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4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75" yWindow="-45" windowWidth="20835" windowHeight="12975"/>
  </bookViews>
  <sheets>
    <sheet name="Data_Interpretation" sheetId="1" r:id="rId1"/>
    <sheet name="Raw_Data" sheetId="20" r:id="rId2"/>
    <sheet name="Phase_Relations" sheetId="34" r:id="rId3"/>
    <sheet name="Effective_Stress_vs_Strain" sheetId="10" r:id="rId4"/>
    <sheet name="time_pressure_psi" sheetId="31" r:id="rId5"/>
    <sheet name="time_pressure_kPa" sheetId="35" r:id="rId6"/>
    <sheet name="R (using sigma_a)" sheetId="17" r:id="rId7"/>
    <sheet name="R (using sigma_v)" sheetId="36" r:id="rId8"/>
    <sheet name="cut_void_ratio_eff_stress" sheetId="18" r:id="rId9"/>
    <sheet name="void_ratio_eff_stress" sheetId="27" r:id="rId10"/>
    <sheet name="SED" sheetId="32" r:id="rId11"/>
    <sheet name="FlowThrough" sheetId="33" r:id="rId12"/>
    <sheet name="log_hydr-Cond" sheetId="24" r:id="rId13"/>
    <sheet name="log_Permeability" sheetId="37" r:id="rId14"/>
    <sheet name="Cv" sheetId="38" r:id="rId15"/>
  </sheets>
  <calcPr calcId="145621"/>
</workbook>
</file>

<file path=xl/calcChain.xml><?xml version="1.0" encoding="utf-8"?>
<calcChain xmlns="http://schemas.openxmlformats.org/spreadsheetml/2006/main">
  <c r="S28" i="1" l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27" i="1"/>
  <c r="B28" i="34" l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J1577" i="1" s="1"/>
  <c r="A1578" i="1"/>
  <c r="A1579" i="1"/>
  <c r="J1579" i="1" s="1"/>
  <c r="A1580" i="1"/>
  <c r="A1581" i="1"/>
  <c r="J1581" i="1" s="1"/>
  <c r="A1582" i="1"/>
  <c r="A1583" i="1"/>
  <c r="J1583" i="1" s="1"/>
  <c r="A1584" i="1"/>
  <c r="A1585" i="1"/>
  <c r="J1585" i="1" s="1"/>
  <c r="A1586" i="1"/>
  <c r="A1587" i="1"/>
  <c r="J1587" i="1" s="1"/>
  <c r="A1588" i="1"/>
  <c r="A1589" i="1"/>
  <c r="J1589" i="1" s="1"/>
  <c r="A1590" i="1"/>
  <c r="A1591" i="1"/>
  <c r="J1591" i="1" s="1"/>
  <c r="A1592" i="1"/>
  <c r="A1593" i="1"/>
  <c r="J1593" i="1" s="1"/>
  <c r="A1594" i="1"/>
  <c r="A1595" i="1"/>
  <c r="J1595" i="1" s="1"/>
  <c r="A1596" i="1"/>
  <c r="A1597" i="1"/>
  <c r="J1597" i="1" s="1"/>
  <c r="A1598" i="1"/>
  <c r="A1599" i="1"/>
  <c r="J1599" i="1" s="1"/>
  <c r="A1600" i="1"/>
  <c r="A1601" i="1"/>
  <c r="J1601" i="1" s="1"/>
  <c r="A1602" i="1"/>
  <c r="A1603" i="1"/>
  <c r="J1603" i="1" s="1"/>
  <c r="A1604" i="1"/>
  <c r="A1605" i="1"/>
  <c r="J1605" i="1" s="1"/>
  <c r="A1606" i="1"/>
  <c r="A1607" i="1"/>
  <c r="J1607" i="1" s="1"/>
  <c r="A1608" i="1"/>
  <c r="A1609" i="1"/>
  <c r="J1609" i="1" s="1"/>
  <c r="A1610" i="1"/>
  <c r="A1611" i="1"/>
  <c r="J1611" i="1" s="1"/>
  <c r="A1612" i="1"/>
  <c r="A1613" i="1"/>
  <c r="J1613" i="1" s="1"/>
  <c r="A1614" i="1"/>
  <c r="A1615" i="1"/>
  <c r="J1615" i="1" s="1"/>
  <c r="A1616" i="1"/>
  <c r="A1617" i="1"/>
  <c r="J1617" i="1" s="1"/>
  <c r="A1618" i="1"/>
  <c r="A1619" i="1"/>
  <c r="J1619" i="1" s="1"/>
  <c r="A1620" i="1"/>
  <c r="A1621" i="1"/>
  <c r="J1621" i="1" s="1"/>
  <c r="A1622" i="1"/>
  <c r="A1623" i="1"/>
  <c r="J1623" i="1" s="1"/>
  <c r="A1624" i="1"/>
  <c r="A1625" i="1"/>
  <c r="J1625" i="1" s="1"/>
  <c r="A1626" i="1"/>
  <c r="A1627" i="1"/>
  <c r="J1627" i="1" s="1"/>
  <c r="A1628" i="1"/>
  <c r="A1629" i="1"/>
  <c r="J1629" i="1" s="1"/>
  <c r="A1630" i="1"/>
  <c r="A1631" i="1"/>
  <c r="J1631" i="1" s="1"/>
  <c r="A1632" i="1"/>
  <c r="A1633" i="1"/>
  <c r="J1633" i="1" s="1"/>
  <c r="A1634" i="1"/>
  <c r="A1635" i="1"/>
  <c r="J1635" i="1" s="1"/>
  <c r="A1636" i="1"/>
  <c r="A1637" i="1"/>
  <c r="J1637" i="1" s="1"/>
  <c r="A1638" i="1"/>
  <c r="A1639" i="1"/>
  <c r="J1639" i="1" s="1"/>
  <c r="A1640" i="1"/>
  <c r="A1641" i="1"/>
  <c r="J1641" i="1" s="1"/>
  <c r="A1642" i="1"/>
  <c r="A1643" i="1"/>
  <c r="J1643" i="1" s="1"/>
  <c r="A1644" i="1"/>
  <c r="A1645" i="1"/>
  <c r="J1645" i="1" s="1"/>
  <c r="A1646" i="1"/>
  <c r="A1647" i="1"/>
  <c r="J1647" i="1" s="1"/>
  <c r="A1648" i="1"/>
  <c r="A1649" i="1"/>
  <c r="J1649" i="1" s="1"/>
  <c r="A1650" i="1"/>
  <c r="A1651" i="1"/>
  <c r="J1651" i="1" s="1"/>
  <c r="A1652" i="1"/>
  <c r="A1653" i="1"/>
  <c r="J1653" i="1" s="1"/>
  <c r="A1654" i="1"/>
  <c r="A1655" i="1"/>
  <c r="J1655" i="1" s="1"/>
  <c r="A1656" i="1"/>
  <c r="A1657" i="1"/>
  <c r="J1657" i="1" s="1"/>
  <c r="A1658" i="1"/>
  <c r="A1659" i="1"/>
  <c r="J1659" i="1" s="1"/>
  <c r="A1660" i="1"/>
  <c r="A1661" i="1"/>
  <c r="J1661" i="1" s="1"/>
  <c r="A1662" i="1"/>
  <c r="A1663" i="1"/>
  <c r="J1663" i="1" s="1"/>
  <c r="A1664" i="1"/>
  <c r="A1665" i="1"/>
  <c r="J1665" i="1" s="1"/>
  <c r="A1666" i="1"/>
  <c r="A1667" i="1"/>
  <c r="J1667" i="1" s="1"/>
  <c r="A1668" i="1"/>
  <c r="A1669" i="1"/>
  <c r="J1669" i="1" s="1"/>
  <c r="A1670" i="1"/>
  <c r="A1671" i="1"/>
  <c r="J1671" i="1" s="1"/>
  <c r="A1672" i="1"/>
  <c r="A1673" i="1"/>
  <c r="J1673" i="1" s="1"/>
  <c r="A1674" i="1"/>
  <c r="A1675" i="1"/>
  <c r="J1675" i="1" s="1"/>
  <c r="A1676" i="1"/>
  <c r="A1677" i="1"/>
  <c r="J1677" i="1" s="1"/>
  <c r="A1678" i="1"/>
  <c r="A1679" i="1"/>
  <c r="J1679" i="1" s="1"/>
  <c r="A1680" i="1"/>
  <c r="A1681" i="1"/>
  <c r="J1681" i="1" s="1"/>
  <c r="A1682" i="1"/>
  <c r="A1683" i="1"/>
  <c r="J1683" i="1" s="1"/>
  <c r="A1684" i="1"/>
  <c r="A1685" i="1"/>
  <c r="J1685" i="1" s="1"/>
  <c r="A1686" i="1"/>
  <c r="A1687" i="1"/>
  <c r="J1687" i="1" s="1"/>
  <c r="A1688" i="1"/>
  <c r="A1689" i="1"/>
  <c r="J1689" i="1" s="1"/>
  <c r="A1690" i="1"/>
  <c r="A1691" i="1"/>
  <c r="J1691" i="1" s="1"/>
  <c r="A1692" i="1"/>
  <c r="A1693" i="1"/>
  <c r="J1693" i="1" s="1"/>
  <c r="A1694" i="1"/>
  <c r="A1695" i="1"/>
  <c r="J1695" i="1" s="1"/>
  <c r="A1696" i="1"/>
  <c r="A1697" i="1"/>
  <c r="J1697" i="1" s="1"/>
  <c r="A1698" i="1"/>
  <c r="A1699" i="1"/>
  <c r="J1699" i="1" s="1"/>
  <c r="A1700" i="1"/>
  <c r="A1701" i="1"/>
  <c r="J1701" i="1" s="1"/>
  <c r="A1702" i="1"/>
  <c r="A1703" i="1"/>
  <c r="J1703" i="1" s="1"/>
  <c r="A1704" i="1"/>
  <c r="A1705" i="1"/>
  <c r="J1705" i="1" s="1"/>
  <c r="A1706" i="1"/>
  <c r="A1707" i="1"/>
  <c r="J1707" i="1" s="1"/>
  <c r="A1708" i="1"/>
  <c r="A1709" i="1"/>
  <c r="J1709" i="1" s="1"/>
  <c r="A1710" i="1"/>
  <c r="A1711" i="1"/>
  <c r="J1711" i="1" s="1"/>
  <c r="A1712" i="1"/>
  <c r="A1713" i="1"/>
  <c r="J1713" i="1" s="1"/>
  <c r="A1714" i="1"/>
  <c r="A1715" i="1"/>
  <c r="J1715" i="1" s="1"/>
  <c r="A1716" i="1"/>
  <c r="A1717" i="1"/>
  <c r="J1717" i="1" s="1"/>
  <c r="A1718" i="1"/>
  <c r="A1719" i="1"/>
  <c r="J1719" i="1" s="1"/>
  <c r="A1720" i="1"/>
  <c r="A1721" i="1"/>
  <c r="J1721" i="1" s="1"/>
  <c r="A1722" i="1"/>
  <c r="A1723" i="1"/>
  <c r="J1723" i="1" s="1"/>
  <c r="A1724" i="1"/>
  <c r="A1725" i="1"/>
  <c r="J1725" i="1" s="1"/>
  <c r="A1726" i="1"/>
  <c r="A1727" i="1"/>
  <c r="J1727" i="1" s="1"/>
  <c r="A1728" i="1"/>
  <c r="A1729" i="1"/>
  <c r="J1729" i="1" s="1"/>
  <c r="A1730" i="1"/>
  <c r="A1731" i="1"/>
  <c r="J1731" i="1" s="1"/>
  <c r="A1732" i="1"/>
  <c r="A1733" i="1"/>
  <c r="J1733" i="1" s="1"/>
  <c r="A1734" i="1"/>
  <c r="A1735" i="1"/>
  <c r="J1735" i="1" s="1"/>
  <c r="A1736" i="1"/>
  <c r="A1737" i="1"/>
  <c r="J1737" i="1" s="1"/>
  <c r="A1738" i="1"/>
  <c r="A1739" i="1"/>
  <c r="J1739" i="1" s="1"/>
  <c r="A1740" i="1"/>
  <c r="A1741" i="1"/>
  <c r="J1741" i="1" s="1"/>
  <c r="A1742" i="1"/>
  <c r="A1743" i="1"/>
  <c r="J1743" i="1" s="1"/>
  <c r="A1744" i="1"/>
  <c r="A1745" i="1"/>
  <c r="J1745" i="1" s="1"/>
  <c r="A1746" i="1"/>
  <c r="A1747" i="1"/>
  <c r="J1747" i="1" s="1"/>
  <c r="A1748" i="1"/>
  <c r="A1749" i="1"/>
  <c r="J1749" i="1" s="1"/>
  <c r="A1750" i="1"/>
  <c r="A1751" i="1"/>
  <c r="J1751" i="1" s="1"/>
  <c r="A1752" i="1"/>
  <c r="A1753" i="1"/>
  <c r="J1753" i="1" s="1"/>
  <c r="A1754" i="1"/>
  <c r="A1755" i="1"/>
  <c r="J1755" i="1" s="1"/>
  <c r="A1756" i="1"/>
  <c r="A1757" i="1"/>
  <c r="J1757" i="1" s="1"/>
  <c r="A1758" i="1"/>
  <c r="A1759" i="1"/>
  <c r="J1759" i="1" s="1"/>
  <c r="A1760" i="1"/>
  <c r="A1761" i="1"/>
  <c r="J1761" i="1" s="1"/>
  <c r="A1762" i="1"/>
  <c r="A1763" i="1"/>
  <c r="J1763" i="1" s="1"/>
  <c r="A1764" i="1"/>
  <c r="A1765" i="1"/>
  <c r="J1765" i="1" s="1"/>
  <c r="A1766" i="1"/>
  <c r="A1767" i="1"/>
  <c r="J1767" i="1" s="1"/>
  <c r="A1768" i="1"/>
  <c r="A1769" i="1"/>
  <c r="J1769" i="1" s="1"/>
  <c r="A1770" i="1"/>
  <c r="A1771" i="1"/>
  <c r="J1771" i="1" s="1"/>
  <c r="A1772" i="1"/>
  <c r="A1773" i="1"/>
  <c r="J1773" i="1" s="1"/>
  <c r="A1774" i="1"/>
  <c r="A1775" i="1"/>
  <c r="J1775" i="1" s="1"/>
  <c r="A1776" i="1"/>
  <c r="A1777" i="1"/>
  <c r="J1777" i="1" s="1"/>
  <c r="A1778" i="1"/>
  <c r="A1779" i="1"/>
  <c r="J1779" i="1" s="1"/>
  <c r="A1780" i="1"/>
  <c r="A1781" i="1"/>
  <c r="J1781" i="1" s="1"/>
  <c r="N1377" i="20"/>
  <c r="N1378" i="20"/>
  <c r="N1379" i="20"/>
  <c r="N1380" i="20"/>
  <c r="N1381" i="20"/>
  <c r="N1382" i="20"/>
  <c r="N1383" i="20"/>
  <c r="N1384" i="20"/>
  <c r="N1385" i="20"/>
  <c r="N1386" i="20"/>
  <c r="N1387" i="20"/>
  <c r="N1388" i="20"/>
  <c r="N1389" i="20"/>
  <c r="N1390" i="20"/>
  <c r="N1391" i="20"/>
  <c r="N1392" i="20"/>
  <c r="N1393" i="20"/>
  <c r="N1394" i="20"/>
  <c r="N1395" i="20"/>
  <c r="N1396" i="20"/>
  <c r="N1397" i="20"/>
  <c r="N1398" i="20"/>
  <c r="N1399" i="20"/>
  <c r="N1400" i="20"/>
  <c r="N1401" i="20"/>
  <c r="N1402" i="20"/>
  <c r="N1403" i="20"/>
  <c r="N1404" i="20"/>
  <c r="N1405" i="20"/>
  <c r="N1406" i="20"/>
  <c r="N1407" i="20"/>
  <c r="N1408" i="20"/>
  <c r="N1409" i="20"/>
  <c r="N1410" i="20"/>
  <c r="N1411" i="20"/>
  <c r="N1412" i="20"/>
  <c r="N1413" i="20"/>
  <c r="N1414" i="20"/>
  <c r="N1415" i="20"/>
  <c r="N1416" i="20"/>
  <c r="N1417" i="20"/>
  <c r="N1418" i="20"/>
  <c r="N1419" i="20"/>
  <c r="N1420" i="20"/>
  <c r="N1421" i="20"/>
  <c r="N1422" i="20"/>
  <c r="N1423" i="20"/>
  <c r="N1424" i="20"/>
  <c r="N1425" i="20"/>
  <c r="N1426" i="20"/>
  <c r="N1427" i="20"/>
  <c r="N1428" i="20"/>
  <c r="N1429" i="20"/>
  <c r="N1430" i="20"/>
  <c r="N1431" i="20"/>
  <c r="N1432" i="20"/>
  <c r="N1433" i="20"/>
  <c r="N1434" i="20"/>
  <c r="N1435" i="20"/>
  <c r="N1436" i="20"/>
  <c r="N1437" i="20"/>
  <c r="N1438" i="20"/>
  <c r="N1439" i="20"/>
  <c r="N1440" i="20"/>
  <c r="N1441" i="20"/>
  <c r="N1442" i="20"/>
  <c r="N1443" i="20"/>
  <c r="N1444" i="20"/>
  <c r="N1445" i="20"/>
  <c r="N1446" i="20"/>
  <c r="N1447" i="20"/>
  <c r="N1448" i="20"/>
  <c r="N1449" i="20"/>
  <c r="N1450" i="20"/>
  <c r="N1451" i="20"/>
  <c r="N1452" i="20"/>
  <c r="N1453" i="20"/>
  <c r="N1454" i="20"/>
  <c r="N1455" i="20"/>
  <c r="N1456" i="20"/>
  <c r="N1457" i="20"/>
  <c r="N1458" i="20"/>
  <c r="N1459" i="20"/>
  <c r="N1460" i="20"/>
  <c r="N1461" i="20"/>
  <c r="N1462" i="20"/>
  <c r="N1463" i="20"/>
  <c r="N1464" i="20"/>
  <c r="N1465" i="20"/>
  <c r="N1466" i="20"/>
  <c r="N1467" i="20"/>
  <c r="N1468" i="20"/>
  <c r="N1469" i="20"/>
  <c r="N1470" i="20"/>
  <c r="N1471" i="20"/>
  <c r="N1472" i="20"/>
  <c r="N1473" i="20"/>
  <c r="N1474" i="20"/>
  <c r="N1475" i="20"/>
  <c r="N1476" i="20"/>
  <c r="N1477" i="20"/>
  <c r="N1478" i="20"/>
  <c r="N1479" i="20"/>
  <c r="N1480" i="20"/>
  <c r="N1481" i="20"/>
  <c r="N1482" i="20"/>
  <c r="N1483" i="20"/>
  <c r="N1484" i="20"/>
  <c r="N1485" i="20"/>
  <c r="N1486" i="20"/>
  <c r="N1487" i="20"/>
  <c r="N1488" i="20"/>
  <c r="N1489" i="20"/>
  <c r="N1490" i="20"/>
  <c r="N1491" i="20"/>
  <c r="N1492" i="20"/>
  <c r="N1493" i="20"/>
  <c r="N1494" i="20"/>
  <c r="N1495" i="20"/>
  <c r="N1496" i="20"/>
  <c r="N1497" i="20"/>
  <c r="N1498" i="20"/>
  <c r="N1499" i="20"/>
  <c r="N1500" i="20"/>
  <c r="N1501" i="20"/>
  <c r="N1502" i="20"/>
  <c r="N1503" i="20"/>
  <c r="N1504" i="20"/>
  <c r="N1505" i="20"/>
  <c r="N1506" i="20"/>
  <c r="N1507" i="20"/>
  <c r="N1508" i="20"/>
  <c r="N1509" i="20"/>
  <c r="N1510" i="20"/>
  <c r="N1511" i="20"/>
  <c r="N1512" i="20"/>
  <c r="N1513" i="20"/>
  <c r="N1514" i="20"/>
  <c r="N1515" i="20"/>
  <c r="N1516" i="20"/>
  <c r="N1517" i="20"/>
  <c r="N1518" i="20"/>
  <c r="N1519" i="20"/>
  <c r="N1520" i="20"/>
  <c r="N1521" i="20"/>
  <c r="N1522" i="20"/>
  <c r="N1523" i="20"/>
  <c r="N1524" i="20"/>
  <c r="N1525" i="20"/>
  <c r="N1526" i="20"/>
  <c r="N1527" i="20"/>
  <c r="N1528" i="20"/>
  <c r="N1529" i="20"/>
  <c r="N1530" i="20"/>
  <c r="N1531" i="20"/>
  <c r="N1532" i="20"/>
  <c r="N1533" i="20"/>
  <c r="N1534" i="20"/>
  <c r="N1535" i="20"/>
  <c r="N1536" i="20"/>
  <c r="N1537" i="20"/>
  <c r="N1538" i="20"/>
  <c r="N1539" i="20"/>
  <c r="N1540" i="20"/>
  <c r="N1541" i="20"/>
  <c r="N1542" i="20"/>
  <c r="N1543" i="20"/>
  <c r="N1544" i="20"/>
  <c r="N1545" i="20"/>
  <c r="N1546" i="20"/>
  <c r="N1547" i="20"/>
  <c r="N1548" i="20"/>
  <c r="N1549" i="20"/>
  <c r="N1550" i="20"/>
  <c r="N1551" i="20"/>
  <c r="N1552" i="20"/>
  <c r="N1553" i="20"/>
  <c r="N1554" i="20"/>
  <c r="N1555" i="20"/>
  <c r="N1556" i="20"/>
  <c r="N1557" i="20"/>
  <c r="N1558" i="20"/>
  <c r="N1559" i="20"/>
  <c r="N1560" i="20"/>
  <c r="N1561" i="20"/>
  <c r="N1562" i="20"/>
  <c r="N1563" i="20"/>
  <c r="N1564" i="20"/>
  <c r="N1565" i="20"/>
  <c r="N1566" i="20"/>
  <c r="N1567" i="20"/>
  <c r="N1568" i="20"/>
  <c r="N1569" i="20"/>
  <c r="N1570" i="20"/>
  <c r="N1571" i="20"/>
  <c r="N1572" i="20"/>
  <c r="N1573" i="20"/>
  <c r="N1574" i="20"/>
  <c r="N1575" i="20"/>
  <c r="N1576" i="20"/>
  <c r="N1577" i="20"/>
  <c r="N1578" i="20"/>
  <c r="N1579" i="20"/>
  <c r="N1580" i="20"/>
  <c r="N1581" i="20"/>
  <c r="N1582" i="20"/>
  <c r="N1583" i="20"/>
  <c r="N1584" i="20"/>
  <c r="N1585" i="20"/>
  <c r="N1586" i="20"/>
  <c r="N1587" i="20"/>
  <c r="N1588" i="20"/>
  <c r="N1589" i="20"/>
  <c r="N1590" i="20"/>
  <c r="N1591" i="20"/>
  <c r="N1592" i="20"/>
  <c r="N1593" i="20"/>
  <c r="N1594" i="20"/>
  <c r="N1595" i="20"/>
  <c r="N1596" i="20"/>
  <c r="N1597" i="20"/>
  <c r="N1598" i="20"/>
  <c r="N1599" i="20"/>
  <c r="N1600" i="20"/>
  <c r="N1601" i="20"/>
  <c r="N1602" i="20"/>
  <c r="N1603" i="20"/>
  <c r="N1604" i="20"/>
  <c r="N1605" i="20"/>
  <c r="N1606" i="20"/>
  <c r="N1607" i="20"/>
  <c r="N1608" i="20"/>
  <c r="N1609" i="20"/>
  <c r="N1610" i="20"/>
  <c r="N1611" i="20"/>
  <c r="N1612" i="20"/>
  <c r="N1613" i="20"/>
  <c r="N1614" i="20"/>
  <c r="N1615" i="20"/>
  <c r="N1616" i="20"/>
  <c r="N1617" i="20"/>
  <c r="N1618" i="20"/>
  <c r="N1619" i="20"/>
  <c r="N1620" i="20"/>
  <c r="N1621" i="20"/>
  <c r="N1622" i="20"/>
  <c r="N1623" i="20"/>
  <c r="N1624" i="20"/>
  <c r="N1625" i="20"/>
  <c r="N1626" i="20"/>
  <c r="N1627" i="20"/>
  <c r="N1628" i="20"/>
  <c r="N1629" i="20"/>
  <c r="N1630" i="20"/>
  <c r="N1631" i="20"/>
  <c r="N1632" i="20"/>
  <c r="N1633" i="20"/>
  <c r="N1634" i="20"/>
  <c r="N1635" i="20"/>
  <c r="N1636" i="20"/>
  <c r="N1637" i="20"/>
  <c r="N1638" i="20"/>
  <c r="N1639" i="20"/>
  <c r="N1640" i="20"/>
  <c r="N1641" i="20"/>
  <c r="N1642" i="20"/>
  <c r="N1643" i="20"/>
  <c r="N1644" i="20"/>
  <c r="N1645" i="20"/>
  <c r="N1646" i="20"/>
  <c r="N1647" i="20"/>
  <c r="N1648" i="20"/>
  <c r="N1649" i="20"/>
  <c r="N1650" i="20"/>
  <c r="N1651" i="20"/>
  <c r="N1652" i="20"/>
  <c r="N1653" i="20"/>
  <c r="N1654" i="20"/>
  <c r="N1655" i="20"/>
  <c r="N1656" i="20"/>
  <c r="N1657" i="20"/>
  <c r="N1658" i="20"/>
  <c r="N1659" i="20"/>
  <c r="N1660" i="20"/>
  <c r="N1661" i="20"/>
  <c r="N1662" i="20"/>
  <c r="N1663" i="20"/>
  <c r="N1664" i="20"/>
  <c r="N1665" i="20"/>
  <c r="N1666" i="20"/>
  <c r="N1667" i="20"/>
  <c r="N1668" i="20"/>
  <c r="N1669" i="20"/>
  <c r="N1670" i="20"/>
  <c r="N1671" i="20"/>
  <c r="N1672" i="20"/>
  <c r="N1673" i="20"/>
  <c r="N1674" i="20"/>
  <c r="N1675" i="20"/>
  <c r="N1676" i="20"/>
  <c r="N1677" i="20"/>
  <c r="N1678" i="20"/>
  <c r="N1679" i="20"/>
  <c r="N1680" i="20"/>
  <c r="N1681" i="20"/>
  <c r="N1682" i="20"/>
  <c r="N1683" i="20"/>
  <c r="N1684" i="20"/>
  <c r="N1685" i="20"/>
  <c r="N1686" i="20"/>
  <c r="N1687" i="20"/>
  <c r="N1688" i="20"/>
  <c r="N1689" i="20"/>
  <c r="N1690" i="20"/>
  <c r="N1691" i="20"/>
  <c r="N1692" i="20"/>
  <c r="N1693" i="20"/>
  <c r="N1694" i="20"/>
  <c r="N1695" i="20"/>
  <c r="N1696" i="20"/>
  <c r="N1697" i="20"/>
  <c r="N1698" i="20"/>
  <c r="N1699" i="20"/>
  <c r="N1700" i="20"/>
  <c r="N1701" i="20"/>
  <c r="N1702" i="20"/>
  <c r="N1703" i="20"/>
  <c r="N1704" i="20"/>
  <c r="N1705" i="20"/>
  <c r="N1706" i="20"/>
  <c r="N1707" i="20"/>
  <c r="N1708" i="20"/>
  <c r="N1709" i="20"/>
  <c r="N1710" i="20"/>
  <c r="N1711" i="20"/>
  <c r="N1712" i="20"/>
  <c r="N1713" i="20"/>
  <c r="N1714" i="20"/>
  <c r="N1715" i="20"/>
  <c r="N1716" i="20"/>
  <c r="N1717" i="20"/>
  <c r="N1718" i="20"/>
  <c r="N1719" i="20"/>
  <c r="N1720" i="20"/>
  <c r="N1721" i="20"/>
  <c r="N1722" i="20"/>
  <c r="N1723" i="20"/>
  <c r="N1724" i="20"/>
  <c r="N1725" i="20"/>
  <c r="N1726" i="20"/>
  <c r="N1727" i="20"/>
  <c r="N1728" i="20"/>
  <c r="N1729" i="20"/>
  <c r="N1730" i="20"/>
  <c r="N1731" i="20"/>
  <c r="N1732" i="20"/>
  <c r="N1733" i="20"/>
  <c r="N1734" i="20"/>
  <c r="N1735" i="20"/>
  <c r="N1736" i="20"/>
  <c r="N1737" i="20"/>
  <c r="N1738" i="20"/>
  <c r="N1739" i="20"/>
  <c r="N1740" i="20"/>
  <c r="N1741" i="20"/>
  <c r="N1742" i="20"/>
  <c r="N1743" i="20"/>
  <c r="N1744" i="20"/>
  <c r="N1745" i="20"/>
  <c r="N1746" i="20"/>
  <c r="N1747" i="20"/>
  <c r="N1748" i="20"/>
  <c r="N1749" i="20"/>
  <c r="N1750" i="20"/>
  <c r="N1751" i="20"/>
  <c r="N1752" i="20"/>
  <c r="N1753" i="20"/>
  <c r="N1754" i="20"/>
  <c r="N1755" i="20"/>
  <c r="N1756" i="20"/>
  <c r="N1757" i="20"/>
  <c r="N1758" i="20"/>
  <c r="N1759" i="20"/>
  <c r="N1760" i="20"/>
  <c r="N1761" i="20"/>
  <c r="N1762" i="20"/>
  <c r="N1763" i="20"/>
  <c r="N1764" i="20"/>
  <c r="N1765" i="20"/>
  <c r="N1766" i="20"/>
  <c r="N1767" i="20"/>
  <c r="N1768" i="20"/>
  <c r="N1769" i="20"/>
  <c r="N1770" i="20"/>
  <c r="N1771" i="20"/>
  <c r="N1772" i="20"/>
  <c r="N1773" i="20"/>
  <c r="N1774" i="20"/>
  <c r="N1775" i="20"/>
  <c r="N1776" i="20"/>
  <c r="N1777" i="20"/>
  <c r="N1778" i="20"/>
  <c r="N1779" i="20"/>
  <c r="M1377" i="20"/>
  <c r="M1378" i="20"/>
  <c r="M1379" i="20"/>
  <c r="M1380" i="20"/>
  <c r="M1381" i="20"/>
  <c r="M1382" i="20"/>
  <c r="M1383" i="20"/>
  <c r="M1384" i="20"/>
  <c r="M1385" i="20"/>
  <c r="M1386" i="20"/>
  <c r="M1387" i="20"/>
  <c r="M1388" i="20"/>
  <c r="M1389" i="20"/>
  <c r="M1390" i="20"/>
  <c r="M1391" i="20"/>
  <c r="M1392" i="20"/>
  <c r="M1393" i="20"/>
  <c r="M1394" i="20"/>
  <c r="M1395" i="20"/>
  <c r="M1396" i="20"/>
  <c r="M1397" i="20"/>
  <c r="M1398" i="20"/>
  <c r="M1399" i="20"/>
  <c r="M1400" i="20"/>
  <c r="M1401" i="20"/>
  <c r="M1402" i="20"/>
  <c r="M1403" i="20"/>
  <c r="M1404" i="20"/>
  <c r="M1405" i="20"/>
  <c r="M1406" i="20"/>
  <c r="M1407" i="20"/>
  <c r="M1408" i="20"/>
  <c r="M1409" i="20"/>
  <c r="M1410" i="20"/>
  <c r="M1411" i="20"/>
  <c r="M1412" i="20"/>
  <c r="M1413" i="20"/>
  <c r="M1414" i="20"/>
  <c r="M1415" i="20"/>
  <c r="M1416" i="20"/>
  <c r="M1417" i="20"/>
  <c r="M1418" i="20"/>
  <c r="M1419" i="20"/>
  <c r="M1420" i="20"/>
  <c r="M1421" i="20"/>
  <c r="M1422" i="20"/>
  <c r="M1423" i="20"/>
  <c r="M1424" i="20"/>
  <c r="M1425" i="20"/>
  <c r="M1426" i="20"/>
  <c r="M1427" i="20"/>
  <c r="M1428" i="20"/>
  <c r="M1429" i="20"/>
  <c r="M1430" i="20"/>
  <c r="M1431" i="20"/>
  <c r="M1432" i="20"/>
  <c r="M1433" i="20"/>
  <c r="M1434" i="20"/>
  <c r="M1435" i="20"/>
  <c r="M1436" i="20"/>
  <c r="M1437" i="20"/>
  <c r="M1438" i="20"/>
  <c r="M1439" i="20"/>
  <c r="M1440" i="20"/>
  <c r="M1441" i="20"/>
  <c r="M1442" i="20"/>
  <c r="M1443" i="20"/>
  <c r="M1444" i="20"/>
  <c r="M1445" i="20"/>
  <c r="M1446" i="20"/>
  <c r="M1447" i="20"/>
  <c r="M1448" i="20"/>
  <c r="M1449" i="20"/>
  <c r="M1450" i="20"/>
  <c r="M1451" i="20"/>
  <c r="M1452" i="20"/>
  <c r="M1453" i="20"/>
  <c r="M1454" i="20"/>
  <c r="M1455" i="20"/>
  <c r="M1456" i="20"/>
  <c r="M1457" i="20"/>
  <c r="M1458" i="20"/>
  <c r="M1459" i="20"/>
  <c r="M1460" i="20"/>
  <c r="M1461" i="20"/>
  <c r="M1462" i="20"/>
  <c r="M1463" i="20"/>
  <c r="M1464" i="20"/>
  <c r="M1465" i="20"/>
  <c r="M1466" i="20"/>
  <c r="M1467" i="20"/>
  <c r="M1468" i="20"/>
  <c r="M1469" i="20"/>
  <c r="M1470" i="20"/>
  <c r="M1471" i="20"/>
  <c r="M1472" i="20"/>
  <c r="M1473" i="20"/>
  <c r="M1474" i="20"/>
  <c r="M1475" i="20"/>
  <c r="M1476" i="20"/>
  <c r="M1477" i="20"/>
  <c r="M1478" i="20"/>
  <c r="M1479" i="20"/>
  <c r="M1480" i="20"/>
  <c r="M1481" i="20"/>
  <c r="M1482" i="20"/>
  <c r="M1483" i="20"/>
  <c r="M1484" i="20"/>
  <c r="M1485" i="20"/>
  <c r="M1486" i="20"/>
  <c r="M1487" i="20"/>
  <c r="M1488" i="20"/>
  <c r="M1489" i="20"/>
  <c r="M1490" i="20"/>
  <c r="M1491" i="20"/>
  <c r="M1492" i="20"/>
  <c r="M1493" i="20"/>
  <c r="M1494" i="20"/>
  <c r="M1495" i="20"/>
  <c r="M1496" i="20"/>
  <c r="M1497" i="20"/>
  <c r="M1498" i="20"/>
  <c r="M1499" i="20"/>
  <c r="M1500" i="20"/>
  <c r="M1501" i="20"/>
  <c r="M1502" i="20"/>
  <c r="M1503" i="20"/>
  <c r="M1504" i="20"/>
  <c r="M1505" i="20"/>
  <c r="M1506" i="20"/>
  <c r="M1507" i="20"/>
  <c r="M1508" i="20"/>
  <c r="M1509" i="20"/>
  <c r="M1510" i="20"/>
  <c r="M1511" i="20"/>
  <c r="M1512" i="20"/>
  <c r="M1513" i="20"/>
  <c r="M1514" i="20"/>
  <c r="M1515" i="20"/>
  <c r="M1516" i="20"/>
  <c r="M1517" i="20"/>
  <c r="M1518" i="20"/>
  <c r="M1519" i="20"/>
  <c r="M1520" i="20"/>
  <c r="M1521" i="20"/>
  <c r="M1522" i="20"/>
  <c r="M1523" i="20"/>
  <c r="M1524" i="20"/>
  <c r="M1525" i="20"/>
  <c r="M1526" i="20"/>
  <c r="M1527" i="20"/>
  <c r="M1528" i="20"/>
  <c r="M1529" i="20"/>
  <c r="M1530" i="20"/>
  <c r="M1531" i="20"/>
  <c r="M1532" i="20"/>
  <c r="M1533" i="20"/>
  <c r="M1534" i="20"/>
  <c r="M1535" i="20"/>
  <c r="M1536" i="20"/>
  <c r="M1537" i="20"/>
  <c r="M1538" i="20"/>
  <c r="M1539" i="20"/>
  <c r="M1540" i="20"/>
  <c r="M1541" i="20"/>
  <c r="M1542" i="20"/>
  <c r="M1543" i="20"/>
  <c r="M1544" i="20"/>
  <c r="M1545" i="20"/>
  <c r="M1546" i="20"/>
  <c r="M1547" i="20"/>
  <c r="M1548" i="20"/>
  <c r="M1549" i="20"/>
  <c r="M1550" i="20"/>
  <c r="M1551" i="20"/>
  <c r="M1552" i="20"/>
  <c r="M1553" i="20"/>
  <c r="M1554" i="20"/>
  <c r="M1555" i="20"/>
  <c r="M1556" i="20"/>
  <c r="M1557" i="20"/>
  <c r="M1558" i="20"/>
  <c r="M1559" i="20"/>
  <c r="M1560" i="20"/>
  <c r="M1561" i="20"/>
  <c r="M1562" i="20"/>
  <c r="M1563" i="20"/>
  <c r="M1564" i="20"/>
  <c r="M1565" i="20"/>
  <c r="M1566" i="20"/>
  <c r="M1567" i="20"/>
  <c r="M1568" i="20"/>
  <c r="M1569" i="20"/>
  <c r="M1570" i="20"/>
  <c r="M1571" i="20"/>
  <c r="M1572" i="20"/>
  <c r="M1573" i="20"/>
  <c r="M1574" i="20"/>
  <c r="M1575" i="20"/>
  <c r="M1576" i="20"/>
  <c r="M1577" i="20"/>
  <c r="M1578" i="20"/>
  <c r="M1579" i="20"/>
  <c r="M1580" i="20"/>
  <c r="M1581" i="20"/>
  <c r="M1582" i="20"/>
  <c r="M1583" i="20"/>
  <c r="M1584" i="20"/>
  <c r="M1585" i="20"/>
  <c r="M1586" i="20"/>
  <c r="M1587" i="20"/>
  <c r="M1588" i="20"/>
  <c r="M1589" i="20"/>
  <c r="M1590" i="20"/>
  <c r="M1591" i="20"/>
  <c r="M1592" i="20"/>
  <c r="M1593" i="20"/>
  <c r="M1594" i="20"/>
  <c r="M1595" i="20"/>
  <c r="M1596" i="20"/>
  <c r="M1597" i="20"/>
  <c r="M1598" i="20"/>
  <c r="M1599" i="20"/>
  <c r="M1600" i="20"/>
  <c r="M1601" i="20"/>
  <c r="M1602" i="20"/>
  <c r="M1603" i="20"/>
  <c r="M1604" i="20"/>
  <c r="M1605" i="20"/>
  <c r="M1606" i="20"/>
  <c r="M1607" i="20"/>
  <c r="M1608" i="20"/>
  <c r="M1609" i="20"/>
  <c r="M1610" i="20"/>
  <c r="M1611" i="20"/>
  <c r="M1612" i="20"/>
  <c r="M1613" i="20"/>
  <c r="M1614" i="20"/>
  <c r="M1615" i="20"/>
  <c r="M1616" i="20"/>
  <c r="M1617" i="20"/>
  <c r="M1618" i="20"/>
  <c r="M1619" i="20"/>
  <c r="M1620" i="20"/>
  <c r="M1621" i="20"/>
  <c r="M1622" i="20"/>
  <c r="M1623" i="20"/>
  <c r="M1624" i="20"/>
  <c r="M1625" i="20"/>
  <c r="M1626" i="20"/>
  <c r="M1627" i="20"/>
  <c r="M1628" i="20"/>
  <c r="M1629" i="20"/>
  <c r="M1630" i="20"/>
  <c r="M1631" i="20"/>
  <c r="M1632" i="20"/>
  <c r="M1633" i="20"/>
  <c r="M1634" i="20"/>
  <c r="M1635" i="20"/>
  <c r="M1636" i="20"/>
  <c r="M1637" i="20"/>
  <c r="M1638" i="20"/>
  <c r="M1639" i="20"/>
  <c r="M1640" i="20"/>
  <c r="M1641" i="20"/>
  <c r="M1642" i="20"/>
  <c r="M1643" i="20"/>
  <c r="M1644" i="20"/>
  <c r="M1645" i="20"/>
  <c r="M1646" i="20"/>
  <c r="M1647" i="20"/>
  <c r="M1648" i="20"/>
  <c r="M1649" i="20"/>
  <c r="M1650" i="20"/>
  <c r="M1651" i="20"/>
  <c r="M1652" i="20"/>
  <c r="M1653" i="20"/>
  <c r="M1654" i="20"/>
  <c r="M1655" i="20"/>
  <c r="M1656" i="20"/>
  <c r="M1657" i="20"/>
  <c r="M1658" i="20"/>
  <c r="M1659" i="20"/>
  <c r="M1660" i="20"/>
  <c r="M1661" i="20"/>
  <c r="M1662" i="20"/>
  <c r="M1663" i="20"/>
  <c r="M1664" i="20"/>
  <c r="M1665" i="20"/>
  <c r="M1666" i="20"/>
  <c r="M1667" i="20"/>
  <c r="M1668" i="20"/>
  <c r="M1669" i="20"/>
  <c r="M1670" i="20"/>
  <c r="M1671" i="20"/>
  <c r="M1672" i="20"/>
  <c r="M1673" i="20"/>
  <c r="M1674" i="20"/>
  <c r="M1675" i="20"/>
  <c r="M1676" i="20"/>
  <c r="M1677" i="20"/>
  <c r="M1678" i="20"/>
  <c r="M1679" i="20"/>
  <c r="M1680" i="20"/>
  <c r="M1681" i="20"/>
  <c r="M1682" i="20"/>
  <c r="M1683" i="20"/>
  <c r="M1684" i="20"/>
  <c r="M1685" i="20"/>
  <c r="M1686" i="20"/>
  <c r="M1687" i="20"/>
  <c r="M1688" i="20"/>
  <c r="M1689" i="20"/>
  <c r="M1690" i="20"/>
  <c r="M1691" i="20"/>
  <c r="M1692" i="20"/>
  <c r="M1693" i="20"/>
  <c r="M1694" i="20"/>
  <c r="M1695" i="20"/>
  <c r="M1696" i="20"/>
  <c r="M1697" i="20"/>
  <c r="M1698" i="20"/>
  <c r="M1699" i="20"/>
  <c r="M1700" i="20"/>
  <c r="M1701" i="20"/>
  <c r="M1702" i="20"/>
  <c r="M1703" i="20"/>
  <c r="M1704" i="20"/>
  <c r="M1705" i="20"/>
  <c r="M1706" i="20"/>
  <c r="M1707" i="20"/>
  <c r="M1708" i="20"/>
  <c r="M1709" i="20"/>
  <c r="M1710" i="20"/>
  <c r="M1711" i="20"/>
  <c r="M1712" i="20"/>
  <c r="M1713" i="20"/>
  <c r="M1714" i="20"/>
  <c r="M1715" i="20"/>
  <c r="M1716" i="20"/>
  <c r="M1717" i="20"/>
  <c r="M1718" i="20"/>
  <c r="M1719" i="20"/>
  <c r="M1720" i="20"/>
  <c r="M1721" i="20"/>
  <c r="M1722" i="20"/>
  <c r="M1723" i="20"/>
  <c r="M1724" i="20"/>
  <c r="M1725" i="20"/>
  <c r="M1726" i="20"/>
  <c r="M1727" i="20"/>
  <c r="M1728" i="20"/>
  <c r="M1729" i="20"/>
  <c r="M1730" i="20"/>
  <c r="M1731" i="20"/>
  <c r="M1732" i="20"/>
  <c r="M1733" i="20"/>
  <c r="M1734" i="20"/>
  <c r="M1735" i="20"/>
  <c r="M1736" i="20"/>
  <c r="M1737" i="20"/>
  <c r="M1738" i="20"/>
  <c r="M1739" i="20"/>
  <c r="M1740" i="20"/>
  <c r="M1741" i="20"/>
  <c r="M1742" i="20"/>
  <c r="M1743" i="20"/>
  <c r="M1744" i="20"/>
  <c r="M1745" i="20"/>
  <c r="M1746" i="20"/>
  <c r="M1747" i="20"/>
  <c r="M1748" i="20"/>
  <c r="M1749" i="20"/>
  <c r="M1750" i="20"/>
  <c r="M1751" i="20"/>
  <c r="M1752" i="20"/>
  <c r="M1753" i="20"/>
  <c r="M1754" i="20"/>
  <c r="M1755" i="20"/>
  <c r="M1756" i="20"/>
  <c r="M1757" i="20"/>
  <c r="M1758" i="20"/>
  <c r="M1759" i="20"/>
  <c r="M1760" i="20"/>
  <c r="M1761" i="20"/>
  <c r="M1762" i="20"/>
  <c r="M1763" i="20"/>
  <c r="M1764" i="20"/>
  <c r="M1765" i="20"/>
  <c r="M1766" i="20"/>
  <c r="M1767" i="20"/>
  <c r="M1768" i="20"/>
  <c r="M1769" i="20"/>
  <c r="M1770" i="20"/>
  <c r="M1771" i="20"/>
  <c r="M1772" i="20"/>
  <c r="M1773" i="20"/>
  <c r="M1774" i="20"/>
  <c r="M1775" i="20"/>
  <c r="M1776" i="20"/>
  <c r="M1777" i="20"/>
  <c r="M1778" i="20"/>
  <c r="M1779" i="20"/>
  <c r="L1377" i="20"/>
  <c r="L1378" i="20"/>
  <c r="L1379" i="20"/>
  <c r="L1380" i="20"/>
  <c r="L1381" i="20"/>
  <c r="L1382" i="20"/>
  <c r="L1383" i="20"/>
  <c r="L1384" i="20"/>
  <c r="L1385" i="20"/>
  <c r="L1386" i="20"/>
  <c r="L1387" i="20"/>
  <c r="L1388" i="20"/>
  <c r="L1389" i="20"/>
  <c r="L1390" i="20"/>
  <c r="L1391" i="20"/>
  <c r="L1392" i="20"/>
  <c r="L1393" i="20"/>
  <c r="L1394" i="20"/>
  <c r="L1395" i="20"/>
  <c r="L1396" i="20"/>
  <c r="L1397" i="20"/>
  <c r="L1398" i="20"/>
  <c r="L1399" i="20"/>
  <c r="L1400" i="20"/>
  <c r="L1401" i="20"/>
  <c r="L1402" i="20"/>
  <c r="L1403" i="20"/>
  <c r="L1404" i="20"/>
  <c r="L1405" i="20"/>
  <c r="L1406" i="20"/>
  <c r="L1407" i="20"/>
  <c r="L1408" i="20"/>
  <c r="L1409" i="20"/>
  <c r="L1410" i="20"/>
  <c r="L1411" i="20"/>
  <c r="L1412" i="20"/>
  <c r="L1413" i="20"/>
  <c r="L1414" i="20"/>
  <c r="L1415" i="20"/>
  <c r="L1416" i="20"/>
  <c r="L1417" i="20"/>
  <c r="L1418" i="20"/>
  <c r="L1419" i="20"/>
  <c r="L1420" i="20"/>
  <c r="L1421" i="20"/>
  <c r="L1422" i="20"/>
  <c r="L1423" i="20"/>
  <c r="L1424" i="20"/>
  <c r="L1425" i="20"/>
  <c r="L1426" i="20"/>
  <c r="L1427" i="20"/>
  <c r="L1428" i="20"/>
  <c r="L1429" i="20"/>
  <c r="L1430" i="20"/>
  <c r="L1431" i="20"/>
  <c r="L1432" i="20"/>
  <c r="L1433" i="20"/>
  <c r="L1434" i="20"/>
  <c r="L1435" i="20"/>
  <c r="L1436" i="20"/>
  <c r="L1437" i="20"/>
  <c r="L1438" i="20"/>
  <c r="L1439" i="20"/>
  <c r="L1440" i="20"/>
  <c r="L1441" i="20"/>
  <c r="L1442" i="20"/>
  <c r="L1443" i="20"/>
  <c r="L1444" i="20"/>
  <c r="L1445" i="20"/>
  <c r="L1446" i="20"/>
  <c r="L1447" i="20"/>
  <c r="L1448" i="20"/>
  <c r="L1449" i="20"/>
  <c r="L1450" i="20"/>
  <c r="L1451" i="20"/>
  <c r="L1452" i="20"/>
  <c r="L1453" i="20"/>
  <c r="L1454" i="20"/>
  <c r="L1455" i="20"/>
  <c r="L1456" i="20"/>
  <c r="L1457" i="20"/>
  <c r="L1458" i="20"/>
  <c r="L1459" i="20"/>
  <c r="L1460" i="20"/>
  <c r="L1461" i="20"/>
  <c r="L1462" i="20"/>
  <c r="L1463" i="20"/>
  <c r="L1464" i="20"/>
  <c r="L1465" i="20"/>
  <c r="L1466" i="20"/>
  <c r="L1467" i="20"/>
  <c r="L1468" i="20"/>
  <c r="L1469" i="20"/>
  <c r="L1470" i="20"/>
  <c r="L1471" i="20"/>
  <c r="L1472" i="20"/>
  <c r="L1473" i="20"/>
  <c r="L1474" i="20"/>
  <c r="L1475" i="20"/>
  <c r="L1476" i="20"/>
  <c r="L1477" i="20"/>
  <c r="L1478" i="20"/>
  <c r="L1479" i="20"/>
  <c r="L1480" i="20"/>
  <c r="L1481" i="20"/>
  <c r="L1482" i="20"/>
  <c r="L1483" i="20"/>
  <c r="L1484" i="20"/>
  <c r="L1485" i="20"/>
  <c r="L1486" i="20"/>
  <c r="L1487" i="20"/>
  <c r="L1488" i="20"/>
  <c r="L1489" i="20"/>
  <c r="L1490" i="20"/>
  <c r="L1491" i="20"/>
  <c r="L1492" i="20"/>
  <c r="L1493" i="20"/>
  <c r="L1494" i="20"/>
  <c r="L1495" i="20"/>
  <c r="L1496" i="20"/>
  <c r="L1497" i="20"/>
  <c r="L1498" i="20"/>
  <c r="L1499" i="20"/>
  <c r="L1500" i="20"/>
  <c r="L1501" i="20"/>
  <c r="L1502" i="20"/>
  <c r="L1503" i="20"/>
  <c r="L1504" i="20"/>
  <c r="L1505" i="20"/>
  <c r="L1506" i="20"/>
  <c r="L1507" i="20"/>
  <c r="L1508" i="20"/>
  <c r="L1509" i="20"/>
  <c r="L1510" i="20"/>
  <c r="L1511" i="20"/>
  <c r="L1512" i="20"/>
  <c r="L1513" i="20"/>
  <c r="L1514" i="20"/>
  <c r="L1515" i="20"/>
  <c r="L1516" i="20"/>
  <c r="L1517" i="20"/>
  <c r="L1518" i="20"/>
  <c r="L1519" i="20"/>
  <c r="L1520" i="20"/>
  <c r="L1521" i="20"/>
  <c r="L1522" i="20"/>
  <c r="L1523" i="20"/>
  <c r="L1524" i="20"/>
  <c r="L1525" i="20"/>
  <c r="L1526" i="20"/>
  <c r="L1527" i="20"/>
  <c r="L1528" i="20"/>
  <c r="L1529" i="20"/>
  <c r="L1530" i="20"/>
  <c r="L1531" i="20"/>
  <c r="L1532" i="20"/>
  <c r="L1533" i="20"/>
  <c r="L1534" i="20"/>
  <c r="L1535" i="20"/>
  <c r="L1536" i="20"/>
  <c r="L1537" i="20"/>
  <c r="L1538" i="20"/>
  <c r="L1539" i="20"/>
  <c r="L1540" i="20"/>
  <c r="L1541" i="20"/>
  <c r="L1542" i="20"/>
  <c r="L1543" i="20"/>
  <c r="L1544" i="20"/>
  <c r="L1545" i="20"/>
  <c r="L1546" i="20"/>
  <c r="L1547" i="20"/>
  <c r="L1548" i="20"/>
  <c r="L1549" i="20"/>
  <c r="L1550" i="20"/>
  <c r="L1551" i="20"/>
  <c r="L1552" i="20"/>
  <c r="L1553" i="20"/>
  <c r="L1554" i="20"/>
  <c r="L1555" i="20"/>
  <c r="L1556" i="20"/>
  <c r="L1557" i="20"/>
  <c r="L1558" i="20"/>
  <c r="L1559" i="20"/>
  <c r="L1560" i="20"/>
  <c r="L1561" i="20"/>
  <c r="L1562" i="20"/>
  <c r="L1563" i="20"/>
  <c r="L1564" i="20"/>
  <c r="L1565" i="20"/>
  <c r="L1566" i="20"/>
  <c r="L1567" i="20"/>
  <c r="L1568" i="20"/>
  <c r="L1569" i="20"/>
  <c r="L1570" i="20"/>
  <c r="L1571" i="20"/>
  <c r="L1572" i="20"/>
  <c r="L1573" i="20"/>
  <c r="L1574" i="20"/>
  <c r="L1575" i="20"/>
  <c r="L1576" i="20"/>
  <c r="L1577" i="20"/>
  <c r="L1578" i="20"/>
  <c r="L1579" i="20"/>
  <c r="L1580" i="20"/>
  <c r="L1581" i="20"/>
  <c r="L1582" i="20"/>
  <c r="L1583" i="20"/>
  <c r="L1584" i="20"/>
  <c r="L1585" i="20"/>
  <c r="L1586" i="20"/>
  <c r="L1587" i="20"/>
  <c r="L1588" i="20"/>
  <c r="L1589" i="20"/>
  <c r="L1590" i="20"/>
  <c r="L1591" i="20"/>
  <c r="L1592" i="20"/>
  <c r="L1593" i="20"/>
  <c r="L1594" i="20"/>
  <c r="L1595" i="20"/>
  <c r="L1596" i="20"/>
  <c r="L1597" i="20"/>
  <c r="L1598" i="20"/>
  <c r="L1599" i="20"/>
  <c r="L1600" i="20"/>
  <c r="L1601" i="20"/>
  <c r="L1602" i="20"/>
  <c r="L1603" i="20"/>
  <c r="L1604" i="20"/>
  <c r="L1605" i="20"/>
  <c r="L1606" i="20"/>
  <c r="L1607" i="20"/>
  <c r="L1608" i="20"/>
  <c r="L1609" i="20"/>
  <c r="L1610" i="20"/>
  <c r="L1611" i="20"/>
  <c r="L1612" i="20"/>
  <c r="L1613" i="20"/>
  <c r="L1614" i="20"/>
  <c r="L1615" i="20"/>
  <c r="L1616" i="20"/>
  <c r="L1617" i="20"/>
  <c r="L1618" i="20"/>
  <c r="L1619" i="20"/>
  <c r="L1620" i="20"/>
  <c r="L1621" i="20"/>
  <c r="L1622" i="20"/>
  <c r="L1623" i="20"/>
  <c r="L1624" i="20"/>
  <c r="L1625" i="20"/>
  <c r="L1626" i="20"/>
  <c r="L1627" i="20"/>
  <c r="L1628" i="20"/>
  <c r="L1629" i="20"/>
  <c r="L1630" i="20"/>
  <c r="L1631" i="20"/>
  <c r="L1632" i="20"/>
  <c r="L1633" i="20"/>
  <c r="L1634" i="20"/>
  <c r="L1635" i="20"/>
  <c r="L1636" i="20"/>
  <c r="L1637" i="20"/>
  <c r="L1638" i="20"/>
  <c r="L1639" i="20"/>
  <c r="L1640" i="20"/>
  <c r="L1641" i="20"/>
  <c r="L1642" i="20"/>
  <c r="L1643" i="20"/>
  <c r="L1644" i="20"/>
  <c r="L1645" i="20"/>
  <c r="L1646" i="20"/>
  <c r="L1647" i="20"/>
  <c r="L1648" i="20"/>
  <c r="L1649" i="20"/>
  <c r="L1650" i="20"/>
  <c r="L1651" i="20"/>
  <c r="L1652" i="20"/>
  <c r="L1653" i="20"/>
  <c r="L1654" i="20"/>
  <c r="L1655" i="20"/>
  <c r="L1656" i="20"/>
  <c r="L1657" i="20"/>
  <c r="L1658" i="20"/>
  <c r="L1659" i="20"/>
  <c r="L1660" i="20"/>
  <c r="L1661" i="20"/>
  <c r="L1662" i="20"/>
  <c r="L1663" i="20"/>
  <c r="L1664" i="20"/>
  <c r="L1665" i="20"/>
  <c r="L1666" i="20"/>
  <c r="L1667" i="20"/>
  <c r="L1668" i="20"/>
  <c r="L1669" i="20"/>
  <c r="L1670" i="20"/>
  <c r="L1671" i="20"/>
  <c r="L1672" i="20"/>
  <c r="L1673" i="20"/>
  <c r="L1674" i="20"/>
  <c r="L1675" i="20"/>
  <c r="L1676" i="20"/>
  <c r="L1677" i="20"/>
  <c r="L1678" i="20"/>
  <c r="L1679" i="20"/>
  <c r="L1680" i="20"/>
  <c r="L1681" i="20"/>
  <c r="L1682" i="20"/>
  <c r="L1683" i="20"/>
  <c r="L1684" i="20"/>
  <c r="L1685" i="20"/>
  <c r="L1686" i="20"/>
  <c r="L1687" i="20"/>
  <c r="L1688" i="20"/>
  <c r="L1689" i="20"/>
  <c r="L1690" i="20"/>
  <c r="L1691" i="20"/>
  <c r="L1692" i="20"/>
  <c r="L1693" i="20"/>
  <c r="L1694" i="20"/>
  <c r="L1695" i="20"/>
  <c r="L1696" i="20"/>
  <c r="L1697" i="20"/>
  <c r="L1698" i="20"/>
  <c r="L1699" i="20"/>
  <c r="L1700" i="20"/>
  <c r="L1701" i="20"/>
  <c r="L1702" i="20"/>
  <c r="L1703" i="20"/>
  <c r="L1704" i="20"/>
  <c r="L1705" i="20"/>
  <c r="L1706" i="20"/>
  <c r="L1707" i="20"/>
  <c r="L1708" i="20"/>
  <c r="L1709" i="20"/>
  <c r="L1710" i="20"/>
  <c r="L1711" i="20"/>
  <c r="L1712" i="20"/>
  <c r="L1713" i="20"/>
  <c r="L1714" i="20"/>
  <c r="L1715" i="20"/>
  <c r="L1716" i="20"/>
  <c r="L1717" i="20"/>
  <c r="L1718" i="20"/>
  <c r="L1719" i="20"/>
  <c r="L1720" i="20"/>
  <c r="L1721" i="20"/>
  <c r="L1722" i="20"/>
  <c r="L1723" i="20"/>
  <c r="L1724" i="20"/>
  <c r="L1725" i="20"/>
  <c r="L1726" i="20"/>
  <c r="L1727" i="20"/>
  <c r="L1728" i="20"/>
  <c r="L1729" i="20"/>
  <c r="L1730" i="20"/>
  <c r="L1731" i="20"/>
  <c r="L1732" i="20"/>
  <c r="L1733" i="20"/>
  <c r="L1734" i="20"/>
  <c r="L1735" i="20"/>
  <c r="L1736" i="20"/>
  <c r="L1737" i="20"/>
  <c r="L1738" i="20"/>
  <c r="L1739" i="20"/>
  <c r="L1740" i="20"/>
  <c r="L1741" i="20"/>
  <c r="L1742" i="20"/>
  <c r="L1743" i="20"/>
  <c r="L1744" i="20"/>
  <c r="L1745" i="20"/>
  <c r="L1746" i="20"/>
  <c r="L1747" i="20"/>
  <c r="L1748" i="20"/>
  <c r="L1749" i="20"/>
  <c r="L1750" i="20"/>
  <c r="L1751" i="20"/>
  <c r="L1752" i="20"/>
  <c r="L1753" i="20"/>
  <c r="L1754" i="20"/>
  <c r="L1755" i="20"/>
  <c r="L1756" i="20"/>
  <c r="L1757" i="20"/>
  <c r="L1758" i="20"/>
  <c r="L1759" i="20"/>
  <c r="L1760" i="20"/>
  <c r="L1761" i="20"/>
  <c r="L1762" i="20"/>
  <c r="L1763" i="20"/>
  <c r="L1764" i="20"/>
  <c r="L1765" i="20"/>
  <c r="L1766" i="20"/>
  <c r="L1767" i="20"/>
  <c r="L1768" i="20"/>
  <c r="L1769" i="20"/>
  <c r="L1770" i="20"/>
  <c r="L1771" i="20"/>
  <c r="L1772" i="20"/>
  <c r="L1773" i="20"/>
  <c r="L1774" i="20"/>
  <c r="L1775" i="20"/>
  <c r="L1776" i="20"/>
  <c r="L1777" i="20"/>
  <c r="L1778" i="20"/>
  <c r="L1779" i="20"/>
  <c r="K1377" i="20"/>
  <c r="K1378" i="20"/>
  <c r="K1379" i="20"/>
  <c r="K1380" i="20"/>
  <c r="K1381" i="20"/>
  <c r="K1382" i="20"/>
  <c r="K1383" i="20"/>
  <c r="K1384" i="20"/>
  <c r="K1385" i="20"/>
  <c r="K1386" i="20"/>
  <c r="K1387" i="20"/>
  <c r="K1388" i="20"/>
  <c r="K1389" i="20"/>
  <c r="K1390" i="20"/>
  <c r="K1391" i="20"/>
  <c r="K1392" i="20"/>
  <c r="K1393" i="20"/>
  <c r="K1394" i="20"/>
  <c r="K1395" i="20"/>
  <c r="K1396" i="20"/>
  <c r="K1397" i="20"/>
  <c r="K1398" i="20"/>
  <c r="K1399" i="20"/>
  <c r="K1400" i="20"/>
  <c r="K1401" i="20"/>
  <c r="K1402" i="20"/>
  <c r="K1403" i="20"/>
  <c r="K1404" i="20"/>
  <c r="K1405" i="20"/>
  <c r="K1406" i="20"/>
  <c r="K1407" i="20"/>
  <c r="K1408" i="20"/>
  <c r="K1409" i="20"/>
  <c r="K1410" i="20"/>
  <c r="K1411" i="20"/>
  <c r="K1412" i="20"/>
  <c r="K1413" i="20"/>
  <c r="K1414" i="20"/>
  <c r="K1415" i="20"/>
  <c r="K1416" i="20"/>
  <c r="K1417" i="20"/>
  <c r="K1418" i="20"/>
  <c r="K1419" i="20"/>
  <c r="K1420" i="20"/>
  <c r="K1421" i="20"/>
  <c r="K1422" i="20"/>
  <c r="K1423" i="20"/>
  <c r="K1424" i="20"/>
  <c r="K1425" i="20"/>
  <c r="K1426" i="20"/>
  <c r="K1427" i="20"/>
  <c r="K1428" i="20"/>
  <c r="K1429" i="20"/>
  <c r="K1430" i="20"/>
  <c r="K1431" i="20"/>
  <c r="K1432" i="20"/>
  <c r="K1433" i="20"/>
  <c r="K1434" i="20"/>
  <c r="K1435" i="20"/>
  <c r="K1436" i="20"/>
  <c r="K1437" i="20"/>
  <c r="K1438" i="20"/>
  <c r="K1439" i="20"/>
  <c r="K1440" i="20"/>
  <c r="K1441" i="20"/>
  <c r="K1442" i="20"/>
  <c r="K1443" i="20"/>
  <c r="K1444" i="20"/>
  <c r="K1445" i="20"/>
  <c r="K1446" i="20"/>
  <c r="K1447" i="20"/>
  <c r="K1448" i="20"/>
  <c r="K1449" i="20"/>
  <c r="K1450" i="20"/>
  <c r="K1451" i="20"/>
  <c r="K1452" i="20"/>
  <c r="K1453" i="20"/>
  <c r="K1454" i="20"/>
  <c r="K1455" i="20"/>
  <c r="K1456" i="20"/>
  <c r="K1457" i="20"/>
  <c r="K1458" i="20"/>
  <c r="K1459" i="20"/>
  <c r="K1460" i="20"/>
  <c r="K1461" i="20"/>
  <c r="K1462" i="20"/>
  <c r="K1463" i="20"/>
  <c r="K1464" i="20"/>
  <c r="K1465" i="20"/>
  <c r="K1466" i="20"/>
  <c r="K1467" i="20"/>
  <c r="K1468" i="20"/>
  <c r="K1469" i="20"/>
  <c r="K1470" i="20"/>
  <c r="K1471" i="20"/>
  <c r="K1472" i="20"/>
  <c r="K1473" i="20"/>
  <c r="K1474" i="20"/>
  <c r="K1475" i="20"/>
  <c r="K1476" i="20"/>
  <c r="K1477" i="20"/>
  <c r="K1478" i="20"/>
  <c r="K1479" i="20"/>
  <c r="K1480" i="20"/>
  <c r="K1481" i="20"/>
  <c r="K1482" i="20"/>
  <c r="K1483" i="20"/>
  <c r="K1484" i="20"/>
  <c r="K1485" i="20"/>
  <c r="K1486" i="20"/>
  <c r="K1487" i="20"/>
  <c r="K1488" i="20"/>
  <c r="K1489" i="20"/>
  <c r="K1490" i="20"/>
  <c r="K1491" i="20"/>
  <c r="K1492" i="20"/>
  <c r="K1493" i="20"/>
  <c r="K1494" i="20"/>
  <c r="K1495" i="20"/>
  <c r="K1496" i="20"/>
  <c r="K1497" i="20"/>
  <c r="K1498" i="20"/>
  <c r="K1499" i="20"/>
  <c r="K1500" i="20"/>
  <c r="K1501" i="20"/>
  <c r="K1502" i="20"/>
  <c r="K1503" i="20"/>
  <c r="K1504" i="20"/>
  <c r="K1505" i="20"/>
  <c r="K1506" i="20"/>
  <c r="K1507" i="20"/>
  <c r="K1508" i="20"/>
  <c r="K1509" i="20"/>
  <c r="K1510" i="20"/>
  <c r="K1511" i="20"/>
  <c r="K1512" i="20"/>
  <c r="K1513" i="20"/>
  <c r="K1514" i="20"/>
  <c r="K1515" i="20"/>
  <c r="K1516" i="20"/>
  <c r="K1517" i="20"/>
  <c r="K1518" i="20"/>
  <c r="K1519" i="20"/>
  <c r="K1520" i="20"/>
  <c r="K1521" i="20"/>
  <c r="K1522" i="20"/>
  <c r="K1523" i="20"/>
  <c r="K1524" i="20"/>
  <c r="K1525" i="20"/>
  <c r="K1526" i="20"/>
  <c r="K1527" i="20"/>
  <c r="K1528" i="20"/>
  <c r="K1529" i="20"/>
  <c r="K1530" i="20"/>
  <c r="K1531" i="20"/>
  <c r="K1532" i="20"/>
  <c r="K1533" i="20"/>
  <c r="K1534" i="20"/>
  <c r="K1535" i="20"/>
  <c r="K1536" i="20"/>
  <c r="K1537" i="20"/>
  <c r="K1538" i="20"/>
  <c r="K1539" i="20"/>
  <c r="K1540" i="20"/>
  <c r="K1541" i="20"/>
  <c r="K1542" i="20"/>
  <c r="K1543" i="20"/>
  <c r="K1544" i="20"/>
  <c r="K1545" i="20"/>
  <c r="K1546" i="20"/>
  <c r="K1547" i="20"/>
  <c r="K1548" i="20"/>
  <c r="K1549" i="20"/>
  <c r="K1550" i="20"/>
  <c r="K1551" i="20"/>
  <c r="K1552" i="20"/>
  <c r="K1553" i="20"/>
  <c r="K1554" i="20"/>
  <c r="K1555" i="20"/>
  <c r="K1556" i="20"/>
  <c r="K1557" i="20"/>
  <c r="K1558" i="20"/>
  <c r="K1559" i="20"/>
  <c r="K1560" i="20"/>
  <c r="K1561" i="20"/>
  <c r="K1562" i="20"/>
  <c r="K1563" i="20"/>
  <c r="K1564" i="20"/>
  <c r="K1565" i="20"/>
  <c r="K1566" i="20"/>
  <c r="K1567" i="20"/>
  <c r="K1568" i="20"/>
  <c r="K1569" i="20"/>
  <c r="K1570" i="20"/>
  <c r="K1571" i="20"/>
  <c r="K1572" i="20"/>
  <c r="K1573" i="20"/>
  <c r="K1574" i="20"/>
  <c r="K1575" i="20"/>
  <c r="K1576" i="20"/>
  <c r="K1577" i="20"/>
  <c r="K1578" i="20"/>
  <c r="K1579" i="20"/>
  <c r="K1580" i="20"/>
  <c r="K1581" i="20"/>
  <c r="K1582" i="20"/>
  <c r="K1583" i="20"/>
  <c r="K1584" i="20"/>
  <c r="K1585" i="20"/>
  <c r="K1586" i="20"/>
  <c r="K1587" i="20"/>
  <c r="K1588" i="20"/>
  <c r="K1589" i="20"/>
  <c r="K1590" i="20"/>
  <c r="K1591" i="20"/>
  <c r="K1592" i="20"/>
  <c r="K1593" i="20"/>
  <c r="K1594" i="20"/>
  <c r="K1595" i="20"/>
  <c r="K1596" i="20"/>
  <c r="K1597" i="20"/>
  <c r="K1598" i="20"/>
  <c r="K1599" i="20"/>
  <c r="K1600" i="20"/>
  <c r="K1601" i="20"/>
  <c r="K1602" i="20"/>
  <c r="K1603" i="20"/>
  <c r="K1604" i="20"/>
  <c r="K1605" i="20"/>
  <c r="K1606" i="20"/>
  <c r="K1607" i="20"/>
  <c r="K1608" i="20"/>
  <c r="K1609" i="20"/>
  <c r="K1610" i="20"/>
  <c r="K1611" i="20"/>
  <c r="K1612" i="20"/>
  <c r="K1613" i="20"/>
  <c r="K1614" i="20"/>
  <c r="K1615" i="20"/>
  <c r="K1616" i="20"/>
  <c r="K1617" i="20"/>
  <c r="K1618" i="20"/>
  <c r="K1619" i="20"/>
  <c r="K1620" i="20"/>
  <c r="K1621" i="20"/>
  <c r="K1622" i="20"/>
  <c r="K1623" i="20"/>
  <c r="K1624" i="20"/>
  <c r="K1625" i="20"/>
  <c r="K1626" i="20"/>
  <c r="K1627" i="20"/>
  <c r="K1628" i="20"/>
  <c r="K1629" i="20"/>
  <c r="K1630" i="20"/>
  <c r="K1631" i="20"/>
  <c r="K1632" i="20"/>
  <c r="K1633" i="20"/>
  <c r="K1634" i="20"/>
  <c r="K1635" i="20"/>
  <c r="K1636" i="20"/>
  <c r="K1637" i="20"/>
  <c r="K1638" i="20"/>
  <c r="K1639" i="20"/>
  <c r="K1640" i="20"/>
  <c r="K1641" i="20"/>
  <c r="K1642" i="20"/>
  <c r="K1643" i="20"/>
  <c r="K1644" i="20"/>
  <c r="K1645" i="20"/>
  <c r="K1646" i="20"/>
  <c r="K1647" i="20"/>
  <c r="K1648" i="20"/>
  <c r="K1649" i="20"/>
  <c r="K1650" i="20"/>
  <c r="K1651" i="20"/>
  <c r="K1652" i="20"/>
  <c r="K1653" i="20"/>
  <c r="K1654" i="20"/>
  <c r="K1655" i="20"/>
  <c r="K1656" i="20"/>
  <c r="K1657" i="20"/>
  <c r="K1658" i="20"/>
  <c r="K1659" i="20"/>
  <c r="K1660" i="20"/>
  <c r="K1661" i="20"/>
  <c r="K1662" i="20"/>
  <c r="K1663" i="20"/>
  <c r="K1664" i="20"/>
  <c r="K1665" i="20"/>
  <c r="K1666" i="20"/>
  <c r="K1667" i="20"/>
  <c r="K1668" i="20"/>
  <c r="K1669" i="20"/>
  <c r="K1670" i="20"/>
  <c r="K1671" i="20"/>
  <c r="K1672" i="20"/>
  <c r="K1673" i="20"/>
  <c r="K1674" i="20"/>
  <c r="K1675" i="20"/>
  <c r="K1676" i="20"/>
  <c r="K1677" i="20"/>
  <c r="K1678" i="20"/>
  <c r="K1679" i="20"/>
  <c r="K1680" i="20"/>
  <c r="K1681" i="20"/>
  <c r="K1682" i="20"/>
  <c r="K1683" i="20"/>
  <c r="K1684" i="20"/>
  <c r="K1685" i="20"/>
  <c r="K1686" i="20"/>
  <c r="K1687" i="20"/>
  <c r="K1688" i="20"/>
  <c r="K1689" i="20"/>
  <c r="K1690" i="20"/>
  <c r="K1691" i="20"/>
  <c r="K1692" i="20"/>
  <c r="K1693" i="20"/>
  <c r="K1694" i="20"/>
  <c r="K1695" i="20"/>
  <c r="K1696" i="20"/>
  <c r="K1697" i="20"/>
  <c r="K1698" i="20"/>
  <c r="K1699" i="20"/>
  <c r="K1700" i="20"/>
  <c r="K1701" i="20"/>
  <c r="K1702" i="20"/>
  <c r="K1703" i="20"/>
  <c r="K1704" i="20"/>
  <c r="K1705" i="20"/>
  <c r="K1706" i="20"/>
  <c r="K1707" i="20"/>
  <c r="K1708" i="20"/>
  <c r="K1709" i="20"/>
  <c r="K1710" i="20"/>
  <c r="K1711" i="20"/>
  <c r="K1712" i="20"/>
  <c r="K1713" i="20"/>
  <c r="K1714" i="20"/>
  <c r="K1715" i="20"/>
  <c r="K1716" i="20"/>
  <c r="K1717" i="20"/>
  <c r="K1718" i="20"/>
  <c r="K1719" i="20"/>
  <c r="K1720" i="20"/>
  <c r="K1721" i="20"/>
  <c r="K1722" i="20"/>
  <c r="K1723" i="20"/>
  <c r="K1724" i="20"/>
  <c r="K1725" i="20"/>
  <c r="K1726" i="20"/>
  <c r="K1727" i="20"/>
  <c r="K1728" i="20"/>
  <c r="K1729" i="20"/>
  <c r="K1730" i="20"/>
  <c r="K1731" i="20"/>
  <c r="K1732" i="20"/>
  <c r="K1733" i="20"/>
  <c r="K1734" i="20"/>
  <c r="K1735" i="20"/>
  <c r="K1736" i="20"/>
  <c r="K1737" i="20"/>
  <c r="K1738" i="20"/>
  <c r="K1739" i="20"/>
  <c r="K1740" i="20"/>
  <c r="K1741" i="20"/>
  <c r="K1742" i="20"/>
  <c r="K1743" i="20"/>
  <c r="K1744" i="20"/>
  <c r="K1745" i="20"/>
  <c r="K1746" i="20"/>
  <c r="K1747" i="20"/>
  <c r="K1748" i="20"/>
  <c r="K1749" i="20"/>
  <c r="K1750" i="20"/>
  <c r="K1751" i="20"/>
  <c r="K1752" i="20"/>
  <c r="K1753" i="20"/>
  <c r="K1754" i="20"/>
  <c r="K1755" i="20"/>
  <c r="K1756" i="20"/>
  <c r="K1757" i="20"/>
  <c r="K1758" i="20"/>
  <c r="K1759" i="20"/>
  <c r="K1760" i="20"/>
  <c r="K1761" i="20"/>
  <c r="K1762" i="20"/>
  <c r="K1763" i="20"/>
  <c r="K1764" i="20"/>
  <c r="K1765" i="20"/>
  <c r="K1766" i="20"/>
  <c r="K1767" i="20"/>
  <c r="K1768" i="20"/>
  <c r="K1769" i="20"/>
  <c r="K1770" i="20"/>
  <c r="K1771" i="20"/>
  <c r="K1772" i="20"/>
  <c r="K1773" i="20"/>
  <c r="K1774" i="20"/>
  <c r="K1775" i="20"/>
  <c r="K1776" i="20"/>
  <c r="K1777" i="20"/>
  <c r="K1778" i="20"/>
  <c r="K1779" i="20"/>
  <c r="J1377" i="20"/>
  <c r="J1378" i="20"/>
  <c r="J1379" i="20"/>
  <c r="J1380" i="20"/>
  <c r="J1381" i="20"/>
  <c r="J1382" i="20"/>
  <c r="J1383" i="20"/>
  <c r="J1384" i="20"/>
  <c r="J1385" i="20"/>
  <c r="J1386" i="20"/>
  <c r="J1387" i="20"/>
  <c r="J1388" i="20"/>
  <c r="J1389" i="20"/>
  <c r="J1390" i="20"/>
  <c r="J1391" i="20"/>
  <c r="J1392" i="20"/>
  <c r="J1393" i="20"/>
  <c r="J1394" i="20"/>
  <c r="J1395" i="20"/>
  <c r="J1396" i="20"/>
  <c r="J1397" i="20"/>
  <c r="J1398" i="20"/>
  <c r="J1399" i="20"/>
  <c r="J1400" i="20"/>
  <c r="J1401" i="20"/>
  <c r="J1402" i="20"/>
  <c r="J1403" i="20"/>
  <c r="J1404" i="20"/>
  <c r="J1405" i="20"/>
  <c r="J1406" i="20"/>
  <c r="J1407" i="20"/>
  <c r="J1408" i="20"/>
  <c r="J1409" i="20"/>
  <c r="J1410" i="20"/>
  <c r="J1411" i="20"/>
  <c r="J1412" i="20"/>
  <c r="J1413" i="20"/>
  <c r="J1414" i="20"/>
  <c r="J1415" i="20"/>
  <c r="J1416" i="20"/>
  <c r="J1417" i="20"/>
  <c r="J1418" i="20"/>
  <c r="J1419" i="20"/>
  <c r="J1420" i="20"/>
  <c r="J1421" i="20"/>
  <c r="J1422" i="20"/>
  <c r="J1423" i="20"/>
  <c r="J1424" i="20"/>
  <c r="J1425" i="20"/>
  <c r="J1426" i="20"/>
  <c r="J1427" i="20"/>
  <c r="J1428" i="20"/>
  <c r="J1429" i="20"/>
  <c r="J1430" i="20"/>
  <c r="J1431" i="20"/>
  <c r="J1432" i="20"/>
  <c r="J1433" i="20"/>
  <c r="J1434" i="20"/>
  <c r="J1435" i="20"/>
  <c r="J1436" i="20"/>
  <c r="J1437" i="20"/>
  <c r="J1438" i="20"/>
  <c r="J1439" i="20"/>
  <c r="J1440" i="20"/>
  <c r="J1441" i="20"/>
  <c r="J1442" i="20"/>
  <c r="J1443" i="20"/>
  <c r="J1444" i="20"/>
  <c r="J1445" i="20"/>
  <c r="J1446" i="20"/>
  <c r="J1447" i="20"/>
  <c r="J1448" i="20"/>
  <c r="J1449" i="20"/>
  <c r="J1450" i="20"/>
  <c r="J1451" i="20"/>
  <c r="J1452" i="20"/>
  <c r="J1453" i="20"/>
  <c r="J1454" i="20"/>
  <c r="J1455" i="20"/>
  <c r="J1456" i="20"/>
  <c r="J1457" i="20"/>
  <c r="J1458" i="20"/>
  <c r="J1459" i="20"/>
  <c r="J1460" i="20"/>
  <c r="J1461" i="20"/>
  <c r="J1462" i="20"/>
  <c r="J1463" i="20"/>
  <c r="J1464" i="20"/>
  <c r="J1465" i="20"/>
  <c r="J1466" i="20"/>
  <c r="J1467" i="20"/>
  <c r="J1468" i="20"/>
  <c r="J1469" i="20"/>
  <c r="J1470" i="20"/>
  <c r="J1471" i="20"/>
  <c r="J1472" i="20"/>
  <c r="J1473" i="20"/>
  <c r="J1474" i="20"/>
  <c r="J1475" i="20"/>
  <c r="J1476" i="20"/>
  <c r="J1477" i="20"/>
  <c r="J1478" i="20"/>
  <c r="J1479" i="20"/>
  <c r="J1480" i="20"/>
  <c r="J1481" i="20"/>
  <c r="J1482" i="20"/>
  <c r="J1483" i="20"/>
  <c r="J1484" i="20"/>
  <c r="J1485" i="20"/>
  <c r="J1486" i="20"/>
  <c r="J1487" i="20"/>
  <c r="J1488" i="20"/>
  <c r="J1489" i="20"/>
  <c r="J1490" i="20"/>
  <c r="J1491" i="20"/>
  <c r="J1492" i="20"/>
  <c r="J1493" i="20"/>
  <c r="J1494" i="20"/>
  <c r="J1495" i="20"/>
  <c r="J1496" i="20"/>
  <c r="J1497" i="20"/>
  <c r="J1498" i="20"/>
  <c r="J1499" i="20"/>
  <c r="J1500" i="20"/>
  <c r="J1501" i="20"/>
  <c r="J1502" i="20"/>
  <c r="J1503" i="20"/>
  <c r="J1504" i="20"/>
  <c r="J1505" i="20"/>
  <c r="J1506" i="20"/>
  <c r="J1507" i="20"/>
  <c r="J1508" i="20"/>
  <c r="J1509" i="20"/>
  <c r="J1510" i="20"/>
  <c r="J1511" i="20"/>
  <c r="J1512" i="20"/>
  <c r="J1513" i="20"/>
  <c r="J1514" i="20"/>
  <c r="J1515" i="20"/>
  <c r="J1516" i="20"/>
  <c r="J1517" i="20"/>
  <c r="J1518" i="20"/>
  <c r="J1519" i="20"/>
  <c r="J1520" i="20"/>
  <c r="J1521" i="20"/>
  <c r="J1522" i="20"/>
  <c r="J1523" i="20"/>
  <c r="J1524" i="20"/>
  <c r="J1525" i="20"/>
  <c r="J1526" i="20"/>
  <c r="J1527" i="20"/>
  <c r="J1528" i="20"/>
  <c r="J1529" i="20"/>
  <c r="J1530" i="20"/>
  <c r="J1531" i="20"/>
  <c r="J1532" i="20"/>
  <c r="J1533" i="20"/>
  <c r="J1534" i="20"/>
  <c r="J1535" i="20"/>
  <c r="J1536" i="20"/>
  <c r="J1537" i="20"/>
  <c r="J1538" i="20"/>
  <c r="J1539" i="20"/>
  <c r="J1540" i="20"/>
  <c r="J1541" i="20"/>
  <c r="J1542" i="20"/>
  <c r="J1543" i="20"/>
  <c r="J1544" i="20"/>
  <c r="J1545" i="20"/>
  <c r="J1546" i="20"/>
  <c r="J1547" i="20"/>
  <c r="J1548" i="20"/>
  <c r="J1549" i="20"/>
  <c r="J1550" i="20"/>
  <c r="J1551" i="20"/>
  <c r="J1552" i="20"/>
  <c r="J1553" i="20"/>
  <c r="J1554" i="20"/>
  <c r="J1555" i="20"/>
  <c r="J1556" i="20"/>
  <c r="J1557" i="20"/>
  <c r="J1558" i="20"/>
  <c r="J1559" i="20"/>
  <c r="J1560" i="20"/>
  <c r="J1561" i="20"/>
  <c r="J1562" i="20"/>
  <c r="J1563" i="20"/>
  <c r="J1564" i="20"/>
  <c r="J1565" i="20"/>
  <c r="J1566" i="20"/>
  <c r="J1567" i="20"/>
  <c r="J1568" i="20"/>
  <c r="J1569" i="20"/>
  <c r="J1570" i="20"/>
  <c r="J1571" i="20"/>
  <c r="J1572" i="20"/>
  <c r="J1573" i="20"/>
  <c r="J1574" i="20"/>
  <c r="J1575" i="20"/>
  <c r="J1576" i="20"/>
  <c r="J1577" i="20"/>
  <c r="J1578" i="20"/>
  <c r="J1579" i="20"/>
  <c r="J1580" i="20"/>
  <c r="J1581" i="20"/>
  <c r="J1582" i="20"/>
  <c r="J1583" i="20"/>
  <c r="J1584" i="20"/>
  <c r="J1585" i="20"/>
  <c r="J1586" i="20"/>
  <c r="J1587" i="20"/>
  <c r="J1588" i="20"/>
  <c r="J1589" i="20"/>
  <c r="J1590" i="20"/>
  <c r="J1591" i="20"/>
  <c r="J1592" i="20"/>
  <c r="J1593" i="20"/>
  <c r="J1594" i="20"/>
  <c r="J1595" i="20"/>
  <c r="J1596" i="20"/>
  <c r="J1597" i="20"/>
  <c r="J1598" i="20"/>
  <c r="J1599" i="20"/>
  <c r="J1600" i="20"/>
  <c r="J1601" i="20"/>
  <c r="J1602" i="20"/>
  <c r="J1603" i="20"/>
  <c r="J1604" i="20"/>
  <c r="J1605" i="20"/>
  <c r="J1606" i="20"/>
  <c r="J1607" i="20"/>
  <c r="J1608" i="20"/>
  <c r="J1609" i="20"/>
  <c r="J1610" i="20"/>
  <c r="J1611" i="20"/>
  <c r="J1612" i="20"/>
  <c r="J1613" i="20"/>
  <c r="J1614" i="20"/>
  <c r="J1615" i="20"/>
  <c r="J1616" i="20"/>
  <c r="J1617" i="20"/>
  <c r="J1618" i="20"/>
  <c r="J1619" i="20"/>
  <c r="J1620" i="20"/>
  <c r="J1621" i="20"/>
  <c r="J1622" i="20"/>
  <c r="J1623" i="20"/>
  <c r="J1624" i="20"/>
  <c r="J1625" i="20"/>
  <c r="J1626" i="20"/>
  <c r="J1627" i="20"/>
  <c r="J1628" i="20"/>
  <c r="J1629" i="20"/>
  <c r="J1630" i="20"/>
  <c r="J1631" i="20"/>
  <c r="J1632" i="20"/>
  <c r="J1633" i="20"/>
  <c r="J1634" i="20"/>
  <c r="J1635" i="20"/>
  <c r="J1636" i="20"/>
  <c r="J1637" i="20"/>
  <c r="J1638" i="20"/>
  <c r="J1639" i="20"/>
  <c r="J1640" i="20"/>
  <c r="J1641" i="20"/>
  <c r="J1642" i="20"/>
  <c r="J1643" i="20"/>
  <c r="J1644" i="20"/>
  <c r="J1645" i="20"/>
  <c r="J1646" i="20"/>
  <c r="J1647" i="20"/>
  <c r="J1648" i="20"/>
  <c r="J1649" i="20"/>
  <c r="J1650" i="20"/>
  <c r="J1651" i="20"/>
  <c r="J1652" i="20"/>
  <c r="J1653" i="20"/>
  <c r="J1654" i="20"/>
  <c r="J1655" i="20"/>
  <c r="J1656" i="20"/>
  <c r="J1657" i="20"/>
  <c r="J1658" i="20"/>
  <c r="J1659" i="20"/>
  <c r="J1660" i="20"/>
  <c r="J1661" i="20"/>
  <c r="J1662" i="20"/>
  <c r="J1663" i="20"/>
  <c r="J1664" i="20"/>
  <c r="J1665" i="20"/>
  <c r="J1666" i="20"/>
  <c r="J1667" i="20"/>
  <c r="J1668" i="20"/>
  <c r="J1669" i="20"/>
  <c r="J1670" i="20"/>
  <c r="J1671" i="20"/>
  <c r="J1672" i="20"/>
  <c r="J1673" i="20"/>
  <c r="J1674" i="20"/>
  <c r="J1675" i="20"/>
  <c r="J1676" i="20"/>
  <c r="J1677" i="20"/>
  <c r="J1678" i="20"/>
  <c r="J1679" i="20"/>
  <c r="J1680" i="20"/>
  <c r="J1681" i="20"/>
  <c r="J1682" i="20"/>
  <c r="J1683" i="20"/>
  <c r="J1684" i="20"/>
  <c r="J1685" i="20"/>
  <c r="J1686" i="20"/>
  <c r="J1687" i="20"/>
  <c r="J1688" i="20"/>
  <c r="J1689" i="20"/>
  <c r="J1690" i="20"/>
  <c r="J1691" i="20"/>
  <c r="J1692" i="20"/>
  <c r="J1693" i="20"/>
  <c r="J1694" i="20"/>
  <c r="J1695" i="20"/>
  <c r="J1696" i="20"/>
  <c r="J1697" i="20"/>
  <c r="J1698" i="20"/>
  <c r="J1699" i="20"/>
  <c r="J1700" i="20"/>
  <c r="J1701" i="20"/>
  <c r="J1702" i="20"/>
  <c r="J1703" i="20"/>
  <c r="J1704" i="20"/>
  <c r="J1705" i="20"/>
  <c r="J1706" i="20"/>
  <c r="J1707" i="20"/>
  <c r="J1708" i="20"/>
  <c r="J1709" i="20"/>
  <c r="J1710" i="20"/>
  <c r="J1711" i="20"/>
  <c r="J1712" i="20"/>
  <c r="J1713" i="20"/>
  <c r="J1714" i="20"/>
  <c r="J1715" i="20"/>
  <c r="J1716" i="20"/>
  <c r="J1717" i="20"/>
  <c r="J1718" i="20"/>
  <c r="J1719" i="20"/>
  <c r="J1720" i="20"/>
  <c r="J1721" i="20"/>
  <c r="J1722" i="20"/>
  <c r="J1723" i="20"/>
  <c r="J1724" i="20"/>
  <c r="J1725" i="20"/>
  <c r="J1726" i="20"/>
  <c r="J1727" i="20"/>
  <c r="J1728" i="20"/>
  <c r="J1729" i="20"/>
  <c r="J1730" i="20"/>
  <c r="J1731" i="20"/>
  <c r="J1732" i="20"/>
  <c r="J1733" i="20"/>
  <c r="J1734" i="20"/>
  <c r="J1735" i="20"/>
  <c r="J1736" i="20"/>
  <c r="J1737" i="20"/>
  <c r="J1738" i="20"/>
  <c r="J1739" i="20"/>
  <c r="J1740" i="20"/>
  <c r="J1741" i="20"/>
  <c r="J1742" i="20"/>
  <c r="J1743" i="20"/>
  <c r="J1744" i="20"/>
  <c r="J1745" i="20"/>
  <c r="J1746" i="20"/>
  <c r="J1747" i="20"/>
  <c r="J1748" i="20"/>
  <c r="J1749" i="20"/>
  <c r="J1750" i="20"/>
  <c r="J1751" i="20"/>
  <c r="J1752" i="20"/>
  <c r="J1753" i="20"/>
  <c r="J1754" i="20"/>
  <c r="J1755" i="20"/>
  <c r="J1756" i="20"/>
  <c r="J1757" i="20"/>
  <c r="J1758" i="20"/>
  <c r="J1759" i="20"/>
  <c r="J1760" i="20"/>
  <c r="J1761" i="20"/>
  <c r="J1762" i="20"/>
  <c r="J1763" i="20"/>
  <c r="J1764" i="20"/>
  <c r="J1765" i="20"/>
  <c r="J1766" i="20"/>
  <c r="J1767" i="20"/>
  <c r="J1768" i="20"/>
  <c r="J1769" i="20"/>
  <c r="J1770" i="20"/>
  <c r="J1771" i="20"/>
  <c r="J1772" i="20"/>
  <c r="J1773" i="20"/>
  <c r="J1774" i="20"/>
  <c r="J1775" i="20"/>
  <c r="J1776" i="20"/>
  <c r="J1777" i="20"/>
  <c r="J1778" i="20"/>
  <c r="J1779" i="20"/>
  <c r="J334" i="20"/>
  <c r="K334" i="20"/>
  <c r="L334" i="20"/>
  <c r="M334" i="20"/>
  <c r="N334" i="20"/>
  <c r="J335" i="20"/>
  <c r="K335" i="20"/>
  <c r="L335" i="20"/>
  <c r="M335" i="20"/>
  <c r="N335" i="20"/>
  <c r="J336" i="20"/>
  <c r="K336" i="20"/>
  <c r="L336" i="20"/>
  <c r="M336" i="20"/>
  <c r="N336" i="20"/>
  <c r="J337" i="20"/>
  <c r="K337" i="20"/>
  <c r="L337" i="20"/>
  <c r="M337" i="20"/>
  <c r="N337" i="20"/>
  <c r="J338" i="20"/>
  <c r="K338" i="20"/>
  <c r="L338" i="20"/>
  <c r="M338" i="20"/>
  <c r="N338" i="20"/>
  <c r="J339" i="20"/>
  <c r="K339" i="20"/>
  <c r="L339" i="20"/>
  <c r="M339" i="20"/>
  <c r="N339" i="20"/>
  <c r="J340" i="20"/>
  <c r="K340" i="20"/>
  <c r="L340" i="20"/>
  <c r="M340" i="20"/>
  <c r="N340" i="20"/>
  <c r="J341" i="20"/>
  <c r="K341" i="20"/>
  <c r="L341" i="20"/>
  <c r="M341" i="20"/>
  <c r="N341" i="20"/>
  <c r="J342" i="20"/>
  <c r="K342" i="20"/>
  <c r="L342" i="20"/>
  <c r="M342" i="20"/>
  <c r="N342" i="20"/>
  <c r="J343" i="20"/>
  <c r="K343" i="20"/>
  <c r="L343" i="20"/>
  <c r="M343" i="20"/>
  <c r="N343" i="20"/>
  <c r="J344" i="20"/>
  <c r="K344" i="20"/>
  <c r="L344" i="20"/>
  <c r="M344" i="20"/>
  <c r="N344" i="20"/>
  <c r="J345" i="20"/>
  <c r="K345" i="20"/>
  <c r="L345" i="20"/>
  <c r="M345" i="20"/>
  <c r="N345" i="20"/>
  <c r="J346" i="20"/>
  <c r="K346" i="20"/>
  <c r="L346" i="20"/>
  <c r="M346" i="20"/>
  <c r="N346" i="20"/>
  <c r="J347" i="20"/>
  <c r="K347" i="20"/>
  <c r="L347" i="20"/>
  <c r="M347" i="20"/>
  <c r="N347" i="20"/>
  <c r="J348" i="20"/>
  <c r="K348" i="20"/>
  <c r="L348" i="20"/>
  <c r="M348" i="20"/>
  <c r="N348" i="20"/>
  <c r="J349" i="20"/>
  <c r="K349" i="20"/>
  <c r="L349" i="20"/>
  <c r="M349" i="20"/>
  <c r="N349" i="20"/>
  <c r="J350" i="20"/>
  <c r="K350" i="20"/>
  <c r="L350" i="20"/>
  <c r="M350" i="20"/>
  <c r="N350" i="20"/>
  <c r="J351" i="20"/>
  <c r="K351" i="20"/>
  <c r="L351" i="20"/>
  <c r="M351" i="20"/>
  <c r="N351" i="20"/>
  <c r="J352" i="20"/>
  <c r="K352" i="20"/>
  <c r="L352" i="20"/>
  <c r="M352" i="20"/>
  <c r="N352" i="20"/>
  <c r="J353" i="20"/>
  <c r="K353" i="20"/>
  <c r="L353" i="20"/>
  <c r="M353" i="20"/>
  <c r="N353" i="20"/>
  <c r="J354" i="20"/>
  <c r="K354" i="20"/>
  <c r="L354" i="20"/>
  <c r="M354" i="20"/>
  <c r="N354" i="20"/>
  <c r="J355" i="20"/>
  <c r="K355" i="20"/>
  <c r="L355" i="20"/>
  <c r="M355" i="20"/>
  <c r="N355" i="20"/>
  <c r="J356" i="20"/>
  <c r="K356" i="20"/>
  <c r="L356" i="20"/>
  <c r="M356" i="20"/>
  <c r="N356" i="20"/>
  <c r="J357" i="20"/>
  <c r="K357" i="20"/>
  <c r="L357" i="20"/>
  <c r="M357" i="20"/>
  <c r="N357" i="20"/>
  <c r="J358" i="20"/>
  <c r="K358" i="20"/>
  <c r="L358" i="20"/>
  <c r="M358" i="20"/>
  <c r="N358" i="20"/>
  <c r="J359" i="20"/>
  <c r="K359" i="20"/>
  <c r="L359" i="20"/>
  <c r="M359" i="20"/>
  <c r="N359" i="20"/>
  <c r="J360" i="20"/>
  <c r="K360" i="20"/>
  <c r="L360" i="20"/>
  <c r="M360" i="20"/>
  <c r="N360" i="20"/>
  <c r="J361" i="20"/>
  <c r="K361" i="20"/>
  <c r="L361" i="20"/>
  <c r="M361" i="20"/>
  <c r="N361" i="20"/>
  <c r="J362" i="20"/>
  <c r="K362" i="20"/>
  <c r="L362" i="20"/>
  <c r="M362" i="20"/>
  <c r="N362" i="20"/>
  <c r="J363" i="20"/>
  <c r="K363" i="20"/>
  <c r="L363" i="20"/>
  <c r="M363" i="20"/>
  <c r="N363" i="20"/>
  <c r="J364" i="20"/>
  <c r="K364" i="20"/>
  <c r="L364" i="20"/>
  <c r="M364" i="20"/>
  <c r="N364" i="20"/>
  <c r="J365" i="20"/>
  <c r="K365" i="20"/>
  <c r="L365" i="20"/>
  <c r="M365" i="20"/>
  <c r="N365" i="20"/>
  <c r="J366" i="20"/>
  <c r="K366" i="20"/>
  <c r="L366" i="20"/>
  <c r="M366" i="20"/>
  <c r="N366" i="20"/>
  <c r="J367" i="20"/>
  <c r="K367" i="20"/>
  <c r="L367" i="20"/>
  <c r="M367" i="20"/>
  <c r="N367" i="20"/>
  <c r="J368" i="20"/>
  <c r="K368" i="20"/>
  <c r="L368" i="20"/>
  <c r="M368" i="20"/>
  <c r="N368" i="20"/>
  <c r="J369" i="20"/>
  <c r="K369" i="20"/>
  <c r="L369" i="20"/>
  <c r="M369" i="20"/>
  <c r="N369" i="20"/>
  <c r="J370" i="20"/>
  <c r="K370" i="20"/>
  <c r="L370" i="20"/>
  <c r="M370" i="20"/>
  <c r="N370" i="20"/>
  <c r="J371" i="20"/>
  <c r="K371" i="20"/>
  <c r="L371" i="20"/>
  <c r="M371" i="20"/>
  <c r="N371" i="20"/>
  <c r="J372" i="20"/>
  <c r="K372" i="20"/>
  <c r="L372" i="20"/>
  <c r="M372" i="20"/>
  <c r="N372" i="20"/>
  <c r="J373" i="20"/>
  <c r="K373" i="20"/>
  <c r="L373" i="20"/>
  <c r="M373" i="20"/>
  <c r="N373" i="20"/>
  <c r="J374" i="20"/>
  <c r="K374" i="20"/>
  <c r="L374" i="20"/>
  <c r="M374" i="20"/>
  <c r="N374" i="20"/>
  <c r="J375" i="20"/>
  <c r="K375" i="20"/>
  <c r="L375" i="20"/>
  <c r="M375" i="20"/>
  <c r="N375" i="20"/>
  <c r="J376" i="20"/>
  <c r="K376" i="20"/>
  <c r="L376" i="20"/>
  <c r="M376" i="20"/>
  <c r="N376" i="20"/>
  <c r="J377" i="20"/>
  <c r="K377" i="20"/>
  <c r="L377" i="20"/>
  <c r="M377" i="20"/>
  <c r="N377" i="20"/>
  <c r="J378" i="20"/>
  <c r="K378" i="20"/>
  <c r="L378" i="20"/>
  <c r="M378" i="20"/>
  <c r="N378" i="20"/>
  <c r="J379" i="20"/>
  <c r="K379" i="20"/>
  <c r="L379" i="20"/>
  <c r="M379" i="20"/>
  <c r="N379" i="20"/>
  <c r="J380" i="20"/>
  <c r="K380" i="20"/>
  <c r="L380" i="20"/>
  <c r="M380" i="20"/>
  <c r="N380" i="20"/>
  <c r="J381" i="20"/>
  <c r="K381" i="20"/>
  <c r="L381" i="20"/>
  <c r="M381" i="20"/>
  <c r="N381" i="20"/>
  <c r="J382" i="20"/>
  <c r="K382" i="20"/>
  <c r="L382" i="20"/>
  <c r="M382" i="20"/>
  <c r="N382" i="20"/>
  <c r="J383" i="20"/>
  <c r="K383" i="20"/>
  <c r="L383" i="20"/>
  <c r="M383" i="20"/>
  <c r="N383" i="20"/>
  <c r="J384" i="20"/>
  <c r="K384" i="20"/>
  <c r="L384" i="20"/>
  <c r="M384" i="20"/>
  <c r="N384" i="20"/>
  <c r="J385" i="20"/>
  <c r="K385" i="20"/>
  <c r="L385" i="20"/>
  <c r="M385" i="20"/>
  <c r="N385" i="20"/>
  <c r="J386" i="20"/>
  <c r="K386" i="20"/>
  <c r="L386" i="20"/>
  <c r="M386" i="20"/>
  <c r="N386" i="20"/>
  <c r="J387" i="20"/>
  <c r="K387" i="20"/>
  <c r="L387" i="20"/>
  <c r="M387" i="20"/>
  <c r="N387" i="20"/>
  <c r="J388" i="20"/>
  <c r="K388" i="20"/>
  <c r="L388" i="20"/>
  <c r="M388" i="20"/>
  <c r="N388" i="20"/>
  <c r="J389" i="20"/>
  <c r="K389" i="20"/>
  <c r="L389" i="20"/>
  <c r="M389" i="20"/>
  <c r="N389" i="20"/>
  <c r="J390" i="20"/>
  <c r="K390" i="20"/>
  <c r="L390" i="20"/>
  <c r="M390" i="20"/>
  <c r="N390" i="20"/>
  <c r="J391" i="20"/>
  <c r="K391" i="20"/>
  <c r="L391" i="20"/>
  <c r="M391" i="20"/>
  <c r="N391" i="20"/>
  <c r="J392" i="20"/>
  <c r="K392" i="20"/>
  <c r="L392" i="20"/>
  <c r="M392" i="20"/>
  <c r="N392" i="20"/>
  <c r="J393" i="20"/>
  <c r="K393" i="20"/>
  <c r="L393" i="20"/>
  <c r="M393" i="20"/>
  <c r="N393" i="20"/>
  <c r="J394" i="20"/>
  <c r="K394" i="20"/>
  <c r="L394" i="20"/>
  <c r="M394" i="20"/>
  <c r="N394" i="20"/>
  <c r="J395" i="20"/>
  <c r="K395" i="20"/>
  <c r="L395" i="20"/>
  <c r="M395" i="20"/>
  <c r="N395" i="20"/>
  <c r="J396" i="20"/>
  <c r="K396" i="20"/>
  <c r="L396" i="20"/>
  <c r="M396" i="20"/>
  <c r="N396" i="20"/>
  <c r="J397" i="20"/>
  <c r="K397" i="20"/>
  <c r="L397" i="20"/>
  <c r="M397" i="20"/>
  <c r="N397" i="20"/>
  <c r="J398" i="20"/>
  <c r="K398" i="20"/>
  <c r="L398" i="20"/>
  <c r="M398" i="20"/>
  <c r="N398" i="20"/>
  <c r="J399" i="20"/>
  <c r="K399" i="20"/>
  <c r="L399" i="20"/>
  <c r="M399" i="20"/>
  <c r="N399" i="20"/>
  <c r="J400" i="20"/>
  <c r="K400" i="20"/>
  <c r="L400" i="20"/>
  <c r="M400" i="20"/>
  <c r="N400" i="20"/>
  <c r="J401" i="20"/>
  <c r="K401" i="20"/>
  <c r="L401" i="20"/>
  <c r="M401" i="20"/>
  <c r="N401" i="20"/>
  <c r="J402" i="20"/>
  <c r="K402" i="20"/>
  <c r="L402" i="20"/>
  <c r="M402" i="20"/>
  <c r="N402" i="20"/>
  <c r="J403" i="20"/>
  <c r="K403" i="20"/>
  <c r="L403" i="20"/>
  <c r="M403" i="20"/>
  <c r="N403" i="20"/>
  <c r="J404" i="20"/>
  <c r="K404" i="20"/>
  <c r="L404" i="20"/>
  <c r="M404" i="20"/>
  <c r="N404" i="20"/>
  <c r="J405" i="20"/>
  <c r="K405" i="20"/>
  <c r="L405" i="20"/>
  <c r="M405" i="20"/>
  <c r="N405" i="20"/>
  <c r="J406" i="20"/>
  <c r="K406" i="20"/>
  <c r="L406" i="20"/>
  <c r="M406" i="20"/>
  <c r="N406" i="20"/>
  <c r="J407" i="20"/>
  <c r="K407" i="20"/>
  <c r="L407" i="20"/>
  <c r="M407" i="20"/>
  <c r="N407" i="20"/>
  <c r="J408" i="20"/>
  <c r="K408" i="20"/>
  <c r="L408" i="20"/>
  <c r="M408" i="20"/>
  <c r="N408" i="20"/>
  <c r="J409" i="20"/>
  <c r="K409" i="20"/>
  <c r="L409" i="20"/>
  <c r="M409" i="20"/>
  <c r="N409" i="20"/>
  <c r="J410" i="20"/>
  <c r="K410" i="20"/>
  <c r="L410" i="20"/>
  <c r="M410" i="20"/>
  <c r="N410" i="20"/>
  <c r="J411" i="20"/>
  <c r="K411" i="20"/>
  <c r="L411" i="20"/>
  <c r="M411" i="20"/>
  <c r="N411" i="20"/>
  <c r="J412" i="20"/>
  <c r="K412" i="20"/>
  <c r="L412" i="20"/>
  <c r="M412" i="20"/>
  <c r="N412" i="20"/>
  <c r="J413" i="20"/>
  <c r="K413" i="20"/>
  <c r="L413" i="20"/>
  <c r="M413" i="20"/>
  <c r="N413" i="20"/>
  <c r="J414" i="20"/>
  <c r="K414" i="20"/>
  <c r="L414" i="20"/>
  <c r="M414" i="20"/>
  <c r="N414" i="20"/>
  <c r="J415" i="20"/>
  <c r="K415" i="20"/>
  <c r="L415" i="20"/>
  <c r="M415" i="20"/>
  <c r="N415" i="20"/>
  <c r="J416" i="20"/>
  <c r="K416" i="20"/>
  <c r="L416" i="20"/>
  <c r="M416" i="20"/>
  <c r="N416" i="20"/>
  <c r="J417" i="20"/>
  <c r="K417" i="20"/>
  <c r="L417" i="20"/>
  <c r="M417" i="20"/>
  <c r="N417" i="20"/>
  <c r="J418" i="20"/>
  <c r="K418" i="20"/>
  <c r="L418" i="20"/>
  <c r="M418" i="20"/>
  <c r="N418" i="20"/>
  <c r="J419" i="20"/>
  <c r="K419" i="20"/>
  <c r="L419" i="20"/>
  <c r="M419" i="20"/>
  <c r="N419" i="20"/>
  <c r="J420" i="20"/>
  <c r="K420" i="20"/>
  <c r="L420" i="20"/>
  <c r="M420" i="20"/>
  <c r="N420" i="20"/>
  <c r="J421" i="20"/>
  <c r="K421" i="20"/>
  <c r="L421" i="20"/>
  <c r="M421" i="20"/>
  <c r="N421" i="20"/>
  <c r="J422" i="20"/>
  <c r="K422" i="20"/>
  <c r="L422" i="20"/>
  <c r="M422" i="20"/>
  <c r="N422" i="20"/>
  <c r="J423" i="20"/>
  <c r="K423" i="20"/>
  <c r="L423" i="20"/>
  <c r="M423" i="20"/>
  <c r="N423" i="20"/>
  <c r="J424" i="20"/>
  <c r="K424" i="20"/>
  <c r="L424" i="20"/>
  <c r="M424" i="20"/>
  <c r="N424" i="20"/>
  <c r="J425" i="20"/>
  <c r="K425" i="20"/>
  <c r="L425" i="20"/>
  <c r="M425" i="20"/>
  <c r="N425" i="20"/>
  <c r="J426" i="20"/>
  <c r="K426" i="20"/>
  <c r="L426" i="20"/>
  <c r="M426" i="20"/>
  <c r="N426" i="20"/>
  <c r="J427" i="20"/>
  <c r="K427" i="20"/>
  <c r="L427" i="20"/>
  <c r="M427" i="20"/>
  <c r="N427" i="20"/>
  <c r="J428" i="20"/>
  <c r="K428" i="20"/>
  <c r="L428" i="20"/>
  <c r="M428" i="20"/>
  <c r="N428" i="20"/>
  <c r="J429" i="20"/>
  <c r="K429" i="20"/>
  <c r="L429" i="20"/>
  <c r="M429" i="20"/>
  <c r="N429" i="20"/>
  <c r="J430" i="20"/>
  <c r="K430" i="20"/>
  <c r="L430" i="20"/>
  <c r="M430" i="20"/>
  <c r="N430" i="20"/>
  <c r="J431" i="20"/>
  <c r="K431" i="20"/>
  <c r="L431" i="20"/>
  <c r="M431" i="20"/>
  <c r="N431" i="20"/>
  <c r="J432" i="20"/>
  <c r="K432" i="20"/>
  <c r="L432" i="20"/>
  <c r="M432" i="20"/>
  <c r="N432" i="20"/>
  <c r="J433" i="20"/>
  <c r="K433" i="20"/>
  <c r="L433" i="20"/>
  <c r="M433" i="20"/>
  <c r="N433" i="20"/>
  <c r="J434" i="20"/>
  <c r="K434" i="20"/>
  <c r="L434" i="20"/>
  <c r="M434" i="20"/>
  <c r="N434" i="20"/>
  <c r="J435" i="20"/>
  <c r="K435" i="20"/>
  <c r="L435" i="20"/>
  <c r="M435" i="20"/>
  <c r="N435" i="20"/>
  <c r="J436" i="20"/>
  <c r="K436" i="20"/>
  <c r="L436" i="20"/>
  <c r="M436" i="20"/>
  <c r="N436" i="20"/>
  <c r="J437" i="20"/>
  <c r="K437" i="20"/>
  <c r="L437" i="20"/>
  <c r="M437" i="20"/>
  <c r="N437" i="20"/>
  <c r="J438" i="20"/>
  <c r="K438" i="20"/>
  <c r="L438" i="20"/>
  <c r="M438" i="20"/>
  <c r="N438" i="20"/>
  <c r="J439" i="20"/>
  <c r="K439" i="20"/>
  <c r="L439" i="20"/>
  <c r="M439" i="20"/>
  <c r="N439" i="20"/>
  <c r="J440" i="20"/>
  <c r="K440" i="20"/>
  <c r="L440" i="20"/>
  <c r="M440" i="20"/>
  <c r="N440" i="20"/>
  <c r="J441" i="20"/>
  <c r="K441" i="20"/>
  <c r="L441" i="20"/>
  <c r="M441" i="20"/>
  <c r="N441" i="20"/>
  <c r="J442" i="20"/>
  <c r="K442" i="20"/>
  <c r="L442" i="20"/>
  <c r="M442" i="20"/>
  <c r="N442" i="20"/>
  <c r="J443" i="20"/>
  <c r="K443" i="20"/>
  <c r="L443" i="20"/>
  <c r="M443" i="20"/>
  <c r="N443" i="20"/>
  <c r="J444" i="20"/>
  <c r="K444" i="20"/>
  <c r="L444" i="20"/>
  <c r="M444" i="20"/>
  <c r="N444" i="20"/>
  <c r="J445" i="20"/>
  <c r="K445" i="20"/>
  <c r="L445" i="20"/>
  <c r="M445" i="20"/>
  <c r="N445" i="20"/>
  <c r="J446" i="20"/>
  <c r="K446" i="20"/>
  <c r="L446" i="20"/>
  <c r="M446" i="20"/>
  <c r="N446" i="20"/>
  <c r="J447" i="20"/>
  <c r="K447" i="20"/>
  <c r="L447" i="20"/>
  <c r="M447" i="20"/>
  <c r="N447" i="20"/>
  <c r="J448" i="20"/>
  <c r="K448" i="20"/>
  <c r="L448" i="20"/>
  <c r="M448" i="20"/>
  <c r="N448" i="20"/>
  <c r="J449" i="20"/>
  <c r="K449" i="20"/>
  <c r="L449" i="20"/>
  <c r="M449" i="20"/>
  <c r="N449" i="20"/>
  <c r="J450" i="20"/>
  <c r="K450" i="20"/>
  <c r="L450" i="20"/>
  <c r="M450" i="20"/>
  <c r="N450" i="20"/>
  <c r="J451" i="20"/>
  <c r="K451" i="20"/>
  <c r="L451" i="20"/>
  <c r="M451" i="20"/>
  <c r="N451" i="20"/>
  <c r="J452" i="20"/>
  <c r="K452" i="20"/>
  <c r="L452" i="20"/>
  <c r="M452" i="20"/>
  <c r="N452" i="20"/>
  <c r="J453" i="20"/>
  <c r="K453" i="20"/>
  <c r="L453" i="20"/>
  <c r="M453" i="20"/>
  <c r="N453" i="20"/>
  <c r="J454" i="20"/>
  <c r="K454" i="20"/>
  <c r="L454" i="20"/>
  <c r="M454" i="20"/>
  <c r="N454" i="20"/>
  <c r="J455" i="20"/>
  <c r="K455" i="20"/>
  <c r="L455" i="20"/>
  <c r="M455" i="20"/>
  <c r="N455" i="20"/>
  <c r="J456" i="20"/>
  <c r="K456" i="20"/>
  <c r="L456" i="20"/>
  <c r="M456" i="20"/>
  <c r="N456" i="20"/>
  <c r="J457" i="20"/>
  <c r="K457" i="20"/>
  <c r="L457" i="20"/>
  <c r="M457" i="20"/>
  <c r="N457" i="20"/>
  <c r="J458" i="20"/>
  <c r="K458" i="20"/>
  <c r="L458" i="20"/>
  <c r="M458" i="20"/>
  <c r="N458" i="20"/>
  <c r="J459" i="20"/>
  <c r="K459" i="20"/>
  <c r="L459" i="20"/>
  <c r="M459" i="20"/>
  <c r="N459" i="20"/>
  <c r="J460" i="20"/>
  <c r="K460" i="20"/>
  <c r="L460" i="20"/>
  <c r="M460" i="20"/>
  <c r="N460" i="20"/>
  <c r="J461" i="20"/>
  <c r="K461" i="20"/>
  <c r="L461" i="20"/>
  <c r="M461" i="20"/>
  <c r="N461" i="20"/>
  <c r="J462" i="20"/>
  <c r="K462" i="20"/>
  <c r="L462" i="20"/>
  <c r="M462" i="20"/>
  <c r="N462" i="20"/>
  <c r="J463" i="20"/>
  <c r="K463" i="20"/>
  <c r="L463" i="20"/>
  <c r="M463" i="20"/>
  <c r="N463" i="20"/>
  <c r="J464" i="20"/>
  <c r="K464" i="20"/>
  <c r="L464" i="20"/>
  <c r="M464" i="20"/>
  <c r="N464" i="20"/>
  <c r="J465" i="20"/>
  <c r="K465" i="20"/>
  <c r="L465" i="20"/>
  <c r="M465" i="20"/>
  <c r="N465" i="20"/>
  <c r="J466" i="20"/>
  <c r="K466" i="20"/>
  <c r="L466" i="20"/>
  <c r="M466" i="20"/>
  <c r="N466" i="20"/>
  <c r="J467" i="20"/>
  <c r="K467" i="20"/>
  <c r="L467" i="20"/>
  <c r="M467" i="20"/>
  <c r="N467" i="20"/>
  <c r="J468" i="20"/>
  <c r="K468" i="20"/>
  <c r="L468" i="20"/>
  <c r="M468" i="20"/>
  <c r="N468" i="20"/>
  <c r="J469" i="20"/>
  <c r="K469" i="20"/>
  <c r="L469" i="20"/>
  <c r="M469" i="20"/>
  <c r="N469" i="20"/>
  <c r="J470" i="20"/>
  <c r="K470" i="20"/>
  <c r="L470" i="20"/>
  <c r="M470" i="20"/>
  <c r="N470" i="20"/>
  <c r="J471" i="20"/>
  <c r="K471" i="20"/>
  <c r="L471" i="20"/>
  <c r="M471" i="20"/>
  <c r="N471" i="20"/>
  <c r="J472" i="20"/>
  <c r="K472" i="20"/>
  <c r="L472" i="20"/>
  <c r="M472" i="20"/>
  <c r="N472" i="20"/>
  <c r="J473" i="20"/>
  <c r="K473" i="20"/>
  <c r="L473" i="20"/>
  <c r="M473" i="20"/>
  <c r="N473" i="20"/>
  <c r="J474" i="20"/>
  <c r="K474" i="20"/>
  <c r="L474" i="20"/>
  <c r="M474" i="20"/>
  <c r="N474" i="20"/>
  <c r="J475" i="20"/>
  <c r="K475" i="20"/>
  <c r="L475" i="20"/>
  <c r="M475" i="20"/>
  <c r="N475" i="20"/>
  <c r="J476" i="20"/>
  <c r="K476" i="20"/>
  <c r="L476" i="20"/>
  <c r="M476" i="20"/>
  <c r="N476" i="20"/>
  <c r="J477" i="20"/>
  <c r="K477" i="20"/>
  <c r="L477" i="20"/>
  <c r="M477" i="20"/>
  <c r="N477" i="20"/>
  <c r="J478" i="20"/>
  <c r="K478" i="20"/>
  <c r="L478" i="20"/>
  <c r="M478" i="20"/>
  <c r="N478" i="20"/>
  <c r="J479" i="20"/>
  <c r="K479" i="20"/>
  <c r="L479" i="20"/>
  <c r="M479" i="20"/>
  <c r="N479" i="20"/>
  <c r="J480" i="20"/>
  <c r="K480" i="20"/>
  <c r="L480" i="20"/>
  <c r="M480" i="20"/>
  <c r="N480" i="20"/>
  <c r="J481" i="20"/>
  <c r="K481" i="20"/>
  <c r="L481" i="20"/>
  <c r="M481" i="20"/>
  <c r="N481" i="20"/>
  <c r="J482" i="20"/>
  <c r="K482" i="20"/>
  <c r="L482" i="20"/>
  <c r="M482" i="20"/>
  <c r="N482" i="20"/>
  <c r="J483" i="20"/>
  <c r="K483" i="20"/>
  <c r="L483" i="20"/>
  <c r="M483" i="20"/>
  <c r="N483" i="20"/>
  <c r="J484" i="20"/>
  <c r="K484" i="20"/>
  <c r="L484" i="20"/>
  <c r="M484" i="20"/>
  <c r="N484" i="20"/>
  <c r="J485" i="20"/>
  <c r="K485" i="20"/>
  <c r="L485" i="20"/>
  <c r="M485" i="20"/>
  <c r="N485" i="20"/>
  <c r="J486" i="20"/>
  <c r="K486" i="20"/>
  <c r="L486" i="20"/>
  <c r="M486" i="20"/>
  <c r="N486" i="20"/>
  <c r="J487" i="20"/>
  <c r="K487" i="20"/>
  <c r="L487" i="20"/>
  <c r="M487" i="20"/>
  <c r="N487" i="20"/>
  <c r="J488" i="20"/>
  <c r="K488" i="20"/>
  <c r="L488" i="20"/>
  <c r="M488" i="20"/>
  <c r="N488" i="20"/>
  <c r="J489" i="20"/>
  <c r="K489" i="20"/>
  <c r="L489" i="20"/>
  <c r="M489" i="20"/>
  <c r="N489" i="20"/>
  <c r="J490" i="20"/>
  <c r="K490" i="20"/>
  <c r="L490" i="20"/>
  <c r="M490" i="20"/>
  <c r="N490" i="20"/>
  <c r="J491" i="20"/>
  <c r="K491" i="20"/>
  <c r="L491" i="20"/>
  <c r="M491" i="20"/>
  <c r="N491" i="20"/>
  <c r="J492" i="20"/>
  <c r="K492" i="20"/>
  <c r="L492" i="20"/>
  <c r="M492" i="20"/>
  <c r="N492" i="20"/>
  <c r="J493" i="20"/>
  <c r="K493" i="20"/>
  <c r="L493" i="20"/>
  <c r="M493" i="20"/>
  <c r="N493" i="20"/>
  <c r="J494" i="20"/>
  <c r="K494" i="20"/>
  <c r="L494" i="20"/>
  <c r="M494" i="20"/>
  <c r="N494" i="20"/>
  <c r="J495" i="20"/>
  <c r="K495" i="20"/>
  <c r="L495" i="20"/>
  <c r="M495" i="20"/>
  <c r="N495" i="20"/>
  <c r="J496" i="20"/>
  <c r="K496" i="20"/>
  <c r="L496" i="20"/>
  <c r="M496" i="20"/>
  <c r="N496" i="20"/>
  <c r="J497" i="20"/>
  <c r="K497" i="20"/>
  <c r="L497" i="20"/>
  <c r="M497" i="20"/>
  <c r="N497" i="20"/>
  <c r="J498" i="20"/>
  <c r="K498" i="20"/>
  <c r="L498" i="20"/>
  <c r="M498" i="20"/>
  <c r="N498" i="20"/>
  <c r="J499" i="20"/>
  <c r="K499" i="20"/>
  <c r="L499" i="20"/>
  <c r="M499" i="20"/>
  <c r="N499" i="20"/>
  <c r="J500" i="20"/>
  <c r="K500" i="20"/>
  <c r="L500" i="20"/>
  <c r="M500" i="20"/>
  <c r="N500" i="20"/>
  <c r="J501" i="20"/>
  <c r="K501" i="20"/>
  <c r="L501" i="20"/>
  <c r="M501" i="20"/>
  <c r="N501" i="20"/>
  <c r="J502" i="20"/>
  <c r="K502" i="20"/>
  <c r="L502" i="20"/>
  <c r="M502" i="20"/>
  <c r="N502" i="20"/>
  <c r="J503" i="20"/>
  <c r="K503" i="20"/>
  <c r="L503" i="20"/>
  <c r="M503" i="20"/>
  <c r="N503" i="20"/>
  <c r="J504" i="20"/>
  <c r="K504" i="20"/>
  <c r="L504" i="20"/>
  <c r="M504" i="20"/>
  <c r="N504" i="20"/>
  <c r="J505" i="20"/>
  <c r="K505" i="20"/>
  <c r="L505" i="20"/>
  <c r="M505" i="20"/>
  <c r="N505" i="20"/>
  <c r="J506" i="20"/>
  <c r="K506" i="20"/>
  <c r="L506" i="20"/>
  <c r="M506" i="20"/>
  <c r="N506" i="20"/>
  <c r="J507" i="20"/>
  <c r="K507" i="20"/>
  <c r="L507" i="20"/>
  <c r="M507" i="20"/>
  <c r="N507" i="20"/>
  <c r="J508" i="20"/>
  <c r="K508" i="20"/>
  <c r="L508" i="20"/>
  <c r="M508" i="20"/>
  <c r="N508" i="20"/>
  <c r="J509" i="20"/>
  <c r="K509" i="20"/>
  <c r="L509" i="20"/>
  <c r="M509" i="20"/>
  <c r="N509" i="20"/>
  <c r="J510" i="20"/>
  <c r="K510" i="20"/>
  <c r="L510" i="20"/>
  <c r="M510" i="20"/>
  <c r="N510" i="20"/>
  <c r="J511" i="20"/>
  <c r="K511" i="20"/>
  <c r="L511" i="20"/>
  <c r="M511" i="20"/>
  <c r="N511" i="20"/>
  <c r="J512" i="20"/>
  <c r="K512" i="20"/>
  <c r="L512" i="20"/>
  <c r="M512" i="20"/>
  <c r="N512" i="20"/>
  <c r="J513" i="20"/>
  <c r="K513" i="20"/>
  <c r="L513" i="20"/>
  <c r="M513" i="20"/>
  <c r="N513" i="20"/>
  <c r="J514" i="20"/>
  <c r="K514" i="20"/>
  <c r="L514" i="20"/>
  <c r="M514" i="20"/>
  <c r="N514" i="20"/>
  <c r="J515" i="20"/>
  <c r="K515" i="20"/>
  <c r="L515" i="20"/>
  <c r="M515" i="20"/>
  <c r="N515" i="20"/>
  <c r="J516" i="20"/>
  <c r="K516" i="20"/>
  <c r="L516" i="20"/>
  <c r="M516" i="20"/>
  <c r="N516" i="20"/>
  <c r="J517" i="20"/>
  <c r="K517" i="20"/>
  <c r="L517" i="20"/>
  <c r="M517" i="20"/>
  <c r="N517" i="20"/>
  <c r="J518" i="20"/>
  <c r="K518" i="20"/>
  <c r="L518" i="20"/>
  <c r="M518" i="20"/>
  <c r="N518" i="20"/>
  <c r="J519" i="20"/>
  <c r="K519" i="20"/>
  <c r="L519" i="20"/>
  <c r="M519" i="20"/>
  <c r="N519" i="20"/>
  <c r="J520" i="20"/>
  <c r="K520" i="20"/>
  <c r="L520" i="20"/>
  <c r="M520" i="20"/>
  <c r="N520" i="20"/>
  <c r="J521" i="20"/>
  <c r="K521" i="20"/>
  <c r="L521" i="20"/>
  <c r="M521" i="20"/>
  <c r="N521" i="20"/>
  <c r="J522" i="20"/>
  <c r="K522" i="20"/>
  <c r="L522" i="20"/>
  <c r="M522" i="20"/>
  <c r="N522" i="20"/>
  <c r="J523" i="20"/>
  <c r="K523" i="20"/>
  <c r="L523" i="20"/>
  <c r="M523" i="20"/>
  <c r="N523" i="20"/>
  <c r="J524" i="20"/>
  <c r="K524" i="20"/>
  <c r="L524" i="20"/>
  <c r="M524" i="20"/>
  <c r="N524" i="20"/>
  <c r="J525" i="20"/>
  <c r="K525" i="20"/>
  <c r="L525" i="20"/>
  <c r="M525" i="20"/>
  <c r="N525" i="20"/>
  <c r="J526" i="20"/>
  <c r="K526" i="20"/>
  <c r="L526" i="20"/>
  <c r="M526" i="20"/>
  <c r="N526" i="20"/>
  <c r="J527" i="20"/>
  <c r="K527" i="20"/>
  <c r="L527" i="20"/>
  <c r="M527" i="20"/>
  <c r="N527" i="20"/>
  <c r="J528" i="20"/>
  <c r="K528" i="20"/>
  <c r="L528" i="20"/>
  <c r="M528" i="20"/>
  <c r="N528" i="20"/>
  <c r="J529" i="20"/>
  <c r="K529" i="20"/>
  <c r="L529" i="20"/>
  <c r="M529" i="20"/>
  <c r="N529" i="20"/>
  <c r="J530" i="20"/>
  <c r="K530" i="20"/>
  <c r="L530" i="20"/>
  <c r="M530" i="20"/>
  <c r="N530" i="20"/>
  <c r="J531" i="20"/>
  <c r="K531" i="20"/>
  <c r="L531" i="20"/>
  <c r="M531" i="20"/>
  <c r="N531" i="20"/>
  <c r="J532" i="20"/>
  <c r="K532" i="20"/>
  <c r="L532" i="20"/>
  <c r="M532" i="20"/>
  <c r="N532" i="20"/>
  <c r="J533" i="20"/>
  <c r="K533" i="20"/>
  <c r="L533" i="20"/>
  <c r="M533" i="20"/>
  <c r="N533" i="20"/>
  <c r="J534" i="20"/>
  <c r="K534" i="20"/>
  <c r="L534" i="20"/>
  <c r="M534" i="20"/>
  <c r="N534" i="20"/>
  <c r="J535" i="20"/>
  <c r="K535" i="20"/>
  <c r="L535" i="20"/>
  <c r="M535" i="20"/>
  <c r="N535" i="20"/>
  <c r="J536" i="20"/>
  <c r="K536" i="20"/>
  <c r="L536" i="20"/>
  <c r="M536" i="20"/>
  <c r="N536" i="20"/>
  <c r="J537" i="20"/>
  <c r="K537" i="20"/>
  <c r="L537" i="20"/>
  <c r="M537" i="20"/>
  <c r="N537" i="20"/>
  <c r="J538" i="20"/>
  <c r="K538" i="20"/>
  <c r="L538" i="20"/>
  <c r="M538" i="20"/>
  <c r="N538" i="20"/>
  <c r="J539" i="20"/>
  <c r="K539" i="20"/>
  <c r="L539" i="20"/>
  <c r="M539" i="20"/>
  <c r="N539" i="20"/>
  <c r="J540" i="20"/>
  <c r="K540" i="20"/>
  <c r="L540" i="20"/>
  <c r="M540" i="20"/>
  <c r="N540" i="20"/>
  <c r="J541" i="20"/>
  <c r="K541" i="20"/>
  <c r="L541" i="20"/>
  <c r="M541" i="20"/>
  <c r="N541" i="20"/>
  <c r="J542" i="20"/>
  <c r="K542" i="20"/>
  <c r="L542" i="20"/>
  <c r="M542" i="20"/>
  <c r="N542" i="20"/>
  <c r="J543" i="20"/>
  <c r="K543" i="20"/>
  <c r="L543" i="20"/>
  <c r="M543" i="20"/>
  <c r="N543" i="20"/>
  <c r="J544" i="20"/>
  <c r="K544" i="20"/>
  <c r="L544" i="20"/>
  <c r="M544" i="20"/>
  <c r="N544" i="20"/>
  <c r="J545" i="20"/>
  <c r="K545" i="20"/>
  <c r="L545" i="20"/>
  <c r="M545" i="20"/>
  <c r="N545" i="20"/>
  <c r="J546" i="20"/>
  <c r="K546" i="20"/>
  <c r="L546" i="20"/>
  <c r="M546" i="20"/>
  <c r="N546" i="20"/>
  <c r="J547" i="20"/>
  <c r="K547" i="20"/>
  <c r="L547" i="20"/>
  <c r="M547" i="20"/>
  <c r="N547" i="20"/>
  <c r="J548" i="20"/>
  <c r="K548" i="20"/>
  <c r="L548" i="20"/>
  <c r="M548" i="20"/>
  <c r="N548" i="20"/>
  <c r="J549" i="20"/>
  <c r="K549" i="20"/>
  <c r="L549" i="20"/>
  <c r="M549" i="20"/>
  <c r="N549" i="20"/>
  <c r="J550" i="20"/>
  <c r="K550" i="20"/>
  <c r="L550" i="20"/>
  <c r="M550" i="20"/>
  <c r="N550" i="20"/>
  <c r="J551" i="20"/>
  <c r="K551" i="20"/>
  <c r="L551" i="20"/>
  <c r="M551" i="20"/>
  <c r="N551" i="20"/>
  <c r="J552" i="20"/>
  <c r="K552" i="20"/>
  <c r="L552" i="20"/>
  <c r="M552" i="20"/>
  <c r="N552" i="20"/>
  <c r="J553" i="20"/>
  <c r="K553" i="20"/>
  <c r="L553" i="20"/>
  <c r="M553" i="20"/>
  <c r="N553" i="20"/>
  <c r="J554" i="20"/>
  <c r="K554" i="20"/>
  <c r="L554" i="20"/>
  <c r="M554" i="20"/>
  <c r="N554" i="20"/>
  <c r="J555" i="20"/>
  <c r="K555" i="20"/>
  <c r="L555" i="20"/>
  <c r="M555" i="20"/>
  <c r="N555" i="20"/>
  <c r="J556" i="20"/>
  <c r="K556" i="20"/>
  <c r="L556" i="20"/>
  <c r="M556" i="20"/>
  <c r="N556" i="20"/>
  <c r="J557" i="20"/>
  <c r="K557" i="20"/>
  <c r="L557" i="20"/>
  <c r="M557" i="20"/>
  <c r="N557" i="20"/>
  <c r="J558" i="20"/>
  <c r="K558" i="20"/>
  <c r="L558" i="20"/>
  <c r="M558" i="20"/>
  <c r="N558" i="20"/>
  <c r="J559" i="20"/>
  <c r="K559" i="20"/>
  <c r="L559" i="20"/>
  <c r="M559" i="20"/>
  <c r="N559" i="20"/>
  <c r="J560" i="20"/>
  <c r="K560" i="20"/>
  <c r="L560" i="20"/>
  <c r="M560" i="20"/>
  <c r="N560" i="20"/>
  <c r="J561" i="20"/>
  <c r="K561" i="20"/>
  <c r="L561" i="20"/>
  <c r="M561" i="20"/>
  <c r="N561" i="20"/>
  <c r="J562" i="20"/>
  <c r="K562" i="20"/>
  <c r="L562" i="20"/>
  <c r="M562" i="20"/>
  <c r="N562" i="20"/>
  <c r="J563" i="20"/>
  <c r="K563" i="20"/>
  <c r="L563" i="20"/>
  <c r="M563" i="20"/>
  <c r="N563" i="20"/>
  <c r="J564" i="20"/>
  <c r="K564" i="20"/>
  <c r="L564" i="20"/>
  <c r="M564" i="20"/>
  <c r="N564" i="20"/>
  <c r="J565" i="20"/>
  <c r="K565" i="20"/>
  <c r="L565" i="20"/>
  <c r="M565" i="20"/>
  <c r="N565" i="20"/>
  <c r="J566" i="20"/>
  <c r="K566" i="20"/>
  <c r="L566" i="20"/>
  <c r="M566" i="20"/>
  <c r="N566" i="20"/>
  <c r="J567" i="20"/>
  <c r="K567" i="20"/>
  <c r="L567" i="20"/>
  <c r="M567" i="20"/>
  <c r="N567" i="20"/>
  <c r="J568" i="20"/>
  <c r="K568" i="20"/>
  <c r="L568" i="20"/>
  <c r="M568" i="20"/>
  <c r="N568" i="20"/>
  <c r="J569" i="20"/>
  <c r="K569" i="20"/>
  <c r="L569" i="20"/>
  <c r="M569" i="20"/>
  <c r="N569" i="20"/>
  <c r="J570" i="20"/>
  <c r="K570" i="20"/>
  <c r="L570" i="20"/>
  <c r="M570" i="20"/>
  <c r="N570" i="20"/>
  <c r="J571" i="20"/>
  <c r="K571" i="20"/>
  <c r="L571" i="20"/>
  <c r="M571" i="20"/>
  <c r="N571" i="20"/>
  <c r="J572" i="20"/>
  <c r="K572" i="20"/>
  <c r="L572" i="20"/>
  <c r="M572" i="20"/>
  <c r="N572" i="20"/>
  <c r="J573" i="20"/>
  <c r="K573" i="20"/>
  <c r="L573" i="20"/>
  <c r="M573" i="20"/>
  <c r="N573" i="20"/>
  <c r="J574" i="20"/>
  <c r="K574" i="20"/>
  <c r="L574" i="20"/>
  <c r="M574" i="20"/>
  <c r="N574" i="20"/>
  <c r="J575" i="20"/>
  <c r="K575" i="20"/>
  <c r="L575" i="20"/>
  <c r="M575" i="20"/>
  <c r="N575" i="20"/>
  <c r="J576" i="20"/>
  <c r="K576" i="20"/>
  <c r="L576" i="20"/>
  <c r="M576" i="20"/>
  <c r="N576" i="20"/>
  <c r="J577" i="20"/>
  <c r="K577" i="20"/>
  <c r="L577" i="20"/>
  <c r="M577" i="20"/>
  <c r="N577" i="20"/>
  <c r="J578" i="20"/>
  <c r="K578" i="20"/>
  <c r="L578" i="20"/>
  <c r="M578" i="20"/>
  <c r="N578" i="20"/>
  <c r="J579" i="20"/>
  <c r="K579" i="20"/>
  <c r="L579" i="20"/>
  <c r="M579" i="20"/>
  <c r="N579" i="20"/>
  <c r="J580" i="20"/>
  <c r="K580" i="20"/>
  <c r="L580" i="20"/>
  <c r="M580" i="20"/>
  <c r="N580" i="20"/>
  <c r="J581" i="20"/>
  <c r="K581" i="20"/>
  <c r="L581" i="20"/>
  <c r="M581" i="20"/>
  <c r="N581" i="20"/>
  <c r="J582" i="20"/>
  <c r="K582" i="20"/>
  <c r="L582" i="20"/>
  <c r="M582" i="20"/>
  <c r="N582" i="20"/>
  <c r="J583" i="20"/>
  <c r="K583" i="20"/>
  <c r="L583" i="20"/>
  <c r="M583" i="20"/>
  <c r="N583" i="20"/>
  <c r="J584" i="20"/>
  <c r="K584" i="20"/>
  <c r="L584" i="20"/>
  <c r="M584" i="20"/>
  <c r="N584" i="20"/>
  <c r="J585" i="20"/>
  <c r="K585" i="20"/>
  <c r="L585" i="20"/>
  <c r="M585" i="20"/>
  <c r="N585" i="20"/>
  <c r="J586" i="20"/>
  <c r="K586" i="20"/>
  <c r="L586" i="20"/>
  <c r="M586" i="20"/>
  <c r="N586" i="20"/>
  <c r="J587" i="20"/>
  <c r="K587" i="20"/>
  <c r="L587" i="20"/>
  <c r="M587" i="20"/>
  <c r="N587" i="20"/>
  <c r="J588" i="20"/>
  <c r="K588" i="20"/>
  <c r="L588" i="20"/>
  <c r="M588" i="20"/>
  <c r="N588" i="20"/>
  <c r="J589" i="20"/>
  <c r="K589" i="20"/>
  <c r="L589" i="20"/>
  <c r="M589" i="20"/>
  <c r="N589" i="20"/>
  <c r="J590" i="20"/>
  <c r="K590" i="20"/>
  <c r="L590" i="20"/>
  <c r="M590" i="20"/>
  <c r="N590" i="20"/>
  <c r="J591" i="20"/>
  <c r="K591" i="20"/>
  <c r="L591" i="20"/>
  <c r="M591" i="20"/>
  <c r="N591" i="20"/>
  <c r="J592" i="20"/>
  <c r="K592" i="20"/>
  <c r="L592" i="20"/>
  <c r="M592" i="20"/>
  <c r="N592" i="20"/>
  <c r="J593" i="20"/>
  <c r="K593" i="20"/>
  <c r="L593" i="20"/>
  <c r="M593" i="20"/>
  <c r="N593" i="20"/>
  <c r="J594" i="20"/>
  <c r="K594" i="20"/>
  <c r="L594" i="20"/>
  <c r="M594" i="20"/>
  <c r="N594" i="20"/>
  <c r="J595" i="20"/>
  <c r="K595" i="20"/>
  <c r="L595" i="20"/>
  <c r="M595" i="20"/>
  <c r="N595" i="20"/>
  <c r="J596" i="20"/>
  <c r="K596" i="20"/>
  <c r="L596" i="20"/>
  <c r="M596" i="20"/>
  <c r="N596" i="20"/>
  <c r="J597" i="20"/>
  <c r="K597" i="20"/>
  <c r="L597" i="20"/>
  <c r="M597" i="20"/>
  <c r="N597" i="20"/>
  <c r="J598" i="20"/>
  <c r="K598" i="20"/>
  <c r="L598" i="20"/>
  <c r="M598" i="20"/>
  <c r="N598" i="20"/>
  <c r="J599" i="20"/>
  <c r="K599" i="20"/>
  <c r="L599" i="20"/>
  <c r="M599" i="20"/>
  <c r="N599" i="20"/>
  <c r="J600" i="20"/>
  <c r="K600" i="20"/>
  <c r="L600" i="20"/>
  <c r="M600" i="20"/>
  <c r="N600" i="20"/>
  <c r="J601" i="20"/>
  <c r="K601" i="20"/>
  <c r="L601" i="20"/>
  <c r="M601" i="20"/>
  <c r="N601" i="20"/>
  <c r="J602" i="20"/>
  <c r="K602" i="20"/>
  <c r="L602" i="20"/>
  <c r="M602" i="20"/>
  <c r="N602" i="20"/>
  <c r="J603" i="20"/>
  <c r="K603" i="20"/>
  <c r="L603" i="20"/>
  <c r="M603" i="20"/>
  <c r="N603" i="20"/>
  <c r="J604" i="20"/>
  <c r="K604" i="20"/>
  <c r="L604" i="20"/>
  <c r="M604" i="20"/>
  <c r="N604" i="20"/>
  <c r="J605" i="20"/>
  <c r="K605" i="20"/>
  <c r="L605" i="20"/>
  <c r="M605" i="20"/>
  <c r="N605" i="20"/>
  <c r="J606" i="20"/>
  <c r="K606" i="20"/>
  <c r="L606" i="20"/>
  <c r="M606" i="20"/>
  <c r="N606" i="20"/>
  <c r="J607" i="20"/>
  <c r="K607" i="20"/>
  <c r="L607" i="20"/>
  <c r="M607" i="20"/>
  <c r="N607" i="20"/>
  <c r="J608" i="20"/>
  <c r="K608" i="20"/>
  <c r="L608" i="20"/>
  <c r="M608" i="20"/>
  <c r="N608" i="20"/>
  <c r="J609" i="20"/>
  <c r="K609" i="20"/>
  <c r="L609" i="20"/>
  <c r="M609" i="20"/>
  <c r="N609" i="20"/>
  <c r="J610" i="20"/>
  <c r="K610" i="20"/>
  <c r="L610" i="20"/>
  <c r="M610" i="20"/>
  <c r="N610" i="20"/>
  <c r="J611" i="20"/>
  <c r="K611" i="20"/>
  <c r="L611" i="20"/>
  <c r="M611" i="20"/>
  <c r="N611" i="20"/>
  <c r="J612" i="20"/>
  <c r="K612" i="20"/>
  <c r="L612" i="20"/>
  <c r="M612" i="20"/>
  <c r="N612" i="20"/>
  <c r="J613" i="20"/>
  <c r="K613" i="20"/>
  <c r="L613" i="20"/>
  <c r="M613" i="20"/>
  <c r="N613" i="20"/>
  <c r="J614" i="20"/>
  <c r="K614" i="20"/>
  <c r="L614" i="20"/>
  <c r="M614" i="20"/>
  <c r="N614" i="20"/>
  <c r="J615" i="20"/>
  <c r="K615" i="20"/>
  <c r="L615" i="20"/>
  <c r="M615" i="20"/>
  <c r="N615" i="20"/>
  <c r="J616" i="20"/>
  <c r="K616" i="20"/>
  <c r="L616" i="20"/>
  <c r="M616" i="20"/>
  <c r="N616" i="20"/>
  <c r="J617" i="20"/>
  <c r="K617" i="20"/>
  <c r="L617" i="20"/>
  <c r="M617" i="20"/>
  <c r="N617" i="20"/>
  <c r="J618" i="20"/>
  <c r="K618" i="20"/>
  <c r="L618" i="20"/>
  <c r="M618" i="20"/>
  <c r="N618" i="20"/>
  <c r="J619" i="20"/>
  <c r="K619" i="20"/>
  <c r="L619" i="20"/>
  <c r="M619" i="20"/>
  <c r="N619" i="20"/>
  <c r="J620" i="20"/>
  <c r="K620" i="20"/>
  <c r="L620" i="20"/>
  <c r="M620" i="20"/>
  <c r="N620" i="20"/>
  <c r="J621" i="20"/>
  <c r="K621" i="20"/>
  <c r="L621" i="20"/>
  <c r="M621" i="20"/>
  <c r="N621" i="20"/>
  <c r="J622" i="20"/>
  <c r="K622" i="20"/>
  <c r="L622" i="20"/>
  <c r="M622" i="20"/>
  <c r="N622" i="20"/>
  <c r="J623" i="20"/>
  <c r="K623" i="20"/>
  <c r="L623" i="20"/>
  <c r="M623" i="20"/>
  <c r="N623" i="20"/>
  <c r="J624" i="20"/>
  <c r="K624" i="20"/>
  <c r="L624" i="20"/>
  <c r="M624" i="20"/>
  <c r="N624" i="20"/>
  <c r="J625" i="20"/>
  <c r="K625" i="20"/>
  <c r="L625" i="20"/>
  <c r="M625" i="20"/>
  <c r="N625" i="20"/>
  <c r="J626" i="20"/>
  <c r="K626" i="20"/>
  <c r="L626" i="20"/>
  <c r="M626" i="20"/>
  <c r="N626" i="20"/>
  <c r="J627" i="20"/>
  <c r="K627" i="20"/>
  <c r="L627" i="20"/>
  <c r="M627" i="20"/>
  <c r="N627" i="20"/>
  <c r="J628" i="20"/>
  <c r="K628" i="20"/>
  <c r="L628" i="20"/>
  <c r="M628" i="20"/>
  <c r="N628" i="20"/>
  <c r="J629" i="20"/>
  <c r="K629" i="20"/>
  <c r="L629" i="20"/>
  <c r="M629" i="20"/>
  <c r="N629" i="20"/>
  <c r="J630" i="20"/>
  <c r="K630" i="20"/>
  <c r="L630" i="20"/>
  <c r="M630" i="20"/>
  <c r="N630" i="20"/>
  <c r="J631" i="20"/>
  <c r="K631" i="20"/>
  <c r="L631" i="20"/>
  <c r="M631" i="20"/>
  <c r="N631" i="20"/>
  <c r="J632" i="20"/>
  <c r="K632" i="20"/>
  <c r="L632" i="20"/>
  <c r="M632" i="20"/>
  <c r="N632" i="20"/>
  <c r="J633" i="20"/>
  <c r="K633" i="20"/>
  <c r="L633" i="20"/>
  <c r="M633" i="20"/>
  <c r="N633" i="20"/>
  <c r="J634" i="20"/>
  <c r="K634" i="20"/>
  <c r="L634" i="20"/>
  <c r="M634" i="20"/>
  <c r="N634" i="20"/>
  <c r="J635" i="20"/>
  <c r="K635" i="20"/>
  <c r="L635" i="20"/>
  <c r="M635" i="20"/>
  <c r="N635" i="20"/>
  <c r="J636" i="20"/>
  <c r="K636" i="20"/>
  <c r="L636" i="20"/>
  <c r="M636" i="20"/>
  <c r="N636" i="20"/>
  <c r="J637" i="20"/>
  <c r="K637" i="20"/>
  <c r="L637" i="20"/>
  <c r="M637" i="20"/>
  <c r="N637" i="20"/>
  <c r="J638" i="20"/>
  <c r="K638" i="20"/>
  <c r="L638" i="20"/>
  <c r="M638" i="20"/>
  <c r="N638" i="20"/>
  <c r="J639" i="20"/>
  <c r="K639" i="20"/>
  <c r="L639" i="20"/>
  <c r="M639" i="20"/>
  <c r="N639" i="20"/>
  <c r="J640" i="20"/>
  <c r="K640" i="20"/>
  <c r="L640" i="20"/>
  <c r="M640" i="20"/>
  <c r="N640" i="20"/>
  <c r="J641" i="20"/>
  <c r="K641" i="20"/>
  <c r="L641" i="20"/>
  <c r="M641" i="20"/>
  <c r="N641" i="20"/>
  <c r="J642" i="20"/>
  <c r="K642" i="20"/>
  <c r="L642" i="20"/>
  <c r="M642" i="20"/>
  <c r="N642" i="20"/>
  <c r="J643" i="20"/>
  <c r="K643" i="20"/>
  <c r="L643" i="20"/>
  <c r="M643" i="20"/>
  <c r="N643" i="20"/>
  <c r="J644" i="20"/>
  <c r="K644" i="20"/>
  <c r="L644" i="20"/>
  <c r="M644" i="20"/>
  <c r="N644" i="20"/>
  <c r="J645" i="20"/>
  <c r="K645" i="20"/>
  <c r="L645" i="20"/>
  <c r="M645" i="20"/>
  <c r="N645" i="20"/>
  <c r="J646" i="20"/>
  <c r="K646" i="20"/>
  <c r="L646" i="20"/>
  <c r="M646" i="20"/>
  <c r="N646" i="20"/>
  <c r="J647" i="20"/>
  <c r="K647" i="20"/>
  <c r="L647" i="20"/>
  <c r="M647" i="20"/>
  <c r="N647" i="20"/>
  <c r="J648" i="20"/>
  <c r="K648" i="20"/>
  <c r="L648" i="20"/>
  <c r="M648" i="20"/>
  <c r="N648" i="20"/>
  <c r="J649" i="20"/>
  <c r="K649" i="20"/>
  <c r="L649" i="20"/>
  <c r="M649" i="20"/>
  <c r="N649" i="20"/>
  <c r="J650" i="20"/>
  <c r="K650" i="20"/>
  <c r="L650" i="20"/>
  <c r="M650" i="20"/>
  <c r="N650" i="20"/>
  <c r="J651" i="20"/>
  <c r="K651" i="20"/>
  <c r="L651" i="20"/>
  <c r="M651" i="20"/>
  <c r="N651" i="20"/>
  <c r="J652" i="20"/>
  <c r="K652" i="20"/>
  <c r="L652" i="20"/>
  <c r="M652" i="20"/>
  <c r="N652" i="20"/>
  <c r="J653" i="20"/>
  <c r="K653" i="20"/>
  <c r="L653" i="20"/>
  <c r="M653" i="20"/>
  <c r="N653" i="20"/>
  <c r="J654" i="20"/>
  <c r="K654" i="20"/>
  <c r="L654" i="20"/>
  <c r="M654" i="20"/>
  <c r="N654" i="20"/>
  <c r="J655" i="20"/>
  <c r="K655" i="20"/>
  <c r="L655" i="20"/>
  <c r="M655" i="20"/>
  <c r="N655" i="20"/>
  <c r="J656" i="20"/>
  <c r="K656" i="20"/>
  <c r="L656" i="20"/>
  <c r="M656" i="20"/>
  <c r="N656" i="20"/>
  <c r="J657" i="20"/>
  <c r="K657" i="20"/>
  <c r="L657" i="20"/>
  <c r="M657" i="20"/>
  <c r="N657" i="20"/>
  <c r="J658" i="20"/>
  <c r="K658" i="20"/>
  <c r="L658" i="20"/>
  <c r="M658" i="20"/>
  <c r="N658" i="20"/>
  <c r="J659" i="20"/>
  <c r="K659" i="20"/>
  <c r="L659" i="20"/>
  <c r="M659" i="20"/>
  <c r="N659" i="20"/>
  <c r="J660" i="20"/>
  <c r="K660" i="20"/>
  <c r="L660" i="20"/>
  <c r="M660" i="20"/>
  <c r="N660" i="20"/>
  <c r="J661" i="20"/>
  <c r="K661" i="20"/>
  <c r="L661" i="20"/>
  <c r="M661" i="20"/>
  <c r="N661" i="20"/>
  <c r="J662" i="20"/>
  <c r="K662" i="20"/>
  <c r="L662" i="20"/>
  <c r="M662" i="20"/>
  <c r="N662" i="20"/>
  <c r="J663" i="20"/>
  <c r="K663" i="20"/>
  <c r="L663" i="20"/>
  <c r="M663" i="20"/>
  <c r="N663" i="20"/>
  <c r="J664" i="20"/>
  <c r="K664" i="20"/>
  <c r="L664" i="20"/>
  <c r="M664" i="20"/>
  <c r="N664" i="20"/>
  <c r="J665" i="20"/>
  <c r="K665" i="20"/>
  <c r="L665" i="20"/>
  <c r="M665" i="20"/>
  <c r="N665" i="20"/>
  <c r="J666" i="20"/>
  <c r="K666" i="20"/>
  <c r="L666" i="20"/>
  <c r="M666" i="20"/>
  <c r="N666" i="20"/>
  <c r="J667" i="20"/>
  <c r="K667" i="20"/>
  <c r="L667" i="20"/>
  <c r="M667" i="20"/>
  <c r="N667" i="20"/>
  <c r="J668" i="20"/>
  <c r="K668" i="20"/>
  <c r="L668" i="20"/>
  <c r="M668" i="20"/>
  <c r="N668" i="20"/>
  <c r="J669" i="20"/>
  <c r="K669" i="20"/>
  <c r="L669" i="20"/>
  <c r="M669" i="20"/>
  <c r="N669" i="20"/>
  <c r="J670" i="20"/>
  <c r="K670" i="20"/>
  <c r="L670" i="20"/>
  <c r="M670" i="20"/>
  <c r="N670" i="20"/>
  <c r="J671" i="20"/>
  <c r="K671" i="20"/>
  <c r="L671" i="20"/>
  <c r="M671" i="20"/>
  <c r="N671" i="20"/>
  <c r="J672" i="20"/>
  <c r="K672" i="20"/>
  <c r="L672" i="20"/>
  <c r="M672" i="20"/>
  <c r="N672" i="20"/>
  <c r="J673" i="20"/>
  <c r="K673" i="20"/>
  <c r="L673" i="20"/>
  <c r="M673" i="20"/>
  <c r="N673" i="20"/>
  <c r="J674" i="20"/>
  <c r="K674" i="20"/>
  <c r="L674" i="20"/>
  <c r="M674" i="20"/>
  <c r="N674" i="20"/>
  <c r="J675" i="20"/>
  <c r="K675" i="20"/>
  <c r="L675" i="20"/>
  <c r="M675" i="20"/>
  <c r="N675" i="20"/>
  <c r="J676" i="20"/>
  <c r="K676" i="20"/>
  <c r="L676" i="20"/>
  <c r="M676" i="20"/>
  <c r="N676" i="20"/>
  <c r="J677" i="20"/>
  <c r="K677" i="20"/>
  <c r="L677" i="20"/>
  <c r="M677" i="20"/>
  <c r="N677" i="20"/>
  <c r="J678" i="20"/>
  <c r="K678" i="20"/>
  <c r="L678" i="20"/>
  <c r="M678" i="20"/>
  <c r="N678" i="20"/>
  <c r="J679" i="20"/>
  <c r="K679" i="20"/>
  <c r="L679" i="20"/>
  <c r="M679" i="20"/>
  <c r="N679" i="20"/>
  <c r="J680" i="20"/>
  <c r="K680" i="20"/>
  <c r="L680" i="20"/>
  <c r="M680" i="20"/>
  <c r="N680" i="20"/>
  <c r="J681" i="20"/>
  <c r="K681" i="20"/>
  <c r="L681" i="20"/>
  <c r="M681" i="20"/>
  <c r="N681" i="20"/>
  <c r="J682" i="20"/>
  <c r="K682" i="20"/>
  <c r="L682" i="20"/>
  <c r="M682" i="20"/>
  <c r="N682" i="20"/>
  <c r="J683" i="20"/>
  <c r="K683" i="20"/>
  <c r="L683" i="20"/>
  <c r="M683" i="20"/>
  <c r="N683" i="20"/>
  <c r="J684" i="20"/>
  <c r="K684" i="20"/>
  <c r="L684" i="20"/>
  <c r="M684" i="20"/>
  <c r="N684" i="20"/>
  <c r="J685" i="20"/>
  <c r="K685" i="20"/>
  <c r="L685" i="20"/>
  <c r="M685" i="20"/>
  <c r="N685" i="20"/>
  <c r="J686" i="20"/>
  <c r="K686" i="20"/>
  <c r="L686" i="20"/>
  <c r="M686" i="20"/>
  <c r="N686" i="20"/>
  <c r="J687" i="20"/>
  <c r="K687" i="20"/>
  <c r="L687" i="20"/>
  <c r="M687" i="20"/>
  <c r="N687" i="20"/>
  <c r="J688" i="20"/>
  <c r="K688" i="20"/>
  <c r="L688" i="20"/>
  <c r="M688" i="20"/>
  <c r="N688" i="20"/>
  <c r="J689" i="20"/>
  <c r="K689" i="20"/>
  <c r="L689" i="20"/>
  <c r="M689" i="20"/>
  <c r="N689" i="20"/>
  <c r="J690" i="20"/>
  <c r="K690" i="20"/>
  <c r="L690" i="20"/>
  <c r="M690" i="20"/>
  <c r="N690" i="20"/>
  <c r="J691" i="20"/>
  <c r="K691" i="20"/>
  <c r="L691" i="20"/>
  <c r="M691" i="20"/>
  <c r="N691" i="20"/>
  <c r="J692" i="20"/>
  <c r="K692" i="20"/>
  <c r="L692" i="20"/>
  <c r="M692" i="20"/>
  <c r="N692" i="20"/>
  <c r="J693" i="20"/>
  <c r="K693" i="20"/>
  <c r="L693" i="20"/>
  <c r="M693" i="20"/>
  <c r="N693" i="20"/>
  <c r="J694" i="20"/>
  <c r="K694" i="20"/>
  <c r="L694" i="20"/>
  <c r="M694" i="20"/>
  <c r="N694" i="20"/>
  <c r="J695" i="20"/>
  <c r="K695" i="20"/>
  <c r="L695" i="20"/>
  <c r="M695" i="20"/>
  <c r="N695" i="20"/>
  <c r="J696" i="20"/>
  <c r="K696" i="20"/>
  <c r="L696" i="20"/>
  <c r="M696" i="20"/>
  <c r="N696" i="20"/>
  <c r="J697" i="20"/>
  <c r="K697" i="20"/>
  <c r="L697" i="20"/>
  <c r="M697" i="20"/>
  <c r="N697" i="20"/>
  <c r="J698" i="20"/>
  <c r="K698" i="20"/>
  <c r="L698" i="20"/>
  <c r="M698" i="20"/>
  <c r="N698" i="20"/>
  <c r="J699" i="20"/>
  <c r="K699" i="20"/>
  <c r="L699" i="20"/>
  <c r="M699" i="20"/>
  <c r="N699" i="20"/>
  <c r="J700" i="20"/>
  <c r="K700" i="20"/>
  <c r="L700" i="20"/>
  <c r="M700" i="20"/>
  <c r="N700" i="20"/>
  <c r="J701" i="20"/>
  <c r="K701" i="20"/>
  <c r="L701" i="20"/>
  <c r="M701" i="20"/>
  <c r="N701" i="20"/>
  <c r="J702" i="20"/>
  <c r="K702" i="20"/>
  <c r="L702" i="20"/>
  <c r="M702" i="20"/>
  <c r="N702" i="20"/>
  <c r="J703" i="20"/>
  <c r="K703" i="20"/>
  <c r="L703" i="20"/>
  <c r="M703" i="20"/>
  <c r="N703" i="20"/>
  <c r="J704" i="20"/>
  <c r="K704" i="20"/>
  <c r="L704" i="20"/>
  <c r="M704" i="20"/>
  <c r="N704" i="20"/>
  <c r="J705" i="20"/>
  <c r="K705" i="20"/>
  <c r="L705" i="20"/>
  <c r="M705" i="20"/>
  <c r="N705" i="20"/>
  <c r="J706" i="20"/>
  <c r="K706" i="20"/>
  <c r="L706" i="20"/>
  <c r="M706" i="20"/>
  <c r="N706" i="20"/>
  <c r="J707" i="20"/>
  <c r="K707" i="20"/>
  <c r="L707" i="20"/>
  <c r="M707" i="20"/>
  <c r="N707" i="20"/>
  <c r="J708" i="20"/>
  <c r="K708" i="20"/>
  <c r="L708" i="20"/>
  <c r="M708" i="20"/>
  <c r="N708" i="20"/>
  <c r="J709" i="20"/>
  <c r="K709" i="20"/>
  <c r="L709" i="20"/>
  <c r="M709" i="20"/>
  <c r="N709" i="20"/>
  <c r="J710" i="20"/>
  <c r="K710" i="20"/>
  <c r="L710" i="20"/>
  <c r="M710" i="20"/>
  <c r="N710" i="20"/>
  <c r="J711" i="20"/>
  <c r="K711" i="20"/>
  <c r="L711" i="20"/>
  <c r="M711" i="20"/>
  <c r="N711" i="20"/>
  <c r="J712" i="20"/>
  <c r="K712" i="20"/>
  <c r="L712" i="20"/>
  <c r="M712" i="20"/>
  <c r="N712" i="20"/>
  <c r="J713" i="20"/>
  <c r="K713" i="20"/>
  <c r="L713" i="20"/>
  <c r="M713" i="20"/>
  <c r="N713" i="20"/>
  <c r="J714" i="20"/>
  <c r="K714" i="20"/>
  <c r="L714" i="20"/>
  <c r="M714" i="20"/>
  <c r="N714" i="20"/>
  <c r="J715" i="20"/>
  <c r="K715" i="20"/>
  <c r="L715" i="20"/>
  <c r="M715" i="20"/>
  <c r="N715" i="20"/>
  <c r="J716" i="20"/>
  <c r="K716" i="20"/>
  <c r="L716" i="20"/>
  <c r="M716" i="20"/>
  <c r="N716" i="20"/>
  <c r="J717" i="20"/>
  <c r="K717" i="20"/>
  <c r="L717" i="20"/>
  <c r="M717" i="20"/>
  <c r="N717" i="20"/>
  <c r="J718" i="20"/>
  <c r="K718" i="20"/>
  <c r="L718" i="20"/>
  <c r="M718" i="20"/>
  <c r="N718" i="20"/>
  <c r="J719" i="20"/>
  <c r="K719" i="20"/>
  <c r="L719" i="20"/>
  <c r="M719" i="20"/>
  <c r="N719" i="20"/>
  <c r="J720" i="20"/>
  <c r="K720" i="20"/>
  <c r="L720" i="20"/>
  <c r="M720" i="20"/>
  <c r="N720" i="20"/>
  <c r="J721" i="20"/>
  <c r="K721" i="20"/>
  <c r="L721" i="20"/>
  <c r="M721" i="20"/>
  <c r="N721" i="20"/>
  <c r="J722" i="20"/>
  <c r="K722" i="20"/>
  <c r="L722" i="20"/>
  <c r="M722" i="20"/>
  <c r="N722" i="20"/>
  <c r="J723" i="20"/>
  <c r="K723" i="20"/>
  <c r="L723" i="20"/>
  <c r="M723" i="20"/>
  <c r="N723" i="20"/>
  <c r="J724" i="20"/>
  <c r="K724" i="20"/>
  <c r="L724" i="20"/>
  <c r="M724" i="20"/>
  <c r="N724" i="20"/>
  <c r="J725" i="20"/>
  <c r="K725" i="20"/>
  <c r="L725" i="20"/>
  <c r="M725" i="20"/>
  <c r="N725" i="20"/>
  <c r="J726" i="20"/>
  <c r="K726" i="20"/>
  <c r="L726" i="20"/>
  <c r="M726" i="20"/>
  <c r="N726" i="20"/>
  <c r="J727" i="20"/>
  <c r="K727" i="20"/>
  <c r="L727" i="20"/>
  <c r="M727" i="20"/>
  <c r="N727" i="20"/>
  <c r="J728" i="20"/>
  <c r="K728" i="20"/>
  <c r="L728" i="20"/>
  <c r="M728" i="20"/>
  <c r="N728" i="20"/>
  <c r="J729" i="20"/>
  <c r="K729" i="20"/>
  <c r="L729" i="20"/>
  <c r="M729" i="20"/>
  <c r="N729" i="20"/>
  <c r="J730" i="20"/>
  <c r="K730" i="20"/>
  <c r="L730" i="20"/>
  <c r="M730" i="20"/>
  <c r="N730" i="20"/>
  <c r="J731" i="20"/>
  <c r="K731" i="20"/>
  <c r="L731" i="20"/>
  <c r="M731" i="20"/>
  <c r="N731" i="20"/>
  <c r="J732" i="20"/>
  <c r="K732" i="20"/>
  <c r="L732" i="20"/>
  <c r="M732" i="20"/>
  <c r="N732" i="20"/>
  <c r="J733" i="20"/>
  <c r="K733" i="20"/>
  <c r="L733" i="20"/>
  <c r="M733" i="20"/>
  <c r="N733" i="20"/>
  <c r="J734" i="20"/>
  <c r="K734" i="20"/>
  <c r="L734" i="20"/>
  <c r="M734" i="20"/>
  <c r="N734" i="20"/>
  <c r="J735" i="20"/>
  <c r="K735" i="20"/>
  <c r="L735" i="20"/>
  <c r="M735" i="20"/>
  <c r="N735" i="20"/>
  <c r="J736" i="20"/>
  <c r="K736" i="20"/>
  <c r="L736" i="20"/>
  <c r="M736" i="20"/>
  <c r="N736" i="20"/>
  <c r="J737" i="20"/>
  <c r="K737" i="20"/>
  <c r="L737" i="20"/>
  <c r="M737" i="20"/>
  <c r="N737" i="20"/>
  <c r="J738" i="20"/>
  <c r="K738" i="20"/>
  <c r="L738" i="20"/>
  <c r="M738" i="20"/>
  <c r="N738" i="20"/>
  <c r="J739" i="20"/>
  <c r="K739" i="20"/>
  <c r="L739" i="20"/>
  <c r="M739" i="20"/>
  <c r="N739" i="20"/>
  <c r="J740" i="20"/>
  <c r="K740" i="20"/>
  <c r="L740" i="20"/>
  <c r="M740" i="20"/>
  <c r="N740" i="20"/>
  <c r="J741" i="20"/>
  <c r="K741" i="20"/>
  <c r="L741" i="20"/>
  <c r="M741" i="20"/>
  <c r="N741" i="20"/>
  <c r="J742" i="20"/>
  <c r="K742" i="20"/>
  <c r="L742" i="20"/>
  <c r="M742" i="20"/>
  <c r="N742" i="20"/>
  <c r="J743" i="20"/>
  <c r="K743" i="20"/>
  <c r="L743" i="20"/>
  <c r="M743" i="20"/>
  <c r="N743" i="20"/>
  <c r="J744" i="20"/>
  <c r="K744" i="20"/>
  <c r="L744" i="20"/>
  <c r="M744" i="20"/>
  <c r="N744" i="20"/>
  <c r="J745" i="20"/>
  <c r="K745" i="20"/>
  <c r="L745" i="20"/>
  <c r="M745" i="20"/>
  <c r="N745" i="20"/>
  <c r="J746" i="20"/>
  <c r="K746" i="20"/>
  <c r="L746" i="20"/>
  <c r="M746" i="20"/>
  <c r="N746" i="20"/>
  <c r="J747" i="20"/>
  <c r="K747" i="20"/>
  <c r="L747" i="20"/>
  <c r="M747" i="20"/>
  <c r="N747" i="20"/>
  <c r="J748" i="20"/>
  <c r="K748" i="20"/>
  <c r="L748" i="20"/>
  <c r="M748" i="20"/>
  <c r="N748" i="20"/>
  <c r="J749" i="20"/>
  <c r="K749" i="20"/>
  <c r="L749" i="20"/>
  <c r="M749" i="20"/>
  <c r="N749" i="20"/>
  <c r="J750" i="20"/>
  <c r="K750" i="20"/>
  <c r="L750" i="20"/>
  <c r="M750" i="20"/>
  <c r="N750" i="20"/>
  <c r="J751" i="20"/>
  <c r="K751" i="20"/>
  <c r="L751" i="20"/>
  <c r="M751" i="20"/>
  <c r="N751" i="20"/>
  <c r="J752" i="20"/>
  <c r="K752" i="20"/>
  <c r="L752" i="20"/>
  <c r="M752" i="20"/>
  <c r="N752" i="20"/>
  <c r="J753" i="20"/>
  <c r="K753" i="20"/>
  <c r="L753" i="20"/>
  <c r="M753" i="20"/>
  <c r="N753" i="20"/>
  <c r="J754" i="20"/>
  <c r="K754" i="20"/>
  <c r="L754" i="20"/>
  <c r="M754" i="20"/>
  <c r="N754" i="20"/>
  <c r="J755" i="20"/>
  <c r="K755" i="20"/>
  <c r="L755" i="20"/>
  <c r="M755" i="20"/>
  <c r="N755" i="20"/>
  <c r="J756" i="20"/>
  <c r="K756" i="20"/>
  <c r="L756" i="20"/>
  <c r="M756" i="20"/>
  <c r="N756" i="20"/>
  <c r="J757" i="20"/>
  <c r="K757" i="20"/>
  <c r="L757" i="20"/>
  <c r="M757" i="20"/>
  <c r="N757" i="20"/>
  <c r="J758" i="20"/>
  <c r="K758" i="20"/>
  <c r="L758" i="20"/>
  <c r="M758" i="20"/>
  <c r="N758" i="20"/>
  <c r="J759" i="20"/>
  <c r="K759" i="20"/>
  <c r="L759" i="20"/>
  <c r="M759" i="20"/>
  <c r="N759" i="20"/>
  <c r="J760" i="20"/>
  <c r="K760" i="20"/>
  <c r="L760" i="20"/>
  <c r="M760" i="20"/>
  <c r="N760" i="20"/>
  <c r="J761" i="20"/>
  <c r="K761" i="20"/>
  <c r="L761" i="20"/>
  <c r="M761" i="20"/>
  <c r="N761" i="20"/>
  <c r="J762" i="20"/>
  <c r="K762" i="20"/>
  <c r="L762" i="20"/>
  <c r="M762" i="20"/>
  <c r="N762" i="20"/>
  <c r="J763" i="20"/>
  <c r="K763" i="20"/>
  <c r="L763" i="20"/>
  <c r="M763" i="20"/>
  <c r="N763" i="20"/>
  <c r="J764" i="20"/>
  <c r="K764" i="20"/>
  <c r="L764" i="20"/>
  <c r="M764" i="20"/>
  <c r="N764" i="20"/>
  <c r="J765" i="20"/>
  <c r="K765" i="20"/>
  <c r="L765" i="20"/>
  <c r="M765" i="20"/>
  <c r="N765" i="20"/>
  <c r="J766" i="20"/>
  <c r="K766" i="20"/>
  <c r="L766" i="20"/>
  <c r="M766" i="20"/>
  <c r="N766" i="20"/>
  <c r="J767" i="20"/>
  <c r="K767" i="20"/>
  <c r="L767" i="20"/>
  <c r="M767" i="20"/>
  <c r="N767" i="20"/>
  <c r="J768" i="20"/>
  <c r="K768" i="20"/>
  <c r="L768" i="20"/>
  <c r="M768" i="20"/>
  <c r="N768" i="20"/>
  <c r="J769" i="20"/>
  <c r="K769" i="20"/>
  <c r="L769" i="20"/>
  <c r="M769" i="20"/>
  <c r="N769" i="20"/>
  <c r="J770" i="20"/>
  <c r="K770" i="20"/>
  <c r="L770" i="20"/>
  <c r="M770" i="20"/>
  <c r="N770" i="20"/>
  <c r="J771" i="20"/>
  <c r="K771" i="20"/>
  <c r="L771" i="20"/>
  <c r="M771" i="20"/>
  <c r="N771" i="20"/>
  <c r="J772" i="20"/>
  <c r="K772" i="20"/>
  <c r="L772" i="20"/>
  <c r="M772" i="20"/>
  <c r="N772" i="20"/>
  <c r="J773" i="20"/>
  <c r="K773" i="20"/>
  <c r="L773" i="20"/>
  <c r="M773" i="20"/>
  <c r="N773" i="20"/>
  <c r="J774" i="20"/>
  <c r="K774" i="20"/>
  <c r="L774" i="20"/>
  <c r="M774" i="20"/>
  <c r="N774" i="20"/>
  <c r="J775" i="20"/>
  <c r="K775" i="20"/>
  <c r="L775" i="20"/>
  <c r="M775" i="20"/>
  <c r="N775" i="20"/>
  <c r="J776" i="20"/>
  <c r="K776" i="20"/>
  <c r="L776" i="20"/>
  <c r="M776" i="20"/>
  <c r="N776" i="20"/>
  <c r="J777" i="20"/>
  <c r="K777" i="20"/>
  <c r="L777" i="20"/>
  <c r="M777" i="20"/>
  <c r="N777" i="20"/>
  <c r="J778" i="20"/>
  <c r="K778" i="20"/>
  <c r="L778" i="20"/>
  <c r="M778" i="20"/>
  <c r="N778" i="20"/>
  <c r="J779" i="20"/>
  <c r="K779" i="20"/>
  <c r="L779" i="20"/>
  <c r="M779" i="20"/>
  <c r="N779" i="20"/>
  <c r="J780" i="20"/>
  <c r="K780" i="20"/>
  <c r="L780" i="20"/>
  <c r="M780" i="20"/>
  <c r="N780" i="20"/>
  <c r="J781" i="20"/>
  <c r="K781" i="20"/>
  <c r="L781" i="20"/>
  <c r="M781" i="20"/>
  <c r="N781" i="20"/>
  <c r="J782" i="20"/>
  <c r="K782" i="20"/>
  <c r="L782" i="20"/>
  <c r="M782" i="20"/>
  <c r="N782" i="20"/>
  <c r="J783" i="20"/>
  <c r="K783" i="20"/>
  <c r="L783" i="20"/>
  <c r="M783" i="20"/>
  <c r="N783" i="20"/>
  <c r="J784" i="20"/>
  <c r="K784" i="20"/>
  <c r="L784" i="20"/>
  <c r="M784" i="20"/>
  <c r="N784" i="20"/>
  <c r="J785" i="20"/>
  <c r="K785" i="20"/>
  <c r="L785" i="20"/>
  <c r="M785" i="20"/>
  <c r="N785" i="20"/>
  <c r="J786" i="20"/>
  <c r="K786" i="20"/>
  <c r="L786" i="20"/>
  <c r="M786" i="20"/>
  <c r="N786" i="20"/>
  <c r="J787" i="20"/>
  <c r="K787" i="20"/>
  <c r="L787" i="20"/>
  <c r="M787" i="20"/>
  <c r="N787" i="20"/>
  <c r="J788" i="20"/>
  <c r="K788" i="20"/>
  <c r="L788" i="20"/>
  <c r="M788" i="20"/>
  <c r="N788" i="20"/>
  <c r="J789" i="20"/>
  <c r="K789" i="20"/>
  <c r="L789" i="20"/>
  <c r="M789" i="20"/>
  <c r="N789" i="20"/>
  <c r="J790" i="20"/>
  <c r="K790" i="20"/>
  <c r="L790" i="20"/>
  <c r="M790" i="20"/>
  <c r="N790" i="20"/>
  <c r="J791" i="20"/>
  <c r="K791" i="20"/>
  <c r="L791" i="20"/>
  <c r="M791" i="20"/>
  <c r="N791" i="20"/>
  <c r="J792" i="20"/>
  <c r="K792" i="20"/>
  <c r="L792" i="20"/>
  <c r="M792" i="20"/>
  <c r="N792" i="20"/>
  <c r="J793" i="20"/>
  <c r="K793" i="20"/>
  <c r="L793" i="20"/>
  <c r="M793" i="20"/>
  <c r="N793" i="20"/>
  <c r="J794" i="20"/>
  <c r="K794" i="20"/>
  <c r="L794" i="20"/>
  <c r="M794" i="20"/>
  <c r="N794" i="20"/>
  <c r="J795" i="20"/>
  <c r="K795" i="20"/>
  <c r="L795" i="20"/>
  <c r="M795" i="20"/>
  <c r="N795" i="20"/>
  <c r="J796" i="20"/>
  <c r="K796" i="20"/>
  <c r="L796" i="20"/>
  <c r="M796" i="20"/>
  <c r="N796" i="20"/>
  <c r="J797" i="20"/>
  <c r="K797" i="20"/>
  <c r="L797" i="20"/>
  <c r="M797" i="20"/>
  <c r="N797" i="20"/>
  <c r="J798" i="20"/>
  <c r="K798" i="20"/>
  <c r="L798" i="20"/>
  <c r="M798" i="20"/>
  <c r="N798" i="20"/>
  <c r="J799" i="20"/>
  <c r="K799" i="20"/>
  <c r="L799" i="20"/>
  <c r="M799" i="20"/>
  <c r="N799" i="20"/>
  <c r="J800" i="20"/>
  <c r="K800" i="20"/>
  <c r="L800" i="20"/>
  <c r="M800" i="20"/>
  <c r="N800" i="20"/>
  <c r="J801" i="20"/>
  <c r="K801" i="20"/>
  <c r="L801" i="20"/>
  <c r="M801" i="20"/>
  <c r="N801" i="20"/>
  <c r="J802" i="20"/>
  <c r="K802" i="20"/>
  <c r="L802" i="20"/>
  <c r="M802" i="20"/>
  <c r="N802" i="20"/>
  <c r="J803" i="20"/>
  <c r="K803" i="20"/>
  <c r="L803" i="20"/>
  <c r="M803" i="20"/>
  <c r="N803" i="20"/>
  <c r="J804" i="20"/>
  <c r="K804" i="20"/>
  <c r="L804" i="20"/>
  <c r="M804" i="20"/>
  <c r="N804" i="20"/>
  <c r="J805" i="20"/>
  <c r="K805" i="20"/>
  <c r="L805" i="20"/>
  <c r="M805" i="20"/>
  <c r="N805" i="20"/>
  <c r="J806" i="20"/>
  <c r="K806" i="20"/>
  <c r="L806" i="20"/>
  <c r="M806" i="20"/>
  <c r="N806" i="20"/>
  <c r="J807" i="20"/>
  <c r="K807" i="20"/>
  <c r="L807" i="20"/>
  <c r="M807" i="20"/>
  <c r="N807" i="20"/>
  <c r="J808" i="20"/>
  <c r="K808" i="20"/>
  <c r="L808" i="20"/>
  <c r="M808" i="20"/>
  <c r="N808" i="20"/>
  <c r="J809" i="20"/>
  <c r="K809" i="20"/>
  <c r="L809" i="20"/>
  <c r="M809" i="20"/>
  <c r="N809" i="20"/>
  <c r="J810" i="20"/>
  <c r="K810" i="20"/>
  <c r="L810" i="20"/>
  <c r="M810" i="20"/>
  <c r="N810" i="20"/>
  <c r="J811" i="20"/>
  <c r="K811" i="20"/>
  <c r="L811" i="20"/>
  <c r="M811" i="20"/>
  <c r="N811" i="20"/>
  <c r="J812" i="20"/>
  <c r="K812" i="20"/>
  <c r="L812" i="20"/>
  <c r="M812" i="20"/>
  <c r="N812" i="20"/>
  <c r="J813" i="20"/>
  <c r="K813" i="20"/>
  <c r="L813" i="20"/>
  <c r="M813" i="20"/>
  <c r="N813" i="20"/>
  <c r="J814" i="20"/>
  <c r="K814" i="20"/>
  <c r="L814" i="20"/>
  <c r="M814" i="20"/>
  <c r="N814" i="20"/>
  <c r="J815" i="20"/>
  <c r="K815" i="20"/>
  <c r="L815" i="20"/>
  <c r="M815" i="20"/>
  <c r="N815" i="20"/>
  <c r="J816" i="20"/>
  <c r="K816" i="20"/>
  <c r="L816" i="20"/>
  <c r="M816" i="20"/>
  <c r="N816" i="20"/>
  <c r="J817" i="20"/>
  <c r="K817" i="20"/>
  <c r="L817" i="20"/>
  <c r="M817" i="20"/>
  <c r="N817" i="20"/>
  <c r="J818" i="20"/>
  <c r="K818" i="20"/>
  <c r="L818" i="20"/>
  <c r="M818" i="20"/>
  <c r="N818" i="20"/>
  <c r="J819" i="20"/>
  <c r="K819" i="20"/>
  <c r="L819" i="20"/>
  <c r="M819" i="20"/>
  <c r="N819" i="20"/>
  <c r="J820" i="20"/>
  <c r="K820" i="20"/>
  <c r="L820" i="20"/>
  <c r="M820" i="20"/>
  <c r="N820" i="20"/>
  <c r="J821" i="20"/>
  <c r="K821" i="20"/>
  <c r="L821" i="20"/>
  <c r="M821" i="20"/>
  <c r="N821" i="20"/>
  <c r="J822" i="20"/>
  <c r="K822" i="20"/>
  <c r="L822" i="20"/>
  <c r="M822" i="20"/>
  <c r="N822" i="20"/>
  <c r="J823" i="20"/>
  <c r="K823" i="20"/>
  <c r="L823" i="20"/>
  <c r="M823" i="20"/>
  <c r="N823" i="20"/>
  <c r="J824" i="20"/>
  <c r="K824" i="20"/>
  <c r="L824" i="20"/>
  <c r="M824" i="20"/>
  <c r="N824" i="20"/>
  <c r="J825" i="20"/>
  <c r="K825" i="20"/>
  <c r="L825" i="20"/>
  <c r="M825" i="20"/>
  <c r="N825" i="20"/>
  <c r="J826" i="20"/>
  <c r="K826" i="20"/>
  <c r="L826" i="20"/>
  <c r="M826" i="20"/>
  <c r="N826" i="20"/>
  <c r="J827" i="20"/>
  <c r="K827" i="20"/>
  <c r="L827" i="20"/>
  <c r="M827" i="20"/>
  <c r="N827" i="20"/>
  <c r="J828" i="20"/>
  <c r="K828" i="20"/>
  <c r="L828" i="20"/>
  <c r="M828" i="20"/>
  <c r="N828" i="20"/>
  <c r="J829" i="20"/>
  <c r="K829" i="20"/>
  <c r="L829" i="20"/>
  <c r="M829" i="20"/>
  <c r="N829" i="20"/>
  <c r="J830" i="20"/>
  <c r="K830" i="20"/>
  <c r="L830" i="20"/>
  <c r="M830" i="20"/>
  <c r="N830" i="20"/>
  <c r="J831" i="20"/>
  <c r="K831" i="20"/>
  <c r="L831" i="20"/>
  <c r="M831" i="20"/>
  <c r="N831" i="20"/>
  <c r="J832" i="20"/>
  <c r="K832" i="20"/>
  <c r="L832" i="20"/>
  <c r="M832" i="20"/>
  <c r="N832" i="20"/>
  <c r="J833" i="20"/>
  <c r="K833" i="20"/>
  <c r="L833" i="20"/>
  <c r="M833" i="20"/>
  <c r="N833" i="20"/>
  <c r="J834" i="20"/>
  <c r="K834" i="20"/>
  <c r="L834" i="20"/>
  <c r="M834" i="20"/>
  <c r="N834" i="20"/>
  <c r="J835" i="20"/>
  <c r="K835" i="20"/>
  <c r="L835" i="20"/>
  <c r="M835" i="20"/>
  <c r="N835" i="20"/>
  <c r="J836" i="20"/>
  <c r="K836" i="20"/>
  <c r="L836" i="20"/>
  <c r="M836" i="20"/>
  <c r="N836" i="20"/>
  <c r="J837" i="20"/>
  <c r="K837" i="20"/>
  <c r="L837" i="20"/>
  <c r="M837" i="20"/>
  <c r="N837" i="20"/>
  <c r="J838" i="20"/>
  <c r="K838" i="20"/>
  <c r="L838" i="20"/>
  <c r="M838" i="20"/>
  <c r="N838" i="20"/>
  <c r="J839" i="20"/>
  <c r="K839" i="20"/>
  <c r="L839" i="20"/>
  <c r="M839" i="20"/>
  <c r="N839" i="20"/>
  <c r="J840" i="20"/>
  <c r="K840" i="20"/>
  <c r="L840" i="20"/>
  <c r="M840" i="20"/>
  <c r="N840" i="20"/>
  <c r="J841" i="20"/>
  <c r="K841" i="20"/>
  <c r="L841" i="20"/>
  <c r="M841" i="20"/>
  <c r="N841" i="20"/>
  <c r="J842" i="20"/>
  <c r="K842" i="20"/>
  <c r="L842" i="20"/>
  <c r="M842" i="20"/>
  <c r="N842" i="20"/>
  <c r="J843" i="20"/>
  <c r="K843" i="20"/>
  <c r="L843" i="20"/>
  <c r="M843" i="20"/>
  <c r="N843" i="20"/>
  <c r="J844" i="20"/>
  <c r="K844" i="20"/>
  <c r="L844" i="20"/>
  <c r="M844" i="20"/>
  <c r="N844" i="20"/>
  <c r="J845" i="20"/>
  <c r="K845" i="20"/>
  <c r="L845" i="20"/>
  <c r="M845" i="20"/>
  <c r="N845" i="20"/>
  <c r="J846" i="20"/>
  <c r="K846" i="20"/>
  <c r="L846" i="20"/>
  <c r="M846" i="20"/>
  <c r="N846" i="20"/>
  <c r="J847" i="20"/>
  <c r="K847" i="20"/>
  <c r="L847" i="20"/>
  <c r="M847" i="20"/>
  <c r="N847" i="20"/>
  <c r="J848" i="20"/>
  <c r="K848" i="20"/>
  <c r="L848" i="20"/>
  <c r="M848" i="20"/>
  <c r="N848" i="20"/>
  <c r="J849" i="20"/>
  <c r="K849" i="20"/>
  <c r="L849" i="20"/>
  <c r="M849" i="20"/>
  <c r="N849" i="20"/>
  <c r="J850" i="20"/>
  <c r="K850" i="20"/>
  <c r="L850" i="20"/>
  <c r="M850" i="20"/>
  <c r="N850" i="20"/>
  <c r="J851" i="20"/>
  <c r="K851" i="20"/>
  <c r="L851" i="20"/>
  <c r="M851" i="20"/>
  <c r="N851" i="20"/>
  <c r="J852" i="20"/>
  <c r="K852" i="20"/>
  <c r="L852" i="20"/>
  <c r="M852" i="20"/>
  <c r="N852" i="20"/>
  <c r="J853" i="20"/>
  <c r="K853" i="20"/>
  <c r="L853" i="20"/>
  <c r="M853" i="20"/>
  <c r="N853" i="20"/>
  <c r="J854" i="20"/>
  <c r="K854" i="20"/>
  <c r="L854" i="20"/>
  <c r="M854" i="20"/>
  <c r="N854" i="20"/>
  <c r="J855" i="20"/>
  <c r="K855" i="20"/>
  <c r="L855" i="20"/>
  <c r="M855" i="20"/>
  <c r="N855" i="20"/>
  <c r="J856" i="20"/>
  <c r="K856" i="20"/>
  <c r="L856" i="20"/>
  <c r="M856" i="20"/>
  <c r="N856" i="20"/>
  <c r="J857" i="20"/>
  <c r="K857" i="20"/>
  <c r="L857" i="20"/>
  <c r="M857" i="20"/>
  <c r="N857" i="20"/>
  <c r="J858" i="20"/>
  <c r="K858" i="20"/>
  <c r="L858" i="20"/>
  <c r="M858" i="20"/>
  <c r="N858" i="20"/>
  <c r="J859" i="20"/>
  <c r="K859" i="20"/>
  <c r="L859" i="20"/>
  <c r="M859" i="20"/>
  <c r="N859" i="20"/>
  <c r="J860" i="20"/>
  <c r="K860" i="20"/>
  <c r="L860" i="20"/>
  <c r="M860" i="20"/>
  <c r="N860" i="20"/>
  <c r="J861" i="20"/>
  <c r="K861" i="20"/>
  <c r="L861" i="20"/>
  <c r="M861" i="20"/>
  <c r="N861" i="20"/>
  <c r="J862" i="20"/>
  <c r="K862" i="20"/>
  <c r="L862" i="20"/>
  <c r="M862" i="20"/>
  <c r="N862" i="20"/>
  <c r="J863" i="20"/>
  <c r="K863" i="20"/>
  <c r="L863" i="20"/>
  <c r="M863" i="20"/>
  <c r="N863" i="20"/>
  <c r="J864" i="20"/>
  <c r="K864" i="20"/>
  <c r="L864" i="20"/>
  <c r="M864" i="20"/>
  <c r="N864" i="20"/>
  <c r="J865" i="20"/>
  <c r="K865" i="20"/>
  <c r="L865" i="20"/>
  <c r="M865" i="20"/>
  <c r="N865" i="20"/>
  <c r="J866" i="20"/>
  <c r="K866" i="20"/>
  <c r="L866" i="20"/>
  <c r="M866" i="20"/>
  <c r="N866" i="20"/>
  <c r="J867" i="20"/>
  <c r="K867" i="20"/>
  <c r="L867" i="20"/>
  <c r="M867" i="20"/>
  <c r="N867" i="20"/>
  <c r="J868" i="20"/>
  <c r="K868" i="20"/>
  <c r="L868" i="20"/>
  <c r="M868" i="20"/>
  <c r="N868" i="20"/>
  <c r="J869" i="20"/>
  <c r="K869" i="20"/>
  <c r="L869" i="20"/>
  <c r="M869" i="20"/>
  <c r="N869" i="20"/>
  <c r="J870" i="20"/>
  <c r="K870" i="20"/>
  <c r="L870" i="20"/>
  <c r="M870" i="20"/>
  <c r="N870" i="20"/>
  <c r="J871" i="20"/>
  <c r="K871" i="20"/>
  <c r="L871" i="20"/>
  <c r="M871" i="20"/>
  <c r="N871" i="20"/>
  <c r="J872" i="20"/>
  <c r="K872" i="20"/>
  <c r="L872" i="20"/>
  <c r="M872" i="20"/>
  <c r="N872" i="20"/>
  <c r="J873" i="20"/>
  <c r="K873" i="20"/>
  <c r="L873" i="20"/>
  <c r="M873" i="20"/>
  <c r="N873" i="20"/>
  <c r="J874" i="20"/>
  <c r="K874" i="20"/>
  <c r="L874" i="20"/>
  <c r="M874" i="20"/>
  <c r="N874" i="20"/>
  <c r="J875" i="20"/>
  <c r="K875" i="20"/>
  <c r="L875" i="20"/>
  <c r="M875" i="20"/>
  <c r="N875" i="20"/>
  <c r="J876" i="20"/>
  <c r="K876" i="20"/>
  <c r="L876" i="20"/>
  <c r="M876" i="20"/>
  <c r="N876" i="20"/>
  <c r="J877" i="20"/>
  <c r="K877" i="20"/>
  <c r="L877" i="20"/>
  <c r="M877" i="20"/>
  <c r="N877" i="20"/>
  <c r="J878" i="20"/>
  <c r="K878" i="20"/>
  <c r="L878" i="20"/>
  <c r="M878" i="20"/>
  <c r="N878" i="20"/>
  <c r="J879" i="20"/>
  <c r="K879" i="20"/>
  <c r="L879" i="20"/>
  <c r="M879" i="20"/>
  <c r="N879" i="20"/>
  <c r="J880" i="20"/>
  <c r="K880" i="20"/>
  <c r="L880" i="20"/>
  <c r="M880" i="20"/>
  <c r="N880" i="20"/>
  <c r="J881" i="20"/>
  <c r="K881" i="20"/>
  <c r="L881" i="20"/>
  <c r="M881" i="20"/>
  <c r="N881" i="20"/>
  <c r="J882" i="20"/>
  <c r="K882" i="20"/>
  <c r="L882" i="20"/>
  <c r="M882" i="20"/>
  <c r="N882" i="20"/>
  <c r="J883" i="20"/>
  <c r="K883" i="20"/>
  <c r="L883" i="20"/>
  <c r="M883" i="20"/>
  <c r="N883" i="20"/>
  <c r="J884" i="20"/>
  <c r="K884" i="20"/>
  <c r="L884" i="20"/>
  <c r="M884" i="20"/>
  <c r="N884" i="20"/>
  <c r="J885" i="20"/>
  <c r="K885" i="20"/>
  <c r="L885" i="20"/>
  <c r="M885" i="20"/>
  <c r="N885" i="20"/>
  <c r="J886" i="20"/>
  <c r="K886" i="20"/>
  <c r="L886" i="20"/>
  <c r="M886" i="20"/>
  <c r="N886" i="20"/>
  <c r="J887" i="20"/>
  <c r="K887" i="20"/>
  <c r="L887" i="20"/>
  <c r="M887" i="20"/>
  <c r="N887" i="20"/>
  <c r="J888" i="20"/>
  <c r="K888" i="20"/>
  <c r="L888" i="20"/>
  <c r="M888" i="20"/>
  <c r="N888" i="20"/>
  <c r="J889" i="20"/>
  <c r="K889" i="20"/>
  <c r="L889" i="20"/>
  <c r="M889" i="20"/>
  <c r="N889" i="20"/>
  <c r="J890" i="20"/>
  <c r="K890" i="20"/>
  <c r="L890" i="20"/>
  <c r="M890" i="20"/>
  <c r="N890" i="20"/>
  <c r="J891" i="20"/>
  <c r="K891" i="20"/>
  <c r="L891" i="20"/>
  <c r="M891" i="20"/>
  <c r="N891" i="20"/>
  <c r="J892" i="20"/>
  <c r="K892" i="20"/>
  <c r="L892" i="20"/>
  <c r="M892" i="20"/>
  <c r="N892" i="20"/>
  <c r="J893" i="20"/>
  <c r="K893" i="20"/>
  <c r="L893" i="20"/>
  <c r="M893" i="20"/>
  <c r="N893" i="20"/>
  <c r="J894" i="20"/>
  <c r="K894" i="20"/>
  <c r="L894" i="20"/>
  <c r="M894" i="20"/>
  <c r="N894" i="20"/>
  <c r="J895" i="20"/>
  <c r="K895" i="20"/>
  <c r="L895" i="20"/>
  <c r="M895" i="20"/>
  <c r="N895" i="20"/>
  <c r="J896" i="20"/>
  <c r="K896" i="20"/>
  <c r="L896" i="20"/>
  <c r="M896" i="20"/>
  <c r="N896" i="20"/>
  <c r="J897" i="20"/>
  <c r="K897" i="20"/>
  <c r="L897" i="20"/>
  <c r="M897" i="20"/>
  <c r="N897" i="20"/>
  <c r="J898" i="20"/>
  <c r="K898" i="20"/>
  <c r="L898" i="20"/>
  <c r="M898" i="20"/>
  <c r="N898" i="20"/>
  <c r="J899" i="20"/>
  <c r="K899" i="20"/>
  <c r="L899" i="20"/>
  <c r="M899" i="20"/>
  <c r="N899" i="20"/>
  <c r="J900" i="20"/>
  <c r="K900" i="20"/>
  <c r="L900" i="20"/>
  <c r="M900" i="20"/>
  <c r="N900" i="20"/>
  <c r="J901" i="20"/>
  <c r="K901" i="20"/>
  <c r="L901" i="20"/>
  <c r="M901" i="20"/>
  <c r="N901" i="20"/>
  <c r="J902" i="20"/>
  <c r="K902" i="20"/>
  <c r="L902" i="20"/>
  <c r="M902" i="20"/>
  <c r="N902" i="20"/>
  <c r="J903" i="20"/>
  <c r="K903" i="20"/>
  <c r="L903" i="20"/>
  <c r="M903" i="20"/>
  <c r="N903" i="20"/>
  <c r="J904" i="20"/>
  <c r="K904" i="20"/>
  <c r="L904" i="20"/>
  <c r="M904" i="20"/>
  <c r="N904" i="20"/>
  <c r="J905" i="20"/>
  <c r="K905" i="20"/>
  <c r="L905" i="20"/>
  <c r="M905" i="20"/>
  <c r="N905" i="20"/>
  <c r="J906" i="20"/>
  <c r="K906" i="20"/>
  <c r="L906" i="20"/>
  <c r="M906" i="20"/>
  <c r="N906" i="20"/>
  <c r="J907" i="20"/>
  <c r="K907" i="20"/>
  <c r="L907" i="20"/>
  <c r="M907" i="20"/>
  <c r="N907" i="20"/>
  <c r="J908" i="20"/>
  <c r="K908" i="20"/>
  <c r="L908" i="20"/>
  <c r="M908" i="20"/>
  <c r="N908" i="20"/>
  <c r="J909" i="20"/>
  <c r="K909" i="20"/>
  <c r="L909" i="20"/>
  <c r="M909" i="20"/>
  <c r="N909" i="20"/>
  <c r="J910" i="20"/>
  <c r="K910" i="20"/>
  <c r="L910" i="20"/>
  <c r="M910" i="20"/>
  <c r="N910" i="20"/>
  <c r="J911" i="20"/>
  <c r="K911" i="20"/>
  <c r="L911" i="20"/>
  <c r="M911" i="20"/>
  <c r="N911" i="20"/>
  <c r="J912" i="20"/>
  <c r="K912" i="20"/>
  <c r="L912" i="20"/>
  <c r="M912" i="20"/>
  <c r="N912" i="20"/>
  <c r="J913" i="20"/>
  <c r="K913" i="20"/>
  <c r="L913" i="20"/>
  <c r="M913" i="20"/>
  <c r="N913" i="20"/>
  <c r="J914" i="20"/>
  <c r="K914" i="20"/>
  <c r="L914" i="20"/>
  <c r="M914" i="20"/>
  <c r="N914" i="20"/>
  <c r="J915" i="20"/>
  <c r="K915" i="20"/>
  <c r="L915" i="20"/>
  <c r="M915" i="20"/>
  <c r="N915" i="20"/>
  <c r="J916" i="20"/>
  <c r="K916" i="20"/>
  <c r="L916" i="20"/>
  <c r="M916" i="20"/>
  <c r="N916" i="20"/>
  <c r="J917" i="20"/>
  <c r="K917" i="20"/>
  <c r="L917" i="20"/>
  <c r="M917" i="20"/>
  <c r="N917" i="20"/>
  <c r="J918" i="20"/>
  <c r="K918" i="20"/>
  <c r="L918" i="20"/>
  <c r="M918" i="20"/>
  <c r="N918" i="20"/>
  <c r="J919" i="20"/>
  <c r="K919" i="20"/>
  <c r="L919" i="20"/>
  <c r="M919" i="20"/>
  <c r="N919" i="20"/>
  <c r="J920" i="20"/>
  <c r="K920" i="20"/>
  <c r="L920" i="20"/>
  <c r="M920" i="20"/>
  <c r="N920" i="20"/>
  <c r="J921" i="20"/>
  <c r="K921" i="20"/>
  <c r="L921" i="20"/>
  <c r="M921" i="20"/>
  <c r="N921" i="20"/>
  <c r="J922" i="20"/>
  <c r="K922" i="20"/>
  <c r="L922" i="20"/>
  <c r="M922" i="20"/>
  <c r="N922" i="20"/>
  <c r="J923" i="20"/>
  <c r="K923" i="20"/>
  <c r="L923" i="20"/>
  <c r="M923" i="20"/>
  <c r="N923" i="20"/>
  <c r="J924" i="20"/>
  <c r="K924" i="20"/>
  <c r="L924" i="20"/>
  <c r="M924" i="20"/>
  <c r="N924" i="20"/>
  <c r="J925" i="20"/>
  <c r="K925" i="20"/>
  <c r="L925" i="20"/>
  <c r="M925" i="20"/>
  <c r="N925" i="20"/>
  <c r="J926" i="20"/>
  <c r="K926" i="20"/>
  <c r="L926" i="20"/>
  <c r="M926" i="20"/>
  <c r="N926" i="20"/>
  <c r="J927" i="20"/>
  <c r="K927" i="20"/>
  <c r="L927" i="20"/>
  <c r="M927" i="20"/>
  <c r="N927" i="20"/>
  <c r="J928" i="20"/>
  <c r="K928" i="20"/>
  <c r="L928" i="20"/>
  <c r="M928" i="20"/>
  <c r="N928" i="20"/>
  <c r="J929" i="20"/>
  <c r="K929" i="20"/>
  <c r="L929" i="20"/>
  <c r="M929" i="20"/>
  <c r="N929" i="20"/>
  <c r="J930" i="20"/>
  <c r="K930" i="20"/>
  <c r="L930" i="20"/>
  <c r="M930" i="20"/>
  <c r="N930" i="20"/>
  <c r="J931" i="20"/>
  <c r="K931" i="20"/>
  <c r="L931" i="20"/>
  <c r="M931" i="20"/>
  <c r="N931" i="20"/>
  <c r="J932" i="20"/>
  <c r="K932" i="20"/>
  <c r="L932" i="20"/>
  <c r="M932" i="20"/>
  <c r="N932" i="20"/>
  <c r="J933" i="20"/>
  <c r="K933" i="20"/>
  <c r="L933" i="20"/>
  <c r="M933" i="20"/>
  <c r="N933" i="20"/>
  <c r="J934" i="20"/>
  <c r="K934" i="20"/>
  <c r="L934" i="20"/>
  <c r="M934" i="20"/>
  <c r="N934" i="20"/>
  <c r="J935" i="20"/>
  <c r="K935" i="20"/>
  <c r="L935" i="20"/>
  <c r="M935" i="20"/>
  <c r="N935" i="20"/>
  <c r="J936" i="20"/>
  <c r="K936" i="20"/>
  <c r="L936" i="20"/>
  <c r="M936" i="20"/>
  <c r="N936" i="20"/>
  <c r="J937" i="20"/>
  <c r="K937" i="20"/>
  <c r="L937" i="20"/>
  <c r="M937" i="20"/>
  <c r="N937" i="20"/>
  <c r="J938" i="20"/>
  <c r="K938" i="20"/>
  <c r="L938" i="20"/>
  <c r="M938" i="20"/>
  <c r="N938" i="20"/>
  <c r="J939" i="20"/>
  <c r="K939" i="20"/>
  <c r="L939" i="20"/>
  <c r="M939" i="20"/>
  <c r="N939" i="20"/>
  <c r="J940" i="20"/>
  <c r="K940" i="20"/>
  <c r="L940" i="20"/>
  <c r="M940" i="20"/>
  <c r="N940" i="20"/>
  <c r="J941" i="20"/>
  <c r="K941" i="20"/>
  <c r="L941" i="20"/>
  <c r="M941" i="20"/>
  <c r="N941" i="20"/>
  <c r="J942" i="20"/>
  <c r="K942" i="20"/>
  <c r="L942" i="20"/>
  <c r="M942" i="20"/>
  <c r="N942" i="20"/>
  <c r="J943" i="20"/>
  <c r="K943" i="20"/>
  <c r="L943" i="20"/>
  <c r="M943" i="20"/>
  <c r="N943" i="20"/>
  <c r="J944" i="20"/>
  <c r="K944" i="20"/>
  <c r="L944" i="20"/>
  <c r="M944" i="20"/>
  <c r="N944" i="20"/>
  <c r="J945" i="20"/>
  <c r="K945" i="20"/>
  <c r="L945" i="20"/>
  <c r="M945" i="20"/>
  <c r="N945" i="20"/>
  <c r="J946" i="20"/>
  <c r="K946" i="20"/>
  <c r="L946" i="20"/>
  <c r="M946" i="20"/>
  <c r="N946" i="20"/>
  <c r="J947" i="20"/>
  <c r="K947" i="20"/>
  <c r="L947" i="20"/>
  <c r="M947" i="20"/>
  <c r="N947" i="20"/>
  <c r="J948" i="20"/>
  <c r="K948" i="20"/>
  <c r="L948" i="20"/>
  <c r="M948" i="20"/>
  <c r="N948" i="20"/>
  <c r="J949" i="20"/>
  <c r="K949" i="20"/>
  <c r="L949" i="20"/>
  <c r="M949" i="20"/>
  <c r="N949" i="20"/>
  <c r="J950" i="20"/>
  <c r="K950" i="20"/>
  <c r="L950" i="20"/>
  <c r="M950" i="20"/>
  <c r="N950" i="20"/>
  <c r="J951" i="20"/>
  <c r="K951" i="20"/>
  <c r="L951" i="20"/>
  <c r="M951" i="20"/>
  <c r="N951" i="20"/>
  <c r="J952" i="20"/>
  <c r="K952" i="20"/>
  <c r="L952" i="20"/>
  <c r="M952" i="20"/>
  <c r="N952" i="20"/>
  <c r="J953" i="20"/>
  <c r="K953" i="20"/>
  <c r="L953" i="20"/>
  <c r="M953" i="20"/>
  <c r="N953" i="20"/>
  <c r="J954" i="20"/>
  <c r="K954" i="20"/>
  <c r="L954" i="20"/>
  <c r="M954" i="20"/>
  <c r="N954" i="20"/>
  <c r="J955" i="20"/>
  <c r="K955" i="20"/>
  <c r="L955" i="20"/>
  <c r="M955" i="20"/>
  <c r="N955" i="20"/>
  <c r="J956" i="20"/>
  <c r="K956" i="20"/>
  <c r="L956" i="20"/>
  <c r="M956" i="20"/>
  <c r="N956" i="20"/>
  <c r="J957" i="20"/>
  <c r="K957" i="20"/>
  <c r="L957" i="20"/>
  <c r="M957" i="20"/>
  <c r="N957" i="20"/>
  <c r="J958" i="20"/>
  <c r="K958" i="20"/>
  <c r="L958" i="20"/>
  <c r="M958" i="20"/>
  <c r="N958" i="20"/>
  <c r="J959" i="20"/>
  <c r="K959" i="20"/>
  <c r="L959" i="20"/>
  <c r="M959" i="20"/>
  <c r="N959" i="20"/>
  <c r="J960" i="20"/>
  <c r="K960" i="20"/>
  <c r="L960" i="20"/>
  <c r="M960" i="20"/>
  <c r="N960" i="20"/>
  <c r="J961" i="20"/>
  <c r="K961" i="20"/>
  <c r="L961" i="20"/>
  <c r="M961" i="20"/>
  <c r="N961" i="20"/>
  <c r="J962" i="20"/>
  <c r="K962" i="20"/>
  <c r="L962" i="20"/>
  <c r="M962" i="20"/>
  <c r="N962" i="20"/>
  <c r="J963" i="20"/>
  <c r="K963" i="20"/>
  <c r="L963" i="20"/>
  <c r="M963" i="20"/>
  <c r="N963" i="20"/>
  <c r="J964" i="20"/>
  <c r="K964" i="20"/>
  <c r="L964" i="20"/>
  <c r="M964" i="20"/>
  <c r="N964" i="20"/>
  <c r="J965" i="20"/>
  <c r="K965" i="20"/>
  <c r="L965" i="20"/>
  <c r="M965" i="20"/>
  <c r="N965" i="20"/>
  <c r="J966" i="20"/>
  <c r="K966" i="20"/>
  <c r="L966" i="20"/>
  <c r="M966" i="20"/>
  <c r="N966" i="20"/>
  <c r="J967" i="20"/>
  <c r="K967" i="20"/>
  <c r="L967" i="20"/>
  <c r="M967" i="20"/>
  <c r="N967" i="20"/>
  <c r="J968" i="20"/>
  <c r="K968" i="20"/>
  <c r="L968" i="20"/>
  <c r="M968" i="20"/>
  <c r="N968" i="20"/>
  <c r="J969" i="20"/>
  <c r="K969" i="20"/>
  <c r="L969" i="20"/>
  <c r="M969" i="20"/>
  <c r="N969" i="20"/>
  <c r="J970" i="20"/>
  <c r="K970" i="20"/>
  <c r="L970" i="20"/>
  <c r="M970" i="20"/>
  <c r="N970" i="20"/>
  <c r="J971" i="20"/>
  <c r="K971" i="20"/>
  <c r="L971" i="20"/>
  <c r="M971" i="20"/>
  <c r="N971" i="20"/>
  <c r="J972" i="20"/>
  <c r="K972" i="20"/>
  <c r="L972" i="20"/>
  <c r="M972" i="20"/>
  <c r="N972" i="20"/>
  <c r="J973" i="20"/>
  <c r="K973" i="20"/>
  <c r="L973" i="20"/>
  <c r="M973" i="20"/>
  <c r="N973" i="20"/>
  <c r="J974" i="20"/>
  <c r="K974" i="20"/>
  <c r="L974" i="20"/>
  <c r="M974" i="20"/>
  <c r="N974" i="20"/>
  <c r="J975" i="20"/>
  <c r="K975" i="20"/>
  <c r="L975" i="20"/>
  <c r="M975" i="20"/>
  <c r="N975" i="20"/>
  <c r="J976" i="20"/>
  <c r="K976" i="20"/>
  <c r="L976" i="20"/>
  <c r="M976" i="20"/>
  <c r="N976" i="20"/>
  <c r="J977" i="20"/>
  <c r="K977" i="20"/>
  <c r="L977" i="20"/>
  <c r="M977" i="20"/>
  <c r="N977" i="20"/>
  <c r="J978" i="20"/>
  <c r="K978" i="20"/>
  <c r="L978" i="20"/>
  <c r="M978" i="20"/>
  <c r="N978" i="20"/>
  <c r="J979" i="20"/>
  <c r="K979" i="20"/>
  <c r="L979" i="20"/>
  <c r="M979" i="20"/>
  <c r="N979" i="20"/>
  <c r="J980" i="20"/>
  <c r="K980" i="20"/>
  <c r="L980" i="20"/>
  <c r="M980" i="20"/>
  <c r="N980" i="20"/>
  <c r="J981" i="20"/>
  <c r="K981" i="20"/>
  <c r="L981" i="20"/>
  <c r="M981" i="20"/>
  <c r="N981" i="20"/>
  <c r="J982" i="20"/>
  <c r="K982" i="20"/>
  <c r="L982" i="20"/>
  <c r="M982" i="20"/>
  <c r="N982" i="20"/>
  <c r="J983" i="20"/>
  <c r="K983" i="20"/>
  <c r="L983" i="20"/>
  <c r="M983" i="20"/>
  <c r="N983" i="20"/>
  <c r="J984" i="20"/>
  <c r="K984" i="20"/>
  <c r="L984" i="20"/>
  <c r="M984" i="20"/>
  <c r="N984" i="20"/>
  <c r="J985" i="20"/>
  <c r="K985" i="20"/>
  <c r="L985" i="20"/>
  <c r="M985" i="20"/>
  <c r="N985" i="20"/>
  <c r="J986" i="20"/>
  <c r="K986" i="20"/>
  <c r="L986" i="20"/>
  <c r="M986" i="20"/>
  <c r="N986" i="20"/>
  <c r="J987" i="20"/>
  <c r="K987" i="20"/>
  <c r="L987" i="20"/>
  <c r="M987" i="20"/>
  <c r="N987" i="20"/>
  <c r="J988" i="20"/>
  <c r="K988" i="20"/>
  <c r="L988" i="20"/>
  <c r="M988" i="20"/>
  <c r="N988" i="20"/>
  <c r="J989" i="20"/>
  <c r="K989" i="20"/>
  <c r="L989" i="20"/>
  <c r="M989" i="20"/>
  <c r="N989" i="20"/>
  <c r="J990" i="20"/>
  <c r="K990" i="20"/>
  <c r="L990" i="20"/>
  <c r="M990" i="20"/>
  <c r="N990" i="20"/>
  <c r="J991" i="20"/>
  <c r="K991" i="20"/>
  <c r="L991" i="20"/>
  <c r="M991" i="20"/>
  <c r="N991" i="20"/>
  <c r="J992" i="20"/>
  <c r="K992" i="20"/>
  <c r="L992" i="20"/>
  <c r="M992" i="20"/>
  <c r="N992" i="20"/>
  <c r="J993" i="20"/>
  <c r="K993" i="20"/>
  <c r="L993" i="20"/>
  <c r="M993" i="20"/>
  <c r="N993" i="20"/>
  <c r="J994" i="20"/>
  <c r="K994" i="20"/>
  <c r="L994" i="20"/>
  <c r="M994" i="20"/>
  <c r="N994" i="20"/>
  <c r="J995" i="20"/>
  <c r="K995" i="20"/>
  <c r="L995" i="20"/>
  <c r="M995" i="20"/>
  <c r="N995" i="20"/>
  <c r="J996" i="20"/>
  <c r="K996" i="20"/>
  <c r="L996" i="20"/>
  <c r="M996" i="20"/>
  <c r="N996" i="20"/>
  <c r="J997" i="20"/>
  <c r="K997" i="20"/>
  <c r="L997" i="20"/>
  <c r="M997" i="20"/>
  <c r="N997" i="20"/>
  <c r="J998" i="20"/>
  <c r="K998" i="20"/>
  <c r="L998" i="20"/>
  <c r="M998" i="20"/>
  <c r="N998" i="20"/>
  <c r="J999" i="20"/>
  <c r="K999" i="20"/>
  <c r="L999" i="20"/>
  <c r="M999" i="20"/>
  <c r="N999" i="20"/>
  <c r="J1000" i="20"/>
  <c r="K1000" i="20"/>
  <c r="L1000" i="20"/>
  <c r="M1000" i="20"/>
  <c r="N1000" i="20"/>
  <c r="J1001" i="20"/>
  <c r="K1001" i="20"/>
  <c r="L1001" i="20"/>
  <c r="M1001" i="20"/>
  <c r="N1001" i="20"/>
  <c r="J1002" i="20"/>
  <c r="K1002" i="20"/>
  <c r="L1002" i="20"/>
  <c r="M1002" i="20"/>
  <c r="N1002" i="20"/>
  <c r="J1003" i="20"/>
  <c r="K1003" i="20"/>
  <c r="L1003" i="20"/>
  <c r="M1003" i="20"/>
  <c r="N1003" i="20"/>
  <c r="J1004" i="20"/>
  <c r="K1004" i="20"/>
  <c r="L1004" i="20"/>
  <c r="M1004" i="20"/>
  <c r="N1004" i="20"/>
  <c r="J1005" i="20"/>
  <c r="K1005" i="20"/>
  <c r="L1005" i="20"/>
  <c r="M1005" i="20"/>
  <c r="N1005" i="20"/>
  <c r="J1006" i="20"/>
  <c r="K1006" i="20"/>
  <c r="L1006" i="20"/>
  <c r="M1006" i="20"/>
  <c r="N1006" i="20"/>
  <c r="J1007" i="20"/>
  <c r="K1007" i="20"/>
  <c r="L1007" i="20"/>
  <c r="M1007" i="20"/>
  <c r="N1007" i="20"/>
  <c r="J1008" i="20"/>
  <c r="K1008" i="20"/>
  <c r="L1008" i="20"/>
  <c r="M1008" i="20"/>
  <c r="N1008" i="20"/>
  <c r="J1009" i="20"/>
  <c r="K1009" i="20"/>
  <c r="L1009" i="20"/>
  <c r="M1009" i="20"/>
  <c r="N1009" i="20"/>
  <c r="J1010" i="20"/>
  <c r="K1010" i="20"/>
  <c r="L1010" i="20"/>
  <c r="M1010" i="20"/>
  <c r="N1010" i="20"/>
  <c r="J1011" i="20"/>
  <c r="K1011" i="20"/>
  <c r="L1011" i="20"/>
  <c r="M1011" i="20"/>
  <c r="N1011" i="20"/>
  <c r="J1012" i="20"/>
  <c r="K1012" i="20"/>
  <c r="L1012" i="20"/>
  <c r="M1012" i="20"/>
  <c r="N1012" i="20"/>
  <c r="J1013" i="20"/>
  <c r="K1013" i="20"/>
  <c r="L1013" i="20"/>
  <c r="M1013" i="20"/>
  <c r="N1013" i="20"/>
  <c r="J1014" i="20"/>
  <c r="K1014" i="20"/>
  <c r="L1014" i="20"/>
  <c r="M1014" i="20"/>
  <c r="N1014" i="20"/>
  <c r="J1015" i="20"/>
  <c r="K1015" i="20"/>
  <c r="L1015" i="20"/>
  <c r="M1015" i="20"/>
  <c r="N1015" i="20"/>
  <c r="J1016" i="20"/>
  <c r="K1016" i="20"/>
  <c r="L1016" i="20"/>
  <c r="M1016" i="20"/>
  <c r="N1016" i="20"/>
  <c r="J1017" i="20"/>
  <c r="K1017" i="20"/>
  <c r="L1017" i="20"/>
  <c r="M1017" i="20"/>
  <c r="N1017" i="20"/>
  <c r="J1018" i="20"/>
  <c r="K1018" i="20"/>
  <c r="L1018" i="20"/>
  <c r="M1018" i="20"/>
  <c r="N1018" i="20"/>
  <c r="J1019" i="20"/>
  <c r="K1019" i="20"/>
  <c r="L1019" i="20"/>
  <c r="M1019" i="20"/>
  <c r="N1019" i="20"/>
  <c r="J1020" i="20"/>
  <c r="K1020" i="20"/>
  <c r="L1020" i="20"/>
  <c r="M1020" i="20"/>
  <c r="N1020" i="20"/>
  <c r="J1021" i="20"/>
  <c r="K1021" i="20"/>
  <c r="L1021" i="20"/>
  <c r="M1021" i="20"/>
  <c r="N1021" i="20"/>
  <c r="J1022" i="20"/>
  <c r="K1022" i="20"/>
  <c r="L1022" i="20"/>
  <c r="M1022" i="20"/>
  <c r="N1022" i="20"/>
  <c r="J1023" i="20"/>
  <c r="K1023" i="20"/>
  <c r="L1023" i="20"/>
  <c r="M1023" i="20"/>
  <c r="N1023" i="20"/>
  <c r="J1024" i="20"/>
  <c r="K1024" i="20"/>
  <c r="L1024" i="20"/>
  <c r="M1024" i="20"/>
  <c r="N1024" i="20"/>
  <c r="J1025" i="20"/>
  <c r="K1025" i="20"/>
  <c r="L1025" i="20"/>
  <c r="M1025" i="20"/>
  <c r="N1025" i="20"/>
  <c r="J1026" i="20"/>
  <c r="K1026" i="20"/>
  <c r="L1026" i="20"/>
  <c r="M1026" i="20"/>
  <c r="N1026" i="20"/>
  <c r="J1027" i="20"/>
  <c r="K1027" i="20"/>
  <c r="L1027" i="20"/>
  <c r="M1027" i="20"/>
  <c r="N1027" i="20"/>
  <c r="J1028" i="20"/>
  <c r="K1028" i="20"/>
  <c r="L1028" i="20"/>
  <c r="M1028" i="20"/>
  <c r="N1028" i="20"/>
  <c r="J1029" i="20"/>
  <c r="K1029" i="20"/>
  <c r="L1029" i="20"/>
  <c r="M1029" i="20"/>
  <c r="N1029" i="20"/>
  <c r="J1030" i="20"/>
  <c r="K1030" i="20"/>
  <c r="L1030" i="20"/>
  <c r="M1030" i="20"/>
  <c r="N1030" i="20"/>
  <c r="J1031" i="20"/>
  <c r="K1031" i="20"/>
  <c r="L1031" i="20"/>
  <c r="M1031" i="20"/>
  <c r="N1031" i="20"/>
  <c r="J1032" i="20"/>
  <c r="K1032" i="20"/>
  <c r="L1032" i="20"/>
  <c r="M1032" i="20"/>
  <c r="N1032" i="20"/>
  <c r="J1033" i="20"/>
  <c r="K1033" i="20"/>
  <c r="L1033" i="20"/>
  <c r="M1033" i="20"/>
  <c r="N1033" i="20"/>
  <c r="J1034" i="20"/>
  <c r="K1034" i="20"/>
  <c r="L1034" i="20"/>
  <c r="M1034" i="20"/>
  <c r="N1034" i="20"/>
  <c r="J1035" i="20"/>
  <c r="K1035" i="20"/>
  <c r="L1035" i="20"/>
  <c r="M1035" i="20"/>
  <c r="N1035" i="20"/>
  <c r="J1036" i="20"/>
  <c r="K1036" i="20"/>
  <c r="L1036" i="20"/>
  <c r="M1036" i="20"/>
  <c r="N1036" i="20"/>
  <c r="J1037" i="20"/>
  <c r="K1037" i="20"/>
  <c r="L1037" i="20"/>
  <c r="M1037" i="20"/>
  <c r="N1037" i="20"/>
  <c r="J1038" i="20"/>
  <c r="K1038" i="20"/>
  <c r="L1038" i="20"/>
  <c r="M1038" i="20"/>
  <c r="N1038" i="20"/>
  <c r="J1039" i="20"/>
  <c r="K1039" i="20"/>
  <c r="L1039" i="20"/>
  <c r="M1039" i="20"/>
  <c r="N1039" i="20"/>
  <c r="J1040" i="20"/>
  <c r="K1040" i="20"/>
  <c r="L1040" i="20"/>
  <c r="M1040" i="20"/>
  <c r="N1040" i="20"/>
  <c r="J1041" i="20"/>
  <c r="K1041" i="20"/>
  <c r="L1041" i="20"/>
  <c r="M1041" i="20"/>
  <c r="N1041" i="20"/>
  <c r="J1042" i="20"/>
  <c r="K1042" i="20"/>
  <c r="L1042" i="20"/>
  <c r="M1042" i="20"/>
  <c r="N1042" i="20"/>
  <c r="J1043" i="20"/>
  <c r="K1043" i="20"/>
  <c r="L1043" i="20"/>
  <c r="M1043" i="20"/>
  <c r="N1043" i="20"/>
  <c r="J1044" i="20"/>
  <c r="K1044" i="20"/>
  <c r="L1044" i="20"/>
  <c r="M1044" i="20"/>
  <c r="N1044" i="20"/>
  <c r="J1045" i="20"/>
  <c r="K1045" i="20"/>
  <c r="L1045" i="20"/>
  <c r="M1045" i="20"/>
  <c r="N1045" i="20"/>
  <c r="J1046" i="20"/>
  <c r="K1046" i="20"/>
  <c r="L1046" i="20"/>
  <c r="M1046" i="20"/>
  <c r="N1046" i="20"/>
  <c r="J1047" i="20"/>
  <c r="K1047" i="20"/>
  <c r="L1047" i="20"/>
  <c r="M1047" i="20"/>
  <c r="N1047" i="20"/>
  <c r="J1048" i="20"/>
  <c r="K1048" i="20"/>
  <c r="L1048" i="20"/>
  <c r="M1048" i="20"/>
  <c r="N1048" i="20"/>
  <c r="J1049" i="20"/>
  <c r="K1049" i="20"/>
  <c r="L1049" i="20"/>
  <c r="M1049" i="20"/>
  <c r="N1049" i="20"/>
  <c r="J1050" i="20"/>
  <c r="K1050" i="20"/>
  <c r="L1050" i="20"/>
  <c r="M1050" i="20"/>
  <c r="N1050" i="20"/>
  <c r="J1051" i="20"/>
  <c r="K1051" i="20"/>
  <c r="L1051" i="20"/>
  <c r="M1051" i="20"/>
  <c r="N1051" i="20"/>
  <c r="J1052" i="20"/>
  <c r="K1052" i="20"/>
  <c r="L1052" i="20"/>
  <c r="M1052" i="20"/>
  <c r="N1052" i="20"/>
  <c r="J1053" i="20"/>
  <c r="K1053" i="20"/>
  <c r="L1053" i="20"/>
  <c r="M1053" i="20"/>
  <c r="N1053" i="20"/>
  <c r="J1054" i="20"/>
  <c r="K1054" i="20"/>
  <c r="L1054" i="20"/>
  <c r="M1054" i="20"/>
  <c r="N1054" i="20"/>
  <c r="J1055" i="20"/>
  <c r="K1055" i="20"/>
  <c r="L1055" i="20"/>
  <c r="M1055" i="20"/>
  <c r="N1055" i="20"/>
  <c r="J1056" i="20"/>
  <c r="K1056" i="20"/>
  <c r="L1056" i="20"/>
  <c r="M1056" i="20"/>
  <c r="N1056" i="20"/>
  <c r="J1057" i="20"/>
  <c r="K1057" i="20"/>
  <c r="L1057" i="20"/>
  <c r="M1057" i="20"/>
  <c r="N1057" i="20"/>
  <c r="J1058" i="20"/>
  <c r="K1058" i="20"/>
  <c r="L1058" i="20"/>
  <c r="M1058" i="20"/>
  <c r="N1058" i="20"/>
  <c r="J1059" i="20"/>
  <c r="K1059" i="20"/>
  <c r="L1059" i="20"/>
  <c r="M1059" i="20"/>
  <c r="N1059" i="20"/>
  <c r="J1060" i="20"/>
  <c r="K1060" i="20"/>
  <c r="L1060" i="20"/>
  <c r="M1060" i="20"/>
  <c r="N1060" i="20"/>
  <c r="J1061" i="20"/>
  <c r="K1061" i="20"/>
  <c r="L1061" i="20"/>
  <c r="M1061" i="20"/>
  <c r="N1061" i="20"/>
  <c r="J1062" i="20"/>
  <c r="K1062" i="20"/>
  <c r="L1062" i="20"/>
  <c r="M1062" i="20"/>
  <c r="N1062" i="20"/>
  <c r="J1063" i="20"/>
  <c r="K1063" i="20"/>
  <c r="L1063" i="20"/>
  <c r="M1063" i="20"/>
  <c r="N1063" i="20"/>
  <c r="J1064" i="20"/>
  <c r="K1064" i="20"/>
  <c r="L1064" i="20"/>
  <c r="M1064" i="20"/>
  <c r="N1064" i="20"/>
  <c r="J1065" i="20"/>
  <c r="K1065" i="20"/>
  <c r="L1065" i="20"/>
  <c r="M1065" i="20"/>
  <c r="N1065" i="20"/>
  <c r="J1066" i="20"/>
  <c r="K1066" i="20"/>
  <c r="L1066" i="20"/>
  <c r="M1066" i="20"/>
  <c r="N1066" i="20"/>
  <c r="J1067" i="20"/>
  <c r="K1067" i="20"/>
  <c r="L1067" i="20"/>
  <c r="M1067" i="20"/>
  <c r="N1067" i="20"/>
  <c r="J1068" i="20"/>
  <c r="K1068" i="20"/>
  <c r="L1068" i="20"/>
  <c r="M1068" i="20"/>
  <c r="N1068" i="20"/>
  <c r="J1069" i="20"/>
  <c r="K1069" i="20"/>
  <c r="L1069" i="20"/>
  <c r="M1069" i="20"/>
  <c r="N1069" i="20"/>
  <c r="J1070" i="20"/>
  <c r="K1070" i="20"/>
  <c r="L1070" i="20"/>
  <c r="M1070" i="20"/>
  <c r="N1070" i="20"/>
  <c r="J1071" i="20"/>
  <c r="K1071" i="20"/>
  <c r="L1071" i="20"/>
  <c r="M1071" i="20"/>
  <c r="N1071" i="20"/>
  <c r="J1072" i="20"/>
  <c r="K1072" i="20"/>
  <c r="L1072" i="20"/>
  <c r="M1072" i="20"/>
  <c r="N1072" i="20"/>
  <c r="J1073" i="20"/>
  <c r="K1073" i="20"/>
  <c r="L1073" i="20"/>
  <c r="M1073" i="20"/>
  <c r="N1073" i="20"/>
  <c r="J1074" i="20"/>
  <c r="K1074" i="20"/>
  <c r="L1074" i="20"/>
  <c r="M1074" i="20"/>
  <c r="N1074" i="20"/>
  <c r="J1075" i="20"/>
  <c r="K1075" i="20"/>
  <c r="L1075" i="20"/>
  <c r="M1075" i="20"/>
  <c r="N1075" i="20"/>
  <c r="J1076" i="20"/>
  <c r="K1076" i="20"/>
  <c r="L1076" i="20"/>
  <c r="M1076" i="20"/>
  <c r="N1076" i="20"/>
  <c r="J1077" i="20"/>
  <c r="K1077" i="20"/>
  <c r="L1077" i="20"/>
  <c r="M1077" i="20"/>
  <c r="N1077" i="20"/>
  <c r="J1078" i="20"/>
  <c r="K1078" i="20"/>
  <c r="L1078" i="20"/>
  <c r="M1078" i="20"/>
  <c r="N1078" i="20"/>
  <c r="J1079" i="20"/>
  <c r="K1079" i="20"/>
  <c r="L1079" i="20"/>
  <c r="M1079" i="20"/>
  <c r="N1079" i="20"/>
  <c r="J1080" i="20"/>
  <c r="K1080" i="20"/>
  <c r="L1080" i="20"/>
  <c r="M1080" i="20"/>
  <c r="N1080" i="20"/>
  <c r="J1081" i="20"/>
  <c r="K1081" i="20"/>
  <c r="L1081" i="20"/>
  <c r="M1081" i="20"/>
  <c r="N1081" i="20"/>
  <c r="J1082" i="20"/>
  <c r="K1082" i="20"/>
  <c r="L1082" i="20"/>
  <c r="M1082" i="20"/>
  <c r="N1082" i="20"/>
  <c r="J1083" i="20"/>
  <c r="K1083" i="20"/>
  <c r="L1083" i="20"/>
  <c r="M1083" i="20"/>
  <c r="N1083" i="20"/>
  <c r="J1084" i="20"/>
  <c r="K1084" i="20"/>
  <c r="L1084" i="20"/>
  <c r="M1084" i="20"/>
  <c r="N1084" i="20"/>
  <c r="J1085" i="20"/>
  <c r="K1085" i="20"/>
  <c r="L1085" i="20"/>
  <c r="M1085" i="20"/>
  <c r="N1085" i="20"/>
  <c r="J1086" i="20"/>
  <c r="K1086" i="20"/>
  <c r="L1086" i="20"/>
  <c r="M1086" i="20"/>
  <c r="N1086" i="20"/>
  <c r="J1087" i="20"/>
  <c r="K1087" i="20"/>
  <c r="L1087" i="20"/>
  <c r="M1087" i="20"/>
  <c r="N1087" i="20"/>
  <c r="J1088" i="20"/>
  <c r="K1088" i="20"/>
  <c r="L1088" i="20"/>
  <c r="M1088" i="20"/>
  <c r="N1088" i="20"/>
  <c r="J1089" i="20"/>
  <c r="K1089" i="20"/>
  <c r="L1089" i="20"/>
  <c r="M1089" i="20"/>
  <c r="N1089" i="20"/>
  <c r="J1090" i="20"/>
  <c r="K1090" i="20"/>
  <c r="L1090" i="20"/>
  <c r="M1090" i="20"/>
  <c r="N1090" i="20"/>
  <c r="J1091" i="20"/>
  <c r="K1091" i="20"/>
  <c r="L1091" i="20"/>
  <c r="M1091" i="20"/>
  <c r="N1091" i="20"/>
  <c r="J1092" i="20"/>
  <c r="K1092" i="20"/>
  <c r="L1092" i="20"/>
  <c r="M1092" i="20"/>
  <c r="N1092" i="20"/>
  <c r="J1093" i="20"/>
  <c r="K1093" i="20"/>
  <c r="L1093" i="20"/>
  <c r="M1093" i="20"/>
  <c r="N1093" i="20"/>
  <c r="J1094" i="20"/>
  <c r="K1094" i="20"/>
  <c r="L1094" i="20"/>
  <c r="M1094" i="20"/>
  <c r="N1094" i="20"/>
  <c r="J1095" i="20"/>
  <c r="K1095" i="20"/>
  <c r="L1095" i="20"/>
  <c r="M1095" i="20"/>
  <c r="N1095" i="20"/>
  <c r="J1096" i="20"/>
  <c r="K1096" i="20"/>
  <c r="L1096" i="20"/>
  <c r="M1096" i="20"/>
  <c r="N1096" i="20"/>
  <c r="J1097" i="20"/>
  <c r="K1097" i="20"/>
  <c r="L1097" i="20"/>
  <c r="M1097" i="20"/>
  <c r="N1097" i="20"/>
  <c r="J1098" i="20"/>
  <c r="K1098" i="20"/>
  <c r="L1098" i="20"/>
  <c r="M1098" i="20"/>
  <c r="N1098" i="20"/>
  <c r="J1099" i="20"/>
  <c r="K1099" i="20"/>
  <c r="L1099" i="20"/>
  <c r="M1099" i="20"/>
  <c r="N1099" i="20"/>
  <c r="J1100" i="20"/>
  <c r="K1100" i="20"/>
  <c r="L1100" i="20"/>
  <c r="M1100" i="20"/>
  <c r="N1100" i="20"/>
  <c r="J1101" i="20"/>
  <c r="K1101" i="20"/>
  <c r="L1101" i="20"/>
  <c r="M1101" i="20"/>
  <c r="N1101" i="20"/>
  <c r="J1102" i="20"/>
  <c r="K1102" i="20"/>
  <c r="L1102" i="20"/>
  <c r="M1102" i="20"/>
  <c r="N1102" i="20"/>
  <c r="J1103" i="20"/>
  <c r="K1103" i="20"/>
  <c r="L1103" i="20"/>
  <c r="M1103" i="20"/>
  <c r="N1103" i="20"/>
  <c r="J1104" i="20"/>
  <c r="K1104" i="20"/>
  <c r="L1104" i="20"/>
  <c r="M1104" i="20"/>
  <c r="N1104" i="20"/>
  <c r="J1105" i="20"/>
  <c r="K1105" i="20"/>
  <c r="L1105" i="20"/>
  <c r="M1105" i="20"/>
  <c r="N1105" i="20"/>
  <c r="J1106" i="20"/>
  <c r="K1106" i="20"/>
  <c r="L1106" i="20"/>
  <c r="M1106" i="20"/>
  <c r="N1106" i="20"/>
  <c r="J1107" i="20"/>
  <c r="K1107" i="20"/>
  <c r="L1107" i="20"/>
  <c r="M1107" i="20"/>
  <c r="N1107" i="20"/>
  <c r="J1108" i="20"/>
  <c r="K1108" i="20"/>
  <c r="L1108" i="20"/>
  <c r="M1108" i="20"/>
  <c r="N1108" i="20"/>
  <c r="J1109" i="20"/>
  <c r="K1109" i="20"/>
  <c r="L1109" i="20"/>
  <c r="M1109" i="20"/>
  <c r="N1109" i="20"/>
  <c r="J1110" i="20"/>
  <c r="K1110" i="20"/>
  <c r="L1110" i="20"/>
  <c r="M1110" i="20"/>
  <c r="N1110" i="20"/>
  <c r="J1111" i="20"/>
  <c r="K1111" i="20"/>
  <c r="L1111" i="20"/>
  <c r="M1111" i="20"/>
  <c r="N1111" i="20"/>
  <c r="J1112" i="20"/>
  <c r="K1112" i="20"/>
  <c r="L1112" i="20"/>
  <c r="M1112" i="20"/>
  <c r="N1112" i="20"/>
  <c r="J1113" i="20"/>
  <c r="K1113" i="20"/>
  <c r="L1113" i="20"/>
  <c r="M1113" i="20"/>
  <c r="N1113" i="20"/>
  <c r="J1114" i="20"/>
  <c r="K1114" i="20"/>
  <c r="L1114" i="20"/>
  <c r="M1114" i="20"/>
  <c r="N1114" i="20"/>
  <c r="J1115" i="20"/>
  <c r="K1115" i="20"/>
  <c r="L1115" i="20"/>
  <c r="M1115" i="20"/>
  <c r="N1115" i="20"/>
  <c r="J1116" i="20"/>
  <c r="K1116" i="20"/>
  <c r="L1116" i="20"/>
  <c r="M1116" i="20"/>
  <c r="N1116" i="20"/>
  <c r="J1117" i="20"/>
  <c r="K1117" i="20"/>
  <c r="L1117" i="20"/>
  <c r="M1117" i="20"/>
  <c r="N1117" i="20"/>
  <c r="J1118" i="20"/>
  <c r="K1118" i="20"/>
  <c r="L1118" i="20"/>
  <c r="M1118" i="20"/>
  <c r="N1118" i="20"/>
  <c r="J1119" i="20"/>
  <c r="K1119" i="20"/>
  <c r="L1119" i="20"/>
  <c r="M1119" i="20"/>
  <c r="N1119" i="20"/>
  <c r="J1120" i="20"/>
  <c r="K1120" i="20"/>
  <c r="L1120" i="20"/>
  <c r="M1120" i="20"/>
  <c r="N1120" i="20"/>
  <c r="J1121" i="20"/>
  <c r="K1121" i="20"/>
  <c r="L1121" i="20"/>
  <c r="M1121" i="20"/>
  <c r="N1121" i="20"/>
  <c r="J1122" i="20"/>
  <c r="K1122" i="20"/>
  <c r="L1122" i="20"/>
  <c r="M1122" i="20"/>
  <c r="N1122" i="20"/>
  <c r="J1123" i="20"/>
  <c r="K1123" i="20"/>
  <c r="L1123" i="20"/>
  <c r="M1123" i="20"/>
  <c r="N1123" i="20"/>
  <c r="J1124" i="20"/>
  <c r="K1124" i="20"/>
  <c r="L1124" i="20"/>
  <c r="M1124" i="20"/>
  <c r="N1124" i="20"/>
  <c r="J1125" i="20"/>
  <c r="K1125" i="20"/>
  <c r="L1125" i="20"/>
  <c r="M1125" i="20"/>
  <c r="N1125" i="20"/>
  <c r="J1126" i="20"/>
  <c r="K1126" i="20"/>
  <c r="L1126" i="20"/>
  <c r="M1126" i="20"/>
  <c r="N1126" i="20"/>
  <c r="J1127" i="20"/>
  <c r="K1127" i="20"/>
  <c r="L1127" i="20"/>
  <c r="M1127" i="20"/>
  <c r="N1127" i="20"/>
  <c r="J1128" i="20"/>
  <c r="K1128" i="20"/>
  <c r="L1128" i="20"/>
  <c r="M1128" i="20"/>
  <c r="N1128" i="20"/>
  <c r="J1129" i="20"/>
  <c r="K1129" i="20"/>
  <c r="L1129" i="20"/>
  <c r="M1129" i="20"/>
  <c r="N1129" i="20"/>
  <c r="J1130" i="20"/>
  <c r="K1130" i="20"/>
  <c r="L1130" i="20"/>
  <c r="M1130" i="20"/>
  <c r="N1130" i="20"/>
  <c r="J1131" i="20"/>
  <c r="K1131" i="20"/>
  <c r="L1131" i="20"/>
  <c r="M1131" i="20"/>
  <c r="N1131" i="20"/>
  <c r="J1132" i="20"/>
  <c r="K1132" i="20"/>
  <c r="L1132" i="20"/>
  <c r="M1132" i="20"/>
  <c r="N1132" i="20"/>
  <c r="J1133" i="20"/>
  <c r="K1133" i="20"/>
  <c r="L1133" i="20"/>
  <c r="M1133" i="20"/>
  <c r="N1133" i="20"/>
  <c r="J1134" i="20"/>
  <c r="K1134" i="20"/>
  <c r="L1134" i="20"/>
  <c r="M1134" i="20"/>
  <c r="N1134" i="20"/>
  <c r="J1135" i="20"/>
  <c r="K1135" i="20"/>
  <c r="L1135" i="20"/>
  <c r="M1135" i="20"/>
  <c r="N1135" i="20"/>
  <c r="J1136" i="20"/>
  <c r="K1136" i="20"/>
  <c r="L1136" i="20"/>
  <c r="M1136" i="20"/>
  <c r="N1136" i="20"/>
  <c r="J1137" i="20"/>
  <c r="K1137" i="20"/>
  <c r="L1137" i="20"/>
  <c r="M1137" i="20"/>
  <c r="N1137" i="20"/>
  <c r="J1138" i="20"/>
  <c r="K1138" i="20"/>
  <c r="L1138" i="20"/>
  <c r="M1138" i="20"/>
  <c r="N1138" i="20"/>
  <c r="J1139" i="20"/>
  <c r="K1139" i="20"/>
  <c r="L1139" i="20"/>
  <c r="M1139" i="20"/>
  <c r="N1139" i="20"/>
  <c r="J1140" i="20"/>
  <c r="K1140" i="20"/>
  <c r="L1140" i="20"/>
  <c r="M1140" i="20"/>
  <c r="N1140" i="20"/>
  <c r="J1141" i="20"/>
  <c r="K1141" i="20"/>
  <c r="L1141" i="20"/>
  <c r="M1141" i="20"/>
  <c r="N1141" i="20"/>
  <c r="J1142" i="20"/>
  <c r="K1142" i="20"/>
  <c r="L1142" i="20"/>
  <c r="M1142" i="20"/>
  <c r="N1142" i="20"/>
  <c r="J1143" i="20"/>
  <c r="K1143" i="20"/>
  <c r="L1143" i="20"/>
  <c r="M1143" i="20"/>
  <c r="N1143" i="20"/>
  <c r="J1144" i="20"/>
  <c r="K1144" i="20"/>
  <c r="L1144" i="20"/>
  <c r="M1144" i="20"/>
  <c r="N1144" i="20"/>
  <c r="J1145" i="20"/>
  <c r="K1145" i="20"/>
  <c r="L1145" i="20"/>
  <c r="M1145" i="20"/>
  <c r="N1145" i="20"/>
  <c r="J1146" i="20"/>
  <c r="K1146" i="20"/>
  <c r="L1146" i="20"/>
  <c r="M1146" i="20"/>
  <c r="N1146" i="20"/>
  <c r="J1147" i="20"/>
  <c r="K1147" i="20"/>
  <c r="L1147" i="20"/>
  <c r="M1147" i="20"/>
  <c r="N1147" i="20"/>
  <c r="J1148" i="20"/>
  <c r="K1148" i="20"/>
  <c r="L1148" i="20"/>
  <c r="M1148" i="20"/>
  <c r="N1148" i="20"/>
  <c r="J1149" i="20"/>
  <c r="K1149" i="20"/>
  <c r="L1149" i="20"/>
  <c r="M1149" i="20"/>
  <c r="N1149" i="20"/>
  <c r="J1150" i="20"/>
  <c r="K1150" i="20"/>
  <c r="L1150" i="20"/>
  <c r="M1150" i="20"/>
  <c r="N1150" i="20"/>
  <c r="J1151" i="20"/>
  <c r="K1151" i="20"/>
  <c r="L1151" i="20"/>
  <c r="M1151" i="20"/>
  <c r="N1151" i="20"/>
  <c r="J1152" i="20"/>
  <c r="K1152" i="20"/>
  <c r="L1152" i="20"/>
  <c r="M1152" i="20"/>
  <c r="N1152" i="20"/>
  <c r="J1153" i="20"/>
  <c r="K1153" i="20"/>
  <c r="L1153" i="20"/>
  <c r="M1153" i="20"/>
  <c r="N1153" i="20"/>
  <c r="J1154" i="20"/>
  <c r="K1154" i="20"/>
  <c r="L1154" i="20"/>
  <c r="M1154" i="20"/>
  <c r="N1154" i="20"/>
  <c r="J1155" i="20"/>
  <c r="K1155" i="20"/>
  <c r="L1155" i="20"/>
  <c r="M1155" i="20"/>
  <c r="N1155" i="20"/>
  <c r="J1156" i="20"/>
  <c r="K1156" i="20"/>
  <c r="L1156" i="20"/>
  <c r="M1156" i="20"/>
  <c r="N1156" i="20"/>
  <c r="J1157" i="20"/>
  <c r="K1157" i="20"/>
  <c r="L1157" i="20"/>
  <c r="M1157" i="20"/>
  <c r="N1157" i="20"/>
  <c r="J1158" i="20"/>
  <c r="K1158" i="20"/>
  <c r="L1158" i="20"/>
  <c r="M1158" i="20"/>
  <c r="N1158" i="20"/>
  <c r="J1159" i="20"/>
  <c r="K1159" i="20"/>
  <c r="L1159" i="20"/>
  <c r="M1159" i="20"/>
  <c r="N1159" i="20"/>
  <c r="J1160" i="20"/>
  <c r="K1160" i="20"/>
  <c r="L1160" i="20"/>
  <c r="M1160" i="20"/>
  <c r="N1160" i="20"/>
  <c r="J1161" i="20"/>
  <c r="K1161" i="20"/>
  <c r="L1161" i="20"/>
  <c r="M1161" i="20"/>
  <c r="N1161" i="20"/>
  <c r="J1162" i="20"/>
  <c r="K1162" i="20"/>
  <c r="L1162" i="20"/>
  <c r="M1162" i="20"/>
  <c r="N1162" i="20"/>
  <c r="J1163" i="20"/>
  <c r="K1163" i="20"/>
  <c r="L1163" i="20"/>
  <c r="M1163" i="20"/>
  <c r="N1163" i="20"/>
  <c r="J1164" i="20"/>
  <c r="K1164" i="20"/>
  <c r="L1164" i="20"/>
  <c r="M1164" i="20"/>
  <c r="N1164" i="20"/>
  <c r="J1165" i="20"/>
  <c r="K1165" i="20"/>
  <c r="L1165" i="20"/>
  <c r="M1165" i="20"/>
  <c r="N1165" i="20"/>
  <c r="J1166" i="20"/>
  <c r="K1166" i="20"/>
  <c r="L1166" i="20"/>
  <c r="M1166" i="20"/>
  <c r="N1166" i="20"/>
  <c r="J1167" i="20"/>
  <c r="K1167" i="20"/>
  <c r="L1167" i="20"/>
  <c r="M1167" i="20"/>
  <c r="N1167" i="20"/>
  <c r="J1168" i="20"/>
  <c r="K1168" i="20"/>
  <c r="L1168" i="20"/>
  <c r="M1168" i="20"/>
  <c r="N1168" i="20"/>
  <c r="J1169" i="20"/>
  <c r="K1169" i="20"/>
  <c r="L1169" i="20"/>
  <c r="M1169" i="20"/>
  <c r="N1169" i="20"/>
  <c r="J1170" i="20"/>
  <c r="K1170" i="20"/>
  <c r="L1170" i="20"/>
  <c r="M1170" i="20"/>
  <c r="N1170" i="20"/>
  <c r="J1171" i="20"/>
  <c r="K1171" i="20"/>
  <c r="L1171" i="20"/>
  <c r="M1171" i="20"/>
  <c r="N1171" i="20"/>
  <c r="J1172" i="20"/>
  <c r="K1172" i="20"/>
  <c r="L1172" i="20"/>
  <c r="M1172" i="20"/>
  <c r="N1172" i="20"/>
  <c r="J1173" i="20"/>
  <c r="K1173" i="20"/>
  <c r="L1173" i="20"/>
  <c r="M1173" i="20"/>
  <c r="N1173" i="20"/>
  <c r="J1174" i="20"/>
  <c r="K1174" i="20"/>
  <c r="L1174" i="20"/>
  <c r="M1174" i="20"/>
  <c r="N1174" i="20"/>
  <c r="J1175" i="20"/>
  <c r="K1175" i="20"/>
  <c r="L1175" i="20"/>
  <c r="M1175" i="20"/>
  <c r="N1175" i="20"/>
  <c r="J1176" i="20"/>
  <c r="K1176" i="20"/>
  <c r="L1176" i="20"/>
  <c r="M1176" i="20"/>
  <c r="N1176" i="20"/>
  <c r="J1177" i="20"/>
  <c r="K1177" i="20"/>
  <c r="L1177" i="20"/>
  <c r="M1177" i="20"/>
  <c r="N1177" i="20"/>
  <c r="J1178" i="20"/>
  <c r="K1178" i="20"/>
  <c r="L1178" i="20"/>
  <c r="M1178" i="20"/>
  <c r="N1178" i="20"/>
  <c r="J1179" i="20"/>
  <c r="K1179" i="20"/>
  <c r="L1179" i="20"/>
  <c r="M1179" i="20"/>
  <c r="N1179" i="20"/>
  <c r="J1180" i="20"/>
  <c r="K1180" i="20"/>
  <c r="L1180" i="20"/>
  <c r="M1180" i="20"/>
  <c r="N1180" i="20"/>
  <c r="J1181" i="20"/>
  <c r="K1181" i="20"/>
  <c r="L1181" i="20"/>
  <c r="M1181" i="20"/>
  <c r="N1181" i="20"/>
  <c r="J1182" i="20"/>
  <c r="K1182" i="20"/>
  <c r="L1182" i="20"/>
  <c r="M1182" i="20"/>
  <c r="N1182" i="20"/>
  <c r="J1183" i="20"/>
  <c r="K1183" i="20"/>
  <c r="L1183" i="20"/>
  <c r="M1183" i="20"/>
  <c r="N1183" i="20"/>
  <c r="J1184" i="20"/>
  <c r="K1184" i="20"/>
  <c r="L1184" i="20"/>
  <c r="M1184" i="20"/>
  <c r="N1184" i="20"/>
  <c r="J1185" i="20"/>
  <c r="K1185" i="20"/>
  <c r="L1185" i="20"/>
  <c r="M1185" i="20"/>
  <c r="N1185" i="20"/>
  <c r="J1186" i="20"/>
  <c r="K1186" i="20"/>
  <c r="L1186" i="20"/>
  <c r="M1186" i="20"/>
  <c r="N1186" i="20"/>
  <c r="J1187" i="20"/>
  <c r="K1187" i="20"/>
  <c r="L1187" i="20"/>
  <c r="M1187" i="20"/>
  <c r="N1187" i="20"/>
  <c r="J1188" i="20"/>
  <c r="K1188" i="20"/>
  <c r="L1188" i="20"/>
  <c r="M1188" i="20"/>
  <c r="N1188" i="20"/>
  <c r="J1189" i="20"/>
  <c r="K1189" i="20"/>
  <c r="L1189" i="20"/>
  <c r="M1189" i="20"/>
  <c r="N1189" i="20"/>
  <c r="J1190" i="20"/>
  <c r="K1190" i="20"/>
  <c r="L1190" i="20"/>
  <c r="M1190" i="20"/>
  <c r="N1190" i="20"/>
  <c r="J1191" i="20"/>
  <c r="K1191" i="20"/>
  <c r="L1191" i="20"/>
  <c r="M1191" i="20"/>
  <c r="N1191" i="20"/>
  <c r="J1192" i="20"/>
  <c r="K1192" i="20"/>
  <c r="L1192" i="20"/>
  <c r="M1192" i="20"/>
  <c r="N1192" i="20"/>
  <c r="J1193" i="20"/>
  <c r="K1193" i="20"/>
  <c r="L1193" i="20"/>
  <c r="M1193" i="20"/>
  <c r="N1193" i="20"/>
  <c r="J1194" i="20"/>
  <c r="K1194" i="20"/>
  <c r="L1194" i="20"/>
  <c r="M1194" i="20"/>
  <c r="N1194" i="20"/>
  <c r="J1195" i="20"/>
  <c r="K1195" i="20"/>
  <c r="L1195" i="20"/>
  <c r="M1195" i="20"/>
  <c r="N1195" i="20"/>
  <c r="J1196" i="20"/>
  <c r="K1196" i="20"/>
  <c r="L1196" i="20"/>
  <c r="M1196" i="20"/>
  <c r="N1196" i="20"/>
  <c r="J1197" i="20"/>
  <c r="K1197" i="20"/>
  <c r="L1197" i="20"/>
  <c r="M1197" i="20"/>
  <c r="N1197" i="20"/>
  <c r="J1198" i="20"/>
  <c r="K1198" i="20"/>
  <c r="L1198" i="20"/>
  <c r="M1198" i="20"/>
  <c r="N1198" i="20"/>
  <c r="J1199" i="20"/>
  <c r="K1199" i="20"/>
  <c r="L1199" i="20"/>
  <c r="M1199" i="20"/>
  <c r="N1199" i="20"/>
  <c r="J1200" i="20"/>
  <c r="K1200" i="20"/>
  <c r="L1200" i="20"/>
  <c r="M1200" i="20"/>
  <c r="N1200" i="20"/>
  <c r="J1201" i="20"/>
  <c r="K1201" i="20"/>
  <c r="L1201" i="20"/>
  <c r="M1201" i="20"/>
  <c r="N1201" i="20"/>
  <c r="J1202" i="20"/>
  <c r="K1202" i="20"/>
  <c r="L1202" i="20"/>
  <c r="M1202" i="20"/>
  <c r="N1202" i="20"/>
  <c r="J1203" i="20"/>
  <c r="K1203" i="20"/>
  <c r="L1203" i="20"/>
  <c r="M1203" i="20"/>
  <c r="N1203" i="20"/>
  <c r="J1204" i="20"/>
  <c r="K1204" i="20"/>
  <c r="L1204" i="20"/>
  <c r="M1204" i="20"/>
  <c r="N1204" i="20"/>
  <c r="J1205" i="20"/>
  <c r="K1205" i="20"/>
  <c r="L1205" i="20"/>
  <c r="M1205" i="20"/>
  <c r="N1205" i="20"/>
  <c r="J1206" i="20"/>
  <c r="K1206" i="20"/>
  <c r="L1206" i="20"/>
  <c r="M1206" i="20"/>
  <c r="N1206" i="20"/>
  <c r="J1207" i="20"/>
  <c r="K1207" i="20"/>
  <c r="L1207" i="20"/>
  <c r="M1207" i="20"/>
  <c r="N1207" i="20"/>
  <c r="J1208" i="20"/>
  <c r="K1208" i="20"/>
  <c r="L1208" i="20"/>
  <c r="M1208" i="20"/>
  <c r="N1208" i="20"/>
  <c r="J1209" i="20"/>
  <c r="K1209" i="20"/>
  <c r="L1209" i="20"/>
  <c r="M1209" i="20"/>
  <c r="N1209" i="20"/>
  <c r="J1210" i="20"/>
  <c r="K1210" i="20"/>
  <c r="L1210" i="20"/>
  <c r="M1210" i="20"/>
  <c r="N1210" i="20"/>
  <c r="J1211" i="20"/>
  <c r="K1211" i="20"/>
  <c r="L1211" i="20"/>
  <c r="M1211" i="20"/>
  <c r="N1211" i="20"/>
  <c r="J1212" i="20"/>
  <c r="K1212" i="20"/>
  <c r="L1212" i="20"/>
  <c r="M1212" i="20"/>
  <c r="N1212" i="20"/>
  <c r="J1213" i="20"/>
  <c r="K1213" i="20"/>
  <c r="L1213" i="20"/>
  <c r="M1213" i="20"/>
  <c r="N1213" i="20"/>
  <c r="J1214" i="20"/>
  <c r="K1214" i="20"/>
  <c r="L1214" i="20"/>
  <c r="M1214" i="20"/>
  <c r="N1214" i="20"/>
  <c r="J1215" i="20"/>
  <c r="K1215" i="20"/>
  <c r="L1215" i="20"/>
  <c r="M1215" i="20"/>
  <c r="N1215" i="20"/>
  <c r="J1216" i="20"/>
  <c r="K1216" i="20"/>
  <c r="L1216" i="20"/>
  <c r="M1216" i="20"/>
  <c r="N1216" i="20"/>
  <c r="J1217" i="20"/>
  <c r="K1217" i="20"/>
  <c r="L1217" i="20"/>
  <c r="M1217" i="20"/>
  <c r="N1217" i="20"/>
  <c r="J1218" i="20"/>
  <c r="K1218" i="20"/>
  <c r="L1218" i="20"/>
  <c r="M1218" i="20"/>
  <c r="N1218" i="20"/>
  <c r="J1219" i="20"/>
  <c r="K1219" i="20"/>
  <c r="L1219" i="20"/>
  <c r="M1219" i="20"/>
  <c r="N1219" i="20"/>
  <c r="J1220" i="20"/>
  <c r="K1220" i="20"/>
  <c r="L1220" i="20"/>
  <c r="M1220" i="20"/>
  <c r="N1220" i="20"/>
  <c r="J1221" i="20"/>
  <c r="K1221" i="20"/>
  <c r="L1221" i="20"/>
  <c r="M1221" i="20"/>
  <c r="N1221" i="20"/>
  <c r="J1222" i="20"/>
  <c r="K1222" i="20"/>
  <c r="L1222" i="20"/>
  <c r="M1222" i="20"/>
  <c r="N1222" i="20"/>
  <c r="J1223" i="20"/>
  <c r="K1223" i="20"/>
  <c r="L1223" i="20"/>
  <c r="M1223" i="20"/>
  <c r="N1223" i="20"/>
  <c r="J1224" i="20"/>
  <c r="K1224" i="20"/>
  <c r="L1224" i="20"/>
  <c r="M1224" i="20"/>
  <c r="N1224" i="20"/>
  <c r="J1225" i="20"/>
  <c r="K1225" i="20"/>
  <c r="L1225" i="20"/>
  <c r="M1225" i="20"/>
  <c r="N1225" i="20"/>
  <c r="J1226" i="20"/>
  <c r="K1226" i="20"/>
  <c r="L1226" i="20"/>
  <c r="M1226" i="20"/>
  <c r="N1226" i="20"/>
  <c r="J1227" i="20"/>
  <c r="K1227" i="20"/>
  <c r="L1227" i="20"/>
  <c r="M1227" i="20"/>
  <c r="N1227" i="20"/>
  <c r="J1228" i="20"/>
  <c r="K1228" i="20"/>
  <c r="L1228" i="20"/>
  <c r="M1228" i="20"/>
  <c r="N1228" i="20"/>
  <c r="J1229" i="20"/>
  <c r="K1229" i="20"/>
  <c r="L1229" i="20"/>
  <c r="M1229" i="20"/>
  <c r="N1229" i="20"/>
  <c r="J1230" i="20"/>
  <c r="K1230" i="20"/>
  <c r="L1230" i="20"/>
  <c r="M1230" i="20"/>
  <c r="N1230" i="20"/>
  <c r="J1231" i="20"/>
  <c r="K1231" i="20"/>
  <c r="L1231" i="20"/>
  <c r="M1231" i="20"/>
  <c r="N1231" i="20"/>
  <c r="J1232" i="20"/>
  <c r="K1232" i="20"/>
  <c r="L1232" i="20"/>
  <c r="M1232" i="20"/>
  <c r="N1232" i="20"/>
  <c r="J1233" i="20"/>
  <c r="K1233" i="20"/>
  <c r="L1233" i="20"/>
  <c r="M1233" i="20"/>
  <c r="N1233" i="20"/>
  <c r="J1234" i="20"/>
  <c r="K1234" i="20"/>
  <c r="L1234" i="20"/>
  <c r="M1234" i="20"/>
  <c r="N1234" i="20"/>
  <c r="J1235" i="20"/>
  <c r="K1235" i="20"/>
  <c r="L1235" i="20"/>
  <c r="M1235" i="20"/>
  <c r="N1235" i="20"/>
  <c r="J1236" i="20"/>
  <c r="K1236" i="20"/>
  <c r="L1236" i="20"/>
  <c r="M1236" i="20"/>
  <c r="N1236" i="20"/>
  <c r="J1237" i="20"/>
  <c r="K1237" i="20"/>
  <c r="L1237" i="20"/>
  <c r="M1237" i="20"/>
  <c r="N1237" i="20"/>
  <c r="J1238" i="20"/>
  <c r="K1238" i="20"/>
  <c r="L1238" i="20"/>
  <c r="M1238" i="20"/>
  <c r="N1238" i="20"/>
  <c r="J1239" i="20"/>
  <c r="K1239" i="20"/>
  <c r="L1239" i="20"/>
  <c r="M1239" i="20"/>
  <c r="N1239" i="20"/>
  <c r="J1240" i="20"/>
  <c r="K1240" i="20"/>
  <c r="L1240" i="20"/>
  <c r="M1240" i="20"/>
  <c r="N1240" i="20"/>
  <c r="J1241" i="20"/>
  <c r="K1241" i="20"/>
  <c r="L1241" i="20"/>
  <c r="M1241" i="20"/>
  <c r="N1241" i="20"/>
  <c r="J1242" i="20"/>
  <c r="K1242" i="20"/>
  <c r="L1242" i="20"/>
  <c r="M1242" i="20"/>
  <c r="N1242" i="20"/>
  <c r="J1243" i="20"/>
  <c r="K1243" i="20"/>
  <c r="L1243" i="20"/>
  <c r="M1243" i="20"/>
  <c r="N1243" i="20"/>
  <c r="J1244" i="20"/>
  <c r="K1244" i="20"/>
  <c r="L1244" i="20"/>
  <c r="M1244" i="20"/>
  <c r="N1244" i="20"/>
  <c r="J1245" i="20"/>
  <c r="K1245" i="20"/>
  <c r="L1245" i="20"/>
  <c r="M1245" i="20"/>
  <c r="N1245" i="20"/>
  <c r="J1246" i="20"/>
  <c r="K1246" i="20"/>
  <c r="L1246" i="20"/>
  <c r="M1246" i="20"/>
  <c r="N1246" i="20"/>
  <c r="J1247" i="20"/>
  <c r="K1247" i="20"/>
  <c r="L1247" i="20"/>
  <c r="M1247" i="20"/>
  <c r="N1247" i="20"/>
  <c r="J1248" i="20"/>
  <c r="K1248" i="20"/>
  <c r="L1248" i="20"/>
  <c r="M1248" i="20"/>
  <c r="N1248" i="20"/>
  <c r="J1249" i="20"/>
  <c r="K1249" i="20"/>
  <c r="L1249" i="20"/>
  <c r="M1249" i="20"/>
  <c r="N1249" i="20"/>
  <c r="J1250" i="20"/>
  <c r="K1250" i="20"/>
  <c r="L1250" i="20"/>
  <c r="M1250" i="20"/>
  <c r="N1250" i="20"/>
  <c r="J1251" i="20"/>
  <c r="K1251" i="20"/>
  <c r="L1251" i="20"/>
  <c r="M1251" i="20"/>
  <c r="N1251" i="20"/>
  <c r="J1252" i="20"/>
  <c r="K1252" i="20"/>
  <c r="L1252" i="20"/>
  <c r="M1252" i="20"/>
  <c r="N1252" i="20"/>
  <c r="J1253" i="20"/>
  <c r="K1253" i="20"/>
  <c r="L1253" i="20"/>
  <c r="M1253" i="20"/>
  <c r="N1253" i="20"/>
  <c r="J1254" i="20"/>
  <c r="K1254" i="20"/>
  <c r="L1254" i="20"/>
  <c r="M1254" i="20"/>
  <c r="N1254" i="20"/>
  <c r="J1255" i="20"/>
  <c r="K1255" i="20"/>
  <c r="L1255" i="20"/>
  <c r="M1255" i="20"/>
  <c r="N1255" i="20"/>
  <c r="J1256" i="20"/>
  <c r="K1256" i="20"/>
  <c r="L1256" i="20"/>
  <c r="M1256" i="20"/>
  <c r="N1256" i="20"/>
  <c r="J1257" i="20"/>
  <c r="K1257" i="20"/>
  <c r="L1257" i="20"/>
  <c r="M1257" i="20"/>
  <c r="N1257" i="20"/>
  <c r="J1258" i="20"/>
  <c r="K1258" i="20"/>
  <c r="L1258" i="20"/>
  <c r="M1258" i="20"/>
  <c r="N1258" i="20"/>
  <c r="J1259" i="20"/>
  <c r="K1259" i="20"/>
  <c r="L1259" i="20"/>
  <c r="M1259" i="20"/>
  <c r="N1259" i="20"/>
  <c r="J1260" i="20"/>
  <c r="K1260" i="20"/>
  <c r="L1260" i="20"/>
  <c r="M1260" i="20"/>
  <c r="N1260" i="20"/>
  <c r="J1261" i="20"/>
  <c r="K1261" i="20"/>
  <c r="L1261" i="20"/>
  <c r="M1261" i="20"/>
  <c r="N1261" i="20"/>
  <c r="J1262" i="20"/>
  <c r="K1262" i="20"/>
  <c r="L1262" i="20"/>
  <c r="M1262" i="20"/>
  <c r="N1262" i="20"/>
  <c r="J1263" i="20"/>
  <c r="K1263" i="20"/>
  <c r="L1263" i="20"/>
  <c r="M1263" i="20"/>
  <c r="N1263" i="20"/>
  <c r="J1264" i="20"/>
  <c r="K1264" i="20"/>
  <c r="L1264" i="20"/>
  <c r="M1264" i="20"/>
  <c r="N1264" i="20"/>
  <c r="J1265" i="20"/>
  <c r="K1265" i="20"/>
  <c r="L1265" i="20"/>
  <c r="M1265" i="20"/>
  <c r="N1265" i="20"/>
  <c r="J1266" i="20"/>
  <c r="K1266" i="20"/>
  <c r="L1266" i="20"/>
  <c r="M1266" i="20"/>
  <c r="N1266" i="20"/>
  <c r="J1267" i="20"/>
  <c r="K1267" i="20"/>
  <c r="L1267" i="20"/>
  <c r="M1267" i="20"/>
  <c r="N1267" i="20"/>
  <c r="J1268" i="20"/>
  <c r="K1268" i="20"/>
  <c r="L1268" i="20"/>
  <c r="M1268" i="20"/>
  <c r="N1268" i="20"/>
  <c r="J1269" i="20"/>
  <c r="K1269" i="20"/>
  <c r="L1269" i="20"/>
  <c r="M1269" i="20"/>
  <c r="N1269" i="20"/>
  <c r="J1270" i="20"/>
  <c r="K1270" i="20"/>
  <c r="L1270" i="20"/>
  <c r="M1270" i="20"/>
  <c r="N1270" i="20"/>
  <c r="J1271" i="20"/>
  <c r="K1271" i="20"/>
  <c r="L1271" i="20"/>
  <c r="M1271" i="20"/>
  <c r="N1271" i="20"/>
  <c r="J1272" i="20"/>
  <c r="K1272" i="20"/>
  <c r="L1272" i="20"/>
  <c r="M1272" i="20"/>
  <c r="N1272" i="20"/>
  <c r="J1273" i="20"/>
  <c r="K1273" i="20"/>
  <c r="L1273" i="20"/>
  <c r="M1273" i="20"/>
  <c r="N1273" i="20"/>
  <c r="J1274" i="20"/>
  <c r="K1274" i="20"/>
  <c r="L1274" i="20"/>
  <c r="M1274" i="20"/>
  <c r="N1274" i="20"/>
  <c r="J1275" i="20"/>
  <c r="K1275" i="20"/>
  <c r="L1275" i="20"/>
  <c r="M1275" i="20"/>
  <c r="N1275" i="20"/>
  <c r="J1276" i="20"/>
  <c r="K1276" i="20"/>
  <c r="L1276" i="20"/>
  <c r="M1276" i="20"/>
  <c r="N1276" i="20"/>
  <c r="J1277" i="20"/>
  <c r="K1277" i="20"/>
  <c r="L1277" i="20"/>
  <c r="M1277" i="20"/>
  <c r="N1277" i="20"/>
  <c r="J1278" i="20"/>
  <c r="K1278" i="20"/>
  <c r="L1278" i="20"/>
  <c r="M1278" i="20"/>
  <c r="N1278" i="20"/>
  <c r="J1279" i="20"/>
  <c r="K1279" i="20"/>
  <c r="L1279" i="20"/>
  <c r="M1279" i="20"/>
  <c r="N1279" i="20"/>
  <c r="J1280" i="20"/>
  <c r="K1280" i="20"/>
  <c r="L1280" i="20"/>
  <c r="M1280" i="20"/>
  <c r="N1280" i="20"/>
  <c r="J1281" i="20"/>
  <c r="K1281" i="20"/>
  <c r="L1281" i="20"/>
  <c r="M1281" i="20"/>
  <c r="N1281" i="20"/>
  <c r="J1282" i="20"/>
  <c r="K1282" i="20"/>
  <c r="L1282" i="20"/>
  <c r="M1282" i="20"/>
  <c r="N1282" i="20"/>
  <c r="J1283" i="20"/>
  <c r="K1283" i="20"/>
  <c r="L1283" i="20"/>
  <c r="M1283" i="20"/>
  <c r="N1283" i="20"/>
  <c r="J1284" i="20"/>
  <c r="K1284" i="20"/>
  <c r="L1284" i="20"/>
  <c r="M1284" i="20"/>
  <c r="N1284" i="20"/>
  <c r="J1285" i="20"/>
  <c r="K1285" i="20"/>
  <c r="L1285" i="20"/>
  <c r="M1285" i="20"/>
  <c r="N1285" i="20"/>
  <c r="J1286" i="20"/>
  <c r="K1286" i="20"/>
  <c r="L1286" i="20"/>
  <c r="M1286" i="20"/>
  <c r="N1286" i="20"/>
  <c r="J1287" i="20"/>
  <c r="K1287" i="20"/>
  <c r="L1287" i="20"/>
  <c r="M1287" i="20"/>
  <c r="N1287" i="20"/>
  <c r="J1288" i="20"/>
  <c r="K1288" i="20"/>
  <c r="L1288" i="20"/>
  <c r="M1288" i="20"/>
  <c r="N1288" i="20"/>
  <c r="J1289" i="20"/>
  <c r="K1289" i="20"/>
  <c r="L1289" i="20"/>
  <c r="M1289" i="20"/>
  <c r="N1289" i="20"/>
  <c r="J1290" i="20"/>
  <c r="K1290" i="20"/>
  <c r="L1290" i="20"/>
  <c r="M1290" i="20"/>
  <c r="N1290" i="20"/>
  <c r="J1291" i="20"/>
  <c r="K1291" i="20"/>
  <c r="L1291" i="20"/>
  <c r="M1291" i="20"/>
  <c r="N1291" i="20"/>
  <c r="J1292" i="20"/>
  <c r="K1292" i="20"/>
  <c r="L1292" i="20"/>
  <c r="M1292" i="20"/>
  <c r="N1292" i="20"/>
  <c r="J1293" i="20"/>
  <c r="K1293" i="20"/>
  <c r="L1293" i="20"/>
  <c r="M1293" i="20"/>
  <c r="N1293" i="20"/>
  <c r="J1294" i="20"/>
  <c r="K1294" i="20"/>
  <c r="L1294" i="20"/>
  <c r="M1294" i="20"/>
  <c r="N1294" i="20"/>
  <c r="J1295" i="20"/>
  <c r="K1295" i="20"/>
  <c r="L1295" i="20"/>
  <c r="M1295" i="20"/>
  <c r="N1295" i="20"/>
  <c r="J1296" i="20"/>
  <c r="K1296" i="20"/>
  <c r="L1296" i="20"/>
  <c r="M1296" i="20"/>
  <c r="N1296" i="20"/>
  <c r="J1297" i="20"/>
  <c r="K1297" i="20"/>
  <c r="L1297" i="20"/>
  <c r="M1297" i="20"/>
  <c r="N1297" i="20"/>
  <c r="J1298" i="20"/>
  <c r="K1298" i="20"/>
  <c r="L1298" i="20"/>
  <c r="M1298" i="20"/>
  <c r="N1298" i="20"/>
  <c r="J1299" i="20"/>
  <c r="K1299" i="20"/>
  <c r="L1299" i="20"/>
  <c r="M1299" i="20"/>
  <c r="N1299" i="20"/>
  <c r="J1300" i="20"/>
  <c r="K1300" i="20"/>
  <c r="L1300" i="20"/>
  <c r="M1300" i="20"/>
  <c r="N1300" i="20"/>
  <c r="J1301" i="20"/>
  <c r="K1301" i="20"/>
  <c r="L1301" i="20"/>
  <c r="M1301" i="20"/>
  <c r="N1301" i="20"/>
  <c r="J1302" i="20"/>
  <c r="K1302" i="20"/>
  <c r="L1302" i="20"/>
  <c r="M1302" i="20"/>
  <c r="N1302" i="20"/>
  <c r="J1303" i="20"/>
  <c r="K1303" i="20"/>
  <c r="L1303" i="20"/>
  <c r="M1303" i="20"/>
  <c r="N1303" i="20"/>
  <c r="J1304" i="20"/>
  <c r="K1304" i="20"/>
  <c r="L1304" i="20"/>
  <c r="M1304" i="20"/>
  <c r="N1304" i="20"/>
  <c r="J1305" i="20"/>
  <c r="K1305" i="20"/>
  <c r="L1305" i="20"/>
  <c r="M1305" i="20"/>
  <c r="N1305" i="20"/>
  <c r="J1306" i="20"/>
  <c r="K1306" i="20"/>
  <c r="L1306" i="20"/>
  <c r="M1306" i="20"/>
  <c r="N1306" i="20"/>
  <c r="J1307" i="20"/>
  <c r="K1307" i="20"/>
  <c r="L1307" i="20"/>
  <c r="M1307" i="20"/>
  <c r="N1307" i="20"/>
  <c r="J1308" i="20"/>
  <c r="K1308" i="20"/>
  <c r="L1308" i="20"/>
  <c r="M1308" i="20"/>
  <c r="N1308" i="20"/>
  <c r="J1309" i="20"/>
  <c r="K1309" i="20"/>
  <c r="L1309" i="20"/>
  <c r="M1309" i="20"/>
  <c r="N1309" i="20"/>
  <c r="J1310" i="20"/>
  <c r="K1310" i="20"/>
  <c r="L1310" i="20"/>
  <c r="M1310" i="20"/>
  <c r="N1310" i="20"/>
  <c r="J1311" i="20"/>
  <c r="K1311" i="20"/>
  <c r="L1311" i="20"/>
  <c r="M1311" i="20"/>
  <c r="N1311" i="20"/>
  <c r="J1312" i="20"/>
  <c r="K1312" i="20"/>
  <c r="L1312" i="20"/>
  <c r="M1312" i="20"/>
  <c r="N1312" i="20"/>
  <c r="J1313" i="20"/>
  <c r="K1313" i="20"/>
  <c r="L1313" i="20"/>
  <c r="M1313" i="20"/>
  <c r="N1313" i="20"/>
  <c r="J1314" i="20"/>
  <c r="K1314" i="20"/>
  <c r="L1314" i="20"/>
  <c r="M1314" i="20"/>
  <c r="N1314" i="20"/>
  <c r="J1315" i="20"/>
  <c r="B1317" i="1" s="1"/>
  <c r="K1315" i="20"/>
  <c r="L1315" i="20"/>
  <c r="D1317" i="1" s="1"/>
  <c r="M1315" i="20"/>
  <c r="N1315" i="20"/>
  <c r="F1317" i="1" s="1"/>
  <c r="J1316" i="20"/>
  <c r="K1316" i="20"/>
  <c r="L1316" i="20"/>
  <c r="M1316" i="20"/>
  <c r="N1316" i="20"/>
  <c r="J1317" i="20"/>
  <c r="B1319" i="1" s="1"/>
  <c r="K1317" i="20"/>
  <c r="L1317" i="20"/>
  <c r="D1319" i="1" s="1"/>
  <c r="M1317" i="20"/>
  <c r="N1317" i="20"/>
  <c r="F1319" i="1" s="1"/>
  <c r="J1318" i="20"/>
  <c r="K1318" i="20"/>
  <c r="L1318" i="20"/>
  <c r="M1318" i="20"/>
  <c r="N1318" i="20"/>
  <c r="J1319" i="20"/>
  <c r="B1321" i="1" s="1"/>
  <c r="K1319" i="20"/>
  <c r="L1319" i="20"/>
  <c r="D1321" i="1" s="1"/>
  <c r="M1319" i="20"/>
  <c r="N1319" i="20"/>
  <c r="F1321" i="1" s="1"/>
  <c r="J1320" i="20"/>
  <c r="K1320" i="20"/>
  <c r="L1320" i="20"/>
  <c r="M1320" i="20"/>
  <c r="N1320" i="20"/>
  <c r="J1321" i="20"/>
  <c r="B1323" i="1" s="1"/>
  <c r="K1321" i="20"/>
  <c r="L1321" i="20"/>
  <c r="D1323" i="1" s="1"/>
  <c r="M1321" i="20"/>
  <c r="N1321" i="20"/>
  <c r="F1323" i="1" s="1"/>
  <c r="J1322" i="20"/>
  <c r="K1322" i="20"/>
  <c r="L1322" i="20"/>
  <c r="M1322" i="20"/>
  <c r="N1322" i="20"/>
  <c r="J1323" i="20"/>
  <c r="B1325" i="1" s="1"/>
  <c r="K1323" i="20"/>
  <c r="L1323" i="20"/>
  <c r="D1325" i="1" s="1"/>
  <c r="M1323" i="20"/>
  <c r="N1323" i="20"/>
  <c r="F1325" i="1" s="1"/>
  <c r="J1324" i="20"/>
  <c r="K1324" i="20"/>
  <c r="L1324" i="20"/>
  <c r="M1324" i="20"/>
  <c r="N1324" i="20"/>
  <c r="J1325" i="20"/>
  <c r="B1327" i="1" s="1"/>
  <c r="K1325" i="20"/>
  <c r="L1325" i="20"/>
  <c r="D1327" i="1" s="1"/>
  <c r="M1325" i="20"/>
  <c r="N1325" i="20"/>
  <c r="F1327" i="1" s="1"/>
  <c r="J1326" i="20"/>
  <c r="K1326" i="20"/>
  <c r="L1326" i="20"/>
  <c r="M1326" i="20"/>
  <c r="N1326" i="20"/>
  <c r="J1327" i="20"/>
  <c r="B1329" i="1" s="1"/>
  <c r="K1327" i="20"/>
  <c r="L1327" i="20"/>
  <c r="D1329" i="1" s="1"/>
  <c r="M1327" i="20"/>
  <c r="N1327" i="20"/>
  <c r="F1329" i="1" s="1"/>
  <c r="J1328" i="20"/>
  <c r="K1328" i="20"/>
  <c r="L1328" i="20"/>
  <c r="M1328" i="20"/>
  <c r="N1328" i="20"/>
  <c r="J1329" i="20"/>
  <c r="B1331" i="1" s="1"/>
  <c r="K1329" i="20"/>
  <c r="L1329" i="20"/>
  <c r="D1331" i="1" s="1"/>
  <c r="M1329" i="20"/>
  <c r="N1329" i="20"/>
  <c r="F1331" i="1" s="1"/>
  <c r="J1330" i="20"/>
  <c r="K1330" i="20"/>
  <c r="L1330" i="20"/>
  <c r="M1330" i="20"/>
  <c r="N1330" i="20"/>
  <c r="J1331" i="20"/>
  <c r="B1333" i="1" s="1"/>
  <c r="K1331" i="20"/>
  <c r="L1331" i="20"/>
  <c r="D1333" i="1" s="1"/>
  <c r="M1331" i="20"/>
  <c r="N1331" i="20"/>
  <c r="F1333" i="1" s="1"/>
  <c r="J1332" i="20"/>
  <c r="K1332" i="20"/>
  <c r="L1332" i="20"/>
  <c r="M1332" i="20"/>
  <c r="N1332" i="20"/>
  <c r="J1333" i="20"/>
  <c r="B1335" i="1" s="1"/>
  <c r="K1333" i="20"/>
  <c r="L1333" i="20"/>
  <c r="D1335" i="1" s="1"/>
  <c r="M1333" i="20"/>
  <c r="N1333" i="20"/>
  <c r="F1335" i="1" s="1"/>
  <c r="J1334" i="20"/>
  <c r="K1334" i="20"/>
  <c r="L1334" i="20"/>
  <c r="M1334" i="20"/>
  <c r="N1334" i="20"/>
  <c r="J1335" i="20"/>
  <c r="B1337" i="1" s="1"/>
  <c r="K1335" i="20"/>
  <c r="L1335" i="20"/>
  <c r="D1337" i="1" s="1"/>
  <c r="M1335" i="20"/>
  <c r="N1335" i="20"/>
  <c r="F1337" i="1" s="1"/>
  <c r="J1336" i="20"/>
  <c r="K1336" i="20"/>
  <c r="L1336" i="20"/>
  <c r="M1336" i="20"/>
  <c r="N1336" i="20"/>
  <c r="J1337" i="20"/>
  <c r="B1339" i="1" s="1"/>
  <c r="K1337" i="20"/>
  <c r="L1337" i="20"/>
  <c r="D1339" i="1" s="1"/>
  <c r="M1337" i="20"/>
  <c r="N1337" i="20"/>
  <c r="F1339" i="1" s="1"/>
  <c r="J1338" i="20"/>
  <c r="K1338" i="20"/>
  <c r="L1338" i="20"/>
  <c r="M1338" i="20"/>
  <c r="N1338" i="20"/>
  <c r="J1339" i="20"/>
  <c r="B1341" i="1" s="1"/>
  <c r="K1339" i="20"/>
  <c r="L1339" i="20"/>
  <c r="D1341" i="1" s="1"/>
  <c r="M1339" i="20"/>
  <c r="N1339" i="20"/>
  <c r="F1341" i="1" s="1"/>
  <c r="J1340" i="20"/>
  <c r="K1340" i="20"/>
  <c r="L1340" i="20"/>
  <c r="M1340" i="20"/>
  <c r="N1340" i="20"/>
  <c r="J1341" i="20"/>
  <c r="B1343" i="1" s="1"/>
  <c r="K1341" i="20"/>
  <c r="L1341" i="20"/>
  <c r="D1343" i="1" s="1"/>
  <c r="M1341" i="20"/>
  <c r="N1341" i="20"/>
  <c r="F1343" i="1" s="1"/>
  <c r="J1342" i="20"/>
  <c r="K1342" i="20"/>
  <c r="L1342" i="20"/>
  <c r="M1342" i="20"/>
  <c r="N1342" i="20"/>
  <c r="J1343" i="20"/>
  <c r="B1345" i="1" s="1"/>
  <c r="K1343" i="20"/>
  <c r="L1343" i="20"/>
  <c r="D1345" i="1" s="1"/>
  <c r="M1343" i="20"/>
  <c r="N1343" i="20"/>
  <c r="F1345" i="1" s="1"/>
  <c r="J1344" i="20"/>
  <c r="K1344" i="20"/>
  <c r="L1344" i="20"/>
  <c r="M1344" i="20"/>
  <c r="N1344" i="20"/>
  <c r="J1345" i="20"/>
  <c r="B1347" i="1" s="1"/>
  <c r="K1345" i="20"/>
  <c r="L1345" i="20"/>
  <c r="D1347" i="1" s="1"/>
  <c r="M1345" i="20"/>
  <c r="N1345" i="20"/>
  <c r="F1347" i="1" s="1"/>
  <c r="J1346" i="20"/>
  <c r="K1346" i="20"/>
  <c r="L1346" i="20"/>
  <c r="M1346" i="20"/>
  <c r="N1346" i="20"/>
  <c r="J1347" i="20"/>
  <c r="B1349" i="1" s="1"/>
  <c r="K1347" i="20"/>
  <c r="L1347" i="20"/>
  <c r="D1349" i="1" s="1"/>
  <c r="M1347" i="20"/>
  <c r="N1347" i="20"/>
  <c r="F1349" i="1" s="1"/>
  <c r="J1348" i="20"/>
  <c r="K1348" i="20"/>
  <c r="L1348" i="20"/>
  <c r="M1348" i="20"/>
  <c r="N1348" i="20"/>
  <c r="J1349" i="20"/>
  <c r="B1351" i="1" s="1"/>
  <c r="K1349" i="20"/>
  <c r="L1349" i="20"/>
  <c r="D1351" i="1" s="1"/>
  <c r="M1349" i="20"/>
  <c r="N1349" i="20"/>
  <c r="F1351" i="1" s="1"/>
  <c r="J1350" i="20"/>
  <c r="K1350" i="20"/>
  <c r="L1350" i="20"/>
  <c r="M1350" i="20"/>
  <c r="N1350" i="20"/>
  <c r="J1351" i="20"/>
  <c r="B1353" i="1" s="1"/>
  <c r="K1351" i="20"/>
  <c r="L1351" i="20"/>
  <c r="D1353" i="1" s="1"/>
  <c r="M1351" i="20"/>
  <c r="N1351" i="20"/>
  <c r="F1353" i="1" s="1"/>
  <c r="J1352" i="20"/>
  <c r="K1352" i="20"/>
  <c r="L1352" i="20"/>
  <c r="M1352" i="20"/>
  <c r="N1352" i="20"/>
  <c r="J1353" i="20"/>
  <c r="B1355" i="1" s="1"/>
  <c r="K1353" i="20"/>
  <c r="L1353" i="20"/>
  <c r="D1355" i="1" s="1"/>
  <c r="M1353" i="20"/>
  <c r="N1353" i="20"/>
  <c r="F1355" i="1" s="1"/>
  <c r="J1354" i="20"/>
  <c r="K1354" i="20"/>
  <c r="L1354" i="20"/>
  <c r="M1354" i="20"/>
  <c r="N1354" i="20"/>
  <c r="J1355" i="20"/>
  <c r="B1357" i="1" s="1"/>
  <c r="K1355" i="20"/>
  <c r="L1355" i="20"/>
  <c r="D1357" i="1" s="1"/>
  <c r="M1355" i="20"/>
  <c r="N1355" i="20"/>
  <c r="F1357" i="1" s="1"/>
  <c r="J1356" i="20"/>
  <c r="K1356" i="20"/>
  <c r="L1356" i="20"/>
  <c r="M1356" i="20"/>
  <c r="N1356" i="20"/>
  <c r="J1357" i="20"/>
  <c r="B1359" i="1" s="1"/>
  <c r="K1357" i="20"/>
  <c r="L1357" i="20"/>
  <c r="D1359" i="1" s="1"/>
  <c r="M1357" i="20"/>
  <c r="N1357" i="20"/>
  <c r="F1359" i="1" s="1"/>
  <c r="J1358" i="20"/>
  <c r="K1358" i="20"/>
  <c r="L1358" i="20"/>
  <c r="M1358" i="20"/>
  <c r="N1358" i="20"/>
  <c r="J1359" i="20"/>
  <c r="B1361" i="1" s="1"/>
  <c r="K1359" i="20"/>
  <c r="L1359" i="20"/>
  <c r="D1361" i="1" s="1"/>
  <c r="M1359" i="20"/>
  <c r="N1359" i="20"/>
  <c r="F1361" i="1" s="1"/>
  <c r="J1360" i="20"/>
  <c r="K1360" i="20"/>
  <c r="L1360" i="20"/>
  <c r="M1360" i="20"/>
  <c r="N1360" i="20"/>
  <c r="J1361" i="20"/>
  <c r="B1363" i="1" s="1"/>
  <c r="K1361" i="20"/>
  <c r="L1361" i="20"/>
  <c r="D1363" i="1" s="1"/>
  <c r="M1361" i="20"/>
  <c r="N1361" i="20"/>
  <c r="F1363" i="1" s="1"/>
  <c r="J1362" i="20"/>
  <c r="K1362" i="20"/>
  <c r="L1362" i="20"/>
  <c r="M1362" i="20"/>
  <c r="N1362" i="20"/>
  <c r="J1363" i="20"/>
  <c r="B1365" i="1" s="1"/>
  <c r="K1363" i="20"/>
  <c r="L1363" i="20"/>
  <c r="D1365" i="1" s="1"/>
  <c r="M1363" i="20"/>
  <c r="N1363" i="20"/>
  <c r="F1365" i="1" s="1"/>
  <c r="J1364" i="20"/>
  <c r="K1364" i="20"/>
  <c r="L1364" i="20"/>
  <c r="M1364" i="20"/>
  <c r="N1364" i="20"/>
  <c r="J1365" i="20"/>
  <c r="B1367" i="1" s="1"/>
  <c r="K1365" i="20"/>
  <c r="L1365" i="20"/>
  <c r="D1367" i="1" s="1"/>
  <c r="M1365" i="20"/>
  <c r="N1365" i="20"/>
  <c r="F1367" i="1" s="1"/>
  <c r="J1366" i="20"/>
  <c r="K1366" i="20"/>
  <c r="L1366" i="20"/>
  <c r="M1366" i="20"/>
  <c r="N1366" i="20"/>
  <c r="J1367" i="20"/>
  <c r="B1369" i="1" s="1"/>
  <c r="K1367" i="20"/>
  <c r="L1367" i="20"/>
  <c r="D1369" i="1" s="1"/>
  <c r="M1367" i="20"/>
  <c r="N1367" i="20"/>
  <c r="F1369" i="1" s="1"/>
  <c r="J1368" i="20"/>
  <c r="K1368" i="20"/>
  <c r="L1368" i="20"/>
  <c r="M1368" i="20"/>
  <c r="N1368" i="20"/>
  <c r="J1369" i="20"/>
  <c r="B1371" i="1" s="1"/>
  <c r="K1369" i="20"/>
  <c r="L1369" i="20"/>
  <c r="D1371" i="1" s="1"/>
  <c r="M1369" i="20"/>
  <c r="N1369" i="20"/>
  <c r="F1371" i="1" s="1"/>
  <c r="J1370" i="20"/>
  <c r="K1370" i="20"/>
  <c r="L1370" i="20"/>
  <c r="M1370" i="20"/>
  <c r="N1370" i="20"/>
  <c r="J1371" i="20"/>
  <c r="B1373" i="1" s="1"/>
  <c r="K1371" i="20"/>
  <c r="L1371" i="20"/>
  <c r="D1373" i="1" s="1"/>
  <c r="M1371" i="20"/>
  <c r="N1371" i="20"/>
  <c r="F1373" i="1" s="1"/>
  <c r="J1372" i="20"/>
  <c r="K1372" i="20"/>
  <c r="L1372" i="20"/>
  <c r="M1372" i="20"/>
  <c r="N1372" i="20"/>
  <c r="J1373" i="20"/>
  <c r="B1375" i="1" s="1"/>
  <c r="K1373" i="20"/>
  <c r="L1373" i="20"/>
  <c r="D1375" i="1" s="1"/>
  <c r="M1373" i="20"/>
  <c r="N1373" i="20"/>
  <c r="F1375" i="1" s="1"/>
  <c r="J1374" i="20"/>
  <c r="K1374" i="20"/>
  <c r="L1374" i="20"/>
  <c r="M1374" i="20"/>
  <c r="N1374" i="20"/>
  <c r="J1375" i="20"/>
  <c r="B1377" i="1" s="1"/>
  <c r="K1375" i="20"/>
  <c r="L1375" i="20"/>
  <c r="D1377" i="1" s="1"/>
  <c r="M1375" i="20"/>
  <c r="N1375" i="20"/>
  <c r="F1377" i="1" s="1"/>
  <c r="J1376" i="20"/>
  <c r="K1376" i="20"/>
  <c r="L1376" i="20"/>
  <c r="M1376" i="20"/>
  <c r="N1376" i="20"/>
  <c r="A1360" i="1"/>
  <c r="B1360" i="1"/>
  <c r="C1360" i="1"/>
  <c r="D1360" i="1"/>
  <c r="E1360" i="1"/>
  <c r="F1360" i="1"/>
  <c r="A1361" i="1"/>
  <c r="C1361" i="1"/>
  <c r="E1361" i="1"/>
  <c r="A1362" i="1"/>
  <c r="B1362" i="1"/>
  <c r="C1362" i="1"/>
  <c r="D1362" i="1"/>
  <c r="E1362" i="1"/>
  <c r="F1362" i="1"/>
  <c r="A1363" i="1"/>
  <c r="C1363" i="1"/>
  <c r="E1363" i="1"/>
  <c r="A1364" i="1"/>
  <c r="B1364" i="1"/>
  <c r="C1364" i="1"/>
  <c r="D1364" i="1"/>
  <c r="E1364" i="1"/>
  <c r="F1364" i="1"/>
  <c r="A1365" i="1"/>
  <c r="C1365" i="1"/>
  <c r="E1365" i="1"/>
  <c r="A1366" i="1"/>
  <c r="B1366" i="1"/>
  <c r="C1366" i="1"/>
  <c r="D1366" i="1"/>
  <c r="E1366" i="1"/>
  <c r="F1366" i="1"/>
  <c r="A1367" i="1"/>
  <c r="C1367" i="1"/>
  <c r="E1367" i="1"/>
  <c r="A1368" i="1"/>
  <c r="B1368" i="1"/>
  <c r="C1368" i="1"/>
  <c r="D1368" i="1"/>
  <c r="E1368" i="1"/>
  <c r="F1368" i="1"/>
  <c r="A1369" i="1"/>
  <c r="C1369" i="1"/>
  <c r="E1369" i="1"/>
  <c r="A1370" i="1"/>
  <c r="B1370" i="1"/>
  <c r="C1370" i="1"/>
  <c r="D1370" i="1"/>
  <c r="E1370" i="1"/>
  <c r="F1370" i="1"/>
  <c r="A1371" i="1"/>
  <c r="C1371" i="1"/>
  <c r="E1371" i="1"/>
  <c r="A1372" i="1"/>
  <c r="B1372" i="1"/>
  <c r="C1372" i="1"/>
  <c r="D1372" i="1"/>
  <c r="E1372" i="1"/>
  <c r="F1372" i="1"/>
  <c r="A1373" i="1"/>
  <c r="C1373" i="1"/>
  <c r="E1373" i="1"/>
  <c r="A1374" i="1"/>
  <c r="B1374" i="1"/>
  <c r="C1374" i="1"/>
  <c r="D1374" i="1"/>
  <c r="E1374" i="1"/>
  <c r="F1374" i="1"/>
  <c r="A1375" i="1"/>
  <c r="C1375" i="1"/>
  <c r="E1375" i="1"/>
  <c r="A1376" i="1"/>
  <c r="B1376" i="1"/>
  <c r="C1376" i="1"/>
  <c r="D1376" i="1"/>
  <c r="E1376" i="1"/>
  <c r="F1376" i="1"/>
  <c r="A1377" i="1"/>
  <c r="C1377" i="1"/>
  <c r="E1377" i="1"/>
  <c r="A1378" i="1"/>
  <c r="B1378" i="1"/>
  <c r="C1378" i="1"/>
  <c r="D1378" i="1"/>
  <c r="E1378" i="1"/>
  <c r="F1378" i="1"/>
  <c r="A1317" i="1"/>
  <c r="C1317" i="1"/>
  <c r="E1317" i="1"/>
  <c r="A1318" i="1"/>
  <c r="B1318" i="1"/>
  <c r="C1318" i="1"/>
  <c r="D1318" i="1"/>
  <c r="E1318" i="1"/>
  <c r="F1318" i="1"/>
  <c r="A1319" i="1"/>
  <c r="C1319" i="1"/>
  <c r="E1319" i="1"/>
  <c r="A1320" i="1"/>
  <c r="B1320" i="1"/>
  <c r="C1320" i="1"/>
  <c r="D1320" i="1"/>
  <c r="E1320" i="1"/>
  <c r="F1320" i="1"/>
  <c r="A1321" i="1"/>
  <c r="C1321" i="1"/>
  <c r="E1321" i="1"/>
  <c r="A1322" i="1"/>
  <c r="B1322" i="1"/>
  <c r="C1322" i="1"/>
  <c r="D1322" i="1"/>
  <c r="E1322" i="1"/>
  <c r="F1322" i="1"/>
  <c r="A1323" i="1"/>
  <c r="C1323" i="1"/>
  <c r="E1323" i="1"/>
  <c r="A1324" i="1"/>
  <c r="B1324" i="1"/>
  <c r="C1324" i="1"/>
  <c r="D1324" i="1"/>
  <c r="E1324" i="1"/>
  <c r="F1324" i="1"/>
  <c r="A1325" i="1"/>
  <c r="C1325" i="1"/>
  <c r="E1325" i="1"/>
  <c r="A1326" i="1"/>
  <c r="B1326" i="1"/>
  <c r="C1326" i="1"/>
  <c r="D1326" i="1"/>
  <c r="E1326" i="1"/>
  <c r="F1326" i="1"/>
  <c r="A1327" i="1"/>
  <c r="C1327" i="1"/>
  <c r="E1327" i="1"/>
  <c r="A1328" i="1"/>
  <c r="B1328" i="1"/>
  <c r="C1328" i="1"/>
  <c r="D1328" i="1"/>
  <c r="E1328" i="1"/>
  <c r="F1328" i="1"/>
  <c r="A1329" i="1"/>
  <c r="C1329" i="1"/>
  <c r="E1329" i="1"/>
  <c r="A1330" i="1"/>
  <c r="B1330" i="1"/>
  <c r="C1330" i="1"/>
  <c r="D1330" i="1"/>
  <c r="E1330" i="1"/>
  <c r="F1330" i="1"/>
  <c r="A1331" i="1"/>
  <c r="C1331" i="1"/>
  <c r="E1331" i="1"/>
  <c r="A1332" i="1"/>
  <c r="B1332" i="1"/>
  <c r="C1332" i="1"/>
  <c r="D1332" i="1"/>
  <c r="E1332" i="1"/>
  <c r="F1332" i="1"/>
  <c r="A1333" i="1"/>
  <c r="C1333" i="1"/>
  <c r="E1333" i="1"/>
  <c r="A1334" i="1"/>
  <c r="B1334" i="1"/>
  <c r="C1334" i="1"/>
  <c r="D1334" i="1"/>
  <c r="E1334" i="1"/>
  <c r="F1334" i="1"/>
  <c r="A1335" i="1"/>
  <c r="C1335" i="1"/>
  <c r="E1335" i="1"/>
  <c r="A1336" i="1"/>
  <c r="B1336" i="1"/>
  <c r="C1336" i="1"/>
  <c r="D1336" i="1"/>
  <c r="E1336" i="1"/>
  <c r="F1336" i="1"/>
  <c r="A1337" i="1"/>
  <c r="C1337" i="1"/>
  <c r="E1337" i="1"/>
  <c r="A1338" i="1"/>
  <c r="B1338" i="1"/>
  <c r="C1338" i="1"/>
  <c r="D1338" i="1"/>
  <c r="E1338" i="1"/>
  <c r="F1338" i="1"/>
  <c r="A1339" i="1"/>
  <c r="C1339" i="1"/>
  <c r="E1339" i="1"/>
  <c r="A1340" i="1"/>
  <c r="B1340" i="1"/>
  <c r="C1340" i="1"/>
  <c r="D1340" i="1"/>
  <c r="E1340" i="1"/>
  <c r="F1340" i="1"/>
  <c r="A1341" i="1"/>
  <c r="C1341" i="1"/>
  <c r="E1341" i="1"/>
  <c r="A1342" i="1"/>
  <c r="B1342" i="1"/>
  <c r="C1342" i="1"/>
  <c r="D1342" i="1"/>
  <c r="E1342" i="1"/>
  <c r="F1342" i="1"/>
  <c r="A1343" i="1"/>
  <c r="C1343" i="1"/>
  <c r="E1343" i="1"/>
  <c r="A1344" i="1"/>
  <c r="B1344" i="1"/>
  <c r="C1344" i="1"/>
  <c r="D1344" i="1"/>
  <c r="E1344" i="1"/>
  <c r="F1344" i="1"/>
  <c r="A1345" i="1"/>
  <c r="C1345" i="1"/>
  <c r="E1345" i="1"/>
  <c r="A1346" i="1"/>
  <c r="B1346" i="1"/>
  <c r="C1346" i="1"/>
  <c r="D1346" i="1"/>
  <c r="E1346" i="1"/>
  <c r="F1346" i="1"/>
  <c r="A1347" i="1"/>
  <c r="C1347" i="1"/>
  <c r="E1347" i="1"/>
  <c r="A1348" i="1"/>
  <c r="B1348" i="1"/>
  <c r="C1348" i="1"/>
  <c r="D1348" i="1"/>
  <c r="E1348" i="1"/>
  <c r="F1348" i="1"/>
  <c r="A1349" i="1"/>
  <c r="C1349" i="1"/>
  <c r="E1349" i="1"/>
  <c r="A1350" i="1"/>
  <c r="B1350" i="1"/>
  <c r="C1350" i="1"/>
  <c r="D1350" i="1"/>
  <c r="E1350" i="1"/>
  <c r="F1350" i="1"/>
  <c r="A1351" i="1"/>
  <c r="C1351" i="1"/>
  <c r="E1351" i="1"/>
  <c r="A1352" i="1"/>
  <c r="B1352" i="1"/>
  <c r="C1352" i="1"/>
  <c r="D1352" i="1"/>
  <c r="E1352" i="1"/>
  <c r="F1352" i="1"/>
  <c r="A1353" i="1"/>
  <c r="C1353" i="1"/>
  <c r="E1353" i="1"/>
  <c r="A1354" i="1"/>
  <c r="B1354" i="1"/>
  <c r="C1354" i="1"/>
  <c r="D1354" i="1"/>
  <c r="E1354" i="1"/>
  <c r="F1354" i="1"/>
  <c r="A1355" i="1"/>
  <c r="C1355" i="1"/>
  <c r="E1355" i="1"/>
  <c r="A1356" i="1"/>
  <c r="B1356" i="1"/>
  <c r="C1356" i="1"/>
  <c r="D1356" i="1"/>
  <c r="E1356" i="1"/>
  <c r="F1356" i="1"/>
  <c r="A1357" i="1"/>
  <c r="C1357" i="1"/>
  <c r="E1357" i="1"/>
  <c r="A1358" i="1"/>
  <c r="B1358" i="1"/>
  <c r="C1358" i="1"/>
  <c r="D1358" i="1"/>
  <c r="E1358" i="1"/>
  <c r="F1358" i="1"/>
  <c r="A1359" i="1"/>
  <c r="C1359" i="1"/>
  <c r="E1359" i="1"/>
  <c r="A1222" i="1"/>
  <c r="B1222" i="1"/>
  <c r="C1222" i="1"/>
  <c r="D1222" i="1"/>
  <c r="E1222" i="1"/>
  <c r="F1222" i="1"/>
  <c r="A1223" i="1"/>
  <c r="B1223" i="1"/>
  <c r="C1223" i="1"/>
  <c r="D1223" i="1"/>
  <c r="E1223" i="1"/>
  <c r="F1223" i="1"/>
  <c r="A1224" i="1"/>
  <c r="B1224" i="1"/>
  <c r="C1224" i="1"/>
  <c r="D1224" i="1"/>
  <c r="E1224" i="1"/>
  <c r="F1224" i="1"/>
  <c r="A1225" i="1"/>
  <c r="B1225" i="1"/>
  <c r="C1225" i="1"/>
  <c r="D1225" i="1"/>
  <c r="E1225" i="1"/>
  <c r="F1225" i="1"/>
  <c r="A1226" i="1"/>
  <c r="B1226" i="1"/>
  <c r="C1226" i="1"/>
  <c r="D1226" i="1"/>
  <c r="E1226" i="1"/>
  <c r="F1226" i="1"/>
  <c r="A1227" i="1"/>
  <c r="B1227" i="1"/>
  <c r="C1227" i="1"/>
  <c r="D1227" i="1"/>
  <c r="E1227" i="1"/>
  <c r="F1227" i="1"/>
  <c r="A1228" i="1"/>
  <c r="B1228" i="1"/>
  <c r="C1228" i="1"/>
  <c r="D1228" i="1"/>
  <c r="E1228" i="1"/>
  <c r="F1228" i="1"/>
  <c r="A1229" i="1"/>
  <c r="B1229" i="1"/>
  <c r="C1229" i="1"/>
  <c r="D1229" i="1"/>
  <c r="E1229" i="1"/>
  <c r="F1229" i="1"/>
  <c r="A1230" i="1"/>
  <c r="B1230" i="1"/>
  <c r="C1230" i="1"/>
  <c r="D1230" i="1"/>
  <c r="E1230" i="1"/>
  <c r="F1230" i="1"/>
  <c r="A1231" i="1"/>
  <c r="B1231" i="1"/>
  <c r="C1231" i="1"/>
  <c r="D1231" i="1"/>
  <c r="E1231" i="1"/>
  <c r="F1231" i="1"/>
  <c r="A1232" i="1"/>
  <c r="B1232" i="1"/>
  <c r="C1232" i="1"/>
  <c r="D1232" i="1"/>
  <c r="E1232" i="1"/>
  <c r="F1232" i="1"/>
  <c r="A1233" i="1"/>
  <c r="B1233" i="1"/>
  <c r="C1233" i="1"/>
  <c r="D1233" i="1"/>
  <c r="E1233" i="1"/>
  <c r="F1233" i="1"/>
  <c r="A1234" i="1"/>
  <c r="B1234" i="1"/>
  <c r="C1234" i="1"/>
  <c r="D1234" i="1"/>
  <c r="E1234" i="1"/>
  <c r="F1234" i="1"/>
  <c r="A1235" i="1"/>
  <c r="B1235" i="1"/>
  <c r="C1235" i="1"/>
  <c r="D1235" i="1"/>
  <c r="E1235" i="1"/>
  <c r="F1235" i="1"/>
  <c r="A1236" i="1"/>
  <c r="B1236" i="1"/>
  <c r="C1236" i="1"/>
  <c r="D1236" i="1"/>
  <c r="E1236" i="1"/>
  <c r="F1236" i="1"/>
  <c r="A1237" i="1"/>
  <c r="B1237" i="1"/>
  <c r="C1237" i="1"/>
  <c r="D1237" i="1"/>
  <c r="E1237" i="1"/>
  <c r="F1237" i="1"/>
  <c r="A1238" i="1"/>
  <c r="B1238" i="1"/>
  <c r="C1238" i="1"/>
  <c r="D1238" i="1"/>
  <c r="E1238" i="1"/>
  <c r="F1238" i="1"/>
  <c r="A1239" i="1"/>
  <c r="B1239" i="1"/>
  <c r="C1239" i="1"/>
  <c r="D1239" i="1"/>
  <c r="E1239" i="1"/>
  <c r="F1239" i="1"/>
  <c r="A1240" i="1"/>
  <c r="B1240" i="1"/>
  <c r="C1240" i="1"/>
  <c r="D1240" i="1"/>
  <c r="E1240" i="1"/>
  <c r="F1240" i="1"/>
  <c r="A1241" i="1"/>
  <c r="B1241" i="1"/>
  <c r="C1241" i="1"/>
  <c r="D1241" i="1"/>
  <c r="E1241" i="1"/>
  <c r="F1241" i="1"/>
  <c r="A1242" i="1"/>
  <c r="B1242" i="1"/>
  <c r="C1242" i="1"/>
  <c r="D1242" i="1"/>
  <c r="E1242" i="1"/>
  <c r="F1242" i="1"/>
  <c r="A1243" i="1"/>
  <c r="B1243" i="1"/>
  <c r="C1243" i="1"/>
  <c r="D1243" i="1"/>
  <c r="E1243" i="1"/>
  <c r="F1243" i="1"/>
  <c r="A1244" i="1"/>
  <c r="B1244" i="1"/>
  <c r="C1244" i="1"/>
  <c r="D1244" i="1"/>
  <c r="E1244" i="1"/>
  <c r="F1244" i="1"/>
  <c r="A1245" i="1"/>
  <c r="B1245" i="1"/>
  <c r="C1245" i="1"/>
  <c r="D1245" i="1"/>
  <c r="E1245" i="1"/>
  <c r="F1245" i="1"/>
  <c r="A1246" i="1"/>
  <c r="B1246" i="1"/>
  <c r="C1246" i="1"/>
  <c r="D1246" i="1"/>
  <c r="E1246" i="1"/>
  <c r="F1246" i="1"/>
  <c r="A1247" i="1"/>
  <c r="B1247" i="1"/>
  <c r="C1247" i="1"/>
  <c r="D1247" i="1"/>
  <c r="E1247" i="1"/>
  <c r="F1247" i="1"/>
  <c r="A1248" i="1"/>
  <c r="B1248" i="1"/>
  <c r="C1248" i="1"/>
  <c r="D1248" i="1"/>
  <c r="E1248" i="1"/>
  <c r="F1248" i="1"/>
  <c r="A1249" i="1"/>
  <c r="B1249" i="1"/>
  <c r="C1249" i="1"/>
  <c r="D1249" i="1"/>
  <c r="E1249" i="1"/>
  <c r="F1249" i="1"/>
  <c r="A1250" i="1"/>
  <c r="B1250" i="1"/>
  <c r="C1250" i="1"/>
  <c r="D1250" i="1"/>
  <c r="E1250" i="1"/>
  <c r="F1250" i="1"/>
  <c r="A1251" i="1"/>
  <c r="B1251" i="1"/>
  <c r="C1251" i="1"/>
  <c r="D1251" i="1"/>
  <c r="E1251" i="1"/>
  <c r="F1251" i="1"/>
  <c r="A1252" i="1"/>
  <c r="B1252" i="1"/>
  <c r="C1252" i="1"/>
  <c r="D1252" i="1"/>
  <c r="E1252" i="1"/>
  <c r="F1252" i="1"/>
  <c r="A1253" i="1"/>
  <c r="B1253" i="1"/>
  <c r="C1253" i="1"/>
  <c r="D1253" i="1"/>
  <c r="E1253" i="1"/>
  <c r="F1253" i="1"/>
  <c r="A1254" i="1"/>
  <c r="B1254" i="1"/>
  <c r="C1254" i="1"/>
  <c r="D1254" i="1"/>
  <c r="E1254" i="1"/>
  <c r="F1254" i="1"/>
  <c r="A1255" i="1"/>
  <c r="B1255" i="1"/>
  <c r="C1255" i="1"/>
  <c r="D1255" i="1"/>
  <c r="E1255" i="1"/>
  <c r="F1255" i="1"/>
  <c r="A1256" i="1"/>
  <c r="B1256" i="1"/>
  <c r="C1256" i="1"/>
  <c r="D1256" i="1"/>
  <c r="E1256" i="1"/>
  <c r="F1256" i="1"/>
  <c r="A1257" i="1"/>
  <c r="B1257" i="1"/>
  <c r="C1257" i="1"/>
  <c r="D1257" i="1"/>
  <c r="E1257" i="1"/>
  <c r="F1257" i="1"/>
  <c r="A1258" i="1"/>
  <c r="B1258" i="1"/>
  <c r="C1258" i="1"/>
  <c r="D1258" i="1"/>
  <c r="E1258" i="1"/>
  <c r="F1258" i="1"/>
  <c r="A1259" i="1"/>
  <c r="B1259" i="1"/>
  <c r="C1259" i="1"/>
  <c r="D1259" i="1"/>
  <c r="E1259" i="1"/>
  <c r="F1259" i="1"/>
  <c r="A1260" i="1"/>
  <c r="B1260" i="1"/>
  <c r="C1260" i="1"/>
  <c r="D1260" i="1"/>
  <c r="E1260" i="1"/>
  <c r="F1260" i="1"/>
  <c r="A1261" i="1"/>
  <c r="B1261" i="1"/>
  <c r="C1261" i="1"/>
  <c r="D1261" i="1"/>
  <c r="E1261" i="1"/>
  <c r="F1261" i="1"/>
  <c r="A1262" i="1"/>
  <c r="B1262" i="1"/>
  <c r="C1262" i="1"/>
  <c r="D1262" i="1"/>
  <c r="E1262" i="1"/>
  <c r="F1262" i="1"/>
  <c r="A1263" i="1"/>
  <c r="B1263" i="1"/>
  <c r="C1263" i="1"/>
  <c r="D1263" i="1"/>
  <c r="E1263" i="1"/>
  <c r="F1263" i="1"/>
  <c r="A1264" i="1"/>
  <c r="B1264" i="1"/>
  <c r="C1264" i="1"/>
  <c r="D1264" i="1"/>
  <c r="E1264" i="1"/>
  <c r="F1264" i="1"/>
  <c r="A1265" i="1"/>
  <c r="B1265" i="1"/>
  <c r="C1265" i="1"/>
  <c r="D1265" i="1"/>
  <c r="E1265" i="1"/>
  <c r="F1265" i="1"/>
  <c r="A1266" i="1"/>
  <c r="B1266" i="1"/>
  <c r="C1266" i="1"/>
  <c r="D1266" i="1"/>
  <c r="E1266" i="1"/>
  <c r="F1266" i="1"/>
  <c r="A1267" i="1"/>
  <c r="B1267" i="1"/>
  <c r="C1267" i="1"/>
  <c r="D1267" i="1"/>
  <c r="E1267" i="1"/>
  <c r="F1267" i="1"/>
  <c r="A1268" i="1"/>
  <c r="B1268" i="1"/>
  <c r="C1268" i="1"/>
  <c r="D1268" i="1"/>
  <c r="E1268" i="1"/>
  <c r="F1268" i="1"/>
  <c r="A1269" i="1"/>
  <c r="B1269" i="1"/>
  <c r="C1269" i="1"/>
  <c r="D1269" i="1"/>
  <c r="E1269" i="1"/>
  <c r="F1269" i="1"/>
  <c r="A1270" i="1"/>
  <c r="B1270" i="1"/>
  <c r="C1270" i="1"/>
  <c r="D1270" i="1"/>
  <c r="E1270" i="1"/>
  <c r="F1270" i="1"/>
  <c r="A1271" i="1"/>
  <c r="B1271" i="1"/>
  <c r="C1271" i="1"/>
  <c r="D1271" i="1"/>
  <c r="E1271" i="1"/>
  <c r="F1271" i="1"/>
  <c r="A1272" i="1"/>
  <c r="B1272" i="1"/>
  <c r="C1272" i="1"/>
  <c r="D1272" i="1"/>
  <c r="E1272" i="1"/>
  <c r="F1272" i="1"/>
  <c r="A1273" i="1"/>
  <c r="B1273" i="1"/>
  <c r="C1273" i="1"/>
  <c r="D1273" i="1"/>
  <c r="E1273" i="1"/>
  <c r="F1273" i="1"/>
  <c r="A1274" i="1"/>
  <c r="B1274" i="1"/>
  <c r="C1274" i="1"/>
  <c r="D1274" i="1"/>
  <c r="E1274" i="1"/>
  <c r="F1274" i="1"/>
  <c r="A1275" i="1"/>
  <c r="B1275" i="1"/>
  <c r="C1275" i="1"/>
  <c r="D1275" i="1"/>
  <c r="E1275" i="1"/>
  <c r="F1275" i="1"/>
  <c r="A1276" i="1"/>
  <c r="B1276" i="1"/>
  <c r="C1276" i="1"/>
  <c r="D1276" i="1"/>
  <c r="E1276" i="1"/>
  <c r="F1276" i="1"/>
  <c r="A1277" i="1"/>
  <c r="B1277" i="1"/>
  <c r="C1277" i="1"/>
  <c r="D1277" i="1"/>
  <c r="E1277" i="1"/>
  <c r="F1277" i="1"/>
  <c r="A1278" i="1"/>
  <c r="B1278" i="1"/>
  <c r="C1278" i="1"/>
  <c r="D1278" i="1"/>
  <c r="E1278" i="1"/>
  <c r="F1278" i="1"/>
  <c r="A1279" i="1"/>
  <c r="B1279" i="1"/>
  <c r="C1279" i="1"/>
  <c r="D1279" i="1"/>
  <c r="E1279" i="1"/>
  <c r="F1279" i="1"/>
  <c r="A1280" i="1"/>
  <c r="B1280" i="1"/>
  <c r="C1280" i="1"/>
  <c r="D1280" i="1"/>
  <c r="E1280" i="1"/>
  <c r="F1280" i="1"/>
  <c r="A1281" i="1"/>
  <c r="B1281" i="1"/>
  <c r="C1281" i="1"/>
  <c r="D1281" i="1"/>
  <c r="E1281" i="1"/>
  <c r="F1281" i="1"/>
  <c r="A1282" i="1"/>
  <c r="B1282" i="1"/>
  <c r="C1282" i="1"/>
  <c r="D1282" i="1"/>
  <c r="E1282" i="1"/>
  <c r="F1282" i="1"/>
  <c r="A1283" i="1"/>
  <c r="B1283" i="1"/>
  <c r="C1283" i="1"/>
  <c r="D1283" i="1"/>
  <c r="E1283" i="1"/>
  <c r="F1283" i="1"/>
  <c r="A1284" i="1"/>
  <c r="B1284" i="1"/>
  <c r="C1284" i="1"/>
  <c r="D1284" i="1"/>
  <c r="E1284" i="1"/>
  <c r="F1284" i="1"/>
  <c r="A1285" i="1"/>
  <c r="B1285" i="1"/>
  <c r="C1285" i="1"/>
  <c r="D1285" i="1"/>
  <c r="E1285" i="1"/>
  <c r="F1285" i="1"/>
  <c r="A1286" i="1"/>
  <c r="B1286" i="1"/>
  <c r="C1286" i="1"/>
  <c r="D1286" i="1"/>
  <c r="E1286" i="1"/>
  <c r="F1286" i="1"/>
  <c r="A1287" i="1"/>
  <c r="B1287" i="1"/>
  <c r="C1287" i="1"/>
  <c r="D1287" i="1"/>
  <c r="E1287" i="1"/>
  <c r="F1287" i="1"/>
  <c r="A1288" i="1"/>
  <c r="B1288" i="1"/>
  <c r="C1288" i="1"/>
  <c r="D1288" i="1"/>
  <c r="E1288" i="1"/>
  <c r="F1288" i="1"/>
  <c r="A1289" i="1"/>
  <c r="B1289" i="1"/>
  <c r="C1289" i="1"/>
  <c r="D1289" i="1"/>
  <c r="E1289" i="1"/>
  <c r="F1289" i="1"/>
  <c r="A1290" i="1"/>
  <c r="B1290" i="1"/>
  <c r="C1290" i="1"/>
  <c r="D1290" i="1"/>
  <c r="E1290" i="1"/>
  <c r="F1290" i="1"/>
  <c r="A1291" i="1"/>
  <c r="B1291" i="1"/>
  <c r="C1291" i="1"/>
  <c r="D1291" i="1"/>
  <c r="E1291" i="1"/>
  <c r="F1291" i="1"/>
  <c r="A1292" i="1"/>
  <c r="B1292" i="1"/>
  <c r="C1292" i="1"/>
  <c r="D1292" i="1"/>
  <c r="E1292" i="1"/>
  <c r="F1292" i="1"/>
  <c r="A1293" i="1"/>
  <c r="B1293" i="1"/>
  <c r="C1293" i="1"/>
  <c r="D1293" i="1"/>
  <c r="E1293" i="1"/>
  <c r="F1293" i="1"/>
  <c r="A1294" i="1"/>
  <c r="B1294" i="1"/>
  <c r="C1294" i="1"/>
  <c r="D1294" i="1"/>
  <c r="E1294" i="1"/>
  <c r="F1294" i="1"/>
  <c r="A1295" i="1"/>
  <c r="B1295" i="1"/>
  <c r="C1295" i="1"/>
  <c r="D1295" i="1"/>
  <c r="E1295" i="1"/>
  <c r="F1295" i="1"/>
  <c r="A1296" i="1"/>
  <c r="B1296" i="1"/>
  <c r="C1296" i="1"/>
  <c r="D1296" i="1"/>
  <c r="E1296" i="1"/>
  <c r="F1296" i="1"/>
  <c r="A1297" i="1"/>
  <c r="B1297" i="1"/>
  <c r="C1297" i="1"/>
  <c r="D1297" i="1"/>
  <c r="E1297" i="1"/>
  <c r="F1297" i="1"/>
  <c r="A1298" i="1"/>
  <c r="B1298" i="1"/>
  <c r="C1298" i="1"/>
  <c r="D1298" i="1"/>
  <c r="E1298" i="1"/>
  <c r="F1298" i="1"/>
  <c r="A1299" i="1"/>
  <c r="B1299" i="1"/>
  <c r="C1299" i="1"/>
  <c r="D1299" i="1"/>
  <c r="E1299" i="1"/>
  <c r="F1299" i="1"/>
  <c r="A1300" i="1"/>
  <c r="B1300" i="1"/>
  <c r="C1300" i="1"/>
  <c r="D1300" i="1"/>
  <c r="E1300" i="1"/>
  <c r="F1300" i="1"/>
  <c r="A1301" i="1"/>
  <c r="B1301" i="1"/>
  <c r="C1301" i="1"/>
  <c r="D1301" i="1"/>
  <c r="E1301" i="1"/>
  <c r="F1301" i="1"/>
  <c r="A1302" i="1"/>
  <c r="B1302" i="1"/>
  <c r="C1302" i="1"/>
  <c r="D1302" i="1"/>
  <c r="E1302" i="1"/>
  <c r="F1302" i="1"/>
  <c r="A1303" i="1"/>
  <c r="B1303" i="1"/>
  <c r="C1303" i="1"/>
  <c r="D1303" i="1"/>
  <c r="E1303" i="1"/>
  <c r="F1303" i="1"/>
  <c r="A1304" i="1"/>
  <c r="B1304" i="1"/>
  <c r="C1304" i="1"/>
  <c r="D1304" i="1"/>
  <c r="E1304" i="1"/>
  <c r="F1304" i="1"/>
  <c r="A1305" i="1"/>
  <c r="B1305" i="1"/>
  <c r="C1305" i="1"/>
  <c r="D1305" i="1"/>
  <c r="E1305" i="1"/>
  <c r="F1305" i="1"/>
  <c r="A1306" i="1"/>
  <c r="B1306" i="1"/>
  <c r="C1306" i="1"/>
  <c r="D1306" i="1"/>
  <c r="E1306" i="1"/>
  <c r="F1306" i="1"/>
  <c r="A1307" i="1"/>
  <c r="B1307" i="1"/>
  <c r="C1307" i="1"/>
  <c r="D1307" i="1"/>
  <c r="E1307" i="1"/>
  <c r="F1307" i="1"/>
  <c r="A1308" i="1"/>
  <c r="B1308" i="1"/>
  <c r="C1308" i="1"/>
  <c r="D1308" i="1"/>
  <c r="E1308" i="1"/>
  <c r="F1308" i="1"/>
  <c r="A1309" i="1"/>
  <c r="B1309" i="1"/>
  <c r="C1309" i="1"/>
  <c r="D1309" i="1"/>
  <c r="E1309" i="1"/>
  <c r="F1309" i="1"/>
  <c r="A1310" i="1"/>
  <c r="B1310" i="1"/>
  <c r="C1310" i="1"/>
  <c r="D1310" i="1"/>
  <c r="E1310" i="1"/>
  <c r="F1310" i="1"/>
  <c r="A1311" i="1"/>
  <c r="B1311" i="1"/>
  <c r="C1311" i="1"/>
  <c r="D1311" i="1"/>
  <c r="E1311" i="1"/>
  <c r="F1311" i="1"/>
  <c r="A1312" i="1"/>
  <c r="B1312" i="1"/>
  <c r="C1312" i="1"/>
  <c r="D1312" i="1"/>
  <c r="E1312" i="1"/>
  <c r="F1312" i="1"/>
  <c r="A1313" i="1"/>
  <c r="B1313" i="1"/>
  <c r="C1313" i="1"/>
  <c r="D1313" i="1"/>
  <c r="E1313" i="1"/>
  <c r="F1313" i="1"/>
  <c r="A1314" i="1"/>
  <c r="B1314" i="1"/>
  <c r="C1314" i="1"/>
  <c r="D1314" i="1"/>
  <c r="E1314" i="1"/>
  <c r="F1314" i="1"/>
  <c r="A1315" i="1"/>
  <c r="B1315" i="1"/>
  <c r="C1315" i="1"/>
  <c r="D1315" i="1"/>
  <c r="E1315" i="1"/>
  <c r="F1315" i="1"/>
  <c r="A1316" i="1"/>
  <c r="B1316" i="1"/>
  <c r="C1316" i="1"/>
  <c r="D1316" i="1"/>
  <c r="E1316" i="1"/>
  <c r="F1316" i="1"/>
  <c r="A573" i="1"/>
  <c r="B573" i="1"/>
  <c r="C573" i="1"/>
  <c r="D573" i="1"/>
  <c r="E573" i="1"/>
  <c r="F573" i="1"/>
  <c r="A574" i="1"/>
  <c r="B574" i="1"/>
  <c r="C574" i="1"/>
  <c r="D574" i="1"/>
  <c r="E574" i="1"/>
  <c r="F574" i="1"/>
  <c r="A575" i="1"/>
  <c r="B575" i="1"/>
  <c r="C575" i="1"/>
  <c r="D575" i="1"/>
  <c r="E575" i="1"/>
  <c r="F575" i="1"/>
  <c r="A576" i="1"/>
  <c r="B576" i="1"/>
  <c r="C576" i="1"/>
  <c r="D576" i="1"/>
  <c r="E576" i="1"/>
  <c r="F576" i="1"/>
  <c r="A577" i="1"/>
  <c r="B577" i="1"/>
  <c r="C577" i="1"/>
  <c r="D577" i="1"/>
  <c r="E577" i="1"/>
  <c r="F577" i="1"/>
  <c r="A578" i="1"/>
  <c r="B578" i="1"/>
  <c r="C578" i="1"/>
  <c r="D578" i="1"/>
  <c r="E578" i="1"/>
  <c r="F578" i="1"/>
  <c r="A579" i="1"/>
  <c r="B579" i="1"/>
  <c r="C579" i="1"/>
  <c r="D579" i="1"/>
  <c r="E579" i="1"/>
  <c r="F579" i="1"/>
  <c r="A580" i="1"/>
  <c r="B580" i="1"/>
  <c r="C580" i="1"/>
  <c r="D580" i="1"/>
  <c r="E580" i="1"/>
  <c r="F580" i="1"/>
  <c r="A581" i="1"/>
  <c r="B581" i="1"/>
  <c r="C581" i="1"/>
  <c r="D581" i="1"/>
  <c r="E581" i="1"/>
  <c r="F581" i="1"/>
  <c r="A582" i="1"/>
  <c r="B582" i="1"/>
  <c r="C582" i="1"/>
  <c r="D582" i="1"/>
  <c r="E582" i="1"/>
  <c r="F582" i="1"/>
  <c r="A583" i="1"/>
  <c r="B583" i="1"/>
  <c r="C583" i="1"/>
  <c r="D583" i="1"/>
  <c r="E583" i="1"/>
  <c r="F583" i="1"/>
  <c r="A584" i="1"/>
  <c r="B584" i="1"/>
  <c r="C584" i="1"/>
  <c r="D584" i="1"/>
  <c r="E584" i="1"/>
  <c r="F584" i="1"/>
  <c r="A585" i="1"/>
  <c r="B585" i="1"/>
  <c r="C585" i="1"/>
  <c r="D585" i="1"/>
  <c r="E585" i="1"/>
  <c r="F585" i="1"/>
  <c r="A586" i="1"/>
  <c r="B586" i="1"/>
  <c r="C586" i="1"/>
  <c r="D586" i="1"/>
  <c r="E586" i="1"/>
  <c r="F586" i="1"/>
  <c r="A587" i="1"/>
  <c r="B587" i="1"/>
  <c r="C587" i="1"/>
  <c r="D587" i="1"/>
  <c r="E587" i="1"/>
  <c r="F587" i="1"/>
  <c r="A588" i="1"/>
  <c r="B588" i="1"/>
  <c r="C588" i="1"/>
  <c r="D588" i="1"/>
  <c r="E588" i="1"/>
  <c r="F588" i="1"/>
  <c r="A589" i="1"/>
  <c r="B589" i="1"/>
  <c r="C589" i="1"/>
  <c r="D589" i="1"/>
  <c r="E589" i="1"/>
  <c r="F589" i="1"/>
  <c r="A590" i="1"/>
  <c r="B590" i="1"/>
  <c r="C590" i="1"/>
  <c r="D590" i="1"/>
  <c r="E590" i="1"/>
  <c r="F590" i="1"/>
  <c r="A591" i="1"/>
  <c r="B591" i="1"/>
  <c r="C591" i="1"/>
  <c r="D591" i="1"/>
  <c r="E591" i="1"/>
  <c r="F591" i="1"/>
  <c r="A592" i="1"/>
  <c r="B592" i="1"/>
  <c r="C592" i="1"/>
  <c r="D592" i="1"/>
  <c r="E592" i="1"/>
  <c r="F592" i="1"/>
  <c r="A593" i="1"/>
  <c r="B593" i="1"/>
  <c r="C593" i="1"/>
  <c r="D593" i="1"/>
  <c r="E593" i="1"/>
  <c r="F593" i="1"/>
  <c r="A594" i="1"/>
  <c r="B594" i="1"/>
  <c r="C594" i="1"/>
  <c r="D594" i="1"/>
  <c r="E594" i="1"/>
  <c r="F594" i="1"/>
  <c r="A595" i="1"/>
  <c r="B595" i="1"/>
  <c r="C595" i="1"/>
  <c r="D595" i="1"/>
  <c r="E595" i="1"/>
  <c r="F595" i="1"/>
  <c r="A596" i="1"/>
  <c r="B596" i="1"/>
  <c r="C596" i="1"/>
  <c r="D596" i="1"/>
  <c r="E596" i="1"/>
  <c r="F596" i="1"/>
  <c r="A597" i="1"/>
  <c r="B597" i="1"/>
  <c r="C597" i="1"/>
  <c r="D597" i="1"/>
  <c r="E597" i="1"/>
  <c r="F597" i="1"/>
  <c r="A598" i="1"/>
  <c r="B598" i="1"/>
  <c r="C598" i="1"/>
  <c r="D598" i="1"/>
  <c r="E598" i="1"/>
  <c r="F598" i="1"/>
  <c r="A599" i="1"/>
  <c r="B599" i="1"/>
  <c r="C599" i="1"/>
  <c r="D599" i="1"/>
  <c r="E599" i="1"/>
  <c r="F599" i="1"/>
  <c r="A600" i="1"/>
  <c r="B600" i="1"/>
  <c r="C600" i="1"/>
  <c r="D600" i="1"/>
  <c r="E600" i="1"/>
  <c r="F600" i="1"/>
  <c r="A601" i="1"/>
  <c r="B601" i="1"/>
  <c r="C601" i="1"/>
  <c r="D601" i="1"/>
  <c r="E601" i="1"/>
  <c r="F601" i="1"/>
  <c r="A602" i="1"/>
  <c r="B602" i="1"/>
  <c r="C602" i="1"/>
  <c r="D602" i="1"/>
  <c r="E602" i="1"/>
  <c r="F602" i="1"/>
  <c r="A603" i="1"/>
  <c r="B603" i="1"/>
  <c r="C603" i="1"/>
  <c r="D603" i="1"/>
  <c r="E603" i="1"/>
  <c r="F603" i="1"/>
  <c r="A604" i="1"/>
  <c r="B604" i="1"/>
  <c r="C604" i="1"/>
  <c r="D604" i="1"/>
  <c r="E604" i="1"/>
  <c r="F604" i="1"/>
  <c r="A605" i="1"/>
  <c r="B605" i="1"/>
  <c r="C605" i="1"/>
  <c r="D605" i="1"/>
  <c r="E605" i="1"/>
  <c r="F605" i="1"/>
  <c r="A606" i="1"/>
  <c r="B606" i="1"/>
  <c r="C606" i="1"/>
  <c r="D606" i="1"/>
  <c r="E606" i="1"/>
  <c r="F606" i="1"/>
  <c r="A607" i="1"/>
  <c r="B607" i="1"/>
  <c r="C607" i="1"/>
  <c r="D607" i="1"/>
  <c r="E607" i="1"/>
  <c r="F607" i="1"/>
  <c r="A608" i="1"/>
  <c r="B608" i="1"/>
  <c r="C608" i="1"/>
  <c r="D608" i="1"/>
  <c r="E608" i="1"/>
  <c r="F608" i="1"/>
  <c r="A609" i="1"/>
  <c r="B609" i="1"/>
  <c r="C609" i="1"/>
  <c r="D609" i="1"/>
  <c r="E609" i="1"/>
  <c r="F609" i="1"/>
  <c r="A610" i="1"/>
  <c r="B610" i="1"/>
  <c r="C610" i="1"/>
  <c r="D610" i="1"/>
  <c r="E610" i="1"/>
  <c r="F610" i="1"/>
  <c r="A611" i="1"/>
  <c r="B611" i="1"/>
  <c r="C611" i="1"/>
  <c r="D611" i="1"/>
  <c r="E611" i="1"/>
  <c r="F611" i="1"/>
  <c r="A612" i="1"/>
  <c r="B612" i="1"/>
  <c r="C612" i="1"/>
  <c r="D612" i="1"/>
  <c r="E612" i="1"/>
  <c r="F612" i="1"/>
  <c r="A613" i="1"/>
  <c r="B613" i="1"/>
  <c r="C613" i="1"/>
  <c r="D613" i="1"/>
  <c r="E613" i="1"/>
  <c r="F613" i="1"/>
  <c r="A614" i="1"/>
  <c r="B614" i="1"/>
  <c r="C614" i="1"/>
  <c r="D614" i="1"/>
  <c r="E614" i="1"/>
  <c r="F614" i="1"/>
  <c r="A615" i="1"/>
  <c r="B615" i="1"/>
  <c r="C615" i="1"/>
  <c r="D615" i="1"/>
  <c r="E615" i="1"/>
  <c r="F615" i="1"/>
  <c r="A616" i="1"/>
  <c r="B616" i="1"/>
  <c r="C616" i="1"/>
  <c r="D616" i="1"/>
  <c r="E616" i="1"/>
  <c r="F616" i="1"/>
  <c r="A617" i="1"/>
  <c r="B617" i="1"/>
  <c r="C617" i="1"/>
  <c r="D617" i="1"/>
  <c r="E617" i="1"/>
  <c r="F617" i="1"/>
  <c r="A618" i="1"/>
  <c r="B618" i="1"/>
  <c r="C618" i="1"/>
  <c r="D618" i="1"/>
  <c r="E618" i="1"/>
  <c r="F618" i="1"/>
  <c r="A619" i="1"/>
  <c r="B619" i="1"/>
  <c r="C619" i="1"/>
  <c r="D619" i="1"/>
  <c r="E619" i="1"/>
  <c r="F619" i="1"/>
  <c r="A620" i="1"/>
  <c r="B620" i="1"/>
  <c r="C620" i="1"/>
  <c r="D620" i="1"/>
  <c r="E620" i="1"/>
  <c r="F620" i="1"/>
  <c r="A621" i="1"/>
  <c r="B621" i="1"/>
  <c r="C621" i="1"/>
  <c r="D621" i="1"/>
  <c r="E621" i="1"/>
  <c r="F621" i="1"/>
  <c r="A622" i="1"/>
  <c r="B622" i="1"/>
  <c r="C622" i="1"/>
  <c r="D622" i="1"/>
  <c r="E622" i="1"/>
  <c r="F622" i="1"/>
  <c r="A623" i="1"/>
  <c r="B623" i="1"/>
  <c r="C623" i="1"/>
  <c r="D623" i="1"/>
  <c r="E623" i="1"/>
  <c r="F623" i="1"/>
  <c r="A624" i="1"/>
  <c r="B624" i="1"/>
  <c r="C624" i="1"/>
  <c r="D624" i="1"/>
  <c r="E624" i="1"/>
  <c r="F624" i="1"/>
  <c r="A625" i="1"/>
  <c r="B625" i="1"/>
  <c r="C625" i="1"/>
  <c r="D625" i="1"/>
  <c r="E625" i="1"/>
  <c r="F625" i="1"/>
  <c r="A626" i="1"/>
  <c r="B626" i="1"/>
  <c r="C626" i="1"/>
  <c r="D626" i="1"/>
  <c r="E626" i="1"/>
  <c r="F626" i="1"/>
  <c r="A627" i="1"/>
  <c r="B627" i="1"/>
  <c r="C627" i="1"/>
  <c r="D627" i="1"/>
  <c r="E627" i="1"/>
  <c r="F627" i="1"/>
  <c r="A628" i="1"/>
  <c r="B628" i="1"/>
  <c r="C628" i="1"/>
  <c r="D628" i="1"/>
  <c r="E628" i="1"/>
  <c r="F628" i="1"/>
  <c r="A629" i="1"/>
  <c r="B629" i="1"/>
  <c r="C629" i="1"/>
  <c r="D629" i="1"/>
  <c r="E629" i="1"/>
  <c r="F629" i="1"/>
  <c r="A630" i="1"/>
  <c r="B630" i="1"/>
  <c r="C630" i="1"/>
  <c r="D630" i="1"/>
  <c r="E630" i="1"/>
  <c r="F630" i="1"/>
  <c r="A631" i="1"/>
  <c r="B631" i="1"/>
  <c r="C631" i="1"/>
  <c r="D631" i="1"/>
  <c r="E631" i="1"/>
  <c r="F631" i="1"/>
  <c r="A632" i="1"/>
  <c r="B632" i="1"/>
  <c r="C632" i="1"/>
  <c r="D632" i="1"/>
  <c r="E632" i="1"/>
  <c r="F632" i="1"/>
  <c r="A633" i="1"/>
  <c r="B633" i="1"/>
  <c r="C633" i="1"/>
  <c r="D633" i="1"/>
  <c r="E633" i="1"/>
  <c r="F633" i="1"/>
  <c r="A634" i="1"/>
  <c r="B634" i="1"/>
  <c r="C634" i="1"/>
  <c r="D634" i="1"/>
  <c r="E634" i="1"/>
  <c r="F634" i="1"/>
  <c r="A635" i="1"/>
  <c r="B635" i="1"/>
  <c r="C635" i="1"/>
  <c r="D635" i="1"/>
  <c r="E635" i="1"/>
  <c r="F635" i="1"/>
  <c r="A636" i="1"/>
  <c r="B636" i="1"/>
  <c r="C636" i="1"/>
  <c r="D636" i="1"/>
  <c r="E636" i="1"/>
  <c r="F636" i="1"/>
  <c r="A637" i="1"/>
  <c r="B637" i="1"/>
  <c r="C637" i="1"/>
  <c r="D637" i="1"/>
  <c r="E637" i="1"/>
  <c r="F637" i="1"/>
  <c r="A638" i="1"/>
  <c r="B638" i="1"/>
  <c r="C638" i="1"/>
  <c r="D638" i="1"/>
  <c r="E638" i="1"/>
  <c r="F638" i="1"/>
  <c r="A639" i="1"/>
  <c r="B639" i="1"/>
  <c r="C639" i="1"/>
  <c r="D639" i="1"/>
  <c r="E639" i="1"/>
  <c r="F639" i="1"/>
  <c r="A640" i="1"/>
  <c r="B640" i="1"/>
  <c r="C640" i="1"/>
  <c r="D640" i="1"/>
  <c r="E640" i="1"/>
  <c r="F640" i="1"/>
  <c r="A641" i="1"/>
  <c r="B641" i="1"/>
  <c r="C641" i="1"/>
  <c r="D641" i="1"/>
  <c r="E641" i="1"/>
  <c r="F641" i="1"/>
  <c r="A642" i="1"/>
  <c r="B642" i="1"/>
  <c r="C642" i="1"/>
  <c r="D642" i="1"/>
  <c r="E642" i="1"/>
  <c r="F642" i="1"/>
  <c r="A643" i="1"/>
  <c r="B643" i="1"/>
  <c r="C643" i="1"/>
  <c r="D643" i="1"/>
  <c r="E643" i="1"/>
  <c r="F643" i="1"/>
  <c r="A644" i="1"/>
  <c r="B644" i="1"/>
  <c r="C644" i="1"/>
  <c r="D644" i="1"/>
  <c r="E644" i="1"/>
  <c r="F644" i="1"/>
  <c r="A645" i="1"/>
  <c r="B645" i="1"/>
  <c r="C645" i="1"/>
  <c r="D645" i="1"/>
  <c r="E645" i="1"/>
  <c r="F645" i="1"/>
  <c r="A646" i="1"/>
  <c r="B646" i="1"/>
  <c r="C646" i="1"/>
  <c r="D646" i="1"/>
  <c r="E646" i="1"/>
  <c r="F646" i="1"/>
  <c r="A647" i="1"/>
  <c r="B647" i="1"/>
  <c r="C647" i="1"/>
  <c r="D647" i="1"/>
  <c r="E647" i="1"/>
  <c r="F647" i="1"/>
  <c r="A648" i="1"/>
  <c r="B648" i="1"/>
  <c r="C648" i="1"/>
  <c r="D648" i="1"/>
  <c r="E648" i="1"/>
  <c r="F648" i="1"/>
  <c r="A649" i="1"/>
  <c r="B649" i="1"/>
  <c r="C649" i="1"/>
  <c r="D649" i="1"/>
  <c r="E649" i="1"/>
  <c r="F649" i="1"/>
  <c r="A650" i="1"/>
  <c r="B650" i="1"/>
  <c r="C650" i="1"/>
  <c r="D650" i="1"/>
  <c r="E650" i="1"/>
  <c r="F650" i="1"/>
  <c r="A651" i="1"/>
  <c r="B651" i="1"/>
  <c r="C651" i="1"/>
  <c r="D651" i="1"/>
  <c r="E651" i="1"/>
  <c r="F651" i="1"/>
  <c r="A652" i="1"/>
  <c r="B652" i="1"/>
  <c r="C652" i="1"/>
  <c r="D652" i="1"/>
  <c r="E652" i="1"/>
  <c r="F652" i="1"/>
  <c r="A653" i="1"/>
  <c r="B653" i="1"/>
  <c r="C653" i="1"/>
  <c r="D653" i="1"/>
  <c r="E653" i="1"/>
  <c r="F653" i="1"/>
  <c r="A654" i="1"/>
  <c r="B654" i="1"/>
  <c r="C654" i="1"/>
  <c r="D654" i="1"/>
  <c r="E654" i="1"/>
  <c r="F654" i="1"/>
  <c r="A655" i="1"/>
  <c r="B655" i="1"/>
  <c r="C655" i="1"/>
  <c r="D655" i="1"/>
  <c r="E655" i="1"/>
  <c r="F655" i="1"/>
  <c r="A656" i="1"/>
  <c r="B656" i="1"/>
  <c r="C656" i="1"/>
  <c r="D656" i="1"/>
  <c r="E656" i="1"/>
  <c r="F656" i="1"/>
  <c r="A657" i="1"/>
  <c r="B657" i="1"/>
  <c r="C657" i="1"/>
  <c r="D657" i="1"/>
  <c r="E657" i="1"/>
  <c r="F657" i="1"/>
  <c r="A658" i="1"/>
  <c r="B658" i="1"/>
  <c r="C658" i="1"/>
  <c r="D658" i="1"/>
  <c r="E658" i="1"/>
  <c r="F658" i="1"/>
  <c r="A659" i="1"/>
  <c r="B659" i="1"/>
  <c r="C659" i="1"/>
  <c r="D659" i="1"/>
  <c r="E659" i="1"/>
  <c r="F659" i="1"/>
  <c r="A660" i="1"/>
  <c r="B660" i="1"/>
  <c r="C660" i="1"/>
  <c r="D660" i="1"/>
  <c r="E660" i="1"/>
  <c r="F660" i="1"/>
  <c r="A661" i="1"/>
  <c r="B661" i="1"/>
  <c r="C661" i="1"/>
  <c r="D661" i="1"/>
  <c r="E661" i="1"/>
  <c r="F661" i="1"/>
  <c r="A662" i="1"/>
  <c r="B662" i="1"/>
  <c r="C662" i="1"/>
  <c r="D662" i="1"/>
  <c r="E662" i="1"/>
  <c r="F662" i="1"/>
  <c r="A663" i="1"/>
  <c r="B663" i="1"/>
  <c r="C663" i="1"/>
  <c r="D663" i="1"/>
  <c r="E663" i="1"/>
  <c r="F663" i="1"/>
  <c r="A664" i="1"/>
  <c r="B664" i="1"/>
  <c r="C664" i="1"/>
  <c r="D664" i="1"/>
  <c r="E664" i="1"/>
  <c r="F664" i="1"/>
  <c r="A665" i="1"/>
  <c r="B665" i="1"/>
  <c r="C665" i="1"/>
  <c r="D665" i="1"/>
  <c r="E665" i="1"/>
  <c r="F665" i="1"/>
  <c r="A666" i="1"/>
  <c r="B666" i="1"/>
  <c r="C666" i="1"/>
  <c r="D666" i="1"/>
  <c r="E666" i="1"/>
  <c r="F666" i="1"/>
  <c r="A667" i="1"/>
  <c r="B667" i="1"/>
  <c r="C667" i="1"/>
  <c r="D667" i="1"/>
  <c r="E667" i="1"/>
  <c r="F667" i="1"/>
  <c r="A668" i="1"/>
  <c r="B668" i="1"/>
  <c r="C668" i="1"/>
  <c r="D668" i="1"/>
  <c r="E668" i="1"/>
  <c r="F668" i="1"/>
  <c r="A669" i="1"/>
  <c r="B669" i="1"/>
  <c r="C669" i="1"/>
  <c r="D669" i="1"/>
  <c r="E669" i="1"/>
  <c r="F669" i="1"/>
  <c r="A670" i="1"/>
  <c r="B670" i="1"/>
  <c r="C670" i="1"/>
  <c r="D670" i="1"/>
  <c r="E670" i="1"/>
  <c r="F670" i="1"/>
  <c r="A671" i="1"/>
  <c r="B671" i="1"/>
  <c r="C671" i="1"/>
  <c r="D671" i="1"/>
  <c r="E671" i="1"/>
  <c r="F671" i="1"/>
  <c r="A672" i="1"/>
  <c r="B672" i="1"/>
  <c r="C672" i="1"/>
  <c r="D672" i="1"/>
  <c r="E672" i="1"/>
  <c r="F672" i="1"/>
  <c r="A673" i="1"/>
  <c r="B673" i="1"/>
  <c r="C673" i="1"/>
  <c r="D673" i="1"/>
  <c r="E673" i="1"/>
  <c r="F673" i="1"/>
  <c r="A674" i="1"/>
  <c r="B674" i="1"/>
  <c r="C674" i="1"/>
  <c r="D674" i="1"/>
  <c r="E674" i="1"/>
  <c r="F674" i="1"/>
  <c r="A675" i="1"/>
  <c r="B675" i="1"/>
  <c r="C675" i="1"/>
  <c r="D675" i="1"/>
  <c r="E675" i="1"/>
  <c r="F675" i="1"/>
  <c r="A676" i="1"/>
  <c r="B676" i="1"/>
  <c r="C676" i="1"/>
  <c r="D676" i="1"/>
  <c r="E676" i="1"/>
  <c r="F676" i="1"/>
  <c r="A677" i="1"/>
  <c r="B677" i="1"/>
  <c r="C677" i="1"/>
  <c r="D677" i="1"/>
  <c r="E677" i="1"/>
  <c r="F677" i="1"/>
  <c r="A678" i="1"/>
  <c r="B678" i="1"/>
  <c r="C678" i="1"/>
  <c r="D678" i="1"/>
  <c r="E678" i="1"/>
  <c r="F678" i="1"/>
  <c r="A679" i="1"/>
  <c r="B679" i="1"/>
  <c r="C679" i="1"/>
  <c r="D679" i="1"/>
  <c r="E679" i="1"/>
  <c r="F679" i="1"/>
  <c r="A680" i="1"/>
  <c r="B680" i="1"/>
  <c r="C680" i="1"/>
  <c r="D680" i="1"/>
  <c r="E680" i="1"/>
  <c r="F680" i="1"/>
  <c r="A681" i="1"/>
  <c r="B681" i="1"/>
  <c r="C681" i="1"/>
  <c r="D681" i="1"/>
  <c r="E681" i="1"/>
  <c r="F681" i="1"/>
  <c r="A682" i="1"/>
  <c r="B682" i="1"/>
  <c r="C682" i="1"/>
  <c r="D682" i="1"/>
  <c r="E682" i="1"/>
  <c r="F682" i="1"/>
  <c r="A683" i="1"/>
  <c r="B683" i="1"/>
  <c r="C683" i="1"/>
  <c r="D683" i="1"/>
  <c r="E683" i="1"/>
  <c r="F683" i="1"/>
  <c r="A684" i="1"/>
  <c r="B684" i="1"/>
  <c r="C684" i="1"/>
  <c r="D684" i="1"/>
  <c r="E684" i="1"/>
  <c r="F684" i="1"/>
  <c r="A685" i="1"/>
  <c r="B685" i="1"/>
  <c r="C685" i="1"/>
  <c r="D685" i="1"/>
  <c r="E685" i="1"/>
  <c r="F685" i="1"/>
  <c r="A686" i="1"/>
  <c r="B686" i="1"/>
  <c r="C686" i="1"/>
  <c r="D686" i="1"/>
  <c r="E686" i="1"/>
  <c r="F686" i="1"/>
  <c r="A687" i="1"/>
  <c r="B687" i="1"/>
  <c r="C687" i="1"/>
  <c r="D687" i="1"/>
  <c r="E687" i="1"/>
  <c r="F687" i="1"/>
  <c r="A688" i="1"/>
  <c r="B688" i="1"/>
  <c r="C688" i="1"/>
  <c r="D688" i="1"/>
  <c r="E688" i="1"/>
  <c r="F688" i="1"/>
  <c r="A689" i="1"/>
  <c r="B689" i="1"/>
  <c r="C689" i="1"/>
  <c r="D689" i="1"/>
  <c r="E689" i="1"/>
  <c r="F689" i="1"/>
  <c r="A690" i="1"/>
  <c r="B690" i="1"/>
  <c r="C690" i="1"/>
  <c r="D690" i="1"/>
  <c r="E690" i="1"/>
  <c r="F690" i="1"/>
  <c r="A691" i="1"/>
  <c r="B691" i="1"/>
  <c r="C691" i="1"/>
  <c r="D691" i="1"/>
  <c r="E691" i="1"/>
  <c r="F691" i="1"/>
  <c r="A692" i="1"/>
  <c r="B692" i="1"/>
  <c r="C692" i="1"/>
  <c r="D692" i="1"/>
  <c r="E692" i="1"/>
  <c r="F692" i="1"/>
  <c r="A693" i="1"/>
  <c r="B693" i="1"/>
  <c r="C693" i="1"/>
  <c r="D693" i="1"/>
  <c r="E693" i="1"/>
  <c r="F693" i="1"/>
  <c r="A694" i="1"/>
  <c r="B694" i="1"/>
  <c r="C694" i="1"/>
  <c r="D694" i="1"/>
  <c r="E694" i="1"/>
  <c r="F694" i="1"/>
  <c r="A695" i="1"/>
  <c r="B695" i="1"/>
  <c r="C695" i="1"/>
  <c r="D695" i="1"/>
  <c r="E695" i="1"/>
  <c r="F695" i="1"/>
  <c r="A696" i="1"/>
  <c r="B696" i="1"/>
  <c r="C696" i="1"/>
  <c r="D696" i="1"/>
  <c r="E696" i="1"/>
  <c r="F696" i="1"/>
  <c r="A697" i="1"/>
  <c r="B697" i="1"/>
  <c r="C697" i="1"/>
  <c r="D697" i="1"/>
  <c r="E697" i="1"/>
  <c r="F697" i="1"/>
  <c r="A698" i="1"/>
  <c r="B698" i="1"/>
  <c r="C698" i="1"/>
  <c r="D698" i="1"/>
  <c r="E698" i="1"/>
  <c r="F698" i="1"/>
  <c r="A699" i="1"/>
  <c r="B699" i="1"/>
  <c r="C699" i="1"/>
  <c r="D699" i="1"/>
  <c r="E699" i="1"/>
  <c r="F699" i="1"/>
  <c r="A700" i="1"/>
  <c r="B700" i="1"/>
  <c r="C700" i="1"/>
  <c r="D700" i="1"/>
  <c r="E700" i="1"/>
  <c r="F700" i="1"/>
  <c r="A701" i="1"/>
  <c r="B701" i="1"/>
  <c r="C701" i="1"/>
  <c r="D701" i="1"/>
  <c r="E701" i="1"/>
  <c r="F701" i="1"/>
  <c r="A702" i="1"/>
  <c r="B702" i="1"/>
  <c r="C702" i="1"/>
  <c r="D702" i="1"/>
  <c r="E702" i="1"/>
  <c r="F702" i="1"/>
  <c r="A703" i="1"/>
  <c r="B703" i="1"/>
  <c r="C703" i="1"/>
  <c r="D703" i="1"/>
  <c r="E703" i="1"/>
  <c r="F703" i="1"/>
  <c r="A704" i="1"/>
  <c r="B704" i="1"/>
  <c r="C704" i="1"/>
  <c r="D704" i="1"/>
  <c r="E704" i="1"/>
  <c r="F704" i="1"/>
  <c r="A705" i="1"/>
  <c r="B705" i="1"/>
  <c r="C705" i="1"/>
  <c r="D705" i="1"/>
  <c r="E705" i="1"/>
  <c r="F705" i="1"/>
  <c r="A706" i="1"/>
  <c r="B706" i="1"/>
  <c r="C706" i="1"/>
  <c r="D706" i="1"/>
  <c r="E706" i="1"/>
  <c r="F706" i="1"/>
  <c r="A707" i="1"/>
  <c r="B707" i="1"/>
  <c r="C707" i="1"/>
  <c r="D707" i="1"/>
  <c r="E707" i="1"/>
  <c r="F707" i="1"/>
  <c r="A708" i="1"/>
  <c r="B708" i="1"/>
  <c r="C708" i="1"/>
  <c r="D708" i="1"/>
  <c r="E708" i="1"/>
  <c r="F708" i="1"/>
  <c r="A709" i="1"/>
  <c r="B709" i="1"/>
  <c r="C709" i="1"/>
  <c r="D709" i="1"/>
  <c r="E709" i="1"/>
  <c r="F709" i="1"/>
  <c r="A710" i="1"/>
  <c r="B710" i="1"/>
  <c r="C710" i="1"/>
  <c r="D710" i="1"/>
  <c r="E710" i="1"/>
  <c r="F710" i="1"/>
  <c r="A711" i="1"/>
  <c r="B711" i="1"/>
  <c r="C711" i="1"/>
  <c r="D711" i="1"/>
  <c r="E711" i="1"/>
  <c r="F711" i="1"/>
  <c r="A712" i="1"/>
  <c r="B712" i="1"/>
  <c r="C712" i="1"/>
  <c r="D712" i="1"/>
  <c r="E712" i="1"/>
  <c r="F712" i="1"/>
  <c r="A713" i="1"/>
  <c r="B713" i="1"/>
  <c r="C713" i="1"/>
  <c r="D713" i="1"/>
  <c r="E713" i="1"/>
  <c r="F713" i="1"/>
  <c r="A714" i="1"/>
  <c r="B714" i="1"/>
  <c r="C714" i="1"/>
  <c r="D714" i="1"/>
  <c r="E714" i="1"/>
  <c r="F714" i="1"/>
  <c r="A715" i="1"/>
  <c r="B715" i="1"/>
  <c r="C715" i="1"/>
  <c r="D715" i="1"/>
  <c r="E715" i="1"/>
  <c r="F715" i="1"/>
  <c r="A716" i="1"/>
  <c r="B716" i="1"/>
  <c r="C716" i="1"/>
  <c r="D716" i="1"/>
  <c r="E716" i="1"/>
  <c r="F716" i="1"/>
  <c r="A717" i="1"/>
  <c r="B717" i="1"/>
  <c r="C717" i="1"/>
  <c r="D717" i="1"/>
  <c r="E717" i="1"/>
  <c r="F717" i="1"/>
  <c r="A718" i="1"/>
  <c r="B718" i="1"/>
  <c r="C718" i="1"/>
  <c r="D718" i="1"/>
  <c r="E718" i="1"/>
  <c r="F718" i="1"/>
  <c r="A719" i="1"/>
  <c r="B719" i="1"/>
  <c r="C719" i="1"/>
  <c r="D719" i="1"/>
  <c r="E719" i="1"/>
  <c r="F719" i="1"/>
  <c r="A720" i="1"/>
  <c r="B720" i="1"/>
  <c r="C720" i="1"/>
  <c r="D720" i="1"/>
  <c r="E720" i="1"/>
  <c r="F720" i="1"/>
  <c r="A721" i="1"/>
  <c r="B721" i="1"/>
  <c r="C721" i="1"/>
  <c r="D721" i="1"/>
  <c r="E721" i="1"/>
  <c r="F721" i="1"/>
  <c r="A722" i="1"/>
  <c r="B722" i="1"/>
  <c r="C722" i="1"/>
  <c r="D722" i="1"/>
  <c r="E722" i="1"/>
  <c r="F722" i="1"/>
  <c r="A723" i="1"/>
  <c r="B723" i="1"/>
  <c r="C723" i="1"/>
  <c r="D723" i="1"/>
  <c r="E723" i="1"/>
  <c r="F723" i="1"/>
  <c r="A724" i="1"/>
  <c r="B724" i="1"/>
  <c r="C724" i="1"/>
  <c r="D724" i="1"/>
  <c r="E724" i="1"/>
  <c r="F724" i="1"/>
  <c r="A725" i="1"/>
  <c r="B725" i="1"/>
  <c r="C725" i="1"/>
  <c r="D725" i="1"/>
  <c r="E725" i="1"/>
  <c r="F725" i="1"/>
  <c r="A726" i="1"/>
  <c r="B726" i="1"/>
  <c r="C726" i="1"/>
  <c r="D726" i="1"/>
  <c r="E726" i="1"/>
  <c r="F726" i="1"/>
  <c r="A727" i="1"/>
  <c r="B727" i="1"/>
  <c r="C727" i="1"/>
  <c r="D727" i="1"/>
  <c r="E727" i="1"/>
  <c r="F727" i="1"/>
  <c r="A728" i="1"/>
  <c r="B728" i="1"/>
  <c r="C728" i="1"/>
  <c r="D728" i="1"/>
  <c r="E728" i="1"/>
  <c r="F728" i="1"/>
  <c r="A729" i="1"/>
  <c r="B729" i="1"/>
  <c r="C729" i="1"/>
  <c r="D729" i="1"/>
  <c r="E729" i="1"/>
  <c r="F729" i="1"/>
  <c r="A730" i="1"/>
  <c r="B730" i="1"/>
  <c r="C730" i="1"/>
  <c r="D730" i="1"/>
  <c r="E730" i="1"/>
  <c r="F730" i="1"/>
  <c r="A731" i="1"/>
  <c r="B731" i="1"/>
  <c r="C731" i="1"/>
  <c r="D731" i="1"/>
  <c r="E731" i="1"/>
  <c r="F731" i="1"/>
  <c r="A732" i="1"/>
  <c r="B732" i="1"/>
  <c r="C732" i="1"/>
  <c r="D732" i="1"/>
  <c r="E732" i="1"/>
  <c r="F732" i="1"/>
  <c r="A733" i="1"/>
  <c r="B733" i="1"/>
  <c r="C733" i="1"/>
  <c r="D733" i="1"/>
  <c r="E733" i="1"/>
  <c r="F733" i="1"/>
  <c r="A734" i="1"/>
  <c r="B734" i="1"/>
  <c r="C734" i="1"/>
  <c r="D734" i="1"/>
  <c r="E734" i="1"/>
  <c r="F734" i="1"/>
  <c r="A735" i="1"/>
  <c r="B735" i="1"/>
  <c r="C735" i="1"/>
  <c r="D735" i="1"/>
  <c r="E735" i="1"/>
  <c r="F735" i="1"/>
  <c r="A736" i="1"/>
  <c r="B736" i="1"/>
  <c r="C736" i="1"/>
  <c r="D736" i="1"/>
  <c r="E736" i="1"/>
  <c r="F736" i="1"/>
  <c r="A737" i="1"/>
  <c r="B737" i="1"/>
  <c r="C737" i="1"/>
  <c r="D737" i="1"/>
  <c r="E737" i="1"/>
  <c r="F737" i="1"/>
  <c r="A738" i="1"/>
  <c r="B738" i="1"/>
  <c r="C738" i="1"/>
  <c r="D738" i="1"/>
  <c r="E738" i="1"/>
  <c r="F738" i="1"/>
  <c r="A739" i="1"/>
  <c r="B739" i="1"/>
  <c r="C739" i="1"/>
  <c r="D739" i="1"/>
  <c r="E739" i="1"/>
  <c r="F739" i="1"/>
  <c r="A740" i="1"/>
  <c r="B740" i="1"/>
  <c r="C740" i="1"/>
  <c r="D740" i="1"/>
  <c r="E740" i="1"/>
  <c r="F740" i="1"/>
  <c r="A741" i="1"/>
  <c r="B741" i="1"/>
  <c r="C741" i="1"/>
  <c r="D741" i="1"/>
  <c r="E741" i="1"/>
  <c r="F741" i="1"/>
  <c r="A742" i="1"/>
  <c r="B742" i="1"/>
  <c r="C742" i="1"/>
  <c r="D742" i="1"/>
  <c r="E742" i="1"/>
  <c r="F742" i="1"/>
  <c r="A743" i="1"/>
  <c r="B743" i="1"/>
  <c r="C743" i="1"/>
  <c r="D743" i="1"/>
  <c r="E743" i="1"/>
  <c r="F743" i="1"/>
  <c r="A744" i="1"/>
  <c r="B744" i="1"/>
  <c r="C744" i="1"/>
  <c r="D744" i="1"/>
  <c r="E744" i="1"/>
  <c r="F744" i="1"/>
  <c r="A745" i="1"/>
  <c r="B745" i="1"/>
  <c r="C745" i="1"/>
  <c r="D745" i="1"/>
  <c r="E745" i="1"/>
  <c r="F745" i="1"/>
  <c r="A746" i="1"/>
  <c r="B746" i="1"/>
  <c r="C746" i="1"/>
  <c r="D746" i="1"/>
  <c r="E746" i="1"/>
  <c r="F746" i="1"/>
  <c r="A747" i="1"/>
  <c r="B747" i="1"/>
  <c r="C747" i="1"/>
  <c r="D747" i="1"/>
  <c r="E747" i="1"/>
  <c r="F747" i="1"/>
  <c r="A748" i="1"/>
  <c r="B748" i="1"/>
  <c r="C748" i="1"/>
  <c r="D748" i="1"/>
  <c r="E748" i="1"/>
  <c r="F748" i="1"/>
  <c r="A749" i="1"/>
  <c r="B749" i="1"/>
  <c r="C749" i="1"/>
  <c r="D749" i="1"/>
  <c r="E749" i="1"/>
  <c r="F749" i="1"/>
  <c r="A750" i="1"/>
  <c r="B750" i="1"/>
  <c r="C750" i="1"/>
  <c r="D750" i="1"/>
  <c r="E750" i="1"/>
  <c r="F750" i="1"/>
  <c r="A751" i="1"/>
  <c r="B751" i="1"/>
  <c r="C751" i="1"/>
  <c r="D751" i="1"/>
  <c r="E751" i="1"/>
  <c r="F751" i="1"/>
  <c r="A752" i="1"/>
  <c r="B752" i="1"/>
  <c r="C752" i="1"/>
  <c r="D752" i="1"/>
  <c r="E752" i="1"/>
  <c r="F752" i="1"/>
  <c r="A753" i="1"/>
  <c r="B753" i="1"/>
  <c r="C753" i="1"/>
  <c r="D753" i="1"/>
  <c r="E753" i="1"/>
  <c r="F753" i="1"/>
  <c r="A754" i="1"/>
  <c r="B754" i="1"/>
  <c r="C754" i="1"/>
  <c r="D754" i="1"/>
  <c r="E754" i="1"/>
  <c r="F754" i="1"/>
  <c r="A755" i="1"/>
  <c r="B755" i="1"/>
  <c r="C755" i="1"/>
  <c r="D755" i="1"/>
  <c r="E755" i="1"/>
  <c r="F755" i="1"/>
  <c r="A756" i="1"/>
  <c r="B756" i="1"/>
  <c r="C756" i="1"/>
  <c r="D756" i="1"/>
  <c r="E756" i="1"/>
  <c r="F756" i="1"/>
  <c r="A757" i="1"/>
  <c r="B757" i="1"/>
  <c r="C757" i="1"/>
  <c r="D757" i="1"/>
  <c r="E757" i="1"/>
  <c r="F757" i="1"/>
  <c r="A758" i="1"/>
  <c r="B758" i="1"/>
  <c r="C758" i="1"/>
  <c r="D758" i="1"/>
  <c r="E758" i="1"/>
  <c r="F758" i="1"/>
  <c r="A759" i="1"/>
  <c r="B759" i="1"/>
  <c r="C759" i="1"/>
  <c r="D759" i="1"/>
  <c r="E759" i="1"/>
  <c r="F759" i="1"/>
  <c r="A760" i="1"/>
  <c r="B760" i="1"/>
  <c r="C760" i="1"/>
  <c r="D760" i="1"/>
  <c r="E760" i="1"/>
  <c r="F760" i="1"/>
  <c r="A761" i="1"/>
  <c r="B761" i="1"/>
  <c r="C761" i="1"/>
  <c r="D761" i="1"/>
  <c r="E761" i="1"/>
  <c r="F761" i="1"/>
  <c r="A762" i="1"/>
  <c r="B762" i="1"/>
  <c r="C762" i="1"/>
  <c r="D762" i="1"/>
  <c r="E762" i="1"/>
  <c r="F762" i="1"/>
  <c r="A763" i="1"/>
  <c r="B763" i="1"/>
  <c r="C763" i="1"/>
  <c r="D763" i="1"/>
  <c r="E763" i="1"/>
  <c r="F763" i="1"/>
  <c r="A764" i="1"/>
  <c r="B764" i="1"/>
  <c r="C764" i="1"/>
  <c r="D764" i="1"/>
  <c r="E764" i="1"/>
  <c r="F764" i="1"/>
  <c r="A765" i="1"/>
  <c r="B765" i="1"/>
  <c r="C765" i="1"/>
  <c r="D765" i="1"/>
  <c r="E765" i="1"/>
  <c r="F765" i="1"/>
  <c r="A766" i="1"/>
  <c r="B766" i="1"/>
  <c r="C766" i="1"/>
  <c r="D766" i="1"/>
  <c r="E766" i="1"/>
  <c r="F766" i="1"/>
  <c r="A767" i="1"/>
  <c r="B767" i="1"/>
  <c r="C767" i="1"/>
  <c r="D767" i="1"/>
  <c r="E767" i="1"/>
  <c r="F767" i="1"/>
  <c r="A768" i="1"/>
  <c r="B768" i="1"/>
  <c r="C768" i="1"/>
  <c r="D768" i="1"/>
  <c r="E768" i="1"/>
  <c r="F768" i="1"/>
  <c r="A769" i="1"/>
  <c r="B769" i="1"/>
  <c r="C769" i="1"/>
  <c r="D769" i="1"/>
  <c r="E769" i="1"/>
  <c r="F769" i="1"/>
  <c r="A770" i="1"/>
  <c r="B770" i="1"/>
  <c r="C770" i="1"/>
  <c r="D770" i="1"/>
  <c r="E770" i="1"/>
  <c r="F770" i="1"/>
  <c r="A771" i="1"/>
  <c r="B771" i="1"/>
  <c r="C771" i="1"/>
  <c r="D771" i="1"/>
  <c r="E771" i="1"/>
  <c r="F771" i="1"/>
  <c r="A772" i="1"/>
  <c r="B772" i="1"/>
  <c r="C772" i="1"/>
  <c r="D772" i="1"/>
  <c r="E772" i="1"/>
  <c r="F772" i="1"/>
  <c r="A773" i="1"/>
  <c r="B773" i="1"/>
  <c r="C773" i="1"/>
  <c r="D773" i="1"/>
  <c r="E773" i="1"/>
  <c r="F773" i="1"/>
  <c r="A774" i="1"/>
  <c r="B774" i="1"/>
  <c r="C774" i="1"/>
  <c r="D774" i="1"/>
  <c r="E774" i="1"/>
  <c r="F774" i="1"/>
  <c r="A775" i="1"/>
  <c r="B775" i="1"/>
  <c r="C775" i="1"/>
  <c r="D775" i="1"/>
  <c r="E775" i="1"/>
  <c r="F775" i="1"/>
  <c r="A776" i="1"/>
  <c r="B776" i="1"/>
  <c r="C776" i="1"/>
  <c r="D776" i="1"/>
  <c r="E776" i="1"/>
  <c r="F776" i="1"/>
  <c r="A777" i="1"/>
  <c r="B777" i="1"/>
  <c r="C777" i="1"/>
  <c r="D777" i="1"/>
  <c r="E777" i="1"/>
  <c r="F777" i="1"/>
  <c r="A778" i="1"/>
  <c r="B778" i="1"/>
  <c r="C778" i="1"/>
  <c r="D778" i="1"/>
  <c r="E778" i="1"/>
  <c r="F778" i="1"/>
  <c r="A779" i="1"/>
  <c r="B779" i="1"/>
  <c r="C779" i="1"/>
  <c r="D779" i="1"/>
  <c r="E779" i="1"/>
  <c r="F779" i="1"/>
  <c r="A780" i="1"/>
  <c r="B780" i="1"/>
  <c r="C780" i="1"/>
  <c r="D780" i="1"/>
  <c r="E780" i="1"/>
  <c r="F780" i="1"/>
  <c r="A781" i="1"/>
  <c r="B781" i="1"/>
  <c r="C781" i="1"/>
  <c r="D781" i="1"/>
  <c r="E781" i="1"/>
  <c r="F781" i="1"/>
  <c r="A782" i="1"/>
  <c r="B782" i="1"/>
  <c r="C782" i="1"/>
  <c r="D782" i="1"/>
  <c r="E782" i="1"/>
  <c r="F782" i="1"/>
  <c r="A783" i="1"/>
  <c r="B783" i="1"/>
  <c r="C783" i="1"/>
  <c r="D783" i="1"/>
  <c r="E783" i="1"/>
  <c r="F783" i="1"/>
  <c r="A784" i="1"/>
  <c r="B784" i="1"/>
  <c r="C784" i="1"/>
  <c r="D784" i="1"/>
  <c r="E784" i="1"/>
  <c r="F784" i="1"/>
  <c r="A785" i="1"/>
  <c r="B785" i="1"/>
  <c r="C785" i="1"/>
  <c r="D785" i="1"/>
  <c r="E785" i="1"/>
  <c r="F785" i="1"/>
  <c r="A786" i="1"/>
  <c r="B786" i="1"/>
  <c r="C786" i="1"/>
  <c r="D786" i="1"/>
  <c r="E786" i="1"/>
  <c r="F786" i="1"/>
  <c r="A787" i="1"/>
  <c r="B787" i="1"/>
  <c r="C787" i="1"/>
  <c r="D787" i="1"/>
  <c r="E787" i="1"/>
  <c r="F787" i="1"/>
  <c r="A788" i="1"/>
  <c r="B788" i="1"/>
  <c r="C788" i="1"/>
  <c r="D788" i="1"/>
  <c r="E788" i="1"/>
  <c r="F788" i="1"/>
  <c r="A789" i="1"/>
  <c r="B789" i="1"/>
  <c r="C789" i="1"/>
  <c r="D789" i="1"/>
  <c r="E789" i="1"/>
  <c r="F789" i="1"/>
  <c r="A790" i="1"/>
  <c r="B790" i="1"/>
  <c r="C790" i="1"/>
  <c r="D790" i="1"/>
  <c r="E790" i="1"/>
  <c r="F790" i="1"/>
  <c r="A791" i="1"/>
  <c r="B791" i="1"/>
  <c r="C791" i="1"/>
  <c r="D791" i="1"/>
  <c r="E791" i="1"/>
  <c r="F791" i="1"/>
  <c r="A792" i="1"/>
  <c r="B792" i="1"/>
  <c r="C792" i="1"/>
  <c r="D792" i="1"/>
  <c r="E792" i="1"/>
  <c r="F792" i="1"/>
  <c r="A793" i="1"/>
  <c r="B793" i="1"/>
  <c r="C793" i="1"/>
  <c r="D793" i="1"/>
  <c r="E793" i="1"/>
  <c r="F793" i="1"/>
  <c r="A794" i="1"/>
  <c r="B794" i="1"/>
  <c r="C794" i="1"/>
  <c r="D794" i="1"/>
  <c r="E794" i="1"/>
  <c r="F794" i="1"/>
  <c r="A795" i="1"/>
  <c r="B795" i="1"/>
  <c r="C795" i="1"/>
  <c r="D795" i="1"/>
  <c r="E795" i="1"/>
  <c r="F795" i="1"/>
  <c r="A796" i="1"/>
  <c r="B796" i="1"/>
  <c r="C796" i="1"/>
  <c r="D796" i="1"/>
  <c r="E796" i="1"/>
  <c r="F796" i="1"/>
  <c r="A797" i="1"/>
  <c r="B797" i="1"/>
  <c r="C797" i="1"/>
  <c r="D797" i="1"/>
  <c r="E797" i="1"/>
  <c r="F797" i="1"/>
  <c r="A798" i="1"/>
  <c r="B798" i="1"/>
  <c r="C798" i="1"/>
  <c r="D798" i="1"/>
  <c r="E798" i="1"/>
  <c r="F798" i="1"/>
  <c r="A799" i="1"/>
  <c r="B799" i="1"/>
  <c r="C799" i="1"/>
  <c r="D799" i="1"/>
  <c r="E799" i="1"/>
  <c r="F799" i="1"/>
  <c r="A800" i="1"/>
  <c r="B800" i="1"/>
  <c r="C800" i="1"/>
  <c r="D800" i="1"/>
  <c r="E800" i="1"/>
  <c r="F800" i="1"/>
  <c r="A801" i="1"/>
  <c r="B801" i="1"/>
  <c r="C801" i="1"/>
  <c r="D801" i="1"/>
  <c r="E801" i="1"/>
  <c r="F801" i="1"/>
  <c r="A802" i="1"/>
  <c r="B802" i="1"/>
  <c r="C802" i="1"/>
  <c r="D802" i="1"/>
  <c r="E802" i="1"/>
  <c r="F802" i="1"/>
  <c r="A803" i="1"/>
  <c r="B803" i="1"/>
  <c r="C803" i="1"/>
  <c r="D803" i="1"/>
  <c r="E803" i="1"/>
  <c r="F803" i="1"/>
  <c r="A804" i="1"/>
  <c r="B804" i="1"/>
  <c r="C804" i="1"/>
  <c r="D804" i="1"/>
  <c r="E804" i="1"/>
  <c r="F804" i="1"/>
  <c r="A805" i="1"/>
  <c r="B805" i="1"/>
  <c r="C805" i="1"/>
  <c r="D805" i="1"/>
  <c r="E805" i="1"/>
  <c r="F805" i="1"/>
  <c r="A806" i="1"/>
  <c r="B806" i="1"/>
  <c r="C806" i="1"/>
  <c r="D806" i="1"/>
  <c r="E806" i="1"/>
  <c r="F806" i="1"/>
  <c r="A807" i="1"/>
  <c r="B807" i="1"/>
  <c r="C807" i="1"/>
  <c r="D807" i="1"/>
  <c r="E807" i="1"/>
  <c r="F807" i="1"/>
  <c r="A808" i="1"/>
  <c r="B808" i="1"/>
  <c r="C808" i="1"/>
  <c r="D808" i="1"/>
  <c r="E808" i="1"/>
  <c r="F808" i="1"/>
  <c r="A809" i="1"/>
  <c r="B809" i="1"/>
  <c r="C809" i="1"/>
  <c r="D809" i="1"/>
  <c r="E809" i="1"/>
  <c r="F809" i="1"/>
  <c r="A810" i="1"/>
  <c r="B810" i="1"/>
  <c r="C810" i="1"/>
  <c r="D810" i="1"/>
  <c r="E810" i="1"/>
  <c r="F810" i="1"/>
  <c r="A811" i="1"/>
  <c r="B811" i="1"/>
  <c r="C811" i="1"/>
  <c r="D811" i="1"/>
  <c r="E811" i="1"/>
  <c r="F811" i="1"/>
  <c r="A812" i="1"/>
  <c r="B812" i="1"/>
  <c r="C812" i="1"/>
  <c r="D812" i="1"/>
  <c r="E812" i="1"/>
  <c r="F812" i="1"/>
  <c r="A813" i="1"/>
  <c r="B813" i="1"/>
  <c r="C813" i="1"/>
  <c r="D813" i="1"/>
  <c r="E813" i="1"/>
  <c r="F813" i="1"/>
  <c r="A814" i="1"/>
  <c r="B814" i="1"/>
  <c r="C814" i="1"/>
  <c r="D814" i="1"/>
  <c r="E814" i="1"/>
  <c r="F814" i="1"/>
  <c r="A815" i="1"/>
  <c r="B815" i="1"/>
  <c r="C815" i="1"/>
  <c r="D815" i="1"/>
  <c r="E815" i="1"/>
  <c r="F815" i="1"/>
  <c r="A816" i="1"/>
  <c r="B816" i="1"/>
  <c r="C816" i="1"/>
  <c r="D816" i="1"/>
  <c r="E816" i="1"/>
  <c r="F816" i="1"/>
  <c r="A817" i="1"/>
  <c r="B817" i="1"/>
  <c r="C817" i="1"/>
  <c r="D817" i="1"/>
  <c r="E817" i="1"/>
  <c r="F817" i="1"/>
  <c r="A818" i="1"/>
  <c r="B818" i="1"/>
  <c r="C818" i="1"/>
  <c r="D818" i="1"/>
  <c r="E818" i="1"/>
  <c r="F818" i="1"/>
  <c r="A819" i="1"/>
  <c r="B819" i="1"/>
  <c r="C819" i="1"/>
  <c r="D819" i="1"/>
  <c r="E819" i="1"/>
  <c r="F819" i="1"/>
  <c r="A820" i="1"/>
  <c r="B820" i="1"/>
  <c r="C820" i="1"/>
  <c r="D820" i="1"/>
  <c r="E820" i="1"/>
  <c r="F820" i="1"/>
  <c r="A821" i="1"/>
  <c r="B821" i="1"/>
  <c r="C821" i="1"/>
  <c r="D821" i="1"/>
  <c r="E821" i="1"/>
  <c r="F821" i="1"/>
  <c r="A822" i="1"/>
  <c r="B822" i="1"/>
  <c r="C822" i="1"/>
  <c r="D822" i="1"/>
  <c r="E822" i="1"/>
  <c r="F822" i="1"/>
  <c r="A823" i="1"/>
  <c r="B823" i="1"/>
  <c r="C823" i="1"/>
  <c r="D823" i="1"/>
  <c r="E823" i="1"/>
  <c r="F823" i="1"/>
  <c r="A824" i="1"/>
  <c r="B824" i="1"/>
  <c r="C824" i="1"/>
  <c r="D824" i="1"/>
  <c r="E824" i="1"/>
  <c r="F824" i="1"/>
  <c r="A825" i="1"/>
  <c r="B825" i="1"/>
  <c r="C825" i="1"/>
  <c r="D825" i="1"/>
  <c r="E825" i="1"/>
  <c r="F825" i="1"/>
  <c r="A826" i="1"/>
  <c r="B826" i="1"/>
  <c r="C826" i="1"/>
  <c r="D826" i="1"/>
  <c r="E826" i="1"/>
  <c r="F826" i="1"/>
  <c r="A827" i="1"/>
  <c r="B827" i="1"/>
  <c r="C827" i="1"/>
  <c r="D827" i="1"/>
  <c r="E827" i="1"/>
  <c r="F827" i="1"/>
  <c r="A828" i="1"/>
  <c r="B828" i="1"/>
  <c r="C828" i="1"/>
  <c r="D828" i="1"/>
  <c r="E828" i="1"/>
  <c r="F828" i="1"/>
  <c r="A829" i="1"/>
  <c r="B829" i="1"/>
  <c r="C829" i="1"/>
  <c r="D829" i="1"/>
  <c r="E829" i="1"/>
  <c r="F829" i="1"/>
  <c r="A830" i="1"/>
  <c r="B830" i="1"/>
  <c r="C830" i="1"/>
  <c r="D830" i="1"/>
  <c r="E830" i="1"/>
  <c r="F830" i="1"/>
  <c r="A831" i="1"/>
  <c r="B831" i="1"/>
  <c r="C831" i="1"/>
  <c r="D831" i="1"/>
  <c r="E831" i="1"/>
  <c r="F831" i="1"/>
  <c r="A832" i="1"/>
  <c r="B832" i="1"/>
  <c r="C832" i="1"/>
  <c r="D832" i="1"/>
  <c r="E832" i="1"/>
  <c r="F832" i="1"/>
  <c r="A833" i="1"/>
  <c r="B833" i="1"/>
  <c r="C833" i="1"/>
  <c r="D833" i="1"/>
  <c r="E833" i="1"/>
  <c r="F833" i="1"/>
  <c r="A834" i="1"/>
  <c r="B834" i="1"/>
  <c r="C834" i="1"/>
  <c r="D834" i="1"/>
  <c r="E834" i="1"/>
  <c r="F834" i="1"/>
  <c r="A835" i="1"/>
  <c r="B835" i="1"/>
  <c r="C835" i="1"/>
  <c r="D835" i="1"/>
  <c r="E835" i="1"/>
  <c r="F835" i="1"/>
  <c r="A836" i="1"/>
  <c r="B836" i="1"/>
  <c r="C836" i="1"/>
  <c r="D836" i="1"/>
  <c r="E836" i="1"/>
  <c r="F836" i="1"/>
  <c r="A837" i="1"/>
  <c r="B837" i="1"/>
  <c r="C837" i="1"/>
  <c r="D837" i="1"/>
  <c r="E837" i="1"/>
  <c r="F837" i="1"/>
  <c r="A838" i="1"/>
  <c r="B838" i="1"/>
  <c r="C838" i="1"/>
  <c r="D838" i="1"/>
  <c r="E838" i="1"/>
  <c r="F838" i="1"/>
  <c r="A839" i="1"/>
  <c r="B839" i="1"/>
  <c r="C839" i="1"/>
  <c r="D839" i="1"/>
  <c r="E839" i="1"/>
  <c r="F839" i="1"/>
  <c r="A840" i="1"/>
  <c r="B840" i="1"/>
  <c r="C840" i="1"/>
  <c r="D840" i="1"/>
  <c r="E840" i="1"/>
  <c r="F840" i="1"/>
  <c r="A841" i="1"/>
  <c r="B841" i="1"/>
  <c r="C841" i="1"/>
  <c r="D841" i="1"/>
  <c r="E841" i="1"/>
  <c r="F841" i="1"/>
  <c r="A842" i="1"/>
  <c r="B842" i="1"/>
  <c r="C842" i="1"/>
  <c r="D842" i="1"/>
  <c r="E842" i="1"/>
  <c r="F842" i="1"/>
  <c r="A843" i="1"/>
  <c r="B843" i="1"/>
  <c r="C843" i="1"/>
  <c r="D843" i="1"/>
  <c r="E843" i="1"/>
  <c r="F843" i="1"/>
  <c r="A844" i="1"/>
  <c r="B844" i="1"/>
  <c r="C844" i="1"/>
  <c r="D844" i="1"/>
  <c r="E844" i="1"/>
  <c r="F844" i="1"/>
  <c r="A845" i="1"/>
  <c r="B845" i="1"/>
  <c r="C845" i="1"/>
  <c r="D845" i="1"/>
  <c r="E845" i="1"/>
  <c r="F845" i="1"/>
  <c r="A846" i="1"/>
  <c r="B846" i="1"/>
  <c r="C846" i="1"/>
  <c r="D846" i="1"/>
  <c r="E846" i="1"/>
  <c r="F846" i="1"/>
  <c r="A847" i="1"/>
  <c r="B847" i="1"/>
  <c r="C847" i="1"/>
  <c r="D847" i="1"/>
  <c r="E847" i="1"/>
  <c r="F847" i="1"/>
  <c r="A848" i="1"/>
  <c r="B848" i="1"/>
  <c r="C848" i="1"/>
  <c r="D848" i="1"/>
  <c r="E848" i="1"/>
  <c r="F848" i="1"/>
  <c r="A849" i="1"/>
  <c r="B849" i="1"/>
  <c r="C849" i="1"/>
  <c r="D849" i="1"/>
  <c r="E849" i="1"/>
  <c r="F849" i="1"/>
  <c r="A850" i="1"/>
  <c r="B850" i="1"/>
  <c r="C850" i="1"/>
  <c r="D850" i="1"/>
  <c r="E850" i="1"/>
  <c r="F850" i="1"/>
  <c r="A851" i="1"/>
  <c r="B851" i="1"/>
  <c r="C851" i="1"/>
  <c r="D851" i="1"/>
  <c r="E851" i="1"/>
  <c r="F851" i="1"/>
  <c r="A852" i="1"/>
  <c r="B852" i="1"/>
  <c r="C852" i="1"/>
  <c r="D852" i="1"/>
  <c r="E852" i="1"/>
  <c r="F852" i="1"/>
  <c r="A853" i="1"/>
  <c r="B853" i="1"/>
  <c r="C853" i="1"/>
  <c r="D853" i="1"/>
  <c r="E853" i="1"/>
  <c r="F853" i="1"/>
  <c r="A854" i="1"/>
  <c r="B854" i="1"/>
  <c r="C854" i="1"/>
  <c r="D854" i="1"/>
  <c r="E854" i="1"/>
  <c r="F854" i="1"/>
  <c r="A855" i="1"/>
  <c r="B855" i="1"/>
  <c r="C855" i="1"/>
  <c r="D855" i="1"/>
  <c r="E855" i="1"/>
  <c r="F855" i="1"/>
  <c r="A856" i="1"/>
  <c r="B856" i="1"/>
  <c r="C856" i="1"/>
  <c r="D856" i="1"/>
  <c r="E856" i="1"/>
  <c r="F856" i="1"/>
  <c r="A857" i="1"/>
  <c r="B857" i="1"/>
  <c r="C857" i="1"/>
  <c r="D857" i="1"/>
  <c r="E857" i="1"/>
  <c r="F857" i="1"/>
  <c r="A858" i="1"/>
  <c r="B858" i="1"/>
  <c r="C858" i="1"/>
  <c r="D858" i="1"/>
  <c r="E858" i="1"/>
  <c r="F858" i="1"/>
  <c r="A859" i="1"/>
  <c r="B859" i="1"/>
  <c r="C859" i="1"/>
  <c r="D859" i="1"/>
  <c r="E859" i="1"/>
  <c r="F859" i="1"/>
  <c r="A860" i="1"/>
  <c r="B860" i="1"/>
  <c r="C860" i="1"/>
  <c r="D860" i="1"/>
  <c r="E860" i="1"/>
  <c r="F860" i="1"/>
  <c r="A861" i="1"/>
  <c r="B861" i="1"/>
  <c r="C861" i="1"/>
  <c r="D861" i="1"/>
  <c r="E861" i="1"/>
  <c r="F861" i="1"/>
  <c r="A862" i="1"/>
  <c r="B862" i="1"/>
  <c r="C862" i="1"/>
  <c r="D862" i="1"/>
  <c r="E862" i="1"/>
  <c r="F862" i="1"/>
  <c r="A863" i="1"/>
  <c r="B863" i="1"/>
  <c r="C863" i="1"/>
  <c r="D863" i="1"/>
  <c r="E863" i="1"/>
  <c r="F863" i="1"/>
  <c r="A864" i="1"/>
  <c r="B864" i="1"/>
  <c r="C864" i="1"/>
  <c r="D864" i="1"/>
  <c r="E864" i="1"/>
  <c r="F864" i="1"/>
  <c r="A865" i="1"/>
  <c r="B865" i="1"/>
  <c r="C865" i="1"/>
  <c r="D865" i="1"/>
  <c r="E865" i="1"/>
  <c r="F865" i="1"/>
  <c r="A866" i="1"/>
  <c r="B866" i="1"/>
  <c r="C866" i="1"/>
  <c r="D866" i="1"/>
  <c r="E866" i="1"/>
  <c r="F866" i="1"/>
  <c r="A867" i="1"/>
  <c r="B867" i="1"/>
  <c r="C867" i="1"/>
  <c r="D867" i="1"/>
  <c r="E867" i="1"/>
  <c r="F867" i="1"/>
  <c r="A868" i="1"/>
  <c r="B868" i="1"/>
  <c r="C868" i="1"/>
  <c r="D868" i="1"/>
  <c r="E868" i="1"/>
  <c r="F868" i="1"/>
  <c r="A869" i="1"/>
  <c r="B869" i="1"/>
  <c r="C869" i="1"/>
  <c r="D869" i="1"/>
  <c r="E869" i="1"/>
  <c r="F869" i="1"/>
  <c r="A870" i="1"/>
  <c r="B870" i="1"/>
  <c r="C870" i="1"/>
  <c r="D870" i="1"/>
  <c r="E870" i="1"/>
  <c r="F870" i="1"/>
  <c r="A871" i="1"/>
  <c r="B871" i="1"/>
  <c r="C871" i="1"/>
  <c r="D871" i="1"/>
  <c r="E871" i="1"/>
  <c r="F871" i="1"/>
  <c r="A872" i="1"/>
  <c r="B872" i="1"/>
  <c r="C872" i="1"/>
  <c r="D872" i="1"/>
  <c r="E872" i="1"/>
  <c r="F872" i="1"/>
  <c r="A873" i="1"/>
  <c r="B873" i="1"/>
  <c r="C873" i="1"/>
  <c r="D873" i="1"/>
  <c r="E873" i="1"/>
  <c r="F873" i="1"/>
  <c r="A874" i="1"/>
  <c r="B874" i="1"/>
  <c r="C874" i="1"/>
  <c r="D874" i="1"/>
  <c r="E874" i="1"/>
  <c r="F874" i="1"/>
  <c r="A875" i="1"/>
  <c r="B875" i="1"/>
  <c r="C875" i="1"/>
  <c r="D875" i="1"/>
  <c r="E875" i="1"/>
  <c r="F875" i="1"/>
  <c r="A876" i="1"/>
  <c r="B876" i="1"/>
  <c r="C876" i="1"/>
  <c r="D876" i="1"/>
  <c r="E876" i="1"/>
  <c r="F876" i="1"/>
  <c r="A877" i="1"/>
  <c r="B877" i="1"/>
  <c r="C877" i="1"/>
  <c r="D877" i="1"/>
  <c r="E877" i="1"/>
  <c r="F877" i="1"/>
  <c r="A878" i="1"/>
  <c r="B878" i="1"/>
  <c r="C878" i="1"/>
  <c r="D878" i="1"/>
  <c r="E878" i="1"/>
  <c r="F878" i="1"/>
  <c r="A879" i="1"/>
  <c r="B879" i="1"/>
  <c r="C879" i="1"/>
  <c r="D879" i="1"/>
  <c r="E879" i="1"/>
  <c r="F879" i="1"/>
  <c r="A880" i="1"/>
  <c r="B880" i="1"/>
  <c r="C880" i="1"/>
  <c r="D880" i="1"/>
  <c r="E880" i="1"/>
  <c r="F880" i="1"/>
  <c r="A881" i="1"/>
  <c r="B881" i="1"/>
  <c r="C881" i="1"/>
  <c r="D881" i="1"/>
  <c r="E881" i="1"/>
  <c r="F881" i="1"/>
  <c r="A882" i="1"/>
  <c r="B882" i="1"/>
  <c r="C882" i="1"/>
  <c r="D882" i="1"/>
  <c r="E882" i="1"/>
  <c r="F882" i="1"/>
  <c r="A883" i="1"/>
  <c r="B883" i="1"/>
  <c r="C883" i="1"/>
  <c r="D883" i="1"/>
  <c r="E883" i="1"/>
  <c r="F883" i="1"/>
  <c r="A884" i="1"/>
  <c r="B884" i="1"/>
  <c r="C884" i="1"/>
  <c r="D884" i="1"/>
  <c r="E884" i="1"/>
  <c r="F884" i="1"/>
  <c r="A885" i="1"/>
  <c r="B885" i="1"/>
  <c r="C885" i="1"/>
  <c r="D885" i="1"/>
  <c r="E885" i="1"/>
  <c r="F885" i="1"/>
  <c r="A886" i="1"/>
  <c r="B886" i="1"/>
  <c r="C886" i="1"/>
  <c r="D886" i="1"/>
  <c r="E886" i="1"/>
  <c r="F886" i="1"/>
  <c r="A887" i="1"/>
  <c r="B887" i="1"/>
  <c r="C887" i="1"/>
  <c r="D887" i="1"/>
  <c r="E887" i="1"/>
  <c r="F887" i="1"/>
  <c r="A888" i="1"/>
  <c r="B888" i="1"/>
  <c r="C888" i="1"/>
  <c r="D888" i="1"/>
  <c r="E888" i="1"/>
  <c r="F888" i="1"/>
  <c r="A889" i="1"/>
  <c r="B889" i="1"/>
  <c r="C889" i="1"/>
  <c r="D889" i="1"/>
  <c r="E889" i="1"/>
  <c r="F889" i="1"/>
  <c r="A890" i="1"/>
  <c r="B890" i="1"/>
  <c r="C890" i="1"/>
  <c r="D890" i="1"/>
  <c r="E890" i="1"/>
  <c r="F890" i="1"/>
  <c r="A891" i="1"/>
  <c r="B891" i="1"/>
  <c r="C891" i="1"/>
  <c r="D891" i="1"/>
  <c r="E891" i="1"/>
  <c r="F891" i="1"/>
  <c r="A892" i="1"/>
  <c r="B892" i="1"/>
  <c r="C892" i="1"/>
  <c r="D892" i="1"/>
  <c r="E892" i="1"/>
  <c r="F892" i="1"/>
  <c r="A893" i="1"/>
  <c r="B893" i="1"/>
  <c r="C893" i="1"/>
  <c r="D893" i="1"/>
  <c r="E893" i="1"/>
  <c r="F893" i="1"/>
  <c r="A894" i="1"/>
  <c r="B894" i="1"/>
  <c r="C894" i="1"/>
  <c r="D894" i="1"/>
  <c r="E894" i="1"/>
  <c r="F894" i="1"/>
  <c r="A895" i="1"/>
  <c r="B895" i="1"/>
  <c r="C895" i="1"/>
  <c r="D895" i="1"/>
  <c r="E895" i="1"/>
  <c r="F895" i="1"/>
  <c r="A896" i="1"/>
  <c r="B896" i="1"/>
  <c r="C896" i="1"/>
  <c r="D896" i="1"/>
  <c r="E896" i="1"/>
  <c r="F896" i="1"/>
  <c r="A897" i="1"/>
  <c r="B897" i="1"/>
  <c r="C897" i="1"/>
  <c r="D897" i="1"/>
  <c r="E897" i="1"/>
  <c r="F897" i="1"/>
  <c r="A898" i="1"/>
  <c r="B898" i="1"/>
  <c r="C898" i="1"/>
  <c r="D898" i="1"/>
  <c r="E898" i="1"/>
  <c r="F898" i="1"/>
  <c r="A899" i="1"/>
  <c r="B899" i="1"/>
  <c r="C899" i="1"/>
  <c r="D899" i="1"/>
  <c r="E899" i="1"/>
  <c r="F899" i="1"/>
  <c r="A900" i="1"/>
  <c r="B900" i="1"/>
  <c r="C900" i="1"/>
  <c r="D900" i="1"/>
  <c r="E900" i="1"/>
  <c r="F900" i="1"/>
  <c r="A901" i="1"/>
  <c r="B901" i="1"/>
  <c r="C901" i="1"/>
  <c r="D901" i="1"/>
  <c r="E901" i="1"/>
  <c r="F901" i="1"/>
  <c r="A902" i="1"/>
  <c r="B902" i="1"/>
  <c r="C902" i="1"/>
  <c r="D902" i="1"/>
  <c r="E902" i="1"/>
  <c r="F902" i="1"/>
  <c r="A903" i="1"/>
  <c r="B903" i="1"/>
  <c r="C903" i="1"/>
  <c r="D903" i="1"/>
  <c r="E903" i="1"/>
  <c r="F903" i="1"/>
  <c r="A904" i="1"/>
  <c r="B904" i="1"/>
  <c r="C904" i="1"/>
  <c r="D904" i="1"/>
  <c r="E904" i="1"/>
  <c r="F904" i="1"/>
  <c r="A905" i="1"/>
  <c r="B905" i="1"/>
  <c r="C905" i="1"/>
  <c r="D905" i="1"/>
  <c r="E905" i="1"/>
  <c r="F905" i="1"/>
  <c r="A906" i="1"/>
  <c r="B906" i="1"/>
  <c r="C906" i="1"/>
  <c r="D906" i="1"/>
  <c r="E906" i="1"/>
  <c r="F906" i="1"/>
  <c r="A907" i="1"/>
  <c r="B907" i="1"/>
  <c r="C907" i="1"/>
  <c r="D907" i="1"/>
  <c r="E907" i="1"/>
  <c r="F907" i="1"/>
  <c r="A908" i="1"/>
  <c r="B908" i="1"/>
  <c r="C908" i="1"/>
  <c r="D908" i="1"/>
  <c r="E908" i="1"/>
  <c r="F908" i="1"/>
  <c r="A909" i="1"/>
  <c r="B909" i="1"/>
  <c r="C909" i="1"/>
  <c r="D909" i="1"/>
  <c r="E909" i="1"/>
  <c r="F909" i="1"/>
  <c r="A910" i="1"/>
  <c r="B910" i="1"/>
  <c r="C910" i="1"/>
  <c r="D910" i="1"/>
  <c r="E910" i="1"/>
  <c r="F910" i="1"/>
  <c r="A911" i="1"/>
  <c r="B911" i="1"/>
  <c r="C911" i="1"/>
  <c r="D911" i="1"/>
  <c r="E911" i="1"/>
  <c r="F911" i="1"/>
  <c r="A912" i="1"/>
  <c r="B912" i="1"/>
  <c r="C912" i="1"/>
  <c r="D912" i="1"/>
  <c r="E912" i="1"/>
  <c r="F912" i="1"/>
  <c r="A913" i="1"/>
  <c r="B913" i="1"/>
  <c r="C913" i="1"/>
  <c r="D913" i="1"/>
  <c r="E913" i="1"/>
  <c r="F913" i="1"/>
  <c r="A914" i="1"/>
  <c r="B914" i="1"/>
  <c r="C914" i="1"/>
  <c r="D914" i="1"/>
  <c r="E914" i="1"/>
  <c r="F914" i="1"/>
  <c r="A915" i="1"/>
  <c r="B915" i="1"/>
  <c r="C915" i="1"/>
  <c r="D915" i="1"/>
  <c r="E915" i="1"/>
  <c r="F915" i="1"/>
  <c r="A916" i="1"/>
  <c r="B916" i="1"/>
  <c r="C916" i="1"/>
  <c r="D916" i="1"/>
  <c r="E916" i="1"/>
  <c r="F916" i="1"/>
  <c r="A917" i="1"/>
  <c r="B917" i="1"/>
  <c r="C917" i="1"/>
  <c r="D917" i="1"/>
  <c r="E917" i="1"/>
  <c r="F917" i="1"/>
  <c r="A918" i="1"/>
  <c r="B918" i="1"/>
  <c r="C918" i="1"/>
  <c r="D918" i="1"/>
  <c r="E918" i="1"/>
  <c r="F918" i="1"/>
  <c r="A919" i="1"/>
  <c r="B919" i="1"/>
  <c r="C919" i="1"/>
  <c r="D919" i="1"/>
  <c r="E919" i="1"/>
  <c r="F919" i="1"/>
  <c r="A920" i="1"/>
  <c r="B920" i="1"/>
  <c r="C920" i="1"/>
  <c r="D920" i="1"/>
  <c r="E920" i="1"/>
  <c r="F920" i="1"/>
  <c r="A921" i="1"/>
  <c r="B921" i="1"/>
  <c r="C921" i="1"/>
  <c r="D921" i="1"/>
  <c r="E921" i="1"/>
  <c r="F921" i="1"/>
  <c r="A922" i="1"/>
  <c r="B922" i="1"/>
  <c r="C922" i="1"/>
  <c r="D922" i="1"/>
  <c r="E922" i="1"/>
  <c r="F922" i="1"/>
  <c r="A923" i="1"/>
  <c r="B923" i="1"/>
  <c r="C923" i="1"/>
  <c r="D923" i="1"/>
  <c r="E923" i="1"/>
  <c r="F923" i="1"/>
  <c r="A924" i="1"/>
  <c r="B924" i="1"/>
  <c r="C924" i="1"/>
  <c r="D924" i="1"/>
  <c r="E924" i="1"/>
  <c r="F924" i="1"/>
  <c r="A925" i="1"/>
  <c r="B925" i="1"/>
  <c r="C925" i="1"/>
  <c r="D925" i="1"/>
  <c r="E925" i="1"/>
  <c r="F925" i="1"/>
  <c r="A926" i="1"/>
  <c r="B926" i="1"/>
  <c r="C926" i="1"/>
  <c r="D926" i="1"/>
  <c r="E926" i="1"/>
  <c r="F926" i="1"/>
  <c r="A927" i="1"/>
  <c r="B927" i="1"/>
  <c r="C927" i="1"/>
  <c r="D927" i="1"/>
  <c r="E927" i="1"/>
  <c r="F927" i="1"/>
  <c r="A928" i="1"/>
  <c r="B928" i="1"/>
  <c r="C928" i="1"/>
  <c r="D928" i="1"/>
  <c r="E928" i="1"/>
  <c r="F928" i="1"/>
  <c r="A929" i="1"/>
  <c r="B929" i="1"/>
  <c r="C929" i="1"/>
  <c r="D929" i="1"/>
  <c r="E929" i="1"/>
  <c r="F929" i="1"/>
  <c r="A930" i="1"/>
  <c r="B930" i="1"/>
  <c r="C930" i="1"/>
  <c r="D930" i="1"/>
  <c r="E930" i="1"/>
  <c r="F930" i="1"/>
  <c r="A931" i="1"/>
  <c r="B931" i="1"/>
  <c r="C931" i="1"/>
  <c r="D931" i="1"/>
  <c r="E931" i="1"/>
  <c r="F931" i="1"/>
  <c r="A932" i="1"/>
  <c r="B932" i="1"/>
  <c r="C932" i="1"/>
  <c r="D932" i="1"/>
  <c r="E932" i="1"/>
  <c r="F932" i="1"/>
  <c r="A933" i="1"/>
  <c r="B933" i="1"/>
  <c r="C933" i="1"/>
  <c r="D933" i="1"/>
  <c r="E933" i="1"/>
  <c r="F933" i="1"/>
  <c r="A934" i="1"/>
  <c r="B934" i="1"/>
  <c r="C934" i="1"/>
  <c r="D934" i="1"/>
  <c r="E934" i="1"/>
  <c r="F934" i="1"/>
  <c r="A935" i="1"/>
  <c r="B935" i="1"/>
  <c r="C935" i="1"/>
  <c r="D935" i="1"/>
  <c r="E935" i="1"/>
  <c r="F935" i="1"/>
  <c r="A936" i="1"/>
  <c r="B936" i="1"/>
  <c r="C936" i="1"/>
  <c r="D936" i="1"/>
  <c r="E936" i="1"/>
  <c r="F936" i="1"/>
  <c r="A937" i="1"/>
  <c r="B937" i="1"/>
  <c r="C937" i="1"/>
  <c r="D937" i="1"/>
  <c r="E937" i="1"/>
  <c r="F937" i="1"/>
  <c r="A938" i="1"/>
  <c r="B938" i="1"/>
  <c r="C938" i="1"/>
  <c r="D938" i="1"/>
  <c r="E938" i="1"/>
  <c r="F938" i="1"/>
  <c r="A939" i="1"/>
  <c r="B939" i="1"/>
  <c r="C939" i="1"/>
  <c r="D939" i="1"/>
  <c r="E939" i="1"/>
  <c r="F939" i="1"/>
  <c r="A940" i="1"/>
  <c r="B940" i="1"/>
  <c r="C940" i="1"/>
  <c r="D940" i="1"/>
  <c r="E940" i="1"/>
  <c r="F940" i="1"/>
  <c r="A941" i="1"/>
  <c r="B941" i="1"/>
  <c r="C941" i="1"/>
  <c r="D941" i="1"/>
  <c r="E941" i="1"/>
  <c r="F941" i="1"/>
  <c r="A942" i="1"/>
  <c r="B942" i="1"/>
  <c r="C942" i="1"/>
  <c r="D942" i="1"/>
  <c r="E942" i="1"/>
  <c r="F942" i="1"/>
  <c r="A943" i="1"/>
  <c r="B943" i="1"/>
  <c r="C943" i="1"/>
  <c r="D943" i="1"/>
  <c r="E943" i="1"/>
  <c r="F943" i="1"/>
  <c r="A944" i="1"/>
  <c r="B944" i="1"/>
  <c r="C944" i="1"/>
  <c r="D944" i="1"/>
  <c r="E944" i="1"/>
  <c r="F944" i="1"/>
  <c r="A945" i="1"/>
  <c r="B945" i="1"/>
  <c r="C945" i="1"/>
  <c r="D945" i="1"/>
  <c r="E945" i="1"/>
  <c r="F945" i="1"/>
  <c r="A946" i="1"/>
  <c r="B946" i="1"/>
  <c r="C946" i="1"/>
  <c r="D946" i="1"/>
  <c r="E946" i="1"/>
  <c r="F946" i="1"/>
  <c r="A947" i="1"/>
  <c r="B947" i="1"/>
  <c r="C947" i="1"/>
  <c r="D947" i="1"/>
  <c r="E947" i="1"/>
  <c r="F947" i="1"/>
  <c r="A948" i="1"/>
  <c r="B948" i="1"/>
  <c r="C948" i="1"/>
  <c r="D948" i="1"/>
  <c r="E948" i="1"/>
  <c r="F948" i="1"/>
  <c r="A949" i="1"/>
  <c r="B949" i="1"/>
  <c r="C949" i="1"/>
  <c r="D949" i="1"/>
  <c r="E949" i="1"/>
  <c r="F949" i="1"/>
  <c r="A950" i="1"/>
  <c r="B950" i="1"/>
  <c r="C950" i="1"/>
  <c r="D950" i="1"/>
  <c r="E950" i="1"/>
  <c r="F950" i="1"/>
  <c r="A951" i="1"/>
  <c r="B951" i="1"/>
  <c r="C951" i="1"/>
  <c r="D951" i="1"/>
  <c r="E951" i="1"/>
  <c r="F951" i="1"/>
  <c r="A952" i="1"/>
  <c r="B952" i="1"/>
  <c r="C952" i="1"/>
  <c r="D952" i="1"/>
  <c r="E952" i="1"/>
  <c r="F952" i="1"/>
  <c r="A953" i="1"/>
  <c r="B953" i="1"/>
  <c r="C953" i="1"/>
  <c r="D953" i="1"/>
  <c r="E953" i="1"/>
  <c r="F953" i="1"/>
  <c r="A954" i="1"/>
  <c r="B954" i="1"/>
  <c r="C954" i="1"/>
  <c r="D954" i="1"/>
  <c r="E954" i="1"/>
  <c r="F954" i="1"/>
  <c r="A955" i="1"/>
  <c r="B955" i="1"/>
  <c r="C955" i="1"/>
  <c r="D955" i="1"/>
  <c r="E955" i="1"/>
  <c r="F955" i="1"/>
  <c r="A956" i="1"/>
  <c r="B956" i="1"/>
  <c r="C956" i="1"/>
  <c r="D956" i="1"/>
  <c r="E956" i="1"/>
  <c r="F956" i="1"/>
  <c r="A957" i="1"/>
  <c r="B957" i="1"/>
  <c r="C957" i="1"/>
  <c r="D957" i="1"/>
  <c r="E957" i="1"/>
  <c r="F957" i="1"/>
  <c r="A958" i="1"/>
  <c r="B958" i="1"/>
  <c r="C958" i="1"/>
  <c r="D958" i="1"/>
  <c r="E958" i="1"/>
  <c r="F958" i="1"/>
  <c r="A959" i="1"/>
  <c r="B959" i="1"/>
  <c r="C959" i="1"/>
  <c r="D959" i="1"/>
  <c r="E959" i="1"/>
  <c r="F959" i="1"/>
  <c r="A960" i="1"/>
  <c r="B960" i="1"/>
  <c r="C960" i="1"/>
  <c r="D960" i="1"/>
  <c r="E960" i="1"/>
  <c r="F960" i="1"/>
  <c r="A961" i="1"/>
  <c r="B961" i="1"/>
  <c r="C961" i="1"/>
  <c r="D961" i="1"/>
  <c r="E961" i="1"/>
  <c r="F961" i="1"/>
  <c r="A962" i="1"/>
  <c r="B962" i="1"/>
  <c r="C962" i="1"/>
  <c r="D962" i="1"/>
  <c r="E962" i="1"/>
  <c r="F962" i="1"/>
  <c r="A963" i="1"/>
  <c r="B963" i="1"/>
  <c r="C963" i="1"/>
  <c r="D963" i="1"/>
  <c r="E963" i="1"/>
  <c r="F963" i="1"/>
  <c r="A964" i="1"/>
  <c r="B964" i="1"/>
  <c r="C964" i="1"/>
  <c r="D964" i="1"/>
  <c r="E964" i="1"/>
  <c r="F964" i="1"/>
  <c r="A965" i="1"/>
  <c r="B965" i="1"/>
  <c r="C965" i="1"/>
  <c r="D965" i="1"/>
  <c r="E965" i="1"/>
  <c r="F965" i="1"/>
  <c r="A966" i="1"/>
  <c r="B966" i="1"/>
  <c r="C966" i="1"/>
  <c r="D966" i="1"/>
  <c r="E966" i="1"/>
  <c r="F966" i="1"/>
  <c r="A967" i="1"/>
  <c r="B967" i="1"/>
  <c r="C967" i="1"/>
  <c r="D967" i="1"/>
  <c r="E967" i="1"/>
  <c r="F967" i="1"/>
  <c r="A968" i="1"/>
  <c r="B968" i="1"/>
  <c r="C968" i="1"/>
  <c r="D968" i="1"/>
  <c r="E968" i="1"/>
  <c r="F968" i="1"/>
  <c r="A969" i="1"/>
  <c r="B969" i="1"/>
  <c r="C969" i="1"/>
  <c r="D969" i="1"/>
  <c r="E969" i="1"/>
  <c r="F969" i="1"/>
  <c r="A970" i="1"/>
  <c r="B970" i="1"/>
  <c r="C970" i="1"/>
  <c r="D970" i="1"/>
  <c r="E970" i="1"/>
  <c r="F970" i="1"/>
  <c r="A971" i="1"/>
  <c r="B971" i="1"/>
  <c r="C971" i="1"/>
  <c r="D971" i="1"/>
  <c r="E971" i="1"/>
  <c r="F971" i="1"/>
  <c r="A972" i="1"/>
  <c r="B972" i="1"/>
  <c r="C972" i="1"/>
  <c r="D972" i="1"/>
  <c r="E972" i="1"/>
  <c r="F972" i="1"/>
  <c r="A973" i="1"/>
  <c r="B973" i="1"/>
  <c r="C973" i="1"/>
  <c r="D973" i="1"/>
  <c r="E973" i="1"/>
  <c r="F973" i="1"/>
  <c r="A974" i="1"/>
  <c r="B974" i="1"/>
  <c r="C974" i="1"/>
  <c r="D974" i="1"/>
  <c r="E974" i="1"/>
  <c r="F974" i="1"/>
  <c r="A975" i="1"/>
  <c r="B975" i="1"/>
  <c r="C975" i="1"/>
  <c r="D975" i="1"/>
  <c r="E975" i="1"/>
  <c r="F975" i="1"/>
  <c r="A976" i="1"/>
  <c r="B976" i="1"/>
  <c r="C976" i="1"/>
  <c r="D976" i="1"/>
  <c r="E976" i="1"/>
  <c r="F976" i="1"/>
  <c r="A977" i="1"/>
  <c r="B977" i="1"/>
  <c r="C977" i="1"/>
  <c r="D977" i="1"/>
  <c r="E977" i="1"/>
  <c r="F977" i="1"/>
  <c r="A978" i="1"/>
  <c r="B978" i="1"/>
  <c r="C978" i="1"/>
  <c r="D978" i="1"/>
  <c r="E978" i="1"/>
  <c r="F978" i="1"/>
  <c r="A979" i="1"/>
  <c r="B979" i="1"/>
  <c r="C979" i="1"/>
  <c r="D979" i="1"/>
  <c r="E979" i="1"/>
  <c r="F979" i="1"/>
  <c r="A980" i="1"/>
  <c r="B980" i="1"/>
  <c r="C980" i="1"/>
  <c r="D980" i="1"/>
  <c r="E980" i="1"/>
  <c r="F980" i="1"/>
  <c r="A981" i="1"/>
  <c r="B981" i="1"/>
  <c r="C981" i="1"/>
  <c r="D981" i="1"/>
  <c r="E981" i="1"/>
  <c r="F981" i="1"/>
  <c r="A982" i="1"/>
  <c r="B982" i="1"/>
  <c r="C982" i="1"/>
  <c r="D982" i="1"/>
  <c r="E982" i="1"/>
  <c r="F982" i="1"/>
  <c r="A983" i="1"/>
  <c r="B983" i="1"/>
  <c r="C983" i="1"/>
  <c r="D983" i="1"/>
  <c r="E983" i="1"/>
  <c r="F983" i="1"/>
  <c r="A984" i="1"/>
  <c r="B984" i="1"/>
  <c r="C984" i="1"/>
  <c r="D984" i="1"/>
  <c r="E984" i="1"/>
  <c r="F984" i="1"/>
  <c r="A985" i="1"/>
  <c r="B985" i="1"/>
  <c r="C985" i="1"/>
  <c r="D985" i="1"/>
  <c r="E985" i="1"/>
  <c r="F985" i="1"/>
  <c r="A986" i="1"/>
  <c r="B986" i="1"/>
  <c r="C986" i="1"/>
  <c r="D986" i="1"/>
  <c r="E986" i="1"/>
  <c r="F986" i="1"/>
  <c r="A987" i="1"/>
  <c r="B987" i="1"/>
  <c r="C987" i="1"/>
  <c r="D987" i="1"/>
  <c r="E987" i="1"/>
  <c r="F987" i="1"/>
  <c r="A988" i="1"/>
  <c r="B988" i="1"/>
  <c r="C988" i="1"/>
  <c r="D988" i="1"/>
  <c r="E988" i="1"/>
  <c r="F988" i="1"/>
  <c r="A989" i="1"/>
  <c r="B989" i="1"/>
  <c r="C989" i="1"/>
  <c r="D989" i="1"/>
  <c r="E989" i="1"/>
  <c r="F989" i="1"/>
  <c r="A990" i="1"/>
  <c r="B990" i="1"/>
  <c r="C990" i="1"/>
  <c r="D990" i="1"/>
  <c r="E990" i="1"/>
  <c r="F990" i="1"/>
  <c r="A991" i="1"/>
  <c r="B991" i="1"/>
  <c r="C991" i="1"/>
  <c r="D991" i="1"/>
  <c r="E991" i="1"/>
  <c r="F991" i="1"/>
  <c r="A992" i="1"/>
  <c r="B992" i="1"/>
  <c r="C992" i="1"/>
  <c r="D992" i="1"/>
  <c r="E992" i="1"/>
  <c r="F992" i="1"/>
  <c r="A993" i="1"/>
  <c r="B993" i="1"/>
  <c r="C993" i="1"/>
  <c r="D993" i="1"/>
  <c r="E993" i="1"/>
  <c r="F993" i="1"/>
  <c r="A994" i="1"/>
  <c r="B994" i="1"/>
  <c r="C994" i="1"/>
  <c r="D994" i="1"/>
  <c r="E994" i="1"/>
  <c r="F994" i="1"/>
  <c r="A995" i="1"/>
  <c r="B995" i="1"/>
  <c r="C995" i="1"/>
  <c r="D995" i="1"/>
  <c r="E995" i="1"/>
  <c r="F995" i="1"/>
  <c r="A996" i="1"/>
  <c r="B996" i="1"/>
  <c r="C996" i="1"/>
  <c r="D996" i="1"/>
  <c r="E996" i="1"/>
  <c r="F996" i="1"/>
  <c r="A997" i="1"/>
  <c r="B997" i="1"/>
  <c r="C997" i="1"/>
  <c r="D997" i="1"/>
  <c r="E997" i="1"/>
  <c r="F997" i="1"/>
  <c r="A998" i="1"/>
  <c r="B998" i="1"/>
  <c r="C998" i="1"/>
  <c r="D998" i="1"/>
  <c r="E998" i="1"/>
  <c r="F998" i="1"/>
  <c r="A999" i="1"/>
  <c r="B999" i="1"/>
  <c r="C999" i="1"/>
  <c r="D999" i="1"/>
  <c r="E999" i="1"/>
  <c r="F999" i="1"/>
  <c r="A1000" i="1"/>
  <c r="B1000" i="1"/>
  <c r="C1000" i="1"/>
  <c r="D1000" i="1"/>
  <c r="E1000" i="1"/>
  <c r="F1000" i="1"/>
  <c r="A1001" i="1"/>
  <c r="B1001" i="1"/>
  <c r="C1001" i="1"/>
  <c r="D1001" i="1"/>
  <c r="E1001" i="1"/>
  <c r="F1001" i="1"/>
  <c r="A1002" i="1"/>
  <c r="B1002" i="1"/>
  <c r="C1002" i="1"/>
  <c r="D1002" i="1"/>
  <c r="E1002" i="1"/>
  <c r="F1002" i="1"/>
  <c r="A1003" i="1"/>
  <c r="B1003" i="1"/>
  <c r="C1003" i="1"/>
  <c r="D1003" i="1"/>
  <c r="E1003" i="1"/>
  <c r="F1003" i="1"/>
  <c r="A1004" i="1"/>
  <c r="B1004" i="1"/>
  <c r="C1004" i="1"/>
  <c r="D1004" i="1"/>
  <c r="E1004" i="1"/>
  <c r="F1004" i="1"/>
  <c r="A1005" i="1"/>
  <c r="B1005" i="1"/>
  <c r="C1005" i="1"/>
  <c r="D1005" i="1"/>
  <c r="E1005" i="1"/>
  <c r="F1005" i="1"/>
  <c r="A1006" i="1"/>
  <c r="B1006" i="1"/>
  <c r="C1006" i="1"/>
  <c r="D1006" i="1"/>
  <c r="E1006" i="1"/>
  <c r="F1006" i="1"/>
  <c r="A1007" i="1"/>
  <c r="B1007" i="1"/>
  <c r="C1007" i="1"/>
  <c r="D1007" i="1"/>
  <c r="E1007" i="1"/>
  <c r="F1007" i="1"/>
  <c r="A1008" i="1"/>
  <c r="B1008" i="1"/>
  <c r="C1008" i="1"/>
  <c r="D1008" i="1"/>
  <c r="E1008" i="1"/>
  <c r="F1008" i="1"/>
  <c r="A1009" i="1"/>
  <c r="B1009" i="1"/>
  <c r="C1009" i="1"/>
  <c r="D1009" i="1"/>
  <c r="E1009" i="1"/>
  <c r="F1009" i="1"/>
  <c r="A1010" i="1"/>
  <c r="B1010" i="1"/>
  <c r="C1010" i="1"/>
  <c r="D1010" i="1"/>
  <c r="E1010" i="1"/>
  <c r="F1010" i="1"/>
  <c r="A1011" i="1"/>
  <c r="B1011" i="1"/>
  <c r="C1011" i="1"/>
  <c r="D1011" i="1"/>
  <c r="E1011" i="1"/>
  <c r="F1011" i="1"/>
  <c r="A1012" i="1"/>
  <c r="B1012" i="1"/>
  <c r="C1012" i="1"/>
  <c r="D1012" i="1"/>
  <c r="E1012" i="1"/>
  <c r="F1012" i="1"/>
  <c r="A1013" i="1"/>
  <c r="B1013" i="1"/>
  <c r="C1013" i="1"/>
  <c r="D1013" i="1"/>
  <c r="E1013" i="1"/>
  <c r="F1013" i="1"/>
  <c r="A1014" i="1"/>
  <c r="B1014" i="1"/>
  <c r="C1014" i="1"/>
  <c r="D1014" i="1"/>
  <c r="E1014" i="1"/>
  <c r="F1014" i="1"/>
  <c r="A1015" i="1"/>
  <c r="B1015" i="1"/>
  <c r="C1015" i="1"/>
  <c r="D1015" i="1"/>
  <c r="E1015" i="1"/>
  <c r="F1015" i="1"/>
  <c r="A1016" i="1"/>
  <c r="B1016" i="1"/>
  <c r="C1016" i="1"/>
  <c r="D1016" i="1"/>
  <c r="E1016" i="1"/>
  <c r="F1016" i="1"/>
  <c r="A1017" i="1"/>
  <c r="B1017" i="1"/>
  <c r="C1017" i="1"/>
  <c r="D1017" i="1"/>
  <c r="E1017" i="1"/>
  <c r="F1017" i="1"/>
  <c r="A1018" i="1"/>
  <c r="B1018" i="1"/>
  <c r="C1018" i="1"/>
  <c r="D1018" i="1"/>
  <c r="E1018" i="1"/>
  <c r="F1018" i="1"/>
  <c r="A1019" i="1"/>
  <c r="B1019" i="1"/>
  <c r="C1019" i="1"/>
  <c r="D1019" i="1"/>
  <c r="E1019" i="1"/>
  <c r="F1019" i="1"/>
  <c r="A1020" i="1"/>
  <c r="B1020" i="1"/>
  <c r="C1020" i="1"/>
  <c r="D1020" i="1"/>
  <c r="E1020" i="1"/>
  <c r="F1020" i="1"/>
  <c r="A1021" i="1"/>
  <c r="B1021" i="1"/>
  <c r="C1021" i="1"/>
  <c r="D1021" i="1"/>
  <c r="E1021" i="1"/>
  <c r="F1021" i="1"/>
  <c r="A1022" i="1"/>
  <c r="B1022" i="1"/>
  <c r="C1022" i="1"/>
  <c r="D1022" i="1"/>
  <c r="E1022" i="1"/>
  <c r="F1022" i="1"/>
  <c r="A1023" i="1"/>
  <c r="B1023" i="1"/>
  <c r="C1023" i="1"/>
  <c r="D1023" i="1"/>
  <c r="E1023" i="1"/>
  <c r="F1023" i="1"/>
  <c r="A1024" i="1"/>
  <c r="B1024" i="1"/>
  <c r="C1024" i="1"/>
  <c r="D1024" i="1"/>
  <c r="E1024" i="1"/>
  <c r="F1024" i="1"/>
  <c r="A1025" i="1"/>
  <c r="B1025" i="1"/>
  <c r="C1025" i="1"/>
  <c r="D1025" i="1"/>
  <c r="E1025" i="1"/>
  <c r="F1025" i="1"/>
  <c r="A1026" i="1"/>
  <c r="B1026" i="1"/>
  <c r="C1026" i="1"/>
  <c r="D1026" i="1"/>
  <c r="E1026" i="1"/>
  <c r="F1026" i="1"/>
  <c r="A1027" i="1"/>
  <c r="B1027" i="1"/>
  <c r="C1027" i="1"/>
  <c r="D1027" i="1"/>
  <c r="E1027" i="1"/>
  <c r="F1027" i="1"/>
  <c r="A1028" i="1"/>
  <c r="B1028" i="1"/>
  <c r="C1028" i="1"/>
  <c r="D1028" i="1"/>
  <c r="E1028" i="1"/>
  <c r="F1028" i="1"/>
  <c r="A1029" i="1"/>
  <c r="B1029" i="1"/>
  <c r="C1029" i="1"/>
  <c r="D1029" i="1"/>
  <c r="E1029" i="1"/>
  <c r="F1029" i="1"/>
  <c r="A1030" i="1"/>
  <c r="B1030" i="1"/>
  <c r="C1030" i="1"/>
  <c r="D1030" i="1"/>
  <c r="E1030" i="1"/>
  <c r="F1030" i="1"/>
  <c r="A1031" i="1"/>
  <c r="B1031" i="1"/>
  <c r="C1031" i="1"/>
  <c r="D1031" i="1"/>
  <c r="E1031" i="1"/>
  <c r="F1031" i="1"/>
  <c r="A1032" i="1"/>
  <c r="B1032" i="1"/>
  <c r="C1032" i="1"/>
  <c r="D1032" i="1"/>
  <c r="E1032" i="1"/>
  <c r="F1032" i="1"/>
  <c r="A1033" i="1"/>
  <c r="B1033" i="1"/>
  <c r="C1033" i="1"/>
  <c r="D1033" i="1"/>
  <c r="E1033" i="1"/>
  <c r="F1033" i="1"/>
  <c r="A1034" i="1"/>
  <c r="B1034" i="1"/>
  <c r="C1034" i="1"/>
  <c r="D1034" i="1"/>
  <c r="E1034" i="1"/>
  <c r="F1034" i="1"/>
  <c r="A1035" i="1"/>
  <c r="B1035" i="1"/>
  <c r="C1035" i="1"/>
  <c r="D1035" i="1"/>
  <c r="E1035" i="1"/>
  <c r="F1035" i="1"/>
  <c r="A1036" i="1"/>
  <c r="B1036" i="1"/>
  <c r="C1036" i="1"/>
  <c r="D1036" i="1"/>
  <c r="E1036" i="1"/>
  <c r="F1036" i="1"/>
  <c r="A1037" i="1"/>
  <c r="B1037" i="1"/>
  <c r="C1037" i="1"/>
  <c r="D1037" i="1"/>
  <c r="E1037" i="1"/>
  <c r="F1037" i="1"/>
  <c r="A1038" i="1"/>
  <c r="B1038" i="1"/>
  <c r="C1038" i="1"/>
  <c r="D1038" i="1"/>
  <c r="E1038" i="1"/>
  <c r="F1038" i="1"/>
  <c r="A1039" i="1"/>
  <c r="B1039" i="1"/>
  <c r="C1039" i="1"/>
  <c r="D1039" i="1"/>
  <c r="E1039" i="1"/>
  <c r="F1039" i="1"/>
  <c r="A1040" i="1"/>
  <c r="B1040" i="1"/>
  <c r="C1040" i="1"/>
  <c r="D1040" i="1"/>
  <c r="E1040" i="1"/>
  <c r="F1040" i="1"/>
  <c r="A1041" i="1"/>
  <c r="B1041" i="1"/>
  <c r="C1041" i="1"/>
  <c r="D1041" i="1"/>
  <c r="E1041" i="1"/>
  <c r="F1041" i="1"/>
  <c r="A1042" i="1"/>
  <c r="B1042" i="1"/>
  <c r="C1042" i="1"/>
  <c r="D1042" i="1"/>
  <c r="E1042" i="1"/>
  <c r="F1042" i="1"/>
  <c r="A1043" i="1"/>
  <c r="B1043" i="1"/>
  <c r="C1043" i="1"/>
  <c r="D1043" i="1"/>
  <c r="E1043" i="1"/>
  <c r="F1043" i="1"/>
  <c r="A1044" i="1"/>
  <c r="B1044" i="1"/>
  <c r="C1044" i="1"/>
  <c r="D1044" i="1"/>
  <c r="E1044" i="1"/>
  <c r="F1044" i="1"/>
  <c r="A1045" i="1"/>
  <c r="B1045" i="1"/>
  <c r="C1045" i="1"/>
  <c r="D1045" i="1"/>
  <c r="E1045" i="1"/>
  <c r="F1045" i="1"/>
  <c r="A1046" i="1"/>
  <c r="B1046" i="1"/>
  <c r="C1046" i="1"/>
  <c r="D1046" i="1"/>
  <c r="E1046" i="1"/>
  <c r="F1046" i="1"/>
  <c r="A1047" i="1"/>
  <c r="B1047" i="1"/>
  <c r="C1047" i="1"/>
  <c r="D1047" i="1"/>
  <c r="E1047" i="1"/>
  <c r="F1047" i="1"/>
  <c r="A1048" i="1"/>
  <c r="B1048" i="1"/>
  <c r="C1048" i="1"/>
  <c r="D1048" i="1"/>
  <c r="E1048" i="1"/>
  <c r="F1048" i="1"/>
  <c r="A1049" i="1"/>
  <c r="B1049" i="1"/>
  <c r="C1049" i="1"/>
  <c r="D1049" i="1"/>
  <c r="E1049" i="1"/>
  <c r="F1049" i="1"/>
  <c r="A1050" i="1"/>
  <c r="B1050" i="1"/>
  <c r="C1050" i="1"/>
  <c r="D1050" i="1"/>
  <c r="E1050" i="1"/>
  <c r="F1050" i="1"/>
  <c r="A1051" i="1"/>
  <c r="B1051" i="1"/>
  <c r="C1051" i="1"/>
  <c r="D1051" i="1"/>
  <c r="E1051" i="1"/>
  <c r="F1051" i="1"/>
  <c r="A1052" i="1"/>
  <c r="B1052" i="1"/>
  <c r="C1052" i="1"/>
  <c r="D1052" i="1"/>
  <c r="E1052" i="1"/>
  <c r="F1052" i="1"/>
  <c r="A1053" i="1"/>
  <c r="B1053" i="1"/>
  <c r="C1053" i="1"/>
  <c r="D1053" i="1"/>
  <c r="E1053" i="1"/>
  <c r="F1053" i="1"/>
  <c r="A1054" i="1"/>
  <c r="B1054" i="1"/>
  <c r="C1054" i="1"/>
  <c r="D1054" i="1"/>
  <c r="E1054" i="1"/>
  <c r="F1054" i="1"/>
  <c r="A1055" i="1"/>
  <c r="B1055" i="1"/>
  <c r="C1055" i="1"/>
  <c r="D1055" i="1"/>
  <c r="E1055" i="1"/>
  <c r="F1055" i="1"/>
  <c r="A1056" i="1"/>
  <c r="B1056" i="1"/>
  <c r="C1056" i="1"/>
  <c r="D1056" i="1"/>
  <c r="E1056" i="1"/>
  <c r="F1056" i="1"/>
  <c r="A1057" i="1"/>
  <c r="B1057" i="1"/>
  <c r="C1057" i="1"/>
  <c r="D1057" i="1"/>
  <c r="E1057" i="1"/>
  <c r="F1057" i="1"/>
  <c r="A1058" i="1"/>
  <c r="B1058" i="1"/>
  <c r="C1058" i="1"/>
  <c r="D1058" i="1"/>
  <c r="E1058" i="1"/>
  <c r="F1058" i="1"/>
  <c r="A1059" i="1"/>
  <c r="B1059" i="1"/>
  <c r="C1059" i="1"/>
  <c r="D1059" i="1"/>
  <c r="E1059" i="1"/>
  <c r="F1059" i="1"/>
  <c r="A1060" i="1"/>
  <c r="B1060" i="1"/>
  <c r="C1060" i="1"/>
  <c r="D1060" i="1"/>
  <c r="E1060" i="1"/>
  <c r="F1060" i="1"/>
  <c r="A1061" i="1"/>
  <c r="B1061" i="1"/>
  <c r="C1061" i="1"/>
  <c r="D1061" i="1"/>
  <c r="E1061" i="1"/>
  <c r="F1061" i="1"/>
  <c r="A1062" i="1"/>
  <c r="B1062" i="1"/>
  <c r="C1062" i="1"/>
  <c r="D1062" i="1"/>
  <c r="E1062" i="1"/>
  <c r="F1062" i="1"/>
  <c r="A1063" i="1"/>
  <c r="B1063" i="1"/>
  <c r="C1063" i="1"/>
  <c r="D1063" i="1"/>
  <c r="E1063" i="1"/>
  <c r="F1063" i="1"/>
  <c r="A1064" i="1"/>
  <c r="B1064" i="1"/>
  <c r="C1064" i="1"/>
  <c r="D1064" i="1"/>
  <c r="E1064" i="1"/>
  <c r="F1064" i="1"/>
  <c r="A1065" i="1"/>
  <c r="B1065" i="1"/>
  <c r="C1065" i="1"/>
  <c r="D1065" i="1"/>
  <c r="E1065" i="1"/>
  <c r="F1065" i="1"/>
  <c r="A1066" i="1"/>
  <c r="B1066" i="1"/>
  <c r="C1066" i="1"/>
  <c r="D1066" i="1"/>
  <c r="E1066" i="1"/>
  <c r="F1066" i="1"/>
  <c r="A1067" i="1"/>
  <c r="B1067" i="1"/>
  <c r="C1067" i="1"/>
  <c r="D1067" i="1"/>
  <c r="E1067" i="1"/>
  <c r="F1067" i="1"/>
  <c r="A1068" i="1"/>
  <c r="B1068" i="1"/>
  <c r="C1068" i="1"/>
  <c r="D1068" i="1"/>
  <c r="E1068" i="1"/>
  <c r="F1068" i="1"/>
  <c r="A1069" i="1"/>
  <c r="B1069" i="1"/>
  <c r="C1069" i="1"/>
  <c r="D1069" i="1"/>
  <c r="E1069" i="1"/>
  <c r="F1069" i="1"/>
  <c r="A1070" i="1"/>
  <c r="B1070" i="1"/>
  <c r="C1070" i="1"/>
  <c r="D1070" i="1"/>
  <c r="E1070" i="1"/>
  <c r="F1070" i="1"/>
  <c r="A1071" i="1"/>
  <c r="B1071" i="1"/>
  <c r="C1071" i="1"/>
  <c r="D1071" i="1"/>
  <c r="E1071" i="1"/>
  <c r="F1071" i="1"/>
  <c r="A1072" i="1"/>
  <c r="B1072" i="1"/>
  <c r="C1072" i="1"/>
  <c r="D1072" i="1"/>
  <c r="E1072" i="1"/>
  <c r="F1072" i="1"/>
  <c r="A1073" i="1"/>
  <c r="B1073" i="1"/>
  <c r="C1073" i="1"/>
  <c r="D1073" i="1"/>
  <c r="E1073" i="1"/>
  <c r="F1073" i="1"/>
  <c r="A1074" i="1"/>
  <c r="B1074" i="1"/>
  <c r="C1074" i="1"/>
  <c r="D1074" i="1"/>
  <c r="E1074" i="1"/>
  <c r="F1074" i="1"/>
  <c r="A1075" i="1"/>
  <c r="B1075" i="1"/>
  <c r="C1075" i="1"/>
  <c r="D1075" i="1"/>
  <c r="E1075" i="1"/>
  <c r="F1075" i="1"/>
  <c r="A1076" i="1"/>
  <c r="B1076" i="1"/>
  <c r="C1076" i="1"/>
  <c r="D1076" i="1"/>
  <c r="E1076" i="1"/>
  <c r="F1076" i="1"/>
  <c r="A1077" i="1"/>
  <c r="B1077" i="1"/>
  <c r="C1077" i="1"/>
  <c r="D1077" i="1"/>
  <c r="E1077" i="1"/>
  <c r="F1077" i="1"/>
  <c r="A1078" i="1"/>
  <c r="B1078" i="1"/>
  <c r="C1078" i="1"/>
  <c r="D1078" i="1"/>
  <c r="E1078" i="1"/>
  <c r="F1078" i="1"/>
  <c r="A1079" i="1"/>
  <c r="B1079" i="1"/>
  <c r="C1079" i="1"/>
  <c r="D1079" i="1"/>
  <c r="E1079" i="1"/>
  <c r="F1079" i="1"/>
  <c r="A1080" i="1"/>
  <c r="B1080" i="1"/>
  <c r="C1080" i="1"/>
  <c r="D1080" i="1"/>
  <c r="E1080" i="1"/>
  <c r="F1080" i="1"/>
  <c r="A1081" i="1"/>
  <c r="B1081" i="1"/>
  <c r="C1081" i="1"/>
  <c r="D1081" i="1"/>
  <c r="E1081" i="1"/>
  <c r="F1081" i="1"/>
  <c r="A1082" i="1"/>
  <c r="B1082" i="1"/>
  <c r="C1082" i="1"/>
  <c r="D1082" i="1"/>
  <c r="E1082" i="1"/>
  <c r="F1082" i="1"/>
  <c r="A1083" i="1"/>
  <c r="B1083" i="1"/>
  <c r="C1083" i="1"/>
  <c r="D1083" i="1"/>
  <c r="E1083" i="1"/>
  <c r="F1083" i="1"/>
  <c r="A1084" i="1"/>
  <c r="B1084" i="1"/>
  <c r="C1084" i="1"/>
  <c r="D1084" i="1"/>
  <c r="E1084" i="1"/>
  <c r="F1084" i="1"/>
  <c r="A1085" i="1"/>
  <c r="B1085" i="1"/>
  <c r="C1085" i="1"/>
  <c r="D1085" i="1"/>
  <c r="E1085" i="1"/>
  <c r="F1085" i="1"/>
  <c r="A1086" i="1"/>
  <c r="B1086" i="1"/>
  <c r="C1086" i="1"/>
  <c r="D1086" i="1"/>
  <c r="E1086" i="1"/>
  <c r="F1086" i="1"/>
  <c r="A1087" i="1"/>
  <c r="B1087" i="1"/>
  <c r="C1087" i="1"/>
  <c r="D1087" i="1"/>
  <c r="E1087" i="1"/>
  <c r="F1087" i="1"/>
  <c r="A1088" i="1"/>
  <c r="B1088" i="1"/>
  <c r="C1088" i="1"/>
  <c r="D1088" i="1"/>
  <c r="E1088" i="1"/>
  <c r="F1088" i="1"/>
  <c r="A1089" i="1"/>
  <c r="B1089" i="1"/>
  <c r="C1089" i="1"/>
  <c r="D1089" i="1"/>
  <c r="E1089" i="1"/>
  <c r="F1089" i="1"/>
  <c r="A1090" i="1"/>
  <c r="B1090" i="1"/>
  <c r="C1090" i="1"/>
  <c r="D1090" i="1"/>
  <c r="E1090" i="1"/>
  <c r="F1090" i="1"/>
  <c r="A1091" i="1"/>
  <c r="B1091" i="1"/>
  <c r="C1091" i="1"/>
  <c r="D1091" i="1"/>
  <c r="E1091" i="1"/>
  <c r="F1091" i="1"/>
  <c r="A1092" i="1"/>
  <c r="B1092" i="1"/>
  <c r="C1092" i="1"/>
  <c r="D1092" i="1"/>
  <c r="E1092" i="1"/>
  <c r="F1092" i="1"/>
  <c r="A1093" i="1"/>
  <c r="B1093" i="1"/>
  <c r="C1093" i="1"/>
  <c r="D1093" i="1"/>
  <c r="E1093" i="1"/>
  <c r="F1093" i="1"/>
  <c r="A1094" i="1"/>
  <c r="B1094" i="1"/>
  <c r="C1094" i="1"/>
  <c r="D1094" i="1"/>
  <c r="E1094" i="1"/>
  <c r="F1094" i="1"/>
  <c r="A1095" i="1"/>
  <c r="B1095" i="1"/>
  <c r="C1095" i="1"/>
  <c r="D1095" i="1"/>
  <c r="E1095" i="1"/>
  <c r="F1095" i="1"/>
  <c r="A1096" i="1"/>
  <c r="B1096" i="1"/>
  <c r="C1096" i="1"/>
  <c r="D1096" i="1"/>
  <c r="E1096" i="1"/>
  <c r="F1096" i="1"/>
  <c r="A1097" i="1"/>
  <c r="B1097" i="1"/>
  <c r="C1097" i="1"/>
  <c r="D1097" i="1"/>
  <c r="E1097" i="1"/>
  <c r="F1097" i="1"/>
  <c r="A1098" i="1"/>
  <c r="B1098" i="1"/>
  <c r="C1098" i="1"/>
  <c r="D1098" i="1"/>
  <c r="E1098" i="1"/>
  <c r="F1098" i="1"/>
  <c r="A1099" i="1"/>
  <c r="B1099" i="1"/>
  <c r="C1099" i="1"/>
  <c r="D1099" i="1"/>
  <c r="E1099" i="1"/>
  <c r="F1099" i="1"/>
  <c r="A1100" i="1"/>
  <c r="B1100" i="1"/>
  <c r="C1100" i="1"/>
  <c r="D1100" i="1"/>
  <c r="E1100" i="1"/>
  <c r="F1100" i="1"/>
  <c r="A1101" i="1"/>
  <c r="B1101" i="1"/>
  <c r="C1101" i="1"/>
  <c r="D1101" i="1"/>
  <c r="E1101" i="1"/>
  <c r="F1101" i="1"/>
  <c r="A1102" i="1"/>
  <c r="B1102" i="1"/>
  <c r="C1102" i="1"/>
  <c r="D1102" i="1"/>
  <c r="E1102" i="1"/>
  <c r="F1102" i="1"/>
  <c r="A1103" i="1"/>
  <c r="B1103" i="1"/>
  <c r="C1103" i="1"/>
  <c r="D1103" i="1"/>
  <c r="E1103" i="1"/>
  <c r="F1103" i="1"/>
  <c r="A1104" i="1"/>
  <c r="B1104" i="1"/>
  <c r="C1104" i="1"/>
  <c r="D1104" i="1"/>
  <c r="E1104" i="1"/>
  <c r="F1104" i="1"/>
  <c r="A1105" i="1"/>
  <c r="B1105" i="1"/>
  <c r="C1105" i="1"/>
  <c r="D1105" i="1"/>
  <c r="E1105" i="1"/>
  <c r="F1105" i="1"/>
  <c r="A1106" i="1"/>
  <c r="B1106" i="1"/>
  <c r="C1106" i="1"/>
  <c r="D1106" i="1"/>
  <c r="E1106" i="1"/>
  <c r="F1106" i="1"/>
  <c r="A1107" i="1"/>
  <c r="B1107" i="1"/>
  <c r="C1107" i="1"/>
  <c r="D1107" i="1"/>
  <c r="E1107" i="1"/>
  <c r="F1107" i="1"/>
  <c r="A1108" i="1"/>
  <c r="B1108" i="1"/>
  <c r="C1108" i="1"/>
  <c r="D1108" i="1"/>
  <c r="E1108" i="1"/>
  <c r="F1108" i="1"/>
  <c r="A1109" i="1"/>
  <c r="B1109" i="1"/>
  <c r="C1109" i="1"/>
  <c r="D1109" i="1"/>
  <c r="E1109" i="1"/>
  <c r="F1109" i="1"/>
  <c r="A1110" i="1"/>
  <c r="B1110" i="1"/>
  <c r="C1110" i="1"/>
  <c r="D1110" i="1"/>
  <c r="E1110" i="1"/>
  <c r="F1110" i="1"/>
  <c r="A1111" i="1"/>
  <c r="B1111" i="1"/>
  <c r="C1111" i="1"/>
  <c r="D1111" i="1"/>
  <c r="E1111" i="1"/>
  <c r="F1111" i="1"/>
  <c r="A1112" i="1"/>
  <c r="B1112" i="1"/>
  <c r="C1112" i="1"/>
  <c r="D1112" i="1"/>
  <c r="E1112" i="1"/>
  <c r="F1112" i="1"/>
  <c r="A1113" i="1"/>
  <c r="B1113" i="1"/>
  <c r="C1113" i="1"/>
  <c r="D1113" i="1"/>
  <c r="E1113" i="1"/>
  <c r="F1113" i="1"/>
  <c r="A1114" i="1"/>
  <c r="B1114" i="1"/>
  <c r="C1114" i="1"/>
  <c r="D1114" i="1"/>
  <c r="E1114" i="1"/>
  <c r="F1114" i="1"/>
  <c r="A1115" i="1"/>
  <c r="B1115" i="1"/>
  <c r="C1115" i="1"/>
  <c r="D1115" i="1"/>
  <c r="E1115" i="1"/>
  <c r="F1115" i="1"/>
  <c r="A1116" i="1"/>
  <c r="B1116" i="1"/>
  <c r="C1116" i="1"/>
  <c r="D1116" i="1"/>
  <c r="E1116" i="1"/>
  <c r="F1116" i="1"/>
  <c r="A1117" i="1"/>
  <c r="B1117" i="1"/>
  <c r="C1117" i="1"/>
  <c r="D1117" i="1"/>
  <c r="E1117" i="1"/>
  <c r="F1117" i="1"/>
  <c r="A1118" i="1"/>
  <c r="B1118" i="1"/>
  <c r="C1118" i="1"/>
  <c r="D1118" i="1"/>
  <c r="E1118" i="1"/>
  <c r="F1118" i="1"/>
  <c r="A1119" i="1"/>
  <c r="B1119" i="1"/>
  <c r="C1119" i="1"/>
  <c r="D1119" i="1"/>
  <c r="E1119" i="1"/>
  <c r="F1119" i="1"/>
  <c r="A1120" i="1"/>
  <c r="B1120" i="1"/>
  <c r="C1120" i="1"/>
  <c r="D1120" i="1"/>
  <c r="E1120" i="1"/>
  <c r="F1120" i="1"/>
  <c r="A1121" i="1"/>
  <c r="B1121" i="1"/>
  <c r="C1121" i="1"/>
  <c r="D1121" i="1"/>
  <c r="E1121" i="1"/>
  <c r="F1121" i="1"/>
  <c r="A1122" i="1"/>
  <c r="B1122" i="1"/>
  <c r="C1122" i="1"/>
  <c r="D1122" i="1"/>
  <c r="E1122" i="1"/>
  <c r="F1122" i="1"/>
  <c r="A1123" i="1"/>
  <c r="B1123" i="1"/>
  <c r="C1123" i="1"/>
  <c r="D1123" i="1"/>
  <c r="E1123" i="1"/>
  <c r="F1123" i="1"/>
  <c r="A1124" i="1"/>
  <c r="B1124" i="1"/>
  <c r="C1124" i="1"/>
  <c r="D1124" i="1"/>
  <c r="E1124" i="1"/>
  <c r="F1124" i="1"/>
  <c r="A1125" i="1"/>
  <c r="B1125" i="1"/>
  <c r="C1125" i="1"/>
  <c r="D1125" i="1"/>
  <c r="E1125" i="1"/>
  <c r="F1125" i="1"/>
  <c r="A1126" i="1"/>
  <c r="B1126" i="1"/>
  <c r="C1126" i="1"/>
  <c r="D1126" i="1"/>
  <c r="E1126" i="1"/>
  <c r="F1126" i="1"/>
  <c r="A1127" i="1"/>
  <c r="B1127" i="1"/>
  <c r="C1127" i="1"/>
  <c r="D1127" i="1"/>
  <c r="E1127" i="1"/>
  <c r="F1127" i="1"/>
  <c r="A1128" i="1"/>
  <c r="B1128" i="1"/>
  <c r="C1128" i="1"/>
  <c r="D1128" i="1"/>
  <c r="E1128" i="1"/>
  <c r="F1128" i="1"/>
  <c r="A1129" i="1"/>
  <c r="B1129" i="1"/>
  <c r="C1129" i="1"/>
  <c r="D1129" i="1"/>
  <c r="E1129" i="1"/>
  <c r="F1129" i="1"/>
  <c r="A1130" i="1"/>
  <c r="B1130" i="1"/>
  <c r="C1130" i="1"/>
  <c r="D1130" i="1"/>
  <c r="E1130" i="1"/>
  <c r="F1130" i="1"/>
  <c r="A1131" i="1"/>
  <c r="B1131" i="1"/>
  <c r="C1131" i="1"/>
  <c r="D1131" i="1"/>
  <c r="E1131" i="1"/>
  <c r="F1131" i="1"/>
  <c r="A1132" i="1"/>
  <c r="B1132" i="1"/>
  <c r="C1132" i="1"/>
  <c r="D1132" i="1"/>
  <c r="E1132" i="1"/>
  <c r="F1132" i="1"/>
  <c r="A1133" i="1"/>
  <c r="B1133" i="1"/>
  <c r="C1133" i="1"/>
  <c r="D1133" i="1"/>
  <c r="E1133" i="1"/>
  <c r="F1133" i="1"/>
  <c r="A1134" i="1"/>
  <c r="B1134" i="1"/>
  <c r="C1134" i="1"/>
  <c r="D1134" i="1"/>
  <c r="E1134" i="1"/>
  <c r="F1134" i="1"/>
  <c r="A1135" i="1"/>
  <c r="B1135" i="1"/>
  <c r="C1135" i="1"/>
  <c r="D1135" i="1"/>
  <c r="E1135" i="1"/>
  <c r="F1135" i="1"/>
  <c r="A1136" i="1"/>
  <c r="B1136" i="1"/>
  <c r="C1136" i="1"/>
  <c r="D1136" i="1"/>
  <c r="E1136" i="1"/>
  <c r="F1136" i="1"/>
  <c r="A1137" i="1"/>
  <c r="B1137" i="1"/>
  <c r="C1137" i="1"/>
  <c r="D1137" i="1"/>
  <c r="E1137" i="1"/>
  <c r="F1137" i="1"/>
  <c r="A1138" i="1"/>
  <c r="B1138" i="1"/>
  <c r="C1138" i="1"/>
  <c r="D1138" i="1"/>
  <c r="E1138" i="1"/>
  <c r="F1138" i="1"/>
  <c r="A1139" i="1"/>
  <c r="B1139" i="1"/>
  <c r="C1139" i="1"/>
  <c r="D1139" i="1"/>
  <c r="E1139" i="1"/>
  <c r="F1139" i="1"/>
  <c r="A1140" i="1"/>
  <c r="B1140" i="1"/>
  <c r="C1140" i="1"/>
  <c r="D1140" i="1"/>
  <c r="E1140" i="1"/>
  <c r="F1140" i="1"/>
  <c r="A1141" i="1"/>
  <c r="B1141" i="1"/>
  <c r="C1141" i="1"/>
  <c r="D1141" i="1"/>
  <c r="E1141" i="1"/>
  <c r="F1141" i="1"/>
  <c r="A1142" i="1"/>
  <c r="B1142" i="1"/>
  <c r="C1142" i="1"/>
  <c r="D1142" i="1"/>
  <c r="E1142" i="1"/>
  <c r="F1142" i="1"/>
  <c r="A1143" i="1"/>
  <c r="B1143" i="1"/>
  <c r="C1143" i="1"/>
  <c r="D1143" i="1"/>
  <c r="E1143" i="1"/>
  <c r="F1143" i="1"/>
  <c r="A1144" i="1"/>
  <c r="B1144" i="1"/>
  <c r="C1144" i="1"/>
  <c r="D1144" i="1"/>
  <c r="E1144" i="1"/>
  <c r="F1144" i="1"/>
  <c r="A1145" i="1"/>
  <c r="B1145" i="1"/>
  <c r="C1145" i="1"/>
  <c r="D1145" i="1"/>
  <c r="E1145" i="1"/>
  <c r="F1145" i="1"/>
  <c r="A1146" i="1"/>
  <c r="B1146" i="1"/>
  <c r="C1146" i="1"/>
  <c r="D1146" i="1"/>
  <c r="E1146" i="1"/>
  <c r="F1146" i="1"/>
  <c r="A1147" i="1"/>
  <c r="B1147" i="1"/>
  <c r="C1147" i="1"/>
  <c r="D1147" i="1"/>
  <c r="E1147" i="1"/>
  <c r="F1147" i="1"/>
  <c r="A1148" i="1"/>
  <c r="B1148" i="1"/>
  <c r="C1148" i="1"/>
  <c r="D1148" i="1"/>
  <c r="E1148" i="1"/>
  <c r="F1148" i="1"/>
  <c r="A1149" i="1"/>
  <c r="B1149" i="1"/>
  <c r="C1149" i="1"/>
  <c r="D1149" i="1"/>
  <c r="E1149" i="1"/>
  <c r="F1149" i="1"/>
  <c r="A1150" i="1"/>
  <c r="B1150" i="1"/>
  <c r="C1150" i="1"/>
  <c r="D1150" i="1"/>
  <c r="E1150" i="1"/>
  <c r="F1150" i="1"/>
  <c r="A1151" i="1"/>
  <c r="B1151" i="1"/>
  <c r="C1151" i="1"/>
  <c r="D1151" i="1"/>
  <c r="E1151" i="1"/>
  <c r="F1151" i="1"/>
  <c r="A1152" i="1"/>
  <c r="B1152" i="1"/>
  <c r="C1152" i="1"/>
  <c r="D1152" i="1"/>
  <c r="E1152" i="1"/>
  <c r="F1152" i="1"/>
  <c r="A1153" i="1"/>
  <c r="B1153" i="1"/>
  <c r="C1153" i="1"/>
  <c r="D1153" i="1"/>
  <c r="E1153" i="1"/>
  <c r="F1153" i="1"/>
  <c r="A1154" i="1"/>
  <c r="B1154" i="1"/>
  <c r="C1154" i="1"/>
  <c r="D1154" i="1"/>
  <c r="E1154" i="1"/>
  <c r="F1154" i="1"/>
  <c r="A1155" i="1"/>
  <c r="B1155" i="1"/>
  <c r="C1155" i="1"/>
  <c r="D1155" i="1"/>
  <c r="E1155" i="1"/>
  <c r="F1155" i="1"/>
  <c r="A1156" i="1"/>
  <c r="B1156" i="1"/>
  <c r="C1156" i="1"/>
  <c r="D1156" i="1"/>
  <c r="E1156" i="1"/>
  <c r="F1156" i="1"/>
  <c r="A1157" i="1"/>
  <c r="B1157" i="1"/>
  <c r="C1157" i="1"/>
  <c r="D1157" i="1"/>
  <c r="E1157" i="1"/>
  <c r="F1157" i="1"/>
  <c r="A1158" i="1"/>
  <c r="B1158" i="1"/>
  <c r="C1158" i="1"/>
  <c r="D1158" i="1"/>
  <c r="E1158" i="1"/>
  <c r="F1158" i="1"/>
  <c r="A1159" i="1"/>
  <c r="B1159" i="1"/>
  <c r="C1159" i="1"/>
  <c r="D1159" i="1"/>
  <c r="E1159" i="1"/>
  <c r="F1159" i="1"/>
  <c r="A1160" i="1"/>
  <c r="B1160" i="1"/>
  <c r="C1160" i="1"/>
  <c r="D1160" i="1"/>
  <c r="E1160" i="1"/>
  <c r="F1160" i="1"/>
  <c r="A1161" i="1"/>
  <c r="B1161" i="1"/>
  <c r="C1161" i="1"/>
  <c r="D1161" i="1"/>
  <c r="E1161" i="1"/>
  <c r="F1161" i="1"/>
  <c r="A1162" i="1"/>
  <c r="B1162" i="1"/>
  <c r="C1162" i="1"/>
  <c r="D1162" i="1"/>
  <c r="E1162" i="1"/>
  <c r="F1162" i="1"/>
  <c r="A1163" i="1"/>
  <c r="B1163" i="1"/>
  <c r="C1163" i="1"/>
  <c r="D1163" i="1"/>
  <c r="E1163" i="1"/>
  <c r="F1163" i="1"/>
  <c r="A1164" i="1"/>
  <c r="B1164" i="1"/>
  <c r="C1164" i="1"/>
  <c r="D1164" i="1"/>
  <c r="E1164" i="1"/>
  <c r="F1164" i="1"/>
  <c r="A1165" i="1"/>
  <c r="B1165" i="1"/>
  <c r="C1165" i="1"/>
  <c r="D1165" i="1"/>
  <c r="E1165" i="1"/>
  <c r="F1165" i="1"/>
  <c r="A1166" i="1"/>
  <c r="B1166" i="1"/>
  <c r="C1166" i="1"/>
  <c r="D1166" i="1"/>
  <c r="E1166" i="1"/>
  <c r="F1166" i="1"/>
  <c r="A1167" i="1"/>
  <c r="B1167" i="1"/>
  <c r="C1167" i="1"/>
  <c r="D1167" i="1"/>
  <c r="E1167" i="1"/>
  <c r="F1167" i="1"/>
  <c r="A1168" i="1"/>
  <c r="B1168" i="1"/>
  <c r="C1168" i="1"/>
  <c r="D1168" i="1"/>
  <c r="E1168" i="1"/>
  <c r="F1168" i="1"/>
  <c r="A1169" i="1"/>
  <c r="B1169" i="1"/>
  <c r="C1169" i="1"/>
  <c r="D1169" i="1"/>
  <c r="E1169" i="1"/>
  <c r="F1169" i="1"/>
  <c r="A1170" i="1"/>
  <c r="B1170" i="1"/>
  <c r="C1170" i="1"/>
  <c r="D1170" i="1"/>
  <c r="E1170" i="1"/>
  <c r="F1170" i="1"/>
  <c r="A1171" i="1"/>
  <c r="B1171" i="1"/>
  <c r="C1171" i="1"/>
  <c r="D1171" i="1"/>
  <c r="E1171" i="1"/>
  <c r="F1171" i="1"/>
  <c r="A1172" i="1"/>
  <c r="B1172" i="1"/>
  <c r="C1172" i="1"/>
  <c r="D1172" i="1"/>
  <c r="E1172" i="1"/>
  <c r="F1172" i="1"/>
  <c r="A1173" i="1"/>
  <c r="B1173" i="1"/>
  <c r="C1173" i="1"/>
  <c r="D1173" i="1"/>
  <c r="E1173" i="1"/>
  <c r="F1173" i="1"/>
  <c r="A1174" i="1"/>
  <c r="B1174" i="1"/>
  <c r="C1174" i="1"/>
  <c r="D1174" i="1"/>
  <c r="E1174" i="1"/>
  <c r="F1174" i="1"/>
  <c r="A1175" i="1"/>
  <c r="B1175" i="1"/>
  <c r="C1175" i="1"/>
  <c r="D1175" i="1"/>
  <c r="E1175" i="1"/>
  <c r="F1175" i="1"/>
  <c r="A1176" i="1"/>
  <c r="B1176" i="1"/>
  <c r="C1176" i="1"/>
  <c r="D1176" i="1"/>
  <c r="E1176" i="1"/>
  <c r="F1176" i="1"/>
  <c r="A1177" i="1"/>
  <c r="B1177" i="1"/>
  <c r="C1177" i="1"/>
  <c r="D1177" i="1"/>
  <c r="E1177" i="1"/>
  <c r="F1177" i="1"/>
  <c r="A1178" i="1"/>
  <c r="B1178" i="1"/>
  <c r="C1178" i="1"/>
  <c r="D1178" i="1"/>
  <c r="E1178" i="1"/>
  <c r="F1178" i="1"/>
  <c r="A1179" i="1"/>
  <c r="B1179" i="1"/>
  <c r="C1179" i="1"/>
  <c r="D1179" i="1"/>
  <c r="E1179" i="1"/>
  <c r="F1179" i="1"/>
  <c r="A1180" i="1"/>
  <c r="B1180" i="1"/>
  <c r="C1180" i="1"/>
  <c r="D1180" i="1"/>
  <c r="E1180" i="1"/>
  <c r="F1180" i="1"/>
  <c r="A1181" i="1"/>
  <c r="B1181" i="1"/>
  <c r="C1181" i="1"/>
  <c r="D1181" i="1"/>
  <c r="E1181" i="1"/>
  <c r="F1181" i="1"/>
  <c r="A1182" i="1"/>
  <c r="B1182" i="1"/>
  <c r="C1182" i="1"/>
  <c r="D1182" i="1"/>
  <c r="E1182" i="1"/>
  <c r="F1182" i="1"/>
  <c r="A1183" i="1"/>
  <c r="B1183" i="1"/>
  <c r="C1183" i="1"/>
  <c r="D1183" i="1"/>
  <c r="E1183" i="1"/>
  <c r="F1183" i="1"/>
  <c r="A1184" i="1"/>
  <c r="B1184" i="1"/>
  <c r="C1184" i="1"/>
  <c r="D1184" i="1"/>
  <c r="E1184" i="1"/>
  <c r="F1184" i="1"/>
  <c r="A1185" i="1"/>
  <c r="B1185" i="1"/>
  <c r="C1185" i="1"/>
  <c r="D1185" i="1"/>
  <c r="E1185" i="1"/>
  <c r="F1185" i="1"/>
  <c r="A1186" i="1"/>
  <c r="B1186" i="1"/>
  <c r="C1186" i="1"/>
  <c r="D1186" i="1"/>
  <c r="E1186" i="1"/>
  <c r="F1186" i="1"/>
  <c r="A1187" i="1"/>
  <c r="B1187" i="1"/>
  <c r="C1187" i="1"/>
  <c r="D1187" i="1"/>
  <c r="E1187" i="1"/>
  <c r="F1187" i="1"/>
  <c r="A1188" i="1"/>
  <c r="B1188" i="1"/>
  <c r="C1188" i="1"/>
  <c r="D1188" i="1"/>
  <c r="E1188" i="1"/>
  <c r="F1188" i="1"/>
  <c r="A1189" i="1"/>
  <c r="B1189" i="1"/>
  <c r="C1189" i="1"/>
  <c r="D1189" i="1"/>
  <c r="E1189" i="1"/>
  <c r="F1189" i="1"/>
  <c r="A1190" i="1"/>
  <c r="B1190" i="1"/>
  <c r="C1190" i="1"/>
  <c r="D1190" i="1"/>
  <c r="E1190" i="1"/>
  <c r="F1190" i="1"/>
  <c r="A1191" i="1"/>
  <c r="B1191" i="1"/>
  <c r="C1191" i="1"/>
  <c r="D1191" i="1"/>
  <c r="E1191" i="1"/>
  <c r="F1191" i="1"/>
  <c r="A1192" i="1"/>
  <c r="B1192" i="1"/>
  <c r="C1192" i="1"/>
  <c r="D1192" i="1"/>
  <c r="E1192" i="1"/>
  <c r="F1192" i="1"/>
  <c r="A1193" i="1"/>
  <c r="B1193" i="1"/>
  <c r="C1193" i="1"/>
  <c r="D1193" i="1"/>
  <c r="E1193" i="1"/>
  <c r="F1193" i="1"/>
  <c r="A1194" i="1"/>
  <c r="B1194" i="1"/>
  <c r="C1194" i="1"/>
  <c r="D1194" i="1"/>
  <c r="E1194" i="1"/>
  <c r="F1194" i="1"/>
  <c r="A1195" i="1"/>
  <c r="B1195" i="1"/>
  <c r="C1195" i="1"/>
  <c r="D1195" i="1"/>
  <c r="E1195" i="1"/>
  <c r="F1195" i="1"/>
  <c r="A1196" i="1"/>
  <c r="B1196" i="1"/>
  <c r="C1196" i="1"/>
  <c r="D1196" i="1"/>
  <c r="E1196" i="1"/>
  <c r="F1196" i="1"/>
  <c r="A1197" i="1"/>
  <c r="B1197" i="1"/>
  <c r="C1197" i="1"/>
  <c r="D1197" i="1"/>
  <c r="E1197" i="1"/>
  <c r="F1197" i="1"/>
  <c r="A1198" i="1"/>
  <c r="B1198" i="1"/>
  <c r="C1198" i="1"/>
  <c r="D1198" i="1"/>
  <c r="E1198" i="1"/>
  <c r="F1198" i="1"/>
  <c r="A1199" i="1"/>
  <c r="B1199" i="1"/>
  <c r="C1199" i="1"/>
  <c r="D1199" i="1"/>
  <c r="E1199" i="1"/>
  <c r="F1199" i="1"/>
  <c r="A1200" i="1"/>
  <c r="B1200" i="1"/>
  <c r="C1200" i="1"/>
  <c r="D1200" i="1"/>
  <c r="E1200" i="1"/>
  <c r="F1200" i="1"/>
  <c r="A1201" i="1"/>
  <c r="B1201" i="1"/>
  <c r="C1201" i="1"/>
  <c r="D1201" i="1"/>
  <c r="E1201" i="1"/>
  <c r="F1201" i="1"/>
  <c r="A1202" i="1"/>
  <c r="B1202" i="1"/>
  <c r="C1202" i="1"/>
  <c r="D1202" i="1"/>
  <c r="E1202" i="1"/>
  <c r="F1202" i="1"/>
  <c r="A1203" i="1"/>
  <c r="B1203" i="1"/>
  <c r="C1203" i="1"/>
  <c r="D1203" i="1"/>
  <c r="E1203" i="1"/>
  <c r="F1203" i="1"/>
  <c r="A1204" i="1"/>
  <c r="B1204" i="1"/>
  <c r="C1204" i="1"/>
  <c r="D1204" i="1"/>
  <c r="E1204" i="1"/>
  <c r="F1204" i="1"/>
  <c r="A1205" i="1"/>
  <c r="B1205" i="1"/>
  <c r="C1205" i="1"/>
  <c r="D1205" i="1"/>
  <c r="E1205" i="1"/>
  <c r="F1205" i="1"/>
  <c r="A1206" i="1"/>
  <c r="B1206" i="1"/>
  <c r="C1206" i="1"/>
  <c r="D1206" i="1"/>
  <c r="E1206" i="1"/>
  <c r="F1206" i="1"/>
  <c r="A1207" i="1"/>
  <c r="B1207" i="1"/>
  <c r="C1207" i="1"/>
  <c r="D1207" i="1"/>
  <c r="E1207" i="1"/>
  <c r="F1207" i="1"/>
  <c r="A1208" i="1"/>
  <c r="B1208" i="1"/>
  <c r="C1208" i="1"/>
  <c r="D1208" i="1"/>
  <c r="E1208" i="1"/>
  <c r="F1208" i="1"/>
  <c r="A1209" i="1"/>
  <c r="B1209" i="1"/>
  <c r="C1209" i="1"/>
  <c r="D1209" i="1"/>
  <c r="E1209" i="1"/>
  <c r="F1209" i="1"/>
  <c r="A1210" i="1"/>
  <c r="B1210" i="1"/>
  <c r="C1210" i="1"/>
  <c r="D1210" i="1"/>
  <c r="E1210" i="1"/>
  <c r="F1210" i="1"/>
  <c r="A1211" i="1"/>
  <c r="B1211" i="1"/>
  <c r="C1211" i="1"/>
  <c r="D1211" i="1"/>
  <c r="E1211" i="1"/>
  <c r="F1211" i="1"/>
  <c r="A1212" i="1"/>
  <c r="B1212" i="1"/>
  <c r="C1212" i="1"/>
  <c r="D1212" i="1"/>
  <c r="E1212" i="1"/>
  <c r="F1212" i="1"/>
  <c r="A1213" i="1"/>
  <c r="B1213" i="1"/>
  <c r="C1213" i="1"/>
  <c r="D1213" i="1"/>
  <c r="E1213" i="1"/>
  <c r="F1213" i="1"/>
  <c r="A1214" i="1"/>
  <c r="B1214" i="1"/>
  <c r="C1214" i="1"/>
  <c r="D1214" i="1"/>
  <c r="E1214" i="1"/>
  <c r="F1214" i="1"/>
  <c r="A1215" i="1"/>
  <c r="B1215" i="1"/>
  <c r="C1215" i="1"/>
  <c r="D1215" i="1"/>
  <c r="E1215" i="1"/>
  <c r="F1215" i="1"/>
  <c r="A1216" i="1"/>
  <c r="B1216" i="1"/>
  <c r="C1216" i="1"/>
  <c r="D1216" i="1"/>
  <c r="E1216" i="1"/>
  <c r="F1216" i="1"/>
  <c r="A1217" i="1"/>
  <c r="B1217" i="1"/>
  <c r="C1217" i="1"/>
  <c r="D1217" i="1"/>
  <c r="E1217" i="1"/>
  <c r="F1217" i="1"/>
  <c r="A1218" i="1"/>
  <c r="B1218" i="1"/>
  <c r="C1218" i="1"/>
  <c r="D1218" i="1"/>
  <c r="E1218" i="1"/>
  <c r="F1218" i="1"/>
  <c r="A1219" i="1"/>
  <c r="B1219" i="1"/>
  <c r="C1219" i="1"/>
  <c r="D1219" i="1"/>
  <c r="E1219" i="1"/>
  <c r="F1219" i="1"/>
  <c r="A1220" i="1"/>
  <c r="B1220" i="1"/>
  <c r="C1220" i="1"/>
  <c r="D1220" i="1"/>
  <c r="E1220" i="1"/>
  <c r="F1220" i="1"/>
  <c r="A1221" i="1"/>
  <c r="B1221" i="1"/>
  <c r="C1221" i="1"/>
  <c r="D1221" i="1"/>
  <c r="E1221" i="1"/>
  <c r="F1221" i="1"/>
  <c r="A377" i="1"/>
  <c r="B377" i="1"/>
  <c r="C377" i="1"/>
  <c r="D377" i="1"/>
  <c r="E377" i="1"/>
  <c r="F377" i="1"/>
  <c r="A378" i="1"/>
  <c r="B378" i="1"/>
  <c r="C378" i="1"/>
  <c r="D378" i="1"/>
  <c r="E378" i="1"/>
  <c r="F378" i="1"/>
  <c r="A379" i="1"/>
  <c r="B379" i="1"/>
  <c r="C379" i="1"/>
  <c r="D379" i="1"/>
  <c r="E379" i="1"/>
  <c r="F379" i="1"/>
  <c r="A380" i="1"/>
  <c r="B380" i="1"/>
  <c r="C380" i="1"/>
  <c r="D380" i="1"/>
  <c r="E380" i="1"/>
  <c r="F380" i="1"/>
  <c r="A381" i="1"/>
  <c r="B381" i="1"/>
  <c r="C381" i="1"/>
  <c r="D381" i="1"/>
  <c r="E381" i="1"/>
  <c r="F381" i="1"/>
  <c r="A382" i="1"/>
  <c r="B382" i="1"/>
  <c r="C382" i="1"/>
  <c r="D382" i="1"/>
  <c r="E382" i="1"/>
  <c r="F382" i="1"/>
  <c r="A383" i="1"/>
  <c r="B383" i="1"/>
  <c r="C383" i="1"/>
  <c r="D383" i="1"/>
  <c r="E383" i="1"/>
  <c r="F383" i="1"/>
  <c r="A384" i="1"/>
  <c r="B384" i="1"/>
  <c r="C384" i="1"/>
  <c r="D384" i="1"/>
  <c r="E384" i="1"/>
  <c r="F384" i="1"/>
  <c r="A385" i="1"/>
  <c r="B385" i="1"/>
  <c r="C385" i="1"/>
  <c r="D385" i="1"/>
  <c r="E385" i="1"/>
  <c r="F385" i="1"/>
  <c r="A386" i="1"/>
  <c r="B386" i="1"/>
  <c r="C386" i="1"/>
  <c r="D386" i="1"/>
  <c r="E386" i="1"/>
  <c r="F386" i="1"/>
  <c r="A387" i="1"/>
  <c r="B387" i="1"/>
  <c r="C387" i="1"/>
  <c r="D387" i="1"/>
  <c r="E387" i="1"/>
  <c r="F387" i="1"/>
  <c r="A388" i="1"/>
  <c r="B388" i="1"/>
  <c r="C388" i="1"/>
  <c r="D388" i="1"/>
  <c r="E388" i="1"/>
  <c r="F388" i="1"/>
  <c r="A389" i="1"/>
  <c r="B389" i="1"/>
  <c r="C389" i="1"/>
  <c r="D389" i="1"/>
  <c r="E389" i="1"/>
  <c r="F389" i="1"/>
  <c r="A390" i="1"/>
  <c r="B390" i="1"/>
  <c r="C390" i="1"/>
  <c r="D390" i="1"/>
  <c r="E390" i="1"/>
  <c r="F390" i="1"/>
  <c r="A391" i="1"/>
  <c r="B391" i="1"/>
  <c r="C391" i="1"/>
  <c r="D391" i="1"/>
  <c r="E391" i="1"/>
  <c r="F391" i="1"/>
  <c r="A392" i="1"/>
  <c r="B392" i="1"/>
  <c r="C392" i="1"/>
  <c r="D392" i="1"/>
  <c r="E392" i="1"/>
  <c r="F392" i="1"/>
  <c r="A393" i="1"/>
  <c r="B393" i="1"/>
  <c r="C393" i="1"/>
  <c r="D393" i="1"/>
  <c r="E393" i="1"/>
  <c r="F393" i="1"/>
  <c r="A394" i="1"/>
  <c r="B394" i="1"/>
  <c r="C394" i="1"/>
  <c r="D394" i="1"/>
  <c r="E394" i="1"/>
  <c r="F394" i="1"/>
  <c r="A395" i="1"/>
  <c r="B395" i="1"/>
  <c r="C395" i="1"/>
  <c r="D395" i="1"/>
  <c r="E395" i="1"/>
  <c r="F395" i="1"/>
  <c r="A396" i="1"/>
  <c r="B396" i="1"/>
  <c r="C396" i="1"/>
  <c r="D396" i="1"/>
  <c r="E396" i="1"/>
  <c r="F396" i="1"/>
  <c r="A397" i="1"/>
  <c r="B397" i="1"/>
  <c r="C397" i="1"/>
  <c r="D397" i="1"/>
  <c r="E397" i="1"/>
  <c r="F397" i="1"/>
  <c r="A398" i="1"/>
  <c r="B398" i="1"/>
  <c r="C398" i="1"/>
  <c r="D398" i="1"/>
  <c r="E398" i="1"/>
  <c r="F398" i="1"/>
  <c r="A399" i="1"/>
  <c r="B399" i="1"/>
  <c r="C399" i="1"/>
  <c r="D399" i="1"/>
  <c r="E399" i="1"/>
  <c r="F399" i="1"/>
  <c r="A400" i="1"/>
  <c r="B400" i="1"/>
  <c r="C400" i="1"/>
  <c r="D400" i="1"/>
  <c r="E400" i="1"/>
  <c r="F400" i="1"/>
  <c r="A401" i="1"/>
  <c r="B401" i="1"/>
  <c r="C401" i="1"/>
  <c r="D401" i="1"/>
  <c r="E401" i="1"/>
  <c r="F401" i="1"/>
  <c r="A402" i="1"/>
  <c r="B402" i="1"/>
  <c r="C402" i="1"/>
  <c r="D402" i="1"/>
  <c r="E402" i="1"/>
  <c r="F402" i="1"/>
  <c r="A403" i="1"/>
  <c r="B403" i="1"/>
  <c r="C403" i="1"/>
  <c r="D403" i="1"/>
  <c r="E403" i="1"/>
  <c r="F403" i="1"/>
  <c r="A404" i="1"/>
  <c r="B404" i="1"/>
  <c r="C404" i="1"/>
  <c r="D404" i="1"/>
  <c r="E404" i="1"/>
  <c r="F404" i="1"/>
  <c r="A405" i="1"/>
  <c r="B405" i="1"/>
  <c r="C405" i="1"/>
  <c r="D405" i="1"/>
  <c r="E405" i="1"/>
  <c r="F405" i="1"/>
  <c r="A406" i="1"/>
  <c r="B406" i="1"/>
  <c r="C406" i="1"/>
  <c r="D406" i="1"/>
  <c r="E406" i="1"/>
  <c r="F406" i="1"/>
  <c r="A407" i="1"/>
  <c r="B407" i="1"/>
  <c r="C407" i="1"/>
  <c r="D407" i="1"/>
  <c r="E407" i="1"/>
  <c r="F407" i="1"/>
  <c r="A408" i="1"/>
  <c r="B408" i="1"/>
  <c r="C408" i="1"/>
  <c r="D408" i="1"/>
  <c r="E408" i="1"/>
  <c r="F408" i="1"/>
  <c r="A409" i="1"/>
  <c r="B409" i="1"/>
  <c r="C409" i="1"/>
  <c r="D409" i="1"/>
  <c r="E409" i="1"/>
  <c r="F409" i="1"/>
  <c r="A410" i="1"/>
  <c r="B410" i="1"/>
  <c r="C410" i="1"/>
  <c r="D410" i="1"/>
  <c r="E410" i="1"/>
  <c r="F410" i="1"/>
  <c r="A411" i="1"/>
  <c r="B411" i="1"/>
  <c r="C411" i="1"/>
  <c r="D411" i="1"/>
  <c r="E411" i="1"/>
  <c r="F411" i="1"/>
  <c r="A412" i="1"/>
  <c r="B412" i="1"/>
  <c r="C412" i="1"/>
  <c r="D412" i="1"/>
  <c r="E412" i="1"/>
  <c r="F412" i="1"/>
  <c r="A413" i="1"/>
  <c r="B413" i="1"/>
  <c r="C413" i="1"/>
  <c r="D413" i="1"/>
  <c r="E413" i="1"/>
  <c r="F413" i="1"/>
  <c r="A414" i="1"/>
  <c r="B414" i="1"/>
  <c r="C414" i="1"/>
  <c r="D414" i="1"/>
  <c r="E414" i="1"/>
  <c r="F414" i="1"/>
  <c r="A415" i="1"/>
  <c r="B415" i="1"/>
  <c r="C415" i="1"/>
  <c r="D415" i="1"/>
  <c r="E415" i="1"/>
  <c r="F415" i="1"/>
  <c r="A416" i="1"/>
  <c r="B416" i="1"/>
  <c r="C416" i="1"/>
  <c r="D416" i="1"/>
  <c r="E416" i="1"/>
  <c r="F416" i="1"/>
  <c r="A417" i="1"/>
  <c r="B417" i="1"/>
  <c r="C417" i="1"/>
  <c r="D417" i="1"/>
  <c r="E417" i="1"/>
  <c r="F417" i="1"/>
  <c r="A418" i="1"/>
  <c r="B418" i="1"/>
  <c r="C418" i="1"/>
  <c r="D418" i="1"/>
  <c r="E418" i="1"/>
  <c r="F418" i="1"/>
  <c r="A419" i="1"/>
  <c r="B419" i="1"/>
  <c r="C419" i="1"/>
  <c r="D419" i="1"/>
  <c r="E419" i="1"/>
  <c r="F419" i="1"/>
  <c r="A420" i="1"/>
  <c r="B420" i="1"/>
  <c r="C420" i="1"/>
  <c r="D420" i="1"/>
  <c r="E420" i="1"/>
  <c r="F420" i="1"/>
  <c r="A421" i="1"/>
  <c r="B421" i="1"/>
  <c r="C421" i="1"/>
  <c r="D421" i="1"/>
  <c r="E421" i="1"/>
  <c r="F421" i="1"/>
  <c r="A422" i="1"/>
  <c r="B422" i="1"/>
  <c r="C422" i="1"/>
  <c r="D422" i="1"/>
  <c r="E422" i="1"/>
  <c r="F422" i="1"/>
  <c r="A423" i="1"/>
  <c r="B423" i="1"/>
  <c r="C423" i="1"/>
  <c r="D423" i="1"/>
  <c r="E423" i="1"/>
  <c r="F423" i="1"/>
  <c r="A424" i="1"/>
  <c r="B424" i="1"/>
  <c r="C424" i="1"/>
  <c r="D424" i="1"/>
  <c r="E424" i="1"/>
  <c r="F424" i="1"/>
  <c r="A425" i="1"/>
  <c r="B425" i="1"/>
  <c r="C425" i="1"/>
  <c r="D425" i="1"/>
  <c r="E425" i="1"/>
  <c r="F425" i="1"/>
  <c r="A426" i="1"/>
  <c r="B426" i="1"/>
  <c r="C426" i="1"/>
  <c r="D426" i="1"/>
  <c r="E426" i="1"/>
  <c r="F426" i="1"/>
  <c r="A427" i="1"/>
  <c r="B427" i="1"/>
  <c r="C427" i="1"/>
  <c r="D427" i="1"/>
  <c r="E427" i="1"/>
  <c r="F427" i="1"/>
  <c r="A428" i="1"/>
  <c r="B428" i="1"/>
  <c r="C428" i="1"/>
  <c r="D428" i="1"/>
  <c r="E428" i="1"/>
  <c r="F428" i="1"/>
  <c r="A429" i="1"/>
  <c r="B429" i="1"/>
  <c r="C429" i="1"/>
  <c r="D429" i="1"/>
  <c r="E429" i="1"/>
  <c r="F429" i="1"/>
  <c r="A430" i="1"/>
  <c r="B430" i="1"/>
  <c r="C430" i="1"/>
  <c r="D430" i="1"/>
  <c r="E430" i="1"/>
  <c r="F430" i="1"/>
  <c r="A431" i="1"/>
  <c r="B431" i="1"/>
  <c r="C431" i="1"/>
  <c r="D431" i="1"/>
  <c r="E431" i="1"/>
  <c r="F431" i="1"/>
  <c r="A432" i="1"/>
  <c r="B432" i="1"/>
  <c r="C432" i="1"/>
  <c r="D432" i="1"/>
  <c r="E432" i="1"/>
  <c r="F432" i="1"/>
  <c r="A433" i="1"/>
  <c r="B433" i="1"/>
  <c r="C433" i="1"/>
  <c r="D433" i="1"/>
  <c r="E433" i="1"/>
  <c r="F433" i="1"/>
  <c r="A434" i="1"/>
  <c r="B434" i="1"/>
  <c r="C434" i="1"/>
  <c r="D434" i="1"/>
  <c r="E434" i="1"/>
  <c r="F434" i="1"/>
  <c r="A435" i="1"/>
  <c r="B435" i="1"/>
  <c r="C435" i="1"/>
  <c r="D435" i="1"/>
  <c r="E435" i="1"/>
  <c r="F435" i="1"/>
  <c r="A436" i="1"/>
  <c r="B436" i="1"/>
  <c r="C436" i="1"/>
  <c r="D436" i="1"/>
  <c r="E436" i="1"/>
  <c r="F436" i="1"/>
  <c r="A437" i="1"/>
  <c r="B437" i="1"/>
  <c r="C437" i="1"/>
  <c r="D437" i="1"/>
  <c r="E437" i="1"/>
  <c r="F437" i="1"/>
  <c r="A438" i="1"/>
  <c r="B438" i="1"/>
  <c r="C438" i="1"/>
  <c r="D438" i="1"/>
  <c r="E438" i="1"/>
  <c r="F438" i="1"/>
  <c r="A439" i="1"/>
  <c r="B439" i="1"/>
  <c r="C439" i="1"/>
  <c r="D439" i="1"/>
  <c r="E439" i="1"/>
  <c r="F439" i="1"/>
  <c r="A440" i="1"/>
  <c r="B440" i="1"/>
  <c r="C440" i="1"/>
  <c r="D440" i="1"/>
  <c r="E440" i="1"/>
  <c r="F440" i="1"/>
  <c r="A441" i="1"/>
  <c r="B441" i="1"/>
  <c r="C441" i="1"/>
  <c r="D441" i="1"/>
  <c r="E441" i="1"/>
  <c r="F441" i="1"/>
  <c r="A442" i="1"/>
  <c r="B442" i="1"/>
  <c r="C442" i="1"/>
  <c r="D442" i="1"/>
  <c r="E442" i="1"/>
  <c r="F442" i="1"/>
  <c r="A443" i="1"/>
  <c r="B443" i="1"/>
  <c r="C443" i="1"/>
  <c r="D443" i="1"/>
  <c r="E443" i="1"/>
  <c r="F443" i="1"/>
  <c r="A444" i="1"/>
  <c r="B444" i="1"/>
  <c r="C444" i="1"/>
  <c r="D444" i="1"/>
  <c r="E444" i="1"/>
  <c r="F444" i="1"/>
  <c r="A445" i="1"/>
  <c r="B445" i="1"/>
  <c r="C445" i="1"/>
  <c r="D445" i="1"/>
  <c r="E445" i="1"/>
  <c r="F445" i="1"/>
  <c r="A446" i="1"/>
  <c r="B446" i="1"/>
  <c r="C446" i="1"/>
  <c r="D446" i="1"/>
  <c r="E446" i="1"/>
  <c r="F446" i="1"/>
  <c r="A447" i="1"/>
  <c r="B447" i="1"/>
  <c r="C447" i="1"/>
  <c r="D447" i="1"/>
  <c r="E447" i="1"/>
  <c r="F447" i="1"/>
  <c r="A448" i="1"/>
  <c r="B448" i="1"/>
  <c r="C448" i="1"/>
  <c r="D448" i="1"/>
  <c r="E448" i="1"/>
  <c r="F448" i="1"/>
  <c r="A449" i="1"/>
  <c r="B449" i="1"/>
  <c r="C449" i="1"/>
  <c r="D449" i="1"/>
  <c r="E449" i="1"/>
  <c r="F449" i="1"/>
  <c r="A450" i="1"/>
  <c r="B450" i="1"/>
  <c r="C450" i="1"/>
  <c r="D450" i="1"/>
  <c r="E450" i="1"/>
  <c r="F450" i="1"/>
  <c r="A451" i="1"/>
  <c r="B451" i="1"/>
  <c r="C451" i="1"/>
  <c r="D451" i="1"/>
  <c r="E451" i="1"/>
  <c r="F451" i="1"/>
  <c r="A452" i="1"/>
  <c r="B452" i="1"/>
  <c r="C452" i="1"/>
  <c r="D452" i="1"/>
  <c r="E452" i="1"/>
  <c r="F452" i="1"/>
  <c r="A453" i="1"/>
  <c r="B453" i="1"/>
  <c r="C453" i="1"/>
  <c r="D453" i="1"/>
  <c r="E453" i="1"/>
  <c r="F453" i="1"/>
  <c r="A454" i="1"/>
  <c r="B454" i="1"/>
  <c r="C454" i="1"/>
  <c r="D454" i="1"/>
  <c r="E454" i="1"/>
  <c r="F454" i="1"/>
  <c r="A455" i="1"/>
  <c r="B455" i="1"/>
  <c r="C455" i="1"/>
  <c r="D455" i="1"/>
  <c r="E455" i="1"/>
  <c r="F455" i="1"/>
  <c r="A456" i="1"/>
  <c r="B456" i="1"/>
  <c r="C456" i="1"/>
  <c r="D456" i="1"/>
  <c r="E456" i="1"/>
  <c r="F456" i="1"/>
  <c r="A457" i="1"/>
  <c r="B457" i="1"/>
  <c r="C457" i="1"/>
  <c r="D457" i="1"/>
  <c r="E457" i="1"/>
  <c r="F457" i="1"/>
  <c r="A458" i="1"/>
  <c r="B458" i="1"/>
  <c r="C458" i="1"/>
  <c r="D458" i="1"/>
  <c r="E458" i="1"/>
  <c r="F458" i="1"/>
  <c r="A459" i="1"/>
  <c r="B459" i="1"/>
  <c r="C459" i="1"/>
  <c r="D459" i="1"/>
  <c r="E459" i="1"/>
  <c r="F459" i="1"/>
  <c r="A460" i="1"/>
  <c r="B460" i="1"/>
  <c r="C460" i="1"/>
  <c r="D460" i="1"/>
  <c r="E460" i="1"/>
  <c r="F460" i="1"/>
  <c r="A461" i="1"/>
  <c r="B461" i="1"/>
  <c r="C461" i="1"/>
  <c r="D461" i="1"/>
  <c r="E461" i="1"/>
  <c r="F461" i="1"/>
  <c r="A462" i="1"/>
  <c r="B462" i="1"/>
  <c r="C462" i="1"/>
  <c r="D462" i="1"/>
  <c r="E462" i="1"/>
  <c r="F462" i="1"/>
  <c r="A463" i="1"/>
  <c r="B463" i="1"/>
  <c r="C463" i="1"/>
  <c r="D463" i="1"/>
  <c r="E463" i="1"/>
  <c r="F463" i="1"/>
  <c r="A464" i="1"/>
  <c r="B464" i="1"/>
  <c r="C464" i="1"/>
  <c r="D464" i="1"/>
  <c r="E464" i="1"/>
  <c r="F464" i="1"/>
  <c r="A465" i="1"/>
  <c r="B465" i="1"/>
  <c r="C465" i="1"/>
  <c r="D465" i="1"/>
  <c r="E465" i="1"/>
  <c r="F465" i="1"/>
  <c r="A466" i="1"/>
  <c r="B466" i="1"/>
  <c r="C466" i="1"/>
  <c r="D466" i="1"/>
  <c r="E466" i="1"/>
  <c r="F466" i="1"/>
  <c r="A467" i="1"/>
  <c r="B467" i="1"/>
  <c r="C467" i="1"/>
  <c r="D467" i="1"/>
  <c r="E467" i="1"/>
  <c r="F467" i="1"/>
  <c r="A468" i="1"/>
  <c r="B468" i="1"/>
  <c r="C468" i="1"/>
  <c r="D468" i="1"/>
  <c r="E468" i="1"/>
  <c r="F468" i="1"/>
  <c r="A469" i="1"/>
  <c r="B469" i="1"/>
  <c r="C469" i="1"/>
  <c r="D469" i="1"/>
  <c r="E469" i="1"/>
  <c r="F469" i="1"/>
  <c r="A470" i="1"/>
  <c r="B470" i="1"/>
  <c r="C470" i="1"/>
  <c r="D470" i="1"/>
  <c r="E470" i="1"/>
  <c r="F470" i="1"/>
  <c r="A471" i="1"/>
  <c r="B471" i="1"/>
  <c r="C471" i="1"/>
  <c r="D471" i="1"/>
  <c r="E471" i="1"/>
  <c r="F471" i="1"/>
  <c r="A472" i="1"/>
  <c r="B472" i="1"/>
  <c r="C472" i="1"/>
  <c r="D472" i="1"/>
  <c r="E472" i="1"/>
  <c r="F472" i="1"/>
  <c r="A473" i="1"/>
  <c r="B473" i="1"/>
  <c r="C473" i="1"/>
  <c r="D473" i="1"/>
  <c r="E473" i="1"/>
  <c r="F473" i="1"/>
  <c r="A474" i="1"/>
  <c r="B474" i="1"/>
  <c r="C474" i="1"/>
  <c r="D474" i="1"/>
  <c r="E474" i="1"/>
  <c r="F474" i="1"/>
  <c r="A475" i="1"/>
  <c r="B475" i="1"/>
  <c r="C475" i="1"/>
  <c r="D475" i="1"/>
  <c r="E475" i="1"/>
  <c r="F475" i="1"/>
  <c r="A476" i="1"/>
  <c r="B476" i="1"/>
  <c r="C476" i="1"/>
  <c r="D476" i="1"/>
  <c r="E476" i="1"/>
  <c r="F476" i="1"/>
  <c r="A477" i="1"/>
  <c r="B477" i="1"/>
  <c r="C477" i="1"/>
  <c r="D477" i="1"/>
  <c r="E477" i="1"/>
  <c r="F477" i="1"/>
  <c r="A478" i="1"/>
  <c r="B478" i="1"/>
  <c r="C478" i="1"/>
  <c r="D478" i="1"/>
  <c r="E478" i="1"/>
  <c r="F478" i="1"/>
  <c r="A479" i="1"/>
  <c r="B479" i="1"/>
  <c r="C479" i="1"/>
  <c r="D479" i="1"/>
  <c r="E479" i="1"/>
  <c r="F479" i="1"/>
  <c r="A480" i="1"/>
  <c r="B480" i="1"/>
  <c r="C480" i="1"/>
  <c r="D480" i="1"/>
  <c r="E480" i="1"/>
  <c r="F480" i="1"/>
  <c r="A481" i="1"/>
  <c r="B481" i="1"/>
  <c r="C481" i="1"/>
  <c r="D481" i="1"/>
  <c r="E481" i="1"/>
  <c r="F481" i="1"/>
  <c r="A482" i="1"/>
  <c r="B482" i="1"/>
  <c r="C482" i="1"/>
  <c r="D482" i="1"/>
  <c r="E482" i="1"/>
  <c r="F482" i="1"/>
  <c r="A483" i="1"/>
  <c r="B483" i="1"/>
  <c r="C483" i="1"/>
  <c r="D483" i="1"/>
  <c r="E483" i="1"/>
  <c r="F483" i="1"/>
  <c r="A484" i="1"/>
  <c r="B484" i="1"/>
  <c r="C484" i="1"/>
  <c r="D484" i="1"/>
  <c r="E484" i="1"/>
  <c r="F484" i="1"/>
  <c r="A485" i="1"/>
  <c r="B485" i="1"/>
  <c r="C485" i="1"/>
  <c r="D485" i="1"/>
  <c r="E485" i="1"/>
  <c r="F485" i="1"/>
  <c r="A486" i="1"/>
  <c r="B486" i="1"/>
  <c r="C486" i="1"/>
  <c r="D486" i="1"/>
  <c r="E486" i="1"/>
  <c r="F486" i="1"/>
  <c r="A487" i="1"/>
  <c r="B487" i="1"/>
  <c r="C487" i="1"/>
  <c r="D487" i="1"/>
  <c r="E487" i="1"/>
  <c r="F487" i="1"/>
  <c r="A488" i="1"/>
  <c r="B488" i="1"/>
  <c r="C488" i="1"/>
  <c r="D488" i="1"/>
  <c r="E488" i="1"/>
  <c r="F488" i="1"/>
  <c r="A489" i="1"/>
  <c r="B489" i="1"/>
  <c r="C489" i="1"/>
  <c r="D489" i="1"/>
  <c r="E489" i="1"/>
  <c r="F489" i="1"/>
  <c r="A490" i="1"/>
  <c r="B490" i="1"/>
  <c r="C490" i="1"/>
  <c r="D490" i="1"/>
  <c r="E490" i="1"/>
  <c r="F490" i="1"/>
  <c r="A491" i="1"/>
  <c r="B491" i="1"/>
  <c r="C491" i="1"/>
  <c r="D491" i="1"/>
  <c r="E491" i="1"/>
  <c r="F491" i="1"/>
  <c r="A492" i="1"/>
  <c r="B492" i="1"/>
  <c r="C492" i="1"/>
  <c r="D492" i="1"/>
  <c r="E492" i="1"/>
  <c r="F492" i="1"/>
  <c r="A493" i="1"/>
  <c r="B493" i="1"/>
  <c r="C493" i="1"/>
  <c r="D493" i="1"/>
  <c r="E493" i="1"/>
  <c r="F493" i="1"/>
  <c r="A494" i="1"/>
  <c r="B494" i="1"/>
  <c r="C494" i="1"/>
  <c r="D494" i="1"/>
  <c r="E494" i="1"/>
  <c r="F494" i="1"/>
  <c r="A495" i="1"/>
  <c r="B495" i="1"/>
  <c r="C495" i="1"/>
  <c r="D495" i="1"/>
  <c r="E495" i="1"/>
  <c r="F495" i="1"/>
  <c r="A496" i="1"/>
  <c r="B496" i="1"/>
  <c r="C496" i="1"/>
  <c r="D496" i="1"/>
  <c r="E496" i="1"/>
  <c r="F496" i="1"/>
  <c r="A497" i="1"/>
  <c r="B497" i="1"/>
  <c r="C497" i="1"/>
  <c r="D497" i="1"/>
  <c r="E497" i="1"/>
  <c r="F497" i="1"/>
  <c r="A498" i="1"/>
  <c r="B498" i="1"/>
  <c r="C498" i="1"/>
  <c r="D498" i="1"/>
  <c r="E498" i="1"/>
  <c r="F498" i="1"/>
  <c r="A499" i="1"/>
  <c r="B499" i="1"/>
  <c r="C499" i="1"/>
  <c r="D499" i="1"/>
  <c r="E499" i="1"/>
  <c r="F499" i="1"/>
  <c r="A500" i="1"/>
  <c r="B500" i="1"/>
  <c r="C500" i="1"/>
  <c r="D500" i="1"/>
  <c r="E500" i="1"/>
  <c r="F500" i="1"/>
  <c r="A501" i="1"/>
  <c r="B501" i="1"/>
  <c r="C501" i="1"/>
  <c r="D501" i="1"/>
  <c r="E501" i="1"/>
  <c r="F501" i="1"/>
  <c r="A502" i="1"/>
  <c r="B502" i="1"/>
  <c r="C502" i="1"/>
  <c r="D502" i="1"/>
  <c r="E502" i="1"/>
  <c r="F502" i="1"/>
  <c r="A503" i="1"/>
  <c r="B503" i="1"/>
  <c r="C503" i="1"/>
  <c r="D503" i="1"/>
  <c r="E503" i="1"/>
  <c r="F503" i="1"/>
  <c r="A504" i="1"/>
  <c r="B504" i="1"/>
  <c r="C504" i="1"/>
  <c r="D504" i="1"/>
  <c r="E504" i="1"/>
  <c r="F504" i="1"/>
  <c r="A505" i="1"/>
  <c r="B505" i="1"/>
  <c r="C505" i="1"/>
  <c r="D505" i="1"/>
  <c r="E505" i="1"/>
  <c r="F505" i="1"/>
  <c r="A506" i="1"/>
  <c r="B506" i="1"/>
  <c r="C506" i="1"/>
  <c r="D506" i="1"/>
  <c r="E506" i="1"/>
  <c r="F506" i="1"/>
  <c r="A507" i="1"/>
  <c r="B507" i="1"/>
  <c r="C507" i="1"/>
  <c r="D507" i="1"/>
  <c r="E507" i="1"/>
  <c r="F507" i="1"/>
  <c r="A508" i="1"/>
  <c r="B508" i="1"/>
  <c r="C508" i="1"/>
  <c r="D508" i="1"/>
  <c r="E508" i="1"/>
  <c r="F508" i="1"/>
  <c r="A509" i="1"/>
  <c r="B509" i="1"/>
  <c r="C509" i="1"/>
  <c r="D509" i="1"/>
  <c r="E509" i="1"/>
  <c r="F509" i="1"/>
  <c r="A510" i="1"/>
  <c r="B510" i="1"/>
  <c r="C510" i="1"/>
  <c r="D510" i="1"/>
  <c r="E510" i="1"/>
  <c r="F510" i="1"/>
  <c r="A511" i="1"/>
  <c r="B511" i="1"/>
  <c r="C511" i="1"/>
  <c r="D511" i="1"/>
  <c r="E511" i="1"/>
  <c r="F511" i="1"/>
  <c r="A512" i="1"/>
  <c r="B512" i="1"/>
  <c r="C512" i="1"/>
  <c r="D512" i="1"/>
  <c r="E512" i="1"/>
  <c r="F512" i="1"/>
  <c r="A513" i="1"/>
  <c r="B513" i="1"/>
  <c r="C513" i="1"/>
  <c r="D513" i="1"/>
  <c r="E513" i="1"/>
  <c r="F513" i="1"/>
  <c r="A514" i="1"/>
  <c r="B514" i="1"/>
  <c r="C514" i="1"/>
  <c r="D514" i="1"/>
  <c r="E514" i="1"/>
  <c r="F514" i="1"/>
  <c r="A515" i="1"/>
  <c r="B515" i="1"/>
  <c r="C515" i="1"/>
  <c r="D515" i="1"/>
  <c r="E515" i="1"/>
  <c r="F515" i="1"/>
  <c r="A516" i="1"/>
  <c r="B516" i="1"/>
  <c r="C516" i="1"/>
  <c r="D516" i="1"/>
  <c r="E516" i="1"/>
  <c r="F516" i="1"/>
  <c r="A517" i="1"/>
  <c r="B517" i="1"/>
  <c r="C517" i="1"/>
  <c r="D517" i="1"/>
  <c r="E517" i="1"/>
  <c r="F517" i="1"/>
  <c r="A518" i="1"/>
  <c r="B518" i="1"/>
  <c r="C518" i="1"/>
  <c r="D518" i="1"/>
  <c r="E518" i="1"/>
  <c r="F518" i="1"/>
  <c r="A519" i="1"/>
  <c r="B519" i="1"/>
  <c r="C519" i="1"/>
  <c r="D519" i="1"/>
  <c r="E519" i="1"/>
  <c r="F519" i="1"/>
  <c r="A520" i="1"/>
  <c r="B520" i="1"/>
  <c r="C520" i="1"/>
  <c r="D520" i="1"/>
  <c r="E520" i="1"/>
  <c r="F520" i="1"/>
  <c r="A521" i="1"/>
  <c r="B521" i="1"/>
  <c r="C521" i="1"/>
  <c r="D521" i="1"/>
  <c r="E521" i="1"/>
  <c r="F521" i="1"/>
  <c r="A522" i="1"/>
  <c r="B522" i="1"/>
  <c r="C522" i="1"/>
  <c r="D522" i="1"/>
  <c r="E522" i="1"/>
  <c r="F522" i="1"/>
  <c r="A523" i="1"/>
  <c r="B523" i="1"/>
  <c r="C523" i="1"/>
  <c r="D523" i="1"/>
  <c r="E523" i="1"/>
  <c r="F523" i="1"/>
  <c r="A524" i="1"/>
  <c r="B524" i="1"/>
  <c r="C524" i="1"/>
  <c r="D524" i="1"/>
  <c r="E524" i="1"/>
  <c r="F524" i="1"/>
  <c r="A525" i="1"/>
  <c r="B525" i="1"/>
  <c r="C525" i="1"/>
  <c r="D525" i="1"/>
  <c r="E525" i="1"/>
  <c r="F525" i="1"/>
  <c r="A526" i="1"/>
  <c r="B526" i="1"/>
  <c r="C526" i="1"/>
  <c r="D526" i="1"/>
  <c r="E526" i="1"/>
  <c r="F526" i="1"/>
  <c r="A527" i="1"/>
  <c r="B527" i="1"/>
  <c r="C527" i="1"/>
  <c r="D527" i="1"/>
  <c r="E527" i="1"/>
  <c r="F527" i="1"/>
  <c r="A528" i="1"/>
  <c r="B528" i="1"/>
  <c r="C528" i="1"/>
  <c r="D528" i="1"/>
  <c r="E528" i="1"/>
  <c r="F528" i="1"/>
  <c r="A529" i="1"/>
  <c r="B529" i="1"/>
  <c r="C529" i="1"/>
  <c r="D529" i="1"/>
  <c r="E529" i="1"/>
  <c r="F529" i="1"/>
  <c r="A530" i="1"/>
  <c r="B530" i="1"/>
  <c r="C530" i="1"/>
  <c r="D530" i="1"/>
  <c r="E530" i="1"/>
  <c r="F530" i="1"/>
  <c r="A531" i="1"/>
  <c r="B531" i="1"/>
  <c r="C531" i="1"/>
  <c r="D531" i="1"/>
  <c r="E531" i="1"/>
  <c r="F531" i="1"/>
  <c r="A532" i="1"/>
  <c r="B532" i="1"/>
  <c r="C532" i="1"/>
  <c r="D532" i="1"/>
  <c r="E532" i="1"/>
  <c r="F532" i="1"/>
  <c r="A533" i="1"/>
  <c r="B533" i="1"/>
  <c r="C533" i="1"/>
  <c r="D533" i="1"/>
  <c r="E533" i="1"/>
  <c r="F533" i="1"/>
  <c r="A534" i="1"/>
  <c r="B534" i="1"/>
  <c r="C534" i="1"/>
  <c r="D534" i="1"/>
  <c r="E534" i="1"/>
  <c r="F534" i="1"/>
  <c r="A535" i="1"/>
  <c r="B535" i="1"/>
  <c r="C535" i="1"/>
  <c r="D535" i="1"/>
  <c r="E535" i="1"/>
  <c r="F535" i="1"/>
  <c r="A536" i="1"/>
  <c r="B536" i="1"/>
  <c r="C536" i="1"/>
  <c r="D536" i="1"/>
  <c r="E536" i="1"/>
  <c r="F536" i="1"/>
  <c r="A537" i="1"/>
  <c r="B537" i="1"/>
  <c r="C537" i="1"/>
  <c r="D537" i="1"/>
  <c r="E537" i="1"/>
  <c r="F537" i="1"/>
  <c r="A538" i="1"/>
  <c r="B538" i="1"/>
  <c r="C538" i="1"/>
  <c r="D538" i="1"/>
  <c r="E538" i="1"/>
  <c r="F538" i="1"/>
  <c r="A539" i="1"/>
  <c r="B539" i="1"/>
  <c r="C539" i="1"/>
  <c r="D539" i="1"/>
  <c r="E539" i="1"/>
  <c r="F539" i="1"/>
  <c r="A540" i="1"/>
  <c r="B540" i="1"/>
  <c r="C540" i="1"/>
  <c r="D540" i="1"/>
  <c r="E540" i="1"/>
  <c r="F540" i="1"/>
  <c r="A541" i="1"/>
  <c r="B541" i="1"/>
  <c r="C541" i="1"/>
  <c r="D541" i="1"/>
  <c r="E541" i="1"/>
  <c r="F541" i="1"/>
  <c r="A542" i="1"/>
  <c r="B542" i="1"/>
  <c r="C542" i="1"/>
  <c r="D542" i="1"/>
  <c r="E542" i="1"/>
  <c r="F542" i="1"/>
  <c r="A543" i="1"/>
  <c r="B543" i="1"/>
  <c r="C543" i="1"/>
  <c r="D543" i="1"/>
  <c r="E543" i="1"/>
  <c r="F543" i="1"/>
  <c r="A544" i="1"/>
  <c r="B544" i="1"/>
  <c r="C544" i="1"/>
  <c r="D544" i="1"/>
  <c r="E544" i="1"/>
  <c r="F544" i="1"/>
  <c r="A545" i="1"/>
  <c r="B545" i="1"/>
  <c r="C545" i="1"/>
  <c r="D545" i="1"/>
  <c r="E545" i="1"/>
  <c r="F545" i="1"/>
  <c r="A546" i="1"/>
  <c r="B546" i="1"/>
  <c r="C546" i="1"/>
  <c r="D546" i="1"/>
  <c r="E546" i="1"/>
  <c r="F546" i="1"/>
  <c r="A547" i="1"/>
  <c r="B547" i="1"/>
  <c r="C547" i="1"/>
  <c r="D547" i="1"/>
  <c r="E547" i="1"/>
  <c r="F547" i="1"/>
  <c r="A548" i="1"/>
  <c r="B548" i="1"/>
  <c r="C548" i="1"/>
  <c r="D548" i="1"/>
  <c r="E548" i="1"/>
  <c r="F548" i="1"/>
  <c r="A549" i="1"/>
  <c r="B549" i="1"/>
  <c r="C549" i="1"/>
  <c r="D549" i="1"/>
  <c r="E549" i="1"/>
  <c r="F549" i="1"/>
  <c r="A550" i="1"/>
  <c r="B550" i="1"/>
  <c r="C550" i="1"/>
  <c r="D550" i="1"/>
  <c r="E550" i="1"/>
  <c r="F550" i="1"/>
  <c r="A551" i="1"/>
  <c r="B551" i="1"/>
  <c r="C551" i="1"/>
  <c r="D551" i="1"/>
  <c r="E551" i="1"/>
  <c r="F551" i="1"/>
  <c r="A552" i="1"/>
  <c r="B552" i="1"/>
  <c r="C552" i="1"/>
  <c r="D552" i="1"/>
  <c r="E552" i="1"/>
  <c r="F552" i="1"/>
  <c r="A553" i="1"/>
  <c r="B553" i="1"/>
  <c r="C553" i="1"/>
  <c r="D553" i="1"/>
  <c r="E553" i="1"/>
  <c r="F553" i="1"/>
  <c r="A554" i="1"/>
  <c r="B554" i="1"/>
  <c r="C554" i="1"/>
  <c r="D554" i="1"/>
  <c r="E554" i="1"/>
  <c r="F554" i="1"/>
  <c r="A555" i="1"/>
  <c r="B555" i="1"/>
  <c r="C555" i="1"/>
  <c r="D555" i="1"/>
  <c r="E555" i="1"/>
  <c r="F555" i="1"/>
  <c r="A556" i="1"/>
  <c r="B556" i="1"/>
  <c r="C556" i="1"/>
  <c r="D556" i="1"/>
  <c r="E556" i="1"/>
  <c r="F556" i="1"/>
  <c r="A557" i="1"/>
  <c r="B557" i="1"/>
  <c r="C557" i="1"/>
  <c r="D557" i="1"/>
  <c r="E557" i="1"/>
  <c r="F557" i="1"/>
  <c r="A558" i="1"/>
  <c r="B558" i="1"/>
  <c r="C558" i="1"/>
  <c r="D558" i="1"/>
  <c r="E558" i="1"/>
  <c r="F558" i="1"/>
  <c r="A559" i="1"/>
  <c r="B559" i="1"/>
  <c r="C559" i="1"/>
  <c r="D559" i="1"/>
  <c r="E559" i="1"/>
  <c r="F559" i="1"/>
  <c r="A560" i="1"/>
  <c r="B560" i="1"/>
  <c r="C560" i="1"/>
  <c r="D560" i="1"/>
  <c r="E560" i="1"/>
  <c r="F560" i="1"/>
  <c r="A561" i="1"/>
  <c r="B561" i="1"/>
  <c r="C561" i="1"/>
  <c r="D561" i="1"/>
  <c r="E561" i="1"/>
  <c r="F561" i="1"/>
  <c r="A562" i="1"/>
  <c r="B562" i="1"/>
  <c r="C562" i="1"/>
  <c r="D562" i="1"/>
  <c r="E562" i="1"/>
  <c r="F562" i="1"/>
  <c r="A563" i="1"/>
  <c r="B563" i="1"/>
  <c r="C563" i="1"/>
  <c r="D563" i="1"/>
  <c r="E563" i="1"/>
  <c r="F563" i="1"/>
  <c r="A564" i="1"/>
  <c r="B564" i="1"/>
  <c r="C564" i="1"/>
  <c r="D564" i="1"/>
  <c r="E564" i="1"/>
  <c r="F564" i="1"/>
  <c r="A565" i="1"/>
  <c r="B565" i="1"/>
  <c r="C565" i="1"/>
  <c r="D565" i="1"/>
  <c r="E565" i="1"/>
  <c r="F565" i="1"/>
  <c r="A566" i="1"/>
  <c r="B566" i="1"/>
  <c r="C566" i="1"/>
  <c r="D566" i="1"/>
  <c r="E566" i="1"/>
  <c r="F566" i="1"/>
  <c r="A567" i="1"/>
  <c r="B567" i="1"/>
  <c r="C567" i="1"/>
  <c r="D567" i="1"/>
  <c r="E567" i="1"/>
  <c r="F567" i="1"/>
  <c r="A568" i="1"/>
  <c r="B568" i="1"/>
  <c r="C568" i="1"/>
  <c r="D568" i="1"/>
  <c r="E568" i="1"/>
  <c r="F568" i="1"/>
  <c r="A569" i="1"/>
  <c r="B569" i="1"/>
  <c r="C569" i="1"/>
  <c r="D569" i="1"/>
  <c r="E569" i="1"/>
  <c r="F569" i="1"/>
  <c r="A570" i="1"/>
  <c r="B570" i="1"/>
  <c r="C570" i="1"/>
  <c r="D570" i="1"/>
  <c r="E570" i="1"/>
  <c r="F570" i="1"/>
  <c r="A571" i="1"/>
  <c r="B571" i="1"/>
  <c r="C571" i="1"/>
  <c r="D571" i="1"/>
  <c r="E571" i="1"/>
  <c r="F571" i="1"/>
  <c r="A572" i="1"/>
  <c r="B572" i="1"/>
  <c r="C572" i="1"/>
  <c r="D572" i="1"/>
  <c r="E572" i="1"/>
  <c r="F572" i="1"/>
  <c r="A336" i="1"/>
  <c r="B336" i="1"/>
  <c r="C336" i="1"/>
  <c r="D336" i="1"/>
  <c r="E336" i="1"/>
  <c r="F336" i="1"/>
  <c r="A337" i="1"/>
  <c r="B337" i="1"/>
  <c r="C337" i="1"/>
  <c r="D337" i="1"/>
  <c r="E337" i="1"/>
  <c r="F337" i="1"/>
  <c r="A338" i="1"/>
  <c r="B338" i="1"/>
  <c r="C338" i="1"/>
  <c r="D338" i="1"/>
  <c r="E338" i="1"/>
  <c r="F338" i="1"/>
  <c r="A339" i="1"/>
  <c r="B339" i="1"/>
  <c r="C339" i="1"/>
  <c r="D339" i="1"/>
  <c r="E339" i="1"/>
  <c r="F339" i="1"/>
  <c r="A340" i="1"/>
  <c r="B340" i="1"/>
  <c r="C340" i="1"/>
  <c r="D340" i="1"/>
  <c r="E340" i="1"/>
  <c r="F340" i="1"/>
  <c r="A341" i="1"/>
  <c r="B341" i="1"/>
  <c r="C341" i="1"/>
  <c r="D341" i="1"/>
  <c r="E341" i="1"/>
  <c r="F341" i="1"/>
  <c r="A342" i="1"/>
  <c r="B342" i="1"/>
  <c r="C342" i="1"/>
  <c r="D342" i="1"/>
  <c r="E342" i="1"/>
  <c r="F342" i="1"/>
  <c r="A343" i="1"/>
  <c r="B343" i="1"/>
  <c r="C343" i="1"/>
  <c r="D343" i="1"/>
  <c r="E343" i="1"/>
  <c r="F343" i="1"/>
  <c r="A344" i="1"/>
  <c r="B344" i="1"/>
  <c r="C344" i="1"/>
  <c r="D344" i="1"/>
  <c r="E344" i="1"/>
  <c r="F344" i="1"/>
  <c r="A345" i="1"/>
  <c r="B345" i="1"/>
  <c r="C345" i="1"/>
  <c r="D345" i="1"/>
  <c r="E345" i="1"/>
  <c r="F345" i="1"/>
  <c r="A346" i="1"/>
  <c r="B346" i="1"/>
  <c r="C346" i="1"/>
  <c r="D346" i="1"/>
  <c r="E346" i="1"/>
  <c r="F346" i="1"/>
  <c r="A347" i="1"/>
  <c r="B347" i="1"/>
  <c r="C347" i="1"/>
  <c r="D347" i="1"/>
  <c r="E347" i="1"/>
  <c r="F347" i="1"/>
  <c r="A348" i="1"/>
  <c r="B348" i="1"/>
  <c r="C348" i="1"/>
  <c r="D348" i="1"/>
  <c r="E348" i="1"/>
  <c r="F348" i="1"/>
  <c r="A349" i="1"/>
  <c r="B349" i="1"/>
  <c r="C349" i="1"/>
  <c r="D349" i="1"/>
  <c r="E349" i="1"/>
  <c r="F349" i="1"/>
  <c r="A350" i="1"/>
  <c r="B350" i="1"/>
  <c r="C350" i="1"/>
  <c r="D350" i="1"/>
  <c r="E350" i="1"/>
  <c r="F350" i="1"/>
  <c r="A351" i="1"/>
  <c r="B351" i="1"/>
  <c r="C351" i="1"/>
  <c r="D351" i="1"/>
  <c r="E351" i="1"/>
  <c r="F351" i="1"/>
  <c r="A352" i="1"/>
  <c r="B352" i="1"/>
  <c r="C352" i="1"/>
  <c r="D352" i="1"/>
  <c r="E352" i="1"/>
  <c r="F352" i="1"/>
  <c r="A353" i="1"/>
  <c r="B353" i="1"/>
  <c r="C353" i="1"/>
  <c r="D353" i="1"/>
  <c r="E353" i="1"/>
  <c r="F353" i="1"/>
  <c r="A354" i="1"/>
  <c r="B354" i="1"/>
  <c r="C354" i="1"/>
  <c r="D354" i="1"/>
  <c r="E354" i="1"/>
  <c r="F354" i="1"/>
  <c r="A355" i="1"/>
  <c r="B355" i="1"/>
  <c r="C355" i="1"/>
  <c r="D355" i="1"/>
  <c r="E355" i="1"/>
  <c r="F355" i="1"/>
  <c r="A356" i="1"/>
  <c r="B356" i="1"/>
  <c r="C356" i="1"/>
  <c r="D356" i="1"/>
  <c r="E356" i="1"/>
  <c r="F356" i="1"/>
  <c r="A357" i="1"/>
  <c r="B357" i="1"/>
  <c r="C357" i="1"/>
  <c r="D357" i="1"/>
  <c r="E357" i="1"/>
  <c r="F357" i="1"/>
  <c r="A358" i="1"/>
  <c r="B358" i="1"/>
  <c r="C358" i="1"/>
  <c r="D358" i="1"/>
  <c r="E358" i="1"/>
  <c r="F358" i="1"/>
  <c r="A359" i="1"/>
  <c r="B359" i="1"/>
  <c r="C359" i="1"/>
  <c r="D359" i="1"/>
  <c r="E359" i="1"/>
  <c r="F359" i="1"/>
  <c r="A360" i="1"/>
  <c r="B360" i="1"/>
  <c r="C360" i="1"/>
  <c r="D360" i="1"/>
  <c r="E360" i="1"/>
  <c r="F360" i="1"/>
  <c r="A361" i="1"/>
  <c r="B361" i="1"/>
  <c r="C361" i="1"/>
  <c r="D361" i="1"/>
  <c r="E361" i="1"/>
  <c r="F361" i="1"/>
  <c r="A362" i="1"/>
  <c r="B362" i="1"/>
  <c r="C362" i="1"/>
  <c r="D362" i="1"/>
  <c r="E362" i="1"/>
  <c r="F362" i="1"/>
  <c r="A363" i="1"/>
  <c r="B363" i="1"/>
  <c r="C363" i="1"/>
  <c r="D363" i="1"/>
  <c r="E363" i="1"/>
  <c r="F363" i="1"/>
  <c r="A364" i="1"/>
  <c r="B364" i="1"/>
  <c r="C364" i="1"/>
  <c r="D364" i="1"/>
  <c r="E364" i="1"/>
  <c r="F364" i="1"/>
  <c r="A365" i="1"/>
  <c r="B365" i="1"/>
  <c r="C365" i="1"/>
  <c r="D365" i="1"/>
  <c r="E365" i="1"/>
  <c r="F365" i="1"/>
  <c r="A366" i="1"/>
  <c r="B366" i="1"/>
  <c r="C366" i="1"/>
  <c r="D366" i="1"/>
  <c r="E366" i="1"/>
  <c r="F366" i="1"/>
  <c r="A367" i="1"/>
  <c r="B367" i="1"/>
  <c r="C367" i="1"/>
  <c r="D367" i="1"/>
  <c r="E367" i="1"/>
  <c r="F367" i="1"/>
  <c r="A368" i="1"/>
  <c r="B368" i="1"/>
  <c r="C368" i="1"/>
  <c r="D368" i="1"/>
  <c r="E368" i="1"/>
  <c r="F368" i="1"/>
  <c r="A369" i="1"/>
  <c r="B369" i="1"/>
  <c r="C369" i="1"/>
  <c r="D369" i="1"/>
  <c r="E369" i="1"/>
  <c r="F369" i="1"/>
  <c r="A370" i="1"/>
  <c r="B370" i="1"/>
  <c r="C370" i="1"/>
  <c r="D370" i="1"/>
  <c r="E370" i="1"/>
  <c r="F370" i="1"/>
  <c r="A371" i="1"/>
  <c r="B371" i="1"/>
  <c r="C371" i="1"/>
  <c r="D371" i="1"/>
  <c r="E371" i="1"/>
  <c r="F371" i="1"/>
  <c r="A372" i="1"/>
  <c r="B372" i="1"/>
  <c r="C372" i="1"/>
  <c r="D372" i="1"/>
  <c r="E372" i="1"/>
  <c r="F372" i="1"/>
  <c r="A373" i="1"/>
  <c r="B373" i="1"/>
  <c r="C373" i="1"/>
  <c r="D373" i="1"/>
  <c r="E373" i="1"/>
  <c r="F373" i="1"/>
  <c r="A374" i="1"/>
  <c r="B374" i="1"/>
  <c r="C374" i="1"/>
  <c r="D374" i="1"/>
  <c r="E374" i="1"/>
  <c r="F374" i="1"/>
  <c r="A375" i="1"/>
  <c r="B375" i="1"/>
  <c r="C375" i="1"/>
  <c r="D375" i="1"/>
  <c r="E375" i="1"/>
  <c r="F375" i="1"/>
  <c r="A376" i="1"/>
  <c r="B376" i="1"/>
  <c r="C376" i="1"/>
  <c r="D376" i="1"/>
  <c r="E376" i="1"/>
  <c r="F376" i="1"/>
  <c r="F12" i="34"/>
  <c r="B40" i="34"/>
  <c r="B17" i="1"/>
  <c r="B18" i="1"/>
  <c r="D8" i="1"/>
  <c r="B8" i="1"/>
  <c r="E17" i="1"/>
  <c r="E18" i="1"/>
  <c r="A29" i="1"/>
  <c r="J29" i="1" s="1"/>
  <c r="A27" i="1"/>
  <c r="J1055" i="1"/>
  <c r="C17" i="1"/>
  <c r="C18" i="1"/>
  <c r="D7" i="1"/>
  <c r="D17" i="1"/>
  <c r="D18" i="1"/>
  <c r="E12" i="34"/>
  <c r="A30" i="1"/>
  <c r="J30" i="1" s="1"/>
  <c r="A28" i="1"/>
  <c r="J28" i="1" s="1"/>
  <c r="A31" i="1"/>
  <c r="J31" i="1" s="1"/>
  <c r="A32" i="1"/>
  <c r="J32" i="1" s="1"/>
  <c r="A33" i="1"/>
  <c r="J33" i="1" s="1"/>
  <c r="A34" i="1"/>
  <c r="J34" i="1" s="1"/>
  <c r="A35" i="1"/>
  <c r="J35" i="1" s="1"/>
  <c r="A36" i="1"/>
  <c r="J36" i="1" s="1"/>
  <c r="A37" i="1"/>
  <c r="J37" i="1" s="1"/>
  <c r="A38" i="1"/>
  <c r="J38" i="1" s="1"/>
  <c r="A39" i="1"/>
  <c r="J39" i="1" s="1"/>
  <c r="A40" i="1"/>
  <c r="J40" i="1" s="1"/>
  <c r="A41" i="1"/>
  <c r="J41" i="1" s="1"/>
  <c r="A42" i="1"/>
  <c r="J42" i="1" s="1"/>
  <c r="A43" i="1"/>
  <c r="J43" i="1" s="1"/>
  <c r="A44" i="1"/>
  <c r="J44" i="1" s="1"/>
  <c r="A45" i="1"/>
  <c r="J45" i="1" s="1"/>
  <c r="A46" i="1"/>
  <c r="J46" i="1" s="1"/>
  <c r="A47" i="1"/>
  <c r="J47" i="1" s="1"/>
  <c r="A48" i="1"/>
  <c r="J48" i="1" s="1"/>
  <c r="A49" i="1"/>
  <c r="J49" i="1" s="1"/>
  <c r="A50" i="1"/>
  <c r="J50" i="1" s="1"/>
  <c r="A51" i="1"/>
  <c r="J51" i="1" s="1"/>
  <c r="A52" i="1"/>
  <c r="J52" i="1" s="1"/>
  <c r="A53" i="1"/>
  <c r="J53" i="1" s="1"/>
  <c r="A54" i="1"/>
  <c r="J54" i="1" s="1"/>
  <c r="A55" i="1"/>
  <c r="J55" i="1" s="1"/>
  <c r="A56" i="1"/>
  <c r="J56" i="1" s="1"/>
  <c r="A57" i="1"/>
  <c r="J57" i="1" s="1"/>
  <c r="A58" i="1"/>
  <c r="J58" i="1" s="1"/>
  <c r="A59" i="1"/>
  <c r="J59" i="1" s="1"/>
  <c r="A60" i="1"/>
  <c r="J60" i="1" s="1"/>
  <c r="A61" i="1"/>
  <c r="J61" i="1" s="1"/>
  <c r="A62" i="1"/>
  <c r="J62" i="1" s="1"/>
  <c r="A63" i="1"/>
  <c r="J63" i="1"/>
  <c r="A64" i="1"/>
  <c r="J64" i="1"/>
  <c r="A65" i="1"/>
  <c r="J65" i="1" s="1"/>
  <c r="A66" i="1"/>
  <c r="J66" i="1" s="1"/>
  <c r="A67" i="1"/>
  <c r="J67" i="1"/>
  <c r="A68" i="1"/>
  <c r="J68" i="1"/>
  <c r="A69" i="1"/>
  <c r="J69" i="1"/>
  <c r="A70" i="1"/>
  <c r="J70" i="1"/>
  <c r="A71" i="1"/>
  <c r="J71" i="1"/>
  <c r="A72" i="1"/>
  <c r="J72" i="1"/>
  <c r="A73" i="1"/>
  <c r="J73" i="1"/>
  <c r="A74" i="1"/>
  <c r="J74" i="1"/>
  <c r="A75" i="1"/>
  <c r="J75" i="1"/>
  <c r="A76" i="1"/>
  <c r="J76" i="1"/>
  <c r="A77" i="1"/>
  <c r="J77" i="1"/>
  <c r="A78" i="1"/>
  <c r="J78" i="1"/>
  <c r="A79" i="1"/>
  <c r="J79" i="1"/>
  <c r="A80" i="1"/>
  <c r="J80" i="1"/>
  <c r="A81" i="1"/>
  <c r="J81" i="1"/>
  <c r="A82" i="1"/>
  <c r="J82" i="1"/>
  <c r="A83" i="1"/>
  <c r="J83" i="1"/>
  <c r="A84" i="1"/>
  <c r="J84" i="1"/>
  <c r="A85" i="1"/>
  <c r="J85" i="1"/>
  <c r="A86" i="1"/>
  <c r="J86" i="1"/>
  <c r="A87" i="1"/>
  <c r="J87" i="1"/>
  <c r="A88" i="1"/>
  <c r="J88" i="1"/>
  <c r="A89" i="1"/>
  <c r="J89" i="1"/>
  <c r="A90" i="1"/>
  <c r="J90" i="1"/>
  <c r="A91" i="1"/>
  <c r="J91" i="1"/>
  <c r="A92" i="1"/>
  <c r="J92" i="1"/>
  <c r="A93" i="1"/>
  <c r="J93" i="1"/>
  <c r="A94" i="1"/>
  <c r="J94" i="1"/>
  <c r="A95" i="1"/>
  <c r="J95" i="1"/>
  <c r="A96" i="1"/>
  <c r="J96" i="1"/>
  <c r="A97" i="1"/>
  <c r="J97" i="1"/>
  <c r="A98" i="1"/>
  <c r="J98" i="1"/>
  <c r="A99" i="1"/>
  <c r="J99" i="1"/>
  <c r="A100" i="1"/>
  <c r="J100" i="1"/>
  <c r="A101" i="1"/>
  <c r="J101" i="1"/>
  <c r="A102" i="1"/>
  <c r="J102" i="1"/>
  <c r="A103" i="1"/>
  <c r="J103" i="1" s="1"/>
  <c r="A104" i="1"/>
  <c r="J104" i="1" s="1"/>
  <c r="A105" i="1"/>
  <c r="J105" i="1"/>
  <c r="A106" i="1"/>
  <c r="J106" i="1" s="1"/>
  <c r="A107" i="1"/>
  <c r="J107" i="1" s="1"/>
  <c r="A108" i="1"/>
  <c r="J108" i="1" s="1"/>
  <c r="A109" i="1"/>
  <c r="J109" i="1"/>
  <c r="A110" i="1"/>
  <c r="J110" i="1" s="1"/>
  <c r="A111" i="1"/>
  <c r="J111" i="1" s="1"/>
  <c r="A112" i="1"/>
  <c r="J112" i="1" s="1"/>
  <c r="A113" i="1"/>
  <c r="J113" i="1" s="1"/>
  <c r="A114" i="1"/>
  <c r="J114" i="1" s="1"/>
  <c r="A115" i="1"/>
  <c r="J115" i="1" s="1"/>
  <c r="A116" i="1"/>
  <c r="J116" i="1" s="1"/>
  <c r="A117" i="1"/>
  <c r="J117" i="1" s="1"/>
  <c r="A118" i="1"/>
  <c r="J118" i="1" s="1"/>
  <c r="A119" i="1"/>
  <c r="J119" i="1" s="1"/>
  <c r="A120" i="1"/>
  <c r="J120" i="1" s="1"/>
  <c r="A121" i="1"/>
  <c r="J121" i="1" s="1"/>
  <c r="A122" i="1"/>
  <c r="J122" i="1" s="1"/>
  <c r="A123" i="1"/>
  <c r="J123" i="1" s="1"/>
  <c r="A124" i="1"/>
  <c r="J124" i="1" s="1"/>
  <c r="A125" i="1"/>
  <c r="J125" i="1" s="1"/>
  <c r="A126" i="1"/>
  <c r="J126" i="1" s="1"/>
  <c r="A127" i="1"/>
  <c r="J127" i="1" s="1"/>
  <c r="A128" i="1"/>
  <c r="J128" i="1" s="1"/>
  <c r="A129" i="1"/>
  <c r="J129" i="1" s="1"/>
  <c r="A130" i="1"/>
  <c r="J130" i="1" s="1"/>
  <c r="A131" i="1"/>
  <c r="J131" i="1" s="1"/>
  <c r="A132" i="1"/>
  <c r="J132" i="1" s="1"/>
  <c r="A133" i="1"/>
  <c r="J133" i="1" s="1"/>
  <c r="A134" i="1"/>
  <c r="J134" i="1" s="1"/>
  <c r="A135" i="1"/>
  <c r="J135" i="1" s="1"/>
  <c r="A136" i="1"/>
  <c r="J136" i="1" s="1"/>
  <c r="A137" i="1"/>
  <c r="J137" i="1" s="1"/>
  <c r="A138" i="1"/>
  <c r="J138" i="1" s="1"/>
  <c r="A139" i="1"/>
  <c r="J139" i="1" s="1"/>
  <c r="A140" i="1"/>
  <c r="J140" i="1" s="1"/>
  <c r="A141" i="1"/>
  <c r="J141" i="1" s="1"/>
  <c r="A142" i="1"/>
  <c r="J142" i="1" s="1"/>
  <c r="A143" i="1"/>
  <c r="J143" i="1" s="1"/>
  <c r="A144" i="1"/>
  <c r="J144" i="1" s="1"/>
  <c r="A145" i="1"/>
  <c r="J145" i="1" s="1"/>
  <c r="A146" i="1"/>
  <c r="J146" i="1" s="1"/>
  <c r="A147" i="1"/>
  <c r="J147" i="1" s="1"/>
  <c r="A148" i="1"/>
  <c r="J148" i="1" s="1"/>
  <c r="A149" i="1"/>
  <c r="J149" i="1" s="1"/>
  <c r="A150" i="1"/>
  <c r="J150" i="1" s="1"/>
  <c r="A151" i="1"/>
  <c r="J151" i="1" s="1"/>
  <c r="A152" i="1"/>
  <c r="J152" i="1" s="1"/>
  <c r="A153" i="1"/>
  <c r="J153" i="1" s="1"/>
  <c r="A154" i="1"/>
  <c r="J154" i="1" s="1"/>
  <c r="A155" i="1"/>
  <c r="J155" i="1" s="1"/>
  <c r="A156" i="1"/>
  <c r="J156" i="1" s="1"/>
  <c r="A157" i="1"/>
  <c r="J157" i="1" s="1"/>
  <c r="A158" i="1"/>
  <c r="J158" i="1" s="1"/>
  <c r="A159" i="1"/>
  <c r="J159" i="1" s="1"/>
  <c r="A160" i="1"/>
  <c r="J160" i="1" s="1"/>
  <c r="A161" i="1"/>
  <c r="J161" i="1" s="1"/>
  <c r="A162" i="1"/>
  <c r="J162" i="1" s="1"/>
  <c r="A163" i="1"/>
  <c r="J163" i="1" s="1"/>
  <c r="A164" i="1"/>
  <c r="J164" i="1" s="1"/>
  <c r="A165" i="1"/>
  <c r="J165" i="1" s="1"/>
  <c r="A166" i="1"/>
  <c r="J166" i="1" s="1"/>
  <c r="A167" i="1"/>
  <c r="J167" i="1" s="1"/>
  <c r="A168" i="1"/>
  <c r="J168" i="1" s="1"/>
  <c r="A169" i="1"/>
  <c r="J169" i="1" s="1"/>
  <c r="A170" i="1"/>
  <c r="J170" i="1" s="1"/>
  <c r="A171" i="1"/>
  <c r="J171" i="1" s="1"/>
  <c r="A172" i="1"/>
  <c r="J172" i="1" s="1"/>
  <c r="A173" i="1"/>
  <c r="J173" i="1" s="1"/>
  <c r="A174" i="1"/>
  <c r="J174" i="1" s="1"/>
  <c r="A175" i="1"/>
  <c r="J175" i="1" s="1"/>
  <c r="A176" i="1"/>
  <c r="J176" i="1" s="1"/>
  <c r="A177" i="1"/>
  <c r="J177" i="1" s="1"/>
  <c r="A178" i="1"/>
  <c r="J178" i="1" s="1"/>
  <c r="A179" i="1"/>
  <c r="J179" i="1" s="1"/>
  <c r="A180" i="1"/>
  <c r="J180" i="1" s="1"/>
  <c r="A181" i="1"/>
  <c r="J181" i="1" s="1"/>
  <c r="A182" i="1"/>
  <c r="J182" i="1" s="1"/>
  <c r="A183" i="1"/>
  <c r="J183" i="1" s="1"/>
  <c r="A184" i="1"/>
  <c r="J184" i="1" s="1"/>
  <c r="A185" i="1"/>
  <c r="J185" i="1" s="1"/>
  <c r="A186" i="1"/>
  <c r="J186" i="1" s="1"/>
  <c r="A187" i="1"/>
  <c r="J187" i="1" s="1"/>
  <c r="A188" i="1"/>
  <c r="J188" i="1" s="1"/>
  <c r="A189" i="1"/>
  <c r="J189" i="1" s="1"/>
  <c r="A190" i="1"/>
  <c r="J190" i="1" s="1"/>
  <c r="A191" i="1"/>
  <c r="J191" i="1" s="1"/>
  <c r="A192" i="1"/>
  <c r="J192" i="1" s="1"/>
  <c r="A193" i="1"/>
  <c r="J193" i="1" s="1"/>
  <c r="A194" i="1"/>
  <c r="J194" i="1" s="1"/>
  <c r="A195" i="1"/>
  <c r="J195" i="1" s="1"/>
  <c r="A196" i="1"/>
  <c r="J196" i="1" s="1"/>
  <c r="A197" i="1"/>
  <c r="J197" i="1" s="1"/>
  <c r="A198" i="1"/>
  <c r="J198" i="1" s="1"/>
  <c r="A199" i="1"/>
  <c r="J199" i="1" s="1"/>
  <c r="A200" i="1"/>
  <c r="J200" i="1" s="1"/>
  <c r="A201" i="1"/>
  <c r="J201" i="1" s="1"/>
  <c r="A202" i="1"/>
  <c r="J202" i="1" s="1"/>
  <c r="A203" i="1"/>
  <c r="J203" i="1" s="1"/>
  <c r="A204" i="1"/>
  <c r="J204" i="1" s="1"/>
  <c r="A205" i="1"/>
  <c r="J205" i="1" s="1"/>
  <c r="A206" i="1"/>
  <c r="J206" i="1" s="1"/>
  <c r="A207" i="1"/>
  <c r="J207" i="1" s="1"/>
  <c r="A208" i="1"/>
  <c r="J208" i="1" s="1"/>
  <c r="A209" i="1"/>
  <c r="J209" i="1" s="1"/>
  <c r="A210" i="1"/>
  <c r="J210" i="1" s="1"/>
  <c r="A211" i="1"/>
  <c r="J211" i="1" s="1"/>
  <c r="A212" i="1"/>
  <c r="J212" i="1" s="1"/>
  <c r="A213" i="1"/>
  <c r="J213" i="1" s="1"/>
  <c r="A214" i="1"/>
  <c r="J214" i="1" s="1"/>
  <c r="A215" i="1"/>
  <c r="J215" i="1" s="1"/>
  <c r="A216" i="1"/>
  <c r="J216" i="1" s="1"/>
  <c r="A217" i="1"/>
  <c r="J217" i="1" s="1"/>
  <c r="A218" i="1"/>
  <c r="J218" i="1" s="1"/>
  <c r="A219" i="1"/>
  <c r="J219" i="1" s="1"/>
  <c r="A220" i="1"/>
  <c r="J220" i="1" s="1"/>
  <c r="A221" i="1"/>
  <c r="J221" i="1" s="1"/>
  <c r="A222" i="1"/>
  <c r="J222" i="1" s="1"/>
  <c r="A223" i="1"/>
  <c r="J223" i="1" s="1"/>
  <c r="A224" i="1"/>
  <c r="J224" i="1" s="1"/>
  <c r="A225" i="1"/>
  <c r="J225" i="1" s="1"/>
  <c r="A226" i="1"/>
  <c r="J226" i="1" s="1"/>
  <c r="A227" i="1"/>
  <c r="J227" i="1" s="1"/>
  <c r="A228" i="1"/>
  <c r="J228" i="1" s="1"/>
  <c r="A229" i="1"/>
  <c r="J229" i="1" s="1"/>
  <c r="A230" i="1"/>
  <c r="J230" i="1" s="1"/>
  <c r="A231" i="1"/>
  <c r="J231" i="1" s="1"/>
  <c r="A232" i="1"/>
  <c r="J232" i="1" s="1"/>
  <c r="A233" i="1"/>
  <c r="J233" i="1" s="1"/>
  <c r="A234" i="1"/>
  <c r="J234" i="1" s="1"/>
  <c r="A235" i="1"/>
  <c r="J235" i="1" s="1"/>
  <c r="A236" i="1"/>
  <c r="J236" i="1" s="1"/>
  <c r="A237" i="1"/>
  <c r="J237" i="1" s="1"/>
  <c r="A238" i="1"/>
  <c r="J238" i="1" s="1"/>
  <c r="A239" i="1"/>
  <c r="J239" i="1" s="1"/>
  <c r="A240" i="1"/>
  <c r="J240" i="1" s="1"/>
  <c r="A241" i="1"/>
  <c r="J241" i="1" s="1"/>
  <c r="A242" i="1"/>
  <c r="J242" i="1" s="1"/>
  <c r="A243" i="1"/>
  <c r="J243" i="1" s="1"/>
  <c r="A244" i="1"/>
  <c r="J244" i="1" s="1"/>
  <c r="A245" i="1"/>
  <c r="J245" i="1" s="1"/>
  <c r="A246" i="1"/>
  <c r="J246" i="1" s="1"/>
  <c r="A247" i="1"/>
  <c r="J247" i="1" s="1"/>
  <c r="A248" i="1"/>
  <c r="J248" i="1" s="1"/>
  <c r="A249" i="1"/>
  <c r="J249" i="1" s="1"/>
  <c r="A250" i="1"/>
  <c r="J250" i="1" s="1"/>
  <c r="A251" i="1"/>
  <c r="J251" i="1" s="1"/>
  <c r="A252" i="1"/>
  <c r="J252" i="1" s="1"/>
  <c r="A253" i="1"/>
  <c r="J253" i="1" s="1"/>
  <c r="A254" i="1"/>
  <c r="J254" i="1" s="1"/>
  <c r="A255" i="1"/>
  <c r="J255" i="1" s="1"/>
  <c r="A256" i="1"/>
  <c r="J256" i="1" s="1"/>
  <c r="A257" i="1"/>
  <c r="J257" i="1" s="1"/>
  <c r="A258" i="1"/>
  <c r="J258" i="1" s="1"/>
  <c r="A259" i="1"/>
  <c r="J259" i="1" s="1"/>
  <c r="A260" i="1"/>
  <c r="J260" i="1" s="1"/>
  <c r="A261" i="1"/>
  <c r="J261" i="1" s="1"/>
  <c r="A262" i="1"/>
  <c r="J262" i="1" s="1"/>
  <c r="A263" i="1"/>
  <c r="J263" i="1" s="1"/>
  <c r="J264" i="1"/>
  <c r="J265" i="1"/>
  <c r="J266" i="1"/>
  <c r="J267" i="1"/>
  <c r="J268" i="1"/>
  <c r="J269" i="1"/>
  <c r="J270" i="1"/>
  <c r="A271" i="1"/>
  <c r="J271" i="1" s="1"/>
  <c r="A272" i="1"/>
  <c r="J272" i="1" s="1"/>
  <c r="A273" i="1"/>
  <c r="J273" i="1" s="1"/>
  <c r="A274" i="1"/>
  <c r="J274" i="1" s="1"/>
  <c r="A275" i="1"/>
  <c r="J275" i="1" s="1"/>
  <c r="A276" i="1"/>
  <c r="J276" i="1" s="1"/>
  <c r="A277" i="1"/>
  <c r="J277" i="1" s="1"/>
  <c r="A278" i="1"/>
  <c r="J278" i="1" s="1"/>
  <c r="A279" i="1"/>
  <c r="J279" i="1" s="1"/>
  <c r="A280" i="1"/>
  <c r="J280" i="1" s="1"/>
  <c r="A281" i="1"/>
  <c r="J281" i="1" s="1"/>
  <c r="A282" i="1"/>
  <c r="J282" i="1" s="1"/>
  <c r="A283" i="1"/>
  <c r="J283" i="1" s="1"/>
  <c r="A284" i="1"/>
  <c r="J284" i="1" s="1"/>
  <c r="A285" i="1"/>
  <c r="J285" i="1" s="1"/>
  <c r="A286" i="1"/>
  <c r="J286" i="1" s="1"/>
  <c r="A287" i="1"/>
  <c r="J287" i="1" s="1"/>
  <c r="A288" i="1"/>
  <c r="J288" i="1" s="1"/>
  <c r="A289" i="1"/>
  <c r="J289" i="1" s="1"/>
  <c r="A290" i="1"/>
  <c r="J290" i="1" s="1"/>
  <c r="A291" i="1"/>
  <c r="J291" i="1" s="1"/>
  <c r="A292" i="1"/>
  <c r="J292" i="1" s="1"/>
  <c r="A293" i="1"/>
  <c r="J293" i="1" s="1"/>
  <c r="A294" i="1"/>
  <c r="J294" i="1" s="1"/>
  <c r="A295" i="1"/>
  <c r="J295" i="1" s="1"/>
  <c r="A296" i="1"/>
  <c r="J296" i="1" s="1"/>
  <c r="A297" i="1"/>
  <c r="J297" i="1" s="1"/>
  <c r="A298" i="1"/>
  <c r="J298" i="1" s="1"/>
  <c r="A299" i="1"/>
  <c r="J299" i="1" s="1"/>
  <c r="A300" i="1"/>
  <c r="J300" i="1" s="1"/>
  <c r="A301" i="1"/>
  <c r="J301" i="1" s="1"/>
  <c r="A302" i="1"/>
  <c r="J302" i="1" s="1"/>
  <c r="A303" i="1"/>
  <c r="J303" i="1" s="1"/>
  <c r="A304" i="1"/>
  <c r="J304" i="1" s="1"/>
  <c r="A305" i="1"/>
  <c r="J305" i="1" s="1"/>
  <c r="A306" i="1"/>
  <c r="J306" i="1" s="1"/>
  <c r="A307" i="1"/>
  <c r="J307" i="1" s="1"/>
  <c r="A308" i="1"/>
  <c r="J308" i="1" s="1"/>
  <c r="A309" i="1"/>
  <c r="J309" i="1" s="1"/>
  <c r="A310" i="1"/>
  <c r="J310" i="1" s="1"/>
  <c r="A311" i="1"/>
  <c r="J311" i="1" s="1"/>
  <c r="A312" i="1"/>
  <c r="J312" i="1" s="1"/>
  <c r="A313" i="1"/>
  <c r="J313" i="1" s="1"/>
  <c r="A314" i="1"/>
  <c r="J314" i="1" s="1"/>
  <c r="A315" i="1"/>
  <c r="J315" i="1" s="1"/>
  <c r="A316" i="1"/>
  <c r="J316" i="1" s="1"/>
  <c r="A317" i="1"/>
  <c r="J317" i="1" s="1"/>
  <c r="A318" i="1"/>
  <c r="J318" i="1" s="1"/>
  <c r="A319" i="1"/>
  <c r="J319" i="1" s="1"/>
  <c r="A320" i="1"/>
  <c r="J320" i="1" s="1"/>
  <c r="A321" i="1"/>
  <c r="J321" i="1" s="1"/>
  <c r="A322" i="1"/>
  <c r="J322" i="1" s="1"/>
  <c r="A323" i="1"/>
  <c r="J323" i="1" s="1"/>
  <c r="A324" i="1"/>
  <c r="J324" i="1" s="1"/>
  <c r="A325" i="1"/>
  <c r="J325" i="1" s="1"/>
  <c r="A326" i="1"/>
  <c r="J326" i="1" s="1"/>
  <c r="A327" i="1"/>
  <c r="J327" i="1" s="1"/>
  <c r="A328" i="1"/>
  <c r="J328" i="1" s="1"/>
  <c r="A329" i="1"/>
  <c r="J329" i="1" s="1"/>
  <c r="A330" i="1"/>
  <c r="J330" i="1" s="1"/>
  <c r="A331" i="1"/>
  <c r="J331" i="1" s="1"/>
  <c r="A332" i="1"/>
  <c r="J332" i="1" s="1"/>
  <c r="A333" i="1"/>
  <c r="J333" i="1" s="1"/>
  <c r="A334" i="1"/>
  <c r="J334" i="1" s="1"/>
  <c r="A335" i="1"/>
  <c r="J335" i="1" s="1"/>
  <c r="H7" i="1"/>
  <c r="B26" i="34"/>
  <c r="G14" i="1"/>
  <c r="G15" i="1"/>
  <c r="G16" i="1"/>
  <c r="G17" i="1"/>
  <c r="G18" i="1"/>
  <c r="G19" i="1"/>
  <c r="G20" i="1"/>
  <c r="G21" i="1"/>
  <c r="F14" i="1"/>
  <c r="F15" i="1"/>
  <c r="F16" i="1"/>
  <c r="F17" i="1"/>
  <c r="F18" i="1"/>
  <c r="F19" i="1"/>
  <c r="F20" i="1"/>
  <c r="F21" i="1"/>
  <c r="E14" i="1"/>
  <c r="E15" i="1"/>
  <c r="E16" i="1"/>
  <c r="E19" i="1"/>
  <c r="E20" i="1"/>
  <c r="E21" i="1"/>
  <c r="D14" i="1"/>
  <c r="D15" i="1"/>
  <c r="D16" i="1"/>
  <c r="D19" i="1"/>
  <c r="D20" i="1"/>
  <c r="D21" i="1"/>
  <c r="C14" i="1"/>
  <c r="C15" i="1"/>
  <c r="C16" i="1"/>
  <c r="C19" i="1"/>
  <c r="C20" i="1"/>
  <c r="C21" i="1"/>
  <c r="B14" i="1"/>
  <c r="B15" i="1"/>
  <c r="B16" i="1"/>
  <c r="B19" i="1"/>
  <c r="B20" i="1"/>
  <c r="B21" i="1"/>
  <c r="C13" i="1"/>
  <c r="D13" i="1"/>
  <c r="E13" i="1"/>
  <c r="F13" i="1"/>
  <c r="G13" i="1"/>
  <c r="B13" i="1"/>
  <c r="D6" i="1"/>
  <c r="D5" i="1"/>
  <c r="D4" i="1"/>
  <c r="D3" i="1"/>
  <c r="B6" i="1"/>
  <c r="B7" i="1"/>
  <c r="B9" i="1"/>
  <c r="B5" i="1"/>
  <c r="B4" i="1"/>
  <c r="B3" i="1"/>
  <c r="A2" i="1"/>
  <c r="B25" i="34"/>
  <c r="B27" i="34"/>
  <c r="G19" i="34"/>
  <c r="B24" i="34"/>
  <c r="C24" i="34"/>
  <c r="B12" i="34"/>
  <c r="C12" i="34"/>
  <c r="B14" i="34" s="1"/>
  <c r="D12" i="34"/>
  <c r="B21" i="34"/>
  <c r="C22" i="34"/>
  <c r="I6" i="33"/>
  <c r="I5" i="33"/>
  <c r="E6" i="33"/>
  <c r="E5" i="33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N56" i="20"/>
  <c r="N57" i="20"/>
  <c r="N58" i="20"/>
  <c r="N59" i="20"/>
  <c r="N60" i="20"/>
  <c r="N61" i="20"/>
  <c r="N62" i="20"/>
  <c r="N63" i="20"/>
  <c r="N64" i="20"/>
  <c r="N65" i="20"/>
  <c r="N66" i="20"/>
  <c r="N67" i="20"/>
  <c r="N68" i="20"/>
  <c r="N69" i="20"/>
  <c r="N70" i="20"/>
  <c r="N71" i="20"/>
  <c r="N72" i="20"/>
  <c r="N73" i="20"/>
  <c r="N74" i="20"/>
  <c r="N75" i="20"/>
  <c r="N76" i="20"/>
  <c r="N77" i="20"/>
  <c r="N78" i="20"/>
  <c r="N79" i="20"/>
  <c r="N80" i="20"/>
  <c r="N81" i="20"/>
  <c r="N82" i="20"/>
  <c r="N83" i="20"/>
  <c r="N84" i="20"/>
  <c r="N85" i="20"/>
  <c r="N86" i="20"/>
  <c r="N87" i="20"/>
  <c r="N88" i="20"/>
  <c r="N89" i="20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2" i="20"/>
  <c r="N103" i="20"/>
  <c r="N104" i="20"/>
  <c r="N105" i="20"/>
  <c r="N106" i="20"/>
  <c r="N107" i="20"/>
  <c r="N108" i="20"/>
  <c r="N109" i="20"/>
  <c r="N110" i="20"/>
  <c r="N111" i="20"/>
  <c r="N112" i="20"/>
  <c r="N113" i="20"/>
  <c r="N114" i="20"/>
  <c r="N115" i="20"/>
  <c r="N116" i="20"/>
  <c r="N117" i="20"/>
  <c r="N118" i="20"/>
  <c r="N119" i="20"/>
  <c r="N120" i="20"/>
  <c r="N121" i="20"/>
  <c r="N122" i="20"/>
  <c r="N123" i="20"/>
  <c r="N124" i="20"/>
  <c r="N125" i="20"/>
  <c r="N126" i="20"/>
  <c r="N127" i="20"/>
  <c r="N128" i="20"/>
  <c r="N129" i="20"/>
  <c r="N130" i="20"/>
  <c r="N131" i="20"/>
  <c r="N132" i="20"/>
  <c r="N133" i="20"/>
  <c r="N134" i="20"/>
  <c r="N135" i="20"/>
  <c r="N136" i="20"/>
  <c r="N137" i="20"/>
  <c r="N138" i="20"/>
  <c r="N139" i="20"/>
  <c r="N140" i="20"/>
  <c r="N141" i="20"/>
  <c r="N142" i="20"/>
  <c r="N143" i="20"/>
  <c r="N144" i="20"/>
  <c r="N145" i="20"/>
  <c r="N146" i="20"/>
  <c r="N147" i="20"/>
  <c r="N148" i="20"/>
  <c r="N149" i="20"/>
  <c r="N150" i="20"/>
  <c r="N151" i="20"/>
  <c r="N152" i="20"/>
  <c r="N153" i="20"/>
  <c r="N154" i="20"/>
  <c r="N155" i="20"/>
  <c r="N156" i="20"/>
  <c r="N157" i="20"/>
  <c r="N158" i="20"/>
  <c r="N159" i="20"/>
  <c r="N160" i="20"/>
  <c r="N161" i="20"/>
  <c r="N162" i="20"/>
  <c r="N163" i="20"/>
  <c r="N164" i="20"/>
  <c r="N165" i="20"/>
  <c r="N166" i="20"/>
  <c r="N167" i="20"/>
  <c r="N168" i="20"/>
  <c r="N169" i="20"/>
  <c r="N170" i="20"/>
  <c r="N171" i="20"/>
  <c r="N172" i="20"/>
  <c r="N173" i="20"/>
  <c r="N174" i="20"/>
  <c r="N175" i="20"/>
  <c r="N176" i="20"/>
  <c r="N177" i="20"/>
  <c r="N178" i="20"/>
  <c r="N179" i="20"/>
  <c r="N180" i="20"/>
  <c r="N181" i="20"/>
  <c r="N182" i="20"/>
  <c r="N183" i="20"/>
  <c r="N184" i="20"/>
  <c r="N185" i="20"/>
  <c r="N186" i="20"/>
  <c r="N187" i="20"/>
  <c r="N188" i="20"/>
  <c r="N189" i="20"/>
  <c r="N190" i="20"/>
  <c r="N191" i="20"/>
  <c r="N192" i="20"/>
  <c r="N193" i="20"/>
  <c r="N194" i="20"/>
  <c r="N195" i="20"/>
  <c r="N196" i="20"/>
  <c r="N197" i="20"/>
  <c r="N198" i="20"/>
  <c r="N199" i="20"/>
  <c r="N200" i="20"/>
  <c r="N201" i="20"/>
  <c r="N202" i="20"/>
  <c r="N203" i="20"/>
  <c r="N204" i="20"/>
  <c r="N205" i="20"/>
  <c r="N206" i="20"/>
  <c r="N207" i="20"/>
  <c r="N208" i="20"/>
  <c r="N209" i="20"/>
  <c r="N210" i="20"/>
  <c r="N211" i="20"/>
  <c r="N212" i="20"/>
  <c r="N213" i="20"/>
  <c r="N214" i="20"/>
  <c r="N215" i="20"/>
  <c r="N216" i="20"/>
  <c r="N217" i="20"/>
  <c r="N218" i="20"/>
  <c r="N219" i="20"/>
  <c r="N220" i="20"/>
  <c r="N221" i="20"/>
  <c r="N222" i="20"/>
  <c r="N223" i="20"/>
  <c r="N224" i="20"/>
  <c r="N225" i="20"/>
  <c r="N226" i="20"/>
  <c r="N227" i="20"/>
  <c r="N228" i="20"/>
  <c r="N229" i="20"/>
  <c r="N230" i="20"/>
  <c r="N231" i="20"/>
  <c r="N232" i="20"/>
  <c r="N233" i="20"/>
  <c r="N234" i="20"/>
  <c r="N235" i="20"/>
  <c r="N236" i="20"/>
  <c r="N237" i="20"/>
  <c r="N238" i="20"/>
  <c r="N239" i="20"/>
  <c r="N240" i="20"/>
  <c r="N241" i="20"/>
  <c r="N242" i="20"/>
  <c r="N243" i="20"/>
  <c r="N244" i="20"/>
  <c r="N245" i="20"/>
  <c r="N246" i="20"/>
  <c r="N247" i="20"/>
  <c r="N248" i="20"/>
  <c r="N249" i="20"/>
  <c r="N250" i="20"/>
  <c r="N251" i="20"/>
  <c r="N252" i="20"/>
  <c r="N253" i="20"/>
  <c r="N254" i="20"/>
  <c r="N255" i="20"/>
  <c r="N256" i="20"/>
  <c r="N257" i="20"/>
  <c r="N258" i="20"/>
  <c r="N259" i="20"/>
  <c r="N260" i="20"/>
  <c r="N261" i="20"/>
  <c r="N262" i="20"/>
  <c r="N263" i="20"/>
  <c r="N264" i="20"/>
  <c r="N265" i="20"/>
  <c r="N266" i="20"/>
  <c r="N267" i="20"/>
  <c r="N268" i="20"/>
  <c r="N269" i="20"/>
  <c r="N270" i="20"/>
  <c r="N271" i="20"/>
  <c r="N272" i="20"/>
  <c r="N273" i="20"/>
  <c r="N274" i="20"/>
  <c r="N275" i="20"/>
  <c r="N276" i="20"/>
  <c r="N277" i="20"/>
  <c r="N278" i="20"/>
  <c r="N279" i="20"/>
  <c r="N280" i="20"/>
  <c r="N281" i="20"/>
  <c r="N282" i="20"/>
  <c r="N283" i="20"/>
  <c r="N284" i="20"/>
  <c r="N285" i="20"/>
  <c r="N286" i="20"/>
  <c r="N287" i="20"/>
  <c r="N288" i="20"/>
  <c r="N289" i="20"/>
  <c r="N290" i="20"/>
  <c r="N291" i="20"/>
  <c r="N292" i="20"/>
  <c r="N293" i="20"/>
  <c r="N294" i="20"/>
  <c r="N295" i="20"/>
  <c r="N296" i="20"/>
  <c r="N297" i="20"/>
  <c r="N298" i="20"/>
  <c r="N299" i="20"/>
  <c r="N300" i="20"/>
  <c r="N301" i="20"/>
  <c r="N302" i="20"/>
  <c r="N303" i="20"/>
  <c r="N304" i="20"/>
  <c r="N305" i="20"/>
  <c r="N306" i="20"/>
  <c r="N307" i="20"/>
  <c r="N308" i="20"/>
  <c r="N309" i="20"/>
  <c r="N310" i="20"/>
  <c r="N311" i="20"/>
  <c r="N312" i="20"/>
  <c r="N313" i="20"/>
  <c r="N314" i="20"/>
  <c r="N315" i="20"/>
  <c r="N316" i="20"/>
  <c r="N317" i="20"/>
  <c r="N318" i="20"/>
  <c r="N319" i="20"/>
  <c r="N320" i="20"/>
  <c r="N321" i="20"/>
  <c r="N322" i="20"/>
  <c r="N323" i="20"/>
  <c r="N324" i="20"/>
  <c r="N325" i="20"/>
  <c r="N326" i="20"/>
  <c r="N327" i="20"/>
  <c r="N328" i="20"/>
  <c r="N329" i="20"/>
  <c r="N330" i="20"/>
  <c r="N331" i="20"/>
  <c r="N332" i="20"/>
  <c r="N333" i="20"/>
  <c r="N25" i="20"/>
  <c r="J26" i="20"/>
  <c r="B28" i="1" s="1"/>
  <c r="K28" i="1" s="1"/>
  <c r="M26" i="20"/>
  <c r="E28" i="1"/>
  <c r="Q28" i="1" s="1"/>
  <c r="R28" i="1" s="1"/>
  <c r="L26" i="20"/>
  <c r="D28" i="1"/>
  <c r="J25" i="20"/>
  <c r="B27" i="1"/>
  <c r="M25" i="20"/>
  <c r="E27" i="1" s="1"/>
  <c r="Q27" i="1" s="1"/>
  <c r="R27" i="1" s="1"/>
  <c r="L25" i="20"/>
  <c r="D27" i="1" s="1"/>
  <c r="K26" i="20"/>
  <c r="C28" i="1" s="1"/>
  <c r="K25" i="20"/>
  <c r="C27" i="1" s="1"/>
  <c r="J27" i="20"/>
  <c r="B29" i="1" s="1"/>
  <c r="K29" i="1" s="1"/>
  <c r="M27" i="20"/>
  <c r="E29" i="1"/>
  <c r="Q29" i="1" s="1"/>
  <c r="R29" i="1" s="1"/>
  <c r="L27" i="20"/>
  <c r="D29" i="1"/>
  <c r="K27" i="20"/>
  <c r="C29" i="1"/>
  <c r="J28" i="20"/>
  <c r="B30" i="1"/>
  <c r="M28" i="20"/>
  <c r="E30" i="1" s="1"/>
  <c r="Q30" i="1" s="1"/>
  <c r="R30" i="1" s="1"/>
  <c r="L28" i="20"/>
  <c r="D30" i="1" s="1"/>
  <c r="K28" i="20"/>
  <c r="C30" i="1" s="1"/>
  <c r="J29" i="20"/>
  <c r="B31" i="1" s="1"/>
  <c r="K31" i="1"/>
  <c r="M29" i="20"/>
  <c r="E31" i="1"/>
  <c r="Q31" i="1" s="1"/>
  <c r="R31" i="1" s="1"/>
  <c r="L29" i="20"/>
  <c r="D31" i="1"/>
  <c r="O31" i="1" s="1"/>
  <c r="P31" i="1" s="1"/>
  <c r="K29" i="20"/>
  <c r="C31" i="1"/>
  <c r="J30" i="20"/>
  <c r="B32" i="1"/>
  <c r="M30" i="20"/>
  <c r="E32" i="1" s="1"/>
  <c r="Q32" i="1" s="1"/>
  <c r="R32" i="1" s="1"/>
  <c r="L30" i="20"/>
  <c r="D32" i="1" s="1"/>
  <c r="O32" i="1" s="1"/>
  <c r="P32" i="1" s="1"/>
  <c r="K30" i="20"/>
  <c r="C32" i="1" s="1"/>
  <c r="J31" i="20"/>
  <c r="B33" i="1" s="1"/>
  <c r="M31" i="20"/>
  <c r="E33" i="1"/>
  <c r="L31" i="20"/>
  <c r="D33" i="1"/>
  <c r="O33" i="1" s="1"/>
  <c r="P33" i="1" s="1"/>
  <c r="K31" i="20"/>
  <c r="C33" i="1"/>
  <c r="J32" i="20"/>
  <c r="B34" i="1"/>
  <c r="K34" i="1" s="1"/>
  <c r="M34" i="1" s="1"/>
  <c r="M32" i="20"/>
  <c r="E34" i="1" s="1"/>
  <c r="L32" i="20"/>
  <c r="D34" i="1" s="1"/>
  <c r="O34" i="1" s="1"/>
  <c r="P34" i="1" s="1"/>
  <c r="K32" i="20"/>
  <c r="C34" i="1" s="1"/>
  <c r="J33" i="20"/>
  <c r="B35" i="1" s="1"/>
  <c r="K35" i="1" s="1"/>
  <c r="M33" i="20"/>
  <c r="E35" i="1"/>
  <c r="L33" i="20"/>
  <c r="D35" i="1"/>
  <c r="K33" i="20"/>
  <c r="C35" i="1"/>
  <c r="J34" i="20"/>
  <c r="B36" i="1"/>
  <c r="K36" i="1" s="1"/>
  <c r="M36" i="1" s="1"/>
  <c r="M34" i="20"/>
  <c r="E36" i="1" s="1"/>
  <c r="Q36" i="1"/>
  <c r="R36" i="1" s="1"/>
  <c r="L34" i="20"/>
  <c r="D36" i="1" s="1"/>
  <c r="O36" i="1"/>
  <c r="P36" i="1" s="1"/>
  <c r="K34" i="20"/>
  <c r="C36" i="1" s="1"/>
  <c r="J35" i="20"/>
  <c r="B37" i="1" s="1"/>
  <c r="K37" i="1" s="1"/>
  <c r="M35" i="20"/>
  <c r="E37" i="1"/>
  <c r="Q37" i="1" s="1"/>
  <c r="R37" i="1" s="1"/>
  <c r="L35" i="20"/>
  <c r="D37" i="1"/>
  <c r="K35" i="20"/>
  <c r="C37" i="1"/>
  <c r="J36" i="20"/>
  <c r="B38" i="1"/>
  <c r="M36" i="20"/>
  <c r="E38" i="1" s="1"/>
  <c r="Q38" i="1" s="1"/>
  <c r="R38" i="1" s="1"/>
  <c r="L36" i="20"/>
  <c r="D38" i="1" s="1"/>
  <c r="K36" i="20"/>
  <c r="C38" i="1" s="1"/>
  <c r="J37" i="20"/>
  <c r="B39" i="1" s="1"/>
  <c r="K39" i="1"/>
  <c r="M37" i="20"/>
  <c r="E39" i="1"/>
  <c r="Q39" i="1" s="1"/>
  <c r="R39" i="1" s="1"/>
  <c r="L37" i="20"/>
  <c r="D39" i="1"/>
  <c r="O39" i="1" s="1"/>
  <c r="P39" i="1" s="1"/>
  <c r="K37" i="20"/>
  <c r="C39" i="1"/>
  <c r="J38" i="20"/>
  <c r="B40" i="1" s="1"/>
  <c r="K40" i="1" s="1"/>
  <c r="M38" i="20"/>
  <c r="E40" i="1" s="1"/>
  <c r="Q40" i="1" s="1"/>
  <c r="R40" i="1" s="1"/>
  <c r="L38" i="20"/>
  <c r="D40" i="1" s="1"/>
  <c r="O40" i="1" s="1"/>
  <c r="P40" i="1" s="1"/>
  <c r="K38" i="20"/>
  <c r="C40" i="1" s="1"/>
  <c r="J39" i="20"/>
  <c r="B41" i="1" s="1"/>
  <c r="M39" i="20"/>
  <c r="E41" i="1"/>
  <c r="L39" i="20"/>
  <c r="D41" i="1"/>
  <c r="K39" i="20"/>
  <c r="C41" i="1"/>
  <c r="J40" i="20"/>
  <c r="B42" i="1"/>
  <c r="K42" i="1" s="1"/>
  <c r="M40" i="20"/>
  <c r="E42" i="1" s="1"/>
  <c r="Q42" i="1"/>
  <c r="R42" i="1" s="1"/>
  <c r="L40" i="20"/>
  <c r="D42" i="1" s="1"/>
  <c r="O42" i="1"/>
  <c r="P42" i="1" s="1"/>
  <c r="K40" i="20"/>
  <c r="C42" i="1" s="1"/>
  <c r="J41" i="20"/>
  <c r="B43" i="1" s="1"/>
  <c r="K43" i="1" s="1"/>
  <c r="M43" i="1" s="1"/>
  <c r="M41" i="20"/>
  <c r="E43" i="1"/>
  <c r="Q43" i="1" s="1"/>
  <c r="R43" i="1" s="1"/>
  <c r="L41" i="20"/>
  <c r="D43" i="1"/>
  <c r="K41" i="20"/>
  <c r="C43" i="1"/>
  <c r="J42" i="20"/>
  <c r="B44" i="1"/>
  <c r="M42" i="20"/>
  <c r="E44" i="1" s="1"/>
  <c r="Q44" i="1" s="1"/>
  <c r="R44" i="1" s="1"/>
  <c r="L42" i="20"/>
  <c r="D44" i="1" s="1"/>
  <c r="K42" i="20"/>
  <c r="C44" i="1" s="1"/>
  <c r="J43" i="20"/>
  <c r="B45" i="1" s="1"/>
  <c r="K45" i="1"/>
  <c r="M45" i="1" s="1"/>
  <c r="M43" i="20"/>
  <c r="E45" i="1"/>
  <c r="Q45" i="1" s="1"/>
  <c r="R45" i="1" s="1"/>
  <c r="L43" i="20"/>
  <c r="D45" i="1"/>
  <c r="O45" i="1" s="1"/>
  <c r="P45" i="1" s="1"/>
  <c r="K43" i="20"/>
  <c r="C45" i="1"/>
  <c r="J44" i="20"/>
  <c r="B46" i="1"/>
  <c r="M44" i="20"/>
  <c r="E46" i="1" s="1"/>
  <c r="Q46" i="1" s="1"/>
  <c r="R46" i="1" s="1"/>
  <c r="L44" i="20"/>
  <c r="D46" i="1" s="1"/>
  <c r="K44" i="20"/>
  <c r="C46" i="1" s="1"/>
  <c r="J45" i="20"/>
  <c r="B47" i="1" s="1"/>
  <c r="K47" i="1"/>
  <c r="M47" i="1" s="1"/>
  <c r="M45" i="20"/>
  <c r="E47" i="1"/>
  <c r="Q47" i="1" s="1"/>
  <c r="R47" i="1" s="1"/>
  <c r="L45" i="20"/>
  <c r="D47" i="1"/>
  <c r="O47" i="1" s="1"/>
  <c r="P47" i="1" s="1"/>
  <c r="K45" i="20"/>
  <c r="C47" i="1"/>
  <c r="J46" i="20"/>
  <c r="B48" i="1"/>
  <c r="M46" i="20"/>
  <c r="E48" i="1" s="1"/>
  <c r="Q48" i="1" s="1"/>
  <c r="R48" i="1" s="1"/>
  <c r="L46" i="20"/>
  <c r="D48" i="1" s="1"/>
  <c r="K46" i="20"/>
  <c r="C48" i="1" s="1"/>
  <c r="J47" i="20"/>
  <c r="B49" i="1" s="1"/>
  <c r="K49" i="1"/>
  <c r="M49" i="1" s="1"/>
  <c r="T49" i="1" s="1"/>
  <c r="U49" i="1" s="1"/>
  <c r="M47" i="20"/>
  <c r="E49" i="1"/>
  <c r="Q49" i="1" s="1"/>
  <c r="R49" i="1" s="1"/>
  <c r="L47" i="20"/>
  <c r="D49" i="1"/>
  <c r="O49" i="1" s="1"/>
  <c r="P49" i="1" s="1"/>
  <c r="K47" i="20"/>
  <c r="C49" i="1"/>
  <c r="J48" i="20"/>
  <c r="B50" i="1"/>
  <c r="M48" i="20"/>
  <c r="E50" i="1" s="1"/>
  <c r="Q50" i="1" s="1"/>
  <c r="R50" i="1" s="1"/>
  <c r="L48" i="20"/>
  <c r="D50" i="1" s="1"/>
  <c r="K48" i="20"/>
  <c r="C50" i="1" s="1"/>
  <c r="J49" i="20"/>
  <c r="B51" i="1" s="1"/>
  <c r="K51" i="1"/>
  <c r="M51" i="1" s="1"/>
  <c r="M49" i="20"/>
  <c r="E51" i="1"/>
  <c r="Q51" i="1" s="1"/>
  <c r="R51" i="1" s="1"/>
  <c r="L49" i="20"/>
  <c r="D51" i="1"/>
  <c r="O51" i="1" s="1"/>
  <c r="P51" i="1" s="1"/>
  <c r="K49" i="20"/>
  <c r="C51" i="1"/>
  <c r="J50" i="20"/>
  <c r="B52" i="1"/>
  <c r="M50" i="20"/>
  <c r="E52" i="1" s="1"/>
  <c r="Q52" i="1" s="1"/>
  <c r="R52" i="1" s="1"/>
  <c r="L50" i="20"/>
  <c r="D52" i="1" s="1"/>
  <c r="K50" i="20"/>
  <c r="C52" i="1" s="1"/>
  <c r="J51" i="20"/>
  <c r="B53" i="1" s="1"/>
  <c r="K53" i="1"/>
  <c r="M53" i="1" s="1"/>
  <c r="T53" i="1" s="1"/>
  <c r="U53" i="1" s="1"/>
  <c r="M51" i="20"/>
  <c r="E53" i="1"/>
  <c r="Q53" i="1" s="1"/>
  <c r="R53" i="1" s="1"/>
  <c r="L51" i="20"/>
  <c r="D53" i="1"/>
  <c r="O53" i="1" s="1"/>
  <c r="P53" i="1" s="1"/>
  <c r="K51" i="20"/>
  <c r="C53" i="1"/>
  <c r="J52" i="20"/>
  <c r="B54" i="1"/>
  <c r="M52" i="20"/>
  <c r="E54" i="1" s="1"/>
  <c r="Q54" i="1" s="1"/>
  <c r="R54" i="1" s="1"/>
  <c r="L52" i="20"/>
  <c r="D54" i="1" s="1"/>
  <c r="K52" i="20"/>
  <c r="C54" i="1" s="1"/>
  <c r="J53" i="20"/>
  <c r="B55" i="1" s="1"/>
  <c r="K55" i="1"/>
  <c r="M55" i="1" s="1"/>
  <c r="M53" i="20"/>
  <c r="E55" i="1"/>
  <c r="Q55" i="1" s="1"/>
  <c r="R55" i="1" s="1"/>
  <c r="L53" i="20"/>
  <c r="D55" i="1"/>
  <c r="O55" i="1" s="1"/>
  <c r="P55" i="1" s="1"/>
  <c r="K53" i="20"/>
  <c r="C55" i="1"/>
  <c r="J54" i="20"/>
  <c r="B56" i="1"/>
  <c r="M54" i="20"/>
  <c r="E56" i="1" s="1"/>
  <c r="Q56" i="1" s="1"/>
  <c r="R56" i="1" s="1"/>
  <c r="L54" i="20"/>
  <c r="D56" i="1" s="1"/>
  <c r="K54" i="20"/>
  <c r="C56" i="1" s="1"/>
  <c r="J55" i="20"/>
  <c r="B57" i="1" s="1"/>
  <c r="K57" i="1"/>
  <c r="M57" i="1" s="1"/>
  <c r="T57" i="1" s="1"/>
  <c r="U57" i="1" s="1"/>
  <c r="M55" i="20"/>
  <c r="E57" i="1"/>
  <c r="Q57" i="1" s="1"/>
  <c r="R57" i="1" s="1"/>
  <c r="L55" i="20"/>
  <c r="D57" i="1"/>
  <c r="O57" i="1" s="1"/>
  <c r="P57" i="1" s="1"/>
  <c r="K55" i="20"/>
  <c r="C57" i="1"/>
  <c r="J56" i="20"/>
  <c r="B58" i="1"/>
  <c r="M56" i="20"/>
  <c r="E58" i="1" s="1"/>
  <c r="Q58" i="1" s="1"/>
  <c r="R58" i="1" s="1"/>
  <c r="L56" i="20"/>
  <c r="D58" i="1" s="1"/>
  <c r="K56" i="20"/>
  <c r="C58" i="1" s="1"/>
  <c r="J57" i="20"/>
  <c r="B59" i="1" s="1"/>
  <c r="K59" i="1"/>
  <c r="M59" i="1" s="1"/>
  <c r="M57" i="20"/>
  <c r="E59" i="1"/>
  <c r="Q59" i="1" s="1"/>
  <c r="R59" i="1" s="1"/>
  <c r="L57" i="20"/>
  <c r="D59" i="1"/>
  <c r="O59" i="1" s="1"/>
  <c r="P59" i="1" s="1"/>
  <c r="K57" i="20"/>
  <c r="C59" i="1"/>
  <c r="J58" i="20"/>
  <c r="B60" i="1"/>
  <c r="M58" i="20"/>
  <c r="E60" i="1" s="1"/>
  <c r="Q60" i="1" s="1"/>
  <c r="R60" i="1" s="1"/>
  <c r="L58" i="20"/>
  <c r="D60" i="1" s="1"/>
  <c r="K58" i="20"/>
  <c r="C60" i="1" s="1"/>
  <c r="J59" i="20"/>
  <c r="B61" i="1" s="1"/>
  <c r="K61" i="1"/>
  <c r="M61" i="1" s="1"/>
  <c r="T61" i="1" s="1"/>
  <c r="U61" i="1" s="1"/>
  <c r="M59" i="20"/>
  <c r="E61" i="1"/>
  <c r="Q61" i="1" s="1"/>
  <c r="R61" i="1" s="1"/>
  <c r="L59" i="20"/>
  <c r="D61" i="1"/>
  <c r="O61" i="1" s="1"/>
  <c r="P61" i="1" s="1"/>
  <c r="K59" i="20"/>
  <c r="C61" i="1"/>
  <c r="J60" i="20"/>
  <c r="B62" i="1"/>
  <c r="M60" i="20"/>
  <c r="E62" i="1" s="1"/>
  <c r="Q62" i="1" s="1"/>
  <c r="R62" i="1" s="1"/>
  <c r="L60" i="20"/>
  <c r="D62" i="1" s="1"/>
  <c r="O62" i="1" s="1"/>
  <c r="P62" i="1" s="1"/>
  <c r="K60" i="20"/>
  <c r="C62" i="1" s="1"/>
  <c r="J61" i="20"/>
  <c r="B63" i="1" s="1"/>
  <c r="M61" i="20"/>
  <c r="E63" i="1" s="1"/>
  <c r="Q63" i="1" s="1"/>
  <c r="R63" i="1" s="1"/>
  <c r="L61" i="20"/>
  <c r="D63" i="1" s="1"/>
  <c r="K61" i="20"/>
  <c r="C63" i="1" s="1"/>
  <c r="J62" i="20"/>
  <c r="B64" i="1" s="1"/>
  <c r="K64" i="1"/>
  <c r="M64" i="1" s="1"/>
  <c r="T64" i="1" s="1"/>
  <c r="U64" i="1" s="1"/>
  <c r="M62" i="20"/>
  <c r="E64" i="1"/>
  <c r="Q64" i="1" s="1"/>
  <c r="R64" i="1" s="1"/>
  <c r="L62" i="20"/>
  <c r="D64" i="1"/>
  <c r="O64" i="1" s="1"/>
  <c r="P64" i="1" s="1"/>
  <c r="K62" i="20"/>
  <c r="C64" i="1"/>
  <c r="J63" i="20"/>
  <c r="B65" i="1"/>
  <c r="M63" i="20"/>
  <c r="E65" i="1" s="1"/>
  <c r="Q65" i="1" s="1"/>
  <c r="R65" i="1" s="1"/>
  <c r="L63" i="20"/>
  <c r="D65" i="1" s="1"/>
  <c r="O65" i="1" s="1"/>
  <c r="P65" i="1" s="1"/>
  <c r="K63" i="20"/>
  <c r="C65" i="1" s="1"/>
  <c r="J64" i="20"/>
  <c r="B66" i="1" s="1"/>
  <c r="M64" i="20"/>
  <c r="E66" i="1"/>
  <c r="L64" i="20"/>
  <c r="D66" i="1"/>
  <c r="O66" i="1" s="1"/>
  <c r="P66" i="1" s="1"/>
  <c r="K64" i="20"/>
  <c r="C66" i="1"/>
  <c r="J65" i="20"/>
  <c r="B67" i="1"/>
  <c r="K67" i="1" s="1"/>
  <c r="M65" i="20"/>
  <c r="E67" i="1" s="1"/>
  <c r="L65" i="20"/>
  <c r="D67" i="1" s="1"/>
  <c r="O67" i="1" s="1"/>
  <c r="P67" i="1" s="1"/>
  <c r="K65" i="20"/>
  <c r="C67" i="1" s="1"/>
  <c r="J66" i="20"/>
  <c r="B68" i="1" s="1"/>
  <c r="K68" i="1" s="1"/>
  <c r="M66" i="20"/>
  <c r="E68" i="1" s="1"/>
  <c r="Q68" i="1" s="1"/>
  <c r="R68" i="1" s="1"/>
  <c r="L66" i="20"/>
  <c r="D68" i="1" s="1"/>
  <c r="O68" i="1" s="1"/>
  <c r="P68" i="1" s="1"/>
  <c r="K66" i="20"/>
  <c r="C68" i="1" s="1"/>
  <c r="J67" i="20"/>
  <c r="B69" i="1" s="1"/>
  <c r="M67" i="20"/>
  <c r="E69" i="1"/>
  <c r="L67" i="20"/>
  <c r="D69" i="1"/>
  <c r="O69" i="1" s="1"/>
  <c r="P69" i="1" s="1"/>
  <c r="K67" i="20"/>
  <c r="C69" i="1"/>
  <c r="J68" i="20"/>
  <c r="B70" i="1"/>
  <c r="K70" i="1" s="1"/>
  <c r="M68" i="20"/>
  <c r="E70" i="1"/>
  <c r="Q70" i="1" s="1"/>
  <c r="R70" i="1" s="1"/>
  <c r="L68" i="20"/>
  <c r="D70" i="1"/>
  <c r="O70" i="1" s="1"/>
  <c r="P70" i="1" s="1"/>
  <c r="K68" i="20"/>
  <c r="C70" i="1"/>
  <c r="J69" i="20"/>
  <c r="B71" i="1"/>
  <c r="M69" i="20"/>
  <c r="E71" i="1" s="1"/>
  <c r="Q71" i="1" s="1"/>
  <c r="R71" i="1" s="1"/>
  <c r="L69" i="20"/>
  <c r="D71" i="1" s="1"/>
  <c r="O71" i="1" s="1"/>
  <c r="P71" i="1" s="1"/>
  <c r="K69" i="20"/>
  <c r="C71" i="1" s="1"/>
  <c r="J70" i="20"/>
  <c r="B72" i="1" s="1"/>
  <c r="M70" i="20"/>
  <c r="E72" i="1"/>
  <c r="L70" i="20"/>
  <c r="D72" i="1"/>
  <c r="O72" i="1" s="1"/>
  <c r="P72" i="1" s="1"/>
  <c r="K70" i="20"/>
  <c r="C72" i="1"/>
  <c r="J71" i="20"/>
  <c r="B73" i="1"/>
  <c r="K73" i="1" s="1"/>
  <c r="M71" i="20"/>
  <c r="E73" i="1" s="1"/>
  <c r="L71" i="20"/>
  <c r="D73" i="1" s="1"/>
  <c r="O73" i="1" s="1"/>
  <c r="P73" i="1" s="1"/>
  <c r="K71" i="20"/>
  <c r="C73" i="1" s="1"/>
  <c r="J72" i="20"/>
  <c r="B74" i="1" s="1"/>
  <c r="K74" i="1" s="1"/>
  <c r="M72" i="20"/>
  <c r="E74" i="1"/>
  <c r="L72" i="20"/>
  <c r="D74" i="1"/>
  <c r="K72" i="20"/>
  <c r="C74" i="1"/>
  <c r="M74" i="1" s="1"/>
  <c r="J73" i="20"/>
  <c r="B75" i="1"/>
  <c r="K75" i="1" s="1"/>
  <c r="M75" i="1" s="1"/>
  <c r="M73" i="20"/>
  <c r="E75" i="1" s="1"/>
  <c r="Q75" i="1"/>
  <c r="R75" i="1" s="1"/>
  <c r="L73" i="20"/>
  <c r="D75" i="1" s="1"/>
  <c r="O75" i="1"/>
  <c r="P75" i="1" s="1"/>
  <c r="K73" i="20"/>
  <c r="C75" i="1" s="1"/>
  <c r="J74" i="20"/>
  <c r="B76" i="1" s="1"/>
  <c r="K76" i="1" s="1"/>
  <c r="M76" i="1" s="1"/>
  <c r="M74" i="20"/>
  <c r="E76" i="1"/>
  <c r="Q76" i="1" s="1"/>
  <c r="R76" i="1" s="1"/>
  <c r="L74" i="20"/>
  <c r="D76" i="1"/>
  <c r="K74" i="20"/>
  <c r="C76" i="1"/>
  <c r="J75" i="20"/>
  <c r="B77" i="1"/>
  <c r="M75" i="20"/>
  <c r="E77" i="1" s="1"/>
  <c r="Q77" i="1" s="1"/>
  <c r="R77" i="1" s="1"/>
  <c r="L75" i="20"/>
  <c r="D77" i="1" s="1"/>
  <c r="K75" i="20"/>
  <c r="C77" i="1" s="1"/>
  <c r="J76" i="20"/>
  <c r="B78" i="1" s="1"/>
  <c r="K78" i="1"/>
  <c r="M76" i="20"/>
  <c r="E78" i="1"/>
  <c r="Q78" i="1" s="1"/>
  <c r="R78" i="1" s="1"/>
  <c r="L76" i="20"/>
  <c r="D78" i="1"/>
  <c r="O78" i="1" s="1"/>
  <c r="P78" i="1" s="1"/>
  <c r="K76" i="20"/>
  <c r="C78" i="1"/>
  <c r="J77" i="20"/>
  <c r="B79" i="1"/>
  <c r="M77" i="20"/>
  <c r="E79" i="1" s="1"/>
  <c r="Q79" i="1" s="1"/>
  <c r="R79" i="1" s="1"/>
  <c r="L77" i="20"/>
  <c r="D79" i="1" s="1"/>
  <c r="O79" i="1" s="1"/>
  <c r="P79" i="1" s="1"/>
  <c r="K77" i="20"/>
  <c r="C79" i="1" s="1"/>
  <c r="J78" i="20"/>
  <c r="B80" i="1" s="1"/>
  <c r="M78" i="20"/>
  <c r="E80" i="1"/>
  <c r="L78" i="20"/>
  <c r="D80" i="1"/>
  <c r="K78" i="20"/>
  <c r="C80" i="1"/>
  <c r="J79" i="20"/>
  <c r="B81" i="1"/>
  <c r="K81" i="1" s="1"/>
  <c r="M79" i="20"/>
  <c r="E81" i="1" s="1"/>
  <c r="Q81" i="1"/>
  <c r="R81" i="1" s="1"/>
  <c r="L79" i="20"/>
  <c r="D81" i="1" s="1"/>
  <c r="O81" i="1"/>
  <c r="P81" i="1" s="1"/>
  <c r="K79" i="20"/>
  <c r="C81" i="1" s="1"/>
  <c r="J80" i="20"/>
  <c r="B82" i="1" s="1"/>
  <c r="K82" i="1" s="1"/>
  <c r="M80" i="20"/>
  <c r="E82" i="1"/>
  <c r="Q82" i="1" s="1"/>
  <c r="R82" i="1" s="1"/>
  <c r="L80" i="20"/>
  <c r="D82" i="1"/>
  <c r="O82" i="1" s="1"/>
  <c r="P82" i="1" s="1"/>
  <c r="K80" i="20"/>
  <c r="C82" i="1"/>
  <c r="J81" i="20"/>
  <c r="B83" i="1"/>
  <c r="M81" i="20"/>
  <c r="E83" i="1" s="1"/>
  <c r="Q83" i="1" s="1"/>
  <c r="R83" i="1" s="1"/>
  <c r="L81" i="20"/>
  <c r="D83" i="1" s="1"/>
  <c r="O83" i="1" s="1"/>
  <c r="P83" i="1" s="1"/>
  <c r="K81" i="20"/>
  <c r="C83" i="1" s="1"/>
  <c r="J82" i="20"/>
  <c r="B84" i="1" s="1"/>
  <c r="M82" i="20"/>
  <c r="E84" i="1"/>
  <c r="L82" i="20"/>
  <c r="D84" i="1"/>
  <c r="K82" i="20"/>
  <c r="C84" i="1"/>
  <c r="J83" i="20"/>
  <c r="B85" i="1"/>
  <c r="K85" i="1" s="1"/>
  <c r="M83" i="20"/>
  <c r="E85" i="1" s="1"/>
  <c r="Q85" i="1"/>
  <c r="R85" i="1" s="1"/>
  <c r="L83" i="20"/>
  <c r="D85" i="1" s="1"/>
  <c r="O85" i="1"/>
  <c r="P85" i="1" s="1"/>
  <c r="K83" i="20"/>
  <c r="C85" i="1" s="1"/>
  <c r="J84" i="20"/>
  <c r="B86" i="1" s="1"/>
  <c r="K86" i="1" s="1"/>
  <c r="M84" i="20"/>
  <c r="E86" i="1"/>
  <c r="Q86" i="1" s="1"/>
  <c r="R86" i="1" s="1"/>
  <c r="L84" i="20"/>
  <c r="D86" i="1"/>
  <c r="O86" i="1" s="1"/>
  <c r="P86" i="1" s="1"/>
  <c r="K84" i="20"/>
  <c r="C86" i="1"/>
  <c r="J85" i="20"/>
  <c r="B87" i="1"/>
  <c r="M85" i="20"/>
  <c r="E87" i="1" s="1"/>
  <c r="Q87" i="1" s="1"/>
  <c r="R87" i="1" s="1"/>
  <c r="L85" i="20"/>
  <c r="D87" i="1" s="1"/>
  <c r="O87" i="1" s="1"/>
  <c r="P87" i="1" s="1"/>
  <c r="K85" i="20"/>
  <c r="C87" i="1" s="1"/>
  <c r="J86" i="20"/>
  <c r="B88" i="1" s="1"/>
  <c r="M86" i="20"/>
  <c r="E88" i="1"/>
  <c r="L86" i="20"/>
  <c r="D88" i="1"/>
  <c r="K86" i="20"/>
  <c r="C88" i="1"/>
  <c r="J87" i="20"/>
  <c r="B89" i="1"/>
  <c r="K89" i="1" s="1"/>
  <c r="M87" i="20"/>
  <c r="E89" i="1" s="1"/>
  <c r="Q89" i="1"/>
  <c r="R89" i="1" s="1"/>
  <c r="L87" i="20"/>
  <c r="D89" i="1" s="1"/>
  <c r="O89" i="1"/>
  <c r="P89" i="1" s="1"/>
  <c r="K87" i="20"/>
  <c r="C89" i="1" s="1"/>
  <c r="J88" i="20"/>
  <c r="B90" i="1" s="1"/>
  <c r="K90" i="1" s="1"/>
  <c r="M88" i="20"/>
  <c r="E90" i="1"/>
  <c r="Q90" i="1" s="1"/>
  <c r="R90" i="1" s="1"/>
  <c r="L88" i="20"/>
  <c r="D90" i="1"/>
  <c r="O90" i="1" s="1"/>
  <c r="P90" i="1" s="1"/>
  <c r="K88" i="20"/>
  <c r="C90" i="1"/>
  <c r="J89" i="20"/>
  <c r="B91" i="1"/>
  <c r="M89" i="20"/>
  <c r="E91" i="1" s="1"/>
  <c r="Q91" i="1" s="1"/>
  <c r="R91" i="1" s="1"/>
  <c r="L89" i="20"/>
  <c r="D91" i="1" s="1"/>
  <c r="O91" i="1" s="1"/>
  <c r="P91" i="1" s="1"/>
  <c r="K89" i="20"/>
  <c r="C91" i="1" s="1"/>
  <c r="J90" i="20"/>
  <c r="B92" i="1" s="1"/>
  <c r="M90" i="20"/>
  <c r="E92" i="1"/>
  <c r="L90" i="20"/>
  <c r="D92" i="1"/>
  <c r="K90" i="20"/>
  <c r="C92" i="1"/>
  <c r="J91" i="20"/>
  <c r="B93" i="1"/>
  <c r="K93" i="1" s="1"/>
  <c r="M91" i="20"/>
  <c r="E93" i="1" s="1"/>
  <c r="Q93" i="1"/>
  <c r="R93" i="1" s="1"/>
  <c r="L91" i="20"/>
  <c r="D93" i="1" s="1"/>
  <c r="O93" i="1"/>
  <c r="P93" i="1" s="1"/>
  <c r="K91" i="20"/>
  <c r="C93" i="1" s="1"/>
  <c r="J92" i="20"/>
  <c r="B94" i="1" s="1"/>
  <c r="K94" i="1" s="1"/>
  <c r="M92" i="20"/>
  <c r="E94" i="1"/>
  <c r="Q94" i="1" s="1"/>
  <c r="R94" i="1" s="1"/>
  <c r="L92" i="20"/>
  <c r="D94" i="1"/>
  <c r="O94" i="1" s="1"/>
  <c r="P94" i="1" s="1"/>
  <c r="K92" i="20"/>
  <c r="C94" i="1"/>
  <c r="J93" i="20"/>
  <c r="B95" i="1"/>
  <c r="M93" i="20"/>
  <c r="E95" i="1" s="1"/>
  <c r="Q95" i="1" s="1"/>
  <c r="R95" i="1" s="1"/>
  <c r="L93" i="20"/>
  <c r="D95" i="1" s="1"/>
  <c r="O95" i="1" s="1"/>
  <c r="P95" i="1" s="1"/>
  <c r="K93" i="20"/>
  <c r="C95" i="1" s="1"/>
  <c r="J94" i="20"/>
  <c r="B96" i="1" s="1"/>
  <c r="M94" i="20"/>
  <c r="E96" i="1"/>
  <c r="L94" i="20"/>
  <c r="D96" i="1"/>
  <c r="K94" i="20"/>
  <c r="C96" i="1"/>
  <c r="J95" i="20"/>
  <c r="B97" i="1"/>
  <c r="K97" i="1" s="1"/>
  <c r="M95" i="20"/>
  <c r="E97" i="1" s="1"/>
  <c r="Q97" i="1"/>
  <c r="R97" i="1" s="1"/>
  <c r="L95" i="20"/>
  <c r="D97" i="1" s="1"/>
  <c r="O97" i="1"/>
  <c r="P97" i="1" s="1"/>
  <c r="K95" i="20"/>
  <c r="C97" i="1" s="1"/>
  <c r="J96" i="20"/>
  <c r="B98" i="1" s="1"/>
  <c r="K98" i="1" s="1"/>
  <c r="M96" i="20"/>
  <c r="E98" i="1"/>
  <c r="Q98" i="1" s="1"/>
  <c r="R98" i="1" s="1"/>
  <c r="L96" i="20"/>
  <c r="D98" i="1"/>
  <c r="O98" i="1" s="1"/>
  <c r="P98" i="1" s="1"/>
  <c r="K96" i="20"/>
  <c r="C98" i="1"/>
  <c r="J97" i="20"/>
  <c r="B99" i="1"/>
  <c r="M97" i="20"/>
  <c r="E99" i="1" s="1"/>
  <c r="Q99" i="1" s="1"/>
  <c r="R99" i="1" s="1"/>
  <c r="L97" i="20"/>
  <c r="D99" i="1" s="1"/>
  <c r="O99" i="1" s="1"/>
  <c r="P99" i="1" s="1"/>
  <c r="K97" i="20"/>
  <c r="C99" i="1" s="1"/>
  <c r="J98" i="20"/>
  <c r="B100" i="1" s="1"/>
  <c r="M98" i="20"/>
  <c r="E100" i="1"/>
  <c r="L98" i="20"/>
  <c r="D100" i="1"/>
  <c r="K98" i="20"/>
  <c r="C100" i="1"/>
  <c r="J99" i="20"/>
  <c r="B101" i="1"/>
  <c r="K101" i="1" s="1"/>
  <c r="M99" i="20"/>
  <c r="E101" i="1" s="1"/>
  <c r="Q101" i="1"/>
  <c r="R101" i="1" s="1"/>
  <c r="L99" i="20"/>
  <c r="D101" i="1" s="1"/>
  <c r="O101" i="1"/>
  <c r="P101" i="1" s="1"/>
  <c r="K99" i="20"/>
  <c r="C101" i="1" s="1"/>
  <c r="J100" i="20"/>
  <c r="B102" i="1" s="1"/>
  <c r="K102" i="1" s="1"/>
  <c r="M100" i="20"/>
  <c r="E102" i="1"/>
  <c r="Q102" i="1" s="1"/>
  <c r="R102" i="1" s="1"/>
  <c r="L100" i="20"/>
  <c r="D102" i="1"/>
  <c r="O102" i="1" s="1"/>
  <c r="P102" i="1" s="1"/>
  <c r="K100" i="20"/>
  <c r="C102" i="1"/>
  <c r="J101" i="20"/>
  <c r="B103" i="1"/>
  <c r="M101" i="20"/>
  <c r="E103" i="1" s="1"/>
  <c r="Q103" i="1" s="1"/>
  <c r="R103" i="1" s="1"/>
  <c r="L101" i="20"/>
  <c r="D103" i="1" s="1"/>
  <c r="O103" i="1" s="1"/>
  <c r="P103" i="1" s="1"/>
  <c r="K101" i="20"/>
  <c r="C103" i="1" s="1"/>
  <c r="J102" i="20"/>
  <c r="B104" i="1" s="1"/>
  <c r="M102" i="20"/>
  <c r="E104" i="1"/>
  <c r="L102" i="20"/>
  <c r="D104" i="1"/>
  <c r="K102" i="20"/>
  <c r="C104" i="1"/>
  <c r="J103" i="20"/>
  <c r="B105" i="1"/>
  <c r="K105" i="1" s="1"/>
  <c r="M103" i="20"/>
  <c r="E105" i="1" s="1"/>
  <c r="Q105" i="1"/>
  <c r="R105" i="1" s="1"/>
  <c r="L103" i="20"/>
  <c r="D105" i="1" s="1"/>
  <c r="O105" i="1"/>
  <c r="P105" i="1" s="1"/>
  <c r="K103" i="20"/>
  <c r="C105" i="1" s="1"/>
  <c r="J104" i="20"/>
  <c r="B106" i="1" s="1"/>
  <c r="K106" i="1" s="1"/>
  <c r="M104" i="20"/>
  <c r="E106" i="1"/>
  <c r="Q106" i="1" s="1"/>
  <c r="R106" i="1" s="1"/>
  <c r="L104" i="20"/>
  <c r="D106" i="1"/>
  <c r="O106" i="1" s="1"/>
  <c r="P106" i="1" s="1"/>
  <c r="K104" i="20"/>
  <c r="C106" i="1"/>
  <c r="J105" i="20"/>
  <c r="B107" i="1"/>
  <c r="M105" i="20"/>
  <c r="E107" i="1" s="1"/>
  <c r="Q107" i="1" s="1"/>
  <c r="R107" i="1" s="1"/>
  <c r="L105" i="20"/>
  <c r="D107" i="1" s="1"/>
  <c r="O107" i="1" s="1"/>
  <c r="P107" i="1" s="1"/>
  <c r="K105" i="20"/>
  <c r="C107" i="1" s="1"/>
  <c r="J106" i="20"/>
  <c r="B108" i="1" s="1"/>
  <c r="M106" i="20"/>
  <c r="E108" i="1"/>
  <c r="L106" i="20"/>
  <c r="D108" i="1"/>
  <c r="O108" i="1" s="1"/>
  <c r="P108" i="1" s="1"/>
  <c r="K106" i="20"/>
  <c r="C108" i="1"/>
  <c r="J107" i="20"/>
  <c r="B109" i="1"/>
  <c r="K109" i="1" s="1"/>
  <c r="M107" i="20"/>
  <c r="E109" i="1" s="1"/>
  <c r="L107" i="20"/>
  <c r="D109" i="1" s="1"/>
  <c r="O109" i="1" s="1"/>
  <c r="P109" i="1" s="1"/>
  <c r="K107" i="20"/>
  <c r="C109" i="1" s="1"/>
  <c r="J108" i="20"/>
  <c r="B110" i="1" s="1"/>
  <c r="K110" i="1" s="1"/>
  <c r="M108" i="20"/>
  <c r="E110" i="1"/>
  <c r="L108" i="20"/>
  <c r="D110" i="1"/>
  <c r="K108" i="20"/>
  <c r="C110" i="1"/>
  <c r="M110" i="1" s="1"/>
  <c r="J109" i="20"/>
  <c r="B111" i="1"/>
  <c r="K111" i="1" s="1"/>
  <c r="M109" i="20"/>
  <c r="E111" i="1" s="1"/>
  <c r="Q111" i="1"/>
  <c r="R111" i="1" s="1"/>
  <c r="L109" i="20"/>
  <c r="D111" i="1" s="1"/>
  <c r="O111" i="1"/>
  <c r="P111" i="1" s="1"/>
  <c r="K109" i="20"/>
  <c r="C111" i="1" s="1"/>
  <c r="J110" i="20"/>
  <c r="B112" i="1" s="1"/>
  <c r="K112" i="1" s="1"/>
  <c r="M112" i="1" s="1"/>
  <c r="M110" i="20"/>
  <c r="E112" i="1"/>
  <c r="Q112" i="1" s="1"/>
  <c r="R112" i="1" s="1"/>
  <c r="L110" i="20"/>
  <c r="D112" i="1"/>
  <c r="K110" i="20"/>
  <c r="C112" i="1"/>
  <c r="J111" i="20"/>
  <c r="B113" i="1"/>
  <c r="M111" i="20"/>
  <c r="E113" i="1" s="1"/>
  <c r="Q113" i="1" s="1"/>
  <c r="R113" i="1" s="1"/>
  <c r="L111" i="20"/>
  <c r="D113" i="1" s="1"/>
  <c r="K111" i="20"/>
  <c r="C113" i="1" s="1"/>
  <c r="J112" i="20"/>
  <c r="B114" i="1" s="1"/>
  <c r="K114" i="1"/>
  <c r="M112" i="20"/>
  <c r="E114" i="1"/>
  <c r="Q114" i="1" s="1"/>
  <c r="R114" i="1" s="1"/>
  <c r="L112" i="20"/>
  <c r="D114" i="1"/>
  <c r="O114" i="1" s="1"/>
  <c r="P114" i="1" s="1"/>
  <c r="K112" i="20"/>
  <c r="C114" i="1"/>
  <c r="J113" i="20"/>
  <c r="B115" i="1"/>
  <c r="M113" i="20"/>
  <c r="E115" i="1" s="1"/>
  <c r="Q115" i="1" s="1"/>
  <c r="R115" i="1" s="1"/>
  <c r="L113" i="20"/>
  <c r="D115" i="1" s="1"/>
  <c r="O115" i="1" s="1"/>
  <c r="P115" i="1" s="1"/>
  <c r="K113" i="20"/>
  <c r="C115" i="1" s="1"/>
  <c r="J114" i="20"/>
  <c r="B116" i="1" s="1"/>
  <c r="M114" i="20"/>
  <c r="E116" i="1"/>
  <c r="L114" i="20"/>
  <c r="D116" i="1"/>
  <c r="O116" i="1" s="1"/>
  <c r="P116" i="1" s="1"/>
  <c r="K114" i="20"/>
  <c r="C116" i="1"/>
  <c r="J115" i="20"/>
  <c r="B117" i="1"/>
  <c r="K117" i="1" s="1"/>
  <c r="M115" i="20"/>
  <c r="E117" i="1" s="1"/>
  <c r="L115" i="20"/>
  <c r="D117" i="1" s="1"/>
  <c r="O117" i="1" s="1"/>
  <c r="P117" i="1" s="1"/>
  <c r="K115" i="20"/>
  <c r="C117" i="1" s="1"/>
  <c r="J116" i="20"/>
  <c r="B118" i="1" s="1"/>
  <c r="K118" i="1" s="1"/>
  <c r="M116" i="20"/>
  <c r="E118" i="1"/>
  <c r="L116" i="20"/>
  <c r="D118" i="1"/>
  <c r="K116" i="20"/>
  <c r="C118" i="1"/>
  <c r="J117" i="20"/>
  <c r="B119" i="1"/>
  <c r="K119" i="1" s="1"/>
  <c r="M117" i="20"/>
  <c r="E119" i="1"/>
  <c r="Q119" i="1" s="1"/>
  <c r="R119" i="1" s="1"/>
  <c r="L117" i="20"/>
  <c r="D119" i="1"/>
  <c r="K117" i="20"/>
  <c r="C119" i="1"/>
  <c r="J118" i="20"/>
  <c r="B120" i="1"/>
  <c r="M118" i="20"/>
  <c r="E120" i="1" s="1"/>
  <c r="Q120" i="1" s="1"/>
  <c r="R120" i="1" s="1"/>
  <c r="L118" i="20"/>
  <c r="D120" i="1" s="1"/>
  <c r="K118" i="20"/>
  <c r="C120" i="1" s="1"/>
  <c r="J119" i="20"/>
  <c r="B121" i="1" s="1"/>
  <c r="K121" i="1"/>
  <c r="M121" i="1" s="1"/>
  <c r="M119" i="20"/>
  <c r="E121" i="1"/>
  <c r="Q121" i="1" s="1"/>
  <c r="R121" i="1" s="1"/>
  <c r="L119" i="20"/>
  <c r="D121" i="1"/>
  <c r="O121" i="1" s="1"/>
  <c r="P121" i="1" s="1"/>
  <c r="K119" i="20"/>
  <c r="C121" i="1"/>
  <c r="J120" i="20"/>
  <c r="B122" i="1"/>
  <c r="M120" i="20"/>
  <c r="E122" i="1"/>
  <c r="L120" i="20"/>
  <c r="D122" i="1"/>
  <c r="O122" i="1" s="1"/>
  <c r="P122" i="1" s="1"/>
  <c r="K120" i="20"/>
  <c r="C122" i="1"/>
  <c r="J121" i="20"/>
  <c r="B123" i="1"/>
  <c r="K123" i="1" s="1"/>
  <c r="M121" i="20"/>
  <c r="E123" i="1" s="1"/>
  <c r="L121" i="20"/>
  <c r="D123" i="1" s="1"/>
  <c r="O123" i="1" s="1"/>
  <c r="P123" i="1" s="1"/>
  <c r="K121" i="20"/>
  <c r="C123" i="1" s="1"/>
  <c r="J122" i="20"/>
  <c r="B124" i="1" s="1"/>
  <c r="K124" i="1" s="1"/>
  <c r="M122" i="20"/>
  <c r="E124" i="1" s="1"/>
  <c r="Q124" i="1" s="1"/>
  <c r="R124" i="1" s="1"/>
  <c r="L122" i="20"/>
  <c r="D124" i="1" s="1"/>
  <c r="O124" i="1" s="1"/>
  <c r="P124" i="1" s="1"/>
  <c r="K122" i="20"/>
  <c r="C124" i="1" s="1"/>
  <c r="J123" i="20"/>
  <c r="B125" i="1" s="1"/>
  <c r="M123" i="20"/>
  <c r="E125" i="1"/>
  <c r="L123" i="20"/>
  <c r="D125" i="1"/>
  <c r="O125" i="1" s="1"/>
  <c r="P125" i="1" s="1"/>
  <c r="K123" i="20"/>
  <c r="C125" i="1"/>
  <c r="J124" i="20"/>
  <c r="B126" i="1"/>
  <c r="K126" i="1" s="1"/>
  <c r="M126" i="1" s="1"/>
  <c r="AB126" i="1" s="1"/>
  <c r="AC126" i="1" s="1"/>
  <c r="M124" i="20"/>
  <c r="E126" i="1" s="1"/>
  <c r="L124" i="20"/>
  <c r="D126" i="1" s="1"/>
  <c r="O126" i="1" s="1"/>
  <c r="P126" i="1" s="1"/>
  <c r="K124" i="20"/>
  <c r="C126" i="1" s="1"/>
  <c r="J125" i="20"/>
  <c r="B127" i="1" s="1"/>
  <c r="K127" i="1" s="1"/>
  <c r="M125" i="20"/>
  <c r="E127" i="1"/>
  <c r="L125" i="20"/>
  <c r="D127" i="1"/>
  <c r="K125" i="20"/>
  <c r="C127" i="1"/>
  <c r="J126" i="20"/>
  <c r="B128" i="1"/>
  <c r="K128" i="1" s="1"/>
  <c r="M126" i="20"/>
  <c r="E128" i="1" s="1"/>
  <c r="Q128" i="1"/>
  <c r="L126" i="20"/>
  <c r="D128" i="1"/>
  <c r="O128" i="1" s="1"/>
  <c r="P128" i="1" s="1"/>
  <c r="K126" i="20"/>
  <c r="C128" i="1"/>
  <c r="M128" i="1" s="1"/>
  <c r="J127" i="20"/>
  <c r="B129" i="1"/>
  <c r="K129" i="1" s="1"/>
  <c r="M127" i="20"/>
  <c r="E129" i="1" s="1"/>
  <c r="L127" i="20"/>
  <c r="D129" i="1" s="1"/>
  <c r="O129" i="1" s="1"/>
  <c r="P129" i="1" s="1"/>
  <c r="K127" i="20"/>
  <c r="C129" i="1" s="1"/>
  <c r="J128" i="20"/>
  <c r="B130" i="1" s="1"/>
  <c r="K130" i="1" s="1"/>
  <c r="M128" i="20"/>
  <c r="E130" i="1"/>
  <c r="L128" i="20"/>
  <c r="D130" i="1"/>
  <c r="K128" i="20"/>
  <c r="C130" i="1"/>
  <c r="M130" i="1" s="1"/>
  <c r="J129" i="20"/>
  <c r="B131" i="1"/>
  <c r="K131" i="1" s="1"/>
  <c r="M129" i="20"/>
  <c r="E131" i="1" s="1"/>
  <c r="Q131" i="1"/>
  <c r="R131" i="1" s="1"/>
  <c r="L129" i="20"/>
  <c r="D131" i="1" s="1"/>
  <c r="O131" i="1"/>
  <c r="P131" i="1" s="1"/>
  <c r="K129" i="20"/>
  <c r="C131" i="1" s="1"/>
  <c r="J130" i="20"/>
  <c r="B132" i="1" s="1"/>
  <c r="K132" i="1" s="1"/>
  <c r="M130" i="20"/>
  <c r="E132" i="1"/>
  <c r="Q132" i="1" s="1"/>
  <c r="R132" i="1" s="1"/>
  <c r="L130" i="20"/>
  <c r="D132" i="1"/>
  <c r="K130" i="20"/>
  <c r="C132" i="1"/>
  <c r="J131" i="20"/>
  <c r="B133" i="1"/>
  <c r="M131" i="20"/>
  <c r="E133" i="1" s="1"/>
  <c r="Q133" i="1" s="1"/>
  <c r="R133" i="1" s="1"/>
  <c r="L131" i="20"/>
  <c r="D133" i="1" s="1"/>
  <c r="K131" i="20"/>
  <c r="C133" i="1" s="1"/>
  <c r="J132" i="20"/>
  <c r="B134" i="1" s="1"/>
  <c r="K134" i="1"/>
  <c r="M132" i="20"/>
  <c r="E134" i="1"/>
  <c r="Q134" i="1" s="1"/>
  <c r="R134" i="1" s="1"/>
  <c r="L132" i="20"/>
  <c r="D134" i="1"/>
  <c r="O134" i="1" s="1"/>
  <c r="P134" i="1" s="1"/>
  <c r="K132" i="20"/>
  <c r="C134" i="1"/>
  <c r="J133" i="20"/>
  <c r="B135" i="1"/>
  <c r="M133" i="20"/>
  <c r="E135" i="1" s="1"/>
  <c r="Q135" i="1" s="1"/>
  <c r="R135" i="1" s="1"/>
  <c r="L133" i="20"/>
  <c r="D135" i="1" s="1"/>
  <c r="O135" i="1" s="1"/>
  <c r="P135" i="1" s="1"/>
  <c r="K133" i="20"/>
  <c r="C135" i="1" s="1"/>
  <c r="J134" i="20"/>
  <c r="B136" i="1" s="1"/>
  <c r="M134" i="20"/>
  <c r="E136" i="1"/>
  <c r="L134" i="20"/>
  <c r="D136" i="1"/>
  <c r="O136" i="1" s="1"/>
  <c r="P136" i="1" s="1"/>
  <c r="K134" i="20"/>
  <c r="C136" i="1"/>
  <c r="J135" i="20"/>
  <c r="B137" i="1"/>
  <c r="K137" i="1" s="1"/>
  <c r="M137" i="1" s="1"/>
  <c r="T137" i="1" s="1"/>
  <c r="U137" i="1" s="1"/>
  <c r="M135" i="20"/>
  <c r="E137" i="1" s="1"/>
  <c r="L135" i="20"/>
  <c r="D137" i="1" s="1"/>
  <c r="O137" i="1" s="1"/>
  <c r="P137" i="1" s="1"/>
  <c r="K135" i="20"/>
  <c r="C137" i="1" s="1"/>
  <c r="J136" i="20"/>
  <c r="B138" i="1" s="1"/>
  <c r="K138" i="1" s="1"/>
  <c r="M136" i="20"/>
  <c r="E138" i="1"/>
  <c r="L136" i="20"/>
  <c r="D138" i="1"/>
  <c r="K136" i="20"/>
  <c r="C138" i="1"/>
  <c r="J137" i="20"/>
  <c r="B139" i="1"/>
  <c r="K139" i="1" s="1"/>
  <c r="M137" i="20"/>
  <c r="E139" i="1" s="1"/>
  <c r="Q139" i="1"/>
  <c r="R139" i="1" s="1"/>
  <c r="L137" i="20"/>
  <c r="D139" i="1" s="1"/>
  <c r="O139" i="1"/>
  <c r="P139" i="1" s="1"/>
  <c r="K137" i="20"/>
  <c r="C139" i="1" s="1"/>
  <c r="J138" i="20"/>
  <c r="B140" i="1" s="1"/>
  <c r="K140" i="1" s="1"/>
  <c r="M138" i="20"/>
  <c r="E140" i="1"/>
  <c r="Q140" i="1" s="1"/>
  <c r="R140" i="1" s="1"/>
  <c r="L138" i="20"/>
  <c r="D140" i="1"/>
  <c r="K138" i="20"/>
  <c r="C140" i="1"/>
  <c r="J139" i="20"/>
  <c r="B141" i="1"/>
  <c r="M139" i="20"/>
  <c r="E141" i="1" s="1"/>
  <c r="Q141" i="1" s="1"/>
  <c r="R141" i="1" s="1"/>
  <c r="L139" i="20"/>
  <c r="D141" i="1" s="1"/>
  <c r="K139" i="20"/>
  <c r="C141" i="1" s="1"/>
  <c r="J140" i="20"/>
  <c r="B142" i="1" s="1"/>
  <c r="K142" i="1"/>
  <c r="M140" i="20"/>
  <c r="E142" i="1"/>
  <c r="Q142" i="1" s="1"/>
  <c r="R142" i="1" s="1"/>
  <c r="L140" i="20"/>
  <c r="D142" i="1"/>
  <c r="O142" i="1" s="1"/>
  <c r="P142" i="1" s="1"/>
  <c r="K140" i="20"/>
  <c r="C142" i="1"/>
  <c r="J141" i="20"/>
  <c r="B143" i="1"/>
  <c r="M141" i="20"/>
  <c r="E143" i="1" s="1"/>
  <c r="Q143" i="1" s="1"/>
  <c r="R143" i="1" s="1"/>
  <c r="L141" i="20"/>
  <c r="D143" i="1" s="1"/>
  <c r="O143" i="1" s="1"/>
  <c r="P143" i="1" s="1"/>
  <c r="K141" i="20"/>
  <c r="C143" i="1" s="1"/>
  <c r="J142" i="20"/>
  <c r="B144" i="1" s="1"/>
  <c r="M142" i="20"/>
  <c r="E144" i="1"/>
  <c r="L142" i="20"/>
  <c r="D144" i="1"/>
  <c r="O144" i="1" s="1"/>
  <c r="P144" i="1" s="1"/>
  <c r="K142" i="20"/>
  <c r="C144" i="1"/>
  <c r="J143" i="20"/>
  <c r="B145" i="1"/>
  <c r="K145" i="1" s="1"/>
  <c r="M143" i="20"/>
  <c r="E145" i="1" s="1"/>
  <c r="L143" i="20"/>
  <c r="D145" i="1" s="1"/>
  <c r="O145" i="1" s="1"/>
  <c r="P145" i="1" s="1"/>
  <c r="K143" i="20"/>
  <c r="C145" i="1" s="1"/>
  <c r="J144" i="20"/>
  <c r="B146" i="1" s="1"/>
  <c r="K146" i="1" s="1"/>
  <c r="M144" i="20"/>
  <c r="E146" i="1"/>
  <c r="L144" i="20"/>
  <c r="D146" i="1"/>
  <c r="K144" i="20"/>
  <c r="C146" i="1"/>
  <c r="J145" i="20"/>
  <c r="B147" i="1"/>
  <c r="K147" i="1" s="1"/>
  <c r="M145" i="20"/>
  <c r="E147" i="1" s="1"/>
  <c r="Q147" i="1"/>
  <c r="R147" i="1" s="1"/>
  <c r="L145" i="20"/>
  <c r="D147" i="1" s="1"/>
  <c r="O147" i="1"/>
  <c r="P147" i="1" s="1"/>
  <c r="K145" i="20"/>
  <c r="C147" i="1" s="1"/>
  <c r="J146" i="20"/>
  <c r="B148" i="1" s="1"/>
  <c r="K148" i="1" s="1"/>
  <c r="M146" i="20"/>
  <c r="E148" i="1"/>
  <c r="Q148" i="1" s="1"/>
  <c r="R148" i="1" s="1"/>
  <c r="L146" i="20"/>
  <c r="D148" i="1"/>
  <c r="K146" i="20"/>
  <c r="C148" i="1"/>
  <c r="J147" i="20"/>
  <c r="B149" i="1"/>
  <c r="M147" i="20"/>
  <c r="E149" i="1" s="1"/>
  <c r="Q149" i="1" s="1"/>
  <c r="R149" i="1" s="1"/>
  <c r="L147" i="20"/>
  <c r="D149" i="1" s="1"/>
  <c r="K147" i="20"/>
  <c r="C149" i="1" s="1"/>
  <c r="J148" i="20"/>
  <c r="B150" i="1" s="1"/>
  <c r="K150" i="1"/>
  <c r="M148" i="20"/>
  <c r="E150" i="1"/>
  <c r="Q150" i="1" s="1"/>
  <c r="R150" i="1" s="1"/>
  <c r="L148" i="20"/>
  <c r="D150" i="1"/>
  <c r="O150" i="1" s="1"/>
  <c r="P150" i="1" s="1"/>
  <c r="K148" i="20"/>
  <c r="C150" i="1"/>
  <c r="J149" i="20"/>
  <c r="B151" i="1"/>
  <c r="M149" i="20"/>
  <c r="E151" i="1" s="1"/>
  <c r="Q151" i="1" s="1"/>
  <c r="R151" i="1" s="1"/>
  <c r="L149" i="20"/>
  <c r="D151" i="1" s="1"/>
  <c r="O151" i="1" s="1"/>
  <c r="P151" i="1" s="1"/>
  <c r="K149" i="20"/>
  <c r="C151" i="1" s="1"/>
  <c r="J150" i="20"/>
  <c r="B152" i="1" s="1"/>
  <c r="M150" i="20"/>
  <c r="E152" i="1"/>
  <c r="L150" i="20"/>
  <c r="D152" i="1"/>
  <c r="O152" i="1" s="1"/>
  <c r="P152" i="1" s="1"/>
  <c r="K150" i="20"/>
  <c r="C152" i="1"/>
  <c r="J151" i="20"/>
  <c r="B153" i="1"/>
  <c r="K153" i="1" s="1"/>
  <c r="M153" i="1" s="1"/>
  <c r="M151" i="20"/>
  <c r="E153" i="1" s="1"/>
  <c r="L151" i="20"/>
  <c r="D153" i="1" s="1"/>
  <c r="O153" i="1" s="1"/>
  <c r="P153" i="1" s="1"/>
  <c r="K151" i="20"/>
  <c r="C153" i="1" s="1"/>
  <c r="J152" i="20"/>
  <c r="B154" i="1" s="1"/>
  <c r="K154" i="1" s="1"/>
  <c r="M152" i="20"/>
  <c r="E154" i="1"/>
  <c r="L152" i="20"/>
  <c r="D154" i="1"/>
  <c r="K152" i="20"/>
  <c r="C154" i="1"/>
  <c r="J153" i="20"/>
  <c r="B155" i="1"/>
  <c r="K155" i="1" s="1"/>
  <c r="M153" i="20"/>
  <c r="E155" i="1" s="1"/>
  <c r="Q155" i="1"/>
  <c r="R155" i="1" s="1"/>
  <c r="L153" i="20"/>
  <c r="D155" i="1" s="1"/>
  <c r="O155" i="1"/>
  <c r="P155" i="1" s="1"/>
  <c r="K153" i="20"/>
  <c r="C155" i="1" s="1"/>
  <c r="J154" i="20"/>
  <c r="B156" i="1" s="1"/>
  <c r="K156" i="1" s="1"/>
  <c r="M154" i="20"/>
  <c r="E156" i="1"/>
  <c r="Q156" i="1" s="1"/>
  <c r="R156" i="1" s="1"/>
  <c r="L154" i="20"/>
  <c r="D156" i="1"/>
  <c r="K154" i="20"/>
  <c r="C156" i="1"/>
  <c r="J155" i="20"/>
  <c r="B157" i="1"/>
  <c r="M155" i="20"/>
  <c r="E157" i="1" s="1"/>
  <c r="Q157" i="1" s="1"/>
  <c r="R157" i="1" s="1"/>
  <c r="L155" i="20"/>
  <c r="D157" i="1" s="1"/>
  <c r="K155" i="20"/>
  <c r="C157" i="1" s="1"/>
  <c r="J156" i="20"/>
  <c r="B158" i="1" s="1"/>
  <c r="K158" i="1"/>
  <c r="M156" i="20"/>
  <c r="E158" i="1"/>
  <c r="Q158" i="1" s="1"/>
  <c r="R158" i="1" s="1"/>
  <c r="L156" i="20"/>
  <c r="D158" i="1"/>
  <c r="O158" i="1" s="1"/>
  <c r="P158" i="1" s="1"/>
  <c r="K156" i="20"/>
  <c r="C158" i="1"/>
  <c r="J157" i="20"/>
  <c r="B159" i="1"/>
  <c r="M157" i="20"/>
  <c r="E159" i="1" s="1"/>
  <c r="Q159" i="1" s="1"/>
  <c r="R159" i="1" s="1"/>
  <c r="L157" i="20"/>
  <c r="D159" i="1" s="1"/>
  <c r="O159" i="1" s="1"/>
  <c r="P159" i="1" s="1"/>
  <c r="K157" i="20"/>
  <c r="C159" i="1" s="1"/>
  <c r="J158" i="20"/>
  <c r="B160" i="1" s="1"/>
  <c r="M158" i="20"/>
  <c r="E160" i="1"/>
  <c r="L158" i="20"/>
  <c r="D160" i="1"/>
  <c r="O160" i="1" s="1"/>
  <c r="P160" i="1" s="1"/>
  <c r="K158" i="20"/>
  <c r="C160" i="1"/>
  <c r="J159" i="20"/>
  <c r="B161" i="1"/>
  <c r="K161" i="1" s="1"/>
  <c r="M159" i="20"/>
  <c r="E161" i="1" s="1"/>
  <c r="L159" i="20"/>
  <c r="D161" i="1" s="1"/>
  <c r="O161" i="1" s="1"/>
  <c r="P161" i="1" s="1"/>
  <c r="K159" i="20"/>
  <c r="C161" i="1" s="1"/>
  <c r="J160" i="20"/>
  <c r="B162" i="1" s="1"/>
  <c r="K162" i="1" s="1"/>
  <c r="M160" i="20"/>
  <c r="E162" i="1"/>
  <c r="L160" i="20"/>
  <c r="D162" i="1"/>
  <c r="K160" i="20"/>
  <c r="C162" i="1"/>
  <c r="J161" i="20"/>
  <c r="B163" i="1"/>
  <c r="K163" i="1" s="1"/>
  <c r="M161" i="20"/>
  <c r="E163" i="1" s="1"/>
  <c r="Q163" i="1"/>
  <c r="R163" i="1" s="1"/>
  <c r="L161" i="20"/>
  <c r="D163" i="1" s="1"/>
  <c r="O163" i="1"/>
  <c r="P163" i="1" s="1"/>
  <c r="K161" i="20"/>
  <c r="C163" i="1" s="1"/>
  <c r="J162" i="20"/>
  <c r="B164" i="1" s="1"/>
  <c r="K164" i="1" s="1"/>
  <c r="M162" i="20"/>
  <c r="E164" i="1"/>
  <c r="Q164" i="1" s="1"/>
  <c r="R164" i="1" s="1"/>
  <c r="L162" i="20"/>
  <c r="D164" i="1"/>
  <c r="K162" i="20"/>
  <c r="C164" i="1"/>
  <c r="J163" i="20"/>
  <c r="B165" i="1"/>
  <c r="M163" i="20"/>
  <c r="E165" i="1" s="1"/>
  <c r="Q165" i="1" s="1"/>
  <c r="R165" i="1" s="1"/>
  <c r="L163" i="20"/>
  <c r="D165" i="1" s="1"/>
  <c r="K163" i="20"/>
  <c r="C165" i="1" s="1"/>
  <c r="J164" i="20"/>
  <c r="B166" i="1" s="1"/>
  <c r="K166" i="1"/>
  <c r="M164" i="20"/>
  <c r="E166" i="1"/>
  <c r="Q166" i="1" s="1"/>
  <c r="R166" i="1" s="1"/>
  <c r="L164" i="20"/>
  <c r="D166" i="1"/>
  <c r="O166" i="1" s="1"/>
  <c r="P166" i="1" s="1"/>
  <c r="K164" i="20"/>
  <c r="C166" i="1"/>
  <c r="J165" i="20"/>
  <c r="B167" i="1"/>
  <c r="M165" i="20"/>
  <c r="E167" i="1" s="1"/>
  <c r="Q167" i="1" s="1"/>
  <c r="R167" i="1" s="1"/>
  <c r="L165" i="20"/>
  <c r="D167" i="1" s="1"/>
  <c r="O167" i="1" s="1"/>
  <c r="P167" i="1" s="1"/>
  <c r="K165" i="20"/>
  <c r="C167" i="1" s="1"/>
  <c r="J166" i="20"/>
  <c r="B168" i="1" s="1"/>
  <c r="M166" i="20"/>
  <c r="E168" i="1"/>
  <c r="L166" i="20"/>
  <c r="D168" i="1"/>
  <c r="O168" i="1" s="1"/>
  <c r="P168" i="1" s="1"/>
  <c r="K166" i="20"/>
  <c r="C168" i="1"/>
  <c r="J167" i="20"/>
  <c r="B169" i="1"/>
  <c r="K169" i="1" s="1"/>
  <c r="M169" i="1" s="1"/>
  <c r="N169" i="1" s="1"/>
  <c r="M167" i="20"/>
  <c r="E169" i="1" s="1"/>
  <c r="L167" i="20"/>
  <c r="D169" i="1" s="1"/>
  <c r="O169" i="1" s="1"/>
  <c r="P169" i="1" s="1"/>
  <c r="K167" i="20"/>
  <c r="C169" i="1" s="1"/>
  <c r="J168" i="20"/>
  <c r="B170" i="1" s="1"/>
  <c r="K170" i="1" s="1"/>
  <c r="M168" i="20"/>
  <c r="E170" i="1"/>
  <c r="L168" i="20"/>
  <c r="D170" i="1"/>
  <c r="K168" i="20"/>
  <c r="C170" i="1"/>
  <c r="J169" i="20"/>
  <c r="B171" i="1"/>
  <c r="K171" i="1" s="1"/>
  <c r="M169" i="20"/>
  <c r="E171" i="1" s="1"/>
  <c r="Q171" i="1"/>
  <c r="R171" i="1" s="1"/>
  <c r="L169" i="20"/>
  <c r="D171" i="1" s="1"/>
  <c r="O171" i="1"/>
  <c r="P171" i="1" s="1"/>
  <c r="K169" i="20"/>
  <c r="C171" i="1" s="1"/>
  <c r="J170" i="20"/>
  <c r="B172" i="1" s="1"/>
  <c r="K172" i="1" s="1"/>
  <c r="M170" i="20"/>
  <c r="E172" i="1"/>
  <c r="Q172" i="1" s="1"/>
  <c r="R172" i="1" s="1"/>
  <c r="L170" i="20"/>
  <c r="D172" i="1"/>
  <c r="K170" i="20"/>
  <c r="C172" i="1"/>
  <c r="J171" i="20"/>
  <c r="B173" i="1"/>
  <c r="M171" i="20"/>
  <c r="E173" i="1" s="1"/>
  <c r="Q173" i="1" s="1"/>
  <c r="R173" i="1" s="1"/>
  <c r="L171" i="20"/>
  <c r="D173" i="1" s="1"/>
  <c r="K171" i="20"/>
  <c r="C173" i="1" s="1"/>
  <c r="J172" i="20"/>
  <c r="B174" i="1" s="1"/>
  <c r="K174" i="1"/>
  <c r="M172" i="20"/>
  <c r="E174" i="1"/>
  <c r="Q174" i="1" s="1"/>
  <c r="R174" i="1" s="1"/>
  <c r="L172" i="20"/>
  <c r="D174" i="1"/>
  <c r="O174" i="1" s="1"/>
  <c r="P174" i="1" s="1"/>
  <c r="K172" i="20"/>
  <c r="C174" i="1"/>
  <c r="J173" i="20"/>
  <c r="B175" i="1"/>
  <c r="M173" i="20"/>
  <c r="E175" i="1" s="1"/>
  <c r="Q175" i="1" s="1"/>
  <c r="R175" i="1" s="1"/>
  <c r="L173" i="20"/>
  <c r="D175" i="1" s="1"/>
  <c r="O175" i="1" s="1"/>
  <c r="P175" i="1" s="1"/>
  <c r="K173" i="20"/>
  <c r="C175" i="1" s="1"/>
  <c r="J174" i="20"/>
  <c r="B176" i="1" s="1"/>
  <c r="M174" i="20"/>
  <c r="E176" i="1"/>
  <c r="L174" i="20"/>
  <c r="D176" i="1"/>
  <c r="O176" i="1" s="1"/>
  <c r="P176" i="1" s="1"/>
  <c r="K174" i="20"/>
  <c r="C176" i="1"/>
  <c r="J175" i="20"/>
  <c r="B177" i="1"/>
  <c r="K177" i="1" s="1"/>
  <c r="M175" i="20"/>
  <c r="E177" i="1" s="1"/>
  <c r="L175" i="20"/>
  <c r="D177" i="1" s="1"/>
  <c r="O177" i="1" s="1"/>
  <c r="P177" i="1" s="1"/>
  <c r="K175" i="20"/>
  <c r="C177" i="1" s="1"/>
  <c r="J176" i="20"/>
  <c r="B178" i="1" s="1"/>
  <c r="K178" i="1" s="1"/>
  <c r="M176" i="20"/>
  <c r="E178" i="1"/>
  <c r="L176" i="20"/>
  <c r="D178" i="1"/>
  <c r="K176" i="20"/>
  <c r="C178" i="1"/>
  <c r="J177" i="20"/>
  <c r="B179" i="1"/>
  <c r="K179" i="1" s="1"/>
  <c r="M177" i="20"/>
  <c r="E179" i="1" s="1"/>
  <c r="Q179" i="1"/>
  <c r="R179" i="1" s="1"/>
  <c r="L177" i="20"/>
  <c r="D179" i="1" s="1"/>
  <c r="O179" i="1"/>
  <c r="P179" i="1" s="1"/>
  <c r="K177" i="20"/>
  <c r="C179" i="1" s="1"/>
  <c r="J178" i="20"/>
  <c r="B180" i="1" s="1"/>
  <c r="K180" i="1" s="1"/>
  <c r="M178" i="20"/>
  <c r="E180" i="1"/>
  <c r="Q180" i="1" s="1"/>
  <c r="R180" i="1" s="1"/>
  <c r="L178" i="20"/>
  <c r="D180" i="1"/>
  <c r="K178" i="20"/>
  <c r="C180" i="1"/>
  <c r="J179" i="20"/>
  <c r="B181" i="1"/>
  <c r="M179" i="20"/>
  <c r="E181" i="1" s="1"/>
  <c r="Q181" i="1" s="1"/>
  <c r="R181" i="1" s="1"/>
  <c r="L179" i="20"/>
  <c r="D181" i="1" s="1"/>
  <c r="K179" i="20"/>
  <c r="C181" i="1" s="1"/>
  <c r="J180" i="20"/>
  <c r="B182" i="1" s="1"/>
  <c r="K182" i="1"/>
  <c r="M180" i="20"/>
  <c r="E182" i="1"/>
  <c r="Q182" i="1" s="1"/>
  <c r="R182" i="1" s="1"/>
  <c r="L180" i="20"/>
  <c r="D182" i="1"/>
  <c r="O182" i="1" s="1"/>
  <c r="P182" i="1" s="1"/>
  <c r="K180" i="20"/>
  <c r="C182" i="1"/>
  <c r="J181" i="20"/>
  <c r="B183" i="1"/>
  <c r="M181" i="20"/>
  <c r="E183" i="1" s="1"/>
  <c r="Q183" i="1" s="1"/>
  <c r="R183" i="1" s="1"/>
  <c r="L181" i="20"/>
  <c r="D183" i="1" s="1"/>
  <c r="O183" i="1" s="1"/>
  <c r="P183" i="1" s="1"/>
  <c r="K181" i="20"/>
  <c r="C183" i="1" s="1"/>
  <c r="J182" i="20"/>
  <c r="B184" i="1" s="1"/>
  <c r="M182" i="20"/>
  <c r="E184" i="1"/>
  <c r="L182" i="20"/>
  <c r="D184" i="1"/>
  <c r="O184" i="1" s="1"/>
  <c r="P184" i="1" s="1"/>
  <c r="K182" i="20"/>
  <c r="C184" i="1"/>
  <c r="J183" i="20"/>
  <c r="B185" i="1"/>
  <c r="K185" i="1" s="1"/>
  <c r="M185" i="1" s="1"/>
  <c r="N185" i="1" s="1"/>
  <c r="M183" i="20"/>
  <c r="E185" i="1" s="1"/>
  <c r="L183" i="20"/>
  <c r="D185" i="1" s="1"/>
  <c r="O185" i="1" s="1"/>
  <c r="P185" i="1" s="1"/>
  <c r="K183" i="20"/>
  <c r="C185" i="1" s="1"/>
  <c r="J184" i="20"/>
  <c r="B186" i="1" s="1"/>
  <c r="K186" i="1" s="1"/>
  <c r="M184" i="20"/>
  <c r="E186" i="1"/>
  <c r="L184" i="20"/>
  <c r="D186" i="1"/>
  <c r="K184" i="20"/>
  <c r="C186" i="1"/>
  <c r="J185" i="20"/>
  <c r="B187" i="1"/>
  <c r="K187" i="1" s="1"/>
  <c r="M185" i="20"/>
  <c r="E187" i="1" s="1"/>
  <c r="Q187" i="1"/>
  <c r="R187" i="1" s="1"/>
  <c r="L185" i="20"/>
  <c r="D187" i="1" s="1"/>
  <c r="O187" i="1"/>
  <c r="P187" i="1" s="1"/>
  <c r="K185" i="20"/>
  <c r="C187" i="1" s="1"/>
  <c r="J186" i="20"/>
  <c r="B188" i="1" s="1"/>
  <c r="K188" i="1" s="1"/>
  <c r="M186" i="20"/>
  <c r="E188" i="1"/>
  <c r="Q188" i="1" s="1"/>
  <c r="R188" i="1" s="1"/>
  <c r="L186" i="20"/>
  <c r="D188" i="1"/>
  <c r="K186" i="20"/>
  <c r="C188" i="1"/>
  <c r="J187" i="20"/>
  <c r="B189" i="1"/>
  <c r="M187" i="20"/>
  <c r="E189" i="1" s="1"/>
  <c r="Q189" i="1" s="1"/>
  <c r="R189" i="1" s="1"/>
  <c r="L187" i="20"/>
  <c r="D189" i="1" s="1"/>
  <c r="K187" i="20"/>
  <c r="C189" i="1" s="1"/>
  <c r="J188" i="20"/>
  <c r="B190" i="1" s="1"/>
  <c r="K190" i="1"/>
  <c r="M188" i="20"/>
  <c r="E190" i="1"/>
  <c r="Q190" i="1" s="1"/>
  <c r="R190" i="1" s="1"/>
  <c r="L188" i="20"/>
  <c r="D190" i="1"/>
  <c r="O190" i="1" s="1"/>
  <c r="P190" i="1" s="1"/>
  <c r="K188" i="20"/>
  <c r="C190" i="1"/>
  <c r="J189" i="20"/>
  <c r="B191" i="1"/>
  <c r="M189" i="20"/>
  <c r="E191" i="1" s="1"/>
  <c r="Q191" i="1" s="1"/>
  <c r="R191" i="1" s="1"/>
  <c r="L189" i="20"/>
  <c r="D191" i="1" s="1"/>
  <c r="O191" i="1" s="1"/>
  <c r="P191" i="1" s="1"/>
  <c r="K189" i="20"/>
  <c r="C191" i="1" s="1"/>
  <c r="J190" i="20"/>
  <c r="B192" i="1" s="1"/>
  <c r="M190" i="20"/>
  <c r="E192" i="1"/>
  <c r="L190" i="20"/>
  <c r="D192" i="1"/>
  <c r="K190" i="20"/>
  <c r="C192" i="1"/>
  <c r="J191" i="20"/>
  <c r="B193" i="1"/>
  <c r="M191" i="20"/>
  <c r="E193" i="1" s="1"/>
  <c r="Q193" i="1" s="1"/>
  <c r="R193" i="1" s="1"/>
  <c r="L191" i="20"/>
  <c r="D193" i="1" s="1"/>
  <c r="K191" i="20"/>
  <c r="C193" i="1" s="1"/>
  <c r="J192" i="20"/>
  <c r="B194" i="1" s="1"/>
  <c r="M192" i="20"/>
  <c r="E194" i="1"/>
  <c r="L192" i="20"/>
  <c r="D194" i="1"/>
  <c r="K192" i="20"/>
  <c r="C194" i="1"/>
  <c r="J193" i="20"/>
  <c r="B195" i="1"/>
  <c r="M193" i="20"/>
  <c r="E195" i="1" s="1"/>
  <c r="Q195" i="1" s="1"/>
  <c r="R195" i="1" s="1"/>
  <c r="L193" i="20"/>
  <c r="D195" i="1" s="1"/>
  <c r="K193" i="20"/>
  <c r="C195" i="1" s="1"/>
  <c r="J194" i="20"/>
  <c r="B196" i="1" s="1"/>
  <c r="M194" i="20"/>
  <c r="E196" i="1"/>
  <c r="L194" i="20"/>
  <c r="D196" i="1"/>
  <c r="K194" i="20"/>
  <c r="C196" i="1"/>
  <c r="J195" i="20"/>
  <c r="B197" i="1"/>
  <c r="M195" i="20"/>
  <c r="E197" i="1" s="1"/>
  <c r="Q197" i="1" s="1"/>
  <c r="R197" i="1" s="1"/>
  <c r="L195" i="20"/>
  <c r="D197" i="1" s="1"/>
  <c r="K195" i="20"/>
  <c r="C197" i="1" s="1"/>
  <c r="J196" i="20"/>
  <c r="B198" i="1" s="1"/>
  <c r="M196" i="20"/>
  <c r="E198" i="1"/>
  <c r="L196" i="20"/>
  <c r="D198" i="1"/>
  <c r="K196" i="20"/>
  <c r="C198" i="1"/>
  <c r="J197" i="20"/>
  <c r="B199" i="1"/>
  <c r="M197" i="20"/>
  <c r="E199" i="1" s="1"/>
  <c r="Q199" i="1" s="1"/>
  <c r="R199" i="1" s="1"/>
  <c r="L197" i="20"/>
  <c r="D199" i="1" s="1"/>
  <c r="K197" i="20"/>
  <c r="C199" i="1" s="1"/>
  <c r="J198" i="20"/>
  <c r="B200" i="1" s="1"/>
  <c r="M198" i="20"/>
  <c r="E200" i="1"/>
  <c r="L198" i="20"/>
  <c r="D200" i="1"/>
  <c r="K198" i="20"/>
  <c r="C200" i="1"/>
  <c r="J199" i="20"/>
  <c r="B201" i="1"/>
  <c r="M199" i="20"/>
  <c r="E201" i="1"/>
  <c r="L199" i="20"/>
  <c r="D201" i="1"/>
  <c r="K199" i="20"/>
  <c r="C201" i="1"/>
  <c r="J200" i="20"/>
  <c r="B202" i="1"/>
  <c r="M200" i="20"/>
  <c r="E202" i="1" s="1"/>
  <c r="Q202" i="1" s="1"/>
  <c r="R202" i="1" s="1"/>
  <c r="L200" i="20"/>
  <c r="D202" i="1" s="1"/>
  <c r="K200" i="20"/>
  <c r="C202" i="1" s="1"/>
  <c r="J201" i="20"/>
  <c r="B203" i="1" s="1"/>
  <c r="M201" i="20"/>
  <c r="E203" i="1"/>
  <c r="L201" i="20"/>
  <c r="D203" i="1"/>
  <c r="K201" i="20"/>
  <c r="C203" i="1"/>
  <c r="J202" i="20"/>
  <c r="B204" i="1"/>
  <c r="M202" i="20"/>
  <c r="E204" i="1" s="1"/>
  <c r="Q204" i="1" s="1"/>
  <c r="R204" i="1" s="1"/>
  <c r="L202" i="20"/>
  <c r="D204" i="1" s="1"/>
  <c r="K202" i="20"/>
  <c r="C204" i="1" s="1"/>
  <c r="J203" i="20"/>
  <c r="B205" i="1" s="1"/>
  <c r="M203" i="20"/>
  <c r="E205" i="1"/>
  <c r="L203" i="20"/>
  <c r="D205" i="1"/>
  <c r="K203" i="20"/>
  <c r="C205" i="1"/>
  <c r="J204" i="20"/>
  <c r="B206" i="1"/>
  <c r="M204" i="20"/>
  <c r="E206" i="1"/>
  <c r="L204" i="20"/>
  <c r="D206" i="1"/>
  <c r="K204" i="20"/>
  <c r="C206" i="1"/>
  <c r="J205" i="20"/>
  <c r="B207" i="1"/>
  <c r="M205" i="20"/>
  <c r="E207" i="1" s="1"/>
  <c r="Q207" i="1" s="1"/>
  <c r="R207" i="1" s="1"/>
  <c r="L205" i="20"/>
  <c r="D207" i="1" s="1"/>
  <c r="K205" i="20"/>
  <c r="C207" i="1" s="1"/>
  <c r="J206" i="20"/>
  <c r="B208" i="1" s="1"/>
  <c r="M206" i="20"/>
  <c r="E208" i="1"/>
  <c r="L206" i="20"/>
  <c r="D208" i="1"/>
  <c r="K206" i="20"/>
  <c r="C208" i="1"/>
  <c r="J207" i="20"/>
  <c r="B209" i="1"/>
  <c r="M207" i="20"/>
  <c r="E209" i="1" s="1"/>
  <c r="Q209" i="1" s="1"/>
  <c r="R209" i="1" s="1"/>
  <c r="L207" i="20"/>
  <c r="D209" i="1" s="1"/>
  <c r="K207" i="20"/>
  <c r="C209" i="1" s="1"/>
  <c r="J208" i="20"/>
  <c r="B210" i="1" s="1"/>
  <c r="M208" i="20"/>
  <c r="E210" i="1"/>
  <c r="L208" i="20"/>
  <c r="D210" i="1"/>
  <c r="K208" i="20"/>
  <c r="C210" i="1"/>
  <c r="J209" i="20"/>
  <c r="B211" i="1"/>
  <c r="M209" i="20"/>
  <c r="E211" i="1" s="1"/>
  <c r="Q211" i="1" s="1"/>
  <c r="R211" i="1" s="1"/>
  <c r="L209" i="20"/>
  <c r="D211" i="1" s="1"/>
  <c r="K209" i="20"/>
  <c r="C211" i="1" s="1"/>
  <c r="J210" i="20"/>
  <c r="B212" i="1" s="1"/>
  <c r="M210" i="20"/>
  <c r="E212" i="1"/>
  <c r="L210" i="20"/>
  <c r="D212" i="1"/>
  <c r="K210" i="20"/>
  <c r="C212" i="1"/>
  <c r="J211" i="20"/>
  <c r="B213" i="1"/>
  <c r="M211" i="20"/>
  <c r="E213" i="1" s="1"/>
  <c r="Q213" i="1" s="1"/>
  <c r="R213" i="1" s="1"/>
  <c r="L211" i="20"/>
  <c r="D213" i="1" s="1"/>
  <c r="K211" i="20"/>
  <c r="C213" i="1" s="1"/>
  <c r="J212" i="20"/>
  <c r="B214" i="1" s="1"/>
  <c r="M212" i="20"/>
  <c r="E214" i="1"/>
  <c r="L212" i="20"/>
  <c r="D214" i="1"/>
  <c r="K212" i="20"/>
  <c r="C214" i="1"/>
  <c r="J213" i="20"/>
  <c r="B215" i="1"/>
  <c r="M213" i="20"/>
  <c r="E215" i="1" s="1"/>
  <c r="Q215" i="1" s="1"/>
  <c r="R215" i="1" s="1"/>
  <c r="L213" i="20"/>
  <c r="D215" i="1" s="1"/>
  <c r="K213" i="20"/>
  <c r="C215" i="1" s="1"/>
  <c r="J214" i="20"/>
  <c r="B216" i="1" s="1"/>
  <c r="M214" i="20"/>
  <c r="E216" i="1"/>
  <c r="L214" i="20"/>
  <c r="D216" i="1"/>
  <c r="K214" i="20"/>
  <c r="C216" i="1"/>
  <c r="J215" i="20"/>
  <c r="B217" i="1"/>
  <c r="M215" i="20"/>
  <c r="E217" i="1" s="1"/>
  <c r="Q217" i="1" s="1"/>
  <c r="R217" i="1" s="1"/>
  <c r="L215" i="20"/>
  <c r="D217" i="1" s="1"/>
  <c r="K215" i="20"/>
  <c r="C217" i="1" s="1"/>
  <c r="J216" i="20"/>
  <c r="B218" i="1" s="1"/>
  <c r="M216" i="20"/>
  <c r="E218" i="1"/>
  <c r="L216" i="20"/>
  <c r="D218" i="1"/>
  <c r="K216" i="20"/>
  <c r="C218" i="1"/>
  <c r="J217" i="20"/>
  <c r="B219" i="1"/>
  <c r="M217" i="20"/>
  <c r="E219" i="1" s="1"/>
  <c r="Q219" i="1" s="1"/>
  <c r="R219" i="1" s="1"/>
  <c r="L217" i="20"/>
  <c r="D219" i="1" s="1"/>
  <c r="K217" i="20"/>
  <c r="C219" i="1" s="1"/>
  <c r="J218" i="20"/>
  <c r="B220" i="1" s="1"/>
  <c r="M218" i="20"/>
  <c r="E220" i="1"/>
  <c r="L218" i="20"/>
  <c r="D220" i="1"/>
  <c r="K218" i="20"/>
  <c r="C220" i="1"/>
  <c r="J219" i="20"/>
  <c r="B221" i="1"/>
  <c r="M219" i="20"/>
  <c r="E221" i="1" s="1"/>
  <c r="Q221" i="1" s="1"/>
  <c r="R221" i="1" s="1"/>
  <c r="L219" i="20"/>
  <c r="D221" i="1" s="1"/>
  <c r="K219" i="20"/>
  <c r="C221" i="1" s="1"/>
  <c r="J220" i="20"/>
  <c r="B222" i="1" s="1"/>
  <c r="M220" i="20"/>
  <c r="E222" i="1"/>
  <c r="L220" i="20"/>
  <c r="D222" i="1"/>
  <c r="K220" i="20"/>
  <c r="C222" i="1"/>
  <c r="J221" i="20"/>
  <c r="B223" i="1"/>
  <c r="M221" i="20"/>
  <c r="E223" i="1" s="1"/>
  <c r="Q223" i="1" s="1"/>
  <c r="R223" i="1" s="1"/>
  <c r="L221" i="20"/>
  <c r="D223" i="1" s="1"/>
  <c r="K221" i="20"/>
  <c r="C223" i="1" s="1"/>
  <c r="J222" i="20"/>
  <c r="B224" i="1" s="1"/>
  <c r="M222" i="20"/>
  <c r="E224" i="1"/>
  <c r="L222" i="20"/>
  <c r="D224" i="1"/>
  <c r="K222" i="20"/>
  <c r="C224" i="1"/>
  <c r="J223" i="20"/>
  <c r="B225" i="1"/>
  <c r="M223" i="20"/>
  <c r="E225" i="1" s="1"/>
  <c r="Q225" i="1" s="1"/>
  <c r="R225" i="1" s="1"/>
  <c r="L223" i="20"/>
  <c r="D225" i="1" s="1"/>
  <c r="K223" i="20"/>
  <c r="C225" i="1" s="1"/>
  <c r="J224" i="20"/>
  <c r="B226" i="1" s="1"/>
  <c r="M224" i="20"/>
  <c r="E226" i="1"/>
  <c r="L224" i="20"/>
  <c r="D226" i="1"/>
  <c r="K224" i="20"/>
  <c r="C226" i="1"/>
  <c r="J225" i="20"/>
  <c r="B227" i="1"/>
  <c r="M225" i="20"/>
  <c r="E227" i="1" s="1"/>
  <c r="Q227" i="1" s="1"/>
  <c r="R227" i="1" s="1"/>
  <c r="L225" i="20"/>
  <c r="D227" i="1" s="1"/>
  <c r="K225" i="20"/>
  <c r="C227" i="1" s="1"/>
  <c r="J226" i="20"/>
  <c r="B228" i="1"/>
  <c r="K228" i="1" s="1"/>
  <c r="M226" i="20"/>
  <c r="E228" i="1" s="1"/>
  <c r="L226" i="20"/>
  <c r="D228" i="1" s="1"/>
  <c r="O228" i="1" s="1"/>
  <c r="P228" i="1" s="1"/>
  <c r="K226" i="20"/>
  <c r="C228" i="1" s="1"/>
  <c r="J227" i="20"/>
  <c r="B229" i="1" s="1"/>
  <c r="K229" i="1" s="1"/>
  <c r="M227" i="20"/>
  <c r="E229" i="1"/>
  <c r="Q229" i="1" s="1"/>
  <c r="R229" i="1" s="1"/>
  <c r="L227" i="20"/>
  <c r="D229" i="1"/>
  <c r="O229" i="1" s="1"/>
  <c r="P229" i="1" s="1"/>
  <c r="K227" i="20"/>
  <c r="C229" i="1"/>
  <c r="J228" i="20"/>
  <c r="B230" i="1"/>
  <c r="K230" i="1" s="1"/>
  <c r="M228" i="20"/>
  <c r="E230" i="1" s="1"/>
  <c r="L228" i="20"/>
  <c r="D230" i="1" s="1"/>
  <c r="O230" i="1" s="1"/>
  <c r="P230" i="1" s="1"/>
  <c r="K228" i="20"/>
  <c r="C230" i="1" s="1"/>
  <c r="J229" i="20"/>
  <c r="B231" i="1" s="1"/>
  <c r="K231" i="1" s="1"/>
  <c r="M229" i="20"/>
  <c r="E231" i="1"/>
  <c r="Q231" i="1" s="1"/>
  <c r="R231" i="1" s="1"/>
  <c r="L229" i="20"/>
  <c r="D231" i="1"/>
  <c r="O231" i="1" s="1"/>
  <c r="P231" i="1" s="1"/>
  <c r="K229" i="20"/>
  <c r="C231" i="1"/>
  <c r="J230" i="20"/>
  <c r="B232" i="1"/>
  <c r="K232" i="1" s="1"/>
  <c r="M230" i="20"/>
  <c r="E232" i="1" s="1"/>
  <c r="L230" i="20"/>
  <c r="D232" i="1" s="1"/>
  <c r="O232" i="1" s="1"/>
  <c r="P232" i="1" s="1"/>
  <c r="K230" i="20"/>
  <c r="C232" i="1" s="1"/>
  <c r="J231" i="20"/>
  <c r="B233" i="1" s="1"/>
  <c r="K233" i="1" s="1"/>
  <c r="M231" i="20"/>
  <c r="E233" i="1"/>
  <c r="Q233" i="1" s="1"/>
  <c r="R233" i="1" s="1"/>
  <c r="L231" i="20"/>
  <c r="D233" i="1"/>
  <c r="O233" i="1" s="1"/>
  <c r="P233" i="1" s="1"/>
  <c r="K231" i="20"/>
  <c r="C233" i="1"/>
  <c r="J232" i="20"/>
  <c r="B234" i="1"/>
  <c r="K234" i="1" s="1"/>
  <c r="M232" i="20"/>
  <c r="E234" i="1" s="1"/>
  <c r="L232" i="20"/>
  <c r="D234" i="1" s="1"/>
  <c r="O234" i="1" s="1"/>
  <c r="P234" i="1" s="1"/>
  <c r="K232" i="20"/>
  <c r="C234" i="1" s="1"/>
  <c r="J233" i="20"/>
  <c r="B235" i="1" s="1"/>
  <c r="K235" i="1" s="1"/>
  <c r="M233" i="20"/>
  <c r="E235" i="1"/>
  <c r="Q235" i="1" s="1"/>
  <c r="R235" i="1" s="1"/>
  <c r="L233" i="20"/>
  <c r="D235" i="1"/>
  <c r="O235" i="1" s="1"/>
  <c r="P235" i="1" s="1"/>
  <c r="K233" i="20"/>
  <c r="C235" i="1"/>
  <c r="J234" i="20"/>
  <c r="B236" i="1"/>
  <c r="K236" i="1" s="1"/>
  <c r="M234" i="20"/>
  <c r="E236" i="1" s="1"/>
  <c r="L234" i="20"/>
  <c r="D236" i="1" s="1"/>
  <c r="O236" i="1" s="1"/>
  <c r="P236" i="1" s="1"/>
  <c r="K234" i="20"/>
  <c r="C236" i="1" s="1"/>
  <c r="J235" i="20"/>
  <c r="B237" i="1" s="1"/>
  <c r="K237" i="1" s="1"/>
  <c r="M235" i="20"/>
  <c r="E237" i="1"/>
  <c r="Q237" i="1" s="1"/>
  <c r="R237" i="1" s="1"/>
  <c r="L235" i="20"/>
  <c r="D237" i="1"/>
  <c r="O237" i="1" s="1"/>
  <c r="P237" i="1" s="1"/>
  <c r="K235" i="20"/>
  <c r="C237" i="1"/>
  <c r="J236" i="20"/>
  <c r="B238" i="1"/>
  <c r="K238" i="1" s="1"/>
  <c r="M236" i="20"/>
  <c r="E238" i="1" s="1"/>
  <c r="L236" i="20"/>
  <c r="D238" i="1" s="1"/>
  <c r="O238" i="1" s="1"/>
  <c r="P238" i="1" s="1"/>
  <c r="K236" i="20"/>
  <c r="C238" i="1" s="1"/>
  <c r="J237" i="20"/>
  <c r="B239" i="1" s="1"/>
  <c r="K239" i="1" s="1"/>
  <c r="M237" i="20"/>
  <c r="E239" i="1"/>
  <c r="Q239" i="1" s="1"/>
  <c r="L237" i="20"/>
  <c r="D239" i="1" s="1"/>
  <c r="K237" i="20"/>
  <c r="C239" i="1" s="1"/>
  <c r="M239" i="1" s="1"/>
  <c r="J238" i="20"/>
  <c r="B240" i="1" s="1"/>
  <c r="M238" i="20"/>
  <c r="E240" i="1"/>
  <c r="L238" i="20"/>
  <c r="D240" i="1"/>
  <c r="K238" i="20"/>
  <c r="C240" i="1"/>
  <c r="J239" i="20"/>
  <c r="B241" i="1"/>
  <c r="M239" i="20"/>
  <c r="E241" i="1" s="1"/>
  <c r="Q241" i="1" s="1"/>
  <c r="R241" i="1" s="1"/>
  <c r="L239" i="20"/>
  <c r="D241" i="1" s="1"/>
  <c r="K239" i="20"/>
  <c r="C241" i="1" s="1"/>
  <c r="J240" i="20"/>
  <c r="B242" i="1" s="1"/>
  <c r="M240" i="20"/>
  <c r="E242" i="1"/>
  <c r="L240" i="20"/>
  <c r="D242" i="1"/>
  <c r="K240" i="20"/>
  <c r="C242" i="1"/>
  <c r="J241" i="20"/>
  <c r="B243" i="1"/>
  <c r="M241" i="20"/>
  <c r="E243" i="1" s="1"/>
  <c r="Q243" i="1" s="1"/>
  <c r="R243" i="1" s="1"/>
  <c r="L241" i="20"/>
  <c r="D243" i="1" s="1"/>
  <c r="K241" i="20"/>
  <c r="C243" i="1" s="1"/>
  <c r="J242" i="20"/>
  <c r="B244" i="1" s="1"/>
  <c r="M242" i="20"/>
  <c r="E244" i="1"/>
  <c r="L242" i="20"/>
  <c r="D244" i="1"/>
  <c r="K242" i="20"/>
  <c r="C244" i="1"/>
  <c r="J243" i="20"/>
  <c r="B245" i="1"/>
  <c r="M243" i="20"/>
  <c r="E245" i="1" s="1"/>
  <c r="Q245" i="1" s="1"/>
  <c r="R245" i="1" s="1"/>
  <c r="L243" i="20"/>
  <c r="D245" i="1" s="1"/>
  <c r="K243" i="20"/>
  <c r="C245" i="1" s="1"/>
  <c r="J244" i="20"/>
  <c r="B246" i="1"/>
  <c r="K246" i="1" s="1"/>
  <c r="M244" i="20"/>
  <c r="E246" i="1" s="1"/>
  <c r="L244" i="20"/>
  <c r="D246" i="1" s="1"/>
  <c r="O246" i="1" s="1"/>
  <c r="P246" i="1" s="1"/>
  <c r="K244" i="20"/>
  <c r="C246" i="1" s="1"/>
  <c r="J245" i="20"/>
  <c r="B247" i="1" s="1"/>
  <c r="K247" i="1" s="1"/>
  <c r="M245" i="20"/>
  <c r="E247" i="1"/>
  <c r="Q247" i="1" s="1"/>
  <c r="L245" i="20"/>
  <c r="D247" i="1" s="1"/>
  <c r="K245" i="20"/>
  <c r="C247" i="1" s="1"/>
  <c r="M247" i="1" s="1"/>
  <c r="J246" i="20"/>
  <c r="B248" i="1" s="1"/>
  <c r="M246" i="20"/>
  <c r="E248" i="1"/>
  <c r="L246" i="20"/>
  <c r="D248" i="1"/>
  <c r="K246" i="20"/>
  <c r="C248" i="1"/>
  <c r="J247" i="20"/>
  <c r="B249" i="1"/>
  <c r="M247" i="20"/>
  <c r="E249" i="1" s="1"/>
  <c r="Q249" i="1" s="1"/>
  <c r="R249" i="1" s="1"/>
  <c r="L247" i="20"/>
  <c r="D249" i="1" s="1"/>
  <c r="K247" i="20"/>
  <c r="C249" i="1" s="1"/>
  <c r="J248" i="20"/>
  <c r="B250" i="1" s="1"/>
  <c r="M248" i="20"/>
  <c r="E250" i="1"/>
  <c r="L248" i="20"/>
  <c r="D250" i="1"/>
  <c r="K248" i="20"/>
  <c r="C250" i="1"/>
  <c r="J249" i="20"/>
  <c r="B251" i="1" s="1"/>
  <c r="K251" i="1" s="1"/>
  <c r="M249" i="20"/>
  <c r="E251" i="1"/>
  <c r="Q251" i="1" s="1"/>
  <c r="L249" i="20"/>
  <c r="D251" i="1" s="1"/>
  <c r="K249" i="20"/>
  <c r="C251" i="1" s="1"/>
  <c r="J250" i="20"/>
  <c r="B252" i="1" s="1"/>
  <c r="M250" i="20"/>
  <c r="E252" i="1"/>
  <c r="L250" i="20"/>
  <c r="D252" i="1"/>
  <c r="K250" i="20"/>
  <c r="C252" i="1"/>
  <c r="J251" i="20"/>
  <c r="B253" i="1" s="1"/>
  <c r="K253" i="1" s="1"/>
  <c r="M251" i="20"/>
  <c r="E253" i="1"/>
  <c r="Q253" i="1" s="1"/>
  <c r="R253" i="1" s="1"/>
  <c r="L251" i="20"/>
  <c r="D253" i="1"/>
  <c r="O253" i="1" s="1"/>
  <c r="P253" i="1" s="1"/>
  <c r="K251" i="20"/>
  <c r="C253" i="1"/>
  <c r="J252" i="20"/>
  <c r="B254" i="1"/>
  <c r="K254" i="1" s="1"/>
  <c r="M252" i="20"/>
  <c r="E254" i="1" s="1"/>
  <c r="L252" i="20"/>
  <c r="D254" i="1" s="1"/>
  <c r="O254" i="1" s="1"/>
  <c r="P254" i="1" s="1"/>
  <c r="K252" i="20"/>
  <c r="C254" i="1" s="1"/>
  <c r="J253" i="20"/>
  <c r="B255" i="1" s="1"/>
  <c r="K255" i="1" s="1"/>
  <c r="M253" i="20"/>
  <c r="E255" i="1"/>
  <c r="Q255" i="1" s="1"/>
  <c r="L253" i="20"/>
  <c r="D255" i="1" s="1"/>
  <c r="K253" i="20"/>
  <c r="C255" i="1" s="1"/>
  <c r="M255" i="1" s="1"/>
  <c r="J254" i="20"/>
  <c r="B256" i="1" s="1"/>
  <c r="M254" i="20"/>
  <c r="E256" i="1"/>
  <c r="L254" i="20"/>
  <c r="D256" i="1"/>
  <c r="K254" i="20"/>
  <c r="C256" i="1"/>
  <c r="J255" i="20"/>
  <c r="B257" i="1"/>
  <c r="M255" i="20"/>
  <c r="E257" i="1" s="1"/>
  <c r="Q257" i="1" s="1"/>
  <c r="R257" i="1" s="1"/>
  <c r="L255" i="20"/>
  <c r="D257" i="1" s="1"/>
  <c r="K255" i="20"/>
  <c r="C257" i="1" s="1"/>
  <c r="J256" i="20"/>
  <c r="B258" i="1" s="1"/>
  <c r="M256" i="20"/>
  <c r="E258" i="1"/>
  <c r="L256" i="20"/>
  <c r="D258" i="1"/>
  <c r="K256" i="20"/>
  <c r="C258" i="1"/>
  <c r="J257" i="20"/>
  <c r="B259" i="1"/>
  <c r="M257" i="20"/>
  <c r="E259" i="1" s="1"/>
  <c r="Q259" i="1" s="1"/>
  <c r="L257" i="20"/>
  <c r="D259" i="1"/>
  <c r="O259" i="1" s="1"/>
  <c r="P259" i="1" s="1"/>
  <c r="K257" i="20"/>
  <c r="C259" i="1"/>
  <c r="J258" i="20"/>
  <c r="B260" i="1"/>
  <c r="K260" i="1" s="1"/>
  <c r="M258" i="20"/>
  <c r="E260" i="1" s="1"/>
  <c r="L258" i="20"/>
  <c r="D260" i="1" s="1"/>
  <c r="O260" i="1" s="1"/>
  <c r="P260" i="1" s="1"/>
  <c r="K258" i="20"/>
  <c r="C260" i="1" s="1"/>
  <c r="J259" i="20"/>
  <c r="B261" i="1"/>
  <c r="M259" i="20"/>
  <c r="E261" i="1" s="1"/>
  <c r="Q261" i="1" s="1"/>
  <c r="R261" i="1" s="1"/>
  <c r="L259" i="20"/>
  <c r="D261" i="1" s="1"/>
  <c r="K259" i="20"/>
  <c r="C261" i="1" s="1"/>
  <c r="J260" i="20"/>
  <c r="B262" i="1" s="1"/>
  <c r="M260" i="20"/>
  <c r="E262" i="1"/>
  <c r="L260" i="20"/>
  <c r="D262" i="1"/>
  <c r="K260" i="20"/>
  <c r="C262" i="1"/>
  <c r="J261" i="20"/>
  <c r="B263" i="1"/>
  <c r="M261" i="20"/>
  <c r="E263" i="1" s="1"/>
  <c r="Q263" i="1" s="1"/>
  <c r="L261" i="20"/>
  <c r="D263" i="1"/>
  <c r="O263" i="1" s="1"/>
  <c r="P263" i="1" s="1"/>
  <c r="K261" i="20"/>
  <c r="C263" i="1"/>
  <c r="J262" i="20"/>
  <c r="B264" i="1"/>
  <c r="K264" i="1" s="1"/>
  <c r="M262" i="20"/>
  <c r="E264" i="1" s="1"/>
  <c r="L262" i="20"/>
  <c r="D264" i="1" s="1"/>
  <c r="O264" i="1" s="1"/>
  <c r="P264" i="1" s="1"/>
  <c r="K262" i="20"/>
  <c r="C264" i="1" s="1"/>
  <c r="J263" i="20"/>
  <c r="B265" i="1" s="1"/>
  <c r="K265" i="1" s="1"/>
  <c r="M263" i="20"/>
  <c r="E265" i="1"/>
  <c r="Q265" i="1" s="1"/>
  <c r="R265" i="1" s="1"/>
  <c r="L263" i="20"/>
  <c r="D265" i="1"/>
  <c r="O265" i="1" s="1"/>
  <c r="P265" i="1" s="1"/>
  <c r="K263" i="20"/>
  <c r="C265" i="1"/>
  <c r="J264" i="20"/>
  <c r="B266" i="1"/>
  <c r="K266" i="1" s="1"/>
  <c r="M264" i="20"/>
  <c r="E266" i="1" s="1"/>
  <c r="L264" i="20"/>
  <c r="D266" i="1" s="1"/>
  <c r="O266" i="1" s="1"/>
  <c r="P266" i="1" s="1"/>
  <c r="K264" i="20"/>
  <c r="C266" i="1" s="1"/>
  <c r="J265" i="20"/>
  <c r="B267" i="1" s="1"/>
  <c r="K267" i="1" s="1"/>
  <c r="M265" i="20"/>
  <c r="E267" i="1"/>
  <c r="Q267" i="1" s="1"/>
  <c r="L265" i="20"/>
  <c r="D267" i="1" s="1"/>
  <c r="K265" i="20"/>
  <c r="C267" i="1" s="1"/>
  <c r="J266" i="20"/>
  <c r="B268" i="1" s="1"/>
  <c r="M266" i="20"/>
  <c r="E268" i="1"/>
  <c r="L266" i="20"/>
  <c r="D268" i="1"/>
  <c r="K266" i="20"/>
  <c r="C268" i="1"/>
  <c r="J267" i="20"/>
  <c r="B269" i="1" s="1"/>
  <c r="K269" i="1" s="1"/>
  <c r="M267" i="20"/>
  <c r="E269" i="1"/>
  <c r="Q269" i="1" s="1"/>
  <c r="R269" i="1" s="1"/>
  <c r="L267" i="20"/>
  <c r="D269" i="1"/>
  <c r="O269" i="1" s="1"/>
  <c r="P269" i="1" s="1"/>
  <c r="K267" i="20"/>
  <c r="C269" i="1"/>
  <c r="J268" i="20"/>
  <c r="B270" i="1"/>
  <c r="K270" i="1" s="1"/>
  <c r="M268" i="20"/>
  <c r="E270" i="1" s="1"/>
  <c r="L268" i="20"/>
  <c r="D270" i="1" s="1"/>
  <c r="O270" i="1" s="1"/>
  <c r="P270" i="1" s="1"/>
  <c r="K268" i="20"/>
  <c r="C270" i="1" s="1"/>
  <c r="J269" i="20"/>
  <c r="B271" i="1" s="1"/>
  <c r="K271" i="1" s="1"/>
  <c r="M269" i="20"/>
  <c r="E271" i="1"/>
  <c r="Q271" i="1" s="1"/>
  <c r="L269" i="20"/>
  <c r="D271" i="1" s="1"/>
  <c r="K269" i="20"/>
  <c r="C271" i="1" s="1"/>
  <c r="M271" i="1" s="1"/>
  <c r="J270" i="20"/>
  <c r="B272" i="1" s="1"/>
  <c r="M270" i="20"/>
  <c r="E272" i="1"/>
  <c r="L270" i="20"/>
  <c r="D272" i="1"/>
  <c r="K270" i="20"/>
  <c r="C272" i="1"/>
  <c r="J271" i="20"/>
  <c r="B273" i="1"/>
  <c r="M271" i="20"/>
  <c r="E273" i="1" s="1"/>
  <c r="Q273" i="1" s="1"/>
  <c r="R273" i="1" s="1"/>
  <c r="L271" i="20"/>
  <c r="D273" i="1" s="1"/>
  <c r="K271" i="20"/>
  <c r="C273" i="1" s="1"/>
  <c r="J272" i="20"/>
  <c r="B274" i="1" s="1"/>
  <c r="M272" i="20"/>
  <c r="E274" i="1"/>
  <c r="L272" i="20"/>
  <c r="D274" i="1"/>
  <c r="K272" i="20"/>
  <c r="C274" i="1"/>
  <c r="J273" i="20"/>
  <c r="B275" i="1"/>
  <c r="M273" i="20"/>
  <c r="E275" i="1" s="1"/>
  <c r="Q275" i="1" s="1"/>
  <c r="L273" i="20"/>
  <c r="D275" i="1"/>
  <c r="O275" i="1" s="1"/>
  <c r="P275" i="1" s="1"/>
  <c r="K273" i="20"/>
  <c r="C275" i="1"/>
  <c r="J274" i="20"/>
  <c r="B276" i="1"/>
  <c r="K276" i="1" s="1"/>
  <c r="M274" i="20"/>
  <c r="E276" i="1" s="1"/>
  <c r="L274" i="20"/>
  <c r="D276" i="1" s="1"/>
  <c r="O276" i="1" s="1"/>
  <c r="P276" i="1" s="1"/>
  <c r="K274" i="20"/>
  <c r="C276" i="1" s="1"/>
  <c r="J275" i="20"/>
  <c r="B277" i="1" s="1"/>
  <c r="K277" i="1" s="1"/>
  <c r="M275" i="20"/>
  <c r="E277" i="1"/>
  <c r="Q277" i="1" s="1"/>
  <c r="R277" i="1" s="1"/>
  <c r="L275" i="20"/>
  <c r="D277" i="1"/>
  <c r="O277" i="1" s="1"/>
  <c r="P277" i="1" s="1"/>
  <c r="K275" i="20"/>
  <c r="C277" i="1"/>
  <c r="J276" i="20"/>
  <c r="B278" i="1"/>
  <c r="K278" i="1" s="1"/>
  <c r="M276" i="20"/>
  <c r="E278" i="1" s="1"/>
  <c r="L276" i="20"/>
  <c r="D278" i="1" s="1"/>
  <c r="O278" i="1" s="1"/>
  <c r="P278" i="1" s="1"/>
  <c r="K276" i="20"/>
  <c r="C278" i="1" s="1"/>
  <c r="J277" i="20"/>
  <c r="B279" i="1" s="1"/>
  <c r="K279" i="1" s="1"/>
  <c r="M277" i="20"/>
  <c r="E279" i="1"/>
  <c r="Q279" i="1" s="1"/>
  <c r="R279" i="1" s="1"/>
  <c r="L277" i="20"/>
  <c r="D279" i="1"/>
  <c r="O279" i="1" s="1"/>
  <c r="P279" i="1" s="1"/>
  <c r="K277" i="20"/>
  <c r="C279" i="1"/>
  <c r="J278" i="20"/>
  <c r="B280" i="1"/>
  <c r="K280" i="1" s="1"/>
  <c r="M278" i="20"/>
  <c r="E280" i="1"/>
  <c r="Q280" i="1" s="1"/>
  <c r="R280" i="1" s="1"/>
  <c r="L278" i="20"/>
  <c r="D280" i="1"/>
  <c r="O280" i="1" s="1"/>
  <c r="P280" i="1" s="1"/>
  <c r="K278" i="20"/>
  <c r="C280" i="1"/>
  <c r="M280" i="1" s="1"/>
  <c r="AB280" i="1" s="1"/>
  <c r="J279" i="20"/>
  <c r="B281" i="1"/>
  <c r="K281" i="1" s="1"/>
  <c r="M279" i="20"/>
  <c r="E281" i="1" s="1"/>
  <c r="L279" i="20"/>
  <c r="D281" i="1" s="1"/>
  <c r="O281" i="1" s="1"/>
  <c r="P281" i="1" s="1"/>
  <c r="K279" i="20"/>
  <c r="C281" i="1" s="1"/>
  <c r="J280" i="20"/>
  <c r="B282" i="1" s="1"/>
  <c r="K282" i="1" s="1"/>
  <c r="M280" i="20"/>
  <c r="E282" i="1"/>
  <c r="Q282" i="1" s="1"/>
  <c r="R282" i="1" s="1"/>
  <c r="L280" i="20"/>
  <c r="D282" i="1"/>
  <c r="O282" i="1" s="1"/>
  <c r="P282" i="1" s="1"/>
  <c r="K280" i="20"/>
  <c r="C282" i="1"/>
  <c r="J281" i="20"/>
  <c r="B283" i="1"/>
  <c r="K283" i="1" s="1"/>
  <c r="M281" i="20"/>
  <c r="E283" i="1" s="1"/>
  <c r="L281" i="20"/>
  <c r="D283" i="1" s="1"/>
  <c r="O283" i="1" s="1"/>
  <c r="P283" i="1" s="1"/>
  <c r="K281" i="20"/>
  <c r="C283" i="1" s="1"/>
  <c r="J282" i="20"/>
  <c r="B284" i="1" s="1"/>
  <c r="K284" i="1" s="1"/>
  <c r="M282" i="20"/>
  <c r="E284" i="1"/>
  <c r="Q284" i="1" s="1"/>
  <c r="R284" i="1" s="1"/>
  <c r="L282" i="20"/>
  <c r="D284" i="1"/>
  <c r="O284" i="1" s="1"/>
  <c r="P284" i="1" s="1"/>
  <c r="K282" i="20"/>
  <c r="C284" i="1"/>
  <c r="J283" i="20"/>
  <c r="B285" i="1"/>
  <c r="K285" i="1" s="1"/>
  <c r="M283" i="20"/>
  <c r="E285" i="1"/>
  <c r="Q285" i="1" s="1"/>
  <c r="R285" i="1" s="1"/>
  <c r="L283" i="20"/>
  <c r="D285" i="1"/>
  <c r="O285" i="1" s="1"/>
  <c r="P285" i="1" s="1"/>
  <c r="K283" i="20"/>
  <c r="C285" i="1"/>
  <c r="M285" i="1" s="1"/>
  <c r="J284" i="20"/>
  <c r="B286" i="1"/>
  <c r="K286" i="1" s="1"/>
  <c r="M284" i="20"/>
  <c r="E286" i="1" s="1"/>
  <c r="L284" i="20"/>
  <c r="D286" i="1" s="1"/>
  <c r="O286" i="1" s="1"/>
  <c r="P286" i="1" s="1"/>
  <c r="K284" i="20"/>
  <c r="C286" i="1" s="1"/>
  <c r="J285" i="20"/>
  <c r="B287" i="1" s="1"/>
  <c r="K287" i="1" s="1"/>
  <c r="M285" i="20"/>
  <c r="E287" i="1"/>
  <c r="Q287" i="1" s="1"/>
  <c r="R287" i="1" s="1"/>
  <c r="L285" i="20"/>
  <c r="D287" i="1"/>
  <c r="O287" i="1" s="1"/>
  <c r="P287" i="1" s="1"/>
  <c r="K285" i="20"/>
  <c r="C287" i="1"/>
  <c r="J286" i="20"/>
  <c r="B288" i="1"/>
  <c r="K288" i="1" s="1"/>
  <c r="M286" i="20"/>
  <c r="E288" i="1"/>
  <c r="Q288" i="1" s="1"/>
  <c r="R288" i="1" s="1"/>
  <c r="L286" i="20"/>
  <c r="D288" i="1"/>
  <c r="O288" i="1" s="1"/>
  <c r="P288" i="1" s="1"/>
  <c r="K286" i="20"/>
  <c r="C288" i="1"/>
  <c r="M288" i="1" s="1"/>
  <c r="J287" i="20"/>
  <c r="B289" i="1"/>
  <c r="K289" i="1" s="1"/>
  <c r="M287" i="20"/>
  <c r="E289" i="1" s="1"/>
  <c r="L287" i="20"/>
  <c r="D289" i="1" s="1"/>
  <c r="O289" i="1" s="1"/>
  <c r="P289" i="1" s="1"/>
  <c r="K287" i="20"/>
  <c r="C289" i="1" s="1"/>
  <c r="J288" i="20"/>
  <c r="B290" i="1" s="1"/>
  <c r="K290" i="1" s="1"/>
  <c r="M288" i="20"/>
  <c r="E290" i="1"/>
  <c r="Q290" i="1" s="1"/>
  <c r="R290" i="1" s="1"/>
  <c r="L288" i="20"/>
  <c r="D290" i="1"/>
  <c r="O290" i="1" s="1"/>
  <c r="P290" i="1" s="1"/>
  <c r="K288" i="20"/>
  <c r="C290" i="1"/>
  <c r="J289" i="20"/>
  <c r="B291" i="1"/>
  <c r="K291" i="1" s="1"/>
  <c r="M289" i="20"/>
  <c r="E291" i="1" s="1"/>
  <c r="L289" i="20"/>
  <c r="D291" i="1" s="1"/>
  <c r="O291" i="1" s="1"/>
  <c r="P291" i="1" s="1"/>
  <c r="K289" i="20"/>
  <c r="C291" i="1" s="1"/>
  <c r="J290" i="20"/>
  <c r="B292" i="1" s="1"/>
  <c r="K292" i="1" s="1"/>
  <c r="M290" i="20"/>
  <c r="E292" i="1"/>
  <c r="Q292" i="1" s="1"/>
  <c r="R292" i="1" s="1"/>
  <c r="L290" i="20"/>
  <c r="D292" i="1"/>
  <c r="O292" i="1" s="1"/>
  <c r="P292" i="1" s="1"/>
  <c r="K290" i="20"/>
  <c r="C292" i="1"/>
  <c r="J291" i="20"/>
  <c r="B293" i="1"/>
  <c r="K293" i="1" s="1"/>
  <c r="M291" i="20"/>
  <c r="E293" i="1"/>
  <c r="Q293" i="1" s="1"/>
  <c r="R293" i="1" s="1"/>
  <c r="L291" i="20"/>
  <c r="D293" i="1"/>
  <c r="O293" i="1" s="1"/>
  <c r="P293" i="1" s="1"/>
  <c r="K291" i="20"/>
  <c r="C293" i="1"/>
  <c r="M293" i="1" s="1"/>
  <c r="J292" i="20"/>
  <c r="B294" i="1"/>
  <c r="K294" i="1" s="1"/>
  <c r="M292" i="20"/>
  <c r="E294" i="1" s="1"/>
  <c r="L292" i="20"/>
  <c r="D294" i="1" s="1"/>
  <c r="O294" i="1" s="1"/>
  <c r="P294" i="1" s="1"/>
  <c r="K292" i="20"/>
  <c r="C294" i="1" s="1"/>
  <c r="J293" i="20"/>
  <c r="B295" i="1" s="1"/>
  <c r="K295" i="1" s="1"/>
  <c r="M293" i="20"/>
  <c r="E295" i="1"/>
  <c r="Q295" i="1" s="1"/>
  <c r="R295" i="1" s="1"/>
  <c r="L293" i="20"/>
  <c r="D295" i="1"/>
  <c r="O295" i="1" s="1"/>
  <c r="P295" i="1" s="1"/>
  <c r="K293" i="20"/>
  <c r="C295" i="1"/>
  <c r="J294" i="20"/>
  <c r="B296" i="1"/>
  <c r="K296" i="1" s="1"/>
  <c r="M294" i="20"/>
  <c r="E296" i="1" s="1"/>
  <c r="L294" i="20"/>
  <c r="D296" i="1" s="1"/>
  <c r="O296" i="1" s="1"/>
  <c r="P296" i="1" s="1"/>
  <c r="K294" i="20"/>
  <c r="C296" i="1" s="1"/>
  <c r="J295" i="20"/>
  <c r="B297" i="1" s="1"/>
  <c r="K297" i="1" s="1"/>
  <c r="M295" i="20"/>
  <c r="E297" i="1"/>
  <c r="Q297" i="1" s="1"/>
  <c r="R297" i="1" s="1"/>
  <c r="L295" i="20"/>
  <c r="D297" i="1"/>
  <c r="O297" i="1" s="1"/>
  <c r="P297" i="1" s="1"/>
  <c r="K295" i="20"/>
  <c r="C297" i="1"/>
  <c r="J296" i="20"/>
  <c r="B298" i="1"/>
  <c r="K298" i="1" s="1"/>
  <c r="M296" i="20"/>
  <c r="E298" i="1" s="1"/>
  <c r="Q298" i="1" s="1"/>
  <c r="R298" i="1" s="1"/>
  <c r="L296" i="20"/>
  <c r="D298" i="1" s="1"/>
  <c r="O298" i="1" s="1"/>
  <c r="P298" i="1" s="1"/>
  <c r="K296" i="20"/>
  <c r="C298" i="1" s="1"/>
  <c r="J297" i="20"/>
  <c r="B299" i="1" s="1"/>
  <c r="K299" i="1" s="1"/>
  <c r="M297" i="20"/>
  <c r="E299" i="1"/>
  <c r="Q299" i="1" s="1"/>
  <c r="R299" i="1" s="1"/>
  <c r="L297" i="20"/>
  <c r="D299" i="1"/>
  <c r="O299" i="1" s="1"/>
  <c r="P299" i="1" s="1"/>
  <c r="K297" i="20"/>
  <c r="C299" i="1"/>
  <c r="J298" i="20"/>
  <c r="B300" i="1"/>
  <c r="K300" i="1" s="1"/>
  <c r="M298" i="20"/>
  <c r="E300" i="1" s="1"/>
  <c r="Q300" i="1" s="1"/>
  <c r="R300" i="1" s="1"/>
  <c r="L298" i="20"/>
  <c r="D300" i="1" s="1"/>
  <c r="O300" i="1" s="1"/>
  <c r="P300" i="1" s="1"/>
  <c r="K298" i="20"/>
  <c r="C300" i="1" s="1"/>
  <c r="J299" i="20"/>
  <c r="B301" i="1" s="1"/>
  <c r="K301" i="1" s="1"/>
  <c r="M299" i="20"/>
  <c r="E301" i="1"/>
  <c r="Q301" i="1" s="1"/>
  <c r="R301" i="1" s="1"/>
  <c r="L299" i="20"/>
  <c r="D301" i="1"/>
  <c r="O301" i="1" s="1"/>
  <c r="P301" i="1" s="1"/>
  <c r="K299" i="20"/>
  <c r="C301" i="1"/>
  <c r="J300" i="20"/>
  <c r="B302" i="1"/>
  <c r="K302" i="1" s="1"/>
  <c r="M300" i="20"/>
  <c r="E302" i="1" s="1"/>
  <c r="Q302" i="1" s="1"/>
  <c r="R302" i="1" s="1"/>
  <c r="L300" i="20"/>
  <c r="D302" i="1" s="1"/>
  <c r="O302" i="1" s="1"/>
  <c r="P302" i="1" s="1"/>
  <c r="K300" i="20"/>
  <c r="C302" i="1" s="1"/>
  <c r="J301" i="20"/>
  <c r="B303" i="1" s="1"/>
  <c r="K303" i="1" s="1"/>
  <c r="M301" i="20"/>
  <c r="E303" i="1"/>
  <c r="Q303" i="1" s="1"/>
  <c r="R303" i="1" s="1"/>
  <c r="L301" i="20"/>
  <c r="D303" i="1"/>
  <c r="O303" i="1" s="1"/>
  <c r="P303" i="1" s="1"/>
  <c r="K301" i="20"/>
  <c r="C303" i="1"/>
  <c r="J302" i="20"/>
  <c r="B304" i="1"/>
  <c r="K304" i="1" s="1"/>
  <c r="M302" i="20"/>
  <c r="E304" i="1" s="1"/>
  <c r="Q304" i="1" s="1"/>
  <c r="R304" i="1" s="1"/>
  <c r="L302" i="20"/>
  <c r="D304" i="1" s="1"/>
  <c r="O304" i="1" s="1"/>
  <c r="P304" i="1" s="1"/>
  <c r="K302" i="20"/>
  <c r="C304" i="1" s="1"/>
  <c r="J303" i="20"/>
  <c r="B305" i="1" s="1"/>
  <c r="K305" i="1" s="1"/>
  <c r="M303" i="20"/>
  <c r="E305" i="1"/>
  <c r="Q305" i="1" s="1"/>
  <c r="R305" i="1" s="1"/>
  <c r="L303" i="20"/>
  <c r="D305" i="1"/>
  <c r="O305" i="1" s="1"/>
  <c r="P305" i="1" s="1"/>
  <c r="K303" i="20"/>
  <c r="C305" i="1"/>
  <c r="J304" i="20"/>
  <c r="B306" i="1"/>
  <c r="K306" i="1" s="1"/>
  <c r="M304" i="20"/>
  <c r="E306" i="1" s="1"/>
  <c r="Q306" i="1" s="1"/>
  <c r="R306" i="1" s="1"/>
  <c r="L304" i="20"/>
  <c r="D306" i="1" s="1"/>
  <c r="O306" i="1" s="1"/>
  <c r="P306" i="1" s="1"/>
  <c r="K304" i="20"/>
  <c r="C306" i="1" s="1"/>
  <c r="J305" i="20"/>
  <c r="B307" i="1" s="1"/>
  <c r="K307" i="1" s="1"/>
  <c r="M305" i="20"/>
  <c r="E307" i="1"/>
  <c r="Q307" i="1" s="1"/>
  <c r="R307" i="1" s="1"/>
  <c r="L305" i="20"/>
  <c r="D307" i="1"/>
  <c r="O307" i="1" s="1"/>
  <c r="P307" i="1" s="1"/>
  <c r="K305" i="20"/>
  <c r="C307" i="1"/>
  <c r="J306" i="20"/>
  <c r="B308" i="1"/>
  <c r="K308" i="1" s="1"/>
  <c r="M306" i="20"/>
  <c r="E308" i="1" s="1"/>
  <c r="Q308" i="1" s="1"/>
  <c r="R308" i="1" s="1"/>
  <c r="L306" i="20"/>
  <c r="D308" i="1" s="1"/>
  <c r="O308" i="1" s="1"/>
  <c r="P308" i="1" s="1"/>
  <c r="K306" i="20"/>
  <c r="C308" i="1" s="1"/>
  <c r="J307" i="20"/>
  <c r="B309" i="1" s="1"/>
  <c r="K309" i="1" s="1"/>
  <c r="M307" i="20"/>
  <c r="E309" i="1"/>
  <c r="Q309" i="1" s="1"/>
  <c r="R309" i="1" s="1"/>
  <c r="L307" i="20"/>
  <c r="D309" i="1"/>
  <c r="O309" i="1" s="1"/>
  <c r="P309" i="1" s="1"/>
  <c r="K307" i="20"/>
  <c r="C309" i="1"/>
  <c r="J308" i="20"/>
  <c r="B310" i="1"/>
  <c r="K310" i="1" s="1"/>
  <c r="M308" i="20"/>
  <c r="E310" i="1" s="1"/>
  <c r="Q310" i="1" s="1"/>
  <c r="R310" i="1" s="1"/>
  <c r="L308" i="20"/>
  <c r="D310" i="1" s="1"/>
  <c r="O310" i="1" s="1"/>
  <c r="P310" i="1" s="1"/>
  <c r="K308" i="20"/>
  <c r="C310" i="1" s="1"/>
  <c r="J309" i="20"/>
  <c r="B311" i="1" s="1"/>
  <c r="K311" i="1" s="1"/>
  <c r="M309" i="20"/>
  <c r="E311" i="1"/>
  <c r="Q311" i="1" s="1"/>
  <c r="R311" i="1" s="1"/>
  <c r="L309" i="20"/>
  <c r="D311" i="1"/>
  <c r="O311" i="1" s="1"/>
  <c r="P311" i="1" s="1"/>
  <c r="K309" i="20"/>
  <c r="C311" i="1"/>
  <c r="J310" i="20"/>
  <c r="B312" i="1"/>
  <c r="K312" i="1" s="1"/>
  <c r="M310" i="20"/>
  <c r="E312" i="1" s="1"/>
  <c r="Q312" i="1" s="1"/>
  <c r="R312" i="1" s="1"/>
  <c r="L310" i="20"/>
  <c r="D312" i="1" s="1"/>
  <c r="O312" i="1" s="1"/>
  <c r="P312" i="1" s="1"/>
  <c r="K310" i="20"/>
  <c r="C312" i="1" s="1"/>
  <c r="J311" i="20"/>
  <c r="B313" i="1" s="1"/>
  <c r="K313" i="1" s="1"/>
  <c r="M311" i="20"/>
  <c r="E313" i="1"/>
  <c r="Q313" i="1" s="1"/>
  <c r="R313" i="1" s="1"/>
  <c r="L311" i="20"/>
  <c r="D313" i="1"/>
  <c r="O313" i="1" s="1"/>
  <c r="P313" i="1" s="1"/>
  <c r="K311" i="20"/>
  <c r="C313" i="1"/>
  <c r="J312" i="20"/>
  <c r="B314" i="1"/>
  <c r="K314" i="1" s="1"/>
  <c r="M312" i="20"/>
  <c r="E314" i="1" s="1"/>
  <c r="Q314" i="1" s="1"/>
  <c r="R314" i="1" s="1"/>
  <c r="L312" i="20"/>
  <c r="D314" i="1" s="1"/>
  <c r="O314" i="1" s="1"/>
  <c r="P314" i="1" s="1"/>
  <c r="K312" i="20"/>
  <c r="C314" i="1" s="1"/>
  <c r="J313" i="20"/>
  <c r="B315" i="1" s="1"/>
  <c r="K315" i="1" s="1"/>
  <c r="M313" i="20"/>
  <c r="E315" i="1"/>
  <c r="Q315" i="1" s="1"/>
  <c r="R315" i="1" s="1"/>
  <c r="L313" i="20"/>
  <c r="D315" i="1"/>
  <c r="O315" i="1" s="1"/>
  <c r="P315" i="1" s="1"/>
  <c r="K313" i="20"/>
  <c r="C315" i="1"/>
  <c r="J314" i="20"/>
  <c r="B316" i="1"/>
  <c r="K316" i="1" s="1"/>
  <c r="M314" i="20"/>
  <c r="E316" i="1" s="1"/>
  <c r="Q316" i="1" s="1"/>
  <c r="R316" i="1" s="1"/>
  <c r="L314" i="20"/>
  <c r="D316" i="1" s="1"/>
  <c r="O316" i="1" s="1"/>
  <c r="P316" i="1" s="1"/>
  <c r="K314" i="20"/>
  <c r="C316" i="1" s="1"/>
  <c r="J315" i="20"/>
  <c r="B317" i="1" s="1"/>
  <c r="K317" i="1" s="1"/>
  <c r="M315" i="20"/>
  <c r="E317" i="1"/>
  <c r="Q317" i="1" s="1"/>
  <c r="R317" i="1" s="1"/>
  <c r="L315" i="20"/>
  <c r="D317" i="1"/>
  <c r="O317" i="1" s="1"/>
  <c r="P317" i="1" s="1"/>
  <c r="K315" i="20"/>
  <c r="C317" i="1"/>
  <c r="J316" i="20"/>
  <c r="B318" i="1"/>
  <c r="K318" i="1" s="1"/>
  <c r="M316" i="20"/>
  <c r="E318" i="1" s="1"/>
  <c r="Q318" i="1" s="1"/>
  <c r="R318" i="1" s="1"/>
  <c r="L316" i="20"/>
  <c r="D318" i="1" s="1"/>
  <c r="O318" i="1" s="1"/>
  <c r="P318" i="1" s="1"/>
  <c r="K316" i="20"/>
  <c r="C318" i="1" s="1"/>
  <c r="J317" i="20"/>
  <c r="B319" i="1" s="1"/>
  <c r="K319" i="1" s="1"/>
  <c r="M317" i="20"/>
  <c r="E319" i="1"/>
  <c r="Q319" i="1" s="1"/>
  <c r="R319" i="1" s="1"/>
  <c r="L317" i="20"/>
  <c r="D319" i="1"/>
  <c r="O319" i="1" s="1"/>
  <c r="P319" i="1" s="1"/>
  <c r="K317" i="20"/>
  <c r="C319" i="1"/>
  <c r="J318" i="20"/>
  <c r="B320" i="1"/>
  <c r="K320" i="1" s="1"/>
  <c r="M318" i="20"/>
  <c r="E320" i="1" s="1"/>
  <c r="Q320" i="1" s="1"/>
  <c r="R320" i="1" s="1"/>
  <c r="L318" i="20"/>
  <c r="D320" i="1" s="1"/>
  <c r="O320" i="1" s="1"/>
  <c r="P320" i="1" s="1"/>
  <c r="K318" i="20"/>
  <c r="C320" i="1" s="1"/>
  <c r="J319" i="20"/>
  <c r="B321" i="1" s="1"/>
  <c r="K321" i="1" s="1"/>
  <c r="M319" i="20"/>
  <c r="E321" i="1"/>
  <c r="Q321" i="1" s="1"/>
  <c r="R321" i="1" s="1"/>
  <c r="L319" i="20"/>
  <c r="D321" i="1"/>
  <c r="O321" i="1" s="1"/>
  <c r="P321" i="1" s="1"/>
  <c r="K319" i="20"/>
  <c r="C321" i="1"/>
  <c r="J320" i="20"/>
  <c r="B322" i="1"/>
  <c r="K322" i="1" s="1"/>
  <c r="M320" i="20"/>
  <c r="E322" i="1" s="1"/>
  <c r="Q322" i="1" s="1"/>
  <c r="R322" i="1" s="1"/>
  <c r="L320" i="20"/>
  <c r="D322" i="1" s="1"/>
  <c r="O322" i="1" s="1"/>
  <c r="P322" i="1" s="1"/>
  <c r="K320" i="20"/>
  <c r="C322" i="1" s="1"/>
  <c r="J321" i="20"/>
  <c r="B323" i="1" s="1"/>
  <c r="K323" i="1" s="1"/>
  <c r="M321" i="20"/>
  <c r="E323" i="1"/>
  <c r="Q323" i="1" s="1"/>
  <c r="R323" i="1" s="1"/>
  <c r="L321" i="20"/>
  <c r="D323" i="1"/>
  <c r="O323" i="1" s="1"/>
  <c r="P323" i="1" s="1"/>
  <c r="K321" i="20"/>
  <c r="C323" i="1"/>
  <c r="J322" i="20"/>
  <c r="B324" i="1"/>
  <c r="K324" i="1" s="1"/>
  <c r="M322" i="20"/>
  <c r="E324" i="1" s="1"/>
  <c r="Q324" i="1" s="1"/>
  <c r="R324" i="1" s="1"/>
  <c r="L322" i="20"/>
  <c r="D324" i="1" s="1"/>
  <c r="O324" i="1" s="1"/>
  <c r="P324" i="1" s="1"/>
  <c r="K322" i="20"/>
  <c r="C324" i="1" s="1"/>
  <c r="J323" i="20"/>
  <c r="B325" i="1" s="1"/>
  <c r="K325" i="1" s="1"/>
  <c r="M323" i="20"/>
  <c r="E325" i="1"/>
  <c r="Q325" i="1" s="1"/>
  <c r="R325" i="1" s="1"/>
  <c r="L323" i="20"/>
  <c r="D325" i="1"/>
  <c r="O325" i="1" s="1"/>
  <c r="P325" i="1" s="1"/>
  <c r="K323" i="20"/>
  <c r="C325" i="1"/>
  <c r="J324" i="20"/>
  <c r="B326" i="1"/>
  <c r="K326" i="1" s="1"/>
  <c r="M324" i="20"/>
  <c r="E326" i="1" s="1"/>
  <c r="Q326" i="1" s="1"/>
  <c r="R326" i="1" s="1"/>
  <c r="L324" i="20"/>
  <c r="D326" i="1" s="1"/>
  <c r="O326" i="1" s="1"/>
  <c r="P326" i="1" s="1"/>
  <c r="K324" i="20"/>
  <c r="C326" i="1" s="1"/>
  <c r="J325" i="20"/>
  <c r="B327" i="1" s="1"/>
  <c r="K327" i="1" s="1"/>
  <c r="M325" i="20"/>
  <c r="E327" i="1"/>
  <c r="Q327" i="1" s="1"/>
  <c r="R327" i="1" s="1"/>
  <c r="L325" i="20"/>
  <c r="D327" i="1"/>
  <c r="O327" i="1" s="1"/>
  <c r="P327" i="1" s="1"/>
  <c r="K325" i="20"/>
  <c r="C327" i="1"/>
  <c r="J326" i="20"/>
  <c r="B328" i="1"/>
  <c r="K328" i="1" s="1"/>
  <c r="M326" i="20"/>
  <c r="E328" i="1" s="1"/>
  <c r="Q328" i="1" s="1"/>
  <c r="R328" i="1" s="1"/>
  <c r="L326" i="20"/>
  <c r="D328" i="1" s="1"/>
  <c r="O328" i="1" s="1"/>
  <c r="P328" i="1" s="1"/>
  <c r="K326" i="20"/>
  <c r="C328" i="1" s="1"/>
  <c r="J327" i="20"/>
  <c r="B329" i="1" s="1"/>
  <c r="K329" i="1" s="1"/>
  <c r="M327" i="20"/>
  <c r="E329" i="1"/>
  <c r="Q329" i="1" s="1"/>
  <c r="R329" i="1" s="1"/>
  <c r="L327" i="20"/>
  <c r="D329" i="1"/>
  <c r="O329" i="1" s="1"/>
  <c r="P329" i="1" s="1"/>
  <c r="K327" i="20"/>
  <c r="C329" i="1"/>
  <c r="J328" i="20"/>
  <c r="B330" i="1"/>
  <c r="K330" i="1" s="1"/>
  <c r="M328" i="20"/>
  <c r="E330" i="1" s="1"/>
  <c r="Q330" i="1" s="1"/>
  <c r="R330" i="1" s="1"/>
  <c r="L328" i="20"/>
  <c r="D330" i="1" s="1"/>
  <c r="O330" i="1" s="1"/>
  <c r="P330" i="1" s="1"/>
  <c r="K328" i="20"/>
  <c r="C330" i="1" s="1"/>
  <c r="J329" i="20"/>
  <c r="B331" i="1" s="1"/>
  <c r="K331" i="1" s="1"/>
  <c r="M329" i="20"/>
  <c r="E331" i="1"/>
  <c r="Q331" i="1" s="1"/>
  <c r="R331" i="1" s="1"/>
  <c r="L329" i="20"/>
  <c r="D331" i="1"/>
  <c r="O331" i="1" s="1"/>
  <c r="P331" i="1" s="1"/>
  <c r="K329" i="20"/>
  <c r="C331" i="1"/>
  <c r="J330" i="20"/>
  <c r="B332" i="1"/>
  <c r="K332" i="1" s="1"/>
  <c r="M330" i="20"/>
  <c r="E332" i="1" s="1"/>
  <c r="Q332" i="1" s="1"/>
  <c r="R332" i="1" s="1"/>
  <c r="L330" i="20"/>
  <c r="D332" i="1" s="1"/>
  <c r="O332" i="1" s="1"/>
  <c r="P332" i="1" s="1"/>
  <c r="K330" i="20"/>
  <c r="C332" i="1" s="1"/>
  <c r="J331" i="20"/>
  <c r="B333" i="1" s="1"/>
  <c r="K333" i="1" s="1"/>
  <c r="M331" i="20"/>
  <c r="E333" i="1"/>
  <c r="Q333" i="1" s="1"/>
  <c r="R333" i="1" s="1"/>
  <c r="L331" i="20"/>
  <c r="D333" i="1"/>
  <c r="O333" i="1" s="1"/>
  <c r="P333" i="1" s="1"/>
  <c r="K331" i="20"/>
  <c r="C333" i="1"/>
  <c r="J332" i="20"/>
  <c r="B334" i="1"/>
  <c r="K334" i="1" s="1"/>
  <c r="M332" i="20"/>
  <c r="E334" i="1" s="1"/>
  <c r="Q334" i="1" s="1"/>
  <c r="R334" i="1" s="1"/>
  <c r="L332" i="20"/>
  <c r="D334" i="1" s="1"/>
  <c r="O334" i="1" s="1"/>
  <c r="P334" i="1" s="1"/>
  <c r="K332" i="20"/>
  <c r="C334" i="1" s="1"/>
  <c r="J333" i="20"/>
  <c r="B335" i="1" s="1"/>
  <c r="K335" i="1" s="1"/>
  <c r="M333" i="20"/>
  <c r="E335" i="1"/>
  <c r="Q335" i="1" s="1"/>
  <c r="R335" i="1" s="1"/>
  <c r="L333" i="20"/>
  <c r="D335" i="1"/>
  <c r="O335" i="1" s="1"/>
  <c r="P335" i="1" s="1"/>
  <c r="K333" i="20"/>
  <c r="C335" i="1"/>
  <c r="A264" i="1"/>
  <c r="A265" i="1"/>
  <c r="A266" i="1"/>
  <c r="A267" i="1"/>
  <c r="A268" i="1"/>
  <c r="A269" i="1"/>
  <c r="A270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27" i="1"/>
  <c r="L28" i="1"/>
  <c r="V28" i="1" s="1"/>
  <c r="B31" i="34"/>
  <c r="B32" i="34" s="1"/>
  <c r="B34" i="34"/>
  <c r="B37" i="34"/>
  <c r="B35" i="34"/>
  <c r="B30" i="34"/>
  <c r="B33" i="34" s="1"/>
  <c r="M131" i="1"/>
  <c r="M129" i="1"/>
  <c r="M127" i="1"/>
  <c r="M117" i="1"/>
  <c r="AB117" i="1" s="1"/>
  <c r="AC117" i="1" s="1"/>
  <c r="M114" i="1"/>
  <c r="AB114" i="1" s="1"/>
  <c r="AC114" i="1" s="1"/>
  <c r="M111" i="1"/>
  <c r="T111" i="1" s="1"/>
  <c r="U111" i="1" s="1"/>
  <c r="AH111" i="1" s="1"/>
  <c r="AK111" i="1" s="1"/>
  <c r="M109" i="1"/>
  <c r="M105" i="1"/>
  <c r="M101" i="1"/>
  <c r="M97" i="1"/>
  <c r="AB97" i="1" s="1"/>
  <c r="AC97" i="1" s="1"/>
  <c r="M93" i="1"/>
  <c r="M89" i="1"/>
  <c r="M85" i="1"/>
  <c r="M81" i="1"/>
  <c r="M42" i="1"/>
  <c r="AB42" i="1" s="1"/>
  <c r="AC42" i="1" s="1"/>
  <c r="M35" i="1"/>
  <c r="B13" i="34"/>
  <c r="G18" i="34" s="1"/>
  <c r="G20" i="34" s="1"/>
  <c r="AL127" i="1"/>
  <c r="AL58" i="1"/>
  <c r="AL54" i="1"/>
  <c r="AL50" i="1"/>
  <c r="T45" i="1"/>
  <c r="U45" i="1" s="1"/>
  <c r="AH45" i="1" s="1"/>
  <c r="AB49" i="1"/>
  <c r="AC49" i="1" s="1"/>
  <c r="AB53" i="1"/>
  <c r="AB57" i="1"/>
  <c r="AC57" i="1" s="1"/>
  <c r="AB61" i="1"/>
  <c r="T85" i="1"/>
  <c r="U85" i="1" s="1"/>
  <c r="AB93" i="1"/>
  <c r="T93" i="1"/>
  <c r="U93" i="1" s="1"/>
  <c r="N93" i="1"/>
  <c r="N97" i="1"/>
  <c r="AB101" i="1"/>
  <c r="T101" i="1"/>
  <c r="U101" i="1" s="1"/>
  <c r="N101" i="1"/>
  <c r="T105" i="1"/>
  <c r="U105" i="1" s="1"/>
  <c r="AB109" i="1"/>
  <c r="T109" i="1"/>
  <c r="U109" i="1" s="1"/>
  <c r="N109" i="1"/>
  <c r="AB111" i="1"/>
  <c r="AC111" i="1" s="1"/>
  <c r="N117" i="1"/>
  <c r="AB127" i="1"/>
  <c r="T129" i="1"/>
  <c r="U129" i="1" s="1"/>
  <c r="N129" i="1"/>
  <c r="T131" i="1"/>
  <c r="U131" i="1" s="1"/>
  <c r="T34" i="1"/>
  <c r="U34" i="1" s="1"/>
  <c r="T36" i="1"/>
  <c r="U36" i="1" s="1"/>
  <c r="AH36" i="1" s="1"/>
  <c r="AK36" i="1" s="1"/>
  <c r="AB36" i="1"/>
  <c r="N42" i="1"/>
  <c r="AB64" i="1"/>
  <c r="AC64" i="1" s="1"/>
  <c r="N110" i="1"/>
  <c r="N112" i="1"/>
  <c r="T114" i="1"/>
  <c r="U114" i="1" s="1"/>
  <c r="T126" i="1"/>
  <c r="U126" i="1" s="1"/>
  <c r="AH126" i="1" s="1"/>
  <c r="AK126" i="1" s="1"/>
  <c r="N126" i="1"/>
  <c r="AB128" i="1"/>
  <c r="T128" i="1"/>
  <c r="U128" i="1" s="1"/>
  <c r="N128" i="1"/>
  <c r="AB130" i="1"/>
  <c r="AB285" i="1"/>
  <c r="AC285" i="1" s="1"/>
  <c r="AC130" i="1"/>
  <c r="AC36" i="1"/>
  <c r="AC127" i="1"/>
  <c r="AC128" i="1"/>
  <c r="AH114" i="1"/>
  <c r="AC280" i="1"/>
  <c r="AC109" i="1"/>
  <c r="AC101" i="1"/>
  <c r="AC93" i="1"/>
  <c r="AC61" i="1"/>
  <c r="AC53" i="1"/>
  <c r="AK45" i="1"/>
  <c r="AK114" i="1"/>
  <c r="AL110" i="1"/>
  <c r="M228" i="1"/>
  <c r="AL111" i="1"/>
  <c r="AO111" i="1" s="1"/>
  <c r="AL46" i="1"/>
  <c r="M251" i="1"/>
  <c r="T251" i="1" s="1"/>
  <c r="U251" i="1" s="1"/>
  <c r="AH251" i="1" s="1"/>
  <c r="M37" i="1"/>
  <c r="R247" i="1"/>
  <c r="L247" i="1"/>
  <c r="V247" i="1" s="1"/>
  <c r="L253" i="1"/>
  <c r="V253" i="1"/>
  <c r="M253" i="1"/>
  <c r="AB251" i="1"/>
  <c r="AC251" i="1" s="1"/>
  <c r="N251" i="1"/>
  <c r="M246" i="1"/>
  <c r="J375" i="1"/>
  <c r="J373" i="1"/>
  <c r="J371" i="1"/>
  <c r="J369" i="1"/>
  <c r="J367" i="1"/>
  <c r="J365" i="1"/>
  <c r="J363" i="1"/>
  <c r="J361" i="1"/>
  <c r="J359" i="1"/>
  <c r="J357" i="1"/>
  <c r="J355" i="1"/>
  <c r="J353" i="1"/>
  <c r="J351" i="1"/>
  <c r="J349" i="1"/>
  <c r="J347" i="1"/>
  <c r="J345" i="1"/>
  <c r="J343" i="1"/>
  <c r="J341" i="1"/>
  <c r="J339" i="1"/>
  <c r="J337" i="1"/>
  <c r="J572" i="1"/>
  <c r="J570" i="1"/>
  <c r="J568" i="1"/>
  <c r="J566" i="1"/>
  <c r="J564" i="1"/>
  <c r="J562" i="1"/>
  <c r="J560" i="1"/>
  <c r="J558" i="1"/>
  <c r="J556" i="1"/>
  <c r="J554" i="1"/>
  <c r="J552" i="1"/>
  <c r="J550" i="1"/>
  <c r="J548" i="1"/>
  <c r="J546" i="1"/>
  <c r="J544" i="1"/>
  <c r="J542" i="1"/>
  <c r="J540" i="1"/>
  <c r="J538" i="1"/>
  <c r="J536" i="1"/>
  <c r="J534" i="1"/>
  <c r="J532" i="1"/>
  <c r="J530" i="1"/>
  <c r="J528" i="1"/>
  <c r="J526" i="1"/>
  <c r="J524" i="1"/>
  <c r="J522" i="1"/>
  <c r="J520" i="1"/>
  <c r="J518" i="1"/>
  <c r="J516" i="1"/>
  <c r="J514" i="1"/>
  <c r="J512" i="1"/>
  <c r="J510" i="1"/>
  <c r="J508" i="1"/>
  <c r="J506" i="1"/>
  <c r="J504" i="1"/>
  <c r="J502" i="1"/>
  <c r="J500" i="1"/>
  <c r="J498" i="1"/>
  <c r="J496" i="1"/>
  <c r="J494" i="1"/>
  <c r="J492" i="1"/>
  <c r="J490" i="1"/>
  <c r="J488" i="1"/>
  <c r="J486" i="1"/>
  <c r="J484" i="1"/>
  <c r="J482" i="1"/>
  <c r="J480" i="1"/>
  <c r="J478" i="1"/>
  <c r="J476" i="1"/>
  <c r="J474" i="1"/>
  <c r="J472" i="1"/>
  <c r="J470" i="1"/>
  <c r="J468" i="1"/>
  <c r="J466" i="1"/>
  <c r="J464" i="1"/>
  <c r="J462" i="1"/>
  <c r="J460" i="1"/>
  <c r="J458" i="1"/>
  <c r="J456" i="1"/>
  <c r="J454" i="1"/>
  <c r="J452" i="1"/>
  <c r="J450" i="1"/>
  <c r="J448" i="1"/>
  <c r="J446" i="1"/>
  <c r="J444" i="1"/>
  <c r="J442" i="1"/>
  <c r="J440" i="1"/>
  <c r="J438" i="1"/>
  <c r="J436" i="1"/>
  <c r="J434" i="1"/>
  <c r="J432" i="1"/>
  <c r="J430" i="1"/>
  <c r="J428" i="1"/>
  <c r="J426" i="1"/>
  <c r="J424" i="1"/>
  <c r="J422" i="1"/>
  <c r="J420" i="1"/>
  <c r="J418" i="1"/>
  <c r="J416" i="1"/>
  <c r="J414" i="1"/>
  <c r="J412" i="1"/>
  <c r="J410" i="1"/>
  <c r="J408" i="1"/>
  <c r="J406" i="1"/>
  <c r="J404" i="1"/>
  <c r="J402" i="1"/>
  <c r="J400" i="1"/>
  <c r="J398" i="1"/>
  <c r="J396" i="1"/>
  <c r="J394" i="1"/>
  <c r="J392" i="1"/>
  <c r="J390" i="1"/>
  <c r="J388" i="1"/>
  <c r="J386" i="1"/>
  <c r="J384" i="1"/>
  <c r="J382" i="1"/>
  <c r="J380" i="1"/>
  <c r="J378" i="1"/>
  <c r="J1221" i="1"/>
  <c r="J1219" i="1"/>
  <c r="J1217" i="1"/>
  <c r="J1215" i="1"/>
  <c r="J1213" i="1"/>
  <c r="J1211" i="1"/>
  <c r="J1209" i="1"/>
  <c r="J1207" i="1"/>
  <c r="J1205" i="1"/>
  <c r="J1203" i="1"/>
  <c r="J1201" i="1"/>
  <c r="J1199" i="1"/>
  <c r="J1197" i="1"/>
  <c r="J1195" i="1"/>
  <c r="J1193" i="1"/>
  <c r="J1191" i="1"/>
  <c r="J1189" i="1"/>
  <c r="J1187" i="1"/>
  <c r="J1185" i="1"/>
  <c r="J1183" i="1"/>
  <c r="J1181" i="1"/>
  <c r="J1179" i="1"/>
  <c r="J1177" i="1"/>
  <c r="J1175" i="1"/>
  <c r="J1173" i="1"/>
  <c r="J1171" i="1"/>
  <c r="J1169" i="1"/>
  <c r="J1167" i="1"/>
  <c r="J1165" i="1"/>
  <c r="J1163" i="1"/>
  <c r="J1161" i="1"/>
  <c r="J1159" i="1"/>
  <c r="J1157" i="1"/>
  <c r="J1155" i="1"/>
  <c r="J1153" i="1"/>
  <c r="J1151" i="1"/>
  <c r="J1149" i="1"/>
  <c r="J1147" i="1"/>
  <c r="J1145" i="1"/>
  <c r="J1143" i="1"/>
  <c r="J1141" i="1"/>
  <c r="J1139" i="1"/>
  <c r="J1137" i="1"/>
  <c r="J1135" i="1"/>
  <c r="J1133" i="1"/>
  <c r="J1131" i="1"/>
  <c r="J1129" i="1"/>
  <c r="J1127" i="1"/>
  <c r="J1125" i="1"/>
  <c r="J1123" i="1"/>
  <c r="J1121" i="1"/>
  <c r="J1119" i="1"/>
  <c r="J1117" i="1"/>
  <c r="J1115" i="1"/>
  <c r="J1113" i="1"/>
  <c r="J1111" i="1"/>
  <c r="J1109" i="1"/>
  <c r="J1107" i="1"/>
  <c r="J1105" i="1"/>
  <c r="J1103" i="1"/>
  <c r="J1101" i="1"/>
  <c r="J1099" i="1"/>
  <c r="J1097" i="1"/>
  <c r="J1095" i="1"/>
  <c r="J1093" i="1"/>
  <c r="J1091" i="1"/>
  <c r="J1089" i="1"/>
  <c r="J1087" i="1"/>
  <c r="J1085" i="1"/>
  <c r="J1083" i="1"/>
  <c r="J1081" i="1"/>
  <c r="J1079" i="1"/>
  <c r="J1077" i="1"/>
  <c r="J1075" i="1"/>
  <c r="J1073" i="1"/>
  <c r="J1071" i="1"/>
  <c r="J1069" i="1"/>
  <c r="J1067" i="1"/>
  <c r="J1065" i="1"/>
  <c r="J1063" i="1"/>
  <c r="J1061" i="1"/>
  <c r="J1059" i="1"/>
  <c r="J1057" i="1"/>
  <c r="T228" i="1"/>
  <c r="U228" i="1" s="1"/>
  <c r="AH228" i="1" s="1"/>
  <c r="N247" i="1"/>
  <c r="T271" i="1"/>
  <c r="U271" i="1" s="1"/>
  <c r="AH271" i="1" s="1"/>
  <c r="M301" i="1"/>
  <c r="M300" i="1"/>
  <c r="M292" i="1"/>
  <c r="M267" i="1"/>
  <c r="M237" i="1"/>
  <c r="M235" i="1"/>
  <c r="N235" i="1" s="1"/>
  <c r="M187" i="1"/>
  <c r="AB187" i="1" s="1"/>
  <c r="AC187" i="1" s="1"/>
  <c r="M179" i="1"/>
  <c r="AB179" i="1" s="1"/>
  <c r="AC179" i="1" s="1"/>
  <c r="M177" i="1"/>
  <c r="M171" i="1"/>
  <c r="AB171" i="1" s="1"/>
  <c r="AC171" i="1" s="1"/>
  <c r="M163" i="1"/>
  <c r="AB163" i="1" s="1"/>
  <c r="AC163" i="1" s="1"/>
  <c r="M161" i="1"/>
  <c r="M155" i="1"/>
  <c r="M147" i="1"/>
  <c r="M145" i="1"/>
  <c r="M139" i="1"/>
  <c r="M123" i="1"/>
  <c r="M73" i="1"/>
  <c r="M67" i="1"/>
  <c r="J1360" i="1"/>
  <c r="J1362" i="1"/>
  <c r="J1364" i="1"/>
  <c r="J1366" i="1"/>
  <c r="J1368" i="1"/>
  <c r="J1370" i="1"/>
  <c r="J1372" i="1"/>
  <c r="J1374" i="1"/>
  <c r="J1376" i="1"/>
  <c r="J1378" i="1"/>
  <c r="J1361" i="1"/>
  <c r="J1363" i="1"/>
  <c r="J1365" i="1"/>
  <c r="J1367" i="1"/>
  <c r="J1369" i="1"/>
  <c r="J1371" i="1"/>
  <c r="J1373" i="1"/>
  <c r="J1375" i="1"/>
  <c r="J1377" i="1"/>
  <c r="J1317" i="1"/>
  <c r="J1319" i="1"/>
  <c r="J1321" i="1"/>
  <c r="J1323" i="1"/>
  <c r="J1325" i="1"/>
  <c r="J1327" i="1"/>
  <c r="J1329" i="1"/>
  <c r="J1331" i="1"/>
  <c r="J1333" i="1"/>
  <c r="J1335" i="1"/>
  <c r="J1337" i="1"/>
  <c r="J1339" i="1"/>
  <c r="J1341" i="1"/>
  <c r="J1343" i="1"/>
  <c r="J1345" i="1"/>
  <c r="J1347" i="1"/>
  <c r="J1349" i="1"/>
  <c r="J1351" i="1"/>
  <c r="J1353" i="1"/>
  <c r="J1355" i="1"/>
  <c r="J1357" i="1"/>
  <c r="J1359" i="1"/>
  <c r="J1223" i="1"/>
  <c r="J1225" i="1"/>
  <c r="J1227" i="1"/>
  <c r="J1229" i="1"/>
  <c r="J1231" i="1"/>
  <c r="J1233" i="1"/>
  <c r="J1235" i="1"/>
  <c r="J1237" i="1"/>
  <c r="J1239" i="1"/>
  <c r="J1241" i="1"/>
  <c r="J1243" i="1"/>
  <c r="J1245" i="1"/>
  <c r="J1247" i="1"/>
  <c r="J1249" i="1"/>
  <c r="J1251" i="1"/>
  <c r="J1253" i="1"/>
  <c r="J1255" i="1"/>
  <c r="J1257" i="1"/>
  <c r="J1259" i="1"/>
  <c r="J1261" i="1"/>
  <c r="AL1262" i="1" s="1"/>
  <c r="J1263" i="1"/>
  <c r="J1265" i="1"/>
  <c r="J1267" i="1"/>
  <c r="J1269" i="1"/>
  <c r="J1271" i="1"/>
  <c r="J1273" i="1"/>
  <c r="AL1274" i="1" s="1"/>
  <c r="J1275" i="1"/>
  <c r="J1277" i="1"/>
  <c r="J1279" i="1"/>
  <c r="J1281" i="1"/>
  <c r="J1283" i="1"/>
  <c r="J1285" i="1"/>
  <c r="J1287" i="1"/>
  <c r="J1289" i="1"/>
  <c r="J1291" i="1"/>
  <c r="J1293" i="1"/>
  <c r="J1295" i="1"/>
  <c r="J1297" i="1"/>
  <c r="J1299" i="1"/>
  <c r="J1301" i="1"/>
  <c r="J1303" i="1"/>
  <c r="J1305" i="1"/>
  <c r="J1307" i="1"/>
  <c r="J1309" i="1"/>
  <c r="J1311" i="1"/>
  <c r="J1313" i="1"/>
  <c r="J1315" i="1"/>
  <c r="J573" i="1"/>
  <c r="J575" i="1"/>
  <c r="J577" i="1"/>
  <c r="J579" i="1"/>
  <c r="J581" i="1"/>
  <c r="J583" i="1"/>
  <c r="J585" i="1"/>
  <c r="J587" i="1"/>
  <c r="J589" i="1"/>
  <c r="J591" i="1"/>
  <c r="J593" i="1"/>
  <c r="J595" i="1"/>
  <c r="J597" i="1"/>
  <c r="J599" i="1"/>
  <c r="J601" i="1"/>
  <c r="J603" i="1"/>
  <c r="J605" i="1"/>
  <c r="AL606" i="1" s="1"/>
  <c r="J607" i="1"/>
  <c r="J609" i="1"/>
  <c r="J611" i="1"/>
  <c r="J613" i="1"/>
  <c r="J615" i="1"/>
  <c r="J617" i="1"/>
  <c r="J619" i="1"/>
  <c r="J621" i="1"/>
  <c r="J623" i="1"/>
  <c r="J625" i="1"/>
  <c r="J627" i="1"/>
  <c r="J629" i="1"/>
  <c r="J631" i="1"/>
  <c r="J633" i="1"/>
  <c r="J635" i="1"/>
  <c r="J637" i="1"/>
  <c r="J639" i="1"/>
  <c r="J641" i="1"/>
  <c r="J643" i="1"/>
  <c r="J645" i="1"/>
  <c r="J647" i="1"/>
  <c r="J649" i="1"/>
  <c r="J651" i="1"/>
  <c r="J653" i="1"/>
  <c r="J655" i="1"/>
  <c r="J657" i="1"/>
  <c r="J659" i="1"/>
  <c r="J661" i="1"/>
  <c r="J663" i="1"/>
  <c r="J665" i="1"/>
  <c r="J667" i="1"/>
  <c r="J669" i="1"/>
  <c r="AL668" i="1" s="1"/>
  <c r="J671" i="1"/>
  <c r="J673" i="1"/>
  <c r="J675" i="1"/>
  <c r="J677" i="1"/>
  <c r="J679" i="1"/>
  <c r="J681" i="1"/>
  <c r="J683" i="1"/>
  <c r="J685" i="1"/>
  <c r="J687" i="1"/>
  <c r="J689" i="1"/>
  <c r="J691" i="1"/>
  <c r="J693" i="1"/>
  <c r="J695" i="1"/>
  <c r="J697" i="1"/>
  <c r="J699" i="1"/>
  <c r="J701" i="1"/>
  <c r="J703" i="1"/>
  <c r="J705" i="1"/>
  <c r="J707" i="1"/>
  <c r="J709" i="1"/>
  <c r="J711" i="1"/>
  <c r="J713" i="1"/>
  <c r="J1318" i="1"/>
  <c r="J1320" i="1"/>
  <c r="J1322" i="1"/>
  <c r="J1324" i="1"/>
  <c r="J1326" i="1"/>
  <c r="J1328" i="1"/>
  <c r="J1330" i="1"/>
  <c r="J1332" i="1"/>
  <c r="J1334" i="1"/>
  <c r="J1336" i="1"/>
  <c r="J1338" i="1"/>
  <c r="J1340" i="1"/>
  <c r="J1342" i="1"/>
  <c r="J1344" i="1"/>
  <c r="J1346" i="1"/>
  <c r="J1348" i="1"/>
  <c r="J1350" i="1"/>
  <c r="J1352" i="1"/>
  <c r="J1354" i="1"/>
  <c r="J1356" i="1"/>
  <c r="J1358" i="1"/>
  <c r="J1222" i="1"/>
  <c r="J1224" i="1"/>
  <c r="J1226" i="1"/>
  <c r="J1228" i="1"/>
  <c r="J1230" i="1"/>
  <c r="J1232" i="1"/>
  <c r="J1234" i="1"/>
  <c r="J1236" i="1"/>
  <c r="J1238" i="1"/>
  <c r="J1240" i="1"/>
  <c r="J1242" i="1"/>
  <c r="AL1243" i="1" s="1"/>
  <c r="J1244" i="1"/>
  <c r="J1246" i="1"/>
  <c r="J1248" i="1"/>
  <c r="J1250" i="1"/>
  <c r="J1252" i="1"/>
  <c r="J1254" i="1"/>
  <c r="J1256" i="1"/>
  <c r="J1258" i="1"/>
  <c r="J1260" i="1"/>
  <c r="J1262" i="1"/>
  <c r="J1264" i="1"/>
  <c r="J1266" i="1"/>
  <c r="J1268" i="1"/>
  <c r="J1270" i="1"/>
  <c r="J1272" i="1"/>
  <c r="J1274" i="1"/>
  <c r="J1276" i="1"/>
  <c r="J1278" i="1"/>
  <c r="J1280" i="1"/>
  <c r="J1282" i="1"/>
  <c r="J1284" i="1"/>
  <c r="J1286" i="1"/>
  <c r="J1288" i="1"/>
  <c r="J1290" i="1"/>
  <c r="J1292" i="1"/>
  <c r="J1294" i="1"/>
  <c r="J1296" i="1"/>
  <c r="J1298" i="1"/>
  <c r="J1300" i="1"/>
  <c r="J1302" i="1"/>
  <c r="J1304" i="1"/>
  <c r="J1306" i="1"/>
  <c r="J1308" i="1"/>
  <c r="J1310" i="1"/>
  <c r="J1312" i="1"/>
  <c r="J1314" i="1"/>
  <c r="J1316" i="1"/>
  <c r="J574" i="1"/>
  <c r="J576" i="1"/>
  <c r="J578" i="1"/>
  <c r="J580" i="1"/>
  <c r="J582" i="1"/>
  <c r="J584" i="1"/>
  <c r="J586" i="1"/>
  <c r="J588" i="1"/>
  <c r="J590" i="1"/>
  <c r="J592" i="1"/>
  <c r="J594" i="1"/>
  <c r="J596" i="1"/>
  <c r="J598" i="1"/>
  <c r="J600" i="1"/>
  <c r="J602" i="1"/>
  <c r="J604" i="1"/>
  <c r="J606" i="1"/>
  <c r="J608" i="1"/>
  <c r="J610" i="1"/>
  <c r="J612" i="1"/>
  <c r="J614" i="1"/>
  <c r="J616" i="1"/>
  <c r="J618" i="1"/>
  <c r="J620" i="1"/>
  <c r="J622" i="1"/>
  <c r="J624" i="1"/>
  <c r="J626" i="1"/>
  <c r="J628" i="1"/>
  <c r="J630" i="1"/>
  <c r="J632" i="1"/>
  <c r="J634" i="1"/>
  <c r="J636" i="1"/>
  <c r="J638" i="1"/>
  <c r="J640" i="1"/>
  <c r="J642" i="1"/>
  <c r="J644" i="1"/>
  <c r="J646" i="1"/>
  <c r="J648" i="1"/>
  <c r="J650" i="1"/>
  <c r="J652" i="1"/>
  <c r="J654" i="1"/>
  <c r="J656" i="1"/>
  <c r="J658" i="1"/>
  <c r="J660" i="1"/>
  <c r="J662" i="1"/>
  <c r="J664" i="1"/>
  <c r="J666" i="1"/>
  <c r="J668" i="1"/>
  <c r="J670" i="1"/>
  <c r="J672" i="1"/>
  <c r="J674" i="1"/>
  <c r="J676" i="1"/>
  <c r="J678" i="1"/>
  <c r="J680" i="1"/>
  <c r="J682" i="1"/>
  <c r="J684" i="1"/>
  <c r="J686" i="1"/>
  <c r="J688" i="1"/>
  <c r="J690" i="1"/>
  <c r="J692" i="1"/>
  <c r="J694" i="1"/>
  <c r="J696" i="1"/>
  <c r="J698" i="1"/>
  <c r="J700" i="1"/>
  <c r="J702" i="1"/>
  <c r="J704" i="1"/>
  <c r="J706" i="1"/>
  <c r="J708" i="1"/>
  <c r="J710" i="1"/>
  <c r="J712" i="1"/>
  <c r="J714" i="1"/>
  <c r="J716" i="1"/>
  <c r="J718" i="1"/>
  <c r="J720" i="1"/>
  <c r="J722" i="1"/>
  <c r="J724" i="1"/>
  <c r="J726" i="1"/>
  <c r="J728" i="1"/>
  <c r="J730" i="1"/>
  <c r="J732" i="1"/>
  <c r="J734" i="1"/>
  <c r="J736" i="1"/>
  <c r="J738" i="1"/>
  <c r="J740" i="1"/>
  <c r="J742" i="1"/>
  <c r="J744" i="1"/>
  <c r="J746" i="1"/>
  <c r="J748" i="1"/>
  <c r="J750" i="1"/>
  <c r="J752" i="1"/>
  <c r="J754" i="1"/>
  <c r="J756" i="1"/>
  <c r="J758" i="1"/>
  <c r="J760" i="1"/>
  <c r="J762" i="1"/>
  <c r="J764" i="1"/>
  <c r="J766" i="1"/>
  <c r="J768" i="1"/>
  <c r="J770" i="1"/>
  <c r="J772" i="1"/>
  <c r="J774" i="1"/>
  <c r="J776" i="1"/>
  <c r="J778" i="1"/>
  <c r="J780" i="1"/>
  <c r="J782" i="1"/>
  <c r="J784" i="1"/>
  <c r="J786" i="1"/>
  <c r="J788" i="1"/>
  <c r="J790" i="1"/>
  <c r="J792" i="1"/>
  <c r="J794" i="1"/>
  <c r="J796" i="1"/>
  <c r="J798" i="1"/>
  <c r="J800" i="1"/>
  <c r="J802" i="1"/>
  <c r="J804" i="1"/>
  <c r="J806" i="1"/>
  <c r="J808" i="1"/>
  <c r="J810" i="1"/>
  <c r="J812" i="1"/>
  <c r="J814" i="1"/>
  <c r="J816" i="1"/>
  <c r="J818" i="1"/>
  <c r="J820" i="1"/>
  <c r="J822" i="1"/>
  <c r="J824" i="1"/>
  <c r="J826" i="1"/>
  <c r="J828" i="1"/>
  <c r="J830" i="1"/>
  <c r="J832" i="1"/>
  <c r="J834" i="1"/>
  <c r="J836" i="1"/>
  <c r="J838" i="1"/>
  <c r="J840" i="1"/>
  <c r="J842" i="1"/>
  <c r="J844" i="1"/>
  <c r="J846" i="1"/>
  <c r="J848" i="1"/>
  <c r="J850" i="1"/>
  <c r="J852" i="1"/>
  <c r="J854" i="1"/>
  <c r="J856" i="1"/>
  <c r="J858" i="1"/>
  <c r="J860" i="1"/>
  <c r="J862" i="1"/>
  <c r="J864" i="1"/>
  <c r="J866" i="1"/>
  <c r="J868" i="1"/>
  <c r="J870" i="1"/>
  <c r="J872" i="1"/>
  <c r="J874" i="1"/>
  <c r="J876" i="1"/>
  <c r="J878" i="1"/>
  <c r="J880" i="1"/>
  <c r="J882" i="1"/>
  <c r="J884" i="1"/>
  <c r="J886" i="1"/>
  <c r="J888" i="1"/>
  <c r="J890" i="1"/>
  <c r="J892" i="1"/>
  <c r="J894" i="1"/>
  <c r="J896" i="1"/>
  <c r="J898" i="1"/>
  <c r="J900" i="1"/>
  <c r="J902" i="1"/>
  <c r="J904" i="1"/>
  <c r="J906" i="1"/>
  <c r="J908" i="1"/>
  <c r="J910" i="1"/>
  <c r="J912" i="1"/>
  <c r="J914" i="1"/>
  <c r="J916" i="1"/>
  <c r="J918" i="1"/>
  <c r="J920" i="1"/>
  <c r="J922" i="1"/>
  <c r="J924" i="1"/>
  <c r="J926" i="1"/>
  <c r="J928" i="1"/>
  <c r="J930" i="1"/>
  <c r="J932" i="1"/>
  <c r="J934" i="1"/>
  <c r="J936" i="1"/>
  <c r="J938" i="1"/>
  <c r="J940" i="1"/>
  <c r="J942" i="1"/>
  <c r="J944" i="1"/>
  <c r="J946" i="1"/>
  <c r="J948" i="1"/>
  <c r="J950" i="1"/>
  <c r="J952" i="1"/>
  <c r="J954" i="1"/>
  <c r="J956" i="1"/>
  <c r="J958" i="1"/>
  <c r="J960" i="1"/>
  <c r="J962" i="1"/>
  <c r="J964" i="1"/>
  <c r="J966" i="1"/>
  <c r="J968" i="1"/>
  <c r="J970" i="1"/>
  <c r="J972" i="1"/>
  <c r="J974" i="1"/>
  <c r="J976" i="1"/>
  <c r="J978" i="1"/>
  <c r="J980" i="1"/>
  <c r="J982" i="1"/>
  <c r="J984" i="1"/>
  <c r="J986" i="1"/>
  <c r="J988" i="1"/>
  <c r="J990" i="1"/>
  <c r="J992" i="1"/>
  <c r="J994" i="1"/>
  <c r="J996" i="1"/>
  <c r="J998" i="1"/>
  <c r="J1000" i="1"/>
  <c r="J1002" i="1"/>
  <c r="J1004" i="1"/>
  <c r="J1006" i="1"/>
  <c r="J1008" i="1"/>
  <c r="J1010" i="1"/>
  <c r="J1012" i="1"/>
  <c r="J1014" i="1"/>
  <c r="J1016" i="1"/>
  <c r="J1018" i="1"/>
  <c r="J1020" i="1"/>
  <c r="J1022" i="1"/>
  <c r="J1024" i="1"/>
  <c r="J1026" i="1"/>
  <c r="J1028" i="1"/>
  <c r="J1030" i="1"/>
  <c r="J1032" i="1"/>
  <c r="J1034" i="1"/>
  <c r="J1036" i="1"/>
  <c r="J1038" i="1"/>
  <c r="J1040" i="1"/>
  <c r="J1042" i="1"/>
  <c r="J1044" i="1"/>
  <c r="J1046" i="1"/>
  <c r="J1048" i="1"/>
  <c r="J1050" i="1"/>
  <c r="J1052" i="1"/>
  <c r="J715" i="1"/>
  <c r="J717" i="1"/>
  <c r="J719" i="1"/>
  <c r="J721" i="1"/>
  <c r="J723" i="1"/>
  <c r="J725" i="1"/>
  <c r="J727" i="1"/>
  <c r="J729" i="1"/>
  <c r="J731" i="1"/>
  <c r="AL732" i="1" s="1"/>
  <c r="J733" i="1"/>
  <c r="J735" i="1"/>
  <c r="J737" i="1"/>
  <c r="J739" i="1"/>
  <c r="J741" i="1"/>
  <c r="J743" i="1"/>
  <c r="J745" i="1"/>
  <c r="J747" i="1"/>
  <c r="J749" i="1"/>
  <c r="J751" i="1"/>
  <c r="J753" i="1"/>
  <c r="J755" i="1"/>
  <c r="J757" i="1"/>
  <c r="J759" i="1"/>
  <c r="J761" i="1"/>
  <c r="J763" i="1"/>
  <c r="J765" i="1"/>
  <c r="J767" i="1"/>
  <c r="J769" i="1"/>
  <c r="J771" i="1"/>
  <c r="J773" i="1"/>
  <c r="J775" i="1"/>
  <c r="J777" i="1"/>
  <c r="J779" i="1"/>
  <c r="J781" i="1"/>
  <c r="J783" i="1"/>
  <c r="J785" i="1"/>
  <c r="J787" i="1"/>
  <c r="J789" i="1"/>
  <c r="J791" i="1"/>
  <c r="J793" i="1"/>
  <c r="J795" i="1"/>
  <c r="J797" i="1"/>
  <c r="J799" i="1"/>
  <c r="J801" i="1"/>
  <c r="J803" i="1"/>
  <c r="J805" i="1"/>
  <c r="J807" i="1"/>
  <c r="J809" i="1"/>
  <c r="J811" i="1"/>
  <c r="J813" i="1"/>
  <c r="J815" i="1"/>
  <c r="J817" i="1"/>
  <c r="J819" i="1"/>
  <c r="J821" i="1"/>
  <c r="J823" i="1"/>
  <c r="J825" i="1"/>
  <c r="J827" i="1"/>
  <c r="J829" i="1"/>
  <c r="J831" i="1"/>
  <c r="J833" i="1"/>
  <c r="J835" i="1"/>
  <c r="J837" i="1"/>
  <c r="J839" i="1"/>
  <c r="J841" i="1"/>
  <c r="J843" i="1"/>
  <c r="J845" i="1"/>
  <c r="J847" i="1"/>
  <c r="J849" i="1"/>
  <c r="J851" i="1"/>
  <c r="J853" i="1"/>
  <c r="J855" i="1"/>
  <c r="J857" i="1"/>
  <c r="J859" i="1"/>
  <c r="J861" i="1"/>
  <c r="J863" i="1"/>
  <c r="J865" i="1"/>
  <c r="J867" i="1"/>
  <c r="J869" i="1"/>
  <c r="J871" i="1"/>
  <c r="J873" i="1"/>
  <c r="J875" i="1"/>
  <c r="J877" i="1"/>
  <c r="J879" i="1"/>
  <c r="J881" i="1"/>
  <c r="J883" i="1"/>
  <c r="J885" i="1"/>
  <c r="J887" i="1"/>
  <c r="J889" i="1"/>
  <c r="J891" i="1"/>
  <c r="J893" i="1"/>
  <c r="J895" i="1"/>
  <c r="J897" i="1"/>
  <c r="J899" i="1"/>
  <c r="J901" i="1"/>
  <c r="J903" i="1"/>
  <c r="J905" i="1"/>
  <c r="J907" i="1"/>
  <c r="J909" i="1"/>
  <c r="J911" i="1"/>
  <c r="J913" i="1"/>
  <c r="J915" i="1"/>
  <c r="J917" i="1"/>
  <c r="J919" i="1"/>
  <c r="J921" i="1"/>
  <c r="J923" i="1"/>
  <c r="J925" i="1"/>
  <c r="J927" i="1"/>
  <c r="J929" i="1"/>
  <c r="J931" i="1"/>
  <c r="J933" i="1"/>
  <c r="J935" i="1"/>
  <c r="J937" i="1"/>
  <c r="J939" i="1"/>
  <c r="J941" i="1"/>
  <c r="J943" i="1"/>
  <c r="J945" i="1"/>
  <c r="J947" i="1"/>
  <c r="J949" i="1"/>
  <c r="J951" i="1"/>
  <c r="J953" i="1"/>
  <c r="J955" i="1"/>
  <c r="J957" i="1"/>
  <c r="J959" i="1"/>
  <c r="J961" i="1"/>
  <c r="J963" i="1"/>
  <c r="J965" i="1"/>
  <c r="J967" i="1"/>
  <c r="J969" i="1"/>
  <c r="J971" i="1"/>
  <c r="J973" i="1"/>
  <c r="J975" i="1"/>
  <c r="J977" i="1"/>
  <c r="J979" i="1"/>
  <c r="J981" i="1"/>
  <c r="J983" i="1"/>
  <c r="J985" i="1"/>
  <c r="J987" i="1"/>
  <c r="J989" i="1"/>
  <c r="J991" i="1"/>
  <c r="J993" i="1"/>
  <c r="J995" i="1"/>
  <c r="J997" i="1"/>
  <c r="J999" i="1"/>
  <c r="J1001" i="1"/>
  <c r="J1003" i="1"/>
  <c r="J1005" i="1"/>
  <c r="J1007" i="1"/>
  <c r="J1009" i="1"/>
  <c r="J1011" i="1"/>
  <c r="J1013" i="1"/>
  <c r="J1015" i="1"/>
  <c r="J1017" i="1"/>
  <c r="J1019" i="1"/>
  <c r="J1021" i="1"/>
  <c r="J1023" i="1"/>
  <c r="J1025" i="1"/>
  <c r="J1027" i="1"/>
  <c r="J1029" i="1"/>
  <c r="J1031" i="1"/>
  <c r="J1033" i="1"/>
  <c r="J1035" i="1"/>
  <c r="J1037" i="1"/>
  <c r="J1039" i="1"/>
  <c r="J1041" i="1"/>
  <c r="J1043" i="1"/>
  <c r="J1045" i="1"/>
  <c r="J1047" i="1"/>
  <c r="J1049" i="1"/>
  <c r="J1051" i="1"/>
  <c r="J1053" i="1"/>
  <c r="J376" i="1"/>
  <c r="J374" i="1"/>
  <c r="J372" i="1"/>
  <c r="J370" i="1"/>
  <c r="J368" i="1"/>
  <c r="J366" i="1"/>
  <c r="J364" i="1"/>
  <c r="J362" i="1"/>
  <c r="J360" i="1"/>
  <c r="J358" i="1"/>
  <c r="J356" i="1"/>
  <c r="J354" i="1"/>
  <c r="J352" i="1"/>
  <c r="J350" i="1"/>
  <c r="J348" i="1"/>
  <c r="J346" i="1"/>
  <c r="J344" i="1"/>
  <c r="J342" i="1"/>
  <c r="J340" i="1"/>
  <c r="J338" i="1"/>
  <c r="J336" i="1"/>
  <c r="J571" i="1"/>
  <c r="J569" i="1"/>
  <c r="J567" i="1"/>
  <c r="J565" i="1"/>
  <c r="J563" i="1"/>
  <c r="J561" i="1"/>
  <c r="J559" i="1"/>
  <c r="J557" i="1"/>
  <c r="J555" i="1"/>
  <c r="J553" i="1"/>
  <c r="J551" i="1"/>
  <c r="J549" i="1"/>
  <c r="J547" i="1"/>
  <c r="J545" i="1"/>
  <c r="J543" i="1"/>
  <c r="J541" i="1"/>
  <c r="J539" i="1"/>
  <c r="J537" i="1"/>
  <c r="J535" i="1"/>
  <c r="J533" i="1"/>
  <c r="J531" i="1"/>
  <c r="J529" i="1"/>
  <c r="J527" i="1"/>
  <c r="J525" i="1"/>
  <c r="J523" i="1"/>
  <c r="J521" i="1"/>
  <c r="J519" i="1"/>
  <c r="J517" i="1"/>
  <c r="J515" i="1"/>
  <c r="J513" i="1"/>
  <c r="J511" i="1"/>
  <c r="J509" i="1"/>
  <c r="J507" i="1"/>
  <c r="J505" i="1"/>
  <c r="J503" i="1"/>
  <c r="J501" i="1"/>
  <c r="J499" i="1"/>
  <c r="J497" i="1"/>
  <c r="J495" i="1"/>
  <c r="J493" i="1"/>
  <c r="J491" i="1"/>
  <c r="J489" i="1"/>
  <c r="J487" i="1"/>
  <c r="J485" i="1"/>
  <c r="J483" i="1"/>
  <c r="J481" i="1"/>
  <c r="J479" i="1"/>
  <c r="J477" i="1"/>
  <c r="J475" i="1"/>
  <c r="J473" i="1"/>
  <c r="J471" i="1"/>
  <c r="J469" i="1"/>
  <c r="J467" i="1"/>
  <c r="J465" i="1"/>
  <c r="J463" i="1"/>
  <c r="J461" i="1"/>
  <c r="J459" i="1"/>
  <c r="J457" i="1"/>
  <c r="J455" i="1"/>
  <c r="J453" i="1"/>
  <c r="J451" i="1"/>
  <c r="J449" i="1"/>
  <c r="J447" i="1"/>
  <c r="J445" i="1"/>
  <c r="J443" i="1"/>
  <c r="J441" i="1"/>
  <c r="J439" i="1"/>
  <c r="J437" i="1"/>
  <c r="J435" i="1"/>
  <c r="J433" i="1"/>
  <c r="J431" i="1"/>
  <c r="J429" i="1"/>
  <c r="J427" i="1"/>
  <c r="J425" i="1"/>
  <c r="J423" i="1"/>
  <c r="J421" i="1"/>
  <c r="J419" i="1"/>
  <c r="J417" i="1"/>
  <c r="J415" i="1"/>
  <c r="J413" i="1"/>
  <c r="J411" i="1"/>
  <c r="J409" i="1"/>
  <c r="J407" i="1"/>
  <c r="J405" i="1"/>
  <c r="J403" i="1"/>
  <c r="J401" i="1"/>
  <c r="J399" i="1"/>
  <c r="J397" i="1"/>
  <c r="J395" i="1"/>
  <c r="J393" i="1"/>
  <c r="J391" i="1"/>
  <c r="J389" i="1"/>
  <c r="J387" i="1"/>
  <c r="J385" i="1"/>
  <c r="J383" i="1"/>
  <c r="J381" i="1"/>
  <c r="J379" i="1"/>
  <c r="J377" i="1"/>
  <c r="J1220" i="1"/>
  <c r="J1218" i="1"/>
  <c r="J1216" i="1"/>
  <c r="J1214" i="1"/>
  <c r="J1212" i="1"/>
  <c r="J1210" i="1"/>
  <c r="J1208" i="1"/>
  <c r="J1206" i="1"/>
  <c r="J1204" i="1"/>
  <c r="J1202" i="1"/>
  <c r="J1200" i="1"/>
  <c r="J1198" i="1"/>
  <c r="J1196" i="1"/>
  <c r="J1194" i="1"/>
  <c r="J1192" i="1"/>
  <c r="J1190" i="1"/>
  <c r="J1188" i="1"/>
  <c r="J1186" i="1"/>
  <c r="J1184" i="1"/>
  <c r="J1182" i="1"/>
  <c r="J1180" i="1"/>
  <c r="J1178" i="1"/>
  <c r="J1176" i="1"/>
  <c r="J1174" i="1"/>
  <c r="J1172" i="1"/>
  <c r="J1170" i="1"/>
  <c r="J1168" i="1"/>
  <c r="J1166" i="1"/>
  <c r="J1164" i="1"/>
  <c r="J1162" i="1"/>
  <c r="J1160" i="1"/>
  <c r="J1158" i="1"/>
  <c r="J1156" i="1"/>
  <c r="J1154" i="1"/>
  <c r="J1152" i="1"/>
  <c r="J1150" i="1"/>
  <c r="J1148" i="1"/>
  <c r="J1146" i="1"/>
  <c r="J1144" i="1"/>
  <c r="J1142" i="1"/>
  <c r="J1140" i="1"/>
  <c r="J1138" i="1"/>
  <c r="J1136" i="1"/>
  <c r="J1134" i="1"/>
  <c r="J1132" i="1"/>
  <c r="J1130" i="1"/>
  <c r="J1128" i="1"/>
  <c r="J1126" i="1"/>
  <c r="J1124" i="1"/>
  <c r="J1122" i="1"/>
  <c r="J1120" i="1"/>
  <c r="J1118" i="1"/>
  <c r="J1116" i="1"/>
  <c r="J1114" i="1"/>
  <c r="J1112" i="1"/>
  <c r="J1110" i="1"/>
  <c r="J1108" i="1"/>
  <c r="J1106" i="1"/>
  <c r="J1104" i="1"/>
  <c r="J1102" i="1"/>
  <c r="J1100" i="1"/>
  <c r="J1098" i="1"/>
  <c r="J1096" i="1"/>
  <c r="J1094" i="1"/>
  <c r="J1092" i="1"/>
  <c r="J1090" i="1"/>
  <c r="J1088" i="1"/>
  <c r="J1086" i="1"/>
  <c r="J1084" i="1"/>
  <c r="J1082" i="1"/>
  <c r="J1080" i="1"/>
  <c r="J1078" i="1"/>
  <c r="J1076" i="1"/>
  <c r="J1074" i="1"/>
  <c r="J1072" i="1"/>
  <c r="J1070" i="1"/>
  <c r="J1068" i="1"/>
  <c r="J1066" i="1"/>
  <c r="J1064" i="1"/>
  <c r="J1062" i="1"/>
  <c r="J1060" i="1"/>
  <c r="J1058" i="1"/>
  <c r="J1056" i="1"/>
  <c r="J1054" i="1"/>
  <c r="T292" i="1"/>
  <c r="U292" i="1"/>
  <c r="N292" i="1"/>
  <c r="AB292" i="1"/>
  <c r="AC292" i="1" s="1"/>
  <c r="M269" i="1"/>
  <c r="L269" i="1"/>
  <c r="V269" i="1" s="1"/>
  <c r="AB267" i="1"/>
  <c r="AC267" i="1" s="1"/>
  <c r="M264" i="1"/>
  <c r="R239" i="1"/>
  <c r="L239" i="1"/>
  <c r="V239" i="1" s="1"/>
  <c r="AB237" i="1"/>
  <c r="N237" i="1"/>
  <c r="AL238" i="1"/>
  <c r="T237" i="1"/>
  <c r="U237" i="1" s="1"/>
  <c r="AH237" i="1" s="1"/>
  <c r="T235" i="1"/>
  <c r="U235" i="1" s="1"/>
  <c r="AH235" i="1" s="1"/>
  <c r="AB235" i="1"/>
  <c r="T187" i="1"/>
  <c r="U187" i="1" s="1"/>
  <c r="N187" i="1"/>
  <c r="AB185" i="1"/>
  <c r="AC185" i="1" s="1"/>
  <c r="T185" i="1"/>
  <c r="U185" i="1" s="1"/>
  <c r="T179" i="1"/>
  <c r="U179" i="1" s="1"/>
  <c r="N179" i="1"/>
  <c r="AB177" i="1"/>
  <c r="AC177" i="1" s="1"/>
  <c r="N177" i="1"/>
  <c r="T177" i="1"/>
  <c r="U177" i="1" s="1"/>
  <c r="T171" i="1"/>
  <c r="U171" i="1" s="1"/>
  <c r="N171" i="1"/>
  <c r="AB169" i="1"/>
  <c r="AC169" i="1" s="1"/>
  <c r="T169" i="1"/>
  <c r="U169" i="1" s="1"/>
  <c r="T163" i="1"/>
  <c r="U163" i="1" s="1"/>
  <c r="N163" i="1"/>
  <c r="AB161" i="1"/>
  <c r="AC161" i="1" s="1"/>
  <c r="N161" i="1"/>
  <c r="T161" i="1"/>
  <c r="U161" i="1" s="1"/>
  <c r="AL154" i="1"/>
  <c r="T153" i="1"/>
  <c r="U153" i="1" s="1"/>
  <c r="T147" i="1"/>
  <c r="U147" i="1" s="1"/>
  <c r="AB147" i="1"/>
  <c r="AC147" i="1" s="1"/>
  <c r="N147" i="1"/>
  <c r="AB145" i="1"/>
  <c r="AC145" i="1" s="1"/>
  <c r="N145" i="1"/>
  <c r="T145" i="1"/>
  <c r="U145" i="1" s="1"/>
  <c r="T139" i="1"/>
  <c r="U139" i="1" s="1"/>
  <c r="AB139" i="1"/>
  <c r="AC139" i="1" s="1"/>
  <c r="N139" i="1"/>
  <c r="AB137" i="1"/>
  <c r="AC137" i="1" s="1"/>
  <c r="N137" i="1"/>
  <c r="AL122" i="1"/>
  <c r="AB123" i="1"/>
  <c r="AC123" i="1" s="1"/>
  <c r="N121" i="1"/>
  <c r="T75" i="1"/>
  <c r="U75" i="1" s="1"/>
  <c r="AB75" i="1"/>
  <c r="AC75" i="1" s="1"/>
  <c r="N75" i="1"/>
  <c r="AB73" i="1"/>
  <c r="AC73" i="1" s="1"/>
  <c r="N73" i="1"/>
  <c r="T67" i="1"/>
  <c r="U67" i="1" s="1"/>
  <c r="AB67" i="1"/>
  <c r="AC67" i="1" s="1"/>
  <c r="N67" i="1"/>
  <c r="T293" i="1"/>
  <c r="U293" i="1" s="1"/>
  <c r="N293" i="1"/>
  <c r="AB293" i="1"/>
  <c r="AC293" i="1" s="1"/>
  <c r="AB288" i="1"/>
  <c r="AC288" i="1" s="1"/>
  <c r="T288" i="1"/>
  <c r="U288" i="1" s="1"/>
  <c r="N288" i="1"/>
  <c r="M238" i="1"/>
  <c r="M236" i="1"/>
  <c r="M190" i="1"/>
  <c r="L188" i="1"/>
  <c r="V188" i="1" s="1"/>
  <c r="M188" i="1"/>
  <c r="M186" i="1"/>
  <c r="L182" i="1"/>
  <c r="V182" i="1" s="1"/>
  <c r="M182" i="1"/>
  <c r="M180" i="1"/>
  <c r="M178" i="1"/>
  <c r="M174" i="1"/>
  <c r="L172" i="1"/>
  <c r="V172" i="1" s="1"/>
  <c r="M172" i="1"/>
  <c r="M170" i="1"/>
  <c r="L166" i="1"/>
  <c r="V166" i="1" s="1"/>
  <c r="M166" i="1"/>
  <c r="M164" i="1"/>
  <c r="M162" i="1"/>
  <c r="M158" i="1"/>
  <c r="L156" i="1"/>
  <c r="V156" i="1" s="1"/>
  <c r="M156" i="1"/>
  <c r="M154" i="1"/>
  <c r="L150" i="1"/>
  <c r="V150" i="1" s="1"/>
  <c r="M150" i="1"/>
  <c r="M148" i="1"/>
  <c r="M146" i="1"/>
  <c r="M142" i="1"/>
  <c r="L140" i="1"/>
  <c r="V140" i="1" s="1"/>
  <c r="M140" i="1"/>
  <c r="M138" i="1"/>
  <c r="L134" i="1"/>
  <c r="V134" i="1" s="1"/>
  <c r="M134" i="1"/>
  <c r="L78" i="1"/>
  <c r="V78" i="1" s="1"/>
  <c r="M78" i="1"/>
  <c r="L76" i="1"/>
  <c r="V76" i="1" s="1"/>
  <c r="AL36" i="1"/>
  <c r="AO36" i="1" s="1"/>
  <c r="M31" i="1"/>
  <c r="L31" i="1"/>
  <c r="V31" i="1" s="1"/>
  <c r="O1360" i="1"/>
  <c r="P1360" i="1" s="1"/>
  <c r="O1363" i="1"/>
  <c r="P1363" i="1" s="1"/>
  <c r="O1364" i="1"/>
  <c r="P1364" i="1" s="1"/>
  <c r="O1365" i="1"/>
  <c r="P1365" i="1" s="1"/>
  <c r="O1367" i="1"/>
  <c r="P1367" i="1" s="1"/>
  <c r="O1368" i="1"/>
  <c r="P1368" i="1" s="1"/>
  <c r="O1373" i="1"/>
  <c r="P1373" i="1" s="1"/>
  <c r="O1376" i="1"/>
  <c r="P1376" i="1" s="1"/>
  <c r="O1377" i="1"/>
  <c r="P1377" i="1" s="1"/>
  <c r="O1361" i="1"/>
  <c r="P1361" i="1" s="1"/>
  <c r="O1362" i="1"/>
  <c r="P1362" i="1" s="1"/>
  <c r="O1366" i="1"/>
  <c r="P1366" i="1" s="1"/>
  <c r="O1369" i="1"/>
  <c r="P1369" i="1" s="1"/>
  <c r="O1370" i="1"/>
  <c r="P1370" i="1" s="1"/>
  <c r="O1371" i="1"/>
  <c r="P1371" i="1" s="1"/>
  <c r="O1372" i="1"/>
  <c r="P1372" i="1" s="1"/>
  <c r="O1374" i="1"/>
  <c r="P1374" i="1" s="1"/>
  <c r="O1375" i="1"/>
  <c r="P1375" i="1" s="1"/>
  <c r="O1378" i="1"/>
  <c r="P1378" i="1" s="1"/>
  <c r="O1317" i="1"/>
  <c r="P1317" i="1" s="1"/>
  <c r="O1320" i="1"/>
  <c r="P1320" i="1" s="1"/>
  <c r="O1323" i="1"/>
  <c r="P1323" i="1" s="1"/>
  <c r="O1324" i="1"/>
  <c r="P1324" i="1" s="1"/>
  <c r="O1325" i="1"/>
  <c r="P1325" i="1" s="1"/>
  <c r="O1328" i="1"/>
  <c r="P1328" i="1" s="1"/>
  <c r="O1330" i="1"/>
  <c r="P1330" i="1" s="1"/>
  <c r="O1333" i="1"/>
  <c r="P1333" i="1" s="1"/>
  <c r="O1334" i="1"/>
  <c r="P1334" i="1" s="1"/>
  <c r="O1337" i="1"/>
  <c r="P1337" i="1" s="1"/>
  <c r="O1338" i="1"/>
  <c r="P1338" i="1" s="1"/>
  <c r="O1339" i="1"/>
  <c r="P1339" i="1" s="1"/>
  <c r="O1340" i="1"/>
  <c r="P1340" i="1" s="1"/>
  <c r="O1343" i="1"/>
  <c r="P1343" i="1" s="1"/>
  <c r="O1344" i="1"/>
  <c r="P1344" i="1" s="1"/>
  <c r="O1347" i="1"/>
  <c r="P1347" i="1" s="1"/>
  <c r="O1348" i="1"/>
  <c r="P1348" i="1" s="1"/>
  <c r="O1350" i="1"/>
  <c r="P1350" i="1" s="1"/>
  <c r="O1352" i="1"/>
  <c r="P1352" i="1" s="1"/>
  <c r="O1353" i="1"/>
  <c r="P1353" i="1" s="1"/>
  <c r="O1356" i="1"/>
  <c r="P1356" i="1" s="1"/>
  <c r="O1357" i="1"/>
  <c r="P1357" i="1" s="1"/>
  <c r="O1225" i="1"/>
  <c r="P1225" i="1" s="1"/>
  <c r="O1226" i="1"/>
  <c r="P1226" i="1" s="1"/>
  <c r="O1227" i="1"/>
  <c r="P1227" i="1" s="1"/>
  <c r="O1230" i="1"/>
  <c r="P1230" i="1" s="1"/>
  <c r="O1232" i="1"/>
  <c r="P1232" i="1" s="1"/>
  <c r="O1233" i="1"/>
  <c r="P1233" i="1" s="1"/>
  <c r="O1234" i="1"/>
  <c r="P1234" i="1" s="1"/>
  <c r="O1237" i="1"/>
  <c r="P1237" i="1" s="1"/>
  <c r="O1239" i="1"/>
  <c r="P1239" i="1" s="1"/>
  <c r="O1242" i="1"/>
  <c r="P1242" i="1" s="1"/>
  <c r="O1243" i="1"/>
  <c r="P1243" i="1" s="1"/>
  <c r="O1248" i="1"/>
  <c r="P1248" i="1" s="1"/>
  <c r="O1249" i="1"/>
  <c r="P1249" i="1" s="1"/>
  <c r="O1250" i="1"/>
  <c r="P1250" i="1" s="1"/>
  <c r="O1253" i="1"/>
  <c r="P1253" i="1" s="1"/>
  <c r="O1254" i="1"/>
  <c r="P1254" i="1" s="1"/>
  <c r="O1257" i="1"/>
  <c r="P1257" i="1" s="1"/>
  <c r="O1258" i="1"/>
  <c r="P1258" i="1" s="1"/>
  <c r="O1261" i="1"/>
  <c r="P1261" i="1" s="1"/>
  <c r="O1262" i="1"/>
  <c r="P1262" i="1" s="1"/>
  <c r="O1265" i="1"/>
  <c r="P1265" i="1" s="1"/>
  <c r="O1266" i="1"/>
  <c r="P1266" i="1" s="1"/>
  <c r="O1269" i="1"/>
  <c r="P1269" i="1" s="1"/>
  <c r="O1270" i="1"/>
  <c r="P1270" i="1" s="1"/>
  <c r="O1273" i="1"/>
  <c r="P1273" i="1" s="1"/>
  <c r="O1274" i="1"/>
  <c r="P1274" i="1" s="1"/>
  <c r="O1277" i="1"/>
  <c r="P1277" i="1" s="1"/>
  <c r="O1278" i="1"/>
  <c r="P1278" i="1" s="1"/>
  <c r="O1281" i="1"/>
  <c r="P1281" i="1" s="1"/>
  <c r="O1282" i="1"/>
  <c r="P1282" i="1" s="1"/>
  <c r="O1285" i="1"/>
  <c r="P1285" i="1" s="1"/>
  <c r="O1286" i="1"/>
  <c r="P1286" i="1" s="1"/>
  <c r="O1288" i="1"/>
  <c r="P1288" i="1" s="1"/>
  <c r="O1290" i="1"/>
  <c r="P1290" i="1" s="1"/>
  <c r="O1293" i="1"/>
  <c r="P1293" i="1" s="1"/>
  <c r="O1296" i="1"/>
  <c r="P1296" i="1" s="1"/>
  <c r="O1297" i="1"/>
  <c r="P1297" i="1" s="1"/>
  <c r="O1300" i="1"/>
  <c r="P1300" i="1" s="1"/>
  <c r="O1301" i="1"/>
  <c r="P1301" i="1" s="1"/>
  <c r="O1304" i="1"/>
  <c r="P1304" i="1" s="1"/>
  <c r="O1305" i="1"/>
  <c r="P1305" i="1" s="1"/>
  <c r="O1308" i="1"/>
  <c r="P1308" i="1" s="1"/>
  <c r="O1309" i="1"/>
  <c r="P1309" i="1" s="1"/>
  <c r="O1312" i="1"/>
  <c r="P1312" i="1" s="1"/>
  <c r="O1313" i="1"/>
  <c r="P1313" i="1" s="1"/>
  <c r="O1316" i="1"/>
  <c r="P1316" i="1" s="1"/>
  <c r="O573" i="1"/>
  <c r="P573" i="1" s="1"/>
  <c r="O576" i="1"/>
  <c r="P576" i="1" s="1"/>
  <c r="O580" i="1"/>
  <c r="P580" i="1" s="1"/>
  <c r="O583" i="1"/>
  <c r="P583" i="1" s="1"/>
  <c r="O1318" i="1"/>
  <c r="P1318" i="1" s="1"/>
  <c r="O1319" i="1"/>
  <c r="P1319" i="1" s="1"/>
  <c r="O1321" i="1"/>
  <c r="P1321" i="1" s="1"/>
  <c r="O1322" i="1"/>
  <c r="P1322" i="1" s="1"/>
  <c r="O1326" i="1"/>
  <c r="P1326" i="1" s="1"/>
  <c r="O1327" i="1"/>
  <c r="P1327" i="1" s="1"/>
  <c r="O1329" i="1"/>
  <c r="P1329" i="1" s="1"/>
  <c r="O1331" i="1"/>
  <c r="P1331" i="1" s="1"/>
  <c r="O1332" i="1"/>
  <c r="P1332" i="1" s="1"/>
  <c r="O1335" i="1"/>
  <c r="P1335" i="1" s="1"/>
  <c r="O1336" i="1"/>
  <c r="P1336" i="1" s="1"/>
  <c r="O1341" i="1"/>
  <c r="P1341" i="1" s="1"/>
  <c r="O1342" i="1"/>
  <c r="P1342" i="1" s="1"/>
  <c r="O1345" i="1"/>
  <c r="P1345" i="1" s="1"/>
  <c r="O1346" i="1"/>
  <c r="P1346" i="1" s="1"/>
  <c r="O1349" i="1"/>
  <c r="P1349" i="1" s="1"/>
  <c r="O1351" i="1"/>
  <c r="P1351" i="1" s="1"/>
  <c r="O1354" i="1"/>
  <c r="P1354" i="1" s="1"/>
  <c r="O1355" i="1"/>
  <c r="P1355" i="1" s="1"/>
  <c r="O1358" i="1"/>
  <c r="P1358" i="1" s="1"/>
  <c r="O1359" i="1"/>
  <c r="P1359" i="1" s="1"/>
  <c r="O1222" i="1"/>
  <c r="P1222" i="1" s="1"/>
  <c r="O1223" i="1"/>
  <c r="P1223" i="1" s="1"/>
  <c r="O1224" i="1"/>
  <c r="P1224" i="1" s="1"/>
  <c r="O1228" i="1"/>
  <c r="P1228" i="1" s="1"/>
  <c r="O1229" i="1"/>
  <c r="P1229" i="1" s="1"/>
  <c r="O1231" i="1"/>
  <c r="P1231" i="1" s="1"/>
  <c r="O1235" i="1"/>
  <c r="P1235" i="1" s="1"/>
  <c r="O1236" i="1"/>
  <c r="P1236" i="1" s="1"/>
  <c r="O1238" i="1"/>
  <c r="P1238" i="1" s="1"/>
  <c r="O1240" i="1"/>
  <c r="P1240" i="1" s="1"/>
  <c r="O1241" i="1"/>
  <c r="P1241" i="1" s="1"/>
  <c r="O1244" i="1"/>
  <c r="P1244" i="1" s="1"/>
  <c r="O1245" i="1"/>
  <c r="P1245" i="1" s="1"/>
  <c r="O1246" i="1"/>
  <c r="P1246" i="1" s="1"/>
  <c r="O1247" i="1"/>
  <c r="P1247" i="1" s="1"/>
  <c r="O1251" i="1"/>
  <c r="P1251" i="1" s="1"/>
  <c r="O1252" i="1"/>
  <c r="P1252" i="1" s="1"/>
  <c r="O1255" i="1"/>
  <c r="P1255" i="1" s="1"/>
  <c r="O1256" i="1"/>
  <c r="P1256" i="1" s="1"/>
  <c r="O1259" i="1"/>
  <c r="P1259" i="1" s="1"/>
  <c r="O1260" i="1"/>
  <c r="P1260" i="1" s="1"/>
  <c r="O1263" i="1"/>
  <c r="P1263" i="1" s="1"/>
  <c r="O1264" i="1"/>
  <c r="P1264" i="1" s="1"/>
  <c r="O1267" i="1"/>
  <c r="P1267" i="1" s="1"/>
  <c r="O1268" i="1"/>
  <c r="P1268" i="1" s="1"/>
  <c r="O1271" i="1"/>
  <c r="P1271" i="1" s="1"/>
  <c r="O1272" i="1"/>
  <c r="P1272" i="1" s="1"/>
  <c r="O1275" i="1"/>
  <c r="P1275" i="1" s="1"/>
  <c r="O1276" i="1"/>
  <c r="P1276" i="1" s="1"/>
  <c r="O1279" i="1"/>
  <c r="P1279" i="1" s="1"/>
  <c r="O1280" i="1"/>
  <c r="P1280" i="1" s="1"/>
  <c r="O1283" i="1"/>
  <c r="P1283" i="1" s="1"/>
  <c r="O1284" i="1"/>
  <c r="P1284" i="1" s="1"/>
  <c r="O1287" i="1"/>
  <c r="P1287" i="1" s="1"/>
  <c r="O1289" i="1"/>
  <c r="P1289" i="1" s="1"/>
  <c r="O1291" i="1"/>
  <c r="P1291" i="1" s="1"/>
  <c r="O1292" i="1"/>
  <c r="P1292" i="1" s="1"/>
  <c r="O1294" i="1"/>
  <c r="P1294" i="1" s="1"/>
  <c r="O1295" i="1"/>
  <c r="P1295" i="1" s="1"/>
  <c r="O1298" i="1"/>
  <c r="P1298" i="1" s="1"/>
  <c r="O1299" i="1"/>
  <c r="P1299" i="1" s="1"/>
  <c r="O1302" i="1"/>
  <c r="P1302" i="1" s="1"/>
  <c r="O1303" i="1"/>
  <c r="P1303" i="1" s="1"/>
  <c r="O1306" i="1"/>
  <c r="P1306" i="1" s="1"/>
  <c r="O1307" i="1"/>
  <c r="P1307" i="1" s="1"/>
  <c r="O1310" i="1"/>
  <c r="P1310" i="1" s="1"/>
  <c r="O1311" i="1"/>
  <c r="P1311" i="1" s="1"/>
  <c r="O1314" i="1"/>
  <c r="P1314" i="1" s="1"/>
  <c r="O1315" i="1"/>
  <c r="P1315" i="1" s="1"/>
  <c r="O574" i="1"/>
  <c r="P574" i="1" s="1"/>
  <c r="O575" i="1"/>
  <c r="P575" i="1" s="1"/>
  <c r="O577" i="1"/>
  <c r="P577" i="1" s="1"/>
  <c r="O578" i="1"/>
  <c r="P578" i="1" s="1"/>
  <c r="O579" i="1"/>
  <c r="P579" i="1" s="1"/>
  <c r="O581" i="1"/>
  <c r="P581" i="1" s="1"/>
  <c r="O582" i="1"/>
  <c r="P582" i="1" s="1"/>
  <c r="O584" i="1"/>
  <c r="P584" i="1" s="1"/>
  <c r="O586" i="1"/>
  <c r="P586" i="1" s="1"/>
  <c r="O587" i="1"/>
  <c r="P587" i="1" s="1"/>
  <c r="O590" i="1"/>
  <c r="P590" i="1" s="1"/>
  <c r="O591" i="1"/>
  <c r="P591" i="1" s="1"/>
  <c r="O593" i="1"/>
  <c r="P593" i="1" s="1"/>
  <c r="O597" i="1"/>
  <c r="P597" i="1" s="1"/>
  <c r="O598" i="1"/>
  <c r="P598" i="1" s="1"/>
  <c r="O601" i="1"/>
  <c r="P601" i="1" s="1"/>
  <c r="O605" i="1"/>
  <c r="P605" i="1" s="1"/>
  <c r="O606" i="1"/>
  <c r="P606" i="1" s="1"/>
  <c r="O609" i="1"/>
  <c r="P609" i="1" s="1"/>
  <c r="O610" i="1"/>
  <c r="P610" i="1" s="1"/>
  <c r="O613" i="1"/>
  <c r="P613" i="1" s="1"/>
  <c r="O614" i="1"/>
  <c r="P614" i="1" s="1"/>
  <c r="O617" i="1"/>
  <c r="P617" i="1" s="1"/>
  <c r="O618" i="1"/>
  <c r="P618" i="1" s="1"/>
  <c r="O624" i="1"/>
  <c r="P624" i="1" s="1"/>
  <c r="O625" i="1"/>
  <c r="P625" i="1" s="1"/>
  <c r="O628" i="1"/>
  <c r="P628" i="1" s="1"/>
  <c r="O629" i="1"/>
  <c r="P629" i="1" s="1"/>
  <c r="O632" i="1"/>
  <c r="P632" i="1" s="1"/>
  <c r="O633" i="1"/>
  <c r="P633" i="1" s="1"/>
  <c r="O636" i="1"/>
  <c r="P636" i="1" s="1"/>
  <c r="O637" i="1"/>
  <c r="P637" i="1" s="1"/>
  <c r="O640" i="1"/>
  <c r="P640" i="1" s="1"/>
  <c r="O641" i="1"/>
  <c r="P641" i="1" s="1"/>
  <c r="O645" i="1"/>
  <c r="P645" i="1" s="1"/>
  <c r="O646" i="1"/>
  <c r="P646" i="1" s="1"/>
  <c r="O647" i="1"/>
  <c r="P647" i="1" s="1"/>
  <c r="O648" i="1"/>
  <c r="P648" i="1" s="1"/>
  <c r="O649" i="1"/>
  <c r="P649" i="1" s="1"/>
  <c r="O650" i="1"/>
  <c r="P650" i="1" s="1"/>
  <c r="O651" i="1"/>
  <c r="P651" i="1" s="1"/>
  <c r="O652" i="1"/>
  <c r="P652" i="1" s="1"/>
  <c r="O653" i="1"/>
  <c r="P653" i="1" s="1"/>
  <c r="O654" i="1"/>
  <c r="P654" i="1" s="1"/>
  <c r="O655" i="1"/>
  <c r="P655" i="1" s="1"/>
  <c r="O656" i="1"/>
  <c r="P656" i="1" s="1"/>
  <c r="O657" i="1"/>
  <c r="P657" i="1" s="1"/>
  <c r="O658" i="1"/>
  <c r="P658" i="1" s="1"/>
  <c r="O659" i="1"/>
  <c r="P659" i="1" s="1"/>
  <c r="O660" i="1"/>
  <c r="P660" i="1" s="1"/>
  <c r="O661" i="1"/>
  <c r="P661" i="1" s="1"/>
  <c r="O662" i="1"/>
  <c r="P662" i="1" s="1"/>
  <c r="O663" i="1"/>
  <c r="P663" i="1" s="1"/>
  <c r="O664" i="1"/>
  <c r="P664" i="1" s="1"/>
  <c r="O665" i="1"/>
  <c r="P665" i="1" s="1"/>
  <c r="O666" i="1"/>
  <c r="P666" i="1" s="1"/>
  <c r="O667" i="1"/>
  <c r="P667" i="1" s="1"/>
  <c r="O669" i="1"/>
  <c r="P669" i="1" s="1"/>
  <c r="O670" i="1"/>
  <c r="P670" i="1" s="1"/>
  <c r="O673" i="1"/>
  <c r="P673" i="1" s="1"/>
  <c r="O674" i="1"/>
  <c r="P674" i="1" s="1"/>
  <c r="O677" i="1"/>
  <c r="P677" i="1" s="1"/>
  <c r="O678" i="1"/>
  <c r="P678" i="1" s="1"/>
  <c r="O681" i="1"/>
  <c r="P681" i="1" s="1"/>
  <c r="O683" i="1"/>
  <c r="P683" i="1" s="1"/>
  <c r="O685" i="1"/>
  <c r="P685" i="1" s="1"/>
  <c r="O687" i="1"/>
  <c r="P687" i="1" s="1"/>
  <c r="O688" i="1"/>
  <c r="P688" i="1" s="1"/>
  <c r="O691" i="1"/>
  <c r="P691" i="1" s="1"/>
  <c r="O692" i="1"/>
  <c r="P692" i="1" s="1"/>
  <c r="O695" i="1"/>
  <c r="P695" i="1" s="1"/>
  <c r="O696" i="1"/>
  <c r="P696" i="1" s="1"/>
  <c r="O699" i="1"/>
  <c r="P699" i="1" s="1"/>
  <c r="O700" i="1"/>
  <c r="P700" i="1" s="1"/>
  <c r="O703" i="1"/>
  <c r="P703" i="1" s="1"/>
  <c r="O704" i="1"/>
  <c r="P704" i="1" s="1"/>
  <c r="O707" i="1"/>
  <c r="P707" i="1" s="1"/>
  <c r="O708" i="1"/>
  <c r="P708" i="1" s="1"/>
  <c r="O711" i="1"/>
  <c r="P711" i="1" s="1"/>
  <c r="O712" i="1"/>
  <c r="P712" i="1" s="1"/>
  <c r="O715" i="1"/>
  <c r="P715" i="1" s="1"/>
  <c r="O716" i="1"/>
  <c r="P716" i="1" s="1"/>
  <c r="O719" i="1"/>
  <c r="P719" i="1" s="1"/>
  <c r="O720" i="1"/>
  <c r="P720" i="1" s="1"/>
  <c r="O723" i="1"/>
  <c r="P723" i="1" s="1"/>
  <c r="O724" i="1"/>
  <c r="P724" i="1" s="1"/>
  <c r="O726" i="1"/>
  <c r="P726" i="1" s="1"/>
  <c r="O728" i="1"/>
  <c r="P728" i="1" s="1"/>
  <c r="O733" i="1"/>
  <c r="P733" i="1" s="1"/>
  <c r="O734" i="1"/>
  <c r="P734" i="1" s="1"/>
  <c r="O737" i="1"/>
  <c r="P737" i="1" s="1"/>
  <c r="O738" i="1"/>
  <c r="P738" i="1" s="1"/>
  <c r="O741" i="1"/>
  <c r="P741" i="1" s="1"/>
  <c r="O742" i="1"/>
  <c r="P742" i="1" s="1"/>
  <c r="O745" i="1"/>
  <c r="P745" i="1" s="1"/>
  <c r="O746" i="1"/>
  <c r="P746" i="1" s="1"/>
  <c r="O749" i="1"/>
  <c r="P749" i="1" s="1"/>
  <c r="O750" i="1"/>
  <c r="P750" i="1" s="1"/>
  <c r="O753" i="1"/>
  <c r="P753" i="1" s="1"/>
  <c r="O754" i="1"/>
  <c r="P754" i="1" s="1"/>
  <c r="O757" i="1"/>
  <c r="P757" i="1" s="1"/>
  <c r="O758" i="1"/>
  <c r="P758" i="1" s="1"/>
  <c r="O761" i="1"/>
  <c r="P761" i="1" s="1"/>
  <c r="O762" i="1"/>
  <c r="P762" i="1" s="1"/>
  <c r="O765" i="1"/>
  <c r="P765" i="1" s="1"/>
  <c r="O766" i="1"/>
  <c r="P766" i="1" s="1"/>
  <c r="O769" i="1"/>
  <c r="P769" i="1" s="1"/>
  <c r="O770" i="1"/>
  <c r="P770" i="1" s="1"/>
  <c r="O773" i="1"/>
  <c r="P773" i="1" s="1"/>
  <c r="O774" i="1"/>
  <c r="P774" i="1" s="1"/>
  <c r="O777" i="1"/>
  <c r="P777" i="1" s="1"/>
  <c r="O778" i="1"/>
  <c r="P778" i="1" s="1"/>
  <c r="O781" i="1"/>
  <c r="P781" i="1" s="1"/>
  <c r="O782" i="1"/>
  <c r="P782" i="1" s="1"/>
  <c r="O785" i="1"/>
  <c r="P785" i="1" s="1"/>
  <c r="O786" i="1"/>
  <c r="P786" i="1" s="1"/>
  <c r="O789" i="1"/>
  <c r="P789" i="1" s="1"/>
  <c r="O790" i="1"/>
  <c r="P790" i="1" s="1"/>
  <c r="O793" i="1"/>
  <c r="P793" i="1" s="1"/>
  <c r="O794" i="1"/>
  <c r="P794" i="1" s="1"/>
  <c r="O796" i="1"/>
  <c r="P796" i="1" s="1"/>
  <c r="O798" i="1"/>
  <c r="P798" i="1" s="1"/>
  <c r="O801" i="1"/>
  <c r="P801" i="1" s="1"/>
  <c r="O803" i="1"/>
  <c r="P803" i="1" s="1"/>
  <c r="O585" i="1"/>
  <c r="P585" i="1" s="1"/>
  <c r="O588" i="1"/>
  <c r="P588" i="1" s="1"/>
  <c r="O589" i="1"/>
  <c r="P589" i="1" s="1"/>
  <c r="O592" i="1"/>
  <c r="P592" i="1" s="1"/>
  <c r="O595" i="1"/>
  <c r="P595" i="1" s="1"/>
  <c r="O596" i="1"/>
  <c r="P596" i="1" s="1"/>
  <c r="O599" i="1"/>
  <c r="P599" i="1" s="1"/>
  <c r="O600" i="1"/>
  <c r="P600" i="1" s="1"/>
  <c r="O602" i="1"/>
  <c r="P602" i="1" s="1"/>
  <c r="O603" i="1"/>
  <c r="P603" i="1" s="1"/>
  <c r="O604" i="1"/>
  <c r="P604" i="1" s="1"/>
  <c r="O607" i="1"/>
  <c r="P607" i="1" s="1"/>
  <c r="O608" i="1"/>
  <c r="P608" i="1" s="1"/>
  <c r="O611" i="1"/>
  <c r="P611" i="1" s="1"/>
  <c r="O612" i="1"/>
  <c r="P612" i="1" s="1"/>
  <c r="O615" i="1"/>
  <c r="P615" i="1" s="1"/>
  <c r="O616" i="1"/>
  <c r="P616" i="1" s="1"/>
  <c r="O619" i="1"/>
  <c r="P619" i="1" s="1"/>
  <c r="O620" i="1"/>
  <c r="P620" i="1" s="1"/>
  <c r="O621" i="1"/>
  <c r="P621" i="1" s="1"/>
  <c r="O622" i="1"/>
  <c r="P622" i="1" s="1"/>
  <c r="O623" i="1"/>
  <c r="P623" i="1" s="1"/>
  <c r="O626" i="1"/>
  <c r="P626" i="1" s="1"/>
  <c r="O627" i="1"/>
  <c r="P627" i="1" s="1"/>
  <c r="O630" i="1"/>
  <c r="P630" i="1" s="1"/>
  <c r="O631" i="1"/>
  <c r="P631" i="1" s="1"/>
  <c r="O634" i="1"/>
  <c r="P634" i="1" s="1"/>
  <c r="O635" i="1"/>
  <c r="P635" i="1" s="1"/>
  <c r="O638" i="1"/>
  <c r="P638" i="1" s="1"/>
  <c r="O639" i="1"/>
  <c r="P639" i="1" s="1"/>
  <c r="O642" i="1"/>
  <c r="P642" i="1" s="1"/>
  <c r="O643" i="1"/>
  <c r="P643" i="1" s="1"/>
  <c r="O644" i="1"/>
  <c r="P644" i="1" s="1"/>
  <c r="O668" i="1"/>
  <c r="P668" i="1" s="1"/>
  <c r="O671" i="1"/>
  <c r="P671" i="1" s="1"/>
  <c r="O672" i="1"/>
  <c r="P672" i="1" s="1"/>
  <c r="O675" i="1"/>
  <c r="P675" i="1" s="1"/>
  <c r="O676" i="1"/>
  <c r="P676" i="1" s="1"/>
  <c r="O679" i="1"/>
  <c r="P679" i="1" s="1"/>
  <c r="O680" i="1"/>
  <c r="P680" i="1" s="1"/>
  <c r="O682" i="1"/>
  <c r="P682" i="1" s="1"/>
  <c r="O684" i="1"/>
  <c r="P684" i="1" s="1"/>
  <c r="O686" i="1"/>
  <c r="P686" i="1" s="1"/>
  <c r="O689" i="1"/>
  <c r="P689" i="1" s="1"/>
  <c r="O690" i="1"/>
  <c r="P690" i="1" s="1"/>
  <c r="O693" i="1"/>
  <c r="P693" i="1" s="1"/>
  <c r="O694" i="1"/>
  <c r="P694" i="1" s="1"/>
  <c r="O697" i="1"/>
  <c r="P697" i="1" s="1"/>
  <c r="O698" i="1"/>
  <c r="P698" i="1" s="1"/>
  <c r="O701" i="1"/>
  <c r="P701" i="1" s="1"/>
  <c r="O702" i="1"/>
  <c r="P702" i="1" s="1"/>
  <c r="O705" i="1"/>
  <c r="P705" i="1" s="1"/>
  <c r="O706" i="1"/>
  <c r="P706" i="1" s="1"/>
  <c r="O709" i="1"/>
  <c r="P709" i="1" s="1"/>
  <c r="O710" i="1"/>
  <c r="P710" i="1" s="1"/>
  <c r="O713" i="1"/>
  <c r="P713" i="1" s="1"/>
  <c r="O714" i="1"/>
  <c r="P714" i="1" s="1"/>
  <c r="O717" i="1"/>
  <c r="P717" i="1" s="1"/>
  <c r="O718" i="1"/>
  <c r="P718" i="1" s="1"/>
  <c r="O721" i="1"/>
  <c r="P721" i="1" s="1"/>
  <c r="O722" i="1"/>
  <c r="P722" i="1" s="1"/>
  <c r="O725" i="1"/>
  <c r="P725" i="1" s="1"/>
  <c r="O727" i="1"/>
  <c r="P727" i="1" s="1"/>
  <c r="O729" i="1"/>
  <c r="P729" i="1" s="1"/>
  <c r="O730" i="1"/>
  <c r="P730" i="1" s="1"/>
  <c r="O731" i="1"/>
  <c r="P731" i="1" s="1"/>
  <c r="O732" i="1"/>
  <c r="P732" i="1" s="1"/>
  <c r="O735" i="1"/>
  <c r="P735" i="1" s="1"/>
  <c r="O736" i="1"/>
  <c r="P736" i="1" s="1"/>
  <c r="O739" i="1"/>
  <c r="P739" i="1" s="1"/>
  <c r="O740" i="1"/>
  <c r="P740" i="1" s="1"/>
  <c r="O743" i="1"/>
  <c r="P743" i="1" s="1"/>
  <c r="O744" i="1"/>
  <c r="P744" i="1" s="1"/>
  <c r="O747" i="1"/>
  <c r="P747" i="1" s="1"/>
  <c r="O748" i="1"/>
  <c r="P748" i="1" s="1"/>
  <c r="O751" i="1"/>
  <c r="P751" i="1" s="1"/>
  <c r="O752" i="1"/>
  <c r="P752" i="1" s="1"/>
  <c r="O755" i="1"/>
  <c r="P755" i="1" s="1"/>
  <c r="O756" i="1"/>
  <c r="P756" i="1" s="1"/>
  <c r="O759" i="1"/>
  <c r="P759" i="1" s="1"/>
  <c r="O760" i="1"/>
  <c r="P760" i="1" s="1"/>
  <c r="O763" i="1"/>
  <c r="P763" i="1" s="1"/>
  <c r="O764" i="1"/>
  <c r="P764" i="1" s="1"/>
  <c r="O767" i="1"/>
  <c r="P767" i="1" s="1"/>
  <c r="O768" i="1"/>
  <c r="P768" i="1" s="1"/>
  <c r="O771" i="1"/>
  <c r="P771" i="1" s="1"/>
  <c r="O772" i="1"/>
  <c r="P772" i="1" s="1"/>
  <c r="O775" i="1"/>
  <c r="P775" i="1" s="1"/>
  <c r="O776" i="1"/>
  <c r="P776" i="1" s="1"/>
  <c r="O779" i="1"/>
  <c r="P779" i="1" s="1"/>
  <c r="O780" i="1"/>
  <c r="P780" i="1" s="1"/>
  <c r="O783" i="1"/>
  <c r="P783" i="1" s="1"/>
  <c r="O784" i="1"/>
  <c r="P784" i="1" s="1"/>
  <c r="O787" i="1"/>
  <c r="P787" i="1" s="1"/>
  <c r="O788" i="1"/>
  <c r="P788" i="1" s="1"/>
  <c r="O791" i="1"/>
  <c r="P791" i="1" s="1"/>
  <c r="O792" i="1"/>
  <c r="P792" i="1" s="1"/>
  <c r="O795" i="1"/>
  <c r="P795" i="1" s="1"/>
  <c r="O797" i="1"/>
  <c r="P797" i="1" s="1"/>
  <c r="O799" i="1"/>
  <c r="P799" i="1" s="1"/>
  <c r="O800" i="1"/>
  <c r="P800" i="1" s="1"/>
  <c r="O802" i="1"/>
  <c r="P802" i="1" s="1"/>
  <c r="O804" i="1"/>
  <c r="P804" i="1" s="1"/>
  <c r="O807" i="1"/>
  <c r="P807" i="1" s="1"/>
  <c r="O808" i="1"/>
  <c r="P808" i="1" s="1"/>
  <c r="O811" i="1"/>
  <c r="P811" i="1" s="1"/>
  <c r="O812" i="1"/>
  <c r="P812" i="1" s="1"/>
  <c r="O815" i="1"/>
  <c r="P815" i="1" s="1"/>
  <c r="O816" i="1"/>
  <c r="P816" i="1" s="1"/>
  <c r="O819" i="1"/>
  <c r="P819" i="1" s="1"/>
  <c r="O820" i="1"/>
  <c r="P820" i="1" s="1"/>
  <c r="O823" i="1"/>
  <c r="P823" i="1" s="1"/>
  <c r="O824" i="1"/>
  <c r="P824" i="1" s="1"/>
  <c r="O827" i="1"/>
  <c r="P827" i="1" s="1"/>
  <c r="O828" i="1"/>
  <c r="P828" i="1" s="1"/>
  <c r="O831" i="1"/>
  <c r="P831" i="1" s="1"/>
  <c r="O832" i="1"/>
  <c r="P832" i="1" s="1"/>
  <c r="O835" i="1"/>
  <c r="P835" i="1" s="1"/>
  <c r="O836" i="1"/>
  <c r="P836" i="1" s="1"/>
  <c r="O839" i="1"/>
  <c r="P839" i="1" s="1"/>
  <c r="O840" i="1"/>
  <c r="P840" i="1" s="1"/>
  <c r="O843" i="1"/>
  <c r="P843" i="1" s="1"/>
  <c r="O844" i="1"/>
  <c r="P844" i="1" s="1"/>
  <c r="O847" i="1"/>
  <c r="P847" i="1" s="1"/>
  <c r="O848" i="1"/>
  <c r="P848" i="1" s="1"/>
  <c r="O851" i="1"/>
  <c r="P851" i="1" s="1"/>
  <c r="O852" i="1"/>
  <c r="P852" i="1" s="1"/>
  <c r="O855" i="1"/>
  <c r="P855" i="1" s="1"/>
  <c r="O856" i="1"/>
  <c r="P856" i="1" s="1"/>
  <c r="O859" i="1"/>
  <c r="P859" i="1" s="1"/>
  <c r="O860" i="1"/>
  <c r="P860" i="1" s="1"/>
  <c r="O863" i="1"/>
  <c r="P863" i="1" s="1"/>
  <c r="O864" i="1"/>
  <c r="P864" i="1" s="1"/>
  <c r="O867" i="1"/>
  <c r="P867" i="1" s="1"/>
  <c r="O868" i="1"/>
  <c r="P868" i="1" s="1"/>
  <c r="O871" i="1"/>
  <c r="P871" i="1" s="1"/>
  <c r="O872" i="1"/>
  <c r="P872" i="1" s="1"/>
  <c r="O875" i="1"/>
  <c r="P875" i="1" s="1"/>
  <c r="O876" i="1"/>
  <c r="P876" i="1" s="1"/>
  <c r="O879" i="1"/>
  <c r="P879" i="1" s="1"/>
  <c r="O880" i="1"/>
  <c r="P880" i="1" s="1"/>
  <c r="O883" i="1"/>
  <c r="P883" i="1" s="1"/>
  <c r="O884" i="1"/>
  <c r="P884" i="1" s="1"/>
  <c r="O887" i="1"/>
  <c r="P887" i="1" s="1"/>
  <c r="O888" i="1"/>
  <c r="P888" i="1" s="1"/>
  <c r="O891" i="1"/>
  <c r="P891" i="1" s="1"/>
  <c r="O893" i="1"/>
  <c r="P893" i="1" s="1"/>
  <c r="O895" i="1"/>
  <c r="P895" i="1" s="1"/>
  <c r="O897" i="1"/>
  <c r="P897" i="1" s="1"/>
  <c r="O899" i="1"/>
  <c r="P899" i="1" s="1"/>
  <c r="O902" i="1"/>
  <c r="P902" i="1" s="1"/>
  <c r="O903" i="1"/>
  <c r="P903" i="1" s="1"/>
  <c r="O906" i="1"/>
  <c r="P906" i="1" s="1"/>
  <c r="O907" i="1"/>
  <c r="P907" i="1" s="1"/>
  <c r="O910" i="1"/>
  <c r="P910" i="1" s="1"/>
  <c r="O911" i="1"/>
  <c r="P911" i="1" s="1"/>
  <c r="O914" i="1"/>
  <c r="P914" i="1" s="1"/>
  <c r="O915" i="1"/>
  <c r="P915" i="1" s="1"/>
  <c r="O918" i="1"/>
  <c r="P918" i="1" s="1"/>
  <c r="O919" i="1"/>
  <c r="P919" i="1" s="1"/>
  <c r="O922" i="1"/>
  <c r="P922" i="1" s="1"/>
  <c r="O923" i="1"/>
  <c r="P923" i="1" s="1"/>
  <c r="O926" i="1"/>
  <c r="P926" i="1" s="1"/>
  <c r="O927" i="1"/>
  <c r="P927" i="1" s="1"/>
  <c r="O930" i="1"/>
  <c r="P930" i="1" s="1"/>
  <c r="O931" i="1"/>
  <c r="P931" i="1" s="1"/>
  <c r="O934" i="1"/>
  <c r="P934" i="1" s="1"/>
  <c r="O935" i="1"/>
  <c r="P935" i="1" s="1"/>
  <c r="O938" i="1"/>
  <c r="P938" i="1" s="1"/>
  <c r="O939" i="1"/>
  <c r="P939" i="1" s="1"/>
  <c r="O942" i="1"/>
  <c r="P942" i="1" s="1"/>
  <c r="O943" i="1"/>
  <c r="P943" i="1" s="1"/>
  <c r="O946" i="1"/>
  <c r="P946" i="1" s="1"/>
  <c r="O947" i="1"/>
  <c r="P947" i="1" s="1"/>
  <c r="O950" i="1"/>
  <c r="P950" i="1" s="1"/>
  <c r="O951" i="1"/>
  <c r="P951" i="1" s="1"/>
  <c r="O954" i="1"/>
  <c r="P954" i="1" s="1"/>
  <c r="O955" i="1"/>
  <c r="P955" i="1" s="1"/>
  <c r="O958" i="1"/>
  <c r="P958" i="1" s="1"/>
  <c r="O959" i="1"/>
  <c r="P959" i="1" s="1"/>
  <c r="O962" i="1"/>
  <c r="P962" i="1" s="1"/>
  <c r="O963" i="1"/>
  <c r="P963" i="1" s="1"/>
  <c r="O966" i="1"/>
  <c r="P966" i="1" s="1"/>
  <c r="O967" i="1"/>
  <c r="P967" i="1" s="1"/>
  <c r="O970" i="1"/>
  <c r="P970" i="1" s="1"/>
  <c r="O971" i="1"/>
  <c r="P971" i="1" s="1"/>
  <c r="O974" i="1"/>
  <c r="P974" i="1" s="1"/>
  <c r="O975" i="1"/>
  <c r="P975" i="1" s="1"/>
  <c r="O978" i="1"/>
  <c r="P978" i="1" s="1"/>
  <c r="O979" i="1"/>
  <c r="P979" i="1" s="1"/>
  <c r="O982" i="1"/>
  <c r="P982" i="1" s="1"/>
  <c r="O983" i="1"/>
  <c r="P983" i="1" s="1"/>
  <c r="O986" i="1"/>
  <c r="P986" i="1" s="1"/>
  <c r="O987" i="1"/>
  <c r="P987" i="1" s="1"/>
  <c r="O990" i="1"/>
  <c r="P990" i="1" s="1"/>
  <c r="O991" i="1"/>
  <c r="P991" i="1" s="1"/>
  <c r="O994" i="1"/>
  <c r="P994" i="1" s="1"/>
  <c r="O995" i="1"/>
  <c r="P995" i="1" s="1"/>
  <c r="O998" i="1"/>
  <c r="P998" i="1" s="1"/>
  <c r="O999" i="1"/>
  <c r="P999" i="1" s="1"/>
  <c r="O1002" i="1"/>
  <c r="P1002" i="1" s="1"/>
  <c r="O1003" i="1"/>
  <c r="P1003" i="1" s="1"/>
  <c r="O1006" i="1"/>
  <c r="P1006" i="1" s="1"/>
  <c r="O1007" i="1"/>
  <c r="P1007" i="1" s="1"/>
  <c r="O1010" i="1"/>
  <c r="P1010" i="1" s="1"/>
  <c r="O1011" i="1"/>
  <c r="P1011" i="1" s="1"/>
  <c r="O1014" i="1"/>
  <c r="P1014" i="1" s="1"/>
  <c r="O1015" i="1"/>
  <c r="P1015" i="1" s="1"/>
  <c r="O1018" i="1"/>
  <c r="P1018" i="1" s="1"/>
  <c r="O1019" i="1"/>
  <c r="P1019" i="1" s="1"/>
  <c r="O1022" i="1"/>
  <c r="P1022" i="1" s="1"/>
  <c r="O1023" i="1"/>
  <c r="P1023" i="1" s="1"/>
  <c r="O1026" i="1"/>
  <c r="P1026" i="1" s="1"/>
  <c r="O1027" i="1"/>
  <c r="P1027" i="1" s="1"/>
  <c r="O1029" i="1"/>
  <c r="P1029" i="1" s="1"/>
  <c r="O1031" i="1"/>
  <c r="P1031" i="1" s="1"/>
  <c r="O1034" i="1"/>
  <c r="P1034" i="1" s="1"/>
  <c r="O1036" i="1"/>
  <c r="P1036" i="1" s="1"/>
  <c r="O1038" i="1"/>
  <c r="P1038" i="1" s="1"/>
  <c r="O1040" i="1"/>
  <c r="P1040" i="1" s="1"/>
  <c r="O1042" i="1"/>
  <c r="P1042" i="1" s="1"/>
  <c r="O1044" i="1"/>
  <c r="P1044" i="1" s="1"/>
  <c r="O1046" i="1"/>
  <c r="P1046" i="1" s="1"/>
  <c r="O1050" i="1"/>
  <c r="P1050" i="1" s="1"/>
  <c r="O1051" i="1"/>
  <c r="P1051" i="1" s="1"/>
  <c r="O1054" i="1"/>
  <c r="P1054" i="1" s="1"/>
  <c r="O1055" i="1"/>
  <c r="P1055" i="1" s="1"/>
  <c r="O1058" i="1"/>
  <c r="P1058" i="1" s="1"/>
  <c r="O1059" i="1"/>
  <c r="P1059" i="1" s="1"/>
  <c r="O1062" i="1"/>
  <c r="P1062" i="1" s="1"/>
  <c r="O1063" i="1"/>
  <c r="P1063" i="1" s="1"/>
  <c r="O1066" i="1"/>
  <c r="P1066" i="1" s="1"/>
  <c r="O1067" i="1"/>
  <c r="P1067" i="1" s="1"/>
  <c r="O1070" i="1"/>
  <c r="P1070" i="1" s="1"/>
  <c r="O1071" i="1"/>
  <c r="P1071" i="1" s="1"/>
  <c r="O1074" i="1"/>
  <c r="P1074" i="1" s="1"/>
  <c r="O1075" i="1"/>
  <c r="P1075" i="1" s="1"/>
  <c r="O1078" i="1"/>
  <c r="P1078" i="1" s="1"/>
  <c r="O1079" i="1"/>
  <c r="P1079" i="1" s="1"/>
  <c r="O1082" i="1"/>
  <c r="P1082" i="1" s="1"/>
  <c r="O1083" i="1"/>
  <c r="P1083" i="1" s="1"/>
  <c r="O1086" i="1"/>
  <c r="P1086" i="1" s="1"/>
  <c r="O1087" i="1"/>
  <c r="P1087" i="1" s="1"/>
  <c r="O1090" i="1"/>
  <c r="P1090" i="1" s="1"/>
  <c r="O1091" i="1"/>
  <c r="P1091" i="1" s="1"/>
  <c r="O1094" i="1"/>
  <c r="P1094" i="1" s="1"/>
  <c r="O1095" i="1"/>
  <c r="P1095" i="1" s="1"/>
  <c r="O1098" i="1"/>
  <c r="P1098" i="1" s="1"/>
  <c r="O1099" i="1"/>
  <c r="P1099" i="1" s="1"/>
  <c r="O1102" i="1"/>
  <c r="P1102" i="1" s="1"/>
  <c r="O1103" i="1"/>
  <c r="P1103" i="1" s="1"/>
  <c r="O1106" i="1"/>
  <c r="P1106" i="1" s="1"/>
  <c r="O1107" i="1"/>
  <c r="P1107" i="1" s="1"/>
  <c r="O1110" i="1"/>
  <c r="P1110" i="1" s="1"/>
  <c r="O1111" i="1"/>
  <c r="P1111" i="1" s="1"/>
  <c r="O1114" i="1"/>
  <c r="P1114" i="1" s="1"/>
  <c r="O1115" i="1"/>
  <c r="P1115" i="1" s="1"/>
  <c r="O1118" i="1"/>
  <c r="P1118" i="1" s="1"/>
  <c r="O1119" i="1"/>
  <c r="P1119" i="1" s="1"/>
  <c r="O1122" i="1"/>
  <c r="P1122" i="1" s="1"/>
  <c r="O1123" i="1"/>
  <c r="P1123" i="1" s="1"/>
  <c r="O1126" i="1"/>
  <c r="P1126" i="1" s="1"/>
  <c r="O1127" i="1"/>
  <c r="P1127" i="1" s="1"/>
  <c r="O1130" i="1"/>
  <c r="P1130" i="1" s="1"/>
  <c r="O1131" i="1"/>
  <c r="P1131" i="1" s="1"/>
  <c r="O1134" i="1"/>
  <c r="P1134" i="1" s="1"/>
  <c r="O1135" i="1"/>
  <c r="P1135" i="1" s="1"/>
  <c r="O1138" i="1"/>
  <c r="P1138" i="1" s="1"/>
  <c r="O1139" i="1"/>
  <c r="P1139" i="1" s="1"/>
  <c r="O1142" i="1"/>
  <c r="P1142" i="1" s="1"/>
  <c r="O1143" i="1"/>
  <c r="P1143" i="1" s="1"/>
  <c r="O1146" i="1"/>
  <c r="P1146" i="1" s="1"/>
  <c r="O1147" i="1"/>
  <c r="P1147" i="1" s="1"/>
  <c r="O1150" i="1"/>
  <c r="P1150" i="1" s="1"/>
  <c r="O1151" i="1"/>
  <c r="P1151" i="1" s="1"/>
  <c r="O1154" i="1"/>
  <c r="P1154" i="1" s="1"/>
  <c r="O1155" i="1"/>
  <c r="P1155" i="1" s="1"/>
  <c r="O1158" i="1"/>
  <c r="P1158" i="1" s="1"/>
  <c r="O1159" i="1"/>
  <c r="P1159" i="1" s="1"/>
  <c r="O1162" i="1"/>
  <c r="P1162" i="1" s="1"/>
  <c r="O1163" i="1"/>
  <c r="P1163" i="1" s="1"/>
  <c r="O1166" i="1"/>
  <c r="P1166" i="1" s="1"/>
  <c r="O1167" i="1"/>
  <c r="P1167" i="1" s="1"/>
  <c r="O1170" i="1"/>
  <c r="P1170" i="1" s="1"/>
  <c r="O1171" i="1"/>
  <c r="P1171" i="1" s="1"/>
  <c r="O1174" i="1"/>
  <c r="P1174" i="1" s="1"/>
  <c r="O1175" i="1"/>
  <c r="P1175" i="1" s="1"/>
  <c r="O1178" i="1"/>
  <c r="P1178" i="1" s="1"/>
  <c r="O1179" i="1"/>
  <c r="P1179" i="1" s="1"/>
  <c r="O1182" i="1"/>
  <c r="P1182" i="1" s="1"/>
  <c r="O1183" i="1"/>
  <c r="P1183" i="1" s="1"/>
  <c r="O1186" i="1"/>
  <c r="P1186" i="1" s="1"/>
  <c r="O1187" i="1"/>
  <c r="P1187" i="1" s="1"/>
  <c r="O1190" i="1"/>
  <c r="P1190" i="1" s="1"/>
  <c r="O1191" i="1"/>
  <c r="P1191" i="1" s="1"/>
  <c r="O1194" i="1"/>
  <c r="P1194" i="1" s="1"/>
  <c r="O1195" i="1"/>
  <c r="P1195" i="1" s="1"/>
  <c r="O1198" i="1"/>
  <c r="P1198" i="1" s="1"/>
  <c r="O1199" i="1"/>
  <c r="P1199" i="1" s="1"/>
  <c r="O1202" i="1"/>
  <c r="P1202" i="1" s="1"/>
  <c r="O1203" i="1"/>
  <c r="P1203" i="1" s="1"/>
  <c r="O1206" i="1"/>
  <c r="P1206" i="1" s="1"/>
  <c r="O1207" i="1"/>
  <c r="P1207" i="1" s="1"/>
  <c r="O1210" i="1"/>
  <c r="P1210" i="1" s="1"/>
  <c r="O1211" i="1"/>
  <c r="P1211" i="1" s="1"/>
  <c r="O1214" i="1"/>
  <c r="P1214" i="1" s="1"/>
  <c r="O1215" i="1"/>
  <c r="P1215" i="1" s="1"/>
  <c r="O1216" i="1"/>
  <c r="P1216" i="1" s="1"/>
  <c r="O1218" i="1"/>
  <c r="P1218" i="1" s="1"/>
  <c r="O1220" i="1"/>
  <c r="P1220" i="1" s="1"/>
  <c r="O805" i="1"/>
  <c r="P805" i="1" s="1"/>
  <c r="O806" i="1"/>
  <c r="P806" i="1" s="1"/>
  <c r="O809" i="1"/>
  <c r="P809" i="1" s="1"/>
  <c r="O810" i="1"/>
  <c r="P810" i="1" s="1"/>
  <c r="O813" i="1"/>
  <c r="P813" i="1" s="1"/>
  <c r="O814" i="1"/>
  <c r="P814" i="1" s="1"/>
  <c r="O817" i="1"/>
  <c r="P817" i="1" s="1"/>
  <c r="O818" i="1"/>
  <c r="P818" i="1" s="1"/>
  <c r="O821" i="1"/>
  <c r="P821" i="1" s="1"/>
  <c r="O822" i="1"/>
  <c r="P822" i="1" s="1"/>
  <c r="O825" i="1"/>
  <c r="P825" i="1" s="1"/>
  <c r="O826" i="1"/>
  <c r="P826" i="1" s="1"/>
  <c r="O829" i="1"/>
  <c r="P829" i="1" s="1"/>
  <c r="O830" i="1"/>
  <c r="P830" i="1" s="1"/>
  <c r="O833" i="1"/>
  <c r="P833" i="1" s="1"/>
  <c r="O834" i="1"/>
  <c r="P834" i="1" s="1"/>
  <c r="O837" i="1"/>
  <c r="P837" i="1" s="1"/>
  <c r="O838" i="1"/>
  <c r="P838" i="1" s="1"/>
  <c r="O841" i="1"/>
  <c r="P841" i="1" s="1"/>
  <c r="O842" i="1"/>
  <c r="P842" i="1" s="1"/>
  <c r="O845" i="1"/>
  <c r="P845" i="1" s="1"/>
  <c r="O846" i="1"/>
  <c r="P846" i="1" s="1"/>
  <c r="O849" i="1"/>
  <c r="P849" i="1" s="1"/>
  <c r="O850" i="1"/>
  <c r="P850" i="1" s="1"/>
  <c r="O853" i="1"/>
  <c r="P853" i="1" s="1"/>
  <c r="O854" i="1"/>
  <c r="P854" i="1" s="1"/>
  <c r="O857" i="1"/>
  <c r="P857" i="1" s="1"/>
  <c r="O858" i="1"/>
  <c r="P858" i="1" s="1"/>
  <c r="O861" i="1"/>
  <c r="P861" i="1" s="1"/>
  <c r="O862" i="1"/>
  <c r="P862" i="1" s="1"/>
  <c r="O865" i="1"/>
  <c r="P865" i="1" s="1"/>
  <c r="O866" i="1"/>
  <c r="P866" i="1" s="1"/>
  <c r="O869" i="1"/>
  <c r="P869" i="1" s="1"/>
  <c r="O870" i="1"/>
  <c r="P870" i="1" s="1"/>
  <c r="O873" i="1"/>
  <c r="P873" i="1" s="1"/>
  <c r="O874" i="1"/>
  <c r="P874" i="1" s="1"/>
  <c r="O877" i="1"/>
  <c r="P877" i="1" s="1"/>
  <c r="O878" i="1"/>
  <c r="P878" i="1" s="1"/>
  <c r="O881" i="1"/>
  <c r="P881" i="1" s="1"/>
  <c r="O882" i="1"/>
  <c r="P882" i="1" s="1"/>
  <c r="O885" i="1"/>
  <c r="P885" i="1" s="1"/>
  <c r="O886" i="1"/>
  <c r="P886" i="1" s="1"/>
  <c r="O889" i="1"/>
  <c r="P889" i="1" s="1"/>
  <c r="O890" i="1"/>
  <c r="P890" i="1" s="1"/>
  <c r="O892" i="1"/>
  <c r="P892" i="1" s="1"/>
  <c r="O894" i="1"/>
  <c r="P894" i="1" s="1"/>
  <c r="O896" i="1"/>
  <c r="P896" i="1" s="1"/>
  <c r="O898" i="1"/>
  <c r="P898" i="1" s="1"/>
  <c r="O900" i="1"/>
  <c r="P900" i="1" s="1"/>
  <c r="O901" i="1"/>
  <c r="P901" i="1" s="1"/>
  <c r="O904" i="1"/>
  <c r="P904" i="1" s="1"/>
  <c r="O905" i="1"/>
  <c r="P905" i="1" s="1"/>
  <c r="O908" i="1"/>
  <c r="P908" i="1" s="1"/>
  <c r="O909" i="1"/>
  <c r="P909" i="1" s="1"/>
  <c r="O912" i="1"/>
  <c r="P912" i="1" s="1"/>
  <c r="O913" i="1"/>
  <c r="P913" i="1" s="1"/>
  <c r="O916" i="1"/>
  <c r="P916" i="1" s="1"/>
  <c r="O917" i="1"/>
  <c r="P917" i="1" s="1"/>
  <c r="O920" i="1"/>
  <c r="P920" i="1" s="1"/>
  <c r="O921" i="1"/>
  <c r="P921" i="1" s="1"/>
  <c r="O924" i="1"/>
  <c r="P924" i="1" s="1"/>
  <c r="O925" i="1"/>
  <c r="P925" i="1" s="1"/>
  <c r="O928" i="1"/>
  <c r="P928" i="1" s="1"/>
  <c r="O929" i="1"/>
  <c r="P929" i="1" s="1"/>
  <c r="O932" i="1"/>
  <c r="P932" i="1" s="1"/>
  <c r="O933" i="1"/>
  <c r="P933" i="1" s="1"/>
  <c r="O936" i="1"/>
  <c r="P936" i="1" s="1"/>
  <c r="O937" i="1"/>
  <c r="P937" i="1" s="1"/>
  <c r="O940" i="1"/>
  <c r="P940" i="1" s="1"/>
  <c r="O941" i="1"/>
  <c r="P941" i="1" s="1"/>
  <c r="O944" i="1"/>
  <c r="P944" i="1" s="1"/>
  <c r="O945" i="1"/>
  <c r="P945" i="1" s="1"/>
  <c r="O948" i="1"/>
  <c r="P948" i="1" s="1"/>
  <c r="O949" i="1"/>
  <c r="P949" i="1" s="1"/>
  <c r="O952" i="1"/>
  <c r="P952" i="1" s="1"/>
  <c r="O953" i="1"/>
  <c r="P953" i="1" s="1"/>
  <c r="O956" i="1"/>
  <c r="P956" i="1" s="1"/>
  <c r="O957" i="1"/>
  <c r="P957" i="1" s="1"/>
  <c r="O960" i="1"/>
  <c r="P960" i="1" s="1"/>
  <c r="O961" i="1"/>
  <c r="P961" i="1" s="1"/>
  <c r="O964" i="1"/>
  <c r="P964" i="1" s="1"/>
  <c r="O965" i="1"/>
  <c r="P965" i="1" s="1"/>
  <c r="O968" i="1"/>
  <c r="P968" i="1" s="1"/>
  <c r="O969" i="1"/>
  <c r="P969" i="1" s="1"/>
  <c r="O972" i="1"/>
  <c r="P972" i="1" s="1"/>
  <c r="O973" i="1"/>
  <c r="P973" i="1" s="1"/>
  <c r="O976" i="1"/>
  <c r="P976" i="1" s="1"/>
  <c r="O977" i="1"/>
  <c r="P977" i="1" s="1"/>
  <c r="O980" i="1"/>
  <c r="P980" i="1" s="1"/>
  <c r="O981" i="1"/>
  <c r="P981" i="1" s="1"/>
  <c r="O984" i="1"/>
  <c r="P984" i="1" s="1"/>
  <c r="O985" i="1"/>
  <c r="P985" i="1" s="1"/>
  <c r="O988" i="1"/>
  <c r="P988" i="1" s="1"/>
  <c r="O989" i="1"/>
  <c r="P989" i="1" s="1"/>
  <c r="O992" i="1"/>
  <c r="P992" i="1" s="1"/>
  <c r="O993" i="1"/>
  <c r="P993" i="1" s="1"/>
  <c r="O996" i="1"/>
  <c r="P996" i="1" s="1"/>
  <c r="O997" i="1"/>
  <c r="P997" i="1" s="1"/>
  <c r="O1000" i="1"/>
  <c r="P1000" i="1" s="1"/>
  <c r="O1001" i="1"/>
  <c r="P1001" i="1" s="1"/>
  <c r="O1004" i="1"/>
  <c r="P1004" i="1" s="1"/>
  <c r="O1005" i="1"/>
  <c r="P1005" i="1" s="1"/>
  <c r="O1008" i="1"/>
  <c r="P1008" i="1" s="1"/>
  <c r="O1009" i="1"/>
  <c r="P1009" i="1" s="1"/>
  <c r="O1012" i="1"/>
  <c r="P1012" i="1" s="1"/>
  <c r="O1013" i="1"/>
  <c r="P1013" i="1" s="1"/>
  <c r="O1016" i="1"/>
  <c r="P1016" i="1" s="1"/>
  <c r="O1017" i="1"/>
  <c r="P1017" i="1" s="1"/>
  <c r="O1020" i="1"/>
  <c r="P1020" i="1" s="1"/>
  <c r="O1021" i="1"/>
  <c r="P1021" i="1" s="1"/>
  <c r="O1024" i="1"/>
  <c r="P1024" i="1" s="1"/>
  <c r="O1025" i="1"/>
  <c r="P1025" i="1" s="1"/>
  <c r="O1028" i="1"/>
  <c r="P1028" i="1" s="1"/>
  <c r="O1030" i="1"/>
  <c r="P1030" i="1" s="1"/>
  <c r="O1032" i="1"/>
  <c r="P1032" i="1" s="1"/>
  <c r="O1033" i="1"/>
  <c r="P1033" i="1" s="1"/>
  <c r="O1035" i="1"/>
  <c r="P1035" i="1" s="1"/>
  <c r="O1037" i="1"/>
  <c r="P1037" i="1" s="1"/>
  <c r="O1039" i="1"/>
  <c r="P1039" i="1" s="1"/>
  <c r="O1041" i="1"/>
  <c r="P1041" i="1" s="1"/>
  <c r="O1043" i="1"/>
  <c r="P1043" i="1" s="1"/>
  <c r="O1045" i="1"/>
  <c r="P1045" i="1" s="1"/>
  <c r="O1047" i="1"/>
  <c r="P1047" i="1" s="1"/>
  <c r="O1048" i="1"/>
  <c r="P1048" i="1" s="1"/>
  <c r="O1049" i="1"/>
  <c r="P1049" i="1" s="1"/>
  <c r="O1052" i="1"/>
  <c r="P1052" i="1" s="1"/>
  <c r="O1053" i="1"/>
  <c r="P1053" i="1" s="1"/>
  <c r="O1056" i="1"/>
  <c r="P1056" i="1" s="1"/>
  <c r="O1057" i="1"/>
  <c r="P1057" i="1" s="1"/>
  <c r="O1060" i="1"/>
  <c r="P1060" i="1" s="1"/>
  <c r="O1061" i="1"/>
  <c r="P1061" i="1" s="1"/>
  <c r="O1064" i="1"/>
  <c r="P1064" i="1" s="1"/>
  <c r="O1065" i="1"/>
  <c r="P1065" i="1" s="1"/>
  <c r="O1068" i="1"/>
  <c r="P1068" i="1" s="1"/>
  <c r="O1069" i="1"/>
  <c r="P1069" i="1" s="1"/>
  <c r="O1072" i="1"/>
  <c r="P1072" i="1" s="1"/>
  <c r="O1073" i="1"/>
  <c r="P1073" i="1" s="1"/>
  <c r="O1076" i="1"/>
  <c r="P1076" i="1" s="1"/>
  <c r="O1077" i="1"/>
  <c r="P1077" i="1" s="1"/>
  <c r="O1080" i="1"/>
  <c r="P1080" i="1" s="1"/>
  <c r="O1081" i="1"/>
  <c r="P1081" i="1" s="1"/>
  <c r="O1084" i="1"/>
  <c r="P1084" i="1" s="1"/>
  <c r="O1085" i="1"/>
  <c r="P1085" i="1" s="1"/>
  <c r="O1088" i="1"/>
  <c r="P1088" i="1" s="1"/>
  <c r="O1089" i="1"/>
  <c r="P1089" i="1" s="1"/>
  <c r="O1092" i="1"/>
  <c r="P1092" i="1" s="1"/>
  <c r="O1093" i="1"/>
  <c r="P1093" i="1" s="1"/>
  <c r="O1096" i="1"/>
  <c r="P1096" i="1" s="1"/>
  <c r="O1097" i="1"/>
  <c r="P1097" i="1" s="1"/>
  <c r="O1100" i="1"/>
  <c r="P1100" i="1" s="1"/>
  <c r="O1101" i="1"/>
  <c r="P1101" i="1" s="1"/>
  <c r="O1104" i="1"/>
  <c r="P1104" i="1" s="1"/>
  <c r="O1105" i="1"/>
  <c r="P1105" i="1" s="1"/>
  <c r="O1108" i="1"/>
  <c r="P1108" i="1" s="1"/>
  <c r="O1109" i="1"/>
  <c r="P1109" i="1" s="1"/>
  <c r="O1112" i="1"/>
  <c r="P1112" i="1" s="1"/>
  <c r="O1113" i="1"/>
  <c r="P1113" i="1" s="1"/>
  <c r="O1116" i="1"/>
  <c r="P1116" i="1" s="1"/>
  <c r="O1117" i="1"/>
  <c r="P1117" i="1" s="1"/>
  <c r="O1120" i="1"/>
  <c r="P1120" i="1" s="1"/>
  <c r="O1121" i="1"/>
  <c r="P1121" i="1" s="1"/>
  <c r="O1124" i="1"/>
  <c r="P1124" i="1" s="1"/>
  <c r="O1125" i="1"/>
  <c r="P1125" i="1" s="1"/>
  <c r="O1128" i="1"/>
  <c r="P1128" i="1" s="1"/>
  <c r="O1129" i="1"/>
  <c r="P1129" i="1" s="1"/>
  <c r="O1132" i="1"/>
  <c r="P1132" i="1" s="1"/>
  <c r="O1133" i="1"/>
  <c r="P1133" i="1" s="1"/>
  <c r="O1136" i="1"/>
  <c r="P1136" i="1" s="1"/>
  <c r="O1137" i="1"/>
  <c r="P1137" i="1" s="1"/>
  <c r="O1140" i="1"/>
  <c r="P1140" i="1" s="1"/>
  <c r="O1141" i="1"/>
  <c r="P1141" i="1" s="1"/>
  <c r="O1144" i="1"/>
  <c r="P1144" i="1" s="1"/>
  <c r="O1145" i="1"/>
  <c r="P1145" i="1" s="1"/>
  <c r="O1148" i="1"/>
  <c r="P1148" i="1" s="1"/>
  <c r="O1149" i="1"/>
  <c r="P1149" i="1" s="1"/>
  <c r="O1152" i="1"/>
  <c r="P1152" i="1" s="1"/>
  <c r="O1153" i="1"/>
  <c r="P1153" i="1" s="1"/>
  <c r="O1156" i="1"/>
  <c r="P1156" i="1" s="1"/>
  <c r="O1157" i="1"/>
  <c r="P1157" i="1" s="1"/>
  <c r="O1160" i="1"/>
  <c r="P1160" i="1" s="1"/>
  <c r="O1161" i="1"/>
  <c r="P1161" i="1" s="1"/>
  <c r="O1164" i="1"/>
  <c r="P1164" i="1" s="1"/>
  <c r="O1165" i="1"/>
  <c r="P1165" i="1" s="1"/>
  <c r="O1168" i="1"/>
  <c r="P1168" i="1" s="1"/>
  <c r="O1169" i="1"/>
  <c r="P1169" i="1" s="1"/>
  <c r="O1172" i="1"/>
  <c r="P1172" i="1" s="1"/>
  <c r="O1173" i="1"/>
  <c r="P1173" i="1" s="1"/>
  <c r="O1176" i="1"/>
  <c r="P1176" i="1" s="1"/>
  <c r="O1177" i="1"/>
  <c r="P1177" i="1" s="1"/>
  <c r="O1180" i="1"/>
  <c r="P1180" i="1" s="1"/>
  <c r="O1181" i="1"/>
  <c r="P1181" i="1" s="1"/>
  <c r="O1184" i="1"/>
  <c r="P1184" i="1" s="1"/>
  <c r="O1185" i="1"/>
  <c r="P1185" i="1" s="1"/>
  <c r="O1188" i="1"/>
  <c r="P1188" i="1" s="1"/>
  <c r="O1189" i="1"/>
  <c r="P1189" i="1" s="1"/>
  <c r="O1192" i="1"/>
  <c r="P1192" i="1" s="1"/>
  <c r="O1193" i="1"/>
  <c r="P1193" i="1" s="1"/>
  <c r="O1196" i="1"/>
  <c r="P1196" i="1" s="1"/>
  <c r="O1197" i="1"/>
  <c r="P1197" i="1" s="1"/>
  <c r="O1200" i="1"/>
  <c r="P1200" i="1" s="1"/>
  <c r="O1201" i="1"/>
  <c r="P1201" i="1" s="1"/>
  <c r="O1204" i="1"/>
  <c r="P1204" i="1" s="1"/>
  <c r="O1205" i="1"/>
  <c r="P1205" i="1" s="1"/>
  <c r="O1208" i="1"/>
  <c r="P1208" i="1" s="1"/>
  <c r="O1209" i="1"/>
  <c r="P1209" i="1" s="1"/>
  <c r="O1212" i="1"/>
  <c r="P1212" i="1" s="1"/>
  <c r="O1213" i="1"/>
  <c r="P1213" i="1" s="1"/>
  <c r="O1217" i="1"/>
  <c r="P1217" i="1" s="1"/>
  <c r="O1219" i="1"/>
  <c r="P1219" i="1" s="1"/>
  <c r="O1221" i="1"/>
  <c r="P1221" i="1" s="1"/>
  <c r="Q1360" i="1"/>
  <c r="Q1362" i="1"/>
  <c r="R1362" i="1" s="1"/>
  <c r="Q1369" i="1"/>
  <c r="R1369" i="1" s="1"/>
  <c r="Q1371" i="1"/>
  <c r="R1371" i="1" s="1"/>
  <c r="Q1374" i="1"/>
  <c r="R1374" i="1" s="1"/>
  <c r="Q1378" i="1"/>
  <c r="R1378" i="1" s="1"/>
  <c r="Q1364" i="1"/>
  <c r="R1364" i="1" s="1"/>
  <c r="Q1367" i="1"/>
  <c r="R1367" i="1" s="1"/>
  <c r="Q1376" i="1"/>
  <c r="R1376" i="1" s="1"/>
  <c r="Q1317" i="1"/>
  <c r="Q1319" i="1"/>
  <c r="R1319" i="1" s="1"/>
  <c r="Q1321" i="1"/>
  <c r="R1321" i="1" s="1"/>
  <c r="Q1326" i="1"/>
  <c r="R1326" i="1" s="1"/>
  <c r="Q1331" i="1"/>
  <c r="R1331" i="1" s="1"/>
  <c r="Q1335" i="1"/>
  <c r="R1335" i="1" s="1"/>
  <c r="Q1341" i="1"/>
  <c r="R1341" i="1" s="1"/>
  <c r="Q1345" i="1"/>
  <c r="R1345" i="1" s="1"/>
  <c r="Q1349" i="1"/>
  <c r="R1349" i="1" s="1"/>
  <c r="Q1354" i="1"/>
  <c r="R1354" i="1" s="1"/>
  <c r="Q1358" i="1"/>
  <c r="R1358" i="1" s="1"/>
  <c r="Q1224" i="1"/>
  <c r="R1224" i="1" s="1"/>
  <c r="Q1228" i="1"/>
  <c r="R1228" i="1" s="1"/>
  <c r="Q1235" i="1"/>
  <c r="R1235" i="1" s="1"/>
  <c r="Q1244" i="1"/>
  <c r="R1244" i="1" s="1"/>
  <c r="Q1246" i="1"/>
  <c r="Q1251" i="1"/>
  <c r="R1251" i="1" s="1"/>
  <c r="Q1255" i="1"/>
  <c r="R1255" i="1" s="1"/>
  <c r="Q1259" i="1"/>
  <c r="R1259" i="1" s="1"/>
  <c r="Q1263" i="1"/>
  <c r="R1263" i="1" s="1"/>
  <c r="Q1267" i="1"/>
  <c r="R1267" i="1" s="1"/>
  <c r="Q1271" i="1"/>
  <c r="R1271" i="1" s="1"/>
  <c r="Q1275" i="1"/>
  <c r="R1275" i="1" s="1"/>
  <c r="Q1279" i="1"/>
  <c r="R1279" i="1" s="1"/>
  <c r="Q1283" i="1"/>
  <c r="R1283" i="1" s="1"/>
  <c r="Q1287" i="1"/>
  <c r="R1287" i="1" s="1"/>
  <c r="Q1289" i="1"/>
  <c r="R1289" i="1" s="1"/>
  <c r="Q1291" i="1"/>
  <c r="R1291" i="1" s="1"/>
  <c r="Q1294" i="1"/>
  <c r="R1294" i="1" s="1"/>
  <c r="Q1298" i="1"/>
  <c r="R1298" i="1" s="1"/>
  <c r="Q1302" i="1"/>
  <c r="R1302" i="1" s="1"/>
  <c r="Q1306" i="1"/>
  <c r="R1306" i="1" s="1"/>
  <c r="Q1310" i="1"/>
  <c r="R1310" i="1" s="1"/>
  <c r="Q1314" i="1"/>
  <c r="R1314" i="1" s="1"/>
  <c r="Q575" i="1"/>
  <c r="R575" i="1" s="1"/>
  <c r="Q577" i="1"/>
  <c r="R577" i="1" s="1"/>
  <c r="Q579" i="1"/>
  <c r="R579" i="1" s="1"/>
  <c r="Q581" i="1"/>
  <c r="R581" i="1" s="1"/>
  <c r="Q1324" i="1"/>
  <c r="R1324" i="1" s="1"/>
  <c r="Q1328" i="1"/>
  <c r="R1328" i="1" s="1"/>
  <c r="Q1333" i="1"/>
  <c r="R1333" i="1" s="1"/>
  <c r="Q1337" i="1"/>
  <c r="R1337" i="1" s="1"/>
  <c r="Q1339" i="1"/>
  <c r="R1339" i="1" s="1"/>
  <c r="Q1343" i="1"/>
  <c r="R1343" i="1" s="1"/>
  <c r="Q1347" i="1"/>
  <c r="R1347" i="1" s="1"/>
  <c r="Q1352" i="1"/>
  <c r="R1352" i="1" s="1"/>
  <c r="Q1356" i="1"/>
  <c r="R1356" i="1" s="1"/>
  <c r="Q1222" i="1"/>
  <c r="Q1226" i="1"/>
  <c r="R1226" i="1" s="1"/>
  <c r="Q1230" i="1"/>
  <c r="Q1233" i="1"/>
  <c r="R1233" i="1" s="1"/>
  <c r="Q1237" i="1"/>
  <c r="R1237" i="1" s="1"/>
  <c r="Q1239" i="1"/>
  <c r="R1239" i="1" s="1"/>
  <c r="Q1242" i="1"/>
  <c r="R1242" i="1" s="1"/>
  <c r="Q1248" i="1"/>
  <c r="R1248" i="1" s="1"/>
  <c r="Q1249" i="1"/>
  <c r="R1249" i="1" s="1"/>
  <c r="Q1253" i="1"/>
  <c r="R1253" i="1" s="1"/>
  <c r="Q1257" i="1"/>
  <c r="R1257" i="1" s="1"/>
  <c r="Q1261" i="1"/>
  <c r="R1261" i="1" s="1"/>
  <c r="Q1265" i="1"/>
  <c r="R1265" i="1" s="1"/>
  <c r="Q1269" i="1"/>
  <c r="R1269" i="1" s="1"/>
  <c r="Q1273" i="1"/>
  <c r="R1273" i="1" s="1"/>
  <c r="Q1277" i="1"/>
  <c r="R1277" i="1" s="1"/>
  <c r="Q1281" i="1"/>
  <c r="R1281" i="1" s="1"/>
  <c r="Q1285" i="1"/>
  <c r="R1285" i="1" s="1"/>
  <c r="Q1296" i="1"/>
  <c r="R1296" i="1" s="1"/>
  <c r="Q1300" i="1"/>
  <c r="R1300" i="1" s="1"/>
  <c r="Q1304" i="1"/>
  <c r="R1304" i="1" s="1"/>
  <c r="Q1308" i="1"/>
  <c r="R1308" i="1" s="1"/>
  <c r="Q1312" i="1"/>
  <c r="R1312" i="1" s="1"/>
  <c r="Q1316" i="1"/>
  <c r="R1316" i="1" s="1"/>
  <c r="Q583" i="1"/>
  <c r="R583" i="1" s="1"/>
  <c r="Q588" i="1"/>
  <c r="R588" i="1" s="1"/>
  <c r="Q592" i="1"/>
  <c r="R592" i="1" s="1"/>
  <c r="Q595" i="1"/>
  <c r="R595" i="1" s="1"/>
  <c r="Q599" i="1"/>
  <c r="R599" i="1" s="1"/>
  <c r="Q603" i="1"/>
  <c r="R603" i="1" s="1"/>
  <c r="Q607" i="1"/>
  <c r="R607" i="1" s="1"/>
  <c r="Q611" i="1"/>
  <c r="R611" i="1" s="1"/>
  <c r="Q615" i="1"/>
  <c r="R615" i="1" s="1"/>
  <c r="Q619" i="1"/>
  <c r="R619" i="1" s="1"/>
  <c r="Q621" i="1"/>
  <c r="R621" i="1" s="1"/>
  <c r="Q622" i="1"/>
  <c r="R622" i="1" s="1"/>
  <c r="Q626" i="1"/>
  <c r="R626" i="1" s="1"/>
  <c r="Q630" i="1"/>
  <c r="R630" i="1" s="1"/>
  <c r="Q634" i="1"/>
  <c r="R634" i="1" s="1"/>
  <c r="Q638" i="1"/>
  <c r="R638" i="1" s="1"/>
  <c r="Q642" i="1"/>
  <c r="R642" i="1" s="1"/>
  <c r="Q667" i="1"/>
  <c r="Q671" i="1"/>
  <c r="R671" i="1" s="1"/>
  <c r="Q675" i="1"/>
  <c r="R675" i="1" s="1"/>
  <c r="Q679" i="1"/>
  <c r="R679" i="1" s="1"/>
  <c r="Q689" i="1"/>
  <c r="R689" i="1" s="1"/>
  <c r="Q693" i="1"/>
  <c r="R693" i="1" s="1"/>
  <c r="Q697" i="1"/>
  <c r="R697" i="1" s="1"/>
  <c r="Q701" i="1"/>
  <c r="R701" i="1" s="1"/>
  <c r="Q705" i="1"/>
  <c r="R705" i="1" s="1"/>
  <c r="Q709" i="1"/>
  <c r="R709" i="1" s="1"/>
  <c r="Q713" i="1"/>
  <c r="R713" i="1" s="1"/>
  <c r="Q717" i="1"/>
  <c r="R717" i="1" s="1"/>
  <c r="Q721" i="1"/>
  <c r="R721" i="1" s="1"/>
  <c r="Q725" i="1"/>
  <c r="R725" i="1" s="1"/>
  <c r="Q727" i="1"/>
  <c r="R727" i="1" s="1"/>
  <c r="Q729" i="1"/>
  <c r="R729" i="1" s="1"/>
  <c r="Q731" i="1"/>
  <c r="R731" i="1" s="1"/>
  <c r="Q735" i="1"/>
  <c r="R735" i="1" s="1"/>
  <c r="Q739" i="1"/>
  <c r="R739" i="1" s="1"/>
  <c r="Q743" i="1"/>
  <c r="R743" i="1" s="1"/>
  <c r="Q747" i="1"/>
  <c r="R747" i="1" s="1"/>
  <c r="Q751" i="1"/>
  <c r="R751" i="1" s="1"/>
  <c r="Q755" i="1"/>
  <c r="R755" i="1" s="1"/>
  <c r="Q759" i="1"/>
  <c r="R759" i="1" s="1"/>
  <c r="Q763" i="1"/>
  <c r="R763" i="1" s="1"/>
  <c r="Q767" i="1"/>
  <c r="R767" i="1" s="1"/>
  <c r="Q771" i="1"/>
  <c r="R771" i="1" s="1"/>
  <c r="Q775" i="1"/>
  <c r="R775" i="1" s="1"/>
  <c r="Q779" i="1"/>
  <c r="R779" i="1" s="1"/>
  <c r="Q783" i="1"/>
  <c r="R783" i="1" s="1"/>
  <c r="Q787" i="1"/>
  <c r="R787" i="1" s="1"/>
  <c r="Q791" i="1"/>
  <c r="R791" i="1" s="1"/>
  <c r="Q795" i="1"/>
  <c r="R795" i="1" s="1"/>
  <c r="Q797" i="1"/>
  <c r="R797" i="1" s="1"/>
  <c r="Q799" i="1"/>
  <c r="R799" i="1" s="1"/>
  <c r="Q586" i="1"/>
  <c r="R586" i="1" s="1"/>
  <c r="Q590" i="1"/>
  <c r="R590" i="1" s="1"/>
  <c r="Q594" i="1"/>
  <c r="R594" i="1" s="1"/>
  <c r="Q597" i="1"/>
  <c r="R597" i="1" s="1"/>
  <c r="Q601" i="1"/>
  <c r="R601" i="1" s="1"/>
  <c r="Q605" i="1"/>
  <c r="R605" i="1" s="1"/>
  <c r="Q609" i="1"/>
  <c r="R609" i="1" s="1"/>
  <c r="Q613" i="1"/>
  <c r="R613" i="1" s="1"/>
  <c r="Q617" i="1"/>
  <c r="R617" i="1" s="1"/>
  <c r="Q624" i="1"/>
  <c r="R624" i="1" s="1"/>
  <c r="Q628" i="1"/>
  <c r="R628" i="1" s="1"/>
  <c r="Q632" i="1"/>
  <c r="R632" i="1" s="1"/>
  <c r="Q636" i="1"/>
  <c r="R636" i="1" s="1"/>
  <c r="Q640" i="1"/>
  <c r="R640" i="1" s="1"/>
  <c r="Q644" i="1"/>
  <c r="R644" i="1" s="1"/>
  <c r="Q669" i="1"/>
  <c r="Q673" i="1"/>
  <c r="R673" i="1" s="1"/>
  <c r="Q677" i="1"/>
  <c r="R677" i="1" s="1"/>
  <c r="Q681" i="1"/>
  <c r="R681" i="1" s="1"/>
  <c r="Q683" i="1"/>
  <c r="R683" i="1" s="1"/>
  <c r="Q685" i="1"/>
  <c r="R685" i="1" s="1"/>
  <c r="Q687" i="1"/>
  <c r="R687" i="1" s="1"/>
  <c r="Q691" i="1"/>
  <c r="R691" i="1" s="1"/>
  <c r="Q695" i="1"/>
  <c r="R695" i="1" s="1"/>
  <c r="Q699" i="1"/>
  <c r="R699" i="1" s="1"/>
  <c r="Q703" i="1"/>
  <c r="R703" i="1" s="1"/>
  <c r="Q707" i="1"/>
  <c r="R707" i="1" s="1"/>
  <c r="Q711" i="1"/>
  <c r="R711" i="1" s="1"/>
  <c r="Q715" i="1"/>
  <c r="R715" i="1" s="1"/>
  <c r="Q719" i="1"/>
  <c r="R719" i="1" s="1"/>
  <c r="Q723" i="1"/>
  <c r="R723" i="1" s="1"/>
  <c r="Q733" i="1"/>
  <c r="R733" i="1" s="1"/>
  <c r="Q737" i="1"/>
  <c r="R737" i="1" s="1"/>
  <c r="Q741" i="1"/>
  <c r="R741" i="1" s="1"/>
  <c r="Q745" i="1"/>
  <c r="R745" i="1" s="1"/>
  <c r="Q749" i="1"/>
  <c r="R749" i="1" s="1"/>
  <c r="Q753" i="1"/>
  <c r="R753" i="1" s="1"/>
  <c r="Q757" i="1"/>
  <c r="R757" i="1" s="1"/>
  <c r="Q761" i="1"/>
  <c r="R761" i="1" s="1"/>
  <c r="Q765" i="1"/>
  <c r="R765" i="1" s="1"/>
  <c r="Q769" i="1"/>
  <c r="R769" i="1" s="1"/>
  <c r="Q773" i="1"/>
  <c r="R773" i="1" s="1"/>
  <c r="Q777" i="1"/>
  <c r="R777" i="1" s="1"/>
  <c r="Q781" i="1"/>
  <c r="R781" i="1" s="1"/>
  <c r="Q785" i="1"/>
  <c r="R785" i="1" s="1"/>
  <c r="Q789" i="1"/>
  <c r="R789" i="1" s="1"/>
  <c r="Q793" i="1"/>
  <c r="R793" i="1" s="1"/>
  <c r="Q801" i="1"/>
  <c r="R801" i="1" s="1"/>
  <c r="Q803" i="1"/>
  <c r="R803" i="1" s="1"/>
  <c r="Q805" i="1"/>
  <c r="R805" i="1" s="1"/>
  <c r="Q809" i="1"/>
  <c r="R809" i="1" s="1"/>
  <c r="Q813" i="1"/>
  <c r="R813" i="1" s="1"/>
  <c r="Q817" i="1"/>
  <c r="R817" i="1" s="1"/>
  <c r="Q821" i="1"/>
  <c r="R821" i="1" s="1"/>
  <c r="Q825" i="1"/>
  <c r="R825" i="1" s="1"/>
  <c r="Q829" i="1"/>
  <c r="R829" i="1" s="1"/>
  <c r="Q833" i="1"/>
  <c r="R833" i="1" s="1"/>
  <c r="Q837" i="1"/>
  <c r="R837" i="1" s="1"/>
  <c r="Q841" i="1"/>
  <c r="R841" i="1" s="1"/>
  <c r="Q845" i="1"/>
  <c r="R845" i="1" s="1"/>
  <c r="Q849" i="1"/>
  <c r="R849" i="1" s="1"/>
  <c r="Q853" i="1"/>
  <c r="R853" i="1" s="1"/>
  <c r="Q857" i="1"/>
  <c r="R857" i="1" s="1"/>
  <c r="Q861" i="1"/>
  <c r="R861" i="1" s="1"/>
  <c r="Q865" i="1"/>
  <c r="R865" i="1" s="1"/>
  <c r="Q869" i="1"/>
  <c r="R869" i="1" s="1"/>
  <c r="Q873" i="1"/>
  <c r="R873" i="1" s="1"/>
  <c r="Q877" i="1"/>
  <c r="R877" i="1" s="1"/>
  <c r="Q881" i="1"/>
  <c r="R881" i="1" s="1"/>
  <c r="Q885" i="1"/>
  <c r="R885" i="1" s="1"/>
  <c r="Q889" i="1"/>
  <c r="R889" i="1" s="1"/>
  <c r="Q900" i="1"/>
  <c r="R900" i="1" s="1"/>
  <c r="Q904" i="1"/>
  <c r="R904" i="1" s="1"/>
  <c r="Q908" i="1"/>
  <c r="R908" i="1" s="1"/>
  <c r="Q912" i="1"/>
  <c r="R912" i="1" s="1"/>
  <c r="Q916" i="1"/>
  <c r="R916" i="1" s="1"/>
  <c r="Q920" i="1"/>
  <c r="R920" i="1" s="1"/>
  <c r="Q924" i="1"/>
  <c r="R924" i="1" s="1"/>
  <c r="Q928" i="1"/>
  <c r="R928" i="1" s="1"/>
  <c r="Q932" i="1"/>
  <c r="R932" i="1" s="1"/>
  <c r="Q936" i="1"/>
  <c r="R936" i="1" s="1"/>
  <c r="Q940" i="1"/>
  <c r="R940" i="1" s="1"/>
  <c r="Q944" i="1"/>
  <c r="R944" i="1" s="1"/>
  <c r="Q948" i="1"/>
  <c r="R948" i="1" s="1"/>
  <c r="Q952" i="1"/>
  <c r="R952" i="1" s="1"/>
  <c r="Q956" i="1"/>
  <c r="R956" i="1" s="1"/>
  <c r="Q960" i="1"/>
  <c r="R960" i="1" s="1"/>
  <c r="Q964" i="1"/>
  <c r="R964" i="1" s="1"/>
  <c r="Q968" i="1"/>
  <c r="R968" i="1" s="1"/>
  <c r="Q972" i="1"/>
  <c r="R972" i="1" s="1"/>
  <c r="Q976" i="1"/>
  <c r="R976" i="1" s="1"/>
  <c r="Q980" i="1"/>
  <c r="R980" i="1" s="1"/>
  <c r="Q984" i="1"/>
  <c r="R984" i="1" s="1"/>
  <c r="Q988" i="1"/>
  <c r="R988" i="1" s="1"/>
  <c r="Q992" i="1"/>
  <c r="R992" i="1" s="1"/>
  <c r="Q996" i="1"/>
  <c r="R996" i="1" s="1"/>
  <c r="Q1000" i="1"/>
  <c r="R1000" i="1" s="1"/>
  <c r="Q1004" i="1"/>
  <c r="R1004" i="1" s="1"/>
  <c r="Q1008" i="1"/>
  <c r="R1008" i="1" s="1"/>
  <c r="Q1012" i="1"/>
  <c r="R1012" i="1" s="1"/>
  <c r="Q1016" i="1"/>
  <c r="R1016" i="1" s="1"/>
  <c r="Q1020" i="1"/>
  <c r="R1020" i="1" s="1"/>
  <c r="Q1024" i="1"/>
  <c r="R1024" i="1" s="1"/>
  <c r="Q1028" i="1"/>
  <c r="R1028" i="1" s="1"/>
  <c r="Q1030" i="1"/>
  <c r="R1030" i="1" s="1"/>
  <c r="Q1032" i="1"/>
  <c r="R1032" i="1" s="1"/>
  <c r="Q1048" i="1"/>
  <c r="R1048" i="1" s="1"/>
  <c r="Q1052" i="1"/>
  <c r="R1052" i="1" s="1"/>
  <c r="Q1056" i="1"/>
  <c r="R1056" i="1" s="1"/>
  <c r="Q1060" i="1"/>
  <c r="R1060" i="1" s="1"/>
  <c r="Q1064" i="1"/>
  <c r="R1064" i="1" s="1"/>
  <c r="Q1068" i="1"/>
  <c r="R1068" i="1" s="1"/>
  <c r="Q1072" i="1"/>
  <c r="R1072" i="1" s="1"/>
  <c r="Q1076" i="1"/>
  <c r="R1076" i="1" s="1"/>
  <c r="Q1080" i="1"/>
  <c r="R1080" i="1" s="1"/>
  <c r="Q1084" i="1"/>
  <c r="R1084" i="1" s="1"/>
  <c r="Q1088" i="1"/>
  <c r="R1088" i="1" s="1"/>
  <c r="Q1092" i="1"/>
  <c r="R1092" i="1" s="1"/>
  <c r="Q1096" i="1"/>
  <c r="R1096" i="1" s="1"/>
  <c r="Q1100" i="1"/>
  <c r="R1100" i="1" s="1"/>
  <c r="Q1104" i="1"/>
  <c r="R1104" i="1" s="1"/>
  <c r="Q1108" i="1"/>
  <c r="R1108" i="1" s="1"/>
  <c r="Q1112" i="1"/>
  <c r="R1112" i="1" s="1"/>
  <c r="Q1116" i="1"/>
  <c r="R1116" i="1" s="1"/>
  <c r="Q1120" i="1"/>
  <c r="R1120" i="1" s="1"/>
  <c r="Q1124" i="1"/>
  <c r="R1124" i="1" s="1"/>
  <c r="Q1128" i="1"/>
  <c r="R1128" i="1" s="1"/>
  <c r="Q1132" i="1"/>
  <c r="R1132" i="1" s="1"/>
  <c r="Q1136" i="1"/>
  <c r="R1136" i="1" s="1"/>
  <c r="Q1140" i="1"/>
  <c r="R1140" i="1" s="1"/>
  <c r="Q1144" i="1"/>
  <c r="R1144" i="1" s="1"/>
  <c r="Q1148" i="1"/>
  <c r="R1148" i="1" s="1"/>
  <c r="Q1152" i="1"/>
  <c r="R1152" i="1" s="1"/>
  <c r="Q1156" i="1"/>
  <c r="R1156" i="1" s="1"/>
  <c r="Q1160" i="1"/>
  <c r="R1160" i="1" s="1"/>
  <c r="Q1164" i="1"/>
  <c r="R1164" i="1" s="1"/>
  <c r="Q1168" i="1"/>
  <c r="R1168" i="1" s="1"/>
  <c r="Q1172" i="1"/>
  <c r="R1172" i="1" s="1"/>
  <c r="Q1176" i="1"/>
  <c r="R1176" i="1" s="1"/>
  <c r="Q1180" i="1"/>
  <c r="R1180" i="1" s="1"/>
  <c r="Q1184" i="1"/>
  <c r="R1184" i="1" s="1"/>
  <c r="Q1188" i="1"/>
  <c r="R1188" i="1" s="1"/>
  <c r="Q1192" i="1"/>
  <c r="R1192" i="1" s="1"/>
  <c r="Q1196" i="1"/>
  <c r="R1196" i="1" s="1"/>
  <c r="Q1200" i="1"/>
  <c r="R1200" i="1" s="1"/>
  <c r="Q1204" i="1"/>
  <c r="R1204" i="1" s="1"/>
  <c r="Q1208" i="1"/>
  <c r="R1208" i="1" s="1"/>
  <c r="Q1212" i="1"/>
  <c r="R1212" i="1" s="1"/>
  <c r="Q807" i="1"/>
  <c r="R807" i="1" s="1"/>
  <c r="Q811" i="1"/>
  <c r="R811" i="1" s="1"/>
  <c r="Q815" i="1"/>
  <c r="R815" i="1" s="1"/>
  <c r="Q819" i="1"/>
  <c r="R819" i="1" s="1"/>
  <c r="Q823" i="1"/>
  <c r="R823" i="1" s="1"/>
  <c r="Q827" i="1"/>
  <c r="R827" i="1" s="1"/>
  <c r="Q831" i="1"/>
  <c r="R831" i="1" s="1"/>
  <c r="Q835" i="1"/>
  <c r="R835" i="1" s="1"/>
  <c r="Q839" i="1"/>
  <c r="R839" i="1" s="1"/>
  <c r="Q843" i="1"/>
  <c r="R843" i="1" s="1"/>
  <c r="Q847" i="1"/>
  <c r="R847" i="1" s="1"/>
  <c r="Q851" i="1"/>
  <c r="R851" i="1" s="1"/>
  <c r="Q855" i="1"/>
  <c r="R855" i="1" s="1"/>
  <c r="Q859" i="1"/>
  <c r="R859" i="1" s="1"/>
  <c r="Q863" i="1"/>
  <c r="R863" i="1" s="1"/>
  <c r="Q867" i="1"/>
  <c r="R867" i="1" s="1"/>
  <c r="Q871" i="1"/>
  <c r="R871" i="1" s="1"/>
  <c r="Q875" i="1"/>
  <c r="R875" i="1" s="1"/>
  <c r="Q879" i="1"/>
  <c r="R879" i="1" s="1"/>
  <c r="Q883" i="1"/>
  <c r="R883" i="1" s="1"/>
  <c r="Q887" i="1"/>
  <c r="R887" i="1" s="1"/>
  <c r="Q891" i="1"/>
  <c r="R891" i="1" s="1"/>
  <c r="Q893" i="1"/>
  <c r="R893" i="1" s="1"/>
  <c r="Q895" i="1"/>
  <c r="R895" i="1" s="1"/>
  <c r="Q897" i="1"/>
  <c r="R897" i="1" s="1"/>
  <c r="Q902" i="1"/>
  <c r="R902" i="1" s="1"/>
  <c r="Q906" i="1"/>
  <c r="R906" i="1" s="1"/>
  <c r="Q910" i="1"/>
  <c r="R910" i="1" s="1"/>
  <c r="Q914" i="1"/>
  <c r="R914" i="1" s="1"/>
  <c r="Q918" i="1"/>
  <c r="R918" i="1" s="1"/>
  <c r="Q922" i="1"/>
  <c r="R922" i="1" s="1"/>
  <c r="Q926" i="1"/>
  <c r="R926" i="1" s="1"/>
  <c r="Q930" i="1"/>
  <c r="R930" i="1" s="1"/>
  <c r="Q934" i="1"/>
  <c r="R934" i="1" s="1"/>
  <c r="Q938" i="1"/>
  <c r="R938" i="1" s="1"/>
  <c r="Q942" i="1"/>
  <c r="R942" i="1" s="1"/>
  <c r="Q946" i="1"/>
  <c r="R946" i="1" s="1"/>
  <c r="Q950" i="1"/>
  <c r="R950" i="1" s="1"/>
  <c r="Q954" i="1"/>
  <c r="R954" i="1" s="1"/>
  <c r="Q958" i="1"/>
  <c r="R958" i="1" s="1"/>
  <c r="Q962" i="1"/>
  <c r="R962" i="1" s="1"/>
  <c r="Q966" i="1"/>
  <c r="R966" i="1" s="1"/>
  <c r="Q970" i="1"/>
  <c r="R970" i="1" s="1"/>
  <c r="Q974" i="1"/>
  <c r="R974" i="1" s="1"/>
  <c r="Q978" i="1"/>
  <c r="R978" i="1" s="1"/>
  <c r="Q982" i="1"/>
  <c r="R982" i="1" s="1"/>
  <c r="Q986" i="1"/>
  <c r="R986" i="1" s="1"/>
  <c r="Q990" i="1"/>
  <c r="R990" i="1" s="1"/>
  <c r="Q994" i="1"/>
  <c r="R994" i="1" s="1"/>
  <c r="Q998" i="1"/>
  <c r="R998" i="1" s="1"/>
  <c r="Q1002" i="1"/>
  <c r="R1002" i="1" s="1"/>
  <c r="Q1006" i="1"/>
  <c r="R1006" i="1" s="1"/>
  <c r="Q1010" i="1"/>
  <c r="R1010" i="1" s="1"/>
  <c r="Q1014" i="1"/>
  <c r="R1014" i="1" s="1"/>
  <c r="Q1018" i="1"/>
  <c r="R1018" i="1" s="1"/>
  <c r="Q1022" i="1"/>
  <c r="R1022" i="1" s="1"/>
  <c r="Q1026" i="1"/>
  <c r="R1026" i="1" s="1"/>
  <c r="Q1034" i="1"/>
  <c r="R1034" i="1" s="1"/>
  <c r="Q1036" i="1"/>
  <c r="R1036" i="1" s="1"/>
  <c r="Q1038" i="1"/>
  <c r="R1038" i="1" s="1"/>
  <c r="Q1040" i="1"/>
  <c r="R1040" i="1" s="1"/>
  <c r="Q1042" i="1"/>
  <c r="R1042" i="1" s="1"/>
  <c r="Q1044" i="1"/>
  <c r="R1044" i="1" s="1"/>
  <c r="Q1046" i="1"/>
  <c r="R1046" i="1" s="1"/>
  <c r="Q1050" i="1"/>
  <c r="R1050" i="1" s="1"/>
  <c r="Q1054" i="1"/>
  <c r="R1054" i="1" s="1"/>
  <c r="Q1058" i="1"/>
  <c r="R1058" i="1" s="1"/>
  <c r="Q1062" i="1"/>
  <c r="R1062" i="1" s="1"/>
  <c r="Q1066" i="1"/>
  <c r="R1066" i="1" s="1"/>
  <c r="Q1070" i="1"/>
  <c r="R1070" i="1" s="1"/>
  <c r="Q1074" i="1"/>
  <c r="R1074" i="1" s="1"/>
  <c r="Q1078" i="1"/>
  <c r="R1078" i="1" s="1"/>
  <c r="Q1082" i="1"/>
  <c r="R1082" i="1" s="1"/>
  <c r="Q1086" i="1"/>
  <c r="R1086" i="1" s="1"/>
  <c r="Q1090" i="1"/>
  <c r="R1090" i="1" s="1"/>
  <c r="Q1094" i="1"/>
  <c r="R1094" i="1" s="1"/>
  <c r="Q1098" i="1"/>
  <c r="R1098" i="1" s="1"/>
  <c r="Q1102" i="1"/>
  <c r="R1102" i="1" s="1"/>
  <c r="Q1106" i="1"/>
  <c r="R1106" i="1" s="1"/>
  <c r="Q1110" i="1"/>
  <c r="R1110" i="1" s="1"/>
  <c r="Q1114" i="1"/>
  <c r="R1114" i="1" s="1"/>
  <c r="Q1118" i="1"/>
  <c r="R1118" i="1" s="1"/>
  <c r="Q1122" i="1"/>
  <c r="R1122" i="1" s="1"/>
  <c r="Q1126" i="1"/>
  <c r="R1126" i="1" s="1"/>
  <c r="Q1130" i="1"/>
  <c r="R1130" i="1" s="1"/>
  <c r="Q1134" i="1"/>
  <c r="R1134" i="1" s="1"/>
  <c r="Q1138" i="1"/>
  <c r="R1138" i="1" s="1"/>
  <c r="Q1142" i="1"/>
  <c r="R1142" i="1" s="1"/>
  <c r="Q1146" i="1"/>
  <c r="R1146" i="1" s="1"/>
  <c r="Q1150" i="1"/>
  <c r="R1150" i="1" s="1"/>
  <c r="Q1154" i="1"/>
  <c r="R1154" i="1" s="1"/>
  <c r="Q1158" i="1"/>
  <c r="R1158" i="1" s="1"/>
  <c r="Q1162" i="1"/>
  <c r="R1162" i="1" s="1"/>
  <c r="Q1166" i="1"/>
  <c r="R1166" i="1" s="1"/>
  <c r="Q1170" i="1"/>
  <c r="R1170" i="1" s="1"/>
  <c r="Q1174" i="1"/>
  <c r="R1174" i="1" s="1"/>
  <c r="Q1178" i="1"/>
  <c r="R1178" i="1" s="1"/>
  <c r="Q1182" i="1"/>
  <c r="R1182" i="1" s="1"/>
  <c r="Q1186" i="1"/>
  <c r="R1186" i="1" s="1"/>
  <c r="Q1190" i="1"/>
  <c r="R1190" i="1" s="1"/>
  <c r="Q1194" i="1"/>
  <c r="R1194" i="1" s="1"/>
  <c r="Q1198" i="1"/>
  <c r="R1198" i="1" s="1"/>
  <c r="Q1202" i="1"/>
  <c r="R1202" i="1" s="1"/>
  <c r="Q1206" i="1"/>
  <c r="R1206" i="1" s="1"/>
  <c r="Q1210" i="1"/>
  <c r="R1210" i="1" s="1"/>
  <c r="Q1214" i="1"/>
  <c r="R1214" i="1" s="1"/>
  <c r="Q1216" i="1"/>
  <c r="R1216" i="1" s="1"/>
  <c r="Q1218" i="1"/>
  <c r="R1218" i="1" s="1"/>
  <c r="Q1220" i="1"/>
  <c r="R1220" i="1" s="1"/>
  <c r="K1361" i="1"/>
  <c r="K1365" i="1"/>
  <c r="K1366" i="1"/>
  <c r="K1367" i="1"/>
  <c r="L1367" i="1"/>
  <c r="V1367" i="1" s="1"/>
  <c r="Y1367" i="1" s="1"/>
  <c r="Z1367" i="1" s="1"/>
  <c r="K1370" i="1"/>
  <c r="K1371" i="1"/>
  <c r="L1371" i="1" s="1"/>
  <c r="V1371" i="1" s="1"/>
  <c r="K1375" i="1"/>
  <c r="K1376" i="1"/>
  <c r="L1376" i="1"/>
  <c r="V1376" i="1" s="1"/>
  <c r="W1376" i="1" s="1"/>
  <c r="K1360" i="1"/>
  <c r="K1362" i="1"/>
  <c r="K1363" i="1"/>
  <c r="M1363" i="1" s="1"/>
  <c r="K1364" i="1"/>
  <c r="L1364" i="1"/>
  <c r="V1364" i="1" s="1"/>
  <c r="K1368" i="1"/>
  <c r="K1369" i="1"/>
  <c r="L1369" i="1" s="1"/>
  <c r="V1369" i="1" s="1"/>
  <c r="Y1369" i="1" s="1"/>
  <c r="Z1369" i="1" s="1"/>
  <c r="K1372" i="1"/>
  <c r="M1372" i="1" s="1"/>
  <c r="K1373" i="1"/>
  <c r="K1374" i="1"/>
  <c r="K1377" i="1"/>
  <c r="K1378" i="1"/>
  <c r="L1378" i="1" s="1"/>
  <c r="V1378" i="1" s="1"/>
  <c r="K1318" i="1"/>
  <c r="K1324" i="1"/>
  <c r="K1327" i="1"/>
  <c r="K1328" i="1"/>
  <c r="K1332" i="1"/>
  <c r="K1333" i="1"/>
  <c r="K1336" i="1"/>
  <c r="K1338" i="1"/>
  <c r="M1338" i="1" s="1"/>
  <c r="AB1338" i="1" s="1"/>
  <c r="K1339" i="1"/>
  <c r="K1342" i="1"/>
  <c r="K1343" i="1"/>
  <c r="K1346" i="1"/>
  <c r="M1346" i="1" s="1"/>
  <c r="N1346" i="1" s="1"/>
  <c r="K1347" i="1"/>
  <c r="L1347" i="1"/>
  <c r="V1347" i="1" s="1"/>
  <c r="K1350" i="1"/>
  <c r="K1351" i="1"/>
  <c r="K1352" i="1"/>
  <c r="K1355" i="1"/>
  <c r="L1355" i="1" s="1"/>
  <c r="V1355" i="1" s="1"/>
  <c r="K1356" i="1"/>
  <c r="K1359" i="1"/>
  <c r="L1359" i="1" s="1"/>
  <c r="V1359" i="1" s="1"/>
  <c r="K1222" i="1"/>
  <c r="K1223" i="1"/>
  <c r="K1227" i="1"/>
  <c r="K1229" i="1"/>
  <c r="K1230" i="1"/>
  <c r="K1233" i="1"/>
  <c r="K1236" i="1"/>
  <c r="M1236" i="1" s="1"/>
  <c r="K1237" i="1"/>
  <c r="L1237" i="1"/>
  <c r="V1237" i="1" s="1"/>
  <c r="Y1237" i="1" s="1"/>
  <c r="Z1237" i="1" s="1"/>
  <c r="K1238" i="1"/>
  <c r="K1241" i="1"/>
  <c r="M1241" i="1" s="1"/>
  <c r="T1241" i="1" s="1"/>
  <c r="U1241" i="1" s="1"/>
  <c r="K1242" i="1"/>
  <c r="K1245" i="1"/>
  <c r="M1245" i="1" s="1"/>
  <c r="T1245" i="1" s="1"/>
  <c r="U1245" i="1" s="1"/>
  <c r="K1246" i="1"/>
  <c r="K1249" i="1"/>
  <c r="L1249" i="1" s="1"/>
  <c r="V1249" i="1" s="1"/>
  <c r="K1252" i="1"/>
  <c r="M1252" i="1" s="1"/>
  <c r="K1253" i="1"/>
  <c r="L1253" i="1"/>
  <c r="V1253" i="1" s="1"/>
  <c r="K1256" i="1"/>
  <c r="K1257" i="1"/>
  <c r="L1257" i="1" s="1"/>
  <c r="V1257" i="1" s="1"/>
  <c r="Y1257" i="1" s="1"/>
  <c r="Z1257" i="1" s="1"/>
  <c r="K1260" i="1"/>
  <c r="K1261" i="1"/>
  <c r="L1261" i="1"/>
  <c r="V1261" i="1" s="1"/>
  <c r="Y1261" i="1" s="1"/>
  <c r="Z1261" i="1" s="1"/>
  <c r="K1266" i="1"/>
  <c r="K1267" i="1"/>
  <c r="K1268" i="1"/>
  <c r="K1269" i="1"/>
  <c r="L1269" i="1" s="1"/>
  <c r="V1269" i="1" s="1"/>
  <c r="Y1269" i="1" s="1"/>
  <c r="Z1269" i="1" s="1"/>
  <c r="K1272" i="1"/>
  <c r="L1272" i="1" s="1"/>
  <c r="V1272" i="1" s="1"/>
  <c r="K1273" i="1"/>
  <c r="L1273" i="1"/>
  <c r="V1273" i="1" s="1"/>
  <c r="K1276" i="1"/>
  <c r="K1277" i="1"/>
  <c r="L1277" i="1" s="1"/>
  <c r="V1277" i="1" s="1"/>
  <c r="Y1277" i="1" s="1"/>
  <c r="Z1277" i="1" s="1"/>
  <c r="K1280" i="1"/>
  <c r="M1280" i="1" s="1"/>
  <c r="K1281" i="1"/>
  <c r="L1281" i="1"/>
  <c r="V1281" i="1" s="1"/>
  <c r="K1284" i="1"/>
  <c r="K1285" i="1"/>
  <c r="L1285" i="1" s="1"/>
  <c r="V1285" i="1" s="1"/>
  <c r="Y1285" i="1" s="1"/>
  <c r="Z1285" i="1" s="1"/>
  <c r="K1288" i="1"/>
  <c r="K1289" i="1"/>
  <c r="L1289" i="1"/>
  <c r="V1289" i="1" s="1"/>
  <c r="Y1289" i="1" s="1"/>
  <c r="Z1289" i="1" s="1"/>
  <c r="K1290" i="1"/>
  <c r="K1291" i="1"/>
  <c r="L1291" i="1" s="1"/>
  <c r="V1291" i="1" s="1"/>
  <c r="K1295" i="1"/>
  <c r="K1296" i="1"/>
  <c r="L1296" i="1"/>
  <c r="V1296" i="1" s="1"/>
  <c r="K1299" i="1"/>
  <c r="K1300" i="1"/>
  <c r="L1300" i="1" s="1"/>
  <c r="V1300" i="1" s="1"/>
  <c r="K1303" i="1"/>
  <c r="L1303" i="1" s="1"/>
  <c r="V1303" i="1" s="1"/>
  <c r="K1304" i="1"/>
  <c r="L1304" i="1"/>
  <c r="V1304" i="1" s="1"/>
  <c r="Y1304" i="1" s="1"/>
  <c r="Z1304" i="1" s="1"/>
  <c r="K1307" i="1"/>
  <c r="K1308" i="1"/>
  <c r="L1308" i="1" s="1"/>
  <c r="V1308" i="1" s="1"/>
  <c r="Y1308" i="1" s="1"/>
  <c r="Z1308" i="1" s="1"/>
  <c r="K1311" i="1"/>
  <c r="K1312" i="1"/>
  <c r="L1312" i="1"/>
  <c r="V1312" i="1" s="1"/>
  <c r="K1315" i="1"/>
  <c r="K1316" i="1"/>
  <c r="L1316" i="1" s="1"/>
  <c r="V1316" i="1" s="1"/>
  <c r="K574" i="1"/>
  <c r="M574" i="1" s="1"/>
  <c r="K582" i="1"/>
  <c r="K583" i="1"/>
  <c r="K1317" i="1"/>
  <c r="K1319" i="1"/>
  <c r="L1319" i="1" s="1"/>
  <c r="V1319" i="1" s="1"/>
  <c r="Y1319" i="1" s="1"/>
  <c r="Z1319" i="1" s="1"/>
  <c r="K1320" i="1"/>
  <c r="K1321" i="1"/>
  <c r="K1322" i="1"/>
  <c r="K1323" i="1"/>
  <c r="M1323" i="1" s="1"/>
  <c r="AB1323" i="1" s="1"/>
  <c r="K1325" i="1"/>
  <c r="K1326" i="1"/>
  <c r="L1326" i="1" s="1"/>
  <c r="V1326" i="1" s="1"/>
  <c r="Y1326" i="1" s="1"/>
  <c r="Z1326" i="1" s="1"/>
  <c r="K1329" i="1"/>
  <c r="K1330" i="1"/>
  <c r="K1331" i="1"/>
  <c r="L1331" i="1"/>
  <c r="V1331" i="1" s="1"/>
  <c r="Y1331" i="1" s="1"/>
  <c r="Z1331" i="1" s="1"/>
  <c r="K1334" i="1"/>
  <c r="K1335" i="1"/>
  <c r="L1335" i="1" s="1"/>
  <c r="V1335" i="1" s="1"/>
  <c r="W1335" i="1" s="1"/>
  <c r="K1337" i="1"/>
  <c r="K1340" i="1"/>
  <c r="K1341" i="1"/>
  <c r="K1344" i="1"/>
  <c r="K1345" i="1"/>
  <c r="L1345" i="1" s="1"/>
  <c r="V1345" i="1" s="1"/>
  <c r="Y1345" i="1" s="1"/>
  <c r="Z1345" i="1" s="1"/>
  <c r="K1348" i="1"/>
  <c r="K1349" i="1"/>
  <c r="K1353" i="1"/>
  <c r="K1354" i="1"/>
  <c r="L1354" i="1" s="1"/>
  <c r="V1354" i="1" s="1"/>
  <c r="W1354" i="1" s="1"/>
  <c r="K1357" i="1"/>
  <c r="K1358" i="1"/>
  <c r="K1224" i="1"/>
  <c r="L1224" i="1"/>
  <c r="V1224" i="1" s="1"/>
  <c r="Y1224" i="1" s="1"/>
  <c r="Z1224" i="1" s="1"/>
  <c r="K1225" i="1"/>
  <c r="K1226" i="1"/>
  <c r="L1226" i="1" s="1"/>
  <c r="V1226" i="1" s="1"/>
  <c r="K1228" i="1"/>
  <c r="K1231" i="1"/>
  <c r="K1232" i="1"/>
  <c r="K1234" i="1"/>
  <c r="K1235" i="1"/>
  <c r="L1235" i="1" s="1"/>
  <c r="V1235" i="1" s="1"/>
  <c r="K1239" i="1"/>
  <c r="L1239" i="1"/>
  <c r="V1239" i="1" s="1"/>
  <c r="K1240" i="1"/>
  <c r="K1243" i="1"/>
  <c r="M1243" i="1" s="1"/>
  <c r="T1243" i="1" s="1"/>
  <c r="U1243" i="1" s="1"/>
  <c r="K1244" i="1"/>
  <c r="K1247" i="1"/>
  <c r="M1247" i="1" s="1"/>
  <c r="K1248" i="1"/>
  <c r="L1248" i="1" s="1"/>
  <c r="V1248" i="1" s="1"/>
  <c r="K1250" i="1"/>
  <c r="K1251" i="1"/>
  <c r="K1254" i="1"/>
  <c r="K1255" i="1"/>
  <c r="K1258" i="1"/>
  <c r="L1258" i="1" s="1"/>
  <c r="V1258" i="1" s="1"/>
  <c r="K1259" i="1"/>
  <c r="K1262" i="1"/>
  <c r="M1262" i="1" s="1"/>
  <c r="K1263" i="1"/>
  <c r="K1264" i="1"/>
  <c r="K1265" i="1"/>
  <c r="K1270" i="1"/>
  <c r="K1271" i="1"/>
  <c r="K1274" i="1"/>
  <c r="M1274" i="1" s="1"/>
  <c r="K1275" i="1"/>
  <c r="K1278" i="1"/>
  <c r="M1278" i="1" s="1"/>
  <c r="N1278" i="1" s="1"/>
  <c r="K1279" i="1"/>
  <c r="K1282" i="1"/>
  <c r="K1283" i="1"/>
  <c r="K1286" i="1"/>
  <c r="K1287" i="1"/>
  <c r="K1292" i="1"/>
  <c r="M1292" i="1" s="1"/>
  <c r="K1293" i="1"/>
  <c r="K1294" i="1"/>
  <c r="K1297" i="1"/>
  <c r="M1297" i="1" s="1"/>
  <c r="AB1297" i="1" s="1"/>
  <c r="K1298" i="1"/>
  <c r="L1298" i="1"/>
  <c r="V1298" i="1" s="1"/>
  <c r="Y1298" i="1" s="1"/>
  <c r="Z1298" i="1" s="1"/>
  <c r="K1301" i="1"/>
  <c r="K1302" i="1"/>
  <c r="K1305" i="1"/>
  <c r="M1305" i="1" s="1"/>
  <c r="K1306" i="1"/>
  <c r="L1306" i="1"/>
  <c r="V1306" i="1" s="1"/>
  <c r="Y1306" i="1" s="1"/>
  <c r="Z1306" i="1" s="1"/>
  <c r="K1309" i="1"/>
  <c r="K1310" i="1"/>
  <c r="K1313" i="1"/>
  <c r="M1313" i="1" s="1"/>
  <c r="AB1313" i="1" s="1"/>
  <c r="K1314" i="1"/>
  <c r="L1314" i="1"/>
  <c r="V1314" i="1" s="1"/>
  <c r="K573" i="1"/>
  <c r="K575" i="1"/>
  <c r="K576" i="1"/>
  <c r="K577" i="1"/>
  <c r="K578" i="1"/>
  <c r="M578" i="1" s="1"/>
  <c r="K579" i="1"/>
  <c r="L579" i="1"/>
  <c r="V579" i="1" s="1"/>
  <c r="K580" i="1"/>
  <c r="K581" i="1"/>
  <c r="L581" i="1" s="1"/>
  <c r="V581" i="1" s="1"/>
  <c r="K584" i="1"/>
  <c r="M584" i="1" s="1"/>
  <c r="K585" i="1"/>
  <c r="K586" i="1"/>
  <c r="K589" i="1"/>
  <c r="K590" i="1"/>
  <c r="K593" i="1"/>
  <c r="K594" i="1"/>
  <c r="L594" i="1" s="1"/>
  <c r="V594" i="1" s="1"/>
  <c r="K596" i="1"/>
  <c r="K597" i="1"/>
  <c r="K600" i="1"/>
  <c r="K601" i="1"/>
  <c r="K602" i="1"/>
  <c r="K604" i="1"/>
  <c r="K605" i="1"/>
  <c r="K608" i="1"/>
  <c r="K609" i="1"/>
  <c r="K612" i="1"/>
  <c r="M612" i="1" s="1"/>
  <c r="K613" i="1"/>
  <c r="L613" i="1"/>
  <c r="V613" i="1" s="1"/>
  <c r="K616" i="1"/>
  <c r="K617" i="1"/>
  <c r="K620" i="1"/>
  <c r="K623" i="1"/>
  <c r="K624" i="1"/>
  <c r="K627" i="1"/>
  <c r="K628" i="1"/>
  <c r="K631" i="1"/>
  <c r="K632" i="1"/>
  <c r="K635" i="1"/>
  <c r="K636" i="1"/>
  <c r="K639" i="1"/>
  <c r="K640" i="1"/>
  <c r="K643" i="1"/>
  <c r="K668" i="1"/>
  <c r="M668" i="1" s="1"/>
  <c r="T668" i="1" s="1"/>
  <c r="K669" i="1"/>
  <c r="K672" i="1"/>
  <c r="K673" i="1"/>
  <c r="L673" i="1"/>
  <c r="V673" i="1" s="1"/>
  <c r="K676" i="1"/>
  <c r="K677" i="1"/>
  <c r="K680" i="1"/>
  <c r="K681" i="1"/>
  <c r="L681" i="1"/>
  <c r="V681" i="1" s="1"/>
  <c r="K684" i="1"/>
  <c r="K685" i="1"/>
  <c r="K686" i="1"/>
  <c r="M686" i="1" s="1"/>
  <c r="N686" i="1" s="1"/>
  <c r="K687" i="1"/>
  <c r="K690" i="1"/>
  <c r="K691" i="1"/>
  <c r="K694" i="1"/>
  <c r="M694" i="1" s="1"/>
  <c r="N694" i="1" s="1"/>
  <c r="K695" i="1"/>
  <c r="L695" i="1"/>
  <c r="V695" i="1" s="1"/>
  <c r="K698" i="1"/>
  <c r="K699" i="1"/>
  <c r="K702" i="1"/>
  <c r="M702" i="1" s="1"/>
  <c r="T702" i="1" s="1"/>
  <c r="K703" i="1"/>
  <c r="K706" i="1"/>
  <c r="K707" i="1"/>
  <c r="K710" i="1"/>
  <c r="M710" i="1" s="1"/>
  <c r="T710" i="1" s="1"/>
  <c r="K711" i="1"/>
  <c r="L711" i="1"/>
  <c r="V711" i="1" s="1"/>
  <c r="K714" i="1"/>
  <c r="K715" i="1"/>
  <c r="K718" i="1"/>
  <c r="M718" i="1" s="1"/>
  <c r="T718" i="1" s="1"/>
  <c r="K719" i="1"/>
  <c r="K722" i="1"/>
  <c r="K723" i="1"/>
  <c r="K726" i="1"/>
  <c r="K727" i="1"/>
  <c r="L727" i="1"/>
  <c r="V727" i="1" s="1"/>
  <c r="K728" i="1"/>
  <c r="K729" i="1"/>
  <c r="L729" i="1" s="1"/>
  <c r="V729" i="1" s="1"/>
  <c r="K732" i="1"/>
  <c r="M732" i="1" s="1"/>
  <c r="N732" i="1" s="1"/>
  <c r="K733" i="1"/>
  <c r="K736" i="1"/>
  <c r="K737" i="1"/>
  <c r="K740" i="1"/>
  <c r="M740" i="1" s="1"/>
  <c r="N740" i="1" s="1"/>
  <c r="K741" i="1"/>
  <c r="L741" i="1"/>
  <c r="V741" i="1" s="1"/>
  <c r="K744" i="1"/>
  <c r="K745" i="1"/>
  <c r="K748" i="1"/>
  <c r="M748" i="1" s="1"/>
  <c r="N748" i="1" s="1"/>
  <c r="K749" i="1"/>
  <c r="K752" i="1"/>
  <c r="K753" i="1"/>
  <c r="K756" i="1"/>
  <c r="M756" i="1" s="1"/>
  <c r="K757" i="1"/>
  <c r="L757" i="1"/>
  <c r="V757" i="1" s="1"/>
  <c r="K760" i="1"/>
  <c r="K761" i="1"/>
  <c r="K764" i="1"/>
  <c r="M764" i="1" s="1"/>
  <c r="K765" i="1"/>
  <c r="K768" i="1"/>
  <c r="K769" i="1"/>
  <c r="K772" i="1"/>
  <c r="M772" i="1" s="1"/>
  <c r="K773" i="1"/>
  <c r="L773" i="1"/>
  <c r="V773" i="1" s="1"/>
  <c r="K776" i="1"/>
  <c r="K777" i="1"/>
  <c r="K780" i="1"/>
  <c r="M780" i="1" s="1"/>
  <c r="K781" i="1"/>
  <c r="K784" i="1"/>
  <c r="K785" i="1"/>
  <c r="K788" i="1"/>
  <c r="M788" i="1" s="1"/>
  <c r="K789" i="1"/>
  <c r="L789" i="1"/>
  <c r="V789" i="1" s="1"/>
  <c r="K792" i="1"/>
  <c r="K793" i="1"/>
  <c r="K796" i="1"/>
  <c r="K797" i="1"/>
  <c r="L797" i="1"/>
  <c r="V797" i="1" s="1"/>
  <c r="K798" i="1"/>
  <c r="K799" i="1"/>
  <c r="K587" i="1"/>
  <c r="M587" i="1" s="1"/>
  <c r="K588" i="1"/>
  <c r="L588" i="1"/>
  <c r="V588" i="1" s="1"/>
  <c r="K591" i="1"/>
  <c r="K592" i="1"/>
  <c r="K595" i="1"/>
  <c r="L595" i="1" s="1"/>
  <c r="V595" i="1" s="1"/>
  <c r="K598" i="1"/>
  <c r="K599" i="1"/>
  <c r="K603" i="1"/>
  <c r="K606" i="1"/>
  <c r="M606" i="1" s="1"/>
  <c r="K607" i="1"/>
  <c r="L607" i="1"/>
  <c r="V607" i="1" s="1"/>
  <c r="K610" i="1"/>
  <c r="K611" i="1"/>
  <c r="L611" i="1" s="1"/>
  <c r="V611" i="1" s="1"/>
  <c r="K614" i="1"/>
  <c r="K615" i="1"/>
  <c r="L615" i="1"/>
  <c r="V615" i="1" s="1"/>
  <c r="K618" i="1"/>
  <c r="K619" i="1"/>
  <c r="L619" i="1" s="1"/>
  <c r="V619" i="1" s="1"/>
  <c r="K621" i="1"/>
  <c r="M621" i="1" s="1"/>
  <c r="N621" i="1" s="1"/>
  <c r="K622" i="1"/>
  <c r="L622" i="1"/>
  <c r="V622" i="1" s="1"/>
  <c r="K625" i="1"/>
  <c r="K626" i="1"/>
  <c r="K629" i="1"/>
  <c r="M629" i="1" s="1"/>
  <c r="K630" i="1"/>
  <c r="L630" i="1"/>
  <c r="V630" i="1" s="1"/>
  <c r="K633" i="1"/>
  <c r="K634" i="1"/>
  <c r="K637" i="1"/>
  <c r="M637" i="1" s="1"/>
  <c r="K638" i="1"/>
  <c r="L638" i="1"/>
  <c r="V638" i="1" s="1"/>
  <c r="K641" i="1"/>
  <c r="K642" i="1"/>
  <c r="K644" i="1"/>
  <c r="M644" i="1" s="1"/>
  <c r="N644" i="1" s="1"/>
  <c r="K645" i="1"/>
  <c r="K646" i="1"/>
  <c r="M646" i="1" s="1"/>
  <c r="AL645" i="1" s="1"/>
  <c r="K647" i="1"/>
  <c r="K648" i="1"/>
  <c r="M648" i="1" s="1"/>
  <c r="N648" i="1" s="1"/>
  <c r="K649" i="1"/>
  <c r="K650" i="1"/>
  <c r="M650" i="1" s="1"/>
  <c r="N650" i="1" s="1"/>
  <c r="K651" i="1"/>
  <c r="K652" i="1"/>
  <c r="M652" i="1" s="1"/>
  <c r="N652" i="1" s="1"/>
  <c r="K653" i="1"/>
  <c r="K654" i="1"/>
  <c r="M654" i="1" s="1"/>
  <c r="N654" i="1" s="1"/>
  <c r="K655" i="1"/>
  <c r="K656" i="1"/>
  <c r="M656" i="1" s="1"/>
  <c r="N656" i="1" s="1"/>
  <c r="K657" i="1"/>
  <c r="K658" i="1"/>
  <c r="M658" i="1" s="1"/>
  <c r="N658" i="1" s="1"/>
  <c r="K659" i="1"/>
  <c r="K660" i="1"/>
  <c r="M660" i="1" s="1"/>
  <c r="N660" i="1" s="1"/>
  <c r="K661" i="1"/>
  <c r="K662" i="1"/>
  <c r="M662" i="1" s="1"/>
  <c r="N662" i="1" s="1"/>
  <c r="K663" i="1"/>
  <c r="K664" i="1"/>
  <c r="M664" i="1" s="1"/>
  <c r="N664" i="1" s="1"/>
  <c r="K665" i="1"/>
  <c r="K666" i="1"/>
  <c r="K667" i="1"/>
  <c r="K670" i="1"/>
  <c r="K671" i="1"/>
  <c r="L671" i="1"/>
  <c r="V671" i="1" s="1"/>
  <c r="K674" i="1"/>
  <c r="K675" i="1"/>
  <c r="K678" i="1"/>
  <c r="M678" i="1" s="1"/>
  <c r="N678" i="1" s="1"/>
  <c r="K679" i="1"/>
  <c r="L679" i="1"/>
  <c r="V679" i="1" s="1"/>
  <c r="K682" i="1"/>
  <c r="K683" i="1"/>
  <c r="K688" i="1"/>
  <c r="K689" i="1"/>
  <c r="L689" i="1"/>
  <c r="V689" i="1" s="1"/>
  <c r="K692" i="1"/>
  <c r="K693" i="1"/>
  <c r="K696" i="1"/>
  <c r="K697" i="1"/>
  <c r="K700" i="1"/>
  <c r="K701" i="1"/>
  <c r="K704" i="1"/>
  <c r="K705" i="1"/>
  <c r="L705" i="1"/>
  <c r="V705" i="1" s="1"/>
  <c r="K708" i="1"/>
  <c r="K709" i="1"/>
  <c r="K712" i="1"/>
  <c r="K713" i="1"/>
  <c r="K716" i="1"/>
  <c r="K717" i="1"/>
  <c r="K720" i="1"/>
  <c r="K721" i="1"/>
  <c r="L721" i="1"/>
  <c r="V721" i="1" s="1"/>
  <c r="K724" i="1"/>
  <c r="K725" i="1"/>
  <c r="K730" i="1"/>
  <c r="K731" i="1"/>
  <c r="K734" i="1"/>
  <c r="K735" i="1"/>
  <c r="K738" i="1"/>
  <c r="M738" i="1" s="1"/>
  <c r="K739" i="1"/>
  <c r="L739" i="1"/>
  <c r="V739" i="1" s="1"/>
  <c r="K742" i="1"/>
  <c r="K743" i="1"/>
  <c r="K746" i="1"/>
  <c r="M746" i="1" s="1"/>
  <c r="K747" i="1"/>
  <c r="K750" i="1"/>
  <c r="K751" i="1"/>
  <c r="K754" i="1"/>
  <c r="M754" i="1" s="1"/>
  <c r="K755" i="1"/>
  <c r="L755" i="1"/>
  <c r="V755" i="1" s="1"/>
  <c r="K758" i="1"/>
  <c r="K759" i="1"/>
  <c r="K762" i="1"/>
  <c r="M762" i="1" s="1"/>
  <c r="K763" i="1"/>
  <c r="K766" i="1"/>
  <c r="K767" i="1"/>
  <c r="K770" i="1"/>
  <c r="M770" i="1" s="1"/>
  <c r="K771" i="1"/>
  <c r="L771" i="1"/>
  <c r="V771" i="1" s="1"/>
  <c r="K774" i="1"/>
  <c r="K775" i="1"/>
  <c r="K778" i="1"/>
  <c r="M778" i="1" s="1"/>
  <c r="K779" i="1"/>
  <c r="K782" i="1"/>
  <c r="K783" i="1"/>
  <c r="K786" i="1"/>
  <c r="M786" i="1" s="1"/>
  <c r="K787" i="1"/>
  <c r="L787" i="1"/>
  <c r="V787" i="1" s="1"/>
  <c r="K790" i="1"/>
  <c r="K791" i="1"/>
  <c r="K794" i="1"/>
  <c r="M794" i="1" s="1"/>
  <c r="K795" i="1"/>
  <c r="K800" i="1"/>
  <c r="K801" i="1"/>
  <c r="K802" i="1"/>
  <c r="K803" i="1"/>
  <c r="L803" i="1"/>
  <c r="V803" i="1" s="1"/>
  <c r="K804" i="1"/>
  <c r="K806" i="1"/>
  <c r="M806" i="1" s="1"/>
  <c r="T806" i="1" s="1"/>
  <c r="U806" i="1" s="1"/>
  <c r="K807" i="1"/>
  <c r="L807" i="1" s="1"/>
  <c r="V807" i="1" s="1"/>
  <c r="K810" i="1"/>
  <c r="K811" i="1"/>
  <c r="K814" i="1"/>
  <c r="M814" i="1" s="1"/>
  <c r="K815" i="1"/>
  <c r="L815" i="1" s="1"/>
  <c r="V815" i="1" s="1"/>
  <c r="K818" i="1"/>
  <c r="K819" i="1"/>
  <c r="K822" i="1"/>
  <c r="M822" i="1" s="1"/>
  <c r="K823" i="1"/>
  <c r="L823" i="1" s="1"/>
  <c r="V823" i="1" s="1"/>
  <c r="K826" i="1"/>
  <c r="K827" i="1"/>
  <c r="K830" i="1"/>
  <c r="M830" i="1" s="1"/>
  <c r="K831" i="1"/>
  <c r="L831" i="1" s="1"/>
  <c r="V831" i="1" s="1"/>
  <c r="K834" i="1"/>
  <c r="K835" i="1"/>
  <c r="K838" i="1"/>
  <c r="M838" i="1" s="1"/>
  <c r="K839" i="1"/>
  <c r="L839" i="1" s="1"/>
  <c r="V839" i="1" s="1"/>
  <c r="K842" i="1"/>
  <c r="K843" i="1"/>
  <c r="K846" i="1"/>
  <c r="M846" i="1" s="1"/>
  <c r="K847" i="1"/>
  <c r="L847" i="1" s="1"/>
  <c r="V847" i="1" s="1"/>
  <c r="K850" i="1"/>
  <c r="K851" i="1"/>
  <c r="K854" i="1"/>
  <c r="M854" i="1" s="1"/>
  <c r="K855" i="1"/>
  <c r="L855" i="1" s="1"/>
  <c r="V855" i="1" s="1"/>
  <c r="K858" i="1"/>
  <c r="K859" i="1"/>
  <c r="K862" i="1"/>
  <c r="M862" i="1" s="1"/>
  <c r="K863" i="1"/>
  <c r="L863" i="1" s="1"/>
  <c r="V863" i="1" s="1"/>
  <c r="K866" i="1"/>
  <c r="K867" i="1"/>
  <c r="K870" i="1"/>
  <c r="M870" i="1" s="1"/>
  <c r="K871" i="1"/>
  <c r="L871" i="1" s="1"/>
  <c r="V871" i="1" s="1"/>
  <c r="K874" i="1"/>
  <c r="K875" i="1"/>
  <c r="K878" i="1"/>
  <c r="M878" i="1" s="1"/>
  <c r="K879" i="1"/>
  <c r="L879" i="1" s="1"/>
  <c r="V879" i="1" s="1"/>
  <c r="K882" i="1"/>
  <c r="K883" i="1"/>
  <c r="K886" i="1"/>
  <c r="M886" i="1" s="1"/>
  <c r="K887" i="1"/>
  <c r="L887" i="1" s="1"/>
  <c r="V887" i="1" s="1"/>
  <c r="K901" i="1"/>
  <c r="K902" i="1"/>
  <c r="K905" i="1"/>
  <c r="K906" i="1"/>
  <c r="L906" i="1" s="1"/>
  <c r="V906" i="1" s="1"/>
  <c r="K909" i="1"/>
  <c r="K910" i="1"/>
  <c r="K913" i="1"/>
  <c r="K914" i="1"/>
  <c r="L914" i="1" s="1"/>
  <c r="V914" i="1" s="1"/>
  <c r="K917" i="1"/>
  <c r="K918" i="1"/>
  <c r="K921" i="1"/>
  <c r="L921" i="1" s="1"/>
  <c r="V921" i="1" s="1"/>
  <c r="K922" i="1"/>
  <c r="L922" i="1" s="1"/>
  <c r="V922" i="1" s="1"/>
  <c r="K925" i="1"/>
  <c r="K926" i="1"/>
  <c r="K929" i="1"/>
  <c r="K930" i="1"/>
  <c r="L930" i="1" s="1"/>
  <c r="V930" i="1" s="1"/>
  <c r="K933" i="1"/>
  <c r="K934" i="1"/>
  <c r="K937" i="1"/>
  <c r="L937" i="1" s="1"/>
  <c r="V937" i="1" s="1"/>
  <c r="K938" i="1"/>
  <c r="L938" i="1" s="1"/>
  <c r="V938" i="1" s="1"/>
  <c r="K941" i="1"/>
  <c r="K942" i="1"/>
  <c r="K945" i="1"/>
  <c r="K946" i="1"/>
  <c r="L946" i="1" s="1"/>
  <c r="V946" i="1" s="1"/>
  <c r="K949" i="1"/>
  <c r="K950" i="1"/>
  <c r="K953" i="1"/>
  <c r="L953" i="1" s="1"/>
  <c r="V953" i="1" s="1"/>
  <c r="K954" i="1"/>
  <c r="L954" i="1" s="1"/>
  <c r="V954" i="1" s="1"/>
  <c r="K957" i="1"/>
  <c r="K958" i="1"/>
  <c r="K961" i="1"/>
  <c r="K962" i="1"/>
  <c r="L962" i="1" s="1"/>
  <c r="V962" i="1" s="1"/>
  <c r="K965" i="1"/>
  <c r="K966" i="1"/>
  <c r="K969" i="1"/>
  <c r="L969" i="1" s="1"/>
  <c r="V969" i="1" s="1"/>
  <c r="K970" i="1"/>
  <c r="L970" i="1" s="1"/>
  <c r="V970" i="1" s="1"/>
  <c r="K973" i="1"/>
  <c r="K974" i="1"/>
  <c r="K977" i="1"/>
  <c r="K978" i="1"/>
  <c r="L978" i="1" s="1"/>
  <c r="V978" i="1" s="1"/>
  <c r="K981" i="1"/>
  <c r="K982" i="1"/>
  <c r="K985" i="1"/>
  <c r="L985" i="1" s="1"/>
  <c r="V985" i="1" s="1"/>
  <c r="K986" i="1"/>
  <c r="L986" i="1" s="1"/>
  <c r="V986" i="1" s="1"/>
  <c r="K989" i="1"/>
  <c r="K990" i="1"/>
  <c r="K993" i="1"/>
  <c r="K994" i="1"/>
  <c r="L994" i="1" s="1"/>
  <c r="V994" i="1" s="1"/>
  <c r="K997" i="1"/>
  <c r="K998" i="1"/>
  <c r="K1001" i="1"/>
  <c r="L1001" i="1" s="1"/>
  <c r="V1001" i="1" s="1"/>
  <c r="K1002" i="1"/>
  <c r="L1002" i="1" s="1"/>
  <c r="V1002" i="1" s="1"/>
  <c r="K1005" i="1"/>
  <c r="K1006" i="1"/>
  <c r="K1009" i="1"/>
  <c r="K1010" i="1"/>
  <c r="L1010" i="1" s="1"/>
  <c r="V1010" i="1" s="1"/>
  <c r="K1013" i="1"/>
  <c r="K1014" i="1"/>
  <c r="K1017" i="1"/>
  <c r="L1017" i="1" s="1"/>
  <c r="V1017" i="1" s="1"/>
  <c r="K1018" i="1"/>
  <c r="L1018" i="1" s="1"/>
  <c r="V1018" i="1" s="1"/>
  <c r="K1021" i="1"/>
  <c r="K1022" i="1"/>
  <c r="K1025" i="1"/>
  <c r="K1026" i="1"/>
  <c r="L1026" i="1" s="1"/>
  <c r="V1026" i="1" s="1"/>
  <c r="K1029" i="1"/>
  <c r="K1030" i="1"/>
  <c r="L1030" i="1" s="1"/>
  <c r="V1030" i="1" s="1"/>
  <c r="K1031" i="1"/>
  <c r="K1032" i="1"/>
  <c r="K1049" i="1"/>
  <c r="K1050" i="1"/>
  <c r="L1050" i="1" s="1"/>
  <c r="V1050" i="1" s="1"/>
  <c r="K1053" i="1"/>
  <c r="K1054" i="1"/>
  <c r="K1057" i="1"/>
  <c r="K1058" i="1"/>
  <c r="L1058" i="1" s="1"/>
  <c r="V1058" i="1" s="1"/>
  <c r="K1061" i="1"/>
  <c r="L1061" i="1" s="1"/>
  <c r="V1061" i="1" s="1"/>
  <c r="K1062" i="1"/>
  <c r="K1065" i="1"/>
  <c r="L1065" i="1" s="1"/>
  <c r="V1065" i="1" s="1"/>
  <c r="K1066" i="1"/>
  <c r="L1066" i="1" s="1"/>
  <c r="V1066" i="1" s="1"/>
  <c r="K1069" i="1"/>
  <c r="K1070" i="1"/>
  <c r="K1073" i="1"/>
  <c r="K1074" i="1"/>
  <c r="L1074" i="1" s="1"/>
  <c r="V1074" i="1" s="1"/>
  <c r="K1077" i="1"/>
  <c r="L1077" i="1" s="1"/>
  <c r="V1077" i="1" s="1"/>
  <c r="K1078" i="1"/>
  <c r="K1081" i="1"/>
  <c r="L1081" i="1" s="1"/>
  <c r="V1081" i="1" s="1"/>
  <c r="K1082" i="1"/>
  <c r="L1082" i="1" s="1"/>
  <c r="V1082" i="1" s="1"/>
  <c r="K1085" i="1"/>
  <c r="K1086" i="1"/>
  <c r="K1089" i="1"/>
  <c r="K1090" i="1"/>
  <c r="L1090" i="1" s="1"/>
  <c r="V1090" i="1" s="1"/>
  <c r="K1093" i="1"/>
  <c r="L1093" i="1" s="1"/>
  <c r="V1093" i="1" s="1"/>
  <c r="K1094" i="1"/>
  <c r="K1097" i="1"/>
  <c r="L1097" i="1" s="1"/>
  <c r="V1097" i="1" s="1"/>
  <c r="K1098" i="1"/>
  <c r="L1098" i="1" s="1"/>
  <c r="V1098" i="1" s="1"/>
  <c r="K1101" i="1"/>
  <c r="K1102" i="1"/>
  <c r="K1105" i="1"/>
  <c r="K1106" i="1"/>
  <c r="L1106" i="1" s="1"/>
  <c r="V1106" i="1" s="1"/>
  <c r="K1109" i="1"/>
  <c r="L1109" i="1" s="1"/>
  <c r="V1109" i="1" s="1"/>
  <c r="K1110" i="1"/>
  <c r="K1113" i="1"/>
  <c r="L1113" i="1" s="1"/>
  <c r="V1113" i="1" s="1"/>
  <c r="K1114" i="1"/>
  <c r="L1114" i="1" s="1"/>
  <c r="V1114" i="1" s="1"/>
  <c r="K1117" i="1"/>
  <c r="K1118" i="1"/>
  <c r="K1121" i="1"/>
  <c r="K1122" i="1"/>
  <c r="L1122" i="1" s="1"/>
  <c r="V1122" i="1" s="1"/>
  <c r="K1125" i="1"/>
  <c r="L1125" i="1" s="1"/>
  <c r="V1125" i="1" s="1"/>
  <c r="K1126" i="1"/>
  <c r="K1129" i="1"/>
  <c r="L1129" i="1" s="1"/>
  <c r="V1129" i="1" s="1"/>
  <c r="K1130" i="1"/>
  <c r="L1130" i="1" s="1"/>
  <c r="V1130" i="1" s="1"/>
  <c r="K1133" i="1"/>
  <c r="K1134" i="1"/>
  <c r="K1137" i="1"/>
  <c r="K1138" i="1"/>
  <c r="L1138" i="1" s="1"/>
  <c r="V1138" i="1" s="1"/>
  <c r="K1141" i="1"/>
  <c r="L1141" i="1" s="1"/>
  <c r="V1141" i="1" s="1"/>
  <c r="K1142" i="1"/>
  <c r="K1145" i="1"/>
  <c r="L1145" i="1" s="1"/>
  <c r="V1145" i="1" s="1"/>
  <c r="K1146" i="1"/>
  <c r="L1146" i="1" s="1"/>
  <c r="V1146" i="1" s="1"/>
  <c r="K1149" i="1"/>
  <c r="K1150" i="1"/>
  <c r="K1153" i="1"/>
  <c r="K1154" i="1"/>
  <c r="L1154" i="1" s="1"/>
  <c r="V1154" i="1" s="1"/>
  <c r="K1157" i="1"/>
  <c r="L1157" i="1" s="1"/>
  <c r="V1157" i="1" s="1"/>
  <c r="K1158" i="1"/>
  <c r="K1161" i="1"/>
  <c r="L1161" i="1" s="1"/>
  <c r="V1161" i="1" s="1"/>
  <c r="K1162" i="1"/>
  <c r="L1162" i="1" s="1"/>
  <c r="V1162" i="1" s="1"/>
  <c r="K1165" i="1"/>
  <c r="K1166" i="1"/>
  <c r="K1169" i="1"/>
  <c r="K1170" i="1"/>
  <c r="L1170" i="1" s="1"/>
  <c r="V1170" i="1" s="1"/>
  <c r="K1173" i="1"/>
  <c r="L1173" i="1" s="1"/>
  <c r="V1173" i="1" s="1"/>
  <c r="K1174" i="1"/>
  <c r="K1177" i="1"/>
  <c r="L1177" i="1" s="1"/>
  <c r="V1177" i="1" s="1"/>
  <c r="K1178" i="1"/>
  <c r="L1178" i="1" s="1"/>
  <c r="V1178" i="1" s="1"/>
  <c r="K1181" i="1"/>
  <c r="K1182" i="1"/>
  <c r="K1185" i="1"/>
  <c r="K1186" i="1"/>
  <c r="L1186" i="1" s="1"/>
  <c r="V1186" i="1" s="1"/>
  <c r="K1189" i="1"/>
  <c r="L1189" i="1" s="1"/>
  <c r="V1189" i="1" s="1"/>
  <c r="K1190" i="1"/>
  <c r="K1193" i="1"/>
  <c r="L1193" i="1" s="1"/>
  <c r="V1193" i="1" s="1"/>
  <c r="K1194" i="1"/>
  <c r="L1194" i="1" s="1"/>
  <c r="V1194" i="1" s="1"/>
  <c r="K1197" i="1"/>
  <c r="K1198" i="1"/>
  <c r="K1201" i="1"/>
  <c r="K1202" i="1"/>
  <c r="L1202" i="1" s="1"/>
  <c r="V1202" i="1" s="1"/>
  <c r="K1205" i="1"/>
  <c r="L1205" i="1" s="1"/>
  <c r="V1205" i="1" s="1"/>
  <c r="K1206" i="1"/>
  <c r="K1209" i="1"/>
  <c r="L1209" i="1" s="1"/>
  <c r="V1209" i="1" s="1"/>
  <c r="K1210" i="1"/>
  <c r="L1210" i="1" s="1"/>
  <c r="V1210" i="1" s="1"/>
  <c r="K1213" i="1"/>
  <c r="K1214" i="1"/>
  <c r="K805" i="1"/>
  <c r="K808" i="1"/>
  <c r="K809" i="1"/>
  <c r="L809" i="1"/>
  <c r="V809" i="1" s="1"/>
  <c r="K812" i="1"/>
  <c r="K813" i="1"/>
  <c r="K816" i="1"/>
  <c r="K817" i="1"/>
  <c r="L817" i="1"/>
  <c r="V817" i="1" s="1"/>
  <c r="K820" i="1"/>
  <c r="K821" i="1"/>
  <c r="K824" i="1"/>
  <c r="K825" i="1"/>
  <c r="L825" i="1"/>
  <c r="V825" i="1" s="1"/>
  <c r="K828" i="1"/>
  <c r="K829" i="1"/>
  <c r="K832" i="1"/>
  <c r="K833" i="1"/>
  <c r="L833" i="1"/>
  <c r="V833" i="1" s="1"/>
  <c r="K836" i="1"/>
  <c r="K837" i="1"/>
  <c r="K840" i="1"/>
  <c r="K841" i="1"/>
  <c r="L841" i="1"/>
  <c r="V841" i="1" s="1"/>
  <c r="K844" i="1"/>
  <c r="K845" i="1"/>
  <c r="K848" i="1"/>
  <c r="K849" i="1"/>
  <c r="L849" i="1"/>
  <c r="V849" i="1" s="1"/>
  <c r="K852" i="1"/>
  <c r="K853" i="1"/>
  <c r="K856" i="1"/>
  <c r="K857" i="1"/>
  <c r="L857" i="1"/>
  <c r="V857" i="1" s="1"/>
  <c r="K860" i="1"/>
  <c r="K861" i="1"/>
  <c r="K864" i="1"/>
  <c r="K865" i="1"/>
  <c r="L865" i="1"/>
  <c r="V865" i="1" s="1"/>
  <c r="K868" i="1"/>
  <c r="K869" i="1"/>
  <c r="K872" i="1"/>
  <c r="K873" i="1"/>
  <c r="L873" i="1"/>
  <c r="V873" i="1" s="1"/>
  <c r="K876" i="1"/>
  <c r="K877" i="1"/>
  <c r="K880" i="1"/>
  <c r="K881" i="1"/>
  <c r="L881" i="1"/>
  <c r="V881" i="1" s="1"/>
  <c r="K884" i="1"/>
  <c r="K885" i="1"/>
  <c r="K888" i="1"/>
  <c r="K889" i="1"/>
  <c r="L889" i="1"/>
  <c r="V889" i="1" s="1"/>
  <c r="X889" i="1" s="1"/>
  <c r="K890" i="1"/>
  <c r="K891" i="1"/>
  <c r="K892" i="1"/>
  <c r="K893" i="1"/>
  <c r="L893" i="1"/>
  <c r="V893" i="1" s="1"/>
  <c r="K894" i="1"/>
  <c r="K895" i="1"/>
  <c r="L895" i="1" s="1"/>
  <c r="V895" i="1" s="1"/>
  <c r="K896" i="1"/>
  <c r="K897" i="1"/>
  <c r="L897" i="1"/>
  <c r="V897" i="1" s="1"/>
  <c r="K898" i="1"/>
  <c r="K899" i="1"/>
  <c r="M899" i="1" s="1"/>
  <c r="T899" i="1" s="1"/>
  <c r="U899" i="1" s="1"/>
  <c r="K900" i="1"/>
  <c r="K903" i="1"/>
  <c r="K904" i="1"/>
  <c r="L904" i="1" s="1"/>
  <c r="V904" i="1" s="1"/>
  <c r="K907" i="1"/>
  <c r="M907" i="1" s="1"/>
  <c r="K908" i="1"/>
  <c r="K911" i="1"/>
  <c r="K912" i="1"/>
  <c r="L912" i="1" s="1"/>
  <c r="V912" i="1" s="1"/>
  <c r="K915" i="1"/>
  <c r="M915" i="1" s="1"/>
  <c r="K916" i="1"/>
  <c r="K919" i="1"/>
  <c r="K920" i="1"/>
  <c r="L920" i="1" s="1"/>
  <c r="V920" i="1" s="1"/>
  <c r="K923" i="1"/>
  <c r="M923" i="1" s="1"/>
  <c r="K924" i="1"/>
  <c r="K927" i="1"/>
  <c r="K928" i="1"/>
  <c r="L928" i="1" s="1"/>
  <c r="V928" i="1" s="1"/>
  <c r="K931" i="1"/>
  <c r="M931" i="1" s="1"/>
  <c r="K932" i="1"/>
  <c r="K935" i="1"/>
  <c r="K936" i="1"/>
  <c r="L936" i="1" s="1"/>
  <c r="V936" i="1" s="1"/>
  <c r="K939" i="1"/>
  <c r="M939" i="1" s="1"/>
  <c r="K940" i="1"/>
  <c r="K943" i="1"/>
  <c r="K944" i="1"/>
  <c r="L944" i="1" s="1"/>
  <c r="V944" i="1" s="1"/>
  <c r="K947" i="1"/>
  <c r="M947" i="1" s="1"/>
  <c r="K948" i="1"/>
  <c r="K951" i="1"/>
  <c r="K952" i="1"/>
  <c r="L952" i="1" s="1"/>
  <c r="V952" i="1" s="1"/>
  <c r="K955" i="1"/>
  <c r="M955" i="1" s="1"/>
  <c r="K956" i="1"/>
  <c r="K959" i="1"/>
  <c r="K960" i="1"/>
  <c r="L960" i="1" s="1"/>
  <c r="V960" i="1" s="1"/>
  <c r="K963" i="1"/>
  <c r="M963" i="1" s="1"/>
  <c r="K964" i="1"/>
  <c r="K967" i="1"/>
  <c r="K968" i="1"/>
  <c r="L968" i="1" s="1"/>
  <c r="V968" i="1" s="1"/>
  <c r="K971" i="1"/>
  <c r="M971" i="1" s="1"/>
  <c r="K972" i="1"/>
  <c r="K975" i="1"/>
  <c r="K976" i="1"/>
  <c r="L976" i="1" s="1"/>
  <c r="V976" i="1" s="1"/>
  <c r="K979" i="1"/>
  <c r="M979" i="1" s="1"/>
  <c r="K980" i="1"/>
  <c r="K983" i="1"/>
  <c r="K984" i="1"/>
  <c r="L984" i="1" s="1"/>
  <c r="V984" i="1" s="1"/>
  <c r="K987" i="1"/>
  <c r="M987" i="1" s="1"/>
  <c r="K988" i="1"/>
  <c r="K991" i="1"/>
  <c r="K992" i="1"/>
  <c r="L992" i="1" s="1"/>
  <c r="V992" i="1" s="1"/>
  <c r="K995" i="1"/>
  <c r="M995" i="1" s="1"/>
  <c r="K996" i="1"/>
  <c r="K999" i="1"/>
  <c r="K1000" i="1"/>
  <c r="L1000" i="1" s="1"/>
  <c r="V1000" i="1" s="1"/>
  <c r="K1003" i="1"/>
  <c r="M1003" i="1" s="1"/>
  <c r="K1004" i="1"/>
  <c r="K1007" i="1"/>
  <c r="K1008" i="1"/>
  <c r="L1008" i="1" s="1"/>
  <c r="V1008" i="1" s="1"/>
  <c r="K1011" i="1"/>
  <c r="M1011" i="1" s="1"/>
  <c r="K1012" i="1"/>
  <c r="K1015" i="1"/>
  <c r="K1016" i="1"/>
  <c r="L1016" i="1" s="1"/>
  <c r="V1016" i="1" s="1"/>
  <c r="K1019" i="1"/>
  <c r="M1019" i="1" s="1"/>
  <c r="K1020" i="1"/>
  <c r="K1023" i="1"/>
  <c r="K1024" i="1"/>
  <c r="L1024" i="1" s="1"/>
  <c r="V1024" i="1" s="1"/>
  <c r="K1027" i="1"/>
  <c r="M1027" i="1" s="1"/>
  <c r="K1028" i="1"/>
  <c r="K1033" i="1"/>
  <c r="K1034" i="1"/>
  <c r="K1035" i="1"/>
  <c r="K1036" i="1"/>
  <c r="L1036" i="1" s="1"/>
  <c r="V1036" i="1" s="1"/>
  <c r="K1037" i="1"/>
  <c r="K1038" i="1"/>
  <c r="K1039" i="1"/>
  <c r="K1040" i="1"/>
  <c r="L1040" i="1" s="1"/>
  <c r="V1040" i="1" s="1"/>
  <c r="K1041" i="1"/>
  <c r="K1042" i="1"/>
  <c r="K1043" i="1"/>
  <c r="K1044" i="1"/>
  <c r="L1044" i="1" s="1"/>
  <c r="V1044" i="1" s="1"/>
  <c r="K1045" i="1"/>
  <c r="K1046" i="1"/>
  <c r="K1047" i="1"/>
  <c r="M1047" i="1" s="1"/>
  <c r="T1047" i="1" s="1"/>
  <c r="U1047" i="1" s="1"/>
  <c r="K1048" i="1"/>
  <c r="L1048" i="1" s="1"/>
  <c r="V1048" i="1" s="1"/>
  <c r="K1051" i="1"/>
  <c r="M1051" i="1" s="1"/>
  <c r="K1052" i="1"/>
  <c r="K1055" i="1"/>
  <c r="K1056" i="1"/>
  <c r="L1056" i="1" s="1"/>
  <c r="V1056" i="1" s="1"/>
  <c r="K1059" i="1"/>
  <c r="K1060" i="1"/>
  <c r="K1063" i="1"/>
  <c r="M1063" i="1" s="1"/>
  <c r="K1064" i="1"/>
  <c r="L1064" i="1" s="1"/>
  <c r="V1064" i="1" s="1"/>
  <c r="K1067" i="1"/>
  <c r="M1067" i="1" s="1"/>
  <c r="K1068" i="1"/>
  <c r="K1071" i="1"/>
  <c r="K1072" i="1"/>
  <c r="L1072" i="1" s="1"/>
  <c r="V1072" i="1" s="1"/>
  <c r="K1075" i="1"/>
  <c r="K1076" i="1"/>
  <c r="K1079" i="1"/>
  <c r="M1079" i="1" s="1"/>
  <c r="K1080" i="1"/>
  <c r="L1080" i="1" s="1"/>
  <c r="V1080" i="1" s="1"/>
  <c r="K1083" i="1"/>
  <c r="M1083" i="1" s="1"/>
  <c r="K1084" i="1"/>
  <c r="K1087" i="1"/>
  <c r="K1088" i="1"/>
  <c r="L1088" i="1" s="1"/>
  <c r="V1088" i="1" s="1"/>
  <c r="K1091" i="1"/>
  <c r="K1092" i="1"/>
  <c r="K1095" i="1"/>
  <c r="M1095" i="1" s="1"/>
  <c r="K1096" i="1"/>
  <c r="L1096" i="1" s="1"/>
  <c r="V1096" i="1" s="1"/>
  <c r="K1099" i="1"/>
  <c r="M1099" i="1" s="1"/>
  <c r="K1100" i="1"/>
  <c r="K1103" i="1"/>
  <c r="K1104" i="1"/>
  <c r="L1104" i="1" s="1"/>
  <c r="V1104" i="1" s="1"/>
  <c r="K1107" i="1"/>
  <c r="K1108" i="1"/>
  <c r="K1111" i="1"/>
  <c r="K1112" i="1"/>
  <c r="L1112" i="1" s="1"/>
  <c r="V1112" i="1" s="1"/>
  <c r="K1115" i="1"/>
  <c r="K1116" i="1"/>
  <c r="K1119" i="1"/>
  <c r="K1120" i="1"/>
  <c r="L1120" i="1" s="1"/>
  <c r="V1120" i="1" s="1"/>
  <c r="K1123" i="1"/>
  <c r="K1124" i="1"/>
  <c r="K1127" i="1"/>
  <c r="K1128" i="1"/>
  <c r="L1128" i="1" s="1"/>
  <c r="V1128" i="1" s="1"/>
  <c r="K1131" i="1"/>
  <c r="K1132" i="1"/>
  <c r="K1135" i="1"/>
  <c r="K1136" i="1"/>
  <c r="L1136" i="1" s="1"/>
  <c r="V1136" i="1" s="1"/>
  <c r="K1139" i="1"/>
  <c r="K1140" i="1"/>
  <c r="K1143" i="1"/>
  <c r="K1144" i="1"/>
  <c r="L1144" i="1" s="1"/>
  <c r="V1144" i="1" s="1"/>
  <c r="K1147" i="1"/>
  <c r="K1148" i="1"/>
  <c r="K1151" i="1"/>
  <c r="K1152" i="1"/>
  <c r="L1152" i="1" s="1"/>
  <c r="V1152" i="1" s="1"/>
  <c r="K1155" i="1"/>
  <c r="K1156" i="1"/>
  <c r="K1159" i="1"/>
  <c r="K1160" i="1"/>
  <c r="L1160" i="1" s="1"/>
  <c r="V1160" i="1" s="1"/>
  <c r="K1163" i="1"/>
  <c r="K1164" i="1"/>
  <c r="K1167" i="1"/>
  <c r="K1168" i="1"/>
  <c r="L1168" i="1" s="1"/>
  <c r="V1168" i="1" s="1"/>
  <c r="X1168" i="1" s="1"/>
  <c r="K1171" i="1"/>
  <c r="K1172" i="1"/>
  <c r="K1175" i="1"/>
  <c r="K1176" i="1"/>
  <c r="L1176" i="1" s="1"/>
  <c r="V1176" i="1" s="1"/>
  <c r="X1176" i="1" s="1"/>
  <c r="K1179" i="1"/>
  <c r="K1180" i="1"/>
  <c r="K1183" i="1"/>
  <c r="K1184" i="1"/>
  <c r="L1184" i="1" s="1"/>
  <c r="V1184" i="1" s="1"/>
  <c r="X1184" i="1" s="1"/>
  <c r="K1187" i="1"/>
  <c r="K1188" i="1"/>
  <c r="K1191" i="1"/>
  <c r="K1192" i="1"/>
  <c r="L1192" i="1" s="1"/>
  <c r="V1192" i="1" s="1"/>
  <c r="X1192" i="1" s="1"/>
  <c r="K1195" i="1"/>
  <c r="K1196" i="1"/>
  <c r="K1199" i="1"/>
  <c r="K1200" i="1"/>
  <c r="L1200" i="1" s="1"/>
  <c r="V1200" i="1" s="1"/>
  <c r="X1200" i="1" s="1"/>
  <c r="K1203" i="1"/>
  <c r="K1204" i="1"/>
  <c r="K1207" i="1"/>
  <c r="K1208" i="1"/>
  <c r="L1208" i="1" s="1"/>
  <c r="V1208" i="1" s="1"/>
  <c r="X1208" i="1" s="1"/>
  <c r="K1211" i="1"/>
  <c r="K1212" i="1"/>
  <c r="K1215" i="1"/>
  <c r="K1216" i="1"/>
  <c r="L1216" i="1" s="1"/>
  <c r="V1216" i="1" s="1"/>
  <c r="W1216" i="1" s="1"/>
  <c r="K1217" i="1"/>
  <c r="K1218" i="1"/>
  <c r="K1219" i="1"/>
  <c r="K1220" i="1"/>
  <c r="L1220" i="1" s="1"/>
  <c r="V1220" i="1" s="1"/>
  <c r="W1220" i="1" s="1"/>
  <c r="K1221" i="1"/>
  <c r="O376" i="1"/>
  <c r="P376" i="1" s="1"/>
  <c r="K376" i="1"/>
  <c r="M376" i="1" s="1"/>
  <c r="K375" i="1"/>
  <c r="Q374" i="1"/>
  <c r="R374" i="1" s="1"/>
  <c r="O373" i="1"/>
  <c r="P373" i="1" s="1"/>
  <c r="Q373" i="1"/>
  <c r="O372" i="1"/>
  <c r="P372" i="1"/>
  <c r="K372" i="1"/>
  <c r="K371" i="1"/>
  <c r="M371" i="1" s="1"/>
  <c r="AL372" i="1" s="1"/>
  <c r="Q370" i="1"/>
  <c r="R370" i="1"/>
  <c r="O369" i="1"/>
  <c r="P369" i="1"/>
  <c r="Q369" i="1"/>
  <c r="O368" i="1"/>
  <c r="P368" i="1" s="1"/>
  <c r="K368" i="1"/>
  <c r="K367" i="1"/>
  <c r="Q366" i="1"/>
  <c r="R366" i="1" s="1"/>
  <c r="O365" i="1"/>
  <c r="P365" i="1" s="1"/>
  <c r="Q365" i="1"/>
  <c r="O364" i="1"/>
  <c r="P364" i="1" s="1"/>
  <c r="K364" i="1"/>
  <c r="K363" i="1"/>
  <c r="Q362" i="1"/>
  <c r="R362" i="1" s="1"/>
  <c r="Q361" i="1"/>
  <c r="R361" i="1" s="1"/>
  <c r="Q360" i="1"/>
  <c r="R360" i="1" s="1"/>
  <c r="K360" i="1"/>
  <c r="O359" i="1"/>
  <c r="P359" i="1" s="1"/>
  <c r="K359" i="1"/>
  <c r="O358" i="1"/>
  <c r="P358" i="1"/>
  <c r="K358" i="1"/>
  <c r="K357" i="1"/>
  <c r="Q356" i="1"/>
  <c r="R356" i="1"/>
  <c r="O355" i="1"/>
  <c r="P355" i="1"/>
  <c r="Q355" i="1"/>
  <c r="O354" i="1"/>
  <c r="P354" i="1" s="1"/>
  <c r="K354" i="1"/>
  <c r="O353" i="1"/>
  <c r="P353" i="1" s="1"/>
  <c r="K353" i="1"/>
  <c r="M353" i="1" s="1"/>
  <c r="O352" i="1"/>
  <c r="P352" i="1" s="1"/>
  <c r="Q351" i="1"/>
  <c r="R351" i="1" s="1"/>
  <c r="O350" i="1"/>
  <c r="P350" i="1" s="1"/>
  <c r="K350" i="1"/>
  <c r="K349" i="1"/>
  <c r="Q348" i="1"/>
  <c r="R348" i="1" s="1"/>
  <c r="O347" i="1"/>
  <c r="P347" i="1" s="1"/>
  <c r="Q347" i="1"/>
  <c r="O346" i="1"/>
  <c r="P346" i="1"/>
  <c r="K346" i="1"/>
  <c r="Q345" i="1"/>
  <c r="R345" i="1" s="1"/>
  <c r="K345" i="1"/>
  <c r="O344" i="1"/>
  <c r="P344" i="1" s="1"/>
  <c r="K344" i="1"/>
  <c r="M344" i="1" s="1"/>
  <c r="N344" i="1" s="1"/>
  <c r="Q343" i="1"/>
  <c r="R343" i="1" s="1"/>
  <c r="K343" i="1"/>
  <c r="L343" i="1" s="1"/>
  <c r="V343" i="1" s="1"/>
  <c r="O342" i="1"/>
  <c r="P342" i="1"/>
  <c r="K342" i="1"/>
  <c r="Q341" i="1"/>
  <c r="R341" i="1" s="1"/>
  <c r="O340" i="1"/>
  <c r="P340" i="1" s="1"/>
  <c r="K340" i="1"/>
  <c r="M340" i="1" s="1"/>
  <c r="N340" i="1" s="1"/>
  <c r="K339" i="1"/>
  <c r="Q338" i="1"/>
  <c r="R338" i="1" s="1"/>
  <c r="O337" i="1"/>
  <c r="P337" i="1" s="1"/>
  <c r="Q337" i="1"/>
  <c r="Q336" i="1"/>
  <c r="O336" i="1"/>
  <c r="P336" i="1" s="1"/>
  <c r="O572" i="1"/>
  <c r="P572" i="1" s="1"/>
  <c r="Q572" i="1"/>
  <c r="O571" i="1"/>
  <c r="P571" i="1"/>
  <c r="K571" i="1"/>
  <c r="K570" i="1"/>
  <c r="M570" i="1" s="1"/>
  <c r="Q569" i="1"/>
  <c r="R569" i="1"/>
  <c r="O568" i="1"/>
  <c r="P568" i="1"/>
  <c r="Q568" i="1"/>
  <c r="O567" i="1"/>
  <c r="P567" i="1" s="1"/>
  <c r="K567" i="1"/>
  <c r="M567" i="1" s="1"/>
  <c r="N567" i="1" s="1"/>
  <c r="K566" i="1"/>
  <c r="M566" i="1" s="1"/>
  <c r="Q565" i="1"/>
  <c r="R565" i="1" s="1"/>
  <c r="O564" i="1"/>
  <c r="P564" i="1" s="1"/>
  <c r="Q564" i="1"/>
  <c r="O563" i="1"/>
  <c r="P563" i="1" s="1"/>
  <c r="K563" i="1"/>
  <c r="M563" i="1" s="1"/>
  <c r="N563" i="1" s="1"/>
  <c r="K562" i="1"/>
  <c r="M562" i="1" s="1"/>
  <c r="Q561" i="1"/>
  <c r="R561" i="1" s="1"/>
  <c r="O560" i="1"/>
  <c r="P560" i="1" s="1"/>
  <c r="Q560" i="1"/>
  <c r="O559" i="1"/>
  <c r="P559" i="1" s="1"/>
  <c r="K559" i="1"/>
  <c r="M559" i="1" s="1"/>
  <c r="K558" i="1"/>
  <c r="Q557" i="1"/>
  <c r="R557" i="1" s="1"/>
  <c r="O556" i="1"/>
  <c r="P556" i="1" s="1"/>
  <c r="Q556" i="1"/>
  <c r="O555" i="1"/>
  <c r="P555" i="1"/>
  <c r="K555" i="1"/>
  <c r="K554" i="1"/>
  <c r="M554" i="1" s="1"/>
  <c r="Q553" i="1"/>
  <c r="R553" i="1"/>
  <c r="O552" i="1"/>
  <c r="P552" i="1"/>
  <c r="Q552" i="1"/>
  <c r="O551" i="1"/>
  <c r="P551" i="1" s="1"/>
  <c r="K551" i="1"/>
  <c r="M551" i="1" s="1"/>
  <c r="N551" i="1" s="1"/>
  <c r="K550" i="1"/>
  <c r="M550" i="1" s="1"/>
  <c r="Q549" i="1"/>
  <c r="R549" i="1" s="1"/>
  <c r="O548" i="1"/>
  <c r="P548" i="1" s="1"/>
  <c r="Q548" i="1"/>
  <c r="O547" i="1"/>
  <c r="P547" i="1" s="1"/>
  <c r="K547" i="1"/>
  <c r="M547" i="1" s="1"/>
  <c r="N547" i="1" s="1"/>
  <c r="K546" i="1"/>
  <c r="M546" i="1" s="1"/>
  <c r="Q545" i="1"/>
  <c r="R545" i="1" s="1"/>
  <c r="O544" i="1"/>
  <c r="P544" i="1" s="1"/>
  <c r="Q544" i="1"/>
  <c r="O543" i="1"/>
  <c r="P543" i="1" s="1"/>
  <c r="K543" i="1"/>
  <c r="M543" i="1" s="1"/>
  <c r="K542" i="1"/>
  <c r="Q541" i="1"/>
  <c r="R541" i="1" s="1"/>
  <c r="O540" i="1"/>
  <c r="P540" i="1" s="1"/>
  <c r="Q540" i="1"/>
  <c r="O539" i="1"/>
  <c r="P539" i="1"/>
  <c r="K539" i="1"/>
  <c r="K538" i="1"/>
  <c r="M538" i="1" s="1"/>
  <c r="Q537" i="1"/>
  <c r="R537" i="1"/>
  <c r="O536" i="1"/>
  <c r="P536" i="1"/>
  <c r="Q536" i="1"/>
  <c r="O535" i="1"/>
  <c r="P535" i="1" s="1"/>
  <c r="K535" i="1"/>
  <c r="M535" i="1" s="1"/>
  <c r="N535" i="1" s="1"/>
  <c r="K534" i="1"/>
  <c r="M534" i="1" s="1"/>
  <c r="Q533" i="1"/>
  <c r="R533" i="1" s="1"/>
  <c r="O532" i="1"/>
  <c r="P532" i="1" s="1"/>
  <c r="Q532" i="1"/>
  <c r="O531" i="1"/>
  <c r="P531" i="1" s="1"/>
  <c r="K531" i="1"/>
  <c r="M531" i="1" s="1"/>
  <c r="N531" i="1" s="1"/>
  <c r="K530" i="1"/>
  <c r="M530" i="1" s="1"/>
  <c r="Q529" i="1"/>
  <c r="R529" i="1" s="1"/>
  <c r="O528" i="1"/>
  <c r="P528" i="1" s="1"/>
  <c r="Q528" i="1"/>
  <c r="O527" i="1"/>
  <c r="P527" i="1" s="1"/>
  <c r="K527" i="1"/>
  <c r="M527" i="1" s="1"/>
  <c r="K526" i="1"/>
  <c r="Q525" i="1"/>
  <c r="R525" i="1" s="1"/>
  <c r="K525" i="1"/>
  <c r="O524" i="1"/>
  <c r="P524" i="1" s="1"/>
  <c r="K524" i="1"/>
  <c r="M524" i="1" s="1"/>
  <c r="Q523" i="1"/>
  <c r="R523" i="1" s="1"/>
  <c r="O522" i="1"/>
  <c r="P522" i="1" s="1"/>
  <c r="Q522" i="1"/>
  <c r="O521" i="1"/>
  <c r="P521" i="1" s="1"/>
  <c r="K521" i="1"/>
  <c r="M521" i="1" s="1"/>
  <c r="N521" i="1" s="1"/>
  <c r="K520" i="1"/>
  <c r="M520" i="1" s="1"/>
  <c r="Q519" i="1"/>
  <c r="R519" i="1" s="1"/>
  <c r="O518" i="1"/>
  <c r="P518" i="1" s="1"/>
  <c r="Q518" i="1"/>
  <c r="O517" i="1"/>
  <c r="P517" i="1" s="1"/>
  <c r="K517" i="1"/>
  <c r="M517" i="1" s="1"/>
  <c r="N517" i="1" s="1"/>
  <c r="K516" i="1"/>
  <c r="Q515" i="1"/>
  <c r="R515" i="1" s="1"/>
  <c r="O514" i="1"/>
  <c r="P514" i="1" s="1"/>
  <c r="Q514" i="1"/>
  <c r="O513" i="1"/>
  <c r="P513" i="1"/>
  <c r="K513" i="1"/>
  <c r="K512" i="1"/>
  <c r="M512" i="1" s="1"/>
  <c r="Q511" i="1"/>
  <c r="R511" i="1"/>
  <c r="O510" i="1"/>
  <c r="P510" i="1"/>
  <c r="Q510" i="1"/>
  <c r="O509" i="1"/>
  <c r="P509" i="1" s="1"/>
  <c r="K509" i="1"/>
  <c r="M509" i="1" s="1"/>
  <c r="K508" i="1"/>
  <c r="Q507" i="1"/>
  <c r="R507" i="1" s="1"/>
  <c r="O506" i="1"/>
  <c r="P506" i="1" s="1"/>
  <c r="Q506" i="1"/>
  <c r="O505" i="1"/>
  <c r="P505" i="1" s="1"/>
  <c r="K505" i="1"/>
  <c r="M505" i="1" s="1"/>
  <c r="N505" i="1" s="1"/>
  <c r="K504" i="1"/>
  <c r="M504" i="1" s="1"/>
  <c r="Q503" i="1"/>
  <c r="R503" i="1" s="1"/>
  <c r="O502" i="1"/>
  <c r="P502" i="1" s="1"/>
  <c r="Q502" i="1"/>
  <c r="O501" i="1"/>
  <c r="P501" i="1" s="1"/>
  <c r="K501" i="1"/>
  <c r="M501" i="1" s="1"/>
  <c r="N501" i="1" s="1"/>
  <c r="K500" i="1"/>
  <c r="Q499" i="1"/>
  <c r="R499" i="1" s="1"/>
  <c r="O498" i="1"/>
  <c r="P498" i="1" s="1"/>
  <c r="Q498" i="1"/>
  <c r="O497" i="1"/>
  <c r="P497" i="1"/>
  <c r="K497" i="1"/>
  <c r="K496" i="1"/>
  <c r="M496" i="1" s="1"/>
  <c r="Q495" i="1"/>
  <c r="R495" i="1"/>
  <c r="O494" i="1"/>
  <c r="P494" i="1"/>
  <c r="Q494" i="1"/>
  <c r="O493" i="1"/>
  <c r="P493" i="1" s="1"/>
  <c r="K493" i="1"/>
  <c r="M493" i="1" s="1"/>
  <c r="K492" i="1"/>
  <c r="M492" i="1" s="1"/>
  <c r="Q491" i="1"/>
  <c r="R491" i="1" s="1"/>
  <c r="O490" i="1"/>
  <c r="P490" i="1" s="1"/>
  <c r="Q490" i="1"/>
  <c r="O489" i="1"/>
  <c r="P489" i="1" s="1"/>
  <c r="K489" i="1"/>
  <c r="M489" i="1" s="1"/>
  <c r="K488" i="1"/>
  <c r="M488" i="1" s="1"/>
  <c r="Q487" i="1"/>
  <c r="R487" i="1" s="1"/>
  <c r="O486" i="1"/>
  <c r="P486" i="1" s="1"/>
  <c r="Q486" i="1"/>
  <c r="O485" i="1"/>
  <c r="P485" i="1" s="1"/>
  <c r="K485" i="1"/>
  <c r="M485" i="1" s="1"/>
  <c r="N485" i="1" s="1"/>
  <c r="K484" i="1"/>
  <c r="Q483" i="1"/>
  <c r="R483" i="1" s="1"/>
  <c r="O482" i="1"/>
  <c r="P482" i="1" s="1"/>
  <c r="Q482" i="1"/>
  <c r="O481" i="1"/>
  <c r="P481" i="1"/>
  <c r="Q480" i="1"/>
  <c r="R480" i="1"/>
  <c r="O479" i="1"/>
  <c r="P479" i="1"/>
  <c r="K479" i="1"/>
  <c r="O478" i="1"/>
  <c r="P478" i="1" s="1"/>
  <c r="Q478" i="1"/>
  <c r="R478" i="1" s="1"/>
  <c r="Q477" i="1"/>
  <c r="R477" i="1" s="1"/>
  <c r="O476" i="1"/>
  <c r="P476" i="1" s="1"/>
  <c r="Q476" i="1"/>
  <c r="O475" i="1"/>
  <c r="P475" i="1"/>
  <c r="K475" i="1"/>
  <c r="K474" i="1"/>
  <c r="M474" i="1" s="1"/>
  <c r="N474" i="1" s="1"/>
  <c r="Q473" i="1"/>
  <c r="R473" i="1"/>
  <c r="O472" i="1"/>
  <c r="P472" i="1"/>
  <c r="Q472" i="1"/>
  <c r="O471" i="1"/>
  <c r="P471" i="1" s="1"/>
  <c r="K471" i="1"/>
  <c r="K470" i="1"/>
  <c r="M470" i="1" s="1"/>
  <c r="Q469" i="1"/>
  <c r="R469" i="1" s="1"/>
  <c r="O468" i="1"/>
  <c r="P468" i="1" s="1"/>
  <c r="Q468" i="1"/>
  <c r="O467" i="1"/>
  <c r="P467" i="1" s="1"/>
  <c r="K467" i="1"/>
  <c r="M467" i="1" s="1"/>
  <c r="N467" i="1" s="1"/>
  <c r="K466" i="1"/>
  <c r="Q465" i="1"/>
  <c r="R465" i="1" s="1"/>
  <c r="O464" i="1"/>
  <c r="P464" i="1" s="1"/>
  <c r="Q464" i="1"/>
  <c r="O463" i="1"/>
  <c r="P463" i="1" s="1"/>
  <c r="K463" i="1"/>
  <c r="M463" i="1" s="1"/>
  <c r="N463" i="1" s="1"/>
  <c r="K462" i="1"/>
  <c r="Q461" i="1"/>
  <c r="R461" i="1" s="1"/>
  <c r="O460" i="1"/>
  <c r="P460" i="1" s="1"/>
  <c r="Q460" i="1"/>
  <c r="O459" i="1"/>
  <c r="P459" i="1"/>
  <c r="K459" i="1"/>
  <c r="K458" i="1"/>
  <c r="M458" i="1" s="1"/>
  <c r="N458" i="1" s="1"/>
  <c r="Q457" i="1"/>
  <c r="R457" i="1"/>
  <c r="O456" i="1"/>
  <c r="P456" i="1"/>
  <c r="Q456" i="1"/>
  <c r="O455" i="1"/>
  <c r="P455" i="1" s="1"/>
  <c r="K455" i="1"/>
  <c r="K454" i="1"/>
  <c r="M454" i="1" s="1"/>
  <c r="Q453" i="1"/>
  <c r="R453" i="1" s="1"/>
  <c r="O452" i="1"/>
  <c r="P452" i="1" s="1"/>
  <c r="Q452" i="1"/>
  <c r="O451" i="1"/>
  <c r="P451" i="1" s="1"/>
  <c r="K451" i="1"/>
  <c r="M451" i="1" s="1"/>
  <c r="K450" i="1"/>
  <c r="Q449" i="1"/>
  <c r="R449" i="1" s="1"/>
  <c r="O448" i="1"/>
  <c r="P448" i="1" s="1"/>
  <c r="Q448" i="1"/>
  <c r="O447" i="1"/>
  <c r="P447" i="1" s="1"/>
  <c r="K447" i="1"/>
  <c r="M447" i="1" s="1"/>
  <c r="N447" i="1" s="1"/>
  <c r="K446" i="1"/>
  <c r="Q445" i="1"/>
  <c r="R445" i="1" s="1"/>
  <c r="O444" i="1"/>
  <c r="P444" i="1" s="1"/>
  <c r="Q444" i="1"/>
  <c r="O443" i="1"/>
  <c r="P443" i="1"/>
  <c r="Q442" i="1"/>
  <c r="R442" i="1"/>
  <c r="O441" i="1"/>
  <c r="P441" i="1"/>
  <c r="K440" i="1"/>
  <c r="Q439" i="1"/>
  <c r="R439" i="1" s="1"/>
  <c r="O438" i="1"/>
  <c r="P438" i="1" s="1"/>
  <c r="Q438" i="1"/>
  <c r="O437" i="1"/>
  <c r="P437" i="1"/>
  <c r="K437" i="1"/>
  <c r="K436" i="1"/>
  <c r="M436" i="1" s="1"/>
  <c r="Q435" i="1"/>
  <c r="R435" i="1"/>
  <c r="O434" i="1"/>
  <c r="P434" i="1"/>
  <c r="Q434" i="1"/>
  <c r="O433" i="1"/>
  <c r="P433" i="1" s="1"/>
  <c r="K433" i="1"/>
  <c r="K432" i="1"/>
  <c r="M432" i="1" s="1"/>
  <c r="Q431" i="1"/>
  <c r="R431" i="1" s="1"/>
  <c r="O430" i="1"/>
  <c r="P430" i="1" s="1"/>
  <c r="Q430" i="1"/>
  <c r="O429" i="1"/>
  <c r="P429" i="1" s="1"/>
  <c r="K429" i="1"/>
  <c r="K428" i="1"/>
  <c r="Q427" i="1"/>
  <c r="R427" i="1" s="1"/>
  <c r="Q426" i="1"/>
  <c r="R426" i="1" s="1"/>
  <c r="Q425" i="1"/>
  <c r="R425" i="1" s="1"/>
  <c r="K425" i="1"/>
  <c r="L425" i="1" s="1"/>
  <c r="V425" i="1" s="1"/>
  <c r="O424" i="1"/>
  <c r="P424" i="1" s="1"/>
  <c r="K424" i="1"/>
  <c r="Q423" i="1"/>
  <c r="R423" i="1" s="1"/>
  <c r="O422" i="1"/>
  <c r="P422" i="1" s="1"/>
  <c r="Q422" i="1"/>
  <c r="O421" i="1"/>
  <c r="P421" i="1" s="1"/>
  <c r="K421" i="1"/>
  <c r="M421" i="1" s="1"/>
  <c r="K420" i="1"/>
  <c r="Q419" i="1"/>
  <c r="R419" i="1" s="1"/>
  <c r="O418" i="1"/>
  <c r="P418" i="1" s="1"/>
  <c r="Q418" i="1"/>
  <c r="O417" i="1"/>
  <c r="P417" i="1"/>
  <c r="K417" i="1"/>
  <c r="K416" i="1"/>
  <c r="Q415" i="1"/>
  <c r="R415" i="1"/>
  <c r="O414" i="1"/>
  <c r="P414" i="1"/>
  <c r="Q414" i="1"/>
  <c r="O413" i="1"/>
  <c r="P413" i="1" s="1"/>
  <c r="K413" i="1"/>
  <c r="K412" i="1"/>
  <c r="M412" i="1" s="1"/>
  <c r="Q411" i="1"/>
  <c r="R411" i="1" s="1"/>
  <c r="O410" i="1"/>
  <c r="P410" i="1" s="1"/>
  <c r="Q410" i="1"/>
  <c r="Q409" i="1"/>
  <c r="R409" i="1" s="1"/>
  <c r="O408" i="1"/>
  <c r="P408" i="1" s="1"/>
  <c r="Q408" i="1"/>
  <c r="Q407" i="1"/>
  <c r="R407" i="1" s="1"/>
  <c r="K407" i="1"/>
  <c r="K406" i="1"/>
  <c r="Q405" i="1"/>
  <c r="R405" i="1" s="1"/>
  <c r="O404" i="1"/>
  <c r="P404" i="1" s="1"/>
  <c r="Q404" i="1"/>
  <c r="O403" i="1"/>
  <c r="P403" i="1"/>
  <c r="K403" i="1"/>
  <c r="K402" i="1"/>
  <c r="M402" i="1" s="1"/>
  <c r="Q401" i="1"/>
  <c r="R401" i="1"/>
  <c r="O400" i="1"/>
  <c r="P400" i="1"/>
  <c r="Q400" i="1"/>
  <c r="O399" i="1"/>
  <c r="P399" i="1" s="1"/>
  <c r="K399" i="1"/>
  <c r="K398" i="1"/>
  <c r="Q397" i="1"/>
  <c r="R397" i="1" s="1"/>
  <c r="O396" i="1"/>
  <c r="P396" i="1" s="1"/>
  <c r="Q396" i="1"/>
  <c r="Q395" i="1"/>
  <c r="R395" i="1" s="1"/>
  <c r="O394" i="1"/>
  <c r="P394" i="1" s="1"/>
  <c r="Q394" i="1"/>
  <c r="O393" i="1"/>
  <c r="P393" i="1" s="1"/>
  <c r="K393" i="1"/>
  <c r="M393" i="1" s="1"/>
  <c r="K392" i="1"/>
  <c r="Q391" i="1"/>
  <c r="R391" i="1" s="1"/>
  <c r="O390" i="1"/>
  <c r="P390" i="1" s="1"/>
  <c r="Q390" i="1"/>
  <c r="O389" i="1"/>
  <c r="P389" i="1"/>
  <c r="K389" i="1"/>
  <c r="K388" i="1"/>
  <c r="M388" i="1" s="1"/>
  <c r="O387" i="1"/>
  <c r="P387" i="1"/>
  <c r="K387" i="1"/>
  <c r="O386" i="1"/>
  <c r="P386" i="1" s="1"/>
  <c r="K386" i="1"/>
  <c r="Q385" i="1"/>
  <c r="R385" i="1" s="1"/>
  <c r="O384" i="1"/>
  <c r="P384" i="1" s="1"/>
  <c r="Q384" i="1"/>
  <c r="O383" i="1"/>
  <c r="P383" i="1" s="1"/>
  <c r="K383" i="1"/>
  <c r="M383" i="1" s="1"/>
  <c r="Q382" i="1"/>
  <c r="R382" i="1"/>
  <c r="Q381" i="1"/>
  <c r="R381" i="1"/>
  <c r="O380" i="1"/>
  <c r="P380" i="1"/>
  <c r="Q380" i="1"/>
  <c r="Q379" i="1"/>
  <c r="R379" i="1" s="1"/>
  <c r="K378" i="1"/>
  <c r="K377" i="1"/>
  <c r="M297" i="1"/>
  <c r="M296" i="1"/>
  <c r="AB296" i="1" s="1"/>
  <c r="AC296" i="1" s="1"/>
  <c r="M284" i="1"/>
  <c r="M1360" i="1"/>
  <c r="N1360" i="1" s="1"/>
  <c r="M1369" i="1"/>
  <c r="N1369" i="1" s="1"/>
  <c r="M1378" i="1"/>
  <c r="N1378" i="1" s="1"/>
  <c r="M1367" i="1"/>
  <c r="N1367" i="1" s="1"/>
  <c r="M1376" i="1"/>
  <c r="N1376" i="1" s="1"/>
  <c r="M1317" i="1"/>
  <c r="N1317" i="1" s="1"/>
  <c r="M1319" i="1"/>
  <c r="N1319" i="1" s="1"/>
  <c r="M1326" i="1"/>
  <c r="N1326" i="1" s="1"/>
  <c r="M1331" i="1"/>
  <c r="N1331" i="1" s="1"/>
  <c r="M1335" i="1"/>
  <c r="N1335" i="1" s="1"/>
  <c r="M1345" i="1"/>
  <c r="N1345" i="1" s="1"/>
  <c r="M1354" i="1"/>
  <c r="N1354" i="1" s="1"/>
  <c r="M1224" i="1"/>
  <c r="N1224" i="1" s="1"/>
  <c r="M1235" i="1"/>
  <c r="N1235" i="1" s="1"/>
  <c r="M1244" i="1"/>
  <c r="N1244" i="1" s="1"/>
  <c r="M1251" i="1"/>
  <c r="N1251" i="1" s="1"/>
  <c r="M1255" i="1"/>
  <c r="N1255" i="1" s="1"/>
  <c r="M1259" i="1"/>
  <c r="N1259" i="1" s="1"/>
  <c r="M1263" i="1"/>
  <c r="N1263" i="1" s="1"/>
  <c r="M1271" i="1"/>
  <c r="N1271" i="1" s="1"/>
  <c r="M1275" i="1"/>
  <c r="N1275" i="1" s="1"/>
  <c r="M1279" i="1"/>
  <c r="N1279" i="1" s="1"/>
  <c r="M1283" i="1"/>
  <c r="N1283" i="1" s="1"/>
  <c r="M1287" i="1"/>
  <c r="N1287" i="1" s="1"/>
  <c r="M1298" i="1"/>
  <c r="N1298" i="1" s="1"/>
  <c r="M1306" i="1"/>
  <c r="N1306" i="1" s="1"/>
  <c r="M1314" i="1"/>
  <c r="N1314" i="1" s="1"/>
  <c r="M577" i="1"/>
  <c r="N577" i="1" s="1"/>
  <c r="M579" i="1"/>
  <c r="N579" i="1" s="1"/>
  <c r="M581" i="1"/>
  <c r="N581" i="1" s="1"/>
  <c r="M1328" i="1"/>
  <c r="M1339" i="1"/>
  <c r="N1339" i="1" s="1"/>
  <c r="M1347" i="1"/>
  <c r="N1347" i="1" s="1"/>
  <c r="M1352" i="1"/>
  <c r="N1352" i="1" s="1"/>
  <c r="M1356" i="1"/>
  <c r="N1356" i="1" s="1"/>
  <c r="M1222" i="1"/>
  <c r="N1222" i="1" s="1"/>
  <c r="M1230" i="1"/>
  <c r="N1230" i="1" s="1"/>
  <c r="M1237" i="1"/>
  <c r="N1237" i="1" s="1"/>
  <c r="M1242" i="1"/>
  <c r="N1242" i="1" s="1"/>
  <c r="M1249" i="1"/>
  <c r="N1249" i="1" s="1"/>
  <c r="M1253" i="1"/>
  <c r="N1253" i="1" s="1"/>
  <c r="M1257" i="1"/>
  <c r="N1257" i="1" s="1"/>
  <c r="M1261" i="1"/>
  <c r="N1261" i="1" s="1"/>
  <c r="M1269" i="1"/>
  <c r="N1269" i="1" s="1"/>
  <c r="M1273" i="1"/>
  <c r="N1273" i="1" s="1"/>
  <c r="M1277" i="1"/>
  <c r="N1277" i="1" s="1"/>
  <c r="M1281" i="1"/>
  <c r="N1281" i="1" s="1"/>
  <c r="M1285" i="1"/>
  <c r="N1285" i="1" s="1"/>
  <c r="M1296" i="1"/>
  <c r="N1296" i="1" s="1"/>
  <c r="M1300" i="1"/>
  <c r="N1300" i="1" s="1"/>
  <c r="M1304" i="1"/>
  <c r="N1304" i="1" s="1"/>
  <c r="M1308" i="1"/>
  <c r="N1308" i="1" s="1"/>
  <c r="M1312" i="1"/>
  <c r="N1312" i="1" s="1"/>
  <c r="M1316" i="1"/>
  <c r="N1316" i="1" s="1"/>
  <c r="M588" i="1"/>
  <c r="N588" i="1" s="1"/>
  <c r="M595" i="1"/>
  <c r="N595" i="1" s="1"/>
  <c r="M603" i="1"/>
  <c r="N603" i="1" s="1"/>
  <c r="M607" i="1"/>
  <c r="N607" i="1" s="1"/>
  <c r="M611" i="1"/>
  <c r="N611" i="1" s="1"/>
  <c r="M615" i="1"/>
  <c r="N615" i="1" s="1"/>
  <c r="M619" i="1"/>
  <c r="N619" i="1" s="1"/>
  <c r="M622" i="1"/>
  <c r="T622" i="1" s="1"/>
  <c r="U622" i="1" s="1"/>
  <c r="M630" i="1"/>
  <c r="N630" i="1"/>
  <c r="M638" i="1"/>
  <c r="N638" i="1"/>
  <c r="M667" i="1"/>
  <c r="N667" i="1"/>
  <c r="M671" i="1"/>
  <c r="N671" i="1"/>
  <c r="M679" i="1"/>
  <c r="N679" i="1"/>
  <c r="M689" i="1"/>
  <c r="N689" i="1"/>
  <c r="M697" i="1"/>
  <c r="N697" i="1"/>
  <c r="M705" i="1"/>
  <c r="N705" i="1"/>
  <c r="M713" i="1"/>
  <c r="N713" i="1"/>
  <c r="M721" i="1"/>
  <c r="N721" i="1"/>
  <c r="M731" i="1"/>
  <c r="N731" i="1"/>
  <c r="M739" i="1"/>
  <c r="N739" i="1"/>
  <c r="M747" i="1"/>
  <c r="N747" i="1"/>
  <c r="M755" i="1"/>
  <c r="N755" i="1"/>
  <c r="M763" i="1"/>
  <c r="N763" i="1"/>
  <c r="M771" i="1"/>
  <c r="N771" i="1"/>
  <c r="M779" i="1"/>
  <c r="N779" i="1"/>
  <c r="M787" i="1"/>
  <c r="N787" i="1"/>
  <c r="M795" i="1"/>
  <c r="N795" i="1"/>
  <c r="M605" i="1"/>
  <c r="N605" i="1"/>
  <c r="M613" i="1"/>
  <c r="N613" i="1"/>
  <c r="M669" i="1"/>
  <c r="N669" i="1"/>
  <c r="M673" i="1"/>
  <c r="N673" i="1"/>
  <c r="M681" i="1"/>
  <c r="N681" i="1"/>
  <c r="M687" i="1"/>
  <c r="N687" i="1"/>
  <c r="M695" i="1"/>
  <c r="N695" i="1"/>
  <c r="M703" i="1"/>
  <c r="N703" i="1"/>
  <c r="M711" i="1"/>
  <c r="N711" i="1"/>
  <c r="M719" i="1"/>
  <c r="N719" i="1"/>
  <c r="M733" i="1"/>
  <c r="N733" i="1"/>
  <c r="M741" i="1"/>
  <c r="N741" i="1"/>
  <c r="M749" i="1"/>
  <c r="N749" i="1"/>
  <c r="M757" i="1"/>
  <c r="N757" i="1"/>
  <c r="M765" i="1"/>
  <c r="N765" i="1"/>
  <c r="M773" i="1"/>
  <c r="N773" i="1"/>
  <c r="M781" i="1"/>
  <c r="N781" i="1"/>
  <c r="M789" i="1"/>
  <c r="N789" i="1"/>
  <c r="M809" i="1"/>
  <c r="N809" i="1"/>
  <c r="M817" i="1"/>
  <c r="N817" i="1"/>
  <c r="M825" i="1"/>
  <c r="N825" i="1"/>
  <c r="M833" i="1"/>
  <c r="N833" i="1"/>
  <c r="M841" i="1"/>
  <c r="N841" i="1"/>
  <c r="M849" i="1"/>
  <c r="N849" i="1"/>
  <c r="M857" i="1"/>
  <c r="N857" i="1"/>
  <c r="M865" i="1"/>
  <c r="N865" i="1"/>
  <c r="M873" i="1"/>
  <c r="N873" i="1"/>
  <c r="M881" i="1"/>
  <c r="N881" i="1"/>
  <c r="M889" i="1"/>
  <c r="N889" i="1"/>
  <c r="M807" i="1"/>
  <c r="N807" i="1"/>
  <c r="M811" i="1"/>
  <c r="N811" i="1"/>
  <c r="M815" i="1"/>
  <c r="N815" i="1"/>
  <c r="M819" i="1"/>
  <c r="N819" i="1"/>
  <c r="M823" i="1"/>
  <c r="N823" i="1"/>
  <c r="M827" i="1"/>
  <c r="N827" i="1"/>
  <c r="M831" i="1"/>
  <c r="N831" i="1"/>
  <c r="M835" i="1"/>
  <c r="N835" i="1"/>
  <c r="M839" i="1"/>
  <c r="N839" i="1"/>
  <c r="M843" i="1"/>
  <c r="N843" i="1"/>
  <c r="M847" i="1"/>
  <c r="N847" i="1"/>
  <c r="M851" i="1"/>
  <c r="N851" i="1"/>
  <c r="M855" i="1"/>
  <c r="N855" i="1"/>
  <c r="M859" i="1"/>
  <c r="N859" i="1"/>
  <c r="M863" i="1"/>
  <c r="N863" i="1"/>
  <c r="M867" i="1"/>
  <c r="N867" i="1"/>
  <c r="M871" i="1"/>
  <c r="N871" i="1"/>
  <c r="M875" i="1"/>
  <c r="N875" i="1"/>
  <c r="M879" i="1"/>
  <c r="N879" i="1"/>
  <c r="M883" i="1"/>
  <c r="N883" i="1"/>
  <c r="M887" i="1"/>
  <c r="N887" i="1"/>
  <c r="M902" i="1"/>
  <c r="N902" i="1"/>
  <c r="M906" i="1"/>
  <c r="N906" i="1"/>
  <c r="M910" i="1"/>
  <c r="N910" i="1"/>
  <c r="M914" i="1"/>
  <c r="N914" i="1"/>
  <c r="M918" i="1"/>
  <c r="N918" i="1"/>
  <c r="M922" i="1"/>
  <c r="N922" i="1"/>
  <c r="M926" i="1"/>
  <c r="N926" i="1"/>
  <c r="M930" i="1"/>
  <c r="N930" i="1"/>
  <c r="M934" i="1"/>
  <c r="N934" i="1"/>
  <c r="M938" i="1"/>
  <c r="N938" i="1"/>
  <c r="M942" i="1"/>
  <c r="N942" i="1"/>
  <c r="M946" i="1"/>
  <c r="N946" i="1"/>
  <c r="M950" i="1"/>
  <c r="N950" i="1"/>
  <c r="M954" i="1"/>
  <c r="N954" i="1"/>
  <c r="M958" i="1"/>
  <c r="N958" i="1"/>
  <c r="M962" i="1"/>
  <c r="N962" i="1"/>
  <c r="M966" i="1"/>
  <c r="N966" i="1"/>
  <c r="M970" i="1"/>
  <c r="N970" i="1"/>
  <c r="M974" i="1"/>
  <c r="N974" i="1"/>
  <c r="M978" i="1"/>
  <c r="N978" i="1"/>
  <c r="M982" i="1"/>
  <c r="N982" i="1"/>
  <c r="M986" i="1"/>
  <c r="N986" i="1"/>
  <c r="M990" i="1"/>
  <c r="N990" i="1"/>
  <c r="M994" i="1"/>
  <c r="N994" i="1"/>
  <c r="M998" i="1"/>
  <c r="N998" i="1"/>
  <c r="M1002" i="1"/>
  <c r="N1002" i="1"/>
  <c r="M1006" i="1"/>
  <c r="N1006" i="1"/>
  <c r="M1010" i="1"/>
  <c r="N1010" i="1"/>
  <c r="M1014" i="1"/>
  <c r="N1014" i="1"/>
  <c r="M1018" i="1"/>
  <c r="N1018" i="1"/>
  <c r="M1022" i="1"/>
  <c r="N1022" i="1"/>
  <c r="M1026" i="1"/>
  <c r="N1026" i="1"/>
  <c r="M1050" i="1"/>
  <c r="N1050" i="1"/>
  <c r="M1054" i="1"/>
  <c r="N1054" i="1"/>
  <c r="M1058" i="1"/>
  <c r="N1058" i="1"/>
  <c r="M1062" i="1"/>
  <c r="N1062" i="1"/>
  <c r="M1066" i="1"/>
  <c r="N1066" i="1"/>
  <c r="M1070" i="1"/>
  <c r="N1070" i="1"/>
  <c r="M1074" i="1"/>
  <c r="N1074" i="1"/>
  <c r="M1078" i="1"/>
  <c r="N1078" i="1"/>
  <c r="M1082" i="1"/>
  <c r="N1082" i="1"/>
  <c r="M1086" i="1"/>
  <c r="N1086" i="1"/>
  <c r="M1090" i="1"/>
  <c r="N1090" i="1"/>
  <c r="M1094" i="1"/>
  <c r="N1094" i="1"/>
  <c r="M1098" i="1"/>
  <c r="N1098" i="1"/>
  <c r="M1102" i="1"/>
  <c r="N1102" i="1"/>
  <c r="M1106" i="1"/>
  <c r="N1106" i="1"/>
  <c r="M1110" i="1"/>
  <c r="N1110" i="1"/>
  <c r="M1114" i="1"/>
  <c r="N1114" i="1"/>
  <c r="M1118" i="1"/>
  <c r="N1118" i="1"/>
  <c r="M1122" i="1"/>
  <c r="N1122" i="1"/>
  <c r="M1126" i="1"/>
  <c r="N1126" i="1"/>
  <c r="M1130" i="1"/>
  <c r="N1130" i="1"/>
  <c r="M1134" i="1"/>
  <c r="N1134" i="1"/>
  <c r="M1138" i="1"/>
  <c r="N1138" i="1"/>
  <c r="M1142" i="1"/>
  <c r="N1142" i="1"/>
  <c r="M1146" i="1"/>
  <c r="N1146" i="1"/>
  <c r="M1150" i="1"/>
  <c r="N1150" i="1"/>
  <c r="M1154" i="1"/>
  <c r="N1154" i="1"/>
  <c r="M1158" i="1"/>
  <c r="N1158" i="1"/>
  <c r="M1162" i="1"/>
  <c r="N1162" i="1"/>
  <c r="M1166" i="1"/>
  <c r="N1166" i="1"/>
  <c r="M1170" i="1"/>
  <c r="N1170" i="1"/>
  <c r="M1174" i="1"/>
  <c r="N1174" i="1"/>
  <c r="M1178" i="1"/>
  <c r="N1178" i="1"/>
  <c r="M1182" i="1"/>
  <c r="N1182" i="1"/>
  <c r="M1186" i="1"/>
  <c r="N1186" i="1"/>
  <c r="M1190" i="1"/>
  <c r="N1190" i="1"/>
  <c r="M1194" i="1"/>
  <c r="N1194" i="1"/>
  <c r="M1198" i="1"/>
  <c r="N1198" i="1"/>
  <c r="M1202" i="1"/>
  <c r="N1202" i="1"/>
  <c r="M1206" i="1"/>
  <c r="N1206" i="1"/>
  <c r="M1210" i="1"/>
  <c r="N1210" i="1"/>
  <c r="M1214" i="1"/>
  <c r="N1214" i="1"/>
  <c r="Q376" i="1"/>
  <c r="R376" i="1"/>
  <c r="N376" i="1"/>
  <c r="O375" i="1"/>
  <c r="P375" i="1"/>
  <c r="Q375" i="1"/>
  <c r="M375" i="1"/>
  <c r="O374" i="1"/>
  <c r="P374" i="1"/>
  <c r="K374" i="1"/>
  <c r="L374" i="1"/>
  <c r="V374" i="1" s="1"/>
  <c r="K373" i="1"/>
  <c r="M373" i="1" s="1"/>
  <c r="Q372" i="1"/>
  <c r="R372" i="1" s="1"/>
  <c r="M372" i="1"/>
  <c r="N372" i="1" s="1"/>
  <c r="O371" i="1"/>
  <c r="P371" i="1" s="1"/>
  <c r="Q371" i="1"/>
  <c r="O370" i="1"/>
  <c r="P370" i="1" s="1"/>
  <c r="K370" i="1"/>
  <c r="L370" i="1" s="1"/>
  <c r="V370" i="1" s="1"/>
  <c r="K369" i="1"/>
  <c r="M369" i="1" s="1"/>
  <c r="Q368" i="1"/>
  <c r="R368" i="1"/>
  <c r="M368" i="1"/>
  <c r="N368" i="1"/>
  <c r="O367" i="1"/>
  <c r="P367" i="1"/>
  <c r="Q367" i="1"/>
  <c r="M367" i="1"/>
  <c r="AL368" i="1" s="1"/>
  <c r="O366" i="1"/>
  <c r="P366" i="1"/>
  <c r="K366" i="1"/>
  <c r="L366" i="1"/>
  <c r="V366" i="1" s="1"/>
  <c r="K365" i="1"/>
  <c r="M365" i="1" s="1"/>
  <c r="Q364" i="1"/>
  <c r="R364" i="1" s="1"/>
  <c r="M364" i="1"/>
  <c r="N364" i="1" s="1"/>
  <c r="O363" i="1"/>
  <c r="P363" i="1" s="1"/>
  <c r="Q363" i="1"/>
  <c r="M363" i="1"/>
  <c r="O362" i="1"/>
  <c r="P362" i="1" s="1"/>
  <c r="K362" i="1"/>
  <c r="O361" i="1"/>
  <c r="P361" i="1" s="1"/>
  <c r="K361" i="1"/>
  <c r="O360" i="1"/>
  <c r="P360" i="1" s="1"/>
  <c r="Q359" i="1"/>
  <c r="R359" i="1" s="1"/>
  <c r="M359" i="1"/>
  <c r="Q358" i="1"/>
  <c r="R358" i="1"/>
  <c r="M358" i="1"/>
  <c r="N358" i="1"/>
  <c r="O357" i="1"/>
  <c r="P357" i="1"/>
  <c r="Q357" i="1"/>
  <c r="M357" i="1"/>
  <c r="AL358" i="1" s="1"/>
  <c r="O356" i="1"/>
  <c r="P356" i="1"/>
  <c r="K356" i="1"/>
  <c r="L356" i="1"/>
  <c r="V356" i="1" s="1"/>
  <c r="K355" i="1"/>
  <c r="M355" i="1" s="1"/>
  <c r="Q354" i="1"/>
  <c r="R354" i="1" s="1"/>
  <c r="M354" i="1"/>
  <c r="N354" i="1" s="1"/>
  <c r="Q353" i="1"/>
  <c r="R353" i="1" s="1"/>
  <c r="Q352" i="1"/>
  <c r="R352" i="1" s="1"/>
  <c r="K352" i="1"/>
  <c r="L352" i="1" s="1"/>
  <c r="V352" i="1" s="1"/>
  <c r="O351" i="1"/>
  <c r="P351" i="1" s="1"/>
  <c r="K351" i="1"/>
  <c r="Q350" i="1"/>
  <c r="R350" i="1" s="1"/>
  <c r="M350" i="1"/>
  <c r="N350" i="1" s="1"/>
  <c r="O349" i="1"/>
  <c r="P349" i="1" s="1"/>
  <c r="Q349" i="1"/>
  <c r="M349" i="1"/>
  <c r="O348" i="1"/>
  <c r="P348" i="1" s="1"/>
  <c r="K348" i="1"/>
  <c r="K347" i="1"/>
  <c r="M347" i="1" s="1"/>
  <c r="Q346" i="1"/>
  <c r="R346" i="1" s="1"/>
  <c r="M346" i="1"/>
  <c r="N346" i="1" s="1"/>
  <c r="O345" i="1"/>
  <c r="P345" i="1" s="1"/>
  <c r="Q344" i="1"/>
  <c r="R344" i="1" s="1"/>
  <c r="O343" i="1"/>
  <c r="P343" i="1" s="1"/>
  <c r="Q342" i="1"/>
  <c r="R342" i="1" s="1"/>
  <c r="M342" i="1"/>
  <c r="N342" i="1" s="1"/>
  <c r="O341" i="1"/>
  <c r="P341" i="1" s="1"/>
  <c r="K341" i="1"/>
  <c r="L341" i="1" s="1"/>
  <c r="V341" i="1" s="1"/>
  <c r="W341" i="1" s="1"/>
  <c r="Q340" i="1"/>
  <c r="R340" i="1"/>
  <c r="O339" i="1"/>
  <c r="P339" i="1" s="1"/>
  <c r="Q339" i="1"/>
  <c r="M339" i="1"/>
  <c r="O338" i="1"/>
  <c r="P338" i="1" s="1"/>
  <c r="K338" i="1"/>
  <c r="L338" i="1" s="1"/>
  <c r="V338" i="1" s="1"/>
  <c r="K337" i="1"/>
  <c r="M337" i="1" s="1"/>
  <c r="K336" i="1"/>
  <c r="M336" i="1" s="1"/>
  <c r="K572" i="1"/>
  <c r="M572" i="1" s="1"/>
  <c r="Q571" i="1"/>
  <c r="R571" i="1" s="1"/>
  <c r="M571" i="1"/>
  <c r="N571" i="1" s="1"/>
  <c r="O570" i="1"/>
  <c r="P570" i="1" s="1"/>
  <c r="Q570" i="1"/>
  <c r="O569" i="1"/>
  <c r="P569" i="1" s="1"/>
  <c r="K569" i="1"/>
  <c r="L569" i="1" s="1"/>
  <c r="V569" i="1" s="1"/>
  <c r="K568" i="1"/>
  <c r="M568" i="1" s="1"/>
  <c r="Q567" i="1"/>
  <c r="R567" i="1" s="1"/>
  <c r="O566" i="1"/>
  <c r="P566" i="1" s="1"/>
  <c r="Q566" i="1"/>
  <c r="O565" i="1"/>
  <c r="P565" i="1" s="1"/>
  <c r="K565" i="1"/>
  <c r="K564" i="1"/>
  <c r="M564" i="1" s="1"/>
  <c r="Q563" i="1"/>
  <c r="R563" i="1" s="1"/>
  <c r="O562" i="1"/>
  <c r="P562" i="1" s="1"/>
  <c r="Q562" i="1"/>
  <c r="O561" i="1"/>
  <c r="P561" i="1" s="1"/>
  <c r="K561" i="1"/>
  <c r="K560" i="1"/>
  <c r="M560" i="1" s="1"/>
  <c r="Q559" i="1"/>
  <c r="R559" i="1" s="1"/>
  <c r="N559" i="1"/>
  <c r="O558" i="1"/>
  <c r="P558" i="1"/>
  <c r="Q558" i="1"/>
  <c r="M558" i="1"/>
  <c r="O557" i="1"/>
  <c r="P557" i="1"/>
  <c r="K557" i="1"/>
  <c r="L557" i="1"/>
  <c r="V557" i="1" s="1"/>
  <c r="K556" i="1"/>
  <c r="M556" i="1" s="1"/>
  <c r="Q555" i="1"/>
  <c r="R555" i="1" s="1"/>
  <c r="M555" i="1"/>
  <c r="N555" i="1" s="1"/>
  <c r="O554" i="1"/>
  <c r="P554" i="1" s="1"/>
  <c r="Q554" i="1"/>
  <c r="O553" i="1"/>
  <c r="P553" i="1" s="1"/>
  <c r="K553" i="1"/>
  <c r="L553" i="1" s="1"/>
  <c r="V553" i="1" s="1"/>
  <c r="K552" i="1"/>
  <c r="M552" i="1" s="1"/>
  <c r="Q551" i="1"/>
  <c r="R551" i="1" s="1"/>
  <c r="O550" i="1"/>
  <c r="P550" i="1" s="1"/>
  <c r="Q550" i="1"/>
  <c r="O549" i="1"/>
  <c r="P549" i="1" s="1"/>
  <c r="K549" i="1"/>
  <c r="K548" i="1"/>
  <c r="M548" i="1" s="1"/>
  <c r="Q547" i="1"/>
  <c r="R547" i="1" s="1"/>
  <c r="O546" i="1"/>
  <c r="P546" i="1" s="1"/>
  <c r="Q546" i="1"/>
  <c r="O545" i="1"/>
  <c r="P545" i="1" s="1"/>
  <c r="K545" i="1"/>
  <c r="K544" i="1"/>
  <c r="M544" i="1" s="1"/>
  <c r="Q543" i="1"/>
  <c r="R543" i="1" s="1"/>
  <c r="N543" i="1"/>
  <c r="O542" i="1"/>
  <c r="P542" i="1"/>
  <c r="Q542" i="1"/>
  <c r="M542" i="1"/>
  <c r="O541" i="1"/>
  <c r="P541" i="1"/>
  <c r="K541" i="1"/>
  <c r="L541" i="1"/>
  <c r="V541" i="1" s="1"/>
  <c r="K540" i="1"/>
  <c r="M540" i="1" s="1"/>
  <c r="Q539" i="1"/>
  <c r="R539" i="1" s="1"/>
  <c r="M539" i="1"/>
  <c r="N539" i="1" s="1"/>
  <c r="O538" i="1"/>
  <c r="P538" i="1" s="1"/>
  <c r="Q538" i="1"/>
  <c r="O537" i="1"/>
  <c r="P537" i="1" s="1"/>
  <c r="K537" i="1"/>
  <c r="L537" i="1" s="1"/>
  <c r="V537" i="1" s="1"/>
  <c r="K536" i="1"/>
  <c r="M536" i="1" s="1"/>
  <c r="Q535" i="1"/>
  <c r="R535" i="1" s="1"/>
  <c r="O534" i="1"/>
  <c r="P534" i="1" s="1"/>
  <c r="Q534" i="1"/>
  <c r="O533" i="1"/>
  <c r="P533" i="1" s="1"/>
  <c r="K533" i="1"/>
  <c r="K532" i="1"/>
  <c r="M532" i="1" s="1"/>
  <c r="Q531" i="1"/>
  <c r="R531" i="1" s="1"/>
  <c r="O530" i="1"/>
  <c r="P530" i="1" s="1"/>
  <c r="Q530" i="1"/>
  <c r="O529" i="1"/>
  <c r="P529" i="1" s="1"/>
  <c r="K529" i="1"/>
  <c r="K528" i="1"/>
  <c r="M528" i="1" s="1"/>
  <c r="Q527" i="1"/>
  <c r="R527" i="1" s="1"/>
  <c r="N527" i="1"/>
  <c r="O526" i="1"/>
  <c r="P526" i="1"/>
  <c r="Q526" i="1"/>
  <c r="M526" i="1"/>
  <c r="O525" i="1"/>
  <c r="P525" i="1"/>
  <c r="Q524" i="1"/>
  <c r="R524" i="1"/>
  <c r="N524" i="1"/>
  <c r="O523" i="1"/>
  <c r="P523" i="1"/>
  <c r="K523" i="1"/>
  <c r="L523" i="1"/>
  <c r="V523" i="1" s="1"/>
  <c r="K522" i="1"/>
  <c r="M522" i="1" s="1"/>
  <c r="Q521" i="1"/>
  <c r="R521" i="1" s="1"/>
  <c r="O520" i="1"/>
  <c r="P520" i="1" s="1"/>
  <c r="Q520" i="1"/>
  <c r="O519" i="1"/>
  <c r="P519" i="1" s="1"/>
  <c r="K519" i="1"/>
  <c r="K518" i="1"/>
  <c r="M518" i="1" s="1"/>
  <c r="Q517" i="1"/>
  <c r="R517" i="1" s="1"/>
  <c r="O516" i="1"/>
  <c r="P516" i="1" s="1"/>
  <c r="Q516" i="1"/>
  <c r="M516" i="1"/>
  <c r="O515" i="1"/>
  <c r="P515" i="1" s="1"/>
  <c r="K515" i="1"/>
  <c r="K514" i="1"/>
  <c r="M514" i="1" s="1"/>
  <c r="Q513" i="1"/>
  <c r="R513" i="1" s="1"/>
  <c r="M513" i="1"/>
  <c r="N513" i="1" s="1"/>
  <c r="O512" i="1"/>
  <c r="P512" i="1" s="1"/>
  <c r="Q512" i="1"/>
  <c r="O511" i="1"/>
  <c r="P511" i="1" s="1"/>
  <c r="K511" i="1"/>
  <c r="L511" i="1" s="1"/>
  <c r="V511" i="1" s="1"/>
  <c r="K510" i="1"/>
  <c r="M510" i="1" s="1"/>
  <c r="Q509" i="1"/>
  <c r="R509" i="1" s="1"/>
  <c r="N509" i="1"/>
  <c r="O508" i="1"/>
  <c r="P508" i="1"/>
  <c r="Q508" i="1"/>
  <c r="M508" i="1"/>
  <c r="O507" i="1"/>
  <c r="P507" i="1"/>
  <c r="K507" i="1"/>
  <c r="L507" i="1"/>
  <c r="V507" i="1" s="1"/>
  <c r="K506" i="1"/>
  <c r="M506" i="1" s="1"/>
  <c r="Q505" i="1"/>
  <c r="R505" i="1" s="1"/>
  <c r="O504" i="1"/>
  <c r="P504" i="1" s="1"/>
  <c r="Q504" i="1"/>
  <c r="O503" i="1"/>
  <c r="P503" i="1" s="1"/>
  <c r="K503" i="1"/>
  <c r="K502" i="1"/>
  <c r="M502" i="1"/>
  <c r="Q501" i="1"/>
  <c r="R501" i="1"/>
  <c r="O500" i="1"/>
  <c r="P500" i="1"/>
  <c r="Q500" i="1"/>
  <c r="M500" i="1"/>
  <c r="O499" i="1"/>
  <c r="P499" i="1"/>
  <c r="K499" i="1"/>
  <c r="K498" i="1"/>
  <c r="M498" i="1" s="1"/>
  <c r="Q497" i="1"/>
  <c r="R497" i="1" s="1"/>
  <c r="M497" i="1"/>
  <c r="N497" i="1" s="1"/>
  <c r="O496" i="1"/>
  <c r="P496" i="1" s="1"/>
  <c r="Q496" i="1"/>
  <c r="O495" i="1"/>
  <c r="P495" i="1" s="1"/>
  <c r="K495" i="1"/>
  <c r="L495" i="1" s="1"/>
  <c r="V495" i="1" s="1"/>
  <c r="K494" i="1"/>
  <c r="M494" i="1"/>
  <c r="Q493" i="1"/>
  <c r="R493" i="1"/>
  <c r="N493" i="1"/>
  <c r="O492" i="1"/>
  <c r="P492" i="1" s="1"/>
  <c r="Q492" i="1"/>
  <c r="O491" i="1"/>
  <c r="P491" i="1" s="1"/>
  <c r="K491" i="1"/>
  <c r="L491" i="1" s="1"/>
  <c r="V491" i="1" s="1"/>
  <c r="K490" i="1"/>
  <c r="M490" i="1" s="1"/>
  <c r="Q489" i="1"/>
  <c r="R489" i="1" s="1"/>
  <c r="O488" i="1"/>
  <c r="P488" i="1" s="1"/>
  <c r="Q488" i="1"/>
  <c r="O487" i="1"/>
  <c r="P487" i="1" s="1"/>
  <c r="K487" i="1"/>
  <c r="K486" i="1"/>
  <c r="M486" i="1"/>
  <c r="Q485" i="1"/>
  <c r="R485" i="1"/>
  <c r="O484" i="1"/>
  <c r="P484" i="1"/>
  <c r="Q484" i="1"/>
  <c r="M484" i="1"/>
  <c r="O483" i="1"/>
  <c r="P483" i="1"/>
  <c r="K483" i="1"/>
  <c r="K482" i="1"/>
  <c r="M482" i="1" s="1"/>
  <c r="Q481" i="1"/>
  <c r="R481" i="1" s="1"/>
  <c r="K481" i="1"/>
  <c r="O480" i="1"/>
  <c r="P480" i="1"/>
  <c r="K480" i="1"/>
  <c r="L480" i="1"/>
  <c r="V480" i="1" s="1"/>
  <c r="Q479" i="1"/>
  <c r="R479" i="1" s="1"/>
  <c r="M479" i="1"/>
  <c r="N479" i="1" s="1"/>
  <c r="K478" i="1"/>
  <c r="L478" i="1" s="1"/>
  <c r="V478" i="1" s="1"/>
  <c r="W478" i="1" s="1"/>
  <c r="O477" i="1"/>
  <c r="P477" i="1" s="1"/>
  <c r="K477" i="1"/>
  <c r="L477" i="1" s="1"/>
  <c r="V477" i="1" s="1"/>
  <c r="W477" i="1" s="1"/>
  <c r="K476" i="1"/>
  <c r="M476" i="1" s="1"/>
  <c r="Q475" i="1"/>
  <c r="R475" i="1" s="1"/>
  <c r="M475" i="1"/>
  <c r="N475" i="1" s="1"/>
  <c r="O474" i="1"/>
  <c r="P474" i="1" s="1"/>
  <c r="Q474" i="1"/>
  <c r="O473" i="1"/>
  <c r="P473" i="1" s="1"/>
  <c r="K473" i="1"/>
  <c r="L473" i="1" s="1"/>
  <c r="V473" i="1" s="1"/>
  <c r="K472" i="1"/>
  <c r="M472" i="1"/>
  <c r="Q471" i="1"/>
  <c r="R471" i="1"/>
  <c r="M471" i="1"/>
  <c r="N471" i="1"/>
  <c r="O470" i="1"/>
  <c r="P470" i="1"/>
  <c r="Q470" i="1"/>
  <c r="O469" i="1"/>
  <c r="P469" i="1"/>
  <c r="K469" i="1"/>
  <c r="L469" i="1"/>
  <c r="V469" i="1" s="1"/>
  <c r="W469" i="1" s="1"/>
  <c r="K468" i="1"/>
  <c r="M468" i="1" s="1"/>
  <c r="Q467" i="1"/>
  <c r="R467" i="1" s="1"/>
  <c r="O466" i="1"/>
  <c r="P466" i="1" s="1"/>
  <c r="Q466" i="1"/>
  <c r="M466" i="1"/>
  <c r="O465" i="1"/>
  <c r="P465" i="1" s="1"/>
  <c r="K465" i="1"/>
  <c r="L465" i="1" s="1"/>
  <c r="V465" i="1" s="1"/>
  <c r="K464" i="1"/>
  <c r="M464" i="1"/>
  <c r="Q463" i="1"/>
  <c r="R463" i="1"/>
  <c r="O462" i="1"/>
  <c r="P462" i="1"/>
  <c r="Q462" i="1"/>
  <c r="M462" i="1"/>
  <c r="O461" i="1"/>
  <c r="P461" i="1"/>
  <c r="K461" i="1"/>
  <c r="L461" i="1"/>
  <c r="V461" i="1" s="1"/>
  <c r="W461" i="1" s="1"/>
  <c r="K460" i="1"/>
  <c r="M460" i="1" s="1"/>
  <c r="Q459" i="1"/>
  <c r="R459" i="1" s="1"/>
  <c r="M459" i="1"/>
  <c r="N459" i="1" s="1"/>
  <c r="O458" i="1"/>
  <c r="P458" i="1" s="1"/>
  <c r="Q458" i="1"/>
  <c r="O457" i="1"/>
  <c r="P457" i="1" s="1"/>
  <c r="K457" i="1"/>
  <c r="L457" i="1" s="1"/>
  <c r="V457" i="1" s="1"/>
  <c r="K456" i="1"/>
  <c r="M456" i="1" s="1"/>
  <c r="Q455" i="1"/>
  <c r="R455" i="1" s="1"/>
  <c r="M455" i="1"/>
  <c r="N455" i="1" s="1"/>
  <c r="O454" i="1"/>
  <c r="P454" i="1" s="1"/>
  <c r="Q454" i="1"/>
  <c r="O453" i="1"/>
  <c r="P453" i="1" s="1"/>
  <c r="K453" i="1"/>
  <c r="L453" i="1" s="1"/>
  <c r="V453" i="1" s="1"/>
  <c r="W453" i="1" s="1"/>
  <c r="K452" i="1"/>
  <c r="M452" i="1" s="1"/>
  <c r="Q451" i="1"/>
  <c r="R451" i="1" s="1"/>
  <c r="O450" i="1"/>
  <c r="P450" i="1" s="1"/>
  <c r="Q450" i="1"/>
  <c r="M450" i="1"/>
  <c r="O449" i="1"/>
  <c r="P449" i="1" s="1"/>
  <c r="K449" i="1"/>
  <c r="K448" i="1"/>
  <c r="M448" i="1" s="1"/>
  <c r="Q447" i="1"/>
  <c r="R447" i="1" s="1"/>
  <c r="O446" i="1"/>
  <c r="P446" i="1" s="1"/>
  <c r="Q446" i="1"/>
  <c r="M446" i="1"/>
  <c r="O445" i="1"/>
  <c r="P445" i="1" s="1"/>
  <c r="K445" i="1"/>
  <c r="K444" i="1"/>
  <c r="M444" i="1" s="1"/>
  <c r="Q443" i="1"/>
  <c r="R443" i="1" s="1"/>
  <c r="K443" i="1"/>
  <c r="O442" i="1"/>
  <c r="P442" i="1"/>
  <c r="K442" i="1"/>
  <c r="L442" i="1"/>
  <c r="V442" i="1" s="1"/>
  <c r="Q441" i="1"/>
  <c r="R441" i="1" s="1"/>
  <c r="K441" i="1"/>
  <c r="O440" i="1"/>
  <c r="P440" i="1"/>
  <c r="Q440" i="1"/>
  <c r="R440" i="1"/>
  <c r="M440" i="1"/>
  <c r="N440" i="1"/>
  <c r="O439" i="1"/>
  <c r="P439" i="1"/>
  <c r="K439" i="1"/>
  <c r="L439" i="1"/>
  <c r="V439" i="1" s="1"/>
  <c r="K438" i="1"/>
  <c r="M438" i="1" s="1"/>
  <c r="Q437" i="1"/>
  <c r="R437" i="1" s="1"/>
  <c r="M437" i="1"/>
  <c r="N437" i="1" s="1"/>
  <c r="O436" i="1"/>
  <c r="P436" i="1" s="1"/>
  <c r="Q436" i="1"/>
  <c r="O435" i="1"/>
  <c r="P435" i="1" s="1"/>
  <c r="K435" i="1"/>
  <c r="L435" i="1" s="1"/>
  <c r="V435" i="1" s="1"/>
  <c r="W435" i="1" s="1"/>
  <c r="K434" i="1"/>
  <c r="M434" i="1" s="1"/>
  <c r="Q433" i="1"/>
  <c r="R433" i="1" s="1"/>
  <c r="M433" i="1"/>
  <c r="N433" i="1" s="1"/>
  <c r="O432" i="1"/>
  <c r="P432" i="1" s="1"/>
  <c r="Q432" i="1"/>
  <c r="O431" i="1"/>
  <c r="P431" i="1" s="1"/>
  <c r="K431" i="1"/>
  <c r="L431" i="1" s="1"/>
  <c r="V431" i="1" s="1"/>
  <c r="K430" i="1"/>
  <c r="M430" i="1" s="1"/>
  <c r="Q429" i="1"/>
  <c r="R429" i="1" s="1"/>
  <c r="M429" i="1"/>
  <c r="N429" i="1" s="1"/>
  <c r="O428" i="1"/>
  <c r="P428" i="1" s="1"/>
  <c r="Q428" i="1"/>
  <c r="M428" i="1"/>
  <c r="O427" i="1"/>
  <c r="P427" i="1" s="1"/>
  <c r="K427" i="1"/>
  <c r="O426" i="1"/>
  <c r="P426" i="1" s="1"/>
  <c r="K426" i="1"/>
  <c r="L426" i="1" s="1"/>
  <c r="V426" i="1" s="1"/>
  <c r="O425" i="1"/>
  <c r="P425" i="1" s="1"/>
  <c r="Q424" i="1"/>
  <c r="R424" i="1" s="1"/>
  <c r="M424" i="1"/>
  <c r="O423" i="1"/>
  <c r="P423" i="1"/>
  <c r="K423" i="1"/>
  <c r="L423" i="1"/>
  <c r="V423" i="1" s="1"/>
  <c r="K422" i="1"/>
  <c r="M422" i="1" s="1"/>
  <c r="Q421" i="1"/>
  <c r="R421" i="1" s="1"/>
  <c r="O420" i="1"/>
  <c r="P420" i="1" s="1"/>
  <c r="Q420" i="1"/>
  <c r="M420" i="1"/>
  <c r="O419" i="1"/>
  <c r="P419" i="1" s="1"/>
  <c r="K419" i="1"/>
  <c r="L419" i="1" s="1"/>
  <c r="V419" i="1" s="1"/>
  <c r="K418" i="1"/>
  <c r="M418" i="1" s="1"/>
  <c r="Q417" i="1"/>
  <c r="R417" i="1"/>
  <c r="M417" i="1"/>
  <c r="N417" i="1"/>
  <c r="O416" i="1"/>
  <c r="P416" i="1"/>
  <c r="Q416" i="1"/>
  <c r="M416" i="1"/>
  <c r="O415" i="1"/>
  <c r="P415" i="1"/>
  <c r="K415" i="1"/>
  <c r="L415" i="1"/>
  <c r="V415" i="1" s="1"/>
  <c r="K414" i="1"/>
  <c r="M414" i="1" s="1"/>
  <c r="Q413" i="1"/>
  <c r="R413" i="1" s="1"/>
  <c r="M413" i="1"/>
  <c r="N413" i="1" s="1"/>
  <c r="O412" i="1"/>
  <c r="P412" i="1" s="1"/>
  <c r="Q412" i="1"/>
  <c r="O411" i="1"/>
  <c r="P411" i="1" s="1"/>
  <c r="K411" i="1"/>
  <c r="L411" i="1" s="1"/>
  <c r="V411" i="1" s="1"/>
  <c r="K410" i="1"/>
  <c r="M410" i="1" s="1"/>
  <c r="O409" i="1"/>
  <c r="P409" i="1" s="1"/>
  <c r="K409" i="1"/>
  <c r="L409" i="1" s="1"/>
  <c r="V409" i="1" s="1"/>
  <c r="Y409" i="1" s="1"/>
  <c r="K408" i="1"/>
  <c r="M408" i="1"/>
  <c r="O407" i="1"/>
  <c r="P407" i="1"/>
  <c r="O406" i="1"/>
  <c r="P406" i="1"/>
  <c r="Q406" i="1"/>
  <c r="M406" i="1"/>
  <c r="O405" i="1"/>
  <c r="P405" i="1"/>
  <c r="K405" i="1"/>
  <c r="L405" i="1"/>
  <c r="V405" i="1" s="1"/>
  <c r="W405" i="1" s="1"/>
  <c r="K404" i="1"/>
  <c r="M404" i="1" s="1"/>
  <c r="Q403" i="1"/>
  <c r="R403" i="1" s="1"/>
  <c r="M403" i="1"/>
  <c r="N403" i="1" s="1"/>
  <c r="O402" i="1"/>
  <c r="P402" i="1" s="1"/>
  <c r="Q402" i="1"/>
  <c r="O401" i="1"/>
  <c r="P401" i="1" s="1"/>
  <c r="K401" i="1"/>
  <c r="L401" i="1" s="1"/>
  <c r="V401" i="1" s="1"/>
  <c r="K400" i="1"/>
  <c r="M400" i="1" s="1"/>
  <c r="Q399" i="1"/>
  <c r="R399" i="1"/>
  <c r="M399" i="1"/>
  <c r="N399" i="1"/>
  <c r="O398" i="1"/>
  <c r="P398" i="1"/>
  <c r="Q398" i="1"/>
  <c r="M398" i="1"/>
  <c r="O397" i="1"/>
  <c r="P397" i="1"/>
  <c r="K397" i="1"/>
  <c r="L397" i="1"/>
  <c r="V397" i="1" s="1"/>
  <c r="W397" i="1" s="1"/>
  <c r="K396" i="1"/>
  <c r="M396" i="1" s="1"/>
  <c r="O395" i="1"/>
  <c r="P395" i="1" s="1"/>
  <c r="K395" i="1"/>
  <c r="M395" i="1" s="1"/>
  <c r="K394" i="1"/>
  <c r="M394" i="1" s="1"/>
  <c r="Q393" i="1"/>
  <c r="R393" i="1" s="1"/>
  <c r="O392" i="1"/>
  <c r="P392" i="1" s="1"/>
  <c r="Q392" i="1"/>
  <c r="M392" i="1"/>
  <c r="O391" i="1"/>
  <c r="P391" i="1" s="1"/>
  <c r="K391" i="1"/>
  <c r="L391" i="1" s="1"/>
  <c r="V391" i="1" s="1"/>
  <c r="Y391" i="1" s="1"/>
  <c r="K390" i="1"/>
  <c r="M390" i="1" s="1"/>
  <c r="Q389" i="1"/>
  <c r="R389" i="1" s="1"/>
  <c r="M389" i="1"/>
  <c r="N389" i="1" s="1"/>
  <c r="O388" i="1"/>
  <c r="P388" i="1" s="1"/>
  <c r="Q388" i="1"/>
  <c r="Q387" i="1"/>
  <c r="R387" i="1" s="1"/>
  <c r="M387" i="1"/>
  <c r="N387" i="1" s="1"/>
  <c r="Q386" i="1"/>
  <c r="R386" i="1" s="1"/>
  <c r="M386" i="1"/>
  <c r="N386" i="1" s="1"/>
  <c r="O385" i="1"/>
  <c r="P385" i="1" s="1"/>
  <c r="K385" i="1"/>
  <c r="M385" i="1" s="1"/>
  <c r="K384" i="1"/>
  <c r="M384" i="1" s="1"/>
  <c r="Q383" i="1"/>
  <c r="R383" i="1" s="1"/>
  <c r="O382" i="1"/>
  <c r="P382" i="1" s="1"/>
  <c r="K382" i="1"/>
  <c r="L382" i="1" s="1"/>
  <c r="V382" i="1" s="1"/>
  <c r="O381" i="1"/>
  <c r="P381" i="1" s="1"/>
  <c r="K381" i="1"/>
  <c r="L381" i="1" s="1"/>
  <c r="V381" i="1" s="1"/>
  <c r="K380" i="1"/>
  <c r="M380" i="1" s="1"/>
  <c r="O379" i="1"/>
  <c r="P379" i="1" s="1"/>
  <c r="K379" i="1"/>
  <c r="L379" i="1" s="1"/>
  <c r="V379" i="1" s="1"/>
  <c r="O378" i="1"/>
  <c r="P378" i="1" s="1"/>
  <c r="Q378" i="1"/>
  <c r="M378" i="1"/>
  <c r="Q377" i="1"/>
  <c r="O377" i="1"/>
  <c r="P377" i="1" s="1"/>
  <c r="M377" i="1"/>
  <c r="N377" i="1" s="1"/>
  <c r="Q1213" i="1"/>
  <c r="M1213" i="1"/>
  <c r="T1213" i="1" s="1"/>
  <c r="U1213" i="1" s="1"/>
  <c r="Q1209" i="1"/>
  <c r="M1209" i="1"/>
  <c r="Q1205" i="1"/>
  <c r="M1205" i="1"/>
  <c r="Q1201" i="1"/>
  <c r="M1201" i="1"/>
  <c r="T1201" i="1" s="1"/>
  <c r="U1201" i="1" s="1"/>
  <c r="Q1197" i="1"/>
  <c r="M1197" i="1"/>
  <c r="Q1193" i="1"/>
  <c r="M1193" i="1"/>
  <c r="Q1189" i="1"/>
  <c r="M1189" i="1"/>
  <c r="Q1185" i="1"/>
  <c r="M1185" i="1"/>
  <c r="T1185" i="1" s="1"/>
  <c r="U1185" i="1" s="1"/>
  <c r="Q1181" i="1"/>
  <c r="M1181" i="1"/>
  <c r="Q1177" i="1"/>
  <c r="M1177" i="1"/>
  <c r="Q1173" i="1"/>
  <c r="M1173" i="1"/>
  <c r="Q1169" i="1"/>
  <c r="M1169" i="1"/>
  <c r="T1169" i="1" s="1"/>
  <c r="U1169" i="1" s="1"/>
  <c r="Q1165" i="1"/>
  <c r="M1165" i="1"/>
  <c r="Q1161" i="1"/>
  <c r="M1161" i="1"/>
  <c r="Q1157" i="1"/>
  <c r="M1157" i="1"/>
  <c r="Q1153" i="1"/>
  <c r="M1153" i="1"/>
  <c r="T1153" i="1" s="1"/>
  <c r="U1153" i="1" s="1"/>
  <c r="Q1149" i="1"/>
  <c r="M1149" i="1"/>
  <c r="Q1145" i="1"/>
  <c r="M1145" i="1"/>
  <c r="Q1141" i="1"/>
  <c r="M1141" i="1"/>
  <c r="Q1137" i="1"/>
  <c r="M1137" i="1"/>
  <c r="T1137" i="1" s="1"/>
  <c r="U1137" i="1" s="1"/>
  <c r="Q1133" i="1"/>
  <c r="M1133" i="1"/>
  <c r="Q1129" i="1"/>
  <c r="M1129" i="1"/>
  <c r="Q1125" i="1"/>
  <c r="M1125" i="1"/>
  <c r="Q1121" i="1"/>
  <c r="M1121" i="1"/>
  <c r="T1121" i="1" s="1"/>
  <c r="U1121" i="1" s="1"/>
  <c r="Q1117" i="1"/>
  <c r="M1117" i="1"/>
  <c r="Q1113" i="1"/>
  <c r="M1113" i="1"/>
  <c r="Q1109" i="1"/>
  <c r="M1109" i="1"/>
  <c r="Q1105" i="1"/>
  <c r="M1105" i="1"/>
  <c r="T1105" i="1" s="1"/>
  <c r="U1105" i="1" s="1"/>
  <c r="Q1101" i="1"/>
  <c r="M1101" i="1"/>
  <c r="Q1097" i="1"/>
  <c r="M1097" i="1"/>
  <c r="Q1093" i="1"/>
  <c r="M1093" i="1"/>
  <c r="Q1089" i="1"/>
  <c r="M1089" i="1"/>
  <c r="T1089" i="1" s="1"/>
  <c r="U1089" i="1" s="1"/>
  <c r="Q1085" i="1"/>
  <c r="M1085" i="1"/>
  <c r="Q1081" i="1"/>
  <c r="M1081" i="1"/>
  <c r="Q1077" i="1"/>
  <c r="M1077" i="1"/>
  <c r="Q1073" i="1"/>
  <c r="M1073" i="1"/>
  <c r="T1073" i="1" s="1"/>
  <c r="U1073" i="1" s="1"/>
  <c r="Q1069" i="1"/>
  <c r="M1069" i="1"/>
  <c r="Q1065" i="1"/>
  <c r="M1065" i="1"/>
  <c r="Q1061" i="1"/>
  <c r="M1061" i="1"/>
  <c r="Q1057" i="1"/>
  <c r="M1057" i="1"/>
  <c r="T1057" i="1" s="1"/>
  <c r="U1057" i="1" s="1"/>
  <c r="Q1053" i="1"/>
  <c r="M1053" i="1"/>
  <c r="Q1049" i="1"/>
  <c r="M1049" i="1"/>
  <c r="N1049" i="1" s="1"/>
  <c r="Q1031" i="1"/>
  <c r="R1031" i="1" s="1"/>
  <c r="M1031" i="1"/>
  <c r="N1031" i="1" s="1"/>
  <c r="Q1029" i="1"/>
  <c r="R1029" i="1" s="1"/>
  <c r="M1029" i="1"/>
  <c r="N1029" i="1" s="1"/>
  <c r="Q1025" i="1"/>
  <c r="M1025" i="1"/>
  <c r="T1025" i="1" s="1"/>
  <c r="U1025" i="1" s="1"/>
  <c r="Q1021" i="1"/>
  <c r="M1021" i="1"/>
  <c r="N1021" i="1" s="1"/>
  <c r="Q1017" i="1"/>
  <c r="M1017" i="1"/>
  <c r="Q1013" i="1"/>
  <c r="M1013" i="1"/>
  <c r="Q1009" i="1"/>
  <c r="M1009" i="1"/>
  <c r="T1009" i="1" s="1"/>
  <c r="U1009" i="1" s="1"/>
  <c r="Q1005" i="1"/>
  <c r="M1005" i="1"/>
  <c r="N1005" i="1" s="1"/>
  <c r="Q1001" i="1"/>
  <c r="M1001" i="1"/>
  <c r="Q997" i="1"/>
  <c r="M997" i="1"/>
  <c r="Q993" i="1"/>
  <c r="M993" i="1"/>
  <c r="T993" i="1" s="1"/>
  <c r="U993" i="1" s="1"/>
  <c r="Q989" i="1"/>
  <c r="M989" i="1"/>
  <c r="N989" i="1" s="1"/>
  <c r="Q985" i="1"/>
  <c r="M985" i="1"/>
  <c r="Q981" i="1"/>
  <c r="M981" i="1"/>
  <c r="Q977" i="1"/>
  <c r="M977" i="1"/>
  <c r="T977" i="1" s="1"/>
  <c r="U977" i="1" s="1"/>
  <c r="Q973" i="1"/>
  <c r="M973" i="1"/>
  <c r="N973" i="1" s="1"/>
  <c r="Q969" i="1"/>
  <c r="M969" i="1"/>
  <c r="Q965" i="1"/>
  <c r="M965" i="1"/>
  <c r="Q961" i="1"/>
  <c r="M961" i="1"/>
  <c r="T961" i="1" s="1"/>
  <c r="U961" i="1" s="1"/>
  <c r="Q957" i="1"/>
  <c r="M957" i="1"/>
  <c r="N957" i="1" s="1"/>
  <c r="Q953" i="1"/>
  <c r="M953" i="1"/>
  <c r="Q949" i="1"/>
  <c r="M949" i="1"/>
  <c r="Q945" i="1"/>
  <c r="M945" i="1"/>
  <c r="T945" i="1" s="1"/>
  <c r="U945" i="1" s="1"/>
  <c r="Q941" i="1"/>
  <c r="M941" i="1"/>
  <c r="N941" i="1" s="1"/>
  <c r="Q937" i="1"/>
  <c r="M937" i="1"/>
  <c r="Q933" i="1"/>
  <c r="M933" i="1"/>
  <c r="Q929" i="1"/>
  <c r="M929" i="1"/>
  <c r="T929" i="1" s="1"/>
  <c r="U929" i="1" s="1"/>
  <c r="Q925" i="1"/>
  <c r="M925" i="1"/>
  <c r="N925" i="1" s="1"/>
  <c r="Q921" i="1"/>
  <c r="M921" i="1"/>
  <c r="Q917" i="1"/>
  <c r="M917" i="1"/>
  <c r="Q913" i="1"/>
  <c r="M913" i="1"/>
  <c r="T913" i="1" s="1"/>
  <c r="U913" i="1" s="1"/>
  <c r="Q909" i="1"/>
  <c r="M909" i="1"/>
  <c r="Q905" i="1"/>
  <c r="M905" i="1"/>
  <c r="T905" i="1" s="1"/>
  <c r="U905" i="1" s="1"/>
  <c r="Q901" i="1"/>
  <c r="M901" i="1"/>
  <c r="Q886" i="1"/>
  <c r="AL882" i="1"/>
  <c r="Q882" i="1"/>
  <c r="M882" i="1"/>
  <c r="Q878" i="1"/>
  <c r="AL874" i="1"/>
  <c r="Q874" i="1"/>
  <c r="M874" i="1"/>
  <c r="Q870" i="1"/>
  <c r="AL866" i="1"/>
  <c r="Q866" i="1"/>
  <c r="M866" i="1"/>
  <c r="Q862" i="1"/>
  <c r="AL858" i="1"/>
  <c r="Q858" i="1"/>
  <c r="M858" i="1"/>
  <c r="Q854" i="1"/>
  <c r="AL850" i="1"/>
  <c r="Q850" i="1"/>
  <c r="M850" i="1"/>
  <c r="Q846" i="1"/>
  <c r="AL842" i="1"/>
  <c r="Q842" i="1"/>
  <c r="M842" i="1"/>
  <c r="Q838" i="1"/>
  <c r="AL834" i="1"/>
  <c r="Q834" i="1"/>
  <c r="M834" i="1"/>
  <c r="Q830" i="1"/>
  <c r="AL826" i="1"/>
  <c r="Q826" i="1"/>
  <c r="M826" i="1"/>
  <c r="Q822" i="1"/>
  <c r="AL818" i="1"/>
  <c r="Q818" i="1"/>
  <c r="M818" i="1"/>
  <c r="Q814" i="1"/>
  <c r="AL810" i="1"/>
  <c r="Q810" i="1"/>
  <c r="M810" i="1"/>
  <c r="Q806" i="1"/>
  <c r="Q1221" i="1"/>
  <c r="R1221" i="1" s="1"/>
  <c r="M1221" i="1"/>
  <c r="Q1219" i="1"/>
  <c r="R1219" i="1" s="1"/>
  <c r="M1219" i="1"/>
  <c r="Q1217" i="1"/>
  <c r="R1217" i="1" s="1"/>
  <c r="M1217" i="1"/>
  <c r="Q1215" i="1"/>
  <c r="Q1211" i="1"/>
  <c r="Q1207" i="1"/>
  <c r="Q1203" i="1"/>
  <c r="Q1199" i="1"/>
  <c r="Q1195" i="1"/>
  <c r="Q1191" i="1"/>
  <c r="Q1187" i="1"/>
  <c r="Q1183" i="1"/>
  <c r="Q1179" i="1"/>
  <c r="Q1175" i="1"/>
  <c r="Q1171" i="1"/>
  <c r="Q1167" i="1"/>
  <c r="Q1163" i="1"/>
  <c r="Q1159" i="1"/>
  <c r="Q1155" i="1"/>
  <c r="Q1151" i="1"/>
  <c r="Q1147" i="1"/>
  <c r="Q1143" i="1"/>
  <c r="Q1139" i="1"/>
  <c r="Q1135" i="1"/>
  <c r="Q1131" i="1"/>
  <c r="Q1127" i="1"/>
  <c r="Q1123" i="1"/>
  <c r="Q1119" i="1"/>
  <c r="Q1115" i="1"/>
  <c r="Q1111" i="1"/>
  <c r="Q1107" i="1"/>
  <c r="Q1103" i="1"/>
  <c r="Q1099" i="1"/>
  <c r="R1099" i="1" s="1"/>
  <c r="Q1095" i="1"/>
  <c r="R1095" i="1" s="1"/>
  <c r="Q1091" i="1"/>
  <c r="Q1087" i="1"/>
  <c r="Q1083" i="1"/>
  <c r="R1083" i="1" s="1"/>
  <c r="Q1079" i="1"/>
  <c r="R1079" i="1" s="1"/>
  <c r="Q1075" i="1"/>
  <c r="Q1071" i="1"/>
  <c r="Q1067" i="1"/>
  <c r="R1067" i="1" s="1"/>
  <c r="Q1063" i="1"/>
  <c r="R1063" i="1" s="1"/>
  <c r="Q1059" i="1"/>
  <c r="Q1055" i="1"/>
  <c r="Q1051" i="1"/>
  <c r="R1051" i="1" s="1"/>
  <c r="Q1047" i="1"/>
  <c r="R1047" i="1" s="1"/>
  <c r="Q1045" i="1"/>
  <c r="R1045" i="1" s="1"/>
  <c r="M1045" i="1"/>
  <c r="N1045" i="1" s="1"/>
  <c r="Q1043" i="1"/>
  <c r="R1043" i="1" s="1"/>
  <c r="M1043" i="1"/>
  <c r="N1043" i="1" s="1"/>
  <c r="Q1041" i="1"/>
  <c r="R1041" i="1" s="1"/>
  <c r="M1041" i="1"/>
  <c r="N1041" i="1" s="1"/>
  <c r="Q1039" i="1"/>
  <c r="R1039" i="1" s="1"/>
  <c r="M1039" i="1"/>
  <c r="N1039" i="1" s="1"/>
  <c r="Q1037" i="1"/>
  <c r="R1037" i="1" s="1"/>
  <c r="M1037" i="1"/>
  <c r="N1037" i="1" s="1"/>
  <c r="Q1035" i="1"/>
  <c r="R1035" i="1" s="1"/>
  <c r="M1035" i="1"/>
  <c r="N1035" i="1" s="1"/>
  <c r="Q1033" i="1"/>
  <c r="R1033" i="1" s="1"/>
  <c r="M1033" i="1"/>
  <c r="N1033" i="1" s="1"/>
  <c r="Q1027" i="1"/>
  <c r="AL1026" i="1"/>
  <c r="Q1023" i="1"/>
  <c r="M1023" i="1"/>
  <c r="Q1019" i="1"/>
  <c r="L1019" i="1" s="1"/>
  <c r="V1019" i="1" s="1"/>
  <c r="AL1018" i="1"/>
  <c r="Q1015" i="1"/>
  <c r="M1015" i="1"/>
  <c r="Q1011" i="1"/>
  <c r="L1011" i="1" s="1"/>
  <c r="V1011" i="1" s="1"/>
  <c r="AL1010" i="1"/>
  <c r="Q1007" i="1"/>
  <c r="M1007" i="1"/>
  <c r="Q1003" i="1"/>
  <c r="L1003" i="1" s="1"/>
  <c r="V1003" i="1" s="1"/>
  <c r="AL1002" i="1"/>
  <c r="Q999" i="1"/>
  <c r="M999" i="1"/>
  <c r="Q995" i="1"/>
  <c r="L995" i="1" s="1"/>
  <c r="V995" i="1" s="1"/>
  <c r="AL994" i="1"/>
  <c r="Q991" i="1"/>
  <c r="M991" i="1"/>
  <c r="Q987" i="1"/>
  <c r="L987" i="1" s="1"/>
  <c r="V987" i="1" s="1"/>
  <c r="AL986" i="1"/>
  <c r="Q983" i="1"/>
  <c r="M983" i="1"/>
  <c r="Q979" i="1"/>
  <c r="L979" i="1" s="1"/>
  <c r="V979" i="1" s="1"/>
  <c r="AL978" i="1"/>
  <c r="Q975" i="1"/>
  <c r="M975" i="1"/>
  <c r="Q971" i="1"/>
  <c r="L971" i="1" s="1"/>
  <c r="V971" i="1" s="1"/>
  <c r="AL970" i="1"/>
  <c r="Q967" i="1"/>
  <c r="M967" i="1"/>
  <c r="Q963" i="1"/>
  <c r="L963" i="1" s="1"/>
  <c r="V963" i="1" s="1"/>
  <c r="AL962" i="1"/>
  <c r="Q959" i="1"/>
  <c r="M959" i="1"/>
  <c r="Q955" i="1"/>
  <c r="L955" i="1" s="1"/>
  <c r="V955" i="1" s="1"/>
  <c r="AL954" i="1"/>
  <c r="Q951" i="1"/>
  <c r="M951" i="1"/>
  <c r="Q947" i="1"/>
  <c r="L947" i="1" s="1"/>
  <c r="V947" i="1" s="1"/>
  <c r="AL946" i="1"/>
  <c r="Q943" i="1"/>
  <c r="M943" i="1"/>
  <c r="Q939" i="1"/>
  <c r="L939" i="1" s="1"/>
  <c r="V939" i="1" s="1"/>
  <c r="AL938" i="1"/>
  <c r="Q935" i="1"/>
  <c r="M935" i="1"/>
  <c r="Q931" i="1"/>
  <c r="L931" i="1" s="1"/>
  <c r="V931" i="1" s="1"/>
  <c r="AL930" i="1"/>
  <c r="Q927" i="1"/>
  <c r="M927" i="1"/>
  <c r="Q923" i="1"/>
  <c r="L923" i="1" s="1"/>
  <c r="V923" i="1" s="1"/>
  <c r="AL922" i="1"/>
  <c r="Q919" i="1"/>
  <c r="M919" i="1"/>
  <c r="Q915" i="1"/>
  <c r="L915" i="1" s="1"/>
  <c r="V915" i="1" s="1"/>
  <c r="AL914" i="1"/>
  <c r="Q911" i="1"/>
  <c r="M911" i="1"/>
  <c r="Q907" i="1"/>
  <c r="L907" i="1" s="1"/>
  <c r="V907" i="1" s="1"/>
  <c r="AL906" i="1"/>
  <c r="Q903" i="1"/>
  <c r="M903" i="1"/>
  <c r="Q899" i="1"/>
  <c r="Q898" i="1"/>
  <c r="R898" i="1" s="1"/>
  <c r="M898" i="1"/>
  <c r="N898" i="1" s="1"/>
  <c r="Q896" i="1"/>
  <c r="R896" i="1" s="1"/>
  <c r="M896" i="1"/>
  <c r="N896" i="1" s="1"/>
  <c r="Q894" i="1"/>
  <c r="R894" i="1" s="1"/>
  <c r="M894" i="1"/>
  <c r="N894" i="1" s="1"/>
  <c r="Q892" i="1"/>
  <c r="R892" i="1" s="1"/>
  <c r="M892" i="1"/>
  <c r="N892" i="1" s="1"/>
  <c r="Q890" i="1"/>
  <c r="R890" i="1" s="1"/>
  <c r="M890" i="1"/>
  <c r="N890" i="1" s="1"/>
  <c r="AL888" i="1"/>
  <c r="Q888" i="1"/>
  <c r="M888" i="1"/>
  <c r="Q884" i="1"/>
  <c r="M884" i="1"/>
  <c r="AL880" i="1"/>
  <c r="Q880" i="1"/>
  <c r="M880" i="1"/>
  <c r="Q876" i="1"/>
  <c r="M876" i="1"/>
  <c r="AL872" i="1"/>
  <c r="Q872" i="1"/>
  <c r="M872" i="1"/>
  <c r="Q868" i="1"/>
  <c r="M868" i="1"/>
  <c r="AL864" i="1"/>
  <c r="Q864" i="1"/>
  <c r="M864" i="1"/>
  <c r="Q860" i="1"/>
  <c r="M860" i="1"/>
  <c r="AL856" i="1"/>
  <c r="Q856" i="1"/>
  <c r="M856" i="1"/>
  <c r="Q852" i="1"/>
  <c r="M852" i="1"/>
  <c r="AL848" i="1"/>
  <c r="Q848" i="1"/>
  <c r="M848" i="1"/>
  <c r="Q844" i="1"/>
  <c r="M844" i="1"/>
  <c r="AL840" i="1"/>
  <c r="Q840" i="1"/>
  <c r="M840" i="1"/>
  <c r="Q836" i="1"/>
  <c r="M836" i="1"/>
  <c r="AL832" i="1"/>
  <c r="Q832" i="1"/>
  <c r="M832" i="1"/>
  <c r="Q828" i="1"/>
  <c r="M828" i="1"/>
  <c r="AL824" i="1"/>
  <c r="Q824" i="1"/>
  <c r="M824" i="1"/>
  <c r="Q820" i="1"/>
  <c r="M820" i="1"/>
  <c r="AL816" i="1"/>
  <c r="Q816" i="1"/>
  <c r="M816" i="1"/>
  <c r="Q812" i="1"/>
  <c r="M812" i="1"/>
  <c r="AL808" i="1"/>
  <c r="Q808" i="1"/>
  <c r="M808" i="1"/>
  <c r="Q798" i="1"/>
  <c r="R798" i="1" s="1"/>
  <c r="M798" i="1"/>
  <c r="N798" i="1" s="1"/>
  <c r="Q796" i="1"/>
  <c r="R796" i="1" s="1"/>
  <c r="M796" i="1"/>
  <c r="N796" i="1" s="1"/>
  <c r="Q792" i="1"/>
  <c r="M792" i="1"/>
  <c r="Q788" i="1"/>
  <c r="Q784" i="1"/>
  <c r="M784" i="1"/>
  <c r="Q780" i="1"/>
  <c r="Q776" i="1"/>
  <c r="M776" i="1"/>
  <c r="Q772" i="1"/>
  <c r="Q768" i="1"/>
  <c r="M768" i="1"/>
  <c r="Q764" i="1"/>
  <c r="Q760" i="1"/>
  <c r="M760" i="1"/>
  <c r="Q756" i="1"/>
  <c r="Q752" i="1"/>
  <c r="L752" i="1" s="1"/>
  <c r="V752" i="1" s="1"/>
  <c r="M752" i="1"/>
  <c r="Q748" i="1"/>
  <c r="Q744" i="1"/>
  <c r="L744" i="1" s="1"/>
  <c r="V744" i="1" s="1"/>
  <c r="M744" i="1"/>
  <c r="Q740" i="1"/>
  <c r="Q736" i="1"/>
  <c r="L736" i="1" s="1"/>
  <c r="V736" i="1" s="1"/>
  <c r="M736" i="1"/>
  <c r="Q732" i="1"/>
  <c r="Q728" i="1"/>
  <c r="R728" i="1" s="1"/>
  <c r="M728" i="1"/>
  <c r="N728" i="1" s="1"/>
  <c r="Q726" i="1"/>
  <c r="R726" i="1" s="1"/>
  <c r="M726" i="1"/>
  <c r="N726" i="1" s="1"/>
  <c r="Q722" i="1"/>
  <c r="L722" i="1" s="1"/>
  <c r="M722" i="1"/>
  <c r="Q718" i="1"/>
  <c r="Q714" i="1"/>
  <c r="L714" i="1" s="1"/>
  <c r="M714" i="1"/>
  <c r="Q710" i="1"/>
  <c r="Q706" i="1"/>
  <c r="L706" i="1" s="1"/>
  <c r="M706" i="1"/>
  <c r="Q702" i="1"/>
  <c r="Q698" i="1"/>
  <c r="L698" i="1" s="1"/>
  <c r="M698" i="1"/>
  <c r="Q694" i="1"/>
  <c r="Q690" i="1"/>
  <c r="L690" i="1" s="1"/>
  <c r="M690" i="1"/>
  <c r="Q686" i="1"/>
  <c r="Q684" i="1"/>
  <c r="M684" i="1"/>
  <c r="T684" i="1" s="1"/>
  <c r="AL680" i="1"/>
  <c r="Q680" i="1"/>
  <c r="M680" i="1"/>
  <c r="Q676" i="1"/>
  <c r="M676" i="1"/>
  <c r="T676" i="1" s="1"/>
  <c r="AL672" i="1"/>
  <c r="Q672" i="1"/>
  <c r="M672" i="1"/>
  <c r="Q668" i="1"/>
  <c r="Q643" i="1"/>
  <c r="M643" i="1"/>
  <c r="N643" i="1" s="1"/>
  <c r="Q639" i="1"/>
  <c r="M639" i="1"/>
  <c r="Q635" i="1"/>
  <c r="M635" i="1"/>
  <c r="T635" i="1" s="1"/>
  <c r="Q631" i="1"/>
  <c r="M631" i="1"/>
  <c r="AL632" i="1" s="1"/>
  <c r="Q627" i="1"/>
  <c r="M627" i="1"/>
  <c r="T627" i="1" s="1"/>
  <c r="Q623" i="1"/>
  <c r="M623" i="1"/>
  <c r="AL622" i="1"/>
  <c r="AO622" i="1" s="1"/>
  <c r="Q620" i="1"/>
  <c r="M620" i="1"/>
  <c r="Q616" i="1"/>
  <c r="M616" i="1"/>
  <c r="T616" i="1" s="1"/>
  <c r="Q612" i="1"/>
  <c r="Q608" i="1"/>
  <c r="M608" i="1"/>
  <c r="Q604" i="1"/>
  <c r="M604" i="1"/>
  <c r="Q602" i="1"/>
  <c r="R602" i="1" s="1"/>
  <c r="M602" i="1"/>
  <c r="Q600" i="1"/>
  <c r="M600" i="1"/>
  <c r="Q596" i="1"/>
  <c r="M596" i="1"/>
  <c r="AL597" i="1" s="1"/>
  <c r="Q593" i="1"/>
  <c r="R593" i="1"/>
  <c r="M593" i="1"/>
  <c r="N593" i="1"/>
  <c r="Q589" i="1"/>
  <c r="M589" i="1"/>
  <c r="Q804" i="1"/>
  <c r="R804" i="1" s="1"/>
  <c r="M804" i="1"/>
  <c r="N804" i="1" s="1"/>
  <c r="Q802" i="1"/>
  <c r="R802" i="1" s="1"/>
  <c r="M802" i="1"/>
  <c r="N802" i="1" s="1"/>
  <c r="Q800" i="1"/>
  <c r="R800" i="1" s="1"/>
  <c r="M800" i="1"/>
  <c r="N800" i="1" s="1"/>
  <c r="Q794" i="1"/>
  <c r="Q790" i="1"/>
  <c r="M790" i="1"/>
  <c r="AL789" i="1" s="1"/>
  <c r="Q786" i="1"/>
  <c r="Q782" i="1"/>
  <c r="M782" i="1"/>
  <c r="AL781" i="1" s="1"/>
  <c r="Q778" i="1"/>
  <c r="Q774" i="1"/>
  <c r="M774" i="1"/>
  <c r="AL773" i="1" s="1"/>
  <c r="Q770" i="1"/>
  <c r="Q766" i="1"/>
  <c r="M766" i="1"/>
  <c r="AL765" i="1" s="1"/>
  <c r="Q762" i="1"/>
  <c r="Q758" i="1"/>
  <c r="M758" i="1"/>
  <c r="AL757" i="1" s="1"/>
  <c r="Q754" i="1"/>
  <c r="Q750" i="1"/>
  <c r="M750" i="1"/>
  <c r="AL749" i="1" s="1"/>
  <c r="Q746" i="1"/>
  <c r="Q742" i="1"/>
  <c r="M742" i="1"/>
  <c r="AL741" i="1" s="1"/>
  <c r="Q738" i="1"/>
  <c r="Q734" i="1"/>
  <c r="M734" i="1"/>
  <c r="AL733" i="1" s="1"/>
  <c r="Q730" i="1"/>
  <c r="R730" i="1" s="1"/>
  <c r="M730" i="1"/>
  <c r="N730" i="1" s="1"/>
  <c r="Q724" i="1"/>
  <c r="M724" i="1"/>
  <c r="AL720" i="1"/>
  <c r="Q720" i="1"/>
  <c r="M720" i="1"/>
  <c r="AL719" i="1" s="1"/>
  <c r="Q716" i="1"/>
  <c r="M716" i="1"/>
  <c r="AL712" i="1"/>
  <c r="Q712" i="1"/>
  <c r="M712" i="1"/>
  <c r="AL711" i="1" s="1"/>
  <c r="Q708" i="1"/>
  <c r="M708" i="1"/>
  <c r="AL704" i="1"/>
  <c r="Q704" i="1"/>
  <c r="M704" i="1"/>
  <c r="AL703" i="1" s="1"/>
  <c r="Q700" i="1"/>
  <c r="M700" i="1"/>
  <c r="AL696" i="1"/>
  <c r="Q696" i="1"/>
  <c r="M696" i="1"/>
  <c r="AL695" i="1" s="1"/>
  <c r="Q692" i="1"/>
  <c r="M692" i="1"/>
  <c r="AL688" i="1"/>
  <c r="Q688" i="1"/>
  <c r="M688" i="1"/>
  <c r="AL687" i="1" s="1"/>
  <c r="Q682" i="1"/>
  <c r="R682" i="1" s="1"/>
  <c r="M682" i="1"/>
  <c r="N682" i="1" s="1"/>
  <c r="Q678" i="1"/>
  <c r="Q674" i="1"/>
  <c r="L674" i="1" s="1"/>
  <c r="M674" i="1"/>
  <c r="AL670" i="1"/>
  <c r="Q670" i="1"/>
  <c r="M670" i="1"/>
  <c r="Q666" i="1"/>
  <c r="M666" i="1"/>
  <c r="Q665" i="1"/>
  <c r="L665" i="1" s="1"/>
  <c r="M665" i="1"/>
  <c r="Q664" i="1"/>
  <c r="Q663" i="1"/>
  <c r="M663" i="1"/>
  <c r="N663" i="1" s="1"/>
  <c r="Q662" i="1"/>
  <c r="Q661" i="1"/>
  <c r="M661" i="1"/>
  <c r="N661" i="1" s="1"/>
  <c r="Q660" i="1"/>
  <c r="Q659" i="1"/>
  <c r="M659" i="1"/>
  <c r="N659" i="1" s="1"/>
  <c r="Q658" i="1"/>
  <c r="Q657" i="1"/>
  <c r="M657" i="1"/>
  <c r="N657" i="1" s="1"/>
  <c r="Q656" i="1"/>
  <c r="Q655" i="1"/>
  <c r="M655" i="1"/>
  <c r="N655" i="1" s="1"/>
  <c r="Q654" i="1"/>
  <c r="Q653" i="1"/>
  <c r="M653" i="1"/>
  <c r="N653" i="1" s="1"/>
  <c r="Q652" i="1"/>
  <c r="Q651" i="1"/>
  <c r="M651" i="1"/>
  <c r="N651" i="1" s="1"/>
  <c r="Q650" i="1"/>
  <c r="Q649" i="1"/>
  <c r="M649" i="1"/>
  <c r="N649" i="1" s="1"/>
  <c r="Q648" i="1"/>
  <c r="Q647" i="1"/>
  <c r="M647" i="1"/>
  <c r="N647" i="1" s="1"/>
  <c r="Q646" i="1"/>
  <c r="Q645" i="1"/>
  <c r="L645" i="1" s="1"/>
  <c r="M645" i="1"/>
  <c r="AL644" i="1"/>
  <c r="Q641" i="1"/>
  <c r="M641" i="1"/>
  <c r="AL640" i="1"/>
  <c r="Q637" i="1"/>
  <c r="AL636" i="1"/>
  <c r="Q633" i="1"/>
  <c r="L633" i="1" s="1"/>
  <c r="M633" i="1"/>
  <c r="Q629" i="1"/>
  <c r="AL628" i="1"/>
  <c r="Q625" i="1"/>
  <c r="L625" i="1" s="1"/>
  <c r="M625" i="1"/>
  <c r="AL624" i="1"/>
  <c r="Q618" i="1"/>
  <c r="L618" i="1" s="1"/>
  <c r="M618" i="1"/>
  <c r="AL614" i="1"/>
  <c r="Q614" i="1"/>
  <c r="M614" i="1"/>
  <c r="Q610" i="1"/>
  <c r="M610" i="1"/>
  <c r="AL609" i="1"/>
  <c r="Q606" i="1"/>
  <c r="L606" i="1" s="1"/>
  <c r="AL605" i="1"/>
  <c r="Q598" i="1"/>
  <c r="M598" i="1"/>
  <c r="O594" i="1"/>
  <c r="P594" i="1" s="1"/>
  <c r="Q591" i="1"/>
  <c r="M591" i="1"/>
  <c r="Q587" i="1"/>
  <c r="Q582" i="1"/>
  <c r="L582" i="1" s="1"/>
  <c r="M582" i="1"/>
  <c r="Q574" i="1"/>
  <c r="AL573" i="1"/>
  <c r="Q1315" i="1"/>
  <c r="M1315" i="1"/>
  <c r="N1315" i="1" s="1"/>
  <c r="Q1311" i="1"/>
  <c r="Q1307" i="1"/>
  <c r="L1307" i="1" s="1"/>
  <c r="V1307" i="1" s="1"/>
  <c r="M1307" i="1"/>
  <c r="Q1303" i="1"/>
  <c r="M1303" i="1"/>
  <c r="Q1299" i="1"/>
  <c r="L1299" i="1" s="1"/>
  <c r="V1299" i="1" s="1"/>
  <c r="M1299" i="1"/>
  <c r="AB1299" i="1" s="1"/>
  <c r="AC1299" i="1" s="1"/>
  <c r="Q1295" i="1"/>
  <c r="Q1290" i="1"/>
  <c r="R1290" i="1" s="1"/>
  <c r="M1290" i="1"/>
  <c r="Q1288" i="1"/>
  <c r="R1288" i="1" s="1"/>
  <c r="M1288" i="1"/>
  <c r="T1288" i="1" s="1"/>
  <c r="U1288" i="1" s="1"/>
  <c r="Q1284" i="1"/>
  <c r="L1284" i="1" s="1"/>
  <c r="V1284" i="1" s="1"/>
  <c r="M1284" i="1"/>
  <c r="Q1280" i="1"/>
  <c r="R1280" i="1" s="1"/>
  <c r="Q1276" i="1"/>
  <c r="L1276" i="1" s="1"/>
  <c r="V1276" i="1" s="1"/>
  <c r="M1276" i="1"/>
  <c r="AL1272" i="1"/>
  <c r="Q1272" i="1"/>
  <c r="M1272" i="1"/>
  <c r="Q1268" i="1"/>
  <c r="M1268" i="1"/>
  <c r="T1268" i="1" s="1"/>
  <c r="U1268" i="1" s="1"/>
  <c r="Q1266" i="1"/>
  <c r="R1266" i="1"/>
  <c r="M1266" i="1"/>
  <c r="AL1260" i="1"/>
  <c r="Q1260" i="1"/>
  <c r="M1260" i="1"/>
  <c r="Q1256" i="1"/>
  <c r="M1256" i="1"/>
  <c r="Q1252" i="1"/>
  <c r="R1252" i="1" s="1"/>
  <c r="Q1245" i="1"/>
  <c r="R1245" i="1" s="1"/>
  <c r="Q1241" i="1"/>
  <c r="R1241" i="1" s="1"/>
  <c r="Q1238" i="1"/>
  <c r="R1238" i="1" s="1"/>
  <c r="M1238" i="1"/>
  <c r="Q1236" i="1"/>
  <c r="L1236" i="1" s="1"/>
  <c r="V1236" i="1" s="1"/>
  <c r="Q1229" i="1"/>
  <c r="Q1227" i="1"/>
  <c r="R1227" i="1" s="1"/>
  <c r="M1227" i="1"/>
  <c r="N1227" i="1" s="1"/>
  <c r="Q1223" i="1"/>
  <c r="Q1359" i="1"/>
  <c r="M1359" i="1"/>
  <c r="Q1355" i="1"/>
  <c r="M1355" i="1"/>
  <c r="T1355" i="1" s="1"/>
  <c r="U1355" i="1" s="1"/>
  <c r="AH1355" i="1" s="1"/>
  <c r="Q1351" i="1"/>
  <c r="M1351" i="1"/>
  <c r="N1351" i="1" s="1"/>
  <c r="Q1350" i="1"/>
  <c r="R1350" i="1" s="1"/>
  <c r="M1350" i="1"/>
  <c r="AB1350" i="1" s="1"/>
  <c r="AC1350" i="1" s="1"/>
  <c r="Q1346" i="1"/>
  <c r="R1346" i="1" s="1"/>
  <c r="Q1342" i="1"/>
  <c r="M1342" i="1"/>
  <c r="AB1342" i="1" s="1"/>
  <c r="AC1342" i="1" s="1"/>
  <c r="Q1338" i="1"/>
  <c r="R1338" i="1"/>
  <c r="T1338" i="1"/>
  <c r="U1338" i="1" s="1"/>
  <c r="Q1336" i="1"/>
  <c r="R1336" i="1" s="1"/>
  <c r="M1336" i="1"/>
  <c r="N1336" i="1" s="1"/>
  <c r="Q1332" i="1"/>
  <c r="L1332" i="1" s="1"/>
  <c r="V1332" i="1" s="1"/>
  <c r="M1332" i="1"/>
  <c r="T1332" i="1" s="1"/>
  <c r="U1332" i="1" s="1"/>
  <c r="Q1327" i="1"/>
  <c r="L1327" i="1" s="1"/>
  <c r="V1327" i="1" s="1"/>
  <c r="M1327" i="1"/>
  <c r="T1327" i="1" s="1"/>
  <c r="U1327" i="1" s="1"/>
  <c r="Q1318" i="1"/>
  <c r="L1318" i="1" s="1"/>
  <c r="V1318" i="1" s="1"/>
  <c r="M1318" i="1"/>
  <c r="Q585" i="1"/>
  <c r="M585" i="1"/>
  <c r="Q584" i="1"/>
  <c r="R584" i="1" s="1"/>
  <c r="Q580" i="1"/>
  <c r="L580" i="1" s="1"/>
  <c r="M580" i="1"/>
  <c r="AL578" i="1"/>
  <c r="Q578" i="1"/>
  <c r="R578" i="1"/>
  <c r="T578" i="1"/>
  <c r="U578" i="1" s="1"/>
  <c r="Q576" i="1"/>
  <c r="M576" i="1"/>
  <c r="Q573" i="1"/>
  <c r="L573" i="1" s="1"/>
  <c r="M573" i="1"/>
  <c r="Q1313" i="1"/>
  <c r="L1313" i="1" s="1"/>
  <c r="V1313" i="1" s="1"/>
  <c r="Q1309" i="1"/>
  <c r="M1309" i="1"/>
  <c r="N1309" i="1" s="1"/>
  <c r="Q1305" i="1"/>
  <c r="L1305" i="1" s="1"/>
  <c r="V1305" i="1" s="1"/>
  <c r="AL1304" i="1"/>
  <c r="Q1301" i="1"/>
  <c r="M1301" i="1"/>
  <c r="N1301" i="1" s="1"/>
  <c r="Q1297" i="1"/>
  <c r="L1297" i="1" s="1"/>
  <c r="V1297" i="1" s="1"/>
  <c r="Q1293" i="1"/>
  <c r="M1293" i="1"/>
  <c r="T1293" i="1" s="1"/>
  <c r="U1293" i="1" s="1"/>
  <c r="Q1292" i="1"/>
  <c r="R1292" i="1"/>
  <c r="AL1291" i="1"/>
  <c r="Q1286" i="1"/>
  <c r="M1286" i="1"/>
  <c r="N1286" i="1" s="1"/>
  <c r="AL1282" i="1"/>
  <c r="Q1282" i="1"/>
  <c r="M1282" i="1"/>
  <c r="Q1278" i="1"/>
  <c r="R1278" i="1" s="1"/>
  <c r="AL1277" i="1"/>
  <c r="Q1274" i="1"/>
  <c r="L1274" i="1" s="1"/>
  <c r="V1274" i="1" s="1"/>
  <c r="AL1273" i="1"/>
  <c r="Q1270" i="1"/>
  <c r="M1270" i="1"/>
  <c r="N1270" i="1" s="1"/>
  <c r="Q1264" i="1"/>
  <c r="R1264" i="1" s="1"/>
  <c r="M1264" i="1"/>
  <c r="AB1264" i="1" s="1"/>
  <c r="Q1262" i="1"/>
  <c r="R1262" i="1" s="1"/>
  <c r="AL1258" i="1"/>
  <c r="Q1258" i="1"/>
  <c r="M1258" i="1"/>
  <c r="Q1254" i="1"/>
  <c r="AL1250" i="1"/>
  <c r="Q1250" i="1"/>
  <c r="M1250" i="1"/>
  <c r="T1250" i="1" s="1"/>
  <c r="U1250" i="1" s="1"/>
  <c r="Q1247" i="1"/>
  <c r="R1247" i="1"/>
  <c r="AL1248" i="1"/>
  <c r="Q1243" i="1"/>
  <c r="R1243" i="1" s="1"/>
  <c r="AL1242" i="1"/>
  <c r="Q1240" i="1"/>
  <c r="R1240" i="1"/>
  <c r="M1240" i="1"/>
  <c r="T1240" i="1"/>
  <c r="U1240" i="1" s="1"/>
  <c r="Q1234" i="1"/>
  <c r="L1234" i="1" s="1"/>
  <c r="V1234" i="1" s="1"/>
  <c r="M1234" i="1"/>
  <c r="T1234" i="1" s="1"/>
  <c r="U1234" i="1" s="1"/>
  <c r="Q1232" i="1"/>
  <c r="Q1231" i="1"/>
  <c r="R1231" i="1" s="1"/>
  <c r="M1231" i="1"/>
  <c r="Q1225" i="1"/>
  <c r="L1225" i="1" s="1"/>
  <c r="V1225" i="1" s="1"/>
  <c r="M1225" i="1"/>
  <c r="AL1223" i="1"/>
  <c r="Q1357" i="1"/>
  <c r="L1357" i="1" s="1"/>
  <c r="V1357" i="1" s="1"/>
  <c r="M1357" i="1"/>
  <c r="Q1353" i="1"/>
  <c r="L1353" i="1" s="1"/>
  <c r="V1353" i="1" s="1"/>
  <c r="M1353" i="1"/>
  <c r="Q1348" i="1"/>
  <c r="L1348" i="1" s="1"/>
  <c r="V1348" i="1" s="1"/>
  <c r="M1348" i="1"/>
  <c r="AL1347" i="1"/>
  <c r="Q1344" i="1"/>
  <c r="M1344" i="1"/>
  <c r="N1344" i="1" s="1"/>
  <c r="Q1340" i="1"/>
  <c r="L1340" i="1" s="1"/>
  <c r="V1340" i="1" s="1"/>
  <c r="M1340" i="1"/>
  <c r="AL1339" i="1"/>
  <c r="Q1334" i="1"/>
  <c r="M1334" i="1"/>
  <c r="N1334" i="1" s="1"/>
  <c r="Q1330" i="1"/>
  <c r="Q1329" i="1"/>
  <c r="R1329" i="1" s="1"/>
  <c r="M1329" i="1"/>
  <c r="N1329" i="1" s="1"/>
  <c r="Q1325" i="1"/>
  <c r="L1325" i="1" s="1"/>
  <c r="V1325" i="1" s="1"/>
  <c r="M1325" i="1"/>
  <c r="Q1323" i="1"/>
  <c r="L1323" i="1" s="1"/>
  <c r="V1323" i="1" s="1"/>
  <c r="Q1322" i="1"/>
  <c r="R1322" i="1"/>
  <c r="M1322" i="1"/>
  <c r="Q1320" i="1"/>
  <c r="L1320" i="1" s="1"/>
  <c r="V1320" i="1" s="1"/>
  <c r="M1320" i="1"/>
  <c r="AL1319" i="1"/>
  <c r="Q1375" i="1"/>
  <c r="R1375" i="1" s="1"/>
  <c r="Q1370" i="1"/>
  <c r="L1370" i="1" s="1"/>
  <c r="V1370" i="1" s="1"/>
  <c r="M1370" i="1"/>
  <c r="T1370" i="1" s="1"/>
  <c r="U1370" i="1" s="1"/>
  <c r="Q1366" i="1"/>
  <c r="Q1365" i="1"/>
  <c r="R1365" i="1" s="1"/>
  <c r="M1365" i="1"/>
  <c r="T1365" i="1" s="1"/>
  <c r="U1365" i="1" s="1"/>
  <c r="Q1361" i="1"/>
  <c r="M1361" i="1"/>
  <c r="N1361" i="1" s="1"/>
  <c r="Q1377" i="1"/>
  <c r="L1377" i="1" s="1"/>
  <c r="V1377" i="1" s="1"/>
  <c r="M1377" i="1"/>
  <c r="Q1373" i="1"/>
  <c r="M1373" i="1"/>
  <c r="Q1372" i="1"/>
  <c r="R1372" i="1"/>
  <c r="N1372" i="1"/>
  <c r="Q1368" i="1"/>
  <c r="M1368" i="1"/>
  <c r="N1368" i="1" s="1"/>
  <c r="Q1363" i="1"/>
  <c r="R1363" i="1" s="1"/>
  <c r="W1378" i="1"/>
  <c r="R1377" i="1"/>
  <c r="N1377" i="1"/>
  <c r="T1377" i="1"/>
  <c r="U1377" i="1" s="1"/>
  <c r="AB1377" i="1"/>
  <c r="X1376" i="1"/>
  <c r="AG1376" i="1" s="1"/>
  <c r="Y1376" i="1"/>
  <c r="Z1376" i="1" s="1"/>
  <c r="L1373" i="1"/>
  <c r="V1373" i="1" s="1"/>
  <c r="R1373" i="1"/>
  <c r="AB1373" i="1"/>
  <c r="Y1371" i="1"/>
  <c r="Z1371" i="1" s="1"/>
  <c r="M1371" i="1"/>
  <c r="AL1370" i="1" s="1"/>
  <c r="R1370" i="1"/>
  <c r="N1370" i="1"/>
  <c r="W1369" i="1"/>
  <c r="X1369" i="1"/>
  <c r="R1366" i="1"/>
  <c r="Y1364" i="1"/>
  <c r="Z1364" i="1" s="1"/>
  <c r="AL1372" i="1"/>
  <c r="L1368" i="1"/>
  <c r="V1368" i="1" s="1"/>
  <c r="R1368" i="1"/>
  <c r="AB1368" i="1"/>
  <c r="W1367" i="1"/>
  <c r="X1367" i="1"/>
  <c r="L1361" i="1"/>
  <c r="V1361" i="1" s="1"/>
  <c r="R1361" i="1"/>
  <c r="AB1361" i="1"/>
  <c r="M1364" i="1"/>
  <c r="L1363" i="1"/>
  <c r="V1363" i="1" s="1"/>
  <c r="N1363" i="1"/>
  <c r="R1359" i="1"/>
  <c r="R1355" i="1"/>
  <c r="X1354" i="1"/>
  <c r="Y1354" i="1"/>
  <c r="Z1354" i="1" s="1"/>
  <c r="T1351" i="1"/>
  <c r="U1351" i="1" s="1"/>
  <c r="N1357" i="1"/>
  <c r="R1353" i="1"/>
  <c r="T1353" i="1"/>
  <c r="U1353" i="1" s="1"/>
  <c r="AB1353" i="1"/>
  <c r="L1346" i="1"/>
  <c r="V1346" i="1" s="1"/>
  <c r="T1346" i="1"/>
  <c r="U1346" i="1" s="1"/>
  <c r="AB1346" i="1"/>
  <c r="W1345" i="1"/>
  <c r="X1345" i="1"/>
  <c r="L1342" i="1"/>
  <c r="V1342" i="1" s="1"/>
  <c r="R1342" i="1"/>
  <c r="T1348" i="1"/>
  <c r="U1348" i="1" s="1"/>
  <c r="AB1348" i="1"/>
  <c r="N1348" i="1"/>
  <c r="Y1347" i="1"/>
  <c r="Z1347" i="1" s="1"/>
  <c r="L1344" i="1"/>
  <c r="V1344" i="1" s="1"/>
  <c r="R1344" i="1"/>
  <c r="T1344" i="1"/>
  <c r="U1344" i="1" s="1"/>
  <c r="T1340" i="1"/>
  <c r="U1340" i="1" s="1"/>
  <c r="AB1340" i="1"/>
  <c r="N1340" i="1"/>
  <c r="Y1335" i="1"/>
  <c r="Z1335" i="1" s="1"/>
  <c r="X1335" i="1"/>
  <c r="N1332" i="1"/>
  <c r="W1331" i="1"/>
  <c r="X1331" i="1"/>
  <c r="N1338" i="1"/>
  <c r="L1334" i="1"/>
  <c r="V1334" i="1" s="1"/>
  <c r="R1334" i="1"/>
  <c r="T1334" i="1"/>
  <c r="U1334" i="1" s="1"/>
  <c r="AB1334" i="1"/>
  <c r="R1330" i="1"/>
  <c r="T1329" i="1"/>
  <c r="U1329" i="1" s="1"/>
  <c r="L1328" i="1"/>
  <c r="V1328" i="1" s="1"/>
  <c r="N1327" i="1"/>
  <c r="W1326" i="1"/>
  <c r="X1326" i="1"/>
  <c r="AL1327" i="1"/>
  <c r="R1325" i="1"/>
  <c r="T1325" i="1"/>
  <c r="U1325" i="1"/>
  <c r="AB1325" i="1"/>
  <c r="N1325" i="1"/>
  <c r="T1323" i="1"/>
  <c r="U1323" i="1" s="1"/>
  <c r="N1323" i="1"/>
  <c r="T1322" i="1"/>
  <c r="U1322" i="1" s="1"/>
  <c r="AB1322" i="1"/>
  <c r="W1319" i="1"/>
  <c r="X1319" i="1"/>
  <c r="N1318" i="1"/>
  <c r="N1322" i="1"/>
  <c r="T1320" i="1"/>
  <c r="U1320" i="1" s="1"/>
  <c r="AB1320" i="1"/>
  <c r="N1320" i="1"/>
  <c r="Y1316" i="1"/>
  <c r="Z1316" i="1" s="1"/>
  <c r="T1313" i="1"/>
  <c r="U1313" i="1" s="1"/>
  <c r="N1313" i="1"/>
  <c r="Y1312" i="1"/>
  <c r="Z1312" i="1" s="1"/>
  <c r="L1309" i="1"/>
  <c r="V1309" i="1" s="1"/>
  <c r="R1309" i="1"/>
  <c r="AB1309" i="1"/>
  <c r="W1308" i="1"/>
  <c r="X1308" i="1"/>
  <c r="AB1305" i="1"/>
  <c r="W1304" i="1"/>
  <c r="X1304" i="1"/>
  <c r="L1301" i="1"/>
  <c r="V1301" i="1" s="1"/>
  <c r="R1301" i="1"/>
  <c r="Y1300" i="1"/>
  <c r="Z1300" i="1" s="1"/>
  <c r="T1297" i="1"/>
  <c r="U1297" i="1" s="1"/>
  <c r="N1297" i="1"/>
  <c r="Y1296" i="1"/>
  <c r="Z1296" i="1" s="1"/>
  <c r="L1293" i="1"/>
  <c r="V1293" i="1" s="1"/>
  <c r="R1293" i="1"/>
  <c r="N1293" i="1"/>
  <c r="Y1291" i="1"/>
  <c r="Z1291" i="1" s="1"/>
  <c r="W1289" i="1"/>
  <c r="X1289" i="1"/>
  <c r="AG1289" i="1" s="1"/>
  <c r="L1315" i="1"/>
  <c r="V1315" i="1" s="1"/>
  <c r="R1315" i="1"/>
  <c r="T1315" i="1"/>
  <c r="U1315" i="1" s="1"/>
  <c r="AL1316" i="1"/>
  <c r="Y1314" i="1"/>
  <c r="Z1314" i="1" s="1"/>
  <c r="R1311" i="1"/>
  <c r="AL1306" i="1"/>
  <c r="T1307" i="1"/>
  <c r="U1307" i="1" s="1"/>
  <c r="AB1307" i="1"/>
  <c r="N1307" i="1"/>
  <c r="W1306" i="1"/>
  <c r="X1306" i="1"/>
  <c r="R1303" i="1"/>
  <c r="W1298" i="1"/>
  <c r="X1298" i="1"/>
  <c r="R1295" i="1"/>
  <c r="L1286" i="1"/>
  <c r="V1286" i="1" s="1"/>
  <c r="R1286" i="1"/>
  <c r="T1286" i="1"/>
  <c r="U1286" i="1" s="1"/>
  <c r="AB1286" i="1"/>
  <c r="W1285" i="1"/>
  <c r="X1285" i="1"/>
  <c r="AB1282" i="1"/>
  <c r="W1281" i="1"/>
  <c r="L1278" i="1"/>
  <c r="V1278" i="1" s="1"/>
  <c r="T1278" i="1"/>
  <c r="U1278" i="1" s="1"/>
  <c r="AB1278" i="1"/>
  <c r="W1277" i="1"/>
  <c r="X1277" i="1"/>
  <c r="AB1274" i="1"/>
  <c r="W1273" i="1"/>
  <c r="L1270" i="1"/>
  <c r="V1270" i="1" s="1"/>
  <c r="R1270" i="1"/>
  <c r="AB1270" i="1"/>
  <c r="W1269" i="1"/>
  <c r="X1269" i="1"/>
  <c r="M1291" i="1"/>
  <c r="M1289" i="1"/>
  <c r="AL1283" i="1"/>
  <c r="AB1284" i="1"/>
  <c r="L1280" i="1"/>
  <c r="V1280" i="1" s="1"/>
  <c r="T1280" i="1"/>
  <c r="U1280" i="1" s="1"/>
  <c r="T1276" i="1"/>
  <c r="U1276" i="1" s="1"/>
  <c r="AB1276" i="1"/>
  <c r="N1276" i="1"/>
  <c r="AL1271" i="1"/>
  <c r="R1272" i="1"/>
  <c r="AB1272" i="1"/>
  <c r="L1268" i="1"/>
  <c r="V1268" i="1" s="1"/>
  <c r="R1268" i="1"/>
  <c r="N1268" i="1"/>
  <c r="L1267" i="1"/>
  <c r="V1267" i="1" s="1"/>
  <c r="T1266" i="1"/>
  <c r="U1266" i="1"/>
  <c r="AB1266" i="1"/>
  <c r="T1264" i="1"/>
  <c r="U1264" i="1" s="1"/>
  <c r="L1262" i="1"/>
  <c r="V1262" i="1" s="1"/>
  <c r="T1262" i="1"/>
  <c r="U1262" i="1" s="1"/>
  <c r="W1261" i="1"/>
  <c r="X1261" i="1"/>
  <c r="R1258" i="1"/>
  <c r="W1257" i="1"/>
  <c r="X1257" i="1"/>
  <c r="R1254" i="1"/>
  <c r="Y1253" i="1"/>
  <c r="Z1253" i="1" s="1"/>
  <c r="L1250" i="1"/>
  <c r="V1250" i="1" s="1"/>
  <c r="R1250" i="1"/>
  <c r="Y1249" i="1"/>
  <c r="Z1249" i="1" s="1"/>
  <c r="M1267" i="1"/>
  <c r="N1266" i="1"/>
  <c r="M1265" i="1"/>
  <c r="N1264" i="1"/>
  <c r="L1260" i="1"/>
  <c r="V1260" i="1" s="1"/>
  <c r="R1260" i="1"/>
  <c r="T1260" i="1"/>
  <c r="U1260" i="1" s="1"/>
  <c r="L1256" i="1"/>
  <c r="V1256" i="1" s="1"/>
  <c r="R1256" i="1"/>
  <c r="N1256" i="1"/>
  <c r="L1252" i="1"/>
  <c r="V1252" i="1" s="1"/>
  <c r="T1252" i="1"/>
  <c r="U1252" i="1" s="1"/>
  <c r="W1248" i="1"/>
  <c r="Y1248" i="1"/>
  <c r="Z1248" i="1" s="1"/>
  <c r="X1248" i="1"/>
  <c r="T1247" i="1"/>
  <c r="U1247" i="1" s="1"/>
  <c r="AB1247" i="1"/>
  <c r="N1243" i="1"/>
  <c r="AB1243" i="1"/>
  <c r="M1248" i="1"/>
  <c r="N1247" i="1"/>
  <c r="M1246" i="1"/>
  <c r="L1245" i="1"/>
  <c r="V1245" i="1" s="1"/>
  <c r="N1245" i="1"/>
  <c r="N1241" i="1"/>
  <c r="Y1239" i="1"/>
  <c r="Z1239" i="1" s="1"/>
  <c r="N1240" i="1"/>
  <c r="M1239" i="1"/>
  <c r="W1237" i="1"/>
  <c r="X1237" i="1"/>
  <c r="R1234" i="1"/>
  <c r="N1234" i="1"/>
  <c r="R1232" i="1"/>
  <c r="AB1238" i="1"/>
  <c r="AB1236" i="1"/>
  <c r="W1235" i="1"/>
  <c r="T1231" i="1"/>
  <c r="U1231" i="1" s="1"/>
  <c r="AB1231" i="1"/>
  <c r="T1230" i="1"/>
  <c r="U1230" i="1" s="1"/>
  <c r="N1231" i="1"/>
  <c r="R1229" i="1"/>
  <c r="Y1226" i="1"/>
  <c r="Z1226" i="1" s="1"/>
  <c r="M1226" i="1"/>
  <c r="T1225" i="1"/>
  <c r="U1225" i="1" s="1"/>
  <c r="AB1225" i="1"/>
  <c r="N1225" i="1"/>
  <c r="T1227" i="1"/>
  <c r="U1227" i="1" s="1"/>
  <c r="AB1227" i="1"/>
  <c r="W1224" i="1"/>
  <c r="X1224" i="1"/>
  <c r="R1223" i="1"/>
  <c r="Y1220" i="1"/>
  <c r="Z1220" i="1" s="1"/>
  <c r="X1220" i="1"/>
  <c r="AG1220" i="1" s="1"/>
  <c r="Y1216" i="1"/>
  <c r="Z1216" i="1" s="1"/>
  <c r="X1216" i="1"/>
  <c r="AG1216" i="1" s="1"/>
  <c r="M1220" i="1"/>
  <c r="AL1219" i="1"/>
  <c r="M1218" i="1"/>
  <c r="M1216" i="1"/>
  <c r="AL1215" i="1" s="1"/>
  <c r="L1213" i="1"/>
  <c r="V1213" i="1" s="1"/>
  <c r="R1213" i="1"/>
  <c r="N1213" i="1"/>
  <c r="R1209" i="1"/>
  <c r="T1209" i="1"/>
  <c r="U1209" i="1" s="1"/>
  <c r="W1208" i="1"/>
  <c r="R1205" i="1"/>
  <c r="AB1205" i="1"/>
  <c r="L1201" i="1"/>
  <c r="V1201" i="1" s="1"/>
  <c r="R1201" i="1"/>
  <c r="N1201" i="1"/>
  <c r="AB1201" i="1"/>
  <c r="W1200" i="1"/>
  <c r="L1197" i="1"/>
  <c r="V1197" i="1" s="1"/>
  <c r="R1197" i="1"/>
  <c r="T1197" i="1"/>
  <c r="U1197" i="1" s="1"/>
  <c r="R1193" i="1"/>
  <c r="T1193" i="1"/>
  <c r="U1193" i="1" s="1"/>
  <c r="W1192" i="1"/>
  <c r="R1189" i="1"/>
  <c r="AB1189" i="1"/>
  <c r="L1185" i="1"/>
  <c r="V1185" i="1" s="1"/>
  <c r="R1185" i="1"/>
  <c r="N1185" i="1"/>
  <c r="AB1185" i="1"/>
  <c r="W1184" i="1"/>
  <c r="L1181" i="1"/>
  <c r="V1181" i="1" s="1"/>
  <c r="R1181" i="1"/>
  <c r="T1181" i="1"/>
  <c r="U1181" i="1" s="1"/>
  <c r="R1177" i="1"/>
  <c r="T1177" i="1"/>
  <c r="U1177" i="1" s="1"/>
  <c r="W1176" i="1"/>
  <c r="R1173" i="1"/>
  <c r="AB1173" i="1"/>
  <c r="L1169" i="1"/>
  <c r="V1169" i="1" s="1"/>
  <c r="R1169" i="1"/>
  <c r="N1169" i="1"/>
  <c r="AB1169" i="1"/>
  <c r="W1168" i="1"/>
  <c r="L1165" i="1"/>
  <c r="V1165" i="1" s="1"/>
  <c r="R1165" i="1"/>
  <c r="T1165" i="1"/>
  <c r="U1165" i="1" s="1"/>
  <c r="R1161" i="1"/>
  <c r="T1161" i="1"/>
  <c r="U1161" i="1" s="1"/>
  <c r="X1160" i="1"/>
  <c r="W1160" i="1"/>
  <c r="Y1160" i="1"/>
  <c r="Z1160" i="1" s="1"/>
  <c r="R1157" i="1"/>
  <c r="AB1157" i="1"/>
  <c r="L1153" i="1"/>
  <c r="V1153" i="1" s="1"/>
  <c r="R1153" i="1"/>
  <c r="N1153" i="1"/>
  <c r="AB1153" i="1"/>
  <c r="X1152" i="1"/>
  <c r="W1152" i="1"/>
  <c r="Y1152" i="1"/>
  <c r="Z1152" i="1" s="1"/>
  <c r="L1149" i="1"/>
  <c r="V1149" i="1" s="1"/>
  <c r="R1149" i="1"/>
  <c r="T1149" i="1"/>
  <c r="U1149" i="1" s="1"/>
  <c r="R1145" i="1"/>
  <c r="T1145" i="1"/>
  <c r="U1145" i="1" s="1"/>
  <c r="X1144" i="1"/>
  <c r="W1144" i="1"/>
  <c r="Y1144" i="1"/>
  <c r="Z1144" i="1" s="1"/>
  <c r="R1141" i="1"/>
  <c r="AB1141" i="1"/>
  <c r="L1137" i="1"/>
  <c r="V1137" i="1" s="1"/>
  <c r="R1137" i="1"/>
  <c r="N1137" i="1"/>
  <c r="AB1137" i="1"/>
  <c r="X1136" i="1"/>
  <c r="W1136" i="1"/>
  <c r="Y1136" i="1"/>
  <c r="Z1136" i="1" s="1"/>
  <c r="L1133" i="1"/>
  <c r="V1133" i="1" s="1"/>
  <c r="R1133" i="1"/>
  <c r="T1133" i="1"/>
  <c r="U1133" i="1" s="1"/>
  <c r="R1129" i="1"/>
  <c r="T1129" i="1"/>
  <c r="U1129" i="1" s="1"/>
  <c r="X1128" i="1"/>
  <c r="W1128" i="1"/>
  <c r="Y1128" i="1"/>
  <c r="Z1128" i="1" s="1"/>
  <c r="R1125" i="1"/>
  <c r="AB1125" i="1"/>
  <c r="L1121" i="1"/>
  <c r="V1121" i="1" s="1"/>
  <c r="R1121" i="1"/>
  <c r="N1121" i="1"/>
  <c r="AB1121" i="1"/>
  <c r="X1120" i="1"/>
  <c r="W1120" i="1"/>
  <c r="Y1120" i="1"/>
  <c r="Z1120" i="1" s="1"/>
  <c r="L1117" i="1"/>
  <c r="V1117" i="1" s="1"/>
  <c r="R1117" i="1"/>
  <c r="T1117" i="1"/>
  <c r="U1117" i="1" s="1"/>
  <c r="R1113" i="1"/>
  <c r="T1113" i="1"/>
  <c r="U1113" i="1" s="1"/>
  <c r="X1112" i="1"/>
  <c r="W1112" i="1"/>
  <c r="Y1112" i="1"/>
  <c r="Z1112" i="1" s="1"/>
  <c r="R1109" i="1"/>
  <c r="AB1109" i="1"/>
  <c r="L1105" i="1"/>
  <c r="V1105" i="1" s="1"/>
  <c r="R1105" i="1"/>
  <c r="N1105" i="1"/>
  <c r="AB1105" i="1"/>
  <c r="X1104" i="1"/>
  <c r="W1104" i="1"/>
  <c r="Y1104" i="1"/>
  <c r="Z1104" i="1" s="1"/>
  <c r="L1101" i="1"/>
  <c r="V1101" i="1" s="1"/>
  <c r="R1101" i="1"/>
  <c r="T1101" i="1"/>
  <c r="U1101" i="1" s="1"/>
  <c r="R1097" i="1"/>
  <c r="T1097" i="1"/>
  <c r="U1097" i="1" s="1"/>
  <c r="X1096" i="1"/>
  <c r="W1096" i="1"/>
  <c r="Y1096" i="1"/>
  <c r="Z1096" i="1" s="1"/>
  <c r="R1093" i="1"/>
  <c r="AB1093" i="1"/>
  <c r="L1089" i="1"/>
  <c r="V1089" i="1" s="1"/>
  <c r="R1089" i="1"/>
  <c r="N1089" i="1"/>
  <c r="AB1089" i="1"/>
  <c r="X1088" i="1"/>
  <c r="W1088" i="1"/>
  <c r="Y1088" i="1"/>
  <c r="Z1088" i="1" s="1"/>
  <c r="L1085" i="1"/>
  <c r="V1085" i="1" s="1"/>
  <c r="R1085" i="1"/>
  <c r="T1085" i="1"/>
  <c r="U1085" i="1" s="1"/>
  <c r="R1081" i="1"/>
  <c r="T1081" i="1"/>
  <c r="U1081" i="1" s="1"/>
  <c r="X1080" i="1"/>
  <c r="W1080" i="1"/>
  <c r="Y1080" i="1"/>
  <c r="Z1080" i="1" s="1"/>
  <c r="R1077" i="1"/>
  <c r="AB1077" i="1"/>
  <c r="L1073" i="1"/>
  <c r="V1073" i="1" s="1"/>
  <c r="R1073" i="1"/>
  <c r="N1073" i="1"/>
  <c r="AB1073" i="1"/>
  <c r="X1072" i="1"/>
  <c r="W1072" i="1"/>
  <c r="Y1072" i="1"/>
  <c r="Z1072" i="1" s="1"/>
  <c r="L1069" i="1"/>
  <c r="V1069" i="1" s="1"/>
  <c r="R1069" i="1"/>
  <c r="T1069" i="1"/>
  <c r="U1069" i="1" s="1"/>
  <c r="R1065" i="1"/>
  <c r="T1065" i="1"/>
  <c r="U1065" i="1" s="1"/>
  <c r="X1064" i="1"/>
  <c r="W1064" i="1"/>
  <c r="Y1064" i="1"/>
  <c r="Z1064" i="1" s="1"/>
  <c r="R1061" i="1"/>
  <c r="AB1061" i="1"/>
  <c r="L1057" i="1"/>
  <c r="V1057" i="1" s="1"/>
  <c r="R1057" i="1"/>
  <c r="N1057" i="1"/>
  <c r="AB1057" i="1"/>
  <c r="X1056" i="1"/>
  <c r="W1056" i="1"/>
  <c r="Y1056" i="1"/>
  <c r="Z1056" i="1" s="1"/>
  <c r="L1053" i="1"/>
  <c r="V1053" i="1" s="1"/>
  <c r="R1053" i="1"/>
  <c r="T1053" i="1"/>
  <c r="U1053" i="1" s="1"/>
  <c r="T1049" i="1"/>
  <c r="U1049" i="1" s="1"/>
  <c r="AB1049" i="1"/>
  <c r="X1048" i="1"/>
  <c r="W1048" i="1"/>
  <c r="Y1048" i="1"/>
  <c r="Z1048" i="1" s="1"/>
  <c r="W1044" i="1"/>
  <c r="Y1044" i="1"/>
  <c r="Z1044" i="1" s="1"/>
  <c r="X1044" i="1"/>
  <c r="W1040" i="1"/>
  <c r="Y1040" i="1"/>
  <c r="Z1040" i="1" s="1"/>
  <c r="X1040" i="1"/>
  <c r="W1036" i="1"/>
  <c r="Y1036" i="1"/>
  <c r="Z1036" i="1" s="1"/>
  <c r="X1036" i="1"/>
  <c r="AB1221" i="1"/>
  <c r="AB1219" i="1"/>
  <c r="AB1217" i="1"/>
  <c r="R1215" i="1"/>
  <c r="R1211" i="1"/>
  <c r="X1210" i="1"/>
  <c r="AG1210" i="1" s="1"/>
  <c r="W1210" i="1"/>
  <c r="Y1210" i="1"/>
  <c r="Z1210" i="1" s="1"/>
  <c r="R1207" i="1"/>
  <c r="R1203" i="1"/>
  <c r="X1202" i="1"/>
  <c r="AG1202" i="1" s="1"/>
  <c r="W1202" i="1"/>
  <c r="Y1202" i="1"/>
  <c r="Z1202" i="1" s="1"/>
  <c r="R1199" i="1"/>
  <c r="R1195" i="1"/>
  <c r="X1194" i="1"/>
  <c r="AG1194" i="1" s="1"/>
  <c r="W1194" i="1"/>
  <c r="Y1194" i="1"/>
  <c r="Z1194" i="1" s="1"/>
  <c r="R1191" i="1"/>
  <c r="R1187" i="1"/>
  <c r="X1186" i="1"/>
  <c r="AG1186" i="1" s="1"/>
  <c r="W1186" i="1"/>
  <c r="Y1186" i="1"/>
  <c r="Z1186" i="1" s="1"/>
  <c r="R1183" i="1"/>
  <c r="R1179" i="1"/>
  <c r="X1178" i="1"/>
  <c r="AG1178" i="1" s="1"/>
  <c r="W1178" i="1"/>
  <c r="Y1178" i="1"/>
  <c r="Z1178" i="1" s="1"/>
  <c r="R1175" i="1"/>
  <c r="R1171" i="1"/>
  <c r="X1170" i="1"/>
  <c r="AG1170" i="1" s="1"/>
  <c r="W1170" i="1"/>
  <c r="Y1170" i="1"/>
  <c r="Z1170" i="1" s="1"/>
  <c r="R1167" i="1"/>
  <c r="R1163" i="1"/>
  <c r="X1162" i="1"/>
  <c r="AG1162" i="1" s="1"/>
  <c r="W1162" i="1"/>
  <c r="Y1162" i="1"/>
  <c r="Z1162" i="1" s="1"/>
  <c r="R1159" i="1"/>
  <c r="R1155" i="1"/>
  <c r="X1154" i="1"/>
  <c r="AG1154" i="1" s="1"/>
  <c r="W1154" i="1"/>
  <c r="Y1154" i="1"/>
  <c r="Z1154" i="1" s="1"/>
  <c r="R1151" i="1"/>
  <c r="R1147" i="1"/>
  <c r="X1146" i="1"/>
  <c r="AG1146" i="1" s="1"/>
  <c r="W1146" i="1"/>
  <c r="Y1146" i="1"/>
  <c r="Z1146" i="1" s="1"/>
  <c r="R1143" i="1"/>
  <c r="R1139" i="1"/>
  <c r="X1138" i="1"/>
  <c r="AG1138" i="1" s="1"/>
  <c r="W1138" i="1"/>
  <c r="Y1138" i="1"/>
  <c r="Z1138" i="1" s="1"/>
  <c r="R1135" i="1"/>
  <c r="R1131" i="1"/>
  <c r="X1130" i="1"/>
  <c r="AG1130" i="1" s="1"/>
  <c r="W1130" i="1"/>
  <c r="Y1130" i="1"/>
  <c r="Z1130" i="1" s="1"/>
  <c r="R1127" i="1"/>
  <c r="R1123" i="1"/>
  <c r="X1122" i="1"/>
  <c r="AG1122" i="1" s="1"/>
  <c r="W1122" i="1"/>
  <c r="Y1122" i="1"/>
  <c r="Z1122" i="1" s="1"/>
  <c r="R1119" i="1"/>
  <c r="R1115" i="1"/>
  <c r="X1114" i="1"/>
  <c r="AG1114" i="1" s="1"/>
  <c r="W1114" i="1"/>
  <c r="Y1114" i="1"/>
  <c r="Z1114" i="1" s="1"/>
  <c r="R1111" i="1"/>
  <c r="R1107" i="1"/>
  <c r="X1106" i="1"/>
  <c r="AG1106" i="1" s="1"/>
  <c r="W1106" i="1"/>
  <c r="Y1106" i="1"/>
  <c r="Z1106" i="1" s="1"/>
  <c r="R1103" i="1"/>
  <c r="L1099" i="1"/>
  <c r="V1099" i="1" s="1"/>
  <c r="T1099" i="1"/>
  <c r="U1099" i="1" s="1"/>
  <c r="X1098" i="1"/>
  <c r="W1098" i="1"/>
  <c r="Y1098" i="1"/>
  <c r="Z1098" i="1" s="1"/>
  <c r="L1095" i="1"/>
  <c r="V1095" i="1" s="1"/>
  <c r="N1095" i="1"/>
  <c r="R1091" i="1"/>
  <c r="X1090" i="1"/>
  <c r="AG1090" i="1" s="1"/>
  <c r="W1090" i="1"/>
  <c r="Y1090" i="1"/>
  <c r="Z1090" i="1" s="1"/>
  <c r="R1087" i="1"/>
  <c r="L1083" i="1"/>
  <c r="V1083" i="1" s="1"/>
  <c r="T1083" i="1"/>
  <c r="U1083" i="1" s="1"/>
  <c r="X1082" i="1"/>
  <c r="W1082" i="1"/>
  <c r="Y1082" i="1"/>
  <c r="Z1082" i="1" s="1"/>
  <c r="L1079" i="1"/>
  <c r="V1079" i="1" s="1"/>
  <c r="N1079" i="1"/>
  <c r="R1075" i="1"/>
  <c r="X1074" i="1"/>
  <c r="AG1074" i="1" s="1"/>
  <c r="W1074" i="1"/>
  <c r="Y1074" i="1"/>
  <c r="Z1074" i="1" s="1"/>
  <c r="R1071" i="1"/>
  <c r="L1067" i="1"/>
  <c r="V1067" i="1" s="1"/>
  <c r="T1067" i="1"/>
  <c r="U1067" i="1" s="1"/>
  <c r="X1066" i="1"/>
  <c r="W1066" i="1"/>
  <c r="Y1066" i="1"/>
  <c r="Z1066" i="1" s="1"/>
  <c r="L1063" i="1"/>
  <c r="V1063" i="1" s="1"/>
  <c r="N1063" i="1"/>
  <c r="R1059" i="1"/>
  <c r="X1058" i="1"/>
  <c r="AG1058" i="1" s="1"/>
  <c r="W1058" i="1"/>
  <c r="Y1058" i="1"/>
  <c r="Z1058" i="1" s="1"/>
  <c r="R1055" i="1"/>
  <c r="L1051" i="1"/>
  <c r="V1051" i="1" s="1"/>
  <c r="T1051" i="1"/>
  <c r="U1051" i="1" s="1"/>
  <c r="X1050" i="1"/>
  <c r="W1050" i="1"/>
  <c r="Y1050" i="1"/>
  <c r="Z1050" i="1" s="1"/>
  <c r="W1030" i="1"/>
  <c r="Y1030" i="1"/>
  <c r="Z1030" i="1" s="1"/>
  <c r="X1030" i="1"/>
  <c r="N1047" i="1"/>
  <c r="M1046" i="1"/>
  <c r="M1044" i="1"/>
  <c r="M1042" i="1"/>
  <c r="M1040" i="1"/>
  <c r="M1038" i="1"/>
  <c r="M1036" i="1"/>
  <c r="M1034" i="1"/>
  <c r="M1032" i="1"/>
  <c r="AL1031" i="1" s="1"/>
  <c r="M1030" i="1"/>
  <c r="L1025" i="1"/>
  <c r="V1025" i="1" s="1"/>
  <c r="R1025" i="1"/>
  <c r="N1025" i="1"/>
  <c r="X1024" i="1"/>
  <c r="W1024" i="1"/>
  <c r="Y1024" i="1"/>
  <c r="Z1024" i="1" s="1"/>
  <c r="AL1020" i="1"/>
  <c r="T1021" i="1"/>
  <c r="U1021" i="1" s="1"/>
  <c r="AB1021" i="1"/>
  <c r="AL1016" i="1"/>
  <c r="R1017" i="1"/>
  <c r="X1016" i="1"/>
  <c r="W1016" i="1"/>
  <c r="Y1016" i="1"/>
  <c r="Z1016" i="1" s="1"/>
  <c r="N1013" i="1"/>
  <c r="L1009" i="1"/>
  <c r="V1009" i="1" s="1"/>
  <c r="R1009" i="1"/>
  <c r="N1009" i="1"/>
  <c r="X1008" i="1"/>
  <c r="W1008" i="1"/>
  <c r="Y1008" i="1"/>
  <c r="Z1008" i="1" s="1"/>
  <c r="AL1004" i="1"/>
  <c r="T1005" i="1"/>
  <c r="U1005" i="1" s="1"/>
  <c r="AB1005" i="1"/>
  <c r="AL1000" i="1"/>
  <c r="R1001" i="1"/>
  <c r="X1000" i="1"/>
  <c r="W1000" i="1"/>
  <c r="Y1000" i="1"/>
  <c r="Z1000" i="1" s="1"/>
  <c r="N997" i="1"/>
  <c r="L993" i="1"/>
  <c r="V993" i="1" s="1"/>
  <c r="R993" i="1"/>
  <c r="N993" i="1"/>
  <c r="X992" i="1"/>
  <c r="W992" i="1"/>
  <c r="Y992" i="1"/>
  <c r="Z992" i="1" s="1"/>
  <c r="AL988" i="1"/>
  <c r="T989" i="1"/>
  <c r="U989" i="1" s="1"/>
  <c r="AB989" i="1"/>
  <c r="AL984" i="1"/>
  <c r="R985" i="1"/>
  <c r="X984" i="1"/>
  <c r="W984" i="1"/>
  <c r="Y984" i="1"/>
  <c r="Z984" i="1" s="1"/>
  <c r="N981" i="1"/>
  <c r="L977" i="1"/>
  <c r="V977" i="1" s="1"/>
  <c r="R977" i="1"/>
  <c r="N977" i="1"/>
  <c r="X976" i="1"/>
  <c r="W976" i="1"/>
  <c r="Y976" i="1"/>
  <c r="Z976" i="1" s="1"/>
  <c r="AL972" i="1"/>
  <c r="T973" i="1"/>
  <c r="U973" i="1" s="1"/>
  <c r="AB973" i="1"/>
  <c r="AL968" i="1"/>
  <c r="R969" i="1"/>
  <c r="X968" i="1"/>
  <c r="W968" i="1"/>
  <c r="Y968" i="1"/>
  <c r="Z968" i="1" s="1"/>
  <c r="N965" i="1"/>
  <c r="L961" i="1"/>
  <c r="V961" i="1" s="1"/>
  <c r="R961" i="1"/>
  <c r="N961" i="1"/>
  <c r="X960" i="1"/>
  <c r="W960" i="1"/>
  <c r="Y960" i="1"/>
  <c r="Z960" i="1" s="1"/>
  <c r="AL956" i="1"/>
  <c r="T957" i="1"/>
  <c r="U957" i="1" s="1"/>
  <c r="AB957" i="1"/>
  <c r="AL952" i="1"/>
  <c r="R953" i="1"/>
  <c r="X952" i="1"/>
  <c r="W952" i="1"/>
  <c r="Y952" i="1"/>
  <c r="Z952" i="1" s="1"/>
  <c r="N949" i="1"/>
  <c r="L945" i="1"/>
  <c r="V945" i="1" s="1"/>
  <c r="R945" i="1"/>
  <c r="N945" i="1"/>
  <c r="X944" i="1"/>
  <c r="W944" i="1"/>
  <c r="Y944" i="1"/>
  <c r="Z944" i="1" s="1"/>
  <c r="AL940" i="1"/>
  <c r="T941" i="1"/>
  <c r="U941" i="1" s="1"/>
  <c r="AB941" i="1"/>
  <c r="AL936" i="1"/>
  <c r="R937" i="1"/>
  <c r="X936" i="1"/>
  <c r="W936" i="1"/>
  <c r="Y936" i="1"/>
  <c r="Z936" i="1" s="1"/>
  <c r="N933" i="1"/>
  <c r="L929" i="1"/>
  <c r="V929" i="1" s="1"/>
  <c r="R929" i="1"/>
  <c r="N929" i="1"/>
  <c r="X928" i="1"/>
  <c r="W928" i="1"/>
  <c r="Y928" i="1"/>
  <c r="Z928" i="1" s="1"/>
  <c r="AL924" i="1"/>
  <c r="T925" i="1"/>
  <c r="U925" i="1" s="1"/>
  <c r="AB925" i="1"/>
  <c r="AL920" i="1"/>
  <c r="R921" i="1"/>
  <c r="X920" i="1"/>
  <c r="W920" i="1"/>
  <c r="Y920" i="1"/>
  <c r="Z920" i="1" s="1"/>
  <c r="N917" i="1"/>
  <c r="AL912" i="1"/>
  <c r="L913" i="1"/>
  <c r="V913" i="1" s="1"/>
  <c r="R913" i="1"/>
  <c r="N913" i="1"/>
  <c r="X912" i="1"/>
  <c r="W912" i="1"/>
  <c r="Y912" i="1"/>
  <c r="Z912" i="1" s="1"/>
  <c r="AL908" i="1"/>
  <c r="N909" i="1"/>
  <c r="T909" i="1"/>
  <c r="U909" i="1" s="1"/>
  <c r="AB909" i="1"/>
  <c r="AL904" i="1"/>
  <c r="L905" i="1"/>
  <c r="V905" i="1" s="1"/>
  <c r="R905" i="1"/>
  <c r="N905" i="1"/>
  <c r="X904" i="1"/>
  <c r="W904" i="1"/>
  <c r="Y904" i="1"/>
  <c r="Z904" i="1" s="1"/>
  <c r="AL900" i="1"/>
  <c r="N901" i="1"/>
  <c r="T901" i="1"/>
  <c r="U901" i="1"/>
  <c r="AB901" i="1"/>
  <c r="W897" i="1"/>
  <c r="Y897" i="1"/>
  <c r="Z897" i="1" s="1"/>
  <c r="X897" i="1"/>
  <c r="AG897" i="1" s="1"/>
  <c r="W895" i="1"/>
  <c r="Y895" i="1"/>
  <c r="Z895" i="1" s="1"/>
  <c r="X895" i="1"/>
  <c r="AG895" i="1" s="1"/>
  <c r="W893" i="1"/>
  <c r="Y893" i="1"/>
  <c r="Z893" i="1" s="1"/>
  <c r="X893" i="1"/>
  <c r="AG893" i="1" s="1"/>
  <c r="T1045" i="1"/>
  <c r="U1045" i="1"/>
  <c r="AB1045" i="1"/>
  <c r="T1043" i="1"/>
  <c r="U1043" i="1" s="1"/>
  <c r="AB1043" i="1"/>
  <c r="T1041" i="1"/>
  <c r="U1041" i="1"/>
  <c r="AB1041" i="1"/>
  <c r="T1039" i="1"/>
  <c r="U1039" i="1" s="1"/>
  <c r="AH1039" i="1" s="1"/>
  <c r="AK1039" i="1" s="1"/>
  <c r="AB1039" i="1"/>
  <c r="T1037" i="1"/>
  <c r="U1037" i="1"/>
  <c r="AB1037" i="1"/>
  <c r="T1035" i="1"/>
  <c r="U1035" i="1" s="1"/>
  <c r="AB1035" i="1"/>
  <c r="T1033" i="1"/>
  <c r="U1033" i="1"/>
  <c r="AB1033" i="1"/>
  <c r="AG1030" i="1"/>
  <c r="L1027" i="1"/>
  <c r="V1027" i="1" s="1"/>
  <c r="R1027" i="1"/>
  <c r="N1027" i="1"/>
  <c r="T1027" i="1"/>
  <c r="U1027" i="1" s="1"/>
  <c r="AB1027" i="1"/>
  <c r="X1026" i="1"/>
  <c r="AG1026" i="1" s="1"/>
  <c r="W1026" i="1"/>
  <c r="Y1026" i="1"/>
  <c r="Z1026" i="1" s="1"/>
  <c r="L1023" i="1"/>
  <c r="V1023" i="1" s="1"/>
  <c r="R1023" i="1"/>
  <c r="N1023" i="1"/>
  <c r="T1023" i="1"/>
  <c r="U1023" i="1" s="1"/>
  <c r="AB1023" i="1"/>
  <c r="N1019" i="1"/>
  <c r="T1019" i="1"/>
  <c r="U1019" i="1" s="1"/>
  <c r="AB1019" i="1"/>
  <c r="X1018" i="1"/>
  <c r="AG1018" i="1" s="1"/>
  <c r="W1018" i="1"/>
  <c r="Y1018" i="1"/>
  <c r="Z1018" i="1" s="1"/>
  <c r="L1015" i="1"/>
  <c r="V1015" i="1" s="1"/>
  <c r="R1015" i="1"/>
  <c r="N1015" i="1"/>
  <c r="T1015" i="1"/>
  <c r="U1015" i="1" s="1"/>
  <c r="AB1015" i="1"/>
  <c r="N1011" i="1"/>
  <c r="T1011" i="1"/>
  <c r="U1011" i="1"/>
  <c r="AB1011" i="1"/>
  <c r="X1010" i="1"/>
  <c r="AG1010" i="1" s="1"/>
  <c r="W1010" i="1"/>
  <c r="Y1010" i="1"/>
  <c r="Z1010" i="1" s="1"/>
  <c r="L1007" i="1"/>
  <c r="V1007" i="1" s="1"/>
  <c r="R1007" i="1"/>
  <c r="N1007" i="1"/>
  <c r="T1007" i="1"/>
  <c r="U1007" i="1" s="1"/>
  <c r="AB1007" i="1"/>
  <c r="N1003" i="1"/>
  <c r="T1003" i="1"/>
  <c r="U1003" i="1" s="1"/>
  <c r="AB1003" i="1"/>
  <c r="X1002" i="1"/>
  <c r="AG1002" i="1" s="1"/>
  <c r="W1002" i="1"/>
  <c r="Y1002" i="1"/>
  <c r="Z1002" i="1" s="1"/>
  <c r="L999" i="1"/>
  <c r="V999" i="1" s="1"/>
  <c r="R999" i="1"/>
  <c r="N999" i="1"/>
  <c r="T999" i="1"/>
  <c r="U999" i="1" s="1"/>
  <c r="AB999" i="1"/>
  <c r="N995" i="1"/>
  <c r="T995" i="1"/>
  <c r="U995" i="1"/>
  <c r="AB995" i="1"/>
  <c r="X994" i="1"/>
  <c r="AG994" i="1" s="1"/>
  <c r="W994" i="1"/>
  <c r="Y994" i="1"/>
  <c r="Z994" i="1" s="1"/>
  <c r="L991" i="1"/>
  <c r="V991" i="1" s="1"/>
  <c r="R991" i="1"/>
  <c r="N991" i="1"/>
  <c r="T991" i="1"/>
  <c r="U991" i="1" s="1"/>
  <c r="AB991" i="1"/>
  <c r="N987" i="1"/>
  <c r="T987" i="1"/>
  <c r="U987" i="1" s="1"/>
  <c r="AB987" i="1"/>
  <c r="X986" i="1"/>
  <c r="AG986" i="1" s="1"/>
  <c r="W986" i="1"/>
  <c r="Y986" i="1"/>
  <c r="Z986" i="1" s="1"/>
  <c r="L983" i="1"/>
  <c r="V983" i="1" s="1"/>
  <c r="R983" i="1"/>
  <c r="N983" i="1"/>
  <c r="T983" i="1"/>
  <c r="U983" i="1" s="1"/>
  <c r="AB983" i="1"/>
  <c r="N979" i="1"/>
  <c r="T979" i="1"/>
  <c r="U979" i="1"/>
  <c r="AB979" i="1"/>
  <c r="X978" i="1"/>
  <c r="AG978" i="1" s="1"/>
  <c r="W978" i="1"/>
  <c r="Y978" i="1"/>
  <c r="Z978" i="1" s="1"/>
  <c r="L975" i="1"/>
  <c r="V975" i="1" s="1"/>
  <c r="R975" i="1"/>
  <c r="N975" i="1"/>
  <c r="T975" i="1"/>
  <c r="U975" i="1" s="1"/>
  <c r="AB975" i="1"/>
  <c r="N971" i="1"/>
  <c r="T971" i="1"/>
  <c r="U971" i="1" s="1"/>
  <c r="AB971" i="1"/>
  <c r="X970" i="1"/>
  <c r="AG970" i="1" s="1"/>
  <c r="W970" i="1"/>
  <c r="Y970" i="1"/>
  <c r="Z970" i="1" s="1"/>
  <c r="L967" i="1"/>
  <c r="V967" i="1" s="1"/>
  <c r="R967" i="1"/>
  <c r="N967" i="1"/>
  <c r="T967" i="1"/>
  <c r="U967" i="1" s="1"/>
  <c r="AB967" i="1"/>
  <c r="N963" i="1"/>
  <c r="T963" i="1"/>
  <c r="U963" i="1"/>
  <c r="AB963" i="1"/>
  <c r="X962" i="1"/>
  <c r="AG962" i="1" s="1"/>
  <c r="W962" i="1"/>
  <c r="Y962" i="1"/>
  <c r="Z962" i="1" s="1"/>
  <c r="L959" i="1"/>
  <c r="V959" i="1" s="1"/>
  <c r="R959" i="1"/>
  <c r="N959" i="1"/>
  <c r="T959" i="1"/>
  <c r="U959" i="1" s="1"/>
  <c r="AB959" i="1"/>
  <c r="N955" i="1"/>
  <c r="T955" i="1"/>
  <c r="U955" i="1" s="1"/>
  <c r="AB955" i="1"/>
  <c r="X954" i="1"/>
  <c r="AG954" i="1" s="1"/>
  <c r="W954" i="1"/>
  <c r="Y954" i="1"/>
  <c r="Z954" i="1" s="1"/>
  <c r="L951" i="1"/>
  <c r="V951" i="1" s="1"/>
  <c r="R951" i="1"/>
  <c r="N951" i="1"/>
  <c r="T951" i="1"/>
  <c r="U951" i="1" s="1"/>
  <c r="AB951" i="1"/>
  <c r="N947" i="1"/>
  <c r="T947" i="1"/>
  <c r="U947" i="1"/>
  <c r="AB947" i="1"/>
  <c r="X946" i="1"/>
  <c r="AG946" i="1" s="1"/>
  <c r="W946" i="1"/>
  <c r="Y946" i="1"/>
  <c r="Z946" i="1" s="1"/>
  <c r="L943" i="1"/>
  <c r="V943" i="1" s="1"/>
  <c r="R943" i="1"/>
  <c r="N943" i="1"/>
  <c r="T943" i="1"/>
  <c r="U943" i="1" s="1"/>
  <c r="AB943" i="1"/>
  <c r="N939" i="1"/>
  <c r="T939" i="1"/>
  <c r="U939" i="1" s="1"/>
  <c r="AB939" i="1"/>
  <c r="X938" i="1"/>
  <c r="AG938" i="1" s="1"/>
  <c r="W938" i="1"/>
  <c r="Y938" i="1"/>
  <c r="Z938" i="1" s="1"/>
  <c r="L935" i="1"/>
  <c r="V935" i="1" s="1"/>
  <c r="R935" i="1"/>
  <c r="N935" i="1"/>
  <c r="T935" i="1"/>
  <c r="U935" i="1" s="1"/>
  <c r="AB935" i="1"/>
  <c r="N931" i="1"/>
  <c r="T931" i="1"/>
  <c r="U931" i="1"/>
  <c r="AB931" i="1"/>
  <c r="X930" i="1"/>
  <c r="AG930" i="1" s="1"/>
  <c r="W930" i="1"/>
  <c r="Y930" i="1"/>
  <c r="Z930" i="1" s="1"/>
  <c r="L927" i="1"/>
  <c r="V927" i="1" s="1"/>
  <c r="R927" i="1"/>
  <c r="N927" i="1"/>
  <c r="T927" i="1"/>
  <c r="U927" i="1" s="1"/>
  <c r="AB927" i="1"/>
  <c r="N923" i="1"/>
  <c r="T923" i="1"/>
  <c r="U923" i="1" s="1"/>
  <c r="AB923" i="1"/>
  <c r="X922" i="1"/>
  <c r="AG922" i="1" s="1"/>
  <c r="W922" i="1"/>
  <c r="Y922" i="1"/>
  <c r="Z922" i="1" s="1"/>
  <c r="L919" i="1"/>
  <c r="V919" i="1" s="1"/>
  <c r="R919" i="1"/>
  <c r="N919" i="1"/>
  <c r="T919" i="1"/>
  <c r="U919" i="1" s="1"/>
  <c r="AB919" i="1"/>
  <c r="N915" i="1"/>
  <c r="T915" i="1"/>
  <c r="U915" i="1"/>
  <c r="AB915" i="1"/>
  <c r="X914" i="1"/>
  <c r="AG914" i="1" s="1"/>
  <c r="W914" i="1"/>
  <c r="Y914" i="1"/>
  <c r="Z914" i="1" s="1"/>
  <c r="L911" i="1"/>
  <c r="V911" i="1" s="1"/>
  <c r="R911" i="1"/>
  <c r="N911" i="1"/>
  <c r="T911" i="1"/>
  <c r="U911" i="1" s="1"/>
  <c r="AB911" i="1"/>
  <c r="N907" i="1"/>
  <c r="T907" i="1"/>
  <c r="U907" i="1" s="1"/>
  <c r="AB907" i="1"/>
  <c r="X906" i="1"/>
  <c r="AG906" i="1" s="1"/>
  <c r="W906" i="1"/>
  <c r="Y906" i="1"/>
  <c r="Z906" i="1" s="1"/>
  <c r="L903" i="1"/>
  <c r="V903" i="1" s="1"/>
  <c r="R903" i="1"/>
  <c r="N903" i="1"/>
  <c r="T903" i="1"/>
  <c r="U903" i="1" s="1"/>
  <c r="AB903" i="1"/>
  <c r="L899" i="1"/>
  <c r="V899" i="1" s="1"/>
  <c r="R899" i="1"/>
  <c r="N899" i="1"/>
  <c r="M897" i="1"/>
  <c r="M895" i="1"/>
  <c r="M893" i="1"/>
  <c r="M891" i="1"/>
  <c r="AD889" i="1"/>
  <c r="AG889" i="1"/>
  <c r="W889" i="1"/>
  <c r="Y889" i="1"/>
  <c r="Z889" i="1" s="1"/>
  <c r="L886" i="1"/>
  <c r="V886" i="1" s="1"/>
  <c r="R886" i="1"/>
  <c r="T886" i="1"/>
  <c r="U886" i="1" s="1"/>
  <c r="AL881" i="1"/>
  <c r="L882" i="1"/>
  <c r="V882" i="1" s="1"/>
  <c r="R882" i="1"/>
  <c r="N882" i="1"/>
  <c r="T882" i="1"/>
  <c r="U882" i="1" s="1"/>
  <c r="AO882" i="1" s="1"/>
  <c r="AB882" i="1"/>
  <c r="X881" i="1"/>
  <c r="AG881" i="1" s="1"/>
  <c r="W881" i="1"/>
  <c r="Y881" i="1"/>
  <c r="Z881" i="1" s="1"/>
  <c r="L878" i="1"/>
  <c r="V878" i="1" s="1"/>
  <c r="R878" i="1"/>
  <c r="T878" i="1"/>
  <c r="U878" i="1" s="1"/>
  <c r="AL873" i="1"/>
  <c r="N874" i="1"/>
  <c r="T874" i="1"/>
  <c r="U874" i="1" s="1"/>
  <c r="AB874" i="1"/>
  <c r="X873" i="1"/>
  <c r="AG873" i="1" s="1"/>
  <c r="W873" i="1"/>
  <c r="Y873" i="1"/>
  <c r="Z873" i="1" s="1"/>
  <c r="L870" i="1"/>
  <c r="V870" i="1" s="1"/>
  <c r="R870" i="1"/>
  <c r="T870" i="1"/>
  <c r="U870" i="1" s="1"/>
  <c r="AL865" i="1"/>
  <c r="L866" i="1"/>
  <c r="V866" i="1" s="1"/>
  <c r="R866" i="1"/>
  <c r="N866" i="1"/>
  <c r="T866" i="1"/>
  <c r="U866" i="1" s="1"/>
  <c r="AO866" i="1" s="1"/>
  <c r="AB866" i="1"/>
  <c r="X865" i="1"/>
  <c r="AG865" i="1" s="1"/>
  <c r="W865" i="1"/>
  <c r="Y865" i="1"/>
  <c r="Z865" i="1"/>
  <c r="L862" i="1"/>
  <c r="V862" i="1" s="1"/>
  <c r="R862" i="1"/>
  <c r="T862" i="1"/>
  <c r="U862" i="1" s="1"/>
  <c r="AL857" i="1"/>
  <c r="N858" i="1"/>
  <c r="T858" i="1"/>
  <c r="U858" i="1"/>
  <c r="AB858" i="1"/>
  <c r="X857" i="1"/>
  <c r="AG857" i="1" s="1"/>
  <c r="W857" i="1"/>
  <c r="Y857" i="1"/>
  <c r="Z857" i="1" s="1"/>
  <c r="L854" i="1"/>
  <c r="V854" i="1" s="1"/>
  <c r="R854" i="1"/>
  <c r="T854" i="1"/>
  <c r="U854" i="1" s="1"/>
  <c r="AL849" i="1"/>
  <c r="L850" i="1"/>
  <c r="V850" i="1" s="1"/>
  <c r="R850" i="1"/>
  <c r="N850" i="1"/>
  <c r="T850" i="1"/>
  <c r="U850" i="1" s="1"/>
  <c r="AO850" i="1" s="1"/>
  <c r="AB850" i="1"/>
  <c r="X849" i="1"/>
  <c r="AG849" i="1" s="1"/>
  <c r="W849" i="1"/>
  <c r="Y849" i="1"/>
  <c r="Z849" i="1" s="1"/>
  <c r="L846" i="1"/>
  <c r="V846" i="1" s="1"/>
  <c r="R846" i="1"/>
  <c r="T846" i="1"/>
  <c r="U846" i="1" s="1"/>
  <c r="AL841" i="1"/>
  <c r="N842" i="1"/>
  <c r="T842" i="1"/>
  <c r="U842" i="1" s="1"/>
  <c r="AB842" i="1"/>
  <c r="X841" i="1"/>
  <c r="AG841" i="1" s="1"/>
  <c r="W841" i="1"/>
  <c r="Y841" i="1"/>
  <c r="Z841" i="1" s="1"/>
  <c r="L838" i="1"/>
  <c r="V838" i="1" s="1"/>
  <c r="R838" i="1"/>
  <c r="T838" i="1"/>
  <c r="U838" i="1" s="1"/>
  <c r="AL833" i="1"/>
  <c r="L834" i="1"/>
  <c r="V834" i="1" s="1"/>
  <c r="R834" i="1"/>
  <c r="N834" i="1"/>
  <c r="T834" i="1"/>
  <c r="U834" i="1" s="1"/>
  <c r="AO834" i="1" s="1"/>
  <c r="AB834" i="1"/>
  <c r="X833" i="1"/>
  <c r="AG833" i="1" s="1"/>
  <c r="W833" i="1"/>
  <c r="Y833" i="1"/>
  <c r="Z833" i="1"/>
  <c r="L830" i="1"/>
  <c r="V830" i="1" s="1"/>
  <c r="R830" i="1"/>
  <c r="T830" i="1"/>
  <c r="U830" i="1" s="1"/>
  <c r="AL825" i="1"/>
  <c r="N826" i="1"/>
  <c r="T826" i="1"/>
  <c r="U826" i="1"/>
  <c r="AB826" i="1"/>
  <c r="X825" i="1"/>
  <c r="AG825" i="1" s="1"/>
  <c r="W825" i="1"/>
  <c r="Y825" i="1"/>
  <c r="Z825" i="1" s="1"/>
  <c r="L822" i="1"/>
  <c r="V822" i="1" s="1"/>
  <c r="R822" i="1"/>
  <c r="T822" i="1"/>
  <c r="U822" i="1" s="1"/>
  <c r="AL817" i="1"/>
  <c r="L818" i="1"/>
  <c r="V818" i="1" s="1"/>
  <c r="R818" i="1"/>
  <c r="N818" i="1"/>
  <c r="T818" i="1"/>
  <c r="U818" i="1" s="1"/>
  <c r="AO818" i="1" s="1"/>
  <c r="AB818" i="1"/>
  <c r="X817" i="1"/>
  <c r="AG817" i="1" s="1"/>
  <c r="W817" i="1"/>
  <c r="Y817" i="1"/>
  <c r="Z817" i="1" s="1"/>
  <c r="L814" i="1"/>
  <c r="V814" i="1" s="1"/>
  <c r="R814" i="1"/>
  <c r="T814" i="1"/>
  <c r="U814" i="1" s="1"/>
  <c r="AL809" i="1"/>
  <c r="N810" i="1"/>
  <c r="T810" i="1"/>
  <c r="U810" i="1" s="1"/>
  <c r="AB810" i="1"/>
  <c r="X809" i="1"/>
  <c r="AG809" i="1" s="1"/>
  <c r="W809" i="1"/>
  <c r="Y809" i="1"/>
  <c r="Z809" i="1" s="1"/>
  <c r="L806" i="1"/>
  <c r="V806" i="1" s="1"/>
  <c r="R806" i="1"/>
  <c r="N806" i="1"/>
  <c r="AB806" i="1"/>
  <c r="W803" i="1"/>
  <c r="Y803" i="1"/>
  <c r="Z803" i="1" s="1"/>
  <c r="X803" i="1"/>
  <c r="AG803" i="1" s="1"/>
  <c r="AL898" i="1"/>
  <c r="T898" i="1"/>
  <c r="U898" i="1" s="1"/>
  <c r="AB898" i="1"/>
  <c r="T896" i="1"/>
  <c r="U896" i="1"/>
  <c r="AB896" i="1"/>
  <c r="T894" i="1"/>
  <c r="U894" i="1" s="1"/>
  <c r="AB894" i="1"/>
  <c r="T892" i="1"/>
  <c r="U892" i="1"/>
  <c r="AB892" i="1"/>
  <c r="T890" i="1"/>
  <c r="U890" i="1" s="1"/>
  <c r="AB890" i="1"/>
  <c r="L888" i="1"/>
  <c r="V888" i="1" s="1"/>
  <c r="R888" i="1"/>
  <c r="N888" i="1"/>
  <c r="T888" i="1"/>
  <c r="U888" i="1" s="1"/>
  <c r="AB888" i="1"/>
  <c r="X887" i="1"/>
  <c r="AG887" i="1" s="1"/>
  <c r="W887" i="1"/>
  <c r="Y887" i="1"/>
  <c r="Z887" i="1" s="1"/>
  <c r="L884" i="1"/>
  <c r="V884" i="1" s="1"/>
  <c r="R884" i="1"/>
  <c r="N884" i="1"/>
  <c r="T884" i="1"/>
  <c r="U884" i="1" s="1"/>
  <c r="AB884" i="1"/>
  <c r="N880" i="1"/>
  <c r="T880" i="1"/>
  <c r="U880" i="1"/>
  <c r="AB880" i="1"/>
  <c r="X879" i="1"/>
  <c r="AG879" i="1" s="1"/>
  <c r="W879" i="1"/>
  <c r="Y879" i="1"/>
  <c r="Z879" i="1" s="1"/>
  <c r="L876" i="1"/>
  <c r="V876" i="1" s="1"/>
  <c r="R876" i="1"/>
  <c r="N876" i="1"/>
  <c r="T876" i="1"/>
  <c r="U876" i="1" s="1"/>
  <c r="AB876" i="1"/>
  <c r="N872" i="1"/>
  <c r="T872" i="1"/>
  <c r="U872" i="1"/>
  <c r="AB872" i="1"/>
  <c r="X871" i="1"/>
  <c r="AG871" i="1" s="1"/>
  <c r="W871" i="1"/>
  <c r="Y871" i="1"/>
  <c r="Z871" i="1" s="1"/>
  <c r="L868" i="1"/>
  <c r="V868" i="1" s="1"/>
  <c r="R868" i="1"/>
  <c r="N868" i="1"/>
  <c r="T868" i="1"/>
  <c r="U868" i="1" s="1"/>
  <c r="AB868" i="1"/>
  <c r="N864" i="1"/>
  <c r="T864" i="1"/>
  <c r="U864" i="1" s="1"/>
  <c r="AB864" i="1"/>
  <c r="X863" i="1"/>
  <c r="AG863" i="1"/>
  <c r="W863" i="1"/>
  <c r="Y863" i="1"/>
  <c r="Z863" i="1" s="1"/>
  <c r="L860" i="1"/>
  <c r="V860" i="1" s="1"/>
  <c r="R860" i="1"/>
  <c r="N860" i="1"/>
  <c r="T860" i="1"/>
  <c r="U860" i="1" s="1"/>
  <c r="AB860" i="1"/>
  <c r="N856" i="1"/>
  <c r="T856" i="1"/>
  <c r="U856" i="1" s="1"/>
  <c r="AB856" i="1"/>
  <c r="X855" i="1"/>
  <c r="AG855" i="1" s="1"/>
  <c r="W855" i="1"/>
  <c r="Y855" i="1"/>
  <c r="Z855" i="1" s="1"/>
  <c r="L852" i="1"/>
  <c r="V852" i="1" s="1"/>
  <c r="R852" i="1"/>
  <c r="N852" i="1"/>
  <c r="T852" i="1"/>
  <c r="U852" i="1" s="1"/>
  <c r="AB852" i="1"/>
  <c r="N848" i="1"/>
  <c r="T848" i="1"/>
  <c r="U848" i="1" s="1"/>
  <c r="AB848" i="1"/>
  <c r="X847" i="1"/>
  <c r="AG847" i="1"/>
  <c r="W847" i="1"/>
  <c r="Y847" i="1"/>
  <c r="Z847" i="1" s="1"/>
  <c r="L844" i="1"/>
  <c r="V844" i="1" s="1"/>
  <c r="R844" i="1"/>
  <c r="N844" i="1"/>
  <c r="T844" i="1"/>
  <c r="U844" i="1" s="1"/>
  <c r="AB844" i="1"/>
  <c r="N840" i="1"/>
  <c r="T840" i="1"/>
  <c r="U840" i="1" s="1"/>
  <c r="AB840" i="1"/>
  <c r="X839" i="1"/>
  <c r="AG839" i="1" s="1"/>
  <c r="W839" i="1"/>
  <c r="Y839" i="1"/>
  <c r="Z839" i="1" s="1"/>
  <c r="L836" i="1"/>
  <c r="V836" i="1" s="1"/>
  <c r="R836" i="1"/>
  <c r="N836" i="1"/>
  <c r="T836" i="1"/>
  <c r="U836" i="1" s="1"/>
  <c r="AB836" i="1"/>
  <c r="N832" i="1"/>
  <c r="T832" i="1"/>
  <c r="U832" i="1" s="1"/>
  <c r="AB832" i="1"/>
  <c r="X831" i="1"/>
  <c r="AG831" i="1"/>
  <c r="W831" i="1"/>
  <c r="Y831" i="1"/>
  <c r="Z831" i="1" s="1"/>
  <c r="L828" i="1"/>
  <c r="V828" i="1" s="1"/>
  <c r="R828" i="1"/>
  <c r="N828" i="1"/>
  <c r="T828" i="1"/>
  <c r="U828" i="1" s="1"/>
  <c r="AB828" i="1"/>
  <c r="N824" i="1"/>
  <c r="T824" i="1"/>
  <c r="U824" i="1" s="1"/>
  <c r="AB824" i="1"/>
  <c r="X823" i="1"/>
  <c r="AG823" i="1" s="1"/>
  <c r="W823" i="1"/>
  <c r="Y823" i="1"/>
  <c r="Z823" i="1" s="1"/>
  <c r="L820" i="1"/>
  <c r="V820" i="1" s="1"/>
  <c r="R820" i="1"/>
  <c r="N820" i="1"/>
  <c r="T820" i="1"/>
  <c r="U820" i="1" s="1"/>
  <c r="AB820" i="1"/>
  <c r="N816" i="1"/>
  <c r="T816" i="1"/>
  <c r="U816" i="1" s="1"/>
  <c r="AB816" i="1"/>
  <c r="X815" i="1"/>
  <c r="AG815" i="1"/>
  <c r="W815" i="1"/>
  <c r="Y815" i="1"/>
  <c r="Z815" i="1" s="1"/>
  <c r="L812" i="1"/>
  <c r="V812" i="1" s="1"/>
  <c r="R812" i="1"/>
  <c r="N812" i="1"/>
  <c r="T812" i="1"/>
  <c r="U812" i="1" s="1"/>
  <c r="AB812" i="1"/>
  <c r="N808" i="1"/>
  <c r="T808" i="1"/>
  <c r="U808" i="1" s="1"/>
  <c r="AH808" i="1" s="1"/>
  <c r="AK808" i="1" s="1"/>
  <c r="AB808" i="1"/>
  <c r="X807" i="1"/>
  <c r="AG807" i="1" s="1"/>
  <c r="W807" i="1"/>
  <c r="Y807" i="1"/>
  <c r="Z807" i="1" s="1"/>
  <c r="W797" i="1"/>
  <c r="Y797" i="1"/>
  <c r="Z797" i="1"/>
  <c r="X797" i="1"/>
  <c r="M803" i="1"/>
  <c r="M801" i="1"/>
  <c r="M799" i="1"/>
  <c r="M797" i="1"/>
  <c r="AL796" i="1"/>
  <c r="L792" i="1"/>
  <c r="V792" i="1" s="1"/>
  <c r="R792" i="1"/>
  <c r="N792" i="1"/>
  <c r="T792" i="1"/>
  <c r="U792" i="1" s="1"/>
  <c r="AB792" i="1"/>
  <c r="L788" i="1"/>
  <c r="V788" i="1" s="1"/>
  <c r="R788" i="1"/>
  <c r="T788" i="1"/>
  <c r="U788" i="1" s="1"/>
  <c r="AB788" i="1"/>
  <c r="X787" i="1"/>
  <c r="W787" i="1"/>
  <c r="Y787" i="1"/>
  <c r="Z787" i="1" s="1"/>
  <c r="L784" i="1"/>
  <c r="V784" i="1" s="1"/>
  <c r="R784" i="1"/>
  <c r="N784" i="1"/>
  <c r="T784" i="1"/>
  <c r="U784" i="1" s="1"/>
  <c r="AB784" i="1"/>
  <c r="L780" i="1"/>
  <c r="V780" i="1" s="1"/>
  <c r="R780" i="1"/>
  <c r="T780" i="1"/>
  <c r="U780" i="1" s="1"/>
  <c r="AB780" i="1"/>
  <c r="L776" i="1"/>
  <c r="V776" i="1" s="1"/>
  <c r="R776" i="1"/>
  <c r="N776" i="1"/>
  <c r="T776" i="1"/>
  <c r="U776" i="1" s="1"/>
  <c r="AB776" i="1"/>
  <c r="L772" i="1"/>
  <c r="V772" i="1" s="1"/>
  <c r="R772" i="1"/>
  <c r="T772" i="1"/>
  <c r="U772" i="1" s="1"/>
  <c r="AB772" i="1"/>
  <c r="X771" i="1"/>
  <c r="W771" i="1"/>
  <c r="Y771" i="1"/>
  <c r="Z771" i="1" s="1"/>
  <c r="L768" i="1"/>
  <c r="V768" i="1" s="1"/>
  <c r="R768" i="1"/>
  <c r="N768" i="1"/>
  <c r="T768" i="1"/>
  <c r="U768" i="1" s="1"/>
  <c r="AB768" i="1"/>
  <c r="L764" i="1"/>
  <c r="V764" i="1" s="1"/>
  <c r="R764" i="1"/>
  <c r="T764" i="1"/>
  <c r="U764" i="1" s="1"/>
  <c r="AB764" i="1"/>
  <c r="L760" i="1"/>
  <c r="V760" i="1" s="1"/>
  <c r="R760" i="1"/>
  <c r="N760" i="1"/>
  <c r="T760" i="1"/>
  <c r="U760" i="1" s="1"/>
  <c r="AB760" i="1"/>
  <c r="L756" i="1"/>
  <c r="V756" i="1" s="1"/>
  <c r="R756" i="1"/>
  <c r="T756" i="1"/>
  <c r="U756" i="1" s="1"/>
  <c r="AB756" i="1"/>
  <c r="X755" i="1"/>
  <c r="W755" i="1"/>
  <c r="Y755" i="1"/>
  <c r="Z755" i="1" s="1"/>
  <c r="N752" i="1"/>
  <c r="T752" i="1"/>
  <c r="U752" i="1"/>
  <c r="AB752" i="1"/>
  <c r="L748" i="1"/>
  <c r="V748" i="1" s="1"/>
  <c r="R748" i="1"/>
  <c r="T748" i="1"/>
  <c r="U748" i="1" s="1"/>
  <c r="AB748" i="1"/>
  <c r="N744" i="1"/>
  <c r="T744" i="1"/>
  <c r="U744" i="1"/>
  <c r="AB744" i="1"/>
  <c r="L740" i="1"/>
  <c r="V740" i="1" s="1"/>
  <c r="R740" i="1"/>
  <c r="T740" i="1"/>
  <c r="U740" i="1" s="1"/>
  <c r="AB740" i="1"/>
  <c r="X739" i="1"/>
  <c r="W739" i="1"/>
  <c r="Y739" i="1"/>
  <c r="Z739" i="1" s="1"/>
  <c r="N736" i="1"/>
  <c r="T736" i="1"/>
  <c r="U736" i="1"/>
  <c r="AB736" i="1"/>
  <c r="L732" i="1"/>
  <c r="V732" i="1" s="1"/>
  <c r="R732" i="1"/>
  <c r="T732" i="1"/>
  <c r="U732" i="1" s="1"/>
  <c r="AB732" i="1"/>
  <c r="T798" i="1"/>
  <c r="U798" i="1" s="1"/>
  <c r="AB798" i="1"/>
  <c r="AG797" i="1"/>
  <c r="T796" i="1"/>
  <c r="U796" i="1" s="1"/>
  <c r="AI796" i="1" s="1"/>
  <c r="AB796" i="1"/>
  <c r="L794" i="1"/>
  <c r="V794" i="1" s="1"/>
  <c r="R794" i="1"/>
  <c r="T794" i="1"/>
  <c r="U794" i="1" s="1"/>
  <c r="AB794" i="1"/>
  <c r="L790" i="1"/>
  <c r="V790" i="1" s="1"/>
  <c r="R790" i="1"/>
  <c r="N790" i="1"/>
  <c r="X789" i="1"/>
  <c r="W789" i="1"/>
  <c r="Y789" i="1"/>
  <c r="Z789" i="1" s="1"/>
  <c r="L786" i="1"/>
  <c r="V786" i="1" s="1"/>
  <c r="R786" i="1"/>
  <c r="T786" i="1"/>
  <c r="U786" i="1" s="1"/>
  <c r="AB786" i="1"/>
  <c r="L782" i="1"/>
  <c r="V782" i="1" s="1"/>
  <c r="R782" i="1"/>
  <c r="N782" i="1"/>
  <c r="L778" i="1"/>
  <c r="V778" i="1" s="1"/>
  <c r="R778" i="1"/>
  <c r="T778" i="1"/>
  <c r="U778" i="1" s="1"/>
  <c r="AB778" i="1"/>
  <c r="L774" i="1"/>
  <c r="V774" i="1" s="1"/>
  <c r="R774" i="1"/>
  <c r="N774" i="1"/>
  <c r="X773" i="1"/>
  <c r="W773" i="1"/>
  <c r="Y773" i="1"/>
  <c r="Z773" i="1" s="1"/>
  <c r="L770" i="1"/>
  <c r="V770" i="1" s="1"/>
  <c r="R770" i="1"/>
  <c r="T770" i="1"/>
  <c r="U770" i="1" s="1"/>
  <c r="AB770" i="1"/>
  <c r="L766" i="1"/>
  <c r="V766" i="1" s="1"/>
  <c r="R766" i="1"/>
  <c r="N766" i="1"/>
  <c r="L762" i="1"/>
  <c r="V762" i="1" s="1"/>
  <c r="R762" i="1"/>
  <c r="T762" i="1"/>
  <c r="U762" i="1" s="1"/>
  <c r="AB762" i="1"/>
  <c r="L758" i="1"/>
  <c r="V758" i="1" s="1"/>
  <c r="R758" i="1"/>
  <c r="N758" i="1"/>
  <c r="X757" i="1"/>
  <c r="W757" i="1"/>
  <c r="Y757" i="1"/>
  <c r="Z757" i="1" s="1"/>
  <c r="L754" i="1"/>
  <c r="V754" i="1" s="1"/>
  <c r="R754" i="1"/>
  <c r="T754" i="1"/>
  <c r="U754" i="1" s="1"/>
  <c r="AB754" i="1"/>
  <c r="L750" i="1"/>
  <c r="V750" i="1" s="1"/>
  <c r="R750" i="1"/>
  <c r="N750" i="1"/>
  <c r="L746" i="1"/>
  <c r="V746" i="1" s="1"/>
  <c r="R746" i="1"/>
  <c r="T746" i="1"/>
  <c r="U746" i="1" s="1"/>
  <c r="AB746" i="1"/>
  <c r="L742" i="1"/>
  <c r="V742" i="1" s="1"/>
  <c r="R742" i="1"/>
  <c r="N742" i="1"/>
  <c r="X741" i="1"/>
  <c r="W741" i="1"/>
  <c r="Y741" i="1"/>
  <c r="Z741" i="1" s="1"/>
  <c r="L738" i="1"/>
  <c r="V738" i="1" s="1"/>
  <c r="R738" i="1"/>
  <c r="T738" i="1"/>
  <c r="U738" i="1" s="1"/>
  <c r="AB738" i="1"/>
  <c r="L734" i="1"/>
  <c r="V734" i="1" s="1"/>
  <c r="R734" i="1"/>
  <c r="N734" i="1"/>
  <c r="W729" i="1"/>
  <c r="Y729" i="1"/>
  <c r="Z729" i="1" s="1"/>
  <c r="X729" i="1"/>
  <c r="W727" i="1"/>
  <c r="Y727" i="1"/>
  <c r="Z727" i="1" s="1"/>
  <c r="X727" i="1"/>
  <c r="AG727" i="1" s="1"/>
  <c r="M729" i="1"/>
  <c r="M727" i="1"/>
  <c r="AL721" i="1"/>
  <c r="V722" i="1"/>
  <c r="N722" i="1"/>
  <c r="T722" i="1"/>
  <c r="U722" i="1"/>
  <c r="AB722" i="1"/>
  <c r="X721" i="1"/>
  <c r="W721" i="1"/>
  <c r="Y721" i="1"/>
  <c r="Z721" i="1" s="1"/>
  <c r="AL717" i="1"/>
  <c r="L718" i="1"/>
  <c r="V718" i="1" s="1"/>
  <c r="R718" i="1"/>
  <c r="N718" i="1"/>
  <c r="U718" i="1"/>
  <c r="AL713" i="1"/>
  <c r="V714" i="1"/>
  <c r="N714" i="1"/>
  <c r="T714" i="1"/>
  <c r="U714" i="1" s="1"/>
  <c r="AH714" i="1" s="1"/>
  <c r="AB714" i="1"/>
  <c r="AL709" i="1"/>
  <c r="L710" i="1"/>
  <c r="V710" i="1" s="1"/>
  <c r="R710" i="1"/>
  <c r="N710" i="1"/>
  <c r="U710" i="1"/>
  <c r="AL705" i="1"/>
  <c r="V706" i="1"/>
  <c r="N706" i="1"/>
  <c r="T706" i="1"/>
  <c r="U706" i="1"/>
  <c r="AB706" i="1"/>
  <c r="X705" i="1"/>
  <c r="W705" i="1"/>
  <c r="Y705" i="1"/>
  <c r="Z705" i="1" s="1"/>
  <c r="AL701" i="1"/>
  <c r="L702" i="1"/>
  <c r="V702" i="1" s="1"/>
  <c r="R702" i="1"/>
  <c r="N702" i="1"/>
  <c r="U702" i="1"/>
  <c r="AL697" i="1"/>
  <c r="V698" i="1"/>
  <c r="N698" i="1"/>
  <c r="T698" i="1"/>
  <c r="U698" i="1" s="1"/>
  <c r="AB698" i="1"/>
  <c r="L694" i="1"/>
  <c r="V694" i="1" s="1"/>
  <c r="R694" i="1"/>
  <c r="T694" i="1"/>
  <c r="U694" i="1" s="1"/>
  <c r="AB694" i="1"/>
  <c r="V690" i="1"/>
  <c r="N690" i="1"/>
  <c r="T690" i="1"/>
  <c r="U690" i="1"/>
  <c r="AB690" i="1"/>
  <c r="X689" i="1"/>
  <c r="W689" i="1"/>
  <c r="Y689" i="1"/>
  <c r="Z689" i="1" s="1"/>
  <c r="L686" i="1"/>
  <c r="V686" i="1" s="1"/>
  <c r="R686" i="1"/>
  <c r="T686" i="1"/>
  <c r="U686" i="1" s="1"/>
  <c r="AB686" i="1"/>
  <c r="L684" i="1"/>
  <c r="V684" i="1" s="1"/>
  <c r="R684" i="1"/>
  <c r="N684" i="1"/>
  <c r="U684" i="1"/>
  <c r="T730" i="1"/>
  <c r="U730" i="1" s="1"/>
  <c r="AB730" i="1"/>
  <c r="T728" i="1"/>
  <c r="U728" i="1"/>
  <c r="AB728" i="1"/>
  <c r="T726" i="1"/>
  <c r="U726" i="1" s="1"/>
  <c r="AI726" i="1" s="1"/>
  <c r="AB726" i="1"/>
  <c r="L724" i="1"/>
  <c r="V724" i="1" s="1"/>
  <c r="R724" i="1"/>
  <c r="T724" i="1"/>
  <c r="U724" i="1" s="1"/>
  <c r="AB724" i="1"/>
  <c r="L720" i="1"/>
  <c r="V720" i="1"/>
  <c r="R720" i="1"/>
  <c r="N720" i="1"/>
  <c r="L716" i="1"/>
  <c r="V716" i="1" s="1"/>
  <c r="R716" i="1"/>
  <c r="T716" i="1"/>
  <c r="U716" i="1" s="1"/>
  <c r="AB716" i="1"/>
  <c r="L712" i="1"/>
  <c r="V712" i="1" s="1"/>
  <c r="R712" i="1"/>
  <c r="N712" i="1"/>
  <c r="X711" i="1"/>
  <c r="W711" i="1"/>
  <c r="Y711" i="1"/>
  <c r="Z711" i="1" s="1"/>
  <c r="L708" i="1"/>
  <c r="V708" i="1" s="1"/>
  <c r="R708" i="1"/>
  <c r="T708" i="1"/>
  <c r="U708" i="1" s="1"/>
  <c r="AB708" i="1"/>
  <c r="L704" i="1"/>
  <c r="V704" i="1"/>
  <c r="R704" i="1"/>
  <c r="N704" i="1"/>
  <c r="L700" i="1"/>
  <c r="V700" i="1" s="1"/>
  <c r="R700" i="1"/>
  <c r="T700" i="1"/>
  <c r="U700" i="1" s="1"/>
  <c r="AB700" i="1"/>
  <c r="L696" i="1"/>
  <c r="V696" i="1" s="1"/>
  <c r="R696" i="1"/>
  <c r="N696" i="1"/>
  <c r="X695" i="1"/>
  <c r="W695" i="1"/>
  <c r="Y695" i="1"/>
  <c r="Z695" i="1" s="1"/>
  <c r="L692" i="1"/>
  <c r="V692" i="1" s="1"/>
  <c r="R692" i="1"/>
  <c r="T692" i="1"/>
  <c r="U692" i="1" s="1"/>
  <c r="AB692" i="1"/>
  <c r="L688" i="1"/>
  <c r="V688" i="1"/>
  <c r="R688" i="1"/>
  <c r="N688" i="1"/>
  <c r="M683" i="1"/>
  <c r="AL682" i="1" s="1"/>
  <c r="AL679" i="1"/>
  <c r="N680" i="1"/>
  <c r="T680" i="1"/>
  <c r="U680" i="1" s="1"/>
  <c r="AB680" i="1"/>
  <c r="X679" i="1"/>
  <c r="AG679" i="1"/>
  <c r="W679" i="1"/>
  <c r="Y679" i="1"/>
  <c r="Z679" i="1" s="1"/>
  <c r="AL675" i="1"/>
  <c r="L676" i="1"/>
  <c r="V676" i="1" s="1"/>
  <c r="R676" i="1"/>
  <c r="N676" i="1"/>
  <c r="U676" i="1"/>
  <c r="AB676" i="1"/>
  <c r="AL671" i="1"/>
  <c r="N672" i="1"/>
  <c r="T672" i="1"/>
  <c r="U672" i="1"/>
  <c r="AB672" i="1"/>
  <c r="X671" i="1"/>
  <c r="AG671" i="1" s="1"/>
  <c r="W671" i="1"/>
  <c r="Y671" i="1"/>
  <c r="Z671" i="1" s="1"/>
  <c r="AL667" i="1"/>
  <c r="L668" i="1"/>
  <c r="V668" i="1" s="1"/>
  <c r="W668" i="1" s="1"/>
  <c r="R668" i="1"/>
  <c r="N668" i="1"/>
  <c r="U668" i="1"/>
  <c r="T682" i="1"/>
  <c r="U682" i="1" s="1"/>
  <c r="AB682" i="1"/>
  <c r="X681" i="1"/>
  <c r="AG681" i="1" s="1"/>
  <c r="W681" i="1"/>
  <c r="Y681" i="1"/>
  <c r="Z681" i="1" s="1"/>
  <c r="L678" i="1"/>
  <c r="V678" i="1" s="1"/>
  <c r="R678" i="1"/>
  <c r="T678" i="1"/>
  <c r="U678" i="1" s="1"/>
  <c r="V674" i="1"/>
  <c r="N674" i="1"/>
  <c r="T674" i="1"/>
  <c r="U674" i="1" s="1"/>
  <c r="AI674" i="1" s="1"/>
  <c r="AB674" i="1"/>
  <c r="X673" i="1"/>
  <c r="AG673" i="1" s="1"/>
  <c r="W673" i="1"/>
  <c r="Y673" i="1"/>
  <c r="Z673" i="1" s="1"/>
  <c r="L670" i="1"/>
  <c r="V670" i="1" s="1"/>
  <c r="R670" i="1"/>
  <c r="N670" i="1"/>
  <c r="T670" i="1"/>
  <c r="U670" i="1" s="1"/>
  <c r="AO670" i="1" s="1"/>
  <c r="AQ670" i="1" s="1"/>
  <c r="AB670" i="1"/>
  <c r="L666" i="1"/>
  <c r="V666" i="1" s="1"/>
  <c r="R666" i="1"/>
  <c r="N666" i="1"/>
  <c r="T666" i="1"/>
  <c r="U666" i="1" s="1"/>
  <c r="AB666" i="1"/>
  <c r="V665" i="1"/>
  <c r="T665" i="1"/>
  <c r="U665" i="1" s="1"/>
  <c r="AB665" i="1"/>
  <c r="N665" i="1"/>
  <c r="L664" i="1"/>
  <c r="V664" i="1" s="1"/>
  <c r="R664" i="1"/>
  <c r="T664" i="1"/>
  <c r="U664" i="1" s="1"/>
  <c r="AB664" i="1"/>
  <c r="L663" i="1"/>
  <c r="V663" i="1" s="1"/>
  <c r="R663" i="1"/>
  <c r="T663" i="1"/>
  <c r="U663" i="1" s="1"/>
  <c r="AB663" i="1"/>
  <c r="L662" i="1"/>
  <c r="V662" i="1" s="1"/>
  <c r="R662" i="1"/>
  <c r="T662" i="1"/>
  <c r="U662" i="1" s="1"/>
  <c r="AB662" i="1"/>
  <c r="L661" i="1"/>
  <c r="V661" i="1" s="1"/>
  <c r="R661" i="1"/>
  <c r="T661" i="1"/>
  <c r="U661" i="1" s="1"/>
  <c r="AB661" i="1"/>
  <c r="L660" i="1"/>
  <c r="V660" i="1" s="1"/>
  <c r="R660" i="1"/>
  <c r="T660" i="1"/>
  <c r="U660" i="1" s="1"/>
  <c r="AB660" i="1"/>
  <c r="L659" i="1"/>
  <c r="V659" i="1" s="1"/>
  <c r="R659" i="1"/>
  <c r="T659" i="1"/>
  <c r="U659" i="1" s="1"/>
  <c r="AB659" i="1"/>
  <c r="L658" i="1"/>
  <c r="V658" i="1" s="1"/>
  <c r="R658" i="1"/>
  <c r="T658" i="1"/>
  <c r="U658" i="1" s="1"/>
  <c r="AB658" i="1"/>
  <c r="L657" i="1"/>
  <c r="V657" i="1" s="1"/>
  <c r="R657" i="1"/>
  <c r="T657" i="1"/>
  <c r="U657" i="1" s="1"/>
  <c r="AB657" i="1"/>
  <c r="L656" i="1"/>
  <c r="V656" i="1" s="1"/>
  <c r="R656" i="1"/>
  <c r="T656" i="1"/>
  <c r="U656" i="1" s="1"/>
  <c r="AB656" i="1"/>
  <c r="L655" i="1"/>
  <c r="V655" i="1" s="1"/>
  <c r="R655" i="1"/>
  <c r="T655" i="1"/>
  <c r="U655" i="1" s="1"/>
  <c r="AB655" i="1"/>
  <c r="L654" i="1"/>
  <c r="V654" i="1" s="1"/>
  <c r="R654" i="1"/>
  <c r="T654" i="1"/>
  <c r="U654" i="1" s="1"/>
  <c r="AB654" i="1"/>
  <c r="L653" i="1"/>
  <c r="V653" i="1" s="1"/>
  <c r="R653" i="1"/>
  <c r="T653" i="1"/>
  <c r="U653" i="1" s="1"/>
  <c r="AB653" i="1"/>
  <c r="L652" i="1"/>
  <c r="V652" i="1" s="1"/>
  <c r="R652" i="1"/>
  <c r="T652" i="1"/>
  <c r="U652" i="1" s="1"/>
  <c r="AB652" i="1"/>
  <c r="L651" i="1"/>
  <c r="V651" i="1" s="1"/>
  <c r="R651" i="1"/>
  <c r="T651" i="1"/>
  <c r="U651" i="1" s="1"/>
  <c r="AB651" i="1"/>
  <c r="L650" i="1"/>
  <c r="V650" i="1" s="1"/>
  <c r="R650" i="1"/>
  <c r="T650" i="1"/>
  <c r="U650" i="1" s="1"/>
  <c r="AB650" i="1"/>
  <c r="L649" i="1"/>
  <c r="V649" i="1" s="1"/>
  <c r="R649" i="1"/>
  <c r="T649" i="1"/>
  <c r="U649" i="1" s="1"/>
  <c r="AB649" i="1"/>
  <c r="L648" i="1"/>
  <c r="V648" i="1" s="1"/>
  <c r="R648" i="1"/>
  <c r="T648" i="1"/>
  <c r="U648" i="1" s="1"/>
  <c r="AB648" i="1"/>
  <c r="L647" i="1"/>
  <c r="V647" i="1" s="1"/>
  <c r="R647" i="1"/>
  <c r="T647" i="1"/>
  <c r="U647" i="1" s="1"/>
  <c r="AB647" i="1"/>
  <c r="L646" i="1"/>
  <c r="V646" i="1" s="1"/>
  <c r="R646" i="1"/>
  <c r="T646" i="1"/>
  <c r="U646" i="1" s="1"/>
  <c r="AB646" i="1"/>
  <c r="V645" i="1"/>
  <c r="T645" i="1"/>
  <c r="U645" i="1" s="1"/>
  <c r="AB645" i="1"/>
  <c r="N645" i="1"/>
  <c r="R669" i="1"/>
  <c r="AB644" i="1"/>
  <c r="T644" i="1"/>
  <c r="U644" i="1" s="1"/>
  <c r="L644" i="1"/>
  <c r="V644" i="1" s="1"/>
  <c r="AL642" i="1"/>
  <c r="T643" i="1"/>
  <c r="U643" i="1" s="1"/>
  <c r="AB643" i="1"/>
  <c r="AL638" i="1"/>
  <c r="L639" i="1"/>
  <c r="V639" i="1" s="1"/>
  <c r="R639" i="1"/>
  <c r="N639" i="1"/>
  <c r="T639" i="1"/>
  <c r="U639" i="1" s="1"/>
  <c r="AB639" i="1"/>
  <c r="X638" i="1"/>
  <c r="W638" i="1"/>
  <c r="Y638" i="1"/>
  <c r="Z638" i="1" s="1"/>
  <c r="L635" i="1"/>
  <c r="V635" i="1" s="1"/>
  <c r="R635" i="1"/>
  <c r="N635" i="1"/>
  <c r="U635" i="1"/>
  <c r="L631" i="1"/>
  <c r="V631" i="1" s="1"/>
  <c r="R631" i="1"/>
  <c r="N631" i="1"/>
  <c r="T631" i="1"/>
  <c r="U631" i="1" s="1"/>
  <c r="AB631" i="1"/>
  <c r="X630" i="1"/>
  <c r="W630" i="1"/>
  <c r="Y630" i="1"/>
  <c r="Z630" i="1" s="1"/>
  <c r="L627" i="1"/>
  <c r="V627" i="1" s="1"/>
  <c r="R627" i="1"/>
  <c r="N627" i="1"/>
  <c r="U627" i="1"/>
  <c r="L623" i="1"/>
  <c r="V623" i="1" s="1"/>
  <c r="R623" i="1"/>
  <c r="N623" i="1"/>
  <c r="T623" i="1"/>
  <c r="U623" i="1" s="1"/>
  <c r="AB623" i="1"/>
  <c r="X622" i="1"/>
  <c r="W622" i="1"/>
  <c r="Y622" i="1"/>
  <c r="Z622" i="1" s="1"/>
  <c r="L641" i="1"/>
  <c r="V641" i="1" s="1"/>
  <c r="R641" i="1"/>
  <c r="N641" i="1"/>
  <c r="T641" i="1"/>
  <c r="U641" i="1" s="1"/>
  <c r="AB641" i="1"/>
  <c r="L637" i="1"/>
  <c r="V637" i="1" s="1"/>
  <c r="R637" i="1"/>
  <c r="N637" i="1"/>
  <c r="T637" i="1"/>
  <c r="U637" i="1" s="1"/>
  <c r="AB637" i="1"/>
  <c r="V633" i="1"/>
  <c r="N633" i="1"/>
  <c r="T633" i="1"/>
  <c r="U633" i="1" s="1"/>
  <c r="AB633" i="1"/>
  <c r="L629" i="1"/>
  <c r="V629" i="1" s="1"/>
  <c r="R629" i="1"/>
  <c r="N629" i="1"/>
  <c r="T629" i="1"/>
  <c r="U629" i="1" s="1"/>
  <c r="AB629" i="1"/>
  <c r="V625" i="1"/>
  <c r="N625" i="1"/>
  <c r="T625" i="1"/>
  <c r="U625" i="1" s="1"/>
  <c r="AI625" i="1" s="1"/>
  <c r="AB625" i="1"/>
  <c r="N622" i="1"/>
  <c r="AB621" i="1"/>
  <c r="T621" i="1"/>
  <c r="U621" i="1" s="1"/>
  <c r="L621" i="1"/>
  <c r="V621" i="1" s="1"/>
  <c r="AL619" i="1"/>
  <c r="N620" i="1"/>
  <c r="T620" i="1"/>
  <c r="U620" i="1" s="1"/>
  <c r="AB620" i="1"/>
  <c r="X619" i="1"/>
  <c r="AG619" i="1" s="1"/>
  <c r="W619" i="1"/>
  <c r="Y619" i="1"/>
  <c r="Z619" i="1" s="1"/>
  <c r="AL615" i="1"/>
  <c r="L616" i="1"/>
  <c r="V616" i="1" s="1"/>
  <c r="R616" i="1"/>
  <c r="N616" i="1"/>
  <c r="U616" i="1"/>
  <c r="AB616" i="1"/>
  <c r="X615" i="1"/>
  <c r="AG615" i="1" s="1"/>
  <c r="W615" i="1"/>
  <c r="Y615" i="1"/>
  <c r="Z615" i="1" s="1"/>
  <c r="AL611" i="1"/>
  <c r="L612" i="1"/>
  <c r="V612" i="1" s="1"/>
  <c r="R612" i="1"/>
  <c r="N612" i="1"/>
  <c r="T612" i="1"/>
  <c r="U612" i="1" s="1"/>
  <c r="AH612" i="1" s="1"/>
  <c r="AB612" i="1"/>
  <c r="X611" i="1"/>
  <c r="AG611" i="1" s="1"/>
  <c r="W611" i="1"/>
  <c r="Y611" i="1"/>
  <c r="Z611" i="1" s="1"/>
  <c r="AL607" i="1"/>
  <c r="L608" i="1"/>
  <c r="V608" i="1"/>
  <c r="R608" i="1"/>
  <c r="N608" i="1"/>
  <c r="T608" i="1"/>
  <c r="U608" i="1"/>
  <c r="AB608" i="1"/>
  <c r="X607" i="1"/>
  <c r="AG607" i="1" s="1"/>
  <c r="W607" i="1"/>
  <c r="Y607" i="1"/>
  <c r="Z607" i="1" s="1"/>
  <c r="L604" i="1"/>
  <c r="V604" i="1" s="1"/>
  <c r="R604" i="1"/>
  <c r="N604" i="1"/>
  <c r="T604" i="1"/>
  <c r="U604" i="1" s="1"/>
  <c r="AB604" i="1"/>
  <c r="AL620" i="1"/>
  <c r="V618" i="1"/>
  <c r="N618" i="1"/>
  <c r="T618" i="1"/>
  <c r="U618" i="1"/>
  <c r="AB618" i="1"/>
  <c r="N614" i="1"/>
  <c r="T614" i="1"/>
  <c r="U614" i="1"/>
  <c r="AB614" i="1"/>
  <c r="X613" i="1"/>
  <c r="AG613" i="1" s="1"/>
  <c r="W613" i="1"/>
  <c r="Y613" i="1"/>
  <c r="Z613" i="1" s="1"/>
  <c r="L610" i="1"/>
  <c r="V610" i="1" s="1"/>
  <c r="R610" i="1"/>
  <c r="N610" i="1"/>
  <c r="T610" i="1"/>
  <c r="U610" i="1" s="1"/>
  <c r="AB610" i="1"/>
  <c r="V606" i="1"/>
  <c r="N606" i="1"/>
  <c r="T606" i="1"/>
  <c r="U606" i="1" s="1"/>
  <c r="AB606" i="1"/>
  <c r="L603" i="1"/>
  <c r="V603" i="1" s="1"/>
  <c r="T602" i="1"/>
  <c r="U602" i="1" s="1"/>
  <c r="AB602" i="1"/>
  <c r="AL599" i="1"/>
  <c r="L600" i="1"/>
  <c r="V600" i="1" s="1"/>
  <c r="R600" i="1"/>
  <c r="N600" i="1"/>
  <c r="T600" i="1"/>
  <c r="U600" i="1" s="1"/>
  <c r="AB600" i="1"/>
  <c r="L596" i="1"/>
  <c r="V596" i="1" s="1"/>
  <c r="R596" i="1"/>
  <c r="N596" i="1"/>
  <c r="T596" i="1"/>
  <c r="U596" i="1"/>
  <c r="AB596" i="1"/>
  <c r="X595" i="1"/>
  <c r="W595" i="1"/>
  <c r="Y595" i="1"/>
  <c r="Z595" i="1" s="1"/>
  <c r="L598" i="1"/>
  <c r="V598" i="1" s="1"/>
  <c r="R598" i="1"/>
  <c r="N598" i="1"/>
  <c r="T598" i="1"/>
  <c r="U598" i="1" s="1"/>
  <c r="AB598" i="1"/>
  <c r="W594" i="1"/>
  <c r="Y594" i="1"/>
  <c r="Z594" i="1" s="1"/>
  <c r="X594" i="1"/>
  <c r="M594" i="1"/>
  <c r="AL595" i="1"/>
  <c r="L589" i="1"/>
  <c r="V589" i="1" s="1"/>
  <c r="R589" i="1"/>
  <c r="T589" i="1"/>
  <c r="U589" i="1" s="1"/>
  <c r="AB589" i="1"/>
  <c r="N589" i="1"/>
  <c r="W588" i="1"/>
  <c r="Y588" i="1"/>
  <c r="Z588" i="1" s="1"/>
  <c r="X588" i="1"/>
  <c r="T593" i="1"/>
  <c r="U593" i="1"/>
  <c r="AB593" i="1"/>
  <c r="L591" i="1"/>
  <c r="V591" i="1" s="1"/>
  <c r="R591" i="1"/>
  <c r="N591" i="1"/>
  <c r="L587" i="1"/>
  <c r="V587" i="1" s="1"/>
  <c r="R587" i="1"/>
  <c r="T587" i="1"/>
  <c r="U587" i="1" s="1"/>
  <c r="AB587" i="1"/>
  <c r="L585" i="1"/>
  <c r="V585" i="1" s="1"/>
  <c r="R585" i="1"/>
  <c r="T585" i="1"/>
  <c r="U585" i="1"/>
  <c r="AB585" i="1"/>
  <c r="N585" i="1"/>
  <c r="T584" i="1"/>
  <c r="U584" i="1" s="1"/>
  <c r="AB584" i="1"/>
  <c r="V582" i="1"/>
  <c r="T582" i="1"/>
  <c r="U582" i="1" s="1"/>
  <c r="AB582" i="1"/>
  <c r="N582" i="1"/>
  <c r="W581" i="1"/>
  <c r="Y581" i="1"/>
  <c r="Z581" i="1" s="1"/>
  <c r="X581" i="1"/>
  <c r="W579" i="1"/>
  <c r="Y579" i="1"/>
  <c r="Z579" i="1" s="1"/>
  <c r="X579" i="1"/>
  <c r="N584" i="1"/>
  <c r="V580" i="1"/>
  <c r="T580" i="1"/>
  <c r="U580" i="1" s="1"/>
  <c r="AB580" i="1"/>
  <c r="N580" i="1"/>
  <c r="AH578" i="1"/>
  <c r="L577" i="1"/>
  <c r="V577" i="1" s="1"/>
  <c r="L574" i="1"/>
  <c r="V574" i="1" s="1"/>
  <c r="R574" i="1"/>
  <c r="T574" i="1"/>
  <c r="U574" i="1"/>
  <c r="AB574" i="1"/>
  <c r="N574" i="1"/>
  <c r="AB578" i="1"/>
  <c r="N578" i="1"/>
  <c r="L576" i="1"/>
  <c r="V576" i="1" s="1"/>
  <c r="R576" i="1"/>
  <c r="T576" i="1"/>
  <c r="U576" i="1" s="1"/>
  <c r="AH576" i="1" s="1"/>
  <c r="AK576" i="1" s="1"/>
  <c r="AB576" i="1"/>
  <c r="N576" i="1"/>
  <c r="V573" i="1"/>
  <c r="N573" i="1"/>
  <c r="T573" i="1"/>
  <c r="U573" i="1" s="1"/>
  <c r="AB573" i="1"/>
  <c r="AC573" i="1" s="1"/>
  <c r="L572" i="1"/>
  <c r="V572" i="1" s="1"/>
  <c r="R572" i="1"/>
  <c r="L568" i="1"/>
  <c r="V568" i="1" s="1"/>
  <c r="R568" i="1"/>
  <c r="L564" i="1"/>
  <c r="V564" i="1" s="1"/>
  <c r="R564" i="1"/>
  <c r="L560" i="1"/>
  <c r="V560" i="1" s="1"/>
  <c r="R560" i="1"/>
  <c r="L556" i="1"/>
  <c r="V556" i="1" s="1"/>
  <c r="R556" i="1"/>
  <c r="L552" i="1"/>
  <c r="V552" i="1" s="1"/>
  <c r="R552" i="1"/>
  <c r="L548" i="1"/>
  <c r="V548" i="1" s="1"/>
  <c r="R548" i="1"/>
  <c r="L544" i="1"/>
  <c r="V544" i="1" s="1"/>
  <c r="R544" i="1"/>
  <c r="L540" i="1"/>
  <c r="V540" i="1" s="1"/>
  <c r="R540" i="1"/>
  <c r="L536" i="1"/>
  <c r="V536" i="1" s="1"/>
  <c r="R536" i="1"/>
  <c r="L532" i="1"/>
  <c r="V532" i="1" s="1"/>
  <c r="R532" i="1"/>
  <c r="L528" i="1"/>
  <c r="V528" i="1" s="1"/>
  <c r="R528" i="1"/>
  <c r="L570" i="1"/>
  <c r="V570" i="1" s="1"/>
  <c r="R570" i="1"/>
  <c r="N570" i="1"/>
  <c r="T570" i="1"/>
  <c r="U570" i="1"/>
  <c r="AB570" i="1"/>
  <c r="X569" i="1"/>
  <c r="AG569" i="1" s="1"/>
  <c r="W569" i="1"/>
  <c r="Y569" i="1"/>
  <c r="Z569" i="1" s="1"/>
  <c r="L566" i="1"/>
  <c r="V566" i="1" s="1"/>
  <c r="R566" i="1"/>
  <c r="N566" i="1"/>
  <c r="T566" i="1"/>
  <c r="U566" i="1" s="1"/>
  <c r="AB566" i="1"/>
  <c r="L562" i="1"/>
  <c r="V562" i="1" s="1"/>
  <c r="R562" i="1"/>
  <c r="N562" i="1"/>
  <c r="T562" i="1"/>
  <c r="U562" i="1" s="1"/>
  <c r="AB562" i="1"/>
  <c r="L558" i="1"/>
  <c r="V558" i="1" s="1"/>
  <c r="R558" i="1"/>
  <c r="N558" i="1"/>
  <c r="T558" i="1"/>
  <c r="U558" i="1"/>
  <c r="AB558" i="1"/>
  <c r="X557" i="1"/>
  <c r="AG557" i="1" s="1"/>
  <c r="W557" i="1"/>
  <c r="Y557" i="1"/>
  <c r="Z557" i="1" s="1"/>
  <c r="L554" i="1"/>
  <c r="V554" i="1" s="1"/>
  <c r="R554" i="1"/>
  <c r="N554" i="1"/>
  <c r="T554" i="1"/>
  <c r="U554" i="1" s="1"/>
  <c r="AB554" i="1"/>
  <c r="L550" i="1"/>
  <c r="V550" i="1" s="1"/>
  <c r="R550" i="1"/>
  <c r="N550" i="1"/>
  <c r="T550" i="1"/>
  <c r="U550" i="1" s="1"/>
  <c r="AB550" i="1"/>
  <c r="L546" i="1"/>
  <c r="V546" i="1" s="1"/>
  <c r="R546" i="1"/>
  <c r="N546" i="1"/>
  <c r="T546" i="1"/>
  <c r="U546" i="1" s="1"/>
  <c r="AB546" i="1"/>
  <c r="L542" i="1"/>
  <c r="V542" i="1" s="1"/>
  <c r="R542" i="1"/>
  <c r="N542" i="1"/>
  <c r="T542" i="1"/>
  <c r="U542" i="1" s="1"/>
  <c r="AB542" i="1"/>
  <c r="X541" i="1"/>
  <c r="AG541" i="1" s="1"/>
  <c r="W541" i="1"/>
  <c r="Y541" i="1"/>
  <c r="Z541" i="1" s="1"/>
  <c r="L538" i="1"/>
  <c r="V538" i="1" s="1"/>
  <c r="R538" i="1"/>
  <c r="N538" i="1"/>
  <c r="T538" i="1"/>
  <c r="U538" i="1"/>
  <c r="AB538" i="1"/>
  <c r="L534" i="1"/>
  <c r="V534" i="1" s="1"/>
  <c r="R534" i="1"/>
  <c r="N534" i="1"/>
  <c r="T534" i="1"/>
  <c r="U534" i="1"/>
  <c r="AB534" i="1"/>
  <c r="L530" i="1"/>
  <c r="V530" i="1" s="1"/>
  <c r="R530" i="1"/>
  <c r="N530" i="1"/>
  <c r="T530" i="1"/>
  <c r="U530" i="1"/>
  <c r="AB530" i="1"/>
  <c r="L526" i="1"/>
  <c r="V526" i="1" s="1"/>
  <c r="R526" i="1"/>
  <c r="N526" i="1"/>
  <c r="T526" i="1"/>
  <c r="U526" i="1" s="1"/>
  <c r="AB526" i="1"/>
  <c r="AL572" i="1"/>
  <c r="M525" i="1"/>
  <c r="L522" i="1"/>
  <c r="V522" i="1" s="1"/>
  <c r="R522" i="1"/>
  <c r="L518" i="1"/>
  <c r="V518" i="1" s="1"/>
  <c r="R518" i="1"/>
  <c r="L514" i="1"/>
  <c r="V514" i="1" s="1"/>
  <c r="R514" i="1"/>
  <c r="L510" i="1"/>
  <c r="V510" i="1" s="1"/>
  <c r="R510" i="1"/>
  <c r="L506" i="1"/>
  <c r="V506" i="1" s="1"/>
  <c r="R506" i="1"/>
  <c r="L502" i="1"/>
  <c r="V502" i="1" s="1"/>
  <c r="R502" i="1"/>
  <c r="L498" i="1"/>
  <c r="V498" i="1" s="1"/>
  <c r="R498" i="1"/>
  <c r="L494" i="1"/>
  <c r="V494" i="1" s="1"/>
  <c r="R494" i="1"/>
  <c r="L490" i="1"/>
  <c r="V490" i="1" s="1"/>
  <c r="R490" i="1"/>
  <c r="L486" i="1"/>
  <c r="V486" i="1" s="1"/>
  <c r="R486" i="1"/>
  <c r="L482" i="1"/>
  <c r="V482" i="1" s="1"/>
  <c r="R482" i="1"/>
  <c r="T524" i="1"/>
  <c r="U524" i="1" s="1"/>
  <c r="AB524" i="1"/>
  <c r="W523" i="1"/>
  <c r="Y523" i="1"/>
  <c r="Z523" i="1" s="1"/>
  <c r="X523" i="1"/>
  <c r="L520" i="1"/>
  <c r="V520" i="1" s="1"/>
  <c r="R520" i="1"/>
  <c r="T520" i="1"/>
  <c r="U520" i="1" s="1"/>
  <c r="AB520" i="1"/>
  <c r="N520" i="1"/>
  <c r="L516" i="1"/>
  <c r="V516" i="1" s="1"/>
  <c r="R516" i="1"/>
  <c r="T516" i="1"/>
  <c r="U516" i="1"/>
  <c r="AB516" i="1"/>
  <c r="N516" i="1"/>
  <c r="L512" i="1"/>
  <c r="V512" i="1" s="1"/>
  <c r="R512" i="1"/>
  <c r="T512" i="1"/>
  <c r="U512" i="1" s="1"/>
  <c r="AB512" i="1"/>
  <c r="N512" i="1"/>
  <c r="W511" i="1"/>
  <c r="L508" i="1"/>
  <c r="V508" i="1" s="1"/>
  <c r="R508" i="1"/>
  <c r="T508" i="1"/>
  <c r="U508" i="1"/>
  <c r="AB508" i="1"/>
  <c r="N508" i="1"/>
  <c r="W507" i="1"/>
  <c r="Y507" i="1"/>
  <c r="Z507" i="1" s="1"/>
  <c r="X507" i="1"/>
  <c r="L504" i="1"/>
  <c r="V504" i="1" s="1"/>
  <c r="R504" i="1"/>
  <c r="T504" i="1"/>
  <c r="U504" i="1" s="1"/>
  <c r="AB504" i="1"/>
  <c r="N504" i="1"/>
  <c r="L500" i="1"/>
  <c r="V500" i="1" s="1"/>
  <c r="R500" i="1"/>
  <c r="T500" i="1"/>
  <c r="U500" i="1" s="1"/>
  <c r="AB500" i="1"/>
  <c r="N500" i="1"/>
  <c r="L496" i="1"/>
  <c r="V496" i="1" s="1"/>
  <c r="R496" i="1"/>
  <c r="T496" i="1"/>
  <c r="U496" i="1" s="1"/>
  <c r="AB496" i="1"/>
  <c r="N496" i="1"/>
  <c r="W495" i="1"/>
  <c r="L492" i="1"/>
  <c r="V492" i="1" s="1"/>
  <c r="R492" i="1"/>
  <c r="T492" i="1"/>
  <c r="U492" i="1" s="1"/>
  <c r="AB492" i="1"/>
  <c r="N492" i="1"/>
  <c r="W491" i="1"/>
  <c r="Y491" i="1"/>
  <c r="Z491" i="1" s="1"/>
  <c r="X491" i="1"/>
  <c r="L488" i="1"/>
  <c r="V488" i="1"/>
  <c r="R488" i="1"/>
  <c r="T488" i="1"/>
  <c r="U488" i="1" s="1"/>
  <c r="AB488" i="1"/>
  <c r="N488" i="1"/>
  <c r="L484" i="1"/>
  <c r="V484" i="1" s="1"/>
  <c r="R484" i="1"/>
  <c r="T484" i="1"/>
  <c r="U484" i="1"/>
  <c r="AB484" i="1"/>
  <c r="N484" i="1"/>
  <c r="L481" i="1"/>
  <c r="V481" i="1" s="1"/>
  <c r="AB479" i="1"/>
  <c r="T479" i="1"/>
  <c r="U479" i="1" s="1"/>
  <c r="L479" i="1"/>
  <c r="V479" i="1" s="1"/>
  <c r="L476" i="1"/>
  <c r="V476" i="1" s="1"/>
  <c r="R476" i="1"/>
  <c r="L472" i="1"/>
  <c r="V472" i="1" s="1"/>
  <c r="R472" i="1"/>
  <c r="L468" i="1"/>
  <c r="V468" i="1" s="1"/>
  <c r="R468" i="1"/>
  <c r="L464" i="1"/>
  <c r="V464" i="1" s="1"/>
  <c r="R464" i="1"/>
  <c r="L460" i="1"/>
  <c r="V460" i="1" s="1"/>
  <c r="R460" i="1"/>
  <c r="N460" i="1"/>
  <c r="L456" i="1"/>
  <c r="V456" i="1" s="1"/>
  <c r="R456" i="1"/>
  <c r="T456" i="1"/>
  <c r="U456" i="1" s="1"/>
  <c r="AB456" i="1"/>
  <c r="N456" i="1"/>
  <c r="L452" i="1"/>
  <c r="V452" i="1" s="1"/>
  <c r="R452" i="1"/>
  <c r="N452" i="1"/>
  <c r="L448" i="1"/>
  <c r="V448" i="1" s="1"/>
  <c r="R448" i="1"/>
  <c r="T448" i="1"/>
  <c r="U448" i="1" s="1"/>
  <c r="AB448" i="1"/>
  <c r="N448" i="1"/>
  <c r="L444" i="1"/>
  <c r="V444" i="1" s="1"/>
  <c r="R444" i="1"/>
  <c r="N444" i="1"/>
  <c r="M481" i="1"/>
  <c r="AL480" i="1" s="1"/>
  <c r="Y480" i="1"/>
  <c r="Z480" i="1" s="1"/>
  <c r="Y477" i="1"/>
  <c r="Z477" i="1" s="1"/>
  <c r="X477" i="1"/>
  <c r="L474" i="1"/>
  <c r="V474" i="1" s="1"/>
  <c r="R474" i="1"/>
  <c r="T474" i="1"/>
  <c r="U474" i="1" s="1"/>
  <c r="AB474" i="1"/>
  <c r="W473" i="1"/>
  <c r="L470" i="1"/>
  <c r="V470" i="1" s="1"/>
  <c r="R470" i="1"/>
  <c r="Y469" i="1"/>
  <c r="Z469" i="1" s="1"/>
  <c r="X469" i="1"/>
  <c r="L466" i="1"/>
  <c r="V466" i="1" s="1"/>
  <c r="R466" i="1"/>
  <c r="T466" i="1"/>
  <c r="U466" i="1" s="1"/>
  <c r="AB466" i="1"/>
  <c r="N466" i="1"/>
  <c r="W465" i="1"/>
  <c r="L462" i="1"/>
  <c r="V462" i="1" s="1"/>
  <c r="R462" i="1"/>
  <c r="T462" i="1"/>
  <c r="U462" i="1" s="1"/>
  <c r="AB462" i="1"/>
  <c r="N462" i="1"/>
  <c r="Y461" i="1"/>
  <c r="Z461" i="1" s="1"/>
  <c r="X461" i="1"/>
  <c r="L458" i="1"/>
  <c r="V458" i="1" s="1"/>
  <c r="R458" i="1"/>
  <c r="T458" i="1"/>
  <c r="U458" i="1" s="1"/>
  <c r="AB458" i="1"/>
  <c r="W457" i="1"/>
  <c r="L454" i="1"/>
  <c r="V454" i="1" s="1"/>
  <c r="R454" i="1"/>
  <c r="T454" i="1"/>
  <c r="U454" i="1"/>
  <c r="AB454" i="1"/>
  <c r="N454" i="1"/>
  <c r="Y453" i="1"/>
  <c r="Z453" i="1" s="1"/>
  <c r="X453" i="1"/>
  <c r="L450" i="1"/>
  <c r="V450" i="1" s="1"/>
  <c r="R450" i="1"/>
  <c r="T450" i="1"/>
  <c r="U450" i="1" s="1"/>
  <c r="AB450" i="1"/>
  <c r="N450" i="1"/>
  <c r="L446" i="1"/>
  <c r="V446" i="1" s="1"/>
  <c r="R446" i="1"/>
  <c r="T446" i="1"/>
  <c r="U446" i="1"/>
  <c r="AB446" i="1"/>
  <c r="N446" i="1"/>
  <c r="T440" i="1"/>
  <c r="U440" i="1"/>
  <c r="AB440" i="1"/>
  <c r="L438" i="1"/>
  <c r="V438" i="1" s="1"/>
  <c r="R438" i="1"/>
  <c r="N438" i="1"/>
  <c r="L434" i="1"/>
  <c r="V434" i="1" s="1"/>
  <c r="R434" i="1"/>
  <c r="T434" i="1"/>
  <c r="U434" i="1" s="1"/>
  <c r="AB434" i="1"/>
  <c r="N434" i="1"/>
  <c r="L430" i="1"/>
  <c r="V430" i="1" s="1"/>
  <c r="R430" i="1"/>
  <c r="N430" i="1"/>
  <c r="W426" i="1"/>
  <c r="W425" i="1"/>
  <c r="Y425" i="1"/>
  <c r="Z425" i="1" s="1"/>
  <c r="X425" i="1"/>
  <c r="M443" i="1"/>
  <c r="M441" i="1"/>
  <c r="W439" i="1"/>
  <c r="L436" i="1"/>
  <c r="V436" i="1" s="1"/>
  <c r="R436" i="1"/>
  <c r="N436" i="1"/>
  <c r="Y435" i="1"/>
  <c r="Z435" i="1" s="1"/>
  <c r="X435" i="1"/>
  <c r="L432" i="1"/>
  <c r="V432" i="1" s="1"/>
  <c r="R432" i="1"/>
  <c r="T432" i="1"/>
  <c r="U432" i="1" s="1"/>
  <c r="AB432" i="1"/>
  <c r="N432" i="1"/>
  <c r="W431" i="1"/>
  <c r="L428" i="1"/>
  <c r="V428" i="1" s="1"/>
  <c r="R428" i="1"/>
  <c r="T428" i="1"/>
  <c r="U428" i="1"/>
  <c r="AB428" i="1"/>
  <c r="N428" i="1"/>
  <c r="T424" i="1"/>
  <c r="U424" i="1"/>
  <c r="AB424" i="1"/>
  <c r="L422" i="1"/>
  <c r="V422" i="1" s="1"/>
  <c r="R422" i="1"/>
  <c r="T422" i="1"/>
  <c r="U422" i="1" s="1"/>
  <c r="AB422" i="1"/>
  <c r="L418" i="1"/>
  <c r="V418" i="1" s="1"/>
  <c r="R418" i="1"/>
  <c r="N418" i="1"/>
  <c r="L414" i="1"/>
  <c r="V414" i="1" s="1"/>
  <c r="R414" i="1"/>
  <c r="T414" i="1"/>
  <c r="U414" i="1" s="1"/>
  <c r="AB414" i="1"/>
  <c r="L410" i="1"/>
  <c r="V410" i="1" s="1"/>
  <c r="R410" i="1"/>
  <c r="N410" i="1"/>
  <c r="L408" i="1"/>
  <c r="V408" i="1" s="1"/>
  <c r="R408" i="1"/>
  <c r="N408" i="1"/>
  <c r="T408" i="1"/>
  <c r="U408" i="1" s="1"/>
  <c r="AB408" i="1"/>
  <c r="M425" i="1"/>
  <c r="N424" i="1"/>
  <c r="Y423" i="1"/>
  <c r="Z423" i="1" s="1"/>
  <c r="L420" i="1"/>
  <c r="V420" i="1" s="1"/>
  <c r="R420" i="1"/>
  <c r="N420" i="1"/>
  <c r="T420" i="1"/>
  <c r="U420" i="1" s="1"/>
  <c r="AB420" i="1"/>
  <c r="Y419" i="1"/>
  <c r="Z419" i="1" s="1"/>
  <c r="L416" i="1"/>
  <c r="V416" i="1" s="1"/>
  <c r="R416" i="1"/>
  <c r="N416" i="1"/>
  <c r="T416" i="1"/>
  <c r="U416" i="1" s="1"/>
  <c r="AB416" i="1"/>
  <c r="Y415" i="1"/>
  <c r="Z415" i="1" s="1"/>
  <c r="L412" i="1"/>
  <c r="V412" i="1" s="1"/>
  <c r="R412" i="1"/>
  <c r="N412" i="1"/>
  <c r="T412" i="1"/>
  <c r="U412" i="1" s="1"/>
  <c r="AB412" i="1"/>
  <c r="Y411" i="1"/>
  <c r="Z411" i="1" s="1"/>
  <c r="X409" i="1"/>
  <c r="W409" i="1"/>
  <c r="Z409" i="1"/>
  <c r="M407" i="1"/>
  <c r="L404" i="1"/>
  <c r="V404" i="1" s="1"/>
  <c r="R404" i="1"/>
  <c r="T404" i="1"/>
  <c r="U404" i="1" s="1"/>
  <c r="AB404" i="1"/>
  <c r="L400" i="1"/>
  <c r="V400" i="1" s="1"/>
  <c r="R400" i="1"/>
  <c r="N400" i="1"/>
  <c r="L396" i="1"/>
  <c r="V396" i="1" s="1"/>
  <c r="R396" i="1"/>
  <c r="T396" i="1"/>
  <c r="U396" i="1" s="1"/>
  <c r="AB396" i="1"/>
  <c r="L406" i="1"/>
  <c r="V406" i="1" s="1"/>
  <c r="R406" i="1"/>
  <c r="N406" i="1"/>
  <c r="T406" i="1"/>
  <c r="U406" i="1" s="1"/>
  <c r="AB406" i="1"/>
  <c r="X405" i="1"/>
  <c r="Y405" i="1"/>
  <c r="Z405" i="1" s="1"/>
  <c r="L402" i="1"/>
  <c r="V402" i="1" s="1"/>
  <c r="R402" i="1"/>
  <c r="N402" i="1"/>
  <c r="T402" i="1"/>
  <c r="U402" i="1" s="1"/>
  <c r="AB402" i="1"/>
  <c r="W401" i="1"/>
  <c r="L398" i="1"/>
  <c r="V398" i="1"/>
  <c r="R398" i="1"/>
  <c r="N398" i="1"/>
  <c r="T398" i="1"/>
  <c r="U398" i="1"/>
  <c r="AB398" i="1"/>
  <c r="X397" i="1"/>
  <c r="Y397" i="1"/>
  <c r="Z397" i="1" s="1"/>
  <c r="AB395" i="1"/>
  <c r="L395" i="1"/>
  <c r="V395" i="1"/>
  <c r="AL393" i="1"/>
  <c r="L394" i="1"/>
  <c r="V394" i="1" s="1"/>
  <c r="R394" i="1"/>
  <c r="N394" i="1"/>
  <c r="T394" i="1"/>
  <c r="U394" i="1" s="1"/>
  <c r="AB394" i="1"/>
  <c r="L390" i="1"/>
  <c r="V390" i="1" s="1"/>
  <c r="R390" i="1"/>
  <c r="T390" i="1"/>
  <c r="U390" i="1" s="1"/>
  <c r="AB390" i="1"/>
  <c r="L392" i="1"/>
  <c r="V392" i="1"/>
  <c r="R392" i="1"/>
  <c r="N392" i="1"/>
  <c r="T392" i="1"/>
  <c r="U392" i="1"/>
  <c r="AB392" i="1"/>
  <c r="X391" i="1"/>
  <c r="AG391" i="1" s="1"/>
  <c r="W391" i="1"/>
  <c r="Z391" i="1"/>
  <c r="L388" i="1"/>
  <c r="V388" i="1"/>
  <c r="R388" i="1"/>
  <c r="N388" i="1"/>
  <c r="T388" i="1"/>
  <c r="U388" i="1"/>
  <c r="AB388" i="1"/>
  <c r="L384" i="1"/>
  <c r="V384" i="1" s="1"/>
  <c r="R384" i="1"/>
  <c r="N384" i="1"/>
  <c r="T384" i="1"/>
  <c r="U384" i="1" s="1"/>
  <c r="AB384" i="1"/>
  <c r="T386" i="1"/>
  <c r="U386" i="1"/>
  <c r="AB386" i="1"/>
  <c r="T385" i="1"/>
  <c r="U385" i="1" s="1"/>
  <c r="L385" i="1"/>
  <c r="V385" i="1" s="1"/>
  <c r="W381" i="1"/>
  <c r="L380" i="1"/>
  <c r="V380" i="1"/>
  <c r="R380" i="1"/>
  <c r="T380" i="1"/>
  <c r="U380" i="1" s="1"/>
  <c r="AB380" i="1"/>
  <c r="N380" i="1"/>
  <c r="W379" i="1"/>
  <c r="L378" i="1"/>
  <c r="V378" i="1" s="1"/>
  <c r="R378" i="1"/>
  <c r="T378" i="1"/>
  <c r="U378" i="1" s="1"/>
  <c r="AB378" i="1"/>
  <c r="N378" i="1"/>
  <c r="L375" i="1"/>
  <c r="V375" i="1" s="1"/>
  <c r="R375" i="1"/>
  <c r="T375" i="1"/>
  <c r="U375" i="1" s="1"/>
  <c r="AB375" i="1"/>
  <c r="N375" i="1"/>
  <c r="AL376" i="1"/>
  <c r="W374" i="1"/>
  <c r="Y374" i="1"/>
  <c r="Z374" i="1" s="1"/>
  <c r="X374" i="1"/>
  <c r="L371" i="1"/>
  <c r="V371" i="1" s="1"/>
  <c r="R371" i="1"/>
  <c r="T371" i="1"/>
  <c r="U371" i="1" s="1"/>
  <c r="AB371" i="1"/>
  <c r="N371" i="1"/>
  <c r="W370" i="1"/>
  <c r="Y370" i="1"/>
  <c r="Z370" i="1"/>
  <c r="X370" i="1"/>
  <c r="L367" i="1"/>
  <c r="V367" i="1" s="1"/>
  <c r="R367" i="1"/>
  <c r="T367" i="1"/>
  <c r="U367" i="1" s="1"/>
  <c r="AB367" i="1"/>
  <c r="N367" i="1"/>
  <c r="W366" i="1"/>
  <c r="Y366" i="1"/>
  <c r="Z366" i="1" s="1"/>
  <c r="X366" i="1"/>
  <c r="L363" i="1"/>
  <c r="V363" i="1"/>
  <c r="R363" i="1"/>
  <c r="T363" i="1"/>
  <c r="U363" i="1" s="1"/>
  <c r="AB363" i="1"/>
  <c r="N363" i="1"/>
  <c r="L373" i="1"/>
  <c r="V373" i="1" s="1"/>
  <c r="R373" i="1"/>
  <c r="T373" i="1"/>
  <c r="U373" i="1" s="1"/>
  <c r="AB373" i="1"/>
  <c r="N373" i="1"/>
  <c r="L369" i="1"/>
  <c r="V369" i="1" s="1"/>
  <c r="R369" i="1"/>
  <c r="T369" i="1"/>
  <c r="U369" i="1" s="1"/>
  <c r="AB369" i="1"/>
  <c r="N369" i="1"/>
  <c r="L365" i="1"/>
  <c r="V365" i="1" s="1"/>
  <c r="R365" i="1"/>
  <c r="T365" i="1"/>
  <c r="U365" i="1"/>
  <c r="AB365" i="1"/>
  <c r="N365" i="1"/>
  <c r="T359" i="1"/>
  <c r="U359" i="1"/>
  <c r="AB359" i="1"/>
  <c r="L357" i="1"/>
  <c r="V357" i="1" s="1"/>
  <c r="R357" i="1"/>
  <c r="T357" i="1"/>
  <c r="U357" i="1" s="1"/>
  <c r="AB357" i="1"/>
  <c r="N357" i="1"/>
  <c r="W356" i="1"/>
  <c r="Y356" i="1"/>
  <c r="Z356" i="1" s="1"/>
  <c r="X356" i="1"/>
  <c r="W352" i="1"/>
  <c r="Y352" i="1"/>
  <c r="Z352" i="1" s="1"/>
  <c r="X352" i="1"/>
  <c r="AG352" i="1" s="1"/>
  <c r="M360" i="1"/>
  <c r="AL359" i="1" s="1"/>
  <c r="N359" i="1"/>
  <c r="L355" i="1"/>
  <c r="V355" i="1" s="1"/>
  <c r="R355" i="1"/>
  <c r="T355" i="1"/>
  <c r="U355" i="1"/>
  <c r="AB355" i="1"/>
  <c r="N355" i="1"/>
  <c r="T353" i="1"/>
  <c r="U353" i="1"/>
  <c r="AB353" i="1"/>
  <c r="L349" i="1"/>
  <c r="V349" i="1" s="1"/>
  <c r="R349" i="1"/>
  <c r="N349" i="1"/>
  <c r="T349" i="1"/>
  <c r="U349" i="1" s="1"/>
  <c r="AB349" i="1"/>
  <c r="N353" i="1"/>
  <c r="M352" i="1"/>
  <c r="AL351" i="1"/>
  <c r="L347" i="1"/>
  <c r="V347" i="1" s="1"/>
  <c r="R347" i="1"/>
  <c r="N347" i="1"/>
  <c r="T347" i="1"/>
  <c r="U347" i="1" s="1"/>
  <c r="AB347" i="1"/>
  <c r="W343" i="1"/>
  <c r="M345" i="1"/>
  <c r="M343" i="1"/>
  <c r="T344" i="1"/>
  <c r="U344" i="1"/>
  <c r="AB344" i="1"/>
  <c r="T342" i="1"/>
  <c r="U342" i="1" s="1"/>
  <c r="AB342" i="1"/>
  <c r="Y341" i="1"/>
  <c r="Z341" i="1" s="1"/>
  <c r="AL338" i="1"/>
  <c r="L339" i="1"/>
  <c r="V339" i="1"/>
  <c r="R339" i="1"/>
  <c r="T339" i="1"/>
  <c r="U339" i="1" s="1"/>
  <c r="AB339" i="1"/>
  <c r="N339" i="1"/>
  <c r="W338" i="1"/>
  <c r="Y338" i="1"/>
  <c r="Z338" i="1" s="1"/>
  <c r="X338" i="1"/>
  <c r="L337" i="1"/>
  <c r="V337" i="1" s="1"/>
  <c r="R337" i="1"/>
  <c r="T337" i="1"/>
  <c r="U337" i="1" s="1"/>
  <c r="AB337" i="1"/>
  <c r="N337" i="1"/>
  <c r="T296" i="1"/>
  <c r="U296" i="1" s="1"/>
  <c r="AH296" i="1" s="1"/>
  <c r="N296" i="1"/>
  <c r="M291" i="1"/>
  <c r="M283" i="1"/>
  <c r="T280" i="1"/>
  <c r="U280" i="1" s="1"/>
  <c r="AH280" i="1" s="1"/>
  <c r="N280" i="1"/>
  <c r="L334" i="1"/>
  <c r="V334" i="1" s="1"/>
  <c r="W334" i="1" s="1"/>
  <c r="L332" i="1"/>
  <c r="V332" i="1" s="1"/>
  <c r="X332" i="1" s="1"/>
  <c r="L330" i="1"/>
  <c r="V330" i="1" s="1"/>
  <c r="X330" i="1" s="1"/>
  <c r="L328" i="1"/>
  <c r="V328" i="1" s="1"/>
  <c r="X328" i="1" s="1"/>
  <c r="L326" i="1"/>
  <c r="V326" i="1" s="1"/>
  <c r="W326" i="1" s="1"/>
  <c r="L324" i="1"/>
  <c r="V324" i="1" s="1"/>
  <c r="X324" i="1" s="1"/>
  <c r="L322" i="1"/>
  <c r="V322" i="1" s="1"/>
  <c r="X322" i="1" s="1"/>
  <c r="L320" i="1"/>
  <c r="V320" i="1" s="1"/>
  <c r="X320" i="1" s="1"/>
  <c r="L318" i="1"/>
  <c r="V318" i="1" s="1"/>
  <c r="W318" i="1"/>
  <c r="L316" i="1"/>
  <c r="V316" i="1" s="1"/>
  <c r="X316" i="1" s="1"/>
  <c r="L314" i="1"/>
  <c r="V314" i="1" s="1"/>
  <c r="X314" i="1" s="1"/>
  <c r="L312" i="1"/>
  <c r="V312" i="1" s="1"/>
  <c r="X312" i="1" s="1"/>
  <c r="L310" i="1"/>
  <c r="V310" i="1" s="1"/>
  <c r="W310" i="1" s="1"/>
  <c r="L308" i="1"/>
  <c r="V308" i="1" s="1"/>
  <c r="X308" i="1" s="1"/>
  <c r="L306" i="1"/>
  <c r="V306" i="1" s="1"/>
  <c r="X306" i="1" s="1"/>
  <c r="L304" i="1"/>
  <c r="V304" i="1" s="1"/>
  <c r="X304" i="1" s="1"/>
  <c r="L302" i="1"/>
  <c r="V302" i="1" s="1"/>
  <c r="W302" i="1" s="1"/>
  <c r="L284" i="1"/>
  <c r="V284" i="1" s="1"/>
  <c r="X284" i="1" s="1"/>
  <c r="AH187" i="1"/>
  <c r="AK187" i="1" s="1"/>
  <c r="AI187" i="1"/>
  <c r="AH179" i="1"/>
  <c r="AK179" i="1" s="1"/>
  <c r="AI179" i="1"/>
  <c r="AH171" i="1"/>
  <c r="AK171" i="1" s="1"/>
  <c r="AI171" i="1"/>
  <c r="AH163" i="1"/>
  <c r="AK163" i="1" s="1"/>
  <c r="AI163" i="1"/>
  <c r="AH147" i="1"/>
  <c r="AK147" i="1" s="1"/>
  <c r="AI147" i="1"/>
  <c r="AH139" i="1"/>
  <c r="AK139" i="1" s="1"/>
  <c r="AI139" i="1"/>
  <c r="AH131" i="1"/>
  <c r="AK131" i="1" s="1"/>
  <c r="AI131" i="1"/>
  <c r="AH293" i="1"/>
  <c r="AK293" i="1" s="1"/>
  <c r="AH185" i="1"/>
  <c r="AK185" i="1" s="1"/>
  <c r="AH177" i="1"/>
  <c r="AK177" i="1" s="1"/>
  <c r="AH169" i="1"/>
  <c r="AK169" i="1" s="1"/>
  <c r="AH161" i="1"/>
  <c r="AK161" i="1" s="1"/>
  <c r="AH153" i="1"/>
  <c r="AK153" i="1" s="1"/>
  <c r="AH145" i="1"/>
  <c r="AK145" i="1" s="1"/>
  <c r="AH137" i="1"/>
  <c r="AK137" i="1" s="1"/>
  <c r="W31" i="1"/>
  <c r="X31" i="1"/>
  <c r="Y31" i="1"/>
  <c r="Z31" i="1" s="1"/>
  <c r="L299" i="1"/>
  <c r="V299" i="1" s="1"/>
  <c r="M299" i="1"/>
  <c r="AL300" i="1" s="1"/>
  <c r="L300" i="1"/>
  <c r="V300" i="1" s="1"/>
  <c r="X300" i="1" s="1"/>
  <c r="L280" i="1"/>
  <c r="V280" i="1" s="1"/>
  <c r="X280" i="1" s="1"/>
  <c r="L292" i="1"/>
  <c r="V292" i="1" s="1"/>
  <c r="X292" i="1" s="1"/>
  <c r="L288" i="1"/>
  <c r="V288" i="1" s="1"/>
  <c r="W288" i="1" s="1"/>
  <c r="L119" i="1"/>
  <c r="V119" i="1" s="1"/>
  <c r="L111" i="1"/>
  <c r="V111" i="1" s="1"/>
  <c r="L61" i="1"/>
  <c r="V61" i="1" s="1"/>
  <c r="L37" i="1"/>
  <c r="V37" i="1" s="1"/>
  <c r="L121" i="1"/>
  <c r="V121" i="1" s="1"/>
  <c r="L39" i="1"/>
  <c r="V39" i="1" s="1"/>
  <c r="M28" i="1"/>
  <c r="AI128" i="1"/>
  <c r="AH128" i="1"/>
  <c r="AI64" i="1"/>
  <c r="AH64" i="1"/>
  <c r="AQ36" i="1"/>
  <c r="AH292" i="1"/>
  <c r="AI292" i="1"/>
  <c r="AQ111" i="1"/>
  <c r="AI228" i="1"/>
  <c r="AI235" i="1"/>
  <c r="AI145" i="1"/>
  <c r="AH34" i="1"/>
  <c r="AI34" i="1"/>
  <c r="AI288" i="1"/>
  <c r="AH288" i="1"/>
  <c r="AI280" i="1"/>
  <c r="AH129" i="1"/>
  <c r="AH109" i="1"/>
  <c r="AH105" i="1"/>
  <c r="AI105" i="1"/>
  <c r="AH101" i="1"/>
  <c r="AH93" i="1"/>
  <c r="AH85" i="1"/>
  <c r="AH61" i="1"/>
  <c r="AI61" i="1"/>
  <c r="AH57" i="1"/>
  <c r="AH53" i="1"/>
  <c r="AH49" i="1"/>
  <c r="M334" i="1"/>
  <c r="M332" i="1"/>
  <c r="M330" i="1"/>
  <c r="M328" i="1"/>
  <c r="M326" i="1"/>
  <c r="M324" i="1"/>
  <c r="M322" i="1"/>
  <c r="M320" i="1"/>
  <c r="M318" i="1"/>
  <c r="M316" i="1"/>
  <c r="M314" i="1"/>
  <c r="M312" i="1"/>
  <c r="M310" i="1"/>
  <c r="M308" i="1"/>
  <c r="M306" i="1"/>
  <c r="M304" i="1"/>
  <c r="M302" i="1"/>
  <c r="L298" i="1"/>
  <c r="V298" i="1"/>
  <c r="M298" i="1"/>
  <c r="L295" i="1"/>
  <c r="V295" i="1" s="1"/>
  <c r="Y292" i="1"/>
  <c r="Z292" i="1" s="1"/>
  <c r="L290" i="1"/>
  <c r="V290" i="1" s="1"/>
  <c r="M290" i="1"/>
  <c r="L287" i="1"/>
  <c r="V287" i="1"/>
  <c r="L282" i="1"/>
  <c r="V282" i="1" s="1"/>
  <c r="M282" i="1"/>
  <c r="L279" i="1"/>
  <c r="V279" i="1" s="1"/>
  <c r="R275" i="1"/>
  <c r="R267" i="1"/>
  <c r="L267" i="1"/>
  <c r="V267" i="1"/>
  <c r="M266" i="1"/>
  <c r="R259" i="1"/>
  <c r="R251" i="1"/>
  <c r="L251" i="1"/>
  <c r="V251" i="1"/>
  <c r="M335" i="1"/>
  <c r="AL336" i="1" s="1"/>
  <c r="L335" i="1"/>
  <c r="V335" i="1" s="1"/>
  <c r="M333" i="1"/>
  <c r="L333" i="1"/>
  <c r="V333" i="1" s="1"/>
  <c r="M331" i="1"/>
  <c r="L331" i="1"/>
  <c r="V331" i="1" s="1"/>
  <c r="M329" i="1"/>
  <c r="L329" i="1"/>
  <c r="V329" i="1" s="1"/>
  <c r="Y328" i="1"/>
  <c r="Z328" i="1" s="1"/>
  <c r="M327" i="1"/>
  <c r="L327" i="1"/>
  <c r="V327" i="1" s="1"/>
  <c r="M325" i="1"/>
  <c r="L325" i="1"/>
  <c r="V325" i="1" s="1"/>
  <c r="M323" i="1"/>
  <c r="L323" i="1"/>
  <c r="V323" i="1" s="1"/>
  <c r="M321" i="1"/>
  <c r="L321" i="1"/>
  <c r="V321" i="1" s="1"/>
  <c r="W320" i="1"/>
  <c r="M319" i="1"/>
  <c r="L319" i="1"/>
  <c r="V319" i="1" s="1"/>
  <c r="M317" i="1"/>
  <c r="L317" i="1"/>
  <c r="V317" i="1" s="1"/>
  <c r="M315" i="1"/>
  <c r="L315" i="1"/>
  <c r="V315" i="1" s="1"/>
  <c r="M313" i="1"/>
  <c r="L313" i="1"/>
  <c r="V313" i="1" s="1"/>
  <c r="W312" i="1"/>
  <c r="Y312" i="1"/>
  <c r="Z312" i="1" s="1"/>
  <c r="M311" i="1"/>
  <c r="L311" i="1"/>
  <c r="V311" i="1" s="1"/>
  <c r="M309" i="1"/>
  <c r="L309" i="1"/>
  <c r="V309" i="1"/>
  <c r="M307" i="1"/>
  <c r="L307" i="1"/>
  <c r="V307" i="1" s="1"/>
  <c r="M305" i="1"/>
  <c r="L305" i="1"/>
  <c r="V305" i="1" s="1"/>
  <c r="W304" i="1"/>
  <c r="Y304" i="1"/>
  <c r="Z304" i="1" s="1"/>
  <c r="M303" i="1"/>
  <c r="L303" i="1"/>
  <c r="V303" i="1" s="1"/>
  <c r="M294" i="1"/>
  <c r="M286" i="1"/>
  <c r="M278" i="1"/>
  <c r="R271" i="1"/>
  <c r="L271" i="1"/>
  <c r="V271" i="1" s="1"/>
  <c r="M270" i="1"/>
  <c r="R263" i="1"/>
  <c r="R255" i="1"/>
  <c r="L255" i="1"/>
  <c r="V255" i="1" s="1"/>
  <c r="M254" i="1"/>
  <c r="L301" i="1"/>
  <c r="V301" i="1" s="1"/>
  <c r="L297" i="1"/>
  <c r="V297" i="1" s="1"/>
  <c r="L293" i="1"/>
  <c r="V293" i="1" s="1"/>
  <c r="L285" i="1"/>
  <c r="V285" i="1" s="1"/>
  <c r="L277" i="1"/>
  <c r="V277" i="1" s="1"/>
  <c r="R128" i="1"/>
  <c r="L128" i="1"/>
  <c r="V128" i="1" s="1"/>
  <c r="L114" i="1"/>
  <c r="V114" i="1" s="1"/>
  <c r="L187" i="1"/>
  <c r="V187" i="1" s="1"/>
  <c r="L179" i="1"/>
  <c r="V179" i="1" s="1"/>
  <c r="L171" i="1"/>
  <c r="V171" i="1" s="1"/>
  <c r="L163" i="1"/>
  <c r="V163" i="1" s="1"/>
  <c r="L155" i="1"/>
  <c r="V155" i="1" s="1"/>
  <c r="L147" i="1"/>
  <c r="V147" i="1" s="1"/>
  <c r="L139" i="1"/>
  <c r="V139" i="1" s="1"/>
  <c r="L131" i="1"/>
  <c r="V131" i="1" s="1"/>
  <c r="L124" i="1"/>
  <c r="V124" i="1" s="1"/>
  <c r="L112" i="1"/>
  <c r="V112" i="1" s="1"/>
  <c r="L105" i="1"/>
  <c r="V105" i="1" s="1"/>
  <c r="L101" i="1"/>
  <c r="V101" i="1" s="1"/>
  <c r="L97" i="1"/>
  <c r="V97" i="1" s="1"/>
  <c r="L93" i="1"/>
  <c r="V93" i="1" s="1"/>
  <c r="L89" i="1"/>
  <c r="V89" i="1" s="1"/>
  <c r="L85" i="1"/>
  <c r="V85" i="1" s="1"/>
  <c r="L81" i="1"/>
  <c r="V81" i="1" s="1"/>
  <c r="L75" i="1"/>
  <c r="V75" i="1" s="1"/>
  <c r="L70" i="1"/>
  <c r="V70" i="1" s="1"/>
  <c r="L68" i="1"/>
  <c r="V68" i="1" s="1"/>
  <c r="L64" i="1"/>
  <c r="V64" i="1" s="1"/>
  <c r="L59" i="1"/>
  <c r="V59" i="1" s="1"/>
  <c r="L57" i="1"/>
  <c r="V57" i="1" s="1"/>
  <c r="L55" i="1"/>
  <c r="V55" i="1" s="1"/>
  <c r="L53" i="1"/>
  <c r="V53" i="1" s="1"/>
  <c r="L51" i="1"/>
  <c r="V51" i="1" s="1"/>
  <c r="L49" i="1"/>
  <c r="V49" i="1" s="1"/>
  <c r="L47" i="1"/>
  <c r="V47" i="1" s="1"/>
  <c r="L45" i="1"/>
  <c r="V45" i="1" s="1"/>
  <c r="L43" i="1"/>
  <c r="V43" i="1" s="1"/>
  <c r="L40" i="1"/>
  <c r="V40" i="1" s="1"/>
  <c r="L36" i="1"/>
  <c r="V36" i="1" s="1"/>
  <c r="L42" i="1"/>
  <c r="V42" i="1" s="1"/>
  <c r="AB228" i="1"/>
  <c r="N228" i="1"/>
  <c r="AL798" i="1"/>
  <c r="AL575" i="1"/>
  <c r="AL583" i="1"/>
  <c r="AL669" i="1"/>
  <c r="AL677" i="1"/>
  <c r="AL1364" i="1"/>
  <c r="AL1369" i="1"/>
  <c r="AL1321" i="1"/>
  <c r="AL1324" i="1"/>
  <c r="AL1263" i="1"/>
  <c r="AL579" i="1"/>
  <c r="AL1326" i="1"/>
  <c r="AL1345" i="1"/>
  <c r="AL1358" i="1"/>
  <c r="AL1235" i="1"/>
  <c r="AL1265" i="1"/>
  <c r="AL1267" i="1"/>
  <c r="AL1287" i="1"/>
  <c r="AL1289" i="1"/>
  <c r="AL1302" i="1"/>
  <c r="AL581" i="1"/>
  <c r="AL626" i="1"/>
  <c r="AL634" i="1"/>
  <c r="AL683" i="1"/>
  <c r="AL685" i="1"/>
  <c r="AL693" i="1"/>
  <c r="AL731" i="1"/>
  <c r="AL739" i="1"/>
  <c r="AL747" i="1"/>
  <c r="AL805" i="1"/>
  <c r="T377" i="1"/>
  <c r="U377" i="1" s="1"/>
  <c r="AL379" i="1"/>
  <c r="AL387" i="1"/>
  <c r="AL397" i="1"/>
  <c r="AL405" i="1"/>
  <c r="AL407" i="1"/>
  <c r="AL411" i="1"/>
  <c r="AL419" i="1"/>
  <c r="AL429" i="1"/>
  <c r="AL433" i="1"/>
  <c r="AL437" i="1"/>
  <c r="AL447" i="1"/>
  <c r="AL451" i="1"/>
  <c r="AL455" i="1"/>
  <c r="AL459" i="1"/>
  <c r="AL525" i="1"/>
  <c r="AL529" i="1"/>
  <c r="AL533" i="1"/>
  <c r="AL537" i="1"/>
  <c r="AL541" i="1"/>
  <c r="AL545" i="1"/>
  <c r="AL549" i="1"/>
  <c r="AL553" i="1"/>
  <c r="AL557" i="1"/>
  <c r="AL561" i="1"/>
  <c r="AL565" i="1"/>
  <c r="AL569" i="1"/>
  <c r="AL348" i="1"/>
  <c r="AL356" i="1"/>
  <c r="AL366" i="1"/>
  <c r="AL370" i="1"/>
  <c r="AL374" i="1"/>
  <c r="AL1330" i="1"/>
  <c r="AL1341" i="1"/>
  <c r="AL1354" i="1"/>
  <c r="AL1244" i="1"/>
  <c r="AL1251" i="1"/>
  <c r="AL1259" i="1"/>
  <c r="AL1298" i="1"/>
  <c r="AL586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5" i="1"/>
  <c r="AL603" i="1"/>
  <c r="AL630" i="1"/>
  <c r="AL689" i="1"/>
  <c r="AL735" i="1"/>
  <c r="AL743" i="1"/>
  <c r="AL751" i="1"/>
  <c r="AL1048" i="1"/>
  <c r="AL354" i="1"/>
  <c r="AB300" i="1"/>
  <c r="AC300" i="1" s="1"/>
  <c r="T300" i="1"/>
  <c r="U300" i="1" s="1"/>
  <c r="N300" i="1"/>
  <c r="AK228" i="1"/>
  <c r="T253" i="1"/>
  <c r="U253" i="1" s="1"/>
  <c r="AL254" i="1"/>
  <c r="AB253" i="1"/>
  <c r="AC253" i="1" s="1"/>
  <c r="N253" i="1"/>
  <c r="AL252" i="1"/>
  <c r="T301" i="1"/>
  <c r="U301" i="1" s="1"/>
  <c r="N301" i="1"/>
  <c r="AB301" i="1"/>
  <c r="AC301" i="1"/>
  <c r="AB246" i="1"/>
  <c r="N246" i="1"/>
  <c r="T246" i="1"/>
  <c r="U246" i="1" s="1"/>
  <c r="X253" i="1"/>
  <c r="W253" i="1"/>
  <c r="Y253" i="1"/>
  <c r="Z253" i="1" s="1"/>
  <c r="X247" i="1"/>
  <c r="W247" i="1"/>
  <c r="Y247" i="1"/>
  <c r="Z247" i="1" s="1"/>
  <c r="AL391" i="1"/>
  <c r="AL409" i="1"/>
  <c r="AL435" i="1"/>
  <c r="AL449" i="1"/>
  <c r="AL457" i="1"/>
  <c r="AL465" i="1"/>
  <c r="AL473" i="1"/>
  <c r="AL483" i="1"/>
  <c r="AL487" i="1"/>
  <c r="AL491" i="1"/>
  <c r="AL495" i="1"/>
  <c r="AL499" i="1"/>
  <c r="AL503" i="1"/>
  <c r="AL507" i="1"/>
  <c r="AL511" i="1"/>
  <c r="AL515" i="1"/>
  <c r="AL519" i="1"/>
  <c r="AL527" i="1"/>
  <c r="N528" i="1"/>
  <c r="AB528" i="1"/>
  <c r="T528" i="1"/>
  <c r="U528" i="1" s="1"/>
  <c r="AL531" i="1"/>
  <c r="T532" i="1"/>
  <c r="U532" i="1" s="1"/>
  <c r="N532" i="1"/>
  <c r="AB532" i="1"/>
  <c r="AL535" i="1"/>
  <c r="N536" i="1"/>
  <c r="AB536" i="1"/>
  <c r="T536" i="1"/>
  <c r="U536" i="1" s="1"/>
  <c r="AL539" i="1"/>
  <c r="T540" i="1"/>
  <c r="U540" i="1"/>
  <c r="N540" i="1"/>
  <c r="AB540" i="1"/>
  <c r="AL543" i="1"/>
  <c r="N544" i="1"/>
  <c r="AB544" i="1"/>
  <c r="T544" i="1"/>
  <c r="U544" i="1" s="1"/>
  <c r="AL547" i="1"/>
  <c r="T548" i="1"/>
  <c r="U548" i="1" s="1"/>
  <c r="N548" i="1"/>
  <c r="AB548" i="1"/>
  <c r="N552" i="1"/>
  <c r="AB552" i="1"/>
  <c r="AL551" i="1"/>
  <c r="T552" i="1"/>
  <c r="U552" i="1" s="1"/>
  <c r="AL555" i="1"/>
  <c r="T556" i="1"/>
  <c r="U556" i="1"/>
  <c r="N556" i="1"/>
  <c r="AB556" i="1"/>
  <c r="N560" i="1"/>
  <c r="AB560" i="1"/>
  <c r="AL559" i="1"/>
  <c r="T560" i="1"/>
  <c r="U560" i="1" s="1"/>
  <c r="AL563" i="1"/>
  <c r="T564" i="1"/>
  <c r="U564" i="1" s="1"/>
  <c r="N564" i="1"/>
  <c r="AB564" i="1"/>
  <c r="N568" i="1"/>
  <c r="AB568" i="1"/>
  <c r="AL567" i="1"/>
  <c r="T568" i="1"/>
  <c r="U568" i="1" s="1"/>
  <c r="AL571" i="1"/>
  <c r="T572" i="1"/>
  <c r="U572" i="1"/>
  <c r="N572" i="1"/>
  <c r="AB572" i="1"/>
  <c r="N385" i="1"/>
  <c r="AL386" i="1"/>
  <c r="AB385" i="1"/>
  <c r="AC385" i="1" s="1"/>
  <c r="AL463" i="1"/>
  <c r="AB464" i="1"/>
  <c r="T464" i="1"/>
  <c r="U464" i="1" s="1"/>
  <c r="N464" i="1"/>
  <c r="AL467" i="1"/>
  <c r="AB472" i="1"/>
  <c r="T472" i="1"/>
  <c r="U472" i="1" s="1"/>
  <c r="N472" i="1"/>
  <c r="AL475" i="1"/>
  <c r="AB482" i="1"/>
  <c r="T482" i="1"/>
  <c r="U482" i="1"/>
  <c r="N482" i="1"/>
  <c r="AL485" i="1"/>
  <c r="AB486" i="1"/>
  <c r="T486" i="1"/>
  <c r="U486" i="1" s="1"/>
  <c r="N486" i="1"/>
  <c r="AL489" i="1"/>
  <c r="T490" i="1"/>
  <c r="U490" i="1" s="1"/>
  <c r="N490" i="1"/>
  <c r="AB490" i="1"/>
  <c r="AL493" i="1"/>
  <c r="AB494" i="1"/>
  <c r="T494" i="1"/>
  <c r="U494" i="1" s="1"/>
  <c r="N494" i="1"/>
  <c r="AL497" i="1"/>
  <c r="T498" i="1"/>
  <c r="U498" i="1" s="1"/>
  <c r="N498" i="1"/>
  <c r="AB498" i="1"/>
  <c r="AL501" i="1"/>
  <c r="AB502" i="1"/>
  <c r="T502" i="1"/>
  <c r="U502" i="1" s="1"/>
  <c r="N502" i="1"/>
  <c r="AL505" i="1"/>
  <c r="T506" i="1"/>
  <c r="U506" i="1" s="1"/>
  <c r="N506" i="1"/>
  <c r="AB506" i="1"/>
  <c r="AL509" i="1"/>
  <c r="AB510" i="1"/>
  <c r="T510" i="1"/>
  <c r="U510" i="1" s="1"/>
  <c r="N510" i="1"/>
  <c r="T514" i="1"/>
  <c r="U514" i="1" s="1"/>
  <c r="N514" i="1"/>
  <c r="AL513" i="1"/>
  <c r="AB514" i="1"/>
  <c r="AL517" i="1"/>
  <c r="AB518" i="1"/>
  <c r="T518" i="1"/>
  <c r="U518" i="1" s="1"/>
  <c r="N518" i="1"/>
  <c r="T522" i="1"/>
  <c r="U522" i="1"/>
  <c r="N522" i="1"/>
  <c r="AL521" i="1"/>
  <c r="AB522" i="1"/>
  <c r="N336" i="1"/>
  <c r="AB336" i="1"/>
  <c r="AC336" i="1"/>
  <c r="T336" i="1"/>
  <c r="U336" i="1"/>
  <c r="AH622" i="1"/>
  <c r="AL1366" i="1"/>
  <c r="AL1246" i="1"/>
  <c r="AO578" i="1"/>
  <c r="AL1335" i="1"/>
  <c r="AL1349" i="1"/>
  <c r="AL1351" i="1"/>
  <c r="AL1237" i="1"/>
  <c r="AL664" i="1"/>
  <c r="AL729" i="1"/>
  <c r="AL801" i="1"/>
  <c r="AL592" i="1"/>
  <c r="L643" i="1"/>
  <c r="V643" i="1" s="1"/>
  <c r="R643" i="1"/>
  <c r="AL727" i="1"/>
  <c r="AL797" i="1"/>
  <c r="AL891" i="1"/>
  <c r="AL895" i="1"/>
  <c r="AL1034" i="1"/>
  <c r="AL1038" i="1"/>
  <c r="AL1042" i="1"/>
  <c r="AL1046" i="1"/>
  <c r="AL1220" i="1"/>
  <c r="AL1030" i="1"/>
  <c r="L377" i="1"/>
  <c r="V377" i="1" s="1"/>
  <c r="R377" i="1"/>
  <c r="AB377" i="1"/>
  <c r="AC377" i="1" s="1"/>
  <c r="X382" i="1"/>
  <c r="AG382" i="1" s="1"/>
  <c r="AL385" i="1"/>
  <c r="AB387" i="1"/>
  <c r="AC387" i="1"/>
  <c r="AB389" i="1"/>
  <c r="AC389" i="1"/>
  <c r="AB413" i="1"/>
  <c r="AC413" i="1"/>
  <c r="AB417" i="1"/>
  <c r="AC417" i="1"/>
  <c r="L441" i="1"/>
  <c r="V441" i="1" s="1"/>
  <c r="X442" i="1"/>
  <c r="L443" i="1"/>
  <c r="V443" i="1" s="1"/>
  <c r="X478" i="1"/>
  <c r="Y478" i="1"/>
  <c r="Z478" i="1" s="1"/>
  <c r="AB485" i="1"/>
  <c r="AC485" i="1" s="1"/>
  <c r="AB493" i="1"/>
  <c r="AC493" i="1" s="1"/>
  <c r="AB497" i="1"/>
  <c r="AC497" i="1" s="1"/>
  <c r="AB501" i="1"/>
  <c r="AC501" i="1" s="1"/>
  <c r="AB505" i="1"/>
  <c r="AC505" i="1" s="1"/>
  <c r="AB509" i="1"/>
  <c r="AC509" i="1" s="1"/>
  <c r="AB513" i="1"/>
  <c r="AC513" i="1" s="1"/>
  <c r="AB517" i="1"/>
  <c r="AC517" i="1" s="1"/>
  <c r="AB521" i="1"/>
  <c r="AC521" i="1" s="1"/>
  <c r="X341" i="1"/>
  <c r="AB346" i="1"/>
  <c r="AC346" i="1" s="1"/>
  <c r="AB350" i="1"/>
  <c r="AC350" i="1" s="1"/>
  <c r="AB354" i="1"/>
  <c r="AC354" i="1" s="1"/>
  <c r="AB358" i="1"/>
  <c r="AC358" i="1" s="1"/>
  <c r="AB1026" i="1"/>
  <c r="AC1026" i="1" s="1"/>
  <c r="AB1022" i="1"/>
  <c r="AC1022" i="1" s="1"/>
  <c r="AB1018" i="1"/>
  <c r="AC1018" i="1" s="1"/>
  <c r="AB1014" i="1"/>
  <c r="AC1014" i="1" s="1"/>
  <c r="AB1010" i="1"/>
  <c r="AC1010" i="1" s="1"/>
  <c r="AB1006" i="1"/>
  <c r="AC1006" i="1" s="1"/>
  <c r="AB1002" i="1"/>
  <c r="AC1002" i="1" s="1"/>
  <c r="AB998" i="1"/>
  <c r="AC998" i="1" s="1"/>
  <c r="AB994" i="1"/>
  <c r="AC994" i="1" s="1"/>
  <c r="AB990" i="1"/>
  <c r="AC990" i="1" s="1"/>
  <c r="AB986" i="1"/>
  <c r="AC986" i="1" s="1"/>
  <c r="AB982" i="1"/>
  <c r="AC982" i="1" s="1"/>
  <c r="AB978" i="1"/>
  <c r="AC978" i="1" s="1"/>
  <c r="AB974" i="1"/>
  <c r="AC974" i="1" s="1"/>
  <c r="AB970" i="1"/>
  <c r="AC970" i="1" s="1"/>
  <c r="AB966" i="1"/>
  <c r="AC966" i="1" s="1"/>
  <c r="AB962" i="1"/>
  <c r="AC962" i="1" s="1"/>
  <c r="AB958" i="1"/>
  <c r="AC958" i="1" s="1"/>
  <c r="AB954" i="1"/>
  <c r="AC954" i="1" s="1"/>
  <c r="AB950" i="1"/>
  <c r="AC950" i="1" s="1"/>
  <c r="AB946" i="1"/>
  <c r="AC946" i="1" s="1"/>
  <c r="AB942" i="1"/>
  <c r="AC942" i="1" s="1"/>
  <c r="AB938" i="1"/>
  <c r="AC938" i="1" s="1"/>
  <c r="AB934" i="1"/>
  <c r="AC934" i="1" s="1"/>
  <c r="AB930" i="1"/>
  <c r="AC930" i="1" s="1"/>
  <c r="AB926" i="1"/>
  <c r="AC926" i="1" s="1"/>
  <c r="AB922" i="1"/>
  <c r="AC922" i="1" s="1"/>
  <c r="AB918" i="1"/>
  <c r="AC918" i="1" s="1"/>
  <c r="AB914" i="1"/>
  <c r="AC914" i="1" s="1"/>
  <c r="AB910" i="1"/>
  <c r="AC910" i="1" s="1"/>
  <c r="AB906" i="1"/>
  <c r="AC906" i="1" s="1"/>
  <c r="AB902" i="1"/>
  <c r="AC902" i="1" s="1"/>
  <c r="AB889" i="1"/>
  <c r="AC889" i="1" s="1"/>
  <c r="AB887" i="1"/>
  <c r="AC887" i="1" s="1"/>
  <c r="AB883" i="1"/>
  <c r="AC883" i="1" s="1"/>
  <c r="AB879" i="1"/>
  <c r="AC879" i="1" s="1"/>
  <c r="AB875" i="1"/>
  <c r="AC875" i="1" s="1"/>
  <c r="AB871" i="1"/>
  <c r="AC871" i="1" s="1"/>
  <c r="AB867" i="1"/>
  <c r="AC867" i="1" s="1"/>
  <c r="AB863" i="1"/>
  <c r="AC863" i="1" s="1"/>
  <c r="AB859" i="1"/>
  <c r="AC859" i="1" s="1"/>
  <c r="AB855" i="1"/>
  <c r="AC855" i="1" s="1"/>
  <c r="AB851" i="1"/>
  <c r="AC851" i="1" s="1"/>
  <c r="AB847" i="1"/>
  <c r="AC847" i="1" s="1"/>
  <c r="AB843" i="1"/>
  <c r="AC843" i="1" s="1"/>
  <c r="AB839" i="1"/>
  <c r="AC839" i="1" s="1"/>
  <c r="AB835" i="1"/>
  <c r="AC835" i="1" s="1"/>
  <c r="AB831" i="1"/>
  <c r="AC831" i="1" s="1"/>
  <c r="AB827" i="1"/>
  <c r="AC827" i="1" s="1"/>
  <c r="AB823" i="1"/>
  <c r="AC823" i="1" s="1"/>
  <c r="AB819" i="1"/>
  <c r="AC819" i="1" s="1"/>
  <c r="AB815" i="1"/>
  <c r="AC815" i="1" s="1"/>
  <c r="AB811" i="1"/>
  <c r="AC811" i="1" s="1"/>
  <c r="AB807" i="1"/>
  <c r="AC807" i="1" s="1"/>
  <c r="T1214" i="1"/>
  <c r="U1214" i="1" s="1"/>
  <c r="T1210" i="1"/>
  <c r="U1210" i="1" s="1"/>
  <c r="T1206" i="1"/>
  <c r="U1206" i="1" s="1"/>
  <c r="T1202" i="1"/>
  <c r="U1202" i="1" s="1"/>
  <c r="T1198" i="1"/>
  <c r="U1198" i="1" s="1"/>
  <c r="T1194" i="1"/>
  <c r="U1194" i="1" s="1"/>
  <c r="T1190" i="1"/>
  <c r="U1190" i="1" s="1"/>
  <c r="T1186" i="1"/>
  <c r="U1186" i="1" s="1"/>
  <c r="T1182" i="1"/>
  <c r="U1182" i="1" s="1"/>
  <c r="T1178" i="1"/>
  <c r="U1178" i="1" s="1"/>
  <c r="T1174" i="1"/>
  <c r="U1174" i="1" s="1"/>
  <c r="T1170" i="1"/>
  <c r="U1170" i="1"/>
  <c r="T1166" i="1"/>
  <c r="U1166" i="1"/>
  <c r="T1162" i="1"/>
  <c r="U1162" i="1"/>
  <c r="T1158" i="1"/>
  <c r="U1158" i="1"/>
  <c r="T1154" i="1"/>
  <c r="U1154" i="1" s="1"/>
  <c r="T1150" i="1"/>
  <c r="U1150" i="1" s="1"/>
  <c r="T1146" i="1"/>
  <c r="U1146" i="1" s="1"/>
  <c r="T1142" i="1"/>
  <c r="U1142" i="1" s="1"/>
  <c r="T1138" i="1"/>
  <c r="U1138" i="1"/>
  <c r="T1134" i="1"/>
  <c r="U1134" i="1"/>
  <c r="T1130" i="1"/>
  <c r="U1130" i="1"/>
  <c r="T1126" i="1"/>
  <c r="U1126" i="1"/>
  <c r="T1122" i="1"/>
  <c r="U1122" i="1" s="1"/>
  <c r="T1118" i="1"/>
  <c r="U1118" i="1" s="1"/>
  <c r="T1114" i="1"/>
  <c r="U1114" i="1" s="1"/>
  <c r="T1110" i="1"/>
  <c r="U1110" i="1" s="1"/>
  <c r="T1106" i="1"/>
  <c r="U1106" i="1" s="1"/>
  <c r="T1102" i="1"/>
  <c r="U1102" i="1" s="1"/>
  <c r="T1098" i="1"/>
  <c r="U1098" i="1" s="1"/>
  <c r="T1094" i="1"/>
  <c r="U1094" i="1" s="1"/>
  <c r="T1090" i="1"/>
  <c r="U1090" i="1" s="1"/>
  <c r="T1086" i="1"/>
  <c r="U1086" i="1" s="1"/>
  <c r="T1082" i="1"/>
  <c r="U1082" i="1" s="1"/>
  <c r="T1078" i="1"/>
  <c r="U1078" i="1" s="1"/>
  <c r="T1074" i="1"/>
  <c r="U1074" i="1" s="1"/>
  <c r="T1070" i="1"/>
  <c r="U1070" i="1" s="1"/>
  <c r="T1066" i="1"/>
  <c r="U1066" i="1" s="1"/>
  <c r="T1062" i="1"/>
  <c r="U1062" i="1" s="1"/>
  <c r="T1058" i="1"/>
  <c r="U1058" i="1" s="1"/>
  <c r="T1054" i="1"/>
  <c r="U1054" i="1" s="1"/>
  <c r="T1050" i="1"/>
  <c r="U1050" i="1" s="1"/>
  <c r="AB881" i="1"/>
  <c r="AC881" i="1" s="1"/>
  <c r="AB873" i="1"/>
  <c r="AC873" i="1" s="1"/>
  <c r="AB865" i="1"/>
  <c r="AC865" i="1" s="1"/>
  <c r="AB857" i="1"/>
  <c r="AC857" i="1" s="1"/>
  <c r="AB849" i="1"/>
  <c r="AC849" i="1" s="1"/>
  <c r="AB841" i="1"/>
  <c r="AC841" i="1" s="1"/>
  <c r="AB833" i="1"/>
  <c r="AC833" i="1" s="1"/>
  <c r="AB825" i="1"/>
  <c r="AC825" i="1" s="1"/>
  <c r="AB817" i="1"/>
  <c r="AC817" i="1" s="1"/>
  <c r="AB809" i="1"/>
  <c r="AC809" i="1" s="1"/>
  <c r="AB789" i="1"/>
  <c r="AC789" i="1" s="1"/>
  <c r="AB781" i="1"/>
  <c r="AC781" i="1" s="1"/>
  <c r="AB773" i="1"/>
  <c r="AC773" i="1" s="1"/>
  <c r="AB765" i="1"/>
  <c r="AC765" i="1" s="1"/>
  <c r="AB757" i="1"/>
  <c r="AC757" i="1" s="1"/>
  <c r="AB749" i="1"/>
  <c r="AC749" i="1" s="1"/>
  <c r="AB741" i="1"/>
  <c r="AC741" i="1" s="1"/>
  <c r="AB733" i="1"/>
  <c r="AC733" i="1" s="1"/>
  <c r="T721" i="1"/>
  <c r="U721" i="1" s="1"/>
  <c r="T713" i="1"/>
  <c r="U713" i="1" s="1"/>
  <c r="T705" i="1"/>
  <c r="U705" i="1" s="1"/>
  <c r="T697" i="1"/>
  <c r="U697" i="1" s="1"/>
  <c r="T689" i="1"/>
  <c r="U689" i="1" s="1"/>
  <c r="T679" i="1"/>
  <c r="U679" i="1" s="1"/>
  <c r="AO679" i="1" s="1"/>
  <c r="T671" i="1"/>
  <c r="U671" i="1" s="1"/>
  <c r="T638" i="1"/>
  <c r="U638" i="1" s="1"/>
  <c r="T630" i="1"/>
  <c r="U630" i="1" s="1"/>
  <c r="AB613" i="1"/>
  <c r="AC613" i="1" s="1"/>
  <c r="AB605" i="1"/>
  <c r="AC605" i="1" s="1"/>
  <c r="T588" i="1"/>
  <c r="U588" i="1" s="1"/>
  <c r="AB795" i="1"/>
  <c r="AC795" i="1" s="1"/>
  <c r="AB787" i="1"/>
  <c r="AC787" i="1" s="1"/>
  <c r="AB779" i="1"/>
  <c r="AC779" i="1" s="1"/>
  <c r="AB771" i="1"/>
  <c r="AC771" i="1" s="1"/>
  <c r="AB763" i="1"/>
  <c r="AC763" i="1" s="1"/>
  <c r="AB755" i="1"/>
  <c r="AC755" i="1" s="1"/>
  <c r="AB747" i="1"/>
  <c r="AC747" i="1" s="1"/>
  <c r="AB739" i="1"/>
  <c r="AC739" i="1" s="1"/>
  <c r="AB731" i="1"/>
  <c r="AC731" i="1" s="1"/>
  <c r="T719" i="1"/>
  <c r="U719" i="1"/>
  <c r="T711" i="1"/>
  <c r="U711" i="1"/>
  <c r="T703" i="1"/>
  <c r="U703" i="1" s="1"/>
  <c r="T695" i="1"/>
  <c r="U695" i="1" s="1"/>
  <c r="T687" i="1"/>
  <c r="U687" i="1"/>
  <c r="T681" i="1"/>
  <c r="U681" i="1"/>
  <c r="T673" i="1"/>
  <c r="U673" i="1"/>
  <c r="T669" i="1"/>
  <c r="U669" i="1"/>
  <c r="T667" i="1"/>
  <c r="U667" i="1"/>
  <c r="AB619" i="1"/>
  <c r="AC619" i="1" s="1"/>
  <c r="AB615" i="1"/>
  <c r="AC615" i="1" s="1"/>
  <c r="AB611" i="1"/>
  <c r="AC611" i="1" s="1"/>
  <c r="AB607" i="1"/>
  <c r="AC607" i="1" s="1"/>
  <c r="AB603" i="1"/>
  <c r="AC603" i="1" s="1"/>
  <c r="AB595" i="1"/>
  <c r="AC595" i="1" s="1"/>
  <c r="T581" i="1"/>
  <c r="U581" i="1" s="1"/>
  <c r="T577" i="1"/>
  <c r="U577" i="1" s="1"/>
  <c r="AB1316" i="1"/>
  <c r="AC1316" i="1" s="1"/>
  <c r="AB1312" i="1"/>
  <c r="AC1312" i="1" s="1"/>
  <c r="AB1308" i="1"/>
  <c r="AC1308" i="1" s="1"/>
  <c r="AB1304" i="1"/>
  <c r="AC1304" i="1" s="1"/>
  <c r="AB1300" i="1"/>
  <c r="AC1300" i="1" s="1"/>
  <c r="AB1296" i="1"/>
  <c r="AC1296" i="1" s="1"/>
  <c r="T1287" i="1"/>
  <c r="U1287" i="1" s="1"/>
  <c r="T1283" i="1"/>
  <c r="U1283" i="1" s="1"/>
  <c r="AO1283" i="1" s="1"/>
  <c r="T1279" i="1"/>
  <c r="U1279" i="1" s="1"/>
  <c r="T1275" i="1"/>
  <c r="U1275" i="1" s="1"/>
  <c r="T1271" i="1"/>
  <c r="U1271" i="1" s="1"/>
  <c r="AO1271" i="1" s="1"/>
  <c r="AQ1271" i="1" s="1"/>
  <c r="T1263" i="1"/>
  <c r="U1263" i="1" s="1"/>
  <c r="AO1263" i="1" s="1"/>
  <c r="T1259" i="1"/>
  <c r="U1259" i="1" s="1"/>
  <c r="T1255" i="1"/>
  <c r="U1255" i="1" s="1"/>
  <c r="T1251" i="1"/>
  <c r="U1251" i="1" s="1"/>
  <c r="T1244" i="1"/>
  <c r="U1244" i="1" s="1"/>
  <c r="AB1240" i="1"/>
  <c r="AC1240" i="1" s="1"/>
  <c r="T1235" i="1"/>
  <c r="U1235" i="1" s="1"/>
  <c r="AB1222" i="1"/>
  <c r="AC1222" i="1" s="1"/>
  <c r="T1354" i="1"/>
  <c r="U1354" i="1" s="1"/>
  <c r="T1345" i="1"/>
  <c r="U1345" i="1" s="1"/>
  <c r="T1335" i="1"/>
  <c r="U1335" i="1" s="1"/>
  <c r="T1331" i="1"/>
  <c r="U1331" i="1" s="1"/>
  <c r="AB581" i="1"/>
  <c r="AC581" i="1" s="1"/>
  <c r="AB577" i="1"/>
  <c r="AC577" i="1" s="1"/>
  <c r="T1316" i="1"/>
  <c r="U1316" i="1" s="1"/>
  <c r="T1312" i="1"/>
  <c r="U1312" i="1" s="1"/>
  <c r="T1308" i="1"/>
  <c r="U1308" i="1" s="1"/>
  <c r="T1304" i="1"/>
  <c r="U1304" i="1"/>
  <c r="T1300" i="1"/>
  <c r="U1300" i="1"/>
  <c r="T1296" i="1"/>
  <c r="U1296" i="1"/>
  <c r="AB1287" i="1"/>
  <c r="AC1287" i="1"/>
  <c r="AB1283" i="1"/>
  <c r="AC1283" i="1"/>
  <c r="AB1279" i="1"/>
  <c r="AC1279" i="1"/>
  <c r="AB1275" i="1"/>
  <c r="AC1275" i="1"/>
  <c r="AB1271" i="1"/>
  <c r="AC1271" i="1"/>
  <c r="AB1263" i="1"/>
  <c r="AC1263" i="1"/>
  <c r="AB1259" i="1"/>
  <c r="AC1259" i="1"/>
  <c r="AB1255" i="1"/>
  <c r="AC1255" i="1"/>
  <c r="AB1251" i="1"/>
  <c r="AC1251" i="1"/>
  <c r="AB1244" i="1"/>
  <c r="AC1244" i="1"/>
  <c r="T1237" i="1"/>
  <c r="U1237" i="1"/>
  <c r="AB1224" i="1"/>
  <c r="AC1224" i="1"/>
  <c r="T1356" i="1"/>
  <c r="U1356" i="1"/>
  <c r="T1352" i="1"/>
  <c r="U1352" i="1"/>
  <c r="T1347" i="1"/>
  <c r="U1347" i="1"/>
  <c r="T1339" i="1"/>
  <c r="U1339" i="1" s="1"/>
  <c r="AB1328" i="1"/>
  <c r="AC1328" i="1" s="1"/>
  <c r="AB1317" i="1"/>
  <c r="AC1317" i="1" s="1"/>
  <c r="T1378" i="1"/>
  <c r="U1378" i="1" s="1"/>
  <c r="AB1367" i="1"/>
  <c r="AC1367" i="1" s="1"/>
  <c r="T1376" i="1"/>
  <c r="U1376" i="1" s="1"/>
  <c r="AB1369" i="1"/>
  <c r="AC1369" i="1" s="1"/>
  <c r="T1360" i="1"/>
  <c r="U1360" i="1" s="1"/>
  <c r="M382" i="1"/>
  <c r="L386" i="1"/>
  <c r="V386" i="1" s="1"/>
  <c r="L387" i="1"/>
  <c r="V387" i="1" s="1"/>
  <c r="T387" i="1"/>
  <c r="U387" i="1" s="1"/>
  <c r="AO387" i="1" s="1"/>
  <c r="L389" i="1"/>
  <c r="V389" i="1" s="1"/>
  <c r="T389" i="1"/>
  <c r="U389" i="1" s="1"/>
  <c r="M397" i="1"/>
  <c r="L399" i="1"/>
  <c r="V399" i="1" s="1"/>
  <c r="T399" i="1"/>
  <c r="U399" i="1" s="1"/>
  <c r="M401" i="1"/>
  <c r="L403" i="1"/>
  <c r="V403" i="1" s="1"/>
  <c r="T403" i="1"/>
  <c r="U403" i="1"/>
  <c r="M405" i="1"/>
  <c r="L407" i="1"/>
  <c r="V407" i="1" s="1"/>
  <c r="M409" i="1"/>
  <c r="M411" i="1"/>
  <c r="L413" i="1"/>
  <c r="V413" i="1" s="1"/>
  <c r="T413" i="1"/>
  <c r="U413" i="1" s="1"/>
  <c r="M415" i="1"/>
  <c r="L417" i="1"/>
  <c r="V417" i="1" s="1"/>
  <c r="T417" i="1"/>
  <c r="U417" i="1" s="1"/>
  <c r="M419" i="1"/>
  <c r="L421" i="1"/>
  <c r="V421" i="1" s="1"/>
  <c r="T421" i="1"/>
  <c r="U421" i="1" s="1"/>
  <c r="M423" i="1"/>
  <c r="M427" i="1"/>
  <c r="AL428" i="1" s="1"/>
  <c r="AO428" i="1" s="1"/>
  <c r="L429" i="1"/>
  <c r="V429" i="1"/>
  <c r="T429" i="1"/>
  <c r="U429" i="1"/>
  <c r="M431" i="1"/>
  <c r="L433" i="1"/>
  <c r="V433" i="1" s="1"/>
  <c r="T433" i="1"/>
  <c r="U433" i="1" s="1"/>
  <c r="M435" i="1"/>
  <c r="AL436" i="1" s="1"/>
  <c r="L437" i="1"/>
  <c r="V437" i="1"/>
  <c r="T437" i="1"/>
  <c r="U437" i="1"/>
  <c r="M439" i="1"/>
  <c r="AG442" i="1"/>
  <c r="M465" i="1"/>
  <c r="L467" i="1"/>
  <c r="V467" i="1" s="1"/>
  <c r="T467" i="1"/>
  <c r="U467" i="1" s="1"/>
  <c r="M473" i="1"/>
  <c r="L475" i="1"/>
  <c r="V475" i="1"/>
  <c r="T475" i="1"/>
  <c r="U475" i="1"/>
  <c r="M478" i="1"/>
  <c r="M480" i="1"/>
  <c r="AL481" i="1" s="1"/>
  <c r="M483" i="1"/>
  <c r="L485" i="1"/>
  <c r="V485" i="1" s="1"/>
  <c r="T485" i="1"/>
  <c r="U485" i="1"/>
  <c r="M487" i="1"/>
  <c r="L489" i="1"/>
  <c r="V489" i="1" s="1"/>
  <c r="M491" i="1"/>
  <c r="L493" i="1"/>
  <c r="V493" i="1" s="1"/>
  <c r="T493" i="1"/>
  <c r="U493" i="1" s="1"/>
  <c r="M495" i="1"/>
  <c r="L497" i="1"/>
  <c r="V497" i="1" s="1"/>
  <c r="T497" i="1"/>
  <c r="U497" i="1" s="1"/>
  <c r="M499" i="1"/>
  <c r="L501" i="1"/>
  <c r="V501" i="1" s="1"/>
  <c r="T501" i="1"/>
  <c r="U501" i="1"/>
  <c r="M503" i="1"/>
  <c r="L505" i="1"/>
  <c r="V505" i="1" s="1"/>
  <c r="T505" i="1"/>
  <c r="U505" i="1" s="1"/>
  <c r="M507" i="1"/>
  <c r="L509" i="1"/>
  <c r="V509" i="1" s="1"/>
  <c r="T509" i="1"/>
  <c r="U509" i="1" s="1"/>
  <c r="M515" i="1"/>
  <c r="L517" i="1"/>
  <c r="V517" i="1" s="1"/>
  <c r="T517" i="1"/>
  <c r="U517" i="1" s="1"/>
  <c r="M523" i="1"/>
  <c r="AL524" i="1" s="1"/>
  <c r="L527" i="1"/>
  <c r="V527" i="1" s="1"/>
  <c r="T527" i="1"/>
  <c r="U527" i="1"/>
  <c r="M529" i="1"/>
  <c r="AL530" i="1"/>
  <c r="AO530" i="1" s="1"/>
  <c r="L531" i="1"/>
  <c r="V531" i="1" s="1"/>
  <c r="T531" i="1"/>
  <c r="U531" i="1" s="1"/>
  <c r="M533" i="1"/>
  <c r="L535" i="1"/>
  <c r="V535" i="1" s="1"/>
  <c r="T535" i="1"/>
  <c r="U535" i="1"/>
  <c r="M537" i="1"/>
  <c r="AL538" i="1"/>
  <c r="AO538" i="1" s="1"/>
  <c r="L539" i="1"/>
  <c r="V539" i="1" s="1"/>
  <c r="T539" i="1"/>
  <c r="U539" i="1" s="1"/>
  <c r="M541" i="1"/>
  <c r="L543" i="1"/>
  <c r="V543" i="1" s="1"/>
  <c r="T543" i="1"/>
  <c r="U543" i="1"/>
  <c r="M545" i="1"/>
  <c r="AL546" i="1"/>
  <c r="L547" i="1"/>
  <c r="V547" i="1" s="1"/>
  <c r="T547" i="1"/>
  <c r="U547" i="1" s="1"/>
  <c r="M549" i="1"/>
  <c r="L551" i="1"/>
  <c r="V551" i="1" s="1"/>
  <c r="T551" i="1"/>
  <c r="U551" i="1"/>
  <c r="M557" i="1"/>
  <c r="L559" i="1"/>
  <c r="V559" i="1" s="1"/>
  <c r="T559" i="1"/>
  <c r="U559" i="1" s="1"/>
  <c r="M565" i="1"/>
  <c r="L567" i="1"/>
  <c r="V567" i="1"/>
  <c r="T567" i="1"/>
  <c r="U567" i="1"/>
  <c r="M341" i="1"/>
  <c r="M348" i="1"/>
  <c r="L350" i="1"/>
  <c r="V350" i="1" s="1"/>
  <c r="T350" i="1"/>
  <c r="U350" i="1" s="1"/>
  <c r="L359" i="1"/>
  <c r="V359" i="1" s="1"/>
  <c r="L360" i="1"/>
  <c r="V360" i="1" s="1"/>
  <c r="M361" i="1"/>
  <c r="L1221" i="1"/>
  <c r="V1221" i="1" s="1"/>
  <c r="L1219" i="1"/>
  <c r="V1219" i="1" s="1"/>
  <c r="L1217" i="1"/>
  <c r="V1217" i="1" s="1"/>
  <c r="L1047" i="1"/>
  <c r="V1047" i="1" s="1"/>
  <c r="L1045" i="1"/>
  <c r="V1045" i="1" s="1"/>
  <c r="L1043" i="1"/>
  <c r="V1043" i="1" s="1"/>
  <c r="L1041" i="1"/>
  <c r="V1041" i="1" s="1"/>
  <c r="L1039" i="1"/>
  <c r="V1039" i="1" s="1"/>
  <c r="L1037" i="1"/>
  <c r="V1037" i="1" s="1"/>
  <c r="L1035" i="1"/>
  <c r="V1035" i="1" s="1"/>
  <c r="L1033" i="1"/>
  <c r="V1033" i="1" s="1"/>
  <c r="L1031" i="1"/>
  <c r="V1031" i="1" s="1"/>
  <c r="L1029" i="1"/>
  <c r="V1029" i="1" s="1"/>
  <c r="L602" i="1"/>
  <c r="V602" i="1" s="1"/>
  <c r="L593" i="1"/>
  <c r="V593" i="1" s="1"/>
  <c r="L1292" i="1"/>
  <c r="V1292" i="1" s="1"/>
  <c r="L1264" i="1"/>
  <c r="V1264" i="1" s="1"/>
  <c r="L1247" i="1"/>
  <c r="V1247" i="1" s="1"/>
  <c r="L1231" i="1"/>
  <c r="V1231" i="1" s="1"/>
  <c r="L1329" i="1"/>
  <c r="V1329" i="1" s="1"/>
  <c r="L1322" i="1"/>
  <c r="V1322" i="1" s="1"/>
  <c r="L1336" i="1"/>
  <c r="V1336" i="1" s="1"/>
  <c r="L669" i="1"/>
  <c r="V669" i="1" s="1"/>
  <c r="L667" i="1"/>
  <c r="V667" i="1" s="1"/>
  <c r="R667" i="1"/>
  <c r="L1317" i="1"/>
  <c r="V1317" i="1" s="1"/>
  <c r="R1317" i="1"/>
  <c r="L1360" i="1"/>
  <c r="V1360" i="1" s="1"/>
  <c r="R1360" i="1"/>
  <c r="AB31" i="1"/>
  <c r="AC31" i="1" s="1"/>
  <c r="T31" i="1"/>
  <c r="U31" i="1" s="1"/>
  <c r="N31" i="1"/>
  <c r="W78" i="1"/>
  <c r="X78" i="1"/>
  <c r="Y78" i="1"/>
  <c r="Z78" i="1" s="1"/>
  <c r="T134" i="1"/>
  <c r="U134" i="1"/>
  <c r="AB134" i="1"/>
  <c r="N134" i="1"/>
  <c r="T138" i="1"/>
  <c r="U138" i="1"/>
  <c r="AB138" i="1"/>
  <c r="N138" i="1"/>
  <c r="AB140" i="1"/>
  <c r="N140" i="1"/>
  <c r="AL139" i="1"/>
  <c r="AO139" i="1" s="1"/>
  <c r="T140" i="1"/>
  <c r="U140" i="1"/>
  <c r="T142" i="1"/>
  <c r="U142" i="1"/>
  <c r="AL141" i="1"/>
  <c r="AB142" i="1"/>
  <c r="N142" i="1"/>
  <c r="T146" i="1"/>
  <c r="U146" i="1"/>
  <c r="AB146" i="1"/>
  <c r="N146" i="1"/>
  <c r="AB148" i="1"/>
  <c r="N148" i="1"/>
  <c r="AL147" i="1"/>
  <c r="AO147" i="1" s="1"/>
  <c r="T148" i="1"/>
  <c r="U148" i="1"/>
  <c r="AL149" i="1"/>
  <c r="T150" i="1"/>
  <c r="U150" i="1" s="1"/>
  <c r="AB150" i="1"/>
  <c r="N150" i="1"/>
  <c r="T154" i="1"/>
  <c r="U154" i="1"/>
  <c r="AB154" i="1"/>
  <c r="N154" i="1"/>
  <c r="AB156" i="1"/>
  <c r="N156" i="1"/>
  <c r="AL155" i="1"/>
  <c r="T156" i="1"/>
  <c r="U156" i="1"/>
  <c r="T158" i="1"/>
  <c r="U158" i="1"/>
  <c r="AL157" i="1"/>
  <c r="AB158" i="1"/>
  <c r="N158" i="1"/>
  <c r="T162" i="1"/>
  <c r="U162" i="1"/>
  <c r="AB162" i="1"/>
  <c r="N162" i="1"/>
  <c r="AB164" i="1"/>
  <c r="N164" i="1"/>
  <c r="AL163" i="1"/>
  <c r="AO163" i="1" s="1"/>
  <c r="AQ163" i="1" s="1"/>
  <c r="T164" i="1"/>
  <c r="U164" i="1"/>
  <c r="T166" i="1"/>
  <c r="U166" i="1"/>
  <c r="AL165" i="1"/>
  <c r="AB166" i="1"/>
  <c r="N166" i="1"/>
  <c r="T170" i="1"/>
  <c r="U170" i="1"/>
  <c r="AB170" i="1"/>
  <c r="N170" i="1"/>
  <c r="AB172" i="1"/>
  <c r="N172" i="1"/>
  <c r="AL171" i="1"/>
  <c r="AO171" i="1" s="1"/>
  <c r="T172" i="1"/>
  <c r="U172" i="1"/>
  <c r="T174" i="1"/>
  <c r="U174" i="1"/>
  <c r="AL173" i="1"/>
  <c r="AB174" i="1"/>
  <c r="N174" i="1"/>
  <c r="T178" i="1"/>
  <c r="U178" i="1"/>
  <c r="AB178" i="1"/>
  <c r="N178" i="1"/>
  <c r="AB180" i="1"/>
  <c r="N180" i="1"/>
  <c r="AL179" i="1"/>
  <c r="AO179" i="1" s="1"/>
  <c r="AQ179" i="1" s="1"/>
  <c r="T180" i="1"/>
  <c r="U180" i="1"/>
  <c r="T182" i="1"/>
  <c r="U182" i="1"/>
  <c r="AL181" i="1"/>
  <c r="AB182" i="1"/>
  <c r="N182" i="1"/>
  <c r="T186" i="1"/>
  <c r="U186" i="1"/>
  <c r="AB186" i="1"/>
  <c r="N186" i="1"/>
  <c r="AB188" i="1"/>
  <c r="N188" i="1"/>
  <c r="AL187" i="1"/>
  <c r="AO187" i="1" s="1"/>
  <c r="T188" i="1"/>
  <c r="U188" i="1"/>
  <c r="T190" i="1"/>
  <c r="U190" i="1"/>
  <c r="AL189" i="1"/>
  <c r="AB190" i="1"/>
  <c r="N190" i="1"/>
  <c r="AC235" i="1"/>
  <c r="AK235" i="1"/>
  <c r="AB264" i="1"/>
  <c r="AC264" i="1"/>
  <c r="N264" i="1"/>
  <c r="T264" i="1"/>
  <c r="U264" i="1" s="1"/>
  <c r="Y269" i="1"/>
  <c r="Z269" i="1" s="1"/>
  <c r="W269" i="1"/>
  <c r="X269" i="1"/>
  <c r="AO524" i="1"/>
  <c r="AL1217" i="1"/>
  <c r="AO1316" i="1"/>
  <c r="AL1371" i="1"/>
  <c r="AL1239" i="1"/>
  <c r="AL577" i="1"/>
  <c r="AO577" i="1" s="1"/>
  <c r="AL1337" i="1"/>
  <c r="AL1226" i="1"/>
  <c r="AL1241" i="1"/>
  <c r="AO1241" i="1" s="1"/>
  <c r="AL681" i="1"/>
  <c r="AO681" i="1" s="1"/>
  <c r="AL799" i="1"/>
  <c r="AL803" i="1"/>
  <c r="N602" i="1"/>
  <c r="AL601" i="1"/>
  <c r="L620" i="1"/>
  <c r="V620" i="1" s="1"/>
  <c r="R620" i="1"/>
  <c r="AL725" i="1"/>
  <c r="AL795" i="1"/>
  <c r="AL889" i="1"/>
  <c r="AL893" i="1"/>
  <c r="AL897" i="1"/>
  <c r="AL1032" i="1"/>
  <c r="AL1036" i="1"/>
  <c r="AL1040" i="1"/>
  <c r="AL1044" i="1"/>
  <c r="AL1218" i="1"/>
  <c r="AL1028" i="1"/>
  <c r="AB383" i="1"/>
  <c r="AC383" i="1" s="1"/>
  <c r="AB399" i="1"/>
  <c r="AC399" i="1" s="1"/>
  <c r="AB403" i="1"/>
  <c r="AC403" i="1" s="1"/>
  <c r="AB429" i="1"/>
  <c r="AC429" i="1" s="1"/>
  <c r="AB433" i="1"/>
  <c r="AC433" i="1" s="1"/>
  <c r="AB437" i="1"/>
  <c r="AC437" i="1" s="1"/>
  <c r="AB447" i="1"/>
  <c r="AC447" i="1" s="1"/>
  <c r="AB455" i="1"/>
  <c r="AC455" i="1" s="1"/>
  <c r="AB459" i="1"/>
  <c r="AC459" i="1" s="1"/>
  <c r="AB463" i="1"/>
  <c r="AC463" i="1" s="1"/>
  <c r="AB467" i="1"/>
  <c r="AC467" i="1" s="1"/>
  <c r="AB471" i="1"/>
  <c r="AC471" i="1" s="1"/>
  <c r="AB475" i="1"/>
  <c r="AC475" i="1" s="1"/>
  <c r="X480" i="1"/>
  <c r="W480" i="1"/>
  <c r="AL523" i="1"/>
  <c r="AB527" i="1"/>
  <c r="AC527" i="1" s="1"/>
  <c r="AB531" i="1"/>
  <c r="AC531" i="1" s="1"/>
  <c r="AB535" i="1"/>
  <c r="AC535" i="1" s="1"/>
  <c r="AB539" i="1"/>
  <c r="AC539" i="1" s="1"/>
  <c r="AB543" i="1"/>
  <c r="AC543" i="1" s="1"/>
  <c r="AB547" i="1"/>
  <c r="AC547" i="1" s="1"/>
  <c r="AB551" i="1"/>
  <c r="AC551" i="1" s="1"/>
  <c r="AB555" i="1"/>
  <c r="AC555" i="1" s="1"/>
  <c r="AB559" i="1"/>
  <c r="AC559" i="1" s="1"/>
  <c r="AB563" i="1"/>
  <c r="AC563" i="1" s="1"/>
  <c r="AB567" i="1"/>
  <c r="AC567" i="1" s="1"/>
  <c r="AB571" i="1"/>
  <c r="AC571" i="1" s="1"/>
  <c r="AB340" i="1"/>
  <c r="AC340" i="1" s="1"/>
  <c r="AL341" i="1"/>
  <c r="AL343" i="1"/>
  <c r="AL345" i="1"/>
  <c r="AB364" i="1"/>
  <c r="AC364" i="1" s="1"/>
  <c r="AB368" i="1"/>
  <c r="AC368" i="1" s="1"/>
  <c r="AB372" i="1"/>
  <c r="AC372" i="1" s="1"/>
  <c r="AB376" i="1"/>
  <c r="AC376" i="1" s="1"/>
  <c r="AL621" i="1"/>
  <c r="AO621" i="1" s="1"/>
  <c r="AB1214" i="1"/>
  <c r="AC1214" i="1" s="1"/>
  <c r="AB1210" i="1"/>
  <c r="AC1210" i="1" s="1"/>
  <c r="AB1206" i="1"/>
  <c r="AC1206" i="1" s="1"/>
  <c r="AB1202" i="1"/>
  <c r="AC1202" i="1" s="1"/>
  <c r="AB1198" i="1"/>
  <c r="AC1198" i="1" s="1"/>
  <c r="AB1194" i="1"/>
  <c r="AC1194" i="1" s="1"/>
  <c r="AB1190" i="1"/>
  <c r="AC1190" i="1" s="1"/>
  <c r="AB1186" i="1"/>
  <c r="AC1186" i="1" s="1"/>
  <c r="AB1182" i="1"/>
  <c r="AC1182" i="1" s="1"/>
  <c r="AB1178" i="1"/>
  <c r="AC1178" i="1" s="1"/>
  <c r="AB1174" i="1"/>
  <c r="AC1174" i="1" s="1"/>
  <c r="AB1170" i="1"/>
  <c r="AC1170" i="1" s="1"/>
  <c r="AB1166" i="1"/>
  <c r="AC1166" i="1" s="1"/>
  <c r="AB1162" i="1"/>
  <c r="AC1162" i="1" s="1"/>
  <c r="AB1158" i="1"/>
  <c r="AC1158" i="1" s="1"/>
  <c r="AB1154" i="1"/>
  <c r="AC1154" i="1" s="1"/>
  <c r="AB1150" i="1"/>
  <c r="AC1150" i="1" s="1"/>
  <c r="AB1146" i="1"/>
  <c r="AC1146" i="1" s="1"/>
  <c r="AB1142" i="1"/>
  <c r="AC1142" i="1" s="1"/>
  <c r="AB1138" i="1"/>
  <c r="AC1138" i="1" s="1"/>
  <c r="AB1134" i="1"/>
  <c r="AC1134" i="1" s="1"/>
  <c r="AB1130" i="1"/>
  <c r="AC1130" i="1" s="1"/>
  <c r="AB1126" i="1"/>
  <c r="AC1126" i="1" s="1"/>
  <c r="AB1122" i="1"/>
  <c r="AC1122" i="1" s="1"/>
  <c r="AB1118" i="1"/>
  <c r="AC1118" i="1" s="1"/>
  <c r="AB1114" i="1"/>
  <c r="AC1114" i="1" s="1"/>
  <c r="AB1110" i="1"/>
  <c r="AC1110" i="1" s="1"/>
  <c r="AB1106" i="1"/>
  <c r="AC1106" i="1" s="1"/>
  <c r="AB1102" i="1"/>
  <c r="AC1102" i="1" s="1"/>
  <c r="AB1098" i="1"/>
  <c r="AC1098" i="1" s="1"/>
  <c r="AB1094" i="1"/>
  <c r="AC1094" i="1" s="1"/>
  <c r="AB1090" i="1"/>
  <c r="AC1090" i="1" s="1"/>
  <c r="AB1086" i="1"/>
  <c r="AC1086" i="1" s="1"/>
  <c r="AB1082" i="1"/>
  <c r="AC1082" i="1" s="1"/>
  <c r="AB1078" i="1"/>
  <c r="AC1078" i="1" s="1"/>
  <c r="AB1074" i="1"/>
  <c r="AC1074" i="1" s="1"/>
  <c r="AB1070" i="1"/>
  <c r="AC1070" i="1" s="1"/>
  <c r="AB1066" i="1"/>
  <c r="AC1066" i="1" s="1"/>
  <c r="AB1062" i="1"/>
  <c r="AC1062" i="1" s="1"/>
  <c r="AB1058" i="1"/>
  <c r="AC1058" i="1" s="1"/>
  <c r="AB1054" i="1"/>
  <c r="AC1054" i="1" s="1"/>
  <c r="AB1050" i="1"/>
  <c r="AC1050" i="1" s="1"/>
  <c r="T889" i="1"/>
  <c r="U889" i="1" s="1"/>
  <c r="T881" i="1"/>
  <c r="U881" i="1" s="1"/>
  <c r="T873" i="1"/>
  <c r="U873" i="1" s="1"/>
  <c r="T865" i="1"/>
  <c r="U865" i="1"/>
  <c r="T857" i="1"/>
  <c r="U857" i="1"/>
  <c r="AO857" i="1" s="1"/>
  <c r="AQ857" i="1" s="1"/>
  <c r="T849" i="1"/>
  <c r="U849" i="1" s="1"/>
  <c r="T841" i="1"/>
  <c r="U841" i="1" s="1"/>
  <c r="T833" i="1"/>
  <c r="U833" i="1"/>
  <c r="T825" i="1"/>
  <c r="U825" i="1"/>
  <c r="AO825" i="1" s="1"/>
  <c r="AQ825" i="1" s="1"/>
  <c r="T817" i="1"/>
  <c r="U817" i="1" s="1"/>
  <c r="T809" i="1"/>
  <c r="U809" i="1" s="1"/>
  <c r="T1026" i="1"/>
  <c r="U1026" i="1"/>
  <c r="AO1026" i="1" s="1"/>
  <c r="AQ1026" i="1" s="1"/>
  <c r="T1022" i="1"/>
  <c r="U1022" i="1" s="1"/>
  <c r="T1018" i="1"/>
  <c r="U1018" i="1" s="1"/>
  <c r="T1014" i="1"/>
  <c r="U1014" i="1" s="1"/>
  <c r="T1010" i="1"/>
  <c r="U1010" i="1" s="1"/>
  <c r="T1006" i="1"/>
  <c r="U1006" i="1"/>
  <c r="T1002" i="1"/>
  <c r="U1002" i="1"/>
  <c r="T998" i="1"/>
  <c r="U998" i="1"/>
  <c r="T994" i="1"/>
  <c r="U994" i="1"/>
  <c r="AO994" i="1" s="1"/>
  <c r="AQ994" i="1" s="1"/>
  <c r="T990" i="1"/>
  <c r="U990" i="1" s="1"/>
  <c r="T986" i="1"/>
  <c r="U986" i="1" s="1"/>
  <c r="T982" i="1"/>
  <c r="U982" i="1" s="1"/>
  <c r="T978" i="1"/>
  <c r="U978" i="1" s="1"/>
  <c r="T974" i="1"/>
  <c r="U974" i="1"/>
  <c r="T970" i="1"/>
  <c r="U970" i="1"/>
  <c r="T966" i="1"/>
  <c r="U966" i="1"/>
  <c r="T962" i="1"/>
  <c r="U962" i="1"/>
  <c r="AO962" i="1" s="1"/>
  <c r="AQ962" i="1" s="1"/>
  <c r="T958" i="1"/>
  <c r="U958" i="1" s="1"/>
  <c r="T954" i="1"/>
  <c r="U954" i="1" s="1"/>
  <c r="T950" i="1"/>
  <c r="U950" i="1" s="1"/>
  <c r="T946" i="1"/>
  <c r="U946" i="1" s="1"/>
  <c r="T942" i="1"/>
  <c r="U942" i="1"/>
  <c r="T938" i="1"/>
  <c r="U938" i="1"/>
  <c r="T934" i="1"/>
  <c r="U934" i="1"/>
  <c r="T930" i="1"/>
  <c r="U930" i="1"/>
  <c r="AO930" i="1" s="1"/>
  <c r="AQ930" i="1" s="1"/>
  <c r="T926" i="1"/>
  <c r="U926" i="1" s="1"/>
  <c r="T922" i="1"/>
  <c r="U922" i="1" s="1"/>
  <c r="T918" i="1"/>
  <c r="U918" i="1" s="1"/>
  <c r="T914" i="1"/>
  <c r="U914" i="1" s="1"/>
  <c r="T910" i="1"/>
  <c r="U910" i="1"/>
  <c r="T906" i="1"/>
  <c r="U906" i="1"/>
  <c r="T902" i="1"/>
  <c r="U902" i="1"/>
  <c r="T887" i="1"/>
  <c r="U887" i="1"/>
  <c r="T883" i="1"/>
  <c r="U883" i="1" s="1"/>
  <c r="T879" i="1"/>
  <c r="U879" i="1" s="1"/>
  <c r="T875" i="1"/>
  <c r="U875" i="1" s="1"/>
  <c r="T871" i="1"/>
  <c r="U871" i="1" s="1"/>
  <c r="T867" i="1"/>
  <c r="U867" i="1"/>
  <c r="T863" i="1"/>
  <c r="U863" i="1"/>
  <c r="T859" i="1"/>
  <c r="U859" i="1"/>
  <c r="T855" i="1"/>
  <c r="U855" i="1"/>
  <c r="T851" i="1"/>
  <c r="U851" i="1" s="1"/>
  <c r="T847" i="1"/>
  <c r="U847" i="1" s="1"/>
  <c r="T843" i="1"/>
  <c r="U843" i="1" s="1"/>
  <c r="T839" i="1"/>
  <c r="U839" i="1" s="1"/>
  <c r="T835" i="1"/>
  <c r="U835" i="1"/>
  <c r="T831" i="1"/>
  <c r="U831" i="1"/>
  <c r="T827" i="1"/>
  <c r="U827" i="1"/>
  <c r="T823" i="1"/>
  <c r="U823" i="1"/>
  <c r="T819" i="1"/>
  <c r="U819" i="1" s="1"/>
  <c r="T815" i="1"/>
  <c r="U815" i="1" s="1"/>
  <c r="T811" i="1"/>
  <c r="U811" i="1" s="1"/>
  <c r="T807" i="1"/>
  <c r="U807" i="1" s="1"/>
  <c r="T795" i="1"/>
  <c r="U795" i="1"/>
  <c r="T787" i="1"/>
  <c r="U787" i="1"/>
  <c r="T779" i="1"/>
  <c r="U779" i="1" s="1"/>
  <c r="T771" i="1"/>
  <c r="U771" i="1" s="1"/>
  <c r="T763" i="1"/>
  <c r="U763" i="1"/>
  <c r="T755" i="1"/>
  <c r="U755" i="1"/>
  <c r="T747" i="1"/>
  <c r="U747" i="1" s="1"/>
  <c r="T739" i="1"/>
  <c r="U739" i="1" s="1"/>
  <c r="T731" i="1"/>
  <c r="U731" i="1"/>
  <c r="AB719" i="1"/>
  <c r="AC719" i="1"/>
  <c r="AB711" i="1"/>
  <c r="AC711" i="1"/>
  <c r="AB703" i="1"/>
  <c r="AC703" i="1"/>
  <c r="AB695" i="1"/>
  <c r="AC695" i="1"/>
  <c r="AB687" i="1"/>
  <c r="AC687" i="1"/>
  <c r="AB681" i="1"/>
  <c r="AC681" i="1"/>
  <c r="AB673" i="1"/>
  <c r="AC673" i="1"/>
  <c r="AB669" i="1"/>
  <c r="AC669" i="1"/>
  <c r="T619" i="1"/>
  <c r="U619" i="1"/>
  <c r="T615" i="1"/>
  <c r="U615" i="1"/>
  <c r="T611" i="1"/>
  <c r="U611" i="1"/>
  <c r="T607" i="1"/>
  <c r="U607" i="1"/>
  <c r="AO607" i="1" s="1"/>
  <c r="AQ607" i="1" s="1"/>
  <c r="T603" i="1"/>
  <c r="U603" i="1" s="1"/>
  <c r="T595" i="1"/>
  <c r="U595" i="1"/>
  <c r="T789" i="1"/>
  <c r="U789" i="1" s="1"/>
  <c r="T781" i="1"/>
  <c r="U781" i="1" s="1"/>
  <c r="T773" i="1"/>
  <c r="U773" i="1"/>
  <c r="T765" i="1"/>
  <c r="U765" i="1"/>
  <c r="T757" i="1"/>
  <c r="U757" i="1" s="1"/>
  <c r="T749" i="1"/>
  <c r="U749" i="1" s="1"/>
  <c r="T741" i="1"/>
  <c r="U741" i="1"/>
  <c r="T733" i="1"/>
  <c r="U733" i="1"/>
  <c r="AB721" i="1"/>
  <c r="AC721" i="1"/>
  <c r="AB713" i="1"/>
  <c r="AC713" i="1"/>
  <c r="AB705" i="1"/>
  <c r="AC705" i="1"/>
  <c r="AB697" i="1"/>
  <c r="AC697" i="1"/>
  <c r="AB689" i="1"/>
  <c r="AC689" i="1"/>
  <c r="AB679" i="1"/>
  <c r="AC679" i="1"/>
  <c r="AB671" i="1"/>
  <c r="AC671" i="1"/>
  <c r="AB667" i="1"/>
  <c r="AC667" i="1"/>
  <c r="AB638" i="1"/>
  <c r="AC638" i="1"/>
  <c r="AB630" i="1"/>
  <c r="AC630" i="1"/>
  <c r="AB622" i="1"/>
  <c r="AC622" i="1"/>
  <c r="T613" i="1"/>
  <c r="U613" i="1"/>
  <c r="T605" i="1"/>
  <c r="U605" i="1"/>
  <c r="AO605" i="1" s="1"/>
  <c r="AB588" i="1"/>
  <c r="AC588" i="1"/>
  <c r="T579" i="1"/>
  <c r="U579" i="1"/>
  <c r="T1314" i="1"/>
  <c r="U1314" i="1"/>
  <c r="T1306" i="1"/>
  <c r="U1306" i="1" s="1"/>
  <c r="T1298" i="1"/>
  <c r="U1298" i="1" s="1"/>
  <c r="AB1285" i="1"/>
  <c r="AC1285" i="1"/>
  <c r="AB1281" i="1"/>
  <c r="AC1281" i="1"/>
  <c r="AB1277" i="1"/>
  <c r="AC1277" i="1"/>
  <c r="AB1273" i="1"/>
  <c r="AC1273" i="1"/>
  <c r="AB1269" i="1"/>
  <c r="AC1269" i="1"/>
  <c r="AB1261" i="1"/>
  <c r="AC1261" i="1"/>
  <c r="AB1257" i="1"/>
  <c r="AC1257" i="1"/>
  <c r="AB1253" i="1"/>
  <c r="AC1253" i="1"/>
  <c r="AB1249" i="1"/>
  <c r="AC1249" i="1"/>
  <c r="AB1242" i="1"/>
  <c r="AC1242" i="1"/>
  <c r="AB1237" i="1"/>
  <c r="AC1237" i="1"/>
  <c r="T1224" i="1"/>
  <c r="U1224" i="1" s="1"/>
  <c r="T1222" i="1"/>
  <c r="U1222" i="1" s="1"/>
  <c r="AB1356" i="1"/>
  <c r="AC1356" i="1" s="1"/>
  <c r="AB1352" i="1"/>
  <c r="AC1352" i="1" s="1"/>
  <c r="AB1347" i="1"/>
  <c r="AC1347" i="1" s="1"/>
  <c r="AB1339" i="1"/>
  <c r="AC1339" i="1" s="1"/>
  <c r="T1326" i="1"/>
  <c r="U1326" i="1" s="1"/>
  <c r="T1319" i="1"/>
  <c r="U1319" i="1" s="1"/>
  <c r="AB579" i="1"/>
  <c r="AC579" i="1"/>
  <c r="AB1314" i="1"/>
  <c r="AC1314" i="1"/>
  <c r="AB1306" i="1"/>
  <c r="AC1306" i="1"/>
  <c r="AB1298" i="1"/>
  <c r="AC1298" i="1"/>
  <c r="T1285" i="1"/>
  <c r="U1285" i="1"/>
  <c r="T1281" i="1"/>
  <c r="U1281" i="1"/>
  <c r="T1277" i="1"/>
  <c r="U1277" i="1" s="1"/>
  <c r="T1273" i="1"/>
  <c r="U1273" i="1" s="1"/>
  <c r="T1269" i="1"/>
  <c r="U1269" i="1" s="1"/>
  <c r="T1261" i="1"/>
  <c r="U1261" i="1" s="1"/>
  <c r="T1257" i="1"/>
  <c r="U1257" i="1" s="1"/>
  <c r="T1253" i="1"/>
  <c r="U1253" i="1" s="1"/>
  <c r="T1249" i="1"/>
  <c r="U1249" i="1" s="1"/>
  <c r="T1242" i="1"/>
  <c r="U1242" i="1" s="1"/>
  <c r="AB1235" i="1"/>
  <c r="AC1235" i="1" s="1"/>
  <c r="AB1354" i="1"/>
  <c r="AC1354" i="1" s="1"/>
  <c r="AB1345" i="1"/>
  <c r="AC1345" i="1" s="1"/>
  <c r="AB1335" i="1"/>
  <c r="AC1335" i="1" s="1"/>
  <c r="AB1331" i="1"/>
  <c r="AC1331" i="1" s="1"/>
  <c r="AB1326" i="1"/>
  <c r="AC1326" i="1" s="1"/>
  <c r="AB1319" i="1"/>
  <c r="AC1319" i="1" s="1"/>
  <c r="T1317" i="1"/>
  <c r="U1317" i="1" s="1"/>
  <c r="AB1376" i="1"/>
  <c r="AC1376" i="1"/>
  <c r="T1369" i="1"/>
  <c r="U1369" i="1"/>
  <c r="AO1369" i="1" s="1"/>
  <c r="AQ1369" i="1" s="1"/>
  <c r="AB1378" i="1"/>
  <c r="AC1378" i="1" s="1"/>
  <c r="T1367" i="1"/>
  <c r="U1367" i="1" s="1"/>
  <c r="AB1360" i="1"/>
  <c r="AC1360" i="1"/>
  <c r="AB284" i="1"/>
  <c r="AC284" i="1"/>
  <c r="N284" i="1"/>
  <c r="T284" i="1"/>
  <c r="U284" i="1" s="1"/>
  <c r="T297" i="1"/>
  <c r="U297" i="1" s="1"/>
  <c r="N297" i="1"/>
  <c r="AB297" i="1"/>
  <c r="AC297" i="1" s="1"/>
  <c r="M381" i="1"/>
  <c r="L383" i="1"/>
  <c r="V383" i="1" s="1"/>
  <c r="T383" i="1"/>
  <c r="U383" i="1" s="1"/>
  <c r="M391" i="1"/>
  <c r="L393" i="1"/>
  <c r="V393" i="1" s="1"/>
  <c r="T393" i="1"/>
  <c r="U393" i="1"/>
  <c r="L424" i="1"/>
  <c r="V424" i="1" s="1"/>
  <c r="M426" i="1"/>
  <c r="L440" i="1"/>
  <c r="V440" i="1" s="1"/>
  <c r="M442" i="1"/>
  <c r="M445" i="1"/>
  <c r="AL444" i="1"/>
  <c r="L447" i="1"/>
  <c r="V447" i="1" s="1"/>
  <c r="T447" i="1"/>
  <c r="U447" i="1" s="1"/>
  <c r="M449" i="1"/>
  <c r="L451" i="1"/>
  <c r="V451" i="1" s="1"/>
  <c r="M453" i="1"/>
  <c r="AL454" i="1" s="1"/>
  <c r="AO454" i="1" s="1"/>
  <c r="L455" i="1"/>
  <c r="V455" i="1" s="1"/>
  <c r="T455" i="1"/>
  <c r="U455" i="1" s="1"/>
  <c r="M457" i="1"/>
  <c r="L459" i="1"/>
  <c r="V459" i="1" s="1"/>
  <c r="T459" i="1"/>
  <c r="U459" i="1"/>
  <c r="M461" i="1"/>
  <c r="AL462" i="1"/>
  <c r="L463" i="1"/>
  <c r="V463" i="1" s="1"/>
  <c r="T463" i="1"/>
  <c r="U463" i="1" s="1"/>
  <c r="M469" i="1"/>
  <c r="L471" i="1"/>
  <c r="V471" i="1" s="1"/>
  <c r="T471" i="1"/>
  <c r="U471" i="1"/>
  <c r="M477" i="1"/>
  <c r="AG478" i="1"/>
  <c r="AG480" i="1"/>
  <c r="M511" i="1"/>
  <c r="L513" i="1"/>
  <c r="V513" i="1" s="1"/>
  <c r="T513" i="1"/>
  <c r="U513" i="1" s="1"/>
  <c r="M519" i="1"/>
  <c r="L521" i="1"/>
  <c r="V521" i="1" s="1"/>
  <c r="T521" i="1"/>
  <c r="U521" i="1" s="1"/>
  <c r="L524" i="1"/>
  <c r="V524" i="1" s="1"/>
  <c r="M553" i="1"/>
  <c r="L555" i="1"/>
  <c r="V555" i="1" s="1"/>
  <c r="T555" i="1"/>
  <c r="U555" i="1" s="1"/>
  <c r="M561" i="1"/>
  <c r="AL562" i="1" s="1"/>
  <c r="L563" i="1"/>
  <c r="V563" i="1" s="1"/>
  <c r="T563" i="1"/>
  <c r="U563" i="1" s="1"/>
  <c r="M569" i="1"/>
  <c r="L571" i="1"/>
  <c r="V571" i="1"/>
  <c r="T571" i="1"/>
  <c r="U571" i="1"/>
  <c r="L336" i="1"/>
  <c r="V336" i="1"/>
  <c r="R336" i="1"/>
  <c r="M338" i="1"/>
  <c r="L340" i="1"/>
  <c r="V340" i="1"/>
  <c r="T340" i="1"/>
  <c r="U340" i="1"/>
  <c r="AG341" i="1"/>
  <c r="L342" i="1"/>
  <c r="V342" i="1" s="1"/>
  <c r="L344" i="1"/>
  <c r="V344" i="1" s="1"/>
  <c r="L346" i="1"/>
  <c r="V346" i="1" s="1"/>
  <c r="T346" i="1"/>
  <c r="U346" i="1" s="1"/>
  <c r="M351" i="1"/>
  <c r="L353" i="1"/>
  <c r="V353" i="1"/>
  <c r="L354" i="1"/>
  <c r="V354" i="1"/>
  <c r="T354" i="1"/>
  <c r="U354" i="1"/>
  <c r="M356" i="1"/>
  <c r="L358" i="1"/>
  <c r="V358" i="1" s="1"/>
  <c r="T358" i="1"/>
  <c r="U358" i="1" s="1"/>
  <c r="M362" i="1"/>
  <c r="L364" i="1"/>
  <c r="V364" i="1" s="1"/>
  <c r="T364" i="1"/>
  <c r="U364" i="1" s="1"/>
  <c r="M366" i="1"/>
  <c r="L368" i="1"/>
  <c r="V368" i="1" s="1"/>
  <c r="T368" i="1"/>
  <c r="U368" i="1" s="1"/>
  <c r="M370" i="1"/>
  <c r="L372" i="1"/>
  <c r="V372" i="1" s="1"/>
  <c r="T372" i="1"/>
  <c r="U372" i="1"/>
  <c r="M374" i="1"/>
  <c r="L376" i="1"/>
  <c r="V376" i="1" s="1"/>
  <c r="T376" i="1"/>
  <c r="U376" i="1" s="1"/>
  <c r="L898" i="1"/>
  <c r="V898" i="1" s="1"/>
  <c r="L896" i="1"/>
  <c r="V896" i="1" s="1"/>
  <c r="L894" i="1"/>
  <c r="V894" i="1" s="1"/>
  <c r="L892" i="1"/>
  <c r="V892" i="1" s="1"/>
  <c r="L890" i="1"/>
  <c r="V890" i="1" s="1"/>
  <c r="L804" i="1"/>
  <c r="V804" i="1" s="1"/>
  <c r="L802" i="1"/>
  <c r="V802" i="1" s="1"/>
  <c r="L800" i="1"/>
  <c r="V800" i="1" s="1"/>
  <c r="L730" i="1"/>
  <c r="V730" i="1" s="1"/>
  <c r="L682" i="1"/>
  <c r="V682" i="1" s="1"/>
  <c r="L798" i="1"/>
  <c r="V798" i="1" s="1"/>
  <c r="L796" i="1"/>
  <c r="V796" i="1" s="1"/>
  <c r="L728" i="1"/>
  <c r="V728" i="1" s="1"/>
  <c r="L726" i="1"/>
  <c r="V726" i="1" s="1"/>
  <c r="L584" i="1"/>
  <c r="V584" i="1" s="1"/>
  <c r="L578" i="1"/>
  <c r="V578" i="1" s="1"/>
  <c r="L1240" i="1"/>
  <c r="V1240" i="1" s="1"/>
  <c r="L1290" i="1"/>
  <c r="V1290" i="1" s="1"/>
  <c r="L1288" i="1"/>
  <c r="V1288" i="1" s="1"/>
  <c r="L1266" i="1"/>
  <c r="V1266" i="1" s="1"/>
  <c r="L1238" i="1"/>
  <c r="V1238" i="1" s="1"/>
  <c r="L1227" i="1"/>
  <c r="V1227" i="1" s="1"/>
  <c r="L1350" i="1"/>
  <c r="V1350" i="1" s="1"/>
  <c r="L1338" i="1"/>
  <c r="V1338" i="1" s="1"/>
  <c r="L1372" i="1"/>
  <c r="V1372" i="1" s="1"/>
  <c r="L1365" i="1"/>
  <c r="V1365" i="1" s="1"/>
  <c r="L1222" i="1"/>
  <c r="V1222" i="1" s="1"/>
  <c r="R1222" i="1"/>
  <c r="T74" i="1"/>
  <c r="U74" i="1" s="1"/>
  <c r="AB74" i="1"/>
  <c r="N74" i="1"/>
  <c r="AB76" i="1"/>
  <c r="N76" i="1"/>
  <c r="AL75" i="1"/>
  <c r="T76" i="1"/>
  <c r="U76" i="1" s="1"/>
  <c r="T78" i="1"/>
  <c r="U78" i="1" s="1"/>
  <c r="AL77" i="1"/>
  <c r="AB78" i="1"/>
  <c r="N78" i="1"/>
  <c r="W134" i="1"/>
  <c r="X134" i="1"/>
  <c r="Y134" i="1"/>
  <c r="Z134" i="1" s="1"/>
  <c r="W150" i="1"/>
  <c r="X150" i="1"/>
  <c r="Y150" i="1"/>
  <c r="Z150" i="1" s="1"/>
  <c r="W166" i="1"/>
  <c r="X166" i="1"/>
  <c r="Y166" i="1"/>
  <c r="Z166" i="1" s="1"/>
  <c r="W182" i="1"/>
  <c r="Y182" i="1"/>
  <c r="Z182" i="1" s="1"/>
  <c r="X182" i="1"/>
  <c r="AB236" i="1"/>
  <c r="AC236" i="1"/>
  <c r="N236" i="1"/>
  <c r="T236" i="1"/>
  <c r="U236" i="1" s="1"/>
  <c r="AB238" i="1"/>
  <c r="T238" i="1"/>
  <c r="U238" i="1"/>
  <c r="N238" i="1"/>
  <c r="AL237" i="1"/>
  <c r="AO237" i="1" s="1"/>
  <c r="AQ237" i="1" s="1"/>
  <c r="M379" i="1"/>
  <c r="AI67" i="1"/>
  <c r="AH67" i="1"/>
  <c r="AK67" i="1" s="1"/>
  <c r="AO75" i="1"/>
  <c r="AQ75" i="1" s="1"/>
  <c r="AH75" i="1"/>
  <c r="AK75" i="1" s="1"/>
  <c r="AC237" i="1"/>
  <c r="AB269" i="1"/>
  <c r="AC269" i="1"/>
  <c r="N269" i="1"/>
  <c r="AL268" i="1"/>
  <c r="T269" i="1"/>
  <c r="U269" i="1"/>
  <c r="AL270" i="1"/>
  <c r="N1364" i="1"/>
  <c r="T1364" i="1"/>
  <c r="U1364" i="1" s="1"/>
  <c r="AB1364" i="1"/>
  <c r="X1361" i="1"/>
  <c r="W1361" i="1"/>
  <c r="Y1361" i="1"/>
  <c r="Z1361" i="1" s="1"/>
  <c r="AA1367" i="1"/>
  <c r="AF1367" i="1" s="1"/>
  <c r="AD1367" i="1"/>
  <c r="AG1367" i="1"/>
  <c r="AC1368" i="1"/>
  <c r="AH1370" i="1"/>
  <c r="X1370" i="1"/>
  <c r="W1370" i="1"/>
  <c r="Y1370" i="1"/>
  <c r="Z1370" i="1" s="1"/>
  <c r="AC1377" i="1"/>
  <c r="W1377" i="1"/>
  <c r="Y1377" i="1"/>
  <c r="Z1377" i="1" s="1"/>
  <c r="X1377" i="1"/>
  <c r="AG1377" i="1" s="1"/>
  <c r="X1363" i="1"/>
  <c r="W1363" i="1"/>
  <c r="Y1363" i="1"/>
  <c r="Z1363" i="1" s="1"/>
  <c r="AC1361" i="1"/>
  <c r="AG1361" i="1"/>
  <c r="AH1365" i="1"/>
  <c r="X1368" i="1"/>
  <c r="W1368" i="1"/>
  <c r="Y1368" i="1"/>
  <c r="Z1368" i="1" s="1"/>
  <c r="AA1369" i="1"/>
  <c r="AF1369" i="1" s="1"/>
  <c r="AD1369" i="1"/>
  <c r="AG1369" i="1"/>
  <c r="AG1370" i="1"/>
  <c r="N1371" i="1"/>
  <c r="T1371" i="1"/>
  <c r="U1371" i="1" s="1"/>
  <c r="AB1371" i="1"/>
  <c r="AC1373" i="1"/>
  <c r="W1373" i="1"/>
  <c r="Y1373" i="1"/>
  <c r="Z1373" i="1" s="1"/>
  <c r="X1373" i="1"/>
  <c r="AD1376" i="1"/>
  <c r="AA1376" i="1"/>
  <c r="AF1376" i="1" s="1"/>
  <c r="AH1377" i="1"/>
  <c r="AC1320" i="1"/>
  <c r="X1318" i="1"/>
  <c r="W1318" i="1"/>
  <c r="Y1318" i="1"/>
  <c r="Z1318" i="1" s="1"/>
  <c r="AI1322" i="1"/>
  <c r="AH1322" i="1"/>
  <c r="AH1323" i="1"/>
  <c r="X1323" i="1"/>
  <c r="W1323" i="1"/>
  <c r="Y1323" i="1"/>
  <c r="Z1323" i="1"/>
  <c r="AC1325" i="1"/>
  <c r="AA1326" i="1"/>
  <c r="AF1326" i="1" s="1"/>
  <c r="AD1326" i="1"/>
  <c r="AG1326" i="1"/>
  <c r="AH1334" i="1"/>
  <c r="X1334" i="1"/>
  <c r="AG1334" i="1" s="1"/>
  <c r="W1334" i="1"/>
  <c r="Y1334" i="1"/>
  <c r="Z1334" i="1" s="1"/>
  <c r="AC1338" i="1"/>
  <c r="AA1331" i="1"/>
  <c r="AF1331" i="1" s="1"/>
  <c r="AD1331" i="1"/>
  <c r="AG1331" i="1"/>
  <c r="AC1340" i="1"/>
  <c r="AH1344" i="1"/>
  <c r="AI1344" i="1"/>
  <c r="X1344" i="1"/>
  <c r="W1344" i="1"/>
  <c r="Y1344" i="1"/>
  <c r="Z1344" i="1" s="1"/>
  <c r="AC1348" i="1"/>
  <c r="AA1345" i="1"/>
  <c r="AF1345" i="1" s="1"/>
  <c r="AD1345" i="1"/>
  <c r="AG1345" i="1"/>
  <c r="AC1346" i="1"/>
  <c r="AH1353" i="1"/>
  <c r="AH1351" i="1"/>
  <c r="AD1354" i="1"/>
  <c r="AA1354" i="1"/>
  <c r="AF1354" i="1" s="1"/>
  <c r="AH1320" i="1"/>
  <c r="X1320" i="1"/>
  <c r="W1320" i="1"/>
  <c r="Y1320" i="1"/>
  <c r="Z1320" i="1" s="1"/>
  <c r="AA1319" i="1"/>
  <c r="AF1319" i="1"/>
  <c r="AD1319" i="1"/>
  <c r="AG1319" i="1"/>
  <c r="AC1322" i="1"/>
  <c r="AC1323" i="1"/>
  <c r="AH1325" i="1"/>
  <c r="X1325" i="1"/>
  <c r="W1325" i="1"/>
  <c r="Y1325" i="1"/>
  <c r="Z1325" i="1" s="1"/>
  <c r="AH1327" i="1"/>
  <c r="X1327" i="1"/>
  <c r="W1327" i="1"/>
  <c r="Y1327" i="1"/>
  <c r="Z1327" i="1" s="1"/>
  <c r="W1328" i="1"/>
  <c r="Y1328" i="1"/>
  <c r="Z1328" i="1" s="1"/>
  <c r="X1328" i="1"/>
  <c r="AH1329" i="1"/>
  <c r="AC1334" i="1"/>
  <c r="AH1332" i="1"/>
  <c r="X1332" i="1"/>
  <c r="W1332" i="1"/>
  <c r="Y1332" i="1"/>
  <c r="Z1332" i="1" s="1"/>
  <c r="AA1335" i="1"/>
  <c r="AF1335" i="1" s="1"/>
  <c r="AD1335" i="1"/>
  <c r="AG1335" i="1"/>
  <c r="AH1340" i="1"/>
  <c r="X1340" i="1"/>
  <c r="W1340" i="1"/>
  <c r="Y1340" i="1"/>
  <c r="Z1340" i="1" s="1"/>
  <c r="AG1344" i="1"/>
  <c r="AH1348" i="1"/>
  <c r="AI1348" i="1"/>
  <c r="X1348" i="1"/>
  <c r="W1348" i="1"/>
  <c r="Y1348" i="1"/>
  <c r="Z1348" i="1" s="1"/>
  <c r="AH1346" i="1"/>
  <c r="AI1346" i="1"/>
  <c r="X1346" i="1"/>
  <c r="W1346" i="1"/>
  <c r="Y1346" i="1"/>
  <c r="Z1346" i="1"/>
  <c r="AC1353" i="1"/>
  <c r="W1353" i="1"/>
  <c r="Y1353" i="1"/>
  <c r="Z1353" i="1" s="1"/>
  <c r="X1353" i="1"/>
  <c r="W1357" i="1"/>
  <c r="Y1357" i="1"/>
  <c r="Z1357" i="1" s="1"/>
  <c r="X1357" i="1"/>
  <c r="AG1354" i="1"/>
  <c r="W1355" i="1"/>
  <c r="Y1355" i="1"/>
  <c r="Z1355" i="1" s="1"/>
  <c r="X1355" i="1"/>
  <c r="AG1355" i="1" s="1"/>
  <c r="AC1227" i="1"/>
  <c r="AC1225" i="1"/>
  <c r="N1226" i="1"/>
  <c r="T1226" i="1"/>
  <c r="U1226" i="1"/>
  <c r="AB1226" i="1"/>
  <c r="AH1230" i="1"/>
  <c r="AC1231" i="1"/>
  <c r="AC1236" i="1"/>
  <c r="AC1238" i="1"/>
  <c r="AA1237" i="1"/>
  <c r="AF1237" i="1" s="1"/>
  <c r="AD1237" i="1"/>
  <c r="AG1237" i="1"/>
  <c r="AQ1241" i="1"/>
  <c r="N1246" i="1"/>
  <c r="T1246" i="1"/>
  <c r="U1246" i="1" s="1"/>
  <c r="AB1246" i="1"/>
  <c r="AL1247" i="1"/>
  <c r="AO1247" i="1" s="1"/>
  <c r="AI1243" i="1"/>
  <c r="AH1243" i="1"/>
  <c r="AO1243" i="1"/>
  <c r="AH1247" i="1"/>
  <c r="AI1247" i="1"/>
  <c r="X1256" i="1"/>
  <c r="W1256" i="1"/>
  <c r="Y1256" i="1"/>
  <c r="Z1256" i="1" s="1"/>
  <c r="AO1260" i="1"/>
  <c r="N1267" i="1"/>
  <c r="T1267" i="1"/>
  <c r="U1267" i="1" s="1"/>
  <c r="AB1267" i="1"/>
  <c r="AA1257" i="1"/>
  <c r="AF1257" i="1" s="1"/>
  <c r="AD1257" i="1"/>
  <c r="AG1257" i="1"/>
  <c r="AH1262" i="1"/>
  <c r="AC1264" i="1"/>
  <c r="AC1266" i="1"/>
  <c r="AH1268" i="1"/>
  <c r="AI1268" i="1"/>
  <c r="X1268" i="1"/>
  <c r="W1268" i="1"/>
  <c r="Y1268" i="1"/>
  <c r="Z1268" i="1" s="1"/>
  <c r="AL1268" i="1"/>
  <c r="AO1268" i="1" s="1"/>
  <c r="AC1272" i="1"/>
  <c r="AH1276" i="1"/>
  <c r="X1276" i="1"/>
  <c r="W1276" i="1"/>
  <c r="Y1276" i="1"/>
  <c r="Z1276" i="1" s="1"/>
  <c r="X1284" i="1"/>
  <c r="W1284" i="1"/>
  <c r="Y1284" i="1"/>
  <c r="Z1284" i="1" s="1"/>
  <c r="N1289" i="1"/>
  <c r="T1289" i="1"/>
  <c r="U1289" i="1" s="1"/>
  <c r="AB1289" i="1"/>
  <c r="N1291" i="1"/>
  <c r="T1291" i="1"/>
  <c r="U1291" i="1" s="1"/>
  <c r="AB1291" i="1"/>
  <c r="X1270" i="1"/>
  <c r="W1270" i="1"/>
  <c r="Y1270" i="1"/>
  <c r="Z1270" i="1" s="1"/>
  <c r="AC1274" i="1"/>
  <c r="AH1278" i="1"/>
  <c r="X1278" i="1"/>
  <c r="W1278" i="1"/>
  <c r="Y1278" i="1"/>
  <c r="Z1278" i="1" s="1"/>
  <c r="AC1282" i="1"/>
  <c r="AH1286" i="1"/>
  <c r="X1286" i="1"/>
  <c r="W1286" i="1"/>
  <c r="Y1286" i="1"/>
  <c r="Z1286" i="1" s="1"/>
  <c r="X1299" i="1"/>
  <c r="W1299" i="1"/>
  <c r="Y1299" i="1"/>
  <c r="Z1299" i="1" s="1"/>
  <c r="AH1307" i="1"/>
  <c r="X1307" i="1"/>
  <c r="W1307" i="1"/>
  <c r="Y1307" i="1"/>
  <c r="Z1307" i="1" s="1"/>
  <c r="AQ1316" i="1"/>
  <c r="AA1289" i="1"/>
  <c r="AF1289" i="1" s="1"/>
  <c r="AD1289" i="1"/>
  <c r="AC1297" i="1"/>
  <c r="X1301" i="1"/>
  <c r="W1301" i="1"/>
  <c r="Y1301" i="1"/>
  <c r="Z1301" i="1" s="1"/>
  <c r="AA1304" i="1"/>
  <c r="AF1304" i="1" s="1"/>
  <c r="AD1304" i="1"/>
  <c r="AG1304" i="1"/>
  <c r="AC1305" i="1"/>
  <c r="X1309" i="1"/>
  <c r="W1309" i="1"/>
  <c r="Y1309" i="1"/>
  <c r="Z1309" i="1" s="1"/>
  <c r="AC1313" i="1"/>
  <c r="AA1224" i="1"/>
  <c r="AF1224" i="1" s="1"/>
  <c r="AD1224" i="1"/>
  <c r="AG1224" i="1"/>
  <c r="AI1227" i="1"/>
  <c r="AH1227" i="1"/>
  <c r="AH1225" i="1"/>
  <c r="X1225" i="1"/>
  <c r="W1225" i="1"/>
  <c r="Y1225" i="1"/>
  <c r="Z1225" i="1" s="1"/>
  <c r="AL1225" i="1"/>
  <c r="AI1231" i="1"/>
  <c r="AH1231" i="1"/>
  <c r="X1236" i="1"/>
  <c r="W1236" i="1"/>
  <c r="Y1236" i="1"/>
  <c r="Z1236" i="1" s="1"/>
  <c r="AH1234" i="1"/>
  <c r="AI1234" i="1"/>
  <c r="X1234" i="1"/>
  <c r="W1234" i="1"/>
  <c r="Y1234" i="1"/>
  <c r="Z1234" i="1" s="1"/>
  <c r="N1239" i="1"/>
  <c r="T1239" i="1"/>
  <c r="U1239" i="1" s="1"/>
  <c r="AB1239" i="1"/>
  <c r="AH1241" i="1"/>
  <c r="AL1240" i="1"/>
  <c r="AO1240" i="1" s="1"/>
  <c r="AI1245" i="1"/>
  <c r="AH1245" i="1"/>
  <c r="AL1245" i="1"/>
  <c r="AO1245" i="1" s="1"/>
  <c r="AQ1245" i="1" s="1"/>
  <c r="N1248" i="1"/>
  <c r="T1248" i="1"/>
  <c r="U1248" i="1" s="1"/>
  <c r="AB1248" i="1"/>
  <c r="AC1243" i="1"/>
  <c r="AC1247" i="1"/>
  <c r="AA1248" i="1"/>
  <c r="AF1248" i="1" s="1"/>
  <c r="AD1248" i="1"/>
  <c r="AH1252" i="1"/>
  <c r="AI1252" i="1"/>
  <c r="AG1256" i="1"/>
  <c r="AH1260" i="1"/>
  <c r="AI1260" i="1"/>
  <c r="N1265" i="1"/>
  <c r="T1265" i="1"/>
  <c r="U1265" i="1"/>
  <c r="AB1265" i="1"/>
  <c r="AL1266" i="1"/>
  <c r="AO1266" i="1" s="1"/>
  <c r="AQ1266" i="1" s="1"/>
  <c r="AH1250" i="1"/>
  <c r="AI1250" i="1"/>
  <c r="X1250" i="1"/>
  <c r="W1250" i="1"/>
  <c r="Y1250" i="1"/>
  <c r="Z1250" i="1" s="1"/>
  <c r="AO1250" i="1"/>
  <c r="X1258" i="1"/>
  <c r="W1258" i="1"/>
  <c r="Y1258" i="1"/>
  <c r="Z1258" i="1" s="1"/>
  <c r="AA1261" i="1"/>
  <c r="AF1261" i="1" s="1"/>
  <c r="AD1261" i="1"/>
  <c r="AG1261" i="1"/>
  <c r="AO1262" i="1"/>
  <c r="AH1264" i="1"/>
  <c r="AI1264" i="1"/>
  <c r="AH1266" i="1"/>
  <c r="AG1268" i="1"/>
  <c r="AC1276" i="1"/>
  <c r="AH1280" i="1"/>
  <c r="AC1284" i="1"/>
  <c r="AL1288" i="1"/>
  <c r="AO1288" i="1" s="1"/>
  <c r="AQ1288" i="1" s="1"/>
  <c r="AL1290" i="1"/>
  <c r="AA1269" i="1"/>
  <c r="AF1269" i="1" s="1"/>
  <c r="AD1269" i="1"/>
  <c r="AG1269" i="1"/>
  <c r="AC1270" i="1"/>
  <c r="AG1270" i="1"/>
  <c r="X1274" i="1"/>
  <c r="W1274" i="1"/>
  <c r="Y1274" i="1"/>
  <c r="Z1274" i="1" s="1"/>
  <c r="AA1277" i="1"/>
  <c r="AF1277" i="1" s="1"/>
  <c r="AD1277" i="1"/>
  <c r="AG1277" i="1"/>
  <c r="AC1278" i="1"/>
  <c r="AG1278" i="1"/>
  <c r="AA1285" i="1"/>
  <c r="AF1285" i="1" s="1"/>
  <c r="AD1285" i="1"/>
  <c r="AG1285" i="1"/>
  <c r="AC1286" i="1"/>
  <c r="AG1286" i="1"/>
  <c r="AH1288" i="1"/>
  <c r="AL1292" i="1"/>
  <c r="AA1298" i="1"/>
  <c r="AF1298" i="1" s="1"/>
  <c r="AD1298" i="1"/>
  <c r="AG1298" i="1"/>
  <c r="X1303" i="1"/>
  <c r="AG1303" i="1" s="1"/>
  <c r="W1303" i="1"/>
  <c r="Y1303" i="1"/>
  <c r="Z1303" i="1" s="1"/>
  <c r="AA1306" i="1"/>
  <c r="AF1306" i="1" s="1"/>
  <c r="AD1306" i="1"/>
  <c r="AG1306" i="1"/>
  <c r="AC1307" i="1"/>
  <c r="AH1315" i="1"/>
  <c r="AK1315" i="1" s="1"/>
  <c r="AI1315" i="1"/>
  <c r="X1315" i="1"/>
  <c r="AG1315" i="1" s="1"/>
  <c r="W1315" i="1"/>
  <c r="Y1315" i="1"/>
  <c r="Z1315" i="1" s="1"/>
  <c r="AH1293" i="1"/>
  <c r="AI1293" i="1"/>
  <c r="X1293" i="1"/>
  <c r="W1293" i="1"/>
  <c r="Y1293" i="1"/>
  <c r="Z1293" i="1" s="1"/>
  <c r="AH1297" i="1"/>
  <c r="AI1297" i="1"/>
  <c r="X1297" i="1"/>
  <c r="W1297" i="1"/>
  <c r="Y1297" i="1"/>
  <c r="Z1297" i="1" s="1"/>
  <c r="AG1301" i="1"/>
  <c r="X1305" i="1"/>
  <c r="W1305" i="1"/>
  <c r="Y1305" i="1"/>
  <c r="Z1305" i="1" s="1"/>
  <c r="AA1308" i="1"/>
  <c r="AF1308" i="1" s="1"/>
  <c r="AD1308" i="1"/>
  <c r="AG1308" i="1"/>
  <c r="AC1309" i="1"/>
  <c r="AG1309" i="1"/>
  <c r="AH1313" i="1"/>
  <c r="AK1313" i="1" s="1"/>
  <c r="X1313" i="1"/>
  <c r="W1313" i="1"/>
  <c r="Y1313" i="1"/>
  <c r="Z1313" i="1" s="1"/>
  <c r="W573" i="1"/>
  <c r="Y573" i="1"/>
  <c r="Z573" i="1" s="1"/>
  <c r="X573" i="1"/>
  <c r="AC576" i="1"/>
  <c r="AC578" i="1"/>
  <c r="AH574" i="1"/>
  <c r="AI574" i="1"/>
  <c r="X574" i="1"/>
  <c r="W574" i="1"/>
  <c r="Y574" i="1"/>
  <c r="Z574" i="1" s="1"/>
  <c r="W577" i="1"/>
  <c r="Y577" i="1"/>
  <c r="Z577" i="1"/>
  <c r="X577" i="1"/>
  <c r="AK578" i="1"/>
  <c r="AH580" i="1"/>
  <c r="X580" i="1"/>
  <c r="W580" i="1"/>
  <c r="Y580" i="1"/>
  <c r="Z580" i="1" s="1"/>
  <c r="AA579" i="1"/>
  <c r="AF579" i="1" s="1"/>
  <c r="AD579" i="1"/>
  <c r="AG579" i="1"/>
  <c r="AA581" i="1"/>
  <c r="AF581" i="1" s="1"/>
  <c r="AD581" i="1"/>
  <c r="AG581" i="1"/>
  <c r="AC582" i="1"/>
  <c r="AH584" i="1"/>
  <c r="AI584" i="1"/>
  <c r="AH585" i="1"/>
  <c r="X585" i="1"/>
  <c r="W585" i="1"/>
  <c r="Y585" i="1"/>
  <c r="Z585" i="1" s="1"/>
  <c r="AH587" i="1"/>
  <c r="AI587" i="1"/>
  <c r="AH593" i="1"/>
  <c r="AI593" i="1"/>
  <c r="X589" i="1"/>
  <c r="W589" i="1"/>
  <c r="Y589" i="1"/>
  <c r="Z589" i="1" s="1"/>
  <c r="AA594" i="1"/>
  <c r="AF594" i="1" s="1"/>
  <c r="AD594" i="1"/>
  <c r="AH598" i="1"/>
  <c r="AD595" i="1"/>
  <c r="AA595" i="1"/>
  <c r="AF595" i="1" s="1"/>
  <c r="AH596" i="1"/>
  <c r="AH600" i="1"/>
  <c r="AH602" i="1"/>
  <c r="AI602" i="1"/>
  <c r="X603" i="1"/>
  <c r="W603" i="1"/>
  <c r="Y603" i="1"/>
  <c r="Z603" i="1" s="1"/>
  <c r="AC606" i="1"/>
  <c r="W606" i="1"/>
  <c r="Y606" i="1"/>
  <c r="Z606" i="1" s="1"/>
  <c r="X606" i="1"/>
  <c r="AC610" i="1"/>
  <c r="W610" i="1"/>
  <c r="Y610" i="1"/>
  <c r="Z610" i="1" s="1"/>
  <c r="X610" i="1"/>
  <c r="AC614" i="1"/>
  <c r="AC618" i="1"/>
  <c r="W618" i="1"/>
  <c r="Y618" i="1"/>
  <c r="Z618" i="1" s="1"/>
  <c r="X618" i="1"/>
  <c r="AC604" i="1"/>
  <c r="W604" i="1"/>
  <c r="Y604" i="1"/>
  <c r="Z604" i="1" s="1"/>
  <c r="X604" i="1"/>
  <c r="AC608" i="1"/>
  <c r="W608" i="1"/>
  <c r="Y608" i="1"/>
  <c r="Z608" i="1" s="1"/>
  <c r="X608" i="1"/>
  <c r="AC612" i="1"/>
  <c r="AC616" i="1"/>
  <c r="AC620" i="1"/>
  <c r="AC621" i="1"/>
  <c r="AQ621" i="1"/>
  <c r="AC625" i="1"/>
  <c r="W625" i="1"/>
  <c r="Y625" i="1"/>
  <c r="Z625" i="1" s="1"/>
  <c r="X625" i="1"/>
  <c r="AC629" i="1"/>
  <c r="W629" i="1"/>
  <c r="Y629" i="1"/>
  <c r="Z629" i="1" s="1"/>
  <c r="X629" i="1"/>
  <c r="AC633" i="1"/>
  <c r="W633" i="1"/>
  <c r="Y633" i="1"/>
  <c r="Z633" i="1" s="1"/>
  <c r="X633" i="1"/>
  <c r="AC637" i="1"/>
  <c r="W637" i="1"/>
  <c r="Y637" i="1"/>
  <c r="Z637" i="1" s="1"/>
  <c r="X637" i="1"/>
  <c r="AC641" i="1"/>
  <c r="W641" i="1"/>
  <c r="Y641" i="1"/>
  <c r="Z641" i="1" s="1"/>
  <c r="X641" i="1"/>
  <c r="AD622" i="1"/>
  <c r="AA622" i="1"/>
  <c r="AF622" i="1" s="1"/>
  <c r="AK622" i="1"/>
  <c r="AH623" i="1"/>
  <c r="AQ622" i="1"/>
  <c r="AH627" i="1"/>
  <c r="AD630" i="1"/>
  <c r="AA630" i="1"/>
  <c r="AF630" i="1" s="1"/>
  <c r="AH631" i="1"/>
  <c r="AI635" i="1"/>
  <c r="AH635" i="1"/>
  <c r="AD638" i="1"/>
  <c r="AA638" i="1"/>
  <c r="AF638" i="1" s="1"/>
  <c r="AI639" i="1"/>
  <c r="AH639" i="1"/>
  <c r="AH643" i="1"/>
  <c r="AI643" i="1"/>
  <c r="W644" i="1"/>
  <c r="Y644" i="1"/>
  <c r="Z644" i="1" s="1"/>
  <c r="X644" i="1"/>
  <c r="AC644" i="1"/>
  <c r="AH645" i="1"/>
  <c r="AI645" i="1"/>
  <c r="X645" i="1"/>
  <c r="W645" i="1"/>
  <c r="Y645" i="1"/>
  <c r="Z645" i="1" s="1"/>
  <c r="AC646" i="1"/>
  <c r="W646" i="1"/>
  <c r="Y646" i="1"/>
  <c r="Z646" i="1" s="1"/>
  <c r="X646" i="1"/>
  <c r="AH647" i="1"/>
  <c r="AC648" i="1"/>
  <c r="W648" i="1"/>
  <c r="Y648" i="1"/>
  <c r="Z648" i="1"/>
  <c r="X648" i="1"/>
  <c r="AH649" i="1"/>
  <c r="AI649" i="1"/>
  <c r="AC650" i="1"/>
  <c r="W650" i="1"/>
  <c r="Y650" i="1"/>
  <c r="Z650" i="1" s="1"/>
  <c r="X650" i="1"/>
  <c r="AH651" i="1"/>
  <c r="AC652" i="1"/>
  <c r="W652" i="1"/>
  <c r="Y652" i="1"/>
  <c r="Z652" i="1" s="1"/>
  <c r="X652" i="1"/>
  <c r="AH653" i="1"/>
  <c r="AI653" i="1"/>
  <c r="AC654" i="1"/>
  <c r="W654" i="1"/>
  <c r="Y654" i="1"/>
  <c r="Z654" i="1" s="1"/>
  <c r="X654" i="1"/>
  <c r="AH655" i="1"/>
  <c r="AC656" i="1"/>
  <c r="W656" i="1"/>
  <c r="Y656" i="1"/>
  <c r="Z656" i="1" s="1"/>
  <c r="X656" i="1"/>
  <c r="AH657" i="1"/>
  <c r="AI657" i="1"/>
  <c r="AC658" i="1"/>
  <c r="W658" i="1"/>
  <c r="Y658" i="1"/>
  <c r="Z658" i="1" s="1"/>
  <c r="X658" i="1"/>
  <c r="AH659" i="1"/>
  <c r="AC660" i="1"/>
  <c r="W660" i="1"/>
  <c r="Y660" i="1"/>
  <c r="Z660" i="1" s="1"/>
  <c r="X660" i="1"/>
  <c r="AH661" i="1"/>
  <c r="AI661" i="1"/>
  <c r="AC662" i="1"/>
  <c r="W662" i="1"/>
  <c r="Y662" i="1"/>
  <c r="Z662" i="1" s="1"/>
  <c r="X662" i="1"/>
  <c r="AH663" i="1"/>
  <c r="AC664" i="1"/>
  <c r="W664" i="1"/>
  <c r="Y664" i="1"/>
  <c r="Z664" i="1"/>
  <c r="X664" i="1"/>
  <c r="AH665" i="1"/>
  <c r="AI665" i="1"/>
  <c r="X665" i="1"/>
  <c r="W665" i="1"/>
  <c r="Y665" i="1"/>
  <c r="Z665" i="1" s="1"/>
  <c r="AC666" i="1"/>
  <c r="W666" i="1"/>
  <c r="Y666" i="1"/>
  <c r="Z666" i="1" s="1"/>
  <c r="X666" i="1"/>
  <c r="AC670" i="1"/>
  <c r="W670" i="1"/>
  <c r="Y670" i="1"/>
  <c r="Z670" i="1" s="1"/>
  <c r="X670" i="1"/>
  <c r="AC674" i="1"/>
  <c r="W674" i="1"/>
  <c r="Y674" i="1"/>
  <c r="Z674" i="1" s="1"/>
  <c r="X674" i="1"/>
  <c r="W678" i="1"/>
  <c r="Y678" i="1"/>
  <c r="Z678" i="1" s="1"/>
  <c r="X678" i="1"/>
  <c r="AC682" i="1"/>
  <c r="AI668" i="1"/>
  <c r="AH668" i="1"/>
  <c r="AC672" i="1"/>
  <c r="AC676" i="1"/>
  <c r="AC680" i="1"/>
  <c r="AI692" i="1"/>
  <c r="AH692" i="1"/>
  <c r="AD695" i="1"/>
  <c r="AA695" i="1"/>
  <c r="AF695" i="1" s="1"/>
  <c r="AI700" i="1"/>
  <c r="AH700" i="1"/>
  <c r="AI708" i="1"/>
  <c r="AH708" i="1"/>
  <c r="AD711" i="1"/>
  <c r="AA711" i="1"/>
  <c r="AF711" i="1" s="1"/>
  <c r="AI716" i="1"/>
  <c r="AH716" i="1"/>
  <c r="AI724" i="1"/>
  <c r="AH724" i="1"/>
  <c r="AC726" i="1"/>
  <c r="AC728" i="1"/>
  <c r="AC730" i="1"/>
  <c r="AI684" i="1"/>
  <c r="AH684" i="1"/>
  <c r="AI686" i="1"/>
  <c r="AH686" i="1"/>
  <c r="AD689" i="1"/>
  <c r="AA689" i="1"/>
  <c r="AF689" i="1" s="1"/>
  <c r="AI690" i="1"/>
  <c r="AH690" i="1"/>
  <c r="AI694" i="1"/>
  <c r="AH694" i="1"/>
  <c r="AI702" i="1"/>
  <c r="AH702" i="1"/>
  <c r="AD705" i="1"/>
  <c r="AA705" i="1"/>
  <c r="AF705" i="1" s="1"/>
  <c r="AI706" i="1"/>
  <c r="AH706" i="1"/>
  <c r="AI710" i="1"/>
  <c r="AH710" i="1"/>
  <c r="AI714" i="1"/>
  <c r="AI718" i="1"/>
  <c r="AH718" i="1"/>
  <c r="AD721" i="1"/>
  <c r="AA721" i="1"/>
  <c r="AF721" i="1" s="1"/>
  <c r="AI722" i="1"/>
  <c r="AH722" i="1"/>
  <c r="AA729" i="1"/>
  <c r="AF729" i="1" s="1"/>
  <c r="AD729" i="1"/>
  <c r="AI738" i="1"/>
  <c r="AH738" i="1"/>
  <c r="AD741" i="1"/>
  <c r="AA741" i="1"/>
  <c r="AF741" i="1" s="1"/>
  <c r="AI746" i="1"/>
  <c r="AH746" i="1"/>
  <c r="AI754" i="1"/>
  <c r="AH754" i="1"/>
  <c r="AD757" i="1"/>
  <c r="AA757" i="1"/>
  <c r="AF757" i="1" s="1"/>
  <c r="AI762" i="1"/>
  <c r="AH762" i="1"/>
  <c r="AI770" i="1"/>
  <c r="AH770" i="1"/>
  <c r="AD773" i="1"/>
  <c r="AA773" i="1"/>
  <c r="AF773" i="1" s="1"/>
  <c r="AI778" i="1"/>
  <c r="AH778" i="1"/>
  <c r="AI786" i="1"/>
  <c r="AH786" i="1"/>
  <c r="AD789" i="1"/>
  <c r="AA789" i="1"/>
  <c r="AF789" i="1" s="1"/>
  <c r="AI794" i="1"/>
  <c r="AH794" i="1"/>
  <c r="AC796" i="1"/>
  <c r="AC798" i="1"/>
  <c r="AI732" i="1"/>
  <c r="AH732" i="1"/>
  <c r="AI736" i="1"/>
  <c r="AH736" i="1"/>
  <c r="AD739" i="1"/>
  <c r="AA739" i="1"/>
  <c r="AF739" i="1" s="1"/>
  <c r="AI740" i="1"/>
  <c r="AH740" i="1"/>
  <c r="AI744" i="1"/>
  <c r="AH744" i="1"/>
  <c r="AI748" i="1"/>
  <c r="AH748" i="1"/>
  <c r="AI752" i="1"/>
  <c r="AH752" i="1"/>
  <c r="AD755" i="1"/>
  <c r="AA755" i="1"/>
  <c r="AF755" i="1" s="1"/>
  <c r="AI756" i="1"/>
  <c r="AH756" i="1"/>
  <c r="AI760" i="1"/>
  <c r="AH760" i="1"/>
  <c r="AI764" i="1"/>
  <c r="AH764" i="1"/>
  <c r="AI768" i="1"/>
  <c r="AH768" i="1"/>
  <c r="AD771" i="1"/>
  <c r="AA771" i="1"/>
  <c r="AF771" i="1" s="1"/>
  <c r="AI772" i="1"/>
  <c r="AH772" i="1"/>
  <c r="AI776" i="1"/>
  <c r="AH776" i="1"/>
  <c r="AI780" i="1"/>
  <c r="AH780" i="1"/>
  <c r="AI784" i="1"/>
  <c r="AH784" i="1"/>
  <c r="AD787" i="1"/>
  <c r="AA787" i="1"/>
  <c r="AF787" i="1" s="1"/>
  <c r="AI788" i="1"/>
  <c r="AH788" i="1"/>
  <c r="AI792" i="1"/>
  <c r="AH792" i="1"/>
  <c r="N801" i="1"/>
  <c r="T801" i="1"/>
  <c r="U801" i="1" s="1"/>
  <c r="AB801" i="1"/>
  <c r="N803" i="1"/>
  <c r="T803" i="1"/>
  <c r="U803" i="1" s="1"/>
  <c r="AB803" i="1"/>
  <c r="AA797" i="1"/>
  <c r="AF797" i="1" s="1"/>
  <c r="AD797" i="1"/>
  <c r="AC808" i="1"/>
  <c r="AC812" i="1"/>
  <c r="W812" i="1"/>
  <c r="Y812" i="1"/>
  <c r="Z812" i="1" s="1"/>
  <c r="X812" i="1"/>
  <c r="AC816" i="1"/>
  <c r="AC820" i="1"/>
  <c r="W820" i="1"/>
  <c r="Y820" i="1"/>
  <c r="Z820" i="1" s="1"/>
  <c r="X820" i="1"/>
  <c r="AG820" i="1" s="1"/>
  <c r="AC824" i="1"/>
  <c r="AC828" i="1"/>
  <c r="W828" i="1"/>
  <c r="Y828" i="1"/>
  <c r="Z828" i="1" s="1"/>
  <c r="X828" i="1"/>
  <c r="AC832" i="1"/>
  <c r="AC836" i="1"/>
  <c r="W836" i="1"/>
  <c r="Y836" i="1"/>
  <c r="Z836" i="1" s="1"/>
  <c r="X836" i="1"/>
  <c r="AC840" i="1"/>
  <c r="AC844" i="1"/>
  <c r="W844" i="1"/>
  <c r="Y844" i="1"/>
  <c r="Z844" i="1" s="1"/>
  <c r="X844" i="1"/>
  <c r="AC848" i="1"/>
  <c r="AC852" i="1"/>
  <c r="W852" i="1"/>
  <c r="Y852" i="1"/>
  <c r="Z852" i="1" s="1"/>
  <c r="X852" i="1"/>
  <c r="AC856" i="1"/>
  <c r="AC860" i="1"/>
  <c r="W860" i="1"/>
  <c r="Y860" i="1"/>
  <c r="Z860" i="1" s="1"/>
  <c r="X860" i="1"/>
  <c r="AC864" i="1"/>
  <c r="AC868" i="1"/>
  <c r="W868" i="1"/>
  <c r="Y868" i="1"/>
  <c r="Z868" i="1"/>
  <c r="X868" i="1"/>
  <c r="AC872" i="1"/>
  <c r="AC876" i="1"/>
  <c r="W876" i="1"/>
  <c r="Y876" i="1"/>
  <c r="Z876" i="1" s="1"/>
  <c r="X876" i="1"/>
  <c r="AC880" i="1"/>
  <c r="AC884" i="1"/>
  <c r="W884" i="1"/>
  <c r="Y884" i="1"/>
  <c r="Z884" i="1" s="1"/>
  <c r="X884" i="1"/>
  <c r="AC888" i="1"/>
  <c r="W888" i="1"/>
  <c r="Y888" i="1"/>
  <c r="Z888" i="1"/>
  <c r="X888" i="1"/>
  <c r="AC890" i="1"/>
  <c r="AC892" i="1"/>
  <c r="AC894" i="1"/>
  <c r="AC896" i="1"/>
  <c r="AC898" i="1"/>
  <c r="AA803" i="1"/>
  <c r="AF803" i="1" s="1"/>
  <c r="AD803" i="1"/>
  <c r="AC806" i="1"/>
  <c r="AC810" i="1"/>
  <c r="W814" i="1"/>
  <c r="Y814" i="1"/>
  <c r="Z814" i="1" s="1"/>
  <c r="X814" i="1"/>
  <c r="AC818" i="1"/>
  <c r="W818" i="1"/>
  <c r="Y818" i="1"/>
  <c r="Z818" i="1" s="1"/>
  <c r="X818" i="1"/>
  <c r="AQ818" i="1"/>
  <c r="W822" i="1"/>
  <c r="Y822" i="1"/>
  <c r="Z822" i="1" s="1"/>
  <c r="X822" i="1"/>
  <c r="AC826" i="1"/>
  <c r="W830" i="1"/>
  <c r="Y830" i="1"/>
  <c r="Z830" i="1" s="1"/>
  <c r="X830" i="1"/>
  <c r="AC834" i="1"/>
  <c r="W834" i="1"/>
  <c r="Y834" i="1"/>
  <c r="Z834" i="1"/>
  <c r="X834" i="1"/>
  <c r="AQ834" i="1"/>
  <c r="W838" i="1"/>
  <c r="Y838" i="1"/>
  <c r="Z838" i="1" s="1"/>
  <c r="X838" i="1"/>
  <c r="AC842" i="1"/>
  <c r="W846" i="1"/>
  <c r="Y846" i="1"/>
  <c r="Z846" i="1"/>
  <c r="X846" i="1"/>
  <c r="AC850" i="1"/>
  <c r="W850" i="1"/>
  <c r="Y850" i="1"/>
  <c r="Z850" i="1"/>
  <c r="X850" i="1"/>
  <c r="AQ850" i="1"/>
  <c r="W854" i="1"/>
  <c r="Y854" i="1"/>
  <c r="Z854" i="1" s="1"/>
  <c r="X854" i="1"/>
  <c r="AC858" i="1"/>
  <c r="W862" i="1"/>
  <c r="Y862" i="1"/>
  <c r="Z862" i="1" s="1"/>
  <c r="X862" i="1"/>
  <c r="AC866" i="1"/>
  <c r="W866" i="1"/>
  <c r="Y866" i="1"/>
  <c r="Z866" i="1"/>
  <c r="X866" i="1"/>
  <c r="AQ866" i="1"/>
  <c r="W870" i="1"/>
  <c r="Y870" i="1"/>
  <c r="Z870" i="1" s="1"/>
  <c r="X870" i="1"/>
  <c r="AC874" i="1"/>
  <c r="W878" i="1"/>
  <c r="Y878" i="1"/>
  <c r="Z878" i="1" s="1"/>
  <c r="X878" i="1"/>
  <c r="AC882" i="1"/>
  <c r="W882" i="1"/>
  <c r="Y882" i="1"/>
  <c r="Z882" i="1" s="1"/>
  <c r="X882" i="1"/>
  <c r="AQ882" i="1"/>
  <c r="W886" i="1"/>
  <c r="Y886" i="1"/>
  <c r="Z886" i="1" s="1"/>
  <c r="X886" i="1"/>
  <c r="AE889" i="1"/>
  <c r="N891" i="1"/>
  <c r="T891" i="1"/>
  <c r="U891" i="1" s="1"/>
  <c r="AB891" i="1"/>
  <c r="N893" i="1"/>
  <c r="T893" i="1"/>
  <c r="U893" i="1" s="1"/>
  <c r="AB893" i="1"/>
  <c r="N895" i="1"/>
  <c r="T895" i="1"/>
  <c r="U895" i="1" s="1"/>
  <c r="AB895" i="1"/>
  <c r="N897" i="1"/>
  <c r="T897" i="1"/>
  <c r="U897" i="1" s="1"/>
  <c r="AB897" i="1"/>
  <c r="AI899" i="1"/>
  <c r="AH899" i="1"/>
  <c r="AC903" i="1"/>
  <c r="W903" i="1"/>
  <c r="Y903" i="1"/>
  <c r="Z903" i="1" s="1"/>
  <c r="X903" i="1"/>
  <c r="AG903" i="1" s="1"/>
  <c r="AC907" i="1"/>
  <c r="W907" i="1"/>
  <c r="Y907" i="1"/>
  <c r="Z907" i="1" s="1"/>
  <c r="X907" i="1"/>
  <c r="AC911" i="1"/>
  <c r="W911" i="1"/>
  <c r="Y911" i="1"/>
  <c r="Z911" i="1" s="1"/>
  <c r="X911" i="1"/>
  <c r="AC915" i="1"/>
  <c r="W915" i="1"/>
  <c r="Y915" i="1"/>
  <c r="Z915" i="1" s="1"/>
  <c r="X915" i="1"/>
  <c r="AC919" i="1"/>
  <c r="W919" i="1"/>
  <c r="Y919" i="1"/>
  <c r="Z919" i="1" s="1"/>
  <c r="X919" i="1"/>
  <c r="AG919" i="1" s="1"/>
  <c r="AC923" i="1"/>
  <c r="W923" i="1"/>
  <c r="Y923" i="1"/>
  <c r="Z923" i="1" s="1"/>
  <c r="X923" i="1"/>
  <c r="AC927" i="1"/>
  <c r="W927" i="1"/>
  <c r="Y927" i="1"/>
  <c r="Z927" i="1" s="1"/>
  <c r="X927" i="1"/>
  <c r="AC931" i="1"/>
  <c r="W931" i="1"/>
  <c r="Y931" i="1"/>
  <c r="Z931" i="1" s="1"/>
  <c r="X931" i="1"/>
  <c r="AC935" i="1"/>
  <c r="W935" i="1"/>
  <c r="Y935" i="1"/>
  <c r="Z935" i="1" s="1"/>
  <c r="X935" i="1"/>
  <c r="AG935" i="1" s="1"/>
  <c r="AC939" i="1"/>
  <c r="W939" i="1"/>
  <c r="Y939" i="1"/>
  <c r="Z939" i="1" s="1"/>
  <c r="X939" i="1"/>
  <c r="AC943" i="1"/>
  <c r="W943" i="1"/>
  <c r="Y943" i="1"/>
  <c r="Z943" i="1" s="1"/>
  <c r="X943" i="1"/>
  <c r="AC947" i="1"/>
  <c r="W947" i="1"/>
  <c r="Y947" i="1"/>
  <c r="Z947" i="1" s="1"/>
  <c r="X947" i="1"/>
  <c r="AC951" i="1"/>
  <c r="W951" i="1"/>
  <c r="Y951" i="1"/>
  <c r="Z951" i="1" s="1"/>
  <c r="X951" i="1"/>
  <c r="AC955" i="1"/>
  <c r="W955" i="1"/>
  <c r="Y955" i="1"/>
  <c r="Z955" i="1" s="1"/>
  <c r="X955" i="1"/>
  <c r="AC959" i="1"/>
  <c r="W959" i="1"/>
  <c r="Y959" i="1"/>
  <c r="Z959" i="1" s="1"/>
  <c r="X959" i="1"/>
  <c r="AG959" i="1" s="1"/>
  <c r="AC963" i="1"/>
  <c r="W963" i="1"/>
  <c r="Y963" i="1"/>
  <c r="Z963" i="1" s="1"/>
  <c r="X963" i="1"/>
  <c r="AC967" i="1"/>
  <c r="W967" i="1"/>
  <c r="Y967" i="1"/>
  <c r="Z967" i="1" s="1"/>
  <c r="X967" i="1"/>
  <c r="AG967" i="1" s="1"/>
  <c r="AC971" i="1"/>
  <c r="W971" i="1"/>
  <c r="Y971" i="1"/>
  <c r="Z971" i="1" s="1"/>
  <c r="X971" i="1"/>
  <c r="AC975" i="1"/>
  <c r="W975" i="1"/>
  <c r="Y975" i="1"/>
  <c r="Z975" i="1" s="1"/>
  <c r="X975" i="1"/>
  <c r="AG975" i="1" s="1"/>
  <c r="AC979" i="1"/>
  <c r="W979" i="1"/>
  <c r="Y979" i="1"/>
  <c r="Z979" i="1" s="1"/>
  <c r="X979" i="1"/>
  <c r="AC983" i="1"/>
  <c r="W983" i="1"/>
  <c r="Y983" i="1"/>
  <c r="Z983" i="1" s="1"/>
  <c r="X983" i="1"/>
  <c r="AG983" i="1" s="1"/>
  <c r="AC987" i="1"/>
  <c r="W987" i="1"/>
  <c r="Y987" i="1"/>
  <c r="Z987" i="1" s="1"/>
  <c r="X987" i="1"/>
  <c r="AC991" i="1"/>
  <c r="W991" i="1"/>
  <c r="Y991" i="1"/>
  <c r="Z991" i="1" s="1"/>
  <c r="X991" i="1"/>
  <c r="AC995" i="1"/>
  <c r="W995" i="1"/>
  <c r="Y995" i="1"/>
  <c r="Z995" i="1" s="1"/>
  <c r="X995" i="1"/>
  <c r="AC999" i="1"/>
  <c r="W999" i="1"/>
  <c r="Y999" i="1"/>
  <c r="Z999" i="1" s="1"/>
  <c r="X999" i="1"/>
  <c r="AC1003" i="1"/>
  <c r="W1003" i="1"/>
  <c r="Y1003" i="1"/>
  <c r="Z1003" i="1" s="1"/>
  <c r="X1003" i="1"/>
  <c r="AC1007" i="1"/>
  <c r="W1007" i="1"/>
  <c r="Y1007" i="1"/>
  <c r="Z1007" i="1" s="1"/>
  <c r="X1007" i="1"/>
  <c r="AC1011" i="1"/>
  <c r="W1011" i="1"/>
  <c r="Y1011" i="1"/>
  <c r="Z1011" i="1" s="1"/>
  <c r="X1011" i="1"/>
  <c r="AC1015" i="1"/>
  <c r="W1015" i="1"/>
  <c r="Y1015" i="1"/>
  <c r="Z1015" i="1" s="1"/>
  <c r="X1015" i="1"/>
  <c r="AC1019" i="1"/>
  <c r="W1019" i="1"/>
  <c r="Y1019" i="1"/>
  <c r="Z1019" i="1" s="1"/>
  <c r="X1019" i="1"/>
  <c r="AC1023" i="1"/>
  <c r="W1023" i="1"/>
  <c r="Y1023" i="1"/>
  <c r="Z1023" i="1" s="1"/>
  <c r="X1023" i="1"/>
  <c r="AG1023" i="1" s="1"/>
  <c r="AC1027" i="1"/>
  <c r="W1027" i="1"/>
  <c r="Y1027" i="1"/>
  <c r="Z1027" i="1" s="1"/>
  <c r="X1027" i="1"/>
  <c r="AG1027" i="1" s="1"/>
  <c r="AH1033" i="1"/>
  <c r="AI1033" i="1"/>
  <c r="AH1035" i="1"/>
  <c r="AI1035" i="1"/>
  <c r="AH1037" i="1"/>
  <c r="AI1037" i="1"/>
  <c r="AI1039" i="1"/>
  <c r="AH1041" i="1"/>
  <c r="AI1041" i="1"/>
  <c r="AH1043" i="1"/>
  <c r="AI1043" i="1"/>
  <c r="AH1045" i="1"/>
  <c r="AI1045" i="1"/>
  <c r="AA893" i="1"/>
  <c r="AF893" i="1" s="1"/>
  <c r="AD893" i="1"/>
  <c r="AA897" i="1"/>
  <c r="AF897" i="1" s="1"/>
  <c r="AD897" i="1"/>
  <c r="AI901" i="1"/>
  <c r="AH901" i="1"/>
  <c r="AD904" i="1"/>
  <c r="AA904" i="1"/>
  <c r="AF904" i="1" s="1"/>
  <c r="AI905" i="1"/>
  <c r="AH905" i="1"/>
  <c r="AI909" i="1"/>
  <c r="AH909" i="1"/>
  <c r="AD912" i="1"/>
  <c r="AA912" i="1"/>
  <c r="AF912" i="1" s="1"/>
  <c r="AI913" i="1"/>
  <c r="AH913" i="1"/>
  <c r="AD920" i="1"/>
  <c r="AA920" i="1"/>
  <c r="AF920" i="1" s="1"/>
  <c r="AI925" i="1"/>
  <c r="AH925" i="1"/>
  <c r="AD928" i="1"/>
  <c r="AA928" i="1"/>
  <c r="AF928" i="1"/>
  <c r="AI929" i="1"/>
  <c r="AH929" i="1"/>
  <c r="AD936" i="1"/>
  <c r="AA936" i="1"/>
  <c r="AF936" i="1" s="1"/>
  <c r="AI941" i="1"/>
  <c r="AH941" i="1"/>
  <c r="AD944" i="1"/>
  <c r="AA944" i="1"/>
  <c r="AF944" i="1" s="1"/>
  <c r="AI945" i="1"/>
  <c r="AH945" i="1"/>
  <c r="AD952" i="1"/>
  <c r="AA952" i="1"/>
  <c r="AF952" i="1"/>
  <c r="AI957" i="1"/>
  <c r="AH957" i="1"/>
  <c r="AD960" i="1"/>
  <c r="AA960" i="1"/>
  <c r="AF960" i="1" s="1"/>
  <c r="AI961" i="1"/>
  <c r="AH961" i="1"/>
  <c r="AD968" i="1"/>
  <c r="AA968" i="1"/>
  <c r="AF968" i="1"/>
  <c r="AI973" i="1"/>
  <c r="AH973" i="1"/>
  <c r="AD976" i="1"/>
  <c r="AA976" i="1"/>
  <c r="AF976" i="1" s="1"/>
  <c r="AI977" i="1"/>
  <c r="AH977" i="1"/>
  <c r="AD984" i="1"/>
  <c r="AA984" i="1"/>
  <c r="AF984" i="1"/>
  <c r="AI989" i="1"/>
  <c r="AH989" i="1"/>
  <c r="AD992" i="1"/>
  <c r="AA992" i="1"/>
  <c r="AF992" i="1" s="1"/>
  <c r="AI993" i="1"/>
  <c r="AH993" i="1"/>
  <c r="AD1000" i="1"/>
  <c r="AA1000" i="1"/>
  <c r="AF1000" i="1" s="1"/>
  <c r="AI1005" i="1"/>
  <c r="AH1005" i="1"/>
  <c r="AD1008" i="1"/>
  <c r="AA1008" i="1"/>
  <c r="AF1008" i="1"/>
  <c r="AI1009" i="1"/>
  <c r="AH1009" i="1"/>
  <c r="AD1016" i="1"/>
  <c r="AA1016" i="1"/>
  <c r="AF1016" i="1" s="1"/>
  <c r="AI1021" i="1"/>
  <c r="AH1021" i="1"/>
  <c r="AD1024" i="1"/>
  <c r="AA1024" i="1"/>
  <c r="AF1024" i="1" s="1"/>
  <c r="AI1025" i="1"/>
  <c r="AH1025" i="1"/>
  <c r="N1034" i="1"/>
  <c r="T1034" i="1"/>
  <c r="U1034" i="1"/>
  <c r="AB1034" i="1"/>
  <c r="N1036" i="1"/>
  <c r="T1036" i="1"/>
  <c r="U1036" i="1" s="1"/>
  <c r="AB1036" i="1"/>
  <c r="N1038" i="1"/>
  <c r="T1038" i="1"/>
  <c r="U1038" i="1" s="1"/>
  <c r="AB1038" i="1"/>
  <c r="N1040" i="1"/>
  <c r="T1040" i="1"/>
  <c r="U1040" i="1" s="1"/>
  <c r="AB1040" i="1"/>
  <c r="N1042" i="1"/>
  <c r="T1042" i="1"/>
  <c r="U1042" i="1" s="1"/>
  <c r="AB1042" i="1"/>
  <c r="N1044" i="1"/>
  <c r="T1044" i="1"/>
  <c r="U1044" i="1" s="1"/>
  <c r="AB1044" i="1"/>
  <c r="N1046" i="1"/>
  <c r="T1046" i="1"/>
  <c r="U1046" i="1" s="1"/>
  <c r="AB1046" i="1"/>
  <c r="W1051" i="1"/>
  <c r="Y1051" i="1"/>
  <c r="Z1051" i="1" s="1"/>
  <c r="X1051" i="1"/>
  <c r="W1067" i="1"/>
  <c r="Y1067" i="1"/>
  <c r="Z1067" i="1" s="1"/>
  <c r="X1067" i="1"/>
  <c r="W1083" i="1"/>
  <c r="Y1083" i="1"/>
  <c r="Z1083" i="1" s="1"/>
  <c r="X1083" i="1"/>
  <c r="W1099" i="1"/>
  <c r="Y1099" i="1"/>
  <c r="Z1099" i="1" s="1"/>
  <c r="X1099" i="1"/>
  <c r="AC1217" i="1"/>
  <c r="AC1219" i="1"/>
  <c r="AC1221" i="1"/>
  <c r="AD1048" i="1"/>
  <c r="AA1048" i="1"/>
  <c r="AF1048" i="1"/>
  <c r="AI1049" i="1"/>
  <c r="AH1049" i="1"/>
  <c r="AI1053" i="1"/>
  <c r="AH1053" i="1"/>
  <c r="AD1056" i="1"/>
  <c r="AA1056" i="1"/>
  <c r="AF1056" i="1" s="1"/>
  <c r="AI1057" i="1"/>
  <c r="AH1057" i="1"/>
  <c r="AD1064" i="1"/>
  <c r="AA1064" i="1"/>
  <c r="AF1064" i="1" s="1"/>
  <c r="AI1065" i="1"/>
  <c r="AH1065" i="1"/>
  <c r="AI1069" i="1"/>
  <c r="AH1069" i="1"/>
  <c r="AD1072" i="1"/>
  <c r="AA1072" i="1"/>
  <c r="AF1072" i="1" s="1"/>
  <c r="AI1073" i="1"/>
  <c r="AH1073" i="1"/>
  <c r="AD1080" i="1"/>
  <c r="AA1080" i="1"/>
  <c r="AF1080" i="1" s="1"/>
  <c r="AI1081" i="1"/>
  <c r="AH1081" i="1"/>
  <c r="AI1085" i="1"/>
  <c r="AH1085" i="1"/>
  <c r="AD1088" i="1"/>
  <c r="AA1088" i="1"/>
  <c r="AF1088" i="1" s="1"/>
  <c r="AI1089" i="1"/>
  <c r="AH1089" i="1"/>
  <c r="AD1096" i="1"/>
  <c r="AA1096" i="1"/>
  <c r="AF1096" i="1" s="1"/>
  <c r="AI1097" i="1"/>
  <c r="AH1097" i="1"/>
  <c r="AI1101" i="1"/>
  <c r="AH1101" i="1"/>
  <c r="AD1104" i="1"/>
  <c r="AA1104" i="1"/>
  <c r="AF1104" i="1" s="1"/>
  <c r="AI1105" i="1"/>
  <c r="AH1105" i="1"/>
  <c r="AD1112" i="1"/>
  <c r="AA1112" i="1"/>
  <c r="AF1112" i="1"/>
  <c r="AI1113" i="1"/>
  <c r="AH1113" i="1"/>
  <c r="AI1117" i="1"/>
  <c r="AH1117" i="1"/>
  <c r="AD1120" i="1"/>
  <c r="AA1120" i="1"/>
  <c r="AF1120" i="1" s="1"/>
  <c r="AI1121" i="1"/>
  <c r="AH1121" i="1"/>
  <c r="AD1128" i="1"/>
  <c r="AA1128" i="1"/>
  <c r="AF1128" i="1" s="1"/>
  <c r="AI1129" i="1"/>
  <c r="AH1129" i="1"/>
  <c r="AI1133" i="1"/>
  <c r="AH1133" i="1"/>
  <c r="AD1136" i="1"/>
  <c r="AA1136" i="1"/>
  <c r="AF1136" i="1" s="1"/>
  <c r="AI1137" i="1"/>
  <c r="AH1137" i="1"/>
  <c r="AD1144" i="1"/>
  <c r="AA1144" i="1"/>
  <c r="AF1144" i="1" s="1"/>
  <c r="AI1145" i="1"/>
  <c r="AH1145" i="1"/>
  <c r="AI1149" i="1"/>
  <c r="AH1149" i="1"/>
  <c r="AD1152" i="1"/>
  <c r="AA1152" i="1"/>
  <c r="AF1152" i="1" s="1"/>
  <c r="AI1153" i="1"/>
  <c r="AH1153" i="1"/>
  <c r="AD1160" i="1"/>
  <c r="AA1160" i="1"/>
  <c r="AF1160" i="1" s="1"/>
  <c r="AI1161" i="1"/>
  <c r="AH1161" i="1"/>
  <c r="AI1165" i="1"/>
  <c r="AH1165" i="1"/>
  <c r="AD1168" i="1"/>
  <c r="AA1168" i="1"/>
  <c r="AF1168" i="1" s="1"/>
  <c r="AI1169" i="1"/>
  <c r="AH1169" i="1"/>
  <c r="AD1176" i="1"/>
  <c r="AA1176" i="1"/>
  <c r="AF1176" i="1"/>
  <c r="AI1177" i="1"/>
  <c r="AH1177" i="1"/>
  <c r="AI1181" i="1"/>
  <c r="AH1181" i="1"/>
  <c r="AD1184" i="1"/>
  <c r="AA1184" i="1"/>
  <c r="AF1184" i="1" s="1"/>
  <c r="AI1185" i="1"/>
  <c r="AH1185" i="1"/>
  <c r="AD1192" i="1"/>
  <c r="AA1192" i="1"/>
  <c r="AF1192" i="1"/>
  <c r="AI1193" i="1"/>
  <c r="AH1193" i="1"/>
  <c r="AI1197" i="1"/>
  <c r="AH1197" i="1"/>
  <c r="AD1200" i="1"/>
  <c r="AA1200" i="1"/>
  <c r="AF1200" i="1" s="1"/>
  <c r="AI1201" i="1"/>
  <c r="AH1201" i="1"/>
  <c r="AD1208" i="1"/>
  <c r="AA1208" i="1"/>
  <c r="AF1208" i="1" s="1"/>
  <c r="AI1209" i="1"/>
  <c r="AH1209" i="1"/>
  <c r="AI1213" i="1"/>
  <c r="AH1213" i="1"/>
  <c r="AI573" i="1"/>
  <c r="AH573" i="1"/>
  <c r="AI576" i="1"/>
  <c r="X576" i="1"/>
  <c r="W576" i="1"/>
  <c r="Y576" i="1"/>
  <c r="Z576" i="1" s="1"/>
  <c r="AC574" i="1"/>
  <c r="AG574" i="1"/>
  <c r="AC580" i="1"/>
  <c r="AH582" i="1"/>
  <c r="AI582" i="1"/>
  <c r="X582" i="1"/>
  <c r="W582" i="1"/>
  <c r="Y582" i="1"/>
  <c r="Z582" i="1" s="1"/>
  <c r="AC584" i="1"/>
  <c r="AC585" i="1"/>
  <c r="AG585" i="1"/>
  <c r="AC587" i="1"/>
  <c r="X591" i="1"/>
  <c r="W591" i="1"/>
  <c r="Y591" i="1"/>
  <c r="Z591" i="1" s="1"/>
  <c r="AC593" i="1"/>
  <c r="AA588" i="1"/>
  <c r="AF588" i="1" s="1"/>
  <c r="AD588" i="1"/>
  <c r="AG588" i="1"/>
  <c r="AC589" i="1"/>
  <c r="AG589" i="1"/>
  <c r="N594" i="1"/>
  <c r="T594" i="1"/>
  <c r="U594" i="1" s="1"/>
  <c r="AB594" i="1"/>
  <c r="AG594" i="1"/>
  <c r="AC598" i="1"/>
  <c r="W598" i="1"/>
  <c r="Y598" i="1"/>
  <c r="Z598" i="1" s="1"/>
  <c r="X598" i="1"/>
  <c r="AG595" i="1"/>
  <c r="AC596" i="1"/>
  <c r="AC600" i="1"/>
  <c r="W600" i="1"/>
  <c r="Y600" i="1"/>
  <c r="Z600" i="1" s="1"/>
  <c r="X600" i="1"/>
  <c r="AC602" i="1"/>
  <c r="AI606" i="1"/>
  <c r="AH606" i="1"/>
  <c r="AI610" i="1"/>
  <c r="AH610" i="1"/>
  <c r="AG610" i="1"/>
  <c r="AD613" i="1"/>
  <c r="AA613" i="1"/>
  <c r="AF613" i="1" s="1"/>
  <c r="AI614" i="1"/>
  <c r="AH614" i="1"/>
  <c r="AI618" i="1"/>
  <c r="AH618" i="1"/>
  <c r="AI604" i="1"/>
  <c r="AH604" i="1"/>
  <c r="AG604" i="1"/>
  <c r="AD607" i="1"/>
  <c r="AA607" i="1"/>
  <c r="AF607" i="1" s="1"/>
  <c r="AI608" i="1"/>
  <c r="AH608" i="1"/>
  <c r="AG608" i="1"/>
  <c r="AD611" i="1"/>
  <c r="AA611" i="1"/>
  <c r="AF611" i="1" s="1"/>
  <c r="AI612" i="1"/>
  <c r="AD615" i="1"/>
  <c r="AA615" i="1"/>
  <c r="AF615" i="1" s="1"/>
  <c r="AI616" i="1"/>
  <c r="AH616" i="1"/>
  <c r="AD619" i="1"/>
  <c r="AA619" i="1"/>
  <c r="AF619" i="1" s="1"/>
  <c r="AH620" i="1"/>
  <c r="AI620" i="1"/>
  <c r="W621" i="1"/>
  <c r="Y621" i="1"/>
  <c r="Z621" i="1" s="1"/>
  <c r="X621" i="1"/>
  <c r="AI621" i="1"/>
  <c r="AH621" i="1"/>
  <c r="AH625" i="1"/>
  <c r="AI629" i="1"/>
  <c r="AH629" i="1"/>
  <c r="AG629" i="1"/>
  <c r="AI633" i="1"/>
  <c r="AH633" i="1"/>
  <c r="AI637" i="1"/>
  <c r="AH637" i="1"/>
  <c r="AG637" i="1"/>
  <c r="AI641" i="1"/>
  <c r="AH641" i="1"/>
  <c r="AG641" i="1"/>
  <c r="AG622" i="1"/>
  <c r="AC623" i="1"/>
  <c r="W623" i="1"/>
  <c r="Y623" i="1"/>
  <c r="Z623" i="1" s="1"/>
  <c r="X623" i="1"/>
  <c r="AG630" i="1"/>
  <c r="AC631" i="1"/>
  <c r="W631" i="1"/>
  <c r="Y631" i="1"/>
  <c r="Z631" i="1" s="1"/>
  <c r="X631" i="1"/>
  <c r="AG638" i="1"/>
  <c r="AC639" i="1"/>
  <c r="W639" i="1"/>
  <c r="Y639" i="1"/>
  <c r="Z639" i="1" s="1"/>
  <c r="X639" i="1"/>
  <c r="AC643" i="1"/>
  <c r="AI644" i="1"/>
  <c r="AH644" i="1"/>
  <c r="AC645" i="1"/>
  <c r="AO644" i="1"/>
  <c r="AI646" i="1"/>
  <c r="AH646" i="1"/>
  <c r="AG646" i="1"/>
  <c r="AC647" i="1"/>
  <c r="AO646" i="1"/>
  <c r="AI648" i="1"/>
  <c r="AH648" i="1"/>
  <c r="AG648" i="1"/>
  <c r="AO647" i="1"/>
  <c r="AC649" i="1"/>
  <c r="AO648" i="1"/>
  <c r="AI650" i="1"/>
  <c r="AH650" i="1"/>
  <c r="AG650" i="1"/>
  <c r="AO649" i="1"/>
  <c r="AC651" i="1"/>
  <c r="AO650" i="1"/>
  <c r="AI652" i="1"/>
  <c r="AH652" i="1"/>
  <c r="AG652" i="1"/>
  <c r="AO651" i="1"/>
  <c r="AC653" i="1"/>
  <c r="AO652" i="1"/>
  <c r="AI654" i="1"/>
  <c r="AH654" i="1"/>
  <c r="AG654" i="1"/>
  <c r="AO653" i="1"/>
  <c r="AC655" i="1"/>
  <c r="AO654" i="1"/>
  <c r="AI656" i="1"/>
  <c r="AH656" i="1"/>
  <c r="AG656" i="1"/>
  <c r="AO655" i="1"/>
  <c r="AC657" i="1"/>
  <c r="AO656" i="1"/>
  <c r="AI658" i="1"/>
  <c r="AH658" i="1"/>
  <c r="AG658" i="1"/>
  <c r="AO657" i="1"/>
  <c r="AC659" i="1"/>
  <c r="AO658" i="1"/>
  <c r="AI660" i="1"/>
  <c r="AH660" i="1"/>
  <c r="AG660" i="1"/>
  <c r="AO659" i="1"/>
  <c r="AC661" i="1"/>
  <c r="AO660" i="1"/>
  <c r="AI662" i="1"/>
  <c r="AH662" i="1"/>
  <c r="AG662" i="1"/>
  <c r="AO661" i="1"/>
  <c r="AC663" i="1"/>
  <c r="AO662" i="1"/>
  <c r="AI664" i="1"/>
  <c r="AH664" i="1"/>
  <c r="AG664" i="1"/>
  <c r="AO663" i="1"/>
  <c r="AC665" i="1"/>
  <c r="AO664" i="1"/>
  <c r="AI666" i="1"/>
  <c r="AH666" i="1"/>
  <c r="AG666" i="1"/>
  <c r="AI670" i="1"/>
  <c r="AH670" i="1"/>
  <c r="AG670" i="1"/>
  <c r="AD673" i="1"/>
  <c r="AA673" i="1"/>
  <c r="AF673" i="1" s="1"/>
  <c r="AH674" i="1"/>
  <c r="AI678" i="1"/>
  <c r="AH678" i="1"/>
  <c r="AG678" i="1"/>
  <c r="AD681" i="1"/>
  <c r="AA681" i="1"/>
  <c r="AF681" i="1" s="1"/>
  <c r="AH682" i="1"/>
  <c r="AI682" i="1"/>
  <c r="Y668" i="1"/>
  <c r="Z668" i="1" s="1"/>
  <c r="X668" i="1"/>
  <c r="AO668" i="1"/>
  <c r="AD671" i="1"/>
  <c r="AA671" i="1"/>
  <c r="AF671" i="1" s="1"/>
  <c r="AI672" i="1"/>
  <c r="AH672" i="1"/>
  <c r="AI676" i="1"/>
  <c r="AH676" i="1"/>
  <c r="AD679" i="1"/>
  <c r="AA679" i="1"/>
  <c r="AF679" i="1" s="1"/>
  <c r="AI680" i="1"/>
  <c r="AH680" i="1"/>
  <c r="AQ679" i="1"/>
  <c r="N683" i="1"/>
  <c r="T683" i="1"/>
  <c r="U683" i="1" s="1"/>
  <c r="AB683" i="1"/>
  <c r="W688" i="1"/>
  <c r="Y688" i="1"/>
  <c r="Z688" i="1" s="1"/>
  <c r="X688" i="1"/>
  <c r="AC692" i="1"/>
  <c r="W692" i="1"/>
  <c r="Y692" i="1"/>
  <c r="Z692" i="1" s="1"/>
  <c r="X692" i="1"/>
  <c r="AG695" i="1"/>
  <c r="AC700" i="1"/>
  <c r="W700" i="1"/>
  <c r="Y700" i="1"/>
  <c r="Z700" i="1"/>
  <c r="X700" i="1"/>
  <c r="W704" i="1"/>
  <c r="Y704" i="1"/>
  <c r="Z704" i="1" s="1"/>
  <c r="X704" i="1"/>
  <c r="AC708" i="1"/>
  <c r="W708" i="1"/>
  <c r="Y708" i="1"/>
  <c r="Z708" i="1" s="1"/>
  <c r="X708" i="1"/>
  <c r="AG711" i="1"/>
  <c r="AC716" i="1"/>
  <c r="W716" i="1"/>
  <c r="Y716" i="1"/>
  <c r="Z716" i="1"/>
  <c r="X716" i="1"/>
  <c r="W720" i="1"/>
  <c r="Y720" i="1"/>
  <c r="Z720" i="1" s="1"/>
  <c r="X720" i="1"/>
  <c r="AC724" i="1"/>
  <c r="W724" i="1"/>
  <c r="Y724" i="1"/>
  <c r="Z724" i="1" s="1"/>
  <c r="X724" i="1"/>
  <c r="AH726" i="1"/>
  <c r="AH728" i="1"/>
  <c r="AI728" i="1"/>
  <c r="AG729" i="1"/>
  <c r="AH730" i="1"/>
  <c r="AI730" i="1"/>
  <c r="W684" i="1"/>
  <c r="Y684" i="1"/>
  <c r="Z684" i="1" s="1"/>
  <c r="X684" i="1"/>
  <c r="AC686" i="1"/>
  <c r="W686" i="1"/>
  <c r="Y686" i="1"/>
  <c r="Z686" i="1" s="1"/>
  <c r="X686" i="1"/>
  <c r="AG689" i="1"/>
  <c r="AC690" i="1"/>
  <c r="W690" i="1"/>
  <c r="Y690" i="1"/>
  <c r="Z690" i="1" s="1"/>
  <c r="X690" i="1"/>
  <c r="AC694" i="1"/>
  <c r="W694" i="1"/>
  <c r="Y694" i="1"/>
  <c r="Z694" i="1" s="1"/>
  <c r="X694" i="1"/>
  <c r="AC698" i="1"/>
  <c r="W698" i="1"/>
  <c r="Y698" i="1"/>
  <c r="Z698" i="1" s="1"/>
  <c r="X698" i="1"/>
  <c r="AG705" i="1"/>
  <c r="AC706" i="1"/>
  <c r="W706" i="1"/>
  <c r="Y706" i="1"/>
  <c r="Z706" i="1" s="1"/>
  <c r="X706" i="1"/>
  <c r="AC714" i="1"/>
  <c r="W714" i="1"/>
  <c r="Y714" i="1"/>
  <c r="Z714" i="1" s="1"/>
  <c r="X714" i="1"/>
  <c r="AG721" i="1"/>
  <c r="AC722" i="1"/>
  <c r="W722" i="1"/>
  <c r="Y722" i="1"/>
  <c r="Z722" i="1" s="1"/>
  <c r="X722" i="1"/>
  <c r="N727" i="1"/>
  <c r="T727" i="1"/>
  <c r="U727" i="1" s="1"/>
  <c r="AB727" i="1"/>
  <c r="N729" i="1"/>
  <c r="T729" i="1"/>
  <c r="U729" i="1" s="1"/>
  <c r="AB729" i="1"/>
  <c r="AL730" i="1"/>
  <c r="AO730" i="1" s="1"/>
  <c r="AA727" i="1"/>
  <c r="AF727" i="1" s="1"/>
  <c r="AD727" i="1"/>
  <c r="AC738" i="1"/>
  <c r="W738" i="1"/>
  <c r="Y738" i="1"/>
  <c r="Z738" i="1" s="1"/>
  <c r="X738" i="1"/>
  <c r="AG738" i="1" s="1"/>
  <c r="AG741" i="1"/>
  <c r="W742" i="1"/>
  <c r="Y742" i="1"/>
  <c r="Z742" i="1" s="1"/>
  <c r="X742" i="1"/>
  <c r="AC746" i="1"/>
  <c r="W746" i="1"/>
  <c r="Y746" i="1"/>
  <c r="Z746" i="1" s="1"/>
  <c r="X746" i="1"/>
  <c r="AG746" i="1" s="1"/>
  <c r="AC754" i="1"/>
  <c r="W754" i="1"/>
  <c r="Y754" i="1"/>
  <c r="Z754" i="1"/>
  <c r="X754" i="1"/>
  <c r="AG754" i="1"/>
  <c r="AG757" i="1"/>
  <c r="W758" i="1"/>
  <c r="Y758" i="1"/>
  <c r="Z758" i="1" s="1"/>
  <c r="X758" i="1"/>
  <c r="AC762" i="1"/>
  <c r="W762" i="1"/>
  <c r="Y762" i="1"/>
  <c r="Z762" i="1" s="1"/>
  <c r="X762" i="1"/>
  <c r="AG762" i="1" s="1"/>
  <c r="AC770" i="1"/>
  <c r="W770" i="1"/>
  <c r="Y770" i="1"/>
  <c r="Z770" i="1" s="1"/>
  <c r="X770" i="1"/>
  <c r="AG770" i="1" s="1"/>
  <c r="AG773" i="1"/>
  <c r="W774" i="1"/>
  <c r="Y774" i="1"/>
  <c r="Z774" i="1"/>
  <c r="X774" i="1"/>
  <c r="AC778" i="1"/>
  <c r="W778" i="1"/>
  <c r="Y778" i="1"/>
  <c r="Z778" i="1" s="1"/>
  <c r="X778" i="1"/>
  <c r="AG778" i="1" s="1"/>
  <c r="AC786" i="1"/>
  <c r="W786" i="1"/>
  <c r="Y786" i="1"/>
  <c r="Z786" i="1" s="1"/>
  <c r="X786" i="1"/>
  <c r="AG786" i="1" s="1"/>
  <c r="AG789" i="1"/>
  <c r="W790" i="1"/>
  <c r="Y790" i="1"/>
  <c r="Z790" i="1" s="1"/>
  <c r="X790" i="1"/>
  <c r="AC794" i="1"/>
  <c r="W794" i="1"/>
  <c r="Y794" i="1"/>
  <c r="Z794" i="1" s="1"/>
  <c r="X794" i="1"/>
  <c r="AG794" i="1" s="1"/>
  <c r="AH796" i="1"/>
  <c r="AH798" i="1"/>
  <c r="AI798" i="1"/>
  <c r="AC732" i="1"/>
  <c r="W732" i="1"/>
  <c r="Y732" i="1"/>
  <c r="Z732" i="1"/>
  <c r="X732" i="1"/>
  <c r="AG732" i="1"/>
  <c r="AO732" i="1"/>
  <c r="AC736" i="1"/>
  <c r="W736" i="1"/>
  <c r="Y736" i="1"/>
  <c r="Z736" i="1"/>
  <c r="X736" i="1"/>
  <c r="AG739" i="1"/>
  <c r="AC740" i="1"/>
  <c r="W740" i="1"/>
  <c r="Y740" i="1"/>
  <c r="Z740" i="1"/>
  <c r="X740" i="1"/>
  <c r="AG740" i="1"/>
  <c r="AC744" i="1"/>
  <c r="W744" i="1"/>
  <c r="Y744" i="1"/>
  <c r="Z744" i="1"/>
  <c r="X744" i="1"/>
  <c r="AC748" i="1"/>
  <c r="W748" i="1"/>
  <c r="Y748" i="1"/>
  <c r="Z748" i="1"/>
  <c r="X748" i="1"/>
  <c r="AG748" i="1"/>
  <c r="AC752" i="1"/>
  <c r="W752" i="1"/>
  <c r="Y752" i="1"/>
  <c r="Z752" i="1"/>
  <c r="X752" i="1"/>
  <c r="AG755" i="1"/>
  <c r="AC756" i="1"/>
  <c r="W756" i="1"/>
  <c r="Y756" i="1"/>
  <c r="Z756" i="1"/>
  <c r="X756" i="1"/>
  <c r="AG756" i="1"/>
  <c r="AC760" i="1"/>
  <c r="W760" i="1"/>
  <c r="Y760" i="1"/>
  <c r="Z760" i="1"/>
  <c r="X760" i="1"/>
  <c r="AG760" i="1"/>
  <c r="AC764" i="1"/>
  <c r="W764" i="1"/>
  <c r="Y764" i="1"/>
  <c r="Z764" i="1"/>
  <c r="X764" i="1"/>
  <c r="AG764" i="1"/>
  <c r="AC768" i="1"/>
  <c r="W768" i="1"/>
  <c r="Y768" i="1"/>
  <c r="Z768" i="1" s="1"/>
  <c r="X768" i="1"/>
  <c r="AG768" i="1" s="1"/>
  <c r="AG771" i="1"/>
  <c r="AC772" i="1"/>
  <c r="W772" i="1"/>
  <c r="Y772" i="1"/>
  <c r="Z772" i="1" s="1"/>
  <c r="X772" i="1"/>
  <c r="AG772" i="1" s="1"/>
  <c r="AC776" i="1"/>
  <c r="W776" i="1"/>
  <c r="Y776" i="1"/>
  <c r="Z776" i="1" s="1"/>
  <c r="X776" i="1"/>
  <c r="AG776" i="1" s="1"/>
  <c r="AC780" i="1"/>
  <c r="W780" i="1"/>
  <c r="Y780" i="1"/>
  <c r="Z780" i="1" s="1"/>
  <c r="X780" i="1"/>
  <c r="AG780" i="1" s="1"/>
  <c r="AC784" i="1"/>
  <c r="W784" i="1"/>
  <c r="Y784" i="1"/>
  <c r="Z784" i="1" s="1"/>
  <c r="X784" i="1"/>
  <c r="AG784" i="1" s="1"/>
  <c r="AG787" i="1"/>
  <c r="AC788" i="1"/>
  <c r="W788" i="1"/>
  <c r="Y788" i="1"/>
  <c r="Z788" i="1" s="1"/>
  <c r="X788" i="1"/>
  <c r="AG788" i="1" s="1"/>
  <c r="AC792" i="1"/>
  <c r="W792" i="1"/>
  <c r="Y792" i="1"/>
  <c r="Z792" i="1" s="1"/>
  <c r="X792" i="1"/>
  <c r="AG792" i="1" s="1"/>
  <c r="N797" i="1"/>
  <c r="T797" i="1"/>
  <c r="U797" i="1" s="1"/>
  <c r="AB797" i="1"/>
  <c r="N799" i="1"/>
  <c r="T799" i="1"/>
  <c r="U799" i="1" s="1"/>
  <c r="AB799" i="1"/>
  <c r="AL800" i="1"/>
  <c r="AL802" i="1"/>
  <c r="AD807" i="1"/>
  <c r="AA807" i="1"/>
  <c r="AF807" i="1" s="1"/>
  <c r="AI808" i="1"/>
  <c r="AI812" i="1"/>
  <c r="AH812" i="1"/>
  <c r="AG812" i="1"/>
  <c r="AD815" i="1"/>
  <c r="AA815" i="1"/>
  <c r="AF815" i="1" s="1"/>
  <c r="AI816" i="1"/>
  <c r="AH816" i="1"/>
  <c r="AI820" i="1"/>
  <c r="AH820" i="1"/>
  <c r="AD823" i="1"/>
  <c r="AA823" i="1"/>
  <c r="AF823" i="1" s="1"/>
  <c r="AI824" i="1"/>
  <c r="AH824" i="1"/>
  <c r="AI828" i="1"/>
  <c r="AH828" i="1"/>
  <c r="AG828" i="1"/>
  <c r="AD831" i="1"/>
  <c r="AA831" i="1"/>
  <c r="AF831" i="1" s="1"/>
  <c r="AI832" i="1"/>
  <c r="AH832" i="1"/>
  <c r="AI836" i="1"/>
  <c r="AH836" i="1"/>
  <c r="AG836" i="1"/>
  <c r="AD839" i="1"/>
  <c r="AA839" i="1"/>
  <c r="AF839" i="1" s="1"/>
  <c r="AI840" i="1"/>
  <c r="AH840" i="1"/>
  <c r="AI844" i="1"/>
  <c r="AH844" i="1"/>
  <c r="AG844" i="1"/>
  <c r="AD847" i="1"/>
  <c r="AA847" i="1"/>
  <c r="AF847" i="1" s="1"/>
  <c r="AI848" i="1"/>
  <c r="AH848" i="1"/>
  <c r="AI852" i="1"/>
  <c r="AH852" i="1"/>
  <c r="AG852" i="1"/>
  <c r="AD855" i="1"/>
  <c r="AA855" i="1"/>
  <c r="AF855" i="1" s="1"/>
  <c r="AI856" i="1"/>
  <c r="AH856" i="1"/>
  <c r="AI860" i="1"/>
  <c r="AH860" i="1"/>
  <c r="AG860" i="1"/>
  <c r="AD863" i="1"/>
  <c r="AA863" i="1"/>
  <c r="AF863" i="1" s="1"/>
  <c r="AI864" i="1"/>
  <c r="AH864" i="1"/>
  <c r="AI868" i="1"/>
  <c r="AH868" i="1"/>
  <c r="AG868" i="1"/>
  <c r="AD871" i="1"/>
  <c r="AA871" i="1"/>
  <c r="AF871" i="1" s="1"/>
  <c r="AI872" i="1"/>
  <c r="AH872" i="1"/>
  <c r="AI876" i="1"/>
  <c r="AH876" i="1"/>
  <c r="AG876" i="1"/>
  <c r="AD879" i="1"/>
  <c r="AA879" i="1"/>
  <c r="AF879" i="1" s="1"/>
  <c r="AI880" i="1"/>
  <c r="AH880" i="1"/>
  <c r="AI884" i="1"/>
  <c r="AH884" i="1"/>
  <c r="AG884" i="1"/>
  <c r="AD887" i="1"/>
  <c r="AA887" i="1"/>
  <c r="AF887" i="1" s="1"/>
  <c r="AI888" i="1"/>
  <c r="AH888" i="1"/>
  <c r="AG888" i="1"/>
  <c r="AO888" i="1"/>
  <c r="AH890" i="1"/>
  <c r="AI890" i="1"/>
  <c r="AH892" i="1"/>
  <c r="AI892" i="1"/>
  <c r="AH894" i="1"/>
  <c r="AI894" i="1"/>
  <c r="AH896" i="1"/>
  <c r="AI896" i="1"/>
  <c r="AH898" i="1"/>
  <c r="AI898" i="1"/>
  <c r="AO898" i="1"/>
  <c r="AI806" i="1"/>
  <c r="AH806" i="1"/>
  <c r="AD809" i="1"/>
  <c r="AA809" i="1"/>
  <c r="AF809" i="1" s="1"/>
  <c r="AI810" i="1"/>
  <c r="AH810" i="1"/>
  <c r="AI814" i="1"/>
  <c r="AH814" i="1"/>
  <c r="AG814" i="1"/>
  <c r="AD817" i="1"/>
  <c r="AA817" i="1"/>
  <c r="AF817" i="1" s="1"/>
  <c r="AI818" i="1"/>
  <c r="AH818" i="1"/>
  <c r="AG818" i="1"/>
  <c r="AI822" i="1"/>
  <c r="AH822" i="1"/>
  <c r="AG822" i="1"/>
  <c r="AD825" i="1"/>
  <c r="AA825" i="1"/>
  <c r="AF825" i="1" s="1"/>
  <c r="AI826" i="1"/>
  <c r="AH826" i="1"/>
  <c r="AI830" i="1"/>
  <c r="AH830" i="1"/>
  <c r="AG830" i="1"/>
  <c r="AD833" i="1"/>
  <c r="AA833" i="1"/>
  <c r="AF833" i="1" s="1"/>
  <c r="AI834" i="1"/>
  <c r="AH834" i="1"/>
  <c r="AG834" i="1"/>
  <c r="AI838" i="1"/>
  <c r="AH838" i="1"/>
  <c r="AG838" i="1"/>
  <c r="AD841" i="1"/>
  <c r="AA841" i="1"/>
  <c r="AF841" i="1" s="1"/>
  <c r="AI842" i="1"/>
  <c r="AH842" i="1"/>
  <c r="AI846" i="1"/>
  <c r="AH846" i="1"/>
  <c r="AG846" i="1"/>
  <c r="AD849" i="1"/>
  <c r="AA849" i="1"/>
  <c r="AF849" i="1" s="1"/>
  <c r="AI850" i="1"/>
  <c r="AH850" i="1"/>
  <c r="AG850" i="1"/>
  <c r="AI854" i="1"/>
  <c r="AH854" i="1"/>
  <c r="AG854" i="1"/>
  <c r="AD857" i="1"/>
  <c r="AA857" i="1"/>
  <c r="AF857" i="1" s="1"/>
  <c r="AI858" i="1"/>
  <c r="AH858" i="1"/>
  <c r="AI862" i="1"/>
  <c r="AH862" i="1"/>
  <c r="AG862" i="1"/>
  <c r="AD865" i="1"/>
  <c r="AA865" i="1"/>
  <c r="AF865" i="1" s="1"/>
  <c r="AI866" i="1"/>
  <c r="AH866" i="1"/>
  <c r="AG866" i="1"/>
  <c r="AI870" i="1"/>
  <c r="AH870" i="1"/>
  <c r="AG870" i="1"/>
  <c r="AD873" i="1"/>
  <c r="AA873" i="1"/>
  <c r="AF873" i="1" s="1"/>
  <c r="AI874" i="1"/>
  <c r="AH874" i="1"/>
  <c r="AI878" i="1"/>
  <c r="AH878" i="1"/>
  <c r="AG878" i="1"/>
  <c r="AD881" i="1"/>
  <c r="AA881" i="1"/>
  <c r="AF881" i="1" s="1"/>
  <c r="AI882" i="1"/>
  <c r="AH882" i="1"/>
  <c r="AG882" i="1"/>
  <c r="AI886" i="1"/>
  <c r="AH886" i="1"/>
  <c r="AG886" i="1"/>
  <c r="AL890" i="1"/>
  <c r="AO890" i="1" s="1"/>
  <c r="AL892" i="1"/>
  <c r="AO892" i="1" s="1"/>
  <c r="AQ892" i="1" s="1"/>
  <c r="AL894" i="1"/>
  <c r="AO894" i="1" s="1"/>
  <c r="AL896" i="1"/>
  <c r="AO896" i="1" s="1"/>
  <c r="AQ896" i="1" s="1"/>
  <c r="AI903" i="1"/>
  <c r="AH903" i="1"/>
  <c r="AD906" i="1"/>
  <c r="AA906" i="1"/>
  <c r="AF906" i="1" s="1"/>
  <c r="AI907" i="1"/>
  <c r="AH907" i="1"/>
  <c r="AI911" i="1"/>
  <c r="AH911" i="1"/>
  <c r="AG911" i="1"/>
  <c r="AD914" i="1"/>
  <c r="AA914" i="1"/>
  <c r="AF914" i="1" s="1"/>
  <c r="AI915" i="1"/>
  <c r="AH915" i="1"/>
  <c r="AI919" i="1"/>
  <c r="AH919" i="1"/>
  <c r="AD922" i="1"/>
  <c r="AA922" i="1"/>
  <c r="AF922" i="1" s="1"/>
  <c r="AI923" i="1"/>
  <c r="AH923" i="1"/>
  <c r="AI927" i="1"/>
  <c r="AH927" i="1"/>
  <c r="AG927" i="1"/>
  <c r="AD930" i="1"/>
  <c r="AA930" i="1"/>
  <c r="AF930" i="1" s="1"/>
  <c r="AI931" i="1"/>
  <c r="AH931" i="1"/>
  <c r="AI935" i="1"/>
  <c r="AH935" i="1"/>
  <c r="AD938" i="1"/>
  <c r="AA938" i="1"/>
  <c r="AF938" i="1" s="1"/>
  <c r="AI939" i="1"/>
  <c r="AH939" i="1"/>
  <c r="AI943" i="1"/>
  <c r="AH943" i="1"/>
  <c r="AG943" i="1"/>
  <c r="AD946" i="1"/>
  <c r="AA946" i="1"/>
  <c r="AF946" i="1" s="1"/>
  <c r="AI947" i="1"/>
  <c r="AH947" i="1"/>
  <c r="AI951" i="1"/>
  <c r="AH951" i="1"/>
  <c r="AG951" i="1"/>
  <c r="AD954" i="1"/>
  <c r="AA954" i="1"/>
  <c r="AF954" i="1" s="1"/>
  <c r="AI955" i="1"/>
  <c r="AH955" i="1"/>
  <c r="AI959" i="1"/>
  <c r="AH959" i="1"/>
  <c r="AD962" i="1"/>
  <c r="AA962" i="1"/>
  <c r="AF962" i="1"/>
  <c r="AI963" i="1"/>
  <c r="AH963" i="1"/>
  <c r="AI967" i="1"/>
  <c r="AH967" i="1"/>
  <c r="AD970" i="1"/>
  <c r="AA970" i="1"/>
  <c r="AF970" i="1" s="1"/>
  <c r="AI971" i="1"/>
  <c r="AH971" i="1"/>
  <c r="AI975" i="1"/>
  <c r="AH975" i="1"/>
  <c r="AD978" i="1"/>
  <c r="AA978" i="1"/>
  <c r="AF978" i="1"/>
  <c r="AI979" i="1"/>
  <c r="AH979" i="1"/>
  <c r="AI983" i="1"/>
  <c r="AH983" i="1"/>
  <c r="AD986" i="1"/>
  <c r="AA986" i="1"/>
  <c r="AF986" i="1"/>
  <c r="AI987" i="1"/>
  <c r="AH987" i="1"/>
  <c r="AI991" i="1"/>
  <c r="AH991" i="1"/>
  <c r="AG991" i="1"/>
  <c r="AD994" i="1"/>
  <c r="AA994" i="1"/>
  <c r="AF994" i="1" s="1"/>
  <c r="AI995" i="1"/>
  <c r="AH995" i="1"/>
  <c r="AI999" i="1"/>
  <c r="AH999" i="1"/>
  <c r="AG999" i="1"/>
  <c r="AD1002" i="1"/>
  <c r="AA1002" i="1"/>
  <c r="AF1002" i="1" s="1"/>
  <c r="AI1003" i="1"/>
  <c r="AH1003" i="1"/>
  <c r="AI1007" i="1"/>
  <c r="AH1007" i="1"/>
  <c r="AG1007" i="1"/>
  <c r="AD1010" i="1"/>
  <c r="AA1010" i="1"/>
  <c r="AF1010" i="1" s="1"/>
  <c r="AI1011" i="1"/>
  <c r="AH1011" i="1"/>
  <c r="AI1015" i="1"/>
  <c r="AH1015" i="1"/>
  <c r="AG1015" i="1"/>
  <c r="AD1018" i="1"/>
  <c r="AA1018" i="1"/>
  <c r="AF1018" i="1" s="1"/>
  <c r="AI1019" i="1"/>
  <c r="AH1019" i="1"/>
  <c r="AI1023" i="1"/>
  <c r="AH1023" i="1"/>
  <c r="AD1026" i="1"/>
  <c r="AA1026" i="1"/>
  <c r="AF1026" i="1"/>
  <c r="AI1027" i="1"/>
  <c r="AH1027" i="1"/>
  <c r="AC1033" i="1"/>
  <c r="AC1035" i="1"/>
  <c r="AC1037" i="1"/>
  <c r="AC1039" i="1"/>
  <c r="AC1041" i="1"/>
  <c r="AC1043" i="1"/>
  <c r="AC1045" i="1"/>
  <c r="AA895" i="1"/>
  <c r="AF895" i="1" s="1"/>
  <c r="AD895" i="1"/>
  <c r="AC901" i="1"/>
  <c r="AG904" i="1"/>
  <c r="AC909" i="1"/>
  <c r="AG912" i="1"/>
  <c r="AG920" i="1"/>
  <c r="AC925" i="1"/>
  <c r="AG928" i="1"/>
  <c r="AG936" i="1"/>
  <c r="AC941" i="1"/>
  <c r="AG944" i="1"/>
  <c r="AG952" i="1"/>
  <c r="AC957" i="1"/>
  <c r="AG960" i="1"/>
  <c r="AG968" i="1"/>
  <c r="AC973" i="1"/>
  <c r="AG976" i="1"/>
  <c r="AG984" i="1"/>
  <c r="AC989" i="1"/>
  <c r="AG992" i="1"/>
  <c r="AG1000" i="1"/>
  <c r="AC1005" i="1"/>
  <c r="AG1008" i="1"/>
  <c r="AG1016" i="1"/>
  <c r="AC1021" i="1"/>
  <c r="AG1024" i="1"/>
  <c r="N1030" i="1"/>
  <c r="T1030" i="1"/>
  <c r="U1030" i="1" s="1"/>
  <c r="AB1030" i="1"/>
  <c r="N1032" i="1"/>
  <c r="T1032" i="1"/>
  <c r="U1032" i="1" s="1"/>
  <c r="AB1032" i="1"/>
  <c r="AL1033" i="1"/>
  <c r="AO1033" i="1" s="1"/>
  <c r="AQ1033" i="1" s="1"/>
  <c r="AL1035" i="1"/>
  <c r="AO1035" i="1" s="1"/>
  <c r="AL1037" i="1"/>
  <c r="AO1037" i="1" s="1"/>
  <c r="AQ1037" i="1" s="1"/>
  <c r="AL1039" i="1"/>
  <c r="AO1039" i="1" s="1"/>
  <c r="AL1041" i="1"/>
  <c r="AO1041" i="1" s="1"/>
  <c r="AQ1041" i="1" s="1"/>
  <c r="AL1043" i="1"/>
  <c r="AO1043" i="1" s="1"/>
  <c r="AL1045" i="1"/>
  <c r="AO1045" i="1" s="1"/>
  <c r="AQ1045" i="1" s="1"/>
  <c r="AA1030" i="1"/>
  <c r="AF1030" i="1" s="1"/>
  <c r="AD1030" i="1"/>
  <c r="AD1050" i="1"/>
  <c r="AA1050" i="1"/>
  <c r="AF1050" i="1" s="1"/>
  <c r="AI1051" i="1"/>
  <c r="AH1051" i="1"/>
  <c r="AG1051" i="1"/>
  <c r="AD1058" i="1"/>
  <c r="AA1058" i="1"/>
  <c r="AF1058" i="1" s="1"/>
  <c r="AD1066" i="1"/>
  <c r="AA1066" i="1"/>
  <c r="AF1066" i="1" s="1"/>
  <c r="AI1067" i="1"/>
  <c r="AH1067" i="1"/>
  <c r="AG1067" i="1"/>
  <c r="AD1074" i="1"/>
  <c r="AA1074" i="1"/>
  <c r="AF1074" i="1" s="1"/>
  <c r="AD1082" i="1"/>
  <c r="AA1082" i="1"/>
  <c r="AF1082" i="1" s="1"/>
  <c r="AI1083" i="1"/>
  <c r="AH1083" i="1"/>
  <c r="AG1083" i="1"/>
  <c r="AD1090" i="1"/>
  <c r="AA1090" i="1"/>
  <c r="AF1090" i="1" s="1"/>
  <c r="AD1098" i="1"/>
  <c r="AA1098" i="1"/>
  <c r="AF1098" i="1" s="1"/>
  <c r="AI1099" i="1"/>
  <c r="AH1099" i="1"/>
  <c r="AG1099" i="1"/>
  <c r="AD1106" i="1"/>
  <c r="AA1106" i="1"/>
  <c r="AF1106" i="1" s="1"/>
  <c r="AD1114" i="1"/>
  <c r="AA1114" i="1"/>
  <c r="AF1114" i="1"/>
  <c r="AD1122" i="1"/>
  <c r="AA1122" i="1"/>
  <c r="AF1122" i="1" s="1"/>
  <c r="AD1130" i="1"/>
  <c r="AA1130" i="1"/>
  <c r="AF1130" i="1"/>
  <c r="AD1138" i="1"/>
  <c r="AA1138" i="1"/>
  <c r="AF1138" i="1" s="1"/>
  <c r="AD1146" i="1"/>
  <c r="AA1146" i="1"/>
  <c r="AF1146" i="1" s="1"/>
  <c r="AD1154" i="1"/>
  <c r="AA1154" i="1"/>
  <c r="AF1154" i="1"/>
  <c r="AD1162" i="1"/>
  <c r="AA1162" i="1"/>
  <c r="AF1162" i="1" s="1"/>
  <c r="AD1170" i="1"/>
  <c r="AA1170" i="1"/>
  <c r="AF1170" i="1" s="1"/>
  <c r="AD1178" i="1"/>
  <c r="AA1178" i="1"/>
  <c r="AF1178" i="1"/>
  <c r="AD1186" i="1"/>
  <c r="AA1186" i="1"/>
  <c r="AF1186" i="1" s="1"/>
  <c r="AD1194" i="1"/>
  <c r="AA1194" i="1"/>
  <c r="AF1194" i="1"/>
  <c r="AD1202" i="1"/>
  <c r="AA1202" i="1"/>
  <c r="AF1202" i="1" s="1"/>
  <c r="AD1210" i="1"/>
  <c r="AA1210" i="1"/>
  <c r="AF1210" i="1"/>
  <c r="AA1036" i="1"/>
  <c r="AF1036" i="1" s="1"/>
  <c r="AD1036" i="1"/>
  <c r="AA1040" i="1"/>
  <c r="AF1040" i="1" s="1"/>
  <c r="AD1040" i="1"/>
  <c r="AA1044" i="1"/>
  <c r="AF1044" i="1" s="1"/>
  <c r="AD1044" i="1"/>
  <c r="AG1048" i="1"/>
  <c r="AC1049" i="1"/>
  <c r="W1053" i="1"/>
  <c r="Y1053" i="1"/>
  <c r="Z1053" i="1" s="1"/>
  <c r="X1053" i="1"/>
  <c r="AG1056" i="1"/>
  <c r="AC1057" i="1"/>
  <c r="W1057" i="1"/>
  <c r="Y1057" i="1"/>
  <c r="Z1057" i="1" s="1"/>
  <c r="X1057" i="1"/>
  <c r="AC1061" i="1"/>
  <c r="W1061" i="1"/>
  <c r="Y1061" i="1"/>
  <c r="Z1061" i="1" s="1"/>
  <c r="X1061" i="1"/>
  <c r="AG1064" i="1"/>
  <c r="W1065" i="1"/>
  <c r="Y1065" i="1"/>
  <c r="Z1065" i="1" s="1"/>
  <c r="X1065" i="1"/>
  <c r="W1069" i="1"/>
  <c r="Y1069" i="1"/>
  <c r="Z1069" i="1" s="1"/>
  <c r="X1069" i="1"/>
  <c r="AG1072" i="1"/>
  <c r="AC1073" i="1"/>
  <c r="W1073" i="1"/>
  <c r="Y1073" i="1"/>
  <c r="Z1073" i="1" s="1"/>
  <c r="X1073" i="1"/>
  <c r="AC1077" i="1"/>
  <c r="W1077" i="1"/>
  <c r="Y1077" i="1"/>
  <c r="Z1077" i="1" s="1"/>
  <c r="X1077" i="1"/>
  <c r="AG1080" i="1"/>
  <c r="W1081" i="1"/>
  <c r="Y1081" i="1"/>
  <c r="Z1081" i="1" s="1"/>
  <c r="X1081" i="1"/>
  <c r="W1085" i="1"/>
  <c r="Y1085" i="1"/>
  <c r="Z1085" i="1" s="1"/>
  <c r="X1085" i="1"/>
  <c r="AG1088" i="1"/>
  <c r="AC1089" i="1"/>
  <c r="W1089" i="1"/>
  <c r="Y1089" i="1"/>
  <c r="Z1089" i="1" s="1"/>
  <c r="X1089" i="1"/>
  <c r="AC1093" i="1"/>
  <c r="W1093" i="1"/>
  <c r="Y1093" i="1"/>
  <c r="Z1093" i="1"/>
  <c r="X1093" i="1"/>
  <c r="AG1096" i="1"/>
  <c r="W1097" i="1"/>
  <c r="Y1097" i="1"/>
  <c r="Z1097" i="1" s="1"/>
  <c r="X1097" i="1"/>
  <c r="W1101" i="1"/>
  <c r="Y1101" i="1"/>
  <c r="Z1101" i="1" s="1"/>
  <c r="X1101" i="1"/>
  <c r="AG1104" i="1"/>
  <c r="AC1105" i="1"/>
  <c r="W1105" i="1"/>
  <c r="Y1105" i="1"/>
  <c r="Z1105" i="1" s="1"/>
  <c r="X1105" i="1"/>
  <c r="AC1109" i="1"/>
  <c r="W1109" i="1"/>
  <c r="Y1109" i="1"/>
  <c r="Z1109" i="1" s="1"/>
  <c r="X1109" i="1"/>
  <c r="AG1112" i="1"/>
  <c r="W1113" i="1"/>
  <c r="Y1113" i="1"/>
  <c r="Z1113" i="1" s="1"/>
  <c r="X1113" i="1"/>
  <c r="W1117" i="1"/>
  <c r="Y1117" i="1"/>
  <c r="Z1117" i="1" s="1"/>
  <c r="X1117" i="1"/>
  <c r="AG1120" i="1"/>
  <c r="AC1121" i="1"/>
  <c r="W1121" i="1"/>
  <c r="Y1121" i="1"/>
  <c r="Z1121" i="1" s="1"/>
  <c r="X1121" i="1"/>
  <c r="AC1125" i="1"/>
  <c r="W1125" i="1"/>
  <c r="Y1125" i="1"/>
  <c r="Z1125" i="1"/>
  <c r="X1125" i="1"/>
  <c r="AG1128" i="1"/>
  <c r="W1129" i="1"/>
  <c r="Y1129" i="1"/>
  <c r="Z1129" i="1" s="1"/>
  <c r="X1129" i="1"/>
  <c r="W1133" i="1"/>
  <c r="Y1133" i="1"/>
  <c r="Z1133" i="1" s="1"/>
  <c r="X1133" i="1"/>
  <c r="AG1136" i="1"/>
  <c r="AC1137" i="1"/>
  <c r="W1137" i="1"/>
  <c r="Y1137" i="1"/>
  <c r="Z1137" i="1" s="1"/>
  <c r="X1137" i="1"/>
  <c r="AC1141" i="1"/>
  <c r="W1141" i="1"/>
  <c r="Y1141" i="1"/>
  <c r="Z1141" i="1"/>
  <c r="X1141" i="1"/>
  <c r="AG1144" i="1"/>
  <c r="W1145" i="1"/>
  <c r="Y1145" i="1"/>
  <c r="Z1145" i="1" s="1"/>
  <c r="X1145" i="1"/>
  <c r="W1149" i="1"/>
  <c r="Y1149" i="1"/>
  <c r="Z1149" i="1" s="1"/>
  <c r="X1149" i="1"/>
  <c r="AG1152" i="1"/>
  <c r="AC1153" i="1"/>
  <c r="W1153" i="1"/>
  <c r="Y1153" i="1"/>
  <c r="Z1153" i="1" s="1"/>
  <c r="X1153" i="1"/>
  <c r="AC1157" i="1"/>
  <c r="W1157" i="1"/>
  <c r="Y1157" i="1"/>
  <c r="Z1157" i="1"/>
  <c r="X1157" i="1"/>
  <c r="AG1160" i="1"/>
  <c r="W1161" i="1"/>
  <c r="Y1161" i="1"/>
  <c r="Z1161" i="1" s="1"/>
  <c r="X1161" i="1"/>
  <c r="W1165" i="1"/>
  <c r="Y1165" i="1"/>
  <c r="Z1165" i="1" s="1"/>
  <c r="X1165" i="1"/>
  <c r="AG1168" i="1"/>
  <c r="AC1169" i="1"/>
  <c r="W1169" i="1"/>
  <c r="Y1169" i="1"/>
  <c r="Z1169" i="1" s="1"/>
  <c r="X1169" i="1"/>
  <c r="AC1173" i="1"/>
  <c r="W1173" i="1"/>
  <c r="Y1173" i="1"/>
  <c r="Z1173" i="1" s="1"/>
  <c r="X1173" i="1"/>
  <c r="AG1176" i="1"/>
  <c r="W1177" i="1"/>
  <c r="Y1177" i="1"/>
  <c r="Z1177" i="1" s="1"/>
  <c r="X1177" i="1"/>
  <c r="W1181" i="1"/>
  <c r="Y1181" i="1"/>
  <c r="Z1181" i="1" s="1"/>
  <c r="X1181" i="1"/>
  <c r="AG1184" i="1"/>
  <c r="AC1185" i="1"/>
  <c r="W1185" i="1"/>
  <c r="Y1185" i="1"/>
  <c r="Z1185" i="1" s="1"/>
  <c r="X1185" i="1"/>
  <c r="AC1189" i="1"/>
  <c r="W1189" i="1"/>
  <c r="Y1189" i="1"/>
  <c r="Z1189" i="1"/>
  <c r="X1189" i="1"/>
  <c r="AG1192" i="1"/>
  <c r="W1193" i="1"/>
  <c r="Y1193" i="1"/>
  <c r="Z1193" i="1" s="1"/>
  <c r="X1193" i="1"/>
  <c r="W1197" i="1"/>
  <c r="Y1197" i="1"/>
  <c r="Z1197" i="1" s="1"/>
  <c r="X1197" i="1"/>
  <c r="AG1200" i="1"/>
  <c r="AC1201" i="1"/>
  <c r="W1201" i="1"/>
  <c r="Y1201" i="1"/>
  <c r="Z1201" i="1" s="1"/>
  <c r="X1201" i="1"/>
  <c r="AC1205" i="1"/>
  <c r="W1205" i="1"/>
  <c r="Y1205" i="1"/>
  <c r="Z1205" i="1" s="1"/>
  <c r="X1205" i="1"/>
  <c r="AG1208" i="1"/>
  <c r="W1209" i="1"/>
  <c r="Y1209" i="1"/>
  <c r="Z1209" i="1" s="1"/>
  <c r="X1209" i="1"/>
  <c r="N1216" i="1"/>
  <c r="T1216" i="1"/>
  <c r="U1216" i="1"/>
  <c r="AB1216" i="1"/>
  <c r="N1218" i="1"/>
  <c r="T1218" i="1"/>
  <c r="U1218" i="1"/>
  <c r="AB1218" i="1"/>
  <c r="N1220" i="1"/>
  <c r="AL1221" i="1"/>
  <c r="T1220" i="1"/>
  <c r="U1220" i="1" s="1"/>
  <c r="AB1220" i="1"/>
  <c r="AA1216" i="1"/>
  <c r="AF1216" i="1" s="1"/>
  <c r="AD1216" i="1"/>
  <c r="AA1220" i="1"/>
  <c r="AF1220" i="1" s="1"/>
  <c r="AD1220" i="1"/>
  <c r="AQ524" i="1"/>
  <c r="AC378" i="1"/>
  <c r="AH380" i="1"/>
  <c r="AI380" i="1"/>
  <c r="X380" i="1"/>
  <c r="AG380" i="1" s="1"/>
  <c r="W380" i="1"/>
  <c r="Y380" i="1"/>
  <c r="Z380" i="1" s="1"/>
  <c r="W385" i="1"/>
  <c r="Y385" i="1"/>
  <c r="Z385" i="1" s="1"/>
  <c r="X385" i="1"/>
  <c r="AI385" i="1"/>
  <c r="AH385" i="1"/>
  <c r="AH386" i="1"/>
  <c r="AI386" i="1"/>
  <c r="AI384" i="1"/>
  <c r="AH384" i="1"/>
  <c r="AO386" i="1"/>
  <c r="AC388" i="1"/>
  <c r="W388" i="1"/>
  <c r="Y388" i="1"/>
  <c r="Z388" i="1" s="1"/>
  <c r="X388" i="1"/>
  <c r="AC392" i="1"/>
  <c r="W392" i="1"/>
  <c r="Y392" i="1"/>
  <c r="Z392" i="1" s="1"/>
  <c r="X392" i="1"/>
  <c r="AC390" i="1"/>
  <c r="W390" i="1"/>
  <c r="Y390" i="1"/>
  <c r="Z390" i="1" s="1"/>
  <c r="X390" i="1"/>
  <c r="AG390" i="1" s="1"/>
  <c r="AC394" i="1"/>
  <c r="W394" i="1"/>
  <c r="Y394" i="1"/>
  <c r="Z394" i="1" s="1"/>
  <c r="X394" i="1"/>
  <c r="W395" i="1"/>
  <c r="Y395" i="1"/>
  <c r="Z395" i="1" s="1"/>
  <c r="X395" i="1"/>
  <c r="AD397" i="1"/>
  <c r="AA397" i="1"/>
  <c r="AF397" i="1" s="1"/>
  <c r="AI398" i="1"/>
  <c r="AH398" i="1"/>
  <c r="AI402" i="1"/>
  <c r="AH402" i="1"/>
  <c r="AD405" i="1"/>
  <c r="AA405" i="1"/>
  <c r="AF405" i="1"/>
  <c r="AH406" i="1"/>
  <c r="AI406" i="1"/>
  <c r="AC396" i="1"/>
  <c r="W396" i="1"/>
  <c r="Y396" i="1"/>
  <c r="Z396" i="1"/>
  <c r="X396" i="1"/>
  <c r="AC404" i="1"/>
  <c r="W404" i="1"/>
  <c r="Y404" i="1"/>
  <c r="Z404" i="1" s="1"/>
  <c r="X404" i="1"/>
  <c r="AC412" i="1"/>
  <c r="W412" i="1"/>
  <c r="Y412" i="1"/>
  <c r="Z412" i="1" s="1"/>
  <c r="X412" i="1"/>
  <c r="AC416" i="1"/>
  <c r="W416" i="1"/>
  <c r="Y416" i="1"/>
  <c r="Z416" i="1" s="1"/>
  <c r="X416" i="1"/>
  <c r="AC420" i="1"/>
  <c r="W420" i="1"/>
  <c r="Y420" i="1"/>
  <c r="Z420" i="1" s="1"/>
  <c r="X420" i="1"/>
  <c r="AI408" i="1"/>
  <c r="AH408" i="1"/>
  <c r="AI414" i="1"/>
  <c r="AH414" i="1"/>
  <c r="AI422" i="1"/>
  <c r="AH422" i="1"/>
  <c r="AC424" i="1"/>
  <c r="AC428" i="1"/>
  <c r="AH432" i="1"/>
  <c r="AI432" i="1"/>
  <c r="AA435" i="1"/>
  <c r="AF435" i="1"/>
  <c r="AD435" i="1"/>
  <c r="AG435" i="1"/>
  <c r="N441" i="1"/>
  <c r="T441" i="1"/>
  <c r="U441" i="1" s="1"/>
  <c r="AB441" i="1"/>
  <c r="AL442" i="1"/>
  <c r="AA425" i="1"/>
  <c r="AF425" i="1" s="1"/>
  <c r="AD425" i="1"/>
  <c r="X430" i="1"/>
  <c r="W430" i="1"/>
  <c r="Y430" i="1"/>
  <c r="Z430" i="1" s="1"/>
  <c r="AC434" i="1"/>
  <c r="X438" i="1"/>
  <c r="W438" i="1"/>
  <c r="Y438" i="1"/>
  <c r="Z438" i="1" s="1"/>
  <c r="AH440" i="1"/>
  <c r="AI440" i="1"/>
  <c r="AH446" i="1"/>
  <c r="AI446" i="1"/>
  <c r="X446" i="1"/>
  <c r="W446" i="1"/>
  <c r="Y446" i="1"/>
  <c r="Z446" i="1" s="1"/>
  <c r="AC450" i="1"/>
  <c r="AH454" i="1"/>
  <c r="AI454" i="1"/>
  <c r="X454" i="1"/>
  <c r="W454" i="1"/>
  <c r="Y454" i="1"/>
  <c r="Z454" i="1" s="1"/>
  <c r="AC458" i="1"/>
  <c r="AH462" i="1"/>
  <c r="AI462" i="1"/>
  <c r="X462" i="1"/>
  <c r="AG462" i="1" s="1"/>
  <c r="W462" i="1"/>
  <c r="Y462" i="1"/>
  <c r="Z462" i="1" s="1"/>
  <c r="AC466" i="1"/>
  <c r="X470" i="1"/>
  <c r="AG470" i="1" s="1"/>
  <c r="W470" i="1"/>
  <c r="Y470" i="1"/>
  <c r="Z470" i="1" s="1"/>
  <c r="AC474" i="1"/>
  <c r="AA477" i="1"/>
  <c r="AF477" i="1" s="1"/>
  <c r="AD477" i="1"/>
  <c r="AG477" i="1"/>
  <c r="N481" i="1"/>
  <c r="T481" i="1"/>
  <c r="U481" i="1" s="1"/>
  <c r="AB481" i="1"/>
  <c r="X444" i="1"/>
  <c r="AG444" i="1" s="1"/>
  <c r="W444" i="1"/>
  <c r="Y444" i="1"/>
  <c r="Z444" i="1" s="1"/>
  <c r="AC448" i="1"/>
  <c r="X452" i="1"/>
  <c r="W452" i="1"/>
  <c r="Y452" i="1"/>
  <c r="Z452" i="1" s="1"/>
  <c r="AC456" i="1"/>
  <c r="X460" i="1"/>
  <c r="W460" i="1"/>
  <c r="Y460" i="1"/>
  <c r="Z460" i="1" s="1"/>
  <c r="AC464" i="1"/>
  <c r="X468" i="1"/>
  <c r="W468" i="1"/>
  <c r="Y468" i="1"/>
  <c r="Z468" i="1" s="1"/>
  <c r="AC472" i="1"/>
  <c r="X476" i="1"/>
  <c r="AG476" i="1" s="1"/>
  <c r="W476" i="1"/>
  <c r="Y476" i="1"/>
  <c r="Z476" i="1" s="1"/>
  <c r="AC479" i="1"/>
  <c r="W481" i="1"/>
  <c r="Y481" i="1"/>
  <c r="Z481" i="1"/>
  <c r="X481" i="1"/>
  <c r="AC484" i="1"/>
  <c r="AH488" i="1"/>
  <c r="AI488" i="1"/>
  <c r="X488" i="1"/>
  <c r="W488" i="1"/>
  <c r="Y488" i="1"/>
  <c r="Z488" i="1" s="1"/>
  <c r="AA491" i="1"/>
  <c r="AF491" i="1" s="1"/>
  <c r="AD491" i="1"/>
  <c r="AG491" i="1"/>
  <c r="AC492" i="1"/>
  <c r="AH496" i="1"/>
  <c r="AI496" i="1"/>
  <c r="X496" i="1"/>
  <c r="W496" i="1"/>
  <c r="Y496" i="1"/>
  <c r="Z496" i="1" s="1"/>
  <c r="AC500" i="1"/>
  <c r="AH504" i="1"/>
  <c r="AI504" i="1"/>
  <c r="X504" i="1"/>
  <c r="W504" i="1"/>
  <c r="Y504" i="1"/>
  <c r="Z504" i="1" s="1"/>
  <c r="AA507" i="1"/>
  <c r="AF507" i="1" s="1"/>
  <c r="AD507" i="1"/>
  <c r="AG507" i="1"/>
  <c r="AC508" i="1"/>
  <c r="AH512" i="1"/>
  <c r="AI512" i="1"/>
  <c r="X512" i="1"/>
  <c r="W512" i="1"/>
  <c r="Y512" i="1"/>
  <c r="Z512" i="1" s="1"/>
  <c r="AC516" i="1"/>
  <c r="AH520" i="1"/>
  <c r="AI520" i="1"/>
  <c r="X520" i="1"/>
  <c r="W520" i="1"/>
  <c r="Y520" i="1"/>
  <c r="Z520" i="1" s="1"/>
  <c r="AC524" i="1"/>
  <c r="AC482" i="1"/>
  <c r="AH486" i="1"/>
  <c r="AI486" i="1"/>
  <c r="X486" i="1"/>
  <c r="AG486" i="1" s="1"/>
  <c r="W486" i="1"/>
  <c r="Y486" i="1"/>
  <c r="Z486" i="1" s="1"/>
  <c r="AC490" i="1"/>
  <c r="AH494" i="1"/>
  <c r="AI494" i="1"/>
  <c r="AC498" i="1"/>
  <c r="AH502" i="1"/>
  <c r="AI502" i="1"/>
  <c r="X502" i="1"/>
  <c r="W502" i="1"/>
  <c r="Y502" i="1"/>
  <c r="Z502" i="1" s="1"/>
  <c r="AC506" i="1"/>
  <c r="AH510" i="1"/>
  <c r="AI510" i="1"/>
  <c r="AC514" i="1"/>
  <c r="AH518" i="1"/>
  <c r="AI518" i="1"/>
  <c r="X518" i="1"/>
  <c r="AG518" i="1" s="1"/>
  <c r="W518" i="1"/>
  <c r="Y518" i="1"/>
  <c r="Z518" i="1" s="1"/>
  <c r="AC522" i="1"/>
  <c r="AI526" i="1"/>
  <c r="AH526" i="1"/>
  <c r="AI530" i="1"/>
  <c r="AH530" i="1"/>
  <c r="AI534" i="1"/>
  <c r="AH534" i="1"/>
  <c r="AI538" i="1"/>
  <c r="AH538" i="1"/>
  <c r="AD541" i="1"/>
  <c r="AA541" i="1"/>
  <c r="AF541" i="1" s="1"/>
  <c r="AI542" i="1"/>
  <c r="AH542" i="1"/>
  <c r="AI546" i="1"/>
  <c r="AH546" i="1"/>
  <c r="AI550" i="1"/>
  <c r="AH550" i="1"/>
  <c r="AI554" i="1"/>
  <c r="AH554" i="1"/>
  <c r="AD557" i="1"/>
  <c r="AA557" i="1"/>
  <c r="AF557" i="1" s="1"/>
  <c r="AI558" i="1"/>
  <c r="AH558" i="1"/>
  <c r="AI562" i="1"/>
  <c r="AH562" i="1"/>
  <c r="AI566" i="1"/>
  <c r="AH566" i="1"/>
  <c r="AD569" i="1"/>
  <c r="AA569" i="1"/>
  <c r="AF569" i="1" s="1"/>
  <c r="AI570" i="1"/>
  <c r="AH570" i="1"/>
  <c r="AC528" i="1"/>
  <c r="W528" i="1"/>
  <c r="Y528" i="1"/>
  <c r="Z528" i="1" s="1"/>
  <c r="X528" i="1"/>
  <c r="AC532" i="1"/>
  <c r="W532" i="1"/>
  <c r="Y532" i="1"/>
  <c r="Z532" i="1" s="1"/>
  <c r="X532" i="1"/>
  <c r="AC536" i="1"/>
  <c r="W536" i="1"/>
  <c r="Y536" i="1"/>
  <c r="Z536" i="1" s="1"/>
  <c r="X536" i="1"/>
  <c r="AC540" i="1"/>
  <c r="AC544" i="1"/>
  <c r="W544" i="1"/>
  <c r="Y544" i="1"/>
  <c r="Z544" i="1" s="1"/>
  <c r="X544" i="1"/>
  <c r="AC548" i="1"/>
  <c r="W548" i="1"/>
  <c r="Y548" i="1"/>
  <c r="Z548" i="1" s="1"/>
  <c r="X548" i="1"/>
  <c r="AG548" i="1" s="1"/>
  <c r="AC552" i="1"/>
  <c r="W552" i="1"/>
  <c r="Y552" i="1"/>
  <c r="Z552" i="1" s="1"/>
  <c r="X552" i="1"/>
  <c r="AC556" i="1"/>
  <c r="AC560" i="1"/>
  <c r="W560" i="1"/>
  <c r="Y560" i="1"/>
  <c r="Z560" i="1" s="1"/>
  <c r="X560" i="1"/>
  <c r="AC564" i="1"/>
  <c r="W564" i="1"/>
  <c r="Y564" i="1"/>
  <c r="Z564" i="1" s="1"/>
  <c r="X564" i="1"/>
  <c r="AC568" i="1"/>
  <c r="W568" i="1"/>
  <c r="Y568" i="1"/>
  <c r="Z568" i="1" s="1"/>
  <c r="X568" i="1"/>
  <c r="AC572" i="1"/>
  <c r="AH378" i="1"/>
  <c r="AI378" i="1"/>
  <c r="X378" i="1"/>
  <c r="AG378" i="1" s="1"/>
  <c r="W378" i="1"/>
  <c r="Y378" i="1"/>
  <c r="Z378" i="1" s="1"/>
  <c r="AC380" i="1"/>
  <c r="AC386" i="1"/>
  <c r="AC384" i="1"/>
  <c r="W384" i="1"/>
  <c r="Y384" i="1"/>
  <c r="Z384" i="1" s="1"/>
  <c r="X384" i="1"/>
  <c r="AG384" i="1" s="1"/>
  <c r="AO385" i="1"/>
  <c r="AI388" i="1"/>
  <c r="AH388" i="1"/>
  <c r="AG388" i="1"/>
  <c r="AD391" i="1"/>
  <c r="AA391" i="1"/>
  <c r="AF391" i="1" s="1"/>
  <c r="AI392" i="1"/>
  <c r="AH392" i="1"/>
  <c r="AG392" i="1"/>
  <c r="AI390" i="1"/>
  <c r="AH390" i="1"/>
  <c r="AI394" i="1"/>
  <c r="AH394" i="1"/>
  <c r="AG394" i="1"/>
  <c r="AC395" i="1"/>
  <c r="AG397" i="1"/>
  <c r="AC398" i="1"/>
  <c r="W398" i="1"/>
  <c r="Y398" i="1"/>
  <c r="Z398" i="1" s="1"/>
  <c r="X398" i="1"/>
  <c r="AC402" i="1"/>
  <c r="W402" i="1"/>
  <c r="Y402" i="1"/>
  <c r="Z402" i="1" s="1"/>
  <c r="X402" i="1"/>
  <c r="AG405" i="1"/>
  <c r="AC406" i="1"/>
  <c r="AI396" i="1"/>
  <c r="AH396" i="1"/>
  <c r="AG396" i="1"/>
  <c r="AI404" i="1"/>
  <c r="AH404" i="1"/>
  <c r="AG404" i="1"/>
  <c r="N407" i="1"/>
  <c r="T407" i="1"/>
  <c r="U407" i="1" s="1"/>
  <c r="AB407" i="1"/>
  <c r="AD409" i="1"/>
  <c r="AA409" i="1"/>
  <c r="AF409" i="1" s="1"/>
  <c r="AI412" i="1"/>
  <c r="AH412" i="1"/>
  <c r="AG412" i="1"/>
  <c r="AI416" i="1"/>
  <c r="AH416" i="1"/>
  <c r="AG416" i="1"/>
  <c r="AI420" i="1"/>
  <c r="AH420" i="1"/>
  <c r="AG420" i="1"/>
  <c r="N425" i="1"/>
  <c r="T425" i="1"/>
  <c r="U425" i="1" s="1"/>
  <c r="AB425" i="1"/>
  <c r="AC408" i="1"/>
  <c r="W408" i="1"/>
  <c r="Y408" i="1"/>
  <c r="Z408" i="1" s="1"/>
  <c r="X408" i="1"/>
  <c r="AG408" i="1" s="1"/>
  <c r="AL408" i="1"/>
  <c r="AO408" i="1" s="1"/>
  <c r="AC414" i="1"/>
  <c r="W414" i="1"/>
  <c r="Y414" i="1"/>
  <c r="Z414" i="1" s="1"/>
  <c r="X414" i="1"/>
  <c r="AC422" i="1"/>
  <c r="W422" i="1"/>
  <c r="Y422" i="1"/>
  <c r="Z422" i="1" s="1"/>
  <c r="X422" i="1"/>
  <c r="AH424" i="1"/>
  <c r="AI424" i="1"/>
  <c r="AH428" i="1"/>
  <c r="AI428" i="1"/>
  <c r="X428" i="1"/>
  <c r="W428" i="1"/>
  <c r="Y428" i="1"/>
  <c r="Z428" i="1"/>
  <c r="AC432" i="1"/>
  <c r="X436" i="1"/>
  <c r="W436" i="1"/>
  <c r="Y436" i="1"/>
  <c r="Z436" i="1" s="1"/>
  <c r="N443" i="1"/>
  <c r="T443" i="1"/>
  <c r="U443" i="1" s="1"/>
  <c r="AB443" i="1"/>
  <c r="AL426" i="1"/>
  <c r="AG430" i="1"/>
  <c r="AH434" i="1"/>
  <c r="AI434" i="1"/>
  <c r="X434" i="1"/>
  <c r="W434" i="1"/>
  <c r="Y434" i="1"/>
  <c r="Z434" i="1" s="1"/>
  <c r="AG438" i="1"/>
  <c r="AC440" i="1"/>
  <c r="AC446" i="1"/>
  <c r="AG446" i="1"/>
  <c r="AH450" i="1"/>
  <c r="AI450" i="1"/>
  <c r="AA453" i="1"/>
  <c r="AF453" i="1"/>
  <c r="AD453" i="1"/>
  <c r="AG453" i="1"/>
  <c r="AC454" i="1"/>
  <c r="AG454" i="1"/>
  <c r="AH458" i="1"/>
  <c r="AI458" i="1"/>
  <c r="AA461" i="1"/>
  <c r="AF461" i="1" s="1"/>
  <c r="AD461" i="1"/>
  <c r="AG461" i="1"/>
  <c r="AC462" i="1"/>
  <c r="AH466" i="1"/>
  <c r="AI466" i="1"/>
  <c r="X466" i="1"/>
  <c r="W466" i="1"/>
  <c r="Y466" i="1"/>
  <c r="Z466" i="1" s="1"/>
  <c r="AA469" i="1"/>
  <c r="AF469" i="1" s="1"/>
  <c r="AD469" i="1"/>
  <c r="AG469" i="1"/>
  <c r="AH474" i="1"/>
  <c r="AI474" i="1"/>
  <c r="X474" i="1"/>
  <c r="W474" i="1"/>
  <c r="Y474" i="1"/>
  <c r="Z474" i="1" s="1"/>
  <c r="AH448" i="1"/>
  <c r="AI448" i="1"/>
  <c r="AG452" i="1"/>
  <c r="AH456" i="1"/>
  <c r="AI456" i="1"/>
  <c r="X456" i="1"/>
  <c r="AG456" i="1" s="1"/>
  <c r="W456" i="1"/>
  <c r="Y456" i="1"/>
  <c r="Z456" i="1" s="1"/>
  <c r="AG460" i="1"/>
  <c r="AH464" i="1"/>
  <c r="AI464" i="1"/>
  <c r="X464" i="1"/>
  <c r="AG464" i="1" s="1"/>
  <c r="W464" i="1"/>
  <c r="Y464" i="1"/>
  <c r="Z464" i="1" s="1"/>
  <c r="AG468" i="1"/>
  <c r="AH472" i="1"/>
  <c r="AI472" i="1"/>
  <c r="W479" i="1"/>
  <c r="Y479" i="1"/>
  <c r="Z479" i="1" s="1"/>
  <c r="X479" i="1"/>
  <c r="AI479" i="1"/>
  <c r="AH479" i="1"/>
  <c r="AH484" i="1"/>
  <c r="AI484" i="1"/>
  <c r="X484" i="1"/>
  <c r="W484" i="1"/>
  <c r="Y484" i="1"/>
  <c r="Z484" i="1" s="1"/>
  <c r="AC488" i="1"/>
  <c r="AG488" i="1"/>
  <c r="AH492" i="1"/>
  <c r="AI492" i="1"/>
  <c r="X492" i="1"/>
  <c r="W492" i="1"/>
  <c r="Y492" i="1"/>
  <c r="Z492" i="1" s="1"/>
  <c r="AC496" i="1"/>
  <c r="AG496" i="1"/>
  <c r="AH500" i="1"/>
  <c r="AI500" i="1"/>
  <c r="X500" i="1"/>
  <c r="W500" i="1"/>
  <c r="Y500" i="1"/>
  <c r="Z500" i="1" s="1"/>
  <c r="AC504" i="1"/>
  <c r="AG504" i="1"/>
  <c r="AH508" i="1"/>
  <c r="AI508" i="1"/>
  <c r="X508" i="1"/>
  <c r="W508" i="1"/>
  <c r="Y508" i="1"/>
  <c r="Z508" i="1" s="1"/>
  <c r="AC512" i="1"/>
  <c r="AG512" i="1"/>
  <c r="AH516" i="1"/>
  <c r="AI516" i="1"/>
  <c r="X516" i="1"/>
  <c r="W516" i="1"/>
  <c r="Y516" i="1"/>
  <c r="Z516" i="1" s="1"/>
  <c r="AC520" i="1"/>
  <c r="AG520" i="1"/>
  <c r="AA523" i="1"/>
  <c r="AF523" i="1"/>
  <c r="AD523" i="1"/>
  <c r="AG523" i="1"/>
  <c r="AH524" i="1"/>
  <c r="AI524" i="1"/>
  <c r="AH482" i="1"/>
  <c r="AI482" i="1"/>
  <c r="X482" i="1"/>
  <c r="W482" i="1"/>
  <c r="Y482" i="1"/>
  <c r="Z482" i="1"/>
  <c r="AL482" i="1"/>
  <c r="AO482" i="1" s="1"/>
  <c r="AC486" i="1"/>
  <c r="AH490" i="1"/>
  <c r="AI490" i="1"/>
  <c r="X490" i="1"/>
  <c r="W490" i="1"/>
  <c r="Y490" i="1"/>
  <c r="Z490" i="1" s="1"/>
  <c r="AC494" i="1"/>
  <c r="AH498" i="1"/>
  <c r="AI498" i="1"/>
  <c r="X498" i="1"/>
  <c r="W498" i="1"/>
  <c r="Y498" i="1"/>
  <c r="Z498" i="1" s="1"/>
  <c r="AC502" i="1"/>
  <c r="AG502" i="1"/>
  <c r="AH506" i="1"/>
  <c r="AI506" i="1"/>
  <c r="X506" i="1"/>
  <c r="W506" i="1"/>
  <c r="Y506" i="1"/>
  <c r="Z506" i="1" s="1"/>
  <c r="AC510" i="1"/>
  <c r="AH514" i="1"/>
  <c r="AI514" i="1"/>
  <c r="X514" i="1"/>
  <c r="W514" i="1"/>
  <c r="Y514" i="1"/>
  <c r="Z514" i="1" s="1"/>
  <c r="AC518" i="1"/>
  <c r="AH522" i="1"/>
  <c r="AI522" i="1"/>
  <c r="X522" i="1"/>
  <c r="W522" i="1"/>
  <c r="Y522" i="1"/>
  <c r="Z522" i="1" s="1"/>
  <c r="N525" i="1"/>
  <c r="T525" i="1"/>
  <c r="U525" i="1" s="1"/>
  <c r="AB525" i="1"/>
  <c r="AC526" i="1"/>
  <c r="AL526" i="1"/>
  <c r="AO526" i="1" s="1"/>
  <c r="AC530" i="1"/>
  <c r="AC534" i="1"/>
  <c r="W534" i="1"/>
  <c r="Y534" i="1"/>
  <c r="Z534" i="1" s="1"/>
  <c r="X534" i="1"/>
  <c r="AG534" i="1" s="1"/>
  <c r="AC538" i="1"/>
  <c r="AC542" i="1"/>
  <c r="W542" i="1"/>
  <c r="Y542" i="1"/>
  <c r="Z542" i="1" s="1"/>
  <c r="X542" i="1"/>
  <c r="AG542" i="1" s="1"/>
  <c r="AC546" i="1"/>
  <c r="W546" i="1"/>
  <c r="Y546" i="1"/>
  <c r="Z546" i="1" s="1"/>
  <c r="X546" i="1"/>
  <c r="AC550" i="1"/>
  <c r="AC554" i="1"/>
  <c r="W554" i="1"/>
  <c r="Y554" i="1"/>
  <c r="Z554" i="1" s="1"/>
  <c r="X554" i="1"/>
  <c r="AC558" i="1"/>
  <c r="AC562" i="1"/>
  <c r="AC566" i="1"/>
  <c r="W566" i="1"/>
  <c r="Y566" i="1"/>
  <c r="Z566" i="1" s="1"/>
  <c r="X566" i="1"/>
  <c r="AG566" i="1" s="1"/>
  <c r="AC570" i="1"/>
  <c r="AI528" i="1"/>
  <c r="AH528" i="1"/>
  <c r="AG528" i="1"/>
  <c r="AI532" i="1"/>
  <c r="AH532" i="1"/>
  <c r="AG532" i="1"/>
  <c r="AI536" i="1"/>
  <c r="AH536" i="1"/>
  <c r="AG536" i="1"/>
  <c r="AI540" i="1"/>
  <c r="AH540" i="1"/>
  <c r="AI544" i="1"/>
  <c r="AH544" i="1"/>
  <c r="AG544" i="1"/>
  <c r="AI548" i="1"/>
  <c r="AH548" i="1"/>
  <c r="AI552" i="1"/>
  <c r="AH552" i="1"/>
  <c r="AG552" i="1"/>
  <c r="AI556" i="1"/>
  <c r="AH556" i="1"/>
  <c r="AI560" i="1"/>
  <c r="AH560" i="1"/>
  <c r="AG560" i="1"/>
  <c r="AI564" i="1"/>
  <c r="AH564" i="1"/>
  <c r="AG564" i="1"/>
  <c r="AI568" i="1"/>
  <c r="AH568" i="1"/>
  <c r="AG568" i="1"/>
  <c r="AI572" i="1"/>
  <c r="AH572" i="1"/>
  <c r="AK572" i="1" s="1"/>
  <c r="AC337" i="1"/>
  <c r="AH339" i="1"/>
  <c r="AI339" i="1"/>
  <c r="X339" i="1"/>
  <c r="W339" i="1"/>
  <c r="Y339" i="1"/>
  <c r="Z339" i="1" s="1"/>
  <c r="AH342" i="1"/>
  <c r="AI342" i="1"/>
  <c r="AH344" i="1"/>
  <c r="AI344" i="1"/>
  <c r="N343" i="1"/>
  <c r="T343" i="1"/>
  <c r="U343" i="1"/>
  <c r="AB343" i="1"/>
  <c r="N345" i="1"/>
  <c r="T345" i="1"/>
  <c r="U345" i="1"/>
  <c r="AB345" i="1"/>
  <c r="AI347" i="1"/>
  <c r="AH347" i="1"/>
  <c r="AL346" i="1"/>
  <c r="N352" i="1"/>
  <c r="T352" i="1"/>
  <c r="U352" i="1" s="1"/>
  <c r="AB352" i="1"/>
  <c r="AC349" i="1"/>
  <c r="W349" i="1"/>
  <c r="Y349" i="1"/>
  <c r="Z349" i="1" s="1"/>
  <c r="X349" i="1"/>
  <c r="AH353" i="1"/>
  <c r="AI353" i="1"/>
  <c r="AH355" i="1"/>
  <c r="AI355" i="1"/>
  <c r="X355" i="1"/>
  <c r="AG355" i="1" s="1"/>
  <c r="W355" i="1"/>
  <c r="Y355" i="1"/>
  <c r="Z355" i="1" s="1"/>
  <c r="AA352" i="1"/>
  <c r="AF352" i="1" s="1"/>
  <c r="AD352" i="1"/>
  <c r="AL353" i="1"/>
  <c r="AO353" i="1" s="1"/>
  <c r="AA356" i="1"/>
  <c r="AF356" i="1" s="1"/>
  <c r="AD356" i="1"/>
  <c r="AG356" i="1"/>
  <c r="AC357" i="1"/>
  <c r="AH359" i="1"/>
  <c r="AI359" i="1"/>
  <c r="AH365" i="1"/>
  <c r="AI365" i="1"/>
  <c r="X365" i="1"/>
  <c r="W365" i="1"/>
  <c r="Y365" i="1"/>
  <c r="Z365" i="1" s="1"/>
  <c r="AC369" i="1"/>
  <c r="AH373" i="1"/>
  <c r="AK373" i="1" s="1"/>
  <c r="AI373" i="1"/>
  <c r="X373" i="1"/>
  <c r="W373" i="1"/>
  <c r="Y373" i="1"/>
  <c r="Z373" i="1" s="1"/>
  <c r="AH363" i="1"/>
  <c r="AI363" i="1"/>
  <c r="X363" i="1"/>
  <c r="AG363" i="1" s="1"/>
  <c r="W363" i="1"/>
  <c r="Y363" i="1"/>
  <c r="Z363" i="1" s="1"/>
  <c r="AA366" i="1"/>
  <c r="AF366" i="1" s="1"/>
  <c r="AD366" i="1"/>
  <c r="AG366" i="1"/>
  <c r="AC367" i="1"/>
  <c r="AH371" i="1"/>
  <c r="AI371" i="1"/>
  <c r="AA374" i="1"/>
  <c r="AF374" i="1" s="1"/>
  <c r="AD374" i="1"/>
  <c r="AG374" i="1"/>
  <c r="AH375" i="1"/>
  <c r="AK375" i="1" s="1"/>
  <c r="AI375" i="1"/>
  <c r="AH337" i="1"/>
  <c r="AI337" i="1"/>
  <c r="X337" i="1"/>
  <c r="W337" i="1"/>
  <c r="Y337" i="1"/>
  <c r="Z337" i="1" s="1"/>
  <c r="AA338" i="1"/>
  <c r="AF338" i="1" s="1"/>
  <c r="AD338" i="1"/>
  <c r="AG338" i="1"/>
  <c r="AC339" i="1"/>
  <c r="AG339" i="1"/>
  <c r="AC342" i="1"/>
  <c r="AC344" i="1"/>
  <c r="AC347" i="1"/>
  <c r="AI349" i="1"/>
  <c r="AH349" i="1"/>
  <c r="AG349" i="1"/>
  <c r="AC353" i="1"/>
  <c r="AC355" i="1"/>
  <c r="N360" i="1"/>
  <c r="T360" i="1"/>
  <c r="U360" i="1" s="1"/>
  <c r="AB360" i="1"/>
  <c r="AL361" i="1"/>
  <c r="AH357" i="1"/>
  <c r="AI357" i="1"/>
  <c r="X357" i="1"/>
  <c r="W357" i="1"/>
  <c r="Y357" i="1"/>
  <c r="Z357" i="1" s="1"/>
  <c r="AC359" i="1"/>
  <c r="AC365" i="1"/>
  <c r="AG365" i="1"/>
  <c r="AH369" i="1"/>
  <c r="AI369" i="1"/>
  <c r="X369" i="1"/>
  <c r="W369" i="1"/>
  <c r="Y369" i="1"/>
  <c r="Z369" i="1" s="1"/>
  <c r="AC373" i="1"/>
  <c r="AG373" i="1"/>
  <c r="AC363" i="1"/>
  <c r="AH367" i="1"/>
  <c r="AI367" i="1"/>
  <c r="X367" i="1"/>
  <c r="W367" i="1"/>
  <c r="Y367" i="1"/>
  <c r="Z367" i="1" s="1"/>
  <c r="AA370" i="1"/>
  <c r="AF370" i="1" s="1"/>
  <c r="AD370" i="1"/>
  <c r="AG370" i="1"/>
  <c r="AC371" i="1"/>
  <c r="AC375" i="1"/>
  <c r="T283" i="1"/>
  <c r="U283" i="1" s="1"/>
  <c r="N283" i="1"/>
  <c r="AB283" i="1"/>
  <c r="AC283" i="1" s="1"/>
  <c r="AL284" i="1"/>
  <c r="AO284" i="1" s="1"/>
  <c r="AQ284" i="1" s="1"/>
  <c r="AL292" i="1"/>
  <c r="AO292" i="1" s="1"/>
  <c r="AQ292" i="1" s="1"/>
  <c r="T291" i="1"/>
  <c r="U291" i="1"/>
  <c r="N291" i="1"/>
  <c r="AB291" i="1"/>
  <c r="AC291" i="1" s="1"/>
  <c r="AB28" i="1"/>
  <c r="N28" i="1"/>
  <c r="T28" i="1"/>
  <c r="U28" i="1"/>
  <c r="AL298" i="1"/>
  <c r="AB299" i="1"/>
  <c r="AC299" i="1" s="1"/>
  <c r="T299" i="1"/>
  <c r="U299" i="1" s="1"/>
  <c r="N299" i="1"/>
  <c r="AQ171" i="1"/>
  <c r="AQ187" i="1"/>
  <c r="AD31" i="1"/>
  <c r="AA31" i="1"/>
  <c r="AF31" i="1" s="1"/>
  <c r="AG31" i="1"/>
  <c r="Y297" i="1"/>
  <c r="Z297" i="1" s="1"/>
  <c r="W297" i="1"/>
  <c r="X297" i="1"/>
  <c r="AB254" i="1"/>
  <c r="T254" i="1"/>
  <c r="U254" i="1" s="1"/>
  <c r="N254" i="1"/>
  <c r="T270" i="1"/>
  <c r="U270" i="1" s="1"/>
  <c r="N270" i="1"/>
  <c r="AB270" i="1"/>
  <c r="N278" i="1"/>
  <c r="AL279" i="1"/>
  <c r="T278" i="1"/>
  <c r="U278" i="1" s="1"/>
  <c r="AB278" i="1"/>
  <c r="AL285" i="1"/>
  <c r="N286" i="1"/>
  <c r="AL287" i="1"/>
  <c r="T286" i="1"/>
  <c r="U286" i="1" s="1"/>
  <c r="AB286" i="1"/>
  <c r="AL293" i="1"/>
  <c r="AO293" i="1" s="1"/>
  <c r="AQ293" i="1" s="1"/>
  <c r="N294" i="1"/>
  <c r="AL295" i="1"/>
  <c r="T294" i="1"/>
  <c r="U294" i="1" s="1"/>
  <c r="AB294" i="1"/>
  <c r="AL302" i="1"/>
  <c r="N303" i="1"/>
  <c r="T303" i="1"/>
  <c r="U303" i="1" s="1"/>
  <c r="AB303" i="1"/>
  <c r="AD304" i="1"/>
  <c r="AA304" i="1"/>
  <c r="AF304" i="1" s="1"/>
  <c r="AG304" i="1"/>
  <c r="Y305" i="1"/>
  <c r="Z305" i="1" s="1"/>
  <c r="W305" i="1"/>
  <c r="X305" i="1"/>
  <c r="AL306" i="1"/>
  <c r="T307" i="1"/>
  <c r="U307" i="1"/>
  <c r="AB307" i="1"/>
  <c r="N307" i="1"/>
  <c r="AD308" i="1"/>
  <c r="AA308" i="1"/>
  <c r="AF308" i="1" s="1"/>
  <c r="AG308" i="1"/>
  <c r="Y309" i="1"/>
  <c r="Z309" i="1" s="1"/>
  <c r="W309" i="1"/>
  <c r="X309" i="1"/>
  <c r="AL310" i="1"/>
  <c r="T311" i="1"/>
  <c r="U311" i="1" s="1"/>
  <c r="AB311" i="1"/>
  <c r="N311" i="1"/>
  <c r="AD312" i="1"/>
  <c r="AA312" i="1"/>
  <c r="AF312" i="1" s="1"/>
  <c r="AG312" i="1"/>
  <c r="Y313" i="1"/>
  <c r="Z313" i="1" s="1"/>
  <c r="W313" i="1"/>
  <c r="X313" i="1"/>
  <c r="AL314" i="1"/>
  <c r="N315" i="1"/>
  <c r="T315" i="1"/>
  <c r="U315" i="1" s="1"/>
  <c r="AB315" i="1"/>
  <c r="AD316" i="1"/>
  <c r="AA316" i="1"/>
  <c r="AF316" i="1" s="1"/>
  <c r="AG316" i="1"/>
  <c r="Y317" i="1"/>
  <c r="Z317" i="1" s="1"/>
  <c r="W317" i="1"/>
  <c r="X317" i="1"/>
  <c r="AL318" i="1"/>
  <c r="N319" i="1"/>
  <c r="T319" i="1"/>
  <c r="U319" i="1" s="1"/>
  <c r="AB319" i="1"/>
  <c r="AD320" i="1"/>
  <c r="AA320" i="1"/>
  <c r="AF320" i="1" s="1"/>
  <c r="AG320" i="1"/>
  <c r="Y321" i="1"/>
  <c r="Z321" i="1" s="1"/>
  <c r="W321" i="1"/>
  <c r="X321" i="1"/>
  <c r="AL322" i="1"/>
  <c r="T323" i="1"/>
  <c r="U323" i="1" s="1"/>
  <c r="AB323" i="1"/>
  <c r="N323" i="1"/>
  <c r="Y325" i="1"/>
  <c r="Z325" i="1" s="1"/>
  <c r="W325" i="1"/>
  <c r="X325" i="1"/>
  <c r="AL326" i="1"/>
  <c r="T327" i="1"/>
  <c r="U327" i="1" s="1"/>
  <c r="AB327" i="1"/>
  <c r="N327" i="1"/>
  <c r="AD328" i="1"/>
  <c r="AA328" i="1"/>
  <c r="AF328" i="1" s="1"/>
  <c r="AG328" i="1"/>
  <c r="Y329" i="1"/>
  <c r="Z329" i="1" s="1"/>
  <c r="W329" i="1"/>
  <c r="X329" i="1"/>
  <c r="AL330" i="1"/>
  <c r="N331" i="1"/>
  <c r="T331" i="1"/>
  <c r="U331" i="1" s="1"/>
  <c r="AB331" i="1"/>
  <c r="Y333" i="1"/>
  <c r="Z333" i="1" s="1"/>
  <c r="W333" i="1"/>
  <c r="X333" i="1"/>
  <c r="AL334" i="1"/>
  <c r="N335" i="1"/>
  <c r="T335" i="1"/>
  <c r="U335" i="1" s="1"/>
  <c r="AB335" i="1"/>
  <c r="Y279" i="1"/>
  <c r="Z279" i="1" s="1"/>
  <c r="W279" i="1"/>
  <c r="X279" i="1"/>
  <c r="Y287" i="1"/>
  <c r="Z287" i="1" s="1"/>
  <c r="W287" i="1"/>
  <c r="X287" i="1"/>
  <c r="W290" i="1"/>
  <c r="X290" i="1"/>
  <c r="Y290" i="1"/>
  <c r="Z290" i="1" s="1"/>
  <c r="AD292" i="1"/>
  <c r="AA292" i="1"/>
  <c r="AF292" i="1" s="1"/>
  <c r="AG292" i="1"/>
  <c r="Y295" i="1"/>
  <c r="Z295" i="1" s="1"/>
  <c r="W295" i="1"/>
  <c r="X295" i="1"/>
  <c r="W298" i="1"/>
  <c r="X298" i="1"/>
  <c r="Y298" i="1"/>
  <c r="Z298" i="1" s="1"/>
  <c r="AD300" i="1"/>
  <c r="AA300" i="1"/>
  <c r="AF300" i="1" s="1"/>
  <c r="AG300" i="1"/>
  <c r="AL301" i="1"/>
  <c r="AO301" i="1" s="1"/>
  <c r="N302" i="1"/>
  <c r="T302" i="1"/>
  <c r="U302" i="1" s="1"/>
  <c r="AB302" i="1"/>
  <c r="AL305" i="1"/>
  <c r="N306" i="1"/>
  <c r="T306" i="1"/>
  <c r="U306" i="1"/>
  <c r="AB306" i="1"/>
  <c r="AL309" i="1"/>
  <c r="N310" i="1"/>
  <c r="T310" i="1"/>
  <c r="U310" i="1" s="1"/>
  <c r="AB310" i="1"/>
  <c r="AL313" i="1"/>
  <c r="N314" i="1"/>
  <c r="T314" i="1"/>
  <c r="U314" i="1" s="1"/>
  <c r="AB314" i="1"/>
  <c r="AL317" i="1"/>
  <c r="N318" i="1"/>
  <c r="T318" i="1"/>
  <c r="U318" i="1" s="1"/>
  <c r="AB318" i="1"/>
  <c r="AL321" i="1"/>
  <c r="N322" i="1"/>
  <c r="T322" i="1"/>
  <c r="U322" i="1"/>
  <c r="AB322" i="1"/>
  <c r="AL325" i="1"/>
  <c r="N326" i="1"/>
  <c r="T326" i="1"/>
  <c r="U326" i="1" s="1"/>
  <c r="AB326" i="1"/>
  <c r="AL329" i="1"/>
  <c r="N330" i="1"/>
  <c r="T330" i="1"/>
  <c r="U330" i="1" s="1"/>
  <c r="AB330" i="1"/>
  <c r="AL333" i="1"/>
  <c r="N334" i="1"/>
  <c r="AL335" i="1"/>
  <c r="T334" i="1"/>
  <c r="U334" i="1" s="1"/>
  <c r="AB334" i="1"/>
  <c r="AK49" i="1"/>
  <c r="AK61" i="1"/>
  <c r="AK280" i="1"/>
  <c r="AK288" i="1"/>
  <c r="AK296" i="1"/>
  <c r="AK64" i="1"/>
  <c r="AK128" i="1"/>
  <c r="Y277" i="1"/>
  <c r="Z277" i="1" s="1"/>
  <c r="W277" i="1"/>
  <c r="X277" i="1"/>
  <c r="Y285" i="1"/>
  <c r="Z285" i="1" s="1"/>
  <c r="W285" i="1"/>
  <c r="X285" i="1"/>
  <c r="Y293" i="1"/>
  <c r="Z293" i="1" s="1"/>
  <c r="W293" i="1"/>
  <c r="X293" i="1"/>
  <c r="Y301" i="1"/>
  <c r="Z301" i="1"/>
  <c r="W301" i="1"/>
  <c r="X301" i="1"/>
  <c r="AD280" i="1"/>
  <c r="AA280" i="1"/>
  <c r="AF280" i="1"/>
  <c r="AG280" i="1"/>
  <c r="AB305" i="1"/>
  <c r="AL304" i="1"/>
  <c r="T305" i="1"/>
  <c r="U305" i="1" s="1"/>
  <c r="N305" i="1"/>
  <c r="AD306" i="1"/>
  <c r="AA306" i="1"/>
  <c r="AF306" i="1" s="1"/>
  <c r="AG306" i="1"/>
  <c r="Y307" i="1"/>
  <c r="Z307" i="1" s="1"/>
  <c r="W307" i="1"/>
  <c r="X307" i="1"/>
  <c r="T309" i="1"/>
  <c r="U309" i="1"/>
  <c r="AB309" i="1"/>
  <c r="AL308" i="1"/>
  <c r="N309" i="1"/>
  <c r="T313" i="1"/>
  <c r="U313" i="1" s="1"/>
  <c r="N313" i="1"/>
  <c r="AL312" i="1"/>
  <c r="AB313" i="1"/>
  <c r="AD314" i="1"/>
  <c r="AA314" i="1"/>
  <c r="AF314" i="1" s="1"/>
  <c r="AG314" i="1"/>
  <c r="Y315" i="1"/>
  <c r="Z315" i="1" s="1"/>
  <c r="W315" i="1"/>
  <c r="X315" i="1"/>
  <c r="N317" i="1"/>
  <c r="AL316" i="1"/>
  <c r="T317" i="1"/>
  <c r="U317" i="1" s="1"/>
  <c r="AB317" i="1"/>
  <c r="AB321" i="1"/>
  <c r="AL320" i="1"/>
  <c r="T321" i="1"/>
  <c r="U321" i="1" s="1"/>
  <c r="N321" i="1"/>
  <c r="Y323" i="1"/>
  <c r="Z323" i="1" s="1"/>
  <c r="W323" i="1"/>
  <c r="X323" i="1"/>
  <c r="T325" i="1"/>
  <c r="U325" i="1" s="1"/>
  <c r="AB325" i="1"/>
  <c r="AL324" i="1"/>
  <c r="N325" i="1"/>
  <c r="T329" i="1"/>
  <c r="U329" i="1" s="1"/>
  <c r="N329" i="1"/>
  <c r="AL328" i="1"/>
  <c r="AB329" i="1"/>
  <c r="Y331" i="1"/>
  <c r="Z331" i="1" s="1"/>
  <c r="W331" i="1"/>
  <c r="X331" i="1"/>
  <c r="N333" i="1"/>
  <c r="AL332" i="1"/>
  <c r="T333" i="1"/>
  <c r="U333" i="1" s="1"/>
  <c r="AB333" i="1"/>
  <c r="Y251" i="1"/>
  <c r="Z251" i="1" s="1"/>
  <c r="W251" i="1"/>
  <c r="X251" i="1"/>
  <c r="AL265" i="1"/>
  <c r="T266" i="1"/>
  <c r="U266" i="1" s="1"/>
  <c r="N266" i="1"/>
  <c r="AB266" i="1"/>
  <c r="Y267" i="1"/>
  <c r="Z267" i="1" s="1"/>
  <c r="W267" i="1"/>
  <c r="X267" i="1"/>
  <c r="AL281" i="1"/>
  <c r="N282" i="1"/>
  <c r="AL283" i="1"/>
  <c r="T282" i="1"/>
  <c r="U282" i="1" s="1"/>
  <c r="AB282" i="1"/>
  <c r="AL289" i="1"/>
  <c r="N290" i="1"/>
  <c r="AL291" i="1"/>
  <c r="T290" i="1"/>
  <c r="U290" i="1" s="1"/>
  <c r="AB290" i="1"/>
  <c r="AL297" i="1"/>
  <c r="AO297" i="1" s="1"/>
  <c r="N298" i="1"/>
  <c r="AL299" i="1"/>
  <c r="T298" i="1"/>
  <c r="U298" i="1" s="1"/>
  <c r="AB298" i="1"/>
  <c r="N304" i="1"/>
  <c r="AL303" i="1"/>
  <c r="T304" i="1"/>
  <c r="U304" i="1"/>
  <c r="AB304" i="1"/>
  <c r="N308" i="1"/>
  <c r="AL307" i="1"/>
  <c r="T308" i="1"/>
  <c r="U308" i="1" s="1"/>
  <c r="AB308" i="1"/>
  <c r="N312" i="1"/>
  <c r="AL311" i="1"/>
  <c r="T312" i="1"/>
  <c r="U312" i="1"/>
  <c r="AB312" i="1"/>
  <c r="N316" i="1"/>
  <c r="AL315" i="1"/>
  <c r="T316" i="1"/>
  <c r="U316" i="1" s="1"/>
  <c r="AB316" i="1"/>
  <c r="N320" i="1"/>
  <c r="AL319" i="1"/>
  <c r="T320" i="1"/>
  <c r="U320" i="1"/>
  <c r="AB320" i="1"/>
  <c r="N324" i="1"/>
  <c r="AL323" i="1"/>
  <c r="T324" i="1"/>
  <c r="U324" i="1" s="1"/>
  <c r="AB324" i="1"/>
  <c r="N328" i="1"/>
  <c r="AL327" i="1"/>
  <c r="T328" i="1"/>
  <c r="U328" i="1"/>
  <c r="AB328" i="1"/>
  <c r="N332" i="1"/>
  <c r="AL331" i="1"/>
  <c r="T332" i="1"/>
  <c r="U332" i="1" s="1"/>
  <c r="AB332" i="1"/>
  <c r="AK53" i="1"/>
  <c r="AK57" i="1"/>
  <c r="AK85" i="1"/>
  <c r="AK93" i="1"/>
  <c r="AK101" i="1"/>
  <c r="AK105" i="1"/>
  <c r="AK109" i="1"/>
  <c r="AK129" i="1"/>
  <c r="AK34" i="1"/>
  <c r="AK292" i="1"/>
  <c r="AC228" i="1"/>
  <c r="AD253" i="1"/>
  <c r="AG253" i="1"/>
  <c r="AA253" i="1"/>
  <c r="AF253" i="1" s="1"/>
  <c r="AC246" i="1"/>
  <c r="AH253" i="1"/>
  <c r="AI253" i="1"/>
  <c r="AA247" i="1"/>
  <c r="AH246" i="1"/>
  <c r="AI246" i="1"/>
  <c r="AI301" i="1"/>
  <c r="AH301" i="1"/>
  <c r="AO300" i="1"/>
  <c r="AQ300" i="1" s="1"/>
  <c r="AI300" i="1"/>
  <c r="AH300" i="1"/>
  <c r="AK300" i="1" s="1"/>
  <c r="AQ538" i="1"/>
  <c r="AQ530" i="1"/>
  <c r="AQ387" i="1"/>
  <c r="AQ1263" i="1"/>
  <c r="AQ1283" i="1"/>
  <c r="AH269" i="1"/>
  <c r="AI269" i="1"/>
  <c r="AH238" i="1"/>
  <c r="AI238" i="1"/>
  <c r="AD166" i="1"/>
  <c r="AE166" i="1" s="1"/>
  <c r="AG166" i="1"/>
  <c r="AA166" i="1"/>
  <c r="AF166" i="1" s="1"/>
  <c r="AD150" i="1"/>
  <c r="AE150" i="1" s="1"/>
  <c r="AG150" i="1"/>
  <c r="AA150" i="1"/>
  <c r="AF150" i="1" s="1"/>
  <c r="AD134" i="1"/>
  <c r="AE134" i="1" s="1"/>
  <c r="AG134" i="1"/>
  <c r="AA134" i="1"/>
  <c r="AF134" i="1" s="1"/>
  <c r="AC78" i="1"/>
  <c r="AI76" i="1"/>
  <c r="AH76" i="1"/>
  <c r="N374" i="1"/>
  <c r="AB374" i="1"/>
  <c r="AC374" i="1" s="1"/>
  <c r="T374" i="1"/>
  <c r="U374" i="1" s="1"/>
  <c r="AL373" i="1"/>
  <c r="AO373" i="1" s="1"/>
  <c r="N366" i="1"/>
  <c r="AB366" i="1"/>
  <c r="AC366" i="1" s="1"/>
  <c r="T366" i="1"/>
  <c r="U366" i="1" s="1"/>
  <c r="AL365" i="1"/>
  <c r="AO365" i="1" s="1"/>
  <c r="AQ365" i="1" s="1"/>
  <c r="AI354" i="1"/>
  <c r="AH354" i="1"/>
  <c r="X353" i="1"/>
  <c r="W353" i="1"/>
  <c r="Y353" i="1"/>
  <c r="Z353" i="1" s="1"/>
  <c r="Y340" i="1"/>
  <c r="Z340" i="1" s="1"/>
  <c r="W340" i="1"/>
  <c r="X340" i="1"/>
  <c r="AH571" i="1"/>
  <c r="AK571" i="1" s="1"/>
  <c r="AI571" i="1"/>
  <c r="N569" i="1"/>
  <c r="AB569" i="1"/>
  <c r="AC569" i="1" s="1"/>
  <c r="T569" i="1"/>
  <c r="U569" i="1" s="1"/>
  <c r="AL568" i="1"/>
  <c r="AH555" i="1"/>
  <c r="AI555" i="1"/>
  <c r="N553" i="1"/>
  <c r="AB553" i="1"/>
  <c r="AC553" i="1" s="1"/>
  <c r="T553" i="1"/>
  <c r="U553" i="1" s="1"/>
  <c r="AL552" i="1"/>
  <c r="N519" i="1"/>
  <c r="AB519" i="1"/>
  <c r="AC519" i="1" s="1"/>
  <c r="AL520" i="1"/>
  <c r="AO520" i="1" s="1"/>
  <c r="AQ520" i="1" s="1"/>
  <c r="AL518" i="1"/>
  <c r="AO518" i="1" s="1"/>
  <c r="T519" i="1"/>
  <c r="U519" i="1" s="1"/>
  <c r="Y513" i="1"/>
  <c r="Z513" i="1" s="1"/>
  <c r="W513" i="1"/>
  <c r="X513" i="1"/>
  <c r="AI471" i="1"/>
  <c r="AH471" i="1"/>
  <c r="N469" i="1"/>
  <c r="AB469" i="1"/>
  <c r="AC469" i="1" s="1"/>
  <c r="T469" i="1"/>
  <c r="U469" i="1" s="1"/>
  <c r="AL468" i="1"/>
  <c r="AH459" i="1"/>
  <c r="AK459" i="1" s="1"/>
  <c r="AI459" i="1"/>
  <c r="N457" i="1"/>
  <c r="AB457" i="1"/>
  <c r="AC457" i="1" s="1"/>
  <c r="T457" i="1"/>
  <c r="U457" i="1" s="1"/>
  <c r="AL456" i="1"/>
  <c r="AO456" i="1" s="1"/>
  <c r="AQ456" i="1" s="1"/>
  <c r="N449" i="1"/>
  <c r="AB449" i="1"/>
  <c r="AC449" i="1" s="1"/>
  <c r="T449" i="1"/>
  <c r="U449" i="1" s="1"/>
  <c r="AO449" i="1" s="1"/>
  <c r="AL448" i="1"/>
  <c r="AO448" i="1" s="1"/>
  <c r="AL441" i="1"/>
  <c r="AB442" i="1"/>
  <c r="T442" i="1"/>
  <c r="U442" i="1" s="1"/>
  <c r="AO442" i="1" s="1"/>
  <c r="N442" i="1"/>
  <c r="N426" i="1"/>
  <c r="AL425" i="1"/>
  <c r="AB426" i="1"/>
  <c r="T426" i="1"/>
  <c r="U426" i="1" s="1"/>
  <c r="AH393" i="1"/>
  <c r="AK393" i="1" s="1"/>
  <c r="AI393" i="1"/>
  <c r="N391" i="1"/>
  <c r="AB391" i="1"/>
  <c r="AC391" i="1"/>
  <c r="AL392" i="1"/>
  <c r="AO392" i="1" s="1"/>
  <c r="AQ392" i="1" s="1"/>
  <c r="AL390" i="1"/>
  <c r="AO390" i="1" s="1"/>
  <c r="AQ390" i="1" s="1"/>
  <c r="T391" i="1"/>
  <c r="U391" i="1"/>
  <c r="N381" i="1"/>
  <c r="AB381" i="1"/>
  <c r="AC381" i="1" s="1"/>
  <c r="T381" i="1"/>
  <c r="U381" i="1" s="1"/>
  <c r="AL380" i="1"/>
  <c r="AO380" i="1" s="1"/>
  <c r="AI1269" i="1"/>
  <c r="AH1269" i="1"/>
  <c r="AI1277" i="1"/>
  <c r="AH1277" i="1"/>
  <c r="AK1277" i="1" s="1"/>
  <c r="AI1285" i="1"/>
  <c r="AH1285" i="1"/>
  <c r="AI733" i="1"/>
  <c r="AH733" i="1"/>
  <c r="AK733" i="1" s="1"/>
  <c r="AI741" i="1"/>
  <c r="AH741" i="1"/>
  <c r="AK741" i="1" s="1"/>
  <c r="AI765" i="1"/>
  <c r="AH765" i="1"/>
  <c r="AK765" i="1" s="1"/>
  <c r="AI773" i="1"/>
  <c r="AH773" i="1"/>
  <c r="AK773" i="1" s="1"/>
  <c r="AI595" i="1"/>
  <c r="AH595" i="1"/>
  <c r="AK595" i="1" s="1"/>
  <c r="AH611" i="1"/>
  <c r="AK611" i="1" s="1"/>
  <c r="AI611" i="1"/>
  <c r="AH619" i="1"/>
  <c r="AK619" i="1" s="1"/>
  <c r="AI619" i="1"/>
  <c r="AI731" i="1"/>
  <c r="AH731" i="1"/>
  <c r="AK731" i="1" s="1"/>
  <c r="AI755" i="1"/>
  <c r="AH755" i="1"/>
  <c r="AK755" i="1" s="1"/>
  <c r="AI763" i="1"/>
  <c r="AH763" i="1"/>
  <c r="AK763" i="1" s="1"/>
  <c r="AI787" i="1"/>
  <c r="AH787" i="1"/>
  <c r="AK787" i="1" s="1"/>
  <c r="AI795" i="1"/>
  <c r="AH795" i="1"/>
  <c r="AK795" i="1" s="1"/>
  <c r="AH827" i="1"/>
  <c r="AI827" i="1"/>
  <c r="AH835" i="1"/>
  <c r="AK835" i="1" s="1"/>
  <c r="AI835" i="1"/>
  <c r="AH859" i="1"/>
  <c r="AI859" i="1"/>
  <c r="AH867" i="1"/>
  <c r="AK867" i="1" s="1"/>
  <c r="AI867" i="1"/>
  <c r="AH902" i="1"/>
  <c r="AI902" i="1"/>
  <c r="AH910" i="1"/>
  <c r="AK910" i="1" s="1"/>
  <c r="AI910" i="1"/>
  <c r="AH934" i="1"/>
  <c r="AI934" i="1"/>
  <c r="AH942" i="1"/>
  <c r="AK942" i="1" s="1"/>
  <c r="AI942" i="1"/>
  <c r="AH966" i="1"/>
  <c r="AI966" i="1"/>
  <c r="AH974" i="1"/>
  <c r="AK974" i="1" s="1"/>
  <c r="AI974" i="1"/>
  <c r="AH998" i="1"/>
  <c r="AI998" i="1"/>
  <c r="AH1006" i="1"/>
  <c r="AK1006" i="1" s="1"/>
  <c r="AI1006" i="1"/>
  <c r="AA480" i="1"/>
  <c r="AF480" i="1" s="1"/>
  <c r="AD480" i="1"/>
  <c r="AE480" i="1" s="1"/>
  <c r="AO795" i="1"/>
  <c r="X620" i="1"/>
  <c r="W620" i="1"/>
  <c r="Y620" i="1"/>
  <c r="Z620" i="1" s="1"/>
  <c r="AQ681" i="1"/>
  <c r="AO611" i="1"/>
  <c r="AD269" i="1"/>
  <c r="AA269" i="1"/>
  <c r="AF269" i="1" s="1"/>
  <c r="AG269" i="1"/>
  <c r="AC190" i="1"/>
  <c r="AH190" i="1"/>
  <c r="AI190" i="1"/>
  <c r="AC188" i="1"/>
  <c r="AC186" i="1"/>
  <c r="AH186" i="1"/>
  <c r="AI186" i="1"/>
  <c r="AC182" i="1"/>
  <c r="AH182" i="1"/>
  <c r="AI182" i="1"/>
  <c r="AC180" i="1"/>
  <c r="AC178" i="1"/>
  <c r="AH178" i="1"/>
  <c r="AI178" i="1"/>
  <c r="AC174" i="1"/>
  <c r="AH174" i="1"/>
  <c r="AI174" i="1"/>
  <c r="AC172" i="1"/>
  <c r="AC170" i="1"/>
  <c r="AH170" i="1"/>
  <c r="AI170" i="1"/>
  <c r="AC166" i="1"/>
  <c r="AH166" i="1"/>
  <c r="AI166" i="1"/>
  <c r="AC164" i="1"/>
  <c r="AC162" i="1"/>
  <c r="AH162" i="1"/>
  <c r="AI162" i="1"/>
  <c r="AC158" i="1"/>
  <c r="AH158" i="1"/>
  <c r="AI158" i="1"/>
  <c r="AC156" i="1"/>
  <c r="AC154" i="1"/>
  <c r="AH154" i="1"/>
  <c r="AI154" i="1"/>
  <c r="AC150" i="1"/>
  <c r="AQ147" i="1"/>
  <c r="AC148" i="1"/>
  <c r="AC146" i="1"/>
  <c r="AH146" i="1"/>
  <c r="AI146" i="1"/>
  <c r="AC142" i="1"/>
  <c r="AH142" i="1"/>
  <c r="AI142" i="1"/>
  <c r="AQ139" i="1"/>
  <c r="AC140" i="1"/>
  <c r="AC138" i="1"/>
  <c r="AH138" i="1"/>
  <c r="AI138" i="1"/>
  <c r="AC134" i="1"/>
  <c r="AH134" i="1"/>
  <c r="AI134" i="1"/>
  <c r="AH31" i="1"/>
  <c r="AI31" i="1"/>
  <c r="X669" i="1"/>
  <c r="Y669" i="1"/>
  <c r="Z669" i="1" s="1"/>
  <c r="W669" i="1"/>
  <c r="X1336" i="1"/>
  <c r="W1336" i="1"/>
  <c r="Y1336" i="1"/>
  <c r="Z1336" i="1" s="1"/>
  <c r="X1329" i="1"/>
  <c r="W1329" i="1"/>
  <c r="Y1329" i="1"/>
  <c r="Z1329" i="1" s="1"/>
  <c r="X1247" i="1"/>
  <c r="W1247" i="1"/>
  <c r="Y1247" i="1"/>
  <c r="Z1247" i="1" s="1"/>
  <c r="X1292" i="1"/>
  <c r="W1292" i="1"/>
  <c r="Y1292" i="1"/>
  <c r="Z1292" i="1" s="1"/>
  <c r="X602" i="1"/>
  <c r="W602" i="1"/>
  <c r="Y602" i="1"/>
  <c r="Z602" i="1" s="1"/>
  <c r="X1031" i="1"/>
  <c r="W1031" i="1"/>
  <c r="Y1031" i="1"/>
  <c r="Z1031" i="1" s="1"/>
  <c r="X1035" i="1"/>
  <c r="W1035" i="1"/>
  <c r="Y1035" i="1"/>
  <c r="Z1035" i="1" s="1"/>
  <c r="X1039" i="1"/>
  <c r="W1039" i="1"/>
  <c r="Y1039" i="1"/>
  <c r="Z1039" i="1" s="1"/>
  <c r="X1043" i="1"/>
  <c r="W1043" i="1"/>
  <c r="Y1043" i="1"/>
  <c r="Z1043" i="1" s="1"/>
  <c r="X1047" i="1"/>
  <c r="W1047" i="1"/>
  <c r="Y1047" i="1"/>
  <c r="Z1047" i="1" s="1"/>
  <c r="X1219" i="1"/>
  <c r="W1219" i="1"/>
  <c r="Y1219" i="1"/>
  <c r="Z1219" i="1" s="1"/>
  <c r="AL360" i="1"/>
  <c r="T361" i="1"/>
  <c r="U361" i="1" s="1"/>
  <c r="N361" i="1"/>
  <c r="AB361" i="1"/>
  <c r="X359" i="1"/>
  <c r="W359" i="1"/>
  <c r="Y359" i="1"/>
  <c r="Z359" i="1" s="1"/>
  <c r="AI350" i="1"/>
  <c r="AH350" i="1"/>
  <c r="AK350" i="1" s="1"/>
  <c r="N348" i="1"/>
  <c r="AL347" i="1"/>
  <c r="AO347" i="1" s="1"/>
  <c r="AL349" i="1"/>
  <c r="AO349" i="1" s="1"/>
  <c r="AB348" i="1"/>
  <c r="AC348" i="1"/>
  <c r="T348" i="1"/>
  <c r="U348" i="1"/>
  <c r="AI567" i="1"/>
  <c r="AH567" i="1"/>
  <c r="AK567" i="1" s="1"/>
  <c r="N565" i="1"/>
  <c r="AL564" i="1"/>
  <c r="T565" i="1"/>
  <c r="U565" i="1" s="1"/>
  <c r="AB565" i="1"/>
  <c r="AC565" i="1" s="1"/>
  <c r="W559" i="1"/>
  <c r="X559" i="1"/>
  <c r="Y559" i="1"/>
  <c r="Z559" i="1" s="1"/>
  <c r="AI551" i="1"/>
  <c r="AH551" i="1"/>
  <c r="AK551" i="1" s="1"/>
  <c r="N549" i="1"/>
  <c r="AL548" i="1"/>
  <c r="T549" i="1"/>
  <c r="U549" i="1" s="1"/>
  <c r="AB549" i="1"/>
  <c r="AC549" i="1" s="1"/>
  <c r="X547" i="1"/>
  <c r="Y547" i="1"/>
  <c r="Z547" i="1" s="1"/>
  <c r="W547" i="1"/>
  <c r="AI543" i="1"/>
  <c r="AH543" i="1"/>
  <c r="AK543" i="1" s="1"/>
  <c r="N541" i="1"/>
  <c r="AL540" i="1"/>
  <c r="T541" i="1"/>
  <c r="U541" i="1" s="1"/>
  <c r="AB541" i="1"/>
  <c r="AC541" i="1" s="1"/>
  <c r="X539" i="1"/>
  <c r="Y539" i="1"/>
  <c r="Z539" i="1" s="1"/>
  <c r="W539" i="1"/>
  <c r="AI535" i="1"/>
  <c r="AH535" i="1"/>
  <c r="AK535" i="1" s="1"/>
  <c r="N533" i="1"/>
  <c r="AL532" i="1"/>
  <c r="T533" i="1"/>
  <c r="U533" i="1"/>
  <c r="AB533" i="1"/>
  <c r="AC533" i="1"/>
  <c r="X531" i="1"/>
  <c r="Y531" i="1"/>
  <c r="Z531" i="1" s="1"/>
  <c r="W531" i="1"/>
  <c r="AI527" i="1"/>
  <c r="AH527" i="1"/>
  <c r="AK527" i="1" s="1"/>
  <c r="N523" i="1"/>
  <c r="AL522" i="1"/>
  <c r="AO522" i="1" s="1"/>
  <c r="AB523" i="1"/>
  <c r="AC523" i="1" s="1"/>
  <c r="T523" i="1"/>
  <c r="U523" i="1" s="1"/>
  <c r="W517" i="1"/>
  <c r="X517" i="1"/>
  <c r="Y517" i="1"/>
  <c r="Z517" i="1" s="1"/>
  <c r="AI509" i="1"/>
  <c r="AH509" i="1"/>
  <c r="AK509" i="1" s="1"/>
  <c r="N507" i="1"/>
  <c r="AL506" i="1"/>
  <c r="AO506" i="1" s="1"/>
  <c r="AL508" i="1"/>
  <c r="AO508" i="1" s="1"/>
  <c r="AB507" i="1"/>
  <c r="AC507" i="1" s="1"/>
  <c r="T507" i="1"/>
  <c r="U507" i="1" s="1"/>
  <c r="Y505" i="1"/>
  <c r="Z505" i="1" s="1"/>
  <c r="W505" i="1"/>
  <c r="X505" i="1"/>
  <c r="AI501" i="1"/>
  <c r="AH501" i="1"/>
  <c r="AK501" i="1" s="1"/>
  <c r="N499" i="1"/>
  <c r="AL498" i="1"/>
  <c r="AO498" i="1" s="1"/>
  <c r="AL500" i="1"/>
  <c r="AO500" i="1" s="1"/>
  <c r="AQ500" i="1" s="1"/>
  <c r="AB499" i="1"/>
  <c r="AC499" i="1" s="1"/>
  <c r="T499" i="1"/>
  <c r="U499" i="1" s="1"/>
  <c r="Y497" i="1"/>
  <c r="Z497" i="1" s="1"/>
  <c r="W497" i="1"/>
  <c r="X497" i="1"/>
  <c r="AI493" i="1"/>
  <c r="AH493" i="1"/>
  <c r="AK493" i="1" s="1"/>
  <c r="N491" i="1"/>
  <c r="AL490" i="1"/>
  <c r="AO490" i="1" s="1"/>
  <c r="AL492" i="1"/>
  <c r="AO492" i="1" s="1"/>
  <c r="AB491" i="1"/>
  <c r="AC491" i="1" s="1"/>
  <c r="AM492" i="1" s="1"/>
  <c r="T491" i="1"/>
  <c r="U491" i="1" s="1"/>
  <c r="Y489" i="1"/>
  <c r="Z489" i="1" s="1"/>
  <c r="W489" i="1"/>
  <c r="X489" i="1"/>
  <c r="AI485" i="1"/>
  <c r="AH485" i="1"/>
  <c r="AK485" i="1" s="1"/>
  <c r="N483" i="1"/>
  <c r="AL484" i="1"/>
  <c r="AO484" i="1" s="1"/>
  <c r="AB483" i="1"/>
  <c r="AC483" i="1"/>
  <c r="T483" i="1"/>
  <c r="U483" i="1"/>
  <c r="AO483" i="1" s="1"/>
  <c r="AQ483" i="1" s="1"/>
  <c r="N478" i="1"/>
  <c r="AB478" i="1"/>
  <c r="AC478" i="1" s="1"/>
  <c r="AL477" i="1"/>
  <c r="T478" i="1"/>
  <c r="U478" i="1" s="1"/>
  <c r="Y475" i="1"/>
  <c r="Z475" i="1" s="1"/>
  <c r="W475" i="1"/>
  <c r="X475" i="1"/>
  <c r="AH467" i="1"/>
  <c r="AK467" i="1" s="1"/>
  <c r="AI467" i="1"/>
  <c r="N465" i="1"/>
  <c r="AL464" i="1"/>
  <c r="AO464" i="1" s="1"/>
  <c r="AQ464" i="1" s="1"/>
  <c r="T465" i="1"/>
  <c r="U465" i="1"/>
  <c r="AB465" i="1"/>
  <c r="AC465" i="1"/>
  <c r="N439" i="1"/>
  <c r="AL438" i="1"/>
  <c r="T439" i="1"/>
  <c r="U439" i="1" s="1"/>
  <c r="AB439" i="1"/>
  <c r="AC439" i="1" s="1"/>
  <c r="AL440" i="1"/>
  <c r="AO440" i="1" s="1"/>
  <c r="Y437" i="1"/>
  <c r="Z437" i="1" s="1"/>
  <c r="W437" i="1"/>
  <c r="X437" i="1"/>
  <c r="AO433" i="1"/>
  <c r="AI433" i="1"/>
  <c r="AH433" i="1"/>
  <c r="AK433" i="1" s="1"/>
  <c r="N431" i="1"/>
  <c r="AL430" i="1"/>
  <c r="T431" i="1"/>
  <c r="U431" i="1" s="1"/>
  <c r="AB431" i="1"/>
  <c r="AC431" i="1" s="1"/>
  <c r="Y429" i="1"/>
  <c r="Z429" i="1" s="1"/>
  <c r="W429" i="1"/>
  <c r="X429" i="1"/>
  <c r="N423" i="1"/>
  <c r="AL422" i="1"/>
  <c r="AO422" i="1" s="1"/>
  <c r="AB423" i="1"/>
  <c r="AC423" i="1" s="1"/>
  <c r="T423" i="1"/>
  <c r="U423" i="1" s="1"/>
  <c r="X421" i="1"/>
  <c r="Y421" i="1"/>
  <c r="Z421" i="1" s="1"/>
  <c r="W421" i="1"/>
  <c r="AH417" i="1"/>
  <c r="AK417" i="1" s="1"/>
  <c r="AI417" i="1"/>
  <c r="N415" i="1"/>
  <c r="AL414" i="1"/>
  <c r="AO414" i="1" s="1"/>
  <c r="AL416" i="1"/>
  <c r="AO416" i="1" s="1"/>
  <c r="AB415" i="1"/>
  <c r="AC415" i="1" s="1"/>
  <c r="T415" i="1"/>
  <c r="U415" i="1" s="1"/>
  <c r="X413" i="1"/>
  <c r="Y413" i="1"/>
  <c r="Z413" i="1" s="1"/>
  <c r="W413" i="1"/>
  <c r="N409" i="1"/>
  <c r="AB409" i="1"/>
  <c r="AC409" i="1"/>
  <c r="T409" i="1"/>
  <c r="U409" i="1"/>
  <c r="N405" i="1"/>
  <c r="AL404" i="1"/>
  <c r="AO404" i="1" s="1"/>
  <c r="T405" i="1"/>
  <c r="U405" i="1" s="1"/>
  <c r="AB405" i="1"/>
  <c r="AC405" i="1" s="1"/>
  <c r="AH399" i="1"/>
  <c r="AK399" i="1" s="1"/>
  <c r="AI399" i="1"/>
  <c r="N397" i="1"/>
  <c r="AL396" i="1"/>
  <c r="AO396" i="1" s="1"/>
  <c r="T397" i="1"/>
  <c r="U397" i="1" s="1"/>
  <c r="AB397" i="1"/>
  <c r="AC397" i="1" s="1"/>
  <c r="W389" i="1"/>
  <c r="X389" i="1"/>
  <c r="Y389" i="1"/>
  <c r="Z389" i="1" s="1"/>
  <c r="N382" i="1"/>
  <c r="AL381" i="1"/>
  <c r="AB382" i="1"/>
  <c r="AC382" i="1" s="1"/>
  <c r="T382" i="1"/>
  <c r="U382" i="1" s="1"/>
  <c r="AI1360" i="1"/>
  <c r="AH1360" i="1"/>
  <c r="AK1360" i="1" s="1"/>
  <c r="AI1339" i="1"/>
  <c r="AH1339" i="1"/>
  <c r="AK1339" i="1" s="1"/>
  <c r="AH1347" i="1"/>
  <c r="AI1347" i="1"/>
  <c r="AH1356" i="1"/>
  <c r="AK1356" i="1" s="1"/>
  <c r="AI1356" i="1"/>
  <c r="AI1296" i="1"/>
  <c r="AH1296" i="1"/>
  <c r="AI1304" i="1"/>
  <c r="AH1304" i="1"/>
  <c r="AK1304" i="1" s="1"/>
  <c r="AI1312" i="1"/>
  <c r="AH1312" i="1"/>
  <c r="AI1331" i="1"/>
  <c r="AH1331" i="1"/>
  <c r="AK1331" i="1" s="1"/>
  <c r="AH1251" i="1"/>
  <c r="AK1251" i="1" s="1"/>
  <c r="AI1251" i="1"/>
  <c r="AH1259" i="1"/>
  <c r="AK1259" i="1" s="1"/>
  <c r="AI1259" i="1"/>
  <c r="AI1271" i="1"/>
  <c r="AH1271" i="1"/>
  <c r="AK1271" i="1" s="1"/>
  <c r="AI1279" i="1"/>
  <c r="AH1279" i="1"/>
  <c r="AK1279" i="1" s="1"/>
  <c r="AI1287" i="1"/>
  <c r="AH1287" i="1"/>
  <c r="AK1287" i="1" s="1"/>
  <c r="AI581" i="1"/>
  <c r="AH581" i="1"/>
  <c r="AI669" i="1"/>
  <c r="AH669" i="1"/>
  <c r="AK669" i="1" s="1"/>
  <c r="AI687" i="1"/>
  <c r="AH687" i="1"/>
  <c r="AK687" i="1" s="1"/>
  <c r="AI695" i="1"/>
  <c r="AH695" i="1"/>
  <c r="AK695" i="1" s="1"/>
  <c r="AI703" i="1"/>
  <c r="AH703" i="1"/>
  <c r="AK703" i="1" s="1"/>
  <c r="AI711" i="1"/>
  <c r="AH711" i="1"/>
  <c r="AK711" i="1" s="1"/>
  <c r="AI719" i="1"/>
  <c r="AH719" i="1"/>
  <c r="AK719" i="1" s="1"/>
  <c r="AI630" i="1"/>
  <c r="AH630" i="1"/>
  <c r="AK630" i="1" s="1"/>
  <c r="AI638" i="1"/>
  <c r="AH638" i="1"/>
  <c r="AK638" i="1" s="1"/>
  <c r="AH671" i="1"/>
  <c r="AK671" i="1" s="1"/>
  <c r="AI671" i="1"/>
  <c r="AH679" i="1"/>
  <c r="AK679" i="1" s="1"/>
  <c r="AI679" i="1"/>
  <c r="AI689" i="1"/>
  <c r="AH689" i="1"/>
  <c r="AI697" i="1"/>
  <c r="AH697" i="1"/>
  <c r="AI705" i="1"/>
  <c r="AH705" i="1"/>
  <c r="AK705" i="1" s="1"/>
  <c r="AI713" i="1"/>
  <c r="AH713" i="1"/>
  <c r="AK713" i="1" s="1"/>
  <c r="AI721" i="1"/>
  <c r="AH721" i="1"/>
  <c r="AK721" i="1" s="1"/>
  <c r="AH1050" i="1"/>
  <c r="AK1050" i="1" s="1"/>
  <c r="AI1050" i="1"/>
  <c r="AH1058" i="1"/>
  <c r="AK1058" i="1" s="1"/>
  <c r="AI1058" i="1"/>
  <c r="AH1066" i="1"/>
  <c r="AK1066" i="1" s="1"/>
  <c r="AI1066" i="1"/>
  <c r="AH1074" i="1"/>
  <c r="AK1074" i="1" s="1"/>
  <c r="AI1074" i="1"/>
  <c r="AH1082" i="1"/>
  <c r="AK1082" i="1" s="1"/>
  <c r="AI1082" i="1"/>
  <c r="AH1090" i="1"/>
  <c r="AK1090" i="1" s="1"/>
  <c r="AI1090" i="1"/>
  <c r="AH1098" i="1"/>
  <c r="AK1098" i="1" s="1"/>
  <c r="AI1098" i="1"/>
  <c r="AH1106" i="1"/>
  <c r="AK1106" i="1" s="1"/>
  <c r="AI1106" i="1"/>
  <c r="AH1114" i="1"/>
  <c r="AK1114" i="1" s="1"/>
  <c r="AI1114" i="1"/>
  <c r="AH1122" i="1"/>
  <c r="AK1122" i="1" s="1"/>
  <c r="AI1122" i="1"/>
  <c r="AH1130" i="1"/>
  <c r="AK1130" i="1" s="1"/>
  <c r="AI1130" i="1"/>
  <c r="AH1138" i="1"/>
  <c r="AK1138" i="1" s="1"/>
  <c r="AI1138" i="1"/>
  <c r="AH1146" i="1"/>
  <c r="AK1146" i="1" s="1"/>
  <c r="AI1146" i="1"/>
  <c r="AH1154" i="1"/>
  <c r="AK1154" i="1" s="1"/>
  <c r="AI1154" i="1"/>
  <c r="AH1162" i="1"/>
  <c r="AK1162" i="1" s="1"/>
  <c r="AI1162" i="1"/>
  <c r="AH1170" i="1"/>
  <c r="AK1170" i="1" s="1"/>
  <c r="AI1170" i="1"/>
  <c r="AH1178" i="1"/>
  <c r="AK1178" i="1" s="1"/>
  <c r="AI1178" i="1"/>
  <c r="AH1186" i="1"/>
  <c r="AK1186" i="1" s="1"/>
  <c r="AI1186" i="1"/>
  <c r="AH1194" i="1"/>
  <c r="AK1194" i="1" s="1"/>
  <c r="AI1194" i="1"/>
  <c r="AH1202" i="1"/>
  <c r="AK1202" i="1" s="1"/>
  <c r="AI1202" i="1"/>
  <c r="AH1210" i="1"/>
  <c r="AK1210" i="1" s="1"/>
  <c r="AI1210" i="1"/>
  <c r="AL375" i="1"/>
  <c r="AO375" i="1" s="1"/>
  <c r="AL367" i="1"/>
  <c r="AO367" i="1" s="1"/>
  <c r="AL570" i="1"/>
  <c r="AO570" i="1" s="1"/>
  <c r="AL554" i="1"/>
  <c r="AO554" i="1" s="1"/>
  <c r="AA478" i="1"/>
  <c r="AF478" i="1" s="1"/>
  <c r="AD478" i="1"/>
  <c r="AE478" i="1" s="1"/>
  <c r="AL470" i="1"/>
  <c r="AL446" i="1"/>
  <c r="AO446" i="1" s="1"/>
  <c r="Y441" i="1"/>
  <c r="Z441" i="1" s="1"/>
  <c r="W441" i="1"/>
  <c r="X441" i="1"/>
  <c r="AL398" i="1"/>
  <c r="AO398" i="1" s="1"/>
  <c r="W377" i="1"/>
  <c r="X377" i="1"/>
  <c r="Y377" i="1"/>
  <c r="Z377" i="1" s="1"/>
  <c r="AQ578" i="1"/>
  <c r="AO721" i="1"/>
  <c r="AO705" i="1"/>
  <c r="AO619" i="1"/>
  <c r="AH336" i="1"/>
  <c r="AK336" i="1" s="1"/>
  <c r="AI336" i="1"/>
  <c r="AO459" i="1"/>
  <c r="AO773" i="1"/>
  <c r="AO741" i="1"/>
  <c r="AO719" i="1"/>
  <c r="AO703" i="1"/>
  <c r="AO687" i="1"/>
  <c r="AO581" i="1"/>
  <c r="AO1277" i="1"/>
  <c r="AO354" i="1"/>
  <c r="AO336" i="1"/>
  <c r="AO571" i="1"/>
  <c r="AO567" i="1"/>
  <c r="AO559" i="1"/>
  <c r="AO555" i="1"/>
  <c r="AO551" i="1"/>
  <c r="AO547" i="1"/>
  <c r="AO543" i="1"/>
  <c r="AO539" i="1"/>
  <c r="AO535" i="1"/>
  <c r="AO531" i="1"/>
  <c r="AO527" i="1"/>
  <c r="AL383" i="1"/>
  <c r="AO383" i="1" s="1"/>
  <c r="AO630" i="1"/>
  <c r="AO1251" i="1"/>
  <c r="AO1347" i="1"/>
  <c r="N379" i="1"/>
  <c r="AL378" i="1"/>
  <c r="AO378" i="1" s="1"/>
  <c r="T379" i="1"/>
  <c r="U379" i="1" s="1"/>
  <c r="AB379" i="1"/>
  <c r="AC379" i="1" s="1"/>
  <c r="AC238" i="1"/>
  <c r="AA182" i="1"/>
  <c r="AF182" i="1" s="1"/>
  <c r="AG182" i="1"/>
  <c r="AD182" i="1"/>
  <c r="AE182" i="1" s="1"/>
  <c r="AI78" i="1"/>
  <c r="AH78" i="1"/>
  <c r="AC76" i="1"/>
  <c r="AC74" i="1"/>
  <c r="AO372" i="1"/>
  <c r="AI372" i="1"/>
  <c r="AH372" i="1"/>
  <c r="AK372" i="1" s="1"/>
  <c r="N370" i="1"/>
  <c r="AB370" i="1"/>
  <c r="AC370" i="1" s="1"/>
  <c r="T370" i="1"/>
  <c r="U370" i="1" s="1"/>
  <c r="AL369" i="1"/>
  <c r="AO369" i="1" s="1"/>
  <c r="N362" i="1"/>
  <c r="AB362" i="1"/>
  <c r="AC362" i="1" s="1"/>
  <c r="T362" i="1"/>
  <c r="U362" i="1" s="1"/>
  <c r="N356" i="1"/>
  <c r="AB356" i="1"/>
  <c r="AC356" i="1" s="1"/>
  <c r="AL357" i="1"/>
  <c r="AO357" i="1" s="1"/>
  <c r="AL355" i="1"/>
  <c r="AO355" i="1" s="1"/>
  <c r="T356" i="1"/>
  <c r="U356" i="1" s="1"/>
  <c r="W354" i="1"/>
  <c r="X354" i="1"/>
  <c r="Y354" i="1"/>
  <c r="Z354" i="1" s="1"/>
  <c r="AL350" i="1"/>
  <c r="AO350" i="1" s="1"/>
  <c r="T351" i="1"/>
  <c r="U351" i="1" s="1"/>
  <c r="N351" i="1"/>
  <c r="AB351" i="1"/>
  <c r="AI340" i="1"/>
  <c r="AH340" i="1"/>
  <c r="AK340" i="1" s="1"/>
  <c r="N338" i="1"/>
  <c r="AB338" i="1"/>
  <c r="AC338" i="1" s="1"/>
  <c r="T338" i="1"/>
  <c r="U338" i="1" s="1"/>
  <c r="AL337" i="1"/>
  <c r="AO337" i="1" s="1"/>
  <c r="AL339" i="1"/>
  <c r="AO339" i="1" s="1"/>
  <c r="W336" i="1"/>
  <c r="X336" i="1"/>
  <c r="Y336" i="1"/>
  <c r="Z336" i="1" s="1"/>
  <c r="X571" i="1"/>
  <c r="Y571" i="1"/>
  <c r="Z571" i="1" s="1"/>
  <c r="W571" i="1"/>
  <c r="N561" i="1"/>
  <c r="AB561" i="1"/>
  <c r="AC561" i="1" s="1"/>
  <c r="T561" i="1"/>
  <c r="U561" i="1" s="1"/>
  <c r="AL560" i="1"/>
  <c r="AH513" i="1"/>
  <c r="AI513" i="1"/>
  <c r="N511" i="1"/>
  <c r="AB511" i="1"/>
  <c r="AC511" i="1" s="1"/>
  <c r="AL512" i="1"/>
  <c r="AO512" i="1" s="1"/>
  <c r="AL510" i="1"/>
  <c r="AO510" i="1" s="1"/>
  <c r="T511" i="1"/>
  <c r="U511" i="1" s="1"/>
  <c r="AO511" i="1" s="1"/>
  <c r="N477" i="1"/>
  <c r="AB477" i="1"/>
  <c r="AC477" i="1" s="1"/>
  <c r="AM478" i="1" s="1"/>
  <c r="T477" i="1"/>
  <c r="U477" i="1" s="1"/>
  <c r="AL476" i="1"/>
  <c r="AL478" i="1"/>
  <c r="W471" i="1"/>
  <c r="X471" i="1"/>
  <c r="Y471" i="1"/>
  <c r="Z471" i="1" s="1"/>
  <c r="N461" i="1"/>
  <c r="AB461" i="1"/>
  <c r="AC461" i="1" s="1"/>
  <c r="AM462" i="1" s="1"/>
  <c r="T461" i="1"/>
  <c r="U461" i="1" s="1"/>
  <c r="AL460" i="1"/>
  <c r="N453" i="1"/>
  <c r="AB453" i="1"/>
  <c r="AC453" i="1" s="1"/>
  <c r="T453" i="1"/>
  <c r="U453" i="1" s="1"/>
  <c r="AL452" i="1"/>
  <c r="N445" i="1"/>
  <c r="AB445" i="1"/>
  <c r="AC445" i="1" s="1"/>
  <c r="T445" i="1"/>
  <c r="U445" i="1" s="1"/>
  <c r="AI1369" i="1"/>
  <c r="AH1369" i="1"/>
  <c r="AK1369" i="1" s="1"/>
  <c r="AI1261" i="1"/>
  <c r="AH1261" i="1"/>
  <c r="AK1261" i="1" s="1"/>
  <c r="AI1273" i="1"/>
  <c r="AH1273" i="1"/>
  <c r="AI1281" i="1"/>
  <c r="AH1281" i="1"/>
  <c r="AK1281" i="1" s="1"/>
  <c r="AH1314" i="1"/>
  <c r="AK1314" i="1" s="1"/>
  <c r="AI1314" i="1"/>
  <c r="AH579" i="1"/>
  <c r="AK579" i="1" s="1"/>
  <c r="AI579" i="1"/>
  <c r="AI605" i="1"/>
  <c r="AH605" i="1"/>
  <c r="AK605" i="1" s="1"/>
  <c r="AI613" i="1"/>
  <c r="AH613" i="1"/>
  <c r="AK613" i="1" s="1"/>
  <c r="AI607" i="1"/>
  <c r="AH607" i="1"/>
  <c r="AK607" i="1" s="1"/>
  <c r="AI615" i="1"/>
  <c r="AH615" i="1"/>
  <c r="AK615" i="1" s="1"/>
  <c r="AH823" i="1"/>
  <c r="AK823" i="1" s="1"/>
  <c r="AI823" i="1"/>
  <c r="AH831" i="1"/>
  <c r="AK831" i="1" s="1"/>
  <c r="AI831" i="1"/>
  <c r="AH855" i="1"/>
  <c r="AK855" i="1" s="1"/>
  <c r="AI855" i="1"/>
  <c r="AH863" i="1"/>
  <c r="AK863" i="1" s="1"/>
  <c r="AI863" i="1"/>
  <c r="AH887" i="1"/>
  <c r="AK887" i="1" s="1"/>
  <c r="AI887" i="1"/>
  <c r="AH906" i="1"/>
  <c r="AK906" i="1" s="1"/>
  <c r="AI906" i="1"/>
  <c r="AH930" i="1"/>
  <c r="AK930" i="1" s="1"/>
  <c r="AI930" i="1"/>
  <c r="AH938" i="1"/>
  <c r="AK938" i="1" s="1"/>
  <c r="AI938" i="1"/>
  <c r="AH962" i="1"/>
  <c r="AK962" i="1" s="1"/>
  <c r="AI962" i="1"/>
  <c r="AH970" i="1"/>
  <c r="AK970" i="1" s="1"/>
  <c r="AI970" i="1"/>
  <c r="AH994" i="1"/>
  <c r="AK994" i="1" s="1"/>
  <c r="AI994" i="1"/>
  <c r="AH1002" i="1"/>
  <c r="AK1002" i="1" s="1"/>
  <c r="AI1002" i="1"/>
  <c r="AH1026" i="1"/>
  <c r="AK1026" i="1" s="1"/>
  <c r="AI1026" i="1"/>
  <c r="AH825" i="1"/>
  <c r="AK825" i="1" s="1"/>
  <c r="AI825" i="1"/>
  <c r="AH833" i="1"/>
  <c r="AK833" i="1" s="1"/>
  <c r="AI833" i="1"/>
  <c r="AH857" i="1"/>
  <c r="AK857" i="1" s="1"/>
  <c r="AI857" i="1"/>
  <c r="AH865" i="1"/>
  <c r="AK865" i="1" s="1"/>
  <c r="AI865" i="1"/>
  <c r="AQ577" i="1"/>
  <c r="AO865" i="1"/>
  <c r="AO833" i="1"/>
  <c r="AH264" i="1"/>
  <c r="AK264" i="1" s="1"/>
  <c r="AI264" i="1"/>
  <c r="AI188" i="1"/>
  <c r="AH188" i="1"/>
  <c r="AI180" i="1"/>
  <c r="AH180" i="1"/>
  <c r="AI172" i="1"/>
  <c r="AH172" i="1"/>
  <c r="AI164" i="1"/>
  <c r="AH164" i="1"/>
  <c r="AI156" i="1"/>
  <c r="AH156" i="1"/>
  <c r="AH150" i="1"/>
  <c r="AI150" i="1"/>
  <c r="AI148" i="1"/>
  <c r="AH148" i="1"/>
  <c r="AI140" i="1"/>
  <c r="AH140" i="1"/>
  <c r="AA78" i="1"/>
  <c r="AF78" i="1" s="1"/>
  <c r="AG78" i="1"/>
  <c r="AD78" i="1"/>
  <c r="AE78" i="1" s="1"/>
  <c r="Y1360" i="1"/>
  <c r="Z1360" i="1" s="1"/>
  <c r="W1360" i="1"/>
  <c r="X1360" i="1"/>
  <c r="Y1317" i="1"/>
  <c r="Z1317" i="1" s="1"/>
  <c r="W1317" i="1"/>
  <c r="X1317" i="1"/>
  <c r="X667" i="1"/>
  <c r="Y667" i="1"/>
  <c r="Z667" i="1" s="1"/>
  <c r="W667" i="1"/>
  <c r="X1322" i="1"/>
  <c r="W1322" i="1"/>
  <c r="Y1322" i="1"/>
  <c r="Z1322" i="1" s="1"/>
  <c r="X1231" i="1"/>
  <c r="W1231" i="1"/>
  <c r="Y1231" i="1"/>
  <c r="Z1231" i="1" s="1"/>
  <c r="X1264" i="1"/>
  <c r="W1264" i="1"/>
  <c r="Y1264" i="1"/>
  <c r="Z1264" i="1" s="1"/>
  <c r="X593" i="1"/>
  <c r="W593" i="1"/>
  <c r="Y593" i="1"/>
  <c r="Z593" i="1" s="1"/>
  <c r="X1029" i="1"/>
  <c r="W1029" i="1"/>
  <c r="Y1029" i="1"/>
  <c r="Z1029" i="1" s="1"/>
  <c r="X1033" i="1"/>
  <c r="W1033" i="1"/>
  <c r="Y1033" i="1"/>
  <c r="Z1033" i="1" s="1"/>
  <c r="X1037" i="1"/>
  <c r="W1037" i="1"/>
  <c r="Y1037" i="1"/>
  <c r="Z1037" i="1" s="1"/>
  <c r="X1041" i="1"/>
  <c r="W1041" i="1"/>
  <c r="Y1041" i="1"/>
  <c r="Z1041" i="1" s="1"/>
  <c r="X1045" i="1"/>
  <c r="W1045" i="1"/>
  <c r="Y1045" i="1"/>
  <c r="Z1045" i="1" s="1"/>
  <c r="X1217" i="1"/>
  <c r="W1217" i="1"/>
  <c r="Y1217" i="1"/>
  <c r="Z1217" i="1" s="1"/>
  <c r="X1221" i="1"/>
  <c r="W1221" i="1"/>
  <c r="Y1221" i="1"/>
  <c r="Z1221" i="1" s="1"/>
  <c r="W360" i="1"/>
  <c r="X360" i="1"/>
  <c r="Y360" i="1"/>
  <c r="Z360" i="1" s="1"/>
  <c r="X350" i="1"/>
  <c r="Y350" i="1"/>
  <c r="Z350" i="1" s="1"/>
  <c r="W350" i="1"/>
  <c r="T341" i="1"/>
  <c r="U341" i="1"/>
  <c r="AO341" i="1" s="1"/>
  <c r="AL340" i="1"/>
  <c r="AO340" i="1" s="1"/>
  <c r="AB341" i="1"/>
  <c r="AC341" i="1" s="1"/>
  <c r="AL342" i="1"/>
  <c r="AO342" i="1" s="1"/>
  <c r="N341" i="1"/>
  <c r="W567" i="1"/>
  <c r="X567" i="1"/>
  <c r="Y567" i="1"/>
  <c r="Z567" i="1" s="1"/>
  <c r="AI559" i="1"/>
  <c r="AH559" i="1"/>
  <c r="AK559" i="1" s="1"/>
  <c r="N557" i="1"/>
  <c r="AL556" i="1"/>
  <c r="T557" i="1"/>
  <c r="U557" i="1" s="1"/>
  <c r="AB557" i="1"/>
  <c r="AC557" i="1" s="1"/>
  <c r="W551" i="1"/>
  <c r="X551" i="1"/>
  <c r="Y551" i="1"/>
  <c r="Z551" i="1" s="1"/>
  <c r="AH547" i="1"/>
  <c r="AK547" i="1" s="1"/>
  <c r="AI547" i="1"/>
  <c r="N545" i="1"/>
  <c r="AL544" i="1"/>
  <c r="AO544" i="1" s="1"/>
  <c r="T545" i="1"/>
  <c r="U545" i="1"/>
  <c r="AB545" i="1"/>
  <c r="AC545" i="1"/>
  <c r="AH539" i="1"/>
  <c r="AK539" i="1" s="1"/>
  <c r="AI539" i="1"/>
  <c r="N537" i="1"/>
  <c r="AL536" i="1"/>
  <c r="AO536" i="1" s="1"/>
  <c r="T537" i="1"/>
  <c r="U537" i="1" s="1"/>
  <c r="AB537" i="1"/>
  <c r="AC537" i="1" s="1"/>
  <c r="W535" i="1"/>
  <c r="X535" i="1"/>
  <c r="Y535" i="1"/>
  <c r="Z535" i="1" s="1"/>
  <c r="AH531" i="1"/>
  <c r="AK531" i="1" s="1"/>
  <c r="AI531" i="1"/>
  <c r="N529" i="1"/>
  <c r="AL528" i="1"/>
  <c r="T529" i="1"/>
  <c r="U529" i="1" s="1"/>
  <c r="AB529" i="1"/>
  <c r="AC529" i="1" s="1"/>
  <c r="AI517" i="1"/>
  <c r="AH517" i="1"/>
  <c r="AK517" i="1" s="1"/>
  <c r="N515" i="1"/>
  <c r="AL514" i="1"/>
  <c r="AO514" i="1"/>
  <c r="AL516" i="1"/>
  <c r="AO516" i="1"/>
  <c r="AB515" i="1"/>
  <c r="AC515" i="1"/>
  <c r="T515" i="1"/>
  <c r="U515" i="1"/>
  <c r="AO515" i="1" s="1"/>
  <c r="AH505" i="1"/>
  <c r="AI505" i="1"/>
  <c r="N503" i="1"/>
  <c r="AL502" i="1"/>
  <c r="AO502" i="1" s="1"/>
  <c r="AQ502" i="1" s="1"/>
  <c r="AL504" i="1"/>
  <c r="AO504" i="1" s="1"/>
  <c r="AQ504" i="1" s="1"/>
  <c r="AB503" i="1"/>
  <c r="AC503" i="1" s="1"/>
  <c r="T503" i="1"/>
  <c r="U503" i="1" s="1"/>
  <c r="AH497" i="1"/>
  <c r="AI497" i="1"/>
  <c r="N495" i="1"/>
  <c r="AL494" i="1"/>
  <c r="AO494" i="1" s="1"/>
  <c r="AL496" i="1"/>
  <c r="AO496" i="1" s="1"/>
  <c r="AB495" i="1"/>
  <c r="AC495" i="1" s="1"/>
  <c r="T495" i="1"/>
  <c r="U495" i="1" s="1"/>
  <c r="AO495" i="1" s="1"/>
  <c r="N487" i="1"/>
  <c r="AL486" i="1"/>
  <c r="AO486" i="1" s="1"/>
  <c r="AL488" i="1"/>
  <c r="AO488" i="1" s="1"/>
  <c r="AB487" i="1"/>
  <c r="AC487" i="1" s="1"/>
  <c r="T487" i="1"/>
  <c r="U487" i="1" s="1"/>
  <c r="T480" i="1"/>
  <c r="U480" i="1" s="1"/>
  <c r="AL479" i="1"/>
  <c r="AO479" i="1" s="1"/>
  <c r="AB480" i="1"/>
  <c r="N480" i="1"/>
  <c r="AH475" i="1"/>
  <c r="AK475" i="1" s="1"/>
  <c r="AI475" i="1"/>
  <c r="N473" i="1"/>
  <c r="AL472" i="1"/>
  <c r="AO472" i="1" s="1"/>
  <c r="T473" i="1"/>
  <c r="U473" i="1"/>
  <c r="AO473" i="1" s="1"/>
  <c r="AQ473" i="1" s="1"/>
  <c r="AB473" i="1"/>
  <c r="AC473" i="1"/>
  <c r="Y467" i="1"/>
  <c r="Z467" i="1" s="1"/>
  <c r="W467" i="1"/>
  <c r="X467" i="1"/>
  <c r="AH437" i="1"/>
  <c r="AK437" i="1" s="1"/>
  <c r="AO437" i="1"/>
  <c r="AI437" i="1"/>
  <c r="N435" i="1"/>
  <c r="AL434" i="1"/>
  <c r="AO434" i="1" s="1"/>
  <c r="T435" i="1"/>
  <c r="U435" i="1" s="1"/>
  <c r="AO435" i="1" s="1"/>
  <c r="AB435" i="1"/>
  <c r="AC435" i="1" s="1"/>
  <c r="W433" i="1"/>
  <c r="X433" i="1"/>
  <c r="Y433" i="1"/>
  <c r="Z433" i="1" s="1"/>
  <c r="AH429" i="1"/>
  <c r="AK429" i="1" s="1"/>
  <c r="AO429" i="1"/>
  <c r="AI429" i="1"/>
  <c r="N427" i="1"/>
  <c r="T427" i="1"/>
  <c r="U427" i="1" s="1"/>
  <c r="AB427" i="1"/>
  <c r="AC427" i="1" s="1"/>
  <c r="AI421" i="1"/>
  <c r="AH421" i="1"/>
  <c r="AK421" i="1" s="1"/>
  <c r="N419" i="1"/>
  <c r="AL418" i="1"/>
  <c r="AL420" i="1"/>
  <c r="AO420" i="1" s="1"/>
  <c r="AB419" i="1"/>
  <c r="AC419" i="1"/>
  <c r="T419" i="1"/>
  <c r="U419" i="1"/>
  <c r="AI413" i="1"/>
  <c r="AH413" i="1"/>
  <c r="AK413" i="1" s="1"/>
  <c r="N411" i="1"/>
  <c r="AL410" i="1"/>
  <c r="AL412" i="1"/>
  <c r="AO412" i="1" s="1"/>
  <c r="AB411" i="1"/>
  <c r="AC411" i="1" s="1"/>
  <c r="T411" i="1"/>
  <c r="U411" i="1" s="1"/>
  <c r="Y407" i="1"/>
  <c r="Z407" i="1" s="1"/>
  <c r="W407" i="1"/>
  <c r="X407" i="1"/>
  <c r="AH403" i="1"/>
  <c r="AK403" i="1" s="1"/>
  <c r="AI403" i="1"/>
  <c r="N401" i="1"/>
  <c r="AL400" i="1"/>
  <c r="T401" i="1"/>
  <c r="U401" i="1"/>
  <c r="AB401" i="1"/>
  <c r="AC401" i="1"/>
  <c r="X399" i="1"/>
  <c r="Y399" i="1"/>
  <c r="Z399" i="1" s="1"/>
  <c r="W399" i="1"/>
  <c r="AI389" i="1"/>
  <c r="AH389" i="1"/>
  <c r="AK389" i="1" s="1"/>
  <c r="AH387" i="1"/>
  <c r="AK387" i="1" s="1"/>
  <c r="AI387" i="1"/>
  <c r="AI1376" i="1"/>
  <c r="AH1376" i="1"/>
  <c r="AH1378" i="1"/>
  <c r="AI1378" i="1"/>
  <c r="AI1352" i="1"/>
  <c r="AH1352" i="1"/>
  <c r="AK1352" i="1" s="1"/>
  <c r="AH1237" i="1"/>
  <c r="AK1237" i="1" s="1"/>
  <c r="AI1237" i="1"/>
  <c r="AI1300" i="1"/>
  <c r="AH1300" i="1"/>
  <c r="AK1300" i="1" s="1"/>
  <c r="AI1308" i="1"/>
  <c r="AH1308" i="1"/>
  <c r="AK1308" i="1" s="1"/>
  <c r="AI1316" i="1"/>
  <c r="AH1316" i="1"/>
  <c r="AK1316" i="1" s="1"/>
  <c r="AI1335" i="1"/>
  <c r="AH1335" i="1"/>
  <c r="AK1335" i="1" s="1"/>
  <c r="AI1345" i="1"/>
  <c r="AH1345" i="1"/>
  <c r="AK1345" i="1" s="1"/>
  <c r="AH1354" i="1"/>
  <c r="AK1354" i="1" s="1"/>
  <c r="AI1354" i="1"/>
  <c r="AI1235" i="1"/>
  <c r="AH1235" i="1"/>
  <c r="AK1235" i="1" s="1"/>
  <c r="AH1244" i="1"/>
  <c r="AK1244" i="1" s="1"/>
  <c r="AI1244" i="1"/>
  <c r="AH1255" i="1"/>
  <c r="AK1255" i="1" s="1"/>
  <c r="AI1255" i="1"/>
  <c r="AI1263" i="1"/>
  <c r="AH1263" i="1"/>
  <c r="AK1263" i="1" s="1"/>
  <c r="AH1275" i="1"/>
  <c r="AK1275" i="1" s="1"/>
  <c r="AI1275" i="1"/>
  <c r="AH1283" i="1"/>
  <c r="AK1283" i="1" s="1"/>
  <c r="AI1283" i="1"/>
  <c r="AI577" i="1"/>
  <c r="AH577" i="1"/>
  <c r="AK577" i="1" s="1"/>
  <c r="AH667" i="1"/>
  <c r="AK667" i="1" s="1"/>
  <c r="AI667" i="1"/>
  <c r="AI673" i="1"/>
  <c r="AH673" i="1"/>
  <c r="AK673" i="1" s="1"/>
  <c r="AI681" i="1"/>
  <c r="AH681" i="1"/>
  <c r="AK681" i="1" s="1"/>
  <c r="AI588" i="1"/>
  <c r="AH588" i="1"/>
  <c r="AK588" i="1" s="1"/>
  <c r="AH1054" i="1"/>
  <c r="AK1054" i="1" s="1"/>
  <c r="AI1054" i="1"/>
  <c r="AH1062" i="1"/>
  <c r="AK1062" i="1" s="1"/>
  <c r="AI1062" i="1"/>
  <c r="AH1070" i="1"/>
  <c r="AK1070" i="1" s="1"/>
  <c r="AI1070" i="1"/>
  <c r="AH1078" i="1"/>
  <c r="AK1078" i="1" s="1"/>
  <c r="AI1078" i="1"/>
  <c r="AH1086" i="1"/>
  <c r="AK1086" i="1" s="1"/>
  <c r="AI1086" i="1"/>
  <c r="AH1094" i="1"/>
  <c r="AK1094" i="1" s="1"/>
  <c r="AI1094" i="1"/>
  <c r="AH1102" i="1"/>
  <c r="AK1102" i="1" s="1"/>
  <c r="AI1102" i="1"/>
  <c r="AH1110" i="1"/>
  <c r="AK1110" i="1" s="1"/>
  <c r="AI1110" i="1"/>
  <c r="AH1118" i="1"/>
  <c r="AK1118" i="1" s="1"/>
  <c r="AI1118" i="1"/>
  <c r="AH1126" i="1"/>
  <c r="AK1126" i="1" s="1"/>
  <c r="AI1126" i="1"/>
  <c r="AH1134" i="1"/>
  <c r="AK1134" i="1" s="1"/>
  <c r="AI1134" i="1"/>
  <c r="AH1142" i="1"/>
  <c r="AK1142" i="1" s="1"/>
  <c r="AI1142" i="1"/>
  <c r="AH1150" i="1"/>
  <c r="AK1150" i="1" s="1"/>
  <c r="AI1150" i="1"/>
  <c r="AH1158" i="1"/>
  <c r="AK1158" i="1" s="1"/>
  <c r="AI1158" i="1"/>
  <c r="AH1166" i="1"/>
  <c r="AK1166" i="1" s="1"/>
  <c r="AI1166" i="1"/>
  <c r="AH1174" i="1"/>
  <c r="AK1174" i="1" s="1"/>
  <c r="AI1174" i="1"/>
  <c r="AH1182" i="1"/>
  <c r="AK1182" i="1" s="1"/>
  <c r="AI1182" i="1"/>
  <c r="AH1190" i="1"/>
  <c r="AK1190" i="1" s="1"/>
  <c r="AI1190" i="1"/>
  <c r="AH1198" i="1"/>
  <c r="AK1198" i="1" s="1"/>
  <c r="AI1198" i="1"/>
  <c r="AH1206" i="1"/>
  <c r="AK1206" i="1" s="1"/>
  <c r="AI1206" i="1"/>
  <c r="AH1214" i="1"/>
  <c r="AK1214" i="1" s="1"/>
  <c r="AI1214" i="1"/>
  <c r="AL371" i="1"/>
  <c r="AO371" i="1" s="1"/>
  <c r="AL363" i="1"/>
  <c r="AO363" i="1" s="1"/>
  <c r="AA341" i="1"/>
  <c r="AF341" i="1" s="1"/>
  <c r="AD341" i="1"/>
  <c r="AE341" i="1" s="1"/>
  <c r="AL566" i="1"/>
  <c r="AO566" i="1" s="1"/>
  <c r="AL558" i="1"/>
  <c r="AO558" i="1" s="1"/>
  <c r="AL550" i="1"/>
  <c r="AO550" i="1" s="1"/>
  <c r="AL542" i="1"/>
  <c r="AO542" i="1" s="1"/>
  <c r="AL534" i="1"/>
  <c r="AO534" i="1" s="1"/>
  <c r="AL474" i="1"/>
  <c r="AO474" i="1" s="1"/>
  <c r="AL466" i="1"/>
  <c r="AO466" i="1" s="1"/>
  <c r="AL458" i="1"/>
  <c r="AO458" i="1" s="1"/>
  <c r="AL450" i="1"/>
  <c r="AO450" i="1" s="1"/>
  <c r="W443" i="1"/>
  <c r="X443" i="1"/>
  <c r="Y443" i="1"/>
  <c r="Z443" i="1" s="1"/>
  <c r="AA442" i="1"/>
  <c r="AF442" i="1" s="1"/>
  <c r="AD442" i="1"/>
  <c r="AE442" i="1" s="1"/>
  <c r="AL432" i="1"/>
  <c r="AO432" i="1" s="1"/>
  <c r="AL402" i="1"/>
  <c r="AO402" i="1" s="1"/>
  <c r="AL382" i="1"/>
  <c r="AA382" i="1"/>
  <c r="AF382" i="1" s="1"/>
  <c r="AD382" i="1"/>
  <c r="AO1237" i="1"/>
  <c r="AO1335" i="1"/>
  <c r="AO713" i="1"/>
  <c r="AO697" i="1"/>
  <c r="AO667" i="1"/>
  <c r="AO669" i="1"/>
  <c r="AO638" i="1"/>
  <c r="AO615" i="1"/>
  <c r="AL362" i="1"/>
  <c r="AO517" i="1"/>
  <c r="AO513" i="1"/>
  <c r="AO509" i="1"/>
  <c r="AO505" i="1"/>
  <c r="AO501" i="1"/>
  <c r="AO497" i="1"/>
  <c r="AO493" i="1"/>
  <c r="AO485" i="1"/>
  <c r="AO475" i="1"/>
  <c r="AO467" i="1"/>
  <c r="AL443" i="1"/>
  <c r="AO1002" i="1"/>
  <c r="AO970" i="1"/>
  <c r="AO938" i="1"/>
  <c r="AO906" i="1"/>
  <c r="AO731" i="1"/>
  <c r="AO765" i="1"/>
  <c r="AO733" i="1"/>
  <c r="AO711" i="1"/>
  <c r="AO695" i="1"/>
  <c r="AO1287" i="1"/>
  <c r="AO1235" i="1"/>
  <c r="AO1345" i="1"/>
  <c r="AO579" i="1"/>
  <c r="AO1304" i="1"/>
  <c r="AL424" i="1"/>
  <c r="AO424" i="1" s="1"/>
  <c r="AQ424" i="1" s="1"/>
  <c r="AO393" i="1"/>
  <c r="AL352" i="1"/>
  <c r="AO568" i="1"/>
  <c r="AO564" i="1"/>
  <c r="AO560" i="1"/>
  <c r="AO556" i="1"/>
  <c r="AO552" i="1"/>
  <c r="AO548" i="1"/>
  <c r="AO540" i="1"/>
  <c r="AO532" i="1"/>
  <c r="AO528" i="1"/>
  <c r="AO465" i="1"/>
  <c r="AL427" i="1"/>
  <c r="AO409" i="1"/>
  <c r="AO391" i="1"/>
  <c r="AO689" i="1"/>
  <c r="AO1259" i="1"/>
  <c r="AO1244" i="1"/>
  <c r="AO1273" i="1"/>
  <c r="AO1339" i="1"/>
  <c r="AO595" i="1"/>
  <c r="AL406" i="1"/>
  <c r="AO406" i="1" s="1"/>
  <c r="AE1376" i="1"/>
  <c r="AA1373" i="1"/>
  <c r="AF1373" i="1" s="1"/>
  <c r="AD1373" i="1"/>
  <c r="AD1363" i="1"/>
  <c r="AA1363" i="1"/>
  <c r="AF1363" i="1" s="1"/>
  <c r="AD1370" i="1"/>
  <c r="AA1370" i="1"/>
  <c r="AF1370" i="1" s="1"/>
  <c r="AK1370" i="1"/>
  <c r="AD1361" i="1"/>
  <c r="AA1361" i="1"/>
  <c r="AF1361" i="1" s="1"/>
  <c r="AK1377" i="1"/>
  <c r="AC1371" i="1"/>
  <c r="AE1369" i="1"/>
  <c r="AD1368" i="1"/>
  <c r="AA1368" i="1"/>
  <c r="AF1368" i="1" s="1"/>
  <c r="AK1365" i="1"/>
  <c r="AA1377" i="1"/>
  <c r="AF1377" i="1" s="1"/>
  <c r="AD1377" i="1"/>
  <c r="AG1373" i="1"/>
  <c r="AG1368" i="1"/>
  <c r="AE1367" i="1"/>
  <c r="AC1364" i="1"/>
  <c r="AG1363" i="1"/>
  <c r="AA1353" i="1"/>
  <c r="AF1353" i="1" s="1"/>
  <c r="AD1353" i="1"/>
  <c r="AD1346" i="1"/>
  <c r="AA1346" i="1"/>
  <c r="AF1346" i="1" s="1"/>
  <c r="AK1346" i="1"/>
  <c r="AK1348" i="1"/>
  <c r="AK1332" i="1"/>
  <c r="AA1328" i="1"/>
  <c r="AF1328" i="1" s="1"/>
  <c r="AD1328" i="1"/>
  <c r="AG1328" i="1"/>
  <c r="AK1320" i="1"/>
  <c r="AE1354" i="1"/>
  <c r="AK1353" i="1"/>
  <c r="AD1344" i="1"/>
  <c r="AA1344" i="1"/>
  <c r="AF1344" i="1" s="1"/>
  <c r="AK1344" i="1"/>
  <c r="AD1334" i="1"/>
  <c r="AA1334" i="1"/>
  <c r="AF1334" i="1" s="1"/>
  <c r="AK1334" i="1"/>
  <c r="AE1326" i="1"/>
  <c r="AK1322" i="1"/>
  <c r="AA1355" i="1"/>
  <c r="AF1355" i="1" s="1"/>
  <c r="AD1355" i="1"/>
  <c r="AK1340" i="1"/>
  <c r="AE1335" i="1"/>
  <c r="AK1329" i="1"/>
  <c r="AK1327" i="1"/>
  <c r="AD1325" i="1"/>
  <c r="AA1325" i="1"/>
  <c r="AF1325" i="1" s="1"/>
  <c r="AK1325" i="1"/>
  <c r="AE1319" i="1"/>
  <c r="AK1355" i="1"/>
  <c r="AK1351" i="1"/>
  <c r="AG1353" i="1"/>
  <c r="AG1346" i="1"/>
  <c r="AE1345" i="1"/>
  <c r="AE1331" i="1"/>
  <c r="AG1325" i="1"/>
  <c r="AK1323" i="1"/>
  <c r="AE1306" i="1"/>
  <c r="AE1277" i="1"/>
  <c r="AK1266" i="1"/>
  <c r="AQ1262" i="1"/>
  <c r="AD1258" i="1"/>
  <c r="AA1258" i="1"/>
  <c r="AF1258" i="1" s="1"/>
  <c r="AQ1250" i="1"/>
  <c r="AI1265" i="1"/>
  <c r="AH1265" i="1"/>
  <c r="AO1265" i="1"/>
  <c r="AK1260" i="1"/>
  <c r="AK1252" i="1"/>
  <c r="AC1248" i="1"/>
  <c r="AK1231" i="1"/>
  <c r="AE1224" i="1"/>
  <c r="AD1309" i="1"/>
  <c r="AA1309" i="1"/>
  <c r="AF1309" i="1"/>
  <c r="AD1301" i="1"/>
  <c r="AA1301" i="1"/>
  <c r="AF1301" i="1" s="1"/>
  <c r="AE1289" i="1"/>
  <c r="AK1307" i="1"/>
  <c r="AD1286" i="1"/>
  <c r="AA1286" i="1"/>
  <c r="AF1286" i="1" s="1"/>
  <c r="AK1286" i="1"/>
  <c r="AD1278" i="1"/>
  <c r="AA1278" i="1"/>
  <c r="AF1278" i="1" s="1"/>
  <c r="AK1278" i="1"/>
  <c r="AD1270" i="1"/>
  <c r="AA1270" i="1"/>
  <c r="AF1270" i="1" s="1"/>
  <c r="AI1291" i="1"/>
  <c r="AH1291" i="1"/>
  <c r="AO1291" i="1"/>
  <c r="AC1289" i="1"/>
  <c r="AK1276" i="1"/>
  <c r="AK1262" i="1"/>
  <c r="AG1258" i="1"/>
  <c r="AE1257" i="1"/>
  <c r="AI1267" i="1"/>
  <c r="AH1267" i="1"/>
  <c r="AO1267" i="1"/>
  <c r="AQ1260" i="1"/>
  <c r="AD1256" i="1"/>
  <c r="AA1256" i="1"/>
  <c r="AF1256" i="1" s="1"/>
  <c r="AK1247" i="1"/>
  <c r="AC1246" i="1"/>
  <c r="AE1237" i="1"/>
  <c r="AI1226" i="1"/>
  <c r="AH1226" i="1"/>
  <c r="AO1226" i="1"/>
  <c r="AE1308" i="1"/>
  <c r="AK1297" i="1"/>
  <c r="AD1293" i="1"/>
  <c r="AA1293" i="1"/>
  <c r="AF1293" i="1" s="1"/>
  <c r="AK1293" i="1"/>
  <c r="AD1315" i="1"/>
  <c r="AA1315" i="1"/>
  <c r="AF1315" i="1" s="1"/>
  <c r="AD1303" i="1"/>
  <c r="AA1303" i="1"/>
  <c r="AF1303" i="1"/>
  <c r="AE1298" i="1"/>
  <c r="AK1288" i="1"/>
  <c r="AE1285" i="1"/>
  <c r="AE1269" i="1"/>
  <c r="AK1280" i="1"/>
  <c r="AK1264" i="1"/>
  <c r="AE1261" i="1"/>
  <c r="AD1250" i="1"/>
  <c r="AA1250" i="1"/>
  <c r="AF1250" i="1" s="1"/>
  <c r="AK1250" i="1"/>
  <c r="AC1265" i="1"/>
  <c r="AJ1263" i="1"/>
  <c r="AE1248" i="1"/>
  <c r="AK1245" i="1"/>
  <c r="AQ1240" i="1"/>
  <c r="AK1241" i="1"/>
  <c r="AC1239" i="1"/>
  <c r="AD1234" i="1"/>
  <c r="AA1234" i="1"/>
  <c r="AF1234" i="1"/>
  <c r="AK1234" i="1"/>
  <c r="AK1225" i="1"/>
  <c r="AK1227" i="1"/>
  <c r="AE1304" i="1"/>
  <c r="AG1293" i="1"/>
  <c r="AC1291" i="1"/>
  <c r="AI1289" i="1"/>
  <c r="AH1289" i="1"/>
  <c r="AO1289" i="1"/>
  <c r="AD1268" i="1"/>
  <c r="AA1268" i="1"/>
  <c r="AF1268" i="1" s="1"/>
  <c r="AK1268" i="1"/>
  <c r="AJ1265" i="1"/>
  <c r="AG1250" i="1"/>
  <c r="AC1267" i="1"/>
  <c r="AQ1243" i="1"/>
  <c r="AK1243" i="1"/>
  <c r="AQ1247" i="1"/>
  <c r="AG1234" i="1"/>
  <c r="AK1230" i="1"/>
  <c r="AC1226" i="1"/>
  <c r="AI1218" i="1"/>
  <c r="AH1218" i="1"/>
  <c r="AO1218" i="1"/>
  <c r="AC1216" i="1"/>
  <c r="AA1209" i="1"/>
  <c r="AF1209" i="1" s="1"/>
  <c r="AD1209" i="1"/>
  <c r="AA1205" i="1"/>
  <c r="AF1205" i="1" s="1"/>
  <c r="AD1205" i="1"/>
  <c r="AA1201" i="1"/>
  <c r="AF1201" i="1" s="1"/>
  <c r="AD1201" i="1"/>
  <c r="AA1197" i="1"/>
  <c r="AF1197" i="1" s="1"/>
  <c r="AD1197" i="1"/>
  <c r="AA1193" i="1"/>
  <c r="AF1193" i="1" s="1"/>
  <c r="AD1193" i="1"/>
  <c r="AA1189" i="1"/>
  <c r="AF1189" i="1" s="1"/>
  <c r="AD1189" i="1"/>
  <c r="AA1185" i="1"/>
  <c r="AF1185" i="1"/>
  <c r="AD1185" i="1"/>
  <c r="AA1181" i="1"/>
  <c r="AF1181" i="1" s="1"/>
  <c r="AD1181" i="1"/>
  <c r="AA1177" i="1"/>
  <c r="AF1177" i="1" s="1"/>
  <c r="AD1177" i="1"/>
  <c r="AA1173" i="1"/>
  <c r="AF1173" i="1" s="1"/>
  <c r="AD1173" i="1"/>
  <c r="AA1169" i="1"/>
  <c r="AF1169" i="1" s="1"/>
  <c r="AD1169" i="1"/>
  <c r="AA1165" i="1"/>
  <c r="AF1165" i="1" s="1"/>
  <c r="AD1165" i="1"/>
  <c r="AA1161" i="1"/>
  <c r="AF1161" i="1" s="1"/>
  <c r="AD1161" i="1"/>
  <c r="AA1157" i="1"/>
  <c r="AF1157" i="1" s="1"/>
  <c r="AD1157" i="1"/>
  <c r="AA1153" i="1"/>
  <c r="AF1153" i="1"/>
  <c r="AD1153" i="1"/>
  <c r="AA1149" i="1"/>
  <c r="AF1149" i="1" s="1"/>
  <c r="AD1149" i="1"/>
  <c r="AA1145" i="1"/>
  <c r="AF1145" i="1" s="1"/>
  <c r="AD1145" i="1"/>
  <c r="AA1141" i="1"/>
  <c r="AF1141" i="1" s="1"/>
  <c r="AD1141" i="1"/>
  <c r="AA1137" i="1"/>
  <c r="AF1137" i="1" s="1"/>
  <c r="AD1137" i="1"/>
  <c r="AA1133" i="1"/>
  <c r="AF1133" i="1" s="1"/>
  <c r="AD1133" i="1"/>
  <c r="AA1129" i="1"/>
  <c r="AF1129" i="1" s="1"/>
  <c r="AD1129" i="1"/>
  <c r="AA1125" i="1"/>
  <c r="AF1125" i="1" s="1"/>
  <c r="AD1125" i="1"/>
  <c r="AA1121" i="1"/>
  <c r="AF1121" i="1" s="1"/>
  <c r="AD1121" i="1"/>
  <c r="AA1117" i="1"/>
  <c r="AF1117" i="1" s="1"/>
  <c r="AD1117" i="1"/>
  <c r="AA1113" i="1"/>
  <c r="AF1113" i="1" s="1"/>
  <c r="AD1113" i="1"/>
  <c r="AA1109" i="1"/>
  <c r="AF1109" i="1" s="1"/>
  <c r="AD1109" i="1"/>
  <c r="AA1105" i="1"/>
  <c r="AF1105" i="1" s="1"/>
  <c r="AD1105" i="1"/>
  <c r="AA1101" i="1"/>
  <c r="AF1101" i="1" s="1"/>
  <c r="AD1101" i="1"/>
  <c r="AA1097" i="1"/>
  <c r="AF1097" i="1"/>
  <c r="AD1097" i="1"/>
  <c r="AA1093" i="1"/>
  <c r="AF1093" i="1" s="1"/>
  <c r="AD1093" i="1"/>
  <c r="AA1089" i="1"/>
  <c r="AF1089" i="1" s="1"/>
  <c r="AD1089" i="1"/>
  <c r="AA1085" i="1"/>
  <c r="AF1085" i="1" s="1"/>
  <c r="AD1085" i="1"/>
  <c r="AA1081" i="1"/>
  <c r="AF1081" i="1" s="1"/>
  <c r="AD1081" i="1"/>
  <c r="AA1077" i="1"/>
  <c r="AF1077" i="1" s="1"/>
  <c r="AD1077" i="1"/>
  <c r="AA1073" i="1"/>
  <c r="AF1073" i="1" s="1"/>
  <c r="AD1073" i="1"/>
  <c r="AA1069" i="1"/>
  <c r="AF1069" i="1" s="1"/>
  <c r="AD1069" i="1"/>
  <c r="AA1065" i="1"/>
  <c r="AF1065" i="1" s="1"/>
  <c r="AD1065" i="1"/>
  <c r="AA1061" i="1"/>
  <c r="AF1061" i="1" s="1"/>
  <c r="AD1061" i="1"/>
  <c r="AA1057" i="1"/>
  <c r="AF1057" i="1" s="1"/>
  <c r="AD1057" i="1"/>
  <c r="AA1053" i="1"/>
  <c r="AF1053" i="1" s="1"/>
  <c r="AD1053" i="1"/>
  <c r="AE1044" i="1"/>
  <c r="AE1040" i="1"/>
  <c r="AE1036" i="1"/>
  <c r="AK1099" i="1"/>
  <c r="AK1083" i="1"/>
  <c r="AK1067" i="1"/>
  <c r="AK1051" i="1"/>
  <c r="AE1030" i="1"/>
  <c r="AC1030" i="1"/>
  <c r="AE1026" i="1"/>
  <c r="AK1023" i="1"/>
  <c r="AE1018" i="1"/>
  <c r="AK1015" i="1"/>
  <c r="AE1010" i="1"/>
  <c r="AK1007" i="1"/>
  <c r="AE1002" i="1"/>
  <c r="AK999" i="1"/>
  <c r="AE994" i="1"/>
  <c r="AK991" i="1"/>
  <c r="AE986" i="1"/>
  <c r="AK983" i="1"/>
  <c r="AE978" i="1"/>
  <c r="AK975" i="1"/>
  <c r="AE970" i="1"/>
  <c r="AK967" i="1"/>
  <c r="AE962" i="1"/>
  <c r="AK959" i="1"/>
  <c r="AE954" i="1"/>
  <c r="AK951" i="1"/>
  <c r="AE946" i="1"/>
  <c r="AK943" i="1"/>
  <c r="AE938" i="1"/>
  <c r="AK935" i="1"/>
  <c r="AE930" i="1"/>
  <c r="AK927" i="1"/>
  <c r="AE922" i="1"/>
  <c r="AK919" i="1"/>
  <c r="AE914" i="1"/>
  <c r="AK911" i="1"/>
  <c r="AE906" i="1"/>
  <c r="AK903" i="1"/>
  <c r="AK886" i="1"/>
  <c r="AK882" i="1"/>
  <c r="AK878" i="1"/>
  <c r="AK874" i="1"/>
  <c r="AK870" i="1"/>
  <c r="AK866" i="1"/>
  <c r="AK862" i="1"/>
  <c r="AK858" i="1"/>
  <c r="AK854" i="1"/>
  <c r="AK850" i="1"/>
  <c r="AK846" i="1"/>
  <c r="AK842" i="1"/>
  <c r="AK838" i="1"/>
  <c r="AK834" i="1"/>
  <c r="AK830" i="1"/>
  <c r="AK826" i="1"/>
  <c r="AK822" i="1"/>
  <c r="AK818" i="1"/>
  <c r="AK814" i="1"/>
  <c r="AK810" i="1"/>
  <c r="AK806" i="1"/>
  <c r="AQ898" i="1"/>
  <c r="AK898" i="1"/>
  <c r="AK896" i="1"/>
  <c r="AK894" i="1"/>
  <c r="AK892" i="1"/>
  <c r="AK890" i="1"/>
  <c r="AE887" i="1"/>
  <c r="AK884" i="1"/>
  <c r="AE879" i="1"/>
  <c r="AK876" i="1"/>
  <c r="AE871" i="1"/>
  <c r="AK868" i="1"/>
  <c r="AE863" i="1"/>
  <c r="AK860" i="1"/>
  <c r="AE855" i="1"/>
  <c r="AK852" i="1"/>
  <c r="AE847" i="1"/>
  <c r="AK844" i="1"/>
  <c r="AE839" i="1"/>
  <c r="AK836" i="1"/>
  <c r="AE831" i="1"/>
  <c r="AK828" i="1"/>
  <c r="AE823" i="1"/>
  <c r="AK820" i="1"/>
  <c r="AE815" i="1"/>
  <c r="AK812" i="1"/>
  <c r="AE807" i="1"/>
  <c r="AC799" i="1"/>
  <c r="AQ732" i="1"/>
  <c r="AK798" i="1"/>
  <c r="AK796" i="1"/>
  <c r="AE727" i="1"/>
  <c r="AC727" i="1"/>
  <c r="AA694" i="1"/>
  <c r="AF694" i="1" s="1"/>
  <c r="AD694" i="1"/>
  <c r="AA686" i="1"/>
  <c r="AF686" i="1" s="1"/>
  <c r="AD686" i="1"/>
  <c r="AA684" i="1"/>
  <c r="AF684" i="1" s="1"/>
  <c r="AD684" i="1"/>
  <c r="AK730" i="1"/>
  <c r="AA724" i="1"/>
  <c r="AF724" i="1" s="1"/>
  <c r="AD724" i="1"/>
  <c r="AA720" i="1"/>
  <c r="AF720" i="1" s="1"/>
  <c r="AD720" i="1"/>
  <c r="AA716" i="1"/>
  <c r="AF716" i="1" s="1"/>
  <c r="AD716" i="1"/>
  <c r="AA708" i="1"/>
  <c r="AF708" i="1" s="1"/>
  <c r="AD708" i="1"/>
  <c r="AA704" i="1"/>
  <c r="AF704" i="1" s="1"/>
  <c r="AD704" i="1"/>
  <c r="AA700" i="1"/>
  <c r="AF700" i="1"/>
  <c r="AD700" i="1"/>
  <c r="AA692" i="1"/>
  <c r="AF692" i="1" s="1"/>
  <c r="AD692" i="1"/>
  <c r="AA688" i="1"/>
  <c r="AF688" i="1" s="1"/>
  <c r="AD688" i="1"/>
  <c r="AC683" i="1"/>
  <c r="AE679" i="1"/>
  <c r="AE671" i="1"/>
  <c r="AA668" i="1"/>
  <c r="AF668" i="1" s="1"/>
  <c r="AD668" i="1"/>
  <c r="AK674" i="1"/>
  <c r="AK666" i="1"/>
  <c r="AJ670" i="1"/>
  <c r="AQ664" i="1"/>
  <c r="AQ663" i="1"/>
  <c r="AK664" i="1"/>
  <c r="AJ668" i="1"/>
  <c r="AQ662" i="1"/>
  <c r="AQ661" i="1"/>
  <c r="AK662" i="1"/>
  <c r="AJ666" i="1"/>
  <c r="AQ660" i="1"/>
  <c r="AQ659" i="1"/>
  <c r="AK660" i="1"/>
  <c r="AJ664" i="1"/>
  <c r="AQ658" i="1"/>
  <c r="AQ657" i="1"/>
  <c r="AK658" i="1"/>
  <c r="AJ662" i="1"/>
  <c r="AQ656" i="1"/>
  <c r="AP660" i="1"/>
  <c r="AP659" i="1"/>
  <c r="AQ655" i="1"/>
  <c r="AK656" i="1"/>
  <c r="AJ660" i="1"/>
  <c r="AQ654" i="1"/>
  <c r="AP658" i="1"/>
  <c r="AP657" i="1"/>
  <c r="AQ653" i="1"/>
  <c r="AR657" i="1" s="1"/>
  <c r="AK654" i="1"/>
  <c r="AJ658" i="1"/>
  <c r="AQ652" i="1"/>
  <c r="AP656" i="1"/>
  <c r="AP655" i="1"/>
  <c r="AQ651" i="1"/>
  <c r="AR655" i="1" s="1"/>
  <c r="AK652" i="1"/>
  <c r="AJ656" i="1"/>
  <c r="AQ650" i="1"/>
  <c r="AP654" i="1"/>
  <c r="AP653" i="1"/>
  <c r="AQ649" i="1"/>
  <c r="AR653" i="1" s="1"/>
  <c r="AK650" i="1"/>
  <c r="AJ654" i="1"/>
  <c r="AQ648" i="1"/>
  <c r="AP652" i="1"/>
  <c r="AP651" i="1"/>
  <c r="AQ647" i="1"/>
  <c r="AK648" i="1"/>
  <c r="AJ652" i="1"/>
  <c r="AQ646" i="1"/>
  <c r="AP650" i="1"/>
  <c r="AK646" i="1"/>
  <c r="AJ650" i="1"/>
  <c r="AQ644" i="1"/>
  <c r="AK644" i="1"/>
  <c r="AJ648" i="1"/>
  <c r="AA639" i="1"/>
  <c r="AF639" i="1" s="1"/>
  <c r="AD639" i="1"/>
  <c r="AA631" i="1"/>
  <c r="AF631" i="1" s="1"/>
  <c r="AD631" i="1"/>
  <c r="AA623" i="1"/>
  <c r="AF623" i="1" s="1"/>
  <c r="AD623" i="1"/>
  <c r="AK637" i="1"/>
  <c r="AK629" i="1"/>
  <c r="AK621" i="1"/>
  <c r="AA621" i="1"/>
  <c r="AF621" i="1" s="1"/>
  <c r="AD621" i="1"/>
  <c r="AG621" i="1"/>
  <c r="AK620" i="1"/>
  <c r="AE619" i="1"/>
  <c r="AE615" i="1"/>
  <c r="AE611" i="1"/>
  <c r="AE607" i="1"/>
  <c r="AK618" i="1"/>
  <c r="AE613" i="1"/>
  <c r="AK610" i="1"/>
  <c r="AA600" i="1"/>
  <c r="AF600" i="1" s="1"/>
  <c r="AD600" i="1"/>
  <c r="AE588" i="1"/>
  <c r="AK582" i="1"/>
  <c r="AK1213" i="1"/>
  <c r="AK1209" i="1"/>
  <c r="AK1201" i="1"/>
  <c r="AK1197" i="1"/>
  <c r="AK1193" i="1"/>
  <c r="AK1185" i="1"/>
  <c r="AK1181" i="1"/>
  <c r="AK1177" i="1"/>
  <c r="AK1169" i="1"/>
  <c r="AK1165" i="1"/>
  <c r="AK1161" i="1"/>
  <c r="AK1153" i="1"/>
  <c r="AK1149" i="1"/>
  <c r="AK1145" i="1"/>
  <c r="AK1137" i="1"/>
  <c r="AK1133" i="1"/>
  <c r="AK1129" i="1"/>
  <c r="AK1121" i="1"/>
  <c r="AK1117" i="1"/>
  <c r="AK1113" i="1"/>
  <c r="AK1105" i="1"/>
  <c r="AK1101" i="1"/>
  <c r="AK1097" i="1"/>
  <c r="AK1089" i="1"/>
  <c r="AK1085" i="1"/>
  <c r="AK1081" i="1"/>
  <c r="AK1073" i="1"/>
  <c r="AK1069" i="1"/>
  <c r="AK1065" i="1"/>
  <c r="AK1057" i="1"/>
  <c r="AK1053" i="1"/>
  <c r="AK1049" i="1"/>
  <c r="AA1099" i="1"/>
  <c r="AF1099" i="1" s="1"/>
  <c r="AD1099" i="1"/>
  <c r="AA1083" i="1"/>
  <c r="AF1083" i="1" s="1"/>
  <c r="AD1083" i="1"/>
  <c r="AA1067" i="1"/>
  <c r="AF1067" i="1" s="1"/>
  <c r="AD1067" i="1"/>
  <c r="AA1051" i="1"/>
  <c r="AF1051" i="1" s="1"/>
  <c r="AD1051" i="1"/>
  <c r="AC1046" i="1"/>
  <c r="AC1042" i="1"/>
  <c r="AC1038" i="1"/>
  <c r="AC1034" i="1"/>
  <c r="AE1024" i="1"/>
  <c r="AE1016" i="1"/>
  <c r="AE1008" i="1"/>
  <c r="AE1000" i="1"/>
  <c r="AE992" i="1"/>
  <c r="AE984" i="1"/>
  <c r="AE976" i="1"/>
  <c r="AE968" i="1"/>
  <c r="AE960" i="1"/>
  <c r="AE952" i="1"/>
  <c r="AE944" i="1"/>
  <c r="AE936" i="1"/>
  <c r="AE928" i="1"/>
  <c r="AE920" i="1"/>
  <c r="AE912" i="1"/>
  <c r="AE904" i="1"/>
  <c r="AK1045" i="1"/>
  <c r="AK1043" i="1"/>
  <c r="AK1041" i="1"/>
  <c r="AK1037" i="1"/>
  <c r="AK1035" i="1"/>
  <c r="AK1033" i="1"/>
  <c r="AK899" i="1"/>
  <c r="AC897" i="1"/>
  <c r="AC893" i="1"/>
  <c r="AE803" i="1"/>
  <c r="AA888" i="1"/>
  <c r="AF888" i="1" s="1"/>
  <c r="AD888" i="1"/>
  <c r="AA884" i="1"/>
  <c r="AF884" i="1"/>
  <c r="AD884" i="1"/>
  <c r="AA876" i="1"/>
  <c r="AF876" i="1" s="1"/>
  <c r="AD876" i="1"/>
  <c r="AA868" i="1"/>
  <c r="AF868" i="1" s="1"/>
  <c r="AD868" i="1"/>
  <c r="AA860" i="1"/>
  <c r="AF860" i="1" s="1"/>
  <c r="AD860" i="1"/>
  <c r="AA852" i="1"/>
  <c r="AF852" i="1" s="1"/>
  <c r="AD852" i="1"/>
  <c r="AA844" i="1"/>
  <c r="AF844" i="1" s="1"/>
  <c r="AD844" i="1"/>
  <c r="AA836" i="1"/>
  <c r="AF836" i="1" s="1"/>
  <c r="AD836" i="1"/>
  <c r="AA828" i="1"/>
  <c r="AF828" i="1" s="1"/>
  <c r="AD828" i="1"/>
  <c r="AA820" i="1"/>
  <c r="AF820" i="1" s="1"/>
  <c r="AD820" i="1"/>
  <c r="AA812" i="1"/>
  <c r="AF812" i="1" s="1"/>
  <c r="AD812" i="1"/>
  <c r="AC801" i="1"/>
  <c r="AE787" i="1"/>
  <c r="AE771" i="1"/>
  <c r="AE755" i="1"/>
  <c r="AE739" i="1"/>
  <c r="AE729" i="1"/>
  <c r="AK722" i="1"/>
  <c r="AK718" i="1"/>
  <c r="AK714" i="1"/>
  <c r="AK710" i="1"/>
  <c r="AK706" i="1"/>
  <c r="AK702" i="1"/>
  <c r="AK694" i="1"/>
  <c r="AK690" i="1"/>
  <c r="AK686" i="1"/>
  <c r="AG684" i="1"/>
  <c r="AG724" i="1"/>
  <c r="AG716" i="1"/>
  <c r="AG708" i="1"/>
  <c r="AG700" i="1"/>
  <c r="AG692" i="1"/>
  <c r="AG668" i="1"/>
  <c r="AA678" i="1"/>
  <c r="AF678" i="1" s="1"/>
  <c r="AD678" i="1"/>
  <c r="AA670" i="1"/>
  <c r="AF670" i="1" s="1"/>
  <c r="AD670" i="1"/>
  <c r="AA666" i="1"/>
  <c r="AF666" i="1" s="1"/>
  <c r="AD666" i="1"/>
  <c r="AA664" i="1"/>
  <c r="AF664" i="1" s="1"/>
  <c r="AD664" i="1"/>
  <c r="AA662" i="1"/>
  <c r="AF662" i="1" s="1"/>
  <c r="AD662" i="1"/>
  <c r="AA660" i="1"/>
  <c r="AF660" i="1" s="1"/>
  <c r="AD660" i="1"/>
  <c r="AA658" i="1"/>
  <c r="AF658" i="1"/>
  <c r="AD658" i="1"/>
  <c r="AA656" i="1"/>
  <c r="AF656" i="1" s="1"/>
  <c r="AD656" i="1"/>
  <c r="AA654" i="1"/>
  <c r="AF654" i="1" s="1"/>
  <c r="AD654" i="1"/>
  <c r="AA652" i="1"/>
  <c r="AF652" i="1" s="1"/>
  <c r="AD652" i="1"/>
  <c r="AA650" i="1"/>
  <c r="AF650" i="1" s="1"/>
  <c r="AD650" i="1"/>
  <c r="AA648" i="1"/>
  <c r="AF648" i="1" s="1"/>
  <c r="AD648" i="1"/>
  <c r="AA646" i="1"/>
  <c r="AF646" i="1" s="1"/>
  <c r="AD646" i="1"/>
  <c r="AA644" i="1"/>
  <c r="AF644" i="1" s="1"/>
  <c r="AG644" i="1"/>
  <c r="AD644" i="1"/>
  <c r="AK643" i="1"/>
  <c r="AJ647" i="1"/>
  <c r="AG639" i="1"/>
  <c r="AE638" i="1"/>
  <c r="AG631" i="1"/>
  <c r="AE630" i="1"/>
  <c r="AG623" i="1"/>
  <c r="AE622" i="1"/>
  <c r="AM622" i="1"/>
  <c r="AA610" i="1"/>
  <c r="AF610" i="1" s="1"/>
  <c r="AD610" i="1"/>
  <c r="AK600" i="1"/>
  <c r="AK596" i="1"/>
  <c r="AK598" i="1"/>
  <c r="AE594" i="1"/>
  <c r="AK587" i="1"/>
  <c r="AK584" i="1"/>
  <c r="AE581" i="1"/>
  <c r="AE1220" i="1"/>
  <c r="AE1216" i="1"/>
  <c r="AC1220" i="1"/>
  <c r="AC1218" i="1"/>
  <c r="AI1216" i="1"/>
  <c r="AH1216" i="1"/>
  <c r="AE1210" i="1"/>
  <c r="AE1202" i="1"/>
  <c r="AM1202" i="1"/>
  <c r="AE1194" i="1"/>
  <c r="AE1186" i="1"/>
  <c r="AM1186" i="1"/>
  <c r="AE1178" i="1"/>
  <c r="AE1170" i="1"/>
  <c r="AM1170" i="1"/>
  <c r="AE1162" i="1"/>
  <c r="AE1154" i="1"/>
  <c r="AM1154" i="1"/>
  <c r="AE1146" i="1"/>
  <c r="AE1138" i="1"/>
  <c r="AM1138" i="1"/>
  <c r="AE1130" i="1"/>
  <c r="AE1122" i="1"/>
  <c r="AM1122" i="1"/>
  <c r="AE1114" i="1"/>
  <c r="AE1106" i="1"/>
  <c r="AM1106" i="1"/>
  <c r="AE1098" i="1"/>
  <c r="AE1090" i="1"/>
  <c r="AM1090" i="1"/>
  <c r="AE1082" i="1"/>
  <c r="AE1074" i="1"/>
  <c r="AM1074" i="1"/>
  <c r="AE1066" i="1"/>
  <c r="AE1058" i="1"/>
  <c r="AM1058" i="1"/>
  <c r="AE1050" i="1"/>
  <c r="AQ1043" i="1"/>
  <c r="AQ1039" i="1"/>
  <c r="AQ1035" i="1"/>
  <c r="AC1032" i="1"/>
  <c r="AE895" i="1"/>
  <c r="AK1027" i="1"/>
  <c r="AK1019" i="1"/>
  <c r="AK1011" i="1"/>
  <c r="AK1003" i="1"/>
  <c r="AK995" i="1"/>
  <c r="AK987" i="1"/>
  <c r="AK979" i="1"/>
  <c r="AK971" i="1"/>
  <c r="AK963" i="1"/>
  <c r="AK955" i="1"/>
  <c r="AK947" i="1"/>
  <c r="AK939" i="1"/>
  <c r="AK931" i="1"/>
  <c r="AK923" i="1"/>
  <c r="AK915" i="1"/>
  <c r="AK907" i="1"/>
  <c r="AQ894" i="1"/>
  <c r="AQ890" i="1"/>
  <c r="AE881" i="1"/>
  <c r="AE873" i="1"/>
  <c r="AE865" i="1"/>
  <c r="AE857" i="1"/>
  <c r="AE849" i="1"/>
  <c r="AE841" i="1"/>
  <c r="AE833" i="1"/>
  <c r="AE825" i="1"/>
  <c r="AE817" i="1"/>
  <c r="AE809" i="1"/>
  <c r="AQ888" i="1"/>
  <c r="AK888" i="1"/>
  <c r="AK880" i="1"/>
  <c r="AK872" i="1"/>
  <c r="AK864" i="1"/>
  <c r="AK856" i="1"/>
  <c r="AK848" i="1"/>
  <c r="AK840" i="1"/>
  <c r="AK832" i="1"/>
  <c r="AK824" i="1"/>
  <c r="AK816" i="1"/>
  <c r="AC797" i="1"/>
  <c r="AA792" i="1"/>
  <c r="AF792" i="1" s="1"/>
  <c r="AD792" i="1"/>
  <c r="AA788" i="1"/>
  <c r="AF788" i="1" s="1"/>
  <c r="AD788" i="1"/>
  <c r="AA784" i="1"/>
  <c r="AF784" i="1" s="1"/>
  <c r="AD784" i="1"/>
  <c r="AA780" i="1"/>
  <c r="AF780" i="1" s="1"/>
  <c r="AD780" i="1"/>
  <c r="AA776" i="1"/>
  <c r="AF776" i="1" s="1"/>
  <c r="AD776" i="1"/>
  <c r="AA772" i="1"/>
  <c r="AF772" i="1" s="1"/>
  <c r="AD772" i="1"/>
  <c r="AM773" i="1" s="1"/>
  <c r="AA768" i="1"/>
  <c r="AF768" i="1" s="1"/>
  <c r="AD768" i="1"/>
  <c r="AA764" i="1"/>
  <c r="AF764" i="1" s="1"/>
  <c r="AD764" i="1"/>
  <c r="AA760" i="1"/>
  <c r="AF760" i="1" s="1"/>
  <c r="AD760" i="1"/>
  <c r="AA756" i="1"/>
  <c r="AF756" i="1" s="1"/>
  <c r="AD756" i="1"/>
  <c r="AA748" i="1"/>
  <c r="AF748" i="1" s="1"/>
  <c r="AD748" i="1"/>
  <c r="AA740" i="1"/>
  <c r="AF740" i="1" s="1"/>
  <c r="AD740" i="1"/>
  <c r="AM741" i="1" s="1"/>
  <c r="AA732" i="1"/>
  <c r="AF732" i="1" s="1"/>
  <c r="AD732" i="1"/>
  <c r="AA794" i="1"/>
  <c r="AF794" i="1"/>
  <c r="AD794" i="1"/>
  <c r="AA790" i="1"/>
  <c r="AF790" i="1" s="1"/>
  <c r="AD790" i="1"/>
  <c r="AA786" i="1"/>
  <c r="AF786" i="1" s="1"/>
  <c r="AD786" i="1"/>
  <c r="AA778" i="1"/>
  <c r="AF778" i="1" s="1"/>
  <c r="AD778" i="1"/>
  <c r="AA774" i="1"/>
  <c r="AF774" i="1" s="1"/>
  <c r="AD774" i="1"/>
  <c r="AA770" i="1"/>
  <c r="AF770" i="1" s="1"/>
  <c r="AD770" i="1"/>
  <c r="AA762" i="1"/>
  <c r="AF762" i="1"/>
  <c r="AD762" i="1"/>
  <c r="AA758" i="1"/>
  <c r="AF758" i="1" s="1"/>
  <c r="AD758" i="1"/>
  <c r="AA754" i="1"/>
  <c r="AF754" i="1" s="1"/>
  <c r="AD754" i="1"/>
  <c r="AA746" i="1"/>
  <c r="AF746" i="1" s="1"/>
  <c r="AD746" i="1"/>
  <c r="AA742" i="1"/>
  <c r="AF742" i="1" s="1"/>
  <c r="AD742" i="1"/>
  <c r="AA738" i="1"/>
  <c r="AF738" i="1" s="1"/>
  <c r="AD738" i="1"/>
  <c r="AC729" i="1"/>
  <c r="AK728" i="1"/>
  <c r="AK726" i="1"/>
  <c r="AH683" i="1"/>
  <c r="AI683" i="1"/>
  <c r="AO683" i="1"/>
  <c r="AK680" i="1"/>
  <c r="AK676" i="1"/>
  <c r="AK672" i="1"/>
  <c r="AQ668" i="1"/>
  <c r="AK682" i="1"/>
  <c r="AE681" i="1"/>
  <c r="AK678" i="1"/>
  <c r="AE673" i="1"/>
  <c r="AK670" i="1"/>
  <c r="AK641" i="1"/>
  <c r="AK633" i="1"/>
  <c r="AK625" i="1"/>
  <c r="AK616" i="1"/>
  <c r="AK608" i="1"/>
  <c r="AK604" i="1"/>
  <c r="AK614" i="1"/>
  <c r="AK606" i="1"/>
  <c r="AA598" i="1"/>
  <c r="AF598" i="1" s="1"/>
  <c r="AD598" i="1"/>
  <c r="AC594" i="1"/>
  <c r="AD591" i="1"/>
  <c r="AA591" i="1"/>
  <c r="AF591" i="1" s="1"/>
  <c r="AD576" i="1"/>
  <c r="AA576" i="1"/>
  <c r="AF576" i="1" s="1"/>
  <c r="AK573" i="1"/>
  <c r="AG1209" i="1"/>
  <c r="AE1208" i="1"/>
  <c r="AG1205" i="1"/>
  <c r="AG1201" i="1"/>
  <c r="AE1200" i="1"/>
  <c r="AG1197" i="1"/>
  <c r="AG1193" i="1"/>
  <c r="AE1192" i="1"/>
  <c r="AG1189" i="1"/>
  <c r="AG1185" i="1"/>
  <c r="AE1184" i="1"/>
  <c r="AG1181" i="1"/>
  <c r="AG1177" i="1"/>
  <c r="AE1176" i="1"/>
  <c r="AG1173" i="1"/>
  <c r="AG1169" i="1"/>
  <c r="AE1168" i="1"/>
  <c r="AG1165" i="1"/>
  <c r="AG1161" i="1"/>
  <c r="AE1160" i="1"/>
  <c r="AG1157" i="1"/>
  <c r="AG1153" i="1"/>
  <c r="AE1152" i="1"/>
  <c r="AG1149" i="1"/>
  <c r="AG1145" i="1"/>
  <c r="AE1144" i="1"/>
  <c r="AG1141" i="1"/>
  <c r="AG1137" i="1"/>
  <c r="AE1136" i="1"/>
  <c r="AG1133" i="1"/>
  <c r="AG1129" i="1"/>
  <c r="AE1128" i="1"/>
  <c r="AG1125" i="1"/>
  <c r="AG1121" i="1"/>
  <c r="AE1120" i="1"/>
  <c r="AG1117" i="1"/>
  <c r="AG1113" i="1"/>
  <c r="AE1112" i="1"/>
  <c r="AG1109" i="1"/>
  <c r="AG1105" i="1"/>
  <c r="AE1104" i="1"/>
  <c r="AG1101" i="1"/>
  <c r="AG1097" i="1"/>
  <c r="AE1096" i="1"/>
  <c r="AG1093" i="1"/>
  <c r="AG1089" i="1"/>
  <c r="AE1088" i="1"/>
  <c r="AG1085" i="1"/>
  <c r="AG1081" i="1"/>
  <c r="AE1080" i="1"/>
  <c r="AG1077" i="1"/>
  <c r="AG1073" i="1"/>
  <c r="AE1072" i="1"/>
  <c r="AG1069" i="1"/>
  <c r="AG1065" i="1"/>
  <c r="AE1064" i="1"/>
  <c r="AG1061" i="1"/>
  <c r="AG1057" i="1"/>
  <c r="AE1056" i="1"/>
  <c r="AG1053" i="1"/>
  <c r="AE1048" i="1"/>
  <c r="AI1046" i="1"/>
  <c r="AH1046" i="1"/>
  <c r="AO1046" i="1"/>
  <c r="AC1044" i="1"/>
  <c r="AI1042" i="1"/>
  <c r="AH1042" i="1"/>
  <c r="AO1042" i="1"/>
  <c r="AC1040" i="1"/>
  <c r="AI1038" i="1"/>
  <c r="AH1038" i="1"/>
  <c r="AO1038" i="1"/>
  <c r="AC1036" i="1"/>
  <c r="AI1034" i="1"/>
  <c r="AH1034" i="1"/>
  <c r="AO1034" i="1"/>
  <c r="AK1025" i="1"/>
  <c r="AK1021" i="1"/>
  <c r="AK1009" i="1"/>
  <c r="AK1005" i="1"/>
  <c r="AK993" i="1"/>
  <c r="AK989" i="1"/>
  <c r="AK977" i="1"/>
  <c r="AK973" i="1"/>
  <c r="AK961" i="1"/>
  <c r="AK957" i="1"/>
  <c r="AK945" i="1"/>
  <c r="AK941" i="1"/>
  <c r="AK929" i="1"/>
  <c r="AK925" i="1"/>
  <c r="AK913" i="1"/>
  <c r="AK909" i="1"/>
  <c r="AK905" i="1"/>
  <c r="AK901" i="1"/>
  <c r="AE897" i="1"/>
  <c r="AE893" i="1"/>
  <c r="AA1027" i="1"/>
  <c r="AF1027" i="1" s="1"/>
  <c r="AD1027" i="1"/>
  <c r="AA1023" i="1"/>
  <c r="AF1023" i="1" s="1"/>
  <c r="AD1023" i="1"/>
  <c r="AA1015" i="1"/>
  <c r="AF1015" i="1" s="1"/>
  <c r="AD1015" i="1"/>
  <c r="AA1007" i="1"/>
  <c r="AF1007" i="1" s="1"/>
  <c r="AD1007" i="1"/>
  <c r="AA999" i="1"/>
  <c r="AF999" i="1" s="1"/>
  <c r="AD999" i="1"/>
  <c r="AA991" i="1"/>
  <c r="AF991" i="1" s="1"/>
  <c r="AD991" i="1"/>
  <c r="AA983" i="1"/>
  <c r="AF983" i="1" s="1"/>
  <c r="AD983" i="1"/>
  <c r="AA975" i="1"/>
  <c r="AF975" i="1"/>
  <c r="AD975" i="1"/>
  <c r="AA967" i="1"/>
  <c r="AF967" i="1" s="1"/>
  <c r="AD967" i="1"/>
  <c r="AA959" i="1"/>
  <c r="AF959" i="1" s="1"/>
  <c r="AD959" i="1"/>
  <c r="AA951" i="1"/>
  <c r="AF951" i="1" s="1"/>
  <c r="AD951" i="1"/>
  <c r="AA943" i="1"/>
  <c r="AF943" i="1" s="1"/>
  <c r="AD943" i="1"/>
  <c r="AA935" i="1"/>
  <c r="AF935" i="1" s="1"/>
  <c r="AD935" i="1"/>
  <c r="AA927" i="1"/>
  <c r="AF927" i="1" s="1"/>
  <c r="AD927" i="1"/>
  <c r="AA919" i="1"/>
  <c r="AF919" i="1" s="1"/>
  <c r="AD919" i="1"/>
  <c r="AA911" i="1"/>
  <c r="AF911" i="1" s="1"/>
  <c r="AD911" i="1"/>
  <c r="AA903" i="1"/>
  <c r="AF903" i="1" s="1"/>
  <c r="AD903" i="1"/>
  <c r="AI897" i="1"/>
  <c r="AH897" i="1"/>
  <c r="AO897" i="1"/>
  <c r="AC895" i="1"/>
  <c r="AI893" i="1"/>
  <c r="AH893" i="1"/>
  <c r="AO893" i="1"/>
  <c r="AC891" i="1"/>
  <c r="AA886" i="1"/>
  <c r="AF886" i="1" s="1"/>
  <c r="AD886" i="1"/>
  <c r="AA882" i="1"/>
  <c r="AF882" i="1" s="1"/>
  <c r="AD882" i="1"/>
  <c r="AA878" i="1"/>
  <c r="AF878" i="1" s="1"/>
  <c r="AD878" i="1"/>
  <c r="AA870" i="1"/>
  <c r="AF870" i="1"/>
  <c r="AD870" i="1"/>
  <c r="AA866" i="1"/>
  <c r="AF866" i="1" s="1"/>
  <c r="AD866" i="1"/>
  <c r="AA862" i="1"/>
  <c r="AF862" i="1" s="1"/>
  <c r="AD862" i="1"/>
  <c r="AA854" i="1"/>
  <c r="AF854" i="1" s="1"/>
  <c r="AD854" i="1"/>
  <c r="AA850" i="1"/>
  <c r="AF850" i="1" s="1"/>
  <c r="AD850" i="1"/>
  <c r="AA846" i="1"/>
  <c r="AF846" i="1" s="1"/>
  <c r="AD846" i="1"/>
  <c r="AA838" i="1"/>
  <c r="AF838" i="1" s="1"/>
  <c r="AD838" i="1"/>
  <c r="AA834" i="1"/>
  <c r="AF834" i="1" s="1"/>
  <c r="AD834" i="1"/>
  <c r="AA830" i="1"/>
  <c r="AF830" i="1" s="1"/>
  <c r="AD830" i="1"/>
  <c r="AA822" i="1"/>
  <c r="AF822" i="1" s="1"/>
  <c r="AD822" i="1"/>
  <c r="AA818" i="1"/>
  <c r="AF818" i="1" s="1"/>
  <c r="AD818" i="1"/>
  <c r="AA814" i="1"/>
  <c r="AF814" i="1" s="1"/>
  <c r="AD814" i="1"/>
  <c r="AE797" i="1"/>
  <c r="AC803" i="1"/>
  <c r="AK792" i="1"/>
  <c r="AK788" i="1"/>
  <c r="AK784" i="1"/>
  <c r="AK780" i="1"/>
  <c r="AK776" i="1"/>
  <c r="AK772" i="1"/>
  <c r="AK768" i="1"/>
  <c r="AK764" i="1"/>
  <c r="AK760" i="1"/>
  <c r="AK756" i="1"/>
  <c r="AK752" i="1"/>
  <c r="AK748" i="1"/>
  <c r="AK744" i="1"/>
  <c r="AK740" i="1"/>
  <c r="AK736" i="1"/>
  <c r="AK732" i="1"/>
  <c r="AK794" i="1"/>
  <c r="AG790" i="1"/>
  <c r="AE789" i="1"/>
  <c r="AM789" i="1"/>
  <c r="AK786" i="1"/>
  <c r="AK778" i="1"/>
  <c r="AG774" i="1"/>
  <c r="AE773" i="1"/>
  <c r="AK770" i="1"/>
  <c r="AK762" i="1"/>
  <c r="AG758" i="1"/>
  <c r="AE757" i="1"/>
  <c r="AM757" i="1"/>
  <c r="AK754" i="1"/>
  <c r="AK746" i="1"/>
  <c r="AG742" i="1"/>
  <c r="AE741" i="1"/>
  <c r="AK738" i="1"/>
  <c r="AE721" i="1"/>
  <c r="AE705" i="1"/>
  <c r="AG694" i="1"/>
  <c r="AE689" i="1"/>
  <c r="AG686" i="1"/>
  <c r="AK684" i="1"/>
  <c r="AK724" i="1"/>
  <c r="AG720" i="1"/>
  <c r="AK716" i="1"/>
  <c r="AE711" i="1"/>
  <c r="AK708" i="1"/>
  <c r="AG704" i="1"/>
  <c r="AK700" i="1"/>
  <c r="AE695" i="1"/>
  <c r="AM695" i="1"/>
  <c r="AK692" i="1"/>
  <c r="AG688" i="1"/>
  <c r="AK668" i="1"/>
  <c r="AJ669" i="1"/>
  <c r="AK665" i="1"/>
  <c r="AJ667" i="1"/>
  <c r="AK663" i="1"/>
  <c r="AJ665" i="1"/>
  <c r="AK661" i="1"/>
  <c r="AJ663" i="1"/>
  <c r="AK659" i="1"/>
  <c r="AJ661" i="1"/>
  <c r="AK657" i="1"/>
  <c r="AJ659" i="1"/>
  <c r="AK655" i="1"/>
  <c r="AJ657" i="1"/>
  <c r="AK653" i="1"/>
  <c r="AJ655" i="1"/>
  <c r="AK651" i="1"/>
  <c r="AJ653" i="1"/>
  <c r="AK649" i="1"/>
  <c r="AJ651" i="1"/>
  <c r="AK647" i="1"/>
  <c r="AJ649" i="1"/>
  <c r="AK645" i="1"/>
  <c r="AK639" i="1"/>
  <c r="AK635" i="1"/>
  <c r="AK631" i="1"/>
  <c r="AK627" i="1"/>
  <c r="AK623" i="1"/>
  <c r="AA641" i="1"/>
  <c r="AF641" i="1" s="1"/>
  <c r="AD641" i="1"/>
  <c r="AA637" i="1"/>
  <c r="AF637" i="1" s="1"/>
  <c r="AD637" i="1"/>
  <c r="AA629" i="1"/>
  <c r="AF629" i="1" s="1"/>
  <c r="AD629" i="1"/>
  <c r="AA608" i="1"/>
  <c r="AF608" i="1" s="1"/>
  <c r="AD608" i="1"/>
  <c r="AE608" i="1" s="1"/>
  <c r="AA604" i="1"/>
  <c r="AF604" i="1"/>
  <c r="AD604" i="1"/>
  <c r="AD603" i="1"/>
  <c r="AA603" i="1"/>
  <c r="AF603" i="1"/>
  <c r="AG603" i="1"/>
  <c r="AK602" i="1"/>
  <c r="AG600" i="1"/>
  <c r="AE595" i="1"/>
  <c r="AM595" i="1"/>
  <c r="AG598" i="1"/>
  <c r="AD589" i="1"/>
  <c r="AE589" i="1" s="1"/>
  <c r="AA589" i="1"/>
  <c r="AF589" i="1" s="1"/>
  <c r="AK593" i="1"/>
  <c r="AG591" i="1"/>
  <c r="AD585" i="1"/>
  <c r="AA585" i="1"/>
  <c r="AF585" i="1"/>
  <c r="AK585" i="1"/>
  <c r="AE579" i="1"/>
  <c r="AK580" i="1"/>
  <c r="AA577" i="1"/>
  <c r="AF577" i="1" s="1"/>
  <c r="AD577" i="1"/>
  <c r="AM577" i="1" s="1"/>
  <c r="AG577" i="1"/>
  <c r="AD574" i="1"/>
  <c r="AA574" i="1"/>
  <c r="AF574" i="1" s="1"/>
  <c r="AK574" i="1"/>
  <c r="AG576" i="1"/>
  <c r="AQ526" i="1"/>
  <c r="AC525" i="1"/>
  <c r="AD522" i="1"/>
  <c r="AA522" i="1"/>
  <c r="AF522" i="1" s="1"/>
  <c r="AK522" i="1"/>
  <c r="AD514" i="1"/>
  <c r="AA514" i="1"/>
  <c r="AF514" i="1" s="1"/>
  <c r="AK514" i="1"/>
  <c r="AD506" i="1"/>
  <c r="AE506" i="1" s="1"/>
  <c r="AA506" i="1"/>
  <c r="AF506" i="1" s="1"/>
  <c r="AK506" i="1"/>
  <c r="AD498" i="1"/>
  <c r="AE498" i="1" s="1"/>
  <c r="AA498" i="1"/>
  <c r="AF498" i="1" s="1"/>
  <c r="AK498" i="1"/>
  <c r="AD490" i="1"/>
  <c r="AA490" i="1"/>
  <c r="AF490" i="1" s="1"/>
  <c r="AK490" i="1"/>
  <c r="AD482" i="1"/>
  <c r="AE482" i="1" s="1"/>
  <c r="AA482" i="1"/>
  <c r="AF482" i="1"/>
  <c r="AK482" i="1"/>
  <c r="AK524" i="1"/>
  <c r="AE523" i="1"/>
  <c r="AD516" i="1"/>
  <c r="AA516" i="1"/>
  <c r="AF516" i="1" s="1"/>
  <c r="AK516" i="1"/>
  <c r="AD508" i="1"/>
  <c r="AA508" i="1"/>
  <c r="AF508" i="1" s="1"/>
  <c r="AK508" i="1"/>
  <c r="AD500" i="1"/>
  <c r="AE500" i="1" s="1"/>
  <c r="AA500" i="1"/>
  <c r="AF500" i="1" s="1"/>
  <c r="AK500" i="1"/>
  <c r="AD492" i="1"/>
  <c r="AA492" i="1"/>
  <c r="AF492" i="1" s="1"/>
  <c r="AK492" i="1"/>
  <c r="AD484" i="1"/>
  <c r="AA484" i="1"/>
  <c r="AF484" i="1" s="1"/>
  <c r="AK484" i="1"/>
  <c r="AQ472" i="1"/>
  <c r="AQ448" i="1"/>
  <c r="AD474" i="1"/>
  <c r="AA474" i="1"/>
  <c r="AF474" i="1" s="1"/>
  <c r="AK474" i="1"/>
  <c r="AD466" i="1"/>
  <c r="AA466" i="1"/>
  <c r="AF466" i="1" s="1"/>
  <c r="AK466" i="1"/>
  <c r="AK458" i="1"/>
  <c r="AK450" i="1"/>
  <c r="AQ434" i="1"/>
  <c r="AI443" i="1"/>
  <c r="AH443" i="1"/>
  <c r="AO443" i="1"/>
  <c r="AQ443" i="1" s="1"/>
  <c r="AQ428" i="1"/>
  <c r="AA422" i="1"/>
  <c r="AF422" i="1" s="1"/>
  <c r="AD422" i="1"/>
  <c r="AA414" i="1"/>
  <c r="AF414" i="1" s="1"/>
  <c r="AD414" i="1"/>
  <c r="AE414" i="1" s="1"/>
  <c r="AQ408" i="1"/>
  <c r="AC425" i="1"/>
  <c r="AE409" i="1"/>
  <c r="AI407" i="1"/>
  <c r="AH407" i="1"/>
  <c r="AO407" i="1"/>
  <c r="AQ407" i="1" s="1"/>
  <c r="AA402" i="1"/>
  <c r="AF402" i="1" s="1"/>
  <c r="AD402" i="1"/>
  <c r="AQ398" i="1"/>
  <c r="AE391" i="1"/>
  <c r="AK388" i="1"/>
  <c r="AQ385" i="1"/>
  <c r="AQ378" i="1"/>
  <c r="AA568" i="1"/>
  <c r="AF568" i="1" s="1"/>
  <c r="AD568" i="1"/>
  <c r="AA564" i="1"/>
  <c r="AF564" i="1"/>
  <c r="AD564" i="1"/>
  <c r="AA560" i="1"/>
  <c r="AF560" i="1" s="1"/>
  <c r="AD560" i="1"/>
  <c r="AA552" i="1"/>
  <c r="AF552" i="1" s="1"/>
  <c r="AD552" i="1"/>
  <c r="AA548" i="1"/>
  <c r="AF548" i="1" s="1"/>
  <c r="AD548" i="1"/>
  <c r="AA544" i="1"/>
  <c r="AF544" i="1" s="1"/>
  <c r="AD544" i="1"/>
  <c r="AA536" i="1"/>
  <c r="AF536" i="1" s="1"/>
  <c r="AD536" i="1"/>
  <c r="AA532" i="1"/>
  <c r="AF532" i="1" s="1"/>
  <c r="AD532" i="1"/>
  <c r="AA528" i="1"/>
  <c r="AF528" i="1" s="1"/>
  <c r="AD528" i="1"/>
  <c r="AQ570" i="1"/>
  <c r="AK562" i="1"/>
  <c r="AE557" i="1"/>
  <c r="AK554" i="1"/>
  <c r="AK546" i="1"/>
  <c r="AE541" i="1"/>
  <c r="AK538" i="1"/>
  <c r="AK530" i="1"/>
  <c r="AG522" i="1"/>
  <c r="AG514" i="1"/>
  <c r="AQ510" i="1"/>
  <c r="AG506" i="1"/>
  <c r="AG498" i="1"/>
  <c r="AQ494" i="1"/>
  <c r="AG490" i="1"/>
  <c r="AD520" i="1"/>
  <c r="AA520" i="1"/>
  <c r="AF520" i="1" s="1"/>
  <c r="AK520" i="1"/>
  <c r="AD512" i="1"/>
  <c r="AA512" i="1"/>
  <c r="AF512" i="1" s="1"/>
  <c r="AK512" i="1"/>
  <c r="AD504" i="1"/>
  <c r="AA504" i="1"/>
  <c r="AF504" i="1" s="1"/>
  <c r="AK504" i="1"/>
  <c r="AD496" i="1"/>
  <c r="AA496" i="1"/>
  <c r="AF496" i="1" s="1"/>
  <c r="AK496" i="1"/>
  <c r="AD488" i="1"/>
  <c r="AA488" i="1"/>
  <c r="AF488" i="1" s="1"/>
  <c r="AK488" i="1"/>
  <c r="AD444" i="1"/>
  <c r="AA444" i="1"/>
  <c r="AF444" i="1" s="1"/>
  <c r="AI481" i="1"/>
  <c r="AH481" i="1"/>
  <c r="AK481" i="1" s="1"/>
  <c r="AO481" i="1"/>
  <c r="AD470" i="1"/>
  <c r="AE470" i="1" s="1"/>
  <c r="AA470" i="1"/>
  <c r="AF470" i="1" s="1"/>
  <c r="AD462" i="1"/>
  <c r="AE462" i="1" s="1"/>
  <c r="AA462" i="1"/>
  <c r="AF462" i="1" s="1"/>
  <c r="AK462" i="1"/>
  <c r="AD454" i="1"/>
  <c r="AE454" i="1" s="1"/>
  <c r="AA454" i="1"/>
  <c r="AF454" i="1" s="1"/>
  <c r="AK454" i="1"/>
  <c r="AD446" i="1"/>
  <c r="AE446" i="1" s="1"/>
  <c r="AA446" i="1"/>
  <c r="AF446" i="1" s="1"/>
  <c r="AK446" i="1"/>
  <c r="AK440" i="1"/>
  <c r="AD438" i="1"/>
  <c r="AA438" i="1"/>
  <c r="AF438" i="1" s="1"/>
  <c r="AD430" i="1"/>
  <c r="AA430" i="1"/>
  <c r="AF430" i="1" s="1"/>
  <c r="AC441" i="1"/>
  <c r="AK432" i="1"/>
  <c r="AG422" i="1"/>
  <c r="AG414" i="1"/>
  <c r="AA416" i="1"/>
  <c r="AF416" i="1" s="1"/>
  <c r="AD416" i="1"/>
  <c r="AA404" i="1"/>
  <c r="AF404" i="1" s="1"/>
  <c r="AD404" i="1"/>
  <c r="AA396" i="1"/>
  <c r="AF396" i="1" s="1"/>
  <c r="AD396" i="1"/>
  <c r="AG402" i="1"/>
  <c r="AK398" i="1"/>
  <c r="AA395" i="1"/>
  <c r="AF395" i="1" s="1"/>
  <c r="AD395" i="1"/>
  <c r="AG395" i="1"/>
  <c r="AA390" i="1"/>
  <c r="AF390" i="1" s="1"/>
  <c r="AD390" i="1"/>
  <c r="AE390" i="1" s="1"/>
  <c r="AA392" i="1"/>
  <c r="AF392" i="1" s="1"/>
  <c r="AD392" i="1"/>
  <c r="AQ386" i="1"/>
  <c r="AK386" i="1"/>
  <c r="AQ380" i="1"/>
  <c r="AK568" i="1"/>
  <c r="AK564" i="1"/>
  <c r="AK560" i="1"/>
  <c r="AK556" i="1"/>
  <c r="AK552" i="1"/>
  <c r="AK548" i="1"/>
  <c r="AK544" i="1"/>
  <c r="AK540" i="1"/>
  <c r="AK536" i="1"/>
  <c r="AK532" i="1"/>
  <c r="AK528" i="1"/>
  <c r="AA566" i="1"/>
  <c r="AF566" i="1" s="1"/>
  <c r="AD566" i="1"/>
  <c r="AA554" i="1"/>
  <c r="AF554" i="1"/>
  <c r="AD554" i="1"/>
  <c r="AA546" i="1"/>
  <c r="AF546" i="1" s="1"/>
  <c r="AD546" i="1"/>
  <c r="AA542" i="1"/>
  <c r="AF542" i="1" s="1"/>
  <c r="AD542" i="1"/>
  <c r="AM542" i="1" s="1"/>
  <c r="AA534" i="1"/>
  <c r="AF534" i="1" s="1"/>
  <c r="AD534" i="1"/>
  <c r="AI525" i="1"/>
  <c r="AH525" i="1"/>
  <c r="AO525" i="1"/>
  <c r="AQ514" i="1"/>
  <c r="AQ482" i="1"/>
  <c r="AQ516" i="1"/>
  <c r="AQ484" i="1"/>
  <c r="AK479" i="1"/>
  <c r="AA479" i="1"/>
  <c r="AF479" i="1" s="1"/>
  <c r="AD479" i="1"/>
  <c r="AM479" i="1" s="1"/>
  <c r="AG479" i="1"/>
  <c r="AK472" i="1"/>
  <c r="AD464" i="1"/>
  <c r="AA464" i="1"/>
  <c r="AF464" i="1" s="1"/>
  <c r="AK464" i="1"/>
  <c r="AD456" i="1"/>
  <c r="AA456" i="1"/>
  <c r="AF456" i="1" s="1"/>
  <c r="AK456" i="1"/>
  <c r="AK448" i="1"/>
  <c r="AE469" i="1"/>
  <c r="AQ466" i="1"/>
  <c r="AE461" i="1"/>
  <c r="AQ458" i="1"/>
  <c r="AE453" i="1"/>
  <c r="AQ450" i="1"/>
  <c r="AD434" i="1"/>
  <c r="AA434" i="1"/>
  <c r="AF434" i="1" s="1"/>
  <c r="AK434" i="1"/>
  <c r="AC443" i="1"/>
  <c r="AD436" i="1"/>
  <c r="AA436" i="1"/>
  <c r="AF436" i="1" s="1"/>
  <c r="AD428" i="1"/>
  <c r="AE428" i="1" s="1"/>
  <c r="AA428" i="1"/>
  <c r="AF428" i="1" s="1"/>
  <c r="AK428" i="1"/>
  <c r="AK424" i="1"/>
  <c r="AQ414" i="1"/>
  <c r="AA408" i="1"/>
  <c r="AF408" i="1" s="1"/>
  <c r="AD408" i="1"/>
  <c r="AI425" i="1"/>
  <c r="AH425" i="1"/>
  <c r="AO425" i="1"/>
  <c r="AQ425" i="1" s="1"/>
  <c r="AK420" i="1"/>
  <c r="AK416" i="1"/>
  <c r="AK412" i="1"/>
  <c r="AC407" i="1"/>
  <c r="AQ404" i="1"/>
  <c r="AK404" i="1"/>
  <c r="AK396" i="1"/>
  <c r="AQ402" i="1"/>
  <c r="AA398" i="1"/>
  <c r="AF398" i="1" s="1"/>
  <c r="AD398" i="1"/>
  <c r="AK394" i="1"/>
  <c r="AK390" i="1"/>
  <c r="AK392" i="1"/>
  <c r="AA384" i="1"/>
  <c r="AF384" i="1" s="1"/>
  <c r="AD384" i="1"/>
  <c r="AD378" i="1"/>
  <c r="AA378" i="1"/>
  <c r="AF378" i="1" s="1"/>
  <c r="AK378" i="1"/>
  <c r="AE569" i="1"/>
  <c r="AK566" i="1"/>
  <c r="AK558" i="1"/>
  <c r="AG554" i="1"/>
  <c r="AK550" i="1"/>
  <c r="AG546" i="1"/>
  <c r="AK542" i="1"/>
  <c r="AK534" i="1"/>
  <c r="AK526" i="1"/>
  <c r="AD518" i="1"/>
  <c r="AA518" i="1"/>
  <c r="AF518" i="1" s="1"/>
  <c r="AK518" i="1"/>
  <c r="AK510" i="1"/>
  <c r="AD502" i="1"/>
  <c r="AA502" i="1"/>
  <c r="AF502" i="1" s="1"/>
  <c r="AK502" i="1"/>
  <c r="AK494" i="1"/>
  <c r="AD486" i="1"/>
  <c r="AA486" i="1"/>
  <c r="AF486" i="1" s="1"/>
  <c r="AK486" i="1"/>
  <c r="AG482" i="1"/>
  <c r="AG516" i="1"/>
  <c r="AQ512" i="1"/>
  <c r="AG508" i="1"/>
  <c r="AE507" i="1"/>
  <c r="AG500" i="1"/>
  <c r="AQ496" i="1"/>
  <c r="AG492" i="1"/>
  <c r="AE491" i="1"/>
  <c r="AG484" i="1"/>
  <c r="AA481" i="1"/>
  <c r="AF481" i="1" s="1"/>
  <c r="AD481" i="1"/>
  <c r="AG481" i="1"/>
  <c r="AD476" i="1"/>
  <c r="AE476" i="1" s="1"/>
  <c r="AA476" i="1"/>
  <c r="AF476" i="1" s="1"/>
  <c r="AD468" i="1"/>
  <c r="AA468" i="1"/>
  <c r="AF468" i="1" s="1"/>
  <c r="AD460" i="1"/>
  <c r="AE460" i="1" s="1"/>
  <c r="AA460" i="1"/>
  <c r="AF460" i="1" s="1"/>
  <c r="AD452" i="1"/>
  <c r="AA452" i="1"/>
  <c r="AF452" i="1" s="1"/>
  <c r="AC481" i="1"/>
  <c r="AE477" i="1"/>
  <c r="AG474" i="1"/>
  <c r="AG466" i="1"/>
  <c r="AQ454" i="1"/>
  <c r="AQ446" i="1"/>
  <c r="AG434" i="1"/>
  <c r="AE425" i="1"/>
  <c r="AG436" i="1"/>
  <c r="AE435" i="1"/>
  <c r="AM435" i="1"/>
  <c r="AQ432" i="1"/>
  <c r="AG428" i="1"/>
  <c r="AQ422" i="1"/>
  <c r="AK422" i="1"/>
  <c r="AK414" i="1"/>
  <c r="AK408" i="1"/>
  <c r="AA420" i="1"/>
  <c r="AF420" i="1" s="1"/>
  <c r="AD420" i="1"/>
  <c r="AE420" i="1" s="1"/>
  <c r="AA412" i="1"/>
  <c r="AF412" i="1"/>
  <c r="AD412" i="1"/>
  <c r="AK406" i="1"/>
  <c r="AE405" i="1"/>
  <c r="AM405" i="1"/>
  <c r="AK402" i="1"/>
  <c r="AG398" i="1"/>
  <c r="AE397" i="1"/>
  <c r="AM397" i="1"/>
  <c r="AA394" i="1"/>
  <c r="AF394" i="1" s="1"/>
  <c r="AD394" i="1"/>
  <c r="AA388" i="1"/>
  <c r="AF388" i="1" s="1"/>
  <c r="AD388" i="1"/>
  <c r="AE388" i="1" s="1"/>
  <c r="AK384" i="1"/>
  <c r="AK385" i="1"/>
  <c r="AA385" i="1"/>
  <c r="AF385" i="1" s="1"/>
  <c r="AD385" i="1"/>
  <c r="AM385" i="1" s="1"/>
  <c r="AG385" i="1"/>
  <c r="AD380" i="1"/>
  <c r="AE380" i="1" s="1"/>
  <c r="AA380" i="1"/>
  <c r="AF380" i="1"/>
  <c r="AK380" i="1"/>
  <c r="AD367" i="1"/>
  <c r="AA367" i="1"/>
  <c r="AF367" i="1"/>
  <c r="AK367" i="1"/>
  <c r="AD369" i="1"/>
  <c r="AM370" i="1"/>
  <c r="AA369" i="1"/>
  <c r="AF369" i="1"/>
  <c r="AK369" i="1"/>
  <c r="AC360" i="1"/>
  <c r="AQ355" i="1"/>
  <c r="AE374" i="1"/>
  <c r="AQ371" i="1"/>
  <c r="AD363" i="1"/>
  <c r="AA363" i="1"/>
  <c r="AF363" i="1" s="1"/>
  <c r="AK363" i="1"/>
  <c r="AQ373" i="1"/>
  <c r="AD365" i="1"/>
  <c r="AA365" i="1"/>
  <c r="AF365" i="1" s="1"/>
  <c r="AK365" i="1"/>
  <c r="AK359" i="1"/>
  <c r="AE352" i="1"/>
  <c r="AD355" i="1"/>
  <c r="AA355" i="1"/>
  <c r="AF355" i="1" s="1"/>
  <c r="AK355" i="1"/>
  <c r="AK353" i="1"/>
  <c r="AI352" i="1"/>
  <c r="AH352" i="1"/>
  <c r="AO352" i="1"/>
  <c r="AQ352" i="1" s="1"/>
  <c r="AK347" i="1"/>
  <c r="AC345" i="1"/>
  <c r="AI343" i="1"/>
  <c r="AH343" i="1"/>
  <c r="AO343" i="1"/>
  <c r="AQ339" i="1"/>
  <c r="AQ375" i="1"/>
  <c r="AE370" i="1"/>
  <c r="AQ367" i="1"/>
  <c r="AQ369" i="1"/>
  <c r="AD357" i="1"/>
  <c r="AA357" i="1"/>
  <c r="AF357" i="1" s="1"/>
  <c r="AK357" i="1"/>
  <c r="AI360" i="1"/>
  <c r="AH360" i="1"/>
  <c r="AO360" i="1"/>
  <c r="AQ360" i="1" s="1"/>
  <c r="AK349" i="1"/>
  <c r="AE338" i="1"/>
  <c r="AD337" i="1"/>
  <c r="AA337" i="1"/>
  <c r="AF337" i="1" s="1"/>
  <c r="AK337" i="1"/>
  <c r="AK371" i="1"/>
  <c r="AG367" i="1"/>
  <c r="AE366" i="1"/>
  <c r="AQ363" i="1"/>
  <c r="AD373" i="1"/>
  <c r="AE373" i="1" s="1"/>
  <c r="AA373" i="1"/>
  <c r="AF373" i="1" s="1"/>
  <c r="AG369" i="1"/>
  <c r="AG357" i="1"/>
  <c r="AE356" i="1"/>
  <c r="AM356" i="1"/>
  <c r="AQ353" i="1"/>
  <c r="AA349" i="1"/>
  <c r="AF349" i="1" s="1"/>
  <c r="AD349" i="1"/>
  <c r="AE349" i="1" s="1"/>
  <c r="AC352" i="1"/>
  <c r="AI345" i="1"/>
  <c r="AH345" i="1"/>
  <c r="AO345" i="1"/>
  <c r="AC343" i="1"/>
  <c r="AK344" i="1"/>
  <c r="AK342" i="1"/>
  <c r="AD339" i="1"/>
  <c r="AA339" i="1"/>
  <c r="AF339" i="1" s="1"/>
  <c r="AK339" i="1"/>
  <c r="AG337" i="1"/>
  <c r="AH291" i="1"/>
  <c r="AI291" i="1"/>
  <c r="AI283" i="1"/>
  <c r="AH283" i="1"/>
  <c r="AK283" i="1" s="1"/>
  <c r="AO334" i="1"/>
  <c r="AQ334" i="1" s="1"/>
  <c r="AE31" i="1"/>
  <c r="AI299" i="1"/>
  <c r="AH299" i="1"/>
  <c r="AI28" i="1"/>
  <c r="AH28" i="1"/>
  <c r="AC28" i="1"/>
  <c r="AH328" i="1"/>
  <c r="AI328" i="1"/>
  <c r="AI320" i="1"/>
  <c r="AH320" i="1"/>
  <c r="AH312" i="1"/>
  <c r="AI312" i="1"/>
  <c r="AI304" i="1"/>
  <c r="AH304" i="1"/>
  <c r="AC290" i="1"/>
  <c r="AA267" i="1"/>
  <c r="AH266" i="1"/>
  <c r="AK266" i="1" s="1"/>
  <c r="AI266" i="1"/>
  <c r="AA251" i="1"/>
  <c r="AO328" i="1"/>
  <c r="AI329" i="1"/>
  <c r="AH329" i="1"/>
  <c r="AH321" i="1"/>
  <c r="AI321" i="1"/>
  <c r="AC321" i="1"/>
  <c r="AE314" i="1"/>
  <c r="AO312" i="1"/>
  <c r="AI313" i="1"/>
  <c r="AH313" i="1"/>
  <c r="AH309" i="1"/>
  <c r="AI309" i="1"/>
  <c r="AE306" i="1"/>
  <c r="AH305" i="1"/>
  <c r="AK305" i="1" s="1"/>
  <c r="AI305" i="1"/>
  <c r="AC305" i="1"/>
  <c r="AE280" i="1"/>
  <c r="AA293" i="1"/>
  <c r="AF293" i="1" s="1"/>
  <c r="AG293" i="1"/>
  <c r="AD293" i="1"/>
  <c r="AA277" i="1"/>
  <c r="AF277" i="1" s="1"/>
  <c r="AG277" i="1"/>
  <c r="AD277" i="1"/>
  <c r="AI334" i="1"/>
  <c r="AH334" i="1"/>
  <c r="AK334" i="1" s="1"/>
  <c r="AC330" i="1"/>
  <c r="AC326" i="1"/>
  <c r="AC322" i="1"/>
  <c r="AC318" i="1"/>
  <c r="AC314" i="1"/>
  <c r="AC310" i="1"/>
  <c r="AC306" i="1"/>
  <c r="AC302" i="1"/>
  <c r="AE300" i="1"/>
  <c r="AD298" i="1"/>
  <c r="AA298" i="1"/>
  <c r="AF298" i="1" s="1"/>
  <c r="AG298" i="1"/>
  <c r="AA295" i="1"/>
  <c r="AF295" i="1" s="1"/>
  <c r="AG295" i="1"/>
  <c r="AD295" i="1"/>
  <c r="AA279" i="1"/>
  <c r="AF279" i="1" s="1"/>
  <c r="AG279" i="1"/>
  <c r="AD279" i="1"/>
  <c r="AE279" i="1" s="1"/>
  <c r="AC335" i="1"/>
  <c r="AA333" i="1"/>
  <c r="AF333" i="1" s="1"/>
  <c r="AG333" i="1"/>
  <c r="AD333" i="1"/>
  <c r="AC331" i="1"/>
  <c r="AA329" i="1"/>
  <c r="AF329" i="1" s="1"/>
  <c r="AG329" i="1"/>
  <c r="AD329" i="1"/>
  <c r="AE329" i="1" s="1"/>
  <c r="AI327" i="1"/>
  <c r="AH327" i="1"/>
  <c r="AA325" i="1"/>
  <c r="AF325" i="1"/>
  <c r="AG325" i="1"/>
  <c r="AD325" i="1"/>
  <c r="AA321" i="1"/>
  <c r="AF321" i="1"/>
  <c r="AG321" i="1"/>
  <c r="AD321" i="1"/>
  <c r="AE321" i="1" s="1"/>
  <c r="AC319" i="1"/>
  <c r="AA317" i="1"/>
  <c r="AF317" i="1" s="1"/>
  <c r="AG317" i="1"/>
  <c r="AD317" i="1"/>
  <c r="AC315" i="1"/>
  <c r="AA313" i="1"/>
  <c r="AF313" i="1" s="1"/>
  <c r="AG313" i="1"/>
  <c r="AD313" i="1"/>
  <c r="AI311" i="1"/>
  <c r="AH311" i="1"/>
  <c r="AA309" i="1"/>
  <c r="AF309" i="1" s="1"/>
  <c r="AG309" i="1"/>
  <c r="AD309" i="1"/>
  <c r="AH307" i="1"/>
  <c r="AI307" i="1"/>
  <c r="AA305" i="1"/>
  <c r="AF305" i="1" s="1"/>
  <c r="AG305" i="1"/>
  <c r="AD305" i="1"/>
  <c r="AC303" i="1"/>
  <c r="AC294" i="1"/>
  <c r="AI286" i="1"/>
  <c r="AH286" i="1"/>
  <c r="AC278" i="1"/>
  <c r="AC254" i="1"/>
  <c r="AC332" i="1"/>
  <c r="AC328" i="1"/>
  <c r="AC324" i="1"/>
  <c r="AC320" i="1"/>
  <c r="AC316" i="1"/>
  <c r="AC312" i="1"/>
  <c r="AC308" i="1"/>
  <c r="AC304" i="1"/>
  <c r="AC298" i="1"/>
  <c r="AQ297" i="1"/>
  <c r="AC282" i="1"/>
  <c r="AC266" i="1"/>
  <c r="AC333" i="1"/>
  <c r="AA331" i="1"/>
  <c r="AF331" i="1" s="1"/>
  <c r="AG331" i="1"/>
  <c r="AD331" i="1"/>
  <c r="AC329" i="1"/>
  <c r="AC325" i="1"/>
  <c r="AA323" i="1"/>
  <c r="AF323" i="1" s="1"/>
  <c r="AG323" i="1"/>
  <c r="AD323" i="1"/>
  <c r="AO320" i="1"/>
  <c r="AC317" i="1"/>
  <c r="AA315" i="1"/>
  <c r="AF315" i="1" s="1"/>
  <c r="AG315" i="1"/>
  <c r="AD315" i="1"/>
  <c r="AM316" i="1" s="1"/>
  <c r="AC313" i="1"/>
  <c r="AC309" i="1"/>
  <c r="AA307" i="1"/>
  <c r="AF307" i="1"/>
  <c r="AG307" i="1"/>
  <c r="AD307" i="1"/>
  <c r="AM308" i="1" s="1"/>
  <c r="AO304" i="1"/>
  <c r="AA301" i="1"/>
  <c r="AF301" i="1" s="1"/>
  <c r="AG301" i="1"/>
  <c r="AD301" i="1"/>
  <c r="AM301" i="1" s="1"/>
  <c r="AA285" i="1"/>
  <c r="AF285" i="1" s="1"/>
  <c r="AG285" i="1"/>
  <c r="AD285" i="1"/>
  <c r="AC334" i="1"/>
  <c r="AO329" i="1"/>
  <c r="AI326" i="1"/>
  <c r="AH326" i="1"/>
  <c r="AK326" i="1" s="1"/>
  <c r="AI322" i="1"/>
  <c r="AH322" i="1"/>
  <c r="AO321" i="1"/>
  <c r="AQ321" i="1" s="1"/>
  <c r="AI318" i="1"/>
  <c r="AH318" i="1"/>
  <c r="AO313" i="1"/>
  <c r="AI310" i="1"/>
  <c r="AH310" i="1"/>
  <c r="AK310" i="1" s="1"/>
  <c r="AO309" i="1"/>
  <c r="AI306" i="1"/>
  <c r="AH306" i="1"/>
  <c r="AO305" i="1"/>
  <c r="AQ305" i="1" s="1"/>
  <c r="AI302" i="1"/>
  <c r="AH302" i="1"/>
  <c r="AK302" i="1" s="1"/>
  <c r="AQ301" i="1"/>
  <c r="AE292" i="1"/>
  <c r="AD290" i="1"/>
  <c r="AA290" i="1"/>
  <c r="AF290" i="1" s="1"/>
  <c r="AG290" i="1"/>
  <c r="AA287" i="1"/>
  <c r="AF287" i="1" s="1"/>
  <c r="AG287" i="1"/>
  <c r="AD287" i="1"/>
  <c r="AE287" i="1" s="1"/>
  <c r="AI331" i="1"/>
  <c r="AH331" i="1"/>
  <c r="AE328" i="1"/>
  <c r="AC327" i="1"/>
  <c r="AO326" i="1"/>
  <c r="AC323" i="1"/>
  <c r="AO322" i="1"/>
  <c r="AQ322" i="1" s="1"/>
  <c r="AE320" i="1"/>
  <c r="AO318" i="1"/>
  <c r="AE316" i="1"/>
  <c r="AI315" i="1"/>
  <c r="AH315" i="1"/>
  <c r="AE312" i="1"/>
  <c r="AC311" i="1"/>
  <c r="AO310" i="1"/>
  <c r="AE308" i="1"/>
  <c r="AC307" i="1"/>
  <c r="AO306" i="1"/>
  <c r="AQ306" i="1" s="1"/>
  <c r="AE304" i="1"/>
  <c r="AO302" i="1"/>
  <c r="AI294" i="1"/>
  <c r="AH294" i="1"/>
  <c r="AK294" i="1" s="1"/>
  <c r="AC286" i="1"/>
  <c r="AI278" i="1"/>
  <c r="AH278" i="1"/>
  <c r="AC270" i="1"/>
  <c r="AH254" i="1"/>
  <c r="AI254" i="1"/>
  <c r="AA297" i="1"/>
  <c r="AF297" i="1" s="1"/>
  <c r="AG297" i="1"/>
  <c r="AD297" i="1"/>
  <c r="AR650" i="1"/>
  <c r="AR652" i="1"/>
  <c r="AR654" i="1"/>
  <c r="AR656" i="1"/>
  <c r="AR658" i="1"/>
  <c r="AR660" i="1"/>
  <c r="AP1244" i="1"/>
  <c r="AE253" i="1"/>
  <c r="AK246" i="1"/>
  <c r="AQ515" i="1"/>
  <c r="AQ341" i="1"/>
  <c r="AQ442" i="1"/>
  <c r="AQ595" i="1"/>
  <c r="AQ1273" i="1"/>
  <c r="AQ1244" i="1"/>
  <c r="AQ435" i="1"/>
  <c r="AQ495" i="1"/>
  <c r="AQ511" i="1"/>
  <c r="AQ528" i="1"/>
  <c r="AQ552" i="1"/>
  <c r="AQ560" i="1"/>
  <c r="AQ568" i="1"/>
  <c r="AQ579" i="1"/>
  <c r="AQ1345" i="1"/>
  <c r="AQ1235" i="1"/>
  <c r="AQ711" i="1"/>
  <c r="AQ906" i="1"/>
  <c r="AQ938" i="1"/>
  <c r="AQ970" i="1"/>
  <c r="AQ1002" i="1"/>
  <c r="AQ485" i="1"/>
  <c r="AQ493" i="1"/>
  <c r="AQ501" i="1"/>
  <c r="AQ509" i="1"/>
  <c r="AP513" i="1"/>
  <c r="AQ517" i="1"/>
  <c r="AQ638" i="1"/>
  <c r="AQ667" i="1"/>
  <c r="AQ713" i="1"/>
  <c r="AQ1335" i="1"/>
  <c r="AG443" i="1"/>
  <c r="AD443" i="1"/>
  <c r="AA443" i="1"/>
  <c r="AF443" i="1" s="1"/>
  <c r="AQ534" i="1"/>
  <c r="AQ550" i="1"/>
  <c r="AQ566" i="1"/>
  <c r="AG399" i="1"/>
  <c r="AA399" i="1"/>
  <c r="AF399" i="1" s="1"/>
  <c r="AD399" i="1"/>
  <c r="AI401" i="1"/>
  <c r="AH401" i="1"/>
  <c r="AQ412" i="1"/>
  <c r="AI419" i="1"/>
  <c r="AO419" i="1"/>
  <c r="AH419" i="1"/>
  <c r="AK419" i="1" s="1"/>
  <c r="AQ420" i="1"/>
  <c r="AA433" i="1"/>
  <c r="AF433" i="1" s="1"/>
  <c r="AG433" i="1"/>
  <c r="AD433" i="1"/>
  <c r="AE433" i="1" s="1"/>
  <c r="AG535" i="1"/>
  <c r="AA535" i="1"/>
  <c r="AF535" i="1" s="1"/>
  <c r="AD535" i="1"/>
  <c r="AI545" i="1"/>
  <c r="AH545" i="1"/>
  <c r="AO545" i="1"/>
  <c r="AG551" i="1"/>
  <c r="AA551" i="1"/>
  <c r="AF551" i="1" s="1"/>
  <c r="AD551" i="1"/>
  <c r="AQ342" i="1"/>
  <c r="AQ340" i="1"/>
  <c r="AG350" i="1"/>
  <c r="AD350" i="1"/>
  <c r="AA350" i="1"/>
  <c r="AF350" i="1" s="1"/>
  <c r="AA1217" i="1"/>
  <c r="AF1217" i="1" s="1"/>
  <c r="AD1217" i="1"/>
  <c r="AE1217" i="1" s="1"/>
  <c r="AG1217" i="1"/>
  <c r="AA1041" i="1"/>
  <c r="AF1041" i="1" s="1"/>
  <c r="AD1041" i="1"/>
  <c r="AG1041" i="1"/>
  <c r="AA1033" i="1"/>
  <c r="AF1033" i="1" s="1"/>
  <c r="AD1033" i="1"/>
  <c r="AG1033" i="1"/>
  <c r="AA593" i="1"/>
  <c r="AF593" i="1" s="1"/>
  <c r="AD593" i="1"/>
  <c r="AG593" i="1"/>
  <c r="AA1231" i="1"/>
  <c r="AF1231" i="1" s="1"/>
  <c r="AD1231" i="1"/>
  <c r="AG1231" i="1"/>
  <c r="AA667" i="1"/>
  <c r="AF667" i="1" s="1"/>
  <c r="AD667" i="1"/>
  <c r="AE667" i="1" s="1"/>
  <c r="AG667" i="1"/>
  <c r="AG1360" i="1"/>
  <c r="AA1360" i="1"/>
  <c r="AF1360" i="1"/>
  <c r="AD1360" i="1"/>
  <c r="AK140" i="1"/>
  <c r="AK148" i="1"/>
  <c r="AK150" i="1"/>
  <c r="AQ833" i="1"/>
  <c r="AQ865" i="1"/>
  <c r="AH453" i="1"/>
  <c r="AS454" i="1" s="1"/>
  <c r="AI453" i="1"/>
  <c r="AD471" i="1"/>
  <c r="AA471" i="1"/>
  <c r="AF471" i="1" s="1"/>
  <c r="AG471" i="1"/>
  <c r="AI561" i="1"/>
  <c r="AH561" i="1"/>
  <c r="AO561" i="1"/>
  <c r="AQ337" i="1"/>
  <c r="AC351" i="1"/>
  <c r="AH351" i="1"/>
  <c r="AO351" i="1"/>
  <c r="AI351" i="1"/>
  <c r="AI362" i="1"/>
  <c r="AH362" i="1"/>
  <c r="AQ372" i="1"/>
  <c r="AQ1347" i="1"/>
  <c r="AQ383" i="1"/>
  <c r="AQ531" i="1"/>
  <c r="AQ539" i="1"/>
  <c r="AQ547" i="1"/>
  <c r="AQ555" i="1"/>
  <c r="AQ571" i="1"/>
  <c r="AQ354" i="1"/>
  <c r="AQ1277" i="1"/>
  <c r="AQ687" i="1"/>
  <c r="AQ719" i="1"/>
  <c r="AQ619" i="1"/>
  <c r="AQ721" i="1"/>
  <c r="AG377" i="1"/>
  <c r="AA377" i="1"/>
  <c r="AF377" i="1" s="1"/>
  <c r="AD377" i="1"/>
  <c r="AQ554" i="1"/>
  <c r="AK697" i="1"/>
  <c r="AK689" i="1"/>
  <c r="AK581" i="1"/>
  <c r="AK1312" i="1"/>
  <c r="AK1296" i="1"/>
  <c r="AI397" i="1"/>
  <c r="AH397" i="1"/>
  <c r="AS398" i="1" s="1"/>
  <c r="AO397" i="1"/>
  <c r="AQ397" i="1" s="1"/>
  <c r="AH409" i="1"/>
  <c r="AI409" i="1"/>
  <c r="AH415" i="1"/>
  <c r="AI415" i="1"/>
  <c r="AQ416" i="1"/>
  <c r="AH423" i="1"/>
  <c r="AK423" i="1" s="1"/>
  <c r="AI423" i="1"/>
  <c r="AA429" i="1"/>
  <c r="AF429" i="1" s="1"/>
  <c r="AG429" i="1"/>
  <c r="AD429" i="1"/>
  <c r="AA437" i="1"/>
  <c r="AF437" i="1" s="1"/>
  <c r="AG437" i="1"/>
  <c r="AD437" i="1"/>
  <c r="AA475" i="1"/>
  <c r="AF475" i="1" s="1"/>
  <c r="AG475" i="1"/>
  <c r="AD475" i="1"/>
  <c r="AM475" i="1" s="1"/>
  <c r="AA517" i="1"/>
  <c r="AF517" i="1" s="1"/>
  <c r="AG517" i="1"/>
  <c r="AD517" i="1"/>
  <c r="AG531" i="1"/>
  <c r="AA531" i="1"/>
  <c r="AF531" i="1" s="1"/>
  <c r="AD531" i="1"/>
  <c r="AI533" i="1"/>
  <c r="AH533" i="1"/>
  <c r="AO533" i="1"/>
  <c r="AG547" i="1"/>
  <c r="AA547" i="1"/>
  <c r="AF547" i="1" s="1"/>
  <c r="AD547" i="1"/>
  <c r="AG559" i="1"/>
  <c r="AA559" i="1"/>
  <c r="AF559" i="1" s="1"/>
  <c r="AD559" i="1"/>
  <c r="AH348" i="1"/>
  <c r="AI348" i="1"/>
  <c r="AO348" i="1"/>
  <c r="AC361" i="1"/>
  <c r="AA1219" i="1"/>
  <c r="AF1219" i="1" s="1"/>
  <c r="AD1219" i="1"/>
  <c r="AG1219" i="1"/>
  <c r="AA1043" i="1"/>
  <c r="AF1043" i="1" s="1"/>
  <c r="AD1043" i="1"/>
  <c r="AG1043" i="1"/>
  <c r="AA1035" i="1"/>
  <c r="AF1035" i="1" s="1"/>
  <c r="AD1035" i="1"/>
  <c r="AM1036" i="1" s="1"/>
  <c r="AG1035" i="1"/>
  <c r="AA602" i="1"/>
  <c r="AF602" i="1" s="1"/>
  <c r="AD602" i="1"/>
  <c r="AG602" i="1"/>
  <c r="AA1247" i="1"/>
  <c r="AF1247" i="1" s="1"/>
  <c r="AD1247" i="1"/>
  <c r="AG1247" i="1"/>
  <c r="AD669" i="1"/>
  <c r="AM670" i="1" s="1"/>
  <c r="AG669" i="1"/>
  <c r="AA669" i="1"/>
  <c r="AF669" i="1" s="1"/>
  <c r="AK31" i="1"/>
  <c r="AK138" i="1"/>
  <c r="AK146" i="1"/>
  <c r="AK158" i="1"/>
  <c r="AK166" i="1"/>
  <c r="AK174" i="1"/>
  <c r="AK182" i="1"/>
  <c r="AK190" i="1"/>
  <c r="AA620" i="1"/>
  <c r="AF620" i="1" s="1"/>
  <c r="AD620" i="1"/>
  <c r="AE620" i="1" s="1"/>
  <c r="AG620" i="1"/>
  <c r="AC442" i="1"/>
  <c r="AH449" i="1"/>
  <c r="AI449" i="1"/>
  <c r="AD513" i="1"/>
  <c r="AA513" i="1"/>
  <c r="AF513" i="1" s="1"/>
  <c r="AG513" i="1"/>
  <c r="AK76" i="1"/>
  <c r="AQ406" i="1"/>
  <c r="AQ1339" i="1"/>
  <c r="AQ1259" i="1"/>
  <c r="AQ689" i="1"/>
  <c r="AQ391" i="1"/>
  <c r="AQ409" i="1"/>
  <c r="AQ449" i="1"/>
  <c r="AQ465" i="1"/>
  <c r="AQ532" i="1"/>
  <c r="AQ540" i="1"/>
  <c r="AQ548" i="1"/>
  <c r="AQ556" i="1"/>
  <c r="AQ564" i="1"/>
  <c r="AQ393" i="1"/>
  <c r="AQ1304" i="1"/>
  <c r="AQ1287" i="1"/>
  <c r="AQ695" i="1"/>
  <c r="AQ733" i="1"/>
  <c r="AQ765" i="1"/>
  <c r="AQ731" i="1"/>
  <c r="AQ467" i="1"/>
  <c r="AQ475" i="1"/>
  <c r="AQ497" i="1"/>
  <c r="AQ505" i="1"/>
  <c r="AQ513" i="1"/>
  <c r="AQ615" i="1"/>
  <c r="AQ669" i="1"/>
  <c r="AQ697" i="1"/>
  <c r="AQ1237" i="1"/>
  <c r="AE382" i="1"/>
  <c r="AQ474" i="1"/>
  <c r="AQ542" i="1"/>
  <c r="AQ558" i="1"/>
  <c r="AG407" i="1"/>
  <c r="AA407" i="1"/>
  <c r="AF407" i="1" s="1"/>
  <c r="AD407" i="1"/>
  <c r="AM408" i="1" s="1"/>
  <c r="AQ429" i="1"/>
  <c r="AI435" i="1"/>
  <c r="AH435" i="1"/>
  <c r="AQ437" i="1"/>
  <c r="AA467" i="1"/>
  <c r="AF467" i="1" s="1"/>
  <c r="AG467" i="1"/>
  <c r="AD467" i="1"/>
  <c r="AM467" i="1"/>
  <c r="AH473" i="1"/>
  <c r="AI473" i="1"/>
  <c r="AC480" i="1"/>
  <c r="AH495" i="1"/>
  <c r="AI495" i="1"/>
  <c r="AK497" i="1"/>
  <c r="AK505" i="1"/>
  <c r="AH515" i="1"/>
  <c r="AI515" i="1"/>
  <c r="AI537" i="1"/>
  <c r="AH537" i="1"/>
  <c r="AO537" i="1"/>
  <c r="AI557" i="1"/>
  <c r="AH557" i="1"/>
  <c r="AO557" i="1"/>
  <c r="AG567" i="1"/>
  <c r="AA567" i="1"/>
  <c r="AF567" i="1"/>
  <c r="AD567" i="1"/>
  <c r="AI341" i="1"/>
  <c r="AH341" i="1"/>
  <c r="AG360" i="1"/>
  <c r="AA360" i="1"/>
  <c r="AF360" i="1"/>
  <c r="AD360" i="1"/>
  <c r="AA1221" i="1"/>
  <c r="AF1221" i="1" s="1"/>
  <c r="AD1221" i="1"/>
  <c r="AG1221" i="1"/>
  <c r="AA1045" i="1"/>
  <c r="AF1045" i="1" s="1"/>
  <c r="AD1045" i="1"/>
  <c r="AM1045" i="1" s="1"/>
  <c r="AG1045" i="1"/>
  <c r="AA1037" i="1"/>
  <c r="AF1037" i="1" s="1"/>
  <c r="AD1037" i="1"/>
  <c r="AG1037" i="1"/>
  <c r="AA1029" i="1"/>
  <c r="AF1029" i="1" s="1"/>
  <c r="AD1029" i="1"/>
  <c r="AE1029" i="1" s="1"/>
  <c r="AG1029" i="1"/>
  <c r="AA1264" i="1"/>
  <c r="AF1264" i="1" s="1"/>
  <c r="AD1264" i="1"/>
  <c r="AG1264" i="1"/>
  <c r="AA1322" i="1"/>
  <c r="AF1322" i="1" s="1"/>
  <c r="AD1322" i="1"/>
  <c r="AG1322" i="1"/>
  <c r="AA1317" i="1"/>
  <c r="AF1317" i="1" s="1"/>
  <c r="AD1317" i="1"/>
  <c r="AG1317" i="1"/>
  <c r="AK156" i="1"/>
  <c r="AK164" i="1"/>
  <c r="AK172" i="1"/>
  <c r="AK180" i="1"/>
  <c r="AK188" i="1"/>
  <c r="AK1273" i="1"/>
  <c r="AH511" i="1"/>
  <c r="AI511" i="1"/>
  <c r="AK513" i="1"/>
  <c r="AG571" i="1"/>
  <c r="AA571" i="1"/>
  <c r="AF571" i="1" s="1"/>
  <c r="AD571" i="1"/>
  <c r="AG336" i="1"/>
  <c r="AA336" i="1"/>
  <c r="AF336" i="1" s="1"/>
  <c r="AD336" i="1"/>
  <c r="AI338" i="1"/>
  <c r="AH338" i="1"/>
  <c r="AS339" i="1" s="1"/>
  <c r="AO338" i="1"/>
  <c r="AQ350" i="1"/>
  <c r="AA354" i="1"/>
  <c r="AF354" i="1" s="1"/>
  <c r="AG354" i="1"/>
  <c r="AD354" i="1"/>
  <c r="AM355" i="1" s="1"/>
  <c r="AI356" i="1"/>
  <c r="AH356" i="1"/>
  <c r="AS357" i="1" s="1"/>
  <c r="AO356" i="1"/>
  <c r="AQ357" i="1"/>
  <c r="AI370" i="1"/>
  <c r="AH370" i="1"/>
  <c r="AO370" i="1"/>
  <c r="AK78" i="1"/>
  <c r="AO379" i="1"/>
  <c r="AH379" i="1"/>
  <c r="AI379" i="1"/>
  <c r="AQ1251" i="1"/>
  <c r="AQ630" i="1"/>
  <c r="AQ527" i="1"/>
  <c r="AQ535" i="1"/>
  <c r="AQ543" i="1"/>
  <c r="AQ551" i="1"/>
  <c r="AQ559" i="1"/>
  <c r="AQ567" i="1"/>
  <c r="AQ336" i="1"/>
  <c r="AQ581" i="1"/>
  <c r="AQ703" i="1"/>
  <c r="AQ741" i="1"/>
  <c r="AQ773" i="1"/>
  <c r="AQ459" i="1"/>
  <c r="AQ705" i="1"/>
  <c r="AG441" i="1"/>
  <c r="AD441" i="1"/>
  <c r="AM442" i="1"/>
  <c r="AA441" i="1"/>
  <c r="AF441" i="1"/>
  <c r="AK1347" i="1"/>
  <c r="AG389" i="1"/>
  <c r="AA389" i="1"/>
  <c r="AF389" i="1" s="1"/>
  <c r="AD389" i="1"/>
  <c r="AQ396" i="1"/>
  <c r="AI405" i="1"/>
  <c r="AH405" i="1"/>
  <c r="AO405" i="1"/>
  <c r="AQ405" i="1" s="1"/>
  <c r="AG413" i="1"/>
  <c r="AD413" i="1"/>
  <c r="AM413" i="1" s="1"/>
  <c r="AA413" i="1"/>
  <c r="AF413" i="1" s="1"/>
  <c r="AG421" i="1"/>
  <c r="AD421" i="1"/>
  <c r="AA421" i="1"/>
  <c r="AF421" i="1" s="1"/>
  <c r="AQ433" i="1"/>
  <c r="AQ440" i="1"/>
  <c r="AI439" i="1"/>
  <c r="AH439" i="1"/>
  <c r="AK439" i="1" s="1"/>
  <c r="AH465" i="1"/>
  <c r="AI465" i="1"/>
  <c r="AH483" i="1"/>
  <c r="AI483" i="1"/>
  <c r="AA489" i="1"/>
  <c r="AF489" i="1" s="1"/>
  <c r="AG489" i="1"/>
  <c r="AD489" i="1"/>
  <c r="AD497" i="1"/>
  <c r="AE497" i="1" s="1"/>
  <c r="AA497" i="1"/>
  <c r="AF497" i="1" s="1"/>
  <c r="AG497" i="1"/>
  <c r="AA505" i="1"/>
  <c r="AF505" i="1"/>
  <c r="AG505" i="1"/>
  <c r="AD505" i="1"/>
  <c r="AM505" i="1" s="1"/>
  <c r="AG539" i="1"/>
  <c r="AA539" i="1"/>
  <c r="AF539" i="1" s="1"/>
  <c r="AD539" i="1"/>
  <c r="AI541" i="1"/>
  <c r="AH541" i="1"/>
  <c r="AO541" i="1"/>
  <c r="AI565" i="1"/>
  <c r="AH565" i="1"/>
  <c r="AK565" i="1" s="1"/>
  <c r="AO565" i="1"/>
  <c r="AA359" i="1"/>
  <c r="AF359" i="1" s="1"/>
  <c r="AD359" i="1"/>
  <c r="AG359" i="1"/>
  <c r="AA1047" i="1"/>
  <c r="AF1047" i="1" s="1"/>
  <c r="AD1047" i="1"/>
  <c r="AG1047" i="1"/>
  <c r="AA1039" i="1"/>
  <c r="AF1039" i="1" s="1"/>
  <c r="AD1039" i="1"/>
  <c r="AM1040" i="1" s="1"/>
  <c r="AG1039" i="1"/>
  <c r="AA1031" i="1"/>
  <c r="AF1031" i="1" s="1"/>
  <c r="AD1031" i="1"/>
  <c r="AE1031" i="1" s="1"/>
  <c r="AG1031" i="1"/>
  <c r="AA1292" i="1"/>
  <c r="AF1292" i="1" s="1"/>
  <c r="AD1292" i="1"/>
  <c r="AG1292" i="1"/>
  <c r="AA1329" i="1"/>
  <c r="AF1329" i="1" s="1"/>
  <c r="AD1329" i="1"/>
  <c r="AG1329" i="1"/>
  <c r="AA1336" i="1"/>
  <c r="AF1336" i="1" s="1"/>
  <c r="AD1336" i="1"/>
  <c r="AG1336" i="1"/>
  <c r="AK134" i="1"/>
  <c r="AK142" i="1"/>
  <c r="AK154" i="1"/>
  <c r="AK162" i="1"/>
  <c r="AK170" i="1"/>
  <c r="AK178" i="1"/>
  <c r="AK186" i="1"/>
  <c r="AE269" i="1"/>
  <c r="AQ611" i="1"/>
  <c r="AQ795" i="1"/>
  <c r="AI381" i="1"/>
  <c r="AH381" i="1"/>
  <c r="AH391" i="1"/>
  <c r="AS392" i="1" s="1"/>
  <c r="AI391" i="1"/>
  <c r="AC426" i="1"/>
  <c r="AI442" i="1"/>
  <c r="AH442" i="1"/>
  <c r="AS443" i="1" s="1"/>
  <c r="AI553" i="1"/>
  <c r="AH553" i="1"/>
  <c r="AO553" i="1"/>
  <c r="AP556" i="1" s="1"/>
  <c r="AG340" i="1"/>
  <c r="AA340" i="1"/>
  <c r="AF340" i="1"/>
  <c r="AD340" i="1"/>
  <c r="AA353" i="1"/>
  <c r="AF353" i="1" s="1"/>
  <c r="AD353" i="1"/>
  <c r="AE353" i="1" s="1"/>
  <c r="AG353" i="1"/>
  <c r="AI374" i="1"/>
  <c r="AH374" i="1"/>
  <c r="AO374" i="1"/>
  <c r="AQ374" i="1" s="1"/>
  <c r="AJ539" i="1"/>
  <c r="AE1377" i="1"/>
  <c r="AM1377" i="1"/>
  <c r="AE1368" i="1"/>
  <c r="AM1368" i="1"/>
  <c r="AM1369" i="1"/>
  <c r="AE1361" i="1"/>
  <c r="AM1361" i="1"/>
  <c r="AE1363" i="1"/>
  <c r="AE1370" i="1"/>
  <c r="AE1373" i="1"/>
  <c r="AE1355" i="1"/>
  <c r="AE1334" i="1"/>
  <c r="AE1346" i="1"/>
  <c r="AM1346" i="1"/>
  <c r="AE1353" i="1"/>
  <c r="AE1325" i="1"/>
  <c r="AM1326" i="1"/>
  <c r="AE1344" i="1"/>
  <c r="AE1328" i="1"/>
  <c r="AQ1289" i="1"/>
  <c r="AE1250" i="1"/>
  <c r="AE1315" i="1"/>
  <c r="AE1293" i="1"/>
  <c r="AK1226" i="1"/>
  <c r="AQ1267" i="1"/>
  <c r="AQ1291" i="1"/>
  <c r="AE1270" i="1"/>
  <c r="AM1270" i="1"/>
  <c r="AE1278" i="1"/>
  <c r="AM1278" i="1"/>
  <c r="AE1286" i="1"/>
  <c r="AM1286" i="1"/>
  <c r="AJ1264" i="1"/>
  <c r="AK1265" i="1"/>
  <c r="AE1258" i="1"/>
  <c r="AE1268" i="1"/>
  <c r="AK1289" i="1"/>
  <c r="AE1234" i="1"/>
  <c r="AE1303" i="1"/>
  <c r="AQ1226" i="1"/>
  <c r="AE1256" i="1"/>
  <c r="AK1267" i="1"/>
  <c r="AK1291" i="1"/>
  <c r="AE1301" i="1"/>
  <c r="AE1309" i="1"/>
  <c r="AM1309" i="1"/>
  <c r="AQ1265" i="1"/>
  <c r="AE585" i="1"/>
  <c r="AM589" i="1"/>
  <c r="AE604" i="1"/>
  <c r="AM604" i="1"/>
  <c r="AM608" i="1"/>
  <c r="AE629" i="1"/>
  <c r="AE637" i="1"/>
  <c r="AE641" i="1"/>
  <c r="AE814" i="1"/>
  <c r="AE818" i="1"/>
  <c r="AM818" i="1"/>
  <c r="AE822" i="1"/>
  <c r="AE830" i="1"/>
  <c r="AE834" i="1"/>
  <c r="AM834" i="1"/>
  <c r="AE838" i="1"/>
  <c r="AE846" i="1"/>
  <c r="AE850" i="1"/>
  <c r="AM850" i="1"/>
  <c r="AE854" i="1"/>
  <c r="AE862" i="1"/>
  <c r="AE866" i="1"/>
  <c r="AM866" i="1"/>
  <c r="AE870" i="1"/>
  <c r="AE878" i="1"/>
  <c r="AE882" i="1"/>
  <c r="AM882" i="1"/>
  <c r="AE886" i="1"/>
  <c r="AQ893" i="1"/>
  <c r="AK897" i="1"/>
  <c r="AQ1034" i="1"/>
  <c r="AK1038" i="1"/>
  <c r="AQ1042" i="1"/>
  <c r="AK1046" i="1"/>
  <c r="AE576" i="1"/>
  <c r="AE591" i="1"/>
  <c r="AE738" i="1"/>
  <c r="AE742" i="1"/>
  <c r="AE746" i="1"/>
  <c r="AE754" i="1"/>
  <c r="AE758" i="1"/>
  <c r="AE762" i="1"/>
  <c r="AE770" i="1"/>
  <c r="AE774" i="1"/>
  <c r="AE778" i="1"/>
  <c r="AE786" i="1"/>
  <c r="AE790" i="1"/>
  <c r="AE794" i="1"/>
  <c r="AE732" i="1"/>
  <c r="AE740" i="1"/>
  <c r="AM740" i="1"/>
  <c r="AE748" i="1"/>
  <c r="AE756" i="1"/>
  <c r="AM756" i="1"/>
  <c r="AE760" i="1"/>
  <c r="AE764" i="1"/>
  <c r="AE768" i="1"/>
  <c r="AE772" i="1"/>
  <c r="AM772" i="1"/>
  <c r="AE776" i="1"/>
  <c r="AE780" i="1"/>
  <c r="AE784" i="1"/>
  <c r="AE788" i="1"/>
  <c r="AM788" i="1"/>
  <c r="AE792" i="1"/>
  <c r="AM1037" i="1"/>
  <c r="AK1216" i="1"/>
  <c r="AE610" i="1"/>
  <c r="AM638" i="1"/>
  <c r="AE644" i="1"/>
  <c r="AM739" i="1"/>
  <c r="AM755" i="1"/>
  <c r="AM771" i="1"/>
  <c r="AM787" i="1"/>
  <c r="AE1051" i="1"/>
  <c r="AE1067" i="1"/>
  <c r="AE1083" i="1"/>
  <c r="AE1099" i="1"/>
  <c r="AE600" i="1"/>
  <c r="AM611" i="1"/>
  <c r="AE668" i="1"/>
  <c r="AE688" i="1"/>
  <c r="AE692" i="1"/>
  <c r="AE700" i="1"/>
  <c r="AE704" i="1"/>
  <c r="AE708" i="1"/>
  <c r="AE716" i="1"/>
  <c r="AE720" i="1"/>
  <c r="AE724" i="1"/>
  <c r="AE684" i="1"/>
  <c r="AE686" i="1"/>
  <c r="AE694" i="1"/>
  <c r="AQ1218" i="1"/>
  <c r="AE574" i="1"/>
  <c r="AE577" i="1"/>
  <c r="AE603" i="1"/>
  <c r="AK893" i="1"/>
  <c r="AQ897" i="1"/>
  <c r="AE903" i="1"/>
  <c r="AE911" i="1"/>
  <c r="AE919" i="1"/>
  <c r="AE927" i="1"/>
  <c r="AE935" i="1"/>
  <c r="AE943" i="1"/>
  <c r="AE951" i="1"/>
  <c r="AE959" i="1"/>
  <c r="AE967" i="1"/>
  <c r="AE975" i="1"/>
  <c r="AE983" i="1"/>
  <c r="AE991" i="1"/>
  <c r="AE999" i="1"/>
  <c r="AE1007" i="1"/>
  <c r="AE1015" i="1"/>
  <c r="AE1023" i="1"/>
  <c r="AE1027" i="1"/>
  <c r="AM1027" i="1"/>
  <c r="AK1034" i="1"/>
  <c r="AQ1038" i="1"/>
  <c r="AK1042" i="1"/>
  <c r="AQ1046" i="1"/>
  <c r="AE598" i="1"/>
  <c r="AQ683" i="1"/>
  <c r="AK683" i="1"/>
  <c r="AM1041" i="1"/>
  <c r="AM630" i="1"/>
  <c r="AE646" i="1"/>
  <c r="AE648" i="1"/>
  <c r="AE650" i="1"/>
  <c r="AE652" i="1"/>
  <c r="AE654" i="1"/>
  <c r="AE656" i="1"/>
  <c r="AE658" i="1"/>
  <c r="AE660" i="1"/>
  <c r="AE662" i="1"/>
  <c r="AE664" i="1"/>
  <c r="AE666" i="1"/>
  <c r="AE670" i="1"/>
  <c r="AE678" i="1"/>
  <c r="AE812" i="1"/>
  <c r="AE820" i="1"/>
  <c r="AE828" i="1"/>
  <c r="AE836" i="1"/>
  <c r="AE844" i="1"/>
  <c r="AE852" i="1"/>
  <c r="AE860" i="1"/>
  <c r="AE868" i="1"/>
  <c r="AE876" i="1"/>
  <c r="AE884" i="1"/>
  <c r="AE888" i="1"/>
  <c r="AM888" i="1"/>
  <c r="AM889" i="1"/>
  <c r="AE621" i="1"/>
  <c r="AM621" i="1"/>
  <c r="AE623" i="1"/>
  <c r="AM623" i="1"/>
  <c r="AE631" i="1"/>
  <c r="AM631" i="1"/>
  <c r="AE639" i="1"/>
  <c r="AM639" i="1"/>
  <c r="AM671" i="1"/>
  <c r="AE1053" i="1"/>
  <c r="AE1057" i="1"/>
  <c r="AE1061" i="1"/>
  <c r="AE1065" i="1"/>
  <c r="AE1069" i="1"/>
  <c r="AE1073" i="1"/>
  <c r="AE1077" i="1"/>
  <c r="AE1081" i="1"/>
  <c r="AE1085" i="1"/>
  <c r="AE1089" i="1"/>
  <c r="AE1093" i="1"/>
  <c r="AE1097" i="1"/>
  <c r="AE1101" i="1"/>
  <c r="AE1105" i="1"/>
  <c r="AE1109" i="1"/>
  <c r="AE1113" i="1"/>
  <c r="AE1117" i="1"/>
  <c r="AE1121" i="1"/>
  <c r="AE1125" i="1"/>
  <c r="AE1129" i="1"/>
  <c r="AE1133" i="1"/>
  <c r="AE1137" i="1"/>
  <c r="AE1141" i="1"/>
  <c r="AE1145" i="1"/>
  <c r="AE1149" i="1"/>
  <c r="AE1153" i="1"/>
  <c r="AE1157" i="1"/>
  <c r="AE1161" i="1"/>
  <c r="AE1165" i="1"/>
  <c r="AE1169" i="1"/>
  <c r="AE1173" i="1"/>
  <c r="AE1177" i="1"/>
  <c r="AE1181" i="1"/>
  <c r="AE1185" i="1"/>
  <c r="AE1189" i="1"/>
  <c r="AE1193" i="1"/>
  <c r="AE1197" i="1"/>
  <c r="AE1201" i="1"/>
  <c r="AE1205" i="1"/>
  <c r="AE1209" i="1"/>
  <c r="AE452" i="1"/>
  <c r="AE468" i="1"/>
  <c r="AE481" i="1"/>
  <c r="AE486" i="1"/>
  <c r="AE502" i="1"/>
  <c r="AE518" i="1"/>
  <c r="AM518" i="1"/>
  <c r="AE378" i="1"/>
  <c r="AE384" i="1"/>
  <c r="AK425" i="1"/>
  <c r="AE408" i="1"/>
  <c r="AE436" i="1"/>
  <c r="AE534" i="1"/>
  <c r="AE542" i="1"/>
  <c r="AE546" i="1"/>
  <c r="AE554" i="1"/>
  <c r="AE566" i="1"/>
  <c r="AE395" i="1"/>
  <c r="AM395" i="1"/>
  <c r="AE396" i="1"/>
  <c r="AM396" i="1"/>
  <c r="AE404" i="1"/>
  <c r="AE416" i="1"/>
  <c r="AQ481" i="1"/>
  <c r="AE444" i="1"/>
  <c r="AE488" i="1"/>
  <c r="AE496" i="1"/>
  <c r="AE504" i="1"/>
  <c r="AE512" i="1"/>
  <c r="AE520" i="1"/>
  <c r="AM497" i="1"/>
  <c r="AM513" i="1"/>
  <c r="AE402" i="1"/>
  <c r="AK407" i="1"/>
  <c r="AM409" i="1"/>
  <c r="AM414" i="1"/>
  <c r="AK443" i="1"/>
  <c r="AM429" i="1"/>
  <c r="AM535" i="1"/>
  <c r="AM567" i="1"/>
  <c r="AE385" i="1"/>
  <c r="AE394" i="1"/>
  <c r="AE412" i="1"/>
  <c r="AE398" i="1"/>
  <c r="AM398" i="1"/>
  <c r="AE434" i="1"/>
  <c r="AM434" i="1"/>
  <c r="AE456" i="1"/>
  <c r="AE464" i="1"/>
  <c r="AE479" i="1"/>
  <c r="AM480" i="1"/>
  <c r="AQ525" i="1"/>
  <c r="AE392" i="1"/>
  <c r="AM392" i="1"/>
  <c r="AM390" i="1"/>
  <c r="AE430" i="1"/>
  <c r="AE438" i="1"/>
  <c r="AM454" i="1"/>
  <c r="AE528" i="1"/>
  <c r="AE532" i="1"/>
  <c r="AE536" i="1"/>
  <c r="AE544" i="1"/>
  <c r="AE548" i="1"/>
  <c r="AM548" i="1"/>
  <c r="AE552" i="1"/>
  <c r="AM552" i="1"/>
  <c r="AE560" i="1"/>
  <c r="AE564" i="1"/>
  <c r="AM568" i="1"/>
  <c r="AM389" i="1"/>
  <c r="AE422" i="1"/>
  <c r="AE466" i="1"/>
  <c r="AE474" i="1"/>
  <c r="AE484" i="1"/>
  <c r="AE492" i="1"/>
  <c r="AE508" i="1"/>
  <c r="AE516" i="1"/>
  <c r="AM482" i="1"/>
  <c r="AM498" i="1"/>
  <c r="AM506" i="1"/>
  <c r="AE514" i="1"/>
  <c r="AM514" i="1"/>
  <c r="AM547" i="1"/>
  <c r="AJ405" i="1"/>
  <c r="AQ345" i="1"/>
  <c r="AK343" i="1"/>
  <c r="AE355" i="1"/>
  <c r="AE369" i="1"/>
  <c r="AE367" i="1"/>
  <c r="AE339" i="1"/>
  <c r="AM339" i="1"/>
  <c r="AK345" i="1"/>
  <c r="AE337" i="1"/>
  <c r="AM337" i="1"/>
  <c r="AM338" i="1"/>
  <c r="AK360" i="1"/>
  <c r="AE357" i="1"/>
  <c r="AM357" i="1"/>
  <c r="AQ343" i="1"/>
  <c r="AK352" i="1"/>
  <c r="AE363" i="1"/>
  <c r="AM374" i="1"/>
  <c r="AM340" i="1"/>
  <c r="AK28" i="1"/>
  <c r="AK254" i="1"/>
  <c r="AQ302" i="1"/>
  <c r="AQ310" i="1"/>
  <c r="AK315" i="1"/>
  <c r="AQ318" i="1"/>
  <c r="AQ326" i="1"/>
  <c r="AK331" i="1"/>
  <c r="AK306" i="1"/>
  <c r="AQ309" i="1"/>
  <c r="AK322" i="1"/>
  <c r="AE285" i="1"/>
  <c r="AQ304" i="1"/>
  <c r="AQ320" i="1"/>
  <c r="AK286" i="1"/>
  <c r="AE305" i="1"/>
  <c r="AM305" i="1"/>
  <c r="AK307" i="1"/>
  <c r="AK311" i="1"/>
  <c r="AE313" i="1"/>
  <c r="AM313" i="1"/>
  <c r="AM321" i="1"/>
  <c r="AK327" i="1"/>
  <c r="AM329" i="1"/>
  <c r="AE295" i="1"/>
  <c r="AE277" i="1"/>
  <c r="AM306" i="1"/>
  <c r="AM314" i="1"/>
  <c r="AK312" i="1"/>
  <c r="AK328" i="1"/>
  <c r="AE297" i="1"/>
  <c r="AK278" i="1"/>
  <c r="AQ313" i="1"/>
  <c r="AK318" i="1"/>
  <c r="AQ329" i="1"/>
  <c r="AE301" i="1"/>
  <c r="AM307" i="1"/>
  <c r="AE315" i="1"/>
  <c r="AM315" i="1"/>
  <c r="AE323" i="1"/>
  <c r="AE331" i="1"/>
  <c r="AE309" i="1"/>
  <c r="AM309" i="1"/>
  <c r="AE317" i="1"/>
  <c r="AE325" i="1"/>
  <c r="AE333" i="1"/>
  <c r="AE298" i="1"/>
  <c r="AM298" i="1"/>
  <c r="AE293" i="1"/>
  <c r="AM293" i="1"/>
  <c r="AK309" i="1"/>
  <c r="AK313" i="1"/>
  <c r="AQ312" i="1"/>
  <c r="AK321" i="1"/>
  <c r="AK329" i="1"/>
  <c r="AQ328" i="1"/>
  <c r="AK304" i="1"/>
  <c r="AK320" i="1"/>
  <c r="AP554" i="1"/>
  <c r="AR1244" i="1"/>
  <c r="AP555" i="1"/>
  <c r="AK374" i="1"/>
  <c r="AP557" i="1"/>
  <c r="AQ553" i="1"/>
  <c r="AR557" i="1" s="1"/>
  <c r="AE1329" i="1"/>
  <c r="AE1047" i="1"/>
  <c r="AE505" i="1"/>
  <c r="AE489" i="1"/>
  <c r="AK483" i="1"/>
  <c r="AE413" i="1"/>
  <c r="AE389" i="1"/>
  <c r="AK379" i="1"/>
  <c r="AK356" i="1"/>
  <c r="AE354" i="1"/>
  <c r="AQ338" i="1"/>
  <c r="AE571" i="1"/>
  <c r="AE1317" i="1"/>
  <c r="AE1264" i="1"/>
  <c r="AE1037" i="1"/>
  <c r="AE1221" i="1"/>
  <c r="AM360" i="1"/>
  <c r="AE360" i="1"/>
  <c r="AQ557" i="1"/>
  <c r="AQ537" i="1"/>
  <c r="AK473" i="1"/>
  <c r="AK435" i="1"/>
  <c r="AM353" i="1"/>
  <c r="AE513" i="1"/>
  <c r="AK449" i="1"/>
  <c r="AM620" i="1"/>
  <c r="AE602" i="1"/>
  <c r="AE1043" i="1"/>
  <c r="AE559" i="1"/>
  <c r="AE547" i="1"/>
  <c r="AK533" i="1"/>
  <c r="AJ536" i="1"/>
  <c r="AE531" i="1"/>
  <c r="AE437" i="1"/>
  <c r="AK415" i="1"/>
  <c r="AQ351" i="1"/>
  <c r="AE471" i="1"/>
  <c r="AE1360" i="1"/>
  <c r="AM667" i="1"/>
  <c r="AE593" i="1"/>
  <c r="AE1041" i="1"/>
  <c r="AE350" i="1"/>
  <c r="AE551" i="1"/>
  <c r="AK545" i="1"/>
  <c r="AE535" i="1"/>
  <c r="AQ419" i="1"/>
  <c r="AE340" i="1"/>
  <c r="AM341" i="1"/>
  <c r="AJ556" i="1"/>
  <c r="AJ557" i="1"/>
  <c r="AJ390" i="1"/>
  <c r="AJ388" i="1"/>
  <c r="AK381" i="1"/>
  <c r="AE1336" i="1"/>
  <c r="AE1292" i="1"/>
  <c r="AE359" i="1"/>
  <c r="AQ565" i="1"/>
  <c r="AK541" i="1"/>
  <c r="AJ542" i="1"/>
  <c r="AJ544" i="1"/>
  <c r="AE539" i="1"/>
  <c r="AK465" i="1"/>
  <c r="AE421" i="1"/>
  <c r="AK405" i="1"/>
  <c r="AE441" i="1"/>
  <c r="AQ379" i="1"/>
  <c r="AQ370" i="1"/>
  <c r="AQ356" i="1"/>
  <c r="AK338" i="1"/>
  <c r="AJ340" i="1"/>
  <c r="AE336" i="1"/>
  <c r="AK511" i="1"/>
  <c r="AJ512" i="1"/>
  <c r="AE1322" i="1"/>
  <c r="AE1045" i="1"/>
  <c r="AK341" i="1"/>
  <c r="AE567" i="1"/>
  <c r="AJ558" i="1"/>
  <c r="AK537" i="1"/>
  <c r="AJ540" i="1"/>
  <c r="AJ538" i="1"/>
  <c r="AJ541" i="1"/>
  <c r="AE467" i="1"/>
  <c r="AJ543" i="1"/>
  <c r="AM1248" i="1"/>
  <c r="AE1035" i="1"/>
  <c r="AE1219" i="1"/>
  <c r="AM1220" i="1"/>
  <c r="AQ348" i="1"/>
  <c r="AJ352" i="1"/>
  <c r="AQ533" i="1"/>
  <c r="AE517" i="1"/>
  <c r="AE475" i="1"/>
  <c r="AE429" i="1"/>
  <c r="AK409" i="1"/>
  <c r="AK397" i="1"/>
  <c r="AE377" i="1"/>
  <c r="AJ353" i="1"/>
  <c r="AQ561" i="1"/>
  <c r="AK453" i="1"/>
  <c r="AE1231" i="1"/>
  <c r="AE1033" i="1"/>
  <c r="AK401" i="1"/>
  <c r="AE399" i="1"/>
  <c r="AM399" i="1"/>
  <c r="AE443" i="1"/>
  <c r="AM1217" i="1"/>
  <c r="AM1221" i="1"/>
  <c r="AM1044" i="1"/>
  <c r="AH427" i="1" l="1"/>
  <c r="AK427" i="1" s="1"/>
  <c r="AI427" i="1"/>
  <c r="AH487" i="1"/>
  <c r="AO487" i="1"/>
  <c r="AQ487" i="1" s="1"/>
  <c r="AI487" i="1"/>
  <c r="AM507" i="1"/>
  <c r="AM508" i="1"/>
  <c r="AH469" i="1"/>
  <c r="AK469" i="1" s="1"/>
  <c r="AI469" i="1"/>
  <c r="AH316" i="1"/>
  <c r="AO316" i="1"/>
  <c r="AQ316" i="1" s="1"/>
  <c r="AT316" i="1" s="1"/>
  <c r="AI316" i="1"/>
  <c r="AI298" i="1"/>
  <c r="AO298" i="1"/>
  <c r="AQ298" i="1" s="1"/>
  <c r="AH298" i="1"/>
  <c r="AH325" i="1"/>
  <c r="AK325" i="1" s="1"/>
  <c r="AI325" i="1"/>
  <c r="AO325" i="1"/>
  <c r="AQ325" i="1" s="1"/>
  <c r="AI314" i="1"/>
  <c r="AH314" i="1"/>
  <c r="AO314" i="1"/>
  <c r="AQ314" i="1" s="1"/>
  <c r="AH319" i="1"/>
  <c r="AI319" i="1"/>
  <c r="AH270" i="1"/>
  <c r="AK270" i="1" s="1"/>
  <c r="AI270" i="1"/>
  <c r="AI797" i="1"/>
  <c r="AO797" i="1"/>
  <c r="AQ797" i="1" s="1"/>
  <c r="AH797" i="1"/>
  <c r="AK797" i="1" s="1"/>
  <c r="AI729" i="1"/>
  <c r="AO729" i="1"/>
  <c r="AQ729" i="1" s="1"/>
  <c r="AH729" i="1"/>
  <c r="AK729" i="1" s="1"/>
  <c r="AI594" i="1"/>
  <c r="AH594" i="1"/>
  <c r="AI803" i="1"/>
  <c r="AO803" i="1"/>
  <c r="AQ803" i="1" s="1"/>
  <c r="AH803" i="1"/>
  <c r="AK803" i="1" s="1"/>
  <c r="AK612" i="1"/>
  <c r="AO503" i="1"/>
  <c r="AQ503" i="1" s="1"/>
  <c r="AH503" i="1"/>
  <c r="AI503" i="1"/>
  <c r="AI382" i="1"/>
  <c r="AH382" i="1"/>
  <c r="AK382" i="1" s="1"/>
  <c r="AI478" i="1"/>
  <c r="AH478" i="1"/>
  <c r="AK478" i="1" s="1"/>
  <c r="AO457" i="1"/>
  <c r="AQ457" i="1" s="1"/>
  <c r="AH457" i="1"/>
  <c r="AK457" i="1" s="1"/>
  <c r="AI457" i="1"/>
  <c r="AH519" i="1"/>
  <c r="AO519" i="1"/>
  <c r="AQ519" i="1" s="1"/>
  <c r="AI519" i="1"/>
  <c r="AH569" i="1"/>
  <c r="AI569" i="1"/>
  <c r="AO569" i="1"/>
  <c r="AQ569" i="1" s="1"/>
  <c r="AI366" i="1"/>
  <c r="AO366" i="1"/>
  <c r="AQ366" i="1" s="1"/>
  <c r="AH366" i="1"/>
  <c r="AH332" i="1"/>
  <c r="AO332" i="1"/>
  <c r="AI332" i="1"/>
  <c r="AI282" i="1"/>
  <c r="AH282" i="1"/>
  <c r="AK282" i="1" s="1"/>
  <c r="AI335" i="1"/>
  <c r="AH335" i="1"/>
  <c r="AH441" i="1"/>
  <c r="AK441" i="1" s="1"/>
  <c r="AI441" i="1"/>
  <c r="AO441" i="1"/>
  <c r="AQ441" i="1" s="1"/>
  <c r="AO411" i="1"/>
  <c r="AQ411" i="1" s="1"/>
  <c r="AI411" i="1"/>
  <c r="AH411" i="1"/>
  <c r="AK411" i="1" s="1"/>
  <c r="AO480" i="1"/>
  <c r="AQ480" i="1" s="1"/>
  <c r="AH480" i="1"/>
  <c r="AI480" i="1"/>
  <c r="AI529" i="1"/>
  <c r="AO529" i="1"/>
  <c r="AH529" i="1"/>
  <c r="AP534" i="1"/>
  <c r="AQ536" i="1"/>
  <c r="AP538" i="1"/>
  <c r="AP540" i="1"/>
  <c r="AQ544" i="1"/>
  <c r="AI445" i="1"/>
  <c r="AH445" i="1"/>
  <c r="AI461" i="1"/>
  <c r="AH461" i="1"/>
  <c r="AS462" i="1" s="1"/>
  <c r="AI477" i="1"/>
  <c r="AO477" i="1"/>
  <c r="AQ477" i="1" s="1"/>
  <c r="AH477" i="1"/>
  <c r="AI431" i="1"/>
  <c r="AH431" i="1"/>
  <c r="AK431" i="1" s="1"/>
  <c r="AI491" i="1"/>
  <c r="AO491" i="1"/>
  <c r="AQ491" i="1" s="1"/>
  <c r="AH491" i="1"/>
  <c r="AO499" i="1"/>
  <c r="AQ499" i="1" s="1"/>
  <c r="AI499" i="1"/>
  <c r="AH499" i="1"/>
  <c r="AI507" i="1"/>
  <c r="AO507" i="1"/>
  <c r="AQ507" i="1" s="1"/>
  <c r="AH507" i="1"/>
  <c r="AI523" i="1"/>
  <c r="AO523" i="1"/>
  <c r="AH523" i="1"/>
  <c r="AH549" i="1"/>
  <c r="AI549" i="1"/>
  <c r="AO549" i="1"/>
  <c r="AQ549" i="1" s="1"/>
  <c r="AO361" i="1"/>
  <c r="AQ361" i="1" s="1"/>
  <c r="AH361" i="1"/>
  <c r="AK361" i="1" s="1"/>
  <c r="AI361" i="1"/>
  <c r="AI426" i="1"/>
  <c r="AH426" i="1"/>
  <c r="AO426" i="1"/>
  <c r="AQ426" i="1" s="1"/>
  <c r="AI324" i="1"/>
  <c r="AH324" i="1"/>
  <c r="AK324" i="1" s="1"/>
  <c r="AO324" i="1"/>
  <c r="AQ324" i="1" s="1"/>
  <c r="AI308" i="1"/>
  <c r="AH308" i="1"/>
  <c r="AO308" i="1"/>
  <c r="AQ308" i="1" s="1"/>
  <c r="AI290" i="1"/>
  <c r="AH290" i="1"/>
  <c r="AK290" i="1" s="1"/>
  <c r="AH333" i="1"/>
  <c r="AI333" i="1"/>
  <c r="AO333" i="1"/>
  <c r="AQ333" i="1" s="1"/>
  <c r="AH317" i="1"/>
  <c r="AI317" i="1"/>
  <c r="AO317" i="1"/>
  <c r="AQ317" i="1" s="1"/>
  <c r="AI330" i="1"/>
  <c r="AH330" i="1"/>
  <c r="AO330" i="1"/>
  <c r="AQ330" i="1" s="1"/>
  <c r="AH323" i="1"/>
  <c r="AI323" i="1"/>
  <c r="AI303" i="1"/>
  <c r="AH303" i="1"/>
  <c r="AI1220" i="1"/>
  <c r="AO1220" i="1"/>
  <c r="AQ1220" i="1" s="1"/>
  <c r="AH1220" i="1"/>
  <c r="AH799" i="1"/>
  <c r="AK799" i="1" s="1"/>
  <c r="AI799" i="1"/>
  <c r="AO799" i="1"/>
  <c r="AQ799" i="1" s="1"/>
  <c r="AH727" i="1"/>
  <c r="AI727" i="1"/>
  <c r="AO727" i="1"/>
  <c r="AQ727" i="1" s="1"/>
  <c r="AI801" i="1"/>
  <c r="AO801" i="1"/>
  <c r="AQ801" i="1" s="1"/>
  <c r="AH801" i="1"/>
  <c r="AK801" i="1" s="1"/>
  <c r="AM443" i="1"/>
  <c r="AM317" i="1"/>
  <c r="AM367" i="1"/>
  <c r="AM481" i="1"/>
  <c r="AM569" i="1"/>
  <c r="AO427" i="1"/>
  <c r="AQ427" i="1" s="1"/>
  <c r="AO382" i="1"/>
  <c r="AQ382" i="1" s="1"/>
  <c r="AO319" i="1"/>
  <c r="AO303" i="1"/>
  <c r="X299" i="1"/>
  <c r="Y299" i="1"/>
  <c r="Z299" i="1" s="1"/>
  <c r="N451" i="1"/>
  <c r="AB451" i="1"/>
  <c r="AC451" i="1" s="1"/>
  <c r="T451" i="1"/>
  <c r="U451" i="1" s="1"/>
  <c r="T470" i="1"/>
  <c r="U470" i="1" s="1"/>
  <c r="AB470" i="1"/>
  <c r="AC470" i="1" s="1"/>
  <c r="AM470" i="1" s="1"/>
  <c r="N470" i="1"/>
  <c r="AL471" i="1"/>
  <c r="AO471" i="1" s="1"/>
  <c r="AQ471" i="1" s="1"/>
  <c r="N489" i="1"/>
  <c r="AB489" i="1"/>
  <c r="AC489" i="1" s="1"/>
  <c r="T489" i="1"/>
  <c r="U489" i="1" s="1"/>
  <c r="AR555" i="1"/>
  <c r="AS316" i="1"/>
  <c r="AM366" i="1"/>
  <c r="AM491" i="1"/>
  <c r="AM523" i="1"/>
  <c r="AO478" i="1"/>
  <c r="AO470" i="1"/>
  <c r="AQ470" i="1" s="1"/>
  <c r="AO323" i="1"/>
  <c r="AO307" i="1"/>
  <c r="AO335" i="1"/>
  <c r="AO562" i="1"/>
  <c r="AI589" i="1"/>
  <c r="AH589" i="1"/>
  <c r="AK589" i="1" s="1"/>
  <c r="W661" i="1"/>
  <c r="X661" i="1"/>
  <c r="Y661" i="1"/>
  <c r="Z661" i="1" s="1"/>
  <c r="AH698" i="1"/>
  <c r="AK698" i="1" s="1"/>
  <c r="AI698" i="1"/>
  <c r="AO798" i="1"/>
  <c r="AQ798" i="1" s="1"/>
  <c r="Y320" i="1"/>
  <c r="Z320" i="1" s="1"/>
  <c r="W328" i="1"/>
  <c r="W292" i="1"/>
  <c r="AL344" i="1"/>
  <c r="AO344" i="1" s="1"/>
  <c r="AO359" i="1"/>
  <c r="AQ359" i="1" s="1"/>
  <c r="AL728" i="1"/>
  <c r="AO728" i="1" s="1"/>
  <c r="AQ728" i="1" s="1"/>
  <c r="L1241" i="1"/>
  <c r="V1241" i="1" s="1"/>
  <c r="L1243" i="1"/>
  <c r="V1243" i="1" s="1"/>
  <c r="N1250" i="1"/>
  <c r="T1270" i="1"/>
  <c r="U1270" i="1" s="1"/>
  <c r="AH1270" i="1" s="1"/>
  <c r="AB1315" i="1"/>
  <c r="AC1315" i="1" s="1"/>
  <c r="T1309" i="1"/>
  <c r="U1309" i="1" s="1"/>
  <c r="AH1309" i="1" s="1"/>
  <c r="AK1309" i="1" s="1"/>
  <c r="R1318" i="1"/>
  <c r="R1327" i="1"/>
  <c r="AB1329" i="1"/>
  <c r="AC1329" i="1" s="1"/>
  <c r="AM1329" i="1" s="1"/>
  <c r="R1332" i="1"/>
  <c r="AB1344" i="1"/>
  <c r="AC1344" i="1" s="1"/>
  <c r="AB1351" i="1"/>
  <c r="AC1351" i="1" s="1"/>
  <c r="N1365" i="1"/>
  <c r="T1361" i="1"/>
  <c r="U1361" i="1" s="1"/>
  <c r="AB1365" i="1"/>
  <c r="AC1365" i="1" s="1"/>
  <c r="T1368" i="1"/>
  <c r="U1368" i="1" s="1"/>
  <c r="AO1370" i="1"/>
  <c r="AQ1370" i="1" s="1"/>
  <c r="N1373" i="1"/>
  <c r="T1373" i="1"/>
  <c r="U1373" i="1" s="1"/>
  <c r="T1357" i="1"/>
  <c r="U1357" i="1" s="1"/>
  <c r="AB1357" i="1"/>
  <c r="AC1357" i="1" s="1"/>
  <c r="T1256" i="1"/>
  <c r="U1256" i="1" s="1"/>
  <c r="AH1256" i="1" s="1"/>
  <c r="AK1256" i="1" s="1"/>
  <c r="AB1256" i="1"/>
  <c r="AC1256" i="1" s="1"/>
  <c r="AM1257" i="1" s="1"/>
  <c r="N1260" i="1"/>
  <c r="AB1260" i="1"/>
  <c r="AC1260" i="1" s="1"/>
  <c r="N1272" i="1"/>
  <c r="T1272" i="1"/>
  <c r="U1272" i="1" s="1"/>
  <c r="T1284" i="1"/>
  <c r="U1284" i="1" s="1"/>
  <c r="N1284" i="1"/>
  <c r="T1290" i="1"/>
  <c r="U1290" i="1" s="1"/>
  <c r="AH1290" i="1" s="1"/>
  <c r="AB1290" i="1"/>
  <c r="AC1290" i="1" s="1"/>
  <c r="N1290" i="1"/>
  <c r="AL590" i="1"/>
  <c r="T917" i="1"/>
  <c r="U917" i="1" s="1"/>
  <c r="AB917" i="1"/>
  <c r="AC917" i="1" s="1"/>
  <c r="T921" i="1"/>
  <c r="U921" i="1" s="1"/>
  <c r="N921" i="1"/>
  <c r="T933" i="1"/>
  <c r="U933" i="1" s="1"/>
  <c r="AB933" i="1"/>
  <c r="AC933" i="1" s="1"/>
  <c r="T937" i="1"/>
  <c r="U937" i="1" s="1"/>
  <c r="N937" i="1"/>
  <c r="T949" i="1"/>
  <c r="U949" i="1" s="1"/>
  <c r="AB949" i="1"/>
  <c r="AC949" i="1" s="1"/>
  <c r="T953" i="1"/>
  <c r="U953" i="1" s="1"/>
  <c r="N953" i="1"/>
  <c r="T965" i="1"/>
  <c r="U965" i="1" s="1"/>
  <c r="AB965" i="1"/>
  <c r="AC965" i="1" s="1"/>
  <c r="T969" i="1"/>
  <c r="U969" i="1" s="1"/>
  <c r="N969" i="1"/>
  <c r="T981" i="1"/>
  <c r="U981" i="1" s="1"/>
  <c r="AB981" i="1"/>
  <c r="AC981" i="1" s="1"/>
  <c r="T985" i="1"/>
  <c r="U985" i="1" s="1"/>
  <c r="N985" i="1"/>
  <c r="T997" i="1"/>
  <c r="U997" i="1" s="1"/>
  <c r="AB997" i="1"/>
  <c r="AC997" i="1" s="1"/>
  <c r="T1001" i="1"/>
  <c r="U1001" i="1" s="1"/>
  <c r="N1001" i="1"/>
  <c r="T1013" i="1"/>
  <c r="U1013" i="1" s="1"/>
  <c r="AB1013" i="1"/>
  <c r="AC1013" i="1" s="1"/>
  <c r="T1017" i="1"/>
  <c r="U1017" i="1" s="1"/>
  <c r="N1017" i="1"/>
  <c r="AL1052" i="1"/>
  <c r="AB1053" i="1"/>
  <c r="AC1053" i="1" s="1"/>
  <c r="AL1060" i="1"/>
  <c r="T1061" i="1"/>
  <c r="U1061" i="1" s="1"/>
  <c r="N1065" i="1"/>
  <c r="AB1065" i="1"/>
  <c r="AC1065" i="1" s="1"/>
  <c r="AM1066" i="1" s="1"/>
  <c r="AL1068" i="1"/>
  <c r="AB1069" i="1"/>
  <c r="AC1069" i="1" s="1"/>
  <c r="T1077" i="1"/>
  <c r="U1077" i="1" s="1"/>
  <c r="N1081" i="1"/>
  <c r="AB1081" i="1"/>
  <c r="AC1081" i="1" s="1"/>
  <c r="AM1082" i="1" s="1"/>
  <c r="AL1084" i="1"/>
  <c r="AB1085" i="1"/>
  <c r="AC1085" i="1" s="1"/>
  <c r="AL1092" i="1"/>
  <c r="T1093" i="1"/>
  <c r="U1093" i="1" s="1"/>
  <c r="N1097" i="1"/>
  <c r="AB1097" i="1"/>
  <c r="AC1097" i="1" s="1"/>
  <c r="AM1098" i="1" s="1"/>
  <c r="AL1100" i="1"/>
  <c r="AB1101" i="1"/>
  <c r="AC1101" i="1" s="1"/>
  <c r="T1109" i="1"/>
  <c r="U1109" i="1" s="1"/>
  <c r="N1113" i="1"/>
  <c r="AB1113" i="1"/>
  <c r="AC1113" i="1" s="1"/>
  <c r="AM1114" i="1" s="1"/>
  <c r="AB1117" i="1"/>
  <c r="AC1117" i="1" s="1"/>
  <c r="T1125" i="1"/>
  <c r="U1125" i="1" s="1"/>
  <c r="N1129" i="1"/>
  <c r="AB1129" i="1"/>
  <c r="AC1129" i="1" s="1"/>
  <c r="AM1130" i="1" s="1"/>
  <c r="AB1133" i="1"/>
  <c r="AC1133" i="1" s="1"/>
  <c r="T1141" i="1"/>
  <c r="U1141" i="1" s="1"/>
  <c r="N1145" i="1"/>
  <c r="AB1145" i="1"/>
  <c r="AC1145" i="1" s="1"/>
  <c r="AM1146" i="1" s="1"/>
  <c r="AB1149" i="1"/>
  <c r="AC1149" i="1" s="1"/>
  <c r="T1157" i="1"/>
  <c r="U1157" i="1" s="1"/>
  <c r="N1161" i="1"/>
  <c r="AB1161" i="1"/>
  <c r="AC1161" i="1" s="1"/>
  <c r="AM1162" i="1" s="1"/>
  <c r="AB1165" i="1"/>
  <c r="AC1165" i="1" s="1"/>
  <c r="T1173" i="1"/>
  <c r="U1173" i="1" s="1"/>
  <c r="N1177" i="1"/>
  <c r="AB1177" i="1"/>
  <c r="AC1177" i="1" s="1"/>
  <c r="AM1178" i="1" s="1"/>
  <c r="AB1181" i="1"/>
  <c r="AC1181" i="1" s="1"/>
  <c r="T1189" i="1"/>
  <c r="U1189" i="1" s="1"/>
  <c r="N1193" i="1"/>
  <c r="AB1193" i="1"/>
  <c r="AC1193" i="1" s="1"/>
  <c r="AM1194" i="1" s="1"/>
  <c r="AB1197" i="1"/>
  <c r="AC1197" i="1" s="1"/>
  <c r="T1205" i="1"/>
  <c r="U1205" i="1" s="1"/>
  <c r="N1209" i="1"/>
  <c r="AB1209" i="1"/>
  <c r="AC1209" i="1" s="1"/>
  <c r="AM1210" i="1" s="1"/>
  <c r="L445" i="1"/>
  <c r="V445" i="1" s="1"/>
  <c r="L487" i="1"/>
  <c r="V487" i="1" s="1"/>
  <c r="L348" i="1"/>
  <c r="V348" i="1" s="1"/>
  <c r="L362" i="1"/>
  <c r="V362" i="1" s="1"/>
  <c r="M1215" i="1"/>
  <c r="L1215" i="1"/>
  <c r="V1215" i="1" s="1"/>
  <c r="M1211" i="1"/>
  <c r="L1211" i="1"/>
  <c r="V1211" i="1" s="1"/>
  <c r="M1207" i="1"/>
  <c r="L1207" i="1"/>
  <c r="V1207" i="1" s="1"/>
  <c r="M1203" i="1"/>
  <c r="L1203" i="1"/>
  <c r="V1203" i="1" s="1"/>
  <c r="M1199" i="1"/>
  <c r="L1199" i="1"/>
  <c r="V1199" i="1" s="1"/>
  <c r="M1195" i="1"/>
  <c r="L1195" i="1"/>
  <c r="V1195" i="1" s="1"/>
  <c r="M1191" i="1"/>
  <c r="L1191" i="1"/>
  <c r="V1191" i="1" s="1"/>
  <c r="M1187" i="1"/>
  <c r="L1187" i="1"/>
  <c r="V1187" i="1" s="1"/>
  <c r="M1183" i="1"/>
  <c r="L1183" i="1"/>
  <c r="V1183" i="1" s="1"/>
  <c r="M1179" i="1"/>
  <c r="L1179" i="1"/>
  <c r="V1179" i="1" s="1"/>
  <c r="M1175" i="1"/>
  <c r="L1175" i="1"/>
  <c r="V1175" i="1" s="1"/>
  <c r="M1171" i="1"/>
  <c r="L1171" i="1"/>
  <c r="V1171" i="1" s="1"/>
  <c r="M1167" i="1"/>
  <c r="L1167" i="1"/>
  <c r="V1167" i="1" s="1"/>
  <c r="M1163" i="1"/>
  <c r="L1163" i="1"/>
  <c r="V1163" i="1" s="1"/>
  <c r="M1159" i="1"/>
  <c r="L1159" i="1"/>
  <c r="V1159" i="1" s="1"/>
  <c r="M1155" i="1"/>
  <c r="L1155" i="1"/>
  <c r="V1155" i="1" s="1"/>
  <c r="M1151" i="1"/>
  <c r="L1151" i="1"/>
  <c r="V1151" i="1" s="1"/>
  <c r="M1147" i="1"/>
  <c r="L1147" i="1"/>
  <c r="V1147" i="1" s="1"/>
  <c r="M1143" i="1"/>
  <c r="L1143" i="1"/>
  <c r="V1143" i="1" s="1"/>
  <c r="M1139" i="1"/>
  <c r="L1139" i="1"/>
  <c r="V1139" i="1" s="1"/>
  <c r="M1135" i="1"/>
  <c r="L1135" i="1"/>
  <c r="V1135" i="1" s="1"/>
  <c r="M1131" i="1"/>
  <c r="L1131" i="1"/>
  <c r="V1131" i="1" s="1"/>
  <c r="M1127" i="1"/>
  <c r="L1127" i="1"/>
  <c r="V1127" i="1" s="1"/>
  <c r="M1123" i="1"/>
  <c r="L1123" i="1"/>
  <c r="V1123" i="1" s="1"/>
  <c r="M1119" i="1"/>
  <c r="L1119" i="1"/>
  <c r="V1119" i="1" s="1"/>
  <c r="M1115" i="1"/>
  <c r="L1115" i="1"/>
  <c r="V1115" i="1" s="1"/>
  <c r="M1111" i="1"/>
  <c r="L1111" i="1"/>
  <c r="V1111" i="1" s="1"/>
  <c r="M1107" i="1"/>
  <c r="L1107" i="1"/>
  <c r="V1107" i="1" s="1"/>
  <c r="M1103" i="1"/>
  <c r="L1103" i="1"/>
  <c r="V1103" i="1" s="1"/>
  <c r="AL1098" i="1"/>
  <c r="AO1098" i="1" s="1"/>
  <c r="AQ1098" i="1" s="1"/>
  <c r="AL1094" i="1"/>
  <c r="AB1095" i="1"/>
  <c r="AC1095" i="1" s="1"/>
  <c r="M1091" i="1"/>
  <c r="L1091" i="1"/>
  <c r="V1091" i="1" s="1"/>
  <c r="M1087" i="1"/>
  <c r="L1087" i="1"/>
  <c r="V1087" i="1" s="1"/>
  <c r="AL1082" i="1"/>
  <c r="AO1082" i="1" s="1"/>
  <c r="AQ1082" i="1" s="1"/>
  <c r="AL1078" i="1"/>
  <c r="AO1078" i="1" s="1"/>
  <c r="AQ1078" i="1" s="1"/>
  <c r="AB1079" i="1"/>
  <c r="AC1079" i="1" s="1"/>
  <c r="M1075" i="1"/>
  <c r="L1075" i="1"/>
  <c r="V1075" i="1" s="1"/>
  <c r="M1071" i="1"/>
  <c r="L1071" i="1"/>
  <c r="V1071" i="1" s="1"/>
  <c r="AL1066" i="1"/>
  <c r="AO1066" i="1" s="1"/>
  <c r="AQ1066" i="1" s="1"/>
  <c r="AL1062" i="1"/>
  <c r="AB1063" i="1"/>
  <c r="AC1063" i="1" s="1"/>
  <c r="M1059" i="1"/>
  <c r="L1059" i="1"/>
  <c r="V1059" i="1" s="1"/>
  <c r="M1055" i="1"/>
  <c r="L1055" i="1"/>
  <c r="V1055" i="1" s="1"/>
  <c r="AL1050" i="1"/>
  <c r="AO1050" i="1" s="1"/>
  <c r="AQ1050" i="1" s="1"/>
  <c r="L891" i="1"/>
  <c r="V891" i="1" s="1"/>
  <c r="L877" i="1"/>
  <c r="V877" i="1" s="1"/>
  <c r="M877" i="1"/>
  <c r="L861" i="1"/>
  <c r="V861" i="1" s="1"/>
  <c r="M861" i="1"/>
  <c r="L845" i="1"/>
  <c r="V845" i="1" s="1"/>
  <c r="M845" i="1"/>
  <c r="L829" i="1"/>
  <c r="V829" i="1" s="1"/>
  <c r="M829" i="1"/>
  <c r="L813" i="1"/>
  <c r="V813" i="1" s="1"/>
  <c r="M813" i="1"/>
  <c r="L801" i="1"/>
  <c r="V801" i="1" s="1"/>
  <c r="L795" i="1"/>
  <c r="V795" i="1" s="1"/>
  <c r="AL793" i="1"/>
  <c r="L783" i="1"/>
  <c r="V783" i="1" s="1"/>
  <c r="M783" i="1"/>
  <c r="L779" i="1"/>
  <c r="V779" i="1" s="1"/>
  <c r="AL777" i="1"/>
  <c r="L767" i="1"/>
  <c r="V767" i="1" s="1"/>
  <c r="M767" i="1"/>
  <c r="L763" i="1"/>
  <c r="V763" i="1" s="1"/>
  <c r="AL761" i="1"/>
  <c r="L751" i="1"/>
  <c r="V751" i="1" s="1"/>
  <c r="M751" i="1"/>
  <c r="L747" i="1"/>
  <c r="V747" i="1" s="1"/>
  <c r="AL745" i="1"/>
  <c r="L735" i="1"/>
  <c r="V735" i="1" s="1"/>
  <c r="M735" i="1"/>
  <c r="L731" i="1"/>
  <c r="V731" i="1" s="1"/>
  <c r="L717" i="1"/>
  <c r="V717" i="1" s="1"/>
  <c r="M717" i="1"/>
  <c r="L713" i="1"/>
  <c r="V713" i="1" s="1"/>
  <c r="L701" i="1"/>
  <c r="V701" i="1" s="1"/>
  <c r="M701" i="1"/>
  <c r="L697" i="1"/>
  <c r="V697" i="1" s="1"/>
  <c r="L683" i="1"/>
  <c r="V683" i="1" s="1"/>
  <c r="L642" i="1"/>
  <c r="V642" i="1" s="1"/>
  <c r="M642" i="1"/>
  <c r="L626" i="1"/>
  <c r="V626" i="1" s="1"/>
  <c r="M626" i="1"/>
  <c r="L599" i="1"/>
  <c r="V599" i="1" s="1"/>
  <c r="M599" i="1"/>
  <c r="L799" i="1"/>
  <c r="V799" i="1" s="1"/>
  <c r="L785" i="1"/>
  <c r="V785" i="1" s="1"/>
  <c r="M785" i="1"/>
  <c r="L781" i="1"/>
  <c r="V781" i="1" s="1"/>
  <c r="AL779" i="1"/>
  <c r="L769" i="1"/>
  <c r="V769" i="1" s="1"/>
  <c r="M769" i="1"/>
  <c r="L765" i="1"/>
  <c r="V765" i="1" s="1"/>
  <c r="AL763" i="1"/>
  <c r="AO763" i="1" s="1"/>
  <c r="AQ763" i="1" s="1"/>
  <c r="L753" i="1"/>
  <c r="V753" i="1" s="1"/>
  <c r="M753" i="1"/>
  <c r="L749" i="1"/>
  <c r="V749" i="1" s="1"/>
  <c r="L737" i="1"/>
  <c r="V737" i="1" s="1"/>
  <c r="M737" i="1"/>
  <c r="L733" i="1"/>
  <c r="V733" i="1" s="1"/>
  <c r="L723" i="1"/>
  <c r="V723" i="1" s="1"/>
  <c r="M723" i="1"/>
  <c r="L719" i="1"/>
  <c r="V719" i="1" s="1"/>
  <c r="L707" i="1"/>
  <c r="V707" i="1" s="1"/>
  <c r="M707" i="1"/>
  <c r="L703" i="1"/>
  <c r="V703" i="1" s="1"/>
  <c r="L691" i="1"/>
  <c r="V691" i="1" s="1"/>
  <c r="M691" i="1"/>
  <c r="L687" i="1"/>
  <c r="V687" i="1" s="1"/>
  <c r="L677" i="1"/>
  <c r="V677" i="1" s="1"/>
  <c r="M677" i="1"/>
  <c r="L640" i="1"/>
  <c r="V640" i="1" s="1"/>
  <c r="M640" i="1"/>
  <c r="L636" i="1"/>
  <c r="V636" i="1" s="1"/>
  <c r="M636" i="1"/>
  <c r="L632" i="1"/>
  <c r="V632" i="1" s="1"/>
  <c r="M632" i="1"/>
  <c r="L628" i="1"/>
  <c r="V628" i="1" s="1"/>
  <c r="M628" i="1"/>
  <c r="L624" i="1"/>
  <c r="V624" i="1" s="1"/>
  <c r="M624" i="1"/>
  <c r="L609" i="1"/>
  <c r="V609" i="1" s="1"/>
  <c r="M609" i="1"/>
  <c r="L605" i="1"/>
  <c r="V605" i="1" s="1"/>
  <c r="L601" i="1"/>
  <c r="V601" i="1" s="1"/>
  <c r="M601" i="1"/>
  <c r="L597" i="1"/>
  <c r="V597" i="1" s="1"/>
  <c r="M597" i="1"/>
  <c r="L590" i="1"/>
  <c r="V590" i="1" s="1"/>
  <c r="M590" i="1"/>
  <c r="L586" i="1"/>
  <c r="V586" i="1" s="1"/>
  <c r="M586" i="1"/>
  <c r="L575" i="1"/>
  <c r="V575" i="1" s="1"/>
  <c r="M575" i="1"/>
  <c r="W1314" i="1"/>
  <c r="X1314" i="1"/>
  <c r="L1302" i="1"/>
  <c r="V1302" i="1" s="1"/>
  <c r="M1302" i="1"/>
  <c r="W1226" i="1"/>
  <c r="X1226" i="1"/>
  <c r="L1358" i="1"/>
  <c r="V1358" i="1" s="1"/>
  <c r="M1358" i="1"/>
  <c r="M1349" i="1"/>
  <c r="L1349" i="1"/>
  <c r="V1349" i="1" s="1"/>
  <c r="L1341" i="1"/>
  <c r="V1341" i="1" s="1"/>
  <c r="M1341" i="1"/>
  <c r="L1337" i="1"/>
  <c r="V1337" i="1" s="1"/>
  <c r="M1337" i="1"/>
  <c r="W1316" i="1"/>
  <c r="X1316" i="1"/>
  <c r="W1312" i="1"/>
  <c r="X1312" i="1"/>
  <c r="M1311" i="1"/>
  <c r="L1311" i="1"/>
  <c r="V1311" i="1" s="1"/>
  <c r="W1300" i="1"/>
  <c r="X1300" i="1"/>
  <c r="W1296" i="1"/>
  <c r="X1296" i="1"/>
  <c r="M1295" i="1"/>
  <c r="L1295" i="1"/>
  <c r="V1295" i="1" s="1"/>
  <c r="Y1281" i="1"/>
  <c r="Z1281" i="1" s="1"/>
  <c r="X1281" i="1"/>
  <c r="N1280" i="1"/>
  <c r="AB1280" i="1"/>
  <c r="AC1280" i="1" s="1"/>
  <c r="W1249" i="1"/>
  <c r="X1249" i="1"/>
  <c r="T1236" i="1"/>
  <c r="U1236" i="1" s="1"/>
  <c r="AH1236" i="1" s="1"/>
  <c r="AK1236" i="1" s="1"/>
  <c r="N1236" i="1"/>
  <c r="L1343" i="1"/>
  <c r="V1343" i="1" s="1"/>
  <c r="M1343" i="1"/>
  <c r="L1339" i="1"/>
  <c r="V1339" i="1" s="1"/>
  <c r="L1333" i="1"/>
  <c r="V1333" i="1" s="1"/>
  <c r="M1333" i="1"/>
  <c r="L1324" i="1"/>
  <c r="V1324" i="1" s="1"/>
  <c r="M1324" i="1"/>
  <c r="X1378" i="1"/>
  <c r="Y1378" i="1"/>
  <c r="Z1378" i="1" s="1"/>
  <c r="L1374" i="1"/>
  <c r="V1374" i="1" s="1"/>
  <c r="M1374" i="1"/>
  <c r="T1372" i="1"/>
  <c r="U1372" i="1" s="1"/>
  <c r="AB1372" i="1"/>
  <c r="AC1372" i="1" s="1"/>
  <c r="L1362" i="1"/>
  <c r="V1362" i="1" s="1"/>
  <c r="M1362" i="1"/>
  <c r="M1375" i="1"/>
  <c r="L1375" i="1"/>
  <c r="V1375" i="1" s="1"/>
  <c r="R1230" i="1"/>
  <c r="L1230" i="1"/>
  <c r="V1230" i="1" s="1"/>
  <c r="R1246" i="1"/>
  <c r="L1246" i="1"/>
  <c r="V1246" i="1" s="1"/>
  <c r="T73" i="1"/>
  <c r="U73" i="1" s="1"/>
  <c r="T123" i="1"/>
  <c r="U123" i="1" s="1"/>
  <c r="AH123" i="1" s="1"/>
  <c r="N123" i="1"/>
  <c r="T267" i="1"/>
  <c r="U267" i="1" s="1"/>
  <c r="AH267" i="1" s="1"/>
  <c r="N267" i="1"/>
  <c r="AB81" i="1"/>
  <c r="AC81" i="1" s="1"/>
  <c r="N81" i="1"/>
  <c r="AB89" i="1"/>
  <c r="AC89" i="1" s="1"/>
  <c r="N89" i="1"/>
  <c r="AB105" i="1"/>
  <c r="AC105" i="1" s="1"/>
  <c r="N105" i="1"/>
  <c r="L180" i="1"/>
  <c r="V180" i="1" s="1"/>
  <c r="L164" i="1"/>
  <c r="V164" i="1" s="1"/>
  <c r="AB153" i="1"/>
  <c r="AC153" i="1" s="1"/>
  <c r="N153" i="1"/>
  <c r="L148" i="1"/>
  <c r="V148" i="1" s="1"/>
  <c r="M132" i="1"/>
  <c r="L132" i="1"/>
  <c r="V132" i="1" s="1"/>
  <c r="T130" i="1"/>
  <c r="U130" i="1" s="1"/>
  <c r="AH130" i="1" s="1"/>
  <c r="AK130" i="1" s="1"/>
  <c r="N130" i="1"/>
  <c r="AB121" i="1"/>
  <c r="AC121" i="1" s="1"/>
  <c r="T121" i="1"/>
  <c r="U121" i="1" s="1"/>
  <c r="AB34" i="1"/>
  <c r="AC34" i="1" s="1"/>
  <c r="L29" i="1"/>
  <c r="V29" i="1" s="1"/>
  <c r="M29" i="1"/>
  <c r="AL236" i="1"/>
  <c r="AL186" i="1"/>
  <c r="AL178" i="1"/>
  <c r="AL170" i="1"/>
  <c r="AL162" i="1"/>
  <c r="AL146" i="1"/>
  <c r="AL138" i="1"/>
  <c r="AO1290" i="1"/>
  <c r="AO462" i="1"/>
  <c r="AQ462" i="1" s="1"/>
  <c r="AO546" i="1"/>
  <c r="AP544" i="1" s="1"/>
  <c r="AO796" i="1"/>
  <c r="AQ796" i="1" s="1"/>
  <c r="AL1257" i="1"/>
  <c r="N1258" i="1"/>
  <c r="T1282" i="1"/>
  <c r="U1282" i="1" s="1"/>
  <c r="N1282" i="1"/>
  <c r="T1301" i="1"/>
  <c r="U1301" i="1" s="1"/>
  <c r="AH1301" i="1" s="1"/>
  <c r="AK1301" i="1" s="1"/>
  <c r="AB1301" i="1"/>
  <c r="AC1301" i="1" s="1"/>
  <c r="N1342" i="1"/>
  <c r="T1342" i="1"/>
  <c r="U1342" i="1" s="1"/>
  <c r="AH1342" i="1" s="1"/>
  <c r="N1350" i="1"/>
  <c r="T1350" i="1"/>
  <c r="U1350" i="1" s="1"/>
  <c r="N1355" i="1"/>
  <c r="AB1355" i="1"/>
  <c r="AC1355" i="1" s="1"/>
  <c r="AM1355" i="1" s="1"/>
  <c r="T1359" i="1"/>
  <c r="U1359" i="1" s="1"/>
  <c r="AH1359" i="1" s="1"/>
  <c r="AK1359" i="1" s="1"/>
  <c r="N1359" i="1"/>
  <c r="N1238" i="1"/>
  <c r="T1238" i="1"/>
  <c r="U1238" i="1" s="1"/>
  <c r="T1299" i="1"/>
  <c r="U1299" i="1" s="1"/>
  <c r="N1299" i="1"/>
  <c r="T1303" i="1"/>
  <c r="U1303" i="1" s="1"/>
  <c r="N1303" i="1"/>
  <c r="N1217" i="1"/>
  <c r="T1217" i="1"/>
  <c r="U1217" i="1" s="1"/>
  <c r="N1219" i="1"/>
  <c r="T1219" i="1"/>
  <c r="U1219" i="1" s="1"/>
  <c r="N1221" i="1"/>
  <c r="T1221" i="1"/>
  <c r="U1221" i="1" s="1"/>
  <c r="N1328" i="1"/>
  <c r="T1328" i="1"/>
  <c r="U1328" i="1" s="1"/>
  <c r="L885" i="1"/>
  <c r="V885" i="1" s="1"/>
  <c r="M885" i="1"/>
  <c r="L869" i="1"/>
  <c r="V869" i="1" s="1"/>
  <c r="M869" i="1"/>
  <c r="L853" i="1"/>
  <c r="V853" i="1" s="1"/>
  <c r="M853" i="1"/>
  <c r="L837" i="1"/>
  <c r="V837" i="1" s="1"/>
  <c r="M837" i="1"/>
  <c r="L821" i="1"/>
  <c r="V821" i="1" s="1"/>
  <c r="M821" i="1"/>
  <c r="L805" i="1"/>
  <c r="V805" i="1" s="1"/>
  <c r="M805" i="1"/>
  <c r="AL885" i="1"/>
  <c r="AL877" i="1"/>
  <c r="AL869" i="1"/>
  <c r="AL861" i="1"/>
  <c r="AL853" i="1"/>
  <c r="AL845" i="1"/>
  <c r="AL837" i="1"/>
  <c r="AL829" i="1"/>
  <c r="AL821" i="1"/>
  <c r="AL813" i="1"/>
  <c r="L791" i="1"/>
  <c r="V791" i="1" s="1"/>
  <c r="M791" i="1"/>
  <c r="AL785" i="1"/>
  <c r="L775" i="1"/>
  <c r="V775" i="1" s="1"/>
  <c r="M775" i="1"/>
  <c r="AL769" i="1"/>
  <c r="L759" i="1"/>
  <c r="V759" i="1" s="1"/>
  <c r="M759" i="1"/>
  <c r="AL753" i="1"/>
  <c r="L743" i="1"/>
  <c r="V743" i="1" s="1"/>
  <c r="M743" i="1"/>
  <c r="AL737" i="1"/>
  <c r="L725" i="1"/>
  <c r="V725" i="1" s="1"/>
  <c r="M725" i="1"/>
  <c r="L709" i="1"/>
  <c r="V709" i="1" s="1"/>
  <c r="M709" i="1"/>
  <c r="L693" i="1"/>
  <c r="V693" i="1" s="1"/>
  <c r="M693" i="1"/>
  <c r="L675" i="1"/>
  <c r="V675" i="1" s="1"/>
  <c r="M675" i="1"/>
  <c r="L634" i="1"/>
  <c r="V634" i="1" s="1"/>
  <c r="M634" i="1"/>
  <c r="L592" i="1"/>
  <c r="V592" i="1" s="1"/>
  <c r="M592" i="1"/>
  <c r="AL588" i="1"/>
  <c r="AO588" i="1" s="1"/>
  <c r="AQ588" i="1" s="1"/>
  <c r="L793" i="1"/>
  <c r="V793" i="1" s="1"/>
  <c r="M793" i="1"/>
  <c r="AL787" i="1"/>
  <c r="AO787" i="1" s="1"/>
  <c r="AQ787" i="1" s="1"/>
  <c r="L777" i="1"/>
  <c r="V777" i="1" s="1"/>
  <c r="M777" i="1"/>
  <c r="AL771" i="1"/>
  <c r="L761" i="1"/>
  <c r="V761" i="1" s="1"/>
  <c r="M761" i="1"/>
  <c r="AL755" i="1"/>
  <c r="AO755" i="1" s="1"/>
  <c r="AQ755" i="1" s="1"/>
  <c r="L745" i="1"/>
  <c r="V745" i="1" s="1"/>
  <c r="M745" i="1"/>
  <c r="L715" i="1"/>
  <c r="V715" i="1" s="1"/>
  <c r="M715" i="1"/>
  <c r="L699" i="1"/>
  <c r="V699" i="1" s="1"/>
  <c r="M699" i="1"/>
  <c r="L685" i="1"/>
  <c r="V685" i="1" s="1"/>
  <c r="M685" i="1"/>
  <c r="L617" i="1"/>
  <c r="V617" i="1" s="1"/>
  <c r="M617" i="1"/>
  <c r="L1310" i="1"/>
  <c r="V1310" i="1" s="1"/>
  <c r="M1310" i="1"/>
  <c r="T1305" i="1"/>
  <c r="U1305" i="1" s="1"/>
  <c r="AH1305" i="1" s="1"/>
  <c r="AK1305" i="1" s="1"/>
  <c r="N1305" i="1"/>
  <c r="L1294" i="1"/>
  <c r="V1294" i="1" s="1"/>
  <c r="M1294" i="1"/>
  <c r="T1292" i="1"/>
  <c r="U1292" i="1" s="1"/>
  <c r="AH1292" i="1" s="1"/>
  <c r="AK1292" i="1" s="1"/>
  <c r="AB1292" i="1"/>
  <c r="AC1292" i="1" s="1"/>
  <c r="N1292" i="1"/>
  <c r="T1274" i="1"/>
  <c r="U1274" i="1" s="1"/>
  <c r="AH1274" i="1" s="1"/>
  <c r="N1274" i="1"/>
  <c r="AL1261" i="1"/>
  <c r="AO1261" i="1" s="1"/>
  <c r="AQ1261" i="1" s="1"/>
  <c r="AB1262" i="1"/>
  <c r="AC1262" i="1" s="1"/>
  <c r="M1254" i="1"/>
  <c r="L1254" i="1"/>
  <c r="V1254" i="1" s="1"/>
  <c r="W1239" i="1"/>
  <c r="X1239" i="1"/>
  <c r="Y1235" i="1"/>
  <c r="Z1235" i="1" s="1"/>
  <c r="X1235" i="1"/>
  <c r="M1232" i="1"/>
  <c r="L1232" i="1"/>
  <c r="V1232" i="1" s="1"/>
  <c r="L1228" i="1"/>
  <c r="V1228" i="1" s="1"/>
  <c r="M1228" i="1"/>
  <c r="M1330" i="1"/>
  <c r="L1330" i="1"/>
  <c r="V1330" i="1" s="1"/>
  <c r="M1321" i="1"/>
  <c r="L1321" i="1"/>
  <c r="V1321" i="1" s="1"/>
  <c r="L583" i="1"/>
  <c r="V583" i="1" s="1"/>
  <c r="M583" i="1"/>
  <c r="W1291" i="1"/>
  <c r="X1291" i="1"/>
  <c r="Y1273" i="1"/>
  <c r="Z1273" i="1" s="1"/>
  <c r="X1273" i="1"/>
  <c r="W1253" i="1"/>
  <c r="X1253" i="1"/>
  <c r="N1252" i="1"/>
  <c r="AB1252" i="1"/>
  <c r="AC1252" i="1" s="1"/>
  <c r="L1233" i="1"/>
  <c r="V1233" i="1" s="1"/>
  <c r="M1233" i="1"/>
  <c r="M1229" i="1"/>
  <c r="L1229" i="1"/>
  <c r="V1229" i="1" s="1"/>
  <c r="M1223" i="1"/>
  <c r="L1223" i="1"/>
  <c r="V1223" i="1" s="1"/>
  <c r="W1347" i="1"/>
  <c r="X1347" i="1"/>
  <c r="W1364" i="1"/>
  <c r="X1364" i="1"/>
  <c r="AL1362" i="1"/>
  <c r="W1371" i="1"/>
  <c r="X1371" i="1"/>
  <c r="M1366" i="1"/>
  <c r="L1366" i="1"/>
  <c r="V1366" i="1" s="1"/>
  <c r="AL388" i="1"/>
  <c r="AO388" i="1" s="1"/>
  <c r="AQ388" i="1" s="1"/>
  <c r="AL377" i="1"/>
  <c r="AL1022" i="1"/>
  <c r="AL1024" i="1"/>
  <c r="AL1014" i="1"/>
  <c r="AL1012" i="1"/>
  <c r="AL1006" i="1"/>
  <c r="AO1006" i="1" s="1"/>
  <c r="AQ1006" i="1" s="1"/>
  <c r="AL1008" i="1"/>
  <c r="AL998" i="1"/>
  <c r="AO998" i="1" s="1"/>
  <c r="AQ998" i="1" s="1"/>
  <c r="AL996" i="1"/>
  <c r="AL990" i="1"/>
  <c r="AL992" i="1"/>
  <c r="AL982" i="1"/>
  <c r="AL980" i="1"/>
  <c r="AL974" i="1"/>
  <c r="AO974" i="1" s="1"/>
  <c r="AQ974" i="1" s="1"/>
  <c r="AL976" i="1"/>
  <c r="AL966" i="1"/>
  <c r="AO966" i="1" s="1"/>
  <c r="AQ966" i="1" s="1"/>
  <c r="AL964" i="1"/>
  <c r="AL958" i="1"/>
  <c r="AL960" i="1"/>
  <c r="AL950" i="1"/>
  <c r="AL948" i="1"/>
  <c r="AL942" i="1"/>
  <c r="AO942" i="1" s="1"/>
  <c r="AQ942" i="1" s="1"/>
  <c r="AL944" i="1"/>
  <c r="AL934" i="1"/>
  <c r="AO934" i="1" s="1"/>
  <c r="AQ934" i="1" s="1"/>
  <c r="AL932" i="1"/>
  <c r="AL926" i="1"/>
  <c r="AL928" i="1"/>
  <c r="AL918" i="1"/>
  <c r="AL916" i="1"/>
  <c r="AL910" i="1"/>
  <c r="AO910" i="1" s="1"/>
  <c r="AQ910" i="1" s="1"/>
  <c r="AL902" i="1"/>
  <c r="AO902" i="1" s="1"/>
  <c r="AQ902" i="1" s="1"/>
  <c r="AL886" i="1"/>
  <c r="AO886" i="1" s="1"/>
  <c r="AQ886" i="1" s="1"/>
  <c r="AL878" i="1"/>
  <c r="AO878" i="1" s="1"/>
  <c r="AQ878" i="1" s="1"/>
  <c r="AL870" i="1"/>
  <c r="AO870" i="1" s="1"/>
  <c r="AQ870" i="1" s="1"/>
  <c r="AL862" i="1"/>
  <c r="AO862" i="1" s="1"/>
  <c r="AQ862" i="1" s="1"/>
  <c r="AL854" i="1"/>
  <c r="AO854" i="1" s="1"/>
  <c r="AQ854" i="1" s="1"/>
  <c r="AL846" i="1"/>
  <c r="AO846" i="1" s="1"/>
  <c r="AQ846" i="1" s="1"/>
  <c r="AL838" i="1"/>
  <c r="AO838" i="1" s="1"/>
  <c r="AQ838" i="1" s="1"/>
  <c r="AL830" i="1"/>
  <c r="AO830" i="1" s="1"/>
  <c r="AQ830" i="1" s="1"/>
  <c r="AL822" i="1"/>
  <c r="AO822" i="1" s="1"/>
  <c r="AQ822" i="1" s="1"/>
  <c r="AL814" i="1"/>
  <c r="AO814" i="1" s="1"/>
  <c r="AQ814" i="1" s="1"/>
  <c r="AL806" i="1"/>
  <c r="AL794" i="1"/>
  <c r="AO794" i="1" s="1"/>
  <c r="AQ794" i="1" s="1"/>
  <c r="AL788" i="1"/>
  <c r="AO788" i="1" s="1"/>
  <c r="AQ788" i="1" s="1"/>
  <c r="AL786" i="1"/>
  <c r="AO786" i="1" s="1"/>
  <c r="AQ786" i="1" s="1"/>
  <c r="AL780" i="1"/>
  <c r="AO780" i="1" s="1"/>
  <c r="AQ780" i="1" s="1"/>
  <c r="AL778" i="1"/>
  <c r="AO778" i="1" s="1"/>
  <c r="AQ778" i="1" s="1"/>
  <c r="AL772" i="1"/>
  <c r="AO772" i="1" s="1"/>
  <c r="AQ772" i="1" s="1"/>
  <c r="AL770" i="1"/>
  <c r="AO770" i="1" s="1"/>
  <c r="AQ770" i="1" s="1"/>
  <c r="AL764" i="1"/>
  <c r="AO764" i="1" s="1"/>
  <c r="AQ764" i="1" s="1"/>
  <c r="AL762" i="1"/>
  <c r="AO762" i="1" s="1"/>
  <c r="AQ762" i="1" s="1"/>
  <c r="AL756" i="1"/>
  <c r="AO756" i="1" s="1"/>
  <c r="AQ756" i="1" s="1"/>
  <c r="AL754" i="1"/>
  <c r="AO754" i="1" s="1"/>
  <c r="AQ754" i="1" s="1"/>
  <c r="AL748" i="1"/>
  <c r="AO748" i="1" s="1"/>
  <c r="AQ748" i="1" s="1"/>
  <c r="AL746" i="1"/>
  <c r="AO746" i="1" s="1"/>
  <c r="AQ746" i="1" s="1"/>
  <c r="AL740" i="1"/>
  <c r="AO740" i="1" s="1"/>
  <c r="AQ740" i="1" s="1"/>
  <c r="AL738" i="1"/>
  <c r="AO738" i="1" s="1"/>
  <c r="AQ738" i="1" s="1"/>
  <c r="AL724" i="1"/>
  <c r="AO724" i="1" s="1"/>
  <c r="AQ724" i="1" s="1"/>
  <c r="AL718" i="1"/>
  <c r="AO718" i="1" s="1"/>
  <c r="AQ718" i="1" s="1"/>
  <c r="AL716" i="1"/>
  <c r="AO716" i="1" s="1"/>
  <c r="AQ716" i="1" s="1"/>
  <c r="AL887" i="1"/>
  <c r="AO887" i="1" s="1"/>
  <c r="AQ887" i="1" s="1"/>
  <c r="AL883" i="1"/>
  <c r="AL879" i="1"/>
  <c r="AL875" i="1"/>
  <c r="AL871" i="1"/>
  <c r="AL867" i="1"/>
  <c r="AO867" i="1" s="1"/>
  <c r="AQ867" i="1" s="1"/>
  <c r="AL863" i="1"/>
  <c r="AO863" i="1" s="1"/>
  <c r="AQ863" i="1" s="1"/>
  <c r="AL859" i="1"/>
  <c r="AO859" i="1" s="1"/>
  <c r="AQ859" i="1" s="1"/>
  <c r="AL855" i="1"/>
  <c r="AO855" i="1" s="1"/>
  <c r="AQ855" i="1" s="1"/>
  <c r="AL851" i="1"/>
  <c r="AL847" i="1"/>
  <c r="AL843" i="1"/>
  <c r="AL839" i="1"/>
  <c r="AL835" i="1"/>
  <c r="AO835" i="1" s="1"/>
  <c r="AQ835" i="1" s="1"/>
  <c r="AL831" i="1"/>
  <c r="AO831" i="1" s="1"/>
  <c r="AQ831" i="1" s="1"/>
  <c r="AL827" i="1"/>
  <c r="AO827" i="1" s="1"/>
  <c r="AQ827" i="1" s="1"/>
  <c r="AL823" i="1"/>
  <c r="AO823" i="1" s="1"/>
  <c r="AQ823" i="1" s="1"/>
  <c r="AL819" i="1"/>
  <c r="AL815" i="1"/>
  <c r="AL811" i="1"/>
  <c r="AL807" i="1"/>
  <c r="AL673" i="1"/>
  <c r="AO673" i="1" s="1"/>
  <c r="AQ673" i="1" s="1"/>
  <c r="AL641" i="1"/>
  <c r="AO641" i="1" s="1"/>
  <c r="AQ641" i="1" s="1"/>
  <c r="AL637" i="1"/>
  <c r="AO637" i="1" s="1"/>
  <c r="AQ637" i="1" s="1"/>
  <c r="AL635" i="1"/>
  <c r="AO635" i="1" s="1"/>
  <c r="AL633" i="1"/>
  <c r="AL629" i="1"/>
  <c r="AO629" i="1" s="1"/>
  <c r="AQ629" i="1" s="1"/>
  <c r="AL627" i="1"/>
  <c r="AO627" i="1" s="1"/>
  <c r="AQ627" i="1" s="1"/>
  <c r="AL625" i="1"/>
  <c r="AL617" i="1"/>
  <c r="AL613" i="1"/>
  <c r="AO613" i="1" s="1"/>
  <c r="AQ613" i="1" s="1"/>
  <c r="AL587" i="1"/>
  <c r="AO587" i="1" s="1"/>
  <c r="AQ587" i="1" s="1"/>
  <c r="AL1311" i="1"/>
  <c r="AL1295" i="1"/>
  <c r="AL1285" i="1"/>
  <c r="AO1285" i="1" s="1"/>
  <c r="AQ1285" i="1" s="1"/>
  <c r="AL1281" i="1"/>
  <c r="AO1281" i="1" s="1"/>
  <c r="AQ1281" i="1" s="1"/>
  <c r="AL1279" i="1"/>
  <c r="AO1279" i="1" s="1"/>
  <c r="AQ1279" i="1" s="1"/>
  <c r="AL1275" i="1"/>
  <c r="AO1275" i="1" s="1"/>
  <c r="AQ1275" i="1" s="1"/>
  <c r="AL1269" i="1"/>
  <c r="AO1269" i="1" s="1"/>
  <c r="AQ1269" i="1" s="1"/>
  <c r="AL1249" i="1"/>
  <c r="AL1353" i="1"/>
  <c r="AO1353" i="1" s="1"/>
  <c r="AQ1353" i="1" s="1"/>
  <c r="AL1343" i="1"/>
  <c r="AL1333" i="1"/>
  <c r="AL1329" i="1"/>
  <c r="AO1329" i="1" s="1"/>
  <c r="AQ1329" i="1" s="1"/>
  <c r="AL710" i="1"/>
  <c r="AO710" i="1" s="1"/>
  <c r="AQ710" i="1" s="1"/>
  <c r="AL708" i="1"/>
  <c r="AO708" i="1" s="1"/>
  <c r="AQ708" i="1" s="1"/>
  <c r="AL702" i="1"/>
  <c r="AO702" i="1" s="1"/>
  <c r="AQ702" i="1" s="1"/>
  <c r="AL700" i="1"/>
  <c r="AO700" i="1" s="1"/>
  <c r="AQ700" i="1" s="1"/>
  <c r="AL694" i="1"/>
  <c r="AO694" i="1" s="1"/>
  <c r="AQ694" i="1" s="1"/>
  <c r="AL692" i="1"/>
  <c r="AO692" i="1" s="1"/>
  <c r="AQ692" i="1" s="1"/>
  <c r="AL686" i="1"/>
  <c r="AO686" i="1" s="1"/>
  <c r="AQ686" i="1" s="1"/>
  <c r="AL676" i="1"/>
  <c r="AL678" i="1"/>
  <c r="AO678" i="1" s="1"/>
  <c r="AQ678" i="1" s="1"/>
  <c r="AL666" i="1"/>
  <c r="AO666" i="1" s="1"/>
  <c r="AQ666" i="1" s="1"/>
  <c r="AL616" i="1"/>
  <c r="AO616" i="1" s="1"/>
  <c r="AQ616" i="1" s="1"/>
  <c r="AL600" i="1"/>
  <c r="AO600" i="1" s="1"/>
  <c r="AQ600" i="1" s="1"/>
  <c r="AL598" i="1"/>
  <c r="AO598" i="1" s="1"/>
  <c r="AQ598" i="1" s="1"/>
  <c r="AL574" i="1"/>
  <c r="AO574" i="1" s="1"/>
  <c r="AQ574" i="1" s="1"/>
  <c r="AL1314" i="1"/>
  <c r="AO1314" i="1" s="1"/>
  <c r="AQ1314" i="1" s="1"/>
  <c r="AL1308" i="1"/>
  <c r="AO1308" i="1" s="1"/>
  <c r="AQ1308" i="1" s="1"/>
  <c r="AL1300" i="1"/>
  <c r="AO1300" i="1" s="1"/>
  <c r="AQ1300" i="1" s="1"/>
  <c r="AL1280" i="1"/>
  <c r="AO1280" i="1" s="1"/>
  <c r="AQ1280" i="1" s="1"/>
  <c r="AL1264" i="1"/>
  <c r="AL1252" i="1"/>
  <c r="AO1252" i="1" s="1"/>
  <c r="AQ1252" i="1" s="1"/>
  <c r="AL1254" i="1"/>
  <c r="AL1234" i="1"/>
  <c r="AO1234" i="1" s="1"/>
  <c r="AQ1234" i="1" s="1"/>
  <c r="AL1356" i="1"/>
  <c r="AO1356" i="1" s="1"/>
  <c r="AQ1356" i="1" s="1"/>
  <c r="AL1350" i="1"/>
  <c r="AO1350" i="1" s="1"/>
  <c r="AQ1350" i="1" s="1"/>
  <c r="AL1332" i="1"/>
  <c r="AO1332" i="1" s="1"/>
  <c r="AQ1332" i="1" s="1"/>
  <c r="AL1328" i="1"/>
  <c r="AO1328" i="1" s="1"/>
  <c r="AQ1328" i="1" s="1"/>
  <c r="AL1320" i="1"/>
  <c r="AL1360" i="1"/>
  <c r="AO1360" i="1" s="1"/>
  <c r="AQ1360" i="1" s="1"/>
  <c r="AL1375" i="1"/>
  <c r="AL1367" i="1"/>
  <c r="T155" i="1"/>
  <c r="U155" i="1" s="1"/>
  <c r="AB155" i="1"/>
  <c r="AC155" i="1" s="1"/>
  <c r="N155" i="1"/>
  <c r="AL1212" i="1"/>
  <c r="T37" i="1"/>
  <c r="U37" i="1" s="1"/>
  <c r="AH37" i="1" s="1"/>
  <c r="N37" i="1"/>
  <c r="AB37" i="1"/>
  <c r="AC37" i="1" s="1"/>
  <c r="T42" i="1"/>
  <c r="U42" i="1" s="1"/>
  <c r="AH42" i="1" s="1"/>
  <c r="T117" i="1"/>
  <c r="U117" i="1" s="1"/>
  <c r="N111" i="1"/>
  <c r="T97" i="1"/>
  <c r="U97" i="1" s="1"/>
  <c r="T89" i="1"/>
  <c r="U89" i="1" s="1"/>
  <c r="T81" i="1"/>
  <c r="U81" i="1" s="1"/>
  <c r="T35" i="1"/>
  <c r="U35" i="1" s="1"/>
  <c r="AH35" i="1" s="1"/>
  <c r="AK35" i="1" s="1"/>
  <c r="N35" i="1"/>
  <c r="AB35" i="1"/>
  <c r="AC35" i="1" s="1"/>
  <c r="N127" i="1"/>
  <c r="AL130" i="1"/>
  <c r="N131" i="1"/>
  <c r="L190" i="1"/>
  <c r="V190" i="1" s="1"/>
  <c r="L174" i="1"/>
  <c r="V174" i="1" s="1"/>
  <c r="L158" i="1"/>
  <c r="V158" i="1" s="1"/>
  <c r="L142" i="1"/>
  <c r="V142" i="1" s="1"/>
  <c r="AB112" i="1"/>
  <c r="AC112" i="1" s="1"/>
  <c r="T112" i="1"/>
  <c r="U112" i="1" s="1"/>
  <c r="AH112" i="1" s="1"/>
  <c r="AK112" i="1" s="1"/>
  <c r="AL113" i="1"/>
  <c r="AB110" i="1"/>
  <c r="AC110" i="1" s="1"/>
  <c r="T110" i="1"/>
  <c r="U110" i="1" s="1"/>
  <c r="AH110" i="1" s="1"/>
  <c r="AK110" i="1" s="1"/>
  <c r="AL74" i="1"/>
  <c r="T59" i="1"/>
  <c r="U59" i="1" s="1"/>
  <c r="AB59" i="1"/>
  <c r="AC59" i="1" s="1"/>
  <c r="AL60" i="1"/>
  <c r="T55" i="1"/>
  <c r="U55" i="1" s="1"/>
  <c r="AB55" i="1"/>
  <c r="AC55" i="1" s="1"/>
  <c r="AL56" i="1"/>
  <c r="T51" i="1"/>
  <c r="U51" i="1" s="1"/>
  <c r="AB51" i="1"/>
  <c r="AC51" i="1" s="1"/>
  <c r="AL52" i="1"/>
  <c r="N47" i="1"/>
  <c r="AB47" i="1"/>
  <c r="AC47" i="1" s="1"/>
  <c r="T47" i="1"/>
  <c r="U47" i="1" s="1"/>
  <c r="AL48" i="1"/>
  <c r="AB43" i="1"/>
  <c r="AC43" i="1" s="1"/>
  <c r="T43" i="1"/>
  <c r="U43" i="1" s="1"/>
  <c r="AG1050" i="1"/>
  <c r="AG1066" i="1"/>
  <c r="AG1082" i="1"/>
  <c r="AG1098" i="1"/>
  <c r="AG1036" i="1"/>
  <c r="AG1040" i="1"/>
  <c r="AG1044" i="1"/>
  <c r="AL1238" i="1"/>
  <c r="AO1238" i="1" s="1"/>
  <c r="AQ1238" i="1" s="1"/>
  <c r="AG1248" i="1"/>
  <c r="AL1352" i="1"/>
  <c r="AO1352" i="1" s="1"/>
  <c r="AQ1352" i="1" s="1"/>
  <c r="AL1232" i="1"/>
  <c r="L1282" i="1"/>
  <c r="V1282" i="1" s="1"/>
  <c r="AL1317" i="1"/>
  <c r="L1351" i="1"/>
  <c r="V1351" i="1" s="1"/>
  <c r="L614" i="1"/>
  <c r="V614" i="1" s="1"/>
  <c r="AL691" i="1"/>
  <c r="AL699" i="1"/>
  <c r="AL707" i="1"/>
  <c r="AL715" i="1"/>
  <c r="AL723" i="1"/>
  <c r="L672" i="1"/>
  <c r="V672" i="1" s="1"/>
  <c r="L680" i="1"/>
  <c r="V680" i="1" s="1"/>
  <c r="L808" i="1"/>
  <c r="V808" i="1" s="1"/>
  <c r="L816" i="1"/>
  <c r="V816" i="1" s="1"/>
  <c r="L824" i="1"/>
  <c r="V824" i="1" s="1"/>
  <c r="L832" i="1"/>
  <c r="V832" i="1" s="1"/>
  <c r="L840" i="1"/>
  <c r="V840" i="1" s="1"/>
  <c r="L848" i="1"/>
  <c r="V848" i="1" s="1"/>
  <c r="L856" i="1"/>
  <c r="V856" i="1" s="1"/>
  <c r="L864" i="1"/>
  <c r="V864" i="1" s="1"/>
  <c r="L872" i="1"/>
  <c r="V872" i="1" s="1"/>
  <c r="L880" i="1"/>
  <c r="V880" i="1" s="1"/>
  <c r="L810" i="1"/>
  <c r="V810" i="1" s="1"/>
  <c r="L826" i="1"/>
  <c r="V826" i="1" s="1"/>
  <c r="L842" i="1"/>
  <c r="V842" i="1" s="1"/>
  <c r="L858" i="1"/>
  <c r="V858" i="1" s="1"/>
  <c r="L874" i="1"/>
  <c r="V874" i="1" s="1"/>
  <c r="L901" i="1"/>
  <c r="V901" i="1" s="1"/>
  <c r="L909" i="1"/>
  <c r="V909" i="1" s="1"/>
  <c r="L917" i="1"/>
  <c r="V917" i="1" s="1"/>
  <c r="L925" i="1"/>
  <c r="V925" i="1" s="1"/>
  <c r="L933" i="1"/>
  <c r="V933" i="1" s="1"/>
  <c r="L941" i="1"/>
  <c r="V941" i="1" s="1"/>
  <c r="L949" i="1"/>
  <c r="V949" i="1" s="1"/>
  <c r="L957" i="1"/>
  <c r="V957" i="1" s="1"/>
  <c r="L965" i="1"/>
  <c r="V965" i="1" s="1"/>
  <c r="L973" i="1"/>
  <c r="V973" i="1" s="1"/>
  <c r="L981" i="1"/>
  <c r="V981" i="1" s="1"/>
  <c r="L989" i="1"/>
  <c r="V989" i="1" s="1"/>
  <c r="L997" i="1"/>
  <c r="V997" i="1" s="1"/>
  <c r="L1005" i="1"/>
  <c r="V1005" i="1" s="1"/>
  <c r="L1013" i="1"/>
  <c r="V1013" i="1" s="1"/>
  <c r="L1021" i="1"/>
  <c r="V1021" i="1" s="1"/>
  <c r="L1049" i="1"/>
  <c r="V1049" i="1" s="1"/>
  <c r="L427" i="1"/>
  <c r="V427" i="1" s="1"/>
  <c r="L449" i="1"/>
  <c r="V449" i="1" s="1"/>
  <c r="W449" i="1" s="1"/>
  <c r="L503" i="1"/>
  <c r="V503" i="1" s="1"/>
  <c r="L519" i="1"/>
  <c r="V519" i="1" s="1"/>
  <c r="L529" i="1"/>
  <c r="V529" i="1" s="1"/>
  <c r="L545" i="1"/>
  <c r="V545" i="1" s="1"/>
  <c r="L561" i="1"/>
  <c r="V561" i="1" s="1"/>
  <c r="L351" i="1"/>
  <c r="V351" i="1" s="1"/>
  <c r="X351" i="1" s="1"/>
  <c r="L361" i="1"/>
  <c r="V361" i="1" s="1"/>
  <c r="AL364" i="1"/>
  <c r="L525" i="1"/>
  <c r="V525" i="1" s="1"/>
  <c r="L345" i="1"/>
  <c r="V345" i="1" s="1"/>
  <c r="W345" i="1" s="1"/>
  <c r="L1218" i="1"/>
  <c r="V1218" i="1" s="1"/>
  <c r="L1212" i="1"/>
  <c r="V1212" i="1" s="1"/>
  <c r="L1204" i="1"/>
  <c r="V1204" i="1" s="1"/>
  <c r="L1196" i="1"/>
  <c r="V1196" i="1" s="1"/>
  <c r="L1188" i="1"/>
  <c r="V1188" i="1" s="1"/>
  <c r="L1180" i="1"/>
  <c r="V1180" i="1" s="1"/>
  <c r="L1172" i="1"/>
  <c r="V1172" i="1" s="1"/>
  <c r="L1164" i="1"/>
  <c r="V1164" i="1" s="1"/>
  <c r="L1156" i="1"/>
  <c r="V1156" i="1" s="1"/>
  <c r="L1148" i="1"/>
  <c r="V1148" i="1" s="1"/>
  <c r="L1140" i="1"/>
  <c r="V1140" i="1" s="1"/>
  <c r="L1132" i="1"/>
  <c r="V1132" i="1" s="1"/>
  <c r="L1124" i="1"/>
  <c r="V1124" i="1" s="1"/>
  <c r="L1116" i="1"/>
  <c r="V1116" i="1" s="1"/>
  <c r="L1108" i="1"/>
  <c r="V1108" i="1" s="1"/>
  <c r="L1100" i="1"/>
  <c r="V1100" i="1" s="1"/>
  <c r="L1092" i="1"/>
  <c r="V1092" i="1" s="1"/>
  <c r="L1084" i="1"/>
  <c r="V1084" i="1" s="1"/>
  <c r="L1076" i="1"/>
  <c r="V1076" i="1" s="1"/>
  <c r="L1068" i="1"/>
  <c r="V1068" i="1" s="1"/>
  <c r="L1060" i="1"/>
  <c r="V1060" i="1" s="1"/>
  <c r="L1052" i="1"/>
  <c r="V1052" i="1" s="1"/>
  <c r="L1046" i="1"/>
  <c r="V1046" i="1" s="1"/>
  <c r="L1042" i="1"/>
  <c r="V1042" i="1" s="1"/>
  <c r="L1038" i="1"/>
  <c r="V1038" i="1" s="1"/>
  <c r="L1034" i="1"/>
  <c r="V1034" i="1" s="1"/>
  <c r="L1028" i="1"/>
  <c r="V1028" i="1" s="1"/>
  <c r="L1020" i="1"/>
  <c r="V1020" i="1" s="1"/>
  <c r="L1012" i="1"/>
  <c r="V1012" i="1" s="1"/>
  <c r="L1004" i="1"/>
  <c r="V1004" i="1" s="1"/>
  <c r="L996" i="1"/>
  <c r="V996" i="1" s="1"/>
  <c r="L988" i="1"/>
  <c r="V988" i="1" s="1"/>
  <c r="L980" i="1"/>
  <c r="V980" i="1" s="1"/>
  <c r="L972" i="1"/>
  <c r="V972" i="1" s="1"/>
  <c r="L964" i="1"/>
  <c r="V964" i="1" s="1"/>
  <c r="L956" i="1"/>
  <c r="V956" i="1" s="1"/>
  <c r="L948" i="1"/>
  <c r="V948" i="1" s="1"/>
  <c r="L940" i="1"/>
  <c r="V940" i="1" s="1"/>
  <c r="L932" i="1"/>
  <c r="V932" i="1" s="1"/>
  <c r="L924" i="1"/>
  <c r="V924" i="1" s="1"/>
  <c r="L916" i="1"/>
  <c r="V916" i="1" s="1"/>
  <c r="L908" i="1"/>
  <c r="V908" i="1" s="1"/>
  <c r="L900" i="1"/>
  <c r="V900" i="1" s="1"/>
  <c r="L1214" i="1"/>
  <c r="V1214" i="1" s="1"/>
  <c r="L1206" i="1"/>
  <c r="V1206" i="1" s="1"/>
  <c r="L1198" i="1"/>
  <c r="V1198" i="1" s="1"/>
  <c r="L1190" i="1"/>
  <c r="V1190" i="1" s="1"/>
  <c r="L1182" i="1"/>
  <c r="V1182" i="1" s="1"/>
  <c r="L1174" i="1"/>
  <c r="V1174" i="1" s="1"/>
  <c r="L1166" i="1"/>
  <c r="V1166" i="1" s="1"/>
  <c r="L1158" i="1"/>
  <c r="V1158" i="1" s="1"/>
  <c r="L1150" i="1"/>
  <c r="V1150" i="1" s="1"/>
  <c r="L1142" i="1"/>
  <c r="V1142" i="1" s="1"/>
  <c r="L1134" i="1"/>
  <c r="V1134" i="1" s="1"/>
  <c r="L1126" i="1"/>
  <c r="V1126" i="1" s="1"/>
  <c r="L1118" i="1"/>
  <c r="V1118" i="1" s="1"/>
  <c r="L1110" i="1"/>
  <c r="V1110" i="1" s="1"/>
  <c r="L1102" i="1"/>
  <c r="V1102" i="1" s="1"/>
  <c r="L1094" i="1"/>
  <c r="V1094" i="1" s="1"/>
  <c r="L1086" i="1"/>
  <c r="V1086" i="1" s="1"/>
  <c r="L1078" i="1"/>
  <c r="V1078" i="1" s="1"/>
  <c r="L1070" i="1"/>
  <c r="V1070" i="1" s="1"/>
  <c r="L1062" i="1"/>
  <c r="V1062" i="1" s="1"/>
  <c r="L1054" i="1"/>
  <c r="V1054" i="1" s="1"/>
  <c r="L1032" i="1"/>
  <c r="V1032" i="1" s="1"/>
  <c r="L1022" i="1"/>
  <c r="V1022" i="1" s="1"/>
  <c r="L1014" i="1"/>
  <c r="V1014" i="1" s="1"/>
  <c r="L1006" i="1"/>
  <c r="V1006" i="1" s="1"/>
  <c r="L998" i="1"/>
  <c r="V998" i="1" s="1"/>
  <c r="L990" i="1"/>
  <c r="V990" i="1" s="1"/>
  <c r="L982" i="1"/>
  <c r="V982" i="1" s="1"/>
  <c r="L974" i="1"/>
  <c r="V974" i="1" s="1"/>
  <c r="L966" i="1"/>
  <c r="V966" i="1" s="1"/>
  <c r="L958" i="1"/>
  <c r="V958" i="1" s="1"/>
  <c r="L950" i="1"/>
  <c r="V950" i="1" s="1"/>
  <c r="L942" i="1"/>
  <c r="V942" i="1" s="1"/>
  <c r="L934" i="1"/>
  <c r="V934" i="1" s="1"/>
  <c r="L926" i="1"/>
  <c r="V926" i="1" s="1"/>
  <c r="L918" i="1"/>
  <c r="V918" i="1" s="1"/>
  <c r="L910" i="1"/>
  <c r="V910" i="1" s="1"/>
  <c r="L902" i="1"/>
  <c r="V902" i="1" s="1"/>
  <c r="L883" i="1"/>
  <c r="V883" i="1" s="1"/>
  <c r="L875" i="1"/>
  <c r="V875" i="1" s="1"/>
  <c r="L867" i="1"/>
  <c r="V867" i="1" s="1"/>
  <c r="L859" i="1"/>
  <c r="V859" i="1" s="1"/>
  <c r="L851" i="1"/>
  <c r="V851" i="1" s="1"/>
  <c r="L843" i="1"/>
  <c r="V843" i="1" s="1"/>
  <c r="L835" i="1"/>
  <c r="V835" i="1" s="1"/>
  <c r="L827" i="1"/>
  <c r="V827" i="1" s="1"/>
  <c r="L819" i="1"/>
  <c r="V819" i="1" s="1"/>
  <c r="L811" i="1"/>
  <c r="V811" i="1" s="1"/>
  <c r="L1287" i="1"/>
  <c r="V1287" i="1" s="1"/>
  <c r="L1283" i="1"/>
  <c r="V1283" i="1" s="1"/>
  <c r="L1279" i="1"/>
  <c r="V1279" i="1" s="1"/>
  <c r="L1275" i="1"/>
  <c r="V1275" i="1" s="1"/>
  <c r="L1271" i="1"/>
  <c r="V1271" i="1" s="1"/>
  <c r="L1265" i="1"/>
  <c r="V1265" i="1" s="1"/>
  <c r="L1263" i="1"/>
  <c r="V1263" i="1" s="1"/>
  <c r="L1259" i="1"/>
  <c r="V1259" i="1" s="1"/>
  <c r="L1255" i="1"/>
  <c r="V1255" i="1" s="1"/>
  <c r="L1251" i="1"/>
  <c r="V1251" i="1" s="1"/>
  <c r="L1244" i="1"/>
  <c r="V1244" i="1" s="1"/>
  <c r="L1242" i="1"/>
  <c r="V1242" i="1" s="1"/>
  <c r="L1356" i="1"/>
  <c r="V1356" i="1" s="1"/>
  <c r="L1352" i="1"/>
  <c r="V1352" i="1" s="1"/>
  <c r="AB85" i="1"/>
  <c r="AC85" i="1" s="1"/>
  <c r="N85" i="1"/>
  <c r="AL128" i="1"/>
  <c r="AO128" i="1" s="1"/>
  <c r="AQ128" i="1" s="1"/>
  <c r="M295" i="1"/>
  <c r="M287" i="1"/>
  <c r="M279" i="1"/>
  <c r="AB279" i="1" s="1"/>
  <c r="AC279" i="1" s="1"/>
  <c r="AM280" i="1" s="1"/>
  <c r="M277" i="1"/>
  <c r="M118" i="1"/>
  <c r="AL44" i="1"/>
  <c r="AB45" i="1"/>
  <c r="AC45" i="1" s="1"/>
  <c r="AL35" i="1"/>
  <c r="AL129" i="1"/>
  <c r="J1575" i="1"/>
  <c r="J1573" i="1"/>
  <c r="J1571" i="1"/>
  <c r="J1569" i="1"/>
  <c r="J1567" i="1"/>
  <c r="J1565" i="1"/>
  <c r="J1563" i="1"/>
  <c r="J1561" i="1"/>
  <c r="J1559" i="1"/>
  <c r="J1557" i="1"/>
  <c r="J1555" i="1"/>
  <c r="J1553" i="1"/>
  <c r="J1551" i="1"/>
  <c r="J1549" i="1"/>
  <c r="J1547" i="1"/>
  <c r="J1545" i="1"/>
  <c r="J1543" i="1"/>
  <c r="J1541" i="1"/>
  <c r="J1539" i="1"/>
  <c r="J1537" i="1"/>
  <c r="J1535" i="1"/>
  <c r="J1533" i="1"/>
  <c r="J1531" i="1"/>
  <c r="J1529" i="1"/>
  <c r="J1527" i="1"/>
  <c r="J1525" i="1"/>
  <c r="J1523" i="1"/>
  <c r="J1521" i="1"/>
  <c r="J1519" i="1"/>
  <c r="J1517" i="1"/>
  <c r="J1515" i="1"/>
  <c r="J1513" i="1"/>
  <c r="J1511" i="1"/>
  <c r="J1509" i="1"/>
  <c r="J1507" i="1"/>
  <c r="J1505" i="1"/>
  <c r="J1503" i="1"/>
  <c r="J1501" i="1"/>
  <c r="J1499" i="1"/>
  <c r="J1497" i="1"/>
  <c r="J1495" i="1"/>
  <c r="J1493" i="1"/>
  <c r="J1491" i="1"/>
  <c r="J1489" i="1"/>
  <c r="J1487" i="1"/>
  <c r="J1485" i="1"/>
  <c r="J1483" i="1"/>
  <c r="J1481" i="1"/>
  <c r="J1479" i="1"/>
  <c r="J1477" i="1"/>
  <c r="J1475" i="1"/>
  <c r="J1473" i="1"/>
  <c r="J1471" i="1"/>
  <c r="J1469" i="1"/>
  <c r="J1467" i="1"/>
  <c r="J1465" i="1"/>
  <c r="J1463" i="1"/>
  <c r="J1461" i="1"/>
  <c r="J1459" i="1"/>
  <c r="J1457" i="1"/>
  <c r="J1455" i="1"/>
  <c r="J1453" i="1"/>
  <c r="J1451" i="1"/>
  <c r="J1449" i="1"/>
  <c r="J1447" i="1"/>
  <c r="J1445" i="1"/>
  <c r="J1443" i="1"/>
  <c r="J1441" i="1"/>
  <c r="J1439" i="1"/>
  <c r="J1437" i="1"/>
  <c r="J1435" i="1"/>
  <c r="J1433" i="1"/>
  <c r="J1431" i="1"/>
  <c r="J1429" i="1"/>
  <c r="J1427" i="1"/>
  <c r="J1425" i="1"/>
  <c r="J1423" i="1"/>
  <c r="J1421" i="1"/>
  <c r="J1419" i="1"/>
  <c r="J1417" i="1"/>
  <c r="J1415" i="1"/>
  <c r="J1413" i="1"/>
  <c r="J1411" i="1"/>
  <c r="J1409" i="1"/>
  <c r="J1407" i="1"/>
  <c r="J1405" i="1"/>
  <c r="J1403" i="1"/>
  <c r="J1401" i="1"/>
  <c r="J1399" i="1"/>
  <c r="J1397" i="1"/>
  <c r="J1395" i="1"/>
  <c r="J1393" i="1"/>
  <c r="J1391" i="1"/>
  <c r="J1389" i="1"/>
  <c r="J1387" i="1"/>
  <c r="J1385" i="1"/>
  <c r="J1383" i="1"/>
  <c r="J1381" i="1"/>
  <c r="J1379" i="1"/>
  <c r="K1780" i="1"/>
  <c r="K1778" i="1"/>
  <c r="K1776" i="1"/>
  <c r="K1774" i="1"/>
  <c r="K1772" i="1"/>
  <c r="K1770" i="1"/>
  <c r="K1768" i="1"/>
  <c r="K1766" i="1"/>
  <c r="K1764" i="1"/>
  <c r="K1762" i="1"/>
  <c r="K1760" i="1"/>
  <c r="K1758" i="1"/>
  <c r="K1756" i="1"/>
  <c r="K1754" i="1"/>
  <c r="K1752" i="1"/>
  <c r="K1750" i="1"/>
  <c r="K1748" i="1"/>
  <c r="K1746" i="1"/>
  <c r="K1744" i="1"/>
  <c r="K1742" i="1"/>
  <c r="K1740" i="1"/>
  <c r="K1738" i="1"/>
  <c r="K1736" i="1"/>
  <c r="K1734" i="1"/>
  <c r="K1732" i="1"/>
  <c r="K1730" i="1"/>
  <c r="K1728" i="1"/>
  <c r="K1726" i="1"/>
  <c r="K1724" i="1"/>
  <c r="K1722" i="1"/>
  <c r="K1720" i="1"/>
  <c r="K1718" i="1"/>
  <c r="K1716" i="1"/>
  <c r="K1714" i="1"/>
  <c r="K1712" i="1"/>
  <c r="K1710" i="1"/>
  <c r="K1708" i="1"/>
  <c r="K1706" i="1"/>
  <c r="K1704" i="1"/>
  <c r="K1702" i="1"/>
  <c r="K1700" i="1"/>
  <c r="K1698" i="1"/>
  <c r="K1696" i="1"/>
  <c r="K1694" i="1"/>
  <c r="K1692" i="1"/>
  <c r="K1690" i="1"/>
  <c r="K1688" i="1"/>
  <c r="K1686" i="1"/>
  <c r="K1684" i="1"/>
  <c r="K1682" i="1"/>
  <c r="K1680" i="1"/>
  <c r="K1678" i="1"/>
  <c r="K1676" i="1"/>
  <c r="K1674" i="1"/>
  <c r="K1672" i="1"/>
  <c r="K1670" i="1"/>
  <c r="K1668" i="1"/>
  <c r="K1666" i="1"/>
  <c r="K1664" i="1"/>
  <c r="K1662" i="1"/>
  <c r="K1660" i="1"/>
  <c r="K1658" i="1"/>
  <c r="K1656" i="1"/>
  <c r="K1654" i="1"/>
  <c r="K1652" i="1"/>
  <c r="K1650" i="1"/>
  <c r="K1648" i="1"/>
  <c r="K1646" i="1"/>
  <c r="K1644" i="1"/>
  <c r="K1642" i="1"/>
  <c r="K1640" i="1"/>
  <c r="K1638" i="1"/>
  <c r="K1636" i="1"/>
  <c r="K1634" i="1"/>
  <c r="K1632" i="1"/>
  <c r="K1630" i="1"/>
  <c r="K1628" i="1"/>
  <c r="K1626" i="1"/>
  <c r="K1624" i="1"/>
  <c r="K1622" i="1"/>
  <c r="K1620" i="1"/>
  <c r="K1618" i="1"/>
  <c r="K1616" i="1"/>
  <c r="K1614" i="1"/>
  <c r="K1612" i="1"/>
  <c r="K1610" i="1"/>
  <c r="K1608" i="1"/>
  <c r="K1606" i="1"/>
  <c r="K1604" i="1"/>
  <c r="K1602" i="1"/>
  <c r="K1600" i="1"/>
  <c r="K1598" i="1"/>
  <c r="K1596" i="1"/>
  <c r="K1594" i="1"/>
  <c r="K1592" i="1"/>
  <c r="K1590" i="1"/>
  <c r="K1588" i="1"/>
  <c r="K1586" i="1"/>
  <c r="K1584" i="1"/>
  <c r="K1582" i="1"/>
  <c r="K1580" i="1"/>
  <c r="K1578" i="1"/>
  <c r="K1576" i="1"/>
  <c r="K1574" i="1"/>
  <c r="K1572" i="1"/>
  <c r="K1570" i="1"/>
  <c r="K1568" i="1"/>
  <c r="K1566" i="1"/>
  <c r="K1564" i="1"/>
  <c r="K1562" i="1"/>
  <c r="K1560" i="1"/>
  <c r="K1558" i="1"/>
  <c r="K1556" i="1"/>
  <c r="K1554" i="1"/>
  <c r="K1552" i="1"/>
  <c r="K1550" i="1"/>
  <c r="K1548" i="1"/>
  <c r="K1546" i="1"/>
  <c r="K1544" i="1"/>
  <c r="K1542" i="1"/>
  <c r="K1540" i="1"/>
  <c r="K1538" i="1"/>
  <c r="K1536" i="1"/>
  <c r="K1534" i="1"/>
  <c r="K1532" i="1"/>
  <c r="K1530" i="1"/>
  <c r="K1528" i="1"/>
  <c r="K1526" i="1"/>
  <c r="K1524" i="1"/>
  <c r="K1522" i="1"/>
  <c r="K1520" i="1"/>
  <c r="K1518" i="1"/>
  <c r="K1516" i="1"/>
  <c r="K1514" i="1"/>
  <c r="K1512" i="1"/>
  <c r="K1510" i="1"/>
  <c r="K1508" i="1"/>
  <c r="K1506" i="1"/>
  <c r="K1504" i="1"/>
  <c r="K1502" i="1"/>
  <c r="K1500" i="1"/>
  <c r="K1498" i="1"/>
  <c r="K1496" i="1"/>
  <c r="K1494" i="1"/>
  <c r="K1492" i="1"/>
  <c r="K1490" i="1"/>
  <c r="K1488" i="1"/>
  <c r="K1486" i="1"/>
  <c r="K1484" i="1"/>
  <c r="K1482" i="1"/>
  <c r="K1480" i="1"/>
  <c r="K1478" i="1"/>
  <c r="K1476" i="1"/>
  <c r="K1474" i="1"/>
  <c r="K1472" i="1"/>
  <c r="K1470" i="1"/>
  <c r="K1468" i="1"/>
  <c r="K1466" i="1"/>
  <c r="K1464" i="1"/>
  <c r="K1462" i="1"/>
  <c r="K1460" i="1"/>
  <c r="K1458" i="1"/>
  <c r="K1456" i="1"/>
  <c r="K1454" i="1"/>
  <c r="K1452" i="1"/>
  <c r="K1450" i="1"/>
  <c r="K1448" i="1"/>
  <c r="K1446" i="1"/>
  <c r="K1444" i="1"/>
  <c r="K1442" i="1"/>
  <c r="K1440" i="1"/>
  <c r="K1438" i="1"/>
  <c r="K1436" i="1"/>
  <c r="K1434" i="1"/>
  <c r="K1432" i="1"/>
  <c r="K1430" i="1"/>
  <c r="K1428" i="1"/>
  <c r="K1426" i="1"/>
  <c r="K1424" i="1"/>
  <c r="K1422" i="1"/>
  <c r="K1420" i="1"/>
  <c r="K1418" i="1"/>
  <c r="K1416" i="1"/>
  <c r="K1414" i="1"/>
  <c r="K1412" i="1"/>
  <c r="K1410" i="1"/>
  <c r="K1408" i="1"/>
  <c r="K1406" i="1"/>
  <c r="K1404" i="1"/>
  <c r="K1402" i="1"/>
  <c r="K1400" i="1"/>
  <c r="K1398" i="1"/>
  <c r="K1396" i="1"/>
  <c r="K1394" i="1"/>
  <c r="K1392" i="1"/>
  <c r="K1390" i="1"/>
  <c r="K1388" i="1"/>
  <c r="K1386" i="1"/>
  <c r="K1384" i="1"/>
  <c r="K1382" i="1"/>
  <c r="K1380" i="1"/>
  <c r="O1780" i="1"/>
  <c r="P1780" i="1" s="1"/>
  <c r="O1778" i="1"/>
  <c r="P1778" i="1" s="1"/>
  <c r="O1776" i="1"/>
  <c r="P1776" i="1" s="1"/>
  <c r="O1774" i="1"/>
  <c r="P1774" i="1" s="1"/>
  <c r="O1772" i="1"/>
  <c r="P1772" i="1" s="1"/>
  <c r="O1770" i="1"/>
  <c r="P1770" i="1" s="1"/>
  <c r="O1768" i="1"/>
  <c r="P1768" i="1" s="1"/>
  <c r="O1766" i="1"/>
  <c r="P1766" i="1" s="1"/>
  <c r="O1764" i="1"/>
  <c r="P1764" i="1" s="1"/>
  <c r="O1762" i="1"/>
  <c r="P1762" i="1" s="1"/>
  <c r="O1760" i="1"/>
  <c r="P1760" i="1" s="1"/>
  <c r="O1758" i="1"/>
  <c r="P1758" i="1" s="1"/>
  <c r="O1756" i="1"/>
  <c r="P1756" i="1" s="1"/>
  <c r="O1754" i="1"/>
  <c r="P1754" i="1" s="1"/>
  <c r="O1752" i="1"/>
  <c r="P1752" i="1" s="1"/>
  <c r="O1750" i="1"/>
  <c r="P1750" i="1" s="1"/>
  <c r="O1748" i="1"/>
  <c r="P1748" i="1" s="1"/>
  <c r="O1746" i="1"/>
  <c r="P1746" i="1" s="1"/>
  <c r="O1744" i="1"/>
  <c r="P1744" i="1" s="1"/>
  <c r="O1742" i="1"/>
  <c r="P1742" i="1" s="1"/>
  <c r="O1740" i="1"/>
  <c r="P1740" i="1" s="1"/>
  <c r="O1738" i="1"/>
  <c r="P1738" i="1" s="1"/>
  <c r="O1736" i="1"/>
  <c r="P1736" i="1" s="1"/>
  <c r="O1734" i="1"/>
  <c r="P1734" i="1" s="1"/>
  <c r="O1732" i="1"/>
  <c r="P1732" i="1" s="1"/>
  <c r="O1730" i="1"/>
  <c r="P1730" i="1" s="1"/>
  <c r="O1728" i="1"/>
  <c r="P1728" i="1" s="1"/>
  <c r="O1726" i="1"/>
  <c r="P1726" i="1" s="1"/>
  <c r="O1724" i="1"/>
  <c r="P1724" i="1" s="1"/>
  <c r="O1722" i="1"/>
  <c r="P1722" i="1" s="1"/>
  <c r="O1720" i="1"/>
  <c r="P1720" i="1" s="1"/>
  <c r="O1718" i="1"/>
  <c r="P1718" i="1" s="1"/>
  <c r="O1716" i="1"/>
  <c r="P1716" i="1" s="1"/>
  <c r="O1714" i="1"/>
  <c r="P1714" i="1" s="1"/>
  <c r="O1712" i="1"/>
  <c r="P1712" i="1" s="1"/>
  <c r="O1710" i="1"/>
  <c r="P1710" i="1" s="1"/>
  <c r="O1708" i="1"/>
  <c r="P1708" i="1" s="1"/>
  <c r="O1706" i="1"/>
  <c r="P1706" i="1" s="1"/>
  <c r="O1704" i="1"/>
  <c r="P1704" i="1" s="1"/>
  <c r="O1702" i="1"/>
  <c r="P1702" i="1" s="1"/>
  <c r="O1700" i="1"/>
  <c r="P1700" i="1" s="1"/>
  <c r="O1698" i="1"/>
  <c r="P1698" i="1" s="1"/>
  <c r="O1696" i="1"/>
  <c r="P1696" i="1" s="1"/>
  <c r="O1694" i="1"/>
  <c r="P1694" i="1" s="1"/>
  <c r="O1692" i="1"/>
  <c r="P1692" i="1" s="1"/>
  <c r="O1690" i="1"/>
  <c r="P1690" i="1" s="1"/>
  <c r="O1688" i="1"/>
  <c r="P1688" i="1" s="1"/>
  <c r="O1686" i="1"/>
  <c r="P1686" i="1" s="1"/>
  <c r="O1684" i="1"/>
  <c r="P1684" i="1" s="1"/>
  <c r="O1682" i="1"/>
  <c r="P1682" i="1" s="1"/>
  <c r="O1680" i="1"/>
  <c r="P1680" i="1" s="1"/>
  <c r="O1678" i="1"/>
  <c r="P1678" i="1" s="1"/>
  <c r="O1676" i="1"/>
  <c r="P1676" i="1" s="1"/>
  <c r="O1674" i="1"/>
  <c r="P1674" i="1" s="1"/>
  <c r="O1672" i="1"/>
  <c r="P1672" i="1" s="1"/>
  <c r="O1670" i="1"/>
  <c r="P1670" i="1" s="1"/>
  <c r="O1668" i="1"/>
  <c r="P1668" i="1" s="1"/>
  <c r="O1666" i="1"/>
  <c r="P1666" i="1" s="1"/>
  <c r="O1664" i="1"/>
  <c r="P1664" i="1" s="1"/>
  <c r="O1662" i="1"/>
  <c r="P1662" i="1" s="1"/>
  <c r="O1660" i="1"/>
  <c r="P1660" i="1" s="1"/>
  <c r="O1658" i="1"/>
  <c r="P1658" i="1" s="1"/>
  <c r="O1656" i="1"/>
  <c r="P1656" i="1" s="1"/>
  <c r="O1654" i="1"/>
  <c r="P1654" i="1" s="1"/>
  <c r="O1652" i="1"/>
  <c r="P1652" i="1" s="1"/>
  <c r="O1650" i="1"/>
  <c r="P1650" i="1" s="1"/>
  <c r="O1648" i="1"/>
  <c r="P1648" i="1" s="1"/>
  <c r="O1646" i="1"/>
  <c r="P1646" i="1" s="1"/>
  <c r="O1644" i="1"/>
  <c r="P1644" i="1" s="1"/>
  <c r="O1642" i="1"/>
  <c r="P1642" i="1" s="1"/>
  <c r="O1640" i="1"/>
  <c r="P1640" i="1" s="1"/>
  <c r="O1638" i="1"/>
  <c r="P1638" i="1" s="1"/>
  <c r="O1636" i="1"/>
  <c r="P1636" i="1" s="1"/>
  <c r="O1634" i="1"/>
  <c r="P1634" i="1" s="1"/>
  <c r="O1632" i="1"/>
  <c r="P1632" i="1" s="1"/>
  <c r="O1630" i="1"/>
  <c r="P1630" i="1" s="1"/>
  <c r="O1628" i="1"/>
  <c r="P1628" i="1" s="1"/>
  <c r="O1626" i="1"/>
  <c r="P1626" i="1" s="1"/>
  <c r="O1624" i="1"/>
  <c r="P1624" i="1" s="1"/>
  <c r="O1622" i="1"/>
  <c r="P1622" i="1" s="1"/>
  <c r="O1620" i="1"/>
  <c r="P1620" i="1" s="1"/>
  <c r="O1618" i="1"/>
  <c r="P1618" i="1" s="1"/>
  <c r="O1616" i="1"/>
  <c r="P1616" i="1" s="1"/>
  <c r="O1614" i="1"/>
  <c r="P1614" i="1" s="1"/>
  <c r="O1612" i="1"/>
  <c r="P1612" i="1" s="1"/>
  <c r="O1610" i="1"/>
  <c r="P1610" i="1" s="1"/>
  <c r="O1608" i="1"/>
  <c r="P1608" i="1" s="1"/>
  <c r="O1606" i="1"/>
  <c r="P1606" i="1" s="1"/>
  <c r="O1604" i="1"/>
  <c r="P1604" i="1" s="1"/>
  <c r="O1602" i="1"/>
  <c r="P1602" i="1" s="1"/>
  <c r="O1600" i="1"/>
  <c r="P1600" i="1" s="1"/>
  <c r="O1598" i="1"/>
  <c r="P1598" i="1" s="1"/>
  <c r="O1596" i="1"/>
  <c r="P1596" i="1" s="1"/>
  <c r="O1594" i="1"/>
  <c r="P1594" i="1" s="1"/>
  <c r="O1592" i="1"/>
  <c r="P1592" i="1" s="1"/>
  <c r="O1590" i="1"/>
  <c r="P1590" i="1" s="1"/>
  <c r="O1588" i="1"/>
  <c r="P1588" i="1" s="1"/>
  <c r="O1586" i="1"/>
  <c r="P1586" i="1" s="1"/>
  <c r="O1584" i="1"/>
  <c r="P1584" i="1" s="1"/>
  <c r="O1582" i="1"/>
  <c r="P1582" i="1" s="1"/>
  <c r="O1580" i="1"/>
  <c r="P1580" i="1" s="1"/>
  <c r="O1578" i="1"/>
  <c r="P1578" i="1" s="1"/>
  <c r="O1576" i="1"/>
  <c r="P1576" i="1" s="1"/>
  <c r="O1574" i="1"/>
  <c r="P1574" i="1" s="1"/>
  <c r="O1572" i="1"/>
  <c r="P1572" i="1" s="1"/>
  <c r="O1570" i="1"/>
  <c r="P1570" i="1" s="1"/>
  <c r="O1568" i="1"/>
  <c r="P1568" i="1" s="1"/>
  <c r="O1566" i="1"/>
  <c r="P1566" i="1" s="1"/>
  <c r="O1564" i="1"/>
  <c r="P1564" i="1" s="1"/>
  <c r="O1562" i="1"/>
  <c r="P1562" i="1" s="1"/>
  <c r="O1560" i="1"/>
  <c r="P1560" i="1" s="1"/>
  <c r="O1558" i="1"/>
  <c r="P1558" i="1" s="1"/>
  <c r="O1556" i="1"/>
  <c r="P1556" i="1" s="1"/>
  <c r="O1554" i="1"/>
  <c r="P1554" i="1" s="1"/>
  <c r="O1552" i="1"/>
  <c r="P1552" i="1" s="1"/>
  <c r="O1550" i="1"/>
  <c r="P1550" i="1" s="1"/>
  <c r="O1548" i="1"/>
  <c r="P1548" i="1" s="1"/>
  <c r="O1546" i="1"/>
  <c r="P1546" i="1" s="1"/>
  <c r="O1544" i="1"/>
  <c r="P1544" i="1" s="1"/>
  <c r="O1542" i="1"/>
  <c r="P1542" i="1" s="1"/>
  <c r="O1540" i="1"/>
  <c r="P1540" i="1" s="1"/>
  <c r="O1538" i="1"/>
  <c r="P1538" i="1" s="1"/>
  <c r="O1536" i="1"/>
  <c r="P1536" i="1" s="1"/>
  <c r="O1534" i="1"/>
  <c r="P1534" i="1" s="1"/>
  <c r="O1532" i="1"/>
  <c r="P1532" i="1" s="1"/>
  <c r="O1530" i="1"/>
  <c r="P1530" i="1" s="1"/>
  <c r="O1528" i="1"/>
  <c r="P1528" i="1" s="1"/>
  <c r="O1526" i="1"/>
  <c r="P1526" i="1" s="1"/>
  <c r="O1524" i="1"/>
  <c r="P1524" i="1" s="1"/>
  <c r="O1522" i="1"/>
  <c r="P1522" i="1" s="1"/>
  <c r="O1520" i="1"/>
  <c r="P1520" i="1" s="1"/>
  <c r="O1518" i="1"/>
  <c r="P1518" i="1" s="1"/>
  <c r="O1516" i="1"/>
  <c r="P1516" i="1" s="1"/>
  <c r="O1514" i="1"/>
  <c r="P1514" i="1" s="1"/>
  <c r="O1512" i="1"/>
  <c r="P1512" i="1" s="1"/>
  <c r="O1510" i="1"/>
  <c r="P1510" i="1" s="1"/>
  <c r="O1508" i="1"/>
  <c r="P1508" i="1" s="1"/>
  <c r="O1506" i="1"/>
  <c r="P1506" i="1" s="1"/>
  <c r="O1504" i="1"/>
  <c r="P1504" i="1" s="1"/>
  <c r="O1502" i="1"/>
  <c r="P1502" i="1" s="1"/>
  <c r="O1500" i="1"/>
  <c r="P1500" i="1" s="1"/>
  <c r="O1498" i="1"/>
  <c r="P1498" i="1" s="1"/>
  <c r="O1496" i="1"/>
  <c r="P1496" i="1" s="1"/>
  <c r="O1494" i="1"/>
  <c r="P1494" i="1" s="1"/>
  <c r="O1492" i="1"/>
  <c r="P1492" i="1" s="1"/>
  <c r="O1490" i="1"/>
  <c r="P1490" i="1" s="1"/>
  <c r="O1488" i="1"/>
  <c r="P1488" i="1" s="1"/>
  <c r="O1486" i="1"/>
  <c r="P1486" i="1" s="1"/>
  <c r="O1484" i="1"/>
  <c r="P1484" i="1" s="1"/>
  <c r="O1482" i="1"/>
  <c r="P1482" i="1" s="1"/>
  <c r="O1480" i="1"/>
  <c r="P1480" i="1" s="1"/>
  <c r="O1478" i="1"/>
  <c r="P1478" i="1" s="1"/>
  <c r="O1476" i="1"/>
  <c r="P1476" i="1" s="1"/>
  <c r="O1474" i="1"/>
  <c r="P1474" i="1" s="1"/>
  <c r="O1472" i="1"/>
  <c r="P1472" i="1" s="1"/>
  <c r="O1470" i="1"/>
  <c r="P1470" i="1" s="1"/>
  <c r="O1468" i="1"/>
  <c r="P1468" i="1" s="1"/>
  <c r="O1466" i="1"/>
  <c r="P1466" i="1" s="1"/>
  <c r="O1464" i="1"/>
  <c r="P1464" i="1" s="1"/>
  <c r="O1462" i="1"/>
  <c r="P1462" i="1" s="1"/>
  <c r="O1460" i="1"/>
  <c r="P1460" i="1" s="1"/>
  <c r="O1458" i="1"/>
  <c r="P1458" i="1" s="1"/>
  <c r="O1456" i="1"/>
  <c r="P1456" i="1" s="1"/>
  <c r="O1454" i="1"/>
  <c r="P1454" i="1" s="1"/>
  <c r="O1452" i="1"/>
  <c r="P1452" i="1" s="1"/>
  <c r="O1450" i="1"/>
  <c r="P1450" i="1" s="1"/>
  <c r="O1448" i="1"/>
  <c r="P1448" i="1" s="1"/>
  <c r="O1446" i="1"/>
  <c r="P1446" i="1" s="1"/>
  <c r="O1444" i="1"/>
  <c r="P1444" i="1" s="1"/>
  <c r="O1442" i="1"/>
  <c r="P1442" i="1" s="1"/>
  <c r="O1440" i="1"/>
  <c r="P1440" i="1" s="1"/>
  <c r="O1438" i="1"/>
  <c r="P1438" i="1" s="1"/>
  <c r="O1436" i="1"/>
  <c r="P1436" i="1" s="1"/>
  <c r="O1434" i="1"/>
  <c r="P1434" i="1" s="1"/>
  <c r="O1432" i="1"/>
  <c r="P1432" i="1" s="1"/>
  <c r="O1430" i="1"/>
  <c r="P1430" i="1" s="1"/>
  <c r="O1428" i="1"/>
  <c r="P1428" i="1" s="1"/>
  <c r="O1426" i="1"/>
  <c r="P1426" i="1" s="1"/>
  <c r="O1424" i="1"/>
  <c r="P1424" i="1" s="1"/>
  <c r="O1422" i="1"/>
  <c r="P1422" i="1" s="1"/>
  <c r="O1420" i="1"/>
  <c r="P1420" i="1" s="1"/>
  <c r="O1418" i="1"/>
  <c r="P1418" i="1" s="1"/>
  <c r="O1416" i="1"/>
  <c r="P1416" i="1" s="1"/>
  <c r="O1414" i="1"/>
  <c r="P1414" i="1" s="1"/>
  <c r="O1412" i="1"/>
  <c r="P1412" i="1" s="1"/>
  <c r="O1410" i="1"/>
  <c r="P1410" i="1" s="1"/>
  <c r="O1408" i="1"/>
  <c r="P1408" i="1" s="1"/>
  <c r="O1406" i="1"/>
  <c r="P1406" i="1" s="1"/>
  <c r="O1404" i="1"/>
  <c r="P1404" i="1" s="1"/>
  <c r="O1402" i="1"/>
  <c r="P1402" i="1" s="1"/>
  <c r="O1400" i="1"/>
  <c r="P1400" i="1" s="1"/>
  <c r="O1398" i="1"/>
  <c r="P1398" i="1" s="1"/>
  <c r="O1396" i="1"/>
  <c r="P1396" i="1" s="1"/>
  <c r="O1394" i="1"/>
  <c r="P1394" i="1" s="1"/>
  <c r="O1392" i="1"/>
  <c r="P1392" i="1" s="1"/>
  <c r="O1390" i="1"/>
  <c r="P1390" i="1" s="1"/>
  <c r="O1388" i="1"/>
  <c r="P1388" i="1" s="1"/>
  <c r="O1386" i="1"/>
  <c r="P1386" i="1" s="1"/>
  <c r="O1384" i="1"/>
  <c r="P1384" i="1" s="1"/>
  <c r="O1382" i="1"/>
  <c r="P1382" i="1" s="1"/>
  <c r="O1380" i="1"/>
  <c r="P1380" i="1" s="1"/>
  <c r="Q1781" i="1"/>
  <c r="R1781" i="1" s="1"/>
  <c r="Q1779" i="1"/>
  <c r="R1779" i="1" s="1"/>
  <c r="Q1777" i="1"/>
  <c r="R1777" i="1" s="1"/>
  <c r="Q1775" i="1"/>
  <c r="R1775" i="1" s="1"/>
  <c r="Q1773" i="1"/>
  <c r="R1773" i="1" s="1"/>
  <c r="Q1771" i="1"/>
  <c r="R1771" i="1" s="1"/>
  <c r="Q1769" i="1"/>
  <c r="R1769" i="1" s="1"/>
  <c r="Q1767" i="1"/>
  <c r="R1767" i="1" s="1"/>
  <c r="Q1765" i="1"/>
  <c r="R1765" i="1" s="1"/>
  <c r="Q1763" i="1"/>
  <c r="R1763" i="1" s="1"/>
  <c r="Q1761" i="1"/>
  <c r="R1761" i="1" s="1"/>
  <c r="Q1759" i="1"/>
  <c r="R1759" i="1" s="1"/>
  <c r="Q1757" i="1"/>
  <c r="R1757" i="1" s="1"/>
  <c r="Q1755" i="1"/>
  <c r="R1755" i="1" s="1"/>
  <c r="Q1753" i="1"/>
  <c r="R1753" i="1" s="1"/>
  <c r="Q1751" i="1"/>
  <c r="R1751" i="1" s="1"/>
  <c r="Q1749" i="1"/>
  <c r="R1749" i="1" s="1"/>
  <c r="Q1747" i="1"/>
  <c r="R1747" i="1" s="1"/>
  <c r="Q1745" i="1"/>
  <c r="R1745" i="1" s="1"/>
  <c r="Q1743" i="1"/>
  <c r="R1743" i="1" s="1"/>
  <c r="Q1741" i="1"/>
  <c r="R1741" i="1" s="1"/>
  <c r="Q1739" i="1"/>
  <c r="R1739" i="1" s="1"/>
  <c r="Q1737" i="1"/>
  <c r="R1737" i="1" s="1"/>
  <c r="Q1735" i="1"/>
  <c r="R1735" i="1" s="1"/>
  <c r="Q1733" i="1"/>
  <c r="R1733" i="1" s="1"/>
  <c r="Q1731" i="1"/>
  <c r="R1731" i="1" s="1"/>
  <c r="Q1729" i="1"/>
  <c r="R1729" i="1" s="1"/>
  <c r="Q1727" i="1"/>
  <c r="R1727" i="1" s="1"/>
  <c r="Q1725" i="1"/>
  <c r="R1725" i="1" s="1"/>
  <c r="Q1723" i="1"/>
  <c r="R1723" i="1" s="1"/>
  <c r="Q1721" i="1"/>
  <c r="R1721" i="1" s="1"/>
  <c r="Q1719" i="1"/>
  <c r="R1719" i="1" s="1"/>
  <c r="Q1717" i="1"/>
  <c r="R1717" i="1" s="1"/>
  <c r="Q1715" i="1"/>
  <c r="R1715" i="1" s="1"/>
  <c r="Q1713" i="1"/>
  <c r="R1713" i="1" s="1"/>
  <c r="Q1711" i="1"/>
  <c r="R1711" i="1" s="1"/>
  <c r="Q1709" i="1"/>
  <c r="R1709" i="1" s="1"/>
  <c r="Q1707" i="1"/>
  <c r="R1707" i="1" s="1"/>
  <c r="Q1705" i="1"/>
  <c r="R1705" i="1" s="1"/>
  <c r="Q1703" i="1"/>
  <c r="R1703" i="1" s="1"/>
  <c r="Q1701" i="1"/>
  <c r="R1701" i="1" s="1"/>
  <c r="Q1699" i="1"/>
  <c r="R1699" i="1" s="1"/>
  <c r="Q1697" i="1"/>
  <c r="R1697" i="1" s="1"/>
  <c r="Q1695" i="1"/>
  <c r="R1695" i="1" s="1"/>
  <c r="Q1693" i="1"/>
  <c r="R1693" i="1" s="1"/>
  <c r="Q1691" i="1"/>
  <c r="R1691" i="1" s="1"/>
  <c r="Q1689" i="1"/>
  <c r="R1689" i="1" s="1"/>
  <c r="Q1687" i="1"/>
  <c r="R1687" i="1" s="1"/>
  <c r="Q1685" i="1"/>
  <c r="R1685" i="1" s="1"/>
  <c r="Q1683" i="1"/>
  <c r="R1683" i="1" s="1"/>
  <c r="Q1681" i="1"/>
  <c r="R1681" i="1" s="1"/>
  <c r="Q1679" i="1"/>
  <c r="R1679" i="1" s="1"/>
  <c r="Q1677" i="1"/>
  <c r="R1677" i="1" s="1"/>
  <c r="Q1675" i="1"/>
  <c r="R1675" i="1" s="1"/>
  <c r="Q1673" i="1"/>
  <c r="R1673" i="1" s="1"/>
  <c r="Q1671" i="1"/>
  <c r="R1671" i="1" s="1"/>
  <c r="Q1669" i="1"/>
  <c r="R1669" i="1" s="1"/>
  <c r="Q1667" i="1"/>
  <c r="R1667" i="1" s="1"/>
  <c r="Q1665" i="1"/>
  <c r="R1665" i="1" s="1"/>
  <c r="Q1663" i="1"/>
  <c r="R1663" i="1" s="1"/>
  <c r="Q1661" i="1"/>
  <c r="R1661" i="1" s="1"/>
  <c r="Q1659" i="1"/>
  <c r="R1659" i="1" s="1"/>
  <c r="Q1657" i="1"/>
  <c r="R1657" i="1" s="1"/>
  <c r="Q1655" i="1"/>
  <c r="R1655" i="1" s="1"/>
  <c r="Q1653" i="1"/>
  <c r="R1653" i="1" s="1"/>
  <c r="Q1651" i="1"/>
  <c r="R1651" i="1" s="1"/>
  <c r="Q1649" i="1"/>
  <c r="R1649" i="1" s="1"/>
  <c r="Q1647" i="1"/>
  <c r="R1647" i="1" s="1"/>
  <c r="Q1645" i="1"/>
  <c r="R1645" i="1" s="1"/>
  <c r="Q1643" i="1"/>
  <c r="R1643" i="1" s="1"/>
  <c r="Q1641" i="1"/>
  <c r="R1641" i="1" s="1"/>
  <c r="Q1639" i="1"/>
  <c r="R1639" i="1" s="1"/>
  <c r="Q1637" i="1"/>
  <c r="R1637" i="1" s="1"/>
  <c r="Q1635" i="1"/>
  <c r="R1635" i="1" s="1"/>
  <c r="Q1633" i="1"/>
  <c r="R1633" i="1" s="1"/>
  <c r="Q1631" i="1"/>
  <c r="R1631" i="1" s="1"/>
  <c r="Q1629" i="1"/>
  <c r="R1629" i="1" s="1"/>
  <c r="Q1627" i="1"/>
  <c r="R1627" i="1" s="1"/>
  <c r="Q1625" i="1"/>
  <c r="R1625" i="1" s="1"/>
  <c r="Q1623" i="1"/>
  <c r="R1623" i="1" s="1"/>
  <c r="Q1621" i="1"/>
  <c r="R1621" i="1" s="1"/>
  <c r="Q1619" i="1"/>
  <c r="R1619" i="1" s="1"/>
  <c r="Q1617" i="1"/>
  <c r="R1617" i="1" s="1"/>
  <c r="Q1615" i="1"/>
  <c r="R1615" i="1" s="1"/>
  <c r="Q1613" i="1"/>
  <c r="R1613" i="1" s="1"/>
  <c r="Q1611" i="1"/>
  <c r="R1611" i="1" s="1"/>
  <c r="Q1609" i="1"/>
  <c r="R1609" i="1" s="1"/>
  <c r="Q1607" i="1"/>
  <c r="R1607" i="1" s="1"/>
  <c r="Q1605" i="1"/>
  <c r="R1605" i="1" s="1"/>
  <c r="Q1603" i="1"/>
  <c r="R1603" i="1" s="1"/>
  <c r="Q1601" i="1"/>
  <c r="R1601" i="1" s="1"/>
  <c r="Q1599" i="1"/>
  <c r="R1599" i="1" s="1"/>
  <c r="Q1597" i="1"/>
  <c r="R1597" i="1" s="1"/>
  <c r="Q1595" i="1"/>
  <c r="R1595" i="1" s="1"/>
  <c r="Q1593" i="1"/>
  <c r="R1593" i="1" s="1"/>
  <c r="Q1591" i="1"/>
  <c r="R1591" i="1" s="1"/>
  <c r="Q1589" i="1"/>
  <c r="R1589" i="1" s="1"/>
  <c r="Q1587" i="1"/>
  <c r="R1587" i="1" s="1"/>
  <c r="Q1585" i="1"/>
  <c r="R1585" i="1" s="1"/>
  <c r="Q1583" i="1"/>
  <c r="R1583" i="1" s="1"/>
  <c r="Q1581" i="1"/>
  <c r="R1581" i="1" s="1"/>
  <c r="Q1579" i="1"/>
  <c r="R1579" i="1" s="1"/>
  <c r="Q1577" i="1"/>
  <c r="R1577" i="1" s="1"/>
  <c r="Q1575" i="1"/>
  <c r="R1575" i="1" s="1"/>
  <c r="Q1573" i="1"/>
  <c r="R1573" i="1" s="1"/>
  <c r="Q1571" i="1"/>
  <c r="R1571" i="1" s="1"/>
  <c r="Q1569" i="1"/>
  <c r="R1569" i="1" s="1"/>
  <c r="Q1567" i="1"/>
  <c r="R1567" i="1" s="1"/>
  <c r="Q1565" i="1"/>
  <c r="R1565" i="1" s="1"/>
  <c r="Q1563" i="1"/>
  <c r="R1563" i="1" s="1"/>
  <c r="Q1561" i="1"/>
  <c r="R1561" i="1" s="1"/>
  <c r="Q1559" i="1"/>
  <c r="R1559" i="1" s="1"/>
  <c r="Q1557" i="1"/>
  <c r="R1557" i="1" s="1"/>
  <c r="Q1555" i="1"/>
  <c r="R1555" i="1" s="1"/>
  <c r="Q1553" i="1"/>
  <c r="R1553" i="1" s="1"/>
  <c r="Q1551" i="1"/>
  <c r="R1551" i="1" s="1"/>
  <c r="Q1549" i="1"/>
  <c r="R1549" i="1" s="1"/>
  <c r="Q1547" i="1"/>
  <c r="R1547" i="1" s="1"/>
  <c r="Q1545" i="1"/>
  <c r="R1545" i="1" s="1"/>
  <c r="Q1543" i="1"/>
  <c r="R1543" i="1" s="1"/>
  <c r="Q1541" i="1"/>
  <c r="R1541" i="1" s="1"/>
  <c r="Q1539" i="1"/>
  <c r="R1539" i="1" s="1"/>
  <c r="Q1537" i="1"/>
  <c r="R1537" i="1" s="1"/>
  <c r="Q1535" i="1"/>
  <c r="R1535" i="1" s="1"/>
  <c r="Q1533" i="1"/>
  <c r="R1533" i="1" s="1"/>
  <c r="Q1531" i="1"/>
  <c r="R1531" i="1" s="1"/>
  <c r="Q1529" i="1"/>
  <c r="R1529" i="1" s="1"/>
  <c r="Q1527" i="1"/>
  <c r="R1527" i="1" s="1"/>
  <c r="Q1525" i="1"/>
  <c r="R1525" i="1" s="1"/>
  <c r="Q1523" i="1"/>
  <c r="R1523" i="1" s="1"/>
  <c r="Q1521" i="1"/>
  <c r="R1521" i="1" s="1"/>
  <c r="Q1519" i="1"/>
  <c r="R1519" i="1" s="1"/>
  <c r="Q1517" i="1"/>
  <c r="R1517" i="1" s="1"/>
  <c r="Q1515" i="1"/>
  <c r="R1515" i="1" s="1"/>
  <c r="Q1513" i="1"/>
  <c r="R1513" i="1" s="1"/>
  <c r="Q1511" i="1"/>
  <c r="R1511" i="1" s="1"/>
  <c r="Q1509" i="1"/>
  <c r="R1509" i="1" s="1"/>
  <c r="Q1507" i="1"/>
  <c r="R1507" i="1" s="1"/>
  <c r="Q1505" i="1"/>
  <c r="R1505" i="1" s="1"/>
  <c r="Q1503" i="1"/>
  <c r="R1503" i="1" s="1"/>
  <c r="Q1501" i="1"/>
  <c r="R1501" i="1" s="1"/>
  <c r="Q1499" i="1"/>
  <c r="R1499" i="1" s="1"/>
  <c r="Q1497" i="1"/>
  <c r="R1497" i="1" s="1"/>
  <c r="Q1495" i="1"/>
  <c r="R1495" i="1" s="1"/>
  <c r="Q1493" i="1"/>
  <c r="R1493" i="1" s="1"/>
  <c r="Q1491" i="1"/>
  <c r="R1491" i="1" s="1"/>
  <c r="Q1489" i="1"/>
  <c r="R1489" i="1" s="1"/>
  <c r="Q1487" i="1"/>
  <c r="R1487" i="1" s="1"/>
  <c r="Q1485" i="1"/>
  <c r="R1485" i="1" s="1"/>
  <c r="Q1483" i="1"/>
  <c r="R1483" i="1" s="1"/>
  <c r="Q1481" i="1"/>
  <c r="R1481" i="1" s="1"/>
  <c r="Q1479" i="1"/>
  <c r="R1479" i="1" s="1"/>
  <c r="Q1477" i="1"/>
  <c r="R1477" i="1" s="1"/>
  <c r="Q1475" i="1"/>
  <c r="R1475" i="1" s="1"/>
  <c r="Q1473" i="1"/>
  <c r="R1473" i="1" s="1"/>
  <c r="Q1471" i="1"/>
  <c r="R1471" i="1" s="1"/>
  <c r="Q1469" i="1"/>
  <c r="R1469" i="1" s="1"/>
  <c r="Q1467" i="1"/>
  <c r="R1467" i="1" s="1"/>
  <c r="Q1465" i="1"/>
  <c r="R1465" i="1" s="1"/>
  <c r="Q1463" i="1"/>
  <c r="R1463" i="1" s="1"/>
  <c r="Q1461" i="1"/>
  <c r="R1461" i="1" s="1"/>
  <c r="Q1459" i="1"/>
  <c r="R1459" i="1" s="1"/>
  <c r="Q1457" i="1"/>
  <c r="R1457" i="1" s="1"/>
  <c r="Q1455" i="1"/>
  <c r="R1455" i="1" s="1"/>
  <c r="Q1453" i="1"/>
  <c r="R1453" i="1" s="1"/>
  <c r="Q1451" i="1"/>
  <c r="R1451" i="1" s="1"/>
  <c r="Q1449" i="1"/>
  <c r="R1449" i="1" s="1"/>
  <c r="Q1447" i="1"/>
  <c r="R1447" i="1" s="1"/>
  <c r="Q1445" i="1"/>
  <c r="R1445" i="1" s="1"/>
  <c r="Q1443" i="1"/>
  <c r="R1443" i="1" s="1"/>
  <c r="Q1441" i="1"/>
  <c r="R1441" i="1" s="1"/>
  <c r="Q1439" i="1"/>
  <c r="R1439" i="1" s="1"/>
  <c r="Q1437" i="1"/>
  <c r="R1437" i="1" s="1"/>
  <c r="Q1435" i="1"/>
  <c r="R1435" i="1" s="1"/>
  <c r="Q1433" i="1"/>
  <c r="R1433" i="1" s="1"/>
  <c r="Q1431" i="1"/>
  <c r="R1431" i="1" s="1"/>
  <c r="Q1429" i="1"/>
  <c r="R1429" i="1" s="1"/>
  <c r="Q1427" i="1"/>
  <c r="R1427" i="1" s="1"/>
  <c r="Q1425" i="1"/>
  <c r="R1425" i="1" s="1"/>
  <c r="Q1423" i="1"/>
  <c r="R1423" i="1" s="1"/>
  <c r="Q1421" i="1"/>
  <c r="R1421" i="1" s="1"/>
  <c r="Q1419" i="1"/>
  <c r="R1419" i="1" s="1"/>
  <c r="Q1417" i="1"/>
  <c r="R1417" i="1" s="1"/>
  <c r="Q1415" i="1"/>
  <c r="R1415" i="1" s="1"/>
  <c r="Q1413" i="1"/>
  <c r="R1413" i="1" s="1"/>
  <c r="Q1411" i="1"/>
  <c r="R1411" i="1" s="1"/>
  <c r="Q1409" i="1"/>
  <c r="R1409" i="1" s="1"/>
  <c r="Q1407" i="1"/>
  <c r="R1407" i="1" s="1"/>
  <c r="Q1405" i="1"/>
  <c r="R1405" i="1" s="1"/>
  <c r="Q1403" i="1"/>
  <c r="R1403" i="1" s="1"/>
  <c r="Q1401" i="1"/>
  <c r="R1401" i="1" s="1"/>
  <c r="Q1399" i="1"/>
  <c r="R1399" i="1" s="1"/>
  <c r="Q1397" i="1"/>
  <c r="R1397" i="1" s="1"/>
  <c r="Q1395" i="1"/>
  <c r="R1395" i="1" s="1"/>
  <c r="Q1393" i="1"/>
  <c r="R1393" i="1" s="1"/>
  <c r="Q1391" i="1"/>
  <c r="R1391" i="1" s="1"/>
  <c r="Q1389" i="1"/>
  <c r="R1389" i="1" s="1"/>
  <c r="Q1387" i="1"/>
  <c r="R1387" i="1" s="1"/>
  <c r="Q1385" i="1"/>
  <c r="R1385" i="1" s="1"/>
  <c r="Q1383" i="1"/>
  <c r="R1383" i="1" s="1"/>
  <c r="Q1381" i="1"/>
  <c r="R1381" i="1" s="1"/>
  <c r="Q1379" i="1"/>
  <c r="R1379" i="1" s="1"/>
  <c r="Q296" i="1"/>
  <c r="Q294" i="1"/>
  <c r="Q291" i="1"/>
  <c r="Q289" i="1"/>
  <c r="Q286" i="1"/>
  <c r="Q283" i="1"/>
  <c r="M281" i="1"/>
  <c r="Q281" i="1"/>
  <c r="Q278" i="1"/>
  <c r="M276" i="1"/>
  <c r="Q276" i="1"/>
  <c r="K275" i="1"/>
  <c r="O274" i="1"/>
  <c r="P274" i="1" s="1"/>
  <c r="Q274" i="1"/>
  <c r="R274" i="1" s="1"/>
  <c r="K274" i="1"/>
  <c r="O273" i="1"/>
  <c r="P273" i="1" s="1"/>
  <c r="AF273" i="1" s="1"/>
  <c r="K273" i="1"/>
  <c r="L273" i="1" s="1"/>
  <c r="V273" i="1" s="1"/>
  <c r="X273" i="1" s="1"/>
  <c r="AA273" i="1" s="1"/>
  <c r="O272" i="1"/>
  <c r="P272" i="1" s="1"/>
  <c r="Q272" i="1"/>
  <c r="R272" i="1" s="1"/>
  <c r="K272" i="1"/>
  <c r="O271" i="1"/>
  <c r="P271" i="1" s="1"/>
  <c r="Q270" i="1"/>
  <c r="O268" i="1"/>
  <c r="P268" i="1" s="1"/>
  <c r="Q268" i="1"/>
  <c r="R268" i="1" s="1"/>
  <c r="K268" i="1"/>
  <c r="M268" i="1" s="1"/>
  <c r="O267" i="1"/>
  <c r="P267" i="1" s="1"/>
  <c r="AF267" i="1" s="1"/>
  <c r="Q266" i="1"/>
  <c r="Q264" i="1"/>
  <c r="K263" i="1"/>
  <c r="O262" i="1"/>
  <c r="P262" i="1" s="1"/>
  <c r="Q262" i="1"/>
  <c r="R262" i="1" s="1"/>
  <c r="K262" i="1"/>
  <c r="O261" i="1"/>
  <c r="P261" i="1" s="1"/>
  <c r="K261" i="1"/>
  <c r="M260" i="1"/>
  <c r="Q260" i="1"/>
  <c r="R260" i="1" s="1"/>
  <c r="K259" i="1"/>
  <c r="O258" i="1"/>
  <c r="P258" i="1" s="1"/>
  <c r="Q258" i="1"/>
  <c r="R258" i="1" s="1"/>
  <c r="K258" i="1"/>
  <c r="O257" i="1"/>
  <c r="P257" i="1" s="1"/>
  <c r="K257" i="1"/>
  <c r="L257" i="1" s="1"/>
  <c r="V257" i="1" s="1"/>
  <c r="X257" i="1" s="1"/>
  <c r="AA257" i="1" s="1"/>
  <c r="O256" i="1"/>
  <c r="P256" i="1" s="1"/>
  <c r="Q256" i="1"/>
  <c r="R256" i="1" s="1"/>
  <c r="K256" i="1"/>
  <c r="O255" i="1"/>
  <c r="P255" i="1" s="1"/>
  <c r="Q254" i="1"/>
  <c r="O252" i="1"/>
  <c r="P252" i="1" s="1"/>
  <c r="Q252" i="1"/>
  <c r="R252" i="1" s="1"/>
  <c r="K252" i="1"/>
  <c r="M252" i="1" s="1"/>
  <c r="O251" i="1"/>
  <c r="P251" i="1" s="1"/>
  <c r="M250" i="1"/>
  <c r="O250" i="1"/>
  <c r="P250" i="1" s="1"/>
  <c r="Q250" i="1"/>
  <c r="R250" i="1" s="1"/>
  <c r="K250" i="1"/>
  <c r="O249" i="1"/>
  <c r="P249" i="1" s="1"/>
  <c r="K249" i="1"/>
  <c r="O248" i="1"/>
  <c r="P248" i="1" s="1"/>
  <c r="Q248" i="1"/>
  <c r="R248" i="1" s="1"/>
  <c r="K248" i="1"/>
  <c r="O247" i="1"/>
  <c r="P247" i="1" s="1"/>
  <c r="Q246" i="1"/>
  <c r="O245" i="1"/>
  <c r="P245" i="1" s="1"/>
  <c r="K245" i="1"/>
  <c r="L245" i="1" s="1"/>
  <c r="V245" i="1" s="1"/>
  <c r="O244" i="1"/>
  <c r="P244" i="1" s="1"/>
  <c r="Q244" i="1"/>
  <c r="R244" i="1" s="1"/>
  <c r="K244" i="1"/>
  <c r="O243" i="1"/>
  <c r="P243" i="1" s="1"/>
  <c r="K243" i="1"/>
  <c r="O242" i="1"/>
  <c r="P242" i="1" s="1"/>
  <c r="Q242" i="1"/>
  <c r="R242" i="1" s="1"/>
  <c r="K242" i="1"/>
  <c r="O241" i="1"/>
  <c r="P241" i="1" s="1"/>
  <c r="K241" i="1"/>
  <c r="O240" i="1"/>
  <c r="P240" i="1" s="1"/>
  <c r="Q240" i="1"/>
  <c r="R240" i="1" s="1"/>
  <c r="K240" i="1"/>
  <c r="O239" i="1"/>
  <c r="P239" i="1" s="1"/>
  <c r="Q238" i="1"/>
  <c r="Q236" i="1"/>
  <c r="M234" i="1"/>
  <c r="Q234" i="1"/>
  <c r="R234" i="1" s="1"/>
  <c r="M232" i="1"/>
  <c r="T232" i="1" s="1"/>
  <c r="U232" i="1" s="1"/>
  <c r="AH232" i="1" s="1"/>
  <c r="Q232" i="1"/>
  <c r="R232" i="1" s="1"/>
  <c r="M230" i="1"/>
  <c r="Q230" i="1"/>
  <c r="R230" i="1" s="1"/>
  <c r="Q228" i="1"/>
  <c r="O227" i="1"/>
  <c r="P227" i="1" s="1"/>
  <c r="K227" i="1"/>
  <c r="L227" i="1" s="1"/>
  <c r="V227" i="1" s="1"/>
  <c r="O226" i="1"/>
  <c r="P226" i="1" s="1"/>
  <c r="Q226" i="1"/>
  <c r="R226" i="1" s="1"/>
  <c r="K226" i="1"/>
  <c r="O225" i="1"/>
  <c r="P225" i="1" s="1"/>
  <c r="K225" i="1"/>
  <c r="L225" i="1" s="1"/>
  <c r="V225" i="1" s="1"/>
  <c r="O224" i="1"/>
  <c r="P224" i="1" s="1"/>
  <c r="Q224" i="1"/>
  <c r="R224" i="1" s="1"/>
  <c r="K224" i="1"/>
  <c r="O223" i="1"/>
  <c r="P223" i="1" s="1"/>
  <c r="K223" i="1"/>
  <c r="L223" i="1" s="1"/>
  <c r="V223" i="1" s="1"/>
  <c r="O222" i="1"/>
  <c r="P222" i="1" s="1"/>
  <c r="Q222" i="1"/>
  <c r="R222" i="1" s="1"/>
  <c r="K222" i="1"/>
  <c r="O221" i="1"/>
  <c r="P221" i="1" s="1"/>
  <c r="K221" i="1"/>
  <c r="O220" i="1"/>
  <c r="P220" i="1" s="1"/>
  <c r="Q220" i="1"/>
  <c r="R220" i="1" s="1"/>
  <c r="K220" i="1"/>
  <c r="O219" i="1"/>
  <c r="P219" i="1" s="1"/>
  <c r="K219" i="1"/>
  <c r="O218" i="1"/>
  <c r="P218" i="1" s="1"/>
  <c r="Q218" i="1"/>
  <c r="R218" i="1" s="1"/>
  <c r="K218" i="1"/>
  <c r="O217" i="1"/>
  <c r="P217" i="1" s="1"/>
  <c r="K217" i="1"/>
  <c r="O216" i="1"/>
  <c r="P216" i="1" s="1"/>
  <c r="Q216" i="1"/>
  <c r="R216" i="1" s="1"/>
  <c r="K216" i="1"/>
  <c r="O215" i="1"/>
  <c r="P215" i="1" s="1"/>
  <c r="K215" i="1"/>
  <c r="L215" i="1" s="1"/>
  <c r="V215" i="1" s="1"/>
  <c r="O214" i="1"/>
  <c r="P214" i="1" s="1"/>
  <c r="Q214" i="1"/>
  <c r="R214" i="1" s="1"/>
  <c r="K214" i="1"/>
  <c r="O213" i="1"/>
  <c r="P213" i="1" s="1"/>
  <c r="K213" i="1"/>
  <c r="L213" i="1" s="1"/>
  <c r="V213" i="1" s="1"/>
  <c r="O212" i="1"/>
  <c r="P212" i="1" s="1"/>
  <c r="Q212" i="1"/>
  <c r="R212" i="1" s="1"/>
  <c r="K212" i="1"/>
  <c r="O211" i="1"/>
  <c r="P211" i="1" s="1"/>
  <c r="K211" i="1"/>
  <c r="O210" i="1"/>
  <c r="P210" i="1" s="1"/>
  <c r="Q210" i="1"/>
  <c r="R210" i="1" s="1"/>
  <c r="K210" i="1"/>
  <c r="O209" i="1"/>
  <c r="P209" i="1" s="1"/>
  <c r="K209" i="1"/>
  <c r="L209" i="1" s="1"/>
  <c r="V209" i="1" s="1"/>
  <c r="O208" i="1"/>
  <c r="P208" i="1" s="1"/>
  <c r="Q208" i="1"/>
  <c r="R208" i="1" s="1"/>
  <c r="K208" i="1"/>
  <c r="O207" i="1"/>
  <c r="P207" i="1" s="1"/>
  <c r="K207" i="1"/>
  <c r="L207" i="1" s="1"/>
  <c r="V207" i="1" s="1"/>
  <c r="O206" i="1"/>
  <c r="P206" i="1" s="1"/>
  <c r="Q206" i="1"/>
  <c r="R206" i="1" s="1"/>
  <c r="K206" i="1"/>
  <c r="L206" i="1" s="1"/>
  <c r="V206" i="1" s="1"/>
  <c r="O205" i="1"/>
  <c r="P205" i="1" s="1"/>
  <c r="Q205" i="1"/>
  <c r="R205" i="1" s="1"/>
  <c r="K205" i="1"/>
  <c r="O204" i="1"/>
  <c r="P204" i="1" s="1"/>
  <c r="K204" i="1"/>
  <c r="L204" i="1" s="1"/>
  <c r="V204" i="1" s="1"/>
  <c r="O203" i="1"/>
  <c r="P203" i="1" s="1"/>
  <c r="Q203" i="1"/>
  <c r="R203" i="1" s="1"/>
  <c r="K203" i="1"/>
  <c r="O202" i="1"/>
  <c r="P202" i="1" s="1"/>
  <c r="K202" i="1"/>
  <c r="L202" i="1" s="1"/>
  <c r="V202" i="1" s="1"/>
  <c r="O201" i="1"/>
  <c r="P201" i="1" s="1"/>
  <c r="Q201" i="1"/>
  <c r="R201" i="1" s="1"/>
  <c r="K201" i="1"/>
  <c r="L201" i="1" s="1"/>
  <c r="V201" i="1" s="1"/>
  <c r="O200" i="1"/>
  <c r="P200" i="1" s="1"/>
  <c r="Q200" i="1"/>
  <c r="R200" i="1" s="1"/>
  <c r="K200" i="1"/>
  <c r="O199" i="1"/>
  <c r="P199" i="1" s="1"/>
  <c r="K199" i="1"/>
  <c r="L199" i="1" s="1"/>
  <c r="V199" i="1" s="1"/>
  <c r="O198" i="1"/>
  <c r="P198" i="1" s="1"/>
  <c r="Q198" i="1"/>
  <c r="R198" i="1" s="1"/>
  <c r="K198" i="1"/>
  <c r="O197" i="1"/>
  <c r="P197" i="1" s="1"/>
  <c r="K197" i="1"/>
  <c r="L197" i="1" s="1"/>
  <c r="V197" i="1" s="1"/>
  <c r="O196" i="1"/>
  <c r="P196" i="1" s="1"/>
  <c r="Q196" i="1"/>
  <c r="R196" i="1" s="1"/>
  <c r="K196" i="1"/>
  <c r="O195" i="1"/>
  <c r="P195" i="1" s="1"/>
  <c r="K195" i="1"/>
  <c r="O194" i="1"/>
  <c r="P194" i="1" s="1"/>
  <c r="Q194" i="1"/>
  <c r="R194" i="1" s="1"/>
  <c r="K194" i="1"/>
  <c r="O193" i="1"/>
  <c r="P193" i="1" s="1"/>
  <c r="K193" i="1"/>
  <c r="O192" i="1"/>
  <c r="P192" i="1" s="1"/>
  <c r="Q192" i="1"/>
  <c r="R192" i="1" s="1"/>
  <c r="K192" i="1"/>
  <c r="K191" i="1"/>
  <c r="O189" i="1"/>
  <c r="P189" i="1" s="1"/>
  <c r="K189" i="1"/>
  <c r="L189" i="1" s="1"/>
  <c r="V189" i="1" s="1"/>
  <c r="O188" i="1"/>
  <c r="P188" i="1" s="1"/>
  <c r="O186" i="1"/>
  <c r="P186" i="1" s="1"/>
  <c r="Q186" i="1"/>
  <c r="R186" i="1" s="1"/>
  <c r="Q185" i="1"/>
  <c r="Q184" i="1"/>
  <c r="R184" i="1" s="1"/>
  <c r="K184" i="1"/>
  <c r="K183" i="1"/>
  <c r="O181" i="1"/>
  <c r="P181" i="1" s="1"/>
  <c r="K181" i="1"/>
  <c r="O180" i="1"/>
  <c r="P180" i="1" s="1"/>
  <c r="O178" i="1"/>
  <c r="P178" i="1" s="1"/>
  <c r="Q178" i="1"/>
  <c r="Q177" i="1"/>
  <c r="Q176" i="1"/>
  <c r="R176" i="1" s="1"/>
  <c r="K176" i="1"/>
  <c r="K175" i="1"/>
  <c r="O173" i="1"/>
  <c r="P173" i="1" s="1"/>
  <c r="K173" i="1"/>
  <c r="L173" i="1" s="1"/>
  <c r="V173" i="1" s="1"/>
  <c r="O172" i="1"/>
  <c r="P172" i="1" s="1"/>
  <c r="O170" i="1"/>
  <c r="P170" i="1" s="1"/>
  <c r="Q170" i="1"/>
  <c r="R170" i="1" s="1"/>
  <c r="Q169" i="1"/>
  <c r="Q168" i="1"/>
  <c r="R168" i="1" s="1"/>
  <c r="K168" i="1"/>
  <c r="K167" i="1"/>
  <c r="O165" i="1"/>
  <c r="P165" i="1" s="1"/>
  <c r="K165" i="1"/>
  <c r="O164" i="1"/>
  <c r="P164" i="1" s="1"/>
  <c r="O162" i="1"/>
  <c r="P162" i="1" s="1"/>
  <c r="Q162" i="1"/>
  <c r="Q161" i="1"/>
  <c r="Q160" i="1"/>
  <c r="R160" i="1" s="1"/>
  <c r="K160" i="1"/>
  <c r="K159" i="1"/>
  <c r="O157" i="1"/>
  <c r="P157" i="1" s="1"/>
  <c r="K157" i="1"/>
  <c r="L157" i="1" s="1"/>
  <c r="V157" i="1" s="1"/>
  <c r="O156" i="1"/>
  <c r="P156" i="1" s="1"/>
  <c r="O154" i="1"/>
  <c r="P154" i="1" s="1"/>
  <c r="Q154" i="1"/>
  <c r="R154" i="1" s="1"/>
  <c r="Q153" i="1"/>
  <c r="Q152" i="1"/>
  <c r="R152" i="1" s="1"/>
  <c r="K152" i="1"/>
  <c r="K151" i="1"/>
  <c r="O149" i="1"/>
  <c r="P149" i="1" s="1"/>
  <c r="K149" i="1"/>
  <c r="O148" i="1"/>
  <c r="P148" i="1" s="1"/>
  <c r="O146" i="1"/>
  <c r="P146" i="1" s="1"/>
  <c r="Q146" i="1"/>
  <c r="Q145" i="1"/>
  <c r="Q144" i="1"/>
  <c r="R144" i="1" s="1"/>
  <c r="K144" i="1"/>
  <c r="K143" i="1"/>
  <c r="O141" i="1"/>
  <c r="P141" i="1" s="1"/>
  <c r="K141" i="1"/>
  <c r="L141" i="1" s="1"/>
  <c r="V141" i="1" s="1"/>
  <c r="O140" i="1"/>
  <c r="P140" i="1" s="1"/>
  <c r="O138" i="1"/>
  <c r="P138" i="1" s="1"/>
  <c r="Q138" i="1"/>
  <c r="R138" i="1" s="1"/>
  <c r="Q137" i="1"/>
  <c r="Q136" i="1"/>
  <c r="R136" i="1" s="1"/>
  <c r="K136" i="1"/>
  <c r="K135" i="1"/>
  <c r="O133" i="1"/>
  <c r="P133" i="1" s="1"/>
  <c r="K133" i="1"/>
  <c r="O132" i="1"/>
  <c r="P132" i="1" s="1"/>
  <c r="O130" i="1"/>
  <c r="P130" i="1" s="1"/>
  <c r="Q130" i="1"/>
  <c r="Q129" i="1"/>
  <c r="O127" i="1"/>
  <c r="P127" i="1" s="1"/>
  <c r="Q127" i="1"/>
  <c r="Q126" i="1"/>
  <c r="Q125" i="1"/>
  <c r="R125" i="1" s="1"/>
  <c r="K125" i="1"/>
  <c r="Q123" i="1"/>
  <c r="Q122" i="1"/>
  <c r="R122" i="1" s="1"/>
  <c r="K122" i="1"/>
  <c r="O120" i="1"/>
  <c r="P120" i="1" s="1"/>
  <c r="K120" i="1"/>
  <c r="L120" i="1" s="1"/>
  <c r="V120" i="1" s="1"/>
  <c r="M119" i="1"/>
  <c r="O119" i="1"/>
  <c r="P119" i="1" s="1"/>
  <c r="O118" i="1"/>
  <c r="P118" i="1" s="1"/>
  <c r="Q118" i="1"/>
  <c r="Q117" i="1"/>
  <c r="Q116" i="1"/>
  <c r="R116" i="1" s="1"/>
  <c r="K116" i="1"/>
  <c r="K115" i="1"/>
  <c r="L115" i="1" s="1"/>
  <c r="V115" i="1" s="1"/>
  <c r="O113" i="1"/>
  <c r="P113" i="1" s="1"/>
  <c r="K113" i="1"/>
  <c r="L113" i="1" s="1"/>
  <c r="V113" i="1" s="1"/>
  <c r="O112" i="1"/>
  <c r="P112" i="1" s="1"/>
  <c r="O110" i="1"/>
  <c r="P110" i="1" s="1"/>
  <c r="Q110" i="1"/>
  <c r="Q109" i="1"/>
  <c r="Q108" i="1"/>
  <c r="R108" i="1" s="1"/>
  <c r="K108" i="1"/>
  <c r="K107" i="1"/>
  <c r="L107" i="1" s="1"/>
  <c r="V107" i="1" s="1"/>
  <c r="O104" i="1"/>
  <c r="P104" i="1" s="1"/>
  <c r="Q104" i="1"/>
  <c r="R104" i="1" s="1"/>
  <c r="K104" i="1"/>
  <c r="K103" i="1"/>
  <c r="L103" i="1" s="1"/>
  <c r="V103" i="1" s="1"/>
  <c r="O100" i="1"/>
  <c r="P100" i="1" s="1"/>
  <c r="Q100" i="1"/>
  <c r="R100" i="1" s="1"/>
  <c r="K100" i="1"/>
  <c r="K99" i="1"/>
  <c r="L99" i="1" s="1"/>
  <c r="V99" i="1" s="1"/>
  <c r="O96" i="1"/>
  <c r="P96" i="1" s="1"/>
  <c r="Q96" i="1"/>
  <c r="R96" i="1" s="1"/>
  <c r="K96" i="1"/>
  <c r="K95" i="1"/>
  <c r="L95" i="1" s="1"/>
  <c r="V95" i="1" s="1"/>
  <c r="O92" i="1"/>
  <c r="P92" i="1" s="1"/>
  <c r="Q92" i="1"/>
  <c r="R92" i="1" s="1"/>
  <c r="K92" i="1"/>
  <c r="K91" i="1"/>
  <c r="L91" i="1" s="1"/>
  <c r="V91" i="1" s="1"/>
  <c r="O88" i="1"/>
  <c r="P88" i="1" s="1"/>
  <c r="Q88" i="1"/>
  <c r="R88" i="1" s="1"/>
  <c r="K88" i="1"/>
  <c r="K87" i="1"/>
  <c r="L87" i="1" s="1"/>
  <c r="V87" i="1" s="1"/>
  <c r="O84" i="1"/>
  <c r="P84" i="1" s="1"/>
  <c r="Q84" i="1"/>
  <c r="R84" i="1" s="1"/>
  <c r="K84" i="1"/>
  <c r="K83" i="1"/>
  <c r="L83" i="1" s="1"/>
  <c r="V83" i="1" s="1"/>
  <c r="O80" i="1"/>
  <c r="P80" i="1" s="1"/>
  <c r="Q80" i="1"/>
  <c r="R80" i="1" s="1"/>
  <c r="K80" i="1"/>
  <c r="K79" i="1"/>
  <c r="L79" i="1" s="1"/>
  <c r="V79" i="1" s="1"/>
  <c r="O77" i="1"/>
  <c r="P77" i="1" s="1"/>
  <c r="K77" i="1"/>
  <c r="O76" i="1"/>
  <c r="P76" i="1" s="1"/>
  <c r="O74" i="1"/>
  <c r="P74" i="1" s="1"/>
  <c r="Q74" i="1"/>
  <c r="Q73" i="1"/>
  <c r="Q72" i="1"/>
  <c r="R72" i="1" s="1"/>
  <c r="K72" i="1"/>
  <c r="K71" i="1"/>
  <c r="M70" i="1"/>
  <c r="Q69" i="1"/>
  <c r="R69" i="1" s="1"/>
  <c r="K69" i="1"/>
  <c r="Q67" i="1"/>
  <c r="Q66" i="1"/>
  <c r="R66" i="1" s="1"/>
  <c r="K66" i="1"/>
  <c r="K65" i="1"/>
  <c r="O63" i="1"/>
  <c r="P63" i="1" s="1"/>
  <c r="K63" i="1"/>
  <c r="L63" i="1" s="1"/>
  <c r="V63" i="1" s="1"/>
  <c r="K62" i="1"/>
  <c r="O60" i="1"/>
  <c r="P60" i="1" s="1"/>
  <c r="K60" i="1"/>
  <c r="O58" i="1"/>
  <c r="P58" i="1" s="1"/>
  <c r="K58" i="1"/>
  <c r="M58" i="1" s="1"/>
  <c r="O56" i="1"/>
  <c r="P56" i="1" s="1"/>
  <c r="K56" i="1"/>
  <c r="M56" i="1" s="1"/>
  <c r="O54" i="1"/>
  <c r="P54" i="1" s="1"/>
  <c r="K54" i="1"/>
  <c r="O52" i="1"/>
  <c r="P52" i="1" s="1"/>
  <c r="K52" i="1"/>
  <c r="O50" i="1"/>
  <c r="P50" i="1" s="1"/>
  <c r="K50" i="1"/>
  <c r="O48" i="1"/>
  <c r="P48" i="1" s="1"/>
  <c r="K48" i="1"/>
  <c r="O46" i="1"/>
  <c r="P46" i="1" s="1"/>
  <c r="K46" i="1"/>
  <c r="O44" i="1"/>
  <c r="P44" i="1" s="1"/>
  <c r="K44" i="1"/>
  <c r="O43" i="1"/>
  <c r="P43" i="1" s="1"/>
  <c r="O41" i="1"/>
  <c r="P41" i="1" s="1"/>
  <c r="Q41" i="1"/>
  <c r="R41" i="1" s="1"/>
  <c r="K41" i="1"/>
  <c r="M41" i="1" s="1"/>
  <c r="O38" i="1"/>
  <c r="P38" i="1" s="1"/>
  <c r="K38" i="1"/>
  <c r="L38" i="1" s="1"/>
  <c r="V38" i="1" s="1"/>
  <c r="O37" i="1"/>
  <c r="P37" i="1" s="1"/>
  <c r="O35" i="1"/>
  <c r="P35" i="1" s="1"/>
  <c r="Q35" i="1"/>
  <c r="Q34" i="1"/>
  <c r="Q33" i="1"/>
  <c r="R33" i="1" s="1"/>
  <c r="K33" i="1"/>
  <c r="K32" i="1"/>
  <c r="L32" i="1" s="1"/>
  <c r="V32" i="1" s="1"/>
  <c r="O30" i="1"/>
  <c r="P30" i="1" s="1"/>
  <c r="K30" i="1"/>
  <c r="O29" i="1"/>
  <c r="P29" i="1" s="1"/>
  <c r="O27" i="1"/>
  <c r="P27" i="1" s="1"/>
  <c r="K27" i="1"/>
  <c r="O28" i="1"/>
  <c r="P28" i="1" s="1"/>
  <c r="J1780" i="1"/>
  <c r="J1778" i="1"/>
  <c r="J1776" i="1"/>
  <c r="J1774" i="1"/>
  <c r="J1772" i="1"/>
  <c r="J1770" i="1"/>
  <c r="J1768" i="1"/>
  <c r="J1766" i="1"/>
  <c r="J1764" i="1"/>
  <c r="J1762" i="1"/>
  <c r="J1760" i="1"/>
  <c r="J1758" i="1"/>
  <c r="J1756" i="1"/>
  <c r="J1754" i="1"/>
  <c r="J1752" i="1"/>
  <c r="J1750" i="1"/>
  <c r="J1748" i="1"/>
  <c r="J1746" i="1"/>
  <c r="J1744" i="1"/>
  <c r="J1742" i="1"/>
  <c r="J1740" i="1"/>
  <c r="J1738" i="1"/>
  <c r="J1736" i="1"/>
  <c r="J1734" i="1"/>
  <c r="J1732" i="1"/>
  <c r="J1730" i="1"/>
  <c r="J1728" i="1"/>
  <c r="J1726" i="1"/>
  <c r="J1724" i="1"/>
  <c r="J1722" i="1"/>
  <c r="J1720" i="1"/>
  <c r="J1718" i="1"/>
  <c r="J1716" i="1"/>
  <c r="J1714" i="1"/>
  <c r="J1712" i="1"/>
  <c r="J1710" i="1"/>
  <c r="J1708" i="1"/>
  <c r="J1706" i="1"/>
  <c r="J1704" i="1"/>
  <c r="J1702" i="1"/>
  <c r="J1700" i="1"/>
  <c r="J1698" i="1"/>
  <c r="J1696" i="1"/>
  <c r="J1694" i="1"/>
  <c r="J1692" i="1"/>
  <c r="J1690" i="1"/>
  <c r="J1688" i="1"/>
  <c r="J1686" i="1"/>
  <c r="J1684" i="1"/>
  <c r="J1682" i="1"/>
  <c r="J1680" i="1"/>
  <c r="J1678" i="1"/>
  <c r="J1676" i="1"/>
  <c r="J1674" i="1"/>
  <c r="J1672" i="1"/>
  <c r="J1670" i="1"/>
  <c r="J1668" i="1"/>
  <c r="J1666" i="1"/>
  <c r="J1664" i="1"/>
  <c r="J1662" i="1"/>
  <c r="J1660" i="1"/>
  <c r="J1658" i="1"/>
  <c r="J1656" i="1"/>
  <c r="J1654" i="1"/>
  <c r="J1652" i="1"/>
  <c r="J1650" i="1"/>
  <c r="J1648" i="1"/>
  <c r="J1646" i="1"/>
  <c r="J1644" i="1"/>
  <c r="J1642" i="1"/>
  <c r="J1640" i="1"/>
  <c r="J1638" i="1"/>
  <c r="J1636" i="1"/>
  <c r="J1634" i="1"/>
  <c r="J1632" i="1"/>
  <c r="J1630" i="1"/>
  <c r="J1628" i="1"/>
  <c r="J1626" i="1"/>
  <c r="J1624" i="1"/>
  <c r="J1622" i="1"/>
  <c r="J1620" i="1"/>
  <c r="J1618" i="1"/>
  <c r="J1616" i="1"/>
  <c r="J1614" i="1"/>
  <c r="J1612" i="1"/>
  <c r="J1610" i="1"/>
  <c r="J1608" i="1"/>
  <c r="J1606" i="1"/>
  <c r="J1604" i="1"/>
  <c r="J1602" i="1"/>
  <c r="J1600" i="1"/>
  <c r="J1598" i="1"/>
  <c r="J1596" i="1"/>
  <c r="J1594" i="1"/>
  <c r="J1592" i="1"/>
  <c r="J1590" i="1"/>
  <c r="J1588" i="1"/>
  <c r="J1586" i="1"/>
  <c r="J1584" i="1"/>
  <c r="J1582" i="1"/>
  <c r="J1580" i="1"/>
  <c r="J1578" i="1"/>
  <c r="J1576" i="1"/>
  <c r="J1574" i="1"/>
  <c r="J1572" i="1"/>
  <c r="J1570" i="1"/>
  <c r="J1568" i="1"/>
  <c r="J1566" i="1"/>
  <c r="J1564" i="1"/>
  <c r="J1562" i="1"/>
  <c r="J1560" i="1"/>
  <c r="J1558" i="1"/>
  <c r="J1556" i="1"/>
  <c r="J1554" i="1"/>
  <c r="J1552" i="1"/>
  <c r="J1550" i="1"/>
  <c r="J1548" i="1"/>
  <c r="J1546" i="1"/>
  <c r="J1544" i="1"/>
  <c r="J1542" i="1"/>
  <c r="J1540" i="1"/>
  <c r="J1538" i="1"/>
  <c r="J1536" i="1"/>
  <c r="J1534" i="1"/>
  <c r="J1532" i="1"/>
  <c r="J1530" i="1"/>
  <c r="J1528" i="1"/>
  <c r="J1526" i="1"/>
  <c r="J1524" i="1"/>
  <c r="J1522" i="1"/>
  <c r="J1520" i="1"/>
  <c r="J1518" i="1"/>
  <c r="J1516" i="1"/>
  <c r="J1514" i="1"/>
  <c r="J1512" i="1"/>
  <c r="J1510" i="1"/>
  <c r="J1508" i="1"/>
  <c r="J1506" i="1"/>
  <c r="J1504" i="1"/>
  <c r="J1502" i="1"/>
  <c r="J1500" i="1"/>
  <c r="J1498" i="1"/>
  <c r="J1496" i="1"/>
  <c r="J1494" i="1"/>
  <c r="J1492" i="1"/>
  <c r="J1490" i="1"/>
  <c r="J1488" i="1"/>
  <c r="J1486" i="1"/>
  <c r="J1484" i="1"/>
  <c r="J1482" i="1"/>
  <c r="J1480" i="1"/>
  <c r="J1478" i="1"/>
  <c r="J1476" i="1"/>
  <c r="J1474" i="1"/>
  <c r="J1472" i="1"/>
  <c r="J1470" i="1"/>
  <c r="J1468" i="1"/>
  <c r="J1466" i="1"/>
  <c r="J1464" i="1"/>
  <c r="J1462" i="1"/>
  <c r="J1460" i="1"/>
  <c r="J1458" i="1"/>
  <c r="J1456" i="1"/>
  <c r="J1454" i="1"/>
  <c r="J1452" i="1"/>
  <c r="J1450" i="1"/>
  <c r="J1448" i="1"/>
  <c r="J1446" i="1"/>
  <c r="J1444" i="1"/>
  <c r="J1442" i="1"/>
  <c r="J1440" i="1"/>
  <c r="J1438" i="1"/>
  <c r="J1436" i="1"/>
  <c r="J1434" i="1"/>
  <c r="J1432" i="1"/>
  <c r="J1430" i="1"/>
  <c r="J1428" i="1"/>
  <c r="J1426" i="1"/>
  <c r="J1424" i="1"/>
  <c r="J1422" i="1"/>
  <c r="J1420" i="1"/>
  <c r="J1418" i="1"/>
  <c r="J1416" i="1"/>
  <c r="J1414" i="1"/>
  <c r="J1412" i="1"/>
  <c r="J1410" i="1"/>
  <c r="J1408" i="1"/>
  <c r="J1406" i="1"/>
  <c r="J1404" i="1"/>
  <c r="J1402" i="1"/>
  <c r="J1400" i="1"/>
  <c r="J1398" i="1"/>
  <c r="J1396" i="1"/>
  <c r="J1394" i="1"/>
  <c r="J1392" i="1"/>
  <c r="J1390" i="1"/>
  <c r="J1388" i="1"/>
  <c r="J1386" i="1"/>
  <c r="J1384" i="1"/>
  <c r="J1382" i="1"/>
  <c r="J1380" i="1"/>
  <c r="K1781" i="1"/>
  <c r="M1781" i="1" s="1"/>
  <c r="K1779" i="1"/>
  <c r="M1779" i="1" s="1"/>
  <c r="K1777" i="1"/>
  <c r="M1777" i="1" s="1"/>
  <c r="K1775" i="1"/>
  <c r="M1775" i="1" s="1"/>
  <c r="K1773" i="1"/>
  <c r="M1773" i="1" s="1"/>
  <c r="K1771" i="1"/>
  <c r="M1771" i="1" s="1"/>
  <c r="K1769" i="1"/>
  <c r="M1769" i="1" s="1"/>
  <c r="K1767" i="1"/>
  <c r="M1767" i="1" s="1"/>
  <c r="K1765" i="1"/>
  <c r="M1765" i="1" s="1"/>
  <c r="K1763" i="1"/>
  <c r="M1763" i="1" s="1"/>
  <c r="K1761" i="1"/>
  <c r="M1761" i="1" s="1"/>
  <c r="K1759" i="1"/>
  <c r="M1759" i="1" s="1"/>
  <c r="K1757" i="1"/>
  <c r="M1757" i="1" s="1"/>
  <c r="K1755" i="1"/>
  <c r="M1755" i="1" s="1"/>
  <c r="K1753" i="1"/>
  <c r="M1753" i="1" s="1"/>
  <c r="K1751" i="1"/>
  <c r="M1751" i="1" s="1"/>
  <c r="K1749" i="1"/>
  <c r="M1749" i="1" s="1"/>
  <c r="K1747" i="1"/>
  <c r="M1747" i="1" s="1"/>
  <c r="K1745" i="1"/>
  <c r="M1745" i="1" s="1"/>
  <c r="K1743" i="1"/>
  <c r="M1743" i="1" s="1"/>
  <c r="K1741" i="1"/>
  <c r="M1741" i="1" s="1"/>
  <c r="K1739" i="1"/>
  <c r="M1739" i="1" s="1"/>
  <c r="K1737" i="1"/>
  <c r="M1737" i="1" s="1"/>
  <c r="K1735" i="1"/>
  <c r="M1735" i="1" s="1"/>
  <c r="K1733" i="1"/>
  <c r="M1733" i="1" s="1"/>
  <c r="K1731" i="1"/>
  <c r="M1731" i="1" s="1"/>
  <c r="K1729" i="1"/>
  <c r="M1729" i="1" s="1"/>
  <c r="K1727" i="1"/>
  <c r="M1727" i="1" s="1"/>
  <c r="K1725" i="1"/>
  <c r="M1725" i="1" s="1"/>
  <c r="K1723" i="1"/>
  <c r="M1723" i="1" s="1"/>
  <c r="K1721" i="1"/>
  <c r="M1721" i="1" s="1"/>
  <c r="K1719" i="1"/>
  <c r="M1719" i="1" s="1"/>
  <c r="K1717" i="1"/>
  <c r="M1717" i="1" s="1"/>
  <c r="K1715" i="1"/>
  <c r="M1715" i="1" s="1"/>
  <c r="K1713" i="1"/>
  <c r="M1713" i="1" s="1"/>
  <c r="K1711" i="1"/>
  <c r="M1711" i="1" s="1"/>
  <c r="K1709" i="1"/>
  <c r="M1709" i="1" s="1"/>
  <c r="K1707" i="1"/>
  <c r="M1707" i="1" s="1"/>
  <c r="K1705" i="1"/>
  <c r="M1705" i="1" s="1"/>
  <c r="K1703" i="1"/>
  <c r="M1703" i="1" s="1"/>
  <c r="K1701" i="1"/>
  <c r="M1701" i="1" s="1"/>
  <c r="K1699" i="1"/>
  <c r="M1699" i="1" s="1"/>
  <c r="K1697" i="1"/>
  <c r="M1697" i="1" s="1"/>
  <c r="K1695" i="1"/>
  <c r="M1695" i="1" s="1"/>
  <c r="K1693" i="1"/>
  <c r="M1693" i="1" s="1"/>
  <c r="K1691" i="1"/>
  <c r="M1691" i="1" s="1"/>
  <c r="K1689" i="1"/>
  <c r="M1689" i="1" s="1"/>
  <c r="K1687" i="1"/>
  <c r="M1687" i="1" s="1"/>
  <c r="K1685" i="1"/>
  <c r="M1685" i="1" s="1"/>
  <c r="K1683" i="1"/>
  <c r="M1683" i="1" s="1"/>
  <c r="K1681" i="1"/>
  <c r="M1681" i="1" s="1"/>
  <c r="K1679" i="1"/>
  <c r="M1679" i="1" s="1"/>
  <c r="K1677" i="1"/>
  <c r="M1677" i="1" s="1"/>
  <c r="K1675" i="1"/>
  <c r="M1675" i="1" s="1"/>
  <c r="K1673" i="1"/>
  <c r="M1673" i="1" s="1"/>
  <c r="K1671" i="1"/>
  <c r="M1671" i="1" s="1"/>
  <c r="K1669" i="1"/>
  <c r="M1669" i="1" s="1"/>
  <c r="K1667" i="1"/>
  <c r="M1667" i="1" s="1"/>
  <c r="K1665" i="1"/>
  <c r="M1665" i="1" s="1"/>
  <c r="K1663" i="1"/>
  <c r="M1663" i="1" s="1"/>
  <c r="K1661" i="1"/>
  <c r="M1661" i="1" s="1"/>
  <c r="K1659" i="1"/>
  <c r="M1659" i="1" s="1"/>
  <c r="K1657" i="1"/>
  <c r="M1657" i="1" s="1"/>
  <c r="K1655" i="1"/>
  <c r="M1655" i="1" s="1"/>
  <c r="K1653" i="1"/>
  <c r="M1653" i="1" s="1"/>
  <c r="K1651" i="1"/>
  <c r="M1651" i="1" s="1"/>
  <c r="K1649" i="1"/>
  <c r="M1649" i="1" s="1"/>
  <c r="K1647" i="1"/>
  <c r="M1647" i="1" s="1"/>
  <c r="K1645" i="1"/>
  <c r="M1645" i="1" s="1"/>
  <c r="K1643" i="1"/>
  <c r="M1643" i="1" s="1"/>
  <c r="K1641" i="1"/>
  <c r="M1641" i="1" s="1"/>
  <c r="K1639" i="1"/>
  <c r="M1639" i="1" s="1"/>
  <c r="K1637" i="1"/>
  <c r="M1637" i="1" s="1"/>
  <c r="K1635" i="1"/>
  <c r="M1635" i="1" s="1"/>
  <c r="K1633" i="1"/>
  <c r="M1633" i="1" s="1"/>
  <c r="K1631" i="1"/>
  <c r="M1631" i="1" s="1"/>
  <c r="K1629" i="1"/>
  <c r="M1629" i="1" s="1"/>
  <c r="K1627" i="1"/>
  <c r="M1627" i="1" s="1"/>
  <c r="K1625" i="1"/>
  <c r="M1625" i="1" s="1"/>
  <c r="K1623" i="1"/>
  <c r="M1623" i="1" s="1"/>
  <c r="K1621" i="1"/>
  <c r="M1621" i="1" s="1"/>
  <c r="K1619" i="1"/>
  <c r="M1619" i="1" s="1"/>
  <c r="K1617" i="1"/>
  <c r="M1617" i="1" s="1"/>
  <c r="K1615" i="1"/>
  <c r="M1615" i="1" s="1"/>
  <c r="K1613" i="1"/>
  <c r="M1613" i="1" s="1"/>
  <c r="K1611" i="1"/>
  <c r="M1611" i="1" s="1"/>
  <c r="K1609" i="1"/>
  <c r="M1609" i="1" s="1"/>
  <c r="K1607" i="1"/>
  <c r="M1607" i="1" s="1"/>
  <c r="K1605" i="1"/>
  <c r="M1605" i="1" s="1"/>
  <c r="K1603" i="1"/>
  <c r="M1603" i="1" s="1"/>
  <c r="K1601" i="1"/>
  <c r="M1601" i="1" s="1"/>
  <c r="K1599" i="1"/>
  <c r="M1599" i="1" s="1"/>
  <c r="K1597" i="1"/>
  <c r="M1597" i="1" s="1"/>
  <c r="K1595" i="1"/>
  <c r="M1595" i="1" s="1"/>
  <c r="K1593" i="1"/>
  <c r="M1593" i="1" s="1"/>
  <c r="K1591" i="1"/>
  <c r="M1591" i="1" s="1"/>
  <c r="K1589" i="1"/>
  <c r="M1589" i="1" s="1"/>
  <c r="K1587" i="1"/>
  <c r="M1587" i="1" s="1"/>
  <c r="K1585" i="1"/>
  <c r="M1585" i="1" s="1"/>
  <c r="K1583" i="1"/>
  <c r="M1583" i="1" s="1"/>
  <c r="K1581" i="1"/>
  <c r="M1581" i="1" s="1"/>
  <c r="K1579" i="1"/>
  <c r="M1579" i="1" s="1"/>
  <c r="K1577" i="1"/>
  <c r="M1577" i="1" s="1"/>
  <c r="K1575" i="1"/>
  <c r="M1575" i="1" s="1"/>
  <c r="K1573" i="1"/>
  <c r="M1573" i="1" s="1"/>
  <c r="K1571" i="1"/>
  <c r="M1571" i="1" s="1"/>
  <c r="K1569" i="1"/>
  <c r="M1569" i="1" s="1"/>
  <c r="K1567" i="1"/>
  <c r="M1567" i="1" s="1"/>
  <c r="K1565" i="1"/>
  <c r="M1565" i="1" s="1"/>
  <c r="K1563" i="1"/>
  <c r="M1563" i="1" s="1"/>
  <c r="K1561" i="1"/>
  <c r="M1561" i="1" s="1"/>
  <c r="K1559" i="1"/>
  <c r="M1559" i="1" s="1"/>
  <c r="K1557" i="1"/>
  <c r="M1557" i="1" s="1"/>
  <c r="K1555" i="1"/>
  <c r="M1555" i="1" s="1"/>
  <c r="K1553" i="1"/>
  <c r="M1553" i="1" s="1"/>
  <c r="K1551" i="1"/>
  <c r="M1551" i="1" s="1"/>
  <c r="K1549" i="1"/>
  <c r="M1549" i="1" s="1"/>
  <c r="K1547" i="1"/>
  <c r="M1547" i="1" s="1"/>
  <c r="K1545" i="1"/>
  <c r="M1545" i="1" s="1"/>
  <c r="K1543" i="1"/>
  <c r="M1543" i="1" s="1"/>
  <c r="K1541" i="1"/>
  <c r="M1541" i="1" s="1"/>
  <c r="K1539" i="1"/>
  <c r="M1539" i="1" s="1"/>
  <c r="K1537" i="1"/>
  <c r="M1537" i="1" s="1"/>
  <c r="K1535" i="1"/>
  <c r="M1535" i="1" s="1"/>
  <c r="K1533" i="1"/>
  <c r="M1533" i="1" s="1"/>
  <c r="K1531" i="1"/>
  <c r="M1531" i="1" s="1"/>
  <c r="K1529" i="1"/>
  <c r="M1529" i="1" s="1"/>
  <c r="K1527" i="1"/>
  <c r="M1527" i="1" s="1"/>
  <c r="K1525" i="1"/>
  <c r="M1525" i="1" s="1"/>
  <c r="K1523" i="1"/>
  <c r="M1523" i="1" s="1"/>
  <c r="K1521" i="1"/>
  <c r="M1521" i="1" s="1"/>
  <c r="K1519" i="1"/>
  <c r="M1519" i="1" s="1"/>
  <c r="K1517" i="1"/>
  <c r="M1517" i="1" s="1"/>
  <c r="K1515" i="1"/>
  <c r="M1515" i="1" s="1"/>
  <c r="K1513" i="1"/>
  <c r="M1513" i="1" s="1"/>
  <c r="K1511" i="1"/>
  <c r="M1511" i="1" s="1"/>
  <c r="K1509" i="1"/>
  <c r="M1509" i="1" s="1"/>
  <c r="K1507" i="1"/>
  <c r="M1507" i="1" s="1"/>
  <c r="K1505" i="1"/>
  <c r="M1505" i="1" s="1"/>
  <c r="K1503" i="1"/>
  <c r="M1503" i="1" s="1"/>
  <c r="K1501" i="1"/>
  <c r="M1501" i="1" s="1"/>
  <c r="K1499" i="1"/>
  <c r="M1499" i="1" s="1"/>
  <c r="K1497" i="1"/>
  <c r="M1497" i="1" s="1"/>
  <c r="K1495" i="1"/>
  <c r="M1495" i="1" s="1"/>
  <c r="K1493" i="1"/>
  <c r="M1493" i="1" s="1"/>
  <c r="K1491" i="1"/>
  <c r="M1491" i="1" s="1"/>
  <c r="K1489" i="1"/>
  <c r="M1489" i="1" s="1"/>
  <c r="K1487" i="1"/>
  <c r="M1487" i="1" s="1"/>
  <c r="K1485" i="1"/>
  <c r="M1485" i="1" s="1"/>
  <c r="K1483" i="1"/>
  <c r="M1483" i="1" s="1"/>
  <c r="K1481" i="1"/>
  <c r="M1481" i="1" s="1"/>
  <c r="K1479" i="1"/>
  <c r="M1479" i="1" s="1"/>
  <c r="K1477" i="1"/>
  <c r="M1477" i="1" s="1"/>
  <c r="K1475" i="1"/>
  <c r="M1475" i="1" s="1"/>
  <c r="K1473" i="1"/>
  <c r="M1473" i="1" s="1"/>
  <c r="K1471" i="1"/>
  <c r="M1471" i="1" s="1"/>
  <c r="K1469" i="1"/>
  <c r="M1469" i="1" s="1"/>
  <c r="K1467" i="1"/>
  <c r="M1467" i="1" s="1"/>
  <c r="K1465" i="1"/>
  <c r="M1465" i="1" s="1"/>
  <c r="K1463" i="1"/>
  <c r="M1463" i="1" s="1"/>
  <c r="K1461" i="1"/>
  <c r="M1461" i="1" s="1"/>
  <c r="K1459" i="1"/>
  <c r="M1459" i="1" s="1"/>
  <c r="K1457" i="1"/>
  <c r="M1457" i="1" s="1"/>
  <c r="K1455" i="1"/>
  <c r="M1455" i="1" s="1"/>
  <c r="K1453" i="1"/>
  <c r="M1453" i="1" s="1"/>
  <c r="K1451" i="1"/>
  <c r="M1451" i="1" s="1"/>
  <c r="K1449" i="1"/>
  <c r="M1449" i="1" s="1"/>
  <c r="K1447" i="1"/>
  <c r="M1447" i="1" s="1"/>
  <c r="K1445" i="1"/>
  <c r="M1445" i="1" s="1"/>
  <c r="K1443" i="1"/>
  <c r="M1443" i="1" s="1"/>
  <c r="K1441" i="1"/>
  <c r="M1441" i="1" s="1"/>
  <c r="K1439" i="1"/>
  <c r="M1439" i="1" s="1"/>
  <c r="K1437" i="1"/>
  <c r="M1437" i="1" s="1"/>
  <c r="K1435" i="1"/>
  <c r="M1435" i="1" s="1"/>
  <c r="K1433" i="1"/>
  <c r="M1433" i="1" s="1"/>
  <c r="K1431" i="1"/>
  <c r="M1431" i="1" s="1"/>
  <c r="K1429" i="1"/>
  <c r="M1429" i="1" s="1"/>
  <c r="K1427" i="1"/>
  <c r="M1427" i="1" s="1"/>
  <c r="K1425" i="1"/>
  <c r="M1425" i="1" s="1"/>
  <c r="K1423" i="1"/>
  <c r="M1423" i="1" s="1"/>
  <c r="K1421" i="1"/>
  <c r="M1421" i="1" s="1"/>
  <c r="K1419" i="1"/>
  <c r="M1419" i="1" s="1"/>
  <c r="K1417" i="1"/>
  <c r="M1417" i="1" s="1"/>
  <c r="K1415" i="1"/>
  <c r="M1415" i="1" s="1"/>
  <c r="K1413" i="1"/>
  <c r="M1413" i="1" s="1"/>
  <c r="K1411" i="1"/>
  <c r="M1411" i="1" s="1"/>
  <c r="K1409" i="1"/>
  <c r="M1409" i="1" s="1"/>
  <c r="K1407" i="1"/>
  <c r="M1407" i="1" s="1"/>
  <c r="K1405" i="1"/>
  <c r="M1405" i="1" s="1"/>
  <c r="K1403" i="1"/>
  <c r="M1403" i="1" s="1"/>
  <c r="K1401" i="1"/>
  <c r="M1401" i="1" s="1"/>
  <c r="K1399" i="1"/>
  <c r="M1399" i="1" s="1"/>
  <c r="K1397" i="1"/>
  <c r="M1397" i="1" s="1"/>
  <c r="K1395" i="1"/>
  <c r="M1395" i="1" s="1"/>
  <c r="K1393" i="1"/>
  <c r="M1393" i="1" s="1"/>
  <c r="K1391" i="1"/>
  <c r="M1391" i="1" s="1"/>
  <c r="K1389" i="1"/>
  <c r="M1389" i="1" s="1"/>
  <c r="K1387" i="1"/>
  <c r="M1387" i="1" s="1"/>
  <c r="K1385" i="1"/>
  <c r="M1385" i="1" s="1"/>
  <c r="K1383" i="1"/>
  <c r="M1383" i="1" s="1"/>
  <c r="K1381" i="1"/>
  <c r="M1381" i="1" s="1"/>
  <c r="K1379" i="1"/>
  <c r="M1379" i="1" s="1"/>
  <c r="M1780" i="1"/>
  <c r="N1780" i="1" s="1"/>
  <c r="M1778" i="1"/>
  <c r="N1778" i="1" s="1"/>
  <c r="M1776" i="1"/>
  <c r="N1776" i="1" s="1"/>
  <c r="M1774" i="1"/>
  <c r="N1774" i="1" s="1"/>
  <c r="M1772" i="1"/>
  <c r="N1772" i="1" s="1"/>
  <c r="M1770" i="1"/>
  <c r="N1770" i="1" s="1"/>
  <c r="M1768" i="1"/>
  <c r="N1768" i="1" s="1"/>
  <c r="M1766" i="1"/>
  <c r="N1766" i="1" s="1"/>
  <c r="M1764" i="1"/>
  <c r="N1764" i="1" s="1"/>
  <c r="M1762" i="1"/>
  <c r="N1762" i="1" s="1"/>
  <c r="M1760" i="1"/>
  <c r="N1760" i="1" s="1"/>
  <c r="M1758" i="1"/>
  <c r="N1758" i="1" s="1"/>
  <c r="M1756" i="1"/>
  <c r="N1756" i="1" s="1"/>
  <c r="M1754" i="1"/>
  <c r="N1754" i="1" s="1"/>
  <c r="M1752" i="1"/>
  <c r="N1752" i="1" s="1"/>
  <c r="M1750" i="1"/>
  <c r="N1750" i="1" s="1"/>
  <c r="M1748" i="1"/>
  <c r="N1748" i="1" s="1"/>
  <c r="M1746" i="1"/>
  <c r="N1746" i="1" s="1"/>
  <c r="M1744" i="1"/>
  <c r="N1744" i="1" s="1"/>
  <c r="M1742" i="1"/>
  <c r="N1742" i="1" s="1"/>
  <c r="M1740" i="1"/>
  <c r="N1740" i="1" s="1"/>
  <c r="M1738" i="1"/>
  <c r="N1738" i="1" s="1"/>
  <c r="M1736" i="1"/>
  <c r="N1736" i="1" s="1"/>
  <c r="M1734" i="1"/>
  <c r="N1734" i="1" s="1"/>
  <c r="M1732" i="1"/>
  <c r="N1732" i="1" s="1"/>
  <c r="M1730" i="1"/>
  <c r="N1730" i="1" s="1"/>
  <c r="M1728" i="1"/>
  <c r="N1728" i="1" s="1"/>
  <c r="M1726" i="1"/>
  <c r="N1726" i="1" s="1"/>
  <c r="M1724" i="1"/>
  <c r="N1724" i="1" s="1"/>
  <c r="M1722" i="1"/>
  <c r="N1722" i="1" s="1"/>
  <c r="M1720" i="1"/>
  <c r="N1720" i="1" s="1"/>
  <c r="M1718" i="1"/>
  <c r="N1718" i="1" s="1"/>
  <c r="M1716" i="1"/>
  <c r="N1716" i="1" s="1"/>
  <c r="M1714" i="1"/>
  <c r="N1714" i="1" s="1"/>
  <c r="M1712" i="1"/>
  <c r="N1712" i="1" s="1"/>
  <c r="M1710" i="1"/>
  <c r="N1710" i="1" s="1"/>
  <c r="M1708" i="1"/>
  <c r="N1708" i="1" s="1"/>
  <c r="M1706" i="1"/>
  <c r="N1706" i="1" s="1"/>
  <c r="M1704" i="1"/>
  <c r="N1704" i="1" s="1"/>
  <c r="M1702" i="1"/>
  <c r="N1702" i="1" s="1"/>
  <c r="M1700" i="1"/>
  <c r="N1700" i="1" s="1"/>
  <c r="M1698" i="1"/>
  <c r="N1698" i="1" s="1"/>
  <c r="M1696" i="1"/>
  <c r="N1696" i="1" s="1"/>
  <c r="M1694" i="1"/>
  <c r="N1694" i="1" s="1"/>
  <c r="M1692" i="1"/>
  <c r="N1692" i="1" s="1"/>
  <c r="M1690" i="1"/>
  <c r="N1690" i="1" s="1"/>
  <c r="M1688" i="1"/>
  <c r="N1688" i="1" s="1"/>
  <c r="M1686" i="1"/>
  <c r="N1686" i="1" s="1"/>
  <c r="M1684" i="1"/>
  <c r="N1684" i="1" s="1"/>
  <c r="M1682" i="1"/>
  <c r="N1682" i="1" s="1"/>
  <c r="M1680" i="1"/>
  <c r="N1680" i="1" s="1"/>
  <c r="M1678" i="1"/>
  <c r="N1678" i="1" s="1"/>
  <c r="M1676" i="1"/>
  <c r="N1676" i="1" s="1"/>
  <c r="M1674" i="1"/>
  <c r="N1674" i="1" s="1"/>
  <c r="M1672" i="1"/>
  <c r="N1672" i="1" s="1"/>
  <c r="M1670" i="1"/>
  <c r="N1670" i="1" s="1"/>
  <c r="M1668" i="1"/>
  <c r="N1668" i="1" s="1"/>
  <c r="M1666" i="1"/>
  <c r="N1666" i="1" s="1"/>
  <c r="M1664" i="1"/>
  <c r="N1664" i="1" s="1"/>
  <c r="M1662" i="1"/>
  <c r="N1662" i="1" s="1"/>
  <c r="M1660" i="1"/>
  <c r="N1660" i="1" s="1"/>
  <c r="M1658" i="1"/>
  <c r="N1658" i="1" s="1"/>
  <c r="M1656" i="1"/>
  <c r="N1656" i="1" s="1"/>
  <c r="M1654" i="1"/>
  <c r="N1654" i="1" s="1"/>
  <c r="M1652" i="1"/>
  <c r="N1652" i="1" s="1"/>
  <c r="M1650" i="1"/>
  <c r="N1650" i="1" s="1"/>
  <c r="M1648" i="1"/>
  <c r="N1648" i="1" s="1"/>
  <c r="M1646" i="1"/>
  <c r="N1646" i="1" s="1"/>
  <c r="M1644" i="1"/>
  <c r="N1644" i="1" s="1"/>
  <c r="M1642" i="1"/>
  <c r="N1642" i="1" s="1"/>
  <c r="M1640" i="1"/>
  <c r="N1640" i="1" s="1"/>
  <c r="M1638" i="1"/>
  <c r="N1638" i="1" s="1"/>
  <c r="M1636" i="1"/>
  <c r="N1636" i="1" s="1"/>
  <c r="M1634" i="1"/>
  <c r="N1634" i="1" s="1"/>
  <c r="M1632" i="1"/>
  <c r="N1632" i="1" s="1"/>
  <c r="M1630" i="1"/>
  <c r="N1630" i="1" s="1"/>
  <c r="M1628" i="1"/>
  <c r="N1628" i="1" s="1"/>
  <c r="M1626" i="1"/>
  <c r="N1626" i="1" s="1"/>
  <c r="M1624" i="1"/>
  <c r="N1624" i="1" s="1"/>
  <c r="M1622" i="1"/>
  <c r="N1622" i="1" s="1"/>
  <c r="M1620" i="1"/>
  <c r="N1620" i="1" s="1"/>
  <c r="M1618" i="1"/>
  <c r="N1618" i="1" s="1"/>
  <c r="M1616" i="1"/>
  <c r="N1616" i="1" s="1"/>
  <c r="M1614" i="1"/>
  <c r="N1614" i="1" s="1"/>
  <c r="M1612" i="1"/>
  <c r="N1612" i="1" s="1"/>
  <c r="M1610" i="1"/>
  <c r="N1610" i="1" s="1"/>
  <c r="M1608" i="1"/>
  <c r="N1608" i="1" s="1"/>
  <c r="M1606" i="1"/>
  <c r="N1606" i="1" s="1"/>
  <c r="M1604" i="1"/>
  <c r="N1604" i="1" s="1"/>
  <c r="M1602" i="1"/>
  <c r="N1602" i="1" s="1"/>
  <c r="M1600" i="1"/>
  <c r="N1600" i="1" s="1"/>
  <c r="M1598" i="1"/>
  <c r="N1598" i="1" s="1"/>
  <c r="M1596" i="1"/>
  <c r="N1596" i="1" s="1"/>
  <c r="M1594" i="1"/>
  <c r="N1594" i="1" s="1"/>
  <c r="M1592" i="1"/>
  <c r="N1592" i="1" s="1"/>
  <c r="M1590" i="1"/>
  <c r="N1590" i="1" s="1"/>
  <c r="M1588" i="1"/>
  <c r="N1588" i="1" s="1"/>
  <c r="M1586" i="1"/>
  <c r="N1586" i="1" s="1"/>
  <c r="M1584" i="1"/>
  <c r="N1584" i="1" s="1"/>
  <c r="M1582" i="1"/>
  <c r="N1582" i="1" s="1"/>
  <c r="M1580" i="1"/>
  <c r="N1580" i="1" s="1"/>
  <c r="M1578" i="1"/>
  <c r="N1578" i="1" s="1"/>
  <c r="M1576" i="1"/>
  <c r="N1576" i="1" s="1"/>
  <c r="M1574" i="1"/>
  <c r="N1574" i="1" s="1"/>
  <c r="M1572" i="1"/>
  <c r="N1572" i="1" s="1"/>
  <c r="M1570" i="1"/>
  <c r="N1570" i="1" s="1"/>
  <c r="M1568" i="1"/>
  <c r="N1568" i="1" s="1"/>
  <c r="M1566" i="1"/>
  <c r="N1566" i="1" s="1"/>
  <c r="M1564" i="1"/>
  <c r="N1564" i="1" s="1"/>
  <c r="M1562" i="1"/>
  <c r="N1562" i="1" s="1"/>
  <c r="M1560" i="1"/>
  <c r="N1560" i="1" s="1"/>
  <c r="M1558" i="1"/>
  <c r="N1558" i="1" s="1"/>
  <c r="M1556" i="1"/>
  <c r="N1556" i="1" s="1"/>
  <c r="M1554" i="1"/>
  <c r="N1554" i="1" s="1"/>
  <c r="M1552" i="1"/>
  <c r="N1552" i="1" s="1"/>
  <c r="M1550" i="1"/>
  <c r="N1550" i="1" s="1"/>
  <c r="M1548" i="1"/>
  <c r="N1548" i="1" s="1"/>
  <c r="M1546" i="1"/>
  <c r="N1546" i="1" s="1"/>
  <c r="M1544" i="1"/>
  <c r="N1544" i="1" s="1"/>
  <c r="M1542" i="1"/>
  <c r="N1542" i="1" s="1"/>
  <c r="M1540" i="1"/>
  <c r="N1540" i="1" s="1"/>
  <c r="M1538" i="1"/>
  <c r="N1538" i="1" s="1"/>
  <c r="M1536" i="1"/>
  <c r="N1536" i="1" s="1"/>
  <c r="M1534" i="1"/>
  <c r="N1534" i="1" s="1"/>
  <c r="M1532" i="1"/>
  <c r="N1532" i="1" s="1"/>
  <c r="M1530" i="1"/>
  <c r="N1530" i="1" s="1"/>
  <c r="M1528" i="1"/>
  <c r="N1528" i="1" s="1"/>
  <c r="M1526" i="1"/>
  <c r="N1526" i="1" s="1"/>
  <c r="M1524" i="1"/>
  <c r="N1524" i="1" s="1"/>
  <c r="M1522" i="1"/>
  <c r="N1522" i="1" s="1"/>
  <c r="M1520" i="1"/>
  <c r="N1520" i="1" s="1"/>
  <c r="M1518" i="1"/>
  <c r="N1518" i="1" s="1"/>
  <c r="M1516" i="1"/>
  <c r="N1516" i="1" s="1"/>
  <c r="M1514" i="1"/>
  <c r="N1514" i="1" s="1"/>
  <c r="M1512" i="1"/>
  <c r="N1512" i="1" s="1"/>
  <c r="M1510" i="1"/>
  <c r="N1510" i="1" s="1"/>
  <c r="M1508" i="1"/>
  <c r="N1508" i="1" s="1"/>
  <c r="M1506" i="1"/>
  <c r="N1506" i="1" s="1"/>
  <c r="M1504" i="1"/>
  <c r="N1504" i="1" s="1"/>
  <c r="M1502" i="1"/>
  <c r="N1502" i="1" s="1"/>
  <c r="M1500" i="1"/>
  <c r="N1500" i="1" s="1"/>
  <c r="M1498" i="1"/>
  <c r="N1498" i="1" s="1"/>
  <c r="M1496" i="1"/>
  <c r="N1496" i="1" s="1"/>
  <c r="M1494" i="1"/>
  <c r="N1494" i="1" s="1"/>
  <c r="M1492" i="1"/>
  <c r="N1492" i="1" s="1"/>
  <c r="M1490" i="1"/>
  <c r="N1490" i="1" s="1"/>
  <c r="M1488" i="1"/>
  <c r="N1488" i="1" s="1"/>
  <c r="M1486" i="1"/>
  <c r="N1486" i="1" s="1"/>
  <c r="M1484" i="1"/>
  <c r="N1484" i="1" s="1"/>
  <c r="M1482" i="1"/>
  <c r="N1482" i="1" s="1"/>
  <c r="M1480" i="1"/>
  <c r="N1480" i="1" s="1"/>
  <c r="M1478" i="1"/>
  <c r="N1478" i="1" s="1"/>
  <c r="M1476" i="1"/>
  <c r="N1476" i="1" s="1"/>
  <c r="M1474" i="1"/>
  <c r="N1474" i="1" s="1"/>
  <c r="M1472" i="1"/>
  <c r="N1472" i="1" s="1"/>
  <c r="M1470" i="1"/>
  <c r="N1470" i="1" s="1"/>
  <c r="M1468" i="1"/>
  <c r="N1468" i="1" s="1"/>
  <c r="M1466" i="1"/>
  <c r="N1466" i="1" s="1"/>
  <c r="M1464" i="1"/>
  <c r="N1464" i="1" s="1"/>
  <c r="M1462" i="1"/>
  <c r="N1462" i="1" s="1"/>
  <c r="M1460" i="1"/>
  <c r="N1460" i="1" s="1"/>
  <c r="M1458" i="1"/>
  <c r="N1458" i="1" s="1"/>
  <c r="M1456" i="1"/>
  <c r="N1456" i="1" s="1"/>
  <c r="M1454" i="1"/>
  <c r="N1454" i="1" s="1"/>
  <c r="M1452" i="1"/>
  <c r="N1452" i="1" s="1"/>
  <c r="M1450" i="1"/>
  <c r="N1450" i="1" s="1"/>
  <c r="M1448" i="1"/>
  <c r="N1448" i="1" s="1"/>
  <c r="M1446" i="1"/>
  <c r="N1446" i="1" s="1"/>
  <c r="M1444" i="1"/>
  <c r="N1444" i="1" s="1"/>
  <c r="M1442" i="1"/>
  <c r="N1442" i="1" s="1"/>
  <c r="M1440" i="1"/>
  <c r="N1440" i="1" s="1"/>
  <c r="M1438" i="1"/>
  <c r="N1438" i="1" s="1"/>
  <c r="M1436" i="1"/>
  <c r="N1436" i="1" s="1"/>
  <c r="M1434" i="1"/>
  <c r="N1434" i="1" s="1"/>
  <c r="M1432" i="1"/>
  <c r="N1432" i="1" s="1"/>
  <c r="M1430" i="1"/>
  <c r="N1430" i="1" s="1"/>
  <c r="M1428" i="1"/>
  <c r="N1428" i="1" s="1"/>
  <c r="M1426" i="1"/>
  <c r="N1426" i="1" s="1"/>
  <c r="M1424" i="1"/>
  <c r="N1424" i="1" s="1"/>
  <c r="M1422" i="1"/>
  <c r="N1422" i="1" s="1"/>
  <c r="M1420" i="1"/>
  <c r="N1420" i="1" s="1"/>
  <c r="M1418" i="1"/>
  <c r="N1418" i="1" s="1"/>
  <c r="M1416" i="1"/>
  <c r="N1416" i="1" s="1"/>
  <c r="M1414" i="1"/>
  <c r="N1414" i="1" s="1"/>
  <c r="M1412" i="1"/>
  <c r="N1412" i="1" s="1"/>
  <c r="M1410" i="1"/>
  <c r="N1410" i="1" s="1"/>
  <c r="M1408" i="1"/>
  <c r="N1408" i="1" s="1"/>
  <c r="M1406" i="1"/>
  <c r="N1406" i="1" s="1"/>
  <c r="M1404" i="1"/>
  <c r="N1404" i="1" s="1"/>
  <c r="M1402" i="1"/>
  <c r="N1402" i="1" s="1"/>
  <c r="M1400" i="1"/>
  <c r="N1400" i="1" s="1"/>
  <c r="M1398" i="1"/>
  <c r="N1398" i="1" s="1"/>
  <c r="M1396" i="1"/>
  <c r="N1396" i="1" s="1"/>
  <c r="M1394" i="1"/>
  <c r="N1394" i="1" s="1"/>
  <c r="M1392" i="1"/>
  <c r="N1392" i="1" s="1"/>
  <c r="M1390" i="1"/>
  <c r="N1390" i="1" s="1"/>
  <c r="M1388" i="1"/>
  <c r="N1388" i="1" s="1"/>
  <c r="M1386" i="1"/>
  <c r="N1386" i="1" s="1"/>
  <c r="M1384" i="1"/>
  <c r="N1384" i="1" s="1"/>
  <c r="M1382" i="1"/>
  <c r="N1382" i="1" s="1"/>
  <c r="M1380" i="1"/>
  <c r="N1380" i="1" s="1"/>
  <c r="O1781" i="1"/>
  <c r="P1781" i="1" s="1"/>
  <c r="O1779" i="1"/>
  <c r="P1779" i="1" s="1"/>
  <c r="O1777" i="1"/>
  <c r="P1777" i="1" s="1"/>
  <c r="O1775" i="1"/>
  <c r="P1775" i="1" s="1"/>
  <c r="O1773" i="1"/>
  <c r="P1773" i="1" s="1"/>
  <c r="O1771" i="1"/>
  <c r="P1771" i="1" s="1"/>
  <c r="O1769" i="1"/>
  <c r="P1769" i="1" s="1"/>
  <c r="O1767" i="1"/>
  <c r="P1767" i="1" s="1"/>
  <c r="O1765" i="1"/>
  <c r="P1765" i="1" s="1"/>
  <c r="O1763" i="1"/>
  <c r="P1763" i="1" s="1"/>
  <c r="O1761" i="1"/>
  <c r="P1761" i="1" s="1"/>
  <c r="O1759" i="1"/>
  <c r="P1759" i="1" s="1"/>
  <c r="O1757" i="1"/>
  <c r="P1757" i="1" s="1"/>
  <c r="O1755" i="1"/>
  <c r="P1755" i="1" s="1"/>
  <c r="O1753" i="1"/>
  <c r="P1753" i="1" s="1"/>
  <c r="O1751" i="1"/>
  <c r="P1751" i="1" s="1"/>
  <c r="O1749" i="1"/>
  <c r="P1749" i="1" s="1"/>
  <c r="O1747" i="1"/>
  <c r="P1747" i="1" s="1"/>
  <c r="O1745" i="1"/>
  <c r="P1745" i="1" s="1"/>
  <c r="O1743" i="1"/>
  <c r="P1743" i="1" s="1"/>
  <c r="O1741" i="1"/>
  <c r="P1741" i="1" s="1"/>
  <c r="O1739" i="1"/>
  <c r="P1739" i="1" s="1"/>
  <c r="O1737" i="1"/>
  <c r="P1737" i="1" s="1"/>
  <c r="O1735" i="1"/>
  <c r="P1735" i="1" s="1"/>
  <c r="O1733" i="1"/>
  <c r="P1733" i="1" s="1"/>
  <c r="O1731" i="1"/>
  <c r="P1731" i="1" s="1"/>
  <c r="O1729" i="1"/>
  <c r="P1729" i="1" s="1"/>
  <c r="O1727" i="1"/>
  <c r="P1727" i="1" s="1"/>
  <c r="O1725" i="1"/>
  <c r="P1725" i="1" s="1"/>
  <c r="O1723" i="1"/>
  <c r="P1723" i="1" s="1"/>
  <c r="O1721" i="1"/>
  <c r="P1721" i="1" s="1"/>
  <c r="O1719" i="1"/>
  <c r="P1719" i="1" s="1"/>
  <c r="O1717" i="1"/>
  <c r="P1717" i="1" s="1"/>
  <c r="O1715" i="1"/>
  <c r="P1715" i="1" s="1"/>
  <c r="O1713" i="1"/>
  <c r="P1713" i="1" s="1"/>
  <c r="O1711" i="1"/>
  <c r="P1711" i="1" s="1"/>
  <c r="O1709" i="1"/>
  <c r="P1709" i="1" s="1"/>
  <c r="O1707" i="1"/>
  <c r="P1707" i="1" s="1"/>
  <c r="O1705" i="1"/>
  <c r="P1705" i="1" s="1"/>
  <c r="O1703" i="1"/>
  <c r="P1703" i="1" s="1"/>
  <c r="O1701" i="1"/>
  <c r="P1701" i="1" s="1"/>
  <c r="O1699" i="1"/>
  <c r="P1699" i="1" s="1"/>
  <c r="O1697" i="1"/>
  <c r="P1697" i="1" s="1"/>
  <c r="O1695" i="1"/>
  <c r="P1695" i="1" s="1"/>
  <c r="O1693" i="1"/>
  <c r="P1693" i="1" s="1"/>
  <c r="O1691" i="1"/>
  <c r="P1691" i="1" s="1"/>
  <c r="O1689" i="1"/>
  <c r="P1689" i="1" s="1"/>
  <c r="O1687" i="1"/>
  <c r="P1687" i="1" s="1"/>
  <c r="O1685" i="1"/>
  <c r="P1685" i="1" s="1"/>
  <c r="O1683" i="1"/>
  <c r="P1683" i="1" s="1"/>
  <c r="O1681" i="1"/>
  <c r="P1681" i="1" s="1"/>
  <c r="O1679" i="1"/>
  <c r="P1679" i="1" s="1"/>
  <c r="O1677" i="1"/>
  <c r="P1677" i="1" s="1"/>
  <c r="O1675" i="1"/>
  <c r="P1675" i="1" s="1"/>
  <c r="O1673" i="1"/>
  <c r="P1673" i="1" s="1"/>
  <c r="O1671" i="1"/>
  <c r="P1671" i="1" s="1"/>
  <c r="O1669" i="1"/>
  <c r="P1669" i="1" s="1"/>
  <c r="O1667" i="1"/>
  <c r="P1667" i="1" s="1"/>
  <c r="O1665" i="1"/>
  <c r="P1665" i="1" s="1"/>
  <c r="O1663" i="1"/>
  <c r="P1663" i="1" s="1"/>
  <c r="O1661" i="1"/>
  <c r="P1661" i="1" s="1"/>
  <c r="O1659" i="1"/>
  <c r="P1659" i="1" s="1"/>
  <c r="O1657" i="1"/>
  <c r="P1657" i="1" s="1"/>
  <c r="O1655" i="1"/>
  <c r="P1655" i="1" s="1"/>
  <c r="O1653" i="1"/>
  <c r="P1653" i="1" s="1"/>
  <c r="O1651" i="1"/>
  <c r="P1651" i="1" s="1"/>
  <c r="O1649" i="1"/>
  <c r="P1649" i="1" s="1"/>
  <c r="O1647" i="1"/>
  <c r="P1647" i="1" s="1"/>
  <c r="O1645" i="1"/>
  <c r="P1645" i="1" s="1"/>
  <c r="O1643" i="1"/>
  <c r="P1643" i="1" s="1"/>
  <c r="O1641" i="1"/>
  <c r="P1641" i="1" s="1"/>
  <c r="O1639" i="1"/>
  <c r="P1639" i="1" s="1"/>
  <c r="O1637" i="1"/>
  <c r="P1637" i="1" s="1"/>
  <c r="O1635" i="1"/>
  <c r="P1635" i="1" s="1"/>
  <c r="O1633" i="1"/>
  <c r="P1633" i="1" s="1"/>
  <c r="O1631" i="1"/>
  <c r="P1631" i="1" s="1"/>
  <c r="O1629" i="1"/>
  <c r="P1629" i="1" s="1"/>
  <c r="O1627" i="1"/>
  <c r="P1627" i="1" s="1"/>
  <c r="O1625" i="1"/>
  <c r="P1625" i="1" s="1"/>
  <c r="O1623" i="1"/>
  <c r="P1623" i="1" s="1"/>
  <c r="O1621" i="1"/>
  <c r="P1621" i="1" s="1"/>
  <c r="O1619" i="1"/>
  <c r="P1619" i="1" s="1"/>
  <c r="O1617" i="1"/>
  <c r="P1617" i="1" s="1"/>
  <c r="O1615" i="1"/>
  <c r="P1615" i="1" s="1"/>
  <c r="O1613" i="1"/>
  <c r="P1613" i="1" s="1"/>
  <c r="O1611" i="1"/>
  <c r="P1611" i="1" s="1"/>
  <c r="O1609" i="1"/>
  <c r="P1609" i="1" s="1"/>
  <c r="O1607" i="1"/>
  <c r="P1607" i="1" s="1"/>
  <c r="O1605" i="1"/>
  <c r="P1605" i="1" s="1"/>
  <c r="O1603" i="1"/>
  <c r="P1603" i="1" s="1"/>
  <c r="O1601" i="1"/>
  <c r="P1601" i="1" s="1"/>
  <c r="O1599" i="1"/>
  <c r="P1599" i="1" s="1"/>
  <c r="O1597" i="1"/>
  <c r="P1597" i="1" s="1"/>
  <c r="O1595" i="1"/>
  <c r="P1595" i="1" s="1"/>
  <c r="O1593" i="1"/>
  <c r="P1593" i="1" s="1"/>
  <c r="O1591" i="1"/>
  <c r="P1591" i="1" s="1"/>
  <c r="O1589" i="1"/>
  <c r="P1589" i="1" s="1"/>
  <c r="O1587" i="1"/>
  <c r="P1587" i="1" s="1"/>
  <c r="O1585" i="1"/>
  <c r="P1585" i="1" s="1"/>
  <c r="O1583" i="1"/>
  <c r="P1583" i="1" s="1"/>
  <c r="O1581" i="1"/>
  <c r="P1581" i="1" s="1"/>
  <c r="O1579" i="1"/>
  <c r="P1579" i="1" s="1"/>
  <c r="O1577" i="1"/>
  <c r="P1577" i="1" s="1"/>
  <c r="O1575" i="1"/>
  <c r="P1575" i="1" s="1"/>
  <c r="O1573" i="1"/>
  <c r="P1573" i="1" s="1"/>
  <c r="O1571" i="1"/>
  <c r="P1571" i="1" s="1"/>
  <c r="O1569" i="1"/>
  <c r="P1569" i="1" s="1"/>
  <c r="O1567" i="1"/>
  <c r="P1567" i="1" s="1"/>
  <c r="O1565" i="1"/>
  <c r="P1565" i="1" s="1"/>
  <c r="O1563" i="1"/>
  <c r="P1563" i="1" s="1"/>
  <c r="O1561" i="1"/>
  <c r="P1561" i="1" s="1"/>
  <c r="O1559" i="1"/>
  <c r="P1559" i="1" s="1"/>
  <c r="O1557" i="1"/>
  <c r="P1557" i="1" s="1"/>
  <c r="O1555" i="1"/>
  <c r="P1555" i="1" s="1"/>
  <c r="O1553" i="1"/>
  <c r="P1553" i="1" s="1"/>
  <c r="O1551" i="1"/>
  <c r="P1551" i="1" s="1"/>
  <c r="O1549" i="1"/>
  <c r="P1549" i="1" s="1"/>
  <c r="O1547" i="1"/>
  <c r="P1547" i="1" s="1"/>
  <c r="O1545" i="1"/>
  <c r="P1545" i="1" s="1"/>
  <c r="O1543" i="1"/>
  <c r="P1543" i="1" s="1"/>
  <c r="O1541" i="1"/>
  <c r="P1541" i="1" s="1"/>
  <c r="O1539" i="1"/>
  <c r="P1539" i="1" s="1"/>
  <c r="O1537" i="1"/>
  <c r="P1537" i="1" s="1"/>
  <c r="O1535" i="1"/>
  <c r="P1535" i="1" s="1"/>
  <c r="O1533" i="1"/>
  <c r="P1533" i="1" s="1"/>
  <c r="O1531" i="1"/>
  <c r="P1531" i="1" s="1"/>
  <c r="O1529" i="1"/>
  <c r="P1529" i="1" s="1"/>
  <c r="O1527" i="1"/>
  <c r="P1527" i="1" s="1"/>
  <c r="O1525" i="1"/>
  <c r="P1525" i="1" s="1"/>
  <c r="O1523" i="1"/>
  <c r="P1523" i="1" s="1"/>
  <c r="O1521" i="1"/>
  <c r="P1521" i="1" s="1"/>
  <c r="O1519" i="1"/>
  <c r="P1519" i="1" s="1"/>
  <c r="O1517" i="1"/>
  <c r="P1517" i="1" s="1"/>
  <c r="O1515" i="1"/>
  <c r="P1515" i="1" s="1"/>
  <c r="O1513" i="1"/>
  <c r="P1513" i="1" s="1"/>
  <c r="O1511" i="1"/>
  <c r="P1511" i="1" s="1"/>
  <c r="O1509" i="1"/>
  <c r="P1509" i="1" s="1"/>
  <c r="O1507" i="1"/>
  <c r="P1507" i="1" s="1"/>
  <c r="O1505" i="1"/>
  <c r="P1505" i="1" s="1"/>
  <c r="O1503" i="1"/>
  <c r="P1503" i="1" s="1"/>
  <c r="O1501" i="1"/>
  <c r="P1501" i="1" s="1"/>
  <c r="O1499" i="1"/>
  <c r="P1499" i="1" s="1"/>
  <c r="O1497" i="1"/>
  <c r="P1497" i="1" s="1"/>
  <c r="O1495" i="1"/>
  <c r="P1495" i="1" s="1"/>
  <c r="O1493" i="1"/>
  <c r="P1493" i="1" s="1"/>
  <c r="O1491" i="1"/>
  <c r="P1491" i="1" s="1"/>
  <c r="O1489" i="1"/>
  <c r="P1489" i="1" s="1"/>
  <c r="O1487" i="1"/>
  <c r="P1487" i="1" s="1"/>
  <c r="O1485" i="1"/>
  <c r="P1485" i="1" s="1"/>
  <c r="O1483" i="1"/>
  <c r="P1483" i="1" s="1"/>
  <c r="O1481" i="1"/>
  <c r="P1481" i="1" s="1"/>
  <c r="O1479" i="1"/>
  <c r="P1479" i="1" s="1"/>
  <c r="O1477" i="1"/>
  <c r="P1477" i="1" s="1"/>
  <c r="O1475" i="1"/>
  <c r="P1475" i="1" s="1"/>
  <c r="O1473" i="1"/>
  <c r="P1473" i="1" s="1"/>
  <c r="O1471" i="1"/>
  <c r="P1471" i="1" s="1"/>
  <c r="O1469" i="1"/>
  <c r="P1469" i="1" s="1"/>
  <c r="O1467" i="1"/>
  <c r="P1467" i="1" s="1"/>
  <c r="O1465" i="1"/>
  <c r="P1465" i="1" s="1"/>
  <c r="O1463" i="1"/>
  <c r="P1463" i="1" s="1"/>
  <c r="O1461" i="1"/>
  <c r="P1461" i="1" s="1"/>
  <c r="O1459" i="1"/>
  <c r="P1459" i="1" s="1"/>
  <c r="O1457" i="1"/>
  <c r="P1457" i="1" s="1"/>
  <c r="O1455" i="1"/>
  <c r="P1455" i="1" s="1"/>
  <c r="O1453" i="1"/>
  <c r="P1453" i="1" s="1"/>
  <c r="O1451" i="1"/>
  <c r="P1451" i="1" s="1"/>
  <c r="O1449" i="1"/>
  <c r="P1449" i="1" s="1"/>
  <c r="O1447" i="1"/>
  <c r="P1447" i="1" s="1"/>
  <c r="O1445" i="1"/>
  <c r="P1445" i="1" s="1"/>
  <c r="O1443" i="1"/>
  <c r="P1443" i="1" s="1"/>
  <c r="O1441" i="1"/>
  <c r="P1441" i="1" s="1"/>
  <c r="O1439" i="1"/>
  <c r="P1439" i="1" s="1"/>
  <c r="O1437" i="1"/>
  <c r="P1437" i="1" s="1"/>
  <c r="O1435" i="1"/>
  <c r="P1435" i="1" s="1"/>
  <c r="O1433" i="1"/>
  <c r="P1433" i="1" s="1"/>
  <c r="O1431" i="1"/>
  <c r="P1431" i="1" s="1"/>
  <c r="O1429" i="1"/>
  <c r="P1429" i="1" s="1"/>
  <c r="O1427" i="1"/>
  <c r="P1427" i="1" s="1"/>
  <c r="O1425" i="1"/>
  <c r="P1425" i="1" s="1"/>
  <c r="O1423" i="1"/>
  <c r="P1423" i="1" s="1"/>
  <c r="O1421" i="1"/>
  <c r="P1421" i="1" s="1"/>
  <c r="O1419" i="1"/>
  <c r="P1419" i="1" s="1"/>
  <c r="O1417" i="1"/>
  <c r="P1417" i="1" s="1"/>
  <c r="O1415" i="1"/>
  <c r="P1415" i="1" s="1"/>
  <c r="O1413" i="1"/>
  <c r="P1413" i="1" s="1"/>
  <c r="O1411" i="1"/>
  <c r="P1411" i="1" s="1"/>
  <c r="O1409" i="1"/>
  <c r="P1409" i="1" s="1"/>
  <c r="O1407" i="1"/>
  <c r="P1407" i="1" s="1"/>
  <c r="O1405" i="1"/>
  <c r="P1405" i="1" s="1"/>
  <c r="O1403" i="1"/>
  <c r="P1403" i="1" s="1"/>
  <c r="O1401" i="1"/>
  <c r="P1401" i="1" s="1"/>
  <c r="O1399" i="1"/>
  <c r="P1399" i="1" s="1"/>
  <c r="O1397" i="1"/>
  <c r="P1397" i="1" s="1"/>
  <c r="O1395" i="1"/>
  <c r="P1395" i="1" s="1"/>
  <c r="O1393" i="1"/>
  <c r="P1393" i="1" s="1"/>
  <c r="O1391" i="1"/>
  <c r="P1391" i="1" s="1"/>
  <c r="O1389" i="1"/>
  <c r="P1389" i="1" s="1"/>
  <c r="O1387" i="1"/>
  <c r="P1387" i="1" s="1"/>
  <c r="O1385" i="1"/>
  <c r="P1385" i="1" s="1"/>
  <c r="O1383" i="1"/>
  <c r="P1383" i="1" s="1"/>
  <c r="O1381" i="1"/>
  <c r="P1381" i="1" s="1"/>
  <c r="O1379" i="1"/>
  <c r="P1379" i="1" s="1"/>
  <c r="Q1780" i="1"/>
  <c r="R1780" i="1" s="1"/>
  <c r="Q1778" i="1"/>
  <c r="R1778" i="1" s="1"/>
  <c r="Q1776" i="1"/>
  <c r="R1776" i="1" s="1"/>
  <c r="Q1774" i="1"/>
  <c r="R1774" i="1" s="1"/>
  <c r="Q1772" i="1"/>
  <c r="R1772" i="1" s="1"/>
  <c r="Q1770" i="1"/>
  <c r="R1770" i="1" s="1"/>
  <c r="Q1768" i="1"/>
  <c r="R1768" i="1" s="1"/>
  <c r="Q1766" i="1"/>
  <c r="R1766" i="1" s="1"/>
  <c r="Q1764" i="1"/>
  <c r="R1764" i="1" s="1"/>
  <c r="Q1762" i="1"/>
  <c r="R1762" i="1" s="1"/>
  <c r="Q1760" i="1"/>
  <c r="R1760" i="1" s="1"/>
  <c r="Q1758" i="1"/>
  <c r="R1758" i="1" s="1"/>
  <c r="Q1756" i="1"/>
  <c r="R1756" i="1" s="1"/>
  <c r="Q1754" i="1"/>
  <c r="R1754" i="1" s="1"/>
  <c r="Q1752" i="1"/>
  <c r="R1752" i="1" s="1"/>
  <c r="Q1750" i="1"/>
  <c r="R1750" i="1" s="1"/>
  <c r="Q1748" i="1"/>
  <c r="R1748" i="1" s="1"/>
  <c r="Q1746" i="1"/>
  <c r="R1746" i="1" s="1"/>
  <c r="Q1744" i="1"/>
  <c r="R1744" i="1" s="1"/>
  <c r="Q1742" i="1"/>
  <c r="R1742" i="1" s="1"/>
  <c r="Q1740" i="1"/>
  <c r="R1740" i="1" s="1"/>
  <c r="Q1738" i="1"/>
  <c r="R1738" i="1" s="1"/>
  <c r="Q1736" i="1"/>
  <c r="R1736" i="1" s="1"/>
  <c r="Q1734" i="1"/>
  <c r="R1734" i="1" s="1"/>
  <c r="Q1732" i="1"/>
  <c r="R1732" i="1" s="1"/>
  <c r="Q1730" i="1"/>
  <c r="R1730" i="1" s="1"/>
  <c r="Q1728" i="1"/>
  <c r="R1728" i="1" s="1"/>
  <c r="Q1726" i="1"/>
  <c r="R1726" i="1" s="1"/>
  <c r="Q1724" i="1"/>
  <c r="R1724" i="1" s="1"/>
  <c r="Q1722" i="1"/>
  <c r="R1722" i="1" s="1"/>
  <c r="Q1720" i="1"/>
  <c r="R1720" i="1" s="1"/>
  <c r="Q1718" i="1"/>
  <c r="R1718" i="1" s="1"/>
  <c r="Q1716" i="1"/>
  <c r="R1716" i="1" s="1"/>
  <c r="Q1714" i="1"/>
  <c r="R1714" i="1" s="1"/>
  <c r="Q1712" i="1"/>
  <c r="R1712" i="1" s="1"/>
  <c r="Q1710" i="1"/>
  <c r="R1710" i="1" s="1"/>
  <c r="Q1708" i="1"/>
  <c r="R1708" i="1" s="1"/>
  <c r="Q1706" i="1"/>
  <c r="R1706" i="1" s="1"/>
  <c r="Q1704" i="1"/>
  <c r="R1704" i="1" s="1"/>
  <c r="Q1702" i="1"/>
  <c r="R1702" i="1" s="1"/>
  <c r="Q1700" i="1"/>
  <c r="R1700" i="1" s="1"/>
  <c r="Q1698" i="1"/>
  <c r="R1698" i="1" s="1"/>
  <c r="Q1696" i="1"/>
  <c r="R1696" i="1" s="1"/>
  <c r="Q1694" i="1"/>
  <c r="R1694" i="1" s="1"/>
  <c r="Q1692" i="1"/>
  <c r="R1692" i="1" s="1"/>
  <c r="Q1690" i="1"/>
  <c r="R1690" i="1" s="1"/>
  <c r="Q1688" i="1"/>
  <c r="R1688" i="1" s="1"/>
  <c r="Q1686" i="1"/>
  <c r="R1686" i="1" s="1"/>
  <c r="Q1684" i="1"/>
  <c r="R1684" i="1" s="1"/>
  <c r="Q1682" i="1"/>
  <c r="R1682" i="1" s="1"/>
  <c r="Q1680" i="1"/>
  <c r="R1680" i="1" s="1"/>
  <c r="Q1678" i="1"/>
  <c r="R1678" i="1" s="1"/>
  <c r="Q1676" i="1"/>
  <c r="R1676" i="1" s="1"/>
  <c r="Q1674" i="1"/>
  <c r="R1674" i="1" s="1"/>
  <c r="Q1672" i="1"/>
  <c r="R1672" i="1" s="1"/>
  <c r="Q1670" i="1"/>
  <c r="R1670" i="1" s="1"/>
  <c r="Q1668" i="1"/>
  <c r="R1668" i="1" s="1"/>
  <c r="Q1666" i="1"/>
  <c r="R1666" i="1" s="1"/>
  <c r="Q1664" i="1"/>
  <c r="R1664" i="1" s="1"/>
  <c r="Q1662" i="1"/>
  <c r="R1662" i="1" s="1"/>
  <c r="Q1660" i="1"/>
  <c r="R1660" i="1" s="1"/>
  <c r="Q1658" i="1"/>
  <c r="R1658" i="1" s="1"/>
  <c r="Q1656" i="1"/>
  <c r="R1656" i="1" s="1"/>
  <c r="Q1654" i="1"/>
  <c r="R1654" i="1" s="1"/>
  <c r="Q1652" i="1"/>
  <c r="R1652" i="1" s="1"/>
  <c r="Q1650" i="1"/>
  <c r="R1650" i="1" s="1"/>
  <c r="Q1648" i="1"/>
  <c r="R1648" i="1" s="1"/>
  <c r="Q1646" i="1"/>
  <c r="R1646" i="1" s="1"/>
  <c r="Q1644" i="1"/>
  <c r="R1644" i="1" s="1"/>
  <c r="Q1642" i="1"/>
  <c r="R1642" i="1" s="1"/>
  <c r="Q1640" i="1"/>
  <c r="R1640" i="1" s="1"/>
  <c r="Q1638" i="1"/>
  <c r="R1638" i="1" s="1"/>
  <c r="Q1636" i="1"/>
  <c r="R1636" i="1" s="1"/>
  <c r="Q1634" i="1"/>
  <c r="R1634" i="1" s="1"/>
  <c r="Q1632" i="1"/>
  <c r="R1632" i="1" s="1"/>
  <c r="Q1630" i="1"/>
  <c r="R1630" i="1" s="1"/>
  <c r="Q1628" i="1"/>
  <c r="R1628" i="1" s="1"/>
  <c r="Q1626" i="1"/>
  <c r="R1626" i="1" s="1"/>
  <c r="Q1624" i="1"/>
  <c r="R1624" i="1" s="1"/>
  <c r="Q1622" i="1"/>
  <c r="R1622" i="1" s="1"/>
  <c r="Q1620" i="1"/>
  <c r="R1620" i="1" s="1"/>
  <c r="Q1618" i="1"/>
  <c r="R1618" i="1" s="1"/>
  <c r="Q1616" i="1"/>
  <c r="R1616" i="1" s="1"/>
  <c r="Q1614" i="1"/>
  <c r="R1614" i="1" s="1"/>
  <c r="Q1612" i="1"/>
  <c r="R1612" i="1" s="1"/>
  <c r="Q1610" i="1"/>
  <c r="R1610" i="1" s="1"/>
  <c r="Q1608" i="1"/>
  <c r="R1608" i="1" s="1"/>
  <c r="Q1606" i="1"/>
  <c r="R1606" i="1" s="1"/>
  <c r="Q1604" i="1"/>
  <c r="R1604" i="1" s="1"/>
  <c r="Q1602" i="1"/>
  <c r="R1602" i="1" s="1"/>
  <c r="Q1600" i="1"/>
  <c r="R1600" i="1" s="1"/>
  <c r="Q1598" i="1"/>
  <c r="R1598" i="1" s="1"/>
  <c r="Q1596" i="1"/>
  <c r="R1596" i="1" s="1"/>
  <c r="Q1594" i="1"/>
  <c r="R1594" i="1" s="1"/>
  <c r="Q1592" i="1"/>
  <c r="R1592" i="1" s="1"/>
  <c r="Q1590" i="1"/>
  <c r="R1590" i="1" s="1"/>
  <c r="Q1588" i="1"/>
  <c r="R1588" i="1" s="1"/>
  <c r="Q1586" i="1"/>
  <c r="R1586" i="1" s="1"/>
  <c r="Q1584" i="1"/>
  <c r="R1584" i="1" s="1"/>
  <c r="Q1582" i="1"/>
  <c r="R1582" i="1" s="1"/>
  <c r="Q1580" i="1"/>
  <c r="R1580" i="1" s="1"/>
  <c r="Q1578" i="1"/>
  <c r="R1578" i="1" s="1"/>
  <c r="Q1576" i="1"/>
  <c r="R1576" i="1" s="1"/>
  <c r="Q1574" i="1"/>
  <c r="R1574" i="1" s="1"/>
  <c r="Q1572" i="1"/>
  <c r="R1572" i="1" s="1"/>
  <c r="Q1570" i="1"/>
  <c r="R1570" i="1" s="1"/>
  <c r="Q1568" i="1"/>
  <c r="R1568" i="1" s="1"/>
  <c r="Q1566" i="1"/>
  <c r="R1566" i="1" s="1"/>
  <c r="Q1564" i="1"/>
  <c r="R1564" i="1" s="1"/>
  <c r="Q1562" i="1"/>
  <c r="R1562" i="1" s="1"/>
  <c r="Q1560" i="1"/>
  <c r="R1560" i="1" s="1"/>
  <c r="Q1558" i="1"/>
  <c r="R1558" i="1" s="1"/>
  <c r="Q1556" i="1"/>
  <c r="R1556" i="1" s="1"/>
  <c r="Q1554" i="1"/>
  <c r="R1554" i="1" s="1"/>
  <c r="Q1552" i="1"/>
  <c r="R1552" i="1" s="1"/>
  <c r="Q1550" i="1"/>
  <c r="R1550" i="1" s="1"/>
  <c r="Q1548" i="1"/>
  <c r="R1548" i="1" s="1"/>
  <c r="Q1546" i="1"/>
  <c r="R1546" i="1" s="1"/>
  <c r="Q1544" i="1"/>
  <c r="R1544" i="1" s="1"/>
  <c r="Q1542" i="1"/>
  <c r="R1542" i="1" s="1"/>
  <c r="Q1540" i="1"/>
  <c r="R1540" i="1" s="1"/>
  <c r="Q1538" i="1"/>
  <c r="R1538" i="1" s="1"/>
  <c r="Q1536" i="1"/>
  <c r="R1536" i="1" s="1"/>
  <c r="Q1534" i="1"/>
  <c r="R1534" i="1" s="1"/>
  <c r="Q1532" i="1"/>
  <c r="R1532" i="1" s="1"/>
  <c r="Q1530" i="1"/>
  <c r="R1530" i="1" s="1"/>
  <c r="Q1528" i="1"/>
  <c r="R1528" i="1" s="1"/>
  <c r="Q1526" i="1"/>
  <c r="R1526" i="1" s="1"/>
  <c r="Q1524" i="1"/>
  <c r="R1524" i="1" s="1"/>
  <c r="Q1522" i="1"/>
  <c r="R1522" i="1" s="1"/>
  <c r="Q1520" i="1"/>
  <c r="R1520" i="1" s="1"/>
  <c r="Q1518" i="1"/>
  <c r="R1518" i="1" s="1"/>
  <c r="Q1516" i="1"/>
  <c r="R1516" i="1" s="1"/>
  <c r="Q1514" i="1"/>
  <c r="R1514" i="1" s="1"/>
  <c r="Q1512" i="1"/>
  <c r="R1512" i="1" s="1"/>
  <c r="Q1510" i="1"/>
  <c r="R1510" i="1" s="1"/>
  <c r="Q1508" i="1"/>
  <c r="R1508" i="1" s="1"/>
  <c r="Q1506" i="1"/>
  <c r="R1506" i="1" s="1"/>
  <c r="Q1504" i="1"/>
  <c r="R1504" i="1" s="1"/>
  <c r="Q1502" i="1"/>
  <c r="R1502" i="1" s="1"/>
  <c r="Q1500" i="1"/>
  <c r="R1500" i="1" s="1"/>
  <c r="Q1498" i="1"/>
  <c r="R1498" i="1" s="1"/>
  <c r="Q1496" i="1"/>
  <c r="R1496" i="1" s="1"/>
  <c r="Q1494" i="1"/>
  <c r="R1494" i="1" s="1"/>
  <c r="Q1492" i="1"/>
  <c r="R1492" i="1" s="1"/>
  <c r="Q1490" i="1"/>
  <c r="R1490" i="1" s="1"/>
  <c r="Q1488" i="1"/>
  <c r="R1488" i="1" s="1"/>
  <c r="Q1486" i="1"/>
  <c r="R1486" i="1" s="1"/>
  <c r="Q1484" i="1"/>
  <c r="R1484" i="1" s="1"/>
  <c r="Q1482" i="1"/>
  <c r="R1482" i="1" s="1"/>
  <c r="Q1480" i="1"/>
  <c r="R1480" i="1" s="1"/>
  <c r="Q1478" i="1"/>
  <c r="R1478" i="1" s="1"/>
  <c r="Q1476" i="1"/>
  <c r="R1476" i="1" s="1"/>
  <c r="Q1474" i="1"/>
  <c r="R1474" i="1" s="1"/>
  <c r="Q1472" i="1"/>
  <c r="R1472" i="1" s="1"/>
  <c r="Q1470" i="1"/>
  <c r="R1470" i="1" s="1"/>
  <c r="Q1468" i="1"/>
  <c r="R1468" i="1" s="1"/>
  <c r="Q1466" i="1"/>
  <c r="R1466" i="1" s="1"/>
  <c r="Q1464" i="1"/>
  <c r="R1464" i="1" s="1"/>
  <c r="Q1462" i="1"/>
  <c r="R1462" i="1" s="1"/>
  <c r="Q1460" i="1"/>
  <c r="R1460" i="1" s="1"/>
  <c r="Q1458" i="1"/>
  <c r="R1458" i="1" s="1"/>
  <c r="Q1456" i="1"/>
  <c r="R1456" i="1" s="1"/>
  <c r="Q1454" i="1"/>
  <c r="R1454" i="1" s="1"/>
  <c r="Q1452" i="1"/>
  <c r="R1452" i="1" s="1"/>
  <c r="Q1450" i="1"/>
  <c r="R1450" i="1" s="1"/>
  <c r="Q1448" i="1"/>
  <c r="R1448" i="1" s="1"/>
  <c r="Q1446" i="1"/>
  <c r="R1446" i="1" s="1"/>
  <c r="Q1444" i="1"/>
  <c r="R1444" i="1" s="1"/>
  <c r="Q1442" i="1"/>
  <c r="R1442" i="1" s="1"/>
  <c r="Q1440" i="1"/>
  <c r="R1440" i="1" s="1"/>
  <c r="Q1438" i="1"/>
  <c r="R1438" i="1" s="1"/>
  <c r="Q1436" i="1"/>
  <c r="R1436" i="1" s="1"/>
  <c r="Q1434" i="1"/>
  <c r="R1434" i="1" s="1"/>
  <c r="Q1432" i="1"/>
  <c r="R1432" i="1" s="1"/>
  <c r="Q1430" i="1"/>
  <c r="R1430" i="1" s="1"/>
  <c r="Q1428" i="1"/>
  <c r="R1428" i="1" s="1"/>
  <c r="Q1426" i="1"/>
  <c r="R1426" i="1" s="1"/>
  <c r="Q1424" i="1"/>
  <c r="R1424" i="1" s="1"/>
  <c r="Q1422" i="1"/>
  <c r="R1422" i="1" s="1"/>
  <c r="Q1420" i="1"/>
  <c r="R1420" i="1" s="1"/>
  <c r="Q1418" i="1"/>
  <c r="R1418" i="1" s="1"/>
  <c r="Q1416" i="1"/>
  <c r="R1416" i="1" s="1"/>
  <c r="Q1414" i="1"/>
  <c r="R1414" i="1" s="1"/>
  <c r="Q1412" i="1"/>
  <c r="R1412" i="1" s="1"/>
  <c r="Q1410" i="1"/>
  <c r="R1410" i="1" s="1"/>
  <c r="Q1408" i="1"/>
  <c r="R1408" i="1" s="1"/>
  <c r="Q1406" i="1"/>
  <c r="R1406" i="1" s="1"/>
  <c r="Q1404" i="1"/>
  <c r="R1404" i="1" s="1"/>
  <c r="Q1402" i="1"/>
  <c r="R1402" i="1" s="1"/>
  <c r="Q1400" i="1"/>
  <c r="R1400" i="1" s="1"/>
  <c r="Q1398" i="1"/>
  <c r="R1398" i="1" s="1"/>
  <c r="Q1396" i="1"/>
  <c r="R1396" i="1" s="1"/>
  <c r="Q1394" i="1"/>
  <c r="R1394" i="1" s="1"/>
  <c r="Q1392" i="1"/>
  <c r="R1392" i="1" s="1"/>
  <c r="Q1390" i="1"/>
  <c r="R1390" i="1" s="1"/>
  <c r="Q1388" i="1"/>
  <c r="R1388" i="1" s="1"/>
  <c r="Q1386" i="1"/>
  <c r="R1386" i="1" s="1"/>
  <c r="Q1384" i="1"/>
  <c r="R1384" i="1" s="1"/>
  <c r="Q1382" i="1"/>
  <c r="R1382" i="1" s="1"/>
  <c r="Q1380" i="1"/>
  <c r="R1380" i="1" s="1"/>
  <c r="AQ498" i="1"/>
  <c r="AR499" i="1" s="1"/>
  <c r="AP500" i="1"/>
  <c r="AP499" i="1"/>
  <c r="AP497" i="1"/>
  <c r="AP501" i="1"/>
  <c r="AP498" i="1"/>
  <c r="AQ522" i="1"/>
  <c r="AP526" i="1"/>
  <c r="AP539" i="1"/>
  <c r="AJ514" i="1"/>
  <c r="AJ481" i="1"/>
  <c r="AJ319" i="1"/>
  <c r="AJ312" i="1"/>
  <c r="AJ315" i="1"/>
  <c r="AJ327" i="1"/>
  <c r="AJ332" i="1"/>
  <c r="AM603" i="1"/>
  <c r="W587" i="1"/>
  <c r="X587" i="1"/>
  <c r="Y587" i="1"/>
  <c r="Z587" i="1" s="1"/>
  <c r="W596" i="1"/>
  <c r="X596" i="1"/>
  <c r="Y596" i="1"/>
  <c r="Z596" i="1" s="1"/>
  <c r="W1241" i="1"/>
  <c r="X1241" i="1"/>
  <c r="Y1241" i="1"/>
  <c r="Z1241" i="1" s="1"/>
  <c r="W1245" i="1"/>
  <c r="X1245" i="1"/>
  <c r="Y1245" i="1"/>
  <c r="Z1245" i="1" s="1"/>
  <c r="W1267" i="1"/>
  <c r="X1267" i="1"/>
  <c r="Y1267" i="1"/>
  <c r="Z1267" i="1" s="1"/>
  <c r="AR556" i="1"/>
  <c r="AJ338" i="1"/>
  <c r="AP550" i="1"/>
  <c r="AJ537" i="1"/>
  <c r="AP546" i="1"/>
  <c r="AR513" i="1"/>
  <c r="AJ311" i="1"/>
  <c r="AJ331" i="1"/>
  <c r="AJ329" i="1"/>
  <c r="AJ333" i="1"/>
  <c r="AJ341" i="1"/>
  <c r="AM378" i="1"/>
  <c r="AM532" i="1"/>
  <c r="AT443" i="1"/>
  <c r="AM517" i="1"/>
  <c r="W612" i="1"/>
  <c r="X612" i="1"/>
  <c r="Y612" i="1"/>
  <c r="Z612" i="1" s="1"/>
  <c r="Y627" i="1"/>
  <c r="Z627" i="1" s="1"/>
  <c r="X627" i="1"/>
  <c r="W627" i="1"/>
  <c r="W649" i="1"/>
  <c r="X649" i="1"/>
  <c r="Y649" i="1"/>
  <c r="Z649" i="1" s="1"/>
  <c r="W653" i="1"/>
  <c r="X653" i="1"/>
  <c r="Y653" i="1"/>
  <c r="Z653" i="1" s="1"/>
  <c r="X657" i="1"/>
  <c r="Y657" i="1"/>
  <c r="Z657" i="1" s="1"/>
  <c r="W657" i="1"/>
  <c r="W1254" i="1"/>
  <c r="X1254" i="1"/>
  <c r="Y1254" i="1"/>
  <c r="Z1254" i="1" s="1"/>
  <c r="W1342" i="1"/>
  <c r="X1342" i="1"/>
  <c r="Y1342" i="1"/>
  <c r="Z1342" i="1" s="1"/>
  <c r="W1366" i="1"/>
  <c r="X1366" i="1"/>
  <c r="Y1366" i="1"/>
  <c r="Z1366" i="1" s="1"/>
  <c r="X537" i="1"/>
  <c r="Y537" i="1"/>
  <c r="Z537" i="1" s="1"/>
  <c r="W537" i="1"/>
  <c r="W32" i="1"/>
  <c r="X32" i="1"/>
  <c r="L1781" i="1"/>
  <c r="V1781" i="1" s="1"/>
  <c r="L1777" i="1"/>
  <c r="V1777" i="1" s="1"/>
  <c r="L1773" i="1"/>
  <c r="V1773" i="1" s="1"/>
  <c r="L1769" i="1"/>
  <c r="V1769" i="1" s="1"/>
  <c r="L1765" i="1"/>
  <c r="V1765" i="1" s="1"/>
  <c r="L1761" i="1"/>
  <c r="V1761" i="1" s="1"/>
  <c r="L1757" i="1"/>
  <c r="V1757" i="1" s="1"/>
  <c r="L1753" i="1"/>
  <c r="V1753" i="1" s="1"/>
  <c r="L1749" i="1"/>
  <c r="V1749" i="1" s="1"/>
  <c r="L1745" i="1"/>
  <c r="V1745" i="1" s="1"/>
  <c r="L1741" i="1"/>
  <c r="V1741" i="1" s="1"/>
  <c r="L1737" i="1"/>
  <c r="V1737" i="1" s="1"/>
  <c r="L1733" i="1"/>
  <c r="V1733" i="1" s="1"/>
  <c r="L1729" i="1"/>
  <c r="V1729" i="1" s="1"/>
  <c r="L1725" i="1"/>
  <c r="V1725" i="1" s="1"/>
  <c r="L1721" i="1"/>
  <c r="V1721" i="1" s="1"/>
  <c r="L1717" i="1"/>
  <c r="V1717" i="1" s="1"/>
  <c r="L1713" i="1"/>
  <c r="V1713" i="1" s="1"/>
  <c r="L1709" i="1"/>
  <c r="V1709" i="1" s="1"/>
  <c r="L1705" i="1"/>
  <c r="V1705" i="1" s="1"/>
  <c r="L1701" i="1"/>
  <c r="V1701" i="1" s="1"/>
  <c r="L1697" i="1"/>
  <c r="V1697" i="1" s="1"/>
  <c r="L1693" i="1"/>
  <c r="V1693" i="1" s="1"/>
  <c r="L1689" i="1"/>
  <c r="V1689" i="1" s="1"/>
  <c r="L1685" i="1"/>
  <c r="V1685" i="1" s="1"/>
  <c r="L1681" i="1"/>
  <c r="V1681" i="1" s="1"/>
  <c r="L1677" i="1"/>
  <c r="V1677" i="1" s="1"/>
  <c r="L1673" i="1"/>
  <c r="V1673" i="1" s="1"/>
  <c r="L1669" i="1"/>
  <c r="V1669" i="1" s="1"/>
  <c r="L1665" i="1"/>
  <c r="V1665" i="1" s="1"/>
  <c r="L1661" i="1"/>
  <c r="V1661" i="1" s="1"/>
  <c r="L1657" i="1"/>
  <c r="V1657" i="1" s="1"/>
  <c r="L1653" i="1"/>
  <c r="V1653" i="1" s="1"/>
  <c r="L1649" i="1"/>
  <c r="V1649" i="1" s="1"/>
  <c r="L1645" i="1"/>
  <c r="V1645" i="1" s="1"/>
  <c r="L1641" i="1"/>
  <c r="V1641" i="1" s="1"/>
  <c r="L1379" i="1"/>
  <c r="V1379" i="1" s="1"/>
  <c r="L1381" i="1"/>
  <c r="V1381" i="1" s="1"/>
  <c r="L1383" i="1"/>
  <c r="V1383" i="1" s="1"/>
  <c r="L1385" i="1"/>
  <c r="V1385" i="1" s="1"/>
  <c r="L1387" i="1"/>
  <c r="V1387" i="1" s="1"/>
  <c r="L1389" i="1"/>
  <c r="V1389" i="1" s="1"/>
  <c r="L1391" i="1"/>
  <c r="V1391" i="1" s="1"/>
  <c r="L1393" i="1"/>
  <c r="V1393" i="1" s="1"/>
  <c r="L1395" i="1"/>
  <c r="V1395" i="1" s="1"/>
  <c r="L1397" i="1"/>
  <c r="V1397" i="1" s="1"/>
  <c r="L1399" i="1"/>
  <c r="V1399" i="1" s="1"/>
  <c r="L1401" i="1"/>
  <c r="V1401" i="1" s="1"/>
  <c r="L1403" i="1"/>
  <c r="V1403" i="1" s="1"/>
  <c r="L1405" i="1"/>
  <c r="V1405" i="1" s="1"/>
  <c r="L1407" i="1"/>
  <c r="V1407" i="1" s="1"/>
  <c r="L1409" i="1"/>
  <c r="V1409" i="1" s="1"/>
  <c r="L1411" i="1"/>
  <c r="V1411" i="1" s="1"/>
  <c r="L1413" i="1"/>
  <c r="V1413" i="1" s="1"/>
  <c r="L1415" i="1"/>
  <c r="V1415" i="1" s="1"/>
  <c r="L1417" i="1"/>
  <c r="V1417" i="1" s="1"/>
  <c r="L1419" i="1"/>
  <c r="V1419" i="1" s="1"/>
  <c r="L1421" i="1"/>
  <c r="V1421" i="1" s="1"/>
  <c r="L1423" i="1"/>
  <c r="V1423" i="1" s="1"/>
  <c r="L1425" i="1"/>
  <c r="V1425" i="1" s="1"/>
  <c r="L1427" i="1"/>
  <c r="V1427" i="1" s="1"/>
  <c r="L1429" i="1"/>
  <c r="V1429" i="1" s="1"/>
  <c r="L1431" i="1"/>
  <c r="V1431" i="1" s="1"/>
  <c r="L1433" i="1"/>
  <c r="V1433" i="1" s="1"/>
  <c r="L1435" i="1"/>
  <c r="V1435" i="1" s="1"/>
  <c r="L1437" i="1"/>
  <c r="V1437" i="1" s="1"/>
  <c r="L1439" i="1"/>
  <c r="V1439" i="1" s="1"/>
  <c r="L1441" i="1"/>
  <c r="V1441" i="1" s="1"/>
  <c r="L1443" i="1"/>
  <c r="V1443" i="1" s="1"/>
  <c r="L1445" i="1"/>
  <c r="V1445" i="1" s="1"/>
  <c r="L1447" i="1"/>
  <c r="V1447" i="1" s="1"/>
  <c r="L1449" i="1"/>
  <c r="V1449" i="1" s="1"/>
  <c r="L1451" i="1"/>
  <c r="V1451" i="1" s="1"/>
  <c r="L1453" i="1"/>
  <c r="V1453" i="1" s="1"/>
  <c r="L1455" i="1"/>
  <c r="V1455" i="1" s="1"/>
  <c r="L1457" i="1"/>
  <c r="V1457" i="1" s="1"/>
  <c r="L1459" i="1"/>
  <c r="V1459" i="1" s="1"/>
  <c r="L1461" i="1"/>
  <c r="V1461" i="1" s="1"/>
  <c r="L1463" i="1"/>
  <c r="V1463" i="1" s="1"/>
  <c r="L1465" i="1"/>
  <c r="V1465" i="1" s="1"/>
  <c r="L1467" i="1"/>
  <c r="V1467" i="1" s="1"/>
  <c r="L1469" i="1"/>
  <c r="V1469" i="1" s="1"/>
  <c r="L1471" i="1"/>
  <c r="V1471" i="1" s="1"/>
  <c r="L1473" i="1"/>
  <c r="V1473" i="1" s="1"/>
  <c r="L1475" i="1"/>
  <c r="V1475" i="1" s="1"/>
  <c r="L1477" i="1"/>
  <c r="V1477" i="1" s="1"/>
  <c r="L1479" i="1"/>
  <c r="V1479" i="1" s="1"/>
  <c r="L1481" i="1"/>
  <c r="V1481" i="1" s="1"/>
  <c r="L1483" i="1"/>
  <c r="V1483" i="1" s="1"/>
  <c r="L1485" i="1"/>
  <c r="V1485" i="1" s="1"/>
  <c r="L1487" i="1"/>
  <c r="V1487" i="1" s="1"/>
  <c r="L1489" i="1"/>
  <c r="V1489" i="1" s="1"/>
  <c r="L1491" i="1"/>
  <c r="V1491" i="1" s="1"/>
  <c r="L1493" i="1"/>
  <c r="V1493" i="1" s="1"/>
  <c r="L1495" i="1"/>
  <c r="V1495" i="1" s="1"/>
  <c r="L1497" i="1"/>
  <c r="V1497" i="1" s="1"/>
  <c r="L1499" i="1"/>
  <c r="V1499" i="1" s="1"/>
  <c r="L1501" i="1"/>
  <c r="V1501" i="1" s="1"/>
  <c r="L1503" i="1"/>
  <c r="V1503" i="1" s="1"/>
  <c r="L1505" i="1"/>
  <c r="V1505" i="1" s="1"/>
  <c r="L1507" i="1"/>
  <c r="V1507" i="1" s="1"/>
  <c r="L1509" i="1"/>
  <c r="V1509" i="1" s="1"/>
  <c r="L1511" i="1"/>
  <c r="V1511" i="1" s="1"/>
  <c r="L1513" i="1"/>
  <c r="V1513" i="1" s="1"/>
  <c r="L1515" i="1"/>
  <c r="V1515" i="1" s="1"/>
  <c r="L1517" i="1"/>
  <c r="V1517" i="1" s="1"/>
  <c r="L1519" i="1"/>
  <c r="V1519" i="1" s="1"/>
  <c r="L1521" i="1"/>
  <c r="V1521" i="1" s="1"/>
  <c r="L1523" i="1"/>
  <c r="V1523" i="1" s="1"/>
  <c r="L1525" i="1"/>
  <c r="V1525" i="1" s="1"/>
  <c r="L1527" i="1"/>
  <c r="V1527" i="1" s="1"/>
  <c r="L1529" i="1"/>
  <c r="V1529" i="1" s="1"/>
  <c r="L1531" i="1"/>
  <c r="V1531" i="1" s="1"/>
  <c r="L1533" i="1"/>
  <c r="V1533" i="1" s="1"/>
  <c r="L1535" i="1"/>
  <c r="V1535" i="1" s="1"/>
  <c r="L1537" i="1"/>
  <c r="V1537" i="1" s="1"/>
  <c r="L1539" i="1"/>
  <c r="V1539" i="1" s="1"/>
  <c r="L1541" i="1"/>
  <c r="V1541" i="1" s="1"/>
  <c r="L1543" i="1"/>
  <c r="V1543" i="1" s="1"/>
  <c r="L1545" i="1"/>
  <c r="V1545" i="1" s="1"/>
  <c r="L1547" i="1"/>
  <c r="V1547" i="1" s="1"/>
  <c r="L1380" i="1"/>
  <c r="V1380" i="1" s="1"/>
  <c r="L1384" i="1"/>
  <c r="V1384" i="1" s="1"/>
  <c r="L1388" i="1"/>
  <c r="V1388" i="1" s="1"/>
  <c r="L1392" i="1"/>
  <c r="V1392" i="1" s="1"/>
  <c r="L1396" i="1"/>
  <c r="V1396" i="1" s="1"/>
  <c r="L1400" i="1"/>
  <c r="V1400" i="1" s="1"/>
  <c r="L1404" i="1"/>
  <c r="V1404" i="1" s="1"/>
  <c r="L1408" i="1"/>
  <c r="V1408" i="1" s="1"/>
  <c r="L1412" i="1"/>
  <c r="V1412" i="1" s="1"/>
  <c r="L1416" i="1"/>
  <c r="V1416" i="1" s="1"/>
  <c r="L1420" i="1"/>
  <c r="V1420" i="1" s="1"/>
  <c r="L1424" i="1"/>
  <c r="V1424" i="1" s="1"/>
  <c r="L1428" i="1"/>
  <c r="V1428" i="1" s="1"/>
  <c r="L1432" i="1"/>
  <c r="V1432" i="1" s="1"/>
  <c r="L1436" i="1"/>
  <c r="V1436" i="1" s="1"/>
  <c r="L1440" i="1"/>
  <c r="V1440" i="1" s="1"/>
  <c r="L1444" i="1"/>
  <c r="V1444" i="1" s="1"/>
  <c r="L1448" i="1"/>
  <c r="V1448" i="1" s="1"/>
  <c r="L1452" i="1"/>
  <c r="V1452" i="1" s="1"/>
  <c r="L1456" i="1"/>
  <c r="V1456" i="1" s="1"/>
  <c r="L1460" i="1"/>
  <c r="V1460" i="1" s="1"/>
  <c r="L1464" i="1"/>
  <c r="V1464" i="1" s="1"/>
  <c r="L1468" i="1"/>
  <c r="V1468" i="1" s="1"/>
  <c r="L1472" i="1"/>
  <c r="V1472" i="1" s="1"/>
  <c r="L1476" i="1"/>
  <c r="V1476" i="1" s="1"/>
  <c r="L1480" i="1"/>
  <c r="V1480" i="1" s="1"/>
  <c r="L1484" i="1"/>
  <c r="V1484" i="1" s="1"/>
  <c r="L1488" i="1"/>
  <c r="V1488" i="1" s="1"/>
  <c r="L1492" i="1"/>
  <c r="V1492" i="1" s="1"/>
  <c r="L1496" i="1"/>
  <c r="V1496" i="1" s="1"/>
  <c r="L1500" i="1"/>
  <c r="V1500" i="1" s="1"/>
  <c r="L1504" i="1"/>
  <c r="V1504" i="1" s="1"/>
  <c r="L1508" i="1"/>
  <c r="V1508" i="1" s="1"/>
  <c r="L1512" i="1"/>
  <c r="V1512" i="1" s="1"/>
  <c r="L1516" i="1"/>
  <c r="V1516" i="1" s="1"/>
  <c r="L1520" i="1"/>
  <c r="V1520" i="1" s="1"/>
  <c r="L1524" i="1"/>
  <c r="V1524" i="1" s="1"/>
  <c r="L1528" i="1"/>
  <c r="V1528" i="1" s="1"/>
  <c r="L1532" i="1"/>
  <c r="V1532" i="1" s="1"/>
  <c r="L1536" i="1"/>
  <c r="V1536" i="1" s="1"/>
  <c r="L1540" i="1"/>
  <c r="V1540" i="1" s="1"/>
  <c r="L1544" i="1"/>
  <c r="V1544" i="1" s="1"/>
  <c r="L1548" i="1"/>
  <c r="V1548" i="1" s="1"/>
  <c r="L1550" i="1"/>
  <c r="V1550" i="1" s="1"/>
  <c r="L1552" i="1"/>
  <c r="V1552" i="1" s="1"/>
  <c r="L1554" i="1"/>
  <c r="V1554" i="1" s="1"/>
  <c r="L1556" i="1"/>
  <c r="V1556" i="1" s="1"/>
  <c r="L1558" i="1"/>
  <c r="V1558" i="1" s="1"/>
  <c r="L1560" i="1"/>
  <c r="V1560" i="1" s="1"/>
  <c r="L1562" i="1"/>
  <c r="V1562" i="1" s="1"/>
  <c r="L1564" i="1"/>
  <c r="V1564" i="1" s="1"/>
  <c r="L1566" i="1"/>
  <c r="V1566" i="1" s="1"/>
  <c r="L1568" i="1"/>
  <c r="V1568" i="1" s="1"/>
  <c r="L1570" i="1"/>
  <c r="V1570" i="1" s="1"/>
  <c r="L1572" i="1"/>
  <c r="V1572" i="1" s="1"/>
  <c r="L1574" i="1"/>
  <c r="V1574" i="1" s="1"/>
  <c r="L1576" i="1"/>
  <c r="V1576" i="1" s="1"/>
  <c r="L1578" i="1"/>
  <c r="V1578" i="1" s="1"/>
  <c r="L1580" i="1"/>
  <c r="V1580" i="1" s="1"/>
  <c r="L1582" i="1"/>
  <c r="V1582" i="1" s="1"/>
  <c r="L1584" i="1"/>
  <c r="V1584" i="1" s="1"/>
  <c r="L1586" i="1"/>
  <c r="V1586" i="1" s="1"/>
  <c r="L1588" i="1"/>
  <c r="V1588" i="1" s="1"/>
  <c r="L1590" i="1"/>
  <c r="V1590" i="1" s="1"/>
  <c r="L1592" i="1"/>
  <c r="V1592" i="1" s="1"/>
  <c r="L1594" i="1"/>
  <c r="V1594" i="1" s="1"/>
  <c r="L1596" i="1"/>
  <c r="V1596" i="1" s="1"/>
  <c r="L1598" i="1"/>
  <c r="V1598" i="1" s="1"/>
  <c r="L1600" i="1"/>
  <c r="V1600" i="1" s="1"/>
  <c r="L1602" i="1"/>
  <c r="V1602" i="1" s="1"/>
  <c r="L1604" i="1"/>
  <c r="V1604" i="1" s="1"/>
  <c r="L1606" i="1"/>
  <c r="V1606" i="1" s="1"/>
  <c r="L1608" i="1"/>
  <c r="V1608" i="1" s="1"/>
  <c r="L1610" i="1"/>
  <c r="V1610" i="1" s="1"/>
  <c r="L1612" i="1"/>
  <c r="V1612" i="1" s="1"/>
  <c r="L1614" i="1"/>
  <c r="V1614" i="1" s="1"/>
  <c r="L1616" i="1"/>
  <c r="V1616" i="1" s="1"/>
  <c r="L1618" i="1"/>
  <c r="V1618" i="1" s="1"/>
  <c r="L1620" i="1"/>
  <c r="V1620" i="1" s="1"/>
  <c r="L1622" i="1"/>
  <c r="V1622" i="1" s="1"/>
  <c r="L1624" i="1"/>
  <c r="V1624" i="1" s="1"/>
  <c r="L1626" i="1"/>
  <c r="V1626" i="1" s="1"/>
  <c r="L1628" i="1"/>
  <c r="V1628" i="1" s="1"/>
  <c r="L1630" i="1"/>
  <c r="V1630" i="1" s="1"/>
  <c r="L1632" i="1"/>
  <c r="V1632" i="1" s="1"/>
  <c r="L1634" i="1"/>
  <c r="V1634" i="1" s="1"/>
  <c r="L1636" i="1"/>
  <c r="V1636" i="1" s="1"/>
  <c r="L1638" i="1"/>
  <c r="V1638" i="1" s="1"/>
  <c r="L1640" i="1"/>
  <c r="V1640" i="1" s="1"/>
  <c r="L1642" i="1"/>
  <c r="V1642" i="1" s="1"/>
  <c r="L1644" i="1"/>
  <c r="V1644" i="1" s="1"/>
  <c r="L1646" i="1"/>
  <c r="V1646" i="1" s="1"/>
  <c r="L1648" i="1"/>
  <c r="V1648" i="1" s="1"/>
  <c r="L1650" i="1"/>
  <c r="V1650" i="1" s="1"/>
  <c r="L1652" i="1"/>
  <c r="V1652" i="1" s="1"/>
  <c r="L1654" i="1"/>
  <c r="V1654" i="1" s="1"/>
  <c r="L1656" i="1"/>
  <c r="V1656" i="1" s="1"/>
  <c r="L1658" i="1"/>
  <c r="V1658" i="1" s="1"/>
  <c r="L1660" i="1"/>
  <c r="V1660" i="1" s="1"/>
  <c r="L1662" i="1"/>
  <c r="V1662" i="1" s="1"/>
  <c r="L1664" i="1"/>
  <c r="V1664" i="1" s="1"/>
  <c r="L1666" i="1"/>
  <c r="V1666" i="1" s="1"/>
  <c r="L1668" i="1"/>
  <c r="V1668" i="1" s="1"/>
  <c r="L1670" i="1"/>
  <c r="V1670" i="1" s="1"/>
  <c r="L1672" i="1"/>
  <c r="V1672" i="1" s="1"/>
  <c r="L1674" i="1"/>
  <c r="V1674" i="1" s="1"/>
  <c r="L1676" i="1"/>
  <c r="V1676" i="1" s="1"/>
  <c r="L1678" i="1"/>
  <c r="V1678" i="1" s="1"/>
  <c r="L1680" i="1"/>
  <c r="V1680" i="1" s="1"/>
  <c r="L1682" i="1"/>
  <c r="V1682" i="1" s="1"/>
  <c r="L1684" i="1"/>
  <c r="V1684" i="1" s="1"/>
  <c r="L1686" i="1"/>
  <c r="V1686" i="1" s="1"/>
  <c r="L1688" i="1"/>
  <c r="V1688" i="1" s="1"/>
  <c r="L1690" i="1"/>
  <c r="V1690" i="1" s="1"/>
  <c r="L1692" i="1"/>
  <c r="V1692" i="1" s="1"/>
  <c r="L1694" i="1"/>
  <c r="V1694" i="1" s="1"/>
  <c r="L1696" i="1"/>
  <c r="V1696" i="1" s="1"/>
  <c r="L1698" i="1"/>
  <c r="V1698" i="1" s="1"/>
  <c r="L1700" i="1"/>
  <c r="V1700" i="1" s="1"/>
  <c r="L1702" i="1"/>
  <c r="V1702" i="1" s="1"/>
  <c r="L1704" i="1"/>
  <c r="V1704" i="1" s="1"/>
  <c r="L1706" i="1"/>
  <c r="V1706" i="1" s="1"/>
  <c r="L1708" i="1"/>
  <c r="V1708" i="1" s="1"/>
  <c r="L1710" i="1"/>
  <c r="V1710" i="1" s="1"/>
  <c r="L1712" i="1"/>
  <c r="V1712" i="1" s="1"/>
  <c r="L1714" i="1"/>
  <c r="V1714" i="1" s="1"/>
  <c r="L1716" i="1"/>
  <c r="V1716" i="1" s="1"/>
  <c r="L1718" i="1"/>
  <c r="V1718" i="1" s="1"/>
  <c r="L1720" i="1"/>
  <c r="V1720" i="1" s="1"/>
  <c r="L1722" i="1"/>
  <c r="V1722" i="1" s="1"/>
  <c r="L1724" i="1"/>
  <c r="V1724" i="1" s="1"/>
  <c r="L1726" i="1"/>
  <c r="V1726" i="1" s="1"/>
  <c r="L1728" i="1"/>
  <c r="V1728" i="1" s="1"/>
  <c r="L1730" i="1"/>
  <c r="V1730" i="1" s="1"/>
  <c r="L1732" i="1"/>
  <c r="V1732" i="1" s="1"/>
  <c r="L1734" i="1"/>
  <c r="V1734" i="1" s="1"/>
  <c r="L1736" i="1"/>
  <c r="V1736" i="1" s="1"/>
  <c r="L1738" i="1"/>
  <c r="V1738" i="1" s="1"/>
  <c r="L1740" i="1"/>
  <c r="V1740" i="1" s="1"/>
  <c r="L1742" i="1"/>
  <c r="V1742" i="1" s="1"/>
  <c r="L1744" i="1"/>
  <c r="V1744" i="1" s="1"/>
  <c r="L1746" i="1"/>
  <c r="V1746" i="1" s="1"/>
  <c r="L1748" i="1"/>
  <c r="V1748" i="1" s="1"/>
  <c r="L1750" i="1"/>
  <c r="V1750" i="1" s="1"/>
  <c r="L1752" i="1"/>
  <c r="V1752" i="1" s="1"/>
  <c r="L1754" i="1"/>
  <c r="V1754" i="1" s="1"/>
  <c r="L1756" i="1"/>
  <c r="V1756" i="1" s="1"/>
  <c r="L1758" i="1"/>
  <c r="V1758" i="1" s="1"/>
  <c r="L1760" i="1"/>
  <c r="V1760" i="1" s="1"/>
  <c r="L1762" i="1"/>
  <c r="V1762" i="1" s="1"/>
  <c r="L1764" i="1"/>
  <c r="V1764" i="1" s="1"/>
  <c r="L1766" i="1"/>
  <c r="V1766" i="1" s="1"/>
  <c r="L1768" i="1"/>
  <c r="V1768" i="1" s="1"/>
  <c r="L1770" i="1"/>
  <c r="V1770" i="1" s="1"/>
  <c r="L1772" i="1"/>
  <c r="V1772" i="1" s="1"/>
  <c r="L1774" i="1"/>
  <c r="V1774" i="1" s="1"/>
  <c r="L1776" i="1"/>
  <c r="V1776" i="1" s="1"/>
  <c r="L1778" i="1"/>
  <c r="V1778" i="1" s="1"/>
  <c r="L1780" i="1"/>
  <c r="V1780" i="1" s="1"/>
  <c r="L1382" i="1"/>
  <c r="V1382" i="1" s="1"/>
  <c r="L1386" i="1"/>
  <c r="V1386" i="1" s="1"/>
  <c r="L1390" i="1"/>
  <c r="V1390" i="1" s="1"/>
  <c r="L1394" i="1"/>
  <c r="V1394" i="1" s="1"/>
  <c r="L1398" i="1"/>
  <c r="V1398" i="1" s="1"/>
  <c r="L1402" i="1"/>
  <c r="V1402" i="1" s="1"/>
  <c r="L1406" i="1"/>
  <c r="V1406" i="1" s="1"/>
  <c r="L1410" i="1"/>
  <c r="V1410" i="1" s="1"/>
  <c r="L1414" i="1"/>
  <c r="V1414" i="1" s="1"/>
  <c r="L1418" i="1"/>
  <c r="V1418" i="1" s="1"/>
  <c r="L1422" i="1"/>
  <c r="V1422" i="1" s="1"/>
  <c r="L1426" i="1"/>
  <c r="V1426" i="1" s="1"/>
  <c r="L1430" i="1"/>
  <c r="V1430" i="1" s="1"/>
  <c r="L1434" i="1"/>
  <c r="V1434" i="1" s="1"/>
  <c r="L1438" i="1"/>
  <c r="V1438" i="1" s="1"/>
  <c r="L1442" i="1"/>
  <c r="V1442" i="1" s="1"/>
  <c r="L1446" i="1"/>
  <c r="V1446" i="1" s="1"/>
  <c r="L1450" i="1"/>
  <c r="V1450" i="1" s="1"/>
  <c r="L1454" i="1"/>
  <c r="V1454" i="1" s="1"/>
  <c r="L1458" i="1"/>
  <c r="V1458" i="1" s="1"/>
  <c r="L1462" i="1"/>
  <c r="V1462" i="1" s="1"/>
  <c r="L1466" i="1"/>
  <c r="V1466" i="1" s="1"/>
  <c r="L1470" i="1"/>
  <c r="V1470" i="1" s="1"/>
  <c r="L1474" i="1"/>
  <c r="V1474" i="1" s="1"/>
  <c r="L1478" i="1"/>
  <c r="V1478" i="1" s="1"/>
  <c r="L1482" i="1"/>
  <c r="V1482" i="1" s="1"/>
  <c r="L1486" i="1"/>
  <c r="V1486" i="1" s="1"/>
  <c r="L1490" i="1"/>
  <c r="V1490" i="1" s="1"/>
  <c r="L1494" i="1"/>
  <c r="V1494" i="1" s="1"/>
  <c r="L1498" i="1"/>
  <c r="V1498" i="1" s="1"/>
  <c r="L1502" i="1"/>
  <c r="V1502" i="1" s="1"/>
  <c r="L1506" i="1"/>
  <c r="V1506" i="1" s="1"/>
  <c r="L1510" i="1"/>
  <c r="V1510" i="1" s="1"/>
  <c r="L1514" i="1"/>
  <c r="V1514" i="1" s="1"/>
  <c r="L1518" i="1"/>
  <c r="V1518" i="1" s="1"/>
  <c r="L1522" i="1"/>
  <c r="V1522" i="1" s="1"/>
  <c r="L1526" i="1"/>
  <c r="V1526" i="1" s="1"/>
  <c r="L1530" i="1"/>
  <c r="V1530" i="1" s="1"/>
  <c r="L1534" i="1"/>
  <c r="V1534" i="1" s="1"/>
  <c r="L1538" i="1"/>
  <c r="V1538" i="1" s="1"/>
  <c r="L1542" i="1"/>
  <c r="V1542" i="1" s="1"/>
  <c r="L1546" i="1"/>
  <c r="V1546" i="1" s="1"/>
  <c r="L1549" i="1"/>
  <c r="V1549" i="1" s="1"/>
  <c r="L1551" i="1"/>
  <c r="V1551" i="1" s="1"/>
  <c r="L1553" i="1"/>
  <c r="V1553" i="1" s="1"/>
  <c r="L1555" i="1"/>
  <c r="V1555" i="1" s="1"/>
  <c r="L1557" i="1"/>
  <c r="V1557" i="1" s="1"/>
  <c r="L1559" i="1"/>
  <c r="V1559" i="1" s="1"/>
  <c r="L1561" i="1"/>
  <c r="V1561" i="1" s="1"/>
  <c r="L1563" i="1"/>
  <c r="V1563" i="1" s="1"/>
  <c r="L1565" i="1"/>
  <c r="V1565" i="1" s="1"/>
  <c r="L1567" i="1"/>
  <c r="V1567" i="1" s="1"/>
  <c r="L1569" i="1"/>
  <c r="V1569" i="1" s="1"/>
  <c r="L1571" i="1"/>
  <c r="V1571" i="1" s="1"/>
  <c r="L1573" i="1"/>
  <c r="V1573" i="1" s="1"/>
  <c r="L1575" i="1"/>
  <c r="V1575" i="1" s="1"/>
  <c r="L1577" i="1"/>
  <c r="V1577" i="1" s="1"/>
  <c r="L1579" i="1"/>
  <c r="V1579" i="1" s="1"/>
  <c r="L1581" i="1"/>
  <c r="V1581" i="1" s="1"/>
  <c r="L1583" i="1"/>
  <c r="V1583" i="1" s="1"/>
  <c r="L1585" i="1"/>
  <c r="V1585" i="1" s="1"/>
  <c r="L1587" i="1"/>
  <c r="V1587" i="1" s="1"/>
  <c r="L1589" i="1"/>
  <c r="V1589" i="1" s="1"/>
  <c r="L1591" i="1"/>
  <c r="V1591" i="1" s="1"/>
  <c r="L1593" i="1"/>
  <c r="V1593" i="1" s="1"/>
  <c r="L1595" i="1"/>
  <c r="V1595" i="1" s="1"/>
  <c r="L1597" i="1"/>
  <c r="V1597" i="1" s="1"/>
  <c r="L1599" i="1"/>
  <c r="V1599" i="1" s="1"/>
  <c r="L1601" i="1"/>
  <c r="V1601" i="1" s="1"/>
  <c r="L1603" i="1"/>
  <c r="V1603" i="1" s="1"/>
  <c r="L1605" i="1"/>
  <c r="V1605" i="1" s="1"/>
  <c r="L1607" i="1"/>
  <c r="V1607" i="1" s="1"/>
  <c r="L1609" i="1"/>
  <c r="V1609" i="1" s="1"/>
  <c r="L1611" i="1"/>
  <c r="V1611" i="1" s="1"/>
  <c r="L1613" i="1"/>
  <c r="V1613" i="1" s="1"/>
  <c r="L1615" i="1"/>
  <c r="V1615" i="1" s="1"/>
  <c r="L1617" i="1"/>
  <c r="V1617" i="1" s="1"/>
  <c r="L1619" i="1"/>
  <c r="V1619" i="1" s="1"/>
  <c r="L1621" i="1"/>
  <c r="V1621" i="1" s="1"/>
  <c r="L1623" i="1"/>
  <c r="V1623" i="1" s="1"/>
  <c r="L1625" i="1"/>
  <c r="V1625" i="1" s="1"/>
  <c r="L1627" i="1"/>
  <c r="V1627" i="1" s="1"/>
  <c r="L1629" i="1"/>
  <c r="V1629" i="1" s="1"/>
  <c r="L1631" i="1"/>
  <c r="V1631" i="1" s="1"/>
  <c r="L1633" i="1"/>
  <c r="V1633" i="1" s="1"/>
  <c r="L1779" i="1"/>
  <c r="V1779" i="1" s="1"/>
  <c r="L1775" i="1"/>
  <c r="V1775" i="1" s="1"/>
  <c r="L1771" i="1"/>
  <c r="V1771" i="1" s="1"/>
  <c r="L1767" i="1"/>
  <c r="V1767" i="1" s="1"/>
  <c r="L1763" i="1"/>
  <c r="V1763" i="1" s="1"/>
  <c r="L1759" i="1"/>
  <c r="V1759" i="1" s="1"/>
  <c r="L1755" i="1"/>
  <c r="V1755" i="1" s="1"/>
  <c r="L1751" i="1"/>
  <c r="V1751" i="1" s="1"/>
  <c r="L1747" i="1"/>
  <c r="V1747" i="1" s="1"/>
  <c r="L1743" i="1"/>
  <c r="V1743" i="1" s="1"/>
  <c r="L1739" i="1"/>
  <c r="V1739" i="1" s="1"/>
  <c r="L1735" i="1"/>
  <c r="V1735" i="1" s="1"/>
  <c r="L1731" i="1"/>
  <c r="V1731" i="1" s="1"/>
  <c r="L1727" i="1"/>
  <c r="V1727" i="1" s="1"/>
  <c r="L1723" i="1"/>
  <c r="V1723" i="1" s="1"/>
  <c r="L1719" i="1"/>
  <c r="V1719" i="1" s="1"/>
  <c r="L1715" i="1"/>
  <c r="V1715" i="1" s="1"/>
  <c r="L1711" i="1"/>
  <c r="V1711" i="1" s="1"/>
  <c r="L1707" i="1"/>
  <c r="V1707" i="1" s="1"/>
  <c r="L1703" i="1"/>
  <c r="V1703" i="1" s="1"/>
  <c r="L1699" i="1"/>
  <c r="V1699" i="1" s="1"/>
  <c r="L1695" i="1"/>
  <c r="V1695" i="1" s="1"/>
  <c r="L1691" i="1"/>
  <c r="V1691" i="1" s="1"/>
  <c r="L1687" i="1"/>
  <c r="V1687" i="1" s="1"/>
  <c r="L1683" i="1"/>
  <c r="V1683" i="1" s="1"/>
  <c r="L1679" i="1"/>
  <c r="V1679" i="1" s="1"/>
  <c r="L1675" i="1"/>
  <c r="V1675" i="1" s="1"/>
  <c r="L1671" i="1"/>
  <c r="V1671" i="1" s="1"/>
  <c r="L1667" i="1"/>
  <c r="V1667" i="1" s="1"/>
  <c r="L1663" i="1"/>
  <c r="V1663" i="1" s="1"/>
  <c r="L1659" i="1"/>
  <c r="V1659" i="1" s="1"/>
  <c r="L1655" i="1"/>
  <c r="V1655" i="1" s="1"/>
  <c r="L1651" i="1"/>
  <c r="V1651" i="1" s="1"/>
  <c r="L1647" i="1"/>
  <c r="V1647" i="1" s="1"/>
  <c r="L1643" i="1"/>
  <c r="V1643" i="1" s="1"/>
  <c r="L1639" i="1"/>
  <c r="V1639" i="1" s="1"/>
  <c r="L1635" i="1"/>
  <c r="V1635" i="1" s="1"/>
  <c r="AR535" i="1"/>
  <c r="AR552" i="1"/>
  <c r="AR534" i="1"/>
  <c r="AR536" i="1"/>
  <c r="AR554" i="1"/>
  <c r="AQ545" i="1"/>
  <c r="AK351" i="1"/>
  <c r="AK362" i="1"/>
  <c r="AP537" i="1"/>
  <c r="AP553" i="1"/>
  <c r="AK348" i="1"/>
  <c r="AE1247" i="1"/>
  <c r="AJ513" i="1"/>
  <c r="AJ498" i="1"/>
  <c r="AK495" i="1"/>
  <c r="AK515" i="1"/>
  <c r="AK557" i="1"/>
  <c r="AJ482" i="1"/>
  <c r="AE1039" i="1"/>
  <c r="AJ389" i="1"/>
  <c r="AK391" i="1"/>
  <c r="AJ554" i="1"/>
  <c r="AK553" i="1"/>
  <c r="AM594" i="1"/>
  <c r="AJ533" i="1"/>
  <c r="AK529" i="1"/>
  <c r="AM350" i="1"/>
  <c r="AK461" i="1"/>
  <c r="AK477" i="1"/>
  <c r="AK561" i="1"/>
  <c r="AJ425" i="1"/>
  <c r="AJ534" i="1"/>
  <c r="AJ552" i="1"/>
  <c r="AE669" i="1"/>
  <c r="AE407" i="1"/>
  <c r="AJ483" i="1"/>
  <c r="AK487" i="1"/>
  <c r="AP541" i="1"/>
  <c r="AM354" i="1"/>
  <c r="AK370" i="1"/>
  <c r="AQ541" i="1"/>
  <c r="AJ568" i="1"/>
  <c r="AK442" i="1"/>
  <c r="AP535" i="1"/>
  <c r="AP551" i="1"/>
  <c r="AP536" i="1"/>
  <c r="AP552" i="1"/>
  <c r="AP338" i="1"/>
  <c r="AP337" i="1"/>
  <c r="AP548" i="1"/>
  <c r="AJ325" i="1"/>
  <c r="AE307" i="1"/>
  <c r="AJ322" i="1"/>
  <c r="AJ304" i="1"/>
  <c r="AE290" i="1"/>
  <c r="AJ328" i="1"/>
  <c r="AJ316" i="1"/>
  <c r="AJ318" i="1"/>
  <c r="AE365" i="1"/>
  <c r="AE522" i="1"/>
  <c r="AE490" i="1"/>
  <c r="AM391" i="1"/>
  <c r="AE568" i="1"/>
  <c r="AM560" i="1"/>
  <c r="AM536" i="1"/>
  <c r="AJ527" i="1"/>
  <c r="AJ528" i="1"/>
  <c r="AK525" i="1"/>
  <c r="AJ497" i="1"/>
  <c r="AS542" i="1"/>
  <c r="AS479" i="1"/>
  <c r="AP547" i="1"/>
  <c r="AS307" i="1"/>
  <c r="W372" i="1"/>
  <c r="Y372" i="1"/>
  <c r="Z372" i="1" s="1"/>
  <c r="X372" i="1"/>
  <c r="X459" i="1"/>
  <c r="Y459" i="1"/>
  <c r="Z459" i="1" s="1"/>
  <c r="W459" i="1"/>
  <c r="X393" i="1"/>
  <c r="W393" i="1"/>
  <c r="Y393" i="1"/>
  <c r="Z393" i="1" s="1"/>
  <c r="X527" i="1"/>
  <c r="W527" i="1"/>
  <c r="Y527" i="1"/>
  <c r="Z527" i="1" s="1"/>
  <c r="W501" i="1"/>
  <c r="Y501" i="1"/>
  <c r="Z501" i="1" s="1"/>
  <c r="X501" i="1"/>
  <c r="X485" i="1"/>
  <c r="W485" i="1"/>
  <c r="Y485" i="1"/>
  <c r="Z485" i="1" s="1"/>
  <c r="Y403" i="1"/>
  <c r="Z403" i="1" s="1"/>
  <c r="W403" i="1"/>
  <c r="X403" i="1"/>
  <c r="W386" i="1"/>
  <c r="X386" i="1"/>
  <c r="Y386" i="1"/>
  <c r="Z386" i="1" s="1"/>
  <c r="X42" i="1"/>
  <c r="W42" i="1"/>
  <c r="Y42" i="1"/>
  <c r="Z42" i="1" s="1"/>
  <c r="W40" i="1"/>
  <c r="Y40" i="1"/>
  <c r="Z40" i="1" s="1"/>
  <c r="X40" i="1"/>
  <c r="W47" i="1"/>
  <c r="X47" i="1"/>
  <c r="Y47" i="1"/>
  <c r="Z47" i="1" s="1"/>
  <c r="Y51" i="1"/>
  <c r="Z51" i="1" s="1"/>
  <c r="X51" i="1"/>
  <c r="W51" i="1"/>
  <c r="Y55" i="1"/>
  <c r="Z55" i="1" s="1"/>
  <c r="W55" i="1"/>
  <c r="X55" i="1"/>
  <c r="Y59" i="1"/>
  <c r="Z59" i="1" s="1"/>
  <c r="W59" i="1"/>
  <c r="X59" i="1"/>
  <c r="W68" i="1"/>
  <c r="Y68" i="1"/>
  <c r="Z68" i="1" s="1"/>
  <c r="X68" i="1"/>
  <c r="W70" i="1"/>
  <c r="Y70" i="1"/>
  <c r="Z70" i="1" s="1"/>
  <c r="X70" i="1"/>
  <c r="W81" i="1"/>
  <c r="X81" i="1"/>
  <c r="Y81" i="1"/>
  <c r="Z81" i="1" s="1"/>
  <c r="Y85" i="1"/>
  <c r="Z85" i="1" s="1"/>
  <c r="W85" i="1"/>
  <c r="X85" i="1"/>
  <c r="Y89" i="1"/>
  <c r="Z89" i="1" s="1"/>
  <c r="W89" i="1"/>
  <c r="X89" i="1"/>
  <c r="W93" i="1"/>
  <c r="X93" i="1"/>
  <c r="Y93" i="1"/>
  <c r="Z93" i="1" s="1"/>
  <c r="Y97" i="1"/>
  <c r="Z97" i="1" s="1"/>
  <c r="X97" i="1"/>
  <c r="W97" i="1"/>
  <c r="Y101" i="1"/>
  <c r="Z101" i="1" s="1"/>
  <c r="W101" i="1"/>
  <c r="X101" i="1"/>
  <c r="W105" i="1"/>
  <c r="X105" i="1"/>
  <c r="Y105" i="1"/>
  <c r="Z105" i="1" s="1"/>
  <c r="W124" i="1"/>
  <c r="Y124" i="1"/>
  <c r="Z124" i="1" s="1"/>
  <c r="X124" i="1"/>
  <c r="W141" i="1"/>
  <c r="X141" i="1"/>
  <c r="Y141" i="1"/>
  <c r="Z141" i="1" s="1"/>
  <c r="Y157" i="1"/>
  <c r="Z157" i="1" s="1"/>
  <c r="W157" i="1"/>
  <c r="X157" i="1"/>
  <c r="Y173" i="1"/>
  <c r="Z173" i="1" s="1"/>
  <c r="W173" i="1"/>
  <c r="X173" i="1"/>
  <c r="Y189" i="1"/>
  <c r="Z189" i="1" s="1"/>
  <c r="W189" i="1"/>
  <c r="X189" i="1"/>
  <c r="W206" i="1"/>
  <c r="X206" i="1"/>
  <c r="Y206" i="1"/>
  <c r="Z206" i="1" s="1"/>
  <c r="W303" i="1"/>
  <c r="Y303" i="1"/>
  <c r="Z303" i="1" s="1"/>
  <c r="X303" i="1"/>
  <c r="Y319" i="1"/>
  <c r="Z319" i="1" s="1"/>
  <c r="X319" i="1"/>
  <c r="W319" i="1"/>
  <c r="Y335" i="1"/>
  <c r="Z335" i="1" s="1"/>
  <c r="X335" i="1"/>
  <c r="W335" i="1"/>
  <c r="Y39" i="1"/>
  <c r="Z39" i="1" s="1"/>
  <c r="W39" i="1"/>
  <c r="X39" i="1"/>
  <c r="Y113" i="1"/>
  <c r="Z113" i="1" s="1"/>
  <c r="W113" i="1"/>
  <c r="X113" i="1"/>
  <c r="Y61" i="1"/>
  <c r="Z61" i="1" s="1"/>
  <c r="W61" i="1"/>
  <c r="X61" i="1"/>
  <c r="X115" i="1"/>
  <c r="W115" i="1"/>
  <c r="Y115" i="1"/>
  <c r="Z115" i="1" s="1"/>
  <c r="X201" i="1"/>
  <c r="Y201" i="1"/>
  <c r="Z201" i="1" s="1"/>
  <c r="W201" i="1"/>
  <c r="X209" i="1"/>
  <c r="W209" i="1"/>
  <c r="Y209" i="1"/>
  <c r="Z209" i="1" s="1"/>
  <c r="W215" i="1"/>
  <c r="Y215" i="1"/>
  <c r="Z215" i="1" s="1"/>
  <c r="X215" i="1"/>
  <c r="AD324" i="1"/>
  <c r="AM325" i="1" s="1"/>
  <c r="AG324" i="1"/>
  <c r="AA324" i="1"/>
  <c r="AF324" i="1" s="1"/>
  <c r="AD332" i="1"/>
  <c r="AG332" i="1"/>
  <c r="AA332" i="1"/>
  <c r="AF332" i="1" s="1"/>
  <c r="Y347" i="1"/>
  <c r="Z347" i="1" s="1"/>
  <c r="W347" i="1"/>
  <c r="X347" i="1"/>
  <c r="W371" i="1"/>
  <c r="X371" i="1"/>
  <c r="Y371" i="1"/>
  <c r="Z371" i="1" s="1"/>
  <c r="X406" i="1"/>
  <c r="Y406" i="1"/>
  <c r="Z406" i="1" s="1"/>
  <c r="W406" i="1"/>
  <c r="Y410" i="1"/>
  <c r="Z410" i="1" s="1"/>
  <c r="X410" i="1"/>
  <c r="W410" i="1"/>
  <c r="X432" i="1"/>
  <c r="Y432" i="1"/>
  <c r="Z432" i="1" s="1"/>
  <c r="W432" i="1"/>
  <c r="W458" i="1"/>
  <c r="X458" i="1"/>
  <c r="Y458" i="1"/>
  <c r="Z458" i="1" s="1"/>
  <c r="W472" i="1"/>
  <c r="X472" i="1"/>
  <c r="Y472" i="1"/>
  <c r="Z472" i="1" s="1"/>
  <c r="X494" i="1"/>
  <c r="Y494" i="1"/>
  <c r="Z494" i="1" s="1"/>
  <c r="W494" i="1"/>
  <c r="Y526" i="1"/>
  <c r="Z526" i="1" s="1"/>
  <c r="W526" i="1"/>
  <c r="X526" i="1"/>
  <c r="W538" i="1"/>
  <c r="Y538" i="1"/>
  <c r="Z538" i="1" s="1"/>
  <c r="X538" i="1"/>
  <c r="Y550" i="1"/>
  <c r="Z550" i="1" s="1"/>
  <c r="X550" i="1"/>
  <c r="W550" i="1"/>
  <c r="W562" i="1"/>
  <c r="X562" i="1"/>
  <c r="Y562" i="1"/>
  <c r="Z562" i="1" s="1"/>
  <c r="Y540" i="1"/>
  <c r="Z540" i="1" s="1"/>
  <c r="X540" i="1"/>
  <c r="W540" i="1"/>
  <c r="Y572" i="1"/>
  <c r="Z572" i="1" s="1"/>
  <c r="X572" i="1"/>
  <c r="W572" i="1"/>
  <c r="Y616" i="1"/>
  <c r="Z616" i="1" s="1"/>
  <c r="X616" i="1"/>
  <c r="W616" i="1"/>
  <c r="X647" i="1"/>
  <c r="Y647" i="1"/>
  <c r="Z647" i="1" s="1"/>
  <c r="W647" i="1"/>
  <c r="X655" i="1"/>
  <c r="Y655" i="1"/>
  <c r="Z655" i="1" s="1"/>
  <c r="W655" i="1"/>
  <c r="X663" i="1"/>
  <c r="Y663" i="1"/>
  <c r="Z663" i="1" s="1"/>
  <c r="W663" i="1"/>
  <c r="W696" i="1"/>
  <c r="X696" i="1"/>
  <c r="Y696" i="1"/>
  <c r="Z696" i="1" s="1"/>
  <c r="W712" i="1"/>
  <c r="X712" i="1"/>
  <c r="Y712" i="1"/>
  <c r="Z712" i="1" s="1"/>
  <c r="Y710" i="1"/>
  <c r="Z710" i="1" s="1"/>
  <c r="W710" i="1"/>
  <c r="X710" i="1"/>
  <c r="Y734" i="1"/>
  <c r="Z734" i="1" s="1"/>
  <c r="W734" i="1"/>
  <c r="X734" i="1"/>
  <c r="W750" i="1"/>
  <c r="X750" i="1"/>
  <c r="Y750" i="1"/>
  <c r="Z750" i="1" s="1"/>
  <c r="Y766" i="1"/>
  <c r="Z766" i="1" s="1"/>
  <c r="W766" i="1"/>
  <c r="X766" i="1"/>
  <c r="W782" i="1"/>
  <c r="X782" i="1"/>
  <c r="Y782" i="1"/>
  <c r="Z782" i="1" s="1"/>
  <c r="Y905" i="1"/>
  <c r="Z905" i="1" s="1"/>
  <c r="W905" i="1"/>
  <c r="X905" i="1"/>
  <c r="Y921" i="1"/>
  <c r="Z921" i="1" s="1"/>
  <c r="W921" i="1"/>
  <c r="X921" i="1"/>
  <c r="Y937" i="1"/>
  <c r="Z937" i="1" s="1"/>
  <c r="W937" i="1"/>
  <c r="X937" i="1"/>
  <c r="Y953" i="1"/>
  <c r="Z953" i="1" s="1"/>
  <c r="W953" i="1"/>
  <c r="X953" i="1"/>
  <c r="Y969" i="1"/>
  <c r="Z969" i="1" s="1"/>
  <c r="W969" i="1"/>
  <c r="X969" i="1"/>
  <c r="Y985" i="1"/>
  <c r="Z985" i="1" s="1"/>
  <c r="W985" i="1"/>
  <c r="X985" i="1"/>
  <c r="Y1001" i="1"/>
  <c r="Z1001" i="1" s="1"/>
  <c r="W1001" i="1"/>
  <c r="X1001" i="1"/>
  <c r="Y1017" i="1"/>
  <c r="Z1017" i="1" s="1"/>
  <c r="W1017" i="1"/>
  <c r="X1017" i="1"/>
  <c r="W1213" i="1"/>
  <c r="X1213" i="1"/>
  <c r="Y1213" i="1"/>
  <c r="Z1213" i="1" s="1"/>
  <c r="X1280" i="1"/>
  <c r="Y1280" i="1"/>
  <c r="Z1280" i="1" s="1"/>
  <c r="W1280" i="1"/>
  <c r="W1311" i="1"/>
  <c r="X1311" i="1"/>
  <c r="Y1311" i="1"/>
  <c r="Z1311" i="1" s="1"/>
  <c r="W1330" i="1"/>
  <c r="X1330" i="1"/>
  <c r="Y1330" i="1"/>
  <c r="Z1330" i="1" s="1"/>
  <c r="W1359" i="1"/>
  <c r="X1359" i="1"/>
  <c r="Y1359" i="1"/>
  <c r="Z1359" i="1" s="1"/>
  <c r="W487" i="1"/>
  <c r="Y487" i="1"/>
  <c r="Z487" i="1" s="1"/>
  <c r="X487" i="1"/>
  <c r="W553" i="1"/>
  <c r="X553" i="1"/>
  <c r="Y553" i="1"/>
  <c r="Z553" i="1" s="1"/>
  <c r="W140" i="1"/>
  <c r="X140" i="1"/>
  <c r="Y140" i="1"/>
  <c r="Z140" i="1" s="1"/>
  <c r="W148" i="1"/>
  <c r="X148" i="1"/>
  <c r="Y148" i="1"/>
  <c r="Z148" i="1" s="1"/>
  <c r="X156" i="1"/>
  <c r="Y156" i="1"/>
  <c r="Z156" i="1" s="1"/>
  <c r="W156" i="1"/>
  <c r="X164" i="1"/>
  <c r="Y164" i="1"/>
  <c r="Z164" i="1" s="1"/>
  <c r="W164" i="1"/>
  <c r="X172" i="1"/>
  <c r="Y172" i="1"/>
  <c r="Z172" i="1" s="1"/>
  <c r="W172" i="1"/>
  <c r="X180" i="1"/>
  <c r="Y180" i="1"/>
  <c r="Z180" i="1" s="1"/>
  <c r="W180" i="1"/>
  <c r="X188" i="1"/>
  <c r="Y188" i="1"/>
  <c r="Z188" i="1" s="1"/>
  <c r="W188" i="1"/>
  <c r="X29" i="1"/>
  <c r="W29" i="1"/>
  <c r="Y29" i="1"/>
  <c r="Z29" i="1" s="1"/>
  <c r="Y1780" i="1"/>
  <c r="Z1780" i="1" s="1"/>
  <c r="W1780" i="1"/>
  <c r="X1780" i="1"/>
  <c r="Y1778" i="1"/>
  <c r="Z1778" i="1" s="1"/>
  <c r="W1778" i="1"/>
  <c r="X1778" i="1"/>
  <c r="Y1776" i="1"/>
  <c r="Z1776" i="1" s="1"/>
  <c r="W1776" i="1"/>
  <c r="X1776" i="1"/>
  <c r="Y1774" i="1"/>
  <c r="Z1774" i="1" s="1"/>
  <c r="W1774" i="1"/>
  <c r="X1774" i="1"/>
  <c r="Y1772" i="1"/>
  <c r="Z1772" i="1" s="1"/>
  <c r="W1772" i="1"/>
  <c r="X1772" i="1"/>
  <c r="Y1770" i="1"/>
  <c r="Z1770" i="1" s="1"/>
  <c r="W1770" i="1"/>
  <c r="X1770" i="1"/>
  <c r="Y1768" i="1"/>
  <c r="Z1768" i="1" s="1"/>
  <c r="W1768" i="1"/>
  <c r="X1768" i="1"/>
  <c r="Y1766" i="1"/>
  <c r="Z1766" i="1" s="1"/>
  <c r="W1766" i="1"/>
  <c r="X1766" i="1"/>
  <c r="Y1764" i="1"/>
  <c r="Z1764" i="1" s="1"/>
  <c r="W1764" i="1"/>
  <c r="X1764" i="1"/>
  <c r="Y1762" i="1"/>
  <c r="Z1762" i="1" s="1"/>
  <c r="W1762" i="1"/>
  <c r="X1762" i="1"/>
  <c r="Y1760" i="1"/>
  <c r="Z1760" i="1" s="1"/>
  <c r="W1760" i="1"/>
  <c r="X1760" i="1"/>
  <c r="Y1758" i="1"/>
  <c r="Z1758" i="1" s="1"/>
  <c r="W1758" i="1"/>
  <c r="X1758" i="1"/>
  <c r="Y1756" i="1"/>
  <c r="Z1756" i="1" s="1"/>
  <c r="W1756" i="1"/>
  <c r="X1756" i="1"/>
  <c r="Y1754" i="1"/>
  <c r="Z1754" i="1" s="1"/>
  <c r="W1754" i="1"/>
  <c r="X1754" i="1"/>
  <c r="Y1752" i="1"/>
  <c r="Z1752" i="1" s="1"/>
  <c r="W1752" i="1"/>
  <c r="X1752" i="1"/>
  <c r="Y1750" i="1"/>
  <c r="Z1750" i="1" s="1"/>
  <c r="W1750" i="1"/>
  <c r="X1750" i="1"/>
  <c r="Y1748" i="1"/>
  <c r="Z1748" i="1" s="1"/>
  <c r="W1748" i="1"/>
  <c r="X1748" i="1"/>
  <c r="Y1746" i="1"/>
  <c r="Z1746" i="1" s="1"/>
  <c r="W1746" i="1"/>
  <c r="X1746" i="1"/>
  <c r="Y1744" i="1"/>
  <c r="Z1744" i="1" s="1"/>
  <c r="W1744" i="1"/>
  <c r="X1744" i="1"/>
  <c r="Y1742" i="1"/>
  <c r="Z1742" i="1" s="1"/>
  <c r="W1742" i="1"/>
  <c r="X1742" i="1"/>
  <c r="Y1740" i="1"/>
  <c r="Z1740" i="1" s="1"/>
  <c r="W1740" i="1"/>
  <c r="X1740" i="1"/>
  <c r="Y1738" i="1"/>
  <c r="Z1738" i="1" s="1"/>
  <c r="W1738" i="1"/>
  <c r="X1738" i="1"/>
  <c r="Y1736" i="1"/>
  <c r="Z1736" i="1" s="1"/>
  <c r="W1736" i="1"/>
  <c r="X1736" i="1"/>
  <c r="Y1734" i="1"/>
  <c r="Z1734" i="1" s="1"/>
  <c r="W1734" i="1"/>
  <c r="X1734" i="1"/>
  <c r="Y1732" i="1"/>
  <c r="Z1732" i="1" s="1"/>
  <c r="W1732" i="1"/>
  <c r="X1732" i="1"/>
  <c r="Y1730" i="1"/>
  <c r="Z1730" i="1" s="1"/>
  <c r="W1730" i="1"/>
  <c r="X1730" i="1"/>
  <c r="Y1728" i="1"/>
  <c r="Z1728" i="1" s="1"/>
  <c r="W1728" i="1"/>
  <c r="X1728" i="1"/>
  <c r="Y1726" i="1"/>
  <c r="Z1726" i="1" s="1"/>
  <c r="W1726" i="1"/>
  <c r="X1726" i="1"/>
  <c r="Y1724" i="1"/>
  <c r="Z1724" i="1" s="1"/>
  <c r="W1724" i="1"/>
  <c r="X1724" i="1"/>
  <c r="Y1722" i="1"/>
  <c r="Z1722" i="1" s="1"/>
  <c r="W1722" i="1"/>
  <c r="X1722" i="1"/>
  <c r="Y1720" i="1"/>
  <c r="Z1720" i="1" s="1"/>
  <c r="W1720" i="1"/>
  <c r="X1720" i="1"/>
  <c r="Y1718" i="1"/>
  <c r="Z1718" i="1" s="1"/>
  <c r="W1718" i="1"/>
  <c r="X1718" i="1"/>
  <c r="Y1716" i="1"/>
  <c r="Z1716" i="1" s="1"/>
  <c r="W1716" i="1"/>
  <c r="X1716" i="1"/>
  <c r="Y1714" i="1"/>
  <c r="Z1714" i="1" s="1"/>
  <c r="W1714" i="1"/>
  <c r="X1714" i="1"/>
  <c r="Y1712" i="1"/>
  <c r="Z1712" i="1" s="1"/>
  <c r="W1712" i="1"/>
  <c r="X1712" i="1"/>
  <c r="Y1710" i="1"/>
  <c r="Z1710" i="1" s="1"/>
  <c r="W1710" i="1"/>
  <c r="X1710" i="1"/>
  <c r="Y1708" i="1"/>
  <c r="Z1708" i="1" s="1"/>
  <c r="W1708" i="1"/>
  <c r="X1708" i="1"/>
  <c r="Y1706" i="1"/>
  <c r="Z1706" i="1" s="1"/>
  <c r="W1706" i="1"/>
  <c r="X1706" i="1"/>
  <c r="Y1704" i="1"/>
  <c r="Z1704" i="1" s="1"/>
  <c r="W1704" i="1"/>
  <c r="X1704" i="1"/>
  <c r="Y1702" i="1"/>
  <c r="Z1702" i="1" s="1"/>
  <c r="W1702" i="1"/>
  <c r="X1702" i="1"/>
  <c r="Y1700" i="1"/>
  <c r="Z1700" i="1" s="1"/>
  <c r="W1700" i="1"/>
  <c r="X1700" i="1"/>
  <c r="Y1698" i="1"/>
  <c r="Z1698" i="1" s="1"/>
  <c r="W1698" i="1"/>
  <c r="X1698" i="1"/>
  <c r="Y1696" i="1"/>
  <c r="Z1696" i="1" s="1"/>
  <c r="W1696" i="1"/>
  <c r="X1696" i="1"/>
  <c r="Y1694" i="1"/>
  <c r="Z1694" i="1" s="1"/>
  <c r="W1694" i="1"/>
  <c r="X1694" i="1"/>
  <c r="X555" i="1"/>
  <c r="W555" i="1"/>
  <c r="Y555" i="1"/>
  <c r="Z555" i="1" s="1"/>
  <c r="X424" i="1"/>
  <c r="Y424" i="1"/>
  <c r="Z424" i="1" s="1"/>
  <c r="W424" i="1"/>
  <c r="W543" i="1"/>
  <c r="Y543" i="1"/>
  <c r="Z543" i="1" s="1"/>
  <c r="X543" i="1"/>
  <c r="W509" i="1"/>
  <c r="Y509" i="1"/>
  <c r="Z509" i="1" s="1"/>
  <c r="X509" i="1"/>
  <c r="X493" i="1"/>
  <c r="W493" i="1"/>
  <c r="Y493" i="1"/>
  <c r="Z493" i="1" s="1"/>
  <c r="X417" i="1"/>
  <c r="W417" i="1"/>
  <c r="Y417" i="1"/>
  <c r="Z417" i="1" s="1"/>
  <c r="X387" i="1"/>
  <c r="Y387" i="1"/>
  <c r="Z387" i="1" s="1"/>
  <c r="W387" i="1"/>
  <c r="X643" i="1"/>
  <c r="Y643" i="1"/>
  <c r="Z643" i="1" s="1"/>
  <c r="W643" i="1"/>
  <c r="W38" i="1"/>
  <c r="Y38" i="1"/>
  <c r="Z38" i="1" s="1"/>
  <c r="X38" i="1"/>
  <c r="W36" i="1"/>
  <c r="Y36" i="1"/>
  <c r="Z36" i="1" s="1"/>
  <c r="X36" i="1"/>
  <c r="W43" i="1"/>
  <c r="X43" i="1"/>
  <c r="Y43" i="1"/>
  <c r="Z43" i="1" s="1"/>
  <c r="Y45" i="1"/>
  <c r="Z45" i="1" s="1"/>
  <c r="W45" i="1"/>
  <c r="X45" i="1"/>
  <c r="W49" i="1"/>
  <c r="X49" i="1"/>
  <c r="Y49" i="1"/>
  <c r="Z49" i="1" s="1"/>
  <c r="Y53" i="1"/>
  <c r="Z53" i="1" s="1"/>
  <c r="W53" i="1"/>
  <c r="X53" i="1"/>
  <c r="W57" i="1"/>
  <c r="X57" i="1"/>
  <c r="Y57" i="1"/>
  <c r="Z57" i="1" s="1"/>
  <c r="X64" i="1"/>
  <c r="W64" i="1"/>
  <c r="Y64" i="1"/>
  <c r="Z64" i="1" s="1"/>
  <c r="Y75" i="1"/>
  <c r="Z75" i="1" s="1"/>
  <c r="W75" i="1"/>
  <c r="X75" i="1"/>
  <c r="W79" i="1"/>
  <c r="X79" i="1"/>
  <c r="Y79" i="1"/>
  <c r="Z79" i="1" s="1"/>
  <c r="Y83" i="1"/>
  <c r="Z83" i="1" s="1"/>
  <c r="W83" i="1"/>
  <c r="X83" i="1"/>
  <c r="W87" i="1"/>
  <c r="X87" i="1"/>
  <c r="Y87" i="1"/>
  <c r="Z87" i="1" s="1"/>
  <c r="Y91" i="1"/>
  <c r="Z91" i="1" s="1"/>
  <c r="W91" i="1"/>
  <c r="X91" i="1"/>
  <c r="W95" i="1"/>
  <c r="X95" i="1"/>
  <c r="Y95" i="1"/>
  <c r="Z95" i="1" s="1"/>
  <c r="Y99" i="1"/>
  <c r="Z99" i="1" s="1"/>
  <c r="W99" i="1"/>
  <c r="X99" i="1"/>
  <c r="W103" i="1"/>
  <c r="X103" i="1"/>
  <c r="Y103" i="1"/>
  <c r="Z103" i="1" s="1"/>
  <c r="Y107" i="1"/>
  <c r="Z107" i="1" s="1"/>
  <c r="W107" i="1"/>
  <c r="X107" i="1"/>
  <c r="W112" i="1"/>
  <c r="Y112" i="1"/>
  <c r="Z112" i="1" s="1"/>
  <c r="X112" i="1"/>
  <c r="W120" i="1"/>
  <c r="Y120" i="1"/>
  <c r="Z120" i="1" s="1"/>
  <c r="X120" i="1"/>
  <c r="W131" i="1"/>
  <c r="X131" i="1"/>
  <c r="Y131" i="1"/>
  <c r="Z131" i="1" s="1"/>
  <c r="W139" i="1"/>
  <c r="X139" i="1"/>
  <c r="Y139" i="1"/>
  <c r="Z139" i="1" s="1"/>
  <c r="W147" i="1"/>
  <c r="X147" i="1"/>
  <c r="Y147" i="1"/>
  <c r="Z147" i="1" s="1"/>
  <c r="W155" i="1"/>
  <c r="X155" i="1"/>
  <c r="Y155" i="1"/>
  <c r="Z155" i="1" s="1"/>
  <c r="X163" i="1"/>
  <c r="W163" i="1"/>
  <c r="Y163" i="1"/>
  <c r="Z163" i="1" s="1"/>
  <c r="X171" i="1"/>
  <c r="W171" i="1"/>
  <c r="Y171" i="1"/>
  <c r="Z171" i="1" s="1"/>
  <c r="X179" i="1"/>
  <c r="W179" i="1"/>
  <c r="Y179" i="1"/>
  <c r="Z179" i="1" s="1"/>
  <c r="X187" i="1"/>
  <c r="W187" i="1"/>
  <c r="Y187" i="1"/>
  <c r="Z187" i="1" s="1"/>
  <c r="W202" i="1"/>
  <c r="X202" i="1"/>
  <c r="Y202" i="1"/>
  <c r="Z202" i="1" s="1"/>
  <c r="X114" i="1"/>
  <c r="W114" i="1"/>
  <c r="Y114" i="1"/>
  <c r="Z114" i="1" s="1"/>
  <c r="X128" i="1"/>
  <c r="W128" i="1"/>
  <c r="Y128" i="1"/>
  <c r="Z128" i="1" s="1"/>
  <c r="X255" i="1"/>
  <c r="Y255" i="1"/>
  <c r="Z255" i="1" s="1"/>
  <c r="W255" i="1"/>
  <c r="X271" i="1"/>
  <c r="Y271" i="1"/>
  <c r="Z271" i="1" s="1"/>
  <c r="W271" i="1"/>
  <c r="W311" i="1"/>
  <c r="Y311" i="1"/>
  <c r="Z311" i="1" s="1"/>
  <c r="X311" i="1"/>
  <c r="W327" i="1"/>
  <c r="Y327" i="1"/>
  <c r="Z327" i="1" s="1"/>
  <c r="X327" i="1"/>
  <c r="W282" i="1"/>
  <c r="Y282" i="1"/>
  <c r="Z282" i="1" s="1"/>
  <c r="X282" i="1"/>
  <c r="X121" i="1"/>
  <c r="Y121" i="1"/>
  <c r="Z121" i="1" s="1"/>
  <c r="W121" i="1"/>
  <c r="Y37" i="1"/>
  <c r="Z37" i="1" s="1"/>
  <c r="W37" i="1"/>
  <c r="X37" i="1"/>
  <c r="W63" i="1"/>
  <c r="X63" i="1"/>
  <c r="Y63" i="1"/>
  <c r="Z63" i="1" s="1"/>
  <c r="X111" i="1"/>
  <c r="W111" i="1"/>
  <c r="Y111" i="1"/>
  <c r="Z111" i="1" s="1"/>
  <c r="X119" i="1"/>
  <c r="W119" i="1"/>
  <c r="Y119" i="1"/>
  <c r="Z119" i="1" s="1"/>
  <c r="X199" i="1"/>
  <c r="W199" i="1"/>
  <c r="Y199" i="1"/>
  <c r="Z199" i="1" s="1"/>
  <c r="W207" i="1"/>
  <c r="X207" i="1"/>
  <c r="Y207" i="1"/>
  <c r="Z207" i="1" s="1"/>
  <c r="AD284" i="1"/>
  <c r="AG284" i="1"/>
  <c r="AA284" i="1"/>
  <c r="AF284" i="1" s="1"/>
  <c r="AA322" i="1"/>
  <c r="AF322" i="1" s="1"/>
  <c r="AD322" i="1"/>
  <c r="AG322" i="1"/>
  <c r="AD330" i="1"/>
  <c r="AG330" i="1"/>
  <c r="AA330" i="1"/>
  <c r="AF330" i="1" s="1"/>
  <c r="W375" i="1"/>
  <c r="X375" i="1"/>
  <c r="Y375" i="1"/>
  <c r="Z375" i="1" s="1"/>
  <c r="W400" i="1"/>
  <c r="X400" i="1"/>
  <c r="Y400" i="1"/>
  <c r="Z400" i="1" s="1"/>
  <c r="Y418" i="1"/>
  <c r="Z418" i="1" s="1"/>
  <c r="X418" i="1"/>
  <c r="W418" i="1"/>
  <c r="W450" i="1"/>
  <c r="X450" i="1"/>
  <c r="Y450" i="1"/>
  <c r="Z450" i="1" s="1"/>
  <c r="X448" i="1"/>
  <c r="W448" i="1"/>
  <c r="Y448" i="1"/>
  <c r="Z448" i="1" s="1"/>
  <c r="W510" i="1"/>
  <c r="X510" i="1"/>
  <c r="Y510" i="1"/>
  <c r="Z510" i="1" s="1"/>
  <c r="W530" i="1"/>
  <c r="X530" i="1"/>
  <c r="Y530" i="1"/>
  <c r="Z530" i="1" s="1"/>
  <c r="W558" i="1"/>
  <c r="X558" i="1"/>
  <c r="Y558" i="1"/>
  <c r="Z558" i="1" s="1"/>
  <c r="W570" i="1"/>
  <c r="Y570" i="1"/>
  <c r="Z570" i="1" s="1"/>
  <c r="X570" i="1"/>
  <c r="Y556" i="1"/>
  <c r="Z556" i="1" s="1"/>
  <c r="X556" i="1"/>
  <c r="W556" i="1"/>
  <c r="Y635" i="1"/>
  <c r="Z635" i="1" s="1"/>
  <c r="X635" i="1"/>
  <c r="W635" i="1"/>
  <c r="W651" i="1"/>
  <c r="X651" i="1"/>
  <c r="Y651" i="1"/>
  <c r="Z651" i="1" s="1"/>
  <c r="W659" i="1"/>
  <c r="X659" i="1"/>
  <c r="Y659" i="1"/>
  <c r="Z659" i="1" s="1"/>
  <c r="Y676" i="1"/>
  <c r="Z676" i="1" s="1"/>
  <c r="X676" i="1"/>
  <c r="W676" i="1"/>
  <c r="W702" i="1"/>
  <c r="X702" i="1"/>
  <c r="Y702" i="1"/>
  <c r="Z702" i="1" s="1"/>
  <c r="W718" i="1"/>
  <c r="X718" i="1"/>
  <c r="Y718" i="1"/>
  <c r="Z718" i="1" s="1"/>
  <c r="Y806" i="1"/>
  <c r="Z806" i="1" s="1"/>
  <c r="W806" i="1"/>
  <c r="X806" i="1"/>
  <c r="Y899" i="1"/>
  <c r="Z899" i="1" s="1"/>
  <c r="W899" i="1"/>
  <c r="X899" i="1"/>
  <c r="Y913" i="1"/>
  <c r="Z913" i="1" s="1"/>
  <c r="W913" i="1"/>
  <c r="X913" i="1"/>
  <c r="Y929" i="1"/>
  <c r="Z929" i="1" s="1"/>
  <c r="W929" i="1"/>
  <c r="X929" i="1"/>
  <c r="Y945" i="1"/>
  <c r="Z945" i="1" s="1"/>
  <c r="W945" i="1"/>
  <c r="X945" i="1"/>
  <c r="Y961" i="1"/>
  <c r="Z961" i="1" s="1"/>
  <c r="W961" i="1"/>
  <c r="X961" i="1"/>
  <c r="Y977" i="1"/>
  <c r="Z977" i="1" s="1"/>
  <c r="W977" i="1"/>
  <c r="X977" i="1"/>
  <c r="Y993" i="1"/>
  <c r="Z993" i="1" s="1"/>
  <c r="W993" i="1"/>
  <c r="X993" i="1"/>
  <c r="Y1009" i="1"/>
  <c r="Z1009" i="1" s="1"/>
  <c r="W1009" i="1"/>
  <c r="X1009" i="1"/>
  <c r="Y1025" i="1"/>
  <c r="Z1025" i="1" s="1"/>
  <c r="W1025" i="1"/>
  <c r="X1025" i="1"/>
  <c r="W1055" i="1"/>
  <c r="X1055" i="1"/>
  <c r="Y1055" i="1"/>
  <c r="Z1055" i="1" s="1"/>
  <c r="Y1063" i="1"/>
  <c r="Z1063" i="1" s="1"/>
  <c r="W1063" i="1"/>
  <c r="X1063" i="1"/>
  <c r="W1071" i="1"/>
  <c r="X1071" i="1"/>
  <c r="Y1071" i="1"/>
  <c r="Z1071" i="1" s="1"/>
  <c r="Y1079" i="1"/>
  <c r="Z1079" i="1" s="1"/>
  <c r="W1079" i="1"/>
  <c r="X1079" i="1"/>
  <c r="W1087" i="1"/>
  <c r="X1087" i="1"/>
  <c r="Y1087" i="1"/>
  <c r="Z1087" i="1" s="1"/>
  <c r="Y1095" i="1"/>
  <c r="Z1095" i="1" s="1"/>
  <c r="W1095" i="1"/>
  <c r="X1095" i="1"/>
  <c r="W1103" i="1"/>
  <c r="X1103" i="1"/>
  <c r="Y1103" i="1"/>
  <c r="Z1103" i="1" s="1"/>
  <c r="Y1111" i="1"/>
  <c r="Z1111" i="1" s="1"/>
  <c r="W1111" i="1"/>
  <c r="X1111" i="1"/>
  <c r="W1119" i="1"/>
  <c r="X1119" i="1"/>
  <c r="Y1119" i="1"/>
  <c r="Z1119" i="1" s="1"/>
  <c r="Y1127" i="1"/>
  <c r="Z1127" i="1" s="1"/>
  <c r="W1127" i="1"/>
  <c r="X1127" i="1"/>
  <c r="W1135" i="1"/>
  <c r="X1135" i="1"/>
  <c r="Y1135" i="1"/>
  <c r="Z1135" i="1" s="1"/>
  <c r="Y1143" i="1"/>
  <c r="Z1143" i="1" s="1"/>
  <c r="X1143" i="1"/>
  <c r="W1143" i="1"/>
  <c r="Y1151" i="1"/>
  <c r="Z1151" i="1" s="1"/>
  <c r="W1151" i="1"/>
  <c r="X1151" i="1"/>
  <c r="W1159" i="1"/>
  <c r="X1159" i="1"/>
  <c r="Y1159" i="1"/>
  <c r="Z1159" i="1" s="1"/>
  <c r="Y1167" i="1"/>
  <c r="Z1167" i="1" s="1"/>
  <c r="W1167" i="1"/>
  <c r="X1167" i="1"/>
  <c r="W1175" i="1"/>
  <c r="X1175" i="1"/>
  <c r="Y1175" i="1"/>
  <c r="Z1175" i="1" s="1"/>
  <c r="Y1183" i="1"/>
  <c r="Z1183" i="1" s="1"/>
  <c r="W1183" i="1"/>
  <c r="X1183" i="1"/>
  <c r="W1191" i="1"/>
  <c r="X1191" i="1"/>
  <c r="Y1191" i="1"/>
  <c r="Z1191" i="1" s="1"/>
  <c r="Y1199" i="1"/>
  <c r="Z1199" i="1" s="1"/>
  <c r="W1199" i="1"/>
  <c r="X1199" i="1"/>
  <c r="W1207" i="1"/>
  <c r="X1207" i="1"/>
  <c r="Y1207" i="1"/>
  <c r="Z1207" i="1" s="1"/>
  <c r="X1232" i="1"/>
  <c r="Y1232" i="1"/>
  <c r="Z1232" i="1" s="1"/>
  <c r="W1232" i="1"/>
  <c r="W1252" i="1"/>
  <c r="X1252" i="1"/>
  <c r="Y1252" i="1"/>
  <c r="Z1252" i="1" s="1"/>
  <c r="W1260" i="1"/>
  <c r="X1260" i="1"/>
  <c r="Y1260" i="1"/>
  <c r="Z1260" i="1" s="1"/>
  <c r="X1262" i="1"/>
  <c r="Y1262" i="1"/>
  <c r="Z1262" i="1" s="1"/>
  <c r="W1262" i="1"/>
  <c r="X1272" i="1"/>
  <c r="Y1272" i="1"/>
  <c r="Z1272" i="1" s="1"/>
  <c r="W1272" i="1"/>
  <c r="W1349" i="1"/>
  <c r="Y1349" i="1"/>
  <c r="Z1349" i="1" s="1"/>
  <c r="X1349" i="1"/>
  <c r="W519" i="1"/>
  <c r="Y519" i="1"/>
  <c r="Z519" i="1" s="1"/>
  <c r="X519" i="1"/>
  <c r="X76" i="1"/>
  <c r="Y76" i="1"/>
  <c r="Z76" i="1" s="1"/>
  <c r="W76" i="1"/>
  <c r="X239" i="1"/>
  <c r="Y239" i="1"/>
  <c r="Z239" i="1" s="1"/>
  <c r="W239" i="1"/>
  <c r="W28" i="1"/>
  <c r="X28" i="1"/>
  <c r="Y1692" i="1"/>
  <c r="Z1692" i="1" s="1"/>
  <c r="W1692" i="1"/>
  <c r="X1692" i="1"/>
  <c r="Y1690" i="1"/>
  <c r="Z1690" i="1" s="1"/>
  <c r="W1690" i="1"/>
  <c r="X1690" i="1"/>
  <c r="Y1688" i="1"/>
  <c r="Z1688" i="1" s="1"/>
  <c r="W1688" i="1"/>
  <c r="X1688" i="1"/>
  <c r="Y1686" i="1"/>
  <c r="Z1686" i="1" s="1"/>
  <c r="W1686" i="1"/>
  <c r="X1686" i="1"/>
  <c r="Y1684" i="1"/>
  <c r="Z1684" i="1" s="1"/>
  <c r="W1684" i="1"/>
  <c r="X1684" i="1"/>
  <c r="Y1682" i="1"/>
  <c r="Z1682" i="1" s="1"/>
  <c r="W1682" i="1"/>
  <c r="X1682" i="1"/>
  <c r="Y1680" i="1"/>
  <c r="Z1680" i="1" s="1"/>
  <c r="W1680" i="1"/>
  <c r="X1680" i="1"/>
  <c r="Y1678" i="1"/>
  <c r="Z1678" i="1" s="1"/>
  <c r="W1678" i="1"/>
  <c r="X1678" i="1"/>
  <c r="Y1676" i="1"/>
  <c r="Z1676" i="1" s="1"/>
  <c r="W1676" i="1"/>
  <c r="X1676" i="1"/>
  <c r="Y1674" i="1"/>
  <c r="Z1674" i="1" s="1"/>
  <c r="W1674" i="1"/>
  <c r="X1674" i="1"/>
  <c r="Y1672" i="1"/>
  <c r="Z1672" i="1" s="1"/>
  <c r="W1672" i="1"/>
  <c r="X1672" i="1"/>
  <c r="Y1670" i="1"/>
  <c r="Z1670" i="1" s="1"/>
  <c r="W1670" i="1"/>
  <c r="X1670" i="1"/>
  <c r="W1668" i="1"/>
  <c r="Y1668" i="1"/>
  <c r="Z1668" i="1" s="1"/>
  <c r="X1668" i="1"/>
  <c r="Y1666" i="1"/>
  <c r="Z1666" i="1" s="1"/>
  <c r="W1666" i="1"/>
  <c r="X1666" i="1"/>
  <c r="W1664" i="1"/>
  <c r="Y1664" i="1"/>
  <c r="Z1664" i="1" s="1"/>
  <c r="X1664" i="1"/>
  <c r="Y1662" i="1"/>
  <c r="Z1662" i="1" s="1"/>
  <c r="W1662" i="1"/>
  <c r="X1662" i="1"/>
  <c r="W1660" i="1"/>
  <c r="Y1660" i="1"/>
  <c r="Z1660" i="1" s="1"/>
  <c r="X1660" i="1"/>
  <c r="Y1658" i="1"/>
  <c r="Z1658" i="1" s="1"/>
  <c r="W1658" i="1"/>
  <c r="X1658" i="1"/>
  <c r="W1656" i="1"/>
  <c r="Y1656" i="1"/>
  <c r="Z1656" i="1" s="1"/>
  <c r="X1656" i="1"/>
  <c r="Y1654" i="1"/>
  <c r="Z1654" i="1" s="1"/>
  <c r="W1654" i="1"/>
  <c r="X1654" i="1"/>
  <c r="W1652" i="1"/>
  <c r="Y1652" i="1"/>
  <c r="Z1652" i="1" s="1"/>
  <c r="X1652" i="1"/>
  <c r="Y1650" i="1"/>
  <c r="Z1650" i="1" s="1"/>
  <c r="W1650" i="1"/>
  <c r="X1650" i="1"/>
  <c r="W1648" i="1"/>
  <c r="Y1648" i="1"/>
  <c r="Z1648" i="1" s="1"/>
  <c r="X1648" i="1"/>
  <c r="Y1646" i="1"/>
  <c r="Z1646" i="1" s="1"/>
  <c r="W1646" i="1"/>
  <c r="X1646" i="1"/>
  <c r="W1644" i="1"/>
  <c r="Y1644" i="1"/>
  <c r="Z1644" i="1" s="1"/>
  <c r="X1644" i="1"/>
  <c r="Y1642" i="1"/>
  <c r="Z1642" i="1" s="1"/>
  <c r="W1642" i="1"/>
  <c r="X1642" i="1"/>
  <c r="W1640" i="1"/>
  <c r="Y1640" i="1"/>
  <c r="Z1640" i="1" s="1"/>
  <c r="X1640" i="1"/>
  <c r="Y1638" i="1"/>
  <c r="Z1638" i="1" s="1"/>
  <c r="W1638" i="1"/>
  <c r="X1638" i="1"/>
  <c r="W1636" i="1"/>
  <c r="Y1636" i="1"/>
  <c r="Z1636" i="1" s="1"/>
  <c r="X1636" i="1"/>
  <c r="Y1634" i="1"/>
  <c r="Z1634" i="1" s="1"/>
  <c r="W1634" i="1"/>
  <c r="X1634" i="1"/>
  <c r="W1632" i="1"/>
  <c r="Y1632" i="1"/>
  <c r="Z1632" i="1" s="1"/>
  <c r="X1632" i="1"/>
  <c r="Y1630" i="1"/>
  <c r="Z1630" i="1" s="1"/>
  <c r="W1630" i="1"/>
  <c r="X1630" i="1"/>
  <c r="W1628" i="1"/>
  <c r="Y1628" i="1"/>
  <c r="Z1628" i="1" s="1"/>
  <c r="X1628" i="1"/>
  <c r="Y1626" i="1"/>
  <c r="Z1626" i="1" s="1"/>
  <c r="W1626" i="1"/>
  <c r="X1626" i="1"/>
  <c r="W1624" i="1"/>
  <c r="Y1624" i="1"/>
  <c r="Z1624" i="1" s="1"/>
  <c r="X1624" i="1"/>
  <c r="Y1622" i="1"/>
  <c r="Z1622" i="1" s="1"/>
  <c r="W1622" i="1"/>
  <c r="X1622" i="1"/>
  <c r="W1620" i="1"/>
  <c r="Y1620" i="1"/>
  <c r="Z1620" i="1" s="1"/>
  <c r="X1620" i="1"/>
  <c r="Y1618" i="1"/>
  <c r="Z1618" i="1" s="1"/>
  <c r="W1618" i="1"/>
  <c r="X1618" i="1"/>
  <c r="W1616" i="1"/>
  <c r="Y1616" i="1"/>
  <c r="Z1616" i="1" s="1"/>
  <c r="X1616" i="1"/>
  <c r="Y1614" i="1"/>
  <c r="Z1614" i="1" s="1"/>
  <c r="W1614" i="1"/>
  <c r="X1614" i="1"/>
  <c r="W1612" i="1"/>
  <c r="Y1612" i="1"/>
  <c r="Z1612" i="1" s="1"/>
  <c r="X1612" i="1"/>
  <c r="Y1610" i="1"/>
  <c r="Z1610" i="1" s="1"/>
  <c r="W1610" i="1"/>
  <c r="X1610" i="1"/>
  <c r="W1608" i="1"/>
  <c r="Y1608" i="1"/>
  <c r="Z1608" i="1" s="1"/>
  <c r="X1608" i="1"/>
  <c r="Y1606" i="1"/>
  <c r="Z1606" i="1" s="1"/>
  <c r="W1606" i="1"/>
  <c r="X1606" i="1"/>
  <c r="W1604" i="1"/>
  <c r="Y1604" i="1"/>
  <c r="Z1604" i="1" s="1"/>
  <c r="X1604" i="1"/>
  <c r="Y1602" i="1"/>
  <c r="Z1602" i="1" s="1"/>
  <c r="W1602" i="1"/>
  <c r="X1602" i="1"/>
  <c r="W1600" i="1"/>
  <c r="Y1600" i="1"/>
  <c r="Z1600" i="1" s="1"/>
  <c r="X1600" i="1"/>
  <c r="Y1598" i="1"/>
  <c r="Z1598" i="1" s="1"/>
  <c r="W1598" i="1"/>
  <c r="X1598" i="1"/>
  <c r="W1596" i="1"/>
  <c r="Y1596" i="1"/>
  <c r="Z1596" i="1" s="1"/>
  <c r="X1596" i="1"/>
  <c r="Y1594" i="1"/>
  <c r="Z1594" i="1" s="1"/>
  <c r="W1594" i="1"/>
  <c r="X1594" i="1"/>
  <c r="W1592" i="1"/>
  <c r="Y1592" i="1"/>
  <c r="Z1592" i="1" s="1"/>
  <c r="X1592" i="1"/>
  <c r="Y1590" i="1"/>
  <c r="Z1590" i="1" s="1"/>
  <c r="W1590" i="1"/>
  <c r="X1590" i="1"/>
  <c r="W1588" i="1"/>
  <c r="Y1588" i="1"/>
  <c r="Z1588" i="1" s="1"/>
  <c r="X1588" i="1"/>
  <c r="Y1586" i="1"/>
  <c r="Z1586" i="1" s="1"/>
  <c r="W1586" i="1"/>
  <c r="X1586" i="1"/>
  <c r="W1584" i="1"/>
  <c r="Y1584" i="1"/>
  <c r="Z1584" i="1" s="1"/>
  <c r="X1584" i="1"/>
  <c r="Y1582" i="1"/>
  <c r="Z1582" i="1" s="1"/>
  <c r="W1582" i="1"/>
  <c r="X1582" i="1"/>
  <c r="W1580" i="1"/>
  <c r="Y1580" i="1"/>
  <c r="Z1580" i="1" s="1"/>
  <c r="X1580" i="1"/>
  <c r="Y1578" i="1"/>
  <c r="Z1578" i="1" s="1"/>
  <c r="W1578" i="1"/>
  <c r="X1578" i="1"/>
  <c r="W1576" i="1"/>
  <c r="Y1576" i="1"/>
  <c r="Z1576" i="1" s="1"/>
  <c r="X1576" i="1"/>
  <c r="Y1574" i="1"/>
  <c r="Z1574" i="1" s="1"/>
  <c r="W1574" i="1"/>
  <c r="X1574" i="1"/>
  <c r="W1572" i="1"/>
  <c r="Y1572" i="1"/>
  <c r="Z1572" i="1" s="1"/>
  <c r="X1572" i="1"/>
  <c r="Y1570" i="1"/>
  <c r="Z1570" i="1" s="1"/>
  <c r="W1570" i="1"/>
  <c r="X1570" i="1"/>
  <c r="W1568" i="1"/>
  <c r="Y1568" i="1"/>
  <c r="Z1568" i="1" s="1"/>
  <c r="X1568" i="1"/>
  <c r="Y1566" i="1"/>
  <c r="Z1566" i="1" s="1"/>
  <c r="W1566" i="1"/>
  <c r="X1566" i="1"/>
  <c r="W1564" i="1"/>
  <c r="Y1564" i="1"/>
  <c r="Z1564" i="1" s="1"/>
  <c r="X1564" i="1"/>
  <c r="Y1562" i="1"/>
  <c r="Z1562" i="1" s="1"/>
  <c r="W1562" i="1"/>
  <c r="X1562" i="1"/>
  <c r="W1560" i="1"/>
  <c r="Y1560" i="1"/>
  <c r="Z1560" i="1" s="1"/>
  <c r="X1560" i="1"/>
  <c r="Y1558" i="1"/>
  <c r="Z1558" i="1" s="1"/>
  <c r="W1558" i="1"/>
  <c r="X1558" i="1"/>
  <c r="W1556" i="1"/>
  <c r="Y1556" i="1"/>
  <c r="Z1556" i="1" s="1"/>
  <c r="X1556" i="1"/>
  <c r="Y1554" i="1"/>
  <c r="Z1554" i="1" s="1"/>
  <c r="W1554" i="1"/>
  <c r="X1554" i="1"/>
  <c r="W1552" i="1"/>
  <c r="Y1552" i="1"/>
  <c r="Z1552" i="1" s="1"/>
  <c r="X1552" i="1"/>
  <c r="Y1550" i="1"/>
  <c r="Z1550" i="1" s="1"/>
  <c r="W1550" i="1"/>
  <c r="X1550" i="1"/>
  <c r="W1548" i="1"/>
  <c r="Y1548" i="1"/>
  <c r="Z1548" i="1" s="1"/>
  <c r="X1548" i="1"/>
  <c r="Y1546" i="1"/>
  <c r="Z1546" i="1" s="1"/>
  <c r="W1546" i="1"/>
  <c r="X1546" i="1"/>
  <c r="W1544" i="1"/>
  <c r="Y1544" i="1"/>
  <c r="Z1544" i="1" s="1"/>
  <c r="X1544" i="1"/>
  <c r="Y1542" i="1"/>
  <c r="Z1542" i="1" s="1"/>
  <c r="W1542" i="1"/>
  <c r="X1542" i="1"/>
  <c r="W1540" i="1"/>
  <c r="Y1540" i="1"/>
  <c r="Z1540" i="1" s="1"/>
  <c r="X1540" i="1"/>
  <c r="Y1538" i="1"/>
  <c r="Z1538" i="1" s="1"/>
  <c r="W1538" i="1"/>
  <c r="X1538" i="1"/>
  <c r="W1536" i="1"/>
  <c r="Y1536" i="1"/>
  <c r="Z1536" i="1" s="1"/>
  <c r="X1536" i="1"/>
  <c r="Y1534" i="1"/>
  <c r="Z1534" i="1" s="1"/>
  <c r="W1534" i="1"/>
  <c r="X1534" i="1"/>
  <c r="W1532" i="1"/>
  <c r="Y1532" i="1"/>
  <c r="Z1532" i="1" s="1"/>
  <c r="X1532" i="1"/>
  <c r="Y1530" i="1"/>
  <c r="Z1530" i="1" s="1"/>
  <c r="W1530" i="1"/>
  <c r="X1530" i="1"/>
  <c r="W1528" i="1"/>
  <c r="Y1528" i="1"/>
  <c r="Z1528" i="1" s="1"/>
  <c r="X1528" i="1"/>
  <c r="Y1526" i="1"/>
  <c r="Z1526" i="1" s="1"/>
  <c r="W1526" i="1"/>
  <c r="X1526" i="1"/>
  <c r="W1524" i="1"/>
  <c r="Y1524" i="1"/>
  <c r="Z1524" i="1" s="1"/>
  <c r="X1524" i="1"/>
  <c r="Y1522" i="1"/>
  <c r="Z1522" i="1" s="1"/>
  <c r="W1522" i="1"/>
  <c r="X1522" i="1"/>
  <c r="W1520" i="1"/>
  <c r="Y1520" i="1"/>
  <c r="Z1520" i="1" s="1"/>
  <c r="X1520" i="1"/>
  <c r="Y1518" i="1"/>
  <c r="Z1518" i="1" s="1"/>
  <c r="W1518" i="1"/>
  <c r="X1518" i="1"/>
  <c r="W1516" i="1"/>
  <c r="Y1516" i="1"/>
  <c r="Z1516" i="1" s="1"/>
  <c r="X1516" i="1"/>
  <c r="Y1514" i="1"/>
  <c r="Z1514" i="1" s="1"/>
  <c r="W1514" i="1"/>
  <c r="X1514" i="1"/>
  <c r="W1512" i="1"/>
  <c r="Y1512" i="1"/>
  <c r="Z1512" i="1" s="1"/>
  <c r="X1512" i="1"/>
  <c r="Y1510" i="1"/>
  <c r="Z1510" i="1" s="1"/>
  <c r="W1510" i="1"/>
  <c r="X1510" i="1"/>
  <c r="W1508" i="1"/>
  <c r="Y1508" i="1"/>
  <c r="Z1508" i="1" s="1"/>
  <c r="X1508" i="1"/>
  <c r="Y1506" i="1"/>
  <c r="Z1506" i="1" s="1"/>
  <c r="W1506" i="1"/>
  <c r="X1506" i="1"/>
  <c r="W1504" i="1"/>
  <c r="Y1504" i="1"/>
  <c r="Z1504" i="1" s="1"/>
  <c r="X1504" i="1"/>
  <c r="Y1502" i="1"/>
  <c r="Z1502" i="1" s="1"/>
  <c r="W1502" i="1"/>
  <c r="X1502" i="1"/>
  <c r="W1500" i="1"/>
  <c r="Y1500" i="1"/>
  <c r="Z1500" i="1" s="1"/>
  <c r="X1500" i="1"/>
  <c r="Y1498" i="1"/>
  <c r="Z1498" i="1" s="1"/>
  <c r="W1498" i="1"/>
  <c r="X1498" i="1"/>
  <c r="W1496" i="1"/>
  <c r="Y1496" i="1"/>
  <c r="Z1496" i="1" s="1"/>
  <c r="X1496" i="1"/>
  <c r="Y1494" i="1"/>
  <c r="Z1494" i="1" s="1"/>
  <c r="W1494" i="1"/>
  <c r="X1494" i="1"/>
  <c r="W1492" i="1"/>
  <c r="Y1492" i="1"/>
  <c r="Z1492" i="1" s="1"/>
  <c r="X1492" i="1"/>
  <c r="Y1490" i="1"/>
  <c r="Z1490" i="1" s="1"/>
  <c r="W1490" i="1"/>
  <c r="X1490" i="1"/>
  <c r="W1488" i="1"/>
  <c r="Y1488" i="1"/>
  <c r="Z1488" i="1" s="1"/>
  <c r="X1488" i="1"/>
  <c r="Y1486" i="1"/>
  <c r="Z1486" i="1" s="1"/>
  <c r="W1486" i="1"/>
  <c r="X1486" i="1"/>
  <c r="W1484" i="1"/>
  <c r="Y1484" i="1"/>
  <c r="Z1484" i="1" s="1"/>
  <c r="X1484" i="1"/>
  <c r="Y1482" i="1"/>
  <c r="Z1482" i="1" s="1"/>
  <c r="W1482" i="1"/>
  <c r="X1482" i="1"/>
  <c r="W1480" i="1"/>
  <c r="Y1480" i="1"/>
  <c r="Z1480" i="1" s="1"/>
  <c r="X1480" i="1"/>
  <c r="Y1478" i="1"/>
  <c r="Z1478" i="1" s="1"/>
  <c r="W1478" i="1"/>
  <c r="X1478" i="1"/>
  <c r="W1476" i="1"/>
  <c r="Y1476" i="1"/>
  <c r="Z1476" i="1" s="1"/>
  <c r="X1476" i="1"/>
  <c r="Y1474" i="1"/>
  <c r="Z1474" i="1" s="1"/>
  <c r="W1474" i="1"/>
  <c r="X1474" i="1"/>
  <c r="W1472" i="1"/>
  <c r="Y1472" i="1"/>
  <c r="Z1472" i="1" s="1"/>
  <c r="X1472" i="1"/>
  <c r="Y1470" i="1"/>
  <c r="Z1470" i="1" s="1"/>
  <c r="W1470" i="1"/>
  <c r="X1470" i="1"/>
  <c r="W1468" i="1"/>
  <c r="Y1468" i="1"/>
  <c r="Z1468" i="1" s="1"/>
  <c r="X1468" i="1"/>
  <c r="Y1466" i="1"/>
  <c r="Z1466" i="1" s="1"/>
  <c r="W1466" i="1"/>
  <c r="X1466" i="1"/>
  <c r="W1464" i="1"/>
  <c r="Y1464" i="1"/>
  <c r="Z1464" i="1" s="1"/>
  <c r="X1464" i="1"/>
  <c r="Y1462" i="1"/>
  <c r="Z1462" i="1" s="1"/>
  <c r="W1462" i="1"/>
  <c r="X1462" i="1"/>
  <c r="W1460" i="1"/>
  <c r="Y1460" i="1"/>
  <c r="Z1460" i="1" s="1"/>
  <c r="X1460" i="1"/>
  <c r="Y1458" i="1"/>
  <c r="Z1458" i="1" s="1"/>
  <c r="W1458" i="1"/>
  <c r="X1458" i="1"/>
  <c r="W1456" i="1"/>
  <c r="Y1456" i="1"/>
  <c r="Z1456" i="1" s="1"/>
  <c r="X1456" i="1"/>
  <c r="Y1454" i="1"/>
  <c r="Z1454" i="1" s="1"/>
  <c r="W1454" i="1"/>
  <c r="X1454" i="1"/>
  <c r="W1452" i="1"/>
  <c r="Y1452" i="1"/>
  <c r="Z1452" i="1" s="1"/>
  <c r="X1452" i="1"/>
  <c r="Y1450" i="1"/>
  <c r="Z1450" i="1" s="1"/>
  <c r="W1450" i="1"/>
  <c r="X1450" i="1"/>
  <c r="W1448" i="1"/>
  <c r="Y1448" i="1"/>
  <c r="Z1448" i="1" s="1"/>
  <c r="X1448" i="1"/>
  <c r="Y1446" i="1"/>
  <c r="Z1446" i="1" s="1"/>
  <c r="W1446" i="1"/>
  <c r="X1446" i="1"/>
  <c r="W1444" i="1"/>
  <c r="Y1444" i="1"/>
  <c r="Z1444" i="1" s="1"/>
  <c r="X1444" i="1"/>
  <c r="Y1442" i="1"/>
  <c r="Z1442" i="1" s="1"/>
  <c r="W1442" i="1"/>
  <c r="X1442" i="1"/>
  <c r="W1440" i="1"/>
  <c r="Y1440" i="1"/>
  <c r="Z1440" i="1" s="1"/>
  <c r="X1440" i="1"/>
  <c r="Y1438" i="1"/>
  <c r="Z1438" i="1" s="1"/>
  <c r="W1438" i="1"/>
  <c r="X1438" i="1"/>
  <c r="W1436" i="1"/>
  <c r="Y1436" i="1"/>
  <c r="Z1436" i="1" s="1"/>
  <c r="X1436" i="1"/>
  <c r="Y1434" i="1"/>
  <c r="Z1434" i="1" s="1"/>
  <c r="W1434" i="1"/>
  <c r="X1434" i="1"/>
  <c r="W1432" i="1"/>
  <c r="Y1432" i="1"/>
  <c r="Z1432" i="1" s="1"/>
  <c r="X1432" i="1"/>
  <c r="Y1430" i="1"/>
  <c r="Z1430" i="1" s="1"/>
  <c r="W1430" i="1"/>
  <c r="X1430" i="1"/>
  <c r="W1428" i="1"/>
  <c r="Y1428" i="1"/>
  <c r="Z1428" i="1" s="1"/>
  <c r="X1428" i="1"/>
  <c r="Y1426" i="1"/>
  <c r="Z1426" i="1" s="1"/>
  <c r="W1426" i="1"/>
  <c r="X1426" i="1"/>
  <c r="W1424" i="1"/>
  <c r="Y1424" i="1"/>
  <c r="Z1424" i="1" s="1"/>
  <c r="X1424" i="1"/>
  <c r="Y1422" i="1"/>
  <c r="Z1422" i="1" s="1"/>
  <c r="W1422" i="1"/>
  <c r="X1422" i="1"/>
  <c r="W1420" i="1"/>
  <c r="Y1420" i="1"/>
  <c r="Z1420" i="1" s="1"/>
  <c r="X1420" i="1"/>
  <c r="Y1418" i="1"/>
  <c r="Z1418" i="1" s="1"/>
  <c r="W1418" i="1"/>
  <c r="X1418" i="1"/>
  <c r="W1416" i="1"/>
  <c r="Y1416" i="1"/>
  <c r="Z1416" i="1" s="1"/>
  <c r="X1416" i="1"/>
  <c r="Y1414" i="1"/>
  <c r="Z1414" i="1" s="1"/>
  <c r="W1414" i="1"/>
  <c r="X1414" i="1"/>
  <c r="W1412" i="1"/>
  <c r="Y1412" i="1"/>
  <c r="Z1412" i="1" s="1"/>
  <c r="X1412" i="1"/>
  <c r="Y1410" i="1"/>
  <c r="Z1410" i="1" s="1"/>
  <c r="W1410" i="1"/>
  <c r="X1410" i="1"/>
  <c r="W1408" i="1"/>
  <c r="Y1408" i="1"/>
  <c r="Z1408" i="1" s="1"/>
  <c r="X1408" i="1"/>
  <c r="Y1406" i="1"/>
  <c r="Z1406" i="1" s="1"/>
  <c r="W1406" i="1"/>
  <c r="X1406" i="1"/>
  <c r="Y1404" i="1"/>
  <c r="Z1404" i="1" s="1"/>
  <c r="W1404" i="1"/>
  <c r="X1404" i="1"/>
  <c r="Y1402" i="1"/>
  <c r="Z1402" i="1" s="1"/>
  <c r="W1402" i="1"/>
  <c r="X1402" i="1"/>
  <c r="Y1400" i="1"/>
  <c r="Z1400" i="1" s="1"/>
  <c r="W1400" i="1"/>
  <c r="X1400" i="1"/>
  <c r="Y1398" i="1"/>
  <c r="Z1398" i="1" s="1"/>
  <c r="W1398" i="1"/>
  <c r="X1398" i="1"/>
  <c r="Y1396" i="1"/>
  <c r="Z1396" i="1" s="1"/>
  <c r="W1396" i="1"/>
  <c r="X1396" i="1"/>
  <c r="Y1394" i="1"/>
  <c r="Z1394" i="1" s="1"/>
  <c r="W1394" i="1"/>
  <c r="X1394" i="1"/>
  <c r="Y1392" i="1"/>
  <c r="Z1392" i="1" s="1"/>
  <c r="W1392" i="1"/>
  <c r="X1392" i="1"/>
  <c r="Y1390" i="1"/>
  <c r="Z1390" i="1" s="1"/>
  <c r="W1390" i="1"/>
  <c r="X1390" i="1"/>
  <c r="Y1388" i="1"/>
  <c r="Z1388" i="1" s="1"/>
  <c r="W1388" i="1"/>
  <c r="X1388" i="1"/>
  <c r="Y1386" i="1"/>
  <c r="Z1386" i="1" s="1"/>
  <c r="W1386" i="1"/>
  <c r="X1386" i="1"/>
  <c r="Y1384" i="1"/>
  <c r="Z1384" i="1" s="1"/>
  <c r="W1384" i="1"/>
  <c r="X1384" i="1"/>
  <c r="Y1382" i="1"/>
  <c r="Z1382" i="1" s="1"/>
  <c r="W1382" i="1"/>
  <c r="X1382" i="1"/>
  <c r="Y1380" i="1"/>
  <c r="Z1380" i="1" s="1"/>
  <c r="W1380" i="1"/>
  <c r="X1380" i="1"/>
  <c r="AM1335" i="1"/>
  <c r="AM1345" i="1"/>
  <c r="AM1354" i="1"/>
  <c r="AO1354" i="1"/>
  <c r="AQ1354" i="1" s="1"/>
  <c r="W299" i="1"/>
  <c r="AD32" i="1"/>
  <c r="X1781" i="1"/>
  <c r="Y1781" i="1"/>
  <c r="Z1781" i="1" s="1"/>
  <c r="W1781" i="1"/>
  <c r="X1779" i="1"/>
  <c r="Y1779" i="1"/>
  <c r="Z1779" i="1" s="1"/>
  <c r="W1779" i="1"/>
  <c r="X1777" i="1"/>
  <c r="Y1777" i="1"/>
  <c r="Z1777" i="1" s="1"/>
  <c r="W1777" i="1"/>
  <c r="X1775" i="1"/>
  <c r="Y1775" i="1"/>
  <c r="Z1775" i="1" s="1"/>
  <c r="W1775" i="1"/>
  <c r="X1773" i="1"/>
  <c r="Y1773" i="1"/>
  <c r="Z1773" i="1" s="1"/>
  <c r="W1773" i="1"/>
  <c r="X1771" i="1"/>
  <c r="Y1771" i="1"/>
  <c r="Z1771" i="1" s="1"/>
  <c r="W1771" i="1"/>
  <c r="X1769" i="1"/>
  <c r="Y1769" i="1"/>
  <c r="Z1769" i="1" s="1"/>
  <c r="W1769" i="1"/>
  <c r="X1767" i="1"/>
  <c r="Y1767" i="1"/>
  <c r="Z1767" i="1" s="1"/>
  <c r="W1767" i="1"/>
  <c r="X1765" i="1"/>
  <c r="Y1765" i="1"/>
  <c r="Z1765" i="1" s="1"/>
  <c r="W1765" i="1"/>
  <c r="X1763" i="1"/>
  <c r="Y1763" i="1"/>
  <c r="Z1763" i="1" s="1"/>
  <c r="W1763" i="1"/>
  <c r="X1761" i="1"/>
  <c r="Y1761" i="1"/>
  <c r="Z1761" i="1" s="1"/>
  <c r="W1761" i="1"/>
  <c r="X1759" i="1"/>
  <c r="Y1759" i="1"/>
  <c r="Z1759" i="1" s="1"/>
  <c r="W1759" i="1"/>
  <c r="X1757" i="1"/>
  <c r="Y1757" i="1"/>
  <c r="Z1757" i="1" s="1"/>
  <c r="W1757" i="1"/>
  <c r="X1755" i="1"/>
  <c r="Y1755" i="1"/>
  <c r="Z1755" i="1" s="1"/>
  <c r="W1755" i="1"/>
  <c r="X1753" i="1"/>
  <c r="Y1753" i="1"/>
  <c r="Z1753" i="1" s="1"/>
  <c r="W1753" i="1"/>
  <c r="X1751" i="1"/>
  <c r="Y1751" i="1"/>
  <c r="Z1751" i="1" s="1"/>
  <c r="W1751" i="1"/>
  <c r="X1749" i="1"/>
  <c r="Y1749" i="1"/>
  <c r="Z1749" i="1" s="1"/>
  <c r="W1749" i="1"/>
  <c r="X1747" i="1"/>
  <c r="Y1747" i="1"/>
  <c r="Z1747" i="1" s="1"/>
  <c r="W1747" i="1"/>
  <c r="X1745" i="1"/>
  <c r="Y1745" i="1"/>
  <c r="Z1745" i="1" s="1"/>
  <c r="W1745" i="1"/>
  <c r="X1743" i="1"/>
  <c r="Y1743" i="1"/>
  <c r="Z1743" i="1" s="1"/>
  <c r="W1743" i="1"/>
  <c r="X1741" i="1"/>
  <c r="Y1741" i="1"/>
  <c r="Z1741" i="1" s="1"/>
  <c r="W1741" i="1"/>
  <c r="X1739" i="1"/>
  <c r="Y1739" i="1"/>
  <c r="Z1739" i="1" s="1"/>
  <c r="W1739" i="1"/>
  <c r="X1737" i="1"/>
  <c r="Y1737" i="1"/>
  <c r="Z1737" i="1" s="1"/>
  <c r="W1737" i="1"/>
  <c r="X1735" i="1"/>
  <c r="Y1735" i="1"/>
  <c r="Z1735" i="1" s="1"/>
  <c r="W1735" i="1"/>
  <c r="X1733" i="1"/>
  <c r="Y1733" i="1"/>
  <c r="Z1733" i="1" s="1"/>
  <c r="W1733" i="1"/>
  <c r="X1731" i="1"/>
  <c r="Y1731" i="1"/>
  <c r="Z1731" i="1" s="1"/>
  <c r="W1731" i="1"/>
  <c r="X1729" i="1"/>
  <c r="Y1729" i="1"/>
  <c r="Z1729" i="1" s="1"/>
  <c r="W1729" i="1"/>
  <c r="X1727" i="1"/>
  <c r="Y1727" i="1"/>
  <c r="Z1727" i="1" s="1"/>
  <c r="W1727" i="1"/>
  <c r="X1725" i="1"/>
  <c r="Y1725" i="1"/>
  <c r="Z1725" i="1" s="1"/>
  <c r="W1725" i="1"/>
  <c r="X1723" i="1"/>
  <c r="Y1723" i="1"/>
  <c r="Z1723" i="1" s="1"/>
  <c r="W1723" i="1"/>
  <c r="X1721" i="1"/>
  <c r="Y1721" i="1"/>
  <c r="Z1721" i="1" s="1"/>
  <c r="W1721" i="1"/>
  <c r="X1719" i="1"/>
  <c r="Y1719" i="1"/>
  <c r="Z1719" i="1" s="1"/>
  <c r="W1719" i="1"/>
  <c r="X1717" i="1"/>
  <c r="Y1717" i="1"/>
  <c r="Z1717" i="1" s="1"/>
  <c r="W1717" i="1"/>
  <c r="X1715" i="1"/>
  <c r="Y1715" i="1"/>
  <c r="Z1715" i="1" s="1"/>
  <c r="W1715" i="1"/>
  <c r="X1713" i="1"/>
  <c r="Y1713" i="1"/>
  <c r="Z1713" i="1" s="1"/>
  <c r="W1713" i="1"/>
  <c r="X1711" i="1"/>
  <c r="Y1711" i="1"/>
  <c r="Z1711" i="1" s="1"/>
  <c r="W1711" i="1"/>
  <c r="X1709" i="1"/>
  <c r="Y1709" i="1"/>
  <c r="Z1709" i="1" s="1"/>
  <c r="W1709" i="1"/>
  <c r="X1707" i="1"/>
  <c r="Y1707" i="1"/>
  <c r="Z1707" i="1" s="1"/>
  <c r="W1707" i="1"/>
  <c r="X1705" i="1"/>
  <c r="Y1705" i="1"/>
  <c r="Z1705" i="1" s="1"/>
  <c r="W1705" i="1"/>
  <c r="X1703" i="1"/>
  <c r="Y1703" i="1"/>
  <c r="Z1703" i="1" s="1"/>
  <c r="W1703" i="1"/>
  <c r="X1701" i="1"/>
  <c r="Y1701" i="1"/>
  <c r="Z1701" i="1" s="1"/>
  <c r="W1701" i="1"/>
  <c r="X1699" i="1"/>
  <c r="Y1699" i="1"/>
  <c r="Z1699" i="1" s="1"/>
  <c r="W1699" i="1"/>
  <c r="X1697" i="1"/>
  <c r="Y1697" i="1"/>
  <c r="Z1697" i="1" s="1"/>
  <c r="W1697" i="1"/>
  <c r="X1695" i="1"/>
  <c r="Y1695" i="1"/>
  <c r="Z1695" i="1" s="1"/>
  <c r="W1695" i="1"/>
  <c r="X1693" i="1"/>
  <c r="Y1693" i="1"/>
  <c r="Z1693" i="1" s="1"/>
  <c r="W1693" i="1"/>
  <c r="X1691" i="1"/>
  <c r="Y1691" i="1"/>
  <c r="Z1691" i="1" s="1"/>
  <c r="W1691" i="1"/>
  <c r="X1689" i="1"/>
  <c r="Y1689" i="1"/>
  <c r="Z1689" i="1" s="1"/>
  <c r="W1689" i="1"/>
  <c r="X1687" i="1"/>
  <c r="Y1687" i="1"/>
  <c r="Z1687" i="1" s="1"/>
  <c r="W1687" i="1"/>
  <c r="X1685" i="1"/>
  <c r="Y1685" i="1"/>
  <c r="Z1685" i="1" s="1"/>
  <c r="W1685" i="1"/>
  <c r="X1683" i="1"/>
  <c r="Y1683" i="1"/>
  <c r="Z1683" i="1" s="1"/>
  <c r="W1683" i="1"/>
  <c r="X1681" i="1"/>
  <c r="Y1681" i="1"/>
  <c r="Z1681" i="1" s="1"/>
  <c r="W1681" i="1"/>
  <c r="X1679" i="1"/>
  <c r="Y1679" i="1"/>
  <c r="Z1679" i="1" s="1"/>
  <c r="W1679" i="1"/>
  <c r="X1677" i="1"/>
  <c r="Y1677" i="1"/>
  <c r="Z1677" i="1" s="1"/>
  <c r="W1677" i="1"/>
  <c r="X1675" i="1"/>
  <c r="Y1675" i="1"/>
  <c r="Z1675" i="1" s="1"/>
  <c r="W1675" i="1"/>
  <c r="X1673" i="1"/>
  <c r="Y1673" i="1"/>
  <c r="Z1673" i="1" s="1"/>
  <c r="W1673" i="1"/>
  <c r="X1671" i="1"/>
  <c r="Y1671" i="1"/>
  <c r="Z1671" i="1" s="1"/>
  <c r="W1671" i="1"/>
  <c r="Y1669" i="1"/>
  <c r="Z1669" i="1" s="1"/>
  <c r="X1669" i="1"/>
  <c r="W1669" i="1"/>
  <c r="Y1667" i="1"/>
  <c r="Z1667" i="1" s="1"/>
  <c r="X1667" i="1"/>
  <c r="W1667" i="1"/>
  <c r="Y1665" i="1"/>
  <c r="Z1665" i="1" s="1"/>
  <c r="X1665" i="1"/>
  <c r="W1665" i="1"/>
  <c r="Y1663" i="1"/>
  <c r="Z1663" i="1" s="1"/>
  <c r="X1663" i="1"/>
  <c r="W1663" i="1"/>
  <c r="Y1661" i="1"/>
  <c r="Z1661" i="1" s="1"/>
  <c r="X1661" i="1"/>
  <c r="W1661" i="1"/>
  <c r="Y1659" i="1"/>
  <c r="Z1659" i="1" s="1"/>
  <c r="X1659" i="1"/>
  <c r="W1659" i="1"/>
  <c r="Y1657" i="1"/>
  <c r="Z1657" i="1" s="1"/>
  <c r="X1657" i="1"/>
  <c r="W1657" i="1"/>
  <c r="Y1655" i="1"/>
  <c r="Z1655" i="1" s="1"/>
  <c r="X1655" i="1"/>
  <c r="W1655" i="1"/>
  <c r="Y1653" i="1"/>
  <c r="Z1653" i="1" s="1"/>
  <c r="X1653" i="1"/>
  <c r="W1653" i="1"/>
  <c r="Y1651" i="1"/>
  <c r="Z1651" i="1" s="1"/>
  <c r="X1651" i="1"/>
  <c r="W1651" i="1"/>
  <c r="Y1649" i="1"/>
  <c r="Z1649" i="1" s="1"/>
  <c r="X1649" i="1"/>
  <c r="W1649" i="1"/>
  <c r="Y1647" i="1"/>
  <c r="Z1647" i="1" s="1"/>
  <c r="X1647" i="1"/>
  <c r="W1647" i="1"/>
  <c r="Y1645" i="1"/>
  <c r="Z1645" i="1" s="1"/>
  <c r="X1645" i="1"/>
  <c r="W1645" i="1"/>
  <c r="Y1643" i="1"/>
  <c r="Z1643" i="1" s="1"/>
  <c r="X1643" i="1"/>
  <c r="W1643" i="1"/>
  <c r="Y1641" i="1"/>
  <c r="Z1641" i="1" s="1"/>
  <c r="X1641" i="1"/>
  <c r="W1641" i="1"/>
  <c r="Y1639" i="1"/>
  <c r="Z1639" i="1" s="1"/>
  <c r="X1639" i="1"/>
  <c r="W1639" i="1"/>
  <c r="Y1635" i="1"/>
  <c r="Z1635" i="1" s="1"/>
  <c r="X1635" i="1"/>
  <c r="W1635" i="1"/>
  <c r="Y1633" i="1"/>
  <c r="Z1633" i="1" s="1"/>
  <c r="X1633" i="1"/>
  <c r="W1633" i="1"/>
  <c r="Y1631" i="1"/>
  <c r="Z1631" i="1" s="1"/>
  <c r="X1631" i="1"/>
  <c r="W1631" i="1"/>
  <c r="Y1629" i="1"/>
  <c r="Z1629" i="1" s="1"/>
  <c r="X1629" i="1"/>
  <c r="W1629" i="1"/>
  <c r="Y1627" i="1"/>
  <c r="Z1627" i="1" s="1"/>
  <c r="X1627" i="1"/>
  <c r="W1627" i="1"/>
  <c r="Y1625" i="1"/>
  <c r="Z1625" i="1" s="1"/>
  <c r="X1625" i="1"/>
  <c r="W1625" i="1"/>
  <c r="Y1623" i="1"/>
  <c r="Z1623" i="1" s="1"/>
  <c r="X1623" i="1"/>
  <c r="W1623" i="1"/>
  <c r="Y1621" i="1"/>
  <c r="Z1621" i="1" s="1"/>
  <c r="X1621" i="1"/>
  <c r="W1621" i="1"/>
  <c r="Y1619" i="1"/>
  <c r="Z1619" i="1" s="1"/>
  <c r="X1619" i="1"/>
  <c r="W1619" i="1"/>
  <c r="Y1617" i="1"/>
  <c r="Z1617" i="1" s="1"/>
  <c r="X1617" i="1"/>
  <c r="W1617" i="1"/>
  <c r="Y1615" i="1"/>
  <c r="Z1615" i="1" s="1"/>
  <c r="X1615" i="1"/>
  <c r="W1615" i="1"/>
  <c r="Y1613" i="1"/>
  <c r="Z1613" i="1" s="1"/>
  <c r="X1613" i="1"/>
  <c r="W1613" i="1"/>
  <c r="Y1611" i="1"/>
  <c r="Z1611" i="1" s="1"/>
  <c r="X1611" i="1"/>
  <c r="W1611" i="1"/>
  <c r="Y1609" i="1"/>
  <c r="Z1609" i="1" s="1"/>
  <c r="X1609" i="1"/>
  <c r="W1609" i="1"/>
  <c r="Y1607" i="1"/>
  <c r="Z1607" i="1" s="1"/>
  <c r="X1607" i="1"/>
  <c r="W1607" i="1"/>
  <c r="Y1605" i="1"/>
  <c r="Z1605" i="1" s="1"/>
  <c r="X1605" i="1"/>
  <c r="W1605" i="1"/>
  <c r="Y1603" i="1"/>
  <c r="Z1603" i="1" s="1"/>
  <c r="X1603" i="1"/>
  <c r="W1603" i="1"/>
  <c r="Y1601" i="1"/>
  <c r="Z1601" i="1" s="1"/>
  <c r="X1601" i="1"/>
  <c r="W1601" i="1"/>
  <c r="Y1599" i="1"/>
  <c r="Z1599" i="1" s="1"/>
  <c r="X1599" i="1"/>
  <c r="W1599" i="1"/>
  <c r="Y1597" i="1"/>
  <c r="Z1597" i="1" s="1"/>
  <c r="X1597" i="1"/>
  <c r="W1597" i="1"/>
  <c r="Y1595" i="1"/>
  <c r="Z1595" i="1" s="1"/>
  <c r="X1595" i="1"/>
  <c r="W1595" i="1"/>
  <c r="Y1593" i="1"/>
  <c r="Z1593" i="1" s="1"/>
  <c r="X1593" i="1"/>
  <c r="W1593" i="1"/>
  <c r="Y1591" i="1"/>
  <c r="Z1591" i="1" s="1"/>
  <c r="X1591" i="1"/>
  <c r="W1591" i="1"/>
  <c r="Y1589" i="1"/>
  <c r="Z1589" i="1" s="1"/>
  <c r="X1589" i="1"/>
  <c r="W1589" i="1"/>
  <c r="Y1587" i="1"/>
  <c r="Z1587" i="1" s="1"/>
  <c r="X1587" i="1"/>
  <c r="W1587" i="1"/>
  <c r="Y1585" i="1"/>
  <c r="Z1585" i="1" s="1"/>
  <c r="X1585" i="1"/>
  <c r="W1585" i="1"/>
  <c r="Y1583" i="1"/>
  <c r="Z1583" i="1" s="1"/>
  <c r="X1583" i="1"/>
  <c r="W1583" i="1"/>
  <c r="Y1581" i="1"/>
  <c r="Z1581" i="1" s="1"/>
  <c r="X1581" i="1"/>
  <c r="W1581" i="1"/>
  <c r="Y1579" i="1"/>
  <c r="Z1579" i="1" s="1"/>
  <c r="X1579" i="1"/>
  <c r="W1579" i="1"/>
  <c r="Y1577" i="1"/>
  <c r="Z1577" i="1" s="1"/>
  <c r="X1577" i="1"/>
  <c r="W1577" i="1"/>
  <c r="Y1575" i="1"/>
  <c r="Z1575" i="1" s="1"/>
  <c r="X1575" i="1"/>
  <c r="W1575" i="1"/>
  <c r="Y1573" i="1"/>
  <c r="Z1573" i="1" s="1"/>
  <c r="X1573" i="1"/>
  <c r="W1573" i="1"/>
  <c r="Y1571" i="1"/>
  <c r="Z1571" i="1" s="1"/>
  <c r="X1571" i="1"/>
  <c r="W1571" i="1"/>
  <c r="Y1569" i="1"/>
  <c r="Z1569" i="1" s="1"/>
  <c r="X1569" i="1"/>
  <c r="W1569" i="1"/>
  <c r="Y1567" i="1"/>
  <c r="Z1567" i="1" s="1"/>
  <c r="X1567" i="1"/>
  <c r="W1567" i="1"/>
  <c r="Y1565" i="1"/>
  <c r="Z1565" i="1" s="1"/>
  <c r="X1565" i="1"/>
  <c r="W1565" i="1"/>
  <c r="Y1563" i="1"/>
  <c r="Z1563" i="1" s="1"/>
  <c r="X1563" i="1"/>
  <c r="W1563" i="1"/>
  <c r="Y1561" i="1"/>
  <c r="Z1561" i="1" s="1"/>
  <c r="X1561" i="1"/>
  <c r="W1561" i="1"/>
  <c r="Y1559" i="1"/>
  <c r="Z1559" i="1" s="1"/>
  <c r="X1559" i="1"/>
  <c r="W1559" i="1"/>
  <c r="Y1557" i="1"/>
  <c r="Z1557" i="1" s="1"/>
  <c r="X1557" i="1"/>
  <c r="W1557" i="1"/>
  <c r="Y1555" i="1"/>
  <c r="Z1555" i="1" s="1"/>
  <c r="X1555" i="1"/>
  <c r="W1555" i="1"/>
  <c r="Y1553" i="1"/>
  <c r="Z1553" i="1" s="1"/>
  <c r="X1553" i="1"/>
  <c r="W1553" i="1"/>
  <c r="Y1551" i="1"/>
  <c r="Z1551" i="1" s="1"/>
  <c r="X1551" i="1"/>
  <c r="W1551" i="1"/>
  <c r="Y1549" i="1"/>
  <c r="Z1549" i="1" s="1"/>
  <c r="X1549" i="1"/>
  <c r="W1549" i="1"/>
  <c r="Y1547" i="1"/>
  <c r="Z1547" i="1" s="1"/>
  <c r="X1547" i="1"/>
  <c r="W1547" i="1"/>
  <c r="Y1545" i="1"/>
  <c r="Z1545" i="1" s="1"/>
  <c r="X1545" i="1"/>
  <c r="W1545" i="1"/>
  <c r="Y1543" i="1"/>
  <c r="Z1543" i="1" s="1"/>
  <c r="X1543" i="1"/>
  <c r="W1543" i="1"/>
  <c r="Y1541" i="1"/>
  <c r="Z1541" i="1" s="1"/>
  <c r="X1541" i="1"/>
  <c r="W1541" i="1"/>
  <c r="Y1539" i="1"/>
  <c r="Z1539" i="1" s="1"/>
  <c r="X1539" i="1"/>
  <c r="W1539" i="1"/>
  <c r="Y1537" i="1"/>
  <c r="Z1537" i="1" s="1"/>
  <c r="X1537" i="1"/>
  <c r="W1537" i="1"/>
  <c r="Y1535" i="1"/>
  <c r="Z1535" i="1" s="1"/>
  <c r="X1535" i="1"/>
  <c r="W1535" i="1"/>
  <c r="Y1533" i="1"/>
  <c r="Z1533" i="1" s="1"/>
  <c r="X1533" i="1"/>
  <c r="W1533" i="1"/>
  <c r="Y1531" i="1"/>
  <c r="Z1531" i="1" s="1"/>
  <c r="X1531" i="1"/>
  <c r="W1531" i="1"/>
  <c r="Y1529" i="1"/>
  <c r="Z1529" i="1" s="1"/>
  <c r="X1529" i="1"/>
  <c r="W1529" i="1"/>
  <c r="Y1527" i="1"/>
  <c r="Z1527" i="1" s="1"/>
  <c r="X1527" i="1"/>
  <c r="W1527" i="1"/>
  <c r="Y1525" i="1"/>
  <c r="Z1525" i="1" s="1"/>
  <c r="X1525" i="1"/>
  <c r="W1525" i="1"/>
  <c r="Y1523" i="1"/>
  <c r="Z1523" i="1" s="1"/>
  <c r="X1523" i="1"/>
  <c r="W1523" i="1"/>
  <c r="Y1521" i="1"/>
  <c r="Z1521" i="1" s="1"/>
  <c r="X1521" i="1"/>
  <c r="W1521" i="1"/>
  <c r="Y1519" i="1"/>
  <c r="Z1519" i="1" s="1"/>
  <c r="X1519" i="1"/>
  <c r="W1519" i="1"/>
  <c r="Y1517" i="1"/>
  <c r="Z1517" i="1" s="1"/>
  <c r="X1517" i="1"/>
  <c r="W1517" i="1"/>
  <c r="Y1515" i="1"/>
  <c r="Z1515" i="1" s="1"/>
  <c r="X1515" i="1"/>
  <c r="W1515" i="1"/>
  <c r="Y1513" i="1"/>
  <c r="Z1513" i="1" s="1"/>
  <c r="X1513" i="1"/>
  <c r="W1513" i="1"/>
  <c r="Y1511" i="1"/>
  <c r="Z1511" i="1" s="1"/>
  <c r="X1511" i="1"/>
  <c r="W1511" i="1"/>
  <c r="Y1509" i="1"/>
  <c r="Z1509" i="1" s="1"/>
  <c r="X1509" i="1"/>
  <c r="W1509" i="1"/>
  <c r="Y1507" i="1"/>
  <c r="Z1507" i="1" s="1"/>
  <c r="X1507" i="1"/>
  <c r="W1507" i="1"/>
  <c r="Y1505" i="1"/>
  <c r="Z1505" i="1" s="1"/>
  <c r="X1505" i="1"/>
  <c r="W1505" i="1"/>
  <c r="Y1503" i="1"/>
  <c r="Z1503" i="1" s="1"/>
  <c r="X1503" i="1"/>
  <c r="W1503" i="1"/>
  <c r="Y1501" i="1"/>
  <c r="Z1501" i="1" s="1"/>
  <c r="X1501" i="1"/>
  <c r="W1501" i="1"/>
  <c r="Y1499" i="1"/>
  <c r="Z1499" i="1" s="1"/>
  <c r="X1499" i="1"/>
  <c r="W1499" i="1"/>
  <c r="Y1497" i="1"/>
  <c r="Z1497" i="1" s="1"/>
  <c r="X1497" i="1"/>
  <c r="W1497" i="1"/>
  <c r="Y1495" i="1"/>
  <c r="Z1495" i="1" s="1"/>
  <c r="X1495" i="1"/>
  <c r="W1495" i="1"/>
  <c r="Y1493" i="1"/>
  <c r="Z1493" i="1" s="1"/>
  <c r="X1493" i="1"/>
  <c r="W1493" i="1"/>
  <c r="Y1491" i="1"/>
  <c r="Z1491" i="1" s="1"/>
  <c r="X1491" i="1"/>
  <c r="W1491" i="1"/>
  <c r="Y1489" i="1"/>
  <c r="Z1489" i="1" s="1"/>
  <c r="X1489" i="1"/>
  <c r="W1489" i="1"/>
  <c r="Y1487" i="1"/>
  <c r="Z1487" i="1" s="1"/>
  <c r="X1487" i="1"/>
  <c r="W1487" i="1"/>
  <c r="Y1485" i="1"/>
  <c r="Z1485" i="1" s="1"/>
  <c r="X1485" i="1"/>
  <c r="W1485" i="1"/>
  <c r="Y1483" i="1"/>
  <c r="Z1483" i="1" s="1"/>
  <c r="X1483" i="1"/>
  <c r="W1483" i="1"/>
  <c r="Y1481" i="1"/>
  <c r="Z1481" i="1" s="1"/>
  <c r="X1481" i="1"/>
  <c r="W1481" i="1"/>
  <c r="Y1479" i="1"/>
  <c r="Z1479" i="1" s="1"/>
  <c r="X1479" i="1"/>
  <c r="W1479" i="1"/>
  <c r="Y1477" i="1"/>
  <c r="Z1477" i="1" s="1"/>
  <c r="X1477" i="1"/>
  <c r="W1477" i="1"/>
  <c r="Y1475" i="1"/>
  <c r="Z1475" i="1" s="1"/>
  <c r="X1475" i="1"/>
  <c r="W1475" i="1"/>
  <c r="Y1473" i="1"/>
  <c r="Z1473" i="1" s="1"/>
  <c r="X1473" i="1"/>
  <c r="W1473" i="1"/>
  <c r="Y1471" i="1"/>
  <c r="Z1471" i="1" s="1"/>
  <c r="X1471" i="1"/>
  <c r="W1471" i="1"/>
  <c r="Y1469" i="1"/>
  <c r="Z1469" i="1" s="1"/>
  <c r="X1469" i="1"/>
  <c r="W1469" i="1"/>
  <c r="Y1467" i="1"/>
  <c r="Z1467" i="1" s="1"/>
  <c r="X1467" i="1"/>
  <c r="W1467" i="1"/>
  <c r="Y1465" i="1"/>
  <c r="Z1465" i="1" s="1"/>
  <c r="X1465" i="1"/>
  <c r="W1465" i="1"/>
  <c r="Y1463" i="1"/>
  <c r="Z1463" i="1" s="1"/>
  <c r="X1463" i="1"/>
  <c r="W1463" i="1"/>
  <c r="Y1461" i="1"/>
  <c r="Z1461" i="1" s="1"/>
  <c r="X1461" i="1"/>
  <c r="W1461" i="1"/>
  <c r="Y1459" i="1"/>
  <c r="Z1459" i="1" s="1"/>
  <c r="X1459" i="1"/>
  <c r="W1459" i="1"/>
  <c r="Y1457" i="1"/>
  <c r="Z1457" i="1" s="1"/>
  <c r="X1457" i="1"/>
  <c r="W1457" i="1"/>
  <c r="Y1455" i="1"/>
  <c r="Z1455" i="1" s="1"/>
  <c r="X1455" i="1"/>
  <c r="W1455" i="1"/>
  <c r="Y1453" i="1"/>
  <c r="Z1453" i="1" s="1"/>
  <c r="X1453" i="1"/>
  <c r="W1453" i="1"/>
  <c r="Y1451" i="1"/>
  <c r="Z1451" i="1" s="1"/>
  <c r="X1451" i="1"/>
  <c r="W1451" i="1"/>
  <c r="Y1449" i="1"/>
  <c r="Z1449" i="1" s="1"/>
  <c r="X1449" i="1"/>
  <c r="W1449" i="1"/>
  <c r="Y1447" i="1"/>
  <c r="Z1447" i="1" s="1"/>
  <c r="X1447" i="1"/>
  <c r="W1447" i="1"/>
  <c r="Y1445" i="1"/>
  <c r="Z1445" i="1" s="1"/>
  <c r="X1445" i="1"/>
  <c r="W1445" i="1"/>
  <c r="Y1443" i="1"/>
  <c r="Z1443" i="1" s="1"/>
  <c r="X1443" i="1"/>
  <c r="W1443" i="1"/>
  <c r="Y1441" i="1"/>
  <c r="Z1441" i="1" s="1"/>
  <c r="X1441" i="1"/>
  <c r="W1441" i="1"/>
  <c r="Y1439" i="1"/>
  <c r="Z1439" i="1" s="1"/>
  <c r="X1439" i="1"/>
  <c r="W1439" i="1"/>
  <c r="Y1437" i="1"/>
  <c r="Z1437" i="1" s="1"/>
  <c r="X1437" i="1"/>
  <c r="W1437" i="1"/>
  <c r="Y1435" i="1"/>
  <c r="Z1435" i="1" s="1"/>
  <c r="X1435" i="1"/>
  <c r="W1435" i="1"/>
  <c r="Y1433" i="1"/>
  <c r="Z1433" i="1" s="1"/>
  <c r="X1433" i="1"/>
  <c r="W1433" i="1"/>
  <c r="Y1431" i="1"/>
  <c r="Z1431" i="1" s="1"/>
  <c r="X1431" i="1"/>
  <c r="W1431" i="1"/>
  <c r="Y1429" i="1"/>
  <c r="Z1429" i="1" s="1"/>
  <c r="X1429" i="1"/>
  <c r="W1429" i="1"/>
  <c r="Y1427" i="1"/>
  <c r="Z1427" i="1" s="1"/>
  <c r="X1427" i="1"/>
  <c r="W1427" i="1"/>
  <c r="Y1425" i="1"/>
  <c r="Z1425" i="1" s="1"/>
  <c r="X1425" i="1"/>
  <c r="W1425" i="1"/>
  <c r="Y1423" i="1"/>
  <c r="Z1423" i="1" s="1"/>
  <c r="X1423" i="1"/>
  <c r="W1423" i="1"/>
  <c r="Y1421" i="1"/>
  <c r="Z1421" i="1" s="1"/>
  <c r="X1421" i="1"/>
  <c r="W1421" i="1"/>
  <c r="Y1419" i="1"/>
  <c r="Z1419" i="1" s="1"/>
  <c r="X1419" i="1"/>
  <c r="W1419" i="1"/>
  <c r="Y1417" i="1"/>
  <c r="Z1417" i="1" s="1"/>
  <c r="X1417" i="1"/>
  <c r="W1417" i="1"/>
  <c r="Y1415" i="1"/>
  <c r="Z1415" i="1" s="1"/>
  <c r="X1415" i="1"/>
  <c r="W1415" i="1"/>
  <c r="Y1413" i="1"/>
  <c r="Z1413" i="1" s="1"/>
  <c r="X1413" i="1"/>
  <c r="W1413" i="1"/>
  <c r="Y1411" i="1"/>
  <c r="Z1411" i="1" s="1"/>
  <c r="X1411" i="1"/>
  <c r="W1411" i="1"/>
  <c r="Y1409" i="1"/>
  <c r="Z1409" i="1" s="1"/>
  <c r="X1409" i="1"/>
  <c r="W1409" i="1"/>
  <c r="Y1407" i="1"/>
  <c r="Z1407" i="1" s="1"/>
  <c r="X1407" i="1"/>
  <c r="W1407" i="1"/>
  <c r="Y1405" i="1"/>
  <c r="Z1405" i="1" s="1"/>
  <c r="X1405" i="1"/>
  <c r="W1405" i="1"/>
  <c r="Y1403" i="1"/>
  <c r="Z1403" i="1" s="1"/>
  <c r="X1403" i="1"/>
  <c r="W1403" i="1"/>
  <c r="Y1401" i="1"/>
  <c r="Z1401" i="1" s="1"/>
  <c r="X1401" i="1"/>
  <c r="W1401" i="1"/>
  <c r="Y1399" i="1"/>
  <c r="Z1399" i="1" s="1"/>
  <c r="X1399" i="1"/>
  <c r="W1399" i="1"/>
  <c r="Y1397" i="1"/>
  <c r="Z1397" i="1" s="1"/>
  <c r="X1397" i="1"/>
  <c r="W1397" i="1"/>
  <c r="Y1395" i="1"/>
  <c r="Z1395" i="1" s="1"/>
  <c r="X1395" i="1"/>
  <c r="W1395" i="1"/>
  <c r="Y1393" i="1"/>
  <c r="Z1393" i="1" s="1"/>
  <c r="X1393" i="1"/>
  <c r="W1393" i="1"/>
  <c r="Y1391" i="1"/>
  <c r="Z1391" i="1" s="1"/>
  <c r="X1391" i="1"/>
  <c r="W1391" i="1"/>
  <c r="Y1389" i="1"/>
  <c r="Z1389" i="1" s="1"/>
  <c r="X1389" i="1"/>
  <c r="W1389" i="1"/>
  <c r="Y1387" i="1"/>
  <c r="Z1387" i="1" s="1"/>
  <c r="X1387" i="1"/>
  <c r="W1387" i="1"/>
  <c r="Y1385" i="1"/>
  <c r="Z1385" i="1" s="1"/>
  <c r="X1385" i="1"/>
  <c r="W1385" i="1"/>
  <c r="Y1383" i="1"/>
  <c r="Z1383" i="1" s="1"/>
  <c r="X1383" i="1"/>
  <c r="W1383" i="1"/>
  <c r="Y1381" i="1"/>
  <c r="Z1381" i="1" s="1"/>
  <c r="X1381" i="1"/>
  <c r="W1381" i="1"/>
  <c r="Y1379" i="1"/>
  <c r="Z1379" i="1" s="1"/>
  <c r="X1379" i="1"/>
  <c r="W1379" i="1"/>
  <c r="AK299" i="1"/>
  <c r="AK291" i="1"/>
  <c r="AQ479" i="1"/>
  <c r="AP483" i="1"/>
  <c r="AQ486" i="1"/>
  <c r="AP484" i="1"/>
  <c r="AP482" i="1"/>
  <c r="AQ478" i="1"/>
  <c r="AP481" i="1"/>
  <c r="AQ492" i="1"/>
  <c r="AP496" i="1"/>
  <c r="AP495" i="1"/>
  <c r="AP512" i="1"/>
  <c r="AQ508" i="1"/>
  <c r="AP511" i="1"/>
  <c r="AP351" i="1"/>
  <c r="AQ347" i="1"/>
  <c r="AQ323" i="1"/>
  <c r="AQ307" i="1"/>
  <c r="AQ488" i="1"/>
  <c r="AP494" i="1"/>
  <c r="AQ490" i="1"/>
  <c r="AP510" i="1"/>
  <c r="AP502" i="1"/>
  <c r="AP505" i="1"/>
  <c r="AP509" i="1"/>
  <c r="AP506" i="1"/>
  <c r="AQ506" i="1"/>
  <c r="AP504" i="1"/>
  <c r="AP508" i="1"/>
  <c r="AP503" i="1"/>
  <c r="AP507" i="1"/>
  <c r="AQ349" i="1"/>
  <c r="AP353" i="1"/>
  <c r="AP352" i="1"/>
  <c r="AQ518" i="1"/>
  <c r="AP514" i="1"/>
  <c r="AP516" i="1"/>
  <c r="AP515" i="1"/>
  <c r="AQ319" i="1"/>
  <c r="AP320" i="1"/>
  <c r="AP322" i="1"/>
  <c r="AP321" i="1"/>
  <c r="AQ303" i="1"/>
  <c r="AP306" i="1"/>
  <c r="AP304" i="1"/>
  <c r="AP305" i="1"/>
  <c r="AR541" i="1"/>
  <c r="AO362" i="1"/>
  <c r="AQ362" i="1" s="1"/>
  <c r="AO381" i="1"/>
  <c r="AQ381" i="1" s="1"/>
  <c r="AO331" i="1"/>
  <c r="AO327" i="1"/>
  <c r="AP324" i="1" s="1"/>
  <c r="AO315" i="1"/>
  <c r="AO311" i="1"/>
  <c r="AP309" i="1" s="1"/>
  <c r="AO299" i="1"/>
  <c r="AJ535" i="1"/>
  <c r="AJ351" i="1"/>
  <c r="AK1378" i="1"/>
  <c r="B38" i="34"/>
  <c r="AK1376" i="1"/>
  <c r="AI36" i="1"/>
  <c r="AI130" i="1"/>
  <c r="AI110" i="1"/>
  <c r="AI111" i="1"/>
  <c r="AI45" i="1"/>
  <c r="AI293" i="1"/>
  <c r="AI112" i="1"/>
  <c r="AI232" i="1"/>
  <c r="AI271" i="1"/>
  <c r="AI237" i="1"/>
  <c r="AI185" i="1"/>
  <c r="AI177" i="1"/>
  <c r="AI169" i="1"/>
  <c r="AI161" i="1"/>
  <c r="AI153" i="1"/>
  <c r="AI47" i="1"/>
  <c r="AI251" i="1"/>
  <c r="AI267" i="1"/>
  <c r="AI137" i="1"/>
  <c r="AI35" i="1"/>
  <c r="AI42" i="1"/>
  <c r="AI296" i="1"/>
  <c r="AI129" i="1"/>
  <c r="AI109" i="1"/>
  <c r="AI101" i="1"/>
  <c r="AI93" i="1"/>
  <c r="AI85" i="1"/>
  <c r="AI57" i="1"/>
  <c r="AI53" i="1"/>
  <c r="AI49" i="1"/>
  <c r="AI123" i="1"/>
  <c r="AI377" i="1"/>
  <c r="AI37" i="1"/>
  <c r="AI75" i="1"/>
  <c r="AI1372" i="1"/>
  <c r="AI1370" i="1"/>
  <c r="AI1365" i="1"/>
  <c r="AI1377" i="1"/>
  <c r="AI1323" i="1"/>
  <c r="AI1334" i="1"/>
  <c r="AI1342" i="1"/>
  <c r="AI1353" i="1"/>
  <c r="AI1351" i="1"/>
  <c r="AI1355" i="1"/>
  <c r="AI1359" i="1"/>
  <c r="AI1320" i="1"/>
  <c r="AI1325" i="1"/>
  <c r="AI1327" i="1"/>
  <c r="AI1329" i="1"/>
  <c r="AI1332" i="1"/>
  <c r="AI1340" i="1"/>
  <c r="AI1230" i="1"/>
  <c r="AI1256" i="1"/>
  <c r="AI1262" i="1"/>
  <c r="AI1276" i="1"/>
  <c r="AI1270" i="1"/>
  <c r="AI1278" i="1"/>
  <c r="AI1286" i="1"/>
  <c r="AI1307" i="1"/>
  <c r="AI1301" i="1"/>
  <c r="AI1309" i="1"/>
  <c r="AI1225" i="1"/>
  <c r="AI1236" i="1"/>
  <c r="AI1241" i="1"/>
  <c r="AI1266" i="1"/>
  <c r="AI1280" i="1"/>
  <c r="AI1274" i="1"/>
  <c r="AI1288" i="1"/>
  <c r="AI1290" i="1"/>
  <c r="AI1292" i="1"/>
  <c r="AI1305" i="1"/>
  <c r="AI1313" i="1"/>
  <c r="AI580" i="1"/>
  <c r="AI585" i="1"/>
  <c r="AI598" i="1"/>
  <c r="AI596" i="1"/>
  <c r="AI600" i="1"/>
  <c r="AI623" i="1"/>
  <c r="AI627" i="1"/>
  <c r="AI631" i="1"/>
  <c r="AI647" i="1"/>
  <c r="AI651" i="1"/>
  <c r="AI655" i="1"/>
  <c r="AI659" i="1"/>
  <c r="AI663" i="1"/>
  <c r="AI578" i="1"/>
  <c r="AI622" i="1"/>
  <c r="AI126" i="1"/>
  <c r="AI114" i="1"/>
  <c r="AT542" i="1"/>
  <c r="AT479" i="1"/>
  <c r="AT307" i="1"/>
  <c r="AS322" i="1"/>
  <c r="AT322" i="1" s="1"/>
  <c r="AS330" i="1"/>
  <c r="AT330" i="1" s="1"/>
  <c r="AS309" i="1"/>
  <c r="AT309" i="1" s="1"/>
  <c r="AS313" i="1"/>
  <c r="AS325" i="1"/>
  <c r="AS329" i="1"/>
  <c r="AT329" i="1" s="1"/>
  <c r="AS333" i="1"/>
  <c r="AT333" i="1" s="1"/>
  <c r="AS353" i="1"/>
  <c r="AS442" i="1"/>
  <c r="AT454" i="1"/>
  <c r="AH1030" i="1"/>
  <c r="AO1030" i="1"/>
  <c r="AI1030" i="1"/>
  <c r="AH895" i="1"/>
  <c r="AI895" i="1"/>
  <c r="AO895" i="1"/>
  <c r="AH891" i="1"/>
  <c r="AI891" i="1"/>
  <c r="AO891" i="1"/>
  <c r="AQ1290" i="1"/>
  <c r="AH1248" i="1"/>
  <c r="AO1248" i="1"/>
  <c r="AI1248" i="1"/>
  <c r="AI1239" i="1"/>
  <c r="AH1239" i="1"/>
  <c r="AO1239" i="1"/>
  <c r="AQ1268" i="1"/>
  <c r="AH1246" i="1"/>
  <c r="AO1246" i="1"/>
  <c r="AI1246" i="1"/>
  <c r="AH1371" i="1"/>
  <c r="AI1371" i="1"/>
  <c r="AO1371" i="1"/>
  <c r="AH236" i="1"/>
  <c r="AI236" i="1"/>
  <c r="W1365" i="1"/>
  <c r="X1365" i="1"/>
  <c r="Y1365" i="1"/>
  <c r="Z1365" i="1" s="1"/>
  <c r="Y1338" i="1"/>
  <c r="Z1338" i="1" s="1"/>
  <c r="W1338" i="1"/>
  <c r="X1338" i="1"/>
  <c r="W1227" i="1"/>
  <c r="X1227" i="1"/>
  <c r="Y1227" i="1"/>
  <c r="Z1227" i="1" s="1"/>
  <c r="W1266" i="1"/>
  <c r="X1266" i="1"/>
  <c r="Y1266" i="1"/>
  <c r="Z1266" i="1" s="1"/>
  <c r="W1290" i="1"/>
  <c r="X1290" i="1"/>
  <c r="Y1290" i="1"/>
  <c r="Z1290" i="1" s="1"/>
  <c r="W578" i="1"/>
  <c r="X578" i="1"/>
  <c r="Y578" i="1"/>
  <c r="Z578" i="1" s="1"/>
  <c r="W726" i="1"/>
  <c r="X726" i="1"/>
  <c r="Y726" i="1"/>
  <c r="Z726" i="1" s="1"/>
  <c r="W796" i="1"/>
  <c r="X796" i="1"/>
  <c r="Y796" i="1"/>
  <c r="Z796" i="1" s="1"/>
  <c r="W682" i="1"/>
  <c r="X682" i="1"/>
  <c r="Y682" i="1"/>
  <c r="Z682" i="1" s="1"/>
  <c r="W800" i="1"/>
  <c r="X800" i="1"/>
  <c r="Y800" i="1"/>
  <c r="Z800" i="1" s="1"/>
  <c r="W804" i="1"/>
  <c r="X804" i="1"/>
  <c r="Y804" i="1"/>
  <c r="Z804" i="1" s="1"/>
  <c r="W892" i="1"/>
  <c r="X892" i="1"/>
  <c r="Y892" i="1"/>
  <c r="Z892" i="1" s="1"/>
  <c r="W896" i="1"/>
  <c r="X896" i="1"/>
  <c r="Y896" i="1"/>
  <c r="Z896" i="1" s="1"/>
  <c r="AH376" i="1"/>
  <c r="AI376" i="1"/>
  <c r="AO376" i="1"/>
  <c r="AI368" i="1"/>
  <c r="AH368" i="1"/>
  <c r="AO368" i="1"/>
  <c r="Y364" i="1"/>
  <c r="Z364" i="1" s="1"/>
  <c r="W364" i="1"/>
  <c r="X364" i="1"/>
  <c r="Y358" i="1"/>
  <c r="Z358" i="1" s="1"/>
  <c r="W358" i="1"/>
  <c r="X358" i="1"/>
  <c r="X346" i="1"/>
  <c r="Y346" i="1"/>
  <c r="Z346" i="1" s="1"/>
  <c r="W346" i="1"/>
  <c r="X342" i="1"/>
  <c r="Y342" i="1"/>
  <c r="Z342" i="1" s="1"/>
  <c r="W342" i="1"/>
  <c r="Y563" i="1"/>
  <c r="Z563" i="1" s="1"/>
  <c r="W563" i="1"/>
  <c r="X563" i="1"/>
  <c r="W524" i="1"/>
  <c r="X524" i="1"/>
  <c r="Y524" i="1"/>
  <c r="Z524" i="1" s="1"/>
  <c r="X521" i="1"/>
  <c r="Y521" i="1"/>
  <c r="Z521" i="1" s="1"/>
  <c r="W521" i="1"/>
  <c r="W463" i="1"/>
  <c r="Y463" i="1"/>
  <c r="Z463" i="1" s="1"/>
  <c r="X463" i="1"/>
  <c r="AI455" i="1"/>
  <c r="AO455" i="1"/>
  <c r="AH455" i="1"/>
  <c r="Y451" i="1"/>
  <c r="Z451" i="1" s="1"/>
  <c r="W451" i="1"/>
  <c r="X451" i="1"/>
  <c r="AO447" i="1"/>
  <c r="AH447" i="1"/>
  <c r="AI447" i="1"/>
  <c r="AH383" i="1"/>
  <c r="AI383" i="1"/>
  <c r="AH297" i="1"/>
  <c r="AI297" i="1"/>
  <c r="AH284" i="1"/>
  <c r="AI284" i="1"/>
  <c r="AO1242" i="1"/>
  <c r="AH1242" i="1"/>
  <c r="AI1242" i="1"/>
  <c r="AH1253" i="1"/>
  <c r="AI1253" i="1"/>
  <c r="AO1319" i="1"/>
  <c r="AH1319" i="1"/>
  <c r="AI1319" i="1"/>
  <c r="AH1222" i="1"/>
  <c r="AI1222" i="1"/>
  <c r="AI749" i="1"/>
  <c r="AH749" i="1"/>
  <c r="AO749" i="1"/>
  <c r="AH757" i="1"/>
  <c r="AO757" i="1"/>
  <c r="AI757" i="1"/>
  <c r="AI781" i="1"/>
  <c r="AH781" i="1"/>
  <c r="AO781" i="1"/>
  <c r="AH789" i="1"/>
  <c r="AO789" i="1"/>
  <c r="AI789" i="1"/>
  <c r="AH603" i="1"/>
  <c r="AI603" i="1"/>
  <c r="AO603" i="1"/>
  <c r="AH739" i="1"/>
  <c r="AI739" i="1"/>
  <c r="AO739" i="1"/>
  <c r="AI747" i="1"/>
  <c r="AH747" i="1"/>
  <c r="AO747" i="1"/>
  <c r="AH771" i="1"/>
  <c r="AO771" i="1"/>
  <c r="AI771" i="1"/>
  <c r="AI779" i="1"/>
  <c r="AH779" i="1"/>
  <c r="AO779" i="1"/>
  <c r="AH811" i="1"/>
  <c r="AI811" i="1"/>
  <c r="AO811" i="1"/>
  <c r="AH819" i="1"/>
  <c r="AI819" i="1"/>
  <c r="AO819" i="1"/>
  <c r="AO843" i="1"/>
  <c r="AH843" i="1"/>
  <c r="AI843" i="1"/>
  <c r="AH851" i="1"/>
  <c r="AI851" i="1"/>
  <c r="AO851" i="1"/>
  <c r="AH875" i="1"/>
  <c r="AI875" i="1"/>
  <c r="AO875" i="1"/>
  <c r="AH883" i="1"/>
  <c r="AI883" i="1"/>
  <c r="AO883" i="1"/>
  <c r="AH918" i="1"/>
  <c r="AI918" i="1"/>
  <c r="AO918" i="1"/>
  <c r="AH926" i="1"/>
  <c r="AI926" i="1"/>
  <c r="AO926" i="1"/>
  <c r="AH950" i="1"/>
  <c r="AI950" i="1"/>
  <c r="AO950" i="1"/>
  <c r="AH958" i="1"/>
  <c r="AI958" i="1"/>
  <c r="AO958" i="1"/>
  <c r="AH982" i="1"/>
  <c r="AI982" i="1"/>
  <c r="AO982" i="1"/>
  <c r="AH990" i="1"/>
  <c r="AI990" i="1"/>
  <c r="AO990" i="1"/>
  <c r="AH1014" i="1"/>
  <c r="AI1014" i="1"/>
  <c r="AO1014" i="1"/>
  <c r="AH1022" i="1"/>
  <c r="AI1022" i="1"/>
  <c r="AO1022" i="1"/>
  <c r="AR537" i="1"/>
  <c r="AR539" i="1"/>
  <c r="AT313" i="1"/>
  <c r="AT325" i="1"/>
  <c r="AJ555" i="1"/>
  <c r="AJ551" i="1"/>
  <c r="AT357" i="1"/>
  <c r="AJ509" i="1"/>
  <c r="AS478" i="1"/>
  <c r="AT478" i="1" s="1"/>
  <c r="AT442" i="1"/>
  <c r="AS315" i="1"/>
  <c r="AS331" i="1"/>
  <c r="AS308" i="1"/>
  <c r="AT308" i="1" s="1"/>
  <c r="AS324" i="1"/>
  <c r="AT324" i="1" s="1"/>
  <c r="AS306" i="1"/>
  <c r="AT306" i="1" s="1"/>
  <c r="AS314" i="1"/>
  <c r="AT314" i="1" s="1"/>
  <c r="AS305" i="1"/>
  <c r="AT305" i="1" s="1"/>
  <c r="AS317" i="1"/>
  <c r="AT317" i="1" s="1"/>
  <c r="AS321" i="1"/>
  <c r="AT321" i="1" s="1"/>
  <c r="AT353" i="1"/>
  <c r="AT339" i="1"/>
  <c r="AT462" i="1"/>
  <c r="AT392" i="1"/>
  <c r="AS482" i="1"/>
  <c r="AT482" i="1" s="1"/>
  <c r="AT398" i="1"/>
  <c r="AS408" i="1"/>
  <c r="AT408" i="1" s="1"/>
  <c r="AI1032" i="1"/>
  <c r="AO1032" i="1"/>
  <c r="AH1032" i="1"/>
  <c r="AQ730" i="1"/>
  <c r="AH1044" i="1"/>
  <c r="AI1044" i="1"/>
  <c r="AO1044" i="1"/>
  <c r="AH1040" i="1"/>
  <c r="AI1040" i="1"/>
  <c r="AO1040" i="1"/>
  <c r="AH1036" i="1"/>
  <c r="AI1036" i="1"/>
  <c r="AO1036" i="1"/>
  <c r="AH1364" i="1"/>
  <c r="AI1364" i="1"/>
  <c r="AO1364" i="1"/>
  <c r="AH74" i="1"/>
  <c r="AI74" i="1"/>
  <c r="X1222" i="1"/>
  <c r="Y1222" i="1"/>
  <c r="Z1222" i="1" s="1"/>
  <c r="W1222" i="1"/>
  <c r="W1372" i="1"/>
  <c r="X1372" i="1"/>
  <c r="Y1372" i="1"/>
  <c r="Z1372" i="1" s="1"/>
  <c r="W1350" i="1"/>
  <c r="X1350" i="1"/>
  <c r="Y1350" i="1"/>
  <c r="Z1350" i="1" s="1"/>
  <c r="W1238" i="1"/>
  <c r="X1238" i="1"/>
  <c r="Y1238" i="1"/>
  <c r="Z1238" i="1" s="1"/>
  <c r="W1288" i="1"/>
  <c r="X1288" i="1"/>
  <c r="Y1288" i="1"/>
  <c r="Z1288" i="1" s="1"/>
  <c r="W1240" i="1"/>
  <c r="X1240" i="1"/>
  <c r="Y1240" i="1"/>
  <c r="Z1240" i="1" s="1"/>
  <c r="W584" i="1"/>
  <c r="X584" i="1"/>
  <c r="Y584" i="1"/>
  <c r="Z584" i="1" s="1"/>
  <c r="W728" i="1"/>
  <c r="X728" i="1"/>
  <c r="Y728" i="1"/>
  <c r="Z728" i="1" s="1"/>
  <c r="W798" i="1"/>
  <c r="X798" i="1"/>
  <c r="Y798" i="1"/>
  <c r="Z798" i="1" s="1"/>
  <c r="W730" i="1"/>
  <c r="X730" i="1"/>
  <c r="Y730" i="1"/>
  <c r="Z730" i="1" s="1"/>
  <c r="W802" i="1"/>
  <c r="X802" i="1"/>
  <c r="Y802" i="1"/>
  <c r="Z802" i="1" s="1"/>
  <c r="W890" i="1"/>
  <c r="X890" i="1"/>
  <c r="Y890" i="1"/>
  <c r="Z890" i="1" s="1"/>
  <c r="W894" i="1"/>
  <c r="X894" i="1"/>
  <c r="Y894" i="1"/>
  <c r="Z894" i="1" s="1"/>
  <c r="W898" i="1"/>
  <c r="X898" i="1"/>
  <c r="Y898" i="1"/>
  <c r="Z898" i="1" s="1"/>
  <c r="X376" i="1"/>
  <c r="Y376" i="1"/>
  <c r="Z376" i="1" s="1"/>
  <c r="W376" i="1"/>
  <c r="Y368" i="1"/>
  <c r="Z368" i="1" s="1"/>
  <c r="W368" i="1"/>
  <c r="X368" i="1"/>
  <c r="AH364" i="1"/>
  <c r="AI364" i="1"/>
  <c r="AO364" i="1"/>
  <c r="AH358" i="1"/>
  <c r="AI358" i="1"/>
  <c r="AO358" i="1"/>
  <c r="AH346" i="1"/>
  <c r="AO346" i="1"/>
  <c r="AI346" i="1"/>
  <c r="X344" i="1"/>
  <c r="Y344" i="1"/>
  <c r="Z344" i="1" s="1"/>
  <c r="W344" i="1"/>
  <c r="AO563" i="1"/>
  <c r="AH563" i="1"/>
  <c r="AI563" i="1"/>
  <c r="AH521" i="1"/>
  <c r="AI521" i="1"/>
  <c r="AO521" i="1"/>
  <c r="AH463" i="1"/>
  <c r="AO463" i="1"/>
  <c r="AI463" i="1"/>
  <c r="W455" i="1"/>
  <c r="Y455" i="1"/>
  <c r="Z455" i="1" s="1"/>
  <c r="X455" i="1"/>
  <c r="AH451" i="1"/>
  <c r="AO451" i="1"/>
  <c r="AI451" i="1"/>
  <c r="X447" i="1"/>
  <c r="W447" i="1"/>
  <c r="Y447" i="1"/>
  <c r="Z447" i="1" s="1"/>
  <c r="W440" i="1"/>
  <c r="X440" i="1"/>
  <c r="Y440" i="1"/>
  <c r="Z440" i="1" s="1"/>
  <c r="W383" i="1"/>
  <c r="Y383" i="1"/>
  <c r="Z383" i="1" s="1"/>
  <c r="X383" i="1"/>
  <c r="AH1367" i="1"/>
  <c r="AO1367" i="1"/>
  <c r="AI1367" i="1"/>
  <c r="AH1317" i="1"/>
  <c r="AO1317" i="1"/>
  <c r="AI1317" i="1"/>
  <c r="AI1249" i="1"/>
  <c r="AH1249" i="1"/>
  <c r="AO1249" i="1"/>
  <c r="AH1257" i="1"/>
  <c r="AI1257" i="1"/>
  <c r="AO1257" i="1"/>
  <c r="AH1326" i="1"/>
  <c r="AO1326" i="1"/>
  <c r="AI1326" i="1"/>
  <c r="AI1224" i="1"/>
  <c r="AH1224" i="1"/>
  <c r="AO1298" i="1"/>
  <c r="AH1298" i="1"/>
  <c r="AI1298" i="1"/>
  <c r="AH1306" i="1"/>
  <c r="AI1306" i="1"/>
  <c r="AO1306" i="1"/>
  <c r="AQ605" i="1"/>
  <c r="AO807" i="1"/>
  <c r="AH807" i="1"/>
  <c r="AI807" i="1"/>
  <c r="AH815" i="1"/>
  <c r="AI815" i="1"/>
  <c r="AO815" i="1"/>
  <c r="AO839" i="1"/>
  <c r="AH839" i="1"/>
  <c r="AI839" i="1"/>
  <c r="AH847" i="1"/>
  <c r="AI847" i="1"/>
  <c r="AO847" i="1"/>
  <c r="AO871" i="1"/>
  <c r="AH871" i="1"/>
  <c r="AI871" i="1"/>
  <c r="AH879" i="1"/>
  <c r="AI879" i="1"/>
  <c r="AO879" i="1"/>
  <c r="AO914" i="1"/>
  <c r="AH914" i="1"/>
  <c r="AI914" i="1"/>
  <c r="AH922" i="1"/>
  <c r="AI922" i="1"/>
  <c r="AO922" i="1"/>
  <c r="AO946" i="1"/>
  <c r="AH946" i="1"/>
  <c r="AI946" i="1"/>
  <c r="AH954" i="1"/>
  <c r="AI954" i="1"/>
  <c r="AO954" i="1"/>
  <c r="AO978" i="1"/>
  <c r="AH978" i="1"/>
  <c r="AI978" i="1"/>
  <c r="AH986" i="1"/>
  <c r="AI986" i="1"/>
  <c r="AO986" i="1"/>
  <c r="AO1010" i="1"/>
  <c r="AH1010" i="1"/>
  <c r="AI1010" i="1"/>
  <c r="AH1018" i="1"/>
  <c r="AI1018" i="1"/>
  <c r="AO1018" i="1"/>
  <c r="AO809" i="1"/>
  <c r="AH809" i="1"/>
  <c r="AI809" i="1"/>
  <c r="AH817" i="1"/>
  <c r="AI817" i="1"/>
  <c r="AO817" i="1"/>
  <c r="AO841" i="1"/>
  <c r="AH841" i="1"/>
  <c r="AI841" i="1"/>
  <c r="AH849" i="1"/>
  <c r="AI849" i="1"/>
  <c r="AO849" i="1"/>
  <c r="AO873" i="1"/>
  <c r="AH873" i="1"/>
  <c r="AI873" i="1"/>
  <c r="AH881" i="1"/>
  <c r="AI881" i="1"/>
  <c r="AO881" i="1"/>
  <c r="AH889" i="1"/>
  <c r="AO889" i="1"/>
  <c r="AI889" i="1"/>
  <c r="AS589" i="1"/>
  <c r="AS1355" i="1"/>
  <c r="AS1346" i="1"/>
  <c r="AS498" i="1"/>
  <c r="AT498" i="1" s="1"/>
  <c r="AS608" i="1"/>
  <c r="AS1370" i="1"/>
  <c r="AS514" i="1"/>
  <c r="AT514" i="1" s="1"/>
  <c r="AS341" i="1"/>
  <c r="AT341" i="1" s="1"/>
  <c r="AS639" i="1"/>
  <c r="AS536" i="1"/>
  <c r="AT536" i="1" s="1"/>
  <c r="AS552" i="1"/>
  <c r="AT552" i="1" s="1"/>
  <c r="AS620" i="1"/>
  <c r="AS1286" i="1"/>
  <c r="AS1270" i="1"/>
  <c r="AS355" i="1"/>
  <c r="AT355" i="1" s="1"/>
  <c r="AS370" i="1"/>
  <c r="AT370" i="1" s="1"/>
  <c r="AS366" i="1"/>
  <c r="AT366" i="1" s="1"/>
  <c r="AS360" i="1"/>
  <c r="AT360" i="1" s="1"/>
  <c r="AS356" i="1"/>
  <c r="AT356" i="1" s="1"/>
  <c r="AS354" i="1"/>
  <c r="AT354" i="1" s="1"/>
  <c r="AS340" i="1"/>
  <c r="AT340" i="1" s="1"/>
  <c r="AS569" i="1"/>
  <c r="AT569" i="1" s="1"/>
  <c r="AS480" i="1"/>
  <c r="AT480" i="1" s="1"/>
  <c r="AS435" i="1"/>
  <c r="AT435" i="1" s="1"/>
  <c r="AS421" i="1"/>
  <c r="AS413" i="1"/>
  <c r="AS397" i="1"/>
  <c r="AT397" i="1" s="1"/>
  <c r="AS389" i="1"/>
  <c r="AS547" i="1"/>
  <c r="AT547" i="1" s="1"/>
  <c r="AS513" i="1"/>
  <c r="AT513" i="1" s="1"/>
  <c r="AS497" i="1"/>
  <c r="AT497" i="1" s="1"/>
  <c r="AS409" i="1"/>
  <c r="AT409" i="1" s="1"/>
  <c r="AS399" i="1"/>
  <c r="AS385" i="1"/>
  <c r="AT385" i="1" s="1"/>
  <c r="AS887" i="1"/>
  <c r="AS879" i="1"/>
  <c r="AS871" i="1"/>
  <c r="AS863" i="1"/>
  <c r="AT863" i="1" s="1"/>
  <c r="AS855" i="1"/>
  <c r="AS847" i="1"/>
  <c r="AS839" i="1"/>
  <c r="AS831" i="1"/>
  <c r="AT831" i="1" s="1"/>
  <c r="AS823" i="1"/>
  <c r="AS815" i="1"/>
  <c r="AS679" i="1"/>
  <c r="AT679" i="1" s="1"/>
  <c r="AS671" i="1"/>
  <c r="AS667" i="1"/>
  <c r="AT667" i="1" s="1"/>
  <c r="AS622" i="1"/>
  <c r="AS611" i="1"/>
  <c r="AT611" i="1" s="1"/>
  <c r="AS577" i="1"/>
  <c r="AT577" i="1" s="1"/>
  <c r="AS1210" i="1"/>
  <c r="AS1194" i="1"/>
  <c r="AS1178" i="1"/>
  <c r="AS1162" i="1"/>
  <c r="AS1146" i="1"/>
  <c r="AS1130" i="1"/>
  <c r="AS1114" i="1"/>
  <c r="AS1098" i="1"/>
  <c r="AT1098" i="1" s="1"/>
  <c r="AS1082" i="1"/>
  <c r="AT1082" i="1" s="1"/>
  <c r="AS1066" i="1"/>
  <c r="AT1066" i="1" s="1"/>
  <c r="AS787" i="1"/>
  <c r="AT787" i="1" s="1"/>
  <c r="AS771" i="1"/>
  <c r="AS755" i="1"/>
  <c r="AT755" i="1" s="1"/>
  <c r="AS739" i="1"/>
  <c r="AS695" i="1"/>
  <c r="AT695" i="1" s="1"/>
  <c r="AS669" i="1"/>
  <c r="AT669" i="1" s="1"/>
  <c r="AS603" i="1"/>
  <c r="AS1269" i="1"/>
  <c r="AT1269" i="1" s="1"/>
  <c r="AS1257" i="1"/>
  <c r="AS1326" i="1"/>
  <c r="AO377" i="1"/>
  <c r="AH377" i="1"/>
  <c r="AS293" i="1"/>
  <c r="AT293" i="1" s="1"/>
  <c r="X288" i="1"/>
  <c r="Y288" i="1"/>
  <c r="Z288" i="1" s="1"/>
  <c r="W300" i="1"/>
  <c r="Y300" i="1"/>
  <c r="Z300" i="1" s="1"/>
  <c r="X302" i="1"/>
  <c r="Y302" i="1"/>
  <c r="Z302" i="1" s="1"/>
  <c r="W306" i="1"/>
  <c r="Y306" i="1"/>
  <c r="Z306" i="1" s="1"/>
  <c r="W308" i="1"/>
  <c r="Y308" i="1"/>
  <c r="Z308" i="1" s="1"/>
  <c r="X318" i="1"/>
  <c r="Y318" i="1"/>
  <c r="Z318" i="1" s="1"/>
  <c r="W322" i="1"/>
  <c r="Y322" i="1"/>
  <c r="Z322" i="1" s="1"/>
  <c r="W324" i="1"/>
  <c r="Y324" i="1"/>
  <c r="Z324" i="1" s="1"/>
  <c r="X334" i="1"/>
  <c r="Y334" i="1"/>
  <c r="Z334" i="1" s="1"/>
  <c r="AO572" i="1"/>
  <c r="AO671" i="1"/>
  <c r="AO682" i="1"/>
  <c r="AO676" i="1"/>
  <c r="AI1047" i="1"/>
  <c r="AH1047" i="1"/>
  <c r="AO1062" i="1"/>
  <c r="AO1094" i="1"/>
  <c r="AO806" i="1"/>
  <c r="Y379" i="1"/>
  <c r="Z379" i="1" s="1"/>
  <c r="X379" i="1"/>
  <c r="Y381" i="1"/>
  <c r="Z381" i="1" s="1"/>
  <c r="X381" i="1"/>
  <c r="Y382" i="1"/>
  <c r="Z382" i="1" s="1"/>
  <c r="W382" i="1"/>
  <c r="T395" i="1"/>
  <c r="U395" i="1" s="1"/>
  <c r="AL394" i="1"/>
  <c r="AO394" i="1" s="1"/>
  <c r="N395" i="1"/>
  <c r="N396" i="1"/>
  <c r="AL395" i="1"/>
  <c r="AO395" i="1" s="1"/>
  <c r="X401" i="1"/>
  <c r="Y401" i="1"/>
  <c r="Z401" i="1" s="1"/>
  <c r="N404" i="1"/>
  <c r="AL403" i="1"/>
  <c r="AO403" i="1" s="1"/>
  <c r="AG409" i="1"/>
  <c r="X411" i="1"/>
  <c r="W411" i="1"/>
  <c r="N414" i="1"/>
  <c r="AL415" i="1"/>
  <c r="AO415" i="1" s="1"/>
  <c r="AL413" i="1"/>
  <c r="AO413" i="1" s="1"/>
  <c r="X419" i="1"/>
  <c r="W419" i="1"/>
  <c r="N422" i="1"/>
  <c r="AL423" i="1"/>
  <c r="AO423" i="1" s="1"/>
  <c r="AL421" i="1"/>
  <c r="AO421" i="1" s="1"/>
  <c r="X426" i="1"/>
  <c r="Y426" i="1"/>
  <c r="Z426" i="1" s="1"/>
  <c r="Y431" i="1"/>
  <c r="Z431" i="1" s="1"/>
  <c r="X431" i="1"/>
  <c r="T438" i="1"/>
  <c r="U438" i="1" s="1"/>
  <c r="AB438" i="1"/>
  <c r="AC438" i="1" s="1"/>
  <c r="AM438" i="1" s="1"/>
  <c r="AL439" i="1"/>
  <c r="AO439" i="1" s="1"/>
  <c r="Y449" i="1"/>
  <c r="Z449" i="1" s="1"/>
  <c r="X449" i="1"/>
  <c r="Y457" i="1"/>
  <c r="Z457" i="1" s="1"/>
  <c r="X457" i="1"/>
  <c r="T460" i="1"/>
  <c r="U460" i="1" s="1"/>
  <c r="AB460" i="1"/>
  <c r="AC460" i="1" s="1"/>
  <c r="AL461" i="1"/>
  <c r="AO461" i="1" s="1"/>
  <c r="AL469" i="1"/>
  <c r="AO469" i="1" s="1"/>
  <c r="T468" i="1"/>
  <c r="U468" i="1" s="1"/>
  <c r="N468" i="1"/>
  <c r="AB468" i="1"/>
  <c r="AC468" i="1" s="1"/>
  <c r="Y495" i="1"/>
  <c r="Z495" i="1" s="1"/>
  <c r="X495" i="1"/>
  <c r="Y351" i="1"/>
  <c r="Z351" i="1" s="1"/>
  <c r="W351" i="1"/>
  <c r="Y345" i="1"/>
  <c r="Z345" i="1" s="1"/>
  <c r="X345" i="1"/>
  <c r="AR651" i="1"/>
  <c r="AR659" i="1"/>
  <c r="AK1218" i="1"/>
  <c r="AK1220" i="1"/>
  <c r="AS668" i="1"/>
  <c r="AT668" i="1" s="1"/>
  <c r="AS1309" i="1"/>
  <c r="AS1377" i="1"/>
  <c r="AS390" i="1"/>
  <c r="AT390" i="1" s="1"/>
  <c r="AS414" i="1"/>
  <c r="AT414" i="1" s="1"/>
  <c r="AS422" i="1"/>
  <c r="AT422" i="1" s="1"/>
  <c r="AS506" i="1"/>
  <c r="AT506" i="1" s="1"/>
  <c r="AS518" i="1"/>
  <c r="AT518" i="1" s="1"/>
  <c r="AS532" i="1"/>
  <c r="AT532" i="1" s="1"/>
  <c r="AS548" i="1"/>
  <c r="AT548" i="1" s="1"/>
  <c r="AS560" i="1"/>
  <c r="AT560" i="1" s="1"/>
  <c r="AS866" i="1"/>
  <c r="AS834" i="1"/>
  <c r="AS1027" i="1"/>
  <c r="AS888" i="1"/>
  <c r="AT888" i="1" s="1"/>
  <c r="AS337" i="1"/>
  <c r="AT337" i="1" s="1"/>
  <c r="AS1099" i="1"/>
  <c r="AS1083" i="1"/>
  <c r="AS1067" i="1"/>
  <c r="AS1051" i="1"/>
  <c r="AS631" i="1"/>
  <c r="AS670" i="1"/>
  <c r="AT670" i="1" s="1"/>
  <c r="AS434" i="1"/>
  <c r="AT434" i="1" s="1"/>
  <c r="AS568" i="1"/>
  <c r="AT568" i="1" s="1"/>
  <c r="AK998" i="1"/>
  <c r="AK966" i="1"/>
  <c r="AK934" i="1"/>
  <c r="AK902" i="1"/>
  <c r="AK859" i="1"/>
  <c r="AK827" i="1"/>
  <c r="AS788" i="1"/>
  <c r="AT788" i="1" s="1"/>
  <c r="AS756" i="1"/>
  <c r="AT756" i="1" s="1"/>
  <c r="AK1285" i="1"/>
  <c r="AS1278" i="1"/>
  <c r="AK1269" i="1"/>
  <c r="AK471" i="1"/>
  <c r="AK555" i="1"/>
  <c r="AK354" i="1"/>
  <c r="AK238" i="1"/>
  <c r="AK269" i="1"/>
  <c r="AS301" i="1"/>
  <c r="AT301" i="1" s="1"/>
  <c r="AK301" i="1"/>
  <c r="AK253" i="1"/>
  <c r="AS350" i="1"/>
  <c r="AT350" i="1" s="1"/>
  <c r="AS338" i="1"/>
  <c r="AT338" i="1" s="1"/>
  <c r="AS374" i="1"/>
  <c r="AT374" i="1" s="1"/>
  <c r="AS523" i="1"/>
  <c r="AS507" i="1"/>
  <c r="AT507" i="1" s="1"/>
  <c r="AS491" i="1"/>
  <c r="AT491" i="1" s="1"/>
  <c r="AS517" i="1"/>
  <c r="AT517" i="1" s="1"/>
  <c r="AS475" i="1"/>
  <c r="AT475" i="1" s="1"/>
  <c r="AS467" i="1"/>
  <c r="AT467" i="1" s="1"/>
  <c r="AS429" i="1"/>
  <c r="AT429" i="1" s="1"/>
  <c r="AS405" i="1"/>
  <c r="AT405" i="1" s="1"/>
  <c r="AS391" i="1"/>
  <c r="AT391" i="1" s="1"/>
  <c r="AK570" i="1"/>
  <c r="AS567" i="1"/>
  <c r="AT567" i="1" s="1"/>
  <c r="AS535" i="1"/>
  <c r="AT535" i="1" s="1"/>
  <c r="AS505" i="1"/>
  <c r="AT505" i="1" s="1"/>
  <c r="AS889" i="1"/>
  <c r="AS638" i="1"/>
  <c r="AT638" i="1" s="1"/>
  <c r="AS630" i="1"/>
  <c r="AT630" i="1" s="1"/>
  <c r="AS621" i="1"/>
  <c r="AT621" i="1" s="1"/>
  <c r="AS1202" i="1"/>
  <c r="AS1186" i="1"/>
  <c r="AS1170" i="1"/>
  <c r="AS1154" i="1"/>
  <c r="AS1138" i="1"/>
  <c r="AS1122" i="1"/>
  <c r="AS1106" i="1"/>
  <c r="AS1090" i="1"/>
  <c r="AS1074" i="1"/>
  <c r="AS1058" i="1"/>
  <c r="AS1044" i="1"/>
  <c r="AS1040" i="1"/>
  <c r="AS1036" i="1"/>
  <c r="AT866" i="1"/>
  <c r="AT834" i="1"/>
  <c r="AS789" i="1"/>
  <c r="AS773" i="1"/>
  <c r="AT773" i="1" s="1"/>
  <c r="AS757" i="1"/>
  <c r="AS741" i="1"/>
  <c r="AT741" i="1" s="1"/>
  <c r="AT622" i="1"/>
  <c r="AS594" i="1"/>
  <c r="AS1293" i="1"/>
  <c r="AS1354" i="1"/>
  <c r="AT1354" i="1" s="1"/>
  <c r="AS1345" i="1"/>
  <c r="AT1345" i="1" s="1"/>
  <c r="AS1335" i="1"/>
  <c r="AT1335" i="1" s="1"/>
  <c r="AT1370" i="1"/>
  <c r="AK37" i="1"/>
  <c r="AK123" i="1"/>
  <c r="AS623" i="1"/>
  <c r="W280" i="1"/>
  <c r="Y280" i="1"/>
  <c r="Z280" i="1" s="1"/>
  <c r="W284" i="1"/>
  <c r="Y284" i="1"/>
  <c r="Z284" i="1" s="1"/>
  <c r="X310" i="1"/>
  <c r="Y310" i="1"/>
  <c r="Z310" i="1" s="1"/>
  <c r="W314" i="1"/>
  <c r="Y314" i="1"/>
  <c r="Z314" i="1" s="1"/>
  <c r="W316" i="1"/>
  <c r="Y316" i="1"/>
  <c r="Z316" i="1" s="1"/>
  <c r="X326" i="1"/>
  <c r="Y326" i="1"/>
  <c r="Z326" i="1" s="1"/>
  <c r="W330" i="1"/>
  <c r="Y330" i="1"/>
  <c r="Z330" i="1" s="1"/>
  <c r="W332" i="1"/>
  <c r="Y332" i="1"/>
  <c r="Z332" i="1" s="1"/>
  <c r="AO620" i="1"/>
  <c r="AO1264" i="1"/>
  <c r="AH1240" i="1"/>
  <c r="AI1240" i="1"/>
  <c r="AI1338" i="1"/>
  <c r="AH1338" i="1"/>
  <c r="AL389" i="1"/>
  <c r="AO389" i="1" s="1"/>
  <c r="N390" i="1"/>
  <c r="T400" i="1"/>
  <c r="U400" i="1" s="1"/>
  <c r="AB400" i="1"/>
  <c r="AC400" i="1" s="1"/>
  <c r="AL401" i="1"/>
  <c r="AO401" i="1" s="1"/>
  <c r="AL399" i="1"/>
  <c r="AO399" i="1" s="1"/>
  <c r="T410" i="1"/>
  <c r="U410" i="1" s="1"/>
  <c r="AB410" i="1"/>
  <c r="AC410" i="1" s="1"/>
  <c r="X415" i="1"/>
  <c r="W415" i="1"/>
  <c r="T418" i="1"/>
  <c r="U418" i="1" s="1"/>
  <c r="AB418" i="1"/>
  <c r="AC418" i="1" s="1"/>
  <c r="AL417" i="1"/>
  <c r="AO417" i="1" s="1"/>
  <c r="X423" i="1"/>
  <c r="W423" i="1"/>
  <c r="AG425" i="1"/>
  <c r="T430" i="1"/>
  <c r="U430" i="1" s="1"/>
  <c r="AB430" i="1"/>
  <c r="AC430" i="1" s="1"/>
  <c r="AM430" i="1" s="1"/>
  <c r="AL431" i="1"/>
  <c r="AO431" i="1" s="1"/>
  <c r="Y439" i="1"/>
  <c r="Z439" i="1" s="1"/>
  <c r="X439" i="1"/>
  <c r="Y442" i="1"/>
  <c r="Z442" i="1" s="1"/>
  <c r="W442" i="1"/>
  <c r="T444" i="1"/>
  <c r="U444" i="1" s="1"/>
  <c r="AB444" i="1"/>
  <c r="AC444" i="1" s="1"/>
  <c r="AL445" i="1"/>
  <c r="AO445" i="1" s="1"/>
  <c r="T452" i="1"/>
  <c r="U452" i="1" s="1"/>
  <c r="AO452" i="1" s="1"/>
  <c r="AB452" i="1"/>
  <c r="AC452" i="1" s="1"/>
  <c r="AM453" i="1" s="1"/>
  <c r="AL453" i="1"/>
  <c r="AO453" i="1" s="1"/>
  <c r="Y465" i="1"/>
  <c r="Z465" i="1" s="1"/>
  <c r="X465" i="1"/>
  <c r="Y473" i="1"/>
  <c r="Z473" i="1" s="1"/>
  <c r="X473" i="1"/>
  <c r="T476" i="1"/>
  <c r="U476" i="1" s="1"/>
  <c r="N476" i="1"/>
  <c r="AB476" i="1"/>
  <c r="AC476" i="1" s="1"/>
  <c r="AM476" i="1" s="1"/>
  <c r="Y511" i="1"/>
  <c r="Z511" i="1" s="1"/>
  <c r="X511" i="1"/>
  <c r="AL384" i="1"/>
  <c r="AO384" i="1" s="1"/>
  <c r="N383" i="1"/>
  <c r="AB393" i="1"/>
  <c r="AC393" i="1" s="1"/>
  <c r="N393" i="1"/>
  <c r="AB421" i="1"/>
  <c r="AC421" i="1" s="1"/>
  <c r="N421" i="1"/>
  <c r="T436" i="1"/>
  <c r="U436" i="1" s="1"/>
  <c r="AB436" i="1"/>
  <c r="AC436" i="1" s="1"/>
  <c r="Y343" i="1"/>
  <c r="Z343" i="1" s="1"/>
  <c r="X343" i="1"/>
  <c r="AK267" i="1"/>
  <c r="AK271" i="1"/>
  <c r="AK232" i="1"/>
  <c r="AK251" i="1"/>
  <c r="R573" i="1"/>
  <c r="R580" i="1"/>
  <c r="R582" i="1"/>
  <c r="N587" i="1"/>
  <c r="AB591" i="1"/>
  <c r="AC591" i="1" s="1"/>
  <c r="T591" i="1"/>
  <c r="U591" i="1" s="1"/>
  <c r="R606" i="1"/>
  <c r="R614" i="1"/>
  <c r="AO614" i="1" s="1"/>
  <c r="R618" i="1"/>
  <c r="R625" i="1"/>
  <c r="R633" i="1"/>
  <c r="AB627" i="1"/>
  <c r="AC627" i="1" s="1"/>
  <c r="AB635" i="1"/>
  <c r="AC635" i="1" s="1"/>
  <c r="R645" i="1"/>
  <c r="N646" i="1"/>
  <c r="R665" i="1"/>
  <c r="R674" i="1"/>
  <c r="AB678" i="1"/>
  <c r="AC678" i="1" s="1"/>
  <c r="AB668" i="1"/>
  <c r="AC668" i="1" s="1"/>
  <c r="R672" i="1"/>
  <c r="AO672" i="1" s="1"/>
  <c r="R680" i="1"/>
  <c r="AB688" i="1"/>
  <c r="AC688" i="1" s="1"/>
  <c r="T688" i="1"/>
  <c r="U688" i="1" s="1"/>
  <c r="N692" i="1"/>
  <c r="AB696" i="1"/>
  <c r="AC696" i="1" s="1"/>
  <c r="T696" i="1"/>
  <c r="U696" i="1" s="1"/>
  <c r="N700" i="1"/>
  <c r="AB704" i="1"/>
  <c r="AC704" i="1" s="1"/>
  <c r="T704" i="1"/>
  <c r="U704" i="1" s="1"/>
  <c r="N708" i="1"/>
  <c r="AB712" i="1"/>
  <c r="AC712" i="1" s="1"/>
  <c r="T712" i="1"/>
  <c r="U712" i="1" s="1"/>
  <c r="N716" i="1"/>
  <c r="AB720" i="1"/>
  <c r="AC720" i="1" s="1"/>
  <c r="T720" i="1"/>
  <c r="U720" i="1" s="1"/>
  <c r="N724" i="1"/>
  <c r="AB684" i="1"/>
  <c r="AC684" i="1" s="1"/>
  <c r="R690" i="1"/>
  <c r="R698" i="1"/>
  <c r="AB702" i="1"/>
  <c r="AC702" i="1" s="1"/>
  <c r="R706" i="1"/>
  <c r="AB710" i="1"/>
  <c r="AC710" i="1" s="1"/>
  <c r="R714" i="1"/>
  <c r="AB718" i="1"/>
  <c r="AC718" i="1" s="1"/>
  <c r="R722" i="1"/>
  <c r="AB734" i="1"/>
  <c r="AC734" i="1" s="1"/>
  <c r="T734" i="1"/>
  <c r="U734" i="1" s="1"/>
  <c r="N738" i="1"/>
  <c r="AB742" i="1"/>
  <c r="AC742" i="1" s="1"/>
  <c r="T742" i="1"/>
  <c r="U742" i="1" s="1"/>
  <c r="N746" i="1"/>
  <c r="AB750" i="1"/>
  <c r="AC750" i="1" s="1"/>
  <c r="T750" i="1"/>
  <c r="U750" i="1" s="1"/>
  <c r="N754" i="1"/>
  <c r="AB758" i="1"/>
  <c r="AC758" i="1" s="1"/>
  <c r="T758" i="1"/>
  <c r="U758" i="1" s="1"/>
  <c r="N762" i="1"/>
  <c r="AB766" i="1"/>
  <c r="AC766" i="1" s="1"/>
  <c r="T766" i="1"/>
  <c r="U766" i="1" s="1"/>
  <c r="N770" i="1"/>
  <c r="AB774" i="1"/>
  <c r="AC774" i="1" s="1"/>
  <c r="T774" i="1"/>
  <c r="U774" i="1" s="1"/>
  <c r="N778" i="1"/>
  <c r="AB782" i="1"/>
  <c r="AC782" i="1" s="1"/>
  <c r="T782" i="1"/>
  <c r="U782" i="1" s="1"/>
  <c r="N786" i="1"/>
  <c r="AB790" i="1"/>
  <c r="AC790" i="1" s="1"/>
  <c r="T790" i="1"/>
  <c r="U790" i="1" s="1"/>
  <c r="N794" i="1"/>
  <c r="AB800" i="1"/>
  <c r="AC800" i="1" s="1"/>
  <c r="T800" i="1"/>
  <c r="U800" i="1" s="1"/>
  <c r="AB802" i="1"/>
  <c r="AC802" i="1" s="1"/>
  <c r="T802" i="1"/>
  <c r="U802" i="1" s="1"/>
  <c r="AB804" i="1"/>
  <c r="AC804" i="1" s="1"/>
  <c r="T804" i="1"/>
  <c r="U804" i="1" s="1"/>
  <c r="R736" i="1"/>
  <c r="R744" i="1"/>
  <c r="R752" i="1"/>
  <c r="N756" i="1"/>
  <c r="AL759" i="1"/>
  <c r="N764" i="1"/>
  <c r="AL767" i="1"/>
  <c r="N772" i="1"/>
  <c r="AL775" i="1"/>
  <c r="N780" i="1"/>
  <c r="AL783" i="1"/>
  <c r="N788" i="1"/>
  <c r="AL791" i="1"/>
  <c r="R808" i="1"/>
  <c r="R816" i="1"/>
  <c r="R824" i="1"/>
  <c r="R832" i="1"/>
  <c r="AO832" i="1" s="1"/>
  <c r="R840" i="1"/>
  <c r="R848" i="1"/>
  <c r="R856" i="1"/>
  <c r="R864" i="1"/>
  <c r="AO864" i="1" s="1"/>
  <c r="R872" i="1"/>
  <c r="R880" i="1"/>
  <c r="R810" i="1"/>
  <c r="AB814" i="1"/>
  <c r="AC814" i="1" s="1"/>
  <c r="N814" i="1"/>
  <c r="AB822" i="1"/>
  <c r="AC822" i="1" s="1"/>
  <c r="N822" i="1"/>
  <c r="R826" i="1"/>
  <c r="AO826" i="1" s="1"/>
  <c r="AB830" i="1"/>
  <c r="AC830" i="1" s="1"/>
  <c r="N830" i="1"/>
  <c r="AB838" i="1"/>
  <c r="AC838" i="1" s="1"/>
  <c r="N838" i="1"/>
  <c r="R842" i="1"/>
  <c r="AB846" i="1"/>
  <c r="AC846" i="1" s="1"/>
  <c r="N846" i="1"/>
  <c r="AB854" i="1"/>
  <c r="AC854" i="1" s="1"/>
  <c r="N854" i="1"/>
  <c r="R858" i="1"/>
  <c r="AB862" i="1"/>
  <c r="AC862" i="1" s="1"/>
  <c r="N862" i="1"/>
  <c r="AB870" i="1"/>
  <c r="AC870" i="1" s="1"/>
  <c r="N870" i="1"/>
  <c r="R874" i="1"/>
  <c r="AB878" i="1"/>
  <c r="AC878" i="1" s="1"/>
  <c r="N878" i="1"/>
  <c r="AB886" i="1"/>
  <c r="AC886" i="1" s="1"/>
  <c r="N886" i="1"/>
  <c r="AB899" i="1"/>
  <c r="AC899" i="1" s="1"/>
  <c r="R907" i="1"/>
  <c r="R915" i="1"/>
  <c r="R923" i="1"/>
  <c r="R931" i="1"/>
  <c r="R939" i="1"/>
  <c r="R947" i="1"/>
  <c r="R955" i="1"/>
  <c r="R963" i="1"/>
  <c r="R971" i="1"/>
  <c r="R979" i="1"/>
  <c r="R987" i="1"/>
  <c r="R995" i="1"/>
  <c r="R1003" i="1"/>
  <c r="R1011" i="1"/>
  <c r="R1019" i="1"/>
  <c r="AB1029" i="1"/>
  <c r="AC1029" i="1" s="1"/>
  <c r="T1029" i="1"/>
  <c r="U1029" i="1" s="1"/>
  <c r="AB1031" i="1"/>
  <c r="AC1031" i="1" s="1"/>
  <c r="T1031" i="1"/>
  <c r="U1031" i="1" s="1"/>
  <c r="R901" i="1"/>
  <c r="AB905" i="1"/>
  <c r="AC905" i="1" s="1"/>
  <c r="R909" i="1"/>
  <c r="AB913" i="1"/>
  <c r="AC913" i="1" s="1"/>
  <c r="R917" i="1"/>
  <c r="AB921" i="1"/>
  <c r="AC921" i="1" s="1"/>
  <c r="R925" i="1"/>
  <c r="AB929" i="1"/>
  <c r="AC929" i="1" s="1"/>
  <c r="R933" i="1"/>
  <c r="AB937" i="1"/>
  <c r="AC937" i="1" s="1"/>
  <c r="R941" i="1"/>
  <c r="AB945" i="1"/>
  <c r="AC945" i="1" s="1"/>
  <c r="R949" i="1"/>
  <c r="AB953" i="1"/>
  <c r="AC953" i="1" s="1"/>
  <c r="R957" i="1"/>
  <c r="AB961" i="1"/>
  <c r="AC961" i="1" s="1"/>
  <c r="R965" i="1"/>
  <c r="AB969" i="1"/>
  <c r="AC969" i="1" s="1"/>
  <c r="R973" i="1"/>
  <c r="AB977" i="1"/>
  <c r="AC977" i="1" s="1"/>
  <c r="R981" i="1"/>
  <c r="AB985" i="1"/>
  <c r="AC985" i="1" s="1"/>
  <c r="R989" i="1"/>
  <c r="AB993" i="1"/>
  <c r="AC993" i="1" s="1"/>
  <c r="R997" i="1"/>
  <c r="AB1001" i="1"/>
  <c r="AC1001" i="1" s="1"/>
  <c r="R1005" i="1"/>
  <c r="AB1009" i="1"/>
  <c r="AC1009" i="1" s="1"/>
  <c r="R1013" i="1"/>
  <c r="AB1017" i="1"/>
  <c r="AC1017" i="1" s="1"/>
  <c r="R1021" i="1"/>
  <c r="AB1025" i="1"/>
  <c r="AC1025" i="1" s="1"/>
  <c r="AB1047" i="1"/>
  <c r="AC1047" i="1" s="1"/>
  <c r="AB1051" i="1"/>
  <c r="AC1051" i="1" s="1"/>
  <c r="AM1051" i="1" s="1"/>
  <c r="N1051" i="1"/>
  <c r="T1055" i="1"/>
  <c r="U1055" i="1" s="1"/>
  <c r="AB1059" i="1"/>
  <c r="AC1059" i="1" s="1"/>
  <c r="N1059" i="1"/>
  <c r="T1063" i="1"/>
  <c r="U1063" i="1" s="1"/>
  <c r="AB1067" i="1"/>
  <c r="AC1067" i="1" s="1"/>
  <c r="AM1067" i="1" s="1"/>
  <c r="N1067" i="1"/>
  <c r="T1071" i="1"/>
  <c r="U1071" i="1" s="1"/>
  <c r="AB1075" i="1"/>
  <c r="AC1075" i="1" s="1"/>
  <c r="N1075" i="1"/>
  <c r="T1079" i="1"/>
  <c r="U1079" i="1" s="1"/>
  <c r="AB1083" i="1"/>
  <c r="AC1083" i="1" s="1"/>
  <c r="AM1083" i="1" s="1"/>
  <c r="N1083" i="1"/>
  <c r="T1087" i="1"/>
  <c r="U1087" i="1" s="1"/>
  <c r="AB1091" i="1"/>
  <c r="AC1091" i="1" s="1"/>
  <c r="N1091" i="1"/>
  <c r="T1095" i="1"/>
  <c r="U1095" i="1" s="1"/>
  <c r="AB1099" i="1"/>
  <c r="AC1099" i="1" s="1"/>
  <c r="AM1099" i="1" s="1"/>
  <c r="N1099" i="1"/>
  <c r="T1103" i="1"/>
  <c r="U1103" i="1" s="1"/>
  <c r="AB1107" i="1"/>
  <c r="AC1107" i="1" s="1"/>
  <c r="N1107" i="1"/>
  <c r="T1111" i="1"/>
  <c r="U1111" i="1" s="1"/>
  <c r="AB1115" i="1"/>
  <c r="AC1115" i="1" s="1"/>
  <c r="N1115" i="1"/>
  <c r="T1119" i="1"/>
  <c r="U1119" i="1" s="1"/>
  <c r="AB1123" i="1"/>
  <c r="AC1123" i="1" s="1"/>
  <c r="N1123" i="1"/>
  <c r="T1127" i="1"/>
  <c r="U1127" i="1" s="1"/>
  <c r="AB1131" i="1"/>
  <c r="AC1131" i="1" s="1"/>
  <c r="N1131" i="1"/>
  <c r="T1135" i="1"/>
  <c r="U1135" i="1" s="1"/>
  <c r="AB1139" i="1"/>
  <c r="AC1139" i="1" s="1"/>
  <c r="N1139" i="1"/>
  <c r="T1143" i="1"/>
  <c r="U1143" i="1" s="1"/>
  <c r="AB1147" i="1"/>
  <c r="AC1147" i="1" s="1"/>
  <c r="N1147" i="1"/>
  <c r="T1151" i="1"/>
  <c r="U1151" i="1" s="1"/>
  <c r="AB1155" i="1"/>
  <c r="AC1155" i="1" s="1"/>
  <c r="N1155" i="1"/>
  <c r="T1159" i="1"/>
  <c r="U1159" i="1" s="1"/>
  <c r="AB1163" i="1"/>
  <c r="AC1163" i="1" s="1"/>
  <c r="N1163" i="1"/>
  <c r="T1167" i="1"/>
  <c r="U1167" i="1" s="1"/>
  <c r="AB1171" i="1"/>
  <c r="AC1171" i="1" s="1"/>
  <c r="N1171" i="1"/>
  <c r="T1175" i="1"/>
  <c r="U1175" i="1" s="1"/>
  <c r="AB1179" i="1"/>
  <c r="AC1179" i="1" s="1"/>
  <c r="N1179" i="1"/>
  <c r="T1183" i="1"/>
  <c r="U1183" i="1" s="1"/>
  <c r="AB1187" i="1"/>
  <c r="AC1187" i="1" s="1"/>
  <c r="N1187" i="1"/>
  <c r="T1191" i="1"/>
  <c r="U1191" i="1" s="1"/>
  <c r="AB1195" i="1"/>
  <c r="AC1195" i="1" s="1"/>
  <c r="N1195" i="1"/>
  <c r="T1199" i="1"/>
  <c r="U1199" i="1" s="1"/>
  <c r="AB1203" i="1"/>
  <c r="AC1203" i="1" s="1"/>
  <c r="N1203" i="1"/>
  <c r="T1207" i="1"/>
  <c r="U1207" i="1" s="1"/>
  <c r="AB1211" i="1"/>
  <c r="AC1211" i="1" s="1"/>
  <c r="N1211" i="1"/>
  <c r="N1215" i="1"/>
  <c r="R1049" i="1"/>
  <c r="N1053" i="1"/>
  <c r="AL1056" i="1"/>
  <c r="N1061" i="1"/>
  <c r="AL1064" i="1"/>
  <c r="N1069" i="1"/>
  <c r="AL1072" i="1"/>
  <c r="N1077" i="1"/>
  <c r="AL1080" i="1"/>
  <c r="N1085" i="1"/>
  <c r="AL1088" i="1"/>
  <c r="N1093" i="1"/>
  <c r="AL1096" i="1"/>
  <c r="N1101" i="1"/>
  <c r="AL1104" i="1"/>
  <c r="N1109" i="1"/>
  <c r="AL1112" i="1"/>
  <c r="N1117" i="1"/>
  <c r="AL1120" i="1"/>
  <c r="N1125" i="1"/>
  <c r="AL1128" i="1"/>
  <c r="N1133" i="1"/>
  <c r="AL1136" i="1"/>
  <c r="N1141" i="1"/>
  <c r="AL1144" i="1"/>
  <c r="N1149" i="1"/>
  <c r="AL1152" i="1"/>
  <c r="N1157" i="1"/>
  <c r="AL1160" i="1"/>
  <c r="Y1164" i="1"/>
  <c r="Z1164" i="1" s="1"/>
  <c r="N1165" i="1"/>
  <c r="Y1168" i="1"/>
  <c r="Z1168" i="1" s="1"/>
  <c r="AL1168" i="1"/>
  <c r="Y1172" i="1"/>
  <c r="Z1172" i="1" s="1"/>
  <c r="N1173" i="1"/>
  <c r="Y1176" i="1"/>
  <c r="Z1176" i="1" s="1"/>
  <c r="AL1176" i="1"/>
  <c r="Y1180" i="1"/>
  <c r="Z1180" i="1" s="1"/>
  <c r="N1181" i="1"/>
  <c r="Y1184" i="1"/>
  <c r="Z1184" i="1" s="1"/>
  <c r="AL1184" i="1"/>
  <c r="Y1188" i="1"/>
  <c r="Z1188" i="1" s="1"/>
  <c r="N1189" i="1"/>
  <c r="Y1192" i="1"/>
  <c r="Z1192" i="1" s="1"/>
  <c r="AL1192" i="1"/>
  <c r="Y1196" i="1"/>
  <c r="Z1196" i="1" s="1"/>
  <c r="N1197" i="1"/>
  <c r="Y1200" i="1"/>
  <c r="Z1200" i="1" s="1"/>
  <c r="AL1200" i="1"/>
  <c r="Y1204" i="1"/>
  <c r="Z1204" i="1" s="1"/>
  <c r="N1205" i="1"/>
  <c r="Y1208" i="1"/>
  <c r="Z1208" i="1" s="1"/>
  <c r="AL1208" i="1"/>
  <c r="AB1213" i="1"/>
  <c r="AC1213" i="1" s="1"/>
  <c r="R1225" i="1"/>
  <c r="AL1229" i="1"/>
  <c r="AB1230" i="1"/>
  <c r="AC1230" i="1" s="1"/>
  <c r="R1236" i="1"/>
  <c r="N1232" i="1"/>
  <c r="AB1234" i="1"/>
  <c r="AC1234" i="1" s="1"/>
  <c r="AB1241" i="1"/>
  <c r="AC1241" i="1" s="1"/>
  <c r="AB1245" i="1"/>
  <c r="AC1245" i="1" s="1"/>
  <c r="AB1250" i="1"/>
  <c r="AC1250" i="1" s="1"/>
  <c r="N1254" i="1"/>
  <c r="AB1258" i="1"/>
  <c r="AC1258" i="1" s="1"/>
  <c r="T1258" i="1"/>
  <c r="U1258" i="1" s="1"/>
  <c r="N1262" i="1"/>
  <c r="AB1268" i="1"/>
  <c r="AC1268" i="1" s="1"/>
  <c r="R1276" i="1"/>
  <c r="R1284" i="1"/>
  <c r="N1288" i="1"/>
  <c r="R1274" i="1"/>
  <c r="R1282" i="1"/>
  <c r="AB1288" i="1"/>
  <c r="AC1288" i="1" s="1"/>
  <c r="AB1295" i="1"/>
  <c r="AC1295" i="1" s="1"/>
  <c r="R1299" i="1"/>
  <c r="AB1303" i="1"/>
  <c r="AC1303" i="1" s="1"/>
  <c r="R1307" i="1"/>
  <c r="AB1293" i="1"/>
  <c r="AC1293" i="1" s="1"/>
  <c r="R1297" i="1"/>
  <c r="R1305" i="1"/>
  <c r="R1313" i="1"/>
  <c r="R1320" i="1"/>
  <c r="AB1318" i="1"/>
  <c r="AC1318" i="1" s="1"/>
  <c r="T1318" i="1"/>
  <c r="U1318" i="1" s="1"/>
  <c r="R1323" i="1"/>
  <c r="AB1327" i="1"/>
  <c r="AC1327" i="1" s="1"/>
  <c r="AB1332" i="1"/>
  <c r="AC1332" i="1" s="1"/>
  <c r="AB1336" i="1"/>
  <c r="AC1336" i="1" s="1"/>
  <c r="T1336" i="1"/>
  <c r="U1336" i="1" s="1"/>
  <c r="R1340" i="1"/>
  <c r="R1348" i="1"/>
  <c r="AL1348" i="1"/>
  <c r="AL1359" i="1"/>
  <c r="AO1359" i="1" s="1"/>
  <c r="N1353" i="1"/>
  <c r="R1357" i="1"/>
  <c r="R1351" i="1"/>
  <c r="AB1359" i="1"/>
  <c r="AC1359" i="1" s="1"/>
  <c r="AB1363" i="1"/>
  <c r="AC1363" i="1" s="1"/>
  <c r="T1363" i="1"/>
  <c r="U1363" i="1" s="1"/>
  <c r="AB1370" i="1"/>
  <c r="AC1370" i="1" s="1"/>
  <c r="AM1370" i="1" s="1"/>
  <c r="AL1368" i="1"/>
  <c r="AO1368" i="1" s="1"/>
  <c r="AL1377" i="1"/>
  <c r="AO1377" i="1" s="1"/>
  <c r="AL1318" i="1"/>
  <c r="AO1318" i="1" s="1"/>
  <c r="AL1325" i="1"/>
  <c r="AO1325" i="1" s="1"/>
  <c r="AL1334" i="1"/>
  <c r="AO1334" i="1" s="1"/>
  <c r="AL1340" i="1"/>
  <c r="AO1340" i="1" s="1"/>
  <c r="AL1344" i="1"/>
  <c r="AO1344" i="1" s="1"/>
  <c r="AL1357" i="1"/>
  <c r="AL1270" i="1"/>
  <c r="AO1270" i="1" s="1"/>
  <c r="AL1278" i="1"/>
  <c r="AO1278" i="1" s="1"/>
  <c r="AL1286" i="1"/>
  <c r="AO1286" i="1" s="1"/>
  <c r="AL1297" i="1"/>
  <c r="AL1301" i="1"/>
  <c r="AO1301" i="1" s="1"/>
  <c r="AL1305" i="1"/>
  <c r="AO1305" i="1" s="1"/>
  <c r="AL1309" i="1"/>
  <c r="AO1309" i="1" s="1"/>
  <c r="AL1313" i="1"/>
  <c r="AL580" i="1"/>
  <c r="AO580" i="1" s="1"/>
  <c r="AL1346" i="1"/>
  <c r="AO1346" i="1" s="1"/>
  <c r="AL1355" i="1"/>
  <c r="AO1355" i="1" s="1"/>
  <c r="AL1236" i="1"/>
  <c r="AL1256" i="1"/>
  <c r="AO1256" i="1" s="1"/>
  <c r="AL1276" i="1"/>
  <c r="AO1276" i="1" s="1"/>
  <c r="AL1284" i="1"/>
  <c r="AO1284" i="1" s="1"/>
  <c r="AL1299" i="1"/>
  <c r="AL1307" i="1"/>
  <c r="AO1307" i="1" s="1"/>
  <c r="AL1315" i="1"/>
  <c r="AO1315" i="1" s="1"/>
  <c r="AL582" i="1"/>
  <c r="AO582" i="1" s="1"/>
  <c r="AL594" i="1"/>
  <c r="AO594" i="1" s="1"/>
  <c r="AL610" i="1"/>
  <c r="AO610" i="1" s="1"/>
  <c r="AL618" i="1"/>
  <c r="AL589" i="1"/>
  <c r="AO589" i="1" s="1"/>
  <c r="AL604" i="1"/>
  <c r="AO604" i="1" s="1"/>
  <c r="AL612" i="1"/>
  <c r="AO612" i="1" s="1"/>
  <c r="AL623" i="1"/>
  <c r="AO623" i="1" s="1"/>
  <c r="L483" i="1"/>
  <c r="V483" i="1" s="1"/>
  <c r="L499" i="1"/>
  <c r="V499" i="1" s="1"/>
  <c r="L515" i="1"/>
  <c r="V515" i="1" s="1"/>
  <c r="L533" i="1"/>
  <c r="V533" i="1" s="1"/>
  <c r="L549" i="1"/>
  <c r="V549" i="1" s="1"/>
  <c r="L565" i="1"/>
  <c r="V565" i="1" s="1"/>
  <c r="AA889" i="1"/>
  <c r="AF889" i="1" s="1"/>
  <c r="AK237" i="1"/>
  <c r="AH51" i="1"/>
  <c r="AI51" i="1"/>
  <c r="AI55" i="1"/>
  <c r="AH55" i="1"/>
  <c r="AH59" i="1"/>
  <c r="AI59" i="1"/>
  <c r="AD257" i="1"/>
  <c r="AD273" i="1"/>
  <c r="M289" i="1"/>
  <c r="AL280" i="1"/>
  <c r="AO280" i="1" s="1"/>
  <c r="AB281" i="1"/>
  <c r="AC281" i="1" s="1"/>
  <c r="AB276" i="1"/>
  <c r="AC276" i="1" s="1"/>
  <c r="N276" i="1"/>
  <c r="AG273" i="1"/>
  <c r="Y273" i="1"/>
  <c r="Z273" i="1" s="1"/>
  <c r="W273" i="1"/>
  <c r="L268" i="1"/>
  <c r="V268" i="1" s="1"/>
  <c r="AG257" i="1"/>
  <c r="Y257" i="1"/>
  <c r="Z257" i="1" s="1"/>
  <c r="W257" i="1"/>
  <c r="L252" i="1"/>
  <c r="V252" i="1" s="1"/>
  <c r="L250" i="1"/>
  <c r="V250" i="1" s="1"/>
  <c r="M248" i="1"/>
  <c r="L248" i="1"/>
  <c r="V248" i="1" s="1"/>
  <c r="M242" i="1"/>
  <c r="L242" i="1"/>
  <c r="V242" i="1" s="1"/>
  <c r="M240" i="1"/>
  <c r="L240" i="1"/>
  <c r="V240" i="1" s="1"/>
  <c r="AB234" i="1"/>
  <c r="AC234" i="1" s="1"/>
  <c r="T234" i="1"/>
  <c r="U234" i="1" s="1"/>
  <c r="AL233" i="1"/>
  <c r="AB232" i="1"/>
  <c r="AC232" i="1" s="1"/>
  <c r="N232" i="1"/>
  <c r="AL231" i="1"/>
  <c r="AB230" i="1"/>
  <c r="AC230" i="1" s="1"/>
  <c r="T230" i="1"/>
  <c r="U230" i="1" s="1"/>
  <c r="M226" i="1"/>
  <c r="L226" i="1"/>
  <c r="V226" i="1" s="1"/>
  <c r="L104" i="1"/>
  <c r="V104" i="1" s="1"/>
  <c r="M104" i="1"/>
  <c r="L100" i="1"/>
  <c r="V100" i="1" s="1"/>
  <c r="M100" i="1"/>
  <c r="L96" i="1"/>
  <c r="V96" i="1" s="1"/>
  <c r="M96" i="1"/>
  <c r="L92" i="1"/>
  <c r="V92" i="1" s="1"/>
  <c r="M92" i="1"/>
  <c r="L88" i="1"/>
  <c r="V88" i="1" s="1"/>
  <c r="M88" i="1"/>
  <c r="L84" i="1"/>
  <c r="V84" i="1" s="1"/>
  <c r="M84" i="1"/>
  <c r="L80" i="1"/>
  <c r="V80" i="1" s="1"/>
  <c r="M80" i="1"/>
  <c r="L58" i="1"/>
  <c r="V58" i="1" s="1"/>
  <c r="L56" i="1"/>
  <c r="V56" i="1" s="1"/>
  <c r="M1212" i="1"/>
  <c r="M1208" i="1"/>
  <c r="M1204" i="1"/>
  <c r="M1200" i="1"/>
  <c r="M1196" i="1"/>
  <c r="M1192" i="1"/>
  <c r="M1188" i="1"/>
  <c r="M1184" i="1"/>
  <c r="M1180" i="1"/>
  <c r="M1176" i="1"/>
  <c r="M1172" i="1"/>
  <c r="M1168" i="1"/>
  <c r="M1164" i="1"/>
  <c r="M1160" i="1"/>
  <c r="M1156" i="1"/>
  <c r="M1152" i="1"/>
  <c r="M1148" i="1"/>
  <c r="M1144" i="1"/>
  <c r="M1140" i="1"/>
  <c r="M1136" i="1"/>
  <c r="M1132" i="1"/>
  <c r="M1128" i="1"/>
  <c r="M1124" i="1"/>
  <c r="M1120" i="1"/>
  <c r="M1116" i="1"/>
  <c r="M1112" i="1"/>
  <c r="M1108" i="1"/>
  <c r="M1104" i="1"/>
  <c r="M1100" i="1"/>
  <c r="M1096" i="1"/>
  <c r="M1092" i="1"/>
  <c r="M1088" i="1"/>
  <c r="M1084" i="1"/>
  <c r="M1080" i="1"/>
  <c r="M1076" i="1"/>
  <c r="M1072" i="1"/>
  <c r="M1068" i="1"/>
  <c r="M1064" i="1"/>
  <c r="M1060" i="1"/>
  <c r="M1056" i="1"/>
  <c r="M1052" i="1"/>
  <c r="M1048" i="1"/>
  <c r="M1028" i="1"/>
  <c r="M1024" i="1"/>
  <c r="M1020" i="1"/>
  <c r="M1016" i="1"/>
  <c r="M1012" i="1"/>
  <c r="M1008" i="1"/>
  <c r="M1004" i="1"/>
  <c r="M1000" i="1"/>
  <c r="M996" i="1"/>
  <c r="M992" i="1"/>
  <c r="M988" i="1"/>
  <c r="M984" i="1"/>
  <c r="M980" i="1"/>
  <c r="M976" i="1"/>
  <c r="M972" i="1"/>
  <c r="M968" i="1"/>
  <c r="M964" i="1"/>
  <c r="M960" i="1"/>
  <c r="M956" i="1"/>
  <c r="M952" i="1"/>
  <c r="M948" i="1"/>
  <c r="M944" i="1"/>
  <c r="M940" i="1"/>
  <c r="M936" i="1"/>
  <c r="M932" i="1"/>
  <c r="M928" i="1"/>
  <c r="M924" i="1"/>
  <c r="M920" i="1"/>
  <c r="M916" i="1"/>
  <c r="M912" i="1"/>
  <c r="M908" i="1"/>
  <c r="M904" i="1"/>
  <c r="M900" i="1"/>
  <c r="T295" i="1"/>
  <c r="U295" i="1" s="1"/>
  <c r="N295" i="1"/>
  <c r="T285" i="1"/>
  <c r="U285" i="1" s="1"/>
  <c r="N285" i="1"/>
  <c r="AL278" i="1"/>
  <c r="T279" i="1"/>
  <c r="U279" i="1" s="1"/>
  <c r="N279" i="1"/>
  <c r="T277" i="1"/>
  <c r="U277" i="1" s="1"/>
  <c r="AB277" i="1"/>
  <c r="AC277" i="1" s="1"/>
  <c r="N277" i="1"/>
  <c r="M273" i="1"/>
  <c r="AB271" i="1"/>
  <c r="AC271" i="1" s="1"/>
  <c r="N271" i="1"/>
  <c r="L265" i="1"/>
  <c r="V265" i="1" s="1"/>
  <c r="M265" i="1"/>
  <c r="L260" i="1"/>
  <c r="V260" i="1" s="1"/>
  <c r="M257" i="1"/>
  <c r="AB255" i="1"/>
  <c r="AC255" i="1" s="1"/>
  <c r="T255" i="1"/>
  <c r="U255" i="1" s="1"/>
  <c r="N255" i="1"/>
  <c r="AB247" i="1"/>
  <c r="AC247" i="1" s="1"/>
  <c r="T247" i="1"/>
  <c r="U247" i="1" s="1"/>
  <c r="M245" i="1"/>
  <c r="T239" i="1"/>
  <c r="U239" i="1" s="1"/>
  <c r="N239" i="1"/>
  <c r="AB239" i="1"/>
  <c r="AC239" i="1" s="1"/>
  <c r="L237" i="1"/>
  <c r="V237" i="1" s="1"/>
  <c r="L235" i="1"/>
  <c r="V235" i="1" s="1"/>
  <c r="L234" i="1"/>
  <c r="V234" i="1" s="1"/>
  <c r="L233" i="1"/>
  <c r="V233" i="1" s="1"/>
  <c r="M233" i="1"/>
  <c r="L232" i="1"/>
  <c r="V232" i="1" s="1"/>
  <c r="M231" i="1"/>
  <c r="L231" i="1"/>
  <c r="V231" i="1" s="1"/>
  <c r="L230" i="1"/>
  <c r="V230" i="1" s="1"/>
  <c r="L229" i="1"/>
  <c r="V229" i="1" s="1"/>
  <c r="M229" i="1"/>
  <c r="M227" i="1"/>
  <c r="M225" i="1"/>
  <c r="M223" i="1"/>
  <c r="M215" i="1"/>
  <c r="M213" i="1"/>
  <c r="M209" i="1"/>
  <c r="M207" i="1"/>
  <c r="M204" i="1"/>
  <c r="M202" i="1"/>
  <c r="M199" i="1"/>
  <c r="M197" i="1"/>
  <c r="AL131" i="1"/>
  <c r="AO131" i="1" s="1"/>
  <c r="T132" i="1"/>
  <c r="U132" i="1" s="1"/>
  <c r="N132" i="1"/>
  <c r="L106" i="1"/>
  <c r="V106" i="1" s="1"/>
  <c r="M106" i="1"/>
  <c r="L102" i="1"/>
  <c r="V102" i="1" s="1"/>
  <c r="M102" i="1"/>
  <c r="L98" i="1"/>
  <c r="V98" i="1" s="1"/>
  <c r="M98" i="1"/>
  <c r="L94" i="1"/>
  <c r="V94" i="1" s="1"/>
  <c r="M94" i="1"/>
  <c r="L90" i="1"/>
  <c r="V90" i="1" s="1"/>
  <c r="M90" i="1"/>
  <c r="L86" i="1"/>
  <c r="V86" i="1" s="1"/>
  <c r="M86" i="1"/>
  <c r="L82" i="1"/>
  <c r="V82" i="1" s="1"/>
  <c r="M82" i="1"/>
  <c r="N118" i="1"/>
  <c r="T118" i="1"/>
  <c r="U118" i="1" s="1"/>
  <c r="N114" i="1"/>
  <c r="N64" i="1"/>
  <c r="N36" i="1"/>
  <c r="N34" i="1"/>
  <c r="AB131" i="1"/>
  <c r="AC131" i="1" s="1"/>
  <c r="AB129" i="1"/>
  <c r="AC129" i="1" s="1"/>
  <c r="T127" i="1"/>
  <c r="U127" i="1" s="1"/>
  <c r="N61" i="1"/>
  <c r="N59" i="1"/>
  <c r="N57" i="1"/>
  <c r="N55" i="1"/>
  <c r="N53" i="1"/>
  <c r="N51" i="1"/>
  <c r="N49" i="1"/>
  <c r="N45" i="1"/>
  <c r="N43" i="1"/>
  <c r="N29" i="1"/>
  <c r="Y28" i="1"/>
  <c r="Z28" i="1" s="1"/>
  <c r="Y32" i="1"/>
  <c r="Z32" i="1" s="1"/>
  <c r="M124" i="1"/>
  <c r="M68" i="1"/>
  <c r="L41" i="1"/>
  <c r="V41" i="1" s="1"/>
  <c r="M39" i="1"/>
  <c r="M63" i="1"/>
  <c r="AL101" i="1"/>
  <c r="AO101" i="1" s="1"/>
  <c r="M40" i="1"/>
  <c r="N1381" i="1" l="1"/>
  <c r="AB1381" i="1"/>
  <c r="AC1381" i="1" s="1"/>
  <c r="T1381" i="1"/>
  <c r="U1381" i="1" s="1"/>
  <c r="N1385" i="1"/>
  <c r="AB1385" i="1"/>
  <c r="AC1385" i="1" s="1"/>
  <c r="T1385" i="1"/>
  <c r="U1385" i="1" s="1"/>
  <c r="N1389" i="1"/>
  <c r="AB1389" i="1"/>
  <c r="AC1389" i="1" s="1"/>
  <c r="T1389" i="1"/>
  <c r="U1389" i="1" s="1"/>
  <c r="N1393" i="1"/>
  <c r="AB1393" i="1"/>
  <c r="AC1393" i="1" s="1"/>
  <c r="T1393" i="1"/>
  <c r="U1393" i="1" s="1"/>
  <c r="N1397" i="1"/>
  <c r="AB1397" i="1"/>
  <c r="AC1397" i="1" s="1"/>
  <c r="T1397" i="1"/>
  <c r="U1397" i="1" s="1"/>
  <c r="N1401" i="1"/>
  <c r="AB1401" i="1"/>
  <c r="AC1401" i="1" s="1"/>
  <c r="T1401" i="1"/>
  <c r="U1401" i="1" s="1"/>
  <c r="N1405" i="1"/>
  <c r="AB1405" i="1"/>
  <c r="AC1405" i="1" s="1"/>
  <c r="T1405" i="1"/>
  <c r="U1405" i="1" s="1"/>
  <c r="N1409" i="1"/>
  <c r="AB1409" i="1"/>
  <c r="AC1409" i="1" s="1"/>
  <c r="T1409" i="1"/>
  <c r="U1409" i="1" s="1"/>
  <c r="N1413" i="1"/>
  <c r="AB1413" i="1"/>
  <c r="AC1413" i="1" s="1"/>
  <c r="T1413" i="1"/>
  <c r="U1413" i="1" s="1"/>
  <c r="N1417" i="1"/>
  <c r="AB1417" i="1"/>
  <c r="AC1417" i="1" s="1"/>
  <c r="T1417" i="1"/>
  <c r="U1417" i="1" s="1"/>
  <c r="N1421" i="1"/>
  <c r="AB1421" i="1"/>
  <c r="AC1421" i="1" s="1"/>
  <c r="T1421" i="1"/>
  <c r="U1421" i="1" s="1"/>
  <c r="N1425" i="1"/>
  <c r="AB1425" i="1"/>
  <c r="AC1425" i="1" s="1"/>
  <c r="T1425" i="1"/>
  <c r="U1425" i="1" s="1"/>
  <c r="N1429" i="1"/>
  <c r="AB1429" i="1"/>
  <c r="AC1429" i="1" s="1"/>
  <c r="T1429" i="1"/>
  <c r="U1429" i="1" s="1"/>
  <c r="N1433" i="1"/>
  <c r="AB1433" i="1"/>
  <c r="AC1433" i="1" s="1"/>
  <c r="T1433" i="1"/>
  <c r="U1433" i="1" s="1"/>
  <c r="N1437" i="1"/>
  <c r="AB1437" i="1"/>
  <c r="AC1437" i="1" s="1"/>
  <c r="T1437" i="1"/>
  <c r="U1437" i="1" s="1"/>
  <c r="N1441" i="1"/>
  <c r="AB1441" i="1"/>
  <c r="AC1441" i="1" s="1"/>
  <c r="T1441" i="1"/>
  <c r="U1441" i="1" s="1"/>
  <c r="N1445" i="1"/>
  <c r="AB1445" i="1"/>
  <c r="AC1445" i="1" s="1"/>
  <c r="T1445" i="1"/>
  <c r="U1445" i="1" s="1"/>
  <c r="N1449" i="1"/>
  <c r="AB1449" i="1"/>
  <c r="AC1449" i="1" s="1"/>
  <c r="T1449" i="1"/>
  <c r="U1449" i="1" s="1"/>
  <c r="N1453" i="1"/>
  <c r="T1453" i="1"/>
  <c r="U1453" i="1" s="1"/>
  <c r="AB1453" i="1"/>
  <c r="AC1453" i="1" s="1"/>
  <c r="N1457" i="1"/>
  <c r="AB1457" i="1"/>
  <c r="AC1457" i="1" s="1"/>
  <c r="T1457" i="1"/>
  <c r="U1457" i="1" s="1"/>
  <c r="N1461" i="1"/>
  <c r="T1461" i="1"/>
  <c r="U1461" i="1" s="1"/>
  <c r="AB1461" i="1"/>
  <c r="AC1461" i="1" s="1"/>
  <c r="N1465" i="1"/>
  <c r="T1465" i="1"/>
  <c r="U1465" i="1" s="1"/>
  <c r="AB1465" i="1"/>
  <c r="AC1465" i="1" s="1"/>
  <c r="N1469" i="1"/>
  <c r="T1469" i="1"/>
  <c r="U1469" i="1" s="1"/>
  <c r="AB1469" i="1"/>
  <c r="AC1469" i="1" s="1"/>
  <c r="N1473" i="1"/>
  <c r="T1473" i="1"/>
  <c r="U1473" i="1" s="1"/>
  <c r="AB1473" i="1"/>
  <c r="AC1473" i="1" s="1"/>
  <c r="N1477" i="1"/>
  <c r="T1477" i="1"/>
  <c r="U1477" i="1" s="1"/>
  <c r="AB1477" i="1"/>
  <c r="AC1477" i="1" s="1"/>
  <c r="N1481" i="1"/>
  <c r="T1481" i="1"/>
  <c r="U1481" i="1" s="1"/>
  <c r="AB1481" i="1"/>
  <c r="AC1481" i="1" s="1"/>
  <c r="N1485" i="1"/>
  <c r="T1485" i="1"/>
  <c r="U1485" i="1" s="1"/>
  <c r="AB1485" i="1"/>
  <c r="AC1485" i="1" s="1"/>
  <c r="N1489" i="1"/>
  <c r="T1489" i="1"/>
  <c r="U1489" i="1" s="1"/>
  <c r="AB1489" i="1"/>
  <c r="AC1489" i="1" s="1"/>
  <c r="N1493" i="1"/>
  <c r="T1493" i="1"/>
  <c r="U1493" i="1" s="1"/>
  <c r="AB1493" i="1"/>
  <c r="AC1493" i="1" s="1"/>
  <c r="N1497" i="1"/>
  <c r="T1497" i="1"/>
  <c r="U1497" i="1" s="1"/>
  <c r="AB1497" i="1"/>
  <c r="AC1497" i="1" s="1"/>
  <c r="N1501" i="1"/>
  <c r="T1501" i="1"/>
  <c r="U1501" i="1" s="1"/>
  <c r="AB1501" i="1"/>
  <c r="AC1501" i="1" s="1"/>
  <c r="N1505" i="1"/>
  <c r="T1505" i="1"/>
  <c r="U1505" i="1" s="1"/>
  <c r="AB1505" i="1"/>
  <c r="AC1505" i="1" s="1"/>
  <c r="N1509" i="1"/>
  <c r="T1509" i="1"/>
  <c r="U1509" i="1" s="1"/>
  <c r="AB1509" i="1"/>
  <c r="AC1509" i="1" s="1"/>
  <c r="N1513" i="1"/>
  <c r="T1513" i="1"/>
  <c r="U1513" i="1" s="1"/>
  <c r="AB1513" i="1"/>
  <c r="AC1513" i="1" s="1"/>
  <c r="N1517" i="1"/>
  <c r="T1517" i="1"/>
  <c r="U1517" i="1" s="1"/>
  <c r="AB1517" i="1"/>
  <c r="AC1517" i="1" s="1"/>
  <c r="N1521" i="1"/>
  <c r="T1521" i="1"/>
  <c r="U1521" i="1" s="1"/>
  <c r="AB1521" i="1"/>
  <c r="AC1521" i="1" s="1"/>
  <c r="N1525" i="1"/>
  <c r="T1525" i="1"/>
  <c r="U1525" i="1" s="1"/>
  <c r="AB1525" i="1"/>
  <c r="AC1525" i="1" s="1"/>
  <c r="N1529" i="1"/>
  <c r="T1529" i="1"/>
  <c r="U1529" i="1" s="1"/>
  <c r="AB1529" i="1"/>
  <c r="AC1529" i="1" s="1"/>
  <c r="N1533" i="1"/>
  <c r="T1533" i="1"/>
  <c r="U1533" i="1" s="1"/>
  <c r="AB1533" i="1"/>
  <c r="AC1533" i="1" s="1"/>
  <c r="N1537" i="1"/>
  <c r="T1537" i="1"/>
  <c r="U1537" i="1" s="1"/>
  <c r="AB1537" i="1"/>
  <c r="AC1537" i="1" s="1"/>
  <c r="N1541" i="1"/>
  <c r="T1541" i="1"/>
  <c r="U1541" i="1" s="1"/>
  <c r="AB1541" i="1"/>
  <c r="AC1541" i="1" s="1"/>
  <c r="N1545" i="1"/>
  <c r="T1545" i="1"/>
  <c r="U1545" i="1" s="1"/>
  <c r="AB1545" i="1"/>
  <c r="AC1545" i="1" s="1"/>
  <c r="N1549" i="1"/>
  <c r="T1549" i="1"/>
  <c r="U1549" i="1" s="1"/>
  <c r="AB1549" i="1"/>
  <c r="AC1549" i="1" s="1"/>
  <c r="N1553" i="1"/>
  <c r="T1553" i="1"/>
  <c r="U1553" i="1" s="1"/>
  <c r="AB1553" i="1"/>
  <c r="AC1553" i="1" s="1"/>
  <c r="N1557" i="1"/>
  <c r="T1557" i="1"/>
  <c r="U1557" i="1" s="1"/>
  <c r="AB1557" i="1"/>
  <c r="AC1557" i="1" s="1"/>
  <c r="N1561" i="1"/>
  <c r="T1561" i="1"/>
  <c r="U1561" i="1" s="1"/>
  <c r="AB1561" i="1"/>
  <c r="AC1561" i="1" s="1"/>
  <c r="N1565" i="1"/>
  <c r="T1565" i="1"/>
  <c r="U1565" i="1" s="1"/>
  <c r="AB1565" i="1"/>
  <c r="AC1565" i="1" s="1"/>
  <c r="N1569" i="1"/>
  <c r="T1569" i="1"/>
  <c r="U1569" i="1" s="1"/>
  <c r="AB1569" i="1"/>
  <c r="AC1569" i="1" s="1"/>
  <c r="N1573" i="1"/>
  <c r="T1573" i="1"/>
  <c r="U1573" i="1" s="1"/>
  <c r="AB1573" i="1"/>
  <c r="AC1573" i="1" s="1"/>
  <c r="N1577" i="1"/>
  <c r="T1577" i="1"/>
  <c r="U1577" i="1" s="1"/>
  <c r="AB1577" i="1"/>
  <c r="AC1577" i="1" s="1"/>
  <c r="N1581" i="1"/>
  <c r="T1581" i="1"/>
  <c r="U1581" i="1" s="1"/>
  <c r="AL1580" i="1"/>
  <c r="AB1581" i="1"/>
  <c r="AC1581" i="1" s="1"/>
  <c r="N1585" i="1"/>
  <c r="T1585" i="1"/>
  <c r="U1585" i="1" s="1"/>
  <c r="AL1584" i="1"/>
  <c r="AB1585" i="1"/>
  <c r="AC1585" i="1" s="1"/>
  <c r="N1589" i="1"/>
  <c r="T1589" i="1"/>
  <c r="U1589" i="1" s="1"/>
  <c r="AL1588" i="1"/>
  <c r="AB1589" i="1"/>
  <c r="AC1589" i="1" s="1"/>
  <c r="N1593" i="1"/>
  <c r="T1593" i="1"/>
  <c r="U1593" i="1" s="1"/>
  <c r="AL1592" i="1"/>
  <c r="AB1593" i="1"/>
  <c r="AC1593" i="1" s="1"/>
  <c r="N1597" i="1"/>
  <c r="T1597" i="1"/>
  <c r="U1597" i="1" s="1"/>
  <c r="AL1596" i="1"/>
  <c r="AB1597" i="1"/>
  <c r="AC1597" i="1" s="1"/>
  <c r="N1601" i="1"/>
  <c r="T1601" i="1"/>
  <c r="U1601" i="1" s="1"/>
  <c r="AL1600" i="1"/>
  <c r="AB1601" i="1"/>
  <c r="AC1601" i="1" s="1"/>
  <c r="N1605" i="1"/>
  <c r="T1605" i="1"/>
  <c r="U1605" i="1" s="1"/>
  <c r="AL1604" i="1"/>
  <c r="AB1605" i="1"/>
  <c r="AC1605" i="1" s="1"/>
  <c r="N1609" i="1"/>
  <c r="T1609" i="1"/>
  <c r="U1609" i="1" s="1"/>
  <c r="AL1608" i="1"/>
  <c r="AB1609" i="1"/>
  <c r="AC1609" i="1" s="1"/>
  <c r="N1613" i="1"/>
  <c r="T1613" i="1"/>
  <c r="U1613" i="1" s="1"/>
  <c r="AL1612" i="1"/>
  <c r="AB1613" i="1"/>
  <c r="AC1613" i="1" s="1"/>
  <c r="N1617" i="1"/>
  <c r="T1617" i="1"/>
  <c r="U1617" i="1" s="1"/>
  <c r="AL1616" i="1"/>
  <c r="AB1617" i="1"/>
  <c r="AC1617" i="1" s="1"/>
  <c r="N1621" i="1"/>
  <c r="T1621" i="1"/>
  <c r="U1621" i="1" s="1"/>
  <c r="AL1620" i="1"/>
  <c r="AB1621" i="1"/>
  <c r="AC1621" i="1" s="1"/>
  <c r="N1625" i="1"/>
  <c r="T1625" i="1"/>
  <c r="U1625" i="1" s="1"/>
  <c r="AL1624" i="1"/>
  <c r="AB1625" i="1"/>
  <c r="AC1625" i="1" s="1"/>
  <c r="N1629" i="1"/>
  <c r="T1629" i="1"/>
  <c r="U1629" i="1" s="1"/>
  <c r="AL1628" i="1"/>
  <c r="AB1629" i="1"/>
  <c r="AC1629" i="1" s="1"/>
  <c r="N1633" i="1"/>
  <c r="T1633" i="1"/>
  <c r="U1633" i="1" s="1"/>
  <c r="AL1632" i="1"/>
  <c r="AB1633" i="1"/>
  <c r="AC1633" i="1" s="1"/>
  <c r="N1637" i="1"/>
  <c r="T1637" i="1"/>
  <c r="U1637" i="1" s="1"/>
  <c r="AL1636" i="1"/>
  <c r="AB1637" i="1"/>
  <c r="AC1637" i="1" s="1"/>
  <c r="N1641" i="1"/>
  <c r="T1641" i="1"/>
  <c r="U1641" i="1" s="1"/>
  <c r="AL1640" i="1"/>
  <c r="AB1641" i="1"/>
  <c r="AC1641" i="1" s="1"/>
  <c r="N1645" i="1"/>
  <c r="T1645" i="1"/>
  <c r="U1645" i="1" s="1"/>
  <c r="AL1644" i="1"/>
  <c r="AB1645" i="1"/>
  <c r="AC1645" i="1" s="1"/>
  <c r="N1649" i="1"/>
  <c r="T1649" i="1"/>
  <c r="U1649" i="1" s="1"/>
  <c r="AL1648" i="1"/>
  <c r="AB1649" i="1"/>
  <c r="AC1649" i="1" s="1"/>
  <c r="N1653" i="1"/>
  <c r="T1653" i="1"/>
  <c r="U1653" i="1" s="1"/>
  <c r="AL1652" i="1"/>
  <c r="AB1653" i="1"/>
  <c r="AC1653" i="1" s="1"/>
  <c r="N1657" i="1"/>
  <c r="T1657" i="1"/>
  <c r="U1657" i="1" s="1"/>
  <c r="AL1656" i="1"/>
  <c r="AB1657" i="1"/>
  <c r="AC1657" i="1" s="1"/>
  <c r="N1661" i="1"/>
  <c r="T1661" i="1"/>
  <c r="U1661" i="1" s="1"/>
  <c r="AL1660" i="1"/>
  <c r="AB1661" i="1"/>
  <c r="AC1661" i="1" s="1"/>
  <c r="N1665" i="1"/>
  <c r="T1665" i="1"/>
  <c r="U1665" i="1" s="1"/>
  <c r="AL1664" i="1"/>
  <c r="AB1665" i="1"/>
  <c r="AC1665" i="1" s="1"/>
  <c r="N1669" i="1"/>
  <c r="T1669" i="1"/>
  <c r="U1669" i="1" s="1"/>
  <c r="AL1668" i="1"/>
  <c r="AB1669" i="1"/>
  <c r="AC1669" i="1" s="1"/>
  <c r="N1673" i="1"/>
  <c r="T1673" i="1"/>
  <c r="U1673" i="1" s="1"/>
  <c r="AL1672" i="1"/>
  <c r="AB1673" i="1"/>
  <c r="AC1673" i="1" s="1"/>
  <c r="N1677" i="1"/>
  <c r="T1677" i="1"/>
  <c r="U1677" i="1" s="1"/>
  <c r="AL1676" i="1"/>
  <c r="AB1677" i="1"/>
  <c r="AC1677" i="1" s="1"/>
  <c r="N1681" i="1"/>
  <c r="T1681" i="1"/>
  <c r="U1681" i="1" s="1"/>
  <c r="AL1680" i="1"/>
  <c r="AB1681" i="1"/>
  <c r="AC1681" i="1" s="1"/>
  <c r="N1685" i="1"/>
  <c r="T1685" i="1"/>
  <c r="U1685" i="1" s="1"/>
  <c r="AL1684" i="1"/>
  <c r="AB1685" i="1"/>
  <c r="AC1685" i="1" s="1"/>
  <c r="N1689" i="1"/>
  <c r="T1689" i="1"/>
  <c r="U1689" i="1" s="1"/>
  <c r="AL1688" i="1"/>
  <c r="AB1689" i="1"/>
  <c r="AC1689" i="1" s="1"/>
  <c r="N1693" i="1"/>
  <c r="T1693" i="1"/>
  <c r="U1693" i="1" s="1"/>
  <c r="AL1692" i="1"/>
  <c r="AB1693" i="1"/>
  <c r="AC1693" i="1" s="1"/>
  <c r="N1697" i="1"/>
  <c r="T1697" i="1"/>
  <c r="U1697" i="1" s="1"/>
  <c r="AL1696" i="1"/>
  <c r="AB1697" i="1"/>
  <c r="AC1697" i="1" s="1"/>
  <c r="N1701" i="1"/>
  <c r="T1701" i="1"/>
  <c r="U1701" i="1" s="1"/>
  <c r="AL1700" i="1"/>
  <c r="AB1701" i="1"/>
  <c r="AC1701" i="1" s="1"/>
  <c r="N1705" i="1"/>
  <c r="T1705" i="1"/>
  <c r="U1705" i="1" s="1"/>
  <c r="AL1704" i="1"/>
  <c r="AB1705" i="1"/>
  <c r="AC1705" i="1" s="1"/>
  <c r="N1709" i="1"/>
  <c r="T1709" i="1"/>
  <c r="U1709" i="1" s="1"/>
  <c r="AL1708" i="1"/>
  <c r="AB1709" i="1"/>
  <c r="AC1709" i="1" s="1"/>
  <c r="N1713" i="1"/>
  <c r="T1713" i="1"/>
  <c r="U1713" i="1" s="1"/>
  <c r="AL1712" i="1"/>
  <c r="AB1713" i="1"/>
  <c r="AC1713" i="1" s="1"/>
  <c r="N1717" i="1"/>
  <c r="T1717" i="1"/>
  <c r="U1717" i="1" s="1"/>
  <c r="AL1716" i="1"/>
  <c r="AB1717" i="1"/>
  <c r="AC1717" i="1" s="1"/>
  <c r="N1721" i="1"/>
  <c r="T1721" i="1"/>
  <c r="U1721" i="1" s="1"/>
  <c r="AL1720" i="1"/>
  <c r="AB1721" i="1"/>
  <c r="AC1721" i="1" s="1"/>
  <c r="N1725" i="1"/>
  <c r="T1725" i="1"/>
  <c r="U1725" i="1" s="1"/>
  <c r="AL1724" i="1"/>
  <c r="AB1725" i="1"/>
  <c r="AC1725" i="1" s="1"/>
  <c r="N1729" i="1"/>
  <c r="T1729" i="1"/>
  <c r="U1729" i="1" s="1"/>
  <c r="AL1728" i="1"/>
  <c r="AB1729" i="1"/>
  <c r="AC1729" i="1" s="1"/>
  <c r="N1733" i="1"/>
  <c r="T1733" i="1"/>
  <c r="U1733" i="1" s="1"/>
  <c r="AL1732" i="1"/>
  <c r="AB1733" i="1"/>
  <c r="AC1733" i="1" s="1"/>
  <c r="N1737" i="1"/>
  <c r="T1737" i="1"/>
  <c r="U1737" i="1" s="1"/>
  <c r="AL1736" i="1"/>
  <c r="AB1737" i="1"/>
  <c r="AC1737" i="1" s="1"/>
  <c r="N1741" i="1"/>
  <c r="T1741" i="1"/>
  <c r="U1741" i="1" s="1"/>
  <c r="AL1740" i="1"/>
  <c r="AB1741" i="1"/>
  <c r="AC1741" i="1" s="1"/>
  <c r="N1745" i="1"/>
  <c r="T1745" i="1"/>
  <c r="U1745" i="1" s="1"/>
  <c r="AL1744" i="1"/>
  <c r="AB1745" i="1"/>
  <c r="AC1745" i="1" s="1"/>
  <c r="N1749" i="1"/>
  <c r="T1749" i="1"/>
  <c r="U1749" i="1" s="1"/>
  <c r="AL1748" i="1"/>
  <c r="AB1749" i="1"/>
  <c r="AC1749" i="1" s="1"/>
  <c r="N1753" i="1"/>
  <c r="T1753" i="1"/>
  <c r="U1753" i="1" s="1"/>
  <c r="AL1752" i="1"/>
  <c r="AB1753" i="1"/>
  <c r="AC1753" i="1" s="1"/>
  <c r="N1757" i="1"/>
  <c r="T1757" i="1"/>
  <c r="U1757" i="1" s="1"/>
  <c r="AL1756" i="1"/>
  <c r="AB1757" i="1"/>
  <c r="AC1757" i="1" s="1"/>
  <c r="N1761" i="1"/>
  <c r="T1761" i="1"/>
  <c r="U1761" i="1" s="1"/>
  <c r="AL1760" i="1"/>
  <c r="AB1761" i="1"/>
  <c r="AC1761" i="1" s="1"/>
  <c r="N1765" i="1"/>
  <c r="T1765" i="1"/>
  <c r="U1765" i="1" s="1"/>
  <c r="AL1764" i="1"/>
  <c r="AB1765" i="1"/>
  <c r="AC1765" i="1" s="1"/>
  <c r="N1769" i="1"/>
  <c r="T1769" i="1"/>
  <c r="U1769" i="1" s="1"/>
  <c r="AL1768" i="1"/>
  <c r="AB1769" i="1"/>
  <c r="AC1769" i="1" s="1"/>
  <c r="N1773" i="1"/>
  <c r="T1773" i="1"/>
  <c r="U1773" i="1" s="1"/>
  <c r="AL1772" i="1"/>
  <c r="AB1773" i="1"/>
  <c r="AC1773" i="1" s="1"/>
  <c r="N1777" i="1"/>
  <c r="T1777" i="1"/>
  <c r="U1777" i="1" s="1"/>
  <c r="AL1776" i="1"/>
  <c r="AB1777" i="1"/>
  <c r="AC1777" i="1" s="1"/>
  <c r="N1781" i="1"/>
  <c r="T1781" i="1"/>
  <c r="U1781" i="1" s="1"/>
  <c r="AL1780" i="1"/>
  <c r="AB1781" i="1"/>
  <c r="AC1781" i="1" s="1"/>
  <c r="T268" i="1"/>
  <c r="U268" i="1" s="1"/>
  <c r="N268" i="1"/>
  <c r="AB268" i="1"/>
  <c r="AC268" i="1" s="1"/>
  <c r="AL269" i="1"/>
  <c r="AO269" i="1" s="1"/>
  <c r="AQ269" i="1" s="1"/>
  <c r="AL267" i="1"/>
  <c r="AO267" i="1" s="1"/>
  <c r="AQ267" i="1" s="1"/>
  <c r="N1379" i="1"/>
  <c r="AB1379" i="1"/>
  <c r="AC1379" i="1" s="1"/>
  <c r="T1379" i="1"/>
  <c r="U1379" i="1" s="1"/>
  <c r="N1383" i="1"/>
  <c r="AB1383" i="1"/>
  <c r="AC1383" i="1" s="1"/>
  <c r="T1383" i="1"/>
  <c r="U1383" i="1" s="1"/>
  <c r="N1387" i="1"/>
  <c r="AB1387" i="1"/>
  <c r="AC1387" i="1" s="1"/>
  <c r="T1387" i="1"/>
  <c r="U1387" i="1" s="1"/>
  <c r="N1391" i="1"/>
  <c r="AB1391" i="1"/>
  <c r="AC1391" i="1" s="1"/>
  <c r="T1391" i="1"/>
  <c r="U1391" i="1" s="1"/>
  <c r="N1395" i="1"/>
  <c r="AB1395" i="1"/>
  <c r="AC1395" i="1" s="1"/>
  <c r="T1395" i="1"/>
  <c r="U1395" i="1" s="1"/>
  <c r="N1399" i="1"/>
  <c r="AB1399" i="1"/>
  <c r="AC1399" i="1" s="1"/>
  <c r="T1399" i="1"/>
  <c r="U1399" i="1" s="1"/>
  <c r="N1403" i="1"/>
  <c r="AB1403" i="1"/>
  <c r="AC1403" i="1" s="1"/>
  <c r="T1403" i="1"/>
  <c r="U1403" i="1" s="1"/>
  <c r="N1407" i="1"/>
  <c r="AB1407" i="1"/>
  <c r="AC1407" i="1" s="1"/>
  <c r="T1407" i="1"/>
  <c r="U1407" i="1" s="1"/>
  <c r="N1411" i="1"/>
  <c r="AB1411" i="1"/>
  <c r="AC1411" i="1" s="1"/>
  <c r="T1411" i="1"/>
  <c r="U1411" i="1" s="1"/>
  <c r="N1415" i="1"/>
  <c r="AB1415" i="1"/>
  <c r="AC1415" i="1" s="1"/>
  <c r="T1415" i="1"/>
  <c r="U1415" i="1" s="1"/>
  <c r="N1419" i="1"/>
  <c r="AB1419" i="1"/>
  <c r="AC1419" i="1" s="1"/>
  <c r="T1419" i="1"/>
  <c r="U1419" i="1" s="1"/>
  <c r="N1423" i="1"/>
  <c r="AB1423" i="1"/>
  <c r="AC1423" i="1" s="1"/>
  <c r="T1423" i="1"/>
  <c r="U1423" i="1" s="1"/>
  <c r="N1427" i="1"/>
  <c r="AB1427" i="1"/>
  <c r="AC1427" i="1" s="1"/>
  <c r="T1427" i="1"/>
  <c r="U1427" i="1" s="1"/>
  <c r="N1431" i="1"/>
  <c r="AB1431" i="1"/>
  <c r="AC1431" i="1" s="1"/>
  <c r="T1431" i="1"/>
  <c r="U1431" i="1" s="1"/>
  <c r="N1435" i="1"/>
  <c r="AB1435" i="1"/>
  <c r="AC1435" i="1" s="1"/>
  <c r="T1435" i="1"/>
  <c r="U1435" i="1" s="1"/>
  <c r="N1439" i="1"/>
  <c r="AB1439" i="1"/>
  <c r="AC1439" i="1" s="1"/>
  <c r="T1439" i="1"/>
  <c r="U1439" i="1" s="1"/>
  <c r="N1443" i="1"/>
  <c r="AB1443" i="1"/>
  <c r="AC1443" i="1" s="1"/>
  <c r="T1443" i="1"/>
  <c r="U1443" i="1" s="1"/>
  <c r="N1447" i="1"/>
  <c r="AB1447" i="1"/>
  <c r="AC1447" i="1" s="1"/>
  <c r="T1447" i="1"/>
  <c r="U1447" i="1" s="1"/>
  <c r="N1451" i="1"/>
  <c r="AB1451" i="1"/>
  <c r="AC1451" i="1" s="1"/>
  <c r="T1451" i="1"/>
  <c r="U1451" i="1" s="1"/>
  <c r="N1455" i="1"/>
  <c r="AB1455" i="1"/>
  <c r="AC1455" i="1" s="1"/>
  <c r="T1455" i="1"/>
  <c r="U1455" i="1" s="1"/>
  <c r="N1459" i="1"/>
  <c r="AB1459" i="1"/>
  <c r="AC1459" i="1" s="1"/>
  <c r="T1459" i="1"/>
  <c r="U1459" i="1" s="1"/>
  <c r="N1463" i="1"/>
  <c r="AB1463" i="1"/>
  <c r="AC1463" i="1" s="1"/>
  <c r="T1463" i="1"/>
  <c r="U1463" i="1" s="1"/>
  <c r="N1467" i="1"/>
  <c r="AB1467" i="1"/>
  <c r="AC1467" i="1" s="1"/>
  <c r="T1467" i="1"/>
  <c r="U1467" i="1" s="1"/>
  <c r="N1471" i="1"/>
  <c r="AB1471" i="1"/>
  <c r="AC1471" i="1" s="1"/>
  <c r="T1471" i="1"/>
  <c r="U1471" i="1" s="1"/>
  <c r="N1475" i="1"/>
  <c r="AB1475" i="1"/>
  <c r="AC1475" i="1" s="1"/>
  <c r="T1475" i="1"/>
  <c r="U1475" i="1" s="1"/>
  <c r="N1479" i="1"/>
  <c r="AB1479" i="1"/>
  <c r="AC1479" i="1" s="1"/>
  <c r="T1479" i="1"/>
  <c r="U1479" i="1" s="1"/>
  <c r="N1483" i="1"/>
  <c r="AB1483" i="1"/>
  <c r="AC1483" i="1" s="1"/>
  <c r="T1483" i="1"/>
  <c r="U1483" i="1" s="1"/>
  <c r="N1487" i="1"/>
  <c r="AB1487" i="1"/>
  <c r="AC1487" i="1" s="1"/>
  <c r="T1487" i="1"/>
  <c r="U1487" i="1" s="1"/>
  <c r="N1491" i="1"/>
  <c r="AB1491" i="1"/>
  <c r="AC1491" i="1" s="1"/>
  <c r="T1491" i="1"/>
  <c r="U1491" i="1" s="1"/>
  <c r="N1495" i="1"/>
  <c r="AB1495" i="1"/>
  <c r="AC1495" i="1" s="1"/>
  <c r="T1495" i="1"/>
  <c r="U1495" i="1" s="1"/>
  <c r="N1499" i="1"/>
  <c r="AB1499" i="1"/>
  <c r="AC1499" i="1" s="1"/>
  <c r="T1499" i="1"/>
  <c r="U1499" i="1" s="1"/>
  <c r="N1503" i="1"/>
  <c r="AB1503" i="1"/>
  <c r="AC1503" i="1" s="1"/>
  <c r="T1503" i="1"/>
  <c r="U1503" i="1" s="1"/>
  <c r="N1507" i="1"/>
  <c r="AB1507" i="1"/>
  <c r="AC1507" i="1" s="1"/>
  <c r="T1507" i="1"/>
  <c r="U1507" i="1" s="1"/>
  <c r="N1511" i="1"/>
  <c r="AB1511" i="1"/>
  <c r="AC1511" i="1" s="1"/>
  <c r="T1511" i="1"/>
  <c r="U1511" i="1" s="1"/>
  <c r="N1515" i="1"/>
  <c r="AB1515" i="1"/>
  <c r="AC1515" i="1" s="1"/>
  <c r="T1515" i="1"/>
  <c r="U1515" i="1" s="1"/>
  <c r="N1519" i="1"/>
  <c r="AB1519" i="1"/>
  <c r="AC1519" i="1" s="1"/>
  <c r="T1519" i="1"/>
  <c r="U1519" i="1" s="1"/>
  <c r="N1523" i="1"/>
  <c r="AB1523" i="1"/>
  <c r="AC1523" i="1" s="1"/>
  <c r="T1523" i="1"/>
  <c r="U1523" i="1" s="1"/>
  <c r="N1527" i="1"/>
  <c r="AB1527" i="1"/>
  <c r="AC1527" i="1" s="1"/>
  <c r="T1527" i="1"/>
  <c r="U1527" i="1" s="1"/>
  <c r="N1531" i="1"/>
  <c r="AB1531" i="1"/>
  <c r="AC1531" i="1" s="1"/>
  <c r="T1531" i="1"/>
  <c r="U1531" i="1" s="1"/>
  <c r="N1535" i="1"/>
  <c r="AB1535" i="1"/>
  <c r="AC1535" i="1" s="1"/>
  <c r="T1535" i="1"/>
  <c r="U1535" i="1" s="1"/>
  <c r="N1539" i="1"/>
  <c r="AB1539" i="1"/>
  <c r="AC1539" i="1" s="1"/>
  <c r="T1539" i="1"/>
  <c r="U1539" i="1" s="1"/>
  <c r="N1543" i="1"/>
  <c r="AB1543" i="1"/>
  <c r="AC1543" i="1" s="1"/>
  <c r="T1543" i="1"/>
  <c r="U1543" i="1" s="1"/>
  <c r="N1547" i="1"/>
  <c r="AB1547" i="1"/>
  <c r="AC1547" i="1" s="1"/>
  <c r="T1547" i="1"/>
  <c r="U1547" i="1" s="1"/>
  <c r="N1551" i="1"/>
  <c r="AB1551" i="1"/>
  <c r="AC1551" i="1" s="1"/>
  <c r="T1551" i="1"/>
  <c r="U1551" i="1" s="1"/>
  <c r="N1555" i="1"/>
  <c r="AB1555" i="1"/>
  <c r="AC1555" i="1" s="1"/>
  <c r="T1555" i="1"/>
  <c r="U1555" i="1" s="1"/>
  <c r="N1559" i="1"/>
  <c r="AB1559" i="1"/>
  <c r="AC1559" i="1" s="1"/>
  <c r="T1559" i="1"/>
  <c r="U1559" i="1" s="1"/>
  <c r="N1563" i="1"/>
  <c r="AB1563" i="1"/>
  <c r="AC1563" i="1" s="1"/>
  <c r="T1563" i="1"/>
  <c r="U1563" i="1" s="1"/>
  <c r="N1567" i="1"/>
  <c r="AB1567" i="1"/>
  <c r="AC1567" i="1" s="1"/>
  <c r="T1567" i="1"/>
  <c r="U1567" i="1" s="1"/>
  <c r="N1571" i="1"/>
  <c r="AB1571" i="1"/>
  <c r="AC1571" i="1" s="1"/>
  <c r="T1571" i="1"/>
  <c r="U1571" i="1" s="1"/>
  <c r="N1575" i="1"/>
  <c r="AB1575" i="1"/>
  <c r="AC1575" i="1" s="1"/>
  <c r="T1575" i="1"/>
  <c r="U1575" i="1" s="1"/>
  <c r="N1579" i="1"/>
  <c r="AL1578" i="1"/>
  <c r="AB1579" i="1"/>
  <c r="AC1579" i="1" s="1"/>
  <c r="T1579" i="1"/>
  <c r="U1579" i="1" s="1"/>
  <c r="N1583" i="1"/>
  <c r="AL1582" i="1"/>
  <c r="AB1583" i="1"/>
  <c r="AC1583" i="1" s="1"/>
  <c r="T1583" i="1"/>
  <c r="U1583" i="1" s="1"/>
  <c r="N1587" i="1"/>
  <c r="AL1586" i="1"/>
  <c r="AB1587" i="1"/>
  <c r="AC1587" i="1" s="1"/>
  <c r="T1587" i="1"/>
  <c r="U1587" i="1" s="1"/>
  <c r="N1591" i="1"/>
  <c r="AL1590" i="1"/>
  <c r="AB1591" i="1"/>
  <c r="AC1591" i="1" s="1"/>
  <c r="T1591" i="1"/>
  <c r="U1591" i="1" s="1"/>
  <c r="N1595" i="1"/>
  <c r="AL1594" i="1"/>
  <c r="AB1595" i="1"/>
  <c r="AC1595" i="1" s="1"/>
  <c r="T1595" i="1"/>
  <c r="U1595" i="1" s="1"/>
  <c r="N1599" i="1"/>
  <c r="AL1598" i="1"/>
  <c r="AB1599" i="1"/>
  <c r="AC1599" i="1" s="1"/>
  <c r="T1599" i="1"/>
  <c r="U1599" i="1" s="1"/>
  <c r="N1603" i="1"/>
  <c r="AL1602" i="1"/>
  <c r="AB1603" i="1"/>
  <c r="AC1603" i="1" s="1"/>
  <c r="T1603" i="1"/>
  <c r="U1603" i="1" s="1"/>
  <c r="N1607" i="1"/>
  <c r="AL1606" i="1"/>
  <c r="AB1607" i="1"/>
  <c r="AC1607" i="1" s="1"/>
  <c r="T1607" i="1"/>
  <c r="U1607" i="1" s="1"/>
  <c r="N1611" i="1"/>
  <c r="AL1610" i="1"/>
  <c r="AB1611" i="1"/>
  <c r="AC1611" i="1" s="1"/>
  <c r="T1611" i="1"/>
  <c r="U1611" i="1" s="1"/>
  <c r="N1615" i="1"/>
  <c r="AL1614" i="1"/>
  <c r="AB1615" i="1"/>
  <c r="AC1615" i="1" s="1"/>
  <c r="T1615" i="1"/>
  <c r="U1615" i="1" s="1"/>
  <c r="N1619" i="1"/>
  <c r="AL1618" i="1"/>
  <c r="AB1619" i="1"/>
  <c r="AC1619" i="1" s="1"/>
  <c r="T1619" i="1"/>
  <c r="U1619" i="1" s="1"/>
  <c r="N1623" i="1"/>
  <c r="AL1622" i="1"/>
  <c r="AB1623" i="1"/>
  <c r="AC1623" i="1" s="1"/>
  <c r="T1623" i="1"/>
  <c r="U1623" i="1" s="1"/>
  <c r="N1627" i="1"/>
  <c r="AL1626" i="1"/>
  <c r="AB1627" i="1"/>
  <c r="AC1627" i="1" s="1"/>
  <c r="T1627" i="1"/>
  <c r="U1627" i="1" s="1"/>
  <c r="N1631" i="1"/>
  <c r="AL1630" i="1"/>
  <c r="AB1631" i="1"/>
  <c r="AC1631" i="1" s="1"/>
  <c r="T1631" i="1"/>
  <c r="U1631" i="1" s="1"/>
  <c r="N1635" i="1"/>
  <c r="AL1634" i="1"/>
  <c r="AB1635" i="1"/>
  <c r="AC1635" i="1" s="1"/>
  <c r="T1635" i="1"/>
  <c r="U1635" i="1" s="1"/>
  <c r="N1639" i="1"/>
  <c r="AL1638" i="1"/>
  <c r="AB1639" i="1"/>
  <c r="AC1639" i="1" s="1"/>
  <c r="T1639" i="1"/>
  <c r="U1639" i="1" s="1"/>
  <c r="N1643" i="1"/>
  <c r="AL1642" i="1"/>
  <c r="AB1643" i="1"/>
  <c r="AC1643" i="1" s="1"/>
  <c r="T1643" i="1"/>
  <c r="U1643" i="1" s="1"/>
  <c r="N1647" i="1"/>
  <c r="AL1646" i="1"/>
  <c r="AB1647" i="1"/>
  <c r="AC1647" i="1" s="1"/>
  <c r="T1647" i="1"/>
  <c r="U1647" i="1" s="1"/>
  <c r="N1651" i="1"/>
  <c r="AL1650" i="1"/>
  <c r="AB1651" i="1"/>
  <c r="AC1651" i="1" s="1"/>
  <c r="T1651" i="1"/>
  <c r="U1651" i="1" s="1"/>
  <c r="N1655" i="1"/>
  <c r="AL1654" i="1"/>
  <c r="AB1655" i="1"/>
  <c r="AC1655" i="1" s="1"/>
  <c r="T1655" i="1"/>
  <c r="U1655" i="1" s="1"/>
  <c r="N1659" i="1"/>
  <c r="AL1658" i="1"/>
  <c r="AB1659" i="1"/>
  <c r="AC1659" i="1" s="1"/>
  <c r="T1659" i="1"/>
  <c r="U1659" i="1" s="1"/>
  <c r="N1663" i="1"/>
  <c r="AL1662" i="1"/>
  <c r="AB1663" i="1"/>
  <c r="AC1663" i="1" s="1"/>
  <c r="T1663" i="1"/>
  <c r="U1663" i="1" s="1"/>
  <c r="N1667" i="1"/>
  <c r="AL1666" i="1"/>
  <c r="AB1667" i="1"/>
  <c r="AC1667" i="1" s="1"/>
  <c r="T1667" i="1"/>
  <c r="U1667" i="1" s="1"/>
  <c r="N1671" i="1"/>
  <c r="AL1670" i="1"/>
  <c r="AB1671" i="1"/>
  <c r="AC1671" i="1" s="1"/>
  <c r="T1671" i="1"/>
  <c r="U1671" i="1" s="1"/>
  <c r="N1675" i="1"/>
  <c r="AL1674" i="1"/>
  <c r="AB1675" i="1"/>
  <c r="AC1675" i="1" s="1"/>
  <c r="T1675" i="1"/>
  <c r="U1675" i="1" s="1"/>
  <c r="N1679" i="1"/>
  <c r="AL1678" i="1"/>
  <c r="AB1679" i="1"/>
  <c r="AC1679" i="1" s="1"/>
  <c r="T1679" i="1"/>
  <c r="U1679" i="1" s="1"/>
  <c r="N1683" i="1"/>
  <c r="AL1682" i="1"/>
  <c r="AB1683" i="1"/>
  <c r="AC1683" i="1" s="1"/>
  <c r="T1683" i="1"/>
  <c r="U1683" i="1" s="1"/>
  <c r="N1687" i="1"/>
  <c r="AL1686" i="1"/>
  <c r="AB1687" i="1"/>
  <c r="AC1687" i="1" s="1"/>
  <c r="T1687" i="1"/>
  <c r="U1687" i="1" s="1"/>
  <c r="N1691" i="1"/>
  <c r="AL1690" i="1"/>
  <c r="AB1691" i="1"/>
  <c r="AC1691" i="1" s="1"/>
  <c r="T1691" i="1"/>
  <c r="U1691" i="1" s="1"/>
  <c r="N1695" i="1"/>
  <c r="AL1694" i="1"/>
  <c r="AB1695" i="1"/>
  <c r="AC1695" i="1" s="1"/>
  <c r="T1695" i="1"/>
  <c r="U1695" i="1" s="1"/>
  <c r="N1699" i="1"/>
  <c r="AL1698" i="1"/>
  <c r="AB1699" i="1"/>
  <c r="AC1699" i="1" s="1"/>
  <c r="T1699" i="1"/>
  <c r="U1699" i="1" s="1"/>
  <c r="N1703" i="1"/>
  <c r="AL1702" i="1"/>
  <c r="AB1703" i="1"/>
  <c r="AC1703" i="1" s="1"/>
  <c r="T1703" i="1"/>
  <c r="U1703" i="1" s="1"/>
  <c r="N1707" i="1"/>
  <c r="AL1706" i="1"/>
  <c r="AB1707" i="1"/>
  <c r="AC1707" i="1" s="1"/>
  <c r="T1707" i="1"/>
  <c r="U1707" i="1" s="1"/>
  <c r="N1711" i="1"/>
  <c r="AL1710" i="1"/>
  <c r="AB1711" i="1"/>
  <c r="AC1711" i="1" s="1"/>
  <c r="T1711" i="1"/>
  <c r="U1711" i="1" s="1"/>
  <c r="N1715" i="1"/>
  <c r="AL1714" i="1"/>
  <c r="AB1715" i="1"/>
  <c r="AC1715" i="1" s="1"/>
  <c r="T1715" i="1"/>
  <c r="U1715" i="1" s="1"/>
  <c r="N1719" i="1"/>
  <c r="AL1718" i="1"/>
  <c r="AB1719" i="1"/>
  <c r="AC1719" i="1" s="1"/>
  <c r="T1719" i="1"/>
  <c r="U1719" i="1" s="1"/>
  <c r="N1723" i="1"/>
  <c r="AL1722" i="1"/>
  <c r="AB1723" i="1"/>
  <c r="AC1723" i="1" s="1"/>
  <c r="T1723" i="1"/>
  <c r="U1723" i="1" s="1"/>
  <c r="N1727" i="1"/>
  <c r="AL1726" i="1"/>
  <c r="AB1727" i="1"/>
  <c r="AC1727" i="1" s="1"/>
  <c r="T1727" i="1"/>
  <c r="U1727" i="1" s="1"/>
  <c r="N1731" i="1"/>
  <c r="AL1730" i="1"/>
  <c r="AB1731" i="1"/>
  <c r="AC1731" i="1" s="1"/>
  <c r="T1731" i="1"/>
  <c r="U1731" i="1" s="1"/>
  <c r="N1735" i="1"/>
  <c r="AL1734" i="1"/>
  <c r="AB1735" i="1"/>
  <c r="AC1735" i="1" s="1"/>
  <c r="T1735" i="1"/>
  <c r="U1735" i="1" s="1"/>
  <c r="N1739" i="1"/>
  <c r="AL1738" i="1"/>
  <c r="AB1739" i="1"/>
  <c r="AC1739" i="1" s="1"/>
  <c r="T1739" i="1"/>
  <c r="U1739" i="1" s="1"/>
  <c r="N1743" i="1"/>
  <c r="AL1742" i="1"/>
  <c r="AB1743" i="1"/>
  <c r="AC1743" i="1" s="1"/>
  <c r="T1743" i="1"/>
  <c r="U1743" i="1" s="1"/>
  <c r="N1747" i="1"/>
  <c r="AL1746" i="1"/>
  <c r="AB1747" i="1"/>
  <c r="AC1747" i="1" s="1"/>
  <c r="T1747" i="1"/>
  <c r="U1747" i="1" s="1"/>
  <c r="N1751" i="1"/>
  <c r="AL1750" i="1"/>
  <c r="AB1751" i="1"/>
  <c r="AC1751" i="1" s="1"/>
  <c r="T1751" i="1"/>
  <c r="U1751" i="1" s="1"/>
  <c r="N1755" i="1"/>
  <c r="AL1754" i="1"/>
  <c r="AB1755" i="1"/>
  <c r="AC1755" i="1" s="1"/>
  <c r="T1755" i="1"/>
  <c r="U1755" i="1" s="1"/>
  <c r="N1759" i="1"/>
  <c r="AL1758" i="1"/>
  <c r="AB1759" i="1"/>
  <c r="AC1759" i="1" s="1"/>
  <c r="T1759" i="1"/>
  <c r="U1759" i="1" s="1"/>
  <c r="N1763" i="1"/>
  <c r="AL1762" i="1"/>
  <c r="AB1763" i="1"/>
  <c r="AC1763" i="1" s="1"/>
  <c r="T1763" i="1"/>
  <c r="U1763" i="1" s="1"/>
  <c r="N1767" i="1"/>
  <c r="AL1766" i="1"/>
  <c r="AB1767" i="1"/>
  <c r="AC1767" i="1" s="1"/>
  <c r="T1767" i="1"/>
  <c r="U1767" i="1" s="1"/>
  <c r="N1771" i="1"/>
  <c r="AL1770" i="1"/>
  <c r="AB1771" i="1"/>
  <c r="AC1771" i="1" s="1"/>
  <c r="T1771" i="1"/>
  <c r="U1771" i="1" s="1"/>
  <c r="N1775" i="1"/>
  <c r="AL1774" i="1"/>
  <c r="AB1775" i="1"/>
  <c r="AC1775" i="1" s="1"/>
  <c r="T1775" i="1"/>
  <c r="U1775" i="1" s="1"/>
  <c r="N1779" i="1"/>
  <c r="AL1778" i="1"/>
  <c r="AB1779" i="1"/>
  <c r="AC1779" i="1" s="1"/>
  <c r="T1779" i="1"/>
  <c r="U1779" i="1" s="1"/>
  <c r="N41" i="1"/>
  <c r="AB41" i="1"/>
  <c r="AC41" i="1" s="1"/>
  <c r="T41" i="1"/>
  <c r="U41" i="1" s="1"/>
  <c r="AL42" i="1"/>
  <c r="AO42" i="1" s="1"/>
  <c r="AQ42" i="1" s="1"/>
  <c r="T252" i="1"/>
  <c r="U252" i="1" s="1"/>
  <c r="N252" i="1"/>
  <c r="AB252" i="1"/>
  <c r="AC252" i="1" s="1"/>
  <c r="AL251" i="1"/>
  <c r="AO251" i="1" s="1"/>
  <c r="AQ251" i="1" s="1"/>
  <c r="AL253" i="1"/>
  <c r="AO253" i="1" s="1"/>
  <c r="AQ253" i="1" s="1"/>
  <c r="AL1576" i="1"/>
  <c r="AP1264" i="1"/>
  <c r="AT823" i="1"/>
  <c r="AT887" i="1"/>
  <c r="AL1381" i="1"/>
  <c r="AO1381" i="1" s="1"/>
  <c r="AL1385" i="1"/>
  <c r="AO1385" i="1" s="1"/>
  <c r="AL1389" i="1"/>
  <c r="AO1389" i="1" s="1"/>
  <c r="AL1393" i="1"/>
  <c r="AO1393" i="1" s="1"/>
  <c r="AL1397" i="1"/>
  <c r="AO1397" i="1" s="1"/>
  <c r="AL1401" i="1"/>
  <c r="AO1401" i="1" s="1"/>
  <c r="AL1405" i="1"/>
  <c r="AO1405" i="1" s="1"/>
  <c r="AL1409" i="1"/>
  <c r="AO1409" i="1" s="1"/>
  <c r="AL1413" i="1"/>
  <c r="AO1413" i="1" s="1"/>
  <c r="AL1417" i="1"/>
  <c r="AO1417" i="1" s="1"/>
  <c r="AL1421" i="1"/>
  <c r="AO1421" i="1" s="1"/>
  <c r="AL1425" i="1"/>
  <c r="AO1425" i="1" s="1"/>
  <c r="AL1429" i="1"/>
  <c r="AO1429" i="1" s="1"/>
  <c r="AL1433" i="1"/>
  <c r="AO1433" i="1" s="1"/>
  <c r="AL1437" i="1"/>
  <c r="AO1437" i="1" s="1"/>
  <c r="AL1441" i="1"/>
  <c r="AO1441" i="1" s="1"/>
  <c r="AL1445" i="1"/>
  <c r="AO1445" i="1" s="1"/>
  <c r="AL1449" i="1"/>
  <c r="AO1449" i="1" s="1"/>
  <c r="AL1453" i="1"/>
  <c r="AL1457" i="1"/>
  <c r="AO1457" i="1" s="1"/>
  <c r="AL1461" i="1"/>
  <c r="AL1465" i="1"/>
  <c r="AO1465" i="1" s="1"/>
  <c r="AL1469" i="1"/>
  <c r="AL1473" i="1"/>
  <c r="AO1473" i="1" s="1"/>
  <c r="AL1477" i="1"/>
  <c r="AL1481" i="1"/>
  <c r="AO1481" i="1" s="1"/>
  <c r="AL1485" i="1"/>
  <c r="AL1489" i="1"/>
  <c r="AO1489" i="1" s="1"/>
  <c r="AL1493" i="1"/>
  <c r="AL1497" i="1"/>
  <c r="AO1497" i="1" s="1"/>
  <c r="AL1501" i="1"/>
  <c r="AL1505" i="1"/>
  <c r="AO1505" i="1" s="1"/>
  <c r="AL1509" i="1"/>
  <c r="AL1513" i="1"/>
  <c r="AO1513" i="1" s="1"/>
  <c r="AL1517" i="1"/>
  <c r="AL1521" i="1"/>
  <c r="AO1521" i="1" s="1"/>
  <c r="AL1525" i="1"/>
  <c r="AL1529" i="1"/>
  <c r="AO1529" i="1" s="1"/>
  <c r="AL1533" i="1"/>
  <c r="AL1537" i="1"/>
  <c r="AO1537" i="1" s="1"/>
  <c r="AL1541" i="1"/>
  <c r="AL1545" i="1"/>
  <c r="AO1545" i="1" s="1"/>
  <c r="AL1549" i="1"/>
  <c r="AL1553" i="1"/>
  <c r="AO1553" i="1" s="1"/>
  <c r="AL1557" i="1"/>
  <c r="AL1561" i="1"/>
  <c r="AO1561" i="1" s="1"/>
  <c r="AL1565" i="1"/>
  <c r="AL1569" i="1"/>
  <c r="AO1569" i="1" s="1"/>
  <c r="AL1573" i="1"/>
  <c r="AL1577" i="1"/>
  <c r="AO1577" i="1" s="1"/>
  <c r="AL1581" i="1"/>
  <c r="AL1585" i="1"/>
  <c r="AO1585" i="1" s="1"/>
  <c r="AL1589" i="1"/>
  <c r="AL1593" i="1"/>
  <c r="AO1593" i="1" s="1"/>
  <c r="AL1597" i="1"/>
  <c r="AL1601" i="1"/>
  <c r="AO1601" i="1" s="1"/>
  <c r="AL1605" i="1"/>
  <c r="AL1609" i="1"/>
  <c r="AO1609" i="1" s="1"/>
  <c r="AL1613" i="1"/>
  <c r="AL1617" i="1"/>
  <c r="AO1617" i="1" s="1"/>
  <c r="AL1621" i="1"/>
  <c r="AL1625" i="1"/>
  <c r="AO1625" i="1" s="1"/>
  <c r="AL1629" i="1"/>
  <c r="AL1633" i="1"/>
  <c r="AO1633" i="1" s="1"/>
  <c r="AL1637" i="1"/>
  <c r="AL1641" i="1"/>
  <c r="AO1641" i="1" s="1"/>
  <c r="AL1645" i="1"/>
  <c r="AL1649" i="1"/>
  <c r="AO1649" i="1" s="1"/>
  <c r="AL1653" i="1"/>
  <c r="AL1657" i="1"/>
  <c r="AO1657" i="1" s="1"/>
  <c r="AL1661" i="1"/>
  <c r="AL1665" i="1"/>
  <c r="AO1665" i="1" s="1"/>
  <c r="AL1669" i="1"/>
  <c r="AL1673" i="1"/>
  <c r="AO1673" i="1" s="1"/>
  <c r="AL1677" i="1"/>
  <c r="AL1681" i="1"/>
  <c r="AO1681" i="1" s="1"/>
  <c r="AL1685" i="1"/>
  <c r="AL1689" i="1"/>
  <c r="AO1689" i="1" s="1"/>
  <c r="AL1693" i="1"/>
  <c r="AL1697" i="1"/>
  <c r="AO1697" i="1" s="1"/>
  <c r="AL1701" i="1"/>
  <c r="AL1705" i="1"/>
  <c r="AO1705" i="1" s="1"/>
  <c r="AL1709" i="1"/>
  <c r="AL1713" i="1"/>
  <c r="AO1713" i="1" s="1"/>
  <c r="AL1717" i="1"/>
  <c r="AL1721" i="1"/>
  <c r="AO1721" i="1" s="1"/>
  <c r="AL1725" i="1"/>
  <c r="AL1729" i="1"/>
  <c r="AO1729" i="1" s="1"/>
  <c r="AL1733" i="1"/>
  <c r="AL1737" i="1"/>
  <c r="AO1737" i="1" s="1"/>
  <c r="AL1741" i="1"/>
  <c r="AL1745" i="1"/>
  <c r="AO1745" i="1" s="1"/>
  <c r="AL1749" i="1"/>
  <c r="AL1753" i="1"/>
  <c r="AO1753" i="1" s="1"/>
  <c r="AL1757" i="1"/>
  <c r="AL1761" i="1"/>
  <c r="AO1761" i="1" s="1"/>
  <c r="AL1765" i="1"/>
  <c r="AL1769" i="1"/>
  <c r="AO1769" i="1" s="1"/>
  <c r="AL1773" i="1"/>
  <c r="AL1777" i="1"/>
  <c r="AO1777" i="1" s="1"/>
  <c r="AQ1777" i="1" s="1"/>
  <c r="T1780" i="1"/>
  <c r="U1780" i="1" s="1"/>
  <c r="T1776" i="1"/>
  <c r="U1776" i="1" s="1"/>
  <c r="T1772" i="1"/>
  <c r="U1772" i="1" s="1"/>
  <c r="T1768" i="1"/>
  <c r="U1768" i="1" s="1"/>
  <c r="T1764" i="1"/>
  <c r="U1764" i="1" s="1"/>
  <c r="T1760" i="1"/>
  <c r="U1760" i="1" s="1"/>
  <c r="T1756" i="1"/>
  <c r="U1756" i="1" s="1"/>
  <c r="T1752" i="1"/>
  <c r="U1752" i="1" s="1"/>
  <c r="T1748" i="1"/>
  <c r="U1748" i="1" s="1"/>
  <c r="T1744" i="1"/>
  <c r="U1744" i="1" s="1"/>
  <c r="T1740" i="1"/>
  <c r="U1740" i="1" s="1"/>
  <c r="T1736" i="1"/>
  <c r="U1736" i="1" s="1"/>
  <c r="T1732" i="1"/>
  <c r="U1732" i="1" s="1"/>
  <c r="T1728" i="1"/>
  <c r="U1728" i="1" s="1"/>
  <c r="T1724" i="1"/>
  <c r="U1724" i="1" s="1"/>
  <c r="T1720" i="1"/>
  <c r="U1720" i="1" s="1"/>
  <c r="T1716" i="1"/>
  <c r="U1716" i="1" s="1"/>
  <c r="T1712" i="1"/>
  <c r="U1712" i="1" s="1"/>
  <c r="T1708" i="1"/>
  <c r="U1708" i="1" s="1"/>
  <c r="T1704" i="1"/>
  <c r="U1704" i="1" s="1"/>
  <c r="T1700" i="1"/>
  <c r="U1700" i="1" s="1"/>
  <c r="T1696" i="1"/>
  <c r="U1696" i="1" s="1"/>
  <c r="T1692" i="1"/>
  <c r="U1692" i="1" s="1"/>
  <c r="T1688" i="1"/>
  <c r="U1688" i="1" s="1"/>
  <c r="T1684" i="1"/>
  <c r="U1684" i="1" s="1"/>
  <c r="T1680" i="1"/>
  <c r="U1680" i="1" s="1"/>
  <c r="T1676" i="1"/>
  <c r="U1676" i="1" s="1"/>
  <c r="T1672" i="1"/>
  <c r="U1672" i="1" s="1"/>
  <c r="T1668" i="1"/>
  <c r="U1668" i="1" s="1"/>
  <c r="T1664" i="1"/>
  <c r="U1664" i="1" s="1"/>
  <c r="T1660" i="1"/>
  <c r="U1660" i="1" s="1"/>
  <c r="T1656" i="1"/>
  <c r="U1656" i="1" s="1"/>
  <c r="T1652" i="1"/>
  <c r="U1652" i="1" s="1"/>
  <c r="T1648" i="1"/>
  <c r="U1648" i="1" s="1"/>
  <c r="T1644" i="1"/>
  <c r="U1644" i="1" s="1"/>
  <c r="T1640" i="1"/>
  <c r="U1640" i="1" s="1"/>
  <c r="T1636" i="1"/>
  <c r="U1636" i="1" s="1"/>
  <c r="T1632" i="1"/>
  <c r="U1632" i="1" s="1"/>
  <c r="T1628" i="1"/>
  <c r="U1628" i="1" s="1"/>
  <c r="T1624" i="1"/>
  <c r="U1624" i="1" s="1"/>
  <c r="T1620" i="1"/>
  <c r="U1620" i="1" s="1"/>
  <c r="T1616" i="1"/>
  <c r="U1616" i="1" s="1"/>
  <c r="T1612" i="1"/>
  <c r="U1612" i="1" s="1"/>
  <c r="T1608" i="1"/>
  <c r="U1608" i="1" s="1"/>
  <c r="T1604" i="1"/>
  <c r="U1604" i="1" s="1"/>
  <c r="T1600" i="1"/>
  <c r="U1600" i="1" s="1"/>
  <c r="T1596" i="1"/>
  <c r="U1596" i="1" s="1"/>
  <c r="T1592" i="1"/>
  <c r="U1592" i="1" s="1"/>
  <c r="T1588" i="1"/>
  <c r="U1588" i="1" s="1"/>
  <c r="T1584" i="1"/>
  <c r="U1584" i="1" s="1"/>
  <c r="T1580" i="1"/>
  <c r="U1580" i="1" s="1"/>
  <c r="T1576" i="1"/>
  <c r="U1576" i="1" s="1"/>
  <c r="T1572" i="1"/>
  <c r="U1572" i="1" s="1"/>
  <c r="T1568" i="1"/>
  <c r="U1568" i="1" s="1"/>
  <c r="T1564" i="1"/>
  <c r="U1564" i="1" s="1"/>
  <c r="T1560" i="1"/>
  <c r="U1560" i="1" s="1"/>
  <c r="T1556" i="1"/>
  <c r="U1556" i="1" s="1"/>
  <c r="T1552" i="1"/>
  <c r="U1552" i="1" s="1"/>
  <c r="T1548" i="1"/>
  <c r="U1548" i="1" s="1"/>
  <c r="T1544" i="1"/>
  <c r="U1544" i="1" s="1"/>
  <c r="T1540" i="1"/>
  <c r="U1540" i="1" s="1"/>
  <c r="T1536" i="1"/>
  <c r="U1536" i="1" s="1"/>
  <c r="T1532" i="1"/>
  <c r="U1532" i="1" s="1"/>
  <c r="T1528" i="1"/>
  <c r="U1528" i="1" s="1"/>
  <c r="T1524" i="1"/>
  <c r="U1524" i="1" s="1"/>
  <c r="T1520" i="1"/>
  <c r="U1520" i="1" s="1"/>
  <c r="T1516" i="1"/>
  <c r="U1516" i="1" s="1"/>
  <c r="T1512" i="1"/>
  <c r="U1512" i="1" s="1"/>
  <c r="T1508" i="1"/>
  <c r="U1508" i="1" s="1"/>
  <c r="T1504" i="1"/>
  <c r="U1504" i="1" s="1"/>
  <c r="T1500" i="1"/>
  <c r="U1500" i="1" s="1"/>
  <c r="T1496" i="1"/>
  <c r="U1496" i="1" s="1"/>
  <c r="T1492" i="1"/>
  <c r="U1492" i="1" s="1"/>
  <c r="T1488" i="1"/>
  <c r="U1488" i="1" s="1"/>
  <c r="T1484" i="1"/>
  <c r="U1484" i="1" s="1"/>
  <c r="T1480" i="1"/>
  <c r="U1480" i="1" s="1"/>
  <c r="T1476" i="1"/>
  <c r="U1476" i="1" s="1"/>
  <c r="T1472" i="1"/>
  <c r="U1472" i="1" s="1"/>
  <c r="T1468" i="1"/>
  <c r="U1468" i="1" s="1"/>
  <c r="T1464" i="1"/>
  <c r="U1464" i="1" s="1"/>
  <c r="AB1592" i="1"/>
  <c r="AC1592" i="1" s="1"/>
  <c r="AB1584" i="1"/>
  <c r="AC1584" i="1" s="1"/>
  <c r="AB1576" i="1"/>
  <c r="AC1576" i="1" s="1"/>
  <c r="T1458" i="1"/>
  <c r="U1458" i="1" s="1"/>
  <c r="T1454" i="1"/>
  <c r="U1454" i="1" s="1"/>
  <c r="T1450" i="1"/>
  <c r="U1450" i="1" s="1"/>
  <c r="T1446" i="1"/>
  <c r="U1446" i="1" s="1"/>
  <c r="T1442" i="1"/>
  <c r="U1442" i="1" s="1"/>
  <c r="T1438" i="1"/>
  <c r="U1438" i="1" s="1"/>
  <c r="T1434" i="1"/>
  <c r="U1434" i="1" s="1"/>
  <c r="T1430" i="1"/>
  <c r="U1430" i="1" s="1"/>
  <c r="T1426" i="1"/>
  <c r="U1426" i="1" s="1"/>
  <c r="T1422" i="1"/>
  <c r="U1422" i="1" s="1"/>
  <c r="T1418" i="1"/>
  <c r="U1418" i="1" s="1"/>
  <c r="T1414" i="1"/>
  <c r="U1414" i="1" s="1"/>
  <c r="T1410" i="1"/>
  <c r="U1410" i="1" s="1"/>
  <c r="T1406" i="1"/>
  <c r="U1406" i="1" s="1"/>
  <c r="T1402" i="1"/>
  <c r="U1402" i="1" s="1"/>
  <c r="T1398" i="1"/>
  <c r="U1398" i="1" s="1"/>
  <c r="T1394" i="1"/>
  <c r="U1394" i="1" s="1"/>
  <c r="T1390" i="1"/>
  <c r="U1390" i="1" s="1"/>
  <c r="T1386" i="1"/>
  <c r="U1386" i="1" s="1"/>
  <c r="T1382" i="1"/>
  <c r="U1382" i="1" s="1"/>
  <c r="AB1780" i="1"/>
  <c r="AC1780" i="1" s="1"/>
  <c r="AB1776" i="1"/>
  <c r="AC1776" i="1" s="1"/>
  <c r="AB1772" i="1"/>
  <c r="AC1772" i="1" s="1"/>
  <c r="AB1768" i="1"/>
  <c r="AC1768" i="1" s="1"/>
  <c r="AB1764" i="1"/>
  <c r="AC1764" i="1" s="1"/>
  <c r="AB1760" i="1"/>
  <c r="AC1760" i="1" s="1"/>
  <c r="AB1756" i="1"/>
  <c r="AC1756" i="1" s="1"/>
  <c r="AB1752" i="1"/>
  <c r="AC1752" i="1" s="1"/>
  <c r="AB1748" i="1"/>
  <c r="AC1748" i="1" s="1"/>
  <c r="AB1744" i="1"/>
  <c r="AC1744" i="1" s="1"/>
  <c r="AB1740" i="1"/>
  <c r="AC1740" i="1" s="1"/>
  <c r="AB1736" i="1"/>
  <c r="AC1736" i="1" s="1"/>
  <c r="AB1732" i="1"/>
  <c r="AC1732" i="1" s="1"/>
  <c r="AB1728" i="1"/>
  <c r="AC1728" i="1" s="1"/>
  <c r="AB1724" i="1"/>
  <c r="AC1724" i="1" s="1"/>
  <c r="AB1720" i="1"/>
  <c r="AC1720" i="1" s="1"/>
  <c r="AB1716" i="1"/>
  <c r="AC1716" i="1" s="1"/>
  <c r="AB1712" i="1"/>
  <c r="AC1712" i="1" s="1"/>
  <c r="AB1708" i="1"/>
  <c r="AC1708" i="1" s="1"/>
  <c r="AB1704" i="1"/>
  <c r="AC1704" i="1" s="1"/>
  <c r="AB1700" i="1"/>
  <c r="AC1700" i="1" s="1"/>
  <c r="AB1696" i="1"/>
  <c r="AC1696" i="1" s="1"/>
  <c r="AB1692" i="1"/>
  <c r="AC1692" i="1" s="1"/>
  <c r="AB1688" i="1"/>
  <c r="AC1688" i="1" s="1"/>
  <c r="AB1684" i="1"/>
  <c r="AC1684" i="1" s="1"/>
  <c r="AB1680" i="1"/>
  <c r="AC1680" i="1" s="1"/>
  <c r="AB1676" i="1"/>
  <c r="AC1676" i="1" s="1"/>
  <c r="AB1672" i="1"/>
  <c r="AC1672" i="1" s="1"/>
  <c r="AB1668" i="1"/>
  <c r="AC1668" i="1" s="1"/>
  <c r="AB1664" i="1"/>
  <c r="AC1664" i="1" s="1"/>
  <c r="AB1660" i="1"/>
  <c r="AC1660" i="1" s="1"/>
  <c r="AB1656" i="1"/>
  <c r="AC1656" i="1" s="1"/>
  <c r="AB1652" i="1"/>
  <c r="AC1652" i="1" s="1"/>
  <c r="AB1648" i="1"/>
  <c r="AC1648" i="1" s="1"/>
  <c r="AB1644" i="1"/>
  <c r="AC1644" i="1" s="1"/>
  <c r="AB1640" i="1"/>
  <c r="AC1640" i="1" s="1"/>
  <c r="AB1636" i="1"/>
  <c r="AC1636" i="1" s="1"/>
  <c r="AB1632" i="1"/>
  <c r="AC1632" i="1" s="1"/>
  <c r="AB1628" i="1"/>
  <c r="AC1628" i="1" s="1"/>
  <c r="AB1624" i="1"/>
  <c r="AC1624" i="1" s="1"/>
  <c r="AB1620" i="1"/>
  <c r="AC1620" i="1" s="1"/>
  <c r="AB1616" i="1"/>
  <c r="AC1616" i="1" s="1"/>
  <c r="AB1612" i="1"/>
  <c r="AC1612" i="1" s="1"/>
  <c r="AB1608" i="1"/>
  <c r="AC1608" i="1" s="1"/>
  <c r="AB1604" i="1"/>
  <c r="AC1604" i="1" s="1"/>
  <c r="AB1600" i="1"/>
  <c r="AC1600" i="1" s="1"/>
  <c r="AB1596" i="1"/>
  <c r="AC1596" i="1" s="1"/>
  <c r="AB1590" i="1"/>
  <c r="AC1590" i="1" s="1"/>
  <c r="AB1582" i="1"/>
  <c r="AC1582" i="1" s="1"/>
  <c r="AB1574" i="1"/>
  <c r="AC1574" i="1" s="1"/>
  <c r="AB1570" i="1"/>
  <c r="AC1570" i="1" s="1"/>
  <c r="AB1566" i="1"/>
  <c r="AC1566" i="1" s="1"/>
  <c r="AB1562" i="1"/>
  <c r="AC1562" i="1" s="1"/>
  <c r="AB1558" i="1"/>
  <c r="AC1558" i="1" s="1"/>
  <c r="AB1554" i="1"/>
  <c r="AC1554" i="1" s="1"/>
  <c r="AB1550" i="1"/>
  <c r="AC1550" i="1" s="1"/>
  <c r="AB1546" i="1"/>
  <c r="AC1546" i="1" s="1"/>
  <c r="AB1542" i="1"/>
  <c r="AC1542" i="1" s="1"/>
  <c r="AB1538" i="1"/>
  <c r="AC1538" i="1" s="1"/>
  <c r="AB1534" i="1"/>
  <c r="AC1534" i="1" s="1"/>
  <c r="AB1530" i="1"/>
  <c r="AC1530" i="1" s="1"/>
  <c r="AB1526" i="1"/>
  <c r="AC1526" i="1" s="1"/>
  <c r="AB1522" i="1"/>
  <c r="AC1522" i="1" s="1"/>
  <c r="AB1518" i="1"/>
  <c r="AC1518" i="1" s="1"/>
  <c r="AB1514" i="1"/>
  <c r="AC1514" i="1" s="1"/>
  <c r="AB1510" i="1"/>
  <c r="AC1510" i="1" s="1"/>
  <c r="AB1506" i="1"/>
  <c r="AC1506" i="1" s="1"/>
  <c r="AB1502" i="1"/>
  <c r="AC1502" i="1" s="1"/>
  <c r="AB1498" i="1"/>
  <c r="AC1498" i="1" s="1"/>
  <c r="AB1494" i="1"/>
  <c r="AC1494" i="1" s="1"/>
  <c r="AB1490" i="1"/>
  <c r="AC1490" i="1" s="1"/>
  <c r="AB1486" i="1"/>
  <c r="AC1486" i="1" s="1"/>
  <c r="AB1482" i="1"/>
  <c r="AC1482" i="1" s="1"/>
  <c r="AB1478" i="1"/>
  <c r="AC1478" i="1" s="1"/>
  <c r="AB1474" i="1"/>
  <c r="AC1474" i="1" s="1"/>
  <c r="AB1470" i="1"/>
  <c r="AC1470" i="1" s="1"/>
  <c r="AB1466" i="1"/>
  <c r="AC1466" i="1" s="1"/>
  <c r="AB1462" i="1"/>
  <c r="AC1462" i="1" s="1"/>
  <c r="AB1458" i="1"/>
  <c r="AC1458" i="1" s="1"/>
  <c r="AB1454" i="1"/>
  <c r="AC1454" i="1" s="1"/>
  <c r="AB1450" i="1"/>
  <c r="AC1450" i="1" s="1"/>
  <c r="AB1446" i="1"/>
  <c r="AC1446" i="1" s="1"/>
  <c r="AB1442" i="1"/>
  <c r="AC1442" i="1" s="1"/>
  <c r="AB1438" i="1"/>
  <c r="AC1438" i="1" s="1"/>
  <c r="AB1434" i="1"/>
  <c r="AC1434" i="1" s="1"/>
  <c r="AB1430" i="1"/>
  <c r="AC1430" i="1" s="1"/>
  <c r="AB1426" i="1"/>
  <c r="AC1426" i="1" s="1"/>
  <c r="AB1422" i="1"/>
  <c r="AC1422" i="1" s="1"/>
  <c r="AB1418" i="1"/>
  <c r="AC1418" i="1" s="1"/>
  <c r="AB1414" i="1"/>
  <c r="AC1414" i="1" s="1"/>
  <c r="AB1410" i="1"/>
  <c r="AC1410" i="1" s="1"/>
  <c r="AB1406" i="1"/>
  <c r="AC1406" i="1" s="1"/>
  <c r="AB1402" i="1"/>
  <c r="AC1402" i="1" s="1"/>
  <c r="AB1398" i="1"/>
  <c r="AC1398" i="1" s="1"/>
  <c r="AB1394" i="1"/>
  <c r="AC1394" i="1" s="1"/>
  <c r="AB1390" i="1"/>
  <c r="AC1390" i="1" s="1"/>
  <c r="AB1386" i="1"/>
  <c r="AC1386" i="1" s="1"/>
  <c r="AB1382" i="1"/>
  <c r="AC1382" i="1" s="1"/>
  <c r="L1637" i="1"/>
  <c r="V1637" i="1" s="1"/>
  <c r="L27" i="1"/>
  <c r="V27" i="1" s="1"/>
  <c r="M27" i="1"/>
  <c r="L33" i="1"/>
  <c r="V33" i="1" s="1"/>
  <c r="R34" i="1"/>
  <c r="L34" i="1"/>
  <c r="V34" i="1" s="1"/>
  <c r="M44" i="1"/>
  <c r="L44" i="1"/>
  <c r="V44" i="1" s="1"/>
  <c r="L46" i="1"/>
  <c r="V46" i="1" s="1"/>
  <c r="M46" i="1"/>
  <c r="L48" i="1"/>
  <c r="V48" i="1" s="1"/>
  <c r="M48" i="1"/>
  <c r="L50" i="1"/>
  <c r="V50" i="1" s="1"/>
  <c r="M50" i="1"/>
  <c r="L52" i="1"/>
  <c r="V52" i="1" s="1"/>
  <c r="M52" i="1"/>
  <c r="L54" i="1"/>
  <c r="V54" i="1" s="1"/>
  <c r="M54" i="1"/>
  <c r="AL55" i="1"/>
  <c r="AO55" i="1" s="1"/>
  <c r="AQ55" i="1" s="1"/>
  <c r="T56" i="1"/>
  <c r="U56" i="1" s="1"/>
  <c r="N56" i="1"/>
  <c r="AB56" i="1"/>
  <c r="AC56" i="1" s="1"/>
  <c r="AL57" i="1"/>
  <c r="AO57" i="1" s="1"/>
  <c r="AQ57" i="1" s="1"/>
  <c r="T58" i="1"/>
  <c r="U58" i="1" s="1"/>
  <c r="N58" i="1"/>
  <c r="AB58" i="1"/>
  <c r="AC58" i="1" s="1"/>
  <c r="L60" i="1"/>
  <c r="V60" i="1" s="1"/>
  <c r="M60" i="1"/>
  <c r="M62" i="1"/>
  <c r="L62" i="1"/>
  <c r="V62" i="1" s="1"/>
  <c r="M66" i="1"/>
  <c r="L66" i="1"/>
  <c r="V66" i="1" s="1"/>
  <c r="R67" i="1"/>
  <c r="L67" i="1"/>
  <c r="V67" i="1" s="1"/>
  <c r="M71" i="1"/>
  <c r="L71" i="1"/>
  <c r="V71" i="1" s="1"/>
  <c r="R74" i="1"/>
  <c r="AO74" i="1" s="1"/>
  <c r="L74" i="1"/>
  <c r="V74" i="1" s="1"/>
  <c r="M108" i="1"/>
  <c r="L108" i="1"/>
  <c r="V108" i="1" s="1"/>
  <c r="R109" i="1"/>
  <c r="L109" i="1"/>
  <c r="V109" i="1" s="1"/>
  <c r="R118" i="1"/>
  <c r="L118" i="1"/>
  <c r="V118" i="1" s="1"/>
  <c r="L122" i="1"/>
  <c r="V122" i="1" s="1"/>
  <c r="R123" i="1"/>
  <c r="L123" i="1"/>
  <c r="V123" i="1" s="1"/>
  <c r="R127" i="1"/>
  <c r="L127" i="1"/>
  <c r="V127" i="1" s="1"/>
  <c r="R129" i="1"/>
  <c r="L129" i="1"/>
  <c r="V129" i="1" s="1"/>
  <c r="M133" i="1"/>
  <c r="L133" i="1"/>
  <c r="V133" i="1" s="1"/>
  <c r="M135" i="1"/>
  <c r="L135" i="1"/>
  <c r="V135" i="1" s="1"/>
  <c r="L144" i="1"/>
  <c r="V144" i="1" s="1"/>
  <c r="M144" i="1"/>
  <c r="R145" i="1"/>
  <c r="L145" i="1"/>
  <c r="V145" i="1" s="1"/>
  <c r="M149" i="1"/>
  <c r="L149" i="1"/>
  <c r="V149" i="1" s="1"/>
  <c r="M151" i="1"/>
  <c r="L151" i="1"/>
  <c r="V151" i="1" s="1"/>
  <c r="L160" i="1"/>
  <c r="V160" i="1" s="1"/>
  <c r="M160" i="1"/>
  <c r="R161" i="1"/>
  <c r="L161" i="1"/>
  <c r="V161" i="1" s="1"/>
  <c r="M165" i="1"/>
  <c r="L165" i="1"/>
  <c r="V165" i="1" s="1"/>
  <c r="M167" i="1"/>
  <c r="L167" i="1"/>
  <c r="V167" i="1" s="1"/>
  <c r="L176" i="1"/>
  <c r="V176" i="1" s="1"/>
  <c r="M176" i="1"/>
  <c r="R177" i="1"/>
  <c r="L177" i="1"/>
  <c r="V177" i="1" s="1"/>
  <c r="M181" i="1"/>
  <c r="L181" i="1"/>
  <c r="V181" i="1" s="1"/>
  <c r="M183" i="1"/>
  <c r="L183" i="1"/>
  <c r="V183" i="1" s="1"/>
  <c r="L192" i="1"/>
  <c r="V192" i="1" s="1"/>
  <c r="M192" i="1"/>
  <c r="M195" i="1"/>
  <c r="L195" i="1"/>
  <c r="V195" i="1" s="1"/>
  <c r="L196" i="1"/>
  <c r="V196" i="1" s="1"/>
  <c r="M196" i="1"/>
  <c r="M200" i="1"/>
  <c r="L200" i="1"/>
  <c r="V200" i="1" s="1"/>
  <c r="M201" i="1"/>
  <c r="X204" i="1"/>
  <c r="Y204" i="1"/>
  <c r="Z204" i="1" s="1"/>
  <c r="W204" i="1"/>
  <c r="M205" i="1"/>
  <c r="L205" i="1"/>
  <c r="V205" i="1" s="1"/>
  <c r="M206" i="1"/>
  <c r="M210" i="1"/>
  <c r="L210" i="1"/>
  <c r="V210" i="1" s="1"/>
  <c r="X213" i="1"/>
  <c r="Y213" i="1"/>
  <c r="Z213" i="1" s="1"/>
  <c r="W213" i="1"/>
  <c r="M214" i="1"/>
  <c r="L214" i="1"/>
  <c r="V214" i="1" s="1"/>
  <c r="M217" i="1"/>
  <c r="L217" i="1"/>
  <c r="V217" i="1" s="1"/>
  <c r="M218" i="1"/>
  <c r="L218" i="1"/>
  <c r="V218" i="1" s="1"/>
  <c r="M221" i="1"/>
  <c r="L221" i="1"/>
  <c r="V221" i="1" s="1"/>
  <c r="M222" i="1"/>
  <c r="L222" i="1"/>
  <c r="V222" i="1" s="1"/>
  <c r="X225" i="1"/>
  <c r="W225" i="1"/>
  <c r="Y225" i="1"/>
  <c r="Z225" i="1" s="1"/>
  <c r="R236" i="1"/>
  <c r="AO236" i="1" s="1"/>
  <c r="L236" i="1"/>
  <c r="V236" i="1" s="1"/>
  <c r="L241" i="1"/>
  <c r="V241" i="1" s="1"/>
  <c r="M241" i="1"/>
  <c r="X245" i="1"/>
  <c r="W245" i="1"/>
  <c r="Y245" i="1"/>
  <c r="Z245" i="1" s="1"/>
  <c r="R246" i="1"/>
  <c r="L246" i="1"/>
  <c r="V246" i="1" s="1"/>
  <c r="N250" i="1"/>
  <c r="AB250" i="1"/>
  <c r="AC250" i="1" s="1"/>
  <c r="T250" i="1"/>
  <c r="U250" i="1" s="1"/>
  <c r="R254" i="1"/>
  <c r="AO254" i="1" s="1"/>
  <c r="AQ254" i="1" s="1"/>
  <c r="L254" i="1"/>
  <c r="V254" i="1" s="1"/>
  <c r="L256" i="1"/>
  <c r="V256" i="1" s="1"/>
  <c r="M256" i="1"/>
  <c r="M259" i="1"/>
  <c r="L259" i="1"/>
  <c r="V259" i="1" s="1"/>
  <c r="AB260" i="1"/>
  <c r="AC260" i="1" s="1"/>
  <c r="N260" i="1"/>
  <c r="T260" i="1"/>
  <c r="U260" i="1" s="1"/>
  <c r="M263" i="1"/>
  <c r="L263" i="1"/>
  <c r="V263" i="1" s="1"/>
  <c r="R266" i="1"/>
  <c r="L266" i="1"/>
  <c r="V266" i="1" s="1"/>
  <c r="R270" i="1"/>
  <c r="AO270" i="1" s="1"/>
  <c r="AQ270" i="1" s="1"/>
  <c r="L270" i="1"/>
  <c r="V270" i="1" s="1"/>
  <c r="L272" i="1"/>
  <c r="V272" i="1" s="1"/>
  <c r="M272" i="1"/>
  <c r="M275" i="1"/>
  <c r="L275" i="1"/>
  <c r="V275" i="1" s="1"/>
  <c r="T276" i="1"/>
  <c r="U276" i="1" s="1"/>
  <c r="AL277" i="1"/>
  <c r="R281" i="1"/>
  <c r="L281" i="1"/>
  <c r="V281" i="1" s="1"/>
  <c r="R283" i="1"/>
  <c r="L283" i="1"/>
  <c r="V283" i="1" s="1"/>
  <c r="R289" i="1"/>
  <c r="L289" i="1"/>
  <c r="V289" i="1" s="1"/>
  <c r="R294" i="1"/>
  <c r="L294" i="1"/>
  <c r="V294" i="1" s="1"/>
  <c r="AL1380" i="1"/>
  <c r="AL1384" i="1"/>
  <c r="AL1388" i="1"/>
  <c r="AL1392" i="1"/>
  <c r="AL1396" i="1"/>
  <c r="AL1400" i="1"/>
  <c r="AL1404" i="1"/>
  <c r="AL1408" i="1"/>
  <c r="AL1412" i="1"/>
  <c r="AL1416" i="1"/>
  <c r="AL1420" i="1"/>
  <c r="AL1424" i="1"/>
  <c r="AL1428" i="1"/>
  <c r="AL1432" i="1"/>
  <c r="AL1436" i="1"/>
  <c r="AL1440" i="1"/>
  <c r="AL1444" i="1"/>
  <c r="AL1448" i="1"/>
  <c r="AL1452" i="1"/>
  <c r="AL1456" i="1"/>
  <c r="AL1460" i="1"/>
  <c r="AL1464" i="1"/>
  <c r="AO1464" i="1" s="1"/>
  <c r="AL1468" i="1"/>
  <c r="AO1468" i="1" s="1"/>
  <c r="AL1472" i="1"/>
  <c r="AO1472" i="1" s="1"/>
  <c r="AL1476" i="1"/>
  <c r="AO1476" i="1" s="1"/>
  <c r="AL1480" i="1"/>
  <c r="AO1480" i="1" s="1"/>
  <c r="AL1484" i="1"/>
  <c r="AO1484" i="1" s="1"/>
  <c r="AL1488" i="1"/>
  <c r="AO1488" i="1" s="1"/>
  <c r="AL1492" i="1"/>
  <c r="AO1492" i="1" s="1"/>
  <c r="AL1496" i="1"/>
  <c r="AO1496" i="1" s="1"/>
  <c r="AL1500" i="1"/>
  <c r="AO1500" i="1" s="1"/>
  <c r="AL1504" i="1"/>
  <c r="AO1504" i="1" s="1"/>
  <c r="AL1508" i="1"/>
  <c r="AO1508" i="1" s="1"/>
  <c r="AL1512" i="1"/>
  <c r="AO1512" i="1" s="1"/>
  <c r="AL1516" i="1"/>
  <c r="AO1516" i="1" s="1"/>
  <c r="AL1520" i="1"/>
  <c r="AO1520" i="1" s="1"/>
  <c r="AL1524" i="1"/>
  <c r="AO1524" i="1" s="1"/>
  <c r="AL1528" i="1"/>
  <c r="AO1528" i="1" s="1"/>
  <c r="AL1532" i="1"/>
  <c r="AO1532" i="1" s="1"/>
  <c r="AL1536" i="1"/>
  <c r="AO1536" i="1" s="1"/>
  <c r="AL1540" i="1"/>
  <c r="AO1540" i="1" s="1"/>
  <c r="AL1544" i="1"/>
  <c r="AO1544" i="1" s="1"/>
  <c r="AL1548" i="1"/>
  <c r="AO1548" i="1" s="1"/>
  <c r="AL1552" i="1"/>
  <c r="AO1552" i="1" s="1"/>
  <c r="AL1556" i="1"/>
  <c r="AO1556" i="1" s="1"/>
  <c r="AL1560" i="1"/>
  <c r="AO1560" i="1" s="1"/>
  <c r="AL1564" i="1"/>
  <c r="AO1564" i="1" s="1"/>
  <c r="AL1568" i="1"/>
  <c r="AO1568" i="1" s="1"/>
  <c r="AL1572" i="1"/>
  <c r="AO1572" i="1" s="1"/>
  <c r="AO129" i="1"/>
  <c r="AQ129" i="1" s="1"/>
  <c r="M83" i="1"/>
  <c r="M99" i="1"/>
  <c r="M113" i="1"/>
  <c r="M122" i="1"/>
  <c r="AB295" i="1"/>
  <c r="AC295" i="1" s="1"/>
  <c r="AL294" i="1"/>
  <c r="AO294" i="1" s="1"/>
  <c r="AQ294" i="1" s="1"/>
  <c r="AL296" i="1"/>
  <c r="X1352" i="1"/>
  <c r="Y1352" i="1"/>
  <c r="Z1352" i="1" s="1"/>
  <c r="W1352" i="1"/>
  <c r="X1242" i="1"/>
  <c r="Y1242" i="1"/>
  <c r="Z1242" i="1" s="1"/>
  <c r="W1242" i="1"/>
  <c r="Y1251" i="1"/>
  <c r="Z1251" i="1" s="1"/>
  <c r="W1251" i="1"/>
  <c r="X1251" i="1"/>
  <c r="Y1259" i="1"/>
  <c r="Z1259" i="1" s="1"/>
  <c r="X1259" i="1"/>
  <c r="W1259" i="1"/>
  <c r="W1265" i="1"/>
  <c r="X1265" i="1"/>
  <c r="Y1265" i="1"/>
  <c r="Z1265" i="1" s="1"/>
  <c r="W1275" i="1"/>
  <c r="X1275" i="1"/>
  <c r="Y1275" i="1"/>
  <c r="Z1275" i="1" s="1"/>
  <c r="Y1283" i="1"/>
  <c r="Z1283" i="1" s="1"/>
  <c r="W1283" i="1"/>
  <c r="X1283" i="1"/>
  <c r="X811" i="1"/>
  <c r="Y811" i="1"/>
  <c r="Z811" i="1" s="1"/>
  <c r="W811" i="1"/>
  <c r="X827" i="1"/>
  <c r="Y827" i="1"/>
  <c r="Z827" i="1" s="1"/>
  <c r="W827" i="1"/>
  <c r="X843" i="1"/>
  <c r="Y843" i="1"/>
  <c r="Z843" i="1" s="1"/>
  <c r="W843" i="1"/>
  <c r="X859" i="1"/>
  <c r="Y859" i="1"/>
  <c r="Z859" i="1" s="1"/>
  <c r="W859" i="1"/>
  <c r="W875" i="1"/>
  <c r="X875" i="1"/>
  <c r="Y875" i="1"/>
  <c r="Z875" i="1" s="1"/>
  <c r="W902" i="1"/>
  <c r="X902" i="1"/>
  <c r="Y902" i="1"/>
  <c r="Z902" i="1" s="1"/>
  <c r="W918" i="1"/>
  <c r="X918" i="1"/>
  <c r="Y918" i="1"/>
  <c r="Z918" i="1" s="1"/>
  <c r="W934" i="1"/>
  <c r="X934" i="1"/>
  <c r="Y934" i="1"/>
  <c r="Z934" i="1" s="1"/>
  <c r="W950" i="1"/>
  <c r="X950" i="1"/>
  <c r="Y950" i="1"/>
  <c r="Z950" i="1" s="1"/>
  <c r="W966" i="1"/>
  <c r="X966" i="1"/>
  <c r="Y966" i="1"/>
  <c r="Z966" i="1" s="1"/>
  <c r="W982" i="1"/>
  <c r="X982" i="1"/>
  <c r="Y982" i="1"/>
  <c r="Z982" i="1" s="1"/>
  <c r="W998" i="1"/>
  <c r="X998" i="1"/>
  <c r="Y998" i="1"/>
  <c r="Z998" i="1" s="1"/>
  <c r="W1014" i="1"/>
  <c r="X1014" i="1"/>
  <c r="Y1014" i="1"/>
  <c r="Z1014" i="1" s="1"/>
  <c r="Y1032" i="1"/>
  <c r="Z1032" i="1" s="1"/>
  <c r="W1032" i="1"/>
  <c r="X1032" i="1"/>
  <c r="W1062" i="1"/>
  <c r="X1062" i="1"/>
  <c r="Y1062" i="1"/>
  <c r="Z1062" i="1" s="1"/>
  <c r="W1078" i="1"/>
  <c r="X1078" i="1"/>
  <c r="Y1078" i="1"/>
  <c r="Z1078" i="1" s="1"/>
  <c r="W1094" i="1"/>
  <c r="X1094" i="1"/>
  <c r="Y1094" i="1"/>
  <c r="Z1094" i="1" s="1"/>
  <c r="X1110" i="1"/>
  <c r="W1110" i="1"/>
  <c r="Y1110" i="1"/>
  <c r="Z1110" i="1" s="1"/>
  <c r="X1126" i="1"/>
  <c r="W1126" i="1"/>
  <c r="Y1126" i="1"/>
  <c r="Z1126" i="1" s="1"/>
  <c r="X1142" i="1"/>
  <c r="W1142" i="1"/>
  <c r="Y1142" i="1"/>
  <c r="Z1142" i="1" s="1"/>
  <c r="X1158" i="1"/>
  <c r="W1158" i="1"/>
  <c r="Y1158" i="1"/>
  <c r="Z1158" i="1" s="1"/>
  <c r="X1174" i="1"/>
  <c r="W1174" i="1"/>
  <c r="Y1174" i="1"/>
  <c r="Z1174" i="1" s="1"/>
  <c r="X1190" i="1"/>
  <c r="W1190" i="1"/>
  <c r="Y1190" i="1"/>
  <c r="Z1190" i="1" s="1"/>
  <c r="X1206" i="1"/>
  <c r="W1206" i="1"/>
  <c r="Y1206" i="1"/>
  <c r="Z1206" i="1" s="1"/>
  <c r="X900" i="1"/>
  <c r="Y900" i="1"/>
  <c r="Z900" i="1" s="1"/>
  <c r="W900" i="1"/>
  <c r="X916" i="1"/>
  <c r="Y916" i="1"/>
  <c r="Z916" i="1" s="1"/>
  <c r="W916" i="1"/>
  <c r="W932" i="1"/>
  <c r="Y932" i="1"/>
  <c r="Z932" i="1" s="1"/>
  <c r="X932" i="1"/>
  <c r="W948" i="1"/>
  <c r="X948" i="1"/>
  <c r="Y948" i="1"/>
  <c r="Z948" i="1" s="1"/>
  <c r="W964" i="1"/>
  <c r="Y964" i="1"/>
  <c r="Z964" i="1" s="1"/>
  <c r="X964" i="1"/>
  <c r="W980" i="1"/>
  <c r="X980" i="1"/>
  <c r="Y980" i="1"/>
  <c r="Z980" i="1" s="1"/>
  <c r="W996" i="1"/>
  <c r="Y996" i="1"/>
  <c r="Z996" i="1" s="1"/>
  <c r="X996" i="1"/>
  <c r="W1012" i="1"/>
  <c r="X1012" i="1"/>
  <c r="Y1012" i="1"/>
  <c r="Z1012" i="1" s="1"/>
  <c r="W1028" i="1"/>
  <c r="Y1028" i="1"/>
  <c r="Z1028" i="1" s="1"/>
  <c r="X1028" i="1"/>
  <c r="Y1038" i="1"/>
  <c r="Z1038" i="1" s="1"/>
  <c r="W1038" i="1"/>
  <c r="X1038" i="1"/>
  <c r="Y1046" i="1"/>
  <c r="Z1046" i="1" s="1"/>
  <c r="W1046" i="1"/>
  <c r="X1046" i="1"/>
  <c r="X1060" i="1"/>
  <c r="Y1060" i="1"/>
  <c r="Z1060" i="1" s="1"/>
  <c r="W1060" i="1"/>
  <c r="X1076" i="1"/>
  <c r="Y1076" i="1"/>
  <c r="Z1076" i="1" s="1"/>
  <c r="W1076" i="1"/>
  <c r="X1092" i="1"/>
  <c r="Y1092" i="1"/>
  <c r="Z1092" i="1" s="1"/>
  <c r="W1092" i="1"/>
  <c r="X1108" i="1"/>
  <c r="Y1108" i="1"/>
  <c r="Z1108" i="1" s="1"/>
  <c r="W1108" i="1"/>
  <c r="X1124" i="1"/>
  <c r="Y1124" i="1"/>
  <c r="Z1124" i="1" s="1"/>
  <c r="W1124" i="1"/>
  <c r="X1140" i="1"/>
  <c r="Y1140" i="1"/>
  <c r="Z1140" i="1" s="1"/>
  <c r="W1140" i="1"/>
  <c r="X1156" i="1"/>
  <c r="Y1156" i="1"/>
  <c r="Z1156" i="1" s="1"/>
  <c r="W1156" i="1"/>
  <c r="X1172" i="1"/>
  <c r="W1172" i="1"/>
  <c r="X1188" i="1"/>
  <c r="W1188" i="1"/>
  <c r="X1204" i="1"/>
  <c r="W1204" i="1"/>
  <c r="W1218" i="1"/>
  <c r="Y1218" i="1"/>
  <c r="Z1218" i="1" s="1"/>
  <c r="X1218" i="1"/>
  <c r="W525" i="1"/>
  <c r="Y525" i="1"/>
  <c r="Z525" i="1" s="1"/>
  <c r="X525" i="1"/>
  <c r="W361" i="1"/>
  <c r="Y361" i="1"/>
  <c r="Z361" i="1" s="1"/>
  <c r="X361" i="1"/>
  <c r="Y561" i="1"/>
  <c r="Z561" i="1" s="1"/>
  <c r="W561" i="1"/>
  <c r="X561" i="1"/>
  <c r="Y529" i="1"/>
  <c r="Z529" i="1" s="1"/>
  <c r="X529" i="1"/>
  <c r="W529" i="1"/>
  <c r="Y503" i="1"/>
  <c r="Z503" i="1" s="1"/>
  <c r="W503" i="1"/>
  <c r="X503" i="1"/>
  <c r="W427" i="1"/>
  <c r="X427" i="1"/>
  <c r="Y427" i="1"/>
  <c r="Z427" i="1" s="1"/>
  <c r="Y1021" i="1"/>
  <c r="Z1021" i="1" s="1"/>
  <c r="W1021" i="1"/>
  <c r="X1021" i="1"/>
  <c r="Y1005" i="1"/>
  <c r="Z1005" i="1" s="1"/>
  <c r="W1005" i="1"/>
  <c r="X1005" i="1"/>
  <c r="W989" i="1"/>
  <c r="Y989" i="1"/>
  <c r="Z989" i="1" s="1"/>
  <c r="X989" i="1"/>
  <c r="Y973" i="1"/>
  <c r="Z973" i="1" s="1"/>
  <c r="X973" i="1"/>
  <c r="W973" i="1"/>
  <c r="W957" i="1"/>
  <c r="Y957" i="1"/>
  <c r="Z957" i="1" s="1"/>
  <c r="X957" i="1"/>
  <c r="Y941" i="1"/>
  <c r="Z941" i="1" s="1"/>
  <c r="X941" i="1"/>
  <c r="W941" i="1"/>
  <c r="Y925" i="1"/>
  <c r="Z925" i="1" s="1"/>
  <c r="W925" i="1"/>
  <c r="X925" i="1"/>
  <c r="W909" i="1"/>
  <c r="X909" i="1"/>
  <c r="Y909" i="1"/>
  <c r="Z909" i="1" s="1"/>
  <c r="Y874" i="1"/>
  <c r="Z874" i="1" s="1"/>
  <c r="X874" i="1"/>
  <c r="W874" i="1"/>
  <c r="Y842" i="1"/>
  <c r="Z842" i="1" s="1"/>
  <c r="X842" i="1"/>
  <c r="W842" i="1"/>
  <c r="W810" i="1"/>
  <c r="X810" i="1"/>
  <c r="Y810" i="1"/>
  <c r="Z810" i="1" s="1"/>
  <c r="Y872" i="1"/>
  <c r="Z872" i="1" s="1"/>
  <c r="X872" i="1"/>
  <c r="W872" i="1"/>
  <c r="W856" i="1"/>
  <c r="X856" i="1"/>
  <c r="Y856" i="1"/>
  <c r="Z856" i="1" s="1"/>
  <c r="W840" i="1"/>
  <c r="X840" i="1"/>
  <c r="Y840" i="1"/>
  <c r="Z840" i="1" s="1"/>
  <c r="W824" i="1"/>
  <c r="X824" i="1"/>
  <c r="Y824" i="1"/>
  <c r="Z824" i="1" s="1"/>
  <c r="Y808" i="1"/>
  <c r="Z808" i="1" s="1"/>
  <c r="W808" i="1"/>
  <c r="X808" i="1"/>
  <c r="Y672" i="1"/>
  <c r="Z672" i="1" s="1"/>
  <c r="W672" i="1"/>
  <c r="X672" i="1"/>
  <c r="AO699" i="1"/>
  <c r="AQ699" i="1" s="1"/>
  <c r="Y614" i="1"/>
  <c r="Z614" i="1" s="1"/>
  <c r="W614" i="1"/>
  <c r="X614" i="1"/>
  <c r="M79" i="1"/>
  <c r="M141" i="1"/>
  <c r="M157" i="1"/>
  <c r="M173" i="1"/>
  <c r="M189" i="1"/>
  <c r="AI89" i="1"/>
  <c r="AH89" i="1"/>
  <c r="AK89" i="1" s="1"/>
  <c r="AK42" i="1"/>
  <c r="AH155" i="1"/>
  <c r="AI155" i="1"/>
  <c r="AQ635" i="1"/>
  <c r="AG1371" i="1"/>
  <c r="AA1371" i="1"/>
  <c r="AF1371" i="1" s="1"/>
  <c r="AD1371" i="1"/>
  <c r="T1223" i="1"/>
  <c r="U1223" i="1" s="1"/>
  <c r="AB1223" i="1"/>
  <c r="AC1223" i="1" s="1"/>
  <c r="AL1222" i="1"/>
  <c r="AO1222" i="1" s="1"/>
  <c r="AL1224" i="1"/>
  <c r="AO1224" i="1" s="1"/>
  <c r="N1223" i="1"/>
  <c r="N1229" i="1"/>
  <c r="AB1229" i="1"/>
  <c r="AC1229" i="1" s="1"/>
  <c r="T1229" i="1"/>
  <c r="U1229" i="1" s="1"/>
  <c r="AL1228" i="1"/>
  <c r="AL1230" i="1"/>
  <c r="AO1230" i="1" s="1"/>
  <c r="AQ1230" i="1" s="1"/>
  <c r="Y1233" i="1"/>
  <c r="Z1233" i="1" s="1"/>
  <c r="W1233" i="1"/>
  <c r="X1233" i="1"/>
  <c r="Y583" i="1"/>
  <c r="Z583" i="1" s="1"/>
  <c r="W583" i="1"/>
  <c r="X583" i="1"/>
  <c r="N1321" i="1"/>
  <c r="AB1321" i="1"/>
  <c r="AC1321" i="1" s="1"/>
  <c r="AL1322" i="1"/>
  <c r="AO1322" i="1" s="1"/>
  <c r="AQ1322" i="1" s="1"/>
  <c r="T1321" i="1"/>
  <c r="U1321" i="1" s="1"/>
  <c r="N1330" i="1"/>
  <c r="T1330" i="1"/>
  <c r="U1330" i="1" s="1"/>
  <c r="AL1331" i="1"/>
  <c r="AO1331" i="1" s="1"/>
  <c r="AQ1331" i="1" s="1"/>
  <c r="AB1330" i="1"/>
  <c r="AC1330" i="1" s="1"/>
  <c r="W1228" i="1"/>
  <c r="X1228" i="1"/>
  <c r="Y1228" i="1"/>
  <c r="Z1228" i="1" s="1"/>
  <c r="AL1231" i="1"/>
  <c r="AO1231" i="1" s="1"/>
  <c r="AQ1231" i="1" s="1"/>
  <c r="T1232" i="1"/>
  <c r="U1232" i="1" s="1"/>
  <c r="AL1233" i="1"/>
  <c r="AB1232" i="1"/>
  <c r="AC1232" i="1" s="1"/>
  <c r="AL1253" i="1"/>
  <c r="AO1253" i="1" s="1"/>
  <c r="T1254" i="1"/>
  <c r="U1254" i="1" s="1"/>
  <c r="AB1254" i="1"/>
  <c r="AC1254" i="1" s="1"/>
  <c r="AL1255" i="1"/>
  <c r="AO1255" i="1" s="1"/>
  <c r="AQ1255" i="1" s="1"/>
  <c r="AK1274" i="1"/>
  <c r="AJ1277" i="1"/>
  <c r="N1294" i="1"/>
  <c r="AL1293" i="1"/>
  <c r="AO1293" i="1" s="1"/>
  <c r="AQ1293" i="1" s="1"/>
  <c r="AT1293" i="1" s="1"/>
  <c r="T1294" i="1"/>
  <c r="U1294" i="1" s="1"/>
  <c r="AB1294" i="1"/>
  <c r="AC1294" i="1" s="1"/>
  <c r="N1310" i="1"/>
  <c r="T1310" i="1"/>
  <c r="U1310" i="1" s="1"/>
  <c r="AB1310" i="1"/>
  <c r="AC1310" i="1" s="1"/>
  <c r="AB617" i="1"/>
  <c r="AC617" i="1" s="1"/>
  <c r="N617" i="1"/>
  <c r="T617" i="1"/>
  <c r="U617" i="1" s="1"/>
  <c r="N685" i="1"/>
  <c r="AB685" i="1"/>
  <c r="AC685" i="1" s="1"/>
  <c r="T685" i="1"/>
  <c r="U685" i="1" s="1"/>
  <c r="AL684" i="1"/>
  <c r="AO684" i="1" s="1"/>
  <c r="AQ684" i="1" s="1"/>
  <c r="N699" i="1"/>
  <c r="AL698" i="1"/>
  <c r="T699" i="1"/>
  <c r="U699" i="1" s="1"/>
  <c r="AB699" i="1"/>
  <c r="AC699" i="1" s="1"/>
  <c r="N715" i="1"/>
  <c r="AL714" i="1"/>
  <c r="T715" i="1"/>
  <c r="U715" i="1" s="1"/>
  <c r="AB715" i="1"/>
  <c r="AC715" i="1" s="1"/>
  <c r="AL744" i="1"/>
  <c r="AB745" i="1"/>
  <c r="AC745" i="1" s="1"/>
  <c r="T745" i="1"/>
  <c r="U745" i="1" s="1"/>
  <c r="N745" i="1"/>
  <c r="X761" i="1"/>
  <c r="Y761" i="1"/>
  <c r="Z761" i="1" s="1"/>
  <c r="W761" i="1"/>
  <c r="AL776" i="1"/>
  <c r="AO776" i="1" s="1"/>
  <c r="AQ776" i="1" s="1"/>
  <c r="AB777" i="1"/>
  <c r="AC777" i="1" s="1"/>
  <c r="T777" i="1"/>
  <c r="U777" i="1" s="1"/>
  <c r="N777" i="1"/>
  <c r="W793" i="1"/>
  <c r="X793" i="1"/>
  <c r="Y793" i="1"/>
  <c r="Z793" i="1" s="1"/>
  <c r="N592" i="1"/>
  <c r="T592" i="1"/>
  <c r="U592" i="1" s="1"/>
  <c r="AL591" i="1"/>
  <c r="AL593" i="1"/>
  <c r="AO593" i="1" s="1"/>
  <c r="AQ593" i="1" s="1"/>
  <c r="AB592" i="1"/>
  <c r="AC592" i="1" s="1"/>
  <c r="T634" i="1"/>
  <c r="U634" i="1" s="1"/>
  <c r="N634" i="1"/>
  <c r="AB634" i="1"/>
  <c r="AC634" i="1" s="1"/>
  <c r="N675" i="1"/>
  <c r="T675" i="1"/>
  <c r="U675" i="1" s="1"/>
  <c r="AL674" i="1"/>
  <c r="AB675" i="1"/>
  <c r="AC675" i="1" s="1"/>
  <c r="T693" i="1"/>
  <c r="U693" i="1" s="1"/>
  <c r="N693" i="1"/>
  <c r="AB693" i="1"/>
  <c r="AC693" i="1" s="1"/>
  <c r="T709" i="1"/>
  <c r="U709" i="1" s="1"/>
  <c r="N709" i="1"/>
  <c r="AB709" i="1"/>
  <c r="AC709" i="1" s="1"/>
  <c r="T725" i="1"/>
  <c r="U725" i="1" s="1"/>
  <c r="N725" i="1"/>
  <c r="AB725" i="1"/>
  <c r="AC725" i="1" s="1"/>
  <c r="X743" i="1"/>
  <c r="Y743" i="1"/>
  <c r="Z743" i="1" s="1"/>
  <c r="W743" i="1"/>
  <c r="AL758" i="1"/>
  <c r="N759" i="1"/>
  <c r="AB759" i="1"/>
  <c r="AC759" i="1" s="1"/>
  <c r="T759" i="1"/>
  <c r="U759" i="1" s="1"/>
  <c r="AO759" i="1" s="1"/>
  <c r="X775" i="1"/>
  <c r="Y775" i="1"/>
  <c r="Z775" i="1" s="1"/>
  <c r="W775" i="1"/>
  <c r="AL790" i="1"/>
  <c r="N791" i="1"/>
  <c r="AB791" i="1"/>
  <c r="AC791" i="1" s="1"/>
  <c r="T791" i="1"/>
  <c r="U791" i="1" s="1"/>
  <c r="AO791" i="1" s="1"/>
  <c r="N805" i="1"/>
  <c r="AB805" i="1"/>
  <c r="AC805" i="1" s="1"/>
  <c r="T805" i="1"/>
  <c r="U805" i="1" s="1"/>
  <c r="AL804" i="1"/>
  <c r="N821" i="1"/>
  <c r="AL820" i="1"/>
  <c r="AO820" i="1" s="1"/>
  <c r="AQ820" i="1" s="1"/>
  <c r="AB821" i="1"/>
  <c r="AC821" i="1" s="1"/>
  <c r="T821" i="1"/>
  <c r="U821" i="1" s="1"/>
  <c r="N837" i="1"/>
  <c r="AL836" i="1"/>
  <c r="AO836" i="1" s="1"/>
  <c r="AQ836" i="1" s="1"/>
  <c r="AB837" i="1"/>
  <c r="AC837" i="1" s="1"/>
  <c r="T837" i="1"/>
  <c r="U837" i="1" s="1"/>
  <c r="N853" i="1"/>
  <c r="AL852" i="1"/>
  <c r="AO852" i="1" s="1"/>
  <c r="AQ852" i="1" s="1"/>
  <c r="AB853" i="1"/>
  <c r="AC853" i="1" s="1"/>
  <c r="T853" i="1"/>
  <c r="U853" i="1" s="1"/>
  <c r="N869" i="1"/>
  <c r="AL868" i="1"/>
  <c r="AO868" i="1" s="1"/>
  <c r="AQ868" i="1" s="1"/>
  <c r="AB869" i="1"/>
  <c r="AC869" i="1" s="1"/>
  <c r="T869" i="1"/>
  <c r="U869" i="1" s="1"/>
  <c r="N885" i="1"/>
  <c r="AL884" i="1"/>
  <c r="AO884" i="1" s="1"/>
  <c r="AQ884" i="1" s="1"/>
  <c r="AB885" i="1"/>
  <c r="AC885" i="1" s="1"/>
  <c r="T885" i="1"/>
  <c r="U885" i="1" s="1"/>
  <c r="AH1328" i="1"/>
  <c r="AI1328" i="1"/>
  <c r="AI1221" i="1"/>
  <c r="AH1221" i="1"/>
  <c r="AO1219" i="1"/>
  <c r="AQ1219" i="1" s="1"/>
  <c r="AI1219" i="1"/>
  <c r="AH1219" i="1"/>
  <c r="AI1217" i="1"/>
  <c r="AH1217" i="1"/>
  <c r="AI1238" i="1"/>
  <c r="AH1238" i="1"/>
  <c r="AK1238" i="1" s="1"/>
  <c r="AI1350" i="1"/>
  <c r="AH1350" i="1"/>
  <c r="AK1342" i="1"/>
  <c r="AO155" i="1"/>
  <c r="AO170" i="1"/>
  <c r="AO186" i="1"/>
  <c r="T29" i="1"/>
  <c r="U29" i="1" s="1"/>
  <c r="AB29" i="1"/>
  <c r="AC29" i="1" s="1"/>
  <c r="AL30" i="1"/>
  <c r="M32" i="1"/>
  <c r="M87" i="1"/>
  <c r="M120" i="1"/>
  <c r="AB132" i="1"/>
  <c r="AC132" i="1" s="1"/>
  <c r="AL133" i="1"/>
  <c r="T1375" i="1"/>
  <c r="U1375" i="1" s="1"/>
  <c r="AB1375" i="1"/>
  <c r="AC1375" i="1" s="1"/>
  <c r="AL1374" i="1"/>
  <c r="N1375" i="1"/>
  <c r="AL1376" i="1"/>
  <c r="AO1376" i="1" s="1"/>
  <c r="AQ1376" i="1" s="1"/>
  <c r="W1362" i="1"/>
  <c r="X1362" i="1"/>
  <c r="Y1362" i="1"/>
  <c r="Z1362" i="1" s="1"/>
  <c r="AH1372" i="1"/>
  <c r="AK1372" i="1" s="1"/>
  <c r="AO1372" i="1"/>
  <c r="AQ1372" i="1" s="1"/>
  <c r="W1374" i="1"/>
  <c r="Y1374" i="1"/>
  <c r="Z1374" i="1" s="1"/>
  <c r="X1374" i="1"/>
  <c r="AG1378" i="1"/>
  <c r="AA1378" i="1"/>
  <c r="AF1378" i="1" s="1"/>
  <c r="AD1378" i="1"/>
  <c r="W1324" i="1"/>
  <c r="X1324" i="1"/>
  <c r="Y1324" i="1"/>
  <c r="Z1324" i="1" s="1"/>
  <c r="Y1333" i="1"/>
  <c r="Z1333" i="1" s="1"/>
  <c r="W1333" i="1"/>
  <c r="X1333" i="1"/>
  <c r="N1343" i="1"/>
  <c r="AL1342" i="1"/>
  <c r="AO1342" i="1" s="1"/>
  <c r="AQ1342" i="1" s="1"/>
  <c r="T1343" i="1"/>
  <c r="U1343" i="1" s="1"/>
  <c r="AB1343" i="1"/>
  <c r="AC1343" i="1" s="1"/>
  <c r="AD1249" i="1"/>
  <c r="AA1249" i="1"/>
  <c r="AF1249" i="1" s="1"/>
  <c r="AG1249" i="1"/>
  <c r="AG1281" i="1"/>
  <c r="AA1281" i="1"/>
  <c r="AF1281" i="1" s="1"/>
  <c r="AD1281" i="1"/>
  <c r="AE1281" i="1" s="1"/>
  <c r="X1295" i="1"/>
  <c r="Y1295" i="1"/>
  <c r="Z1295" i="1" s="1"/>
  <c r="W1295" i="1"/>
  <c r="AD1296" i="1"/>
  <c r="AE1296" i="1" s="1"/>
  <c r="AA1296" i="1"/>
  <c r="AF1296" i="1" s="1"/>
  <c r="AG1296" i="1"/>
  <c r="AD1300" i="1"/>
  <c r="AA1300" i="1"/>
  <c r="AF1300" i="1" s="1"/>
  <c r="AG1300" i="1"/>
  <c r="AA1312" i="1"/>
  <c r="AF1312" i="1" s="1"/>
  <c r="AG1312" i="1"/>
  <c r="AD1312" i="1"/>
  <c r="AE1312" i="1" s="1"/>
  <c r="AA1316" i="1"/>
  <c r="AF1316" i="1" s="1"/>
  <c r="AD1316" i="1"/>
  <c r="AG1316" i="1"/>
  <c r="T1337" i="1"/>
  <c r="U1337" i="1" s="1"/>
  <c r="AL1336" i="1"/>
  <c r="N1337" i="1"/>
  <c r="AB1337" i="1"/>
  <c r="AC1337" i="1" s="1"/>
  <c r="AL1338" i="1"/>
  <c r="AO1338" i="1" s="1"/>
  <c r="AQ1338" i="1" s="1"/>
  <c r="N1341" i="1"/>
  <c r="T1341" i="1"/>
  <c r="U1341" i="1" s="1"/>
  <c r="AB1341" i="1"/>
  <c r="AC1341" i="1" s="1"/>
  <c r="N1358" i="1"/>
  <c r="T1358" i="1"/>
  <c r="U1358" i="1" s="1"/>
  <c r="AB1358" i="1"/>
  <c r="AC1358" i="1" s="1"/>
  <c r="AG1226" i="1"/>
  <c r="AD1226" i="1"/>
  <c r="AE1226" i="1" s="1"/>
  <c r="AA1226" i="1"/>
  <c r="AF1226" i="1" s="1"/>
  <c r="N1302" i="1"/>
  <c r="AL1303" i="1"/>
  <c r="AO1303" i="1" s="1"/>
  <c r="AQ1303" i="1" s="1"/>
  <c r="T1302" i="1"/>
  <c r="U1302" i="1" s="1"/>
  <c r="AB1302" i="1"/>
  <c r="AC1302" i="1" s="1"/>
  <c r="AA1314" i="1"/>
  <c r="AF1314" i="1" s="1"/>
  <c r="AD1314" i="1"/>
  <c r="AG1314" i="1"/>
  <c r="N575" i="1"/>
  <c r="AL576" i="1"/>
  <c r="AO576" i="1" s="1"/>
  <c r="AQ576" i="1" s="1"/>
  <c r="T575" i="1"/>
  <c r="U575" i="1" s="1"/>
  <c r="AB575" i="1"/>
  <c r="AC575" i="1" s="1"/>
  <c r="N586" i="1"/>
  <c r="T586" i="1"/>
  <c r="U586" i="1" s="1"/>
  <c r="AL585" i="1"/>
  <c r="AO585" i="1" s="1"/>
  <c r="AQ585" i="1" s="1"/>
  <c r="AB586" i="1"/>
  <c r="AC586" i="1" s="1"/>
  <c r="N590" i="1"/>
  <c r="T590" i="1"/>
  <c r="U590" i="1" s="1"/>
  <c r="AB590" i="1"/>
  <c r="AC590" i="1" s="1"/>
  <c r="N597" i="1"/>
  <c r="AL596" i="1"/>
  <c r="AO596" i="1" s="1"/>
  <c r="AQ596" i="1" s="1"/>
  <c r="T597" i="1"/>
  <c r="U597" i="1" s="1"/>
  <c r="AB597" i="1"/>
  <c r="AC597" i="1" s="1"/>
  <c r="AB601" i="1"/>
  <c r="AC601" i="1" s="1"/>
  <c r="N601" i="1"/>
  <c r="AL602" i="1"/>
  <c r="AO602" i="1" s="1"/>
  <c r="AQ602" i="1" s="1"/>
  <c r="T601" i="1"/>
  <c r="U601" i="1" s="1"/>
  <c r="W605" i="1"/>
  <c r="X605" i="1"/>
  <c r="Y605" i="1"/>
  <c r="Z605" i="1" s="1"/>
  <c r="X609" i="1"/>
  <c r="Y609" i="1"/>
  <c r="Z609" i="1" s="1"/>
  <c r="W609" i="1"/>
  <c r="W624" i="1"/>
  <c r="X624" i="1"/>
  <c r="Y624" i="1"/>
  <c r="Z624" i="1" s="1"/>
  <c r="W628" i="1"/>
  <c r="X628" i="1"/>
  <c r="Y628" i="1"/>
  <c r="Z628" i="1" s="1"/>
  <c r="W632" i="1"/>
  <c r="X632" i="1"/>
  <c r="Y632" i="1"/>
  <c r="Z632" i="1" s="1"/>
  <c r="W636" i="1"/>
  <c r="X636" i="1"/>
  <c r="Y636" i="1"/>
  <c r="Z636" i="1" s="1"/>
  <c r="X640" i="1"/>
  <c r="Y640" i="1"/>
  <c r="Z640" i="1" s="1"/>
  <c r="W640" i="1"/>
  <c r="X677" i="1"/>
  <c r="Y677" i="1"/>
  <c r="Z677" i="1" s="1"/>
  <c r="W677" i="1"/>
  <c r="AL690" i="1"/>
  <c r="T691" i="1"/>
  <c r="U691" i="1" s="1"/>
  <c r="N691" i="1"/>
  <c r="AB691" i="1"/>
  <c r="AC691" i="1" s="1"/>
  <c r="W703" i="1"/>
  <c r="X703" i="1"/>
  <c r="Y703" i="1"/>
  <c r="Z703" i="1" s="1"/>
  <c r="W707" i="1"/>
  <c r="X707" i="1"/>
  <c r="Y707" i="1"/>
  <c r="Z707" i="1" s="1"/>
  <c r="AL722" i="1"/>
  <c r="N723" i="1"/>
  <c r="T723" i="1"/>
  <c r="U723" i="1" s="1"/>
  <c r="AB723" i="1"/>
  <c r="AC723" i="1" s="1"/>
  <c r="X733" i="1"/>
  <c r="Y733" i="1"/>
  <c r="Z733" i="1" s="1"/>
  <c r="W733" i="1"/>
  <c r="X737" i="1"/>
  <c r="Y737" i="1"/>
  <c r="Z737" i="1" s="1"/>
  <c r="W737" i="1"/>
  <c r="N753" i="1"/>
  <c r="AL752" i="1"/>
  <c r="AB753" i="1"/>
  <c r="AC753" i="1" s="1"/>
  <c r="T753" i="1"/>
  <c r="U753" i="1" s="1"/>
  <c r="N769" i="1"/>
  <c r="AL768" i="1"/>
  <c r="AO768" i="1" s="1"/>
  <c r="AQ768" i="1" s="1"/>
  <c r="AB769" i="1"/>
  <c r="AC769" i="1" s="1"/>
  <c r="T769" i="1"/>
  <c r="U769" i="1" s="1"/>
  <c r="N785" i="1"/>
  <c r="AL784" i="1"/>
  <c r="AO784" i="1" s="1"/>
  <c r="AQ784" i="1" s="1"/>
  <c r="AB785" i="1"/>
  <c r="AC785" i="1" s="1"/>
  <c r="T785" i="1"/>
  <c r="U785" i="1" s="1"/>
  <c r="W799" i="1"/>
  <c r="Y799" i="1"/>
  <c r="Z799" i="1" s="1"/>
  <c r="X799" i="1"/>
  <c r="W599" i="1"/>
  <c r="X599" i="1"/>
  <c r="Y599" i="1"/>
  <c r="Z599" i="1" s="1"/>
  <c r="W626" i="1"/>
  <c r="X626" i="1"/>
  <c r="Y626" i="1"/>
  <c r="Z626" i="1" s="1"/>
  <c r="X642" i="1"/>
  <c r="Y642" i="1"/>
  <c r="Z642" i="1" s="1"/>
  <c r="W642" i="1"/>
  <c r="W697" i="1"/>
  <c r="X697" i="1"/>
  <c r="Y697" i="1"/>
  <c r="Z697" i="1" s="1"/>
  <c r="X701" i="1"/>
  <c r="Y701" i="1"/>
  <c r="Z701" i="1" s="1"/>
  <c r="W701" i="1"/>
  <c r="N717" i="1"/>
  <c r="T717" i="1"/>
  <c r="U717" i="1" s="1"/>
  <c r="AB717" i="1"/>
  <c r="AC717" i="1" s="1"/>
  <c r="W731" i="1"/>
  <c r="X731" i="1"/>
  <c r="Y731" i="1"/>
  <c r="Z731" i="1" s="1"/>
  <c r="X735" i="1"/>
  <c r="Y735" i="1"/>
  <c r="Z735" i="1" s="1"/>
  <c r="W735" i="1"/>
  <c r="W747" i="1"/>
  <c r="X747" i="1"/>
  <c r="Y747" i="1"/>
  <c r="Z747" i="1" s="1"/>
  <c r="X751" i="1"/>
  <c r="Y751" i="1"/>
  <c r="Z751" i="1" s="1"/>
  <c r="W751" i="1"/>
  <c r="W763" i="1"/>
  <c r="X763" i="1"/>
  <c r="Y763" i="1"/>
  <c r="Z763" i="1" s="1"/>
  <c r="W767" i="1"/>
  <c r="X767" i="1"/>
  <c r="Y767" i="1"/>
  <c r="Z767" i="1" s="1"/>
  <c r="W779" i="1"/>
  <c r="X779" i="1"/>
  <c r="Y779" i="1"/>
  <c r="Z779" i="1" s="1"/>
  <c r="W783" i="1"/>
  <c r="X783" i="1"/>
  <c r="Y783" i="1"/>
  <c r="Z783" i="1" s="1"/>
  <c r="W795" i="1"/>
  <c r="X795" i="1"/>
  <c r="Y795" i="1"/>
  <c r="Z795" i="1" s="1"/>
  <c r="AL812" i="1"/>
  <c r="AO812" i="1" s="1"/>
  <c r="AQ812" i="1" s="1"/>
  <c r="N813" i="1"/>
  <c r="AB813" i="1"/>
  <c r="AC813" i="1" s="1"/>
  <c r="T813" i="1"/>
  <c r="U813" i="1" s="1"/>
  <c r="AL828" i="1"/>
  <c r="AO828" i="1" s="1"/>
  <c r="AQ828" i="1" s="1"/>
  <c r="N829" i="1"/>
  <c r="AB829" i="1"/>
  <c r="AC829" i="1" s="1"/>
  <c r="T829" i="1"/>
  <c r="U829" i="1" s="1"/>
  <c r="AL844" i="1"/>
  <c r="AO844" i="1" s="1"/>
  <c r="AQ844" i="1" s="1"/>
  <c r="N845" i="1"/>
  <c r="AB845" i="1"/>
  <c r="AC845" i="1" s="1"/>
  <c r="T845" i="1"/>
  <c r="U845" i="1" s="1"/>
  <c r="AL860" i="1"/>
  <c r="AO860" i="1" s="1"/>
  <c r="AQ860" i="1" s="1"/>
  <c r="N861" i="1"/>
  <c r="AB861" i="1"/>
  <c r="AC861" i="1" s="1"/>
  <c r="T861" i="1"/>
  <c r="U861" i="1" s="1"/>
  <c r="AL876" i="1"/>
  <c r="AO876" i="1" s="1"/>
  <c r="AQ876" i="1" s="1"/>
  <c r="N877" i="1"/>
  <c r="AB877" i="1"/>
  <c r="AC877" i="1" s="1"/>
  <c r="T877" i="1"/>
  <c r="U877" i="1" s="1"/>
  <c r="W891" i="1"/>
  <c r="X891" i="1"/>
  <c r="Y891" i="1"/>
  <c r="Z891" i="1" s="1"/>
  <c r="Y1059" i="1"/>
  <c r="Z1059" i="1" s="1"/>
  <c r="W1059" i="1"/>
  <c r="X1059" i="1"/>
  <c r="AL1070" i="1"/>
  <c r="AO1070" i="1" s="1"/>
  <c r="AQ1070" i="1" s="1"/>
  <c r="N1071" i="1"/>
  <c r="AB1071" i="1"/>
  <c r="AC1071" i="1" s="1"/>
  <c r="AL1074" i="1"/>
  <c r="AO1074" i="1" s="1"/>
  <c r="AQ1074" i="1" s="1"/>
  <c r="AT1074" i="1" s="1"/>
  <c r="T1075" i="1"/>
  <c r="U1075" i="1" s="1"/>
  <c r="Y1091" i="1"/>
  <c r="Z1091" i="1" s="1"/>
  <c r="W1091" i="1"/>
  <c r="X1091" i="1"/>
  <c r="AL1102" i="1"/>
  <c r="AO1102" i="1" s="1"/>
  <c r="AQ1102" i="1" s="1"/>
  <c r="N1103" i="1"/>
  <c r="AB1103" i="1"/>
  <c r="AC1103" i="1" s="1"/>
  <c r="AL1106" i="1"/>
  <c r="AO1106" i="1" s="1"/>
  <c r="AQ1106" i="1" s="1"/>
  <c r="AT1106" i="1" s="1"/>
  <c r="T1107" i="1"/>
  <c r="U1107" i="1" s="1"/>
  <c r="AL1110" i="1"/>
  <c r="AO1110" i="1" s="1"/>
  <c r="AQ1110" i="1" s="1"/>
  <c r="N1111" i="1"/>
  <c r="AB1111" i="1"/>
  <c r="AC1111" i="1" s="1"/>
  <c r="AL1114" i="1"/>
  <c r="AO1114" i="1" s="1"/>
  <c r="AQ1114" i="1" s="1"/>
  <c r="AT1114" i="1" s="1"/>
  <c r="T1115" i="1"/>
  <c r="U1115" i="1" s="1"/>
  <c r="AL1118" i="1"/>
  <c r="AO1118" i="1" s="1"/>
  <c r="AQ1118" i="1" s="1"/>
  <c r="N1119" i="1"/>
  <c r="AB1119" i="1"/>
  <c r="AC1119" i="1" s="1"/>
  <c r="AL1122" i="1"/>
  <c r="AO1122" i="1" s="1"/>
  <c r="AQ1122" i="1" s="1"/>
  <c r="T1123" i="1"/>
  <c r="U1123" i="1" s="1"/>
  <c r="AL1126" i="1"/>
  <c r="AO1126" i="1" s="1"/>
  <c r="N1127" i="1"/>
  <c r="AB1127" i="1"/>
  <c r="AC1127" i="1" s="1"/>
  <c r="AL1130" i="1"/>
  <c r="AO1130" i="1" s="1"/>
  <c r="AQ1130" i="1" s="1"/>
  <c r="AT1130" i="1" s="1"/>
  <c r="T1131" i="1"/>
  <c r="U1131" i="1" s="1"/>
  <c r="AL1134" i="1"/>
  <c r="AO1134" i="1" s="1"/>
  <c r="AQ1134" i="1" s="1"/>
  <c r="N1135" i="1"/>
  <c r="AB1135" i="1"/>
  <c r="AC1135" i="1" s="1"/>
  <c r="AL1138" i="1"/>
  <c r="AO1138" i="1" s="1"/>
  <c r="AQ1138" i="1" s="1"/>
  <c r="AT1138" i="1" s="1"/>
  <c r="T1139" i="1"/>
  <c r="U1139" i="1" s="1"/>
  <c r="AL1142" i="1"/>
  <c r="AO1142" i="1" s="1"/>
  <c r="AQ1142" i="1" s="1"/>
  <c r="N1143" i="1"/>
  <c r="AB1143" i="1"/>
  <c r="AC1143" i="1" s="1"/>
  <c r="AL1146" i="1"/>
  <c r="AO1146" i="1" s="1"/>
  <c r="AQ1146" i="1" s="1"/>
  <c r="AT1146" i="1" s="1"/>
  <c r="T1147" i="1"/>
  <c r="U1147" i="1" s="1"/>
  <c r="AL1150" i="1"/>
  <c r="AO1150" i="1" s="1"/>
  <c r="AQ1150" i="1" s="1"/>
  <c r="N1151" i="1"/>
  <c r="AB1151" i="1"/>
  <c r="AC1151" i="1" s="1"/>
  <c r="AL1154" i="1"/>
  <c r="AO1154" i="1" s="1"/>
  <c r="AQ1154" i="1" s="1"/>
  <c r="T1155" i="1"/>
  <c r="U1155" i="1" s="1"/>
  <c r="AL1158" i="1"/>
  <c r="AO1158" i="1" s="1"/>
  <c r="N1159" i="1"/>
  <c r="AB1159" i="1"/>
  <c r="AC1159" i="1" s="1"/>
  <c r="AL1162" i="1"/>
  <c r="AO1162" i="1" s="1"/>
  <c r="AQ1162" i="1" s="1"/>
  <c r="AT1162" i="1" s="1"/>
  <c r="T1163" i="1"/>
  <c r="U1163" i="1" s="1"/>
  <c r="AL1166" i="1"/>
  <c r="AO1166" i="1" s="1"/>
  <c r="AQ1166" i="1" s="1"/>
  <c r="N1167" i="1"/>
  <c r="AB1167" i="1"/>
  <c r="AC1167" i="1" s="1"/>
  <c r="AL1170" i="1"/>
  <c r="AO1170" i="1" s="1"/>
  <c r="AQ1170" i="1" s="1"/>
  <c r="AT1170" i="1" s="1"/>
  <c r="T1171" i="1"/>
  <c r="U1171" i="1" s="1"/>
  <c r="AL1174" i="1"/>
  <c r="AO1174" i="1" s="1"/>
  <c r="AQ1174" i="1" s="1"/>
  <c r="N1175" i="1"/>
  <c r="AB1175" i="1"/>
  <c r="AC1175" i="1" s="1"/>
  <c r="AL1178" i="1"/>
  <c r="AO1178" i="1" s="1"/>
  <c r="AQ1178" i="1" s="1"/>
  <c r="AT1178" i="1" s="1"/>
  <c r="T1179" i="1"/>
  <c r="U1179" i="1" s="1"/>
  <c r="AL1182" i="1"/>
  <c r="AO1182" i="1" s="1"/>
  <c r="AQ1182" i="1" s="1"/>
  <c r="N1183" i="1"/>
  <c r="AB1183" i="1"/>
  <c r="AC1183" i="1" s="1"/>
  <c r="AL1186" i="1"/>
  <c r="AO1186" i="1" s="1"/>
  <c r="AQ1186" i="1" s="1"/>
  <c r="T1187" i="1"/>
  <c r="U1187" i="1" s="1"/>
  <c r="AL1190" i="1"/>
  <c r="AO1190" i="1" s="1"/>
  <c r="N1191" i="1"/>
  <c r="AB1191" i="1"/>
  <c r="AC1191" i="1" s="1"/>
  <c r="AL1194" i="1"/>
  <c r="AO1194" i="1" s="1"/>
  <c r="AQ1194" i="1" s="1"/>
  <c r="AT1194" i="1" s="1"/>
  <c r="T1195" i="1"/>
  <c r="U1195" i="1" s="1"/>
  <c r="AL1198" i="1"/>
  <c r="AO1198" i="1" s="1"/>
  <c r="AQ1198" i="1" s="1"/>
  <c r="N1199" i="1"/>
  <c r="AB1199" i="1"/>
  <c r="AC1199" i="1" s="1"/>
  <c r="AL1202" i="1"/>
  <c r="AO1202" i="1" s="1"/>
  <c r="AQ1202" i="1" s="1"/>
  <c r="AT1202" i="1" s="1"/>
  <c r="T1203" i="1"/>
  <c r="U1203" i="1" s="1"/>
  <c r="AL1206" i="1"/>
  <c r="AO1206" i="1" s="1"/>
  <c r="AQ1206" i="1" s="1"/>
  <c r="N1207" i="1"/>
  <c r="AB1207" i="1"/>
  <c r="AC1207" i="1" s="1"/>
  <c r="AL1210" i="1"/>
  <c r="AO1210" i="1" s="1"/>
  <c r="AQ1210" i="1" s="1"/>
  <c r="AT1210" i="1" s="1"/>
  <c r="T1211" i="1"/>
  <c r="U1211" i="1" s="1"/>
  <c r="AL1214" i="1"/>
  <c r="AO1214" i="1" s="1"/>
  <c r="AQ1214" i="1" s="1"/>
  <c r="T1215" i="1"/>
  <c r="U1215" i="1" s="1"/>
  <c r="AB1215" i="1"/>
  <c r="AC1215" i="1" s="1"/>
  <c r="AL1216" i="1"/>
  <c r="AO1216" i="1" s="1"/>
  <c r="AQ1216" i="1" s="1"/>
  <c r="W348" i="1"/>
  <c r="X348" i="1"/>
  <c r="Y348" i="1"/>
  <c r="Z348" i="1" s="1"/>
  <c r="W445" i="1"/>
  <c r="X445" i="1"/>
  <c r="Y445" i="1"/>
  <c r="Z445" i="1" s="1"/>
  <c r="AL1204" i="1"/>
  <c r="AL1196" i="1"/>
  <c r="AL1188" i="1"/>
  <c r="AL1180" i="1"/>
  <c r="AL1172" i="1"/>
  <c r="AL1164" i="1"/>
  <c r="AL1156" i="1"/>
  <c r="AL1148" i="1"/>
  <c r="AL1140" i="1"/>
  <c r="AL1132" i="1"/>
  <c r="AL1124" i="1"/>
  <c r="AL1116" i="1"/>
  <c r="AL1108" i="1"/>
  <c r="AL1076" i="1"/>
  <c r="AH1017" i="1"/>
  <c r="AK1017" i="1" s="1"/>
  <c r="AI1017" i="1"/>
  <c r="AI1013" i="1"/>
  <c r="AH1013" i="1"/>
  <c r="AK1013" i="1" s="1"/>
  <c r="AH1001" i="1"/>
  <c r="AK1001" i="1" s="1"/>
  <c r="AI1001" i="1"/>
  <c r="AI997" i="1"/>
  <c r="AH997" i="1"/>
  <c r="AK997" i="1" s="1"/>
  <c r="AI985" i="1"/>
  <c r="AH985" i="1"/>
  <c r="AK985" i="1" s="1"/>
  <c r="AH981" i="1"/>
  <c r="AK981" i="1" s="1"/>
  <c r="AI981" i="1"/>
  <c r="AI969" i="1"/>
  <c r="AH969" i="1"/>
  <c r="AK969" i="1" s="1"/>
  <c r="AH965" i="1"/>
  <c r="AK965" i="1" s="1"/>
  <c r="AI965" i="1"/>
  <c r="AI953" i="1"/>
  <c r="AH953" i="1"/>
  <c r="AK953" i="1" s="1"/>
  <c r="AH949" i="1"/>
  <c r="AK949" i="1" s="1"/>
  <c r="AI949" i="1"/>
  <c r="AI937" i="1"/>
  <c r="AH937" i="1"/>
  <c r="AK937" i="1" s="1"/>
  <c r="AI933" i="1"/>
  <c r="AH933" i="1"/>
  <c r="AK933" i="1" s="1"/>
  <c r="AH921" i="1"/>
  <c r="AK921" i="1" s="1"/>
  <c r="AI921" i="1"/>
  <c r="AH917" i="1"/>
  <c r="AK917" i="1" s="1"/>
  <c r="AI917" i="1"/>
  <c r="AJ1289" i="1"/>
  <c r="AK1290" i="1"/>
  <c r="AH1284" i="1"/>
  <c r="AI1284" i="1"/>
  <c r="AH1357" i="1"/>
  <c r="AI1357" i="1"/>
  <c r="AI1368" i="1"/>
  <c r="AH1368" i="1"/>
  <c r="AH1361" i="1"/>
  <c r="AI1361" i="1"/>
  <c r="AD1332" i="1"/>
  <c r="AA1332" i="1"/>
  <c r="AF1332" i="1" s="1"/>
  <c r="AG1332" i="1"/>
  <c r="AG1327" i="1"/>
  <c r="AD1327" i="1"/>
  <c r="AE1327" i="1" s="1"/>
  <c r="AA1327" i="1"/>
  <c r="AF1327" i="1" s="1"/>
  <c r="AG1318" i="1"/>
  <c r="AD1318" i="1"/>
  <c r="AE1318" i="1" s="1"/>
  <c r="AA1318" i="1"/>
  <c r="AF1318" i="1" s="1"/>
  <c r="AG661" i="1"/>
  <c r="AA661" i="1"/>
  <c r="AF661" i="1" s="1"/>
  <c r="AD661" i="1"/>
  <c r="AO1221" i="1"/>
  <c r="AQ1221" i="1" s="1"/>
  <c r="AQ335" i="1"/>
  <c r="AP339" i="1"/>
  <c r="AH489" i="1"/>
  <c r="AI489" i="1"/>
  <c r="AO489" i="1"/>
  <c r="AI470" i="1"/>
  <c r="AH470" i="1"/>
  <c r="AP542" i="1"/>
  <c r="AK727" i="1"/>
  <c r="AJ326" i="1"/>
  <c r="AK323" i="1"/>
  <c r="AJ324" i="1"/>
  <c r="AK330" i="1"/>
  <c r="AJ330" i="1"/>
  <c r="AJ334" i="1"/>
  <c r="AK317" i="1"/>
  <c r="AJ321" i="1"/>
  <c r="AR553" i="1"/>
  <c r="AR551" i="1"/>
  <c r="AJ547" i="1"/>
  <c r="AK549" i="1"/>
  <c r="AJ550" i="1"/>
  <c r="AJ548" i="1"/>
  <c r="AJ546" i="1"/>
  <c r="AJ549" i="1"/>
  <c r="AJ553" i="1"/>
  <c r="AJ545" i="1"/>
  <c r="AP527" i="1"/>
  <c r="AQ523" i="1"/>
  <c r="AT523" i="1" s="1"/>
  <c r="AS508" i="1"/>
  <c r="AT508" i="1" s="1"/>
  <c r="AJ510" i="1"/>
  <c r="AJ511" i="1"/>
  <c r="AK507" i="1"/>
  <c r="AJ508" i="1"/>
  <c r="AS492" i="1"/>
  <c r="AT492" i="1" s="1"/>
  <c r="AJ494" i="1"/>
  <c r="AK491" i="1"/>
  <c r="AJ495" i="1"/>
  <c r="AK445" i="1"/>
  <c r="AP545" i="1"/>
  <c r="AJ531" i="1"/>
  <c r="AJ532" i="1"/>
  <c r="AJ529" i="1"/>
  <c r="AJ530" i="1"/>
  <c r="AS481" i="1"/>
  <c r="AT481" i="1" s="1"/>
  <c r="AJ484" i="1"/>
  <c r="AK480" i="1"/>
  <c r="AP336" i="1"/>
  <c r="AQ332" i="1"/>
  <c r="AR336" i="1" s="1"/>
  <c r="AS367" i="1"/>
  <c r="AT367" i="1" s="1"/>
  <c r="AK366" i="1"/>
  <c r="AK519" i="1"/>
  <c r="AJ515" i="1"/>
  <c r="AJ516" i="1"/>
  <c r="AK298" i="1"/>
  <c r="AJ302" i="1"/>
  <c r="AJ487" i="1"/>
  <c r="AJ489" i="1"/>
  <c r="AM1332" i="1"/>
  <c r="AO1229" i="1"/>
  <c r="AT1122" i="1"/>
  <c r="AT1154" i="1"/>
  <c r="AT1186" i="1"/>
  <c r="AT855" i="1"/>
  <c r="AL1379" i="1"/>
  <c r="AO1379" i="1" s="1"/>
  <c r="AL1383" i="1"/>
  <c r="AO1383" i="1" s="1"/>
  <c r="AL1387" i="1"/>
  <c r="AO1387" i="1" s="1"/>
  <c r="AL1391" i="1"/>
  <c r="AO1391" i="1" s="1"/>
  <c r="AL1395" i="1"/>
  <c r="AO1395" i="1" s="1"/>
  <c r="AL1399" i="1"/>
  <c r="AO1399" i="1" s="1"/>
  <c r="AL1403" i="1"/>
  <c r="AO1403" i="1" s="1"/>
  <c r="AL1407" i="1"/>
  <c r="AO1407" i="1" s="1"/>
  <c r="AL1411" i="1"/>
  <c r="AO1411" i="1" s="1"/>
  <c r="AL1415" i="1"/>
  <c r="AO1415" i="1" s="1"/>
  <c r="AL1419" i="1"/>
  <c r="AO1419" i="1" s="1"/>
  <c r="AL1423" i="1"/>
  <c r="AO1423" i="1" s="1"/>
  <c r="AL1427" i="1"/>
  <c r="AO1427" i="1" s="1"/>
  <c r="AL1431" i="1"/>
  <c r="AO1431" i="1" s="1"/>
  <c r="AL1435" i="1"/>
  <c r="AO1435" i="1" s="1"/>
  <c r="AL1439" i="1"/>
  <c r="AO1439" i="1" s="1"/>
  <c r="AL1443" i="1"/>
  <c r="AO1443" i="1" s="1"/>
  <c r="AL1447" i="1"/>
  <c r="AO1447" i="1" s="1"/>
  <c r="AL1451" i="1"/>
  <c r="AO1451" i="1" s="1"/>
  <c r="AL1455" i="1"/>
  <c r="AO1455" i="1" s="1"/>
  <c r="AL1459" i="1"/>
  <c r="AO1459" i="1" s="1"/>
  <c r="AL1463" i="1"/>
  <c r="AO1463" i="1" s="1"/>
  <c r="AL1467" i="1"/>
  <c r="AO1467" i="1" s="1"/>
  <c r="AL1471" i="1"/>
  <c r="AO1471" i="1" s="1"/>
  <c r="AL1475" i="1"/>
  <c r="AO1475" i="1" s="1"/>
  <c r="AL1479" i="1"/>
  <c r="AO1479" i="1" s="1"/>
  <c r="AL1483" i="1"/>
  <c r="AO1483" i="1" s="1"/>
  <c r="AL1487" i="1"/>
  <c r="AO1487" i="1" s="1"/>
  <c r="AL1491" i="1"/>
  <c r="AO1491" i="1" s="1"/>
  <c r="AL1495" i="1"/>
  <c r="AO1495" i="1" s="1"/>
  <c r="AL1499" i="1"/>
  <c r="AO1499" i="1" s="1"/>
  <c r="AL1503" i="1"/>
  <c r="AO1503" i="1" s="1"/>
  <c r="AL1507" i="1"/>
  <c r="AO1507" i="1" s="1"/>
  <c r="AL1511" i="1"/>
  <c r="AO1511" i="1" s="1"/>
  <c r="AL1515" i="1"/>
  <c r="AO1515" i="1" s="1"/>
  <c r="AL1519" i="1"/>
  <c r="AO1519" i="1" s="1"/>
  <c r="AL1523" i="1"/>
  <c r="AO1523" i="1" s="1"/>
  <c r="AL1527" i="1"/>
  <c r="AO1527" i="1" s="1"/>
  <c r="AL1531" i="1"/>
  <c r="AO1531" i="1" s="1"/>
  <c r="AL1535" i="1"/>
  <c r="AO1535" i="1" s="1"/>
  <c r="AL1539" i="1"/>
  <c r="AO1539" i="1" s="1"/>
  <c r="AL1543" i="1"/>
  <c r="AO1543" i="1" s="1"/>
  <c r="AL1547" i="1"/>
  <c r="AO1547" i="1" s="1"/>
  <c r="AL1551" i="1"/>
  <c r="AO1551" i="1" s="1"/>
  <c r="AL1555" i="1"/>
  <c r="AO1555" i="1" s="1"/>
  <c r="AL1559" i="1"/>
  <c r="AO1559" i="1" s="1"/>
  <c r="AL1563" i="1"/>
  <c r="AO1563" i="1" s="1"/>
  <c r="AL1567" i="1"/>
  <c r="AO1567" i="1" s="1"/>
  <c r="AL1571" i="1"/>
  <c r="AO1571" i="1" s="1"/>
  <c r="AL1575" i="1"/>
  <c r="AO1575" i="1" s="1"/>
  <c r="AL1579" i="1"/>
  <c r="AO1579" i="1" s="1"/>
  <c r="AL1583" i="1"/>
  <c r="AO1583" i="1" s="1"/>
  <c r="AL1587" i="1"/>
  <c r="AO1587" i="1" s="1"/>
  <c r="AL1591" i="1"/>
  <c r="AO1591" i="1" s="1"/>
  <c r="AL1595" i="1"/>
  <c r="AO1595" i="1" s="1"/>
  <c r="AL1599" i="1"/>
  <c r="AO1599" i="1" s="1"/>
  <c r="AL1603" i="1"/>
  <c r="AO1603" i="1" s="1"/>
  <c r="AL1607" i="1"/>
  <c r="AO1607" i="1" s="1"/>
  <c r="AL1611" i="1"/>
  <c r="AO1611" i="1" s="1"/>
  <c r="AL1615" i="1"/>
  <c r="AO1615" i="1" s="1"/>
  <c r="AL1619" i="1"/>
  <c r="AO1619" i="1" s="1"/>
  <c r="AL1623" i="1"/>
  <c r="AO1623" i="1" s="1"/>
  <c r="AL1627" i="1"/>
  <c r="AO1627" i="1" s="1"/>
  <c r="AL1631" i="1"/>
  <c r="AO1631" i="1" s="1"/>
  <c r="AL1635" i="1"/>
  <c r="AO1635" i="1" s="1"/>
  <c r="AL1639" i="1"/>
  <c r="AO1639" i="1" s="1"/>
  <c r="AL1643" i="1"/>
  <c r="AO1643" i="1" s="1"/>
  <c r="AL1647" i="1"/>
  <c r="AO1647" i="1" s="1"/>
  <c r="AL1651" i="1"/>
  <c r="AO1651" i="1" s="1"/>
  <c r="AL1655" i="1"/>
  <c r="AO1655" i="1" s="1"/>
  <c r="AL1659" i="1"/>
  <c r="AO1659" i="1" s="1"/>
  <c r="AL1663" i="1"/>
  <c r="AO1663" i="1" s="1"/>
  <c r="AL1667" i="1"/>
  <c r="AO1667" i="1" s="1"/>
  <c r="AL1671" i="1"/>
  <c r="AO1671" i="1" s="1"/>
  <c r="AL1675" i="1"/>
  <c r="AO1675" i="1" s="1"/>
  <c r="AL1679" i="1"/>
  <c r="AO1679" i="1" s="1"/>
  <c r="AL1683" i="1"/>
  <c r="AO1683" i="1" s="1"/>
  <c r="AL1687" i="1"/>
  <c r="AO1687" i="1" s="1"/>
  <c r="AL1691" i="1"/>
  <c r="AO1691" i="1" s="1"/>
  <c r="AL1695" i="1"/>
  <c r="AO1695" i="1" s="1"/>
  <c r="AL1699" i="1"/>
  <c r="AO1699" i="1" s="1"/>
  <c r="AL1703" i="1"/>
  <c r="AO1703" i="1" s="1"/>
  <c r="AL1707" i="1"/>
  <c r="AO1707" i="1" s="1"/>
  <c r="AL1711" i="1"/>
  <c r="AO1711" i="1" s="1"/>
  <c r="AL1715" i="1"/>
  <c r="AO1715" i="1" s="1"/>
  <c r="AL1719" i="1"/>
  <c r="AO1719" i="1" s="1"/>
  <c r="AL1723" i="1"/>
  <c r="AO1723" i="1" s="1"/>
  <c r="AL1727" i="1"/>
  <c r="AO1727" i="1" s="1"/>
  <c r="AL1731" i="1"/>
  <c r="AO1731" i="1" s="1"/>
  <c r="AL1735" i="1"/>
  <c r="AO1735" i="1" s="1"/>
  <c r="AL1739" i="1"/>
  <c r="AO1739" i="1" s="1"/>
  <c r="AL1743" i="1"/>
  <c r="AO1743" i="1" s="1"/>
  <c r="AL1747" i="1"/>
  <c r="AO1747" i="1" s="1"/>
  <c r="AL1751" i="1"/>
  <c r="AO1751" i="1" s="1"/>
  <c r="AL1755" i="1"/>
  <c r="AO1755" i="1" s="1"/>
  <c r="AL1759" i="1"/>
  <c r="AO1759" i="1" s="1"/>
  <c r="AL1763" i="1"/>
  <c r="AO1763" i="1" s="1"/>
  <c r="AL1767" i="1"/>
  <c r="AO1767" i="1" s="1"/>
  <c r="AL1771" i="1"/>
  <c r="AO1771" i="1" s="1"/>
  <c r="AL1775" i="1"/>
  <c r="AO1775" i="1" s="1"/>
  <c r="AQ1775" i="1" s="1"/>
  <c r="AL1779" i="1"/>
  <c r="AO1779" i="1" s="1"/>
  <c r="AQ1779" i="1" s="1"/>
  <c r="AL1781" i="1"/>
  <c r="AO1781" i="1" s="1"/>
  <c r="AQ1781" i="1" s="1"/>
  <c r="T1778" i="1"/>
  <c r="U1778" i="1" s="1"/>
  <c r="T1774" i="1"/>
  <c r="U1774" i="1" s="1"/>
  <c r="T1770" i="1"/>
  <c r="U1770" i="1" s="1"/>
  <c r="T1766" i="1"/>
  <c r="U1766" i="1" s="1"/>
  <c r="T1762" i="1"/>
  <c r="U1762" i="1" s="1"/>
  <c r="T1758" i="1"/>
  <c r="U1758" i="1" s="1"/>
  <c r="T1754" i="1"/>
  <c r="U1754" i="1" s="1"/>
  <c r="T1750" i="1"/>
  <c r="U1750" i="1" s="1"/>
  <c r="T1746" i="1"/>
  <c r="U1746" i="1" s="1"/>
  <c r="T1742" i="1"/>
  <c r="U1742" i="1" s="1"/>
  <c r="T1738" i="1"/>
  <c r="U1738" i="1" s="1"/>
  <c r="T1734" i="1"/>
  <c r="U1734" i="1" s="1"/>
  <c r="T1730" i="1"/>
  <c r="U1730" i="1" s="1"/>
  <c r="T1726" i="1"/>
  <c r="U1726" i="1" s="1"/>
  <c r="T1722" i="1"/>
  <c r="U1722" i="1" s="1"/>
  <c r="T1718" i="1"/>
  <c r="U1718" i="1" s="1"/>
  <c r="T1714" i="1"/>
  <c r="U1714" i="1" s="1"/>
  <c r="T1710" i="1"/>
  <c r="U1710" i="1" s="1"/>
  <c r="T1706" i="1"/>
  <c r="U1706" i="1" s="1"/>
  <c r="T1702" i="1"/>
  <c r="U1702" i="1" s="1"/>
  <c r="T1698" i="1"/>
  <c r="U1698" i="1" s="1"/>
  <c r="T1694" i="1"/>
  <c r="U1694" i="1" s="1"/>
  <c r="T1690" i="1"/>
  <c r="U1690" i="1" s="1"/>
  <c r="T1686" i="1"/>
  <c r="U1686" i="1" s="1"/>
  <c r="T1682" i="1"/>
  <c r="U1682" i="1" s="1"/>
  <c r="T1678" i="1"/>
  <c r="U1678" i="1" s="1"/>
  <c r="T1674" i="1"/>
  <c r="U1674" i="1" s="1"/>
  <c r="T1670" i="1"/>
  <c r="U1670" i="1" s="1"/>
  <c r="T1666" i="1"/>
  <c r="U1666" i="1" s="1"/>
  <c r="T1662" i="1"/>
  <c r="U1662" i="1" s="1"/>
  <c r="T1658" i="1"/>
  <c r="U1658" i="1" s="1"/>
  <c r="T1654" i="1"/>
  <c r="U1654" i="1" s="1"/>
  <c r="T1650" i="1"/>
  <c r="U1650" i="1" s="1"/>
  <c r="T1646" i="1"/>
  <c r="U1646" i="1" s="1"/>
  <c r="T1642" i="1"/>
  <c r="U1642" i="1" s="1"/>
  <c r="T1638" i="1"/>
  <c r="U1638" i="1" s="1"/>
  <c r="T1634" i="1"/>
  <c r="U1634" i="1" s="1"/>
  <c r="T1630" i="1"/>
  <c r="U1630" i="1" s="1"/>
  <c r="T1626" i="1"/>
  <c r="U1626" i="1" s="1"/>
  <c r="T1622" i="1"/>
  <c r="U1622" i="1" s="1"/>
  <c r="T1618" i="1"/>
  <c r="U1618" i="1" s="1"/>
  <c r="T1614" i="1"/>
  <c r="U1614" i="1" s="1"/>
  <c r="T1610" i="1"/>
  <c r="U1610" i="1" s="1"/>
  <c r="T1606" i="1"/>
  <c r="U1606" i="1" s="1"/>
  <c r="T1602" i="1"/>
  <c r="U1602" i="1" s="1"/>
  <c r="T1598" i="1"/>
  <c r="U1598" i="1" s="1"/>
  <c r="T1594" i="1"/>
  <c r="U1594" i="1" s="1"/>
  <c r="T1590" i="1"/>
  <c r="U1590" i="1" s="1"/>
  <c r="T1586" i="1"/>
  <c r="U1586" i="1" s="1"/>
  <c r="T1582" i="1"/>
  <c r="U1582" i="1" s="1"/>
  <c r="T1578" i="1"/>
  <c r="U1578" i="1" s="1"/>
  <c r="T1574" i="1"/>
  <c r="U1574" i="1" s="1"/>
  <c r="T1570" i="1"/>
  <c r="U1570" i="1" s="1"/>
  <c r="T1566" i="1"/>
  <c r="U1566" i="1" s="1"/>
  <c r="T1562" i="1"/>
  <c r="U1562" i="1" s="1"/>
  <c r="T1558" i="1"/>
  <c r="U1558" i="1" s="1"/>
  <c r="T1554" i="1"/>
  <c r="U1554" i="1" s="1"/>
  <c r="T1550" i="1"/>
  <c r="U1550" i="1" s="1"/>
  <c r="T1546" i="1"/>
  <c r="U1546" i="1" s="1"/>
  <c r="T1542" i="1"/>
  <c r="U1542" i="1" s="1"/>
  <c r="T1538" i="1"/>
  <c r="U1538" i="1" s="1"/>
  <c r="T1534" i="1"/>
  <c r="U1534" i="1" s="1"/>
  <c r="T1530" i="1"/>
  <c r="U1530" i="1" s="1"/>
  <c r="T1526" i="1"/>
  <c r="U1526" i="1" s="1"/>
  <c r="T1522" i="1"/>
  <c r="U1522" i="1" s="1"/>
  <c r="T1518" i="1"/>
  <c r="U1518" i="1" s="1"/>
  <c r="T1514" i="1"/>
  <c r="U1514" i="1" s="1"/>
  <c r="T1510" i="1"/>
  <c r="U1510" i="1" s="1"/>
  <c r="T1506" i="1"/>
  <c r="U1506" i="1" s="1"/>
  <c r="T1502" i="1"/>
  <c r="U1502" i="1" s="1"/>
  <c r="T1498" i="1"/>
  <c r="U1498" i="1" s="1"/>
  <c r="T1494" i="1"/>
  <c r="U1494" i="1" s="1"/>
  <c r="T1490" i="1"/>
  <c r="U1490" i="1" s="1"/>
  <c r="T1486" i="1"/>
  <c r="U1486" i="1" s="1"/>
  <c r="T1482" i="1"/>
  <c r="U1482" i="1" s="1"/>
  <c r="T1478" i="1"/>
  <c r="U1478" i="1" s="1"/>
  <c r="T1474" i="1"/>
  <c r="U1474" i="1" s="1"/>
  <c r="T1470" i="1"/>
  <c r="U1470" i="1" s="1"/>
  <c r="T1466" i="1"/>
  <c r="U1466" i="1" s="1"/>
  <c r="T1462" i="1"/>
  <c r="U1462" i="1" s="1"/>
  <c r="AB1588" i="1"/>
  <c r="AC1588" i="1" s="1"/>
  <c r="AB1580" i="1"/>
  <c r="AC1580" i="1" s="1"/>
  <c r="T1460" i="1"/>
  <c r="U1460" i="1" s="1"/>
  <c r="T1456" i="1"/>
  <c r="U1456" i="1" s="1"/>
  <c r="T1452" i="1"/>
  <c r="U1452" i="1" s="1"/>
  <c r="T1448" i="1"/>
  <c r="U1448" i="1" s="1"/>
  <c r="T1444" i="1"/>
  <c r="U1444" i="1" s="1"/>
  <c r="T1440" i="1"/>
  <c r="U1440" i="1" s="1"/>
  <c r="T1436" i="1"/>
  <c r="U1436" i="1" s="1"/>
  <c r="T1432" i="1"/>
  <c r="U1432" i="1" s="1"/>
  <c r="T1428" i="1"/>
  <c r="U1428" i="1" s="1"/>
  <c r="T1424" i="1"/>
  <c r="U1424" i="1" s="1"/>
  <c r="T1420" i="1"/>
  <c r="U1420" i="1" s="1"/>
  <c r="T1416" i="1"/>
  <c r="U1416" i="1" s="1"/>
  <c r="T1412" i="1"/>
  <c r="U1412" i="1" s="1"/>
  <c r="T1408" i="1"/>
  <c r="U1408" i="1" s="1"/>
  <c r="T1404" i="1"/>
  <c r="U1404" i="1" s="1"/>
  <c r="T1400" i="1"/>
  <c r="U1400" i="1" s="1"/>
  <c r="T1396" i="1"/>
  <c r="U1396" i="1" s="1"/>
  <c r="T1392" i="1"/>
  <c r="U1392" i="1" s="1"/>
  <c r="T1388" i="1"/>
  <c r="U1388" i="1" s="1"/>
  <c r="T1384" i="1"/>
  <c r="U1384" i="1" s="1"/>
  <c r="T1380" i="1"/>
  <c r="U1380" i="1" s="1"/>
  <c r="AB1778" i="1"/>
  <c r="AC1778" i="1" s="1"/>
  <c r="AB1774" i="1"/>
  <c r="AC1774" i="1" s="1"/>
  <c r="AB1770" i="1"/>
  <c r="AC1770" i="1" s="1"/>
  <c r="AB1766" i="1"/>
  <c r="AC1766" i="1" s="1"/>
  <c r="AB1762" i="1"/>
  <c r="AC1762" i="1" s="1"/>
  <c r="AB1758" i="1"/>
  <c r="AC1758" i="1" s="1"/>
  <c r="AB1754" i="1"/>
  <c r="AC1754" i="1" s="1"/>
  <c r="AB1750" i="1"/>
  <c r="AC1750" i="1" s="1"/>
  <c r="AB1746" i="1"/>
  <c r="AC1746" i="1" s="1"/>
  <c r="AB1742" i="1"/>
  <c r="AC1742" i="1" s="1"/>
  <c r="AB1738" i="1"/>
  <c r="AC1738" i="1" s="1"/>
  <c r="AB1734" i="1"/>
  <c r="AC1734" i="1" s="1"/>
  <c r="AB1730" i="1"/>
  <c r="AC1730" i="1" s="1"/>
  <c r="AB1726" i="1"/>
  <c r="AC1726" i="1" s="1"/>
  <c r="AB1722" i="1"/>
  <c r="AC1722" i="1" s="1"/>
  <c r="AB1718" i="1"/>
  <c r="AC1718" i="1" s="1"/>
  <c r="AB1714" i="1"/>
  <c r="AC1714" i="1" s="1"/>
  <c r="AB1710" i="1"/>
  <c r="AC1710" i="1" s="1"/>
  <c r="AB1706" i="1"/>
  <c r="AC1706" i="1" s="1"/>
  <c r="AB1702" i="1"/>
  <c r="AC1702" i="1" s="1"/>
  <c r="AB1698" i="1"/>
  <c r="AC1698" i="1" s="1"/>
  <c r="AB1694" i="1"/>
  <c r="AC1694" i="1" s="1"/>
  <c r="AB1690" i="1"/>
  <c r="AC1690" i="1" s="1"/>
  <c r="AB1686" i="1"/>
  <c r="AC1686" i="1" s="1"/>
  <c r="AB1682" i="1"/>
  <c r="AC1682" i="1" s="1"/>
  <c r="AB1678" i="1"/>
  <c r="AC1678" i="1" s="1"/>
  <c r="AB1674" i="1"/>
  <c r="AC1674" i="1" s="1"/>
  <c r="AB1670" i="1"/>
  <c r="AC1670" i="1" s="1"/>
  <c r="AB1666" i="1"/>
  <c r="AC1666" i="1" s="1"/>
  <c r="AB1662" i="1"/>
  <c r="AC1662" i="1" s="1"/>
  <c r="AB1658" i="1"/>
  <c r="AC1658" i="1" s="1"/>
  <c r="AB1654" i="1"/>
  <c r="AC1654" i="1" s="1"/>
  <c r="AB1650" i="1"/>
  <c r="AC1650" i="1" s="1"/>
  <c r="AB1646" i="1"/>
  <c r="AC1646" i="1" s="1"/>
  <c r="AB1642" i="1"/>
  <c r="AC1642" i="1" s="1"/>
  <c r="AB1638" i="1"/>
  <c r="AC1638" i="1" s="1"/>
  <c r="AB1634" i="1"/>
  <c r="AC1634" i="1" s="1"/>
  <c r="AB1630" i="1"/>
  <c r="AC1630" i="1" s="1"/>
  <c r="AB1626" i="1"/>
  <c r="AC1626" i="1" s="1"/>
  <c r="AB1622" i="1"/>
  <c r="AC1622" i="1" s="1"/>
  <c r="AB1618" i="1"/>
  <c r="AC1618" i="1" s="1"/>
  <c r="AB1614" i="1"/>
  <c r="AC1614" i="1" s="1"/>
  <c r="AB1610" i="1"/>
  <c r="AC1610" i="1" s="1"/>
  <c r="AB1606" i="1"/>
  <c r="AC1606" i="1" s="1"/>
  <c r="AB1602" i="1"/>
  <c r="AC1602" i="1" s="1"/>
  <c r="AB1598" i="1"/>
  <c r="AC1598" i="1" s="1"/>
  <c r="AB1594" i="1"/>
  <c r="AC1594" i="1" s="1"/>
  <c r="AB1586" i="1"/>
  <c r="AC1586" i="1" s="1"/>
  <c r="AB1578" i="1"/>
  <c r="AC1578" i="1" s="1"/>
  <c r="AB1572" i="1"/>
  <c r="AC1572" i="1" s="1"/>
  <c r="AB1568" i="1"/>
  <c r="AC1568" i="1" s="1"/>
  <c r="AB1564" i="1"/>
  <c r="AC1564" i="1" s="1"/>
  <c r="AB1560" i="1"/>
  <c r="AC1560" i="1" s="1"/>
  <c r="AB1556" i="1"/>
  <c r="AC1556" i="1" s="1"/>
  <c r="AB1552" i="1"/>
  <c r="AC1552" i="1" s="1"/>
  <c r="AB1548" i="1"/>
  <c r="AC1548" i="1" s="1"/>
  <c r="AB1544" i="1"/>
  <c r="AC1544" i="1" s="1"/>
  <c r="AB1540" i="1"/>
  <c r="AC1540" i="1" s="1"/>
  <c r="AB1536" i="1"/>
  <c r="AC1536" i="1" s="1"/>
  <c r="AB1532" i="1"/>
  <c r="AC1532" i="1" s="1"/>
  <c r="AB1528" i="1"/>
  <c r="AC1528" i="1" s="1"/>
  <c r="AB1524" i="1"/>
  <c r="AC1524" i="1" s="1"/>
  <c r="AB1520" i="1"/>
  <c r="AC1520" i="1" s="1"/>
  <c r="AB1516" i="1"/>
  <c r="AC1516" i="1" s="1"/>
  <c r="AB1512" i="1"/>
  <c r="AC1512" i="1" s="1"/>
  <c r="AB1508" i="1"/>
  <c r="AC1508" i="1" s="1"/>
  <c r="AB1504" i="1"/>
  <c r="AC1504" i="1" s="1"/>
  <c r="AB1500" i="1"/>
  <c r="AC1500" i="1" s="1"/>
  <c r="AB1496" i="1"/>
  <c r="AC1496" i="1" s="1"/>
  <c r="AB1492" i="1"/>
  <c r="AC1492" i="1" s="1"/>
  <c r="AB1488" i="1"/>
  <c r="AC1488" i="1" s="1"/>
  <c r="AB1484" i="1"/>
  <c r="AC1484" i="1" s="1"/>
  <c r="AB1480" i="1"/>
  <c r="AC1480" i="1" s="1"/>
  <c r="AB1476" i="1"/>
  <c r="AC1476" i="1" s="1"/>
  <c r="AB1472" i="1"/>
  <c r="AC1472" i="1" s="1"/>
  <c r="AB1468" i="1"/>
  <c r="AC1468" i="1" s="1"/>
  <c r="AB1464" i="1"/>
  <c r="AC1464" i="1" s="1"/>
  <c r="AB1460" i="1"/>
  <c r="AC1460" i="1" s="1"/>
  <c r="AB1456" i="1"/>
  <c r="AC1456" i="1" s="1"/>
  <c r="AB1452" i="1"/>
  <c r="AC1452" i="1" s="1"/>
  <c r="AB1448" i="1"/>
  <c r="AC1448" i="1" s="1"/>
  <c r="AB1444" i="1"/>
  <c r="AC1444" i="1" s="1"/>
  <c r="AB1440" i="1"/>
  <c r="AC1440" i="1" s="1"/>
  <c r="AB1436" i="1"/>
  <c r="AC1436" i="1" s="1"/>
  <c r="AB1432" i="1"/>
  <c r="AC1432" i="1" s="1"/>
  <c r="AB1428" i="1"/>
  <c r="AC1428" i="1" s="1"/>
  <c r="AB1424" i="1"/>
  <c r="AC1424" i="1" s="1"/>
  <c r="AB1420" i="1"/>
  <c r="AC1420" i="1" s="1"/>
  <c r="AB1416" i="1"/>
  <c r="AC1416" i="1" s="1"/>
  <c r="AB1412" i="1"/>
  <c r="AC1412" i="1" s="1"/>
  <c r="AB1408" i="1"/>
  <c r="AC1408" i="1" s="1"/>
  <c r="AB1404" i="1"/>
  <c r="AC1404" i="1" s="1"/>
  <c r="AB1400" i="1"/>
  <c r="AC1400" i="1" s="1"/>
  <c r="AB1396" i="1"/>
  <c r="AC1396" i="1" s="1"/>
  <c r="AB1392" i="1"/>
  <c r="AC1392" i="1" s="1"/>
  <c r="AB1388" i="1"/>
  <c r="AC1388" i="1" s="1"/>
  <c r="AB1384" i="1"/>
  <c r="AC1384" i="1" s="1"/>
  <c r="AB1380" i="1"/>
  <c r="AC1380" i="1" s="1"/>
  <c r="L30" i="1"/>
  <c r="V30" i="1" s="1"/>
  <c r="M30" i="1"/>
  <c r="R35" i="1"/>
  <c r="L35" i="1"/>
  <c r="V35" i="1" s="1"/>
  <c r="M65" i="1"/>
  <c r="L65" i="1"/>
  <c r="V65" i="1" s="1"/>
  <c r="M69" i="1"/>
  <c r="L69" i="1"/>
  <c r="V69" i="1" s="1"/>
  <c r="T70" i="1"/>
  <c r="U70" i="1" s="1"/>
  <c r="N70" i="1"/>
  <c r="AB70" i="1"/>
  <c r="AC70" i="1" s="1"/>
  <c r="M72" i="1"/>
  <c r="L72" i="1"/>
  <c r="V72" i="1" s="1"/>
  <c r="R73" i="1"/>
  <c r="L73" i="1"/>
  <c r="V73" i="1" s="1"/>
  <c r="M77" i="1"/>
  <c r="L77" i="1"/>
  <c r="V77" i="1" s="1"/>
  <c r="R110" i="1"/>
  <c r="AO110" i="1" s="1"/>
  <c r="L110" i="1"/>
  <c r="V110" i="1" s="1"/>
  <c r="M116" i="1"/>
  <c r="L116" i="1"/>
  <c r="V116" i="1" s="1"/>
  <c r="R117" i="1"/>
  <c r="L117" i="1"/>
  <c r="V117" i="1" s="1"/>
  <c r="T119" i="1"/>
  <c r="U119" i="1" s="1"/>
  <c r="AB119" i="1"/>
  <c r="AC119" i="1" s="1"/>
  <c r="N119" i="1"/>
  <c r="AL118" i="1"/>
  <c r="AL120" i="1"/>
  <c r="M125" i="1"/>
  <c r="L125" i="1"/>
  <c r="V125" i="1" s="1"/>
  <c r="R126" i="1"/>
  <c r="L126" i="1"/>
  <c r="V126" i="1" s="1"/>
  <c r="R130" i="1"/>
  <c r="L130" i="1"/>
  <c r="V130" i="1" s="1"/>
  <c r="L136" i="1"/>
  <c r="V136" i="1" s="1"/>
  <c r="M136" i="1"/>
  <c r="R137" i="1"/>
  <c r="L137" i="1"/>
  <c r="V137" i="1" s="1"/>
  <c r="M143" i="1"/>
  <c r="L143" i="1"/>
  <c r="V143" i="1" s="1"/>
  <c r="R146" i="1"/>
  <c r="L146" i="1"/>
  <c r="V146" i="1" s="1"/>
  <c r="L152" i="1"/>
  <c r="V152" i="1" s="1"/>
  <c r="M152" i="1"/>
  <c r="R153" i="1"/>
  <c r="L153" i="1"/>
  <c r="V153" i="1" s="1"/>
  <c r="AO154" i="1"/>
  <c r="M159" i="1"/>
  <c r="L159" i="1"/>
  <c r="V159" i="1" s="1"/>
  <c r="R162" i="1"/>
  <c r="L162" i="1"/>
  <c r="V162" i="1" s="1"/>
  <c r="L168" i="1"/>
  <c r="V168" i="1" s="1"/>
  <c r="M168" i="1"/>
  <c r="R169" i="1"/>
  <c r="L169" i="1"/>
  <c r="V169" i="1" s="1"/>
  <c r="M175" i="1"/>
  <c r="L175" i="1"/>
  <c r="V175" i="1" s="1"/>
  <c r="R178" i="1"/>
  <c r="L178" i="1"/>
  <c r="V178" i="1" s="1"/>
  <c r="L184" i="1"/>
  <c r="V184" i="1" s="1"/>
  <c r="M184" i="1"/>
  <c r="R185" i="1"/>
  <c r="L185" i="1"/>
  <c r="V185" i="1" s="1"/>
  <c r="M191" i="1"/>
  <c r="L191" i="1"/>
  <c r="V191" i="1" s="1"/>
  <c r="M193" i="1"/>
  <c r="L193" i="1"/>
  <c r="V193" i="1" s="1"/>
  <c r="L194" i="1"/>
  <c r="V194" i="1" s="1"/>
  <c r="M194" i="1"/>
  <c r="W197" i="1"/>
  <c r="X197" i="1"/>
  <c r="AG197" i="1" s="1"/>
  <c r="Y197" i="1"/>
  <c r="Z197" i="1" s="1"/>
  <c r="M198" i="1"/>
  <c r="L198" i="1"/>
  <c r="V198" i="1" s="1"/>
  <c r="M203" i="1"/>
  <c r="L203" i="1"/>
  <c r="V203" i="1" s="1"/>
  <c r="AG204" i="1"/>
  <c r="M208" i="1"/>
  <c r="L208" i="1"/>
  <c r="V208" i="1" s="1"/>
  <c r="M211" i="1"/>
  <c r="L211" i="1"/>
  <c r="V211" i="1" s="1"/>
  <c r="M212" i="1"/>
  <c r="L212" i="1"/>
  <c r="V212" i="1" s="1"/>
  <c r="AG213" i="1"/>
  <c r="M216" i="1"/>
  <c r="L216" i="1"/>
  <c r="V216" i="1" s="1"/>
  <c r="M219" i="1"/>
  <c r="L219" i="1"/>
  <c r="V219" i="1" s="1"/>
  <c r="L220" i="1"/>
  <c r="V220" i="1" s="1"/>
  <c r="M220" i="1"/>
  <c r="W223" i="1"/>
  <c r="Y223" i="1"/>
  <c r="Z223" i="1" s="1"/>
  <c r="X223" i="1"/>
  <c r="M224" i="1"/>
  <c r="L224" i="1"/>
  <c r="V224" i="1" s="1"/>
  <c r="AG225" i="1"/>
  <c r="X227" i="1"/>
  <c r="W227" i="1"/>
  <c r="Y227" i="1"/>
  <c r="Z227" i="1" s="1"/>
  <c r="R228" i="1"/>
  <c r="L228" i="1"/>
  <c r="V228" i="1" s="1"/>
  <c r="N230" i="1"/>
  <c r="AL229" i="1"/>
  <c r="N234" i="1"/>
  <c r="AL235" i="1"/>
  <c r="AO235" i="1" s="1"/>
  <c r="AQ235" i="1" s="1"/>
  <c r="R238" i="1"/>
  <c r="L238" i="1"/>
  <c r="V238" i="1" s="1"/>
  <c r="L243" i="1"/>
  <c r="V243" i="1" s="1"/>
  <c r="M243" i="1"/>
  <c r="M244" i="1"/>
  <c r="L244" i="1"/>
  <c r="V244" i="1" s="1"/>
  <c r="AG245" i="1"/>
  <c r="AG247" i="1"/>
  <c r="AD247" i="1"/>
  <c r="AE247" i="1" s="1"/>
  <c r="L249" i="1"/>
  <c r="V249" i="1" s="1"/>
  <c r="M249" i="1"/>
  <c r="AD251" i="1"/>
  <c r="AE251" i="1" s="1"/>
  <c r="AG251" i="1"/>
  <c r="AF257" i="1"/>
  <c r="L258" i="1"/>
  <c r="V258" i="1" s="1"/>
  <c r="M258" i="1"/>
  <c r="L261" i="1"/>
  <c r="V261" i="1" s="1"/>
  <c r="M261" i="1"/>
  <c r="L262" i="1"/>
  <c r="V262" i="1" s="1"/>
  <c r="M262" i="1"/>
  <c r="R264" i="1"/>
  <c r="L264" i="1"/>
  <c r="V264" i="1" s="1"/>
  <c r="AD267" i="1"/>
  <c r="AG267" i="1"/>
  <c r="L274" i="1"/>
  <c r="V274" i="1" s="1"/>
  <c r="M274" i="1"/>
  <c r="R276" i="1"/>
  <c r="L276" i="1"/>
  <c r="V276" i="1" s="1"/>
  <c r="R278" i="1"/>
  <c r="AO278" i="1" s="1"/>
  <c r="AQ278" i="1" s="1"/>
  <c r="L278" i="1"/>
  <c r="V278" i="1" s="1"/>
  <c r="T281" i="1"/>
  <c r="U281" i="1" s="1"/>
  <c r="N281" i="1"/>
  <c r="AL282" i="1"/>
  <c r="AO282" i="1" s="1"/>
  <c r="AQ282" i="1" s="1"/>
  <c r="R286" i="1"/>
  <c r="L286" i="1"/>
  <c r="V286" i="1" s="1"/>
  <c r="R291" i="1"/>
  <c r="L291" i="1"/>
  <c r="V291" i="1" s="1"/>
  <c r="R296" i="1"/>
  <c r="L296" i="1"/>
  <c r="V296" i="1" s="1"/>
  <c r="AL1378" i="1"/>
  <c r="AO1378" i="1" s="1"/>
  <c r="AL1382" i="1"/>
  <c r="AO1382" i="1" s="1"/>
  <c r="AL1386" i="1"/>
  <c r="AO1386" i="1" s="1"/>
  <c r="AL1390" i="1"/>
  <c r="AO1390" i="1" s="1"/>
  <c r="AL1394" i="1"/>
  <c r="AO1394" i="1" s="1"/>
  <c r="AL1398" i="1"/>
  <c r="AO1398" i="1" s="1"/>
  <c r="AL1402" i="1"/>
  <c r="AO1402" i="1" s="1"/>
  <c r="AL1406" i="1"/>
  <c r="AO1406" i="1" s="1"/>
  <c r="AL1410" i="1"/>
  <c r="AO1410" i="1" s="1"/>
  <c r="AL1414" i="1"/>
  <c r="AO1414" i="1" s="1"/>
  <c r="AL1418" i="1"/>
  <c r="AO1418" i="1" s="1"/>
  <c r="AL1422" i="1"/>
  <c r="AO1422" i="1" s="1"/>
  <c r="AL1426" i="1"/>
  <c r="AO1426" i="1" s="1"/>
  <c r="AL1430" i="1"/>
  <c r="AO1430" i="1" s="1"/>
  <c r="AL1434" i="1"/>
  <c r="AO1434" i="1" s="1"/>
  <c r="AL1438" i="1"/>
  <c r="AO1438" i="1" s="1"/>
  <c r="AL1442" i="1"/>
  <c r="AO1442" i="1" s="1"/>
  <c r="AL1446" i="1"/>
  <c r="AO1446" i="1" s="1"/>
  <c r="AL1450" i="1"/>
  <c r="AO1450" i="1" s="1"/>
  <c r="AL1454" i="1"/>
  <c r="AO1454" i="1" s="1"/>
  <c r="AL1458" i="1"/>
  <c r="AO1458" i="1" s="1"/>
  <c r="AL1462" i="1"/>
  <c r="AL1466" i="1"/>
  <c r="AO1466" i="1" s="1"/>
  <c r="AL1470" i="1"/>
  <c r="AL1474" i="1"/>
  <c r="AO1474" i="1" s="1"/>
  <c r="AL1478" i="1"/>
  <c r="AL1482" i="1"/>
  <c r="AO1482" i="1" s="1"/>
  <c r="AL1486" i="1"/>
  <c r="AL1490" i="1"/>
  <c r="AO1490" i="1" s="1"/>
  <c r="AL1494" i="1"/>
  <c r="AL1498" i="1"/>
  <c r="AO1498" i="1" s="1"/>
  <c r="AL1502" i="1"/>
  <c r="AL1506" i="1"/>
  <c r="AO1506" i="1" s="1"/>
  <c r="AL1510" i="1"/>
  <c r="AL1514" i="1"/>
  <c r="AO1514" i="1" s="1"/>
  <c r="AL1518" i="1"/>
  <c r="AL1522" i="1"/>
  <c r="AO1522" i="1" s="1"/>
  <c r="AL1526" i="1"/>
  <c r="AL1530" i="1"/>
  <c r="AO1530" i="1" s="1"/>
  <c r="AL1534" i="1"/>
  <c r="AL1538" i="1"/>
  <c r="AO1538" i="1" s="1"/>
  <c r="AL1542" i="1"/>
  <c r="AL1546" i="1"/>
  <c r="AO1546" i="1" s="1"/>
  <c r="AL1550" i="1"/>
  <c r="AL1554" i="1"/>
  <c r="AO1554" i="1" s="1"/>
  <c r="AL1558" i="1"/>
  <c r="AL1562" i="1"/>
  <c r="AO1562" i="1" s="1"/>
  <c r="AL1566" i="1"/>
  <c r="AL1570" i="1"/>
  <c r="AO1570" i="1" s="1"/>
  <c r="AL1574" i="1"/>
  <c r="AO35" i="1"/>
  <c r="AQ35" i="1" s="1"/>
  <c r="M91" i="1"/>
  <c r="M107" i="1"/>
  <c r="AB118" i="1"/>
  <c r="AC118" i="1" s="1"/>
  <c r="AL276" i="1"/>
  <c r="AO276" i="1" s="1"/>
  <c r="AQ276" i="1" s="1"/>
  <c r="N287" i="1"/>
  <c r="T287" i="1"/>
  <c r="U287" i="1" s="1"/>
  <c r="AB287" i="1"/>
  <c r="AC287" i="1" s="1"/>
  <c r="AL286" i="1"/>
  <c r="W1356" i="1"/>
  <c r="X1356" i="1"/>
  <c r="Y1356" i="1"/>
  <c r="Z1356" i="1" s="1"/>
  <c r="X1244" i="1"/>
  <c r="Y1244" i="1"/>
  <c r="Z1244" i="1" s="1"/>
  <c r="W1244" i="1"/>
  <c r="W1255" i="1"/>
  <c r="X1255" i="1"/>
  <c r="Y1255" i="1"/>
  <c r="Z1255" i="1" s="1"/>
  <c r="W1263" i="1"/>
  <c r="X1263" i="1"/>
  <c r="Y1263" i="1"/>
  <c r="Z1263" i="1" s="1"/>
  <c r="W1271" i="1"/>
  <c r="X1271" i="1"/>
  <c r="Y1271" i="1"/>
  <c r="Z1271" i="1" s="1"/>
  <c r="Y1279" i="1"/>
  <c r="Z1279" i="1" s="1"/>
  <c r="W1279" i="1"/>
  <c r="X1279" i="1"/>
  <c r="W1287" i="1"/>
  <c r="X1287" i="1"/>
  <c r="Y1287" i="1"/>
  <c r="Z1287" i="1" s="1"/>
  <c r="W819" i="1"/>
  <c r="X819" i="1"/>
  <c r="Y819" i="1"/>
  <c r="Z819" i="1" s="1"/>
  <c r="W835" i="1"/>
  <c r="X835" i="1"/>
  <c r="Y835" i="1"/>
  <c r="Z835" i="1" s="1"/>
  <c r="W851" i="1"/>
  <c r="X851" i="1"/>
  <c r="Y851" i="1"/>
  <c r="Z851" i="1" s="1"/>
  <c r="X867" i="1"/>
  <c r="Y867" i="1"/>
  <c r="Z867" i="1" s="1"/>
  <c r="W867" i="1"/>
  <c r="X883" i="1"/>
  <c r="Y883" i="1"/>
  <c r="Z883" i="1" s="1"/>
  <c r="W883" i="1"/>
  <c r="X910" i="1"/>
  <c r="Y910" i="1"/>
  <c r="Z910" i="1" s="1"/>
  <c r="W910" i="1"/>
  <c r="X926" i="1"/>
  <c r="Y926" i="1"/>
  <c r="Z926" i="1" s="1"/>
  <c r="W926" i="1"/>
  <c r="X942" i="1"/>
  <c r="Y942" i="1"/>
  <c r="Z942" i="1" s="1"/>
  <c r="W942" i="1"/>
  <c r="X958" i="1"/>
  <c r="Y958" i="1"/>
  <c r="Z958" i="1" s="1"/>
  <c r="W958" i="1"/>
  <c r="X974" i="1"/>
  <c r="Y974" i="1"/>
  <c r="Z974" i="1" s="1"/>
  <c r="W974" i="1"/>
  <c r="X990" i="1"/>
  <c r="Y990" i="1"/>
  <c r="Z990" i="1" s="1"/>
  <c r="W990" i="1"/>
  <c r="X1006" i="1"/>
  <c r="Y1006" i="1"/>
  <c r="Z1006" i="1" s="1"/>
  <c r="W1006" i="1"/>
  <c r="X1022" i="1"/>
  <c r="Y1022" i="1"/>
  <c r="Z1022" i="1" s="1"/>
  <c r="W1022" i="1"/>
  <c r="X1054" i="1"/>
  <c r="Y1054" i="1"/>
  <c r="Z1054" i="1" s="1"/>
  <c r="W1054" i="1"/>
  <c r="X1070" i="1"/>
  <c r="Y1070" i="1"/>
  <c r="Z1070" i="1" s="1"/>
  <c r="W1070" i="1"/>
  <c r="X1086" i="1"/>
  <c r="Y1086" i="1"/>
  <c r="Z1086" i="1" s="1"/>
  <c r="W1086" i="1"/>
  <c r="X1102" i="1"/>
  <c r="Y1102" i="1"/>
  <c r="Z1102" i="1" s="1"/>
  <c r="W1102" i="1"/>
  <c r="X1118" i="1"/>
  <c r="W1118" i="1"/>
  <c r="Y1118" i="1"/>
  <c r="Z1118" i="1" s="1"/>
  <c r="X1134" i="1"/>
  <c r="W1134" i="1"/>
  <c r="Y1134" i="1"/>
  <c r="Z1134" i="1" s="1"/>
  <c r="X1150" i="1"/>
  <c r="W1150" i="1"/>
  <c r="Y1150" i="1"/>
  <c r="Z1150" i="1" s="1"/>
  <c r="X1166" i="1"/>
  <c r="W1166" i="1"/>
  <c r="Y1166" i="1"/>
  <c r="Z1166" i="1" s="1"/>
  <c r="X1182" i="1"/>
  <c r="W1182" i="1"/>
  <c r="Y1182" i="1"/>
  <c r="Z1182" i="1" s="1"/>
  <c r="X1198" i="1"/>
  <c r="W1198" i="1"/>
  <c r="Y1198" i="1"/>
  <c r="Z1198" i="1" s="1"/>
  <c r="X1214" i="1"/>
  <c r="W1214" i="1"/>
  <c r="Y1214" i="1"/>
  <c r="Z1214" i="1" s="1"/>
  <c r="W908" i="1"/>
  <c r="X908" i="1"/>
  <c r="Y908" i="1"/>
  <c r="Z908" i="1" s="1"/>
  <c r="X924" i="1"/>
  <c r="Y924" i="1"/>
  <c r="Z924" i="1" s="1"/>
  <c r="W924" i="1"/>
  <c r="X940" i="1"/>
  <c r="Y940" i="1"/>
  <c r="Z940" i="1" s="1"/>
  <c r="W940" i="1"/>
  <c r="X956" i="1"/>
  <c r="Y956" i="1"/>
  <c r="Z956" i="1" s="1"/>
  <c r="W956" i="1"/>
  <c r="X972" i="1"/>
  <c r="Y972" i="1"/>
  <c r="Z972" i="1" s="1"/>
  <c r="W972" i="1"/>
  <c r="X988" i="1"/>
  <c r="Y988" i="1"/>
  <c r="Z988" i="1" s="1"/>
  <c r="W988" i="1"/>
  <c r="X1004" i="1"/>
  <c r="Y1004" i="1"/>
  <c r="Z1004" i="1" s="1"/>
  <c r="W1004" i="1"/>
  <c r="X1020" i="1"/>
  <c r="Y1020" i="1"/>
  <c r="Z1020" i="1" s="1"/>
  <c r="W1020" i="1"/>
  <c r="Y1034" i="1"/>
  <c r="Z1034" i="1" s="1"/>
  <c r="X1034" i="1"/>
  <c r="W1034" i="1"/>
  <c r="Y1042" i="1"/>
  <c r="Z1042" i="1" s="1"/>
  <c r="X1042" i="1"/>
  <c r="W1042" i="1"/>
  <c r="W1052" i="1"/>
  <c r="Y1052" i="1"/>
  <c r="Z1052" i="1" s="1"/>
  <c r="X1052" i="1"/>
  <c r="W1068" i="1"/>
  <c r="Y1068" i="1"/>
  <c r="Z1068" i="1" s="1"/>
  <c r="X1068" i="1"/>
  <c r="W1084" i="1"/>
  <c r="Y1084" i="1"/>
  <c r="Z1084" i="1" s="1"/>
  <c r="X1084" i="1"/>
  <c r="W1100" i="1"/>
  <c r="Y1100" i="1"/>
  <c r="Z1100" i="1" s="1"/>
  <c r="X1100" i="1"/>
  <c r="W1116" i="1"/>
  <c r="Y1116" i="1"/>
  <c r="Z1116" i="1" s="1"/>
  <c r="X1116" i="1"/>
  <c r="W1132" i="1"/>
  <c r="Y1132" i="1"/>
  <c r="Z1132" i="1" s="1"/>
  <c r="X1132" i="1"/>
  <c r="W1148" i="1"/>
  <c r="Y1148" i="1"/>
  <c r="Z1148" i="1" s="1"/>
  <c r="X1148" i="1"/>
  <c r="X1164" i="1"/>
  <c r="W1164" i="1"/>
  <c r="X1180" i="1"/>
  <c r="W1180" i="1"/>
  <c r="X1196" i="1"/>
  <c r="W1196" i="1"/>
  <c r="Y1212" i="1"/>
  <c r="Z1212" i="1" s="1"/>
  <c r="X1212" i="1"/>
  <c r="W1212" i="1"/>
  <c r="AD351" i="1"/>
  <c r="AG351" i="1"/>
  <c r="AA351" i="1"/>
  <c r="AF351" i="1" s="1"/>
  <c r="Y545" i="1"/>
  <c r="Z545" i="1" s="1"/>
  <c r="W545" i="1"/>
  <c r="X545" i="1"/>
  <c r="Y1049" i="1"/>
  <c r="Z1049" i="1" s="1"/>
  <c r="W1049" i="1"/>
  <c r="X1049" i="1"/>
  <c r="Y1013" i="1"/>
  <c r="Z1013" i="1" s="1"/>
  <c r="W1013" i="1"/>
  <c r="X1013" i="1"/>
  <c r="Y997" i="1"/>
  <c r="Z997" i="1" s="1"/>
  <c r="W997" i="1"/>
  <c r="X997" i="1"/>
  <c r="W981" i="1"/>
  <c r="X981" i="1"/>
  <c r="Y981" i="1"/>
  <c r="Z981" i="1" s="1"/>
  <c r="Y965" i="1"/>
  <c r="Z965" i="1" s="1"/>
  <c r="W965" i="1"/>
  <c r="X965" i="1"/>
  <c r="W949" i="1"/>
  <c r="X949" i="1"/>
  <c r="Y949" i="1"/>
  <c r="Z949" i="1" s="1"/>
  <c r="Y933" i="1"/>
  <c r="Z933" i="1" s="1"/>
  <c r="W933" i="1"/>
  <c r="X933" i="1"/>
  <c r="W917" i="1"/>
  <c r="Y917" i="1"/>
  <c r="Z917" i="1" s="1"/>
  <c r="X917" i="1"/>
  <c r="W901" i="1"/>
  <c r="X901" i="1"/>
  <c r="Y901" i="1"/>
  <c r="Z901" i="1" s="1"/>
  <c r="Y858" i="1"/>
  <c r="Z858" i="1" s="1"/>
  <c r="W858" i="1"/>
  <c r="X858" i="1"/>
  <c r="Y826" i="1"/>
  <c r="Z826" i="1" s="1"/>
  <c r="W826" i="1"/>
  <c r="X826" i="1"/>
  <c r="Y880" i="1"/>
  <c r="Z880" i="1" s="1"/>
  <c r="X880" i="1"/>
  <c r="W880" i="1"/>
  <c r="Y864" i="1"/>
  <c r="Z864" i="1" s="1"/>
  <c r="W864" i="1"/>
  <c r="X864" i="1"/>
  <c r="W848" i="1"/>
  <c r="Y848" i="1"/>
  <c r="Z848" i="1" s="1"/>
  <c r="X848" i="1"/>
  <c r="W832" i="1"/>
  <c r="Y832" i="1"/>
  <c r="Z832" i="1" s="1"/>
  <c r="X832" i="1"/>
  <c r="W816" i="1"/>
  <c r="Y816" i="1"/>
  <c r="Z816" i="1" s="1"/>
  <c r="X816" i="1"/>
  <c r="W680" i="1"/>
  <c r="X680" i="1"/>
  <c r="Y680" i="1"/>
  <c r="Z680" i="1" s="1"/>
  <c r="AO723" i="1"/>
  <c r="AQ723" i="1" s="1"/>
  <c r="Y1351" i="1"/>
  <c r="Z1351" i="1" s="1"/>
  <c r="W1351" i="1"/>
  <c r="X1351" i="1"/>
  <c r="W1282" i="1"/>
  <c r="X1282" i="1"/>
  <c r="Y1282" i="1"/>
  <c r="Z1282" i="1" s="1"/>
  <c r="M38" i="1"/>
  <c r="AH43" i="1"/>
  <c r="AK43" i="1" s="1"/>
  <c r="AI43" i="1"/>
  <c r="AH47" i="1"/>
  <c r="AK47" i="1" s="1"/>
  <c r="AO56" i="1"/>
  <c r="AQ56" i="1" s="1"/>
  <c r="M95" i="1"/>
  <c r="M115" i="1"/>
  <c r="X142" i="1"/>
  <c r="W142" i="1"/>
  <c r="Y142" i="1"/>
  <c r="Z142" i="1" s="1"/>
  <c r="Y158" i="1"/>
  <c r="Z158" i="1" s="1"/>
  <c r="W158" i="1"/>
  <c r="X158" i="1"/>
  <c r="X174" i="1"/>
  <c r="W174" i="1"/>
  <c r="Y174" i="1"/>
  <c r="Z174" i="1" s="1"/>
  <c r="Y190" i="1"/>
  <c r="Z190" i="1" s="1"/>
  <c r="W190" i="1"/>
  <c r="X190" i="1"/>
  <c r="AO130" i="1"/>
  <c r="AQ130" i="1" s="1"/>
  <c r="AH81" i="1"/>
  <c r="AK81" i="1" s="1"/>
  <c r="AI81" i="1"/>
  <c r="AH97" i="1"/>
  <c r="AK97" i="1" s="1"/>
  <c r="AI97" i="1"/>
  <c r="AH117" i="1"/>
  <c r="AK117" i="1" s="1"/>
  <c r="AI117" i="1"/>
  <c r="AO617" i="1"/>
  <c r="AQ617" i="1" s="1"/>
  <c r="N1366" i="1"/>
  <c r="T1366" i="1"/>
  <c r="U1366" i="1" s="1"/>
  <c r="AB1366" i="1"/>
  <c r="AC1366" i="1" s="1"/>
  <c r="AL1365" i="1"/>
  <c r="AO1365" i="1" s="1"/>
  <c r="AQ1365" i="1" s="1"/>
  <c r="AG1364" i="1"/>
  <c r="AA1364" i="1"/>
  <c r="AF1364" i="1" s="1"/>
  <c r="AD1364" i="1"/>
  <c r="AE1364" i="1" s="1"/>
  <c r="AD1347" i="1"/>
  <c r="AA1347" i="1"/>
  <c r="AF1347" i="1" s="1"/>
  <c r="AG1347" i="1"/>
  <c r="W1223" i="1"/>
  <c r="X1223" i="1"/>
  <c r="Y1223" i="1"/>
  <c r="Z1223" i="1" s="1"/>
  <c r="X1229" i="1"/>
  <c r="W1229" i="1"/>
  <c r="Y1229" i="1"/>
  <c r="Z1229" i="1" s="1"/>
  <c r="N1233" i="1"/>
  <c r="T1233" i="1"/>
  <c r="U1233" i="1" s="1"/>
  <c r="AB1233" i="1"/>
  <c r="AC1233" i="1" s="1"/>
  <c r="AD1253" i="1"/>
  <c r="AE1253" i="1" s="1"/>
  <c r="AA1253" i="1"/>
  <c r="AF1253" i="1" s="1"/>
  <c r="AG1253" i="1"/>
  <c r="AD1273" i="1"/>
  <c r="AE1273" i="1" s="1"/>
  <c r="AA1273" i="1"/>
  <c r="AF1273" i="1" s="1"/>
  <c r="AG1273" i="1"/>
  <c r="AG1291" i="1"/>
  <c r="AD1291" i="1"/>
  <c r="AA1291" i="1"/>
  <c r="AF1291" i="1" s="1"/>
  <c r="N583" i="1"/>
  <c r="T583" i="1"/>
  <c r="U583" i="1" s="1"/>
  <c r="AL584" i="1"/>
  <c r="AO584" i="1" s="1"/>
  <c r="AQ584" i="1" s="1"/>
  <c r="AB583" i="1"/>
  <c r="AC583" i="1" s="1"/>
  <c r="Y1321" i="1"/>
  <c r="Z1321" i="1" s="1"/>
  <c r="W1321" i="1"/>
  <c r="X1321" i="1"/>
  <c r="N1228" i="1"/>
  <c r="T1228" i="1"/>
  <c r="U1228" i="1" s="1"/>
  <c r="AB1228" i="1"/>
  <c r="AC1228" i="1" s="1"/>
  <c r="AL1227" i="1"/>
  <c r="AO1227" i="1" s="1"/>
  <c r="AQ1227" i="1" s="1"/>
  <c r="AA1235" i="1"/>
  <c r="AF1235" i="1" s="1"/>
  <c r="AG1235" i="1"/>
  <c r="AD1235" i="1"/>
  <c r="AG1239" i="1"/>
  <c r="AD1239" i="1"/>
  <c r="AE1239" i="1" s="1"/>
  <c r="AA1239" i="1"/>
  <c r="AF1239" i="1" s="1"/>
  <c r="Y1294" i="1"/>
  <c r="Z1294" i="1" s="1"/>
  <c r="X1294" i="1"/>
  <c r="W1294" i="1"/>
  <c r="W1310" i="1"/>
  <c r="X1310" i="1"/>
  <c r="Y1310" i="1"/>
  <c r="Z1310" i="1" s="1"/>
  <c r="X617" i="1"/>
  <c r="Y617" i="1"/>
  <c r="Z617" i="1" s="1"/>
  <c r="W617" i="1"/>
  <c r="X685" i="1"/>
  <c r="Y685" i="1"/>
  <c r="Z685" i="1" s="1"/>
  <c r="W685" i="1"/>
  <c r="X699" i="1"/>
  <c r="Y699" i="1"/>
  <c r="Z699" i="1" s="1"/>
  <c r="W699" i="1"/>
  <c r="X715" i="1"/>
  <c r="Y715" i="1"/>
  <c r="Z715" i="1" s="1"/>
  <c r="W715" i="1"/>
  <c r="X745" i="1"/>
  <c r="Y745" i="1"/>
  <c r="Z745" i="1" s="1"/>
  <c r="W745" i="1"/>
  <c r="AL760" i="1"/>
  <c r="AO760" i="1" s="1"/>
  <c r="AQ760" i="1" s="1"/>
  <c r="AB761" i="1"/>
  <c r="AC761" i="1" s="1"/>
  <c r="N761" i="1"/>
  <c r="T761" i="1"/>
  <c r="U761" i="1" s="1"/>
  <c r="X777" i="1"/>
  <c r="Y777" i="1"/>
  <c r="Z777" i="1" s="1"/>
  <c r="W777" i="1"/>
  <c r="AL792" i="1"/>
  <c r="AO792" i="1" s="1"/>
  <c r="AQ792" i="1" s="1"/>
  <c r="AB793" i="1"/>
  <c r="AC793" i="1" s="1"/>
  <c r="N793" i="1"/>
  <c r="T793" i="1"/>
  <c r="U793" i="1" s="1"/>
  <c r="Y592" i="1"/>
  <c r="Z592" i="1" s="1"/>
  <c r="W592" i="1"/>
  <c r="X592" i="1"/>
  <c r="X634" i="1"/>
  <c r="Y634" i="1"/>
  <c r="Z634" i="1" s="1"/>
  <c r="W634" i="1"/>
  <c r="W675" i="1"/>
  <c r="X675" i="1"/>
  <c r="Y675" i="1"/>
  <c r="Z675" i="1" s="1"/>
  <c r="X693" i="1"/>
  <c r="Y693" i="1"/>
  <c r="Z693" i="1" s="1"/>
  <c r="W693" i="1"/>
  <c r="W709" i="1"/>
  <c r="X709" i="1"/>
  <c r="Y709" i="1"/>
  <c r="Z709" i="1" s="1"/>
  <c r="W725" i="1"/>
  <c r="X725" i="1"/>
  <c r="Y725" i="1"/>
  <c r="Z725" i="1" s="1"/>
  <c r="AL742" i="1"/>
  <c r="T743" i="1"/>
  <c r="U743" i="1" s="1"/>
  <c r="N743" i="1"/>
  <c r="AB743" i="1"/>
  <c r="AC743" i="1" s="1"/>
  <c r="X759" i="1"/>
  <c r="Y759" i="1"/>
  <c r="Z759" i="1" s="1"/>
  <c r="W759" i="1"/>
  <c r="AL774" i="1"/>
  <c r="T775" i="1"/>
  <c r="U775" i="1" s="1"/>
  <c r="AO775" i="1" s="1"/>
  <c r="N775" i="1"/>
  <c r="AB775" i="1"/>
  <c r="AC775" i="1" s="1"/>
  <c r="X791" i="1"/>
  <c r="Y791" i="1"/>
  <c r="Z791" i="1" s="1"/>
  <c r="W791" i="1"/>
  <c r="AO837" i="1"/>
  <c r="AQ837" i="1" s="1"/>
  <c r="AO869" i="1"/>
  <c r="AQ869" i="1" s="1"/>
  <c r="X805" i="1"/>
  <c r="Y805" i="1"/>
  <c r="Z805" i="1" s="1"/>
  <c r="W805" i="1"/>
  <c r="X821" i="1"/>
  <c r="Y821" i="1"/>
  <c r="Z821" i="1" s="1"/>
  <c r="W821" i="1"/>
  <c r="W837" i="1"/>
  <c r="X837" i="1"/>
  <c r="Y837" i="1"/>
  <c r="Z837" i="1" s="1"/>
  <c r="X853" i="1"/>
  <c r="Y853" i="1"/>
  <c r="Z853" i="1" s="1"/>
  <c r="W853" i="1"/>
  <c r="W869" i="1"/>
  <c r="X869" i="1"/>
  <c r="Y869" i="1"/>
  <c r="Z869" i="1" s="1"/>
  <c r="X885" i="1"/>
  <c r="Y885" i="1"/>
  <c r="Z885" i="1" s="1"/>
  <c r="W885" i="1"/>
  <c r="AH1303" i="1"/>
  <c r="AI1303" i="1"/>
  <c r="AI1299" i="1"/>
  <c r="AH1299" i="1"/>
  <c r="AK1299" i="1" s="1"/>
  <c r="AI1282" i="1"/>
  <c r="AH1282" i="1"/>
  <c r="AL726" i="1"/>
  <c r="AO726" i="1" s="1"/>
  <c r="AQ546" i="1"/>
  <c r="AP549" i="1"/>
  <c r="AO1217" i="1"/>
  <c r="AQ1217" i="1" s="1"/>
  <c r="AO1292" i="1"/>
  <c r="AQ1292" i="1" s="1"/>
  <c r="AO138" i="1"/>
  <c r="AO146" i="1"/>
  <c r="M33" i="1"/>
  <c r="M103" i="1"/>
  <c r="AH121" i="1"/>
  <c r="AK121" i="1" s="1"/>
  <c r="AI121" i="1"/>
  <c r="W132" i="1"/>
  <c r="X132" i="1"/>
  <c r="Y132" i="1"/>
  <c r="Z132" i="1" s="1"/>
  <c r="L138" i="1"/>
  <c r="V138" i="1" s="1"/>
  <c r="L154" i="1"/>
  <c r="V154" i="1" s="1"/>
  <c r="L170" i="1"/>
  <c r="V170" i="1" s="1"/>
  <c r="L186" i="1"/>
  <c r="V186" i="1" s="1"/>
  <c r="AI73" i="1"/>
  <c r="AH73" i="1"/>
  <c r="AK73" i="1" s="1"/>
  <c r="W1246" i="1"/>
  <c r="X1246" i="1"/>
  <c r="Y1246" i="1"/>
  <c r="Z1246" i="1" s="1"/>
  <c r="Y1230" i="1"/>
  <c r="Z1230" i="1" s="1"/>
  <c r="W1230" i="1"/>
  <c r="X1230" i="1"/>
  <c r="W1375" i="1"/>
  <c r="X1375" i="1"/>
  <c r="Y1375" i="1"/>
  <c r="Z1375" i="1" s="1"/>
  <c r="N1362" i="1"/>
  <c r="AL1361" i="1"/>
  <c r="AO1361" i="1" s="1"/>
  <c r="AQ1361" i="1" s="1"/>
  <c r="AB1362" i="1"/>
  <c r="AC1362" i="1" s="1"/>
  <c r="AL1363" i="1"/>
  <c r="T1362" i="1"/>
  <c r="U1362" i="1" s="1"/>
  <c r="N1374" i="1"/>
  <c r="AL1373" i="1"/>
  <c r="AO1373" i="1" s="1"/>
  <c r="AQ1373" i="1" s="1"/>
  <c r="T1374" i="1"/>
  <c r="U1374" i="1" s="1"/>
  <c r="AB1374" i="1"/>
  <c r="AC1374" i="1" s="1"/>
  <c r="N1324" i="1"/>
  <c r="T1324" i="1"/>
  <c r="U1324" i="1" s="1"/>
  <c r="AL1323" i="1"/>
  <c r="AB1324" i="1"/>
  <c r="AC1324" i="1" s="1"/>
  <c r="N1333" i="1"/>
  <c r="T1333" i="1"/>
  <c r="U1333" i="1" s="1"/>
  <c r="AB1333" i="1"/>
  <c r="AC1333" i="1" s="1"/>
  <c r="Y1339" i="1"/>
  <c r="Z1339" i="1" s="1"/>
  <c r="X1339" i="1"/>
  <c r="W1339" i="1"/>
  <c r="Y1343" i="1"/>
  <c r="Z1343" i="1" s="1"/>
  <c r="W1343" i="1"/>
  <c r="X1343" i="1"/>
  <c r="T1295" i="1"/>
  <c r="U1295" i="1" s="1"/>
  <c r="N1295" i="1"/>
  <c r="AL1296" i="1"/>
  <c r="AO1296" i="1" s="1"/>
  <c r="AQ1296" i="1" s="1"/>
  <c r="AL1294" i="1"/>
  <c r="AO1294" i="1" s="1"/>
  <c r="AQ1294" i="1" s="1"/>
  <c r="N1311" i="1"/>
  <c r="T1311" i="1"/>
  <c r="U1311" i="1" s="1"/>
  <c r="AL1312" i="1"/>
  <c r="AO1312" i="1" s="1"/>
  <c r="AQ1312" i="1" s="1"/>
  <c r="AL1310" i="1"/>
  <c r="AO1310" i="1" s="1"/>
  <c r="AB1311" i="1"/>
  <c r="AC1311" i="1" s="1"/>
  <c r="Y1337" i="1"/>
  <c r="Z1337" i="1" s="1"/>
  <c r="X1337" i="1"/>
  <c r="W1337" i="1"/>
  <c r="W1341" i="1"/>
  <c r="X1341" i="1"/>
  <c r="Y1341" i="1"/>
  <c r="Z1341" i="1" s="1"/>
  <c r="N1349" i="1"/>
  <c r="T1349" i="1"/>
  <c r="U1349" i="1" s="1"/>
  <c r="AB1349" i="1"/>
  <c r="AC1349" i="1" s="1"/>
  <c r="W1358" i="1"/>
  <c r="X1358" i="1"/>
  <c r="Y1358" i="1"/>
  <c r="Z1358" i="1" s="1"/>
  <c r="Y1302" i="1"/>
  <c r="Z1302" i="1" s="1"/>
  <c r="X1302" i="1"/>
  <c r="W1302" i="1"/>
  <c r="W575" i="1"/>
  <c r="X575" i="1"/>
  <c r="Y575" i="1"/>
  <c r="Z575" i="1" s="1"/>
  <c r="W586" i="1"/>
  <c r="X586" i="1"/>
  <c r="Y586" i="1"/>
  <c r="Z586" i="1" s="1"/>
  <c r="Y590" i="1"/>
  <c r="Z590" i="1" s="1"/>
  <c r="W590" i="1"/>
  <c r="X590" i="1"/>
  <c r="X597" i="1"/>
  <c r="Y597" i="1"/>
  <c r="Z597" i="1" s="1"/>
  <c r="W597" i="1"/>
  <c r="X601" i="1"/>
  <c r="Y601" i="1"/>
  <c r="Z601" i="1" s="1"/>
  <c r="W601" i="1"/>
  <c r="N609" i="1"/>
  <c r="AB609" i="1"/>
  <c r="AC609" i="1" s="1"/>
  <c r="AL608" i="1"/>
  <c r="AO608" i="1" s="1"/>
  <c r="AQ608" i="1" s="1"/>
  <c r="AT608" i="1" s="1"/>
  <c r="T609" i="1"/>
  <c r="U609" i="1" s="1"/>
  <c r="N624" i="1"/>
  <c r="T624" i="1"/>
  <c r="U624" i="1" s="1"/>
  <c r="AB624" i="1"/>
  <c r="AC624" i="1" s="1"/>
  <c r="T628" i="1"/>
  <c r="U628" i="1" s="1"/>
  <c r="N628" i="1"/>
  <c r="AB628" i="1"/>
  <c r="AC628" i="1" s="1"/>
  <c r="N632" i="1"/>
  <c r="AL631" i="1"/>
  <c r="AO631" i="1" s="1"/>
  <c r="AQ631" i="1" s="1"/>
  <c r="AT631" i="1" s="1"/>
  <c r="T632" i="1"/>
  <c r="U632" i="1" s="1"/>
  <c r="AB632" i="1"/>
  <c r="AC632" i="1" s="1"/>
  <c r="N636" i="1"/>
  <c r="T636" i="1"/>
  <c r="U636" i="1" s="1"/>
  <c r="AB636" i="1"/>
  <c r="AC636" i="1" s="1"/>
  <c r="N640" i="1"/>
  <c r="AL639" i="1"/>
  <c r="AO639" i="1" s="1"/>
  <c r="AQ639" i="1" s="1"/>
  <c r="AT639" i="1" s="1"/>
  <c r="T640" i="1"/>
  <c r="U640" i="1" s="1"/>
  <c r="AB640" i="1"/>
  <c r="AC640" i="1" s="1"/>
  <c r="N677" i="1"/>
  <c r="T677" i="1"/>
  <c r="U677" i="1" s="1"/>
  <c r="AB677" i="1"/>
  <c r="AC677" i="1" s="1"/>
  <c r="W687" i="1"/>
  <c r="X687" i="1"/>
  <c r="Y687" i="1"/>
  <c r="Z687" i="1" s="1"/>
  <c r="W691" i="1"/>
  <c r="X691" i="1"/>
  <c r="Y691" i="1"/>
  <c r="Z691" i="1" s="1"/>
  <c r="AL706" i="1"/>
  <c r="N707" i="1"/>
  <c r="T707" i="1"/>
  <c r="U707" i="1" s="1"/>
  <c r="AB707" i="1"/>
  <c r="AC707" i="1" s="1"/>
  <c r="W719" i="1"/>
  <c r="X719" i="1"/>
  <c r="Y719" i="1"/>
  <c r="Z719" i="1" s="1"/>
  <c r="W723" i="1"/>
  <c r="X723" i="1"/>
  <c r="Y723" i="1"/>
  <c r="Z723" i="1" s="1"/>
  <c r="N737" i="1"/>
  <c r="AL736" i="1"/>
  <c r="AB737" i="1"/>
  <c r="AC737" i="1" s="1"/>
  <c r="T737" i="1"/>
  <c r="U737" i="1" s="1"/>
  <c r="W749" i="1"/>
  <c r="X749" i="1"/>
  <c r="Y749" i="1"/>
  <c r="Z749" i="1" s="1"/>
  <c r="W753" i="1"/>
  <c r="X753" i="1"/>
  <c r="Y753" i="1"/>
  <c r="Z753" i="1" s="1"/>
  <c r="W765" i="1"/>
  <c r="X765" i="1"/>
  <c r="Y765" i="1"/>
  <c r="Z765" i="1" s="1"/>
  <c r="W769" i="1"/>
  <c r="X769" i="1"/>
  <c r="Y769" i="1"/>
  <c r="Z769" i="1" s="1"/>
  <c r="W781" i="1"/>
  <c r="X781" i="1"/>
  <c r="Y781" i="1"/>
  <c r="Z781" i="1" s="1"/>
  <c r="W785" i="1"/>
  <c r="X785" i="1"/>
  <c r="Y785" i="1"/>
  <c r="Z785" i="1" s="1"/>
  <c r="N599" i="1"/>
  <c r="T599" i="1"/>
  <c r="U599" i="1" s="1"/>
  <c r="AB599" i="1"/>
  <c r="AC599" i="1" s="1"/>
  <c r="N626" i="1"/>
  <c r="T626" i="1"/>
  <c r="U626" i="1" s="1"/>
  <c r="AB626" i="1"/>
  <c r="AC626" i="1" s="1"/>
  <c r="N642" i="1"/>
  <c r="AL643" i="1"/>
  <c r="AO643" i="1" s="1"/>
  <c r="AQ643" i="1" s="1"/>
  <c r="T642" i="1"/>
  <c r="U642" i="1" s="1"/>
  <c r="AB642" i="1"/>
  <c r="AC642" i="1" s="1"/>
  <c r="W683" i="1"/>
  <c r="Y683" i="1"/>
  <c r="Z683" i="1" s="1"/>
  <c r="X683" i="1"/>
  <c r="N701" i="1"/>
  <c r="T701" i="1"/>
  <c r="U701" i="1" s="1"/>
  <c r="AB701" i="1"/>
  <c r="AC701" i="1" s="1"/>
  <c r="W713" i="1"/>
  <c r="X713" i="1"/>
  <c r="Y713" i="1"/>
  <c r="Z713" i="1" s="1"/>
  <c r="X717" i="1"/>
  <c r="Y717" i="1"/>
  <c r="Z717" i="1" s="1"/>
  <c r="W717" i="1"/>
  <c r="N735" i="1"/>
  <c r="AL734" i="1"/>
  <c r="T735" i="1"/>
  <c r="U735" i="1" s="1"/>
  <c r="AB735" i="1"/>
  <c r="AC735" i="1" s="1"/>
  <c r="N751" i="1"/>
  <c r="AL750" i="1"/>
  <c r="AB751" i="1"/>
  <c r="AC751" i="1" s="1"/>
  <c r="T751" i="1"/>
  <c r="U751" i="1" s="1"/>
  <c r="N767" i="1"/>
  <c r="AL766" i="1"/>
  <c r="T767" i="1"/>
  <c r="U767" i="1" s="1"/>
  <c r="AB767" i="1"/>
  <c r="AC767" i="1" s="1"/>
  <c r="N783" i="1"/>
  <c r="AL782" i="1"/>
  <c r="AB783" i="1"/>
  <c r="AC783" i="1" s="1"/>
  <c r="T783" i="1"/>
  <c r="U783" i="1" s="1"/>
  <c r="W801" i="1"/>
  <c r="X801" i="1"/>
  <c r="Y801" i="1"/>
  <c r="Z801" i="1" s="1"/>
  <c r="W813" i="1"/>
  <c r="X813" i="1"/>
  <c r="Y813" i="1"/>
  <c r="Z813" i="1" s="1"/>
  <c r="X829" i="1"/>
  <c r="Y829" i="1"/>
  <c r="Z829" i="1" s="1"/>
  <c r="W829" i="1"/>
  <c r="W845" i="1"/>
  <c r="X845" i="1"/>
  <c r="Y845" i="1"/>
  <c r="Z845" i="1" s="1"/>
  <c r="X861" i="1"/>
  <c r="Y861" i="1"/>
  <c r="Z861" i="1" s="1"/>
  <c r="W861" i="1"/>
  <c r="W877" i="1"/>
  <c r="X877" i="1"/>
  <c r="Y877" i="1"/>
  <c r="Z877" i="1" s="1"/>
  <c r="AL1054" i="1"/>
  <c r="AO1054" i="1" s="1"/>
  <c r="AQ1054" i="1" s="1"/>
  <c r="N1055" i="1"/>
  <c r="AB1055" i="1"/>
  <c r="AC1055" i="1" s="1"/>
  <c r="AL1058" i="1"/>
  <c r="AO1058" i="1" s="1"/>
  <c r="AQ1058" i="1" s="1"/>
  <c r="AT1058" i="1" s="1"/>
  <c r="T1059" i="1"/>
  <c r="U1059" i="1" s="1"/>
  <c r="Y1075" i="1"/>
  <c r="Z1075" i="1" s="1"/>
  <c r="W1075" i="1"/>
  <c r="X1075" i="1"/>
  <c r="AL1086" i="1"/>
  <c r="AO1086" i="1" s="1"/>
  <c r="AQ1086" i="1" s="1"/>
  <c r="N1087" i="1"/>
  <c r="AB1087" i="1"/>
  <c r="AC1087" i="1" s="1"/>
  <c r="AL1090" i="1"/>
  <c r="AO1090" i="1" s="1"/>
  <c r="AQ1090" i="1" s="1"/>
  <c r="AT1090" i="1" s="1"/>
  <c r="T1091" i="1"/>
  <c r="U1091" i="1" s="1"/>
  <c r="Y1107" i="1"/>
  <c r="Z1107" i="1" s="1"/>
  <c r="W1107" i="1"/>
  <c r="X1107" i="1"/>
  <c r="Y1115" i="1"/>
  <c r="Z1115" i="1" s="1"/>
  <c r="W1115" i="1"/>
  <c r="X1115" i="1"/>
  <c r="Y1123" i="1"/>
  <c r="Z1123" i="1" s="1"/>
  <c r="W1123" i="1"/>
  <c r="X1123" i="1"/>
  <c r="Y1131" i="1"/>
  <c r="Z1131" i="1" s="1"/>
  <c r="W1131" i="1"/>
  <c r="X1131" i="1"/>
  <c r="Y1139" i="1"/>
  <c r="Z1139" i="1" s="1"/>
  <c r="W1139" i="1"/>
  <c r="X1139" i="1"/>
  <c r="Y1147" i="1"/>
  <c r="Z1147" i="1" s="1"/>
  <c r="W1147" i="1"/>
  <c r="X1147" i="1"/>
  <c r="Y1155" i="1"/>
  <c r="Z1155" i="1" s="1"/>
  <c r="W1155" i="1"/>
  <c r="X1155" i="1"/>
  <c r="Y1163" i="1"/>
  <c r="Z1163" i="1" s="1"/>
  <c r="W1163" i="1"/>
  <c r="X1163" i="1"/>
  <c r="Y1171" i="1"/>
  <c r="Z1171" i="1" s="1"/>
  <c r="W1171" i="1"/>
  <c r="X1171" i="1"/>
  <c r="Y1179" i="1"/>
  <c r="Z1179" i="1" s="1"/>
  <c r="W1179" i="1"/>
  <c r="X1179" i="1"/>
  <c r="Y1187" i="1"/>
  <c r="Z1187" i="1" s="1"/>
  <c r="W1187" i="1"/>
  <c r="X1187" i="1"/>
  <c r="Y1195" i="1"/>
  <c r="Z1195" i="1" s="1"/>
  <c r="W1195" i="1"/>
  <c r="X1195" i="1"/>
  <c r="Y1203" i="1"/>
  <c r="Z1203" i="1" s="1"/>
  <c r="W1203" i="1"/>
  <c r="X1203" i="1"/>
  <c r="Y1211" i="1"/>
  <c r="Z1211" i="1" s="1"/>
  <c r="W1211" i="1"/>
  <c r="X1211" i="1"/>
  <c r="W1215" i="1"/>
  <c r="X1215" i="1"/>
  <c r="Y1215" i="1"/>
  <c r="Z1215" i="1" s="1"/>
  <c r="Y362" i="1"/>
  <c r="Z362" i="1" s="1"/>
  <c r="W362" i="1"/>
  <c r="X362" i="1"/>
  <c r="AH1205" i="1"/>
  <c r="AI1205" i="1"/>
  <c r="AH1189" i="1"/>
  <c r="AI1189" i="1"/>
  <c r="AH1173" i="1"/>
  <c r="AI1173" i="1"/>
  <c r="AH1157" i="1"/>
  <c r="AI1157" i="1"/>
  <c r="AH1141" i="1"/>
  <c r="AI1141" i="1"/>
  <c r="AI1125" i="1"/>
  <c r="AH1125" i="1"/>
  <c r="AH1109" i="1"/>
  <c r="AI1109" i="1"/>
  <c r="AI1093" i="1"/>
  <c r="AH1093" i="1"/>
  <c r="AI1077" i="1"/>
  <c r="AH1077" i="1"/>
  <c r="AI1061" i="1"/>
  <c r="AH1061" i="1"/>
  <c r="AO590" i="1"/>
  <c r="AQ590" i="1" s="1"/>
  <c r="AH1272" i="1"/>
  <c r="AO1272" i="1"/>
  <c r="AQ1272" i="1" s="1"/>
  <c r="AI1272" i="1"/>
  <c r="AI1373" i="1"/>
  <c r="AH1373" i="1"/>
  <c r="AO1327" i="1"/>
  <c r="AQ1327" i="1" s="1"/>
  <c r="AK1270" i="1"/>
  <c r="AJ1269" i="1"/>
  <c r="AJ1271" i="1"/>
  <c r="AJ1274" i="1"/>
  <c r="AJ1273" i="1"/>
  <c r="AJ1272" i="1"/>
  <c r="AJ1268" i="1"/>
  <c r="AJ1266" i="1"/>
  <c r="AJ1267" i="1"/>
  <c r="Y1243" i="1"/>
  <c r="Z1243" i="1" s="1"/>
  <c r="W1243" i="1"/>
  <c r="X1243" i="1"/>
  <c r="AP340" i="1"/>
  <c r="AQ344" i="1"/>
  <c r="AP341" i="1"/>
  <c r="AQ562" i="1"/>
  <c r="AR558" i="1" s="1"/>
  <c r="AP558" i="1"/>
  <c r="AF247" i="1"/>
  <c r="AF251" i="1"/>
  <c r="AM489" i="1"/>
  <c r="AM490" i="1"/>
  <c r="AG299" i="1"/>
  <c r="AA299" i="1"/>
  <c r="AF299" i="1" s="1"/>
  <c r="AD299" i="1"/>
  <c r="AM471" i="1"/>
  <c r="AK303" i="1"/>
  <c r="AJ305" i="1"/>
  <c r="AJ307" i="1"/>
  <c r="AJ303" i="1"/>
  <c r="AJ306" i="1"/>
  <c r="AJ337" i="1"/>
  <c r="AK333" i="1"/>
  <c r="AK308" i="1"/>
  <c r="AJ309" i="1"/>
  <c r="AJ308" i="1"/>
  <c r="AJ310" i="1"/>
  <c r="AJ423" i="1"/>
  <c r="AK426" i="1"/>
  <c r="AJ424" i="1"/>
  <c r="AK523" i="1"/>
  <c r="AJ526" i="1"/>
  <c r="AJ501" i="1"/>
  <c r="AJ496" i="1"/>
  <c r="AJ502" i="1"/>
  <c r="AJ503" i="1"/>
  <c r="AJ499" i="1"/>
  <c r="AK499" i="1"/>
  <c r="AJ500" i="1"/>
  <c r="AP543" i="1"/>
  <c r="AP531" i="1"/>
  <c r="AP528" i="1"/>
  <c r="AP533" i="1"/>
  <c r="AP529" i="1"/>
  <c r="AP530" i="1"/>
  <c r="AQ529" i="1"/>
  <c r="AP532" i="1"/>
  <c r="AK335" i="1"/>
  <c r="AJ339" i="1"/>
  <c r="AK332" i="1"/>
  <c r="AJ335" i="1"/>
  <c r="AJ336" i="1"/>
  <c r="AK569" i="1"/>
  <c r="AJ569" i="1"/>
  <c r="AJ570" i="1"/>
  <c r="AJ504" i="1"/>
  <c r="AJ505" i="1"/>
  <c r="AK503" i="1"/>
  <c r="AJ507" i="1"/>
  <c r="AJ506" i="1"/>
  <c r="AS595" i="1"/>
  <c r="AT595" i="1" s="1"/>
  <c r="AK594" i="1"/>
  <c r="AJ323" i="1"/>
  <c r="AK319" i="1"/>
  <c r="AK314" i="1"/>
  <c r="AJ314" i="1"/>
  <c r="AJ313" i="1"/>
  <c r="AJ317" i="1"/>
  <c r="AK316" i="1"/>
  <c r="AJ320" i="1"/>
  <c r="AA32" i="1"/>
  <c r="AF32" i="1" s="1"/>
  <c r="AG32" i="1"/>
  <c r="AG1342" i="1"/>
  <c r="AD1342" i="1"/>
  <c r="AA1342" i="1"/>
  <c r="AF1342" i="1" s="1"/>
  <c r="AG649" i="1"/>
  <c r="AA649" i="1"/>
  <c r="AF649" i="1" s="1"/>
  <c r="AD649" i="1"/>
  <c r="AG612" i="1"/>
  <c r="AA612" i="1"/>
  <c r="AF612" i="1" s="1"/>
  <c r="AD612" i="1"/>
  <c r="AD1267" i="1"/>
  <c r="AA1267" i="1"/>
  <c r="AF1267" i="1" s="1"/>
  <c r="AG1267" i="1"/>
  <c r="AG1241" i="1"/>
  <c r="AA1241" i="1"/>
  <c r="AF1241" i="1" s="1"/>
  <c r="AD1241" i="1"/>
  <c r="AG587" i="1"/>
  <c r="AA587" i="1"/>
  <c r="AF587" i="1" s="1"/>
  <c r="AD587" i="1"/>
  <c r="AG537" i="1"/>
  <c r="AD537" i="1"/>
  <c r="AA537" i="1"/>
  <c r="AF537" i="1" s="1"/>
  <c r="AD1366" i="1"/>
  <c r="AG1366" i="1"/>
  <c r="AA1366" i="1"/>
  <c r="AF1366" i="1" s="1"/>
  <c r="AG1254" i="1"/>
  <c r="AA1254" i="1"/>
  <c r="AF1254" i="1" s="1"/>
  <c r="AD1254" i="1"/>
  <c r="AG657" i="1"/>
  <c r="AA657" i="1"/>
  <c r="AF657" i="1" s="1"/>
  <c r="AD657" i="1"/>
  <c r="AG653" i="1"/>
  <c r="AD653" i="1"/>
  <c r="AA653" i="1"/>
  <c r="AF653" i="1" s="1"/>
  <c r="AD627" i="1"/>
  <c r="AA627" i="1"/>
  <c r="AF627" i="1" s="1"/>
  <c r="AG627" i="1"/>
  <c r="AG1245" i="1"/>
  <c r="AA1245" i="1"/>
  <c r="AF1245" i="1" s="1"/>
  <c r="AD1245" i="1"/>
  <c r="AA596" i="1"/>
  <c r="AF596" i="1" s="1"/>
  <c r="AD596" i="1"/>
  <c r="AG596" i="1"/>
  <c r="AR501" i="1"/>
  <c r="AR498" i="1"/>
  <c r="AR500" i="1"/>
  <c r="AR497" i="1"/>
  <c r="AG1379" i="1"/>
  <c r="AD1379" i="1"/>
  <c r="AA1379" i="1"/>
  <c r="AF1379" i="1" s="1"/>
  <c r="AG1383" i="1"/>
  <c r="AD1383" i="1"/>
  <c r="AA1383" i="1"/>
  <c r="AF1383" i="1" s="1"/>
  <c r="AG1387" i="1"/>
  <c r="AD1387" i="1"/>
  <c r="AA1387" i="1"/>
  <c r="AF1387" i="1" s="1"/>
  <c r="AG1391" i="1"/>
  <c r="AD1391" i="1"/>
  <c r="AA1391" i="1"/>
  <c r="AF1391" i="1" s="1"/>
  <c r="AG1395" i="1"/>
  <c r="AD1395" i="1"/>
  <c r="AA1395" i="1"/>
  <c r="AF1395" i="1" s="1"/>
  <c r="AG1399" i="1"/>
  <c r="AD1399" i="1"/>
  <c r="AA1399" i="1"/>
  <c r="AF1399" i="1" s="1"/>
  <c r="AG1403" i="1"/>
  <c r="AD1403" i="1"/>
  <c r="AA1403" i="1"/>
  <c r="AF1403" i="1" s="1"/>
  <c r="AG1407" i="1"/>
  <c r="AD1407" i="1"/>
  <c r="AA1407" i="1"/>
  <c r="AF1407" i="1" s="1"/>
  <c r="AG1411" i="1"/>
  <c r="AD1411" i="1"/>
  <c r="AA1411" i="1"/>
  <c r="AF1411" i="1" s="1"/>
  <c r="AG1415" i="1"/>
  <c r="AD1415" i="1"/>
  <c r="AA1415" i="1"/>
  <c r="AF1415" i="1" s="1"/>
  <c r="AG1419" i="1"/>
  <c r="AD1419" i="1"/>
  <c r="AA1419" i="1"/>
  <c r="AF1419" i="1" s="1"/>
  <c r="AG1423" i="1"/>
  <c r="AD1423" i="1"/>
  <c r="AA1423" i="1"/>
  <c r="AF1423" i="1" s="1"/>
  <c r="AG1427" i="1"/>
  <c r="AD1427" i="1"/>
  <c r="AA1427" i="1"/>
  <c r="AF1427" i="1" s="1"/>
  <c r="AG1431" i="1"/>
  <c r="AD1431" i="1"/>
  <c r="AA1431" i="1"/>
  <c r="AF1431" i="1" s="1"/>
  <c r="AG1435" i="1"/>
  <c r="AD1435" i="1"/>
  <c r="AA1435" i="1"/>
  <c r="AF1435" i="1" s="1"/>
  <c r="AG1439" i="1"/>
  <c r="AD1439" i="1"/>
  <c r="AA1439" i="1"/>
  <c r="AF1439" i="1" s="1"/>
  <c r="AG1443" i="1"/>
  <c r="AD1443" i="1"/>
  <c r="AA1443" i="1"/>
  <c r="AF1443" i="1" s="1"/>
  <c r="AG1447" i="1"/>
  <c r="AD1447" i="1"/>
  <c r="AA1447" i="1"/>
  <c r="AF1447" i="1" s="1"/>
  <c r="AG1451" i="1"/>
  <c r="AD1451" i="1"/>
  <c r="AA1451" i="1"/>
  <c r="AF1451" i="1" s="1"/>
  <c r="AG1455" i="1"/>
  <c r="AD1455" i="1"/>
  <c r="AA1455" i="1"/>
  <c r="AF1455" i="1" s="1"/>
  <c r="AG1459" i="1"/>
  <c r="AD1459" i="1"/>
  <c r="AA1459" i="1"/>
  <c r="AF1459" i="1" s="1"/>
  <c r="AG1463" i="1"/>
  <c r="AD1463" i="1"/>
  <c r="AA1463" i="1"/>
  <c r="AF1463" i="1" s="1"/>
  <c r="AG1467" i="1"/>
  <c r="AD1467" i="1"/>
  <c r="AA1467" i="1"/>
  <c r="AF1467" i="1" s="1"/>
  <c r="AG1471" i="1"/>
  <c r="AD1471" i="1"/>
  <c r="AA1471" i="1"/>
  <c r="AF1471" i="1" s="1"/>
  <c r="AG1475" i="1"/>
  <c r="AD1475" i="1"/>
  <c r="AA1475" i="1"/>
  <c r="AF1475" i="1" s="1"/>
  <c r="AG1479" i="1"/>
  <c r="AD1479" i="1"/>
  <c r="AA1479" i="1"/>
  <c r="AF1479" i="1" s="1"/>
  <c r="AG1483" i="1"/>
  <c r="AD1483" i="1"/>
  <c r="AA1483" i="1"/>
  <c r="AF1483" i="1" s="1"/>
  <c r="AG1487" i="1"/>
  <c r="AD1487" i="1"/>
  <c r="AA1487" i="1"/>
  <c r="AF1487" i="1" s="1"/>
  <c r="AG1491" i="1"/>
  <c r="AD1491" i="1"/>
  <c r="AA1491" i="1"/>
  <c r="AF1491" i="1" s="1"/>
  <c r="AG1495" i="1"/>
  <c r="AD1495" i="1"/>
  <c r="AA1495" i="1"/>
  <c r="AF1495" i="1" s="1"/>
  <c r="AG1499" i="1"/>
  <c r="AD1499" i="1"/>
  <c r="AA1499" i="1"/>
  <c r="AF1499" i="1" s="1"/>
  <c r="AG1503" i="1"/>
  <c r="AD1503" i="1"/>
  <c r="AA1503" i="1"/>
  <c r="AF1503" i="1" s="1"/>
  <c r="AG1507" i="1"/>
  <c r="AD1507" i="1"/>
  <c r="AA1507" i="1"/>
  <c r="AF1507" i="1" s="1"/>
  <c r="AG1511" i="1"/>
  <c r="AD1511" i="1"/>
  <c r="AA1511" i="1"/>
  <c r="AF1511" i="1" s="1"/>
  <c r="AG1515" i="1"/>
  <c r="AD1515" i="1"/>
  <c r="AA1515" i="1"/>
  <c r="AF1515" i="1" s="1"/>
  <c r="AG1519" i="1"/>
  <c r="AD1519" i="1"/>
  <c r="AA1519" i="1"/>
  <c r="AF1519" i="1" s="1"/>
  <c r="AG1523" i="1"/>
  <c r="AD1523" i="1"/>
  <c r="AA1523" i="1"/>
  <c r="AF1523" i="1" s="1"/>
  <c r="AG1527" i="1"/>
  <c r="AD1527" i="1"/>
  <c r="AA1527" i="1"/>
  <c r="AF1527" i="1" s="1"/>
  <c r="AG1531" i="1"/>
  <c r="AD1531" i="1"/>
  <c r="AA1531" i="1"/>
  <c r="AF1531" i="1" s="1"/>
  <c r="AG1535" i="1"/>
  <c r="AD1535" i="1"/>
  <c r="AA1535" i="1"/>
  <c r="AF1535" i="1" s="1"/>
  <c r="AG1539" i="1"/>
  <c r="AA1539" i="1"/>
  <c r="AF1539" i="1" s="1"/>
  <c r="AD1539" i="1"/>
  <c r="AG1543" i="1"/>
  <c r="AA1543" i="1"/>
  <c r="AF1543" i="1" s="1"/>
  <c r="AD1543" i="1"/>
  <c r="AG1547" i="1"/>
  <c r="AA1547" i="1"/>
  <c r="AF1547" i="1" s="1"/>
  <c r="AD1547" i="1"/>
  <c r="AG1551" i="1"/>
  <c r="AA1551" i="1"/>
  <c r="AF1551" i="1" s="1"/>
  <c r="AD1551" i="1"/>
  <c r="AG1555" i="1"/>
  <c r="AA1555" i="1"/>
  <c r="AF1555" i="1" s="1"/>
  <c r="AD1555" i="1"/>
  <c r="AG1559" i="1"/>
  <c r="AA1559" i="1"/>
  <c r="AF1559" i="1" s="1"/>
  <c r="AD1559" i="1"/>
  <c r="AG1563" i="1"/>
  <c r="AA1563" i="1"/>
  <c r="AF1563" i="1" s="1"/>
  <c r="AD1563" i="1"/>
  <c r="AG1567" i="1"/>
  <c r="AA1567" i="1"/>
  <c r="AF1567" i="1" s="1"/>
  <c r="AD1567" i="1"/>
  <c r="AG1571" i="1"/>
  <c r="AA1571" i="1"/>
  <c r="AF1571" i="1" s="1"/>
  <c r="AD1571" i="1"/>
  <c r="AG1575" i="1"/>
  <c r="AA1575" i="1"/>
  <c r="AF1575" i="1" s="1"/>
  <c r="AD1575" i="1"/>
  <c r="AG1579" i="1"/>
  <c r="AA1579" i="1"/>
  <c r="AF1579" i="1" s="1"/>
  <c r="AD1579" i="1"/>
  <c r="AG1583" i="1"/>
  <c r="AA1583" i="1"/>
  <c r="AF1583" i="1" s="1"/>
  <c r="AD1583" i="1"/>
  <c r="AG1587" i="1"/>
  <c r="AA1587" i="1"/>
  <c r="AF1587" i="1" s="1"/>
  <c r="AD1587" i="1"/>
  <c r="AG1591" i="1"/>
  <c r="AA1591" i="1"/>
  <c r="AF1591" i="1" s="1"/>
  <c r="AD1591" i="1"/>
  <c r="AG1595" i="1"/>
  <c r="AA1595" i="1"/>
  <c r="AF1595" i="1" s="1"/>
  <c r="AD1595" i="1"/>
  <c r="AG1599" i="1"/>
  <c r="AA1599" i="1"/>
  <c r="AF1599" i="1" s="1"/>
  <c r="AD1599" i="1"/>
  <c r="AG1603" i="1"/>
  <c r="AA1603" i="1"/>
  <c r="AF1603" i="1" s="1"/>
  <c r="AD1603" i="1"/>
  <c r="AG1607" i="1"/>
  <c r="AA1607" i="1"/>
  <c r="AF1607" i="1" s="1"/>
  <c r="AD1607" i="1"/>
  <c r="AG1611" i="1"/>
  <c r="AA1611" i="1"/>
  <c r="AF1611" i="1" s="1"/>
  <c r="AD1611" i="1"/>
  <c r="AG1615" i="1"/>
  <c r="AA1615" i="1"/>
  <c r="AF1615" i="1" s="1"/>
  <c r="AD1615" i="1"/>
  <c r="AG1619" i="1"/>
  <c r="AA1619" i="1"/>
  <c r="AF1619" i="1" s="1"/>
  <c r="AD1619" i="1"/>
  <c r="AG1623" i="1"/>
  <c r="AA1623" i="1"/>
  <c r="AF1623" i="1" s="1"/>
  <c r="AD1623" i="1"/>
  <c r="AG1627" i="1"/>
  <c r="AA1627" i="1"/>
  <c r="AF1627" i="1" s="1"/>
  <c r="AD1627" i="1"/>
  <c r="AG1631" i="1"/>
  <c r="AA1631" i="1"/>
  <c r="AF1631" i="1" s="1"/>
  <c r="AD1631" i="1"/>
  <c r="AG1635" i="1"/>
  <c r="AA1635" i="1"/>
  <c r="AF1635" i="1" s="1"/>
  <c r="AD1635" i="1"/>
  <c r="AG1639" i="1"/>
  <c r="AA1639" i="1"/>
  <c r="AF1639" i="1" s="1"/>
  <c r="AD1639" i="1"/>
  <c r="AG1643" i="1"/>
  <c r="AA1643" i="1"/>
  <c r="AF1643" i="1" s="1"/>
  <c r="AD1643" i="1"/>
  <c r="AG1647" i="1"/>
  <c r="AA1647" i="1"/>
  <c r="AF1647" i="1" s="1"/>
  <c r="AD1647" i="1"/>
  <c r="AG1651" i="1"/>
  <c r="AA1651" i="1"/>
  <c r="AF1651" i="1" s="1"/>
  <c r="AD1651" i="1"/>
  <c r="AG1655" i="1"/>
  <c r="AA1655" i="1"/>
  <c r="AF1655" i="1" s="1"/>
  <c r="AD1655" i="1"/>
  <c r="AG1659" i="1"/>
  <c r="AA1659" i="1"/>
  <c r="AF1659" i="1" s="1"/>
  <c r="AD1659" i="1"/>
  <c r="AG1663" i="1"/>
  <c r="AA1663" i="1"/>
  <c r="AF1663" i="1" s="1"/>
  <c r="AD1663" i="1"/>
  <c r="AG1667" i="1"/>
  <c r="AA1667" i="1"/>
  <c r="AF1667" i="1" s="1"/>
  <c r="AD1667" i="1"/>
  <c r="AG1673" i="1"/>
  <c r="AA1673" i="1"/>
  <c r="AF1673" i="1" s="1"/>
  <c r="AD1673" i="1"/>
  <c r="AG1677" i="1"/>
  <c r="AA1677" i="1"/>
  <c r="AF1677" i="1" s="1"/>
  <c r="AD1677" i="1"/>
  <c r="AG1681" i="1"/>
  <c r="AA1681" i="1"/>
  <c r="AF1681" i="1" s="1"/>
  <c r="AD1681" i="1"/>
  <c r="AG1685" i="1"/>
  <c r="AA1685" i="1"/>
  <c r="AF1685" i="1" s="1"/>
  <c r="AD1685" i="1"/>
  <c r="AG1689" i="1"/>
  <c r="AA1689" i="1"/>
  <c r="AF1689" i="1" s="1"/>
  <c r="AD1689" i="1"/>
  <c r="AG1693" i="1"/>
  <c r="AA1693" i="1"/>
  <c r="AF1693" i="1" s="1"/>
  <c r="AD1693" i="1"/>
  <c r="AG1697" i="1"/>
  <c r="AA1697" i="1"/>
  <c r="AF1697" i="1" s="1"/>
  <c r="AD1697" i="1"/>
  <c r="AG1701" i="1"/>
  <c r="AA1701" i="1"/>
  <c r="AF1701" i="1" s="1"/>
  <c r="AD1701" i="1"/>
  <c r="AG1705" i="1"/>
  <c r="AA1705" i="1"/>
  <c r="AF1705" i="1" s="1"/>
  <c r="AD1705" i="1"/>
  <c r="AG1709" i="1"/>
  <c r="AA1709" i="1"/>
  <c r="AF1709" i="1" s="1"/>
  <c r="AD1709" i="1"/>
  <c r="AG1713" i="1"/>
  <c r="AA1713" i="1"/>
  <c r="AF1713" i="1" s="1"/>
  <c r="AD1713" i="1"/>
  <c r="AG1717" i="1"/>
  <c r="AA1717" i="1"/>
  <c r="AF1717" i="1" s="1"/>
  <c r="AD1717" i="1"/>
  <c r="AG1721" i="1"/>
  <c r="AA1721" i="1"/>
  <c r="AF1721" i="1" s="1"/>
  <c r="AD1721" i="1"/>
  <c r="AG1725" i="1"/>
  <c r="AA1725" i="1"/>
  <c r="AF1725" i="1" s="1"/>
  <c r="AD1725" i="1"/>
  <c r="AG1729" i="1"/>
  <c r="AA1729" i="1"/>
  <c r="AF1729" i="1" s="1"/>
  <c r="AD1729" i="1"/>
  <c r="AG1733" i="1"/>
  <c r="AA1733" i="1"/>
  <c r="AF1733" i="1" s="1"/>
  <c r="AD1733" i="1"/>
  <c r="AG1737" i="1"/>
  <c r="AA1737" i="1"/>
  <c r="AF1737" i="1" s="1"/>
  <c r="AD1737" i="1"/>
  <c r="AG1741" i="1"/>
  <c r="AA1741" i="1"/>
  <c r="AF1741" i="1" s="1"/>
  <c r="AD1741" i="1"/>
  <c r="AG1745" i="1"/>
  <c r="AA1745" i="1"/>
  <c r="AF1745" i="1" s="1"/>
  <c r="AD1745" i="1"/>
  <c r="AG1749" i="1"/>
  <c r="AA1749" i="1"/>
  <c r="AF1749" i="1" s="1"/>
  <c r="AD1749" i="1"/>
  <c r="AG1753" i="1"/>
  <c r="AA1753" i="1"/>
  <c r="AF1753" i="1" s="1"/>
  <c r="AD1753" i="1"/>
  <c r="AG1757" i="1"/>
  <c r="AA1757" i="1"/>
  <c r="AF1757" i="1" s="1"/>
  <c r="AD1757" i="1"/>
  <c r="AG1761" i="1"/>
  <c r="AA1761" i="1"/>
  <c r="AF1761" i="1" s="1"/>
  <c r="AD1761" i="1"/>
  <c r="AG1765" i="1"/>
  <c r="AA1765" i="1"/>
  <c r="AF1765" i="1" s="1"/>
  <c r="AD1765" i="1"/>
  <c r="AG1769" i="1"/>
  <c r="AA1769" i="1"/>
  <c r="AF1769" i="1" s="1"/>
  <c r="AD1769" i="1"/>
  <c r="AG1773" i="1"/>
  <c r="AA1773" i="1"/>
  <c r="AF1773" i="1" s="1"/>
  <c r="AD1773" i="1"/>
  <c r="AG1777" i="1"/>
  <c r="AA1777" i="1"/>
  <c r="AF1777" i="1" s="1"/>
  <c r="AD1777" i="1"/>
  <c r="AG1781" i="1"/>
  <c r="AA1781" i="1"/>
  <c r="AF1781" i="1" s="1"/>
  <c r="AD1781" i="1"/>
  <c r="AG1380" i="1"/>
  <c r="AD1380" i="1"/>
  <c r="AA1380" i="1"/>
  <c r="AF1380" i="1" s="1"/>
  <c r="AG1384" i="1"/>
  <c r="AD1384" i="1"/>
  <c r="AA1384" i="1"/>
  <c r="AF1384" i="1" s="1"/>
  <c r="AG1388" i="1"/>
  <c r="AD1388" i="1"/>
  <c r="AA1388" i="1"/>
  <c r="AF1388" i="1" s="1"/>
  <c r="AG1392" i="1"/>
  <c r="AD1392" i="1"/>
  <c r="AA1392" i="1"/>
  <c r="AF1392" i="1" s="1"/>
  <c r="AG1396" i="1"/>
  <c r="AD1396" i="1"/>
  <c r="AA1396" i="1"/>
  <c r="AF1396" i="1" s="1"/>
  <c r="AG1400" i="1"/>
  <c r="AD1400" i="1"/>
  <c r="AA1400" i="1"/>
  <c r="AF1400" i="1" s="1"/>
  <c r="AG1404" i="1"/>
  <c r="AD1404" i="1"/>
  <c r="AA1404" i="1"/>
  <c r="AF1404" i="1" s="1"/>
  <c r="AG1408" i="1"/>
  <c r="AD1408" i="1"/>
  <c r="AA1408" i="1"/>
  <c r="AF1408" i="1" s="1"/>
  <c r="AG1412" i="1"/>
  <c r="AD1412" i="1"/>
  <c r="AA1412" i="1"/>
  <c r="AF1412" i="1" s="1"/>
  <c r="AG1416" i="1"/>
  <c r="AD1416" i="1"/>
  <c r="AA1416" i="1"/>
  <c r="AF1416" i="1" s="1"/>
  <c r="AG1420" i="1"/>
  <c r="AD1420" i="1"/>
  <c r="AA1420" i="1"/>
  <c r="AF1420" i="1" s="1"/>
  <c r="AG1424" i="1"/>
  <c r="AD1424" i="1"/>
  <c r="AA1424" i="1"/>
  <c r="AF1424" i="1" s="1"/>
  <c r="AG1428" i="1"/>
  <c r="AD1428" i="1"/>
  <c r="AA1428" i="1"/>
  <c r="AF1428" i="1" s="1"/>
  <c r="AG1432" i="1"/>
  <c r="AD1432" i="1"/>
  <c r="AA1432" i="1"/>
  <c r="AF1432" i="1" s="1"/>
  <c r="AG1436" i="1"/>
  <c r="AD1436" i="1"/>
  <c r="AA1436" i="1"/>
  <c r="AF1436" i="1" s="1"/>
  <c r="AG1440" i="1"/>
  <c r="AD1440" i="1"/>
  <c r="AA1440" i="1"/>
  <c r="AF1440" i="1" s="1"/>
  <c r="AG1444" i="1"/>
  <c r="AD1444" i="1"/>
  <c r="AA1444" i="1"/>
  <c r="AF1444" i="1" s="1"/>
  <c r="AG1448" i="1"/>
  <c r="AD1448" i="1"/>
  <c r="AA1448" i="1"/>
  <c r="AF1448" i="1" s="1"/>
  <c r="AG1452" i="1"/>
  <c r="AD1452" i="1"/>
  <c r="AA1452" i="1"/>
  <c r="AF1452" i="1" s="1"/>
  <c r="AG1456" i="1"/>
  <c r="AD1456" i="1"/>
  <c r="AA1456" i="1"/>
  <c r="AF1456" i="1" s="1"/>
  <c r="AG1460" i="1"/>
  <c r="AD1460" i="1"/>
  <c r="AA1460" i="1"/>
  <c r="AF1460" i="1" s="1"/>
  <c r="AG1464" i="1"/>
  <c r="AD1464" i="1"/>
  <c r="AA1464" i="1"/>
  <c r="AF1464" i="1" s="1"/>
  <c r="AG1468" i="1"/>
  <c r="AD1468" i="1"/>
  <c r="AA1468" i="1"/>
  <c r="AF1468" i="1" s="1"/>
  <c r="AG1472" i="1"/>
  <c r="AD1472" i="1"/>
  <c r="AA1472" i="1"/>
  <c r="AF1472" i="1" s="1"/>
  <c r="AG1476" i="1"/>
  <c r="AD1476" i="1"/>
  <c r="AA1476" i="1"/>
  <c r="AF1476" i="1" s="1"/>
  <c r="AG1480" i="1"/>
  <c r="AD1480" i="1"/>
  <c r="AA1480" i="1"/>
  <c r="AF1480" i="1" s="1"/>
  <c r="AG1484" i="1"/>
  <c r="AD1484" i="1"/>
  <c r="AA1484" i="1"/>
  <c r="AF1484" i="1" s="1"/>
  <c r="AG1488" i="1"/>
  <c r="AD1488" i="1"/>
  <c r="AA1488" i="1"/>
  <c r="AF1488" i="1" s="1"/>
  <c r="AG1492" i="1"/>
  <c r="AD1492" i="1"/>
  <c r="AA1492" i="1"/>
  <c r="AF1492" i="1" s="1"/>
  <c r="AG1496" i="1"/>
  <c r="AD1496" i="1"/>
  <c r="AA1496" i="1"/>
  <c r="AF1496" i="1" s="1"/>
  <c r="AG1500" i="1"/>
  <c r="AD1500" i="1"/>
  <c r="AA1500" i="1"/>
  <c r="AF1500" i="1" s="1"/>
  <c r="AG1504" i="1"/>
  <c r="AD1504" i="1"/>
  <c r="AA1504" i="1"/>
  <c r="AF1504" i="1" s="1"/>
  <c r="AG1508" i="1"/>
  <c r="AD1508" i="1"/>
  <c r="AA1508" i="1"/>
  <c r="AF1508" i="1" s="1"/>
  <c r="AG1512" i="1"/>
  <c r="AD1512" i="1"/>
  <c r="AA1512" i="1"/>
  <c r="AF1512" i="1" s="1"/>
  <c r="AG1516" i="1"/>
  <c r="AD1516" i="1"/>
  <c r="AA1516" i="1"/>
  <c r="AF1516" i="1" s="1"/>
  <c r="AG1520" i="1"/>
  <c r="AD1520" i="1"/>
  <c r="AA1520" i="1"/>
  <c r="AF1520" i="1" s="1"/>
  <c r="AG1524" i="1"/>
  <c r="AD1524" i="1"/>
  <c r="AA1524" i="1"/>
  <c r="AF1524" i="1" s="1"/>
  <c r="AG1528" i="1"/>
  <c r="AD1528" i="1"/>
  <c r="AA1528" i="1"/>
  <c r="AF1528" i="1" s="1"/>
  <c r="AG1532" i="1"/>
  <c r="AD1532" i="1"/>
  <c r="AA1532" i="1"/>
  <c r="AF1532" i="1" s="1"/>
  <c r="AG1536" i="1"/>
  <c r="AD1536" i="1"/>
  <c r="AA1536" i="1"/>
  <c r="AF1536" i="1" s="1"/>
  <c r="AG1540" i="1"/>
  <c r="AD1540" i="1"/>
  <c r="AA1540" i="1"/>
  <c r="AF1540" i="1" s="1"/>
  <c r="AG1544" i="1"/>
  <c r="AD1544" i="1"/>
  <c r="AA1544" i="1"/>
  <c r="AF1544" i="1" s="1"/>
  <c r="AG1548" i="1"/>
  <c r="AD1548" i="1"/>
  <c r="AA1548" i="1"/>
  <c r="AF1548" i="1" s="1"/>
  <c r="AG1552" i="1"/>
  <c r="AD1552" i="1"/>
  <c r="AA1552" i="1"/>
  <c r="AF1552" i="1" s="1"/>
  <c r="AG1556" i="1"/>
  <c r="AD1556" i="1"/>
  <c r="AA1556" i="1"/>
  <c r="AF1556" i="1" s="1"/>
  <c r="AG1560" i="1"/>
  <c r="AD1560" i="1"/>
  <c r="AA1560" i="1"/>
  <c r="AF1560" i="1" s="1"/>
  <c r="AG1564" i="1"/>
  <c r="AD1564" i="1"/>
  <c r="AA1564" i="1"/>
  <c r="AF1564" i="1" s="1"/>
  <c r="AG1568" i="1"/>
  <c r="AD1568" i="1"/>
  <c r="AA1568" i="1"/>
  <c r="AF1568" i="1" s="1"/>
  <c r="AG1572" i="1"/>
  <c r="AD1572" i="1"/>
  <c r="AA1572" i="1"/>
  <c r="AF1572" i="1" s="1"/>
  <c r="AG1576" i="1"/>
  <c r="AD1576" i="1"/>
  <c r="AA1576" i="1"/>
  <c r="AF1576" i="1" s="1"/>
  <c r="AG1580" i="1"/>
  <c r="AD1580" i="1"/>
  <c r="AA1580" i="1"/>
  <c r="AF1580" i="1" s="1"/>
  <c r="AG1584" i="1"/>
  <c r="AD1584" i="1"/>
  <c r="AA1584" i="1"/>
  <c r="AF1584" i="1" s="1"/>
  <c r="AG1588" i="1"/>
  <c r="AD1588" i="1"/>
  <c r="AA1588" i="1"/>
  <c r="AF1588" i="1" s="1"/>
  <c r="AG1592" i="1"/>
  <c r="AD1592" i="1"/>
  <c r="AA1592" i="1"/>
  <c r="AF1592" i="1" s="1"/>
  <c r="AG1596" i="1"/>
  <c r="AD1596" i="1"/>
  <c r="AA1596" i="1"/>
  <c r="AF1596" i="1" s="1"/>
  <c r="AG1600" i="1"/>
  <c r="AD1600" i="1"/>
  <c r="AA1600" i="1"/>
  <c r="AF1600" i="1" s="1"/>
  <c r="AG1604" i="1"/>
  <c r="AD1604" i="1"/>
  <c r="AA1604" i="1"/>
  <c r="AF1604" i="1" s="1"/>
  <c r="AG1608" i="1"/>
  <c r="AD1608" i="1"/>
  <c r="AA1608" i="1"/>
  <c r="AF1608" i="1" s="1"/>
  <c r="AG1612" i="1"/>
  <c r="AD1612" i="1"/>
  <c r="AA1612" i="1"/>
  <c r="AF1612" i="1" s="1"/>
  <c r="AG1616" i="1"/>
  <c r="AD1616" i="1"/>
  <c r="AA1616" i="1"/>
  <c r="AF1616" i="1" s="1"/>
  <c r="AG1620" i="1"/>
  <c r="AD1620" i="1"/>
  <c r="AA1620" i="1"/>
  <c r="AF1620" i="1" s="1"/>
  <c r="AG1624" i="1"/>
  <c r="AD1624" i="1"/>
  <c r="AA1624" i="1"/>
  <c r="AF1624" i="1" s="1"/>
  <c r="AG1628" i="1"/>
  <c r="AD1628" i="1"/>
  <c r="AA1628" i="1"/>
  <c r="AF1628" i="1" s="1"/>
  <c r="AG1632" i="1"/>
  <c r="AD1632" i="1"/>
  <c r="AA1632" i="1"/>
  <c r="AF1632" i="1" s="1"/>
  <c r="AG1636" i="1"/>
  <c r="AD1636" i="1"/>
  <c r="AA1636" i="1"/>
  <c r="AF1636" i="1" s="1"/>
  <c r="AG1640" i="1"/>
  <c r="AD1640" i="1"/>
  <c r="AA1640" i="1"/>
  <c r="AF1640" i="1" s="1"/>
  <c r="AG1644" i="1"/>
  <c r="AD1644" i="1"/>
  <c r="AA1644" i="1"/>
  <c r="AF1644" i="1" s="1"/>
  <c r="AG1648" i="1"/>
  <c r="AD1648" i="1"/>
  <c r="AA1648" i="1"/>
  <c r="AF1648" i="1" s="1"/>
  <c r="AG1652" i="1"/>
  <c r="AD1652" i="1"/>
  <c r="AA1652" i="1"/>
  <c r="AF1652" i="1" s="1"/>
  <c r="AG1656" i="1"/>
  <c r="AD1656" i="1"/>
  <c r="AA1656" i="1"/>
  <c r="AF1656" i="1" s="1"/>
  <c r="AG1660" i="1"/>
  <c r="AD1660" i="1"/>
  <c r="AA1660" i="1"/>
  <c r="AF1660" i="1" s="1"/>
  <c r="AG1664" i="1"/>
  <c r="AD1664" i="1"/>
  <c r="AA1664" i="1"/>
  <c r="AF1664" i="1" s="1"/>
  <c r="AG1668" i="1"/>
  <c r="AD1668" i="1"/>
  <c r="AA1668" i="1"/>
  <c r="AF1668" i="1" s="1"/>
  <c r="AG1672" i="1"/>
  <c r="AD1672" i="1"/>
  <c r="AA1672" i="1"/>
  <c r="AF1672" i="1" s="1"/>
  <c r="AG1676" i="1"/>
  <c r="AD1676" i="1"/>
  <c r="AA1676" i="1"/>
  <c r="AF1676" i="1" s="1"/>
  <c r="AG1680" i="1"/>
  <c r="AD1680" i="1"/>
  <c r="AA1680" i="1"/>
  <c r="AF1680" i="1" s="1"/>
  <c r="AG1684" i="1"/>
  <c r="AD1684" i="1"/>
  <c r="AA1684" i="1"/>
  <c r="AF1684" i="1" s="1"/>
  <c r="AG1688" i="1"/>
  <c r="AD1688" i="1"/>
  <c r="AA1688" i="1"/>
  <c r="AF1688" i="1" s="1"/>
  <c r="AG1692" i="1"/>
  <c r="AD1692" i="1"/>
  <c r="AA1692" i="1"/>
  <c r="AF1692" i="1" s="1"/>
  <c r="AA28" i="1"/>
  <c r="AF28" i="1" s="1"/>
  <c r="AG28" i="1"/>
  <c r="AD28" i="1"/>
  <c r="AG239" i="1"/>
  <c r="AA239" i="1"/>
  <c r="AF239" i="1" s="1"/>
  <c r="AD239" i="1"/>
  <c r="AE239" i="1" s="1"/>
  <c r="AA76" i="1"/>
  <c r="AF76" i="1" s="1"/>
  <c r="AD76" i="1"/>
  <c r="AG76" i="1"/>
  <c r="AA1349" i="1"/>
  <c r="AF1349" i="1" s="1"/>
  <c r="AD1349" i="1"/>
  <c r="AE1349" i="1" s="1"/>
  <c r="AG1349" i="1"/>
  <c r="AA1262" i="1"/>
  <c r="AF1262" i="1" s="1"/>
  <c r="AG1262" i="1"/>
  <c r="AD1262" i="1"/>
  <c r="AA1260" i="1"/>
  <c r="AF1260" i="1" s="1"/>
  <c r="AD1260" i="1"/>
  <c r="AG1260" i="1"/>
  <c r="AG1135" i="1"/>
  <c r="AA1135" i="1"/>
  <c r="AF1135" i="1" s="1"/>
  <c r="AD1135" i="1"/>
  <c r="AG1127" i="1"/>
  <c r="AA1127" i="1"/>
  <c r="AF1127" i="1" s="1"/>
  <c r="AD1127" i="1"/>
  <c r="AG1119" i="1"/>
  <c r="AA1119" i="1"/>
  <c r="AF1119" i="1" s="1"/>
  <c r="AD1119" i="1"/>
  <c r="AG1111" i="1"/>
  <c r="AA1111" i="1"/>
  <c r="AF1111" i="1" s="1"/>
  <c r="AD1111" i="1"/>
  <c r="AG1103" i="1"/>
  <c r="AA1103" i="1"/>
  <c r="AF1103" i="1" s="1"/>
  <c r="AD1103" i="1"/>
  <c r="AG1095" i="1"/>
  <c r="AA1095" i="1"/>
  <c r="AF1095" i="1" s="1"/>
  <c r="AD1095" i="1"/>
  <c r="AG1087" i="1"/>
  <c r="AA1087" i="1"/>
  <c r="AF1087" i="1" s="1"/>
  <c r="AD1087" i="1"/>
  <c r="AG1079" i="1"/>
  <c r="AA1079" i="1"/>
  <c r="AF1079" i="1" s="1"/>
  <c r="AD1079" i="1"/>
  <c r="AG1071" i="1"/>
  <c r="AA1071" i="1"/>
  <c r="AF1071" i="1" s="1"/>
  <c r="AD1071" i="1"/>
  <c r="AG1063" i="1"/>
  <c r="AA1063" i="1"/>
  <c r="AF1063" i="1" s="1"/>
  <c r="AD1063" i="1"/>
  <c r="AG1055" i="1"/>
  <c r="AA1055" i="1"/>
  <c r="AF1055" i="1" s="1"/>
  <c r="AD1055" i="1"/>
  <c r="AA1025" i="1"/>
  <c r="AF1025" i="1" s="1"/>
  <c r="AD1025" i="1"/>
  <c r="AG1025" i="1"/>
  <c r="AA993" i="1"/>
  <c r="AF993" i="1" s="1"/>
  <c r="AD993" i="1"/>
  <c r="AG993" i="1"/>
  <c r="AA961" i="1"/>
  <c r="AF961" i="1" s="1"/>
  <c r="AD961" i="1"/>
  <c r="AG961" i="1"/>
  <c r="AA929" i="1"/>
  <c r="AF929" i="1" s="1"/>
  <c r="AD929" i="1"/>
  <c r="AG929" i="1"/>
  <c r="AA899" i="1"/>
  <c r="AF899" i="1" s="1"/>
  <c r="AD899" i="1"/>
  <c r="AE899" i="1" s="1"/>
  <c r="AG899" i="1"/>
  <c r="AA702" i="1"/>
  <c r="AF702" i="1" s="1"/>
  <c r="AD702" i="1"/>
  <c r="AG702" i="1"/>
  <c r="AG659" i="1"/>
  <c r="AD659" i="1"/>
  <c r="AA659" i="1"/>
  <c r="AF659" i="1" s="1"/>
  <c r="AA635" i="1"/>
  <c r="AF635" i="1" s="1"/>
  <c r="AD635" i="1"/>
  <c r="AG635" i="1"/>
  <c r="AG530" i="1"/>
  <c r="AA530" i="1"/>
  <c r="AF530" i="1" s="1"/>
  <c r="AD530" i="1"/>
  <c r="AA418" i="1"/>
  <c r="AF418" i="1" s="1"/>
  <c r="AD418" i="1"/>
  <c r="AE418" i="1" s="1"/>
  <c r="AG418" i="1"/>
  <c r="AG375" i="1"/>
  <c r="AD375" i="1"/>
  <c r="AA375" i="1"/>
  <c r="AF375" i="1" s="1"/>
  <c r="AE330" i="1"/>
  <c r="AM330" i="1"/>
  <c r="AM331" i="1"/>
  <c r="AM322" i="1"/>
  <c r="AE322" i="1"/>
  <c r="AE284" i="1"/>
  <c r="AA207" i="1"/>
  <c r="AF207" i="1" s="1"/>
  <c r="AG207" i="1"/>
  <c r="AD207" i="1"/>
  <c r="AE207" i="1" s="1"/>
  <c r="AA199" i="1"/>
  <c r="AF199" i="1" s="1"/>
  <c r="AG199" i="1"/>
  <c r="AD199" i="1"/>
  <c r="AE199" i="1" s="1"/>
  <c r="AA121" i="1"/>
  <c r="AF121" i="1" s="1"/>
  <c r="AG121" i="1"/>
  <c r="AD121" i="1"/>
  <c r="AA282" i="1"/>
  <c r="AF282" i="1" s="1"/>
  <c r="AD282" i="1"/>
  <c r="AG282" i="1"/>
  <c r="AA311" i="1"/>
  <c r="AF311" i="1" s="1"/>
  <c r="AD311" i="1"/>
  <c r="AG311" i="1"/>
  <c r="AG128" i="1"/>
  <c r="AD128" i="1"/>
  <c r="AA128" i="1"/>
  <c r="AF128" i="1" s="1"/>
  <c r="AD155" i="1"/>
  <c r="AA155" i="1"/>
  <c r="AF155" i="1" s="1"/>
  <c r="AG155" i="1"/>
  <c r="AA147" i="1"/>
  <c r="AF147" i="1" s="1"/>
  <c r="AG147" i="1"/>
  <c r="AD147" i="1"/>
  <c r="AA139" i="1"/>
  <c r="AF139" i="1" s="1"/>
  <c r="AG139" i="1"/>
  <c r="AD139" i="1"/>
  <c r="AA131" i="1"/>
  <c r="AF131" i="1" s="1"/>
  <c r="AG131" i="1"/>
  <c r="AD131" i="1"/>
  <c r="AA120" i="1"/>
  <c r="AF120" i="1" s="1"/>
  <c r="AD120" i="1"/>
  <c r="AG120" i="1"/>
  <c r="AA107" i="1"/>
  <c r="AF107" i="1" s="1"/>
  <c r="AD107" i="1"/>
  <c r="AE107" i="1" s="1"/>
  <c r="AG107" i="1"/>
  <c r="AA103" i="1"/>
  <c r="AF103" i="1" s="1"/>
  <c r="AG103" i="1"/>
  <c r="AD103" i="1"/>
  <c r="AE103" i="1" s="1"/>
  <c r="AD99" i="1"/>
  <c r="AE99" i="1" s="1"/>
  <c r="AG99" i="1"/>
  <c r="AA99" i="1"/>
  <c r="AF99" i="1" s="1"/>
  <c r="AA95" i="1"/>
  <c r="AF95" i="1" s="1"/>
  <c r="AG95" i="1"/>
  <c r="AD95" i="1"/>
  <c r="AE95" i="1" s="1"/>
  <c r="AA91" i="1"/>
  <c r="AF91" i="1" s="1"/>
  <c r="AD91" i="1"/>
  <c r="AE91" i="1" s="1"/>
  <c r="AG91" i="1"/>
  <c r="AA87" i="1"/>
  <c r="AF87" i="1" s="1"/>
  <c r="AG87" i="1"/>
  <c r="AD87" i="1"/>
  <c r="AE87" i="1" s="1"/>
  <c r="AD83" i="1"/>
  <c r="AE83" i="1" s="1"/>
  <c r="AG83" i="1"/>
  <c r="AA83" i="1"/>
  <c r="AF83" i="1" s="1"/>
  <c r="AA79" i="1"/>
  <c r="AF79" i="1" s="1"/>
  <c r="AG79" i="1"/>
  <c r="AD79" i="1"/>
  <c r="AA75" i="1"/>
  <c r="AF75" i="1" s="1"/>
  <c r="AD75" i="1"/>
  <c r="AG75" i="1"/>
  <c r="AG64" i="1"/>
  <c r="AA64" i="1"/>
  <c r="AF64" i="1" s="1"/>
  <c r="AD64" i="1"/>
  <c r="AE64" i="1" s="1"/>
  <c r="AD57" i="1"/>
  <c r="AE57" i="1" s="1"/>
  <c r="AA57" i="1"/>
  <c r="AF57" i="1" s="1"/>
  <c r="AG57" i="1"/>
  <c r="AA53" i="1"/>
  <c r="AF53" i="1" s="1"/>
  <c r="AD53" i="1"/>
  <c r="AG53" i="1"/>
  <c r="AD49" i="1"/>
  <c r="AA49" i="1"/>
  <c r="AF49" i="1" s="1"/>
  <c r="AG49" i="1"/>
  <c r="AD45" i="1"/>
  <c r="AG45" i="1"/>
  <c r="AA45" i="1"/>
  <c r="AF45" i="1" s="1"/>
  <c r="AD43" i="1"/>
  <c r="AA43" i="1"/>
  <c r="AF43" i="1" s="1"/>
  <c r="AG43" i="1"/>
  <c r="AA36" i="1"/>
  <c r="AF36" i="1" s="1"/>
  <c r="AD36" i="1"/>
  <c r="AG36" i="1"/>
  <c r="AA643" i="1"/>
  <c r="AF643" i="1" s="1"/>
  <c r="AD643" i="1"/>
  <c r="AG643" i="1"/>
  <c r="AA417" i="1"/>
  <c r="AF417" i="1" s="1"/>
  <c r="AD417" i="1"/>
  <c r="AG417" i="1"/>
  <c r="AA509" i="1"/>
  <c r="AF509" i="1" s="1"/>
  <c r="AG509" i="1"/>
  <c r="AD509" i="1"/>
  <c r="AG424" i="1"/>
  <c r="AA424" i="1"/>
  <c r="AF424" i="1" s="1"/>
  <c r="AD424" i="1"/>
  <c r="AG1694" i="1"/>
  <c r="AD1694" i="1"/>
  <c r="AA1694" i="1"/>
  <c r="AF1694" i="1" s="1"/>
  <c r="AG1698" i="1"/>
  <c r="AD1698" i="1"/>
  <c r="AA1698" i="1"/>
  <c r="AF1698" i="1" s="1"/>
  <c r="AG1702" i="1"/>
  <c r="AD1702" i="1"/>
  <c r="AA1702" i="1"/>
  <c r="AF1702" i="1" s="1"/>
  <c r="AG1706" i="1"/>
  <c r="AD1706" i="1"/>
  <c r="AA1706" i="1"/>
  <c r="AF1706" i="1" s="1"/>
  <c r="AG1710" i="1"/>
  <c r="AD1710" i="1"/>
  <c r="AA1710" i="1"/>
  <c r="AF1710" i="1" s="1"/>
  <c r="AG1714" i="1"/>
  <c r="AD1714" i="1"/>
  <c r="AA1714" i="1"/>
  <c r="AF1714" i="1" s="1"/>
  <c r="AG1718" i="1"/>
  <c r="AD1718" i="1"/>
  <c r="AA1718" i="1"/>
  <c r="AF1718" i="1" s="1"/>
  <c r="AG1722" i="1"/>
  <c r="AD1722" i="1"/>
  <c r="AA1722" i="1"/>
  <c r="AF1722" i="1" s="1"/>
  <c r="AG1726" i="1"/>
  <c r="AD1726" i="1"/>
  <c r="AA1726" i="1"/>
  <c r="AF1726" i="1" s="1"/>
  <c r="AG1730" i="1"/>
  <c r="AD1730" i="1"/>
  <c r="AA1730" i="1"/>
  <c r="AF1730" i="1" s="1"/>
  <c r="AG1734" i="1"/>
  <c r="AD1734" i="1"/>
  <c r="AA1734" i="1"/>
  <c r="AF1734" i="1" s="1"/>
  <c r="AG1738" i="1"/>
  <c r="AD1738" i="1"/>
  <c r="AA1738" i="1"/>
  <c r="AF1738" i="1" s="1"/>
  <c r="AG1742" i="1"/>
  <c r="AD1742" i="1"/>
  <c r="AA1742" i="1"/>
  <c r="AF1742" i="1" s="1"/>
  <c r="AG1746" i="1"/>
  <c r="AD1746" i="1"/>
  <c r="AA1746" i="1"/>
  <c r="AF1746" i="1" s="1"/>
  <c r="AG1750" i="1"/>
  <c r="AD1750" i="1"/>
  <c r="AA1750" i="1"/>
  <c r="AF1750" i="1" s="1"/>
  <c r="AG1754" i="1"/>
  <c r="AD1754" i="1"/>
  <c r="AA1754" i="1"/>
  <c r="AF1754" i="1" s="1"/>
  <c r="AG1758" i="1"/>
  <c r="AD1758" i="1"/>
  <c r="AA1758" i="1"/>
  <c r="AF1758" i="1" s="1"/>
  <c r="AG1762" i="1"/>
  <c r="AD1762" i="1"/>
  <c r="AA1762" i="1"/>
  <c r="AF1762" i="1" s="1"/>
  <c r="AG1766" i="1"/>
  <c r="AD1766" i="1"/>
  <c r="AA1766" i="1"/>
  <c r="AF1766" i="1" s="1"/>
  <c r="AG1770" i="1"/>
  <c r="AD1770" i="1"/>
  <c r="AA1770" i="1"/>
  <c r="AF1770" i="1" s="1"/>
  <c r="AG1774" i="1"/>
  <c r="AD1774" i="1"/>
  <c r="AA1774" i="1"/>
  <c r="AF1774" i="1" s="1"/>
  <c r="AG1778" i="1"/>
  <c r="AD1778" i="1"/>
  <c r="AA1778" i="1"/>
  <c r="AF1778" i="1" s="1"/>
  <c r="AG29" i="1"/>
  <c r="AA29" i="1"/>
  <c r="AF29" i="1" s="1"/>
  <c r="AD29" i="1"/>
  <c r="AD148" i="1"/>
  <c r="AA148" i="1"/>
  <c r="AF148" i="1" s="1"/>
  <c r="AG148" i="1"/>
  <c r="AD140" i="1"/>
  <c r="AA140" i="1"/>
  <c r="AF140" i="1" s="1"/>
  <c r="AG140" i="1"/>
  <c r="AG553" i="1"/>
  <c r="AD553" i="1"/>
  <c r="AA553" i="1"/>
  <c r="AF553" i="1" s="1"/>
  <c r="AG487" i="1"/>
  <c r="AA487" i="1"/>
  <c r="AF487" i="1" s="1"/>
  <c r="AD487" i="1"/>
  <c r="AG1359" i="1"/>
  <c r="AA1359" i="1"/>
  <c r="AF1359" i="1" s="1"/>
  <c r="AD1359" i="1"/>
  <c r="AA1311" i="1"/>
  <c r="AF1311" i="1" s="1"/>
  <c r="AD1311" i="1"/>
  <c r="AG1311" i="1"/>
  <c r="AD1280" i="1"/>
  <c r="AA1280" i="1"/>
  <c r="AF1280" i="1" s="1"/>
  <c r="AG1280" i="1"/>
  <c r="AA1213" i="1"/>
  <c r="AF1213" i="1" s="1"/>
  <c r="AD1213" i="1"/>
  <c r="AG1213" i="1"/>
  <c r="AA1017" i="1"/>
  <c r="AF1017" i="1" s="1"/>
  <c r="AD1017" i="1"/>
  <c r="AG1017" i="1"/>
  <c r="AA985" i="1"/>
  <c r="AF985" i="1" s="1"/>
  <c r="AD985" i="1"/>
  <c r="AE985" i="1" s="1"/>
  <c r="AG985" i="1"/>
  <c r="AA953" i="1"/>
  <c r="AF953" i="1" s="1"/>
  <c r="AD953" i="1"/>
  <c r="AG953" i="1"/>
  <c r="AA921" i="1"/>
  <c r="AF921" i="1" s="1"/>
  <c r="AD921" i="1"/>
  <c r="AE921" i="1" s="1"/>
  <c r="AG921" i="1"/>
  <c r="AA710" i="1"/>
  <c r="AF710" i="1" s="1"/>
  <c r="AD710" i="1"/>
  <c r="AG710" i="1"/>
  <c r="AA712" i="1"/>
  <c r="AF712" i="1" s="1"/>
  <c r="AD712" i="1"/>
  <c r="AE712" i="1" s="1"/>
  <c r="AG712" i="1"/>
  <c r="AG655" i="1"/>
  <c r="AD655" i="1"/>
  <c r="AA655" i="1"/>
  <c r="AF655" i="1" s="1"/>
  <c r="AG572" i="1"/>
  <c r="AA572" i="1"/>
  <c r="AF572" i="1" s="1"/>
  <c r="AD572" i="1"/>
  <c r="AG562" i="1"/>
  <c r="AA562" i="1"/>
  <c r="AF562" i="1" s="1"/>
  <c r="AD562" i="1"/>
  <c r="AG526" i="1"/>
  <c r="AA526" i="1"/>
  <c r="AF526" i="1" s="1"/>
  <c r="AD526" i="1"/>
  <c r="AD458" i="1"/>
  <c r="AE458" i="1" s="1"/>
  <c r="AA458" i="1"/>
  <c r="AF458" i="1" s="1"/>
  <c r="AG458" i="1"/>
  <c r="AG432" i="1"/>
  <c r="AA432" i="1"/>
  <c r="AF432" i="1" s="1"/>
  <c r="AD432" i="1"/>
  <c r="AA410" i="1"/>
  <c r="AF410" i="1" s="1"/>
  <c r="AG410" i="1"/>
  <c r="AD410" i="1"/>
  <c r="AE410" i="1" s="1"/>
  <c r="AA406" i="1"/>
  <c r="AF406" i="1" s="1"/>
  <c r="AD406" i="1"/>
  <c r="AG406" i="1"/>
  <c r="AG371" i="1"/>
  <c r="AD371" i="1"/>
  <c r="AA371" i="1"/>
  <c r="AF371" i="1" s="1"/>
  <c r="AA347" i="1"/>
  <c r="AF347" i="1" s="1"/>
  <c r="AD347" i="1"/>
  <c r="AG347" i="1"/>
  <c r="AM332" i="1"/>
  <c r="AM333" i="1"/>
  <c r="AE332" i="1"/>
  <c r="AD215" i="1"/>
  <c r="AE215" i="1" s="1"/>
  <c r="AG215" i="1"/>
  <c r="AA215" i="1"/>
  <c r="AF215" i="1" s="1"/>
  <c r="AG201" i="1"/>
  <c r="AD201" i="1"/>
  <c r="AA201" i="1"/>
  <c r="AF201" i="1" s="1"/>
  <c r="AA39" i="1"/>
  <c r="AF39" i="1" s="1"/>
  <c r="AG39" i="1"/>
  <c r="AD39" i="1"/>
  <c r="AE39" i="1" s="1"/>
  <c r="AG335" i="1"/>
  <c r="AA335" i="1"/>
  <c r="AF335" i="1" s="1"/>
  <c r="AD335" i="1"/>
  <c r="AA206" i="1"/>
  <c r="AF206" i="1" s="1"/>
  <c r="AG206" i="1"/>
  <c r="AD206" i="1"/>
  <c r="AA189" i="1"/>
  <c r="AF189" i="1" s="1"/>
  <c r="AD189" i="1"/>
  <c r="AG189" i="1"/>
  <c r="AA173" i="1"/>
  <c r="AF173" i="1" s="1"/>
  <c r="AD173" i="1"/>
  <c r="AG173" i="1"/>
  <c r="AA157" i="1"/>
  <c r="AF157" i="1" s="1"/>
  <c r="AD157" i="1"/>
  <c r="AG157" i="1"/>
  <c r="AD93" i="1"/>
  <c r="AE93" i="1" s="1"/>
  <c r="AA93" i="1"/>
  <c r="AF93" i="1" s="1"/>
  <c r="AG93" i="1"/>
  <c r="AA89" i="1"/>
  <c r="AF89" i="1" s="1"/>
  <c r="AD89" i="1"/>
  <c r="AE89" i="1" s="1"/>
  <c r="AG89" i="1"/>
  <c r="AA59" i="1"/>
  <c r="AF59" i="1" s="1"/>
  <c r="AD59" i="1"/>
  <c r="AE59" i="1" s="1"/>
  <c r="AG59" i="1"/>
  <c r="AD47" i="1"/>
  <c r="AA47" i="1"/>
  <c r="AF47" i="1" s="1"/>
  <c r="AG47" i="1"/>
  <c r="AA42" i="1"/>
  <c r="AF42" i="1" s="1"/>
  <c r="AG42" i="1"/>
  <c r="AD42" i="1"/>
  <c r="AE42" i="1" s="1"/>
  <c r="AA485" i="1"/>
  <c r="AF485" i="1" s="1"/>
  <c r="AD485" i="1"/>
  <c r="AG485" i="1"/>
  <c r="AA527" i="1"/>
  <c r="AF527" i="1" s="1"/>
  <c r="AD527" i="1"/>
  <c r="AG527" i="1"/>
  <c r="AA393" i="1"/>
  <c r="AF393" i="1" s="1"/>
  <c r="AG393" i="1"/>
  <c r="AD393" i="1"/>
  <c r="AA372" i="1"/>
  <c r="AF372" i="1" s="1"/>
  <c r="AG372" i="1"/>
  <c r="AD372" i="1"/>
  <c r="AR543" i="1"/>
  <c r="AM285" i="1"/>
  <c r="AR538" i="1"/>
  <c r="AG1381" i="1"/>
  <c r="AD1381" i="1"/>
  <c r="AA1381" i="1"/>
  <c r="AF1381" i="1" s="1"/>
  <c r="AG1385" i="1"/>
  <c r="AD1385" i="1"/>
  <c r="AA1385" i="1"/>
  <c r="AF1385" i="1" s="1"/>
  <c r="AG1389" i="1"/>
  <c r="AD1389" i="1"/>
  <c r="AA1389" i="1"/>
  <c r="AF1389" i="1" s="1"/>
  <c r="AG1393" i="1"/>
  <c r="AD1393" i="1"/>
  <c r="AA1393" i="1"/>
  <c r="AF1393" i="1" s="1"/>
  <c r="AG1397" i="1"/>
  <c r="AD1397" i="1"/>
  <c r="AA1397" i="1"/>
  <c r="AF1397" i="1" s="1"/>
  <c r="AG1401" i="1"/>
  <c r="AD1401" i="1"/>
  <c r="AA1401" i="1"/>
  <c r="AF1401" i="1" s="1"/>
  <c r="AG1405" i="1"/>
  <c r="AD1405" i="1"/>
  <c r="AA1405" i="1"/>
  <c r="AF1405" i="1" s="1"/>
  <c r="AG1409" i="1"/>
  <c r="AD1409" i="1"/>
  <c r="AA1409" i="1"/>
  <c r="AF1409" i="1" s="1"/>
  <c r="AG1413" i="1"/>
  <c r="AD1413" i="1"/>
  <c r="AA1413" i="1"/>
  <c r="AF1413" i="1" s="1"/>
  <c r="AG1417" i="1"/>
  <c r="AD1417" i="1"/>
  <c r="AA1417" i="1"/>
  <c r="AF1417" i="1" s="1"/>
  <c r="AG1421" i="1"/>
  <c r="AD1421" i="1"/>
  <c r="AA1421" i="1"/>
  <c r="AF1421" i="1" s="1"/>
  <c r="AG1425" i="1"/>
  <c r="AD1425" i="1"/>
  <c r="AA1425" i="1"/>
  <c r="AF1425" i="1" s="1"/>
  <c r="AG1429" i="1"/>
  <c r="AD1429" i="1"/>
  <c r="AA1429" i="1"/>
  <c r="AF1429" i="1" s="1"/>
  <c r="AG1433" i="1"/>
  <c r="AD1433" i="1"/>
  <c r="AA1433" i="1"/>
  <c r="AF1433" i="1" s="1"/>
  <c r="AG1437" i="1"/>
  <c r="AD1437" i="1"/>
  <c r="AA1437" i="1"/>
  <c r="AF1437" i="1" s="1"/>
  <c r="AG1441" i="1"/>
  <c r="AD1441" i="1"/>
  <c r="AA1441" i="1"/>
  <c r="AF1441" i="1" s="1"/>
  <c r="AG1445" i="1"/>
  <c r="AD1445" i="1"/>
  <c r="AA1445" i="1"/>
  <c r="AF1445" i="1" s="1"/>
  <c r="AG1449" i="1"/>
  <c r="AD1449" i="1"/>
  <c r="AA1449" i="1"/>
  <c r="AF1449" i="1" s="1"/>
  <c r="AG1453" i="1"/>
  <c r="AD1453" i="1"/>
  <c r="AA1453" i="1"/>
  <c r="AF1453" i="1" s="1"/>
  <c r="AG1457" i="1"/>
  <c r="AD1457" i="1"/>
  <c r="AA1457" i="1"/>
  <c r="AF1457" i="1" s="1"/>
  <c r="AG1461" i="1"/>
  <c r="AD1461" i="1"/>
  <c r="AA1461" i="1"/>
  <c r="AF1461" i="1" s="1"/>
  <c r="AG1465" i="1"/>
  <c r="AD1465" i="1"/>
  <c r="AA1465" i="1"/>
  <c r="AF1465" i="1" s="1"/>
  <c r="AG1469" i="1"/>
  <c r="AD1469" i="1"/>
  <c r="AA1469" i="1"/>
  <c r="AF1469" i="1" s="1"/>
  <c r="AG1473" i="1"/>
  <c r="AD1473" i="1"/>
  <c r="AA1473" i="1"/>
  <c r="AF1473" i="1" s="1"/>
  <c r="AG1477" i="1"/>
  <c r="AD1477" i="1"/>
  <c r="AA1477" i="1"/>
  <c r="AF1477" i="1" s="1"/>
  <c r="AG1481" i="1"/>
  <c r="AD1481" i="1"/>
  <c r="AA1481" i="1"/>
  <c r="AF1481" i="1" s="1"/>
  <c r="AG1485" i="1"/>
  <c r="AD1485" i="1"/>
  <c r="AA1485" i="1"/>
  <c r="AF1485" i="1" s="1"/>
  <c r="AG1489" i="1"/>
  <c r="AD1489" i="1"/>
  <c r="AA1489" i="1"/>
  <c r="AF1489" i="1" s="1"/>
  <c r="AG1493" i="1"/>
  <c r="AD1493" i="1"/>
  <c r="AA1493" i="1"/>
  <c r="AF1493" i="1" s="1"/>
  <c r="AG1497" i="1"/>
  <c r="AD1497" i="1"/>
  <c r="AA1497" i="1"/>
  <c r="AF1497" i="1" s="1"/>
  <c r="AG1501" i="1"/>
  <c r="AD1501" i="1"/>
  <c r="AA1501" i="1"/>
  <c r="AF1501" i="1" s="1"/>
  <c r="AG1505" i="1"/>
  <c r="AD1505" i="1"/>
  <c r="AA1505" i="1"/>
  <c r="AF1505" i="1" s="1"/>
  <c r="AG1509" i="1"/>
  <c r="AD1509" i="1"/>
  <c r="AA1509" i="1"/>
  <c r="AF1509" i="1" s="1"/>
  <c r="AG1513" i="1"/>
  <c r="AD1513" i="1"/>
  <c r="AA1513" i="1"/>
  <c r="AF1513" i="1" s="1"/>
  <c r="AG1517" i="1"/>
  <c r="AD1517" i="1"/>
  <c r="AA1517" i="1"/>
  <c r="AF1517" i="1" s="1"/>
  <c r="AG1521" i="1"/>
  <c r="AD1521" i="1"/>
  <c r="AA1521" i="1"/>
  <c r="AF1521" i="1" s="1"/>
  <c r="AG1525" i="1"/>
  <c r="AD1525" i="1"/>
  <c r="AA1525" i="1"/>
  <c r="AF1525" i="1" s="1"/>
  <c r="AG1529" i="1"/>
  <c r="AD1529" i="1"/>
  <c r="AA1529" i="1"/>
  <c r="AF1529" i="1" s="1"/>
  <c r="AG1533" i="1"/>
  <c r="AD1533" i="1"/>
  <c r="AA1533" i="1"/>
  <c r="AF1533" i="1" s="1"/>
  <c r="AG1537" i="1"/>
  <c r="AD1537" i="1"/>
  <c r="AA1537" i="1"/>
  <c r="AF1537" i="1" s="1"/>
  <c r="AG1541" i="1"/>
  <c r="AA1541" i="1"/>
  <c r="AF1541" i="1" s="1"/>
  <c r="AD1541" i="1"/>
  <c r="AG1545" i="1"/>
  <c r="AA1545" i="1"/>
  <c r="AF1545" i="1" s="1"/>
  <c r="AD1545" i="1"/>
  <c r="AG1549" i="1"/>
  <c r="AA1549" i="1"/>
  <c r="AF1549" i="1" s="1"/>
  <c r="AD1549" i="1"/>
  <c r="AG1553" i="1"/>
  <c r="AA1553" i="1"/>
  <c r="AF1553" i="1" s="1"/>
  <c r="AD1553" i="1"/>
  <c r="AG1557" i="1"/>
  <c r="AA1557" i="1"/>
  <c r="AF1557" i="1" s="1"/>
  <c r="AD1557" i="1"/>
  <c r="AG1561" i="1"/>
  <c r="AA1561" i="1"/>
  <c r="AF1561" i="1" s="1"/>
  <c r="AD1561" i="1"/>
  <c r="AG1565" i="1"/>
  <c r="AA1565" i="1"/>
  <c r="AF1565" i="1" s="1"/>
  <c r="AD1565" i="1"/>
  <c r="AG1569" i="1"/>
  <c r="AA1569" i="1"/>
  <c r="AF1569" i="1" s="1"/>
  <c r="AD1569" i="1"/>
  <c r="AG1573" i="1"/>
  <c r="AA1573" i="1"/>
  <c r="AF1573" i="1" s="1"/>
  <c r="AD1573" i="1"/>
  <c r="AG1577" i="1"/>
  <c r="AA1577" i="1"/>
  <c r="AF1577" i="1" s="1"/>
  <c r="AD1577" i="1"/>
  <c r="AG1581" i="1"/>
  <c r="AA1581" i="1"/>
  <c r="AF1581" i="1" s="1"/>
  <c r="AD1581" i="1"/>
  <c r="AG1585" i="1"/>
  <c r="AA1585" i="1"/>
  <c r="AF1585" i="1" s="1"/>
  <c r="AD1585" i="1"/>
  <c r="AG1589" i="1"/>
  <c r="AA1589" i="1"/>
  <c r="AF1589" i="1" s="1"/>
  <c r="AD1589" i="1"/>
  <c r="AG1593" i="1"/>
  <c r="AA1593" i="1"/>
  <c r="AF1593" i="1" s="1"/>
  <c r="AD1593" i="1"/>
  <c r="AG1597" i="1"/>
  <c r="AA1597" i="1"/>
  <c r="AF1597" i="1" s="1"/>
  <c r="AD1597" i="1"/>
  <c r="AG1601" i="1"/>
  <c r="AA1601" i="1"/>
  <c r="AF1601" i="1" s="1"/>
  <c r="AD1601" i="1"/>
  <c r="AG1605" i="1"/>
  <c r="AA1605" i="1"/>
  <c r="AF1605" i="1" s="1"/>
  <c r="AD1605" i="1"/>
  <c r="AG1609" i="1"/>
  <c r="AA1609" i="1"/>
  <c r="AF1609" i="1" s="1"/>
  <c r="AD1609" i="1"/>
  <c r="AG1613" i="1"/>
  <c r="AA1613" i="1"/>
  <c r="AF1613" i="1" s="1"/>
  <c r="AD1613" i="1"/>
  <c r="AG1617" i="1"/>
  <c r="AA1617" i="1"/>
  <c r="AF1617" i="1" s="1"/>
  <c r="AD1617" i="1"/>
  <c r="AG1621" i="1"/>
  <c r="AA1621" i="1"/>
  <c r="AF1621" i="1" s="1"/>
  <c r="AD1621" i="1"/>
  <c r="AG1625" i="1"/>
  <c r="AA1625" i="1"/>
  <c r="AF1625" i="1" s="1"/>
  <c r="AD1625" i="1"/>
  <c r="AG1629" i="1"/>
  <c r="AA1629" i="1"/>
  <c r="AF1629" i="1" s="1"/>
  <c r="AD1629" i="1"/>
  <c r="AG1633" i="1"/>
  <c r="AA1633" i="1"/>
  <c r="AF1633" i="1" s="1"/>
  <c r="AD1633" i="1"/>
  <c r="AG1641" i="1"/>
  <c r="AA1641" i="1"/>
  <c r="AF1641" i="1" s="1"/>
  <c r="AD1641" i="1"/>
  <c r="AG1645" i="1"/>
  <c r="AA1645" i="1"/>
  <c r="AF1645" i="1" s="1"/>
  <c r="AD1645" i="1"/>
  <c r="AG1649" i="1"/>
  <c r="AA1649" i="1"/>
  <c r="AF1649" i="1" s="1"/>
  <c r="AD1649" i="1"/>
  <c r="AG1653" i="1"/>
  <c r="AA1653" i="1"/>
  <c r="AF1653" i="1" s="1"/>
  <c r="AD1653" i="1"/>
  <c r="AG1657" i="1"/>
  <c r="AA1657" i="1"/>
  <c r="AF1657" i="1" s="1"/>
  <c r="AD1657" i="1"/>
  <c r="AG1661" i="1"/>
  <c r="AA1661" i="1"/>
  <c r="AF1661" i="1" s="1"/>
  <c r="AD1661" i="1"/>
  <c r="AG1665" i="1"/>
  <c r="AA1665" i="1"/>
  <c r="AF1665" i="1" s="1"/>
  <c r="AD1665" i="1"/>
  <c r="AG1669" i="1"/>
  <c r="AA1669" i="1"/>
  <c r="AF1669" i="1" s="1"/>
  <c r="AD1669" i="1"/>
  <c r="AG1671" i="1"/>
  <c r="AA1671" i="1"/>
  <c r="AF1671" i="1" s="1"/>
  <c r="AD1671" i="1"/>
  <c r="AG1675" i="1"/>
  <c r="AA1675" i="1"/>
  <c r="AF1675" i="1" s="1"/>
  <c r="AD1675" i="1"/>
  <c r="AG1679" i="1"/>
  <c r="AA1679" i="1"/>
  <c r="AF1679" i="1" s="1"/>
  <c r="AD1679" i="1"/>
  <c r="AG1683" i="1"/>
  <c r="AA1683" i="1"/>
  <c r="AF1683" i="1" s="1"/>
  <c r="AD1683" i="1"/>
  <c r="AG1687" i="1"/>
  <c r="AA1687" i="1"/>
  <c r="AF1687" i="1" s="1"/>
  <c r="AD1687" i="1"/>
  <c r="AG1691" i="1"/>
  <c r="AA1691" i="1"/>
  <c r="AF1691" i="1" s="1"/>
  <c r="AD1691" i="1"/>
  <c r="AG1695" i="1"/>
  <c r="AA1695" i="1"/>
  <c r="AF1695" i="1" s="1"/>
  <c r="AD1695" i="1"/>
  <c r="AG1699" i="1"/>
  <c r="AA1699" i="1"/>
  <c r="AF1699" i="1" s="1"/>
  <c r="AD1699" i="1"/>
  <c r="AG1703" i="1"/>
  <c r="AA1703" i="1"/>
  <c r="AF1703" i="1" s="1"/>
  <c r="AD1703" i="1"/>
  <c r="AG1707" i="1"/>
  <c r="AA1707" i="1"/>
  <c r="AF1707" i="1" s="1"/>
  <c r="AD1707" i="1"/>
  <c r="AG1711" i="1"/>
  <c r="AA1711" i="1"/>
  <c r="AF1711" i="1" s="1"/>
  <c r="AD1711" i="1"/>
  <c r="AG1715" i="1"/>
  <c r="AA1715" i="1"/>
  <c r="AF1715" i="1" s="1"/>
  <c r="AD1715" i="1"/>
  <c r="AG1719" i="1"/>
  <c r="AA1719" i="1"/>
  <c r="AF1719" i="1" s="1"/>
  <c r="AD1719" i="1"/>
  <c r="AG1723" i="1"/>
  <c r="AA1723" i="1"/>
  <c r="AF1723" i="1" s="1"/>
  <c r="AD1723" i="1"/>
  <c r="AG1727" i="1"/>
  <c r="AA1727" i="1"/>
  <c r="AF1727" i="1" s="1"/>
  <c r="AD1727" i="1"/>
  <c r="AG1731" i="1"/>
  <c r="AA1731" i="1"/>
  <c r="AF1731" i="1" s="1"/>
  <c r="AD1731" i="1"/>
  <c r="AG1735" i="1"/>
  <c r="AA1735" i="1"/>
  <c r="AF1735" i="1" s="1"/>
  <c r="AD1735" i="1"/>
  <c r="AG1739" i="1"/>
  <c r="AA1739" i="1"/>
  <c r="AF1739" i="1" s="1"/>
  <c r="AD1739" i="1"/>
  <c r="AG1743" i="1"/>
  <c r="AA1743" i="1"/>
  <c r="AF1743" i="1" s="1"/>
  <c r="AD1743" i="1"/>
  <c r="AG1747" i="1"/>
  <c r="AA1747" i="1"/>
  <c r="AF1747" i="1" s="1"/>
  <c r="AD1747" i="1"/>
  <c r="AG1751" i="1"/>
  <c r="AA1751" i="1"/>
  <c r="AF1751" i="1" s="1"/>
  <c r="AD1751" i="1"/>
  <c r="AG1755" i="1"/>
  <c r="AA1755" i="1"/>
  <c r="AF1755" i="1" s="1"/>
  <c r="AD1755" i="1"/>
  <c r="AG1759" i="1"/>
  <c r="AA1759" i="1"/>
  <c r="AF1759" i="1" s="1"/>
  <c r="AD1759" i="1"/>
  <c r="AG1763" i="1"/>
  <c r="AA1763" i="1"/>
  <c r="AF1763" i="1" s="1"/>
  <c r="AD1763" i="1"/>
  <c r="AG1767" i="1"/>
  <c r="AA1767" i="1"/>
  <c r="AF1767" i="1" s="1"/>
  <c r="AD1767" i="1"/>
  <c r="AG1771" i="1"/>
  <c r="AA1771" i="1"/>
  <c r="AF1771" i="1" s="1"/>
  <c r="AD1771" i="1"/>
  <c r="AG1775" i="1"/>
  <c r="AA1775" i="1"/>
  <c r="AF1775" i="1" s="1"/>
  <c r="AD1775" i="1"/>
  <c r="AG1779" i="1"/>
  <c r="AA1779" i="1"/>
  <c r="AF1779" i="1" s="1"/>
  <c r="AD1779" i="1"/>
  <c r="AE32" i="1"/>
  <c r="AG1382" i="1"/>
  <c r="AD1382" i="1"/>
  <c r="AA1382" i="1"/>
  <c r="AF1382" i="1" s="1"/>
  <c r="AG1386" i="1"/>
  <c r="AD1386" i="1"/>
  <c r="AA1386" i="1"/>
  <c r="AF1386" i="1" s="1"/>
  <c r="AG1390" i="1"/>
  <c r="AD1390" i="1"/>
  <c r="AA1390" i="1"/>
  <c r="AF1390" i="1" s="1"/>
  <c r="AG1394" i="1"/>
  <c r="AD1394" i="1"/>
  <c r="AA1394" i="1"/>
  <c r="AF1394" i="1" s="1"/>
  <c r="AG1398" i="1"/>
  <c r="AD1398" i="1"/>
  <c r="AA1398" i="1"/>
  <c r="AF1398" i="1" s="1"/>
  <c r="AG1402" i="1"/>
  <c r="AD1402" i="1"/>
  <c r="AA1402" i="1"/>
  <c r="AF1402" i="1" s="1"/>
  <c r="AG1406" i="1"/>
  <c r="AD1406" i="1"/>
  <c r="AA1406" i="1"/>
  <c r="AF1406" i="1" s="1"/>
  <c r="AG1410" i="1"/>
  <c r="AD1410" i="1"/>
  <c r="AA1410" i="1"/>
  <c r="AF1410" i="1" s="1"/>
  <c r="AG1414" i="1"/>
  <c r="AD1414" i="1"/>
  <c r="AA1414" i="1"/>
  <c r="AF1414" i="1" s="1"/>
  <c r="AG1418" i="1"/>
  <c r="AD1418" i="1"/>
  <c r="AA1418" i="1"/>
  <c r="AF1418" i="1" s="1"/>
  <c r="AG1422" i="1"/>
  <c r="AD1422" i="1"/>
  <c r="AA1422" i="1"/>
  <c r="AF1422" i="1" s="1"/>
  <c r="AG1426" i="1"/>
  <c r="AD1426" i="1"/>
  <c r="AA1426" i="1"/>
  <c r="AF1426" i="1" s="1"/>
  <c r="AG1430" i="1"/>
  <c r="AD1430" i="1"/>
  <c r="AA1430" i="1"/>
  <c r="AF1430" i="1" s="1"/>
  <c r="AG1434" i="1"/>
  <c r="AD1434" i="1"/>
  <c r="AA1434" i="1"/>
  <c r="AF1434" i="1" s="1"/>
  <c r="AG1438" i="1"/>
  <c r="AD1438" i="1"/>
  <c r="AA1438" i="1"/>
  <c r="AF1438" i="1" s="1"/>
  <c r="AG1442" i="1"/>
  <c r="AD1442" i="1"/>
  <c r="AA1442" i="1"/>
  <c r="AF1442" i="1" s="1"/>
  <c r="AG1446" i="1"/>
  <c r="AD1446" i="1"/>
  <c r="AA1446" i="1"/>
  <c r="AF1446" i="1" s="1"/>
  <c r="AG1450" i="1"/>
  <c r="AD1450" i="1"/>
  <c r="AA1450" i="1"/>
  <c r="AF1450" i="1" s="1"/>
  <c r="AG1454" i="1"/>
  <c r="AD1454" i="1"/>
  <c r="AA1454" i="1"/>
  <c r="AF1454" i="1" s="1"/>
  <c r="AG1458" i="1"/>
  <c r="AD1458" i="1"/>
  <c r="AA1458" i="1"/>
  <c r="AF1458" i="1" s="1"/>
  <c r="AG1462" i="1"/>
  <c r="AD1462" i="1"/>
  <c r="AA1462" i="1"/>
  <c r="AF1462" i="1" s="1"/>
  <c r="AG1466" i="1"/>
  <c r="AD1466" i="1"/>
  <c r="AA1466" i="1"/>
  <c r="AF1466" i="1" s="1"/>
  <c r="AG1470" i="1"/>
  <c r="AD1470" i="1"/>
  <c r="AA1470" i="1"/>
  <c r="AF1470" i="1" s="1"/>
  <c r="AG1474" i="1"/>
  <c r="AD1474" i="1"/>
  <c r="AA1474" i="1"/>
  <c r="AF1474" i="1" s="1"/>
  <c r="AG1478" i="1"/>
  <c r="AD1478" i="1"/>
  <c r="AA1478" i="1"/>
  <c r="AF1478" i="1" s="1"/>
  <c r="AG1482" i="1"/>
  <c r="AD1482" i="1"/>
  <c r="AA1482" i="1"/>
  <c r="AF1482" i="1" s="1"/>
  <c r="AG1486" i="1"/>
  <c r="AD1486" i="1"/>
  <c r="AA1486" i="1"/>
  <c r="AF1486" i="1" s="1"/>
  <c r="AG1490" i="1"/>
  <c r="AD1490" i="1"/>
  <c r="AA1490" i="1"/>
  <c r="AF1490" i="1" s="1"/>
  <c r="AG1494" i="1"/>
  <c r="AD1494" i="1"/>
  <c r="AA1494" i="1"/>
  <c r="AF1494" i="1" s="1"/>
  <c r="AG1498" i="1"/>
  <c r="AD1498" i="1"/>
  <c r="AA1498" i="1"/>
  <c r="AF1498" i="1" s="1"/>
  <c r="AG1502" i="1"/>
  <c r="AD1502" i="1"/>
  <c r="AA1502" i="1"/>
  <c r="AF1502" i="1" s="1"/>
  <c r="AG1506" i="1"/>
  <c r="AD1506" i="1"/>
  <c r="AA1506" i="1"/>
  <c r="AF1506" i="1" s="1"/>
  <c r="AG1510" i="1"/>
  <c r="AD1510" i="1"/>
  <c r="AA1510" i="1"/>
  <c r="AF1510" i="1" s="1"/>
  <c r="AG1514" i="1"/>
  <c r="AD1514" i="1"/>
  <c r="AA1514" i="1"/>
  <c r="AF1514" i="1" s="1"/>
  <c r="AG1518" i="1"/>
  <c r="AD1518" i="1"/>
  <c r="AA1518" i="1"/>
  <c r="AF1518" i="1" s="1"/>
  <c r="AG1522" i="1"/>
  <c r="AD1522" i="1"/>
  <c r="AA1522" i="1"/>
  <c r="AF1522" i="1" s="1"/>
  <c r="AG1526" i="1"/>
  <c r="AD1526" i="1"/>
  <c r="AA1526" i="1"/>
  <c r="AF1526" i="1" s="1"/>
  <c r="AG1530" i="1"/>
  <c r="AD1530" i="1"/>
  <c r="AA1530" i="1"/>
  <c r="AF1530" i="1" s="1"/>
  <c r="AG1534" i="1"/>
  <c r="AD1534" i="1"/>
  <c r="AA1534" i="1"/>
  <c r="AF1534" i="1" s="1"/>
  <c r="AG1538" i="1"/>
  <c r="AD1538" i="1"/>
  <c r="AA1538" i="1"/>
  <c r="AF1538" i="1" s="1"/>
  <c r="AG1542" i="1"/>
  <c r="AD1542" i="1"/>
  <c r="AA1542" i="1"/>
  <c r="AF1542" i="1" s="1"/>
  <c r="AG1546" i="1"/>
  <c r="AD1546" i="1"/>
  <c r="AA1546" i="1"/>
  <c r="AF1546" i="1" s="1"/>
  <c r="AG1550" i="1"/>
  <c r="AD1550" i="1"/>
  <c r="AA1550" i="1"/>
  <c r="AF1550" i="1" s="1"/>
  <c r="AG1554" i="1"/>
  <c r="AD1554" i="1"/>
  <c r="AA1554" i="1"/>
  <c r="AF1554" i="1" s="1"/>
  <c r="AG1558" i="1"/>
  <c r="AD1558" i="1"/>
  <c r="AA1558" i="1"/>
  <c r="AF1558" i="1" s="1"/>
  <c r="AG1562" i="1"/>
  <c r="AD1562" i="1"/>
  <c r="AA1562" i="1"/>
  <c r="AF1562" i="1" s="1"/>
  <c r="AG1566" i="1"/>
  <c r="AD1566" i="1"/>
  <c r="AA1566" i="1"/>
  <c r="AF1566" i="1" s="1"/>
  <c r="AG1570" i="1"/>
  <c r="AD1570" i="1"/>
  <c r="AA1570" i="1"/>
  <c r="AF1570" i="1" s="1"/>
  <c r="AG1574" i="1"/>
  <c r="AD1574" i="1"/>
  <c r="AA1574" i="1"/>
  <c r="AF1574" i="1" s="1"/>
  <c r="AG1578" i="1"/>
  <c r="AD1578" i="1"/>
  <c r="AA1578" i="1"/>
  <c r="AF1578" i="1" s="1"/>
  <c r="AG1582" i="1"/>
  <c r="AD1582" i="1"/>
  <c r="AA1582" i="1"/>
  <c r="AF1582" i="1" s="1"/>
  <c r="AG1586" i="1"/>
  <c r="AD1586" i="1"/>
  <c r="AA1586" i="1"/>
  <c r="AF1586" i="1" s="1"/>
  <c r="AG1590" i="1"/>
  <c r="AD1590" i="1"/>
  <c r="AA1590" i="1"/>
  <c r="AF1590" i="1" s="1"/>
  <c r="AG1594" i="1"/>
  <c r="AD1594" i="1"/>
  <c r="AA1594" i="1"/>
  <c r="AF1594" i="1" s="1"/>
  <c r="AG1598" i="1"/>
  <c r="AD1598" i="1"/>
  <c r="AA1598" i="1"/>
  <c r="AF1598" i="1" s="1"/>
  <c r="AG1602" i="1"/>
  <c r="AD1602" i="1"/>
  <c r="AA1602" i="1"/>
  <c r="AF1602" i="1" s="1"/>
  <c r="AG1606" i="1"/>
  <c r="AD1606" i="1"/>
  <c r="AA1606" i="1"/>
  <c r="AF1606" i="1" s="1"/>
  <c r="AG1610" i="1"/>
  <c r="AD1610" i="1"/>
  <c r="AA1610" i="1"/>
  <c r="AF1610" i="1" s="1"/>
  <c r="AG1614" i="1"/>
  <c r="AD1614" i="1"/>
  <c r="AA1614" i="1"/>
  <c r="AF1614" i="1" s="1"/>
  <c r="AG1618" i="1"/>
  <c r="AD1618" i="1"/>
  <c r="AA1618" i="1"/>
  <c r="AF1618" i="1" s="1"/>
  <c r="AG1622" i="1"/>
  <c r="AD1622" i="1"/>
  <c r="AA1622" i="1"/>
  <c r="AF1622" i="1" s="1"/>
  <c r="AG1626" i="1"/>
  <c r="AD1626" i="1"/>
  <c r="AA1626" i="1"/>
  <c r="AF1626" i="1" s="1"/>
  <c r="AG1630" i="1"/>
  <c r="AD1630" i="1"/>
  <c r="AA1630" i="1"/>
  <c r="AF1630" i="1" s="1"/>
  <c r="AG1634" i="1"/>
  <c r="AD1634" i="1"/>
  <c r="AA1634" i="1"/>
  <c r="AF1634" i="1" s="1"/>
  <c r="AG1638" i="1"/>
  <c r="AD1638" i="1"/>
  <c r="AA1638" i="1"/>
  <c r="AF1638" i="1" s="1"/>
  <c r="AG1642" i="1"/>
  <c r="AD1642" i="1"/>
  <c r="AA1642" i="1"/>
  <c r="AF1642" i="1" s="1"/>
  <c r="AG1646" i="1"/>
  <c r="AD1646" i="1"/>
  <c r="AA1646" i="1"/>
  <c r="AF1646" i="1" s="1"/>
  <c r="AG1650" i="1"/>
  <c r="AD1650" i="1"/>
  <c r="AA1650" i="1"/>
  <c r="AF1650" i="1" s="1"/>
  <c r="AG1654" i="1"/>
  <c r="AD1654" i="1"/>
  <c r="AA1654" i="1"/>
  <c r="AF1654" i="1" s="1"/>
  <c r="AG1658" i="1"/>
  <c r="AD1658" i="1"/>
  <c r="AA1658" i="1"/>
  <c r="AF1658" i="1" s="1"/>
  <c r="AG1662" i="1"/>
  <c r="AD1662" i="1"/>
  <c r="AA1662" i="1"/>
  <c r="AF1662" i="1" s="1"/>
  <c r="AG1666" i="1"/>
  <c r="AD1666" i="1"/>
  <c r="AA1666" i="1"/>
  <c r="AF1666" i="1" s="1"/>
  <c r="AG1670" i="1"/>
  <c r="AD1670" i="1"/>
  <c r="AA1670" i="1"/>
  <c r="AF1670" i="1" s="1"/>
  <c r="AG1674" i="1"/>
  <c r="AD1674" i="1"/>
  <c r="AA1674" i="1"/>
  <c r="AF1674" i="1" s="1"/>
  <c r="AG1678" i="1"/>
  <c r="AD1678" i="1"/>
  <c r="AA1678" i="1"/>
  <c r="AF1678" i="1" s="1"/>
  <c r="AG1682" i="1"/>
  <c r="AD1682" i="1"/>
  <c r="AA1682" i="1"/>
  <c r="AF1682" i="1" s="1"/>
  <c r="AG1686" i="1"/>
  <c r="AD1686" i="1"/>
  <c r="AA1686" i="1"/>
  <c r="AF1686" i="1" s="1"/>
  <c r="AG1690" i="1"/>
  <c r="AD1690" i="1"/>
  <c r="AA1690" i="1"/>
  <c r="AF1690" i="1" s="1"/>
  <c r="AG519" i="1"/>
  <c r="AA519" i="1"/>
  <c r="AF519" i="1" s="1"/>
  <c r="AD519" i="1"/>
  <c r="AD1272" i="1"/>
  <c r="AA1272" i="1"/>
  <c r="AF1272" i="1" s="1"/>
  <c r="AG1272" i="1"/>
  <c r="AA1252" i="1"/>
  <c r="AF1252" i="1" s="1"/>
  <c r="AD1252" i="1"/>
  <c r="AG1252" i="1"/>
  <c r="AA1232" i="1"/>
  <c r="AF1232" i="1" s="1"/>
  <c r="AG1232" i="1"/>
  <c r="AD1232" i="1"/>
  <c r="AG1207" i="1"/>
  <c r="AA1207" i="1"/>
  <c r="AF1207" i="1" s="1"/>
  <c r="AD1207" i="1"/>
  <c r="AG1199" i="1"/>
  <c r="AA1199" i="1"/>
  <c r="AF1199" i="1" s="1"/>
  <c r="AD1199" i="1"/>
  <c r="AG1191" i="1"/>
  <c r="AA1191" i="1"/>
  <c r="AF1191" i="1" s="1"/>
  <c r="AD1191" i="1"/>
  <c r="AG1183" i="1"/>
  <c r="AA1183" i="1"/>
  <c r="AF1183" i="1" s="1"/>
  <c r="AD1183" i="1"/>
  <c r="AG1175" i="1"/>
  <c r="AA1175" i="1"/>
  <c r="AF1175" i="1" s="1"/>
  <c r="AD1175" i="1"/>
  <c r="AG1167" i="1"/>
  <c r="AA1167" i="1"/>
  <c r="AF1167" i="1" s="1"/>
  <c r="AD1167" i="1"/>
  <c r="AG1159" i="1"/>
  <c r="AA1159" i="1"/>
  <c r="AF1159" i="1" s="1"/>
  <c r="AD1159" i="1"/>
  <c r="AG1151" i="1"/>
  <c r="AA1151" i="1"/>
  <c r="AF1151" i="1" s="1"/>
  <c r="AD1151" i="1"/>
  <c r="AG1143" i="1"/>
  <c r="AA1143" i="1"/>
  <c r="AF1143" i="1" s="1"/>
  <c r="AD1143" i="1"/>
  <c r="AA1009" i="1"/>
  <c r="AF1009" i="1" s="1"/>
  <c r="AD1009" i="1"/>
  <c r="AG1009" i="1"/>
  <c r="AA977" i="1"/>
  <c r="AF977" i="1" s="1"/>
  <c r="AD977" i="1"/>
  <c r="AG977" i="1"/>
  <c r="AA945" i="1"/>
  <c r="AF945" i="1" s="1"/>
  <c r="AD945" i="1"/>
  <c r="AG945" i="1"/>
  <c r="AA913" i="1"/>
  <c r="AF913" i="1" s="1"/>
  <c r="AD913" i="1"/>
  <c r="AG913" i="1"/>
  <c r="AG806" i="1"/>
  <c r="AA806" i="1"/>
  <c r="AF806" i="1" s="1"/>
  <c r="AD806" i="1"/>
  <c r="AA718" i="1"/>
  <c r="AF718" i="1" s="1"/>
  <c r="AD718" i="1"/>
  <c r="AG718" i="1"/>
  <c r="AG676" i="1"/>
  <c r="AA676" i="1"/>
  <c r="AF676" i="1" s="1"/>
  <c r="AD676" i="1"/>
  <c r="AG651" i="1"/>
  <c r="AD651" i="1"/>
  <c r="AA651" i="1"/>
  <c r="AF651" i="1" s="1"/>
  <c r="AG556" i="1"/>
  <c r="AA556" i="1"/>
  <c r="AF556" i="1" s="1"/>
  <c r="AD556" i="1"/>
  <c r="AA570" i="1"/>
  <c r="AF570" i="1" s="1"/>
  <c r="AD570" i="1"/>
  <c r="AG570" i="1"/>
  <c r="AG558" i="1"/>
  <c r="AA558" i="1"/>
  <c r="AF558" i="1" s="1"/>
  <c r="AD558" i="1"/>
  <c r="AG510" i="1"/>
  <c r="AD510" i="1"/>
  <c r="AA510" i="1"/>
  <c r="AF510" i="1" s="1"/>
  <c r="AG448" i="1"/>
  <c r="AA448" i="1"/>
  <c r="AF448" i="1" s="1"/>
  <c r="AD448" i="1"/>
  <c r="AE448" i="1" s="1"/>
  <c r="AD450" i="1"/>
  <c r="AE450" i="1" s="1"/>
  <c r="AA450" i="1"/>
  <c r="AF450" i="1" s="1"/>
  <c r="AG450" i="1"/>
  <c r="AG400" i="1"/>
  <c r="AA400" i="1"/>
  <c r="AF400" i="1" s="1"/>
  <c r="AD400" i="1"/>
  <c r="AE400" i="1" s="1"/>
  <c r="AG119" i="1"/>
  <c r="AA119" i="1"/>
  <c r="AF119" i="1" s="1"/>
  <c r="AD119" i="1"/>
  <c r="AD111" i="1"/>
  <c r="AA111" i="1"/>
  <c r="AF111" i="1" s="1"/>
  <c r="AG111" i="1"/>
  <c r="AA63" i="1"/>
  <c r="AF63" i="1" s="1"/>
  <c r="AG63" i="1"/>
  <c r="AD63" i="1"/>
  <c r="AE63" i="1" s="1"/>
  <c r="AA37" i="1"/>
  <c r="AF37" i="1" s="1"/>
  <c r="AG37" i="1"/>
  <c r="AD37" i="1"/>
  <c r="AA327" i="1"/>
  <c r="AF327" i="1" s="1"/>
  <c r="AG327" i="1"/>
  <c r="AD327" i="1"/>
  <c r="AG271" i="1"/>
  <c r="AD271" i="1"/>
  <c r="AA271" i="1"/>
  <c r="AF271" i="1" s="1"/>
  <c r="AG255" i="1"/>
  <c r="AD255" i="1"/>
  <c r="AE255" i="1" s="1"/>
  <c r="AA255" i="1"/>
  <c r="AF255" i="1" s="1"/>
  <c r="AA114" i="1"/>
  <c r="AF114" i="1" s="1"/>
  <c r="AG114" i="1"/>
  <c r="AD114" i="1"/>
  <c r="AA202" i="1"/>
  <c r="AF202" i="1" s="1"/>
  <c r="AD202" i="1"/>
  <c r="AE202" i="1" s="1"/>
  <c r="AG202" i="1"/>
  <c r="AD187" i="1"/>
  <c r="AA187" i="1"/>
  <c r="AF187" i="1" s="1"/>
  <c r="AG187" i="1"/>
  <c r="AD179" i="1"/>
  <c r="AA179" i="1"/>
  <c r="AF179" i="1" s="1"/>
  <c r="AG179" i="1"/>
  <c r="AD171" i="1"/>
  <c r="AA171" i="1"/>
  <c r="AF171" i="1" s="1"/>
  <c r="AG171" i="1"/>
  <c r="AD163" i="1"/>
  <c r="AA163" i="1"/>
  <c r="AF163" i="1" s="1"/>
  <c r="AG163" i="1"/>
  <c r="AD112" i="1"/>
  <c r="AA112" i="1"/>
  <c r="AF112" i="1" s="1"/>
  <c r="AG112" i="1"/>
  <c r="AD38" i="1"/>
  <c r="AA38" i="1"/>
  <c r="AF38" i="1" s="1"/>
  <c r="AG38" i="1"/>
  <c r="AG387" i="1"/>
  <c r="AA387" i="1"/>
  <c r="AF387" i="1" s="1"/>
  <c r="AD387" i="1"/>
  <c r="AD493" i="1"/>
  <c r="AG493" i="1"/>
  <c r="AA493" i="1"/>
  <c r="AF493" i="1" s="1"/>
  <c r="AG543" i="1"/>
  <c r="AA543" i="1"/>
  <c r="AF543" i="1" s="1"/>
  <c r="AD543" i="1"/>
  <c r="AG555" i="1"/>
  <c r="AA555" i="1"/>
  <c r="AF555" i="1" s="1"/>
  <c r="AD555" i="1"/>
  <c r="AG1696" i="1"/>
  <c r="AD1696" i="1"/>
  <c r="AA1696" i="1"/>
  <c r="AF1696" i="1" s="1"/>
  <c r="AG1700" i="1"/>
  <c r="AD1700" i="1"/>
  <c r="AA1700" i="1"/>
  <c r="AF1700" i="1" s="1"/>
  <c r="AG1704" i="1"/>
  <c r="AD1704" i="1"/>
  <c r="AA1704" i="1"/>
  <c r="AF1704" i="1" s="1"/>
  <c r="AG1708" i="1"/>
  <c r="AD1708" i="1"/>
  <c r="AA1708" i="1"/>
  <c r="AF1708" i="1" s="1"/>
  <c r="AG1712" i="1"/>
  <c r="AD1712" i="1"/>
  <c r="AA1712" i="1"/>
  <c r="AF1712" i="1" s="1"/>
  <c r="AG1716" i="1"/>
  <c r="AD1716" i="1"/>
  <c r="AA1716" i="1"/>
  <c r="AF1716" i="1" s="1"/>
  <c r="AG1720" i="1"/>
  <c r="AD1720" i="1"/>
  <c r="AA1720" i="1"/>
  <c r="AF1720" i="1" s="1"/>
  <c r="AG1724" i="1"/>
  <c r="AD1724" i="1"/>
  <c r="AA1724" i="1"/>
  <c r="AF1724" i="1" s="1"/>
  <c r="AG1728" i="1"/>
  <c r="AD1728" i="1"/>
  <c r="AA1728" i="1"/>
  <c r="AF1728" i="1" s="1"/>
  <c r="AG1732" i="1"/>
  <c r="AD1732" i="1"/>
  <c r="AA1732" i="1"/>
  <c r="AF1732" i="1" s="1"/>
  <c r="AG1736" i="1"/>
  <c r="AD1736" i="1"/>
  <c r="AA1736" i="1"/>
  <c r="AF1736" i="1" s="1"/>
  <c r="AG1740" i="1"/>
  <c r="AD1740" i="1"/>
  <c r="AA1740" i="1"/>
  <c r="AF1740" i="1" s="1"/>
  <c r="AG1744" i="1"/>
  <c r="AD1744" i="1"/>
  <c r="AA1744" i="1"/>
  <c r="AF1744" i="1" s="1"/>
  <c r="AG1748" i="1"/>
  <c r="AD1748" i="1"/>
  <c r="AA1748" i="1"/>
  <c r="AF1748" i="1" s="1"/>
  <c r="AG1752" i="1"/>
  <c r="AD1752" i="1"/>
  <c r="AA1752" i="1"/>
  <c r="AF1752" i="1" s="1"/>
  <c r="AG1756" i="1"/>
  <c r="AD1756" i="1"/>
  <c r="AA1756" i="1"/>
  <c r="AF1756" i="1" s="1"/>
  <c r="AG1760" i="1"/>
  <c r="AD1760" i="1"/>
  <c r="AA1760" i="1"/>
  <c r="AF1760" i="1" s="1"/>
  <c r="AG1764" i="1"/>
  <c r="AD1764" i="1"/>
  <c r="AA1764" i="1"/>
  <c r="AF1764" i="1" s="1"/>
  <c r="AG1768" i="1"/>
  <c r="AD1768" i="1"/>
  <c r="AA1768" i="1"/>
  <c r="AF1768" i="1" s="1"/>
  <c r="AG1772" i="1"/>
  <c r="AD1772" i="1"/>
  <c r="AA1772" i="1"/>
  <c r="AF1772" i="1" s="1"/>
  <c r="AG1776" i="1"/>
  <c r="AD1776" i="1"/>
  <c r="AA1776" i="1"/>
  <c r="AF1776" i="1" s="1"/>
  <c r="AG1780" i="1"/>
  <c r="AD1780" i="1"/>
  <c r="AA1780" i="1"/>
  <c r="AF1780" i="1" s="1"/>
  <c r="AA188" i="1"/>
  <c r="AF188" i="1" s="1"/>
  <c r="AD188" i="1"/>
  <c r="AG188" i="1"/>
  <c r="AA180" i="1"/>
  <c r="AF180" i="1" s="1"/>
  <c r="AD180" i="1"/>
  <c r="AG180" i="1"/>
  <c r="AA172" i="1"/>
  <c r="AF172" i="1" s="1"/>
  <c r="AD172" i="1"/>
  <c r="AG172" i="1"/>
  <c r="AA164" i="1"/>
  <c r="AF164" i="1" s="1"/>
  <c r="AD164" i="1"/>
  <c r="AG164" i="1"/>
  <c r="AA156" i="1"/>
  <c r="AF156" i="1" s="1"/>
  <c r="AD156" i="1"/>
  <c r="AG156" i="1"/>
  <c r="AA1330" i="1"/>
  <c r="AF1330" i="1" s="1"/>
  <c r="AG1330" i="1"/>
  <c r="AD1330" i="1"/>
  <c r="AD1001" i="1"/>
  <c r="AA1001" i="1"/>
  <c r="AF1001" i="1" s="1"/>
  <c r="AG1001" i="1"/>
  <c r="AA969" i="1"/>
  <c r="AF969" i="1" s="1"/>
  <c r="AD969" i="1"/>
  <c r="AG969" i="1"/>
  <c r="AA937" i="1"/>
  <c r="AF937" i="1" s="1"/>
  <c r="AD937" i="1"/>
  <c r="AG937" i="1"/>
  <c r="AA905" i="1"/>
  <c r="AF905" i="1" s="1"/>
  <c r="AD905" i="1"/>
  <c r="AG905" i="1"/>
  <c r="AA782" i="1"/>
  <c r="AF782" i="1" s="1"/>
  <c r="AD782" i="1"/>
  <c r="AE782" i="1" s="1"/>
  <c r="AG782" i="1"/>
  <c r="AA766" i="1"/>
  <c r="AF766" i="1" s="1"/>
  <c r="AD766" i="1"/>
  <c r="AE766" i="1" s="1"/>
  <c r="AG766" i="1"/>
  <c r="AA750" i="1"/>
  <c r="AF750" i="1" s="1"/>
  <c r="AD750" i="1"/>
  <c r="AE750" i="1" s="1"/>
  <c r="AG750" i="1"/>
  <c r="AA734" i="1"/>
  <c r="AF734" i="1" s="1"/>
  <c r="AD734" i="1"/>
  <c r="AE734" i="1" s="1"/>
  <c r="AG734" i="1"/>
  <c r="AA696" i="1"/>
  <c r="AF696" i="1" s="1"/>
  <c r="AD696" i="1"/>
  <c r="AE696" i="1" s="1"/>
  <c r="AG696" i="1"/>
  <c r="AG663" i="1"/>
  <c r="AA663" i="1"/>
  <c r="AF663" i="1" s="1"/>
  <c r="AD663" i="1"/>
  <c r="AG647" i="1"/>
  <c r="AD647" i="1"/>
  <c r="AA647" i="1"/>
  <c r="AF647" i="1" s="1"/>
  <c r="AG616" i="1"/>
  <c r="AD616" i="1"/>
  <c r="AA616" i="1"/>
  <c r="AF616" i="1" s="1"/>
  <c r="AG540" i="1"/>
  <c r="AA540" i="1"/>
  <c r="AF540" i="1" s="1"/>
  <c r="AD540" i="1"/>
  <c r="AG550" i="1"/>
  <c r="AD550" i="1"/>
  <c r="AA550" i="1"/>
  <c r="AF550" i="1" s="1"/>
  <c r="AA538" i="1"/>
  <c r="AF538" i="1" s="1"/>
  <c r="AD538" i="1"/>
  <c r="AG538" i="1"/>
  <c r="AG494" i="1"/>
  <c r="AD494" i="1"/>
  <c r="AA494" i="1"/>
  <c r="AF494" i="1" s="1"/>
  <c r="AG472" i="1"/>
  <c r="AA472" i="1"/>
  <c r="AF472" i="1" s="1"/>
  <c r="AD472" i="1"/>
  <c r="AM324" i="1"/>
  <c r="AE324" i="1"/>
  <c r="AD209" i="1"/>
  <c r="AE209" i="1" s="1"/>
  <c r="AA209" i="1"/>
  <c r="AF209" i="1" s="1"/>
  <c r="AG209" i="1"/>
  <c r="AG115" i="1"/>
  <c r="AA115" i="1"/>
  <c r="AF115" i="1" s="1"/>
  <c r="AD115" i="1"/>
  <c r="AA61" i="1"/>
  <c r="AF61" i="1" s="1"/>
  <c r="AG61" i="1"/>
  <c r="AD61" i="1"/>
  <c r="AE61" i="1" s="1"/>
  <c r="AA113" i="1"/>
  <c r="AF113" i="1" s="1"/>
  <c r="AG113" i="1"/>
  <c r="AD113" i="1"/>
  <c r="AD319" i="1"/>
  <c r="AA319" i="1"/>
  <c r="AF319" i="1" s="1"/>
  <c r="AG319" i="1"/>
  <c r="AG303" i="1"/>
  <c r="AA303" i="1"/>
  <c r="AF303" i="1" s="1"/>
  <c r="AD303" i="1"/>
  <c r="AA141" i="1"/>
  <c r="AF141" i="1" s="1"/>
  <c r="AD141" i="1"/>
  <c r="AG141" i="1"/>
  <c r="AD124" i="1"/>
  <c r="AE124" i="1" s="1"/>
  <c r="AA124" i="1"/>
  <c r="AF124" i="1" s="1"/>
  <c r="AG124" i="1"/>
  <c r="AA105" i="1"/>
  <c r="AF105" i="1" s="1"/>
  <c r="AD105" i="1"/>
  <c r="AE105" i="1" s="1"/>
  <c r="AG105" i="1"/>
  <c r="AD101" i="1"/>
  <c r="AE101" i="1" s="1"/>
  <c r="AA101" i="1"/>
  <c r="AF101" i="1" s="1"/>
  <c r="AG101" i="1"/>
  <c r="AD97" i="1"/>
  <c r="AE97" i="1" s="1"/>
  <c r="AG97" i="1"/>
  <c r="AA97" i="1"/>
  <c r="AF97" i="1" s="1"/>
  <c r="AA85" i="1"/>
  <c r="AF85" i="1" s="1"/>
  <c r="AD85" i="1"/>
  <c r="AE85" i="1" s="1"/>
  <c r="AG85" i="1"/>
  <c r="AD81" i="1"/>
  <c r="AE81" i="1" s="1"/>
  <c r="AA81" i="1"/>
  <c r="AF81" i="1" s="1"/>
  <c r="AG81" i="1"/>
  <c r="AG70" i="1"/>
  <c r="AA70" i="1"/>
  <c r="AF70" i="1" s="1"/>
  <c r="AD70" i="1"/>
  <c r="AA68" i="1"/>
  <c r="AF68" i="1" s="1"/>
  <c r="AG68" i="1"/>
  <c r="AD68" i="1"/>
  <c r="AE68" i="1" s="1"/>
  <c r="AD55" i="1"/>
  <c r="AG55" i="1"/>
  <c r="AA55" i="1"/>
  <c r="AF55" i="1" s="1"/>
  <c r="AD51" i="1"/>
  <c r="AA51" i="1"/>
  <c r="AF51" i="1" s="1"/>
  <c r="AG51" i="1"/>
  <c r="AA40" i="1"/>
  <c r="AF40" i="1" s="1"/>
  <c r="AD40" i="1"/>
  <c r="AE40" i="1" s="1"/>
  <c r="AG40" i="1"/>
  <c r="AD386" i="1"/>
  <c r="AA386" i="1"/>
  <c r="AF386" i="1" s="1"/>
  <c r="AG386" i="1"/>
  <c r="AG403" i="1"/>
  <c r="AD403" i="1"/>
  <c r="AA403" i="1"/>
  <c r="AF403" i="1" s="1"/>
  <c r="AA501" i="1"/>
  <c r="AF501" i="1" s="1"/>
  <c r="AG501" i="1"/>
  <c r="AD501" i="1"/>
  <c r="AD459" i="1"/>
  <c r="AA459" i="1"/>
  <c r="AF459" i="1" s="1"/>
  <c r="AG459" i="1"/>
  <c r="AS323" i="1"/>
  <c r="AT323" i="1" s="1"/>
  <c r="AS332" i="1"/>
  <c r="AT332" i="1" s="1"/>
  <c r="AR549" i="1"/>
  <c r="AR548" i="1"/>
  <c r="AM323" i="1"/>
  <c r="AR542" i="1"/>
  <c r="AR544" i="1"/>
  <c r="AR540" i="1"/>
  <c r="AQ1378" i="1"/>
  <c r="AQ299" i="1"/>
  <c r="AP301" i="1"/>
  <c r="AP302" i="1"/>
  <c r="AP303" i="1"/>
  <c r="AQ315" i="1"/>
  <c r="AT315" i="1" s="1"/>
  <c r="AP319" i="1"/>
  <c r="AP318" i="1"/>
  <c r="AP317" i="1"/>
  <c r="AP316" i="1"/>
  <c r="AQ331" i="1"/>
  <c r="AP335" i="1"/>
  <c r="AP334" i="1"/>
  <c r="AP332" i="1"/>
  <c r="AP333" i="1"/>
  <c r="AP307" i="1"/>
  <c r="AP323" i="1"/>
  <c r="AR321" i="1"/>
  <c r="AR322" i="1"/>
  <c r="AR320" i="1"/>
  <c r="AR516" i="1"/>
  <c r="AR515" i="1"/>
  <c r="AR514" i="1"/>
  <c r="AR510" i="1"/>
  <c r="AR503" i="1"/>
  <c r="AR509" i="1"/>
  <c r="AR506" i="1"/>
  <c r="AR504" i="1"/>
  <c r="AR502" i="1"/>
  <c r="AR508" i="1"/>
  <c r="AR507" i="1"/>
  <c r="AR505" i="1"/>
  <c r="AR494" i="1"/>
  <c r="AP311" i="1"/>
  <c r="AP327" i="1"/>
  <c r="AR351" i="1"/>
  <c r="AR484" i="1"/>
  <c r="AR483" i="1"/>
  <c r="AQ1377" i="1"/>
  <c r="AQ311" i="1"/>
  <c r="AR309" i="1" s="1"/>
  <c r="AP312" i="1"/>
  <c r="AP314" i="1"/>
  <c r="AP313" i="1"/>
  <c r="AP315" i="1"/>
  <c r="AQ327" i="1"/>
  <c r="AP328" i="1"/>
  <c r="AP330" i="1"/>
  <c r="AP329" i="1"/>
  <c r="AP331" i="1"/>
  <c r="AR307" i="1"/>
  <c r="AR306" i="1"/>
  <c r="AR305" i="1"/>
  <c r="AR352" i="1"/>
  <c r="AR353" i="1"/>
  <c r="AP308" i="1"/>
  <c r="AP310" i="1"/>
  <c r="AP325" i="1"/>
  <c r="AP326" i="1"/>
  <c r="AR327" i="1"/>
  <c r="AR325" i="1"/>
  <c r="AR324" i="1"/>
  <c r="AR326" i="1"/>
  <c r="AR512" i="1"/>
  <c r="AR511" i="1"/>
  <c r="AR495" i="1"/>
  <c r="AR496" i="1"/>
  <c r="AR481" i="1"/>
  <c r="AR482" i="1"/>
  <c r="AR304" i="1"/>
  <c r="AL39" i="1"/>
  <c r="AL41" i="1"/>
  <c r="AO41" i="1" s="1"/>
  <c r="AB40" i="1"/>
  <c r="AC40" i="1" s="1"/>
  <c r="T40" i="1"/>
  <c r="U40" i="1" s="1"/>
  <c r="N40" i="1"/>
  <c r="AQ101" i="1"/>
  <c r="T39" i="1"/>
  <c r="U39" i="1" s="1"/>
  <c r="N39" i="1"/>
  <c r="AB39" i="1"/>
  <c r="AC39" i="1" s="1"/>
  <c r="AL40" i="1"/>
  <c r="AO40" i="1" s="1"/>
  <c r="AL38" i="1"/>
  <c r="AL67" i="1"/>
  <c r="AO67" i="1" s="1"/>
  <c r="AL69" i="1"/>
  <c r="AB68" i="1"/>
  <c r="AC68" i="1" s="1"/>
  <c r="N68" i="1"/>
  <c r="T68" i="1"/>
  <c r="U68" i="1" s="1"/>
  <c r="AI127" i="1"/>
  <c r="AH127" i="1"/>
  <c r="AH118" i="1"/>
  <c r="AI118" i="1"/>
  <c r="AO118" i="1"/>
  <c r="AL81" i="1"/>
  <c r="AO81" i="1" s="1"/>
  <c r="T82" i="1"/>
  <c r="U82" i="1" s="1"/>
  <c r="AB82" i="1"/>
  <c r="AC82" i="1" s="1"/>
  <c r="N82" i="1"/>
  <c r="AL85" i="1"/>
  <c r="AO85" i="1" s="1"/>
  <c r="AB86" i="1"/>
  <c r="AC86" i="1" s="1"/>
  <c r="N86" i="1"/>
  <c r="T86" i="1"/>
  <c r="U86" i="1" s="1"/>
  <c r="T90" i="1"/>
  <c r="U90" i="1" s="1"/>
  <c r="N90" i="1"/>
  <c r="AB90" i="1"/>
  <c r="AC90" i="1" s="1"/>
  <c r="AL89" i="1"/>
  <c r="AO89" i="1" s="1"/>
  <c r="AL93" i="1"/>
  <c r="AO93" i="1" s="1"/>
  <c r="T94" i="1"/>
  <c r="U94" i="1" s="1"/>
  <c r="AB94" i="1"/>
  <c r="AC94" i="1" s="1"/>
  <c r="N94" i="1"/>
  <c r="AL97" i="1"/>
  <c r="AO97" i="1" s="1"/>
  <c r="AB98" i="1"/>
  <c r="AC98" i="1" s="1"/>
  <c r="N98" i="1"/>
  <c r="T98" i="1"/>
  <c r="U98" i="1" s="1"/>
  <c r="AB102" i="1"/>
  <c r="AC102" i="1" s="1"/>
  <c r="N102" i="1"/>
  <c r="T102" i="1"/>
  <c r="U102" i="1" s="1"/>
  <c r="AB106" i="1"/>
  <c r="AC106" i="1" s="1"/>
  <c r="N106" i="1"/>
  <c r="T106" i="1"/>
  <c r="U106" i="1" s="1"/>
  <c r="AQ131" i="1"/>
  <c r="AL198" i="1"/>
  <c r="AB199" i="1"/>
  <c r="AC199" i="1" s="1"/>
  <c r="N199" i="1"/>
  <c r="T199" i="1"/>
  <c r="U199" i="1" s="1"/>
  <c r="AL200" i="1"/>
  <c r="AL203" i="1"/>
  <c r="AB204" i="1"/>
  <c r="AC204" i="1" s="1"/>
  <c r="N204" i="1"/>
  <c r="AL205" i="1"/>
  <c r="T204" i="1"/>
  <c r="U204" i="1" s="1"/>
  <c r="AL208" i="1"/>
  <c r="AB209" i="1"/>
  <c r="AC209" i="1" s="1"/>
  <c r="T209" i="1"/>
  <c r="U209" i="1" s="1"/>
  <c r="AL210" i="1"/>
  <c r="N209" i="1"/>
  <c r="AL214" i="1"/>
  <c r="AB215" i="1"/>
  <c r="AC215" i="1" s="1"/>
  <c r="T215" i="1"/>
  <c r="U215" i="1" s="1"/>
  <c r="AL216" i="1"/>
  <c r="N215" i="1"/>
  <c r="AB225" i="1"/>
  <c r="AC225" i="1" s="1"/>
  <c r="AL224" i="1"/>
  <c r="T225" i="1"/>
  <c r="U225" i="1" s="1"/>
  <c r="N225" i="1"/>
  <c r="AB229" i="1"/>
  <c r="AC229" i="1" s="1"/>
  <c r="T229" i="1"/>
  <c r="U229" i="1" s="1"/>
  <c r="N229" i="1"/>
  <c r="AL228" i="1"/>
  <c r="AO228" i="1" s="1"/>
  <c r="AB231" i="1"/>
  <c r="AC231" i="1" s="1"/>
  <c r="AL230" i="1"/>
  <c r="AO230" i="1" s="1"/>
  <c r="T231" i="1"/>
  <c r="U231" i="1" s="1"/>
  <c r="N231" i="1"/>
  <c r="Y232" i="1"/>
  <c r="Z232" i="1" s="1"/>
  <c r="W232" i="1"/>
  <c r="X232" i="1"/>
  <c r="T233" i="1"/>
  <c r="U233" i="1" s="1"/>
  <c r="N233" i="1"/>
  <c r="AL232" i="1"/>
  <c r="AO232" i="1" s="1"/>
  <c r="AB233" i="1"/>
  <c r="AC233" i="1" s="1"/>
  <c r="AL234" i="1"/>
  <c r="AO234" i="1" s="1"/>
  <c r="X234" i="1"/>
  <c r="W234" i="1"/>
  <c r="Y234" i="1"/>
  <c r="Z234" i="1" s="1"/>
  <c r="X235" i="1"/>
  <c r="W235" i="1"/>
  <c r="Y235" i="1"/>
  <c r="Z235" i="1" s="1"/>
  <c r="T245" i="1"/>
  <c r="U245" i="1" s="1"/>
  <c r="N245" i="1"/>
  <c r="AB245" i="1"/>
  <c r="AC245" i="1" s="1"/>
  <c r="AL246" i="1"/>
  <c r="AO246" i="1" s="1"/>
  <c r="AL244" i="1"/>
  <c r="AH255" i="1"/>
  <c r="AI255" i="1"/>
  <c r="T257" i="1"/>
  <c r="U257" i="1" s="1"/>
  <c r="N257" i="1"/>
  <c r="AB257" i="1"/>
  <c r="AC257" i="1" s="1"/>
  <c r="AL256" i="1"/>
  <c r="AL258" i="1"/>
  <c r="T265" i="1"/>
  <c r="U265" i="1" s="1"/>
  <c r="N265" i="1"/>
  <c r="AL264" i="1"/>
  <c r="AO264" i="1" s="1"/>
  <c r="AB265" i="1"/>
  <c r="AC265" i="1" s="1"/>
  <c r="AL266" i="1"/>
  <c r="AO266" i="1" s="1"/>
  <c r="AH277" i="1"/>
  <c r="AI277" i="1"/>
  <c r="AO277" i="1"/>
  <c r="AH279" i="1"/>
  <c r="AI279" i="1"/>
  <c r="AL901" i="1"/>
  <c r="AO901" i="1" s="1"/>
  <c r="N900" i="1"/>
  <c r="AB900" i="1"/>
  <c r="AC900" i="1" s="1"/>
  <c r="T900" i="1"/>
  <c r="U900" i="1" s="1"/>
  <c r="AL899" i="1"/>
  <c r="AO899" i="1" s="1"/>
  <c r="AL909" i="1"/>
  <c r="AO909" i="1" s="1"/>
  <c r="AL907" i="1"/>
  <c r="AO907" i="1" s="1"/>
  <c r="N908" i="1"/>
  <c r="AB908" i="1"/>
  <c r="AC908" i="1" s="1"/>
  <c r="T908" i="1"/>
  <c r="U908" i="1" s="1"/>
  <c r="AL917" i="1"/>
  <c r="AO917" i="1" s="1"/>
  <c r="AL915" i="1"/>
  <c r="AO915" i="1" s="1"/>
  <c r="N916" i="1"/>
  <c r="AB916" i="1"/>
  <c r="AC916" i="1" s="1"/>
  <c r="T916" i="1"/>
  <c r="U916" i="1" s="1"/>
  <c r="AL925" i="1"/>
  <c r="AO925" i="1" s="1"/>
  <c r="AL923" i="1"/>
  <c r="AO923" i="1" s="1"/>
  <c r="N924" i="1"/>
  <c r="AB924" i="1"/>
  <c r="AC924" i="1" s="1"/>
  <c r="T924" i="1"/>
  <c r="U924" i="1" s="1"/>
  <c r="AL933" i="1"/>
  <c r="AO933" i="1" s="1"/>
  <c r="AL931" i="1"/>
  <c r="AO931" i="1" s="1"/>
  <c r="N932" i="1"/>
  <c r="AB932" i="1"/>
  <c r="AC932" i="1" s="1"/>
  <c r="T932" i="1"/>
  <c r="U932" i="1" s="1"/>
  <c r="AL941" i="1"/>
  <c r="AO941" i="1" s="1"/>
  <c r="AL939" i="1"/>
  <c r="AO939" i="1" s="1"/>
  <c r="N940" i="1"/>
  <c r="AB940" i="1"/>
  <c r="AC940" i="1" s="1"/>
  <c r="T940" i="1"/>
  <c r="U940" i="1" s="1"/>
  <c r="AL949" i="1"/>
  <c r="AO949" i="1" s="1"/>
  <c r="AL947" i="1"/>
  <c r="AO947" i="1" s="1"/>
  <c r="N948" i="1"/>
  <c r="AB948" i="1"/>
  <c r="AC948" i="1" s="1"/>
  <c r="T948" i="1"/>
  <c r="U948" i="1" s="1"/>
  <c r="AL957" i="1"/>
  <c r="AO957" i="1" s="1"/>
  <c r="AL955" i="1"/>
  <c r="AO955" i="1" s="1"/>
  <c r="N956" i="1"/>
  <c r="AB956" i="1"/>
  <c r="AC956" i="1" s="1"/>
  <c r="T956" i="1"/>
  <c r="U956" i="1" s="1"/>
  <c r="AL965" i="1"/>
  <c r="AO965" i="1" s="1"/>
  <c r="AL963" i="1"/>
  <c r="AO963" i="1" s="1"/>
  <c r="N964" i="1"/>
  <c r="AB964" i="1"/>
  <c r="AC964" i="1" s="1"/>
  <c r="T964" i="1"/>
  <c r="U964" i="1" s="1"/>
  <c r="AL973" i="1"/>
  <c r="AO973" i="1" s="1"/>
  <c r="AL971" i="1"/>
  <c r="AO971" i="1" s="1"/>
  <c r="N972" i="1"/>
  <c r="AB972" i="1"/>
  <c r="AC972" i="1" s="1"/>
  <c r="T972" i="1"/>
  <c r="U972" i="1" s="1"/>
  <c r="AL981" i="1"/>
  <c r="AO981" i="1" s="1"/>
  <c r="AL979" i="1"/>
  <c r="AO979" i="1" s="1"/>
  <c r="T980" i="1"/>
  <c r="U980" i="1" s="1"/>
  <c r="N980" i="1"/>
  <c r="AB980" i="1"/>
  <c r="AC980" i="1" s="1"/>
  <c r="AL989" i="1"/>
  <c r="AO989" i="1" s="1"/>
  <c r="AL987" i="1"/>
  <c r="AO987" i="1" s="1"/>
  <c r="N988" i="1"/>
  <c r="AB988" i="1"/>
  <c r="AC988" i="1" s="1"/>
  <c r="T988" i="1"/>
  <c r="U988" i="1" s="1"/>
  <c r="AL997" i="1"/>
  <c r="AO997" i="1" s="1"/>
  <c r="AL995" i="1"/>
  <c r="AO995" i="1" s="1"/>
  <c r="N996" i="1"/>
  <c r="AB996" i="1"/>
  <c r="AC996" i="1" s="1"/>
  <c r="T996" i="1"/>
  <c r="U996" i="1" s="1"/>
  <c r="AL1005" i="1"/>
  <c r="AO1005" i="1" s="1"/>
  <c r="AL1003" i="1"/>
  <c r="AO1003" i="1" s="1"/>
  <c r="T1004" i="1"/>
  <c r="U1004" i="1" s="1"/>
  <c r="N1004" i="1"/>
  <c r="AB1004" i="1"/>
  <c r="AC1004" i="1" s="1"/>
  <c r="AL1013" i="1"/>
  <c r="AO1013" i="1" s="1"/>
  <c r="AL1011" i="1"/>
  <c r="AO1011" i="1" s="1"/>
  <c r="T1012" i="1"/>
  <c r="U1012" i="1" s="1"/>
  <c r="N1012" i="1"/>
  <c r="AB1012" i="1"/>
  <c r="AC1012" i="1" s="1"/>
  <c r="AL1021" i="1"/>
  <c r="AO1021" i="1" s="1"/>
  <c r="AL1019" i="1"/>
  <c r="AO1019" i="1" s="1"/>
  <c r="N1020" i="1"/>
  <c r="AB1020" i="1"/>
  <c r="AC1020" i="1" s="1"/>
  <c r="T1020" i="1"/>
  <c r="U1020" i="1" s="1"/>
  <c r="AL1027" i="1"/>
  <c r="AO1027" i="1" s="1"/>
  <c r="N1028" i="1"/>
  <c r="AB1028" i="1"/>
  <c r="AC1028" i="1" s="1"/>
  <c r="T1028" i="1"/>
  <c r="U1028" i="1" s="1"/>
  <c r="T1052" i="1"/>
  <c r="U1052" i="1" s="1"/>
  <c r="N1052" i="1"/>
  <c r="AL1053" i="1"/>
  <c r="AO1053" i="1" s="1"/>
  <c r="AL1051" i="1"/>
  <c r="AO1051" i="1" s="1"/>
  <c r="AB1052" i="1"/>
  <c r="AC1052" i="1" s="1"/>
  <c r="T1060" i="1"/>
  <c r="U1060" i="1" s="1"/>
  <c r="N1060" i="1"/>
  <c r="AL1061" i="1"/>
  <c r="AO1061" i="1" s="1"/>
  <c r="AL1059" i="1"/>
  <c r="AO1059" i="1" s="1"/>
  <c r="AB1060" i="1"/>
  <c r="AC1060" i="1" s="1"/>
  <c r="N1068" i="1"/>
  <c r="AL1069" i="1"/>
  <c r="AO1069" i="1" s="1"/>
  <c r="AL1067" i="1"/>
  <c r="AO1067" i="1" s="1"/>
  <c r="T1068" i="1"/>
  <c r="U1068" i="1" s="1"/>
  <c r="AB1068" i="1"/>
  <c r="AC1068" i="1" s="1"/>
  <c r="N1076" i="1"/>
  <c r="AL1077" i="1"/>
  <c r="AO1077" i="1" s="1"/>
  <c r="AL1075" i="1"/>
  <c r="AO1075" i="1" s="1"/>
  <c r="T1076" i="1"/>
  <c r="U1076" i="1" s="1"/>
  <c r="AB1076" i="1"/>
  <c r="AC1076" i="1" s="1"/>
  <c r="T1084" i="1"/>
  <c r="U1084" i="1" s="1"/>
  <c r="N1084" i="1"/>
  <c r="AL1085" i="1"/>
  <c r="AO1085" i="1" s="1"/>
  <c r="AL1083" i="1"/>
  <c r="AO1083" i="1" s="1"/>
  <c r="AB1084" i="1"/>
  <c r="AC1084" i="1" s="1"/>
  <c r="T1092" i="1"/>
  <c r="U1092" i="1" s="1"/>
  <c r="N1092" i="1"/>
  <c r="AL1093" i="1"/>
  <c r="AO1093" i="1" s="1"/>
  <c r="AL1091" i="1"/>
  <c r="AO1091" i="1" s="1"/>
  <c r="AB1092" i="1"/>
  <c r="AC1092" i="1" s="1"/>
  <c r="N1100" i="1"/>
  <c r="AL1101" i="1"/>
  <c r="AO1101" i="1" s="1"/>
  <c r="AL1099" i="1"/>
  <c r="AO1099" i="1" s="1"/>
  <c r="T1100" i="1"/>
  <c r="U1100" i="1" s="1"/>
  <c r="AB1100" i="1"/>
  <c r="AC1100" i="1" s="1"/>
  <c r="N1108" i="1"/>
  <c r="AL1109" i="1"/>
  <c r="AO1109" i="1" s="1"/>
  <c r="AL1107" i="1"/>
  <c r="AO1107" i="1" s="1"/>
  <c r="T1108" i="1"/>
  <c r="U1108" i="1" s="1"/>
  <c r="AB1108" i="1"/>
  <c r="AC1108" i="1" s="1"/>
  <c r="T1116" i="1"/>
  <c r="U1116" i="1" s="1"/>
  <c r="N1116" i="1"/>
  <c r="AL1117" i="1"/>
  <c r="AO1117" i="1" s="1"/>
  <c r="AL1115" i="1"/>
  <c r="AO1115" i="1" s="1"/>
  <c r="AB1116" i="1"/>
  <c r="AC1116" i="1" s="1"/>
  <c r="T1124" i="1"/>
  <c r="U1124" i="1" s="1"/>
  <c r="N1124" i="1"/>
  <c r="AL1125" i="1"/>
  <c r="AO1125" i="1" s="1"/>
  <c r="AL1123" i="1"/>
  <c r="AO1123" i="1" s="1"/>
  <c r="AB1124" i="1"/>
  <c r="AC1124" i="1" s="1"/>
  <c r="N1132" i="1"/>
  <c r="AL1133" i="1"/>
  <c r="AO1133" i="1" s="1"/>
  <c r="AL1131" i="1"/>
  <c r="AO1131" i="1" s="1"/>
  <c r="T1132" i="1"/>
  <c r="U1132" i="1" s="1"/>
  <c r="AB1132" i="1"/>
  <c r="AC1132" i="1" s="1"/>
  <c r="N1140" i="1"/>
  <c r="AL1141" i="1"/>
  <c r="AO1141" i="1" s="1"/>
  <c r="AL1139" i="1"/>
  <c r="AO1139" i="1" s="1"/>
  <c r="T1140" i="1"/>
  <c r="U1140" i="1" s="1"/>
  <c r="AB1140" i="1"/>
  <c r="AC1140" i="1" s="1"/>
  <c r="T1148" i="1"/>
  <c r="U1148" i="1" s="1"/>
  <c r="N1148" i="1"/>
  <c r="AL1149" i="1"/>
  <c r="AO1149" i="1" s="1"/>
  <c r="AL1147" i="1"/>
  <c r="AO1147" i="1" s="1"/>
  <c r="AB1148" i="1"/>
  <c r="AC1148" i="1" s="1"/>
  <c r="T1156" i="1"/>
  <c r="U1156" i="1" s="1"/>
  <c r="N1156" i="1"/>
  <c r="AL1157" i="1"/>
  <c r="AO1157" i="1" s="1"/>
  <c r="AL1155" i="1"/>
  <c r="AO1155" i="1" s="1"/>
  <c r="AB1156" i="1"/>
  <c r="AC1156" i="1" s="1"/>
  <c r="N1164" i="1"/>
  <c r="AL1165" i="1"/>
  <c r="AO1165" i="1" s="1"/>
  <c r="AL1163" i="1"/>
  <c r="AO1163" i="1" s="1"/>
  <c r="T1164" i="1"/>
  <c r="U1164" i="1" s="1"/>
  <c r="AB1164" i="1"/>
  <c r="AC1164" i="1" s="1"/>
  <c r="N1172" i="1"/>
  <c r="AL1173" i="1"/>
  <c r="AO1173" i="1" s="1"/>
  <c r="AL1171" i="1"/>
  <c r="AO1171" i="1" s="1"/>
  <c r="T1172" i="1"/>
  <c r="U1172" i="1" s="1"/>
  <c r="AB1172" i="1"/>
  <c r="AC1172" i="1" s="1"/>
  <c r="T1180" i="1"/>
  <c r="U1180" i="1" s="1"/>
  <c r="N1180" i="1"/>
  <c r="AL1181" i="1"/>
  <c r="AO1181" i="1" s="1"/>
  <c r="AL1179" i="1"/>
  <c r="AO1179" i="1" s="1"/>
  <c r="AB1180" i="1"/>
  <c r="AC1180" i="1" s="1"/>
  <c r="T1188" i="1"/>
  <c r="U1188" i="1" s="1"/>
  <c r="N1188" i="1"/>
  <c r="AL1189" i="1"/>
  <c r="AO1189" i="1" s="1"/>
  <c r="AL1187" i="1"/>
  <c r="AO1187" i="1" s="1"/>
  <c r="AB1188" i="1"/>
  <c r="AC1188" i="1" s="1"/>
  <c r="N1196" i="1"/>
  <c r="AL1197" i="1"/>
  <c r="AO1197" i="1" s="1"/>
  <c r="AL1195" i="1"/>
  <c r="AO1195" i="1" s="1"/>
  <c r="T1196" i="1"/>
  <c r="U1196" i="1" s="1"/>
  <c r="AB1196" i="1"/>
  <c r="AC1196" i="1" s="1"/>
  <c r="N1204" i="1"/>
  <c r="AL1205" i="1"/>
  <c r="AO1205" i="1" s="1"/>
  <c r="AL1203" i="1"/>
  <c r="AO1203" i="1" s="1"/>
  <c r="T1204" i="1"/>
  <c r="U1204" i="1" s="1"/>
  <c r="AB1204" i="1"/>
  <c r="AC1204" i="1" s="1"/>
  <c r="N1212" i="1"/>
  <c r="AL1213" i="1"/>
  <c r="AO1213" i="1" s="1"/>
  <c r="AL1211" i="1"/>
  <c r="AO1211" i="1" s="1"/>
  <c r="T1212" i="1"/>
  <c r="U1212" i="1" s="1"/>
  <c r="AB1212" i="1"/>
  <c r="AC1212" i="1" s="1"/>
  <c r="W58" i="1"/>
  <c r="X58" i="1"/>
  <c r="Y58" i="1"/>
  <c r="Z58" i="1" s="1"/>
  <c r="W80" i="1"/>
  <c r="X80" i="1"/>
  <c r="Y80" i="1"/>
  <c r="Z80" i="1" s="1"/>
  <c r="AL83" i="1"/>
  <c r="AB84" i="1"/>
  <c r="AC84" i="1" s="1"/>
  <c r="T84" i="1"/>
  <c r="U84" i="1" s="1"/>
  <c r="N84" i="1"/>
  <c r="W88" i="1"/>
  <c r="X88" i="1"/>
  <c r="Y88" i="1"/>
  <c r="Z88" i="1" s="1"/>
  <c r="W92" i="1"/>
  <c r="X92" i="1"/>
  <c r="Y92" i="1"/>
  <c r="Z92" i="1" s="1"/>
  <c r="W96" i="1"/>
  <c r="X96" i="1"/>
  <c r="Y96" i="1"/>
  <c r="Z96" i="1" s="1"/>
  <c r="W100" i="1"/>
  <c r="X100" i="1"/>
  <c r="Y100" i="1"/>
  <c r="Z100" i="1" s="1"/>
  <c r="W104" i="1"/>
  <c r="X104" i="1"/>
  <c r="Y104" i="1"/>
  <c r="Z104" i="1" s="1"/>
  <c r="Y226" i="1"/>
  <c r="Z226" i="1" s="1"/>
  <c r="W226" i="1"/>
  <c r="X226" i="1"/>
  <c r="AO233" i="1"/>
  <c r="N240" i="1"/>
  <c r="AB240" i="1"/>
  <c r="AC240" i="1" s="1"/>
  <c r="T240" i="1"/>
  <c r="U240" i="1" s="1"/>
  <c r="AL239" i="1"/>
  <c r="AO239" i="1" s="1"/>
  <c r="X242" i="1"/>
  <c r="Y242" i="1"/>
  <c r="Z242" i="1" s="1"/>
  <c r="W242" i="1"/>
  <c r="T248" i="1"/>
  <c r="U248" i="1" s="1"/>
  <c r="N248" i="1"/>
  <c r="AB248" i="1"/>
  <c r="AC248" i="1" s="1"/>
  <c r="AL249" i="1"/>
  <c r="AL247" i="1"/>
  <c r="AO247" i="1" s="1"/>
  <c r="X252" i="1"/>
  <c r="W252" i="1"/>
  <c r="Y252" i="1"/>
  <c r="Z252" i="1" s="1"/>
  <c r="AQ280" i="1"/>
  <c r="AE257" i="1"/>
  <c r="AK55" i="1"/>
  <c r="Y549" i="1"/>
  <c r="Z549" i="1" s="1"/>
  <c r="W549" i="1"/>
  <c r="X549" i="1"/>
  <c r="W515" i="1"/>
  <c r="X515" i="1"/>
  <c r="Y515" i="1"/>
  <c r="Z515" i="1" s="1"/>
  <c r="W483" i="1"/>
  <c r="X483" i="1"/>
  <c r="Y483" i="1"/>
  <c r="Z483" i="1" s="1"/>
  <c r="AQ612" i="1"/>
  <c r="AQ589" i="1"/>
  <c r="AQ610" i="1"/>
  <c r="AQ582" i="1"/>
  <c r="AQ1307" i="1"/>
  <c r="AQ1284" i="1"/>
  <c r="AP1288" i="1"/>
  <c r="AP1287" i="1"/>
  <c r="AQ1256" i="1"/>
  <c r="AQ1355" i="1"/>
  <c r="AQ580" i="1"/>
  <c r="AQ1309" i="1"/>
  <c r="AQ1301" i="1"/>
  <c r="AQ1286" i="1"/>
  <c r="AP1290" i="1"/>
  <c r="AP1289" i="1"/>
  <c r="AQ1270" i="1"/>
  <c r="AP1269" i="1"/>
  <c r="AQ1344" i="1"/>
  <c r="AQ1334" i="1"/>
  <c r="AQ1318" i="1"/>
  <c r="AQ1368" i="1"/>
  <c r="AI1363" i="1"/>
  <c r="AH1363" i="1"/>
  <c r="AM1360" i="1"/>
  <c r="AA1357" i="1"/>
  <c r="AF1357" i="1" s="1"/>
  <c r="AD1357" i="1"/>
  <c r="AG1357" i="1"/>
  <c r="AQ1359" i="1"/>
  <c r="AD1348" i="1"/>
  <c r="AG1348" i="1"/>
  <c r="AA1348" i="1"/>
  <c r="AF1348" i="1" s="1"/>
  <c r="AH1336" i="1"/>
  <c r="AI1336" i="1"/>
  <c r="AO1323" i="1"/>
  <c r="AG1323" i="1"/>
  <c r="AD1323" i="1"/>
  <c r="AA1323" i="1"/>
  <c r="AF1323" i="1" s="1"/>
  <c r="AM1319" i="1"/>
  <c r="AM1318" i="1"/>
  <c r="AD1313" i="1"/>
  <c r="AA1313" i="1"/>
  <c r="AF1313" i="1" s="1"/>
  <c r="AG1313" i="1"/>
  <c r="AD1297" i="1"/>
  <c r="AA1297" i="1"/>
  <c r="AF1297" i="1" s="1"/>
  <c r="AG1297" i="1"/>
  <c r="AG1307" i="1"/>
  <c r="AD1307" i="1"/>
  <c r="AA1307" i="1"/>
  <c r="AF1307" i="1"/>
  <c r="AG1299" i="1"/>
  <c r="AA1299" i="1"/>
  <c r="AD1299" i="1"/>
  <c r="AF1299" i="1"/>
  <c r="AA1274" i="1"/>
  <c r="AO1274" i="1"/>
  <c r="AP1274" i="1" s="1"/>
  <c r="AD1274" i="1"/>
  <c r="AF1274" i="1"/>
  <c r="AG1274" i="1"/>
  <c r="AG1284" i="1"/>
  <c r="AD1284" i="1"/>
  <c r="AA1284" i="1"/>
  <c r="AF1284" i="1" s="1"/>
  <c r="AM1268" i="1"/>
  <c r="AM1269" i="1"/>
  <c r="AH1258" i="1"/>
  <c r="AO1258" i="1"/>
  <c r="AI1258" i="1"/>
  <c r="AM1235" i="1"/>
  <c r="AA1236" i="1"/>
  <c r="AD1236" i="1"/>
  <c r="AF1236" i="1"/>
  <c r="AG1236" i="1"/>
  <c r="AQ1229" i="1"/>
  <c r="AH1199" i="1"/>
  <c r="AI1199" i="1"/>
  <c r="AH1183" i="1"/>
  <c r="AI1183" i="1"/>
  <c r="AH1167" i="1"/>
  <c r="AI1167" i="1"/>
  <c r="AH1151" i="1"/>
  <c r="AI1151" i="1"/>
  <c r="AH1135" i="1"/>
  <c r="AI1135" i="1"/>
  <c r="AH1119" i="1"/>
  <c r="AI1119" i="1"/>
  <c r="AH1103" i="1"/>
  <c r="AI1103" i="1"/>
  <c r="AH1087" i="1"/>
  <c r="AI1087" i="1"/>
  <c r="AH1071" i="1"/>
  <c r="AI1071" i="1"/>
  <c r="AH1055" i="1"/>
  <c r="AI1055" i="1"/>
  <c r="AM1026" i="1"/>
  <c r="AM1010" i="1"/>
  <c r="AM994" i="1"/>
  <c r="AM978" i="1"/>
  <c r="AM970" i="1"/>
  <c r="AM954" i="1"/>
  <c r="AM946" i="1"/>
  <c r="AM938" i="1"/>
  <c r="AM930" i="1"/>
  <c r="AM922" i="1"/>
  <c r="AM906" i="1"/>
  <c r="AH1031" i="1"/>
  <c r="AS1031" i="1" s="1"/>
  <c r="AO1031" i="1"/>
  <c r="AI1031" i="1"/>
  <c r="AH1029" i="1"/>
  <c r="AI1029" i="1"/>
  <c r="AG1019" i="1"/>
  <c r="AA1019" i="1"/>
  <c r="AD1019" i="1"/>
  <c r="AF1019" i="1"/>
  <c r="AG1003" i="1"/>
  <c r="AA1003" i="1"/>
  <c r="AD1003" i="1"/>
  <c r="AF1003" i="1"/>
  <c r="AG987" i="1"/>
  <c r="AA987" i="1"/>
  <c r="AD987" i="1"/>
  <c r="AF987" i="1"/>
  <c r="AG971" i="1"/>
  <c r="AA971" i="1"/>
  <c r="AD971" i="1"/>
  <c r="AF971" i="1"/>
  <c r="AG955" i="1"/>
  <c r="AA955" i="1"/>
  <c r="AD955" i="1"/>
  <c r="AF955" i="1"/>
  <c r="AG939" i="1"/>
  <c r="AA939" i="1"/>
  <c r="AD939" i="1"/>
  <c r="AF939" i="1"/>
  <c r="AG923" i="1"/>
  <c r="AA923" i="1"/>
  <c r="AD923" i="1"/>
  <c r="AF923" i="1"/>
  <c r="AG907" i="1"/>
  <c r="AA907" i="1"/>
  <c r="AD907" i="1"/>
  <c r="AF907" i="1"/>
  <c r="AG874" i="1"/>
  <c r="AA874" i="1"/>
  <c r="AF874" i="1" s="1"/>
  <c r="AD874" i="1"/>
  <c r="AM871" i="1"/>
  <c r="AM863" i="1"/>
  <c r="AG842" i="1"/>
  <c r="AA842" i="1"/>
  <c r="AF842" i="1" s="1"/>
  <c r="AD842" i="1"/>
  <c r="AM839" i="1"/>
  <c r="AM831" i="1"/>
  <c r="AG810" i="1"/>
  <c r="AA810" i="1"/>
  <c r="AF810" i="1" s="1"/>
  <c r="AD810" i="1"/>
  <c r="AG872" i="1"/>
  <c r="AA872" i="1"/>
  <c r="AF872" i="1" s="1"/>
  <c r="AD872" i="1"/>
  <c r="AG856" i="1"/>
  <c r="AA856" i="1"/>
  <c r="AF856" i="1" s="1"/>
  <c r="AD856" i="1"/>
  <c r="AG840" i="1"/>
  <c r="AA840" i="1"/>
  <c r="AF840" i="1" s="1"/>
  <c r="AD840" i="1"/>
  <c r="AG824" i="1"/>
  <c r="AA824" i="1"/>
  <c r="AF824" i="1" s="1"/>
  <c r="AD824" i="1"/>
  <c r="AG808" i="1"/>
  <c r="AA808" i="1"/>
  <c r="AF808" i="1" s="1"/>
  <c r="AD808" i="1"/>
  <c r="AG744" i="1"/>
  <c r="AO744" i="1"/>
  <c r="AA744" i="1"/>
  <c r="AD744" i="1"/>
  <c r="AF744" i="1"/>
  <c r="AH804" i="1"/>
  <c r="AI804" i="1"/>
  <c r="AH802" i="1"/>
  <c r="AI802" i="1"/>
  <c r="AH800" i="1"/>
  <c r="AI800" i="1"/>
  <c r="AM790" i="1"/>
  <c r="AH782" i="1"/>
  <c r="AI782" i="1"/>
  <c r="AO782" i="1"/>
  <c r="AM774" i="1"/>
  <c r="AH766" i="1"/>
  <c r="AI766" i="1"/>
  <c r="AO766" i="1"/>
  <c r="AM758" i="1"/>
  <c r="AH750" i="1"/>
  <c r="AI750" i="1"/>
  <c r="AO750" i="1"/>
  <c r="AM742" i="1"/>
  <c r="AH734" i="1"/>
  <c r="AI734" i="1"/>
  <c r="AO734" i="1"/>
  <c r="AO722" i="1"/>
  <c r="AA722" i="1"/>
  <c r="AD722" i="1"/>
  <c r="AF722" i="1"/>
  <c r="AG722" i="1"/>
  <c r="AO714" i="1"/>
  <c r="AA714" i="1"/>
  <c r="AD714" i="1"/>
  <c r="AF714" i="1"/>
  <c r="AG714" i="1"/>
  <c r="AO706" i="1"/>
  <c r="AA706" i="1"/>
  <c r="AD706" i="1"/>
  <c r="AF706" i="1"/>
  <c r="AG706" i="1"/>
  <c r="AO698" i="1"/>
  <c r="AA698" i="1"/>
  <c r="AD698" i="1"/>
  <c r="AF698" i="1"/>
  <c r="AG698" i="1"/>
  <c r="AH720" i="1"/>
  <c r="AI720" i="1"/>
  <c r="AO720" i="1"/>
  <c r="AM712" i="1"/>
  <c r="AH704" i="1"/>
  <c r="AI704" i="1"/>
  <c r="AO704" i="1"/>
  <c r="AM696" i="1"/>
  <c r="AH688" i="1"/>
  <c r="AI688" i="1"/>
  <c r="AO688" i="1"/>
  <c r="AG680" i="1"/>
  <c r="AF680" i="1"/>
  <c r="AA680" i="1"/>
  <c r="AD680" i="1"/>
  <c r="AM668" i="1"/>
  <c r="AM669" i="1"/>
  <c r="AG674" i="1"/>
  <c r="AF674" i="1"/>
  <c r="AA674" i="1"/>
  <c r="AD674" i="1"/>
  <c r="AG633" i="1"/>
  <c r="AF633" i="1"/>
  <c r="AA633" i="1"/>
  <c r="AD633" i="1"/>
  <c r="AG618" i="1"/>
  <c r="AF618" i="1"/>
  <c r="AA618" i="1"/>
  <c r="AD618" i="1"/>
  <c r="AG606" i="1"/>
  <c r="AA606" i="1"/>
  <c r="AD606" i="1"/>
  <c r="AF606" i="1"/>
  <c r="AA582" i="1"/>
  <c r="AD582" i="1"/>
  <c r="AF582" i="1"/>
  <c r="AG582" i="1"/>
  <c r="AG573" i="1"/>
  <c r="AO573" i="1"/>
  <c r="AA573" i="1"/>
  <c r="AF573" i="1" s="1"/>
  <c r="AD573" i="1"/>
  <c r="AG343" i="1"/>
  <c r="AA343" i="1"/>
  <c r="AF343" i="1" s="1"/>
  <c r="AD343" i="1"/>
  <c r="AM436" i="1"/>
  <c r="AM437" i="1"/>
  <c r="AA511" i="1"/>
  <c r="AF511" i="1" s="1"/>
  <c r="AD511" i="1"/>
  <c r="AG511" i="1"/>
  <c r="AH476" i="1"/>
  <c r="AO476" i="1"/>
  <c r="AP473" i="1" s="1"/>
  <c r="AI476" i="1"/>
  <c r="AQ445" i="1"/>
  <c r="AP449" i="1"/>
  <c r="AH444" i="1"/>
  <c r="AI444" i="1"/>
  <c r="AA423" i="1"/>
  <c r="AF423" i="1" s="1"/>
  <c r="AG423" i="1"/>
  <c r="AD423" i="1"/>
  <c r="AQ399" i="1"/>
  <c r="AK1240" i="1"/>
  <c r="AJ1244" i="1"/>
  <c r="AL1029" i="1"/>
  <c r="AO1029" i="1" s="1"/>
  <c r="AQ826" i="1"/>
  <c r="AQ864" i="1"/>
  <c r="AP867" i="1"/>
  <c r="AQ832" i="1"/>
  <c r="AP835" i="1"/>
  <c r="AQ726" i="1"/>
  <c r="AP730" i="1"/>
  <c r="AO633" i="1"/>
  <c r="AO606" i="1"/>
  <c r="AQ469" i="1"/>
  <c r="AM460" i="1"/>
  <c r="AM461" i="1"/>
  <c r="AG457" i="1"/>
  <c r="AA457" i="1"/>
  <c r="AF457" i="1" s="1"/>
  <c r="AD457" i="1"/>
  <c r="AA449" i="1"/>
  <c r="AF449" i="1" s="1"/>
  <c r="AD449" i="1"/>
  <c r="AG449" i="1"/>
  <c r="AQ439" i="1"/>
  <c r="AH438" i="1"/>
  <c r="AI438" i="1"/>
  <c r="AA426" i="1"/>
  <c r="AF426" i="1" s="1"/>
  <c r="AG426" i="1"/>
  <c r="AD426" i="1"/>
  <c r="AQ423" i="1"/>
  <c r="AQ413" i="1"/>
  <c r="AG411" i="1"/>
  <c r="AA411" i="1"/>
  <c r="AF411" i="1" s="1"/>
  <c r="AD411" i="1"/>
  <c r="AQ403" i="1"/>
  <c r="AQ395" i="1"/>
  <c r="AH395" i="1"/>
  <c r="AI395" i="1"/>
  <c r="AQ1190" i="1"/>
  <c r="AQ1126" i="1"/>
  <c r="AQ1062" i="1"/>
  <c r="AO842" i="1"/>
  <c r="AO872" i="1"/>
  <c r="AP868" i="1" s="1"/>
  <c r="AO840" i="1"/>
  <c r="AO808" i="1"/>
  <c r="AQ682" i="1"/>
  <c r="AQ672" i="1"/>
  <c r="AQ614" i="1"/>
  <c r="AA334" i="1"/>
  <c r="AF334" i="1" s="1"/>
  <c r="AG334" i="1"/>
  <c r="AD334" i="1"/>
  <c r="AA318" i="1"/>
  <c r="AF318" i="1" s="1"/>
  <c r="AG318" i="1"/>
  <c r="AD318" i="1"/>
  <c r="AA302" i="1"/>
  <c r="AF302" i="1" s="1"/>
  <c r="AG302" i="1"/>
  <c r="AD302" i="1"/>
  <c r="AA288" i="1"/>
  <c r="AF288" i="1" s="1"/>
  <c r="AG288" i="1"/>
  <c r="AD288" i="1"/>
  <c r="AS378" i="1"/>
  <c r="AT378" i="1" s="1"/>
  <c r="AK377" i="1"/>
  <c r="AJ381" i="1"/>
  <c r="AP892" i="1"/>
  <c r="AP890" i="1"/>
  <c r="AP893" i="1"/>
  <c r="AP891" i="1"/>
  <c r="AQ889" i="1"/>
  <c r="AQ881" i="1"/>
  <c r="AS882" i="1"/>
  <c r="AT882" i="1" s="1"/>
  <c r="AK881" i="1"/>
  <c r="AS874" i="1"/>
  <c r="AK873" i="1"/>
  <c r="AQ841" i="1"/>
  <c r="AQ817" i="1"/>
  <c r="AS818" i="1"/>
  <c r="AT818" i="1" s="1"/>
  <c r="AK817" i="1"/>
  <c r="AS810" i="1"/>
  <c r="AK809" i="1"/>
  <c r="AQ1010" i="1"/>
  <c r="AQ986" i="1"/>
  <c r="AS987" i="1"/>
  <c r="AK986" i="1"/>
  <c r="AK978" i="1"/>
  <c r="AQ946" i="1"/>
  <c r="AQ922" i="1"/>
  <c r="AS923" i="1"/>
  <c r="AK922" i="1"/>
  <c r="AK914" i="1"/>
  <c r="AQ871" i="1"/>
  <c r="AQ847" i="1"/>
  <c r="AK847" i="1"/>
  <c r="AS840" i="1"/>
  <c r="AK839" i="1"/>
  <c r="AQ807" i="1"/>
  <c r="AQ1306" i="1"/>
  <c r="AS1307" i="1"/>
  <c r="AK1306" i="1"/>
  <c r="AS1299" i="1"/>
  <c r="AK1298" i="1"/>
  <c r="AK1224" i="1"/>
  <c r="AQ1326" i="1"/>
  <c r="AQ1249" i="1"/>
  <c r="AQ1317" i="1"/>
  <c r="AQ1367" i="1"/>
  <c r="AK451" i="1"/>
  <c r="AK463" i="1"/>
  <c r="AK563" i="1"/>
  <c r="AJ566" i="1"/>
  <c r="AJ567" i="1"/>
  <c r="AJ565" i="1"/>
  <c r="AJ560" i="1"/>
  <c r="AJ563" i="1"/>
  <c r="AJ564" i="1"/>
  <c r="AJ562" i="1"/>
  <c r="AJ561" i="1"/>
  <c r="AJ559" i="1"/>
  <c r="AA344" i="1"/>
  <c r="AF344" i="1" s="1"/>
  <c r="AD344" i="1"/>
  <c r="AG344" i="1"/>
  <c r="AP349" i="1"/>
  <c r="AP350" i="1"/>
  <c r="AP348" i="1"/>
  <c r="AP344" i="1"/>
  <c r="AP342" i="1"/>
  <c r="AQ346" i="1"/>
  <c r="AP343" i="1"/>
  <c r="AP347" i="1"/>
  <c r="AP345" i="1"/>
  <c r="AP346" i="1"/>
  <c r="AQ358" i="1"/>
  <c r="AP357" i="1"/>
  <c r="AP354" i="1"/>
  <c r="AP355" i="1"/>
  <c r="AP360" i="1"/>
  <c r="AP361" i="1"/>
  <c r="AP356" i="1"/>
  <c r="AP362" i="1"/>
  <c r="AP359" i="1"/>
  <c r="AP358" i="1"/>
  <c r="AK358" i="1"/>
  <c r="AJ357" i="1"/>
  <c r="AJ361" i="1"/>
  <c r="AJ355" i="1"/>
  <c r="AJ359" i="1"/>
  <c r="AJ360" i="1"/>
  <c r="AJ356" i="1"/>
  <c r="AJ362" i="1"/>
  <c r="AJ358" i="1"/>
  <c r="AJ354" i="1"/>
  <c r="AA368" i="1"/>
  <c r="AF368" i="1" s="1"/>
  <c r="AG368" i="1"/>
  <c r="AD368" i="1"/>
  <c r="AA894" i="1"/>
  <c r="AF894" i="1" s="1"/>
  <c r="AD894" i="1"/>
  <c r="AG894" i="1"/>
  <c r="AA802" i="1"/>
  <c r="AF802" i="1" s="1"/>
  <c r="AD802" i="1"/>
  <c r="AG802" i="1"/>
  <c r="AG798" i="1"/>
  <c r="AA798" i="1"/>
  <c r="AF798" i="1" s="1"/>
  <c r="AD798" i="1"/>
  <c r="AG584" i="1"/>
  <c r="AA584" i="1"/>
  <c r="AF584" i="1" s="1"/>
  <c r="AD584" i="1"/>
  <c r="AG1288" i="1"/>
  <c r="AA1288" i="1"/>
  <c r="AF1288" i="1" s="1"/>
  <c r="AD1288" i="1"/>
  <c r="AG1350" i="1"/>
  <c r="AA1350" i="1"/>
  <c r="AF1350" i="1" s="1"/>
  <c r="AD1350" i="1"/>
  <c r="AQ74" i="1"/>
  <c r="AQ1364" i="1"/>
  <c r="AK1364" i="1"/>
  <c r="AQ1040" i="1"/>
  <c r="AP1042" i="1"/>
  <c r="AS1041" i="1"/>
  <c r="AT1041" i="1" s="1"/>
  <c r="AJ1041" i="1"/>
  <c r="AJ1042" i="1"/>
  <c r="AJ1043" i="1"/>
  <c r="AK1040" i="1"/>
  <c r="AK1032" i="1"/>
  <c r="AJ1036" i="1"/>
  <c r="AO279" i="1"/>
  <c r="AO438" i="1"/>
  <c r="AQ452" i="1"/>
  <c r="AM1371" i="1"/>
  <c r="AM962" i="1"/>
  <c r="AQ1022" i="1"/>
  <c r="AK1022" i="1"/>
  <c r="AQ990" i="1"/>
  <c r="AK990" i="1"/>
  <c r="AQ958" i="1"/>
  <c r="AK958" i="1"/>
  <c r="AQ926" i="1"/>
  <c r="AK926" i="1"/>
  <c r="AQ883" i="1"/>
  <c r="AK883" i="1"/>
  <c r="AQ851" i="1"/>
  <c r="AK851" i="1"/>
  <c r="AK843" i="1"/>
  <c r="AQ819" i="1"/>
  <c r="AK819" i="1"/>
  <c r="AQ779" i="1"/>
  <c r="AQ771" i="1"/>
  <c r="AQ747" i="1"/>
  <c r="AQ603" i="1"/>
  <c r="AS604" i="1"/>
  <c r="AK603" i="1"/>
  <c r="AQ789" i="1"/>
  <c r="AQ781" i="1"/>
  <c r="AQ757" i="1"/>
  <c r="AQ749" i="1"/>
  <c r="AQ1310" i="1"/>
  <c r="AQ1222" i="1"/>
  <c r="AK1222" i="1"/>
  <c r="AQ1319" i="1"/>
  <c r="AQ1242" i="1"/>
  <c r="AP1245" i="1"/>
  <c r="AP1246" i="1"/>
  <c r="AO444" i="1"/>
  <c r="AK447" i="1"/>
  <c r="AA451" i="1"/>
  <c r="AF451" i="1" s="1"/>
  <c r="AG451" i="1"/>
  <c r="AD451" i="1"/>
  <c r="AQ455" i="1"/>
  <c r="AA463" i="1"/>
  <c r="AF463" i="1" s="1"/>
  <c r="AG463" i="1"/>
  <c r="AD463" i="1"/>
  <c r="AG342" i="1"/>
  <c r="AA342" i="1"/>
  <c r="AF342" i="1" s="1"/>
  <c r="AD342" i="1"/>
  <c r="AA358" i="1"/>
  <c r="AF358" i="1" s="1"/>
  <c r="AG358" i="1"/>
  <c r="AD358" i="1"/>
  <c r="AQ368" i="1"/>
  <c r="AP369" i="1"/>
  <c r="AP371" i="1"/>
  <c r="AP372" i="1"/>
  <c r="AP370" i="1"/>
  <c r="AA892" i="1"/>
  <c r="AF892" i="1" s="1"/>
  <c r="AD892" i="1"/>
  <c r="AG892" i="1"/>
  <c r="AA800" i="1"/>
  <c r="AF800" i="1" s="1"/>
  <c r="AD800" i="1"/>
  <c r="AG800" i="1"/>
  <c r="AA796" i="1"/>
  <c r="AF796" i="1" s="1"/>
  <c r="AD796" i="1"/>
  <c r="AG796" i="1"/>
  <c r="AD578" i="1"/>
  <c r="AA578" i="1"/>
  <c r="AF578" i="1" s="1"/>
  <c r="AG578" i="1"/>
  <c r="AA1266" i="1"/>
  <c r="AF1266" i="1" s="1"/>
  <c r="AD1266" i="1"/>
  <c r="AG1266" i="1"/>
  <c r="AQ236" i="1"/>
  <c r="AJ1248" i="1"/>
  <c r="AJ1247" i="1"/>
  <c r="AK1246" i="1"/>
  <c r="AJ1249" i="1"/>
  <c r="AR1269" i="1"/>
  <c r="AJ1240" i="1"/>
  <c r="AJ1238" i="1"/>
  <c r="AJ1239" i="1"/>
  <c r="AK1239" i="1"/>
  <c r="AJ1242" i="1"/>
  <c r="AJ1243" i="1"/>
  <c r="AJ1241" i="1"/>
  <c r="AS1249" i="1"/>
  <c r="AK1248" i="1"/>
  <c r="AP894" i="1"/>
  <c r="AQ891" i="1"/>
  <c r="AP895" i="1"/>
  <c r="AJ895" i="1"/>
  <c r="AK891" i="1"/>
  <c r="AJ894" i="1"/>
  <c r="AO800" i="1"/>
  <c r="AJ1034" i="1"/>
  <c r="AK1030" i="1"/>
  <c r="AM1018" i="1"/>
  <c r="AM914" i="1"/>
  <c r="AL105" i="1"/>
  <c r="AO105" i="1" s="1"/>
  <c r="AL103" i="1"/>
  <c r="AL107" i="1"/>
  <c r="AL62" i="1"/>
  <c r="AL64" i="1"/>
  <c r="AO64" i="1" s="1"/>
  <c r="T63" i="1"/>
  <c r="U63" i="1" s="1"/>
  <c r="AB63" i="1"/>
  <c r="AC63" i="1" s="1"/>
  <c r="N63" i="1"/>
  <c r="Y41" i="1"/>
  <c r="Z41" i="1" s="1"/>
  <c r="W41" i="1"/>
  <c r="X41" i="1"/>
  <c r="AB124" i="1"/>
  <c r="AC124" i="1" s="1"/>
  <c r="N124" i="1"/>
  <c r="AL123" i="1"/>
  <c r="AO123" i="1" s="1"/>
  <c r="AL125" i="1"/>
  <c r="T124" i="1"/>
  <c r="U124" i="1" s="1"/>
  <c r="Y82" i="1"/>
  <c r="Z82" i="1" s="1"/>
  <c r="W82" i="1"/>
  <c r="X82" i="1"/>
  <c r="Y86" i="1"/>
  <c r="Z86" i="1" s="1"/>
  <c r="W86" i="1"/>
  <c r="X86" i="1"/>
  <c r="Y90" i="1"/>
  <c r="Z90" i="1" s="1"/>
  <c r="W90" i="1"/>
  <c r="X90" i="1"/>
  <c r="Y94" i="1"/>
  <c r="Z94" i="1" s="1"/>
  <c r="W94" i="1"/>
  <c r="X94" i="1"/>
  <c r="Y98" i="1"/>
  <c r="Z98" i="1" s="1"/>
  <c r="W98" i="1"/>
  <c r="X98" i="1"/>
  <c r="Y102" i="1"/>
  <c r="Z102" i="1" s="1"/>
  <c r="W102" i="1"/>
  <c r="X102" i="1"/>
  <c r="Y106" i="1"/>
  <c r="Z106" i="1" s="1"/>
  <c r="W106" i="1"/>
  <c r="X106" i="1"/>
  <c r="AI132" i="1"/>
  <c r="AH132" i="1"/>
  <c r="AB197" i="1"/>
  <c r="AC197" i="1" s="1"/>
  <c r="N197" i="1"/>
  <c r="AL196" i="1"/>
  <c r="T197" i="1"/>
  <c r="U197" i="1" s="1"/>
  <c r="AL201" i="1"/>
  <c r="AB202" i="1"/>
  <c r="AC202" i="1" s="1"/>
  <c r="N202" i="1"/>
  <c r="T202" i="1"/>
  <c r="U202" i="1" s="1"/>
  <c r="AB207" i="1"/>
  <c r="AC207" i="1" s="1"/>
  <c r="T207" i="1"/>
  <c r="U207" i="1" s="1"/>
  <c r="N207" i="1"/>
  <c r="AL206" i="1"/>
  <c r="AB213" i="1"/>
  <c r="AC213" i="1" s="1"/>
  <c r="T213" i="1"/>
  <c r="U213" i="1" s="1"/>
  <c r="N213" i="1"/>
  <c r="AL212" i="1"/>
  <c r="AB223" i="1"/>
  <c r="AC223" i="1" s="1"/>
  <c r="T223" i="1"/>
  <c r="U223" i="1" s="1"/>
  <c r="N223" i="1"/>
  <c r="AL222" i="1"/>
  <c r="T227" i="1"/>
  <c r="U227" i="1" s="1"/>
  <c r="AB227" i="1"/>
  <c r="AC227" i="1" s="1"/>
  <c r="N227" i="1"/>
  <c r="AL226" i="1"/>
  <c r="X229" i="1"/>
  <c r="W229" i="1"/>
  <c r="Y229" i="1"/>
  <c r="Z229" i="1" s="1"/>
  <c r="Y230" i="1"/>
  <c r="Z230" i="1" s="1"/>
  <c r="W230" i="1"/>
  <c r="X230" i="1"/>
  <c r="X231" i="1"/>
  <c r="W231" i="1"/>
  <c r="Y231" i="1"/>
  <c r="Z231" i="1" s="1"/>
  <c r="X233" i="1"/>
  <c r="W233" i="1"/>
  <c r="Y233" i="1"/>
  <c r="Z233" i="1" s="1"/>
  <c r="X237" i="1"/>
  <c r="W237" i="1"/>
  <c r="Y237" i="1"/>
  <c r="Z237" i="1" s="1"/>
  <c r="AH239" i="1"/>
  <c r="AI239" i="1"/>
  <c r="AH247" i="1"/>
  <c r="AI247" i="1"/>
  <c r="X260" i="1"/>
  <c r="Y260" i="1"/>
  <c r="Z260" i="1" s="1"/>
  <c r="W260" i="1"/>
  <c r="Y265" i="1"/>
  <c r="Z265" i="1" s="1"/>
  <c r="W265" i="1"/>
  <c r="X265" i="1"/>
  <c r="AB273" i="1"/>
  <c r="AC273" i="1" s="1"/>
  <c r="T273" i="1"/>
  <c r="U273" i="1" s="1"/>
  <c r="N273" i="1"/>
  <c r="AL272" i="1"/>
  <c r="AL274" i="1"/>
  <c r="AI285" i="1"/>
  <c r="AH285" i="1"/>
  <c r="AO285" i="1"/>
  <c r="AH295" i="1"/>
  <c r="AI295" i="1"/>
  <c r="N904" i="1"/>
  <c r="AL903" i="1"/>
  <c r="AO903" i="1" s="1"/>
  <c r="AL905" i="1"/>
  <c r="AO905" i="1" s="1"/>
  <c r="AB904" i="1"/>
  <c r="AC904" i="1" s="1"/>
  <c r="AM904" i="1" s="1"/>
  <c r="T904" i="1"/>
  <c r="U904" i="1" s="1"/>
  <c r="N912" i="1"/>
  <c r="AL911" i="1"/>
  <c r="AO911" i="1" s="1"/>
  <c r="AL913" i="1"/>
  <c r="AO913" i="1" s="1"/>
  <c r="AB912" i="1"/>
  <c r="AC912" i="1" s="1"/>
  <c r="AM912" i="1" s="1"/>
  <c r="T912" i="1"/>
  <c r="U912" i="1" s="1"/>
  <c r="N920" i="1"/>
  <c r="AL919" i="1"/>
  <c r="AO919" i="1" s="1"/>
  <c r="AL921" i="1"/>
  <c r="AO921" i="1" s="1"/>
  <c r="T920" i="1"/>
  <c r="U920" i="1" s="1"/>
  <c r="AB920" i="1"/>
  <c r="AC920" i="1" s="1"/>
  <c r="AM920" i="1" s="1"/>
  <c r="N928" i="1"/>
  <c r="AL927" i="1"/>
  <c r="AO927" i="1" s="1"/>
  <c r="AL929" i="1"/>
  <c r="AO929" i="1" s="1"/>
  <c r="T928" i="1"/>
  <c r="U928" i="1" s="1"/>
  <c r="AB928" i="1"/>
  <c r="AC928" i="1" s="1"/>
  <c r="AM928" i="1" s="1"/>
  <c r="N936" i="1"/>
  <c r="AL935" i="1"/>
  <c r="AO935" i="1" s="1"/>
  <c r="AL937" i="1"/>
  <c r="AO937" i="1" s="1"/>
  <c r="AB936" i="1"/>
  <c r="AC936" i="1" s="1"/>
  <c r="AM936" i="1" s="1"/>
  <c r="T936" i="1"/>
  <c r="U936" i="1" s="1"/>
  <c r="N944" i="1"/>
  <c r="AL943" i="1"/>
  <c r="AO943" i="1" s="1"/>
  <c r="AL945" i="1"/>
  <c r="AO945" i="1" s="1"/>
  <c r="AB944" i="1"/>
  <c r="AC944" i="1" s="1"/>
  <c r="AM944" i="1" s="1"/>
  <c r="T944" i="1"/>
  <c r="U944" i="1" s="1"/>
  <c r="N952" i="1"/>
  <c r="AL951" i="1"/>
  <c r="AO951" i="1" s="1"/>
  <c r="AL953" i="1"/>
  <c r="AO953" i="1" s="1"/>
  <c r="T952" i="1"/>
  <c r="U952" i="1" s="1"/>
  <c r="AB952" i="1"/>
  <c r="AC952" i="1" s="1"/>
  <c r="AM952" i="1" s="1"/>
  <c r="N960" i="1"/>
  <c r="AL959" i="1"/>
  <c r="AO959" i="1" s="1"/>
  <c r="AL961" i="1"/>
  <c r="AO961" i="1" s="1"/>
  <c r="T960" i="1"/>
  <c r="U960" i="1" s="1"/>
  <c r="AB960" i="1"/>
  <c r="AC960" i="1" s="1"/>
  <c r="AM960" i="1" s="1"/>
  <c r="N968" i="1"/>
  <c r="AL967" i="1"/>
  <c r="AO967" i="1" s="1"/>
  <c r="AL969" i="1"/>
  <c r="AO969" i="1" s="1"/>
  <c r="AB968" i="1"/>
  <c r="AC968" i="1" s="1"/>
  <c r="AM968" i="1" s="1"/>
  <c r="T968" i="1"/>
  <c r="U968" i="1" s="1"/>
  <c r="N976" i="1"/>
  <c r="AL975" i="1"/>
  <c r="AO975" i="1" s="1"/>
  <c r="T976" i="1"/>
  <c r="U976" i="1" s="1"/>
  <c r="AL977" i="1"/>
  <c r="AO977" i="1" s="1"/>
  <c r="AB976" i="1"/>
  <c r="AC976" i="1" s="1"/>
  <c r="AM976" i="1" s="1"/>
  <c r="N984" i="1"/>
  <c r="AL983" i="1"/>
  <c r="AO983" i="1" s="1"/>
  <c r="AL985" i="1"/>
  <c r="AO985" i="1" s="1"/>
  <c r="AB984" i="1"/>
  <c r="AC984" i="1" s="1"/>
  <c r="AM984" i="1" s="1"/>
  <c r="T984" i="1"/>
  <c r="U984" i="1" s="1"/>
  <c r="N992" i="1"/>
  <c r="AL991" i="1"/>
  <c r="AO991" i="1" s="1"/>
  <c r="AL993" i="1"/>
  <c r="AO993" i="1" s="1"/>
  <c r="AB992" i="1"/>
  <c r="AC992" i="1" s="1"/>
  <c r="AM992" i="1" s="1"/>
  <c r="T992" i="1"/>
  <c r="U992" i="1" s="1"/>
  <c r="N1000" i="1"/>
  <c r="AL999" i="1"/>
  <c r="AO999" i="1" s="1"/>
  <c r="T1000" i="1"/>
  <c r="U1000" i="1" s="1"/>
  <c r="AL1001" i="1"/>
  <c r="AO1001" i="1" s="1"/>
  <c r="AB1000" i="1"/>
  <c r="AC1000" i="1" s="1"/>
  <c r="AM1000" i="1" s="1"/>
  <c r="N1008" i="1"/>
  <c r="AL1007" i="1"/>
  <c r="AO1007" i="1" s="1"/>
  <c r="T1008" i="1"/>
  <c r="U1008" i="1" s="1"/>
  <c r="AL1009" i="1"/>
  <c r="AO1009" i="1" s="1"/>
  <c r="AB1008" i="1"/>
  <c r="AC1008" i="1" s="1"/>
  <c r="AM1008" i="1" s="1"/>
  <c r="N1016" i="1"/>
  <c r="AL1015" i="1"/>
  <c r="AO1015" i="1" s="1"/>
  <c r="AL1017" i="1"/>
  <c r="AO1017" i="1" s="1"/>
  <c r="T1016" i="1"/>
  <c r="U1016" i="1" s="1"/>
  <c r="AB1016" i="1"/>
  <c r="AC1016" i="1" s="1"/>
  <c r="AM1016" i="1" s="1"/>
  <c r="N1024" i="1"/>
  <c r="AL1023" i="1"/>
  <c r="AO1023" i="1" s="1"/>
  <c r="AL1025" i="1"/>
  <c r="AO1025" i="1" s="1"/>
  <c r="T1024" i="1"/>
  <c r="U1024" i="1" s="1"/>
  <c r="AB1024" i="1"/>
  <c r="AC1024" i="1" s="1"/>
  <c r="AM1024" i="1" s="1"/>
  <c r="N1048" i="1"/>
  <c r="AL1049" i="1"/>
  <c r="AO1049" i="1" s="1"/>
  <c r="T1048" i="1"/>
  <c r="U1048" i="1" s="1"/>
  <c r="AL1047" i="1"/>
  <c r="AO1047" i="1" s="1"/>
  <c r="AB1048" i="1"/>
  <c r="AC1048" i="1" s="1"/>
  <c r="AM1048" i="1" s="1"/>
  <c r="N1056" i="1"/>
  <c r="AL1057" i="1"/>
  <c r="AO1057" i="1" s="1"/>
  <c r="T1056" i="1"/>
  <c r="U1056" i="1" s="1"/>
  <c r="AO1056" i="1" s="1"/>
  <c r="AL1055" i="1"/>
  <c r="AO1055" i="1" s="1"/>
  <c r="AB1056" i="1"/>
  <c r="AC1056" i="1" s="1"/>
  <c r="N1064" i="1"/>
  <c r="AL1065" i="1"/>
  <c r="AO1065" i="1" s="1"/>
  <c r="T1064" i="1"/>
  <c r="U1064" i="1" s="1"/>
  <c r="AL1063" i="1"/>
  <c r="AO1063" i="1" s="1"/>
  <c r="AB1064" i="1"/>
  <c r="AC1064" i="1" s="1"/>
  <c r="N1072" i="1"/>
  <c r="AL1073" i="1"/>
  <c r="AO1073" i="1" s="1"/>
  <c r="AL1071" i="1"/>
  <c r="AO1071" i="1" s="1"/>
  <c r="T1072" i="1"/>
  <c r="U1072" i="1" s="1"/>
  <c r="AB1072" i="1"/>
  <c r="AC1072" i="1" s="1"/>
  <c r="N1080" i="1"/>
  <c r="AL1081" i="1"/>
  <c r="AO1081" i="1" s="1"/>
  <c r="AL1079" i="1"/>
  <c r="AO1079" i="1" s="1"/>
  <c r="T1080" i="1"/>
  <c r="U1080" i="1" s="1"/>
  <c r="AB1080" i="1"/>
  <c r="AC1080" i="1" s="1"/>
  <c r="N1088" i="1"/>
  <c r="AL1089" i="1"/>
  <c r="AO1089" i="1" s="1"/>
  <c r="T1088" i="1"/>
  <c r="U1088" i="1" s="1"/>
  <c r="AO1088" i="1" s="1"/>
  <c r="AL1087" i="1"/>
  <c r="AO1087" i="1" s="1"/>
  <c r="AB1088" i="1"/>
  <c r="AC1088" i="1" s="1"/>
  <c r="N1096" i="1"/>
  <c r="AL1097" i="1"/>
  <c r="AO1097" i="1" s="1"/>
  <c r="T1096" i="1"/>
  <c r="U1096" i="1" s="1"/>
  <c r="AL1095" i="1"/>
  <c r="AO1095" i="1" s="1"/>
  <c r="AB1096" i="1"/>
  <c r="AC1096" i="1" s="1"/>
  <c r="N1104" i="1"/>
  <c r="AL1105" i="1"/>
  <c r="AO1105" i="1" s="1"/>
  <c r="AL1103" i="1"/>
  <c r="AO1103" i="1" s="1"/>
  <c r="T1104" i="1"/>
  <c r="U1104" i="1" s="1"/>
  <c r="AB1104" i="1"/>
  <c r="AC1104" i="1" s="1"/>
  <c r="N1112" i="1"/>
  <c r="AL1113" i="1"/>
  <c r="AO1113" i="1" s="1"/>
  <c r="AL1111" i="1"/>
  <c r="AO1111" i="1" s="1"/>
  <c r="T1112" i="1"/>
  <c r="U1112" i="1" s="1"/>
  <c r="AB1112" i="1"/>
  <c r="AC1112" i="1" s="1"/>
  <c r="N1120" i="1"/>
  <c r="AL1121" i="1"/>
  <c r="AO1121" i="1" s="1"/>
  <c r="T1120" i="1"/>
  <c r="U1120" i="1" s="1"/>
  <c r="AO1120" i="1" s="1"/>
  <c r="AL1119" i="1"/>
  <c r="AO1119" i="1" s="1"/>
  <c r="AB1120" i="1"/>
  <c r="AC1120" i="1" s="1"/>
  <c r="N1128" i="1"/>
  <c r="AL1129" i="1"/>
  <c r="AO1129" i="1" s="1"/>
  <c r="T1128" i="1"/>
  <c r="U1128" i="1" s="1"/>
  <c r="AL1127" i="1"/>
  <c r="AO1127" i="1" s="1"/>
  <c r="AB1128" i="1"/>
  <c r="AC1128" i="1" s="1"/>
  <c r="N1136" i="1"/>
  <c r="AL1137" i="1"/>
  <c r="AO1137" i="1" s="1"/>
  <c r="AL1135" i="1"/>
  <c r="AO1135" i="1" s="1"/>
  <c r="T1136" i="1"/>
  <c r="U1136" i="1" s="1"/>
  <c r="AB1136" i="1"/>
  <c r="AC1136" i="1" s="1"/>
  <c r="N1144" i="1"/>
  <c r="AL1145" i="1"/>
  <c r="AO1145" i="1" s="1"/>
  <c r="AL1143" i="1"/>
  <c r="AO1143" i="1" s="1"/>
  <c r="T1144" i="1"/>
  <c r="U1144" i="1" s="1"/>
  <c r="AB1144" i="1"/>
  <c r="AC1144" i="1" s="1"/>
  <c r="N1152" i="1"/>
  <c r="AL1153" i="1"/>
  <c r="AO1153" i="1" s="1"/>
  <c r="T1152" i="1"/>
  <c r="U1152" i="1" s="1"/>
  <c r="AO1152" i="1" s="1"/>
  <c r="AL1151" i="1"/>
  <c r="AO1151" i="1" s="1"/>
  <c r="AB1152" i="1"/>
  <c r="AC1152" i="1" s="1"/>
  <c r="N1160" i="1"/>
  <c r="AL1161" i="1"/>
  <c r="AO1161" i="1" s="1"/>
  <c r="T1160" i="1"/>
  <c r="U1160" i="1" s="1"/>
  <c r="AL1159" i="1"/>
  <c r="AO1159" i="1" s="1"/>
  <c r="AB1160" i="1"/>
  <c r="AC1160" i="1" s="1"/>
  <c r="N1168" i="1"/>
  <c r="AL1169" i="1"/>
  <c r="AO1169" i="1" s="1"/>
  <c r="AL1167" i="1"/>
  <c r="AO1167" i="1" s="1"/>
  <c r="T1168" i="1"/>
  <c r="U1168" i="1" s="1"/>
  <c r="AB1168" i="1"/>
  <c r="AC1168" i="1" s="1"/>
  <c r="N1176" i="1"/>
  <c r="AL1177" i="1"/>
  <c r="AO1177" i="1" s="1"/>
  <c r="AL1175" i="1"/>
  <c r="AO1175" i="1" s="1"/>
  <c r="T1176" i="1"/>
  <c r="U1176" i="1" s="1"/>
  <c r="AB1176" i="1"/>
  <c r="AC1176" i="1" s="1"/>
  <c r="N1184" i="1"/>
  <c r="AL1185" i="1"/>
  <c r="AO1185" i="1" s="1"/>
  <c r="T1184" i="1"/>
  <c r="U1184" i="1" s="1"/>
  <c r="AO1184" i="1" s="1"/>
  <c r="AL1183" i="1"/>
  <c r="AO1183" i="1" s="1"/>
  <c r="AB1184" i="1"/>
  <c r="AC1184" i="1" s="1"/>
  <c r="N1192" i="1"/>
  <c r="AL1193" i="1"/>
  <c r="AO1193" i="1" s="1"/>
  <c r="T1192" i="1"/>
  <c r="U1192" i="1" s="1"/>
  <c r="AL1191" i="1"/>
  <c r="AO1191" i="1" s="1"/>
  <c r="AB1192" i="1"/>
  <c r="AC1192" i="1" s="1"/>
  <c r="N1200" i="1"/>
  <c r="AL1201" i="1"/>
  <c r="AO1201" i="1" s="1"/>
  <c r="AL1199" i="1"/>
  <c r="AO1199" i="1" s="1"/>
  <c r="T1200" i="1"/>
  <c r="U1200" i="1" s="1"/>
  <c r="AB1200" i="1"/>
  <c r="AC1200" i="1" s="1"/>
  <c r="N1208" i="1"/>
  <c r="AL1209" i="1"/>
  <c r="AO1209" i="1" s="1"/>
  <c r="AL1207" i="1"/>
  <c r="AO1207" i="1" s="1"/>
  <c r="T1208" i="1"/>
  <c r="U1208" i="1" s="1"/>
  <c r="AB1208" i="1"/>
  <c r="AC1208" i="1" s="1"/>
  <c r="Y56" i="1"/>
  <c r="Z56" i="1" s="1"/>
  <c r="W56" i="1"/>
  <c r="X56" i="1"/>
  <c r="T80" i="1"/>
  <c r="U80" i="1" s="1"/>
  <c r="N80" i="1"/>
  <c r="AB80" i="1"/>
  <c r="AC80" i="1" s="1"/>
  <c r="AL79" i="1"/>
  <c r="W84" i="1"/>
  <c r="X84" i="1"/>
  <c r="Y84" i="1"/>
  <c r="Z84" i="1" s="1"/>
  <c r="T88" i="1"/>
  <c r="U88" i="1" s="1"/>
  <c r="N88" i="1"/>
  <c r="AB88" i="1"/>
  <c r="AC88" i="1" s="1"/>
  <c r="AL87" i="1"/>
  <c r="T92" i="1"/>
  <c r="U92" i="1" s="1"/>
  <c r="N92" i="1"/>
  <c r="AB92" i="1"/>
  <c r="AC92" i="1" s="1"/>
  <c r="AL91" i="1"/>
  <c r="AL95" i="1"/>
  <c r="AB96" i="1"/>
  <c r="AC96" i="1" s="1"/>
  <c r="N96" i="1"/>
  <c r="T96" i="1"/>
  <c r="U96" i="1" s="1"/>
  <c r="AL99" i="1"/>
  <c r="AB100" i="1"/>
  <c r="AC100" i="1" s="1"/>
  <c r="N100" i="1"/>
  <c r="T100" i="1"/>
  <c r="U100" i="1" s="1"/>
  <c r="AB104" i="1"/>
  <c r="AC104" i="1" s="1"/>
  <c r="N104" i="1"/>
  <c r="T104" i="1"/>
  <c r="U104" i="1" s="1"/>
  <c r="T226" i="1"/>
  <c r="U226" i="1" s="1"/>
  <c r="AB226" i="1"/>
  <c r="AC226" i="1" s="1"/>
  <c r="AL225" i="1"/>
  <c r="AO225" i="1" s="1"/>
  <c r="N226" i="1"/>
  <c r="AL227" i="1"/>
  <c r="AO227" i="1" s="1"/>
  <c r="AH230" i="1"/>
  <c r="AI230" i="1"/>
  <c r="AO231" i="1"/>
  <c r="AH234" i="1"/>
  <c r="AI234" i="1"/>
  <c r="X240" i="1"/>
  <c r="Y240" i="1"/>
  <c r="Z240" i="1" s="1"/>
  <c r="W240" i="1"/>
  <c r="AL241" i="1"/>
  <c r="AB242" i="1"/>
  <c r="AC242" i="1" s="1"/>
  <c r="T242" i="1"/>
  <c r="U242" i="1" s="1"/>
  <c r="N242" i="1"/>
  <c r="AL243" i="1"/>
  <c r="Y248" i="1"/>
  <c r="Z248" i="1" s="1"/>
  <c r="W248" i="1"/>
  <c r="X248" i="1"/>
  <c r="Y250" i="1"/>
  <c r="Z250" i="1" s="1"/>
  <c r="X250" i="1"/>
  <c r="W250" i="1"/>
  <c r="Y268" i="1"/>
  <c r="Z268" i="1" s="1"/>
  <c r="W268" i="1"/>
  <c r="X268" i="1"/>
  <c r="AB289" i="1"/>
  <c r="AC289" i="1" s="1"/>
  <c r="T289" i="1"/>
  <c r="U289" i="1" s="1"/>
  <c r="N289" i="1"/>
  <c r="AL288" i="1"/>
  <c r="AO288" i="1" s="1"/>
  <c r="AL290" i="1"/>
  <c r="AO290" i="1" s="1"/>
  <c r="AO127" i="1"/>
  <c r="AE273" i="1"/>
  <c r="AK59" i="1"/>
  <c r="AK51" i="1"/>
  <c r="Y565" i="1"/>
  <c r="Z565" i="1" s="1"/>
  <c r="W565" i="1"/>
  <c r="X565" i="1"/>
  <c r="Y533" i="1"/>
  <c r="Z533" i="1" s="1"/>
  <c r="W533" i="1"/>
  <c r="X533" i="1"/>
  <c r="W499" i="1"/>
  <c r="Y499" i="1"/>
  <c r="Z499" i="1" s="1"/>
  <c r="X499" i="1"/>
  <c r="AQ623" i="1"/>
  <c r="AQ604" i="1"/>
  <c r="AO618" i="1"/>
  <c r="AP616" i="1" s="1"/>
  <c r="AQ594" i="1"/>
  <c r="AQ1315" i="1"/>
  <c r="AO1299" i="1"/>
  <c r="AQ1276" i="1"/>
  <c r="AO1236" i="1"/>
  <c r="AQ1346" i="1"/>
  <c r="AO1313" i="1"/>
  <c r="AQ1305" i="1"/>
  <c r="AO1297" i="1"/>
  <c r="AQ1278" i="1"/>
  <c r="AO1357" i="1"/>
  <c r="AQ1340" i="1"/>
  <c r="AQ1325" i="1"/>
  <c r="AM1364" i="1"/>
  <c r="AG1351" i="1"/>
  <c r="AA1351" i="1"/>
  <c r="AD1351" i="1"/>
  <c r="AO1351" i="1"/>
  <c r="AF1351" i="1"/>
  <c r="AO1348" i="1"/>
  <c r="AA1340" i="1"/>
  <c r="AF1340" i="1" s="1"/>
  <c r="AG1340" i="1"/>
  <c r="AD1340" i="1"/>
  <c r="AM1336" i="1"/>
  <c r="AM1327" i="1"/>
  <c r="AM1328" i="1"/>
  <c r="AI1318" i="1"/>
  <c r="AH1318" i="1"/>
  <c r="AO1320" i="1"/>
  <c r="AD1320" i="1"/>
  <c r="AG1320" i="1"/>
  <c r="AA1320" i="1"/>
  <c r="AF1320" i="1" s="1"/>
  <c r="AD1305" i="1"/>
  <c r="AA1305" i="1"/>
  <c r="AF1305" i="1" s="1"/>
  <c r="AG1305" i="1"/>
  <c r="AM1293" i="1"/>
  <c r="AM1304" i="1"/>
  <c r="AO1282" i="1"/>
  <c r="AP1280" i="1" s="1"/>
  <c r="AD1282" i="1"/>
  <c r="AA1282" i="1"/>
  <c r="AF1282" i="1" s="1"/>
  <c r="AG1282" i="1"/>
  <c r="AA1276" i="1"/>
  <c r="AF1276" i="1" s="1"/>
  <c r="AG1276" i="1"/>
  <c r="AD1276" i="1"/>
  <c r="AM1258" i="1"/>
  <c r="AM1250" i="1"/>
  <c r="AD1225" i="1"/>
  <c r="AO1225" i="1"/>
  <c r="AA1225" i="1"/>
  <c r="AF1225" i="1" s="1"/>
  <c r="AG1225" i="1"/>
  <c r="AO1208" i="1"/>
  <c r="AO1200" i="1"/>
  <c r="AO1192" i="1"/>
  <c r="AO1176" i="1"/>
  <c r="AO1168" i="1"/>
  <c r="AO1160" i="1"/>
  <c r="AO1144" i="1"/>
  <c r="AO1136" i="1"/>
  <c r="AO1128" i="1"/>
  <c r="AO1112" i="1"/>
  <c r="AO1104" i="1"/>
  <c r="AO1096" i="1"/>
  <c r="AO1080" i="1"/>
  <c r="AO1072" i="1"/>
  <c r="AO1064" i="1"/>
  <c r="AA1049" i="1"/>
  <c r="AD1049" i="1"/>
  <c r="AF1049" i="1"/>
  <c r="AG1049" i="1"/>
  <c r="AH1207" i="1"/>
  <c r="AI1207" i="1"/>
  <c r="AH1191" i="1"/>
  <c r="AI1191" i="1"/>
  <c r="AH1175" i="1"/>
  <c r="AI1175" i="1"/>
  <c r="AH1159" i="1"/>
  <c r="AI1159" i="1"/>
  <c r="AH1143" i="1"/>
  <c r="AI1143" i="1"/>
  <c r="AH1127" i="1"/>
  <c r="AI1127" i="1"/>
  <c r="AH1111" i="1"/>
  <c r="AI1111" i="1"/>
  <c r="AH1095" i="1"/>
  <c r="AI1095" i="1"/>
  <c r="AH1079" i="1"/>
  <c r="AI1079" i="1"/>
  <c r="AH1063" i="1"/>
  <c r="AI1063" i="1"/>
  <c r="AA1021" i="1"/>
  <c r="AF1021" i="1" s="1"/>
  <c r="AD1021" i="1"/>
  <c r="AG1021" i="1"/>
  <c r="AA1013" i="1"/>
  <c r="AD1013" i="1"/>
  <c r="AG1013" i="1"/>
  <c r="AF1013" i="1"/>
  <c r="AA1005" i="1"/>
  <c r="AF1005" i="1" s="1"/>
  <c r="AD1005" i="1"/>
  <c r="AG1005" i="1"/>
  <c r="AA997" i="1"/>
  <c r="AF997" i="1" s="1"/>
  <c r="AD997" i="1"/>
  <c r="AG997" i="1"/>
  <c r="AA989" i="1"/>
  <c r="AF989" i="1" s="1"/>
  <c r="AD989" i="1"/>
  <c r="AG989" i="1"/>
  <c r="AA981" i="1"/>
  <c r="AD981" i="1"/>
  <c r="AG981" i="1"/>
  <c r="AF981" i="1"/>
  <c r="AA973" i="1"/>
  <c r="AF973" i="1" s="1"/>
  <c r="AD973" i="1"/>
  <c r="AG973" i="1"/>
  <c r="AA965" i="1"/>
  <c r="AF965" i="1" s="1"/>
  <c r="AD965" i="1"/>
  <c r="AG965" i="1"/>
  <c r="AA957" i="1"/>
  <c r="AF957" i="1" s="1"/>
  <c r="AD957" i="1"/>
  <c r="AG957" i="1"/>
  <c r="AA949" i="1"/>
  <c r="AD949" i="1"/>
  <c r="AG949" i="1"/>
  <c r="AF949" i="1"/>
  <c r="AA941" i="1"/>
  <c r="AF941" i="1" s="1"/>
  <c r="AD941" i="1"/>
  <c r="AG941" i="1"/>
  <c r="AA933" i="1"/>
  <c r="AF933" i="1" s="1"/>
  <c r="AD933" i="1"/>
  <c r="AG933" i="1"/>
  <c r="AA925" i="1"/>
  <c r="AF925" i="1" s="1"/>
  <c r="AD925" i="1"/>
  <c r="AG925" i="1"/>
  <c r="AA917" i="1"/>
  <c r="AD917" i="1"/>
  <c r="AG917" i="1"/>
  <c r="AF917" i="1"/>
  <c r="AA909" i="1"/>
  <c r="AF909" i="1" s="1"/>
  <c r="AD909" i="1"/>
  <c r="AG909" i="1"/>
  <c r="AA901" i="1"/>
  <c r="AF901" i="1" s="1"/>
  <c r="AD901" i="1"/>
  <c r="AG901" i="1"/>
  <c r="AM1031" i="1"/>
  <c r="AM1030" i="1"/>
  <c r="AG1011" i="1"/>
  <c r="AA1011" i="1"/>
  <c r="AD1011" i="1"/>
  <c r="AS1011" i="1" s="1"/>
  <c r="AF1011" i="1"/>
  <c r="AG995" i="1"/>
  <c r="AA995" i="1"/>
  <c r="AD995" i="1"/>
  <c r="AF995" i="1"/>
  <c r="AG979" i="1"/>
  <c r="AA979" i="1"/>
  <c r="AD979" i="1"/>
  <c r="AS979" i="1" s="1"/>
  <c r="AF979" i="1"/>
  <c r="AG963" i="1"/>
  <c r="AA963" i="1"/>
  <c r="AD963" i="1"/>
  <c r="AF963" i="1"/>
  <c r="AG947" i="1"/>
  <c r="AA947" i="1"/>
  <c r="AD947" i="1"/>
  <c r="AS947" i="1" s="1"/>
  <c r="AF947" i="1"/>
  <c r="AG931" i="1"/>
  <c r="AA931" i="1"/>
  <c r="AD931" i="1"/>
  <c r="AF931" i="1"/>
  <c r="AG915" i="1"/>
  <c r="AA915" i="1"/>
  <c r="AD915" i="1"/>
  <c r="AS915" i="1" s="1"/>
  <c r="AF915" i="1"/>
  <c r="AM887" i="1"/>
  <c r="AM879" i="1"/>
  <c r="AG858" i="1"/>
  <c r="AA858" i="1"/>
  <c r="AF858" i="1" s="1"/>
  <c r="AD858" i="1"/>
  <c r="AM855" i="1"/>
  <c r="AM847" i="1"/>
  <c r="AG826" i="1"/>
  <c r="AA826" i="1"/>
  <c r="AF826" i="1" s="1"/>
  <c r="AD826" i="1"/>
  <c r="AM823" i="1"/>
  <c r="AM815" i="1"/>
  <c r="AG880" i="1"/>
  <c r="AA880" i="1"/>
  <c r="AF880" i="1" s="1"/>
  <c r="AD880" i="1"/>
  <c r="AS880" i="1" s="1"/>
  <c r="AG864" i="1"/>
  <c r="AA864" i="1"/>
  <c r="AF864" i="1" s="1"/>
  <c r="AD864" i="1"/>
  <c r="AG848" i="1"/>
  <c r="AA848" i="1"/>
  <c r="AF848" i="1" s="1"/>
  <c r="AD848" i="1"/>
  <c r="AG832" i="1"/>
  <c r="AA832" i="1"/>
  <c r="AF832" i="1" s="1"/>
  <c r="AD832" i="1"/>
  <c r="AG816" i="1"/>
  <c r="AA816" i="1"/>
  <c r="AF816" i="1" s="1"/>
  <c r="AD816" i="1"/>
  <c r="AS816" i="1" s="1"/>
  <c r="AG752" i="1"/>
  <c r="AO752" i="1"/>
  <c r="AA752" i="1"/>
  <c r="AD752" i="1"/>
  <c r="AF752" i="1"/>
  <c r="AG736" i="1"/>
  <c r="AO736" i="1"/>
  <c r="AA736" i="1"/>
  <c r="AD736" i="1"/>
  <c r="AF736" i="1"/>
  <c r="AH790" i="1"/>
  <c r="AO790" i="1"/>
  <c r="AI790" i="1"/>
  <c r="AH774" i="1"/>
  <c r="AO774" i="1"/>
  <c r="AI774" i="1"/>
  <c r="AH758" i="1"/>
  <c r="AO758" i="1"/>
  <c r="AI758" i="1"/>
  <c r="AH742" i="1"/>
  <c r="AO742" i="1"/>
  <c r="AI742" i="1"/>
  <c r="AM711" i="1"/>
  <c r="AO690" i="1"/>
  <c r="AA690" i="1"/>
  <c r="AD690" i="1"/>
  <c r="AF690" i="1"/>
  <c r="AG690" i="1"/>
  <c r="AM721" i="1"/>
  <c r="AH712" i="1"/>
  <c r="AI712" i="1"/>
  <c r="AO712" i="1"/>
  <c r="AM705" i="1"/>
  <c r="AH696" i="1"/>
  <c r="AI696" i="1"/>
  <c r="AO696" i="1"/>
  <c r="AM689" i="1"/>
  <c r="AA672" i="1"/>
  <c r="AF672" i="1" s="1"/>
  <c r="AD672" i="1"/>
  <c r="AG672" i="1"/>
  <c r="AM679" i="1"/>
  <c r="AG665" i="1"/>
  <c r="AO665" i="1"/>
  <c r="AA665" i="1"/>
  <c r="AD665" i="1"/>
  <c r="AF665" i="1"/>
  <c r="AG645" i="1"/>
  <c r="AO645" i="1"/>
  <c r="AA645" i="1"/>
  <c r="AD645" i="1"/>
  <c r="AF645" i="1"/>
  <c r="AG625" i="1"/>
  <c r="AA625" i="1"/>
  <c r="AF625" i="1" s="1"/>
  <c r="AD625" i="1"/>
  <c r="AG614" i="1"/>
  <c r="AA614" i="1"/>
  <c r="AD614" i="1"/>
  <c r="AF614" i="1"/>
  <c r="AH591" i="1"/>
  <c r="AO591" i="1"/>
  <c r="AI591" i="1"/>
  <c r="AG580" i="1"/>
  <c r="AD580" i="1"/>
  <c r="AA580" i="1"/>
  <c r="AF580" i="1" s="1"/>
  <c r="AH436" i="1"/>
  <c r="AI436" i="1"/>
  <c r="AM421" i="1"/>
  <c r="AM422" i="1"/>
  <c r="AM394" i="1"/>
  <c r="AM393" i="1"/>
  <c r="AP386" i="1"/>
  <c r="AP388" i="1"/>
  <c r="AP387" i="1"/>
  <c r="AP385" i="1"/>
  <c r="AP382" i="1"/>
  <c r="AP383" i="1"/>
  <c r="AP384" i="1"/>
  <c r="AQ384" i="1"/>
  <c r="AG473" i="1"/>
  <c r="AA473" i="1"/>
  <c r="AF473" i="1" s="1"/>
  <c r="AD473" i="1"/>
  <c r="AA465" i="1"/>
  <c r="AF465" i="1" s="1"/>
  <c r="AD465" i="1"/>
  <c r="AG465" i="1"/>
  <c r="AQ453" i="1"/>
  <c r="AI452" i="1"/>
  <c r="AH452" i="1"/>
  <c r="AM444" i="1"/>
  <c r="AA439" i="1"/>
  <c r="AF439" i="1" s="1"/>
  <c r="AD439" i="1"/>
  <c r="AG439" i="1"/>
  <c r="AQ431" i="1"/>
  <c r="AI430" i="1"/>
  <c r="AO430" i="1"/>
  <c r="AP426" i="1" s="1"/>
  <c r="AH430" i="1"/>
  <c r="AQ417" i="1"/>
  <c r="AI418" i="1"/>
  <c r="AO418" i="1"/>
  <c r="AP415" i="1" s="1"/>
  <c r="AH418" i="1"/>
  <c r="AA415" i="1"/>
  <c r="AF415" i="1" s="1"/>
  <c r="AG415" i="1"/>
  <c r="AD415" i="1"/>
  <c r="AI410" i="1"/>
  <c r="AO410" i="1"/>
  <c r="AP407" i="1" s="1"/>
  <c r="AH410" i="1"/>
  <c r="AQ401" i="1"/>
  <c r="AP405" i="1"/>
  <c r="AI400" i="1"/>
  <c r="AO400" i="1"/>
  <c r="AP397" i="1" s="1"/>
  <c r="AH400" i="1"/>
  <c r="AQ389" i="1"/>
  <c r="AP389" i="1"/>
  <c r="AP393" i="1"/>
  <c r="AP390" i="1"/>
  <c r="AP392" i="1"/>
  <c r="AP391" i="1"/>
  <c r="AK1338" i="1"/>
  <c r="AQ1264" i="1"/>
  <c r="AP1267" i="1"/>
  <c r="AP1263" i="1"/>
  <c r="AP1268" i="1"/>
  <c r="AP1265" i="1"/>
  <c r="AP1266" i="1"/>
  <c r="AO858" i="1"/>
  <c r="AO880" i="1"/>
  <c r="AO848" i="1"/>
  <c r="AO816" i="1"/>
  <c r="AO680" i="1"/>
  <c r="AO674" i="1"/>
  <c r="AQ620" i="1"/>
  <c r="AA326" i="1"/>
  <c r="AF326" i="1" s="1"/>
  <c r="AG326" i="1"/>
  <c r="AD326" i="1"/>
  <c r="AA310" i="1"/>
  <c r="AF310" i="1" s="1"/>
  <c r="AG310" i="1"/>
  <c r="AD310" i="1"/>
  <c r="AS1248" i="1"/>
  <c r="AS1298" i="1"/>
  <c r="AS463" i="1"/>
  <c r="AS451" i="1"/>
  <c r="AS358" i="1"/>
  <c r="AD345" i="1"/>
  <c r="AA345" i="1"/>
  <c r="AF345" i="1" s="1"/>
  <c r="AG345" i="1"/>
  <c r="AA495" i="1"/>
  <c r="AF495" i="1" s="1"/>
  <c r="AD495" i="1"/>
  <c r="AG495" i="1"/>
  <c r="AM468" i="1"/>
  <c r="AM469" i="1"/>
  <c r="AI468" i="1"/>
  <c r="AH468" i="1"/>
  <c r="AJ465" i="1" s="1"/>
  <c r="AO468" i="1"/>
  <c r="AP466" i="1" s="1"/>
  <c r="AQ461" i="1"/>
  <c r="AP465" i="1"/>
  <c r="AH460" i="1"/>
  <c r="AO460" i="1"/>
  <c r="AI460" i="1"/>
  <c r="AA431" i="1"/>
  <c r="AF431" i="1" s="1"/>
  <c r="AD431" i="1"/>
  <c r="AG431" i="1"/>
  <c r="AQ421" i="1"/>
  <c r="AP425" i="1"/>
  <c r="AP424" i="1"/>
  <c r="AP423" i="1"/>
  <c r="AG419" i="1"/>
  <c r="AA419" i="1"/>
  <c r="AF419" i="1" s="1"/>
  <c r="AD419" i="1"/>
  <c r="AQ415" i="1"/>
  <c r="AP418" i="1"/>
  <c r="AP419" i="1"/>
  <c r="AD401" i="1"/>
  <c r="AG401" i="1"/>
  <c r="AA401" i="1"/>
  <c r="AF401" i="1" s="1"/>
  <c r="AQ394" i="1"/>
  <c r="AP394" i="1"/>
  <c r="AP395" i="1"/>
  <c r="AP396" i="1"/>
  <c r="AG381" i="1"/>
  <c r="AA381" i="1"/>
  <c r="AF381" i="1" s="1"/>
  <c r="AD381" i="1"/>
  <c r="AG379" i="1"/>
  <c r="AA379" i="1"/>
  <c r="AF379" i="1" s="1"/>
  <c r="AD379" i="1"/>
  <c r="AQ806" i="1"/>
  <c r="AQ1158" i="1"/>
  <c r="AQ1094" i="1"/>
  <c r="AK1047" i="1"/>
  <c r="AQ676" i="1"/>
  <c r="AO874" i="1"/>
  <c r="AO810" i="1"/>
  <c r="AO856" i="1"/>
  <c r="AO824" i="1"/>
  <c r="AQ671" i="1"/>
  <c r="AP670" i="1"/>
  <c r="AO625" i="1"/>
  <c r="AQ572" i="1"/>
  <c r="AP568" i="1"/>
  <c r="AP569" i="1"/>
  <c r="AP570" i="1"/>
  <c r="AQ377" i="1"/>
  <c r="AP381" i="1"/>
  <c r="AS922" i="1"/>
  <c r="AS986" i="1"/>
  <c r="AK889" i="1"/>
  <c r="AJ892" i="1"/>
  <c r="AJ890" i="1"/>
  <c r="AJ891" i="1"/>
  <c r="AJ893" i="1"/>
  <c r="AQ873" i="1"/>
  <c r="AQ849" i="1"/>
  <c r="AS850" i="1"/>
  <c r="AT850" i="1" s="1"/>
  <c r="AK849" i="1"/>
  <c r="AS842" i="1"/>
  <c r="AK841" i="1"/>
  <c r="AQ809" i="1"/>
  <c r="AQ1018" i="1"/>
  <c r="AS1019" i="1"/>
  <c r="AK1018" i="1"/>
  <c r="AK1010" i="1"/>
  <c r="AQ978" i="1"/>
  <c r="AQ954" i="1"/>
  <c r="AS955" i="1"/>
  <c r="AK954" i="1"/>
  <c r="AK946" i="1"/>
  <c r="AQ914" i="1"/>
  <c r="AQ879" i="1"/>
  <c r="AK879" i="1"/>
  <c r="AS872" i="1"/>
  <c r="AK871" i="1"/>
  <c r="AQ839" i="1"/>
  <c r="AP838" i="1"/>
  <c r="AP837" i="1"/>
  <c r="AP840" i="1"/>
  <c r="AP839" i="1"/>
  <c r="AQ815" i="1"/>
  <c r="AK815" i="1"/>
  <c r="AS808" i="1"/>
  <c r="AK807" i="1"/>
  <c r="AQ1298" i="1"/>
  <c r="AQ1224" i="1"/>
  <c r="AS1327" i="1"/>
  <c r="AT1327" i="1" s="1"/>
  <c r="AK1326" i="1"/>
  <c r="AP1261" i="1"/>
  <c r="AQ1257" i="1"/>
  <c r="AS1258" i="1"/>
  <c r="AJ1261" i="1"/>
  <c r="AK1257" i="1"/>
  <c r="AJ1260" i="1"/>
  <c r="AJ1259" i="1"/>
  <c r="AS1250" i="1"/>
  <c r="AT1250" i="1" s="1"/>
  <c r="AK1249" i="1"/>
  <c r="AS1318" i="1"/>
  <c r="AK1317" i="1"/>
  <c r="AJ1316" i="1"/>
  <c r="AS1368" i="1"/>
  <c r="AK1367" i="1"/>
  <c r="AA383" i="1"/>
  <c r="AF383" i="1" s="1"/>
  <c r="AG383" i="1"/>
  <c r="AD383" i="1"/>
  <c r="AA440" i="1"/>
  <c r="AF440" i="1" s="1"/>
  <c r="AD440" i="1"/>
  <c r="AG440" i="1"/>
  <c r="AA447" i="1"/>
  <c r="AF447" i="1" s="1"/>
  <c r="AG447" i="1"/>
  <c r="AD447" i="1"/>
  <c r="AS448" i="1" s="1"/>
  <c r="AT448" i="1" s="1"/>
  <c r="AP452" i="1"/>
  <c r="AP455" i="1"/>
  <c r="AQ451" i="1"/>
  <c r="AP453" i="1"/>
  <c r="AP454" i="1"/>
  <c r="AD455" i="1"/>
  <c r="AA455" i="1"/>
  <c r="AF455" i="1" s="1"/>
  <c r="AG455" i="1"/>
  <c r="AP467" i="1"/>
  <c r="AQ463" i="1"/>
  <c r="AP517" i="1"/>
  <c r="AQ521" i="1"/>
  <c r="AP522" i="1"/>
  <c r="AP519" i="1"/>
  <c r="AP518" i="1"/>
  <c r="AP525" i="1"/>
  <c r="AP524" i="1"/>
  <c r="AP520" i="1"/>
  <c r="AP521" i="1"/>
  <c r="AP523" i="1"/>
  <c r="AK521" i="1"/>
  <c r="AJ520" i="1"/>
  <c r="AJ523" i="1"/>
  <c r="AJ517" i="1"/>
  <c r="AJ525" i="1"/>
  <c r="AJ524" i="1"/>
  <c r="AJ521" i="1"/>
  <c r="AJ522" i="1"/>
  <c r="AJ518" i="1"/>
  <c r="AJ519" i="1"/>
  <c r="AQ563" i="1"/>
  <c r="AP561" i="1"/>
  <c r="AP566" i="1"/>
  <c r="AP564" i="1"/>
  <c r="AP563" i="1"/>
  <c r="AP562" i="1"/>
  <c r="AP560" i="1"/>
  <c r="AP567" i="1"/>
  <c r="AP565" i="1"/>
  <c r="AK346" i="1"/>
  <c r="AJ347" i="1"/>
  <c r="AJ345" i="1"/>
  <c r="AJ349" i="1"/>
  <c r="AJ342" i="1"/>
  <c r="AJ343" i="1"/>
  <c r="AJ350" i="1"/>
  <c r="AJ346" i="1"/>
  <c r="AJ344" i="1"/>
  <c r="AJ348" i="1"/>
  <c r="AQ364" i="1"/>
  <c r="AP364" i="1"/>
  <c r="AP365" i="1"/>
  <c r="AP363" i="1"/>
  <c r="AP368" i="1"/>
  <c r="AP367" i="1"/>
  <c r="AP366" i="1"/>
  <c r="AK364" i="1"/>
  <c r="AJ364" i="1"/>
  <c r="AJ367" i="1"/>
  <c r="AJ366" i="1"/>
  <c r="AJ365" i="1"/>
  <c r="AJ368" i="1"/>
  <c r="AJ363" i="1"/>
  <c r="AA376" i="1"/>
  <c r="AF376" i="1" s="1"/>
  <c r="AG376" i="1"/>
  <c r="AD376" i="1"/>
  <c r="AA898" i="1"/>
  <c r="AF898" i="1" s="1"/>
  <c r="AD898" i="1"/>
  <c r="AG898" i="1"/>
  <c r="AA890" i="1"/>
  <c r="AF890" i="1" s="1"/>
  <c r="AD890" i="1"/>
  <c r="AG890" i="1"/>
  <c r="AA730" i="1"/>
  <c r="AF730" i="1" s="1"/>
  <c r="AD730" i="1"/>
  <c r="AG730" i="1"/>
  <c r="AA728" i="1"/>
  <c r="AF728" i="1" s="1"/>
  <c r="AD728" i="1"/>
  <c r="AG728" i="1"/>
  <c r="AA1240" i="1"/>
  <c r="AF1240" i="1" s="1"/>
  <c r="AD1240" i="1"/>
  <c r="AS1240" i="1" s="1"/>
  <c r="AT1240" i="1" s="1"/>
  <c r="AU1244" i="1" s="1"/>
  <c r="AG1240" i="1"/>
  <c r="AA1238" i="1"/>
  <c r="AF1238" i="1" s="1"/>
  <c r="AD1238" i="1"/>
  <c r="AG1238" i="1"/>
  <c r="AA1372" i="1"/>
  <c r="AF1372" i="1" s="1"/>
  <c r="AD1372" i="1"/>
  <c r="AG1372" i="1"/>
  <c r="AA1222" i="1"/>
  <c r="AF1222" i="1" s="1"/>
  <c r="AD1222" i="1"/>
  <c r="AG1222" i="1"/>
  <c r="AK74" i="1"/>
  <c r="AO1363" i="1"/>
  <c r="AO1336" i="1"/>
  <c r="AP1040" i="1"/>
  <c r="AP1039" i="1"/>
  <c r="AP1037" i="1"/>
  <c r="AP1038" i="1"/>
  <c r="AQ1036" i="1"/>
  <c r="AS1037" i="1"/>
  <c r="AT1037" i="1" s="1"/>
  <c r="AJ1040" i="1"/>
  <c r="AJ1037" i="1"/>
  <c r="AK1036" i="1"/>
  <c r="AJ1038" i="1"/>
  <c r="AJ1039" i="1"/>
  <c r="AQ1044" i="1"/>
  <c r="AS1045" i="1"/>
  <c r="AT1045" i="1" s="1"/>
  <c r="AK1044" i="1"/>
  <c r="AO802" i="1"/>
  <c r="AQ1032" i="1"/>
  <c r="AP1036" i="1"/>
  <c r="AP866" i="1"/>
  <c r="AM1002" i="1"/>
  <c r="AO436" i="1"/>
  <c r="AP435" i="1" s="1"/>
  <c r="AQ1014" i="1"/>
  <c r="AK1014" i="1"/>
  <c r="AQ982" i="1"/>
  <c r="AK982" i="1"/>
  <c r="AQ950" i="1"/>
  <c r="AK950" i="1"/>
  <c r="AQ918" i="1"/>
  <c r="AK918" i="1"/>
  <c r="AQ875" i="1"/>
  <c r="AK875" i="1"/>
  <c r="AQ843" i="1"/>
  <c r="AQ811" i="1"/>
  <c r="AK811" i="1"/>
  <c r="AK779" i="1"/>
  <c r="AS772" i="1"/>
  <c r="AT772" i="1" s="1"/>
  <c r="AK771" i="1"/>
  <c r="AK747" i="1"/>
  <c r="AQ739" i="1"/>
  <c r="AS740" i="1"/>
  <c r="AT740" i="1" s="1"/>
  <c r="AK739" i="1"/>
  <c r="AS790" i="1"/>
  <c r="AK789" i="1"/>
  <c r="AK781" i="1"/>
  <c r="AS758" i="1"/>
  <c r="AK757" i="1"/>
  <c r="AK749" i="1"/>
  <c r="AS1320" i="1"/>
  <c r="AK1319" i="1"/>
  <c r="AR1264" i="1"/>
  <c r="AR1265" i="1"/>
  <c r="AR1263" i="1"/>
  <c r="AQ1253" i="1"/>
  <c r="AK1253" i="1"/>
  <c r="AK1242" i="1"/>
  <c r="AJ1246" i="1"/>
  <c r="AJ1245" i="1"/>
  <c r="AS285" i="1"/>
  <c r="AK284" i="1"/>
  <c r="AS298" i="1"/>
  <c r="AT298" i="1" s="1"/>
  <c r="AK297" i="1"/>
  <c r="AJ301" i="1"/>
  <c r="AJ300" i="1"/>
  <c r="AS384" i="1"/>
  <c r="AK383" i="1"/>
  <c r="AJ387" i="1"/>
  <c r="AJ385" i="1"/>
  <c r="AJ386" i="1"/>
  <c r="AJ383" i="1"/>
  <c r="AJ382" i="1"/>
  <c r="AJ384" i="1"/>
  <c r="AQ447" i="1"/>
  <c r="AP450" i="1"/>
  <c r="AP451" i="1"/>
  <c r="AS456" i="1"/>
  <c r="AT456" i="1" s="1"/>
  <c r="AK455" i="1"/>
  <c r="AJ458" i="1"/>
  <c r="AJ459" i="1"/>
  <c r="AJ457" i="1"/>
  <c r="AD521" i="1"/>
  <c r="AA521" i="1"/>
  <c r="AF521" i="1" s="1"/>
  <c r="AG521" i="1"/>
  <c r="AG524" i="1"/>
  <c r="AA524" i="1"/>
  <c r="AF524" i="1" s="1"/>
  <c r="AD524" i="1"/>
  <c r="AG563" i="1"/>
  <c r="AA563" i="1"/>
  <c r="AF563" i="1" s="1"/>
  <c r="AD563" i="1"/>
  <c r="AS563" i="1" s="1"/>
  <c r="AD346" i="1"/>
  <c r="AG346" i="1"/>
  <c r="AA346" i="1"/>
  <c r="AF346" i="1" s="1"/>
  <c r="AA364" i="1"/>
  <c r="AF364" i="1" s="1"/>
  <c r="AG364" i="1"/>
  <c r="AD364" i="1"/>
  <c r="AS369" i="1"/>
  <c r="AT369" i="1" s="1"/>
  <c r="AK368" i="1"/>
  <c r="AJ371" i="1"/>
  <c r="AJ370" i="1"/>
  <c r="AJ372" i="1"/>
  <c r="AJ369" i="1"/>
  <c r="AP379" i="1"/>
  <c r="AP373" i="1"/>
  <c r="AP377" i="1"/>
  <c r="AP378" i="1"/>
  <c r="AP374" i="1"/>
  <c r="AQ376" i="1"/>
  <c r="AP376" i="1"/>
  <c r="AP380" i="1"/>
  <c r="AP375" i="1"/>
  <c r="AS377" i="1"/>
  <c r="AK376" i="1"/>
  <c r="AJ377" i="1"/>
  <c r="AJ375" i="1"/>
  <c r="AJ379" i="1"/>
  <c r="AJ380" i="1"/>
  <c r="AJ374" i="1"/>
  <c r="AJ378" i="1"/>
  <c r="AJ376" i="1"/>
  <c r="AJ373" i="1"/>
  <c r="AA896" i="1"/>
  <c r="AF896" i="1" s="1"/>
  <c r="AD896" i="1"/>
  <c r="AG896" i="1"/>
  <c r="AA804" i="1"/>
  <c r="AF804" i="1" s="1"/>
  <c r="AD804" i="1"/>
  <c r="AG804" i="1"/>
  <c r="AA682" i="1"/>
  <c r="AF682" i="1" s="1"/>
  <c r="AD682" i="1"/>
  <c r="AG682" i="1"/>
  <c r="AA726" i="1"/>
  <c r="AF726" i="1" s="1"/>
  <c r="AD726" i="1"/>
  <c r="AG726" i="1"/>
  <c r="AA1290" i="1"/>
  <c r="AF1290" i="1" s="1"/>
  <c r="AD1290" i="1"/>
  <c r="AG1290" i="1"/>
  <c r="AG1227" i="1"/>
  <c r="AA1227" i="1"/>
  <c r="AF1227" i="1" s="1"/>
  <c r="AD1227" i="1"/>
  <c r="AA1338" i="1"/>
  <c r="AF1338" i="1" s="1"/>
  <c r="AD1338" i="1"/>
  <c r="AG1338" i="1"/>
  <c r="AG1365" i="1"/>
  <c r="AA1365" i="1"/>
  <c r="AF1365" i="1" s="1"/>
  <c r="AD1365" i="1"/>
  <c r="AK236" i="1"/>
  <c r="AQ1371" i="1"/>
  <c r="AS1372" i="1"/>
  <c r="AT1372" i="1" s="1"/>
  <c r="AK1371" i="1"/>
  <c r="AP1249" i="1"/>
  <c r="AP1248" i="1"/>
  <c r="AQ1246" i="1"/>
  <c r="AP1247" i="1"/>
  <c r="AP1272" i="1"/>
  <c r="AP1241" i="1"/>
  <c r="AP1243" i="1"/>
  <c r="AP1242" i="1"/>
  <c r="AQ1239" i="1"/>
  <c r="AQ1248" i="1"/>
  <c r="AQ895" i="1"/>
  <c r="AS896" i="1"/>
  <c r="AT896" i="1" s="1"/>
  <c r="AK895" i="1"/>
  <c r="AO804" i="1"/>
  <c r="AQ1030" i="1"/>
  <c r="AP1034" i="1"/>
  <c r="AO295" i="1"/>
  <c r="AP834" i="1"/>
  <c r="AM986" i="1"/>
  <c r="AS346" i="1"/>
  <c r="AS383" i="1"/>
  <c r="AT383" i="1" s="1"/>
  <c r="AP1041" i="1"/>
  <c r="AP559" i="1"/>
  <c r="AM477" i="1"/>
  <c r="AQ110" i="1" l="1"/>
  <c r="AQ791" i="1"/>
  <c r="AQ775" i="1"/>
  <c r="AQ759" i="1"/>
  <c r="AM299" i="1"/>
  <c r="AM300" i="1"/>
  <c r="AE299" i="1"/>
  <c r="AS300" i="1"/>
  <c r="AT300" i="1" s="1"/>
  <c r="AS299" i="1"/>
  <c r="AR340" i="1"/>
  <c r="AR341" i="1"/>
  <c r="AG1243" i="1"/>
  <c r="AA1243" i="1"/>
  <c r="AF1243" i="1" s="1"/>
  <c r="AD1243" i="1"/>
  <c r="AK1109" i="1"/>
  <c r="AK1141" i="1"/>
  <c r="AK1157" i="1"/>
  <c r="AK1173" i="1"/>
  <c r="AK1189" i="1"/>
  <c r="AK1205" i="1"/>
  <c r="AD1203" i="1"/>
  <c r="AG1203" i="1"/>
  <c r="AA1203" i="1"/>
  <c r="AF1203" i="1" s="1"/>
  <c r="AD1187" i="1"/>
  <c r="AG1187" i="1"/>
  <c r="AA1187" i="1"/>
  <c r="AF1187" i="1" s="1"/>
  <c r="AD1171" i="1"/>
  <c r="AG1171" i="1"/>
  <c r="AA1171" i="1"/>
  <c r="AF1171" i="1" s="1"/>
  <c r="AG1155" i="1"/>
  <c r="AD1155" i="1"/>
  <c r="AA1155" i="1"/>
  <c r="AF1155" i="1" s="1"/>
  <c r="AD1139" i="1"/>
  <c r="AG1139" i="1"/>
  <c r="AA1139" i="1"/>
  <c r="AF1139" i="1" s="1"/>
  <c r="AD1123" i="1"/>
  <c r="AG1123" i="1"/>
  <c r="AA1123" i="1"/>
  <c r="AF1123" i="1" s="1"/>
  <c r="AD1107" i="1"/>
  <c r="AG1107" i="1"/>
  <c r="AA1107" i="1"/>
  <c r="AF1107" i="1" s="1"/>
  <c r="AD1075" i="1"/>
  <c r="AG1075" i="1"/>
  <c r="AA1075" i="1"/>
  <c r="AF1075" i="1" s="1"/>
  <c r="AG801" i="1"/>
  <c r="AD801" i="1"/>
  <c r="AE801" i="1" s="1"/>
  <c r="AA801" i="1"/>
  <c r="AF801" i="1" s="1"/>
  <c r="AI783" i="1"/>
  <c r="AH783" i="1"/>
  <c r="AO751" i="1"/>
  <c r="AQ751" i="1" s="1"/>
  <c r="AI751" i="1"/>
  <c r="AH751" i="1"/>
  <c r="AA717" i="1"/>
  <c r="AF717" i="1" s="1"/>
  <c r="AG717" i="1"/>
  <c r="AD717" i="1"/>
  <c r="AD713" i="1"/>
  <c r="AA713" i="1"/>
  <c r="AF713" i="1" s="1"/>
  <c r="AG713" i="1"/>
  <c r="AH599" i="1"/>
  <c r="AO599" i="1"/>
  <c r="AI599" i="1"/>
  <c r="AA781" i="1"/>
  <c r="AF781" i="1" s="1"/>
  <c r="AD781" i="1"/>
  <c r="AG781" i="1"/>
  <c r="AA765" i="1"/>
  <c r="AF765" i="1" s="1"/>
  <c r="AD765" i="1"/>
  <c r="AG765" i="1"/>
  <c r="AD749" i="1"/>
  <c r="AA749" i="1"/>
  <c r="AF749" i="1" s="1"/>
  <c r="AG749" i="1"/>
  <c r="AH737" i="1"/>
  <c r="AI737" i="1"/>
  <c r="AD719" i="1"/>
  <c r="AA719" i="1"/>
  <c r="AF719" i="1" s="1"/>
  <c r="AG719" i="1"/>
  <c r="AA687" i="1"/>
  <c r="AF687" i="1" s="1"/>
  <c r="AD687" i="1"/>
  <c r="AG687" i="1"/>
  <c r="AI640" i="1"/>
  <c r="AH640" i="1"/>
  <c r="AO640" i="1"/>
  <c r="AQ640" i="1" s="1"/>
  <c r="AO636" i="1"/>
  <c r="AH636" i="1"/>
  <c r="AI636" i="1"/>
  <c r="AH628" i="1"/>
  <c r="AI628" i="1"/>
  <c r="AO628" i="1"/>
  <c r="AQ628" i="1" s="1"/>
  <c r="AI624" i="1"/>
  <c r="AO624" i="1"/>
  <c r="AQ624" i="1" s="1"/>
  <c r="AH624" i="1"/>
  <c r="AH609" i="1"/>
  <c r="AO609" i="1"/>
  <c r="AI609" i="1"/>
  <c r="AG601" i="1"/>
  <c r="AA601" i="1"/>
  <c r="AF601" i="1" s="1"/>
  <c r="AD601" i="1"/>
  <c r="AA590" i="1"/>
  <c r="AF590" i="1" s="1"/>
  <c r="AG590" i="1"/>
  <c r="AD590" i="1"/>
  <c r="AD586" i="1"/>
  <c r="AA586" i="1"/>
  <c r="AF586" i="1" s="1"/>
  <c r="AG586" i="1"/>
  <c r="AA1302" i="1"/>
  <c r="AF1302" i="1" s="1"/>
  <c r="AD1302" i="1"/>
  <c r="AG1302" i="1"/>
  <c r="AI1349" i="1"/>
  <c r="AO1349" i="1"/>
  <c r="AQ1349" i="1" s="1"/>
  <c r="AH1349" i="1"/>
  <c r="AG1337" i="1"/>
  <c r="AD1337" i="1"/>
  <c r="AA1337" i="1"/>
  <c r="AF1337" i="1" s="1"/>
  <c r="AH1295" i="1"/>
  <c r="AI1295" i="1"/>
  <c r="AH1333" i="1"/>
  <c r="AI1333" i="1"/>
  <c r="AO1324" i="1"/>
  <c r="AI1324" i="1"/>
  <c r="AH1324" i="1"/>
  <c r="AO1362" i="1"/>
  <c r="AI1362" i="1"/>
  <c r="AH1362" i="1"/>
  <c r="AG1375" i="1"/>
  <c r="AA1375" i="1"/>
  <c r="AF1375" i="1" s="1"/>
  <c r="AD1375" i="1"/>
  <c r="AD1230" i="1"/>
  <c r="AA1230" i="1"/>
  <c r="AF1230" i="1" s="1"/>
  <c r="AA1246" i="1"/>
  <c r="AF1246" i="1" s="1"/>
  <c r="AD1246" i="1"/>
  <c r="W186" i="1"/>
  <c r="X186" i="1"/>
  <c r="Y186" i="1"/>
  <c r="Z186" i="1" s="1"/>
  <c r="W154" i="1"/>
  <c r="Y154" i="1"/>
  <c r="Z154" i="1" s="1"/>
  <c r="X154" i="1"/>
  <c r="AB33" i="1"/>
  <c r="AC33" i="1" s="1"/>
  <c r="T33" i="1"/>
  <c r="U33" i="1" s="1"/>
  <c r="AL32" i="1"/>
  <c r="N33" i="1"/>
  <c r="AL34" i="1"/>
  <c r="AO34" i="1" s="1"/>
  <c r="AQ34" i="1" s="1"/>
  <c r="AQ138" i="1"/>
  <c r="AR550" i="1"/>
  <c r="AR546" i="1"/>
  <c r="AJ1282" i="1"/>
  <c r="AJ1280" i="1"/>
  <c r="AK1282" i="1"/>
  <c r="AJ1283" i="1"/>
  <c r="AJ1284" i="1"/>
  <c r="AJ1281" i="1"/>
  <c r="AJ1285" i="1"/>
  <c r="AJ1279" i="1"/>
  <c r="AJ1286" i="1"/>
  <c r="AG885" i="1"/>
  <c r="AD885" i="1"/>
  <c r="AA885" i="1"/>
  <c r="AF885" i="1" s="1"/>
  <c r="AG869" i="1"/>
  <c r="AA869" i="1"/>
  <c r="AF869" i="1" s="1"/>
  <c r="AD869" i="1"/>
  <c r="AG853" i="1"/>
  <c r="AA853" i="1"/>
  <c r="AF853" i="1" s="1"/>
  <c r="AD853" i="1"/>
  <c r="AG837" i="1"/>
  <c r="AD837" i="1"/>
  <c r="AA837" i="1"/>
  <c r="AF837" i="1" s="1"/>
  <c r="AG821" i="1"/>
  <c r="AA821" i="1"/>
  <c r="AF821" i="1" s="1"/>
  <c r="AD821" i="1"/>
  <c r="AD791" i="1"/>
  <c r="AA791" i="1"/>
  <c r="AF791" i="1" s="1"/>
  <c r="AG791" i="1"/>
  <c r="AI743" i="1"/>
  <c r="AH743" i="1"/>
  <c r="AO743" i="1"/>
  <c r="AD709" i="1"/>
  <c r="AA709" i="1"/>
  <c r="AF709" i="1" s="1"/>
  <c r="AG709" i="1"/>
  <c r="AD693" i="1"/>
  <c r="AA693" i="1"/>
  <c r="AF693" i="1" s="1"/>
  <c r="AG693" i="1"/>
  <c r="AG675" i="1"/>
  <c r="AD675" i="1"/>
  <c r="AE675" i="1" s="1"/>
  <c r="AA675" i="1"/>
  <c r="AF675" i="1" s="1"/>
  <c r="AD634" i="1"/>
  <c r="AA634" i="1"/>
  <c r="AF634" i="1" s="1"/>
  <c r="AG634" i="1"/>
  <c r="AO793" i="1"/>
  <c r="AQ793" i="1" s="1"/>
  <c r="AH793" i="1"/>
  <c r="AI793" i="1"/>
  <c r="AA777" i="1"/>
  <c r="AF777" i="1" s="1"/>
  <c r="AD777" i="1"/>
  <c r="AG777" i="1"/>
  <c r="AD715" i="1"/>
  <c r="AA715" i="1"/>
  <c r="AF715" i="1" s="1"/>
  <c r="AG715" i="1"/>
  <c r="AA685" i="1"/>
  <c r="AF685" i="1" s="1"/>
  <c r="AD685" i="1"/>
  <c r="AG685" i="1"/>
  <c r="AA1294" i="1"/>
  <c r="AF1294" i="1" s="1"/>
  <c r="AG1294" i="1"/>
  <c r="AD1294" i="1"/>
  <c r="AH1228" i="1"/>
  <c r="AI1228" i="1"/>
  <c r="AA1321" i="1"/>
  <c r="AF1321" i="1" s="1"/>
  <c r="AG1321" i="1"/>
  <c r="AD1321" i="1"/>
  <c r="AE1291" i="1"/>
  <c r="AM1292" i="1"/>
  <c r="AS1292" i="1"/>
  <c r="AT1292" i="1" s="1"/>
  <c r="AO1295" i="1"/>
  <c r="AQ1295" i="1" s="1"/>
  <c r="AD190" i="1"/>
  <c r="AE190" i="1" s="1"/>
  <c r="AA190" i="1"/>
  <c r="AF190" i="1" s="1"/>
  <c r="AG190" i="1"/>
  <c r="AD158" i="1"/>
  <c r="AE158" i="1" s="1"/>
  <c r="AA158" i="1"/>
  <c r="AF158" i="1" s="1"/>
  <c r="AG158" i="1"/>
  <c r="T115" i="1"/>
  <c r="U115" i="1" s="1"/>
  <c r="AB115" i="1"/>
  <c r="AC115" i="1" s="1"/>
  <c r="N115" i="1"/>
  <c r="AL114" i="1"/>
  <c r="AO114" i="1" s="1"/>
  <c r="AL116" i="1"/>
  <c r="AG545" i="1"/>
  <c r="AA545" i="1"/>
  <c r="AF545" i="1" s="1"/>
  <c r="AD545" i="1"/>
  <c r="AD1196" i="1"/>
  <c r="AE1196" i="1" s="1"/>
  <c r="AG1196" i="1"/>
  <c r="AA1196" i="1"/>
  <c r="AF1196" i="1" s="1"/>
  <c r="AD1180" i="1"/>
  <c r="AE1180" i="1" s="1"/>
  <c r="AA1180" i="1"/>
  <c r="AF1180" i="1" s="1"/>
  <c r="AG1180" i="1"/>
  <c r="AA1164" i="1"/>
  <c r="AF1164" i="1" s="1"/>
  <c r="AG1164" i="1"/>
  <c r="AD1164" i="1"/>
  <c r="AE1164" i="1" s="1"/>
  <c r="AA1132" i="1"/>
  <c r="AF1132" i="1" s="1"/>
  <c r="AG1132" i="1"/>
  <c r="AD1132" i="1"/>
  <c r="AE1132" i="1" s="1"/>
  <c r="AD1100" i="1"/>
  <c r="AE1100" i="1" s="1"/>
  <c r="AG1100" i="1"/>
  <c r="AA1100" i="1"/>
  <c r="AF1100" i="1" s="1"/>
  <c r="AD1068" i="1"/>
  <c r="AE1068" i="1" s="1"/>
  <c r="AG1068" i="1"/>
  <c r="AA1068" i="1"/>
  <c r="AF1068" i="1" s="1"/>
  <c r="AG1034" i="1"/>
  <c r="AD1034" i="1"/>
  <c r="AA1034" i="1"/>
  <c r="AF1034" i="1" s="1"/>
  <c r="AA1020" i="1"/>
  <c r="AF1020" i="1" s="1"/>
  <c r="AD1020" i="1"/>
  <c r="AE1020" i="1" s="1"/>
  <c r="AG1020" i="1"/>
  <c r="AD988" i="1"/>
  <c r="AE988" i="1" s="1"/>
  <c r="AG988" i="1"/>
  <c r="AA988" i="1"/>
  <c r="AF988" i="1" s="1"/>
  <c r="AD956" i="1"/>
  <c r="AE956" i="1" s="1"/>
  <c r="AG956" i="1"/>
  <c r="AA956" i="1"/>
  <c r="AF956" i="1" s="1"/>
  <c r="AA924" i="1"/>
  <c r="AF924" i="1" s="1"/>
  <c r="AD924" i="1"/>
  <c r="AE924" i="1" s="1"/>
  <c r="AG924" i="1"/>
  <c r="AD908" i="1"/>
  <c r="AE908" i="1" s="1"/>
  <c r="AG908" i="1"/>
  <c r="AA908" i="1"/>
  <c r="AF908" i="1" s="1"/>
  <c r="AG1214" i="1"/>
  <c r="AA1214" i="1"/>
  <c r="AF1214" i="1" s="1"/>
  <c r="AD1214" i="1"/>
  <c r="AG1182" i="1"/>
  <c r="AA1182" i="1"/>
  <c r="AF1182" i="1" s="1"/>
  <c r="AD1182" i="1"/>
  <c r="AG1150" i="1"/>
  <c r="AD1150" i="1"/>
  <c r="AA1150" i="1"/>
  <c r="AF1150" i="1" s="1"/>
  <c r="AG1118" i="1"/>
  <c r="AA1118" i="1"/>
  <c r="AF1118" i="1" s="1"/>
  <c r="AD1118" i="1"/>
  <c r="AG1086" i="1"/>
  <c r="AD1086" i="1"/>
  <c r="AA1086" i="1"/>
  <c r="AF1086" i="1" s="1"/>
  <c r="AG1054" i="1"/>
  <c r="AD1054" i="1"/>
  <c r="AA1054" i="1"/>
  <c r="AF1054" i="1" s="1"/>
  <c r="AG1006" i="1"/>
  <c r="AA1006" i="1"/>
  <c r="AF1006" i="1" s="1"/>
  <c r="AD1006" i="1"/>
  <c r="AG974" i="1"/>
  <c r="AA974" i="1"/>
  <c r="AF974" i="1" s="1"/>
  <c r="AD974" i="1"/>
  <c r="AG942" i="1"/>
  <c r="AA942" i="1"/>
  <c r="AF942" i="1" s="1"/>
  <c r="AD942" i="1"/>
  <c r="AG910" i="1"/>
  <c r="AA910" i="1"/>
  <c r="AF910" i="1" s="1"/>
  <c r="AD910" i="1"/>
  <c r="AG867" i="1"/>
  <c r="AA867" i="1"/>
  <c r="AF867" i="1" s="1"/>
  <c r="AD867" i="1"/>
  <c r="AG851" i="1"/>
  <c r="AA851" i="1"/>
  <c r="AF851" i="1" s="1"/>
  <c r="AD851" i="1"/>
  <c r="AG819" i="1"/>
  <c r="AD819" i="1"/>
  <c r="AA819" i="1"/>
  <c r="AF819" i="1" s="1"/>
  <c r="AA1263" i="1"/>
  <c r="AF1263" i="1" s="1"/>
  <c r="AG1263" i="1"/>
  <c r="AD1263" i="1"/>
  <c r="T107" i="1"/>
  <c r="U107" i="1" s="1"/>
  <c r="AB107" i="1"/>
  <c r="AC107" i="1" s="1"/>
  <c r="N107" i="1"/>
  <c r="AL108" i="1"/>
  <c r="AL106" i="1"/>
  <c r="AQ1570" i="1"/>
  <c r="AQ1562" i="1"/>
  <c r="AQ1554" i="1"/>
  <c r="AQ1546" i="1"/>
  <c r="AQ1538" i="1"/>
  <c r="AQ1530" i="1"/>
  <c r="AQ1522" i="1"/>
  <c r="AQ1514" i="1"/>
  <c r="AQ1506" i="1"/>
  <c r="AQ1498" i="1"/>
  <c r="AQ1490" i="1"/>
  <c r="AQ1482" i="1"/>
  <c r="AQ1474" i="1"/>
  <c r="AQ1466" i="1"/>
  <c r="AQ1458" i="1"/>
  <c r="AQ1450" i="1"/>
  <c r="AQ1442" i="1"/>
  <c r="AQ1434" i="1"/>
  <c r="AQ1426" i="1"/>
  <c r="AQ1418" i="1"/>
  <c r="AQ1410" i="1"/>
  <c r="AQ1402" i="1"/>
  <c r="AQ1394" i="1"/>
  <c r="AQ1386" i="1"/>
  <c r="AO291" i="1"/>
  <c r="AQ291" i="1" s="1"/>
  <c r="W278" i="1"/>
  <c r="X278" i="1"/>
  <c r="Y278" i="1"/>
  <c r="Z278" i="1" s="1"/>
  <c r="X276" i="1"/>
  <c r="W276" i="1"/>
  <c r="Y276" i="1"/>
  <c r="Z276" i="1" s="1"/>
  <c r="T274" i="1"/>
  <c r="U274" i="1" s="1"/>
  <c r="N274" i="1"/>
  <c r="AL273" i="1"/>
  <c r="AB274" i="1"/>
  <c r="AC274" i="1" s="1"/>
  <c r="X264" i="1"/>
  <c r="Y264" i="1"/>
  <c r="Z264" i="1" s="1"/>
  <c r="W264" i="1"/>
  <c r="AL263" i="1"/>
  <c r="N262" i="1"/>
  <c r="AB262" i="1"/>
  <c r="AC262" i="1" s="1"/>
  <c r="T262" i="1"/>
  <c r="U262" i="1" s="1"/>
  <c r="AL261" i="1"/>
  <c r="AL260" i="1"/>
  <c r="AO260" i="1" s="1"/>
  <c r="AQ260" i="1" s="1"/>
  <c r="T261" i="1"/>
  <c r="U261" i="1" s="1"/>
  <c r="AB261" i="1"/>
  <c r="AC261" i="1" s="1"/>
  <c r="N261" i="1"/>
  <c r="X258" i="1"/>
  <c r="Y258" i="1"/>
  <c r="Z258" i="1" s="1"/>
  <c r="W258" i="1"/>
  <c r="T249" i="1"/>
  <c r="U249" i="1" s="1"/>
  <c r="N249" i="1"/>
  <c r="AB249" i="1"/>
  <c r="AC249" i="1" s="1"/>
  <c r="AL248" i="1"/>
  <c r="AL250" i="1"/>
  <c r="AO250" i="1" s="1"/>
  <c r="AQ250" i="1" s="1"/>
  <c r="Y244" i="1"/>
  <c r="Z244" i="1" s="1"/>
  <c r="X244" i="1"/>
  <c r="W244" i="1"/>
  <c r="AL242" i="1"/>
  <c r="AB243" i="1"/>
  <c r="AC243" i="1" s="1"/>
  <c r="T243" i="1"/>
  <c r="U243" i="1" s="1"/>
  <c r="N243" i="1"/>
  <c r="AO238" i="1"/>
  <c r="AQ238" i="1" s="1"/>
  <c r="Y224" i="1"/>
  <c r="Z224" i="1" s="1"/>
  <c r="X224" i="1"/>
  <c r="W224" i="1"/>
  <c r="AD223" i="1"/>
  <c r="AE223" i="1" s="1"/>
  <c r="AA223" i="1"/>
  <c r="AF223" i="1" s="1"/>
  <c r="N220" i="1"/>
  <c r="T220" i="1"/>
  <c r="U220" i="1" s="1"/>
  <c r="AB220" i="1"/>
  <c r="AC220" i="1" s="1"/>
  <c r="AL219" i="1"/>
  <c r="X219" i="1"/>
  <c r="W219" i="1"/>
  <c r="Y219" i="1"/>
  <c r="Z219" i="1" s="1"/>
  <c r="W216" i="1"/>
  <c r="Y216" i="1"/>
  <c r="Z216" i="1" s="1"/>
  <c r="X216" i="1"/>
  <c r="X212" i="1"/>
  <c r="W212" i="1"/>
  <c r="Y212" i="1"/>
  <c r="Z212" i="1" s="1"/>
  <c r="X211" i="1"/>
  <c r="W211" i="1"/>
  <c r="Y211" i="1"/>
  <c r="Z211" i="1" s="1"/>
  <c r="AB208" i="1"/>
  <c r="AC208" i="1" s="1"/>
  <c r="N208" i="1"/>
  <c r="T208" i="1"/>
  <c r="U208" i="1" s="1"/>
  <c r="AL207" i="1"/>
  <c r="Y203" i="1"/>
  <c r="Z203" i="1" s="1"/>
  <c r="X203" i="1"/>
  <c r="W203" i="1"/>
  <c r="X198" i="1"/>
  <c r="W198" i="1"/>
  <c r="Y198" i="1"/>
  <c r="Z198" i="1" s="1"/>
  <c r="AB194" i="1"/>
  <c r="AC194" i="1" s="1"/>
  <c r="T194" i="1"/>
  <c r="U194" i="1" s="1"/>
  <c r="AL193" i="1"/>
  <c r="N194" i="1"/>
  <c r="W193" i="1"/>
  <c r="Y193" i="1"/>
  <c r="Z193" i="1" s="1"/>
  <c r="X193" i="1"/>
  <c r="W191" i="1"/>
  <c r="X191" i="1"/>
  <c r="Y191" i="1"/>
  <c r="Z191" i="1" s="1"/>
  <c r="W184" i="1"/>
  <c r="Y184" i="1"/>
  <c r="Z184" i="1" s="1"/>
  <c r="X184" i="1"/>
  <c r="T175" i="1"/>
  <c r="U175" i="1" s="1"/>
  <c r="N175" i="1"/>
  <c r="AB175" i="1"/>
  <c r="AC175" i="1" s="1"/>
  <c r="AL174" i="1"/>
  <c r="AO174" i="1" s="1"/>
  <c r="AL176" i="1"/>
  <c r="W169" i="1"/>
  <c r="Y169" i="1"/>
  <c r="Z169" i="1" s="1"/>
  <c r="X169" i="1"/>
  <c r="AB168" i="1"/>
  <c r="AC168" i="1" s="1"/>
  <c r="AL167" i="1"/>
  <c r="N168" i="1"/>
  <c r="T168" i="1"/>
  <c r="U168" i="1" s="1"/>
  <c r="AL169" i="1"/>
  <c r="AO169" i="1" s="1"/>
  <c r="W162" i="1"/>
  <c r="Y162" i="1"/>
  <c r="Z162" i="1" s="1"/>
  <c r="X162" i="1"/>
  <c r="W159" i="1"/>
  <c r="X159" i="1"/>
  <c r="Y159" i="1"/>
  <c r="Z159" i="1" s="1"/>
  <c r="AQ154" i="1"/>
  <c r="Y153" i="1"/>
  <c r="Z153" i="1" s="1"/>
  <c r="W153" i="1"/>
  <c r="X153" i="1"/>
  <c r="AB152" i="1"/>
  <c r="AC152" i="1" s="1"/>
  <c r="AL151" i="1"/>
  <c r="N152" i="1"/>
  <c r="T152" i="1"/>
  <c r="U152" i="1" s="1"/>
  <c r="AL153" i="1"/>
  <c r="AO153" i="1" s="1"/>
  <c r="W146" i="1"/>
  <c r="Y146" i="1"/>
  <c r="Z146" i="1" s="1"/>
  <c r="X146" i="1"/>
  <c r="W143" i="1"/>
  <c r="Y143" i="1"/>
  <c r="Z143" i="1" s="1"/>
  <c r="X143" i="1"/>
  <c r="X136" i="1"/>
  <c r="W136" i="1"/>
  <c r="Y136" i="1"/>
  <c r="Z136" i="1" s="1"/>
  <c r="X130" i="1"/>
  <c r="AG130" i="1" s="1"/>
  <c r="W130" i="1"/>
  <c r="Y130" i="1"/>
  <c r="Z130" i="1" s="1"/>
  <c r="Y126" i="1"/>
  <c r="Z126" i="1" s="1"/>
  <c r="W126" i="1"/>
  <c r="X126" i="1"/>
  <c r="W125" i="1"/>
  <c r="X125" i="1"/>
  <c r="Y125" i="1"/>
  <c r="Z125" i="1" s="1"/>
  <c r="AH119" i="1"/>
  <c r="AK119" i="1" s="1"/>
  <c r="AI119" i="1"/>
  <c r="AB116" i="1"/>
  <c r="AC116" i="1" s="1"/>
  <c r="T116" i="1"/>
  <c r="U116" i="1" s="1"/>
  <c r="AL115" i="1"/>
  <c r="AO115" i="1" s="1"/>
  <c r="N116" i="1"/>
  <c r="AB77" i="1"/>
  <c r="AC77" i="1" s="1"/>
  <c r="N77" i="1"/>
  <c r="AL76" i="1"/>
  <c r="AO76" i="1" s="1"/>
  <c r="AQ76" i="1" s="1"/>
  <c r="T77" i="1"/>
  <c r="U77" i="1" s="1"/>
  <c r="W73" i="1"/>
  <c r="Y73" i="1"/>
  <c r="Z73" i="1" s="1"/>
  <c r="X73" i="1"/>
  <c r="W72" i="1"/>
  <c r="X72" i="1"/>
  <c r="Y72" i="1"/>
  <c r="Z72" i="1" s="1"/>
  <c r="AH70" i="1"/>
  <c r="AI70" i="1"/>
  <c r="AB69" i="1"/>
  <c r="AC69" i="1" s="1"/>
  <c r="N69" i="1"/>
  <c r="AL68" i="1"/>
  <c r="T69" i="1"/>
  <c r="U69" i="1" s="1"/>
  <c r="AB65" i="1"/>
  <c r="AC65" i="1" s="1"/>
  <c r="N65" i="1"/>
  <c r="AL66" i="1"/>
  <c r="T65" i="1"/>
  <c r="U65" i="1" s="1"/>
  <c r="Y30" i="1"/>
  <c r="Z30" i="1" s="1"/>
  <c r="W30" i="1"/>
  <c r="X30" i="1"/>
  <c r="AH1384" i="1"/>
  <c r="AI1384" i="1"/>
  <c r="AH1392" i="1"/>
  <c r="AI1392" i="1"/>
  <c r="AH1400" i="1"/>
  <c r="AI1400" i="1"/>
  <c r="AH1408" i="1"/>
  <c r="AI1408" i="1"/>
  <c r="AH1416" i="1"/>
  <c r="AI1416" i="1"/>
  <c r="AH1424" i="1"/>
  <c r="AI1424" i="1"/>
  <c r="AH1432" i="1"/>
  <c r="AI1432" i="1"/>
  <c r="AH1440" i="1"/>
  <c r="AI1440" i="1"/>
  <c r="AH1448" i="1"/>
  <c r="AI1448" i="1"/>
  <c r="AH1456" i="1"/>
  <c r="AI1456" i="1"/>
  <c r="AH1462" i="1"/>
  <c r="AI1462" i="1"/>
  <c r="AH1470" i="1"/>
  <c r="AI1470" i="1"/>
  <c r="AH1478" i="1"/>
  <c r="AI1478" i="1"/>
  <c r="AH1486" i="1"/>
  <c r="AI1486" i="1"/>
  <c r="AH1494" i="1"/>
  <c r="AI1494" i="1"/>
  <c r="AH1502" i="1"/>
  <c r="AI1502" i="1"/>
  <c r="AH1510" i="1"/>
  <c r="AI1510" i="1"/>
  <c r="AH1518" i="1"/>
  <c r="AI1518" i="1"/>
  <c r="AH1526" i="1"/>
  <c r="AI1526" i="1"/>
  <c r="AH1534" i="1"/>
  <c r="AI1534" i="1"/>
  <c r="AH1542" i="1"/>
  <c r="AI1542" i="1"/>
  <c r="AH1550" i="1"/>
  <c r="AI1550" i="1"/>
  <c r="AH1558" i="1"/>
  <c r="AI1558" i="1"/>
  <c r="AH1566" i="1"/>
  <c r="AI1566" i="1"/>
  <c r="AH1574" i="1"/>
  <c r="AI1574" i="1"/>
  <c r="AH1582" i="1"/>
  <c r="AI1582" i="1"/>
  <c r="AH1590" i="1"/>
  <c r="AI1590" i="1"/>
  <c r="AH1598" i="1"/>
  <c r="AI1598" i="1"/>
  <c r="AH1606" i="1"/>
  <c r="AI1606" i="1"/>
  <c r="AH1614" i="1"/>
  <c r="AI1614" i="1"/>
  <c r="AH1622" i="1"/>
  <c r="AI1622" i="1"/>
  <c r="AH1630" i="1"/>
  <c r="AI1630" i="1"/>
  <c r="AH1638" i="1"/>
  <c r="AI1638" i="1"/>
  <c r="AH1646" i="1"/>
  <c r="AI1646" i="1"/>
  <c r="AH1654" i="1"/>
  <c r="AI1654" i="1"/>
  <c r="AH1662" i="1"/>
  <c r="AI1662" i="1"/>
  <c r="AH1670" i="1"/>
  <c r="AI1670" i="1"/>
  <c r="AH1678" i="1"/>
  <c r="AI1678" i="1"/>
  <c r="AH1686" i="1"/>
  <c r="AI1686" i="1"/>
  <c r="AH1694" i="1"/>
  <c r="AI1694" i="1"/>
  <c r="AH1702" i="1"/>
  <c r="AI1702" i="1"/>
  <c r="AH1710" i="1"/>
  <c r="AI1710" i="1"/>
  <c r="AH1718" i="1"/>
  <c r="AI1718" i="1"/>
  <c r="AH1726" i="1"/>
  <c r="AI1726" i="1"/>
  <c r="AH1734" i="1"/>
  <c r="AI1734" i="1"/>
  <c r="AH1742" i="1"/>
  <c r="AI1742" i="1"/>
  <c r="AH1750" i="1"/>
  <c r="AI1750" i="1"/>
  <c r="AH1758" i="1"/>
  <c r="AI1758" i="1"/>
  <c r="AH1766" i="1"/>
  <c r="AI1766" i="1"/>
  <c r="AH1774" i="1"/>
  <c r="AI1774" i="1"/>
  <c r="AQ1767" i="1"/>
  <c r="AQ1759" i="1"/>
  <c r="AQ1751" i="1"/>
  <c r="AQ1743" i="1"/>
  <c r="AQ1735" i="1"/>
  <c r="AQ1727" i="1"/>
  <c r="AQ1719" i="1"/>
  <c r="AQ1711" i="1"/>
  <c r="AQ1703" i="1"/>
  <c r="AQ1695" i="1"/>
  <c r="AQ1687" i="1"/>
  <c r="AQ1679" i="1"/>
  <c r="AQ1671" i="1"/>
  <c r="AQ1663" i="1"/>
  <c r="AQ1655" i="1"/>
  <c r="AQ1647" i="1"/>
  <c r="AQ1639" i="1"/>
  <c r="AQ1631" i="1"/>
  <c r="AQ1623" i="1"/>
  <c r="AQ1615" i="1"/>
  <c r="AQ1607" i="1"/>
  <c r="AQ1599" i="1"/>
  <c r="AQ1591" i="1"/>
  <c r="AQ1583" i="1"/>
  <c r="AQ1575" i="1"/>
  <c r="AQ1567" i="1"/>
  <c r="AQ1559" i="1"/>
  <c r="AQ1551" i="1"/>
  <c r="AQ1543" i="1"/>
  <c r="AQ1535" i="1"/>
  <c r="AQ1527" i="1"/>
  <c r="AQ1519" i="1"/>
  <c r="AQ1511" i="1"/>
  <c r="AQ1503" i="1"/>
  <c r="AQ1495" i="1"/>
  <c r="AQ1487" i="1"/>
  <c r="AQ1479" i="1"/>
  <c r="AQ1471" i="1"/>
  <c r="AP1467" i="1"/>
  <c r="AQ1463" i="1"/>
  <c r="AQ1455" i="1"/>
  <c r="AQ1447" i="1"/>
  <c r="AQ1439" i="1"/>
  <c r="AQ1431" i="1"/>
  <c r="AQ1423" i="1"/>
  <c r="AQ1415" i="1"/>
  <c r="AQ1407" i="1"/>
  <c r="AQ1399" i="1"/>
  <c r="AQ1391" i="1"/>
  <c r="AQ1383" i="1"/>
  <c r="AR547" i="1"/>
  <c r="AK470" i="1"/>
  <c r="AS471" i="1"/>
  <c r="AT471" i="1" s="1"/>
  <c r="AS470" i="1"/>
  <c r="AT470" i="1" s="1"/>
  <c r="AQ489" i="1"/>
  <c r="AP486" i="1"/>
  <c r="AP489" i="1"/>
  <c r="AP487" i="1"/>
  <c r="AP491" i="1"/>
  <c r="AP493" i="1"/>
  <c r="AP488" i="1"/>
  <c r="AP490" i="1"/>
  <c r="AP485" i="1"/>
  <c r="AP492" i="1"/>
  <c r="AK489" i="1"/>
  <c r="AJ491" i="1"/>
  <c r="AS490" i="1"/>
  <c r="AT490" i="1" s="1"/>
  <c r="AJ493" i="1"/>
  <c r="AJ486" i="1"/>
  <c r="AJ492" i="1"/>
  <c r="AJ488" i="1"/>
  <c r="AS489" i="1"/>
  <c r="AR339" i="1"/>
  <c r="AR337" i="1"/>
  <c r="AR338" i="1"/>
  <c r="AE661" i="1"/>
  <c r="AM661" i="1"/>
  <c r="AM662" i="1"/>
  <c r="AS662" i="1"/>
  <c r="AT662" i="1" s="1"/>
  <c r="AS661" i="1"/>
  <c r="AT661" i="1" s="1"/>
  <c r="AK1368" i="1"/>
  <c r="AS1369" i="1"/>
  <c r="AT1369" i="1" s="1"/>
  <c r="AG348" i="1"/>
  <c r="AA348" i="1"/>
  <c r="AF348" i="1" s="1"/>
  <c r="AD348" i="1"/>
  <c r="AH1215" i="1"/>
  <c r="AI1215" i="1"/>
  <c r="AO1215" i="1"/>
  <c r="AI1211" i="1"/>
  <c r="AH1211" i="1"/>
  <c r="AI1195" i="1"/>
  <c r="AH1195" i="1"/>
  <c r="AI1179" i="1"/>
  <c r="AH1179" i="1"/>
  <c r="AI1163" i="1"/>
  <c r="AH1163" i="1"/>
  <c r="AH1147" i="1"/>
  <c r="AI1147" i="1"/>
  <c r="AI1131" i="1"/>
  <c r="AH1131" i="1"/>
  <c r="AI1115" i="1"/>
  <c r="AH1115" i="1"/>
  <c r="AD1091" i="1"/>
  <c r="AG1091" i="1"/>
  <c r="AA1091" i="1"/>
  <c r="AF1091" i="1" s="1"/>
  <c r="AG1059" i="1"/>
  <c r="AD1059" i="1"/>
  <c r="AA1059" i="1"/>
  <c r="AF1059" i="1" s="1"/>
  <c r="AG891" i="1"/>
  <c r="AA891" i="1"/>
  <c r="AF891" i="1" s="1"/>
  <c r="AD891" i="1"/>
  <c r="AI877" i="1"/>
  <c r="AH877" i="1"/>
  <c r="AO877" i="1"/>
  <c r="AH861" i="1"/>
  <c r="AI861" i="1"/>
  <c r="AI845" i="1"/>
  <c r="AH845" i="1"/>
  <c r="AO845" i="1"/>
  <c r="AH829" i="1"/>
  <c r="AI829" i="1"/>
  <c r="AI813" i="1"/>
  <c r="AH813" i="1"/>
  <c r="AO813" i="1"/>
  <c r="AA783" i="1"/>
  <c r="AF783" i="1" s="1"/>
  <c r="AD783" i="1"/>
  <c r="AG783" i="1"/>
  <c r="AD767" i="1"/>
  <c r="AA767" i="1"/>
  <c r="AF767" i="1" s="1"/>
  <c r="AG767" i="1"/>
  <c r="AO717" i="1"/>
  <c r="AQ717" i="1" s="1"/>
  <c r="AI717" i="1"/>
  <c r="AH717" i="1"/>
  <c r="AA701" i="1"/>
  <c r="AF701" i="1" s="1"/>
  <c r="AD701" i="1"/>
  <c r="AG701" i="1"/>
  <c r="AA697" i="1"/>
  <c r="AF697" i="1" s="1"/>
  <c r="AD697" i="1"/>
  <c r="AG697" i="1"/>
  <c r="AD642" i="1"/>
  <c r="AA642" i="1"/>
  <c r="AF642" i="1" s="1"/>
  <c r="AG642" i="1"/>
  <c r="AA626" i="1"/>
  <c r="AF626" i="1" s="1"/>
  <c r="AD626" i="1"/>
  <c r="AG626" i="1"/>
  <c r="AH785" i="1"/>
  <c r="AI785" i="1"/>
  <c r="AO785" i="1"/>
  <c r="AH769" i="1"/>
  <c r="AI769" i="1"/>
  <c r="AO753" i="1"/>
  <c r="AH753" i="1"/>
  <c r="AI753" i="1"/>
  <c r="AA737" i="1"/>
  <c r="AF737" i="1" s="1"/>
  <c r="AG737" i="1"/>
  <c r="AD737" i="1"/>
  <c r="AA703" i="1"/>
  <c r="AF703" i="1" s="1"/>
  <c r="AD703" i="1"/>
  <c r="AG703" i="1"/>
  <c r="AO691" i="1"/>
  <c r="AQ691" i="1" s="1"/>
  <c r="AH691" i="1"/>
  <c r="AI691" i="1"/>
  <c r="AG677" i="1"/>
  <c r="AD677" i="1"/>
  <c r="AA677" i="1"/>
  <c r="AF677" i="1" s="1"/>
  <c r="AG632" i="1"/>
  <c r="AA632" i="1"/>
  <c r="AF632" i="1" s="1"/>
  <c r="AD632" i="1"/>
  <c r="AG624" i="1"/>
  <c r="AD624" i="1"/>
  <c r="AA624" i="1"/>
  <c r="AF624" i="1" s="1"/>
  <c r="AG609" i="1"/>
  <c r="AD609" i="1"/>
  <c r="AA609" i="1"/>
  <c r="AF609" i="1" s="1"/>
  <c r="AG605" i="1"/>
  <c r="AD605" i="1"/>
  <c r="AA605" i="1"/>
  <c r="AF605" i="1" s="1"/>
  <c r="AH601" i="1"/>
  <c r="AI601" i="1"/>
  <c r="AO601" i="1"/>
  <c r="AI575" i="1"/>
  <c r="AH575" i="1"/>
  <c r="AO575" i="1"/>
  <c r="AM1315" i="1"/>
  <c r="AE1314" i="1"/>
  <c r="AS1315" i="1"/>
  <c r="AH1358" i="1"/>
  <c r="AO1358" i="1"/>
  <c r="AQ1358" i="1" s="1"/>
  <c r="AI1358" i="1"/>
  <c r="AE1300" i="1"/>
  <c r="AM1301" i="1"/>
  <c r="AS1301" i="1"/>
  <c r="AA1295" i="1"/>
  <c r="AF1295" i="1" s="1"/>
  <c r="AG1295" i="1"/>
  <c r="AD1295" i="1"/>
  <c r="AE1249" i="1"/>
  <c r="AM1249" i="1"/>
  <c r="AO1343" i="1"/>
  <c r="AQ1343" i="1" s="1"/>
  <c r="AH1343" i="1"/>
  <c r="AI1343" i="1"/>
  <c r="AG1374" i="1"/>
  <c r="AD1374" i="1"/>
  <c r="AA1374" i="1"/>
  <c r="AF1374" i="1" s="1"/>
  <c r="AD1362" i="1"/>
  <c r="AA1362" i="1"/>
  <c r="AF1362" i="1" s="1"/>
  <c r="AG1362" i="1"/>
  <c r="AO1374" i="1"/>
  <c r="AH1375" i="1"/>
  <c r="AI1375" i="1"/>
  <c r="AO1375" i="1"/>
  <c r="AG1246" i="1"/>
  <c r="AB120" i="1"/>
  <c r="AC120" i="1" s="1"/>
  <c r="N120" i="1"/>
  <c r="T120" i="1"/>
  <c r="U120" i="1" s="1"/>
  <c r="AO120" i="1" s="1"/>
  <c r="AL119" i="1"/>
  <c r="AO119" i="1" s="1"/>
  <c r="AQ119" i="1" s="1"/>
  <c r="N32" i="1"/>
  <c r="AL31" i="1"/>
  <c r="AO31" i="1" s="1"/>
  <c r="AQ31" i="1" s="1"/>
  <c r="AB32" i="1"/>
  <c r="AC32" i="1" s="1"/>
  <c r="AM32" i="1" s="1"/>
  <c r="T32" i="1"/>
  <c r="U32" i="1" s="1"/>
  <c r="AL33" i="1"/>
  <c r="AO33" i="1" s="1"/>
  <c r="AQ33" i="1" s="1"/>
  <c r="AH29" i="1"/>
  <c r="AI29" i="1"/>
  <c r="AO178" i="1"/>
  <c r="AO162" i="1"/>
  <c r="AP1292" i="1"/>
  <c r="AK1350" i="1"/>
  <c r="AJ1354" i="1"/>
  <c r="AK1217" i="1"/>
  <c r="AS1217" i="1"/>
  <c r="AT1217" i="1" s="1"/>
  <c r="AK1219" i="1"/>
  <c r="AS1220" i="1"/>
  <c r="AT1220" i="1" s="1"/>
  <c r="AK1328" i="1"/>
  <c r="AS1329" i="1"/>
  <c r="AT1329" i="1" s="1"/>
  <c r="AS1328" i="1"/>
  <c r="AT1328" i="1" s="1"/>
  <c r="AH805" i="1"/>
  <c r="AI805" i="1"/>
  <c r="AO805" i="1"/>
  <c r="AQ805" i="1" s="1"/>
  <c r="AO829" i="1"/>
  <c r="AO769" i="1"/>
  <c r="AQ769" i="1" s="1"/>
  <c r="AO737" i="1"/>
  <c r="AI709" i="1"/>
  <c r="AH709" i="1"/>
  <c r="AO709" i="1"/>
  <c r="AH675" i="1"/>
  <c r="AI675" i="1"/>
  <c r="AO675" i="1"/>
  <c r="AI634" i="1"/>
  <c r="AH634" i="1"/>
  <c r="AO634" i="1"/>
  <c r="AH592" i="1"/>
  <c r="AI592" i="1"/>
  <c r="AO592" i="1"/>
  <c r="AI777" i="1"/>
  <c r="AO777" i="1"/>
  <c r="AH777" i="1"/>
  <c r="AH617" i="1"/>
  <c r="AI617" i="1"/>
  <c r="AI1310" i="1"/>
  <c r="AH1310" i="1"/>
  <c r="AJ1278" i="1"/>
  <c r="AO1233" i="1"/>
  <c r="AQ1233" i="1" s="1"/>
  <c r="AG1228" i="1"/>
  <c r="AA1228" i="1"/>
  <c r="AF1228" i="1" s="1"/>
  <c r="AD1228" i="1"/>
  <c r="AE1228" i="1" s="1"/>
  <c r="AH1330" i="1"/>
  <c r="AJ1331" i="1" s="1"/>
  <c r="AO1330" i="1"/>
  <c r="AI1330" i="1"/>
  <c r="AI1321" i="1"/>
  <c r="AH1321" i="1"/>
  <c r="AO1321" i="1"/>
  <c r="AQ1321" i="1" s="1"/>
  <c r="AA583" i="1"/>
  <c r="AF583" i="1" s="1"/>
  <c r="AG583" i="1"/>
  <c r="AD583" i="1"/>
  <c r="AE583" i="1" s="1"/>
  <c r="AI1229" i="1"/>
  <c r="AH1229" i="1"/>
  <c r="AE1371" i="1"/>
  <c r="AS1371" i="1"/>
  <c r="AO1333" i="1"/>
  <c r="AQ1333" i="1" s="1"/>
  <c r="AB189" i="1"/>
  <c r="AC189" i="1" s="1"/>
  <c r="T189" i="1"/>
  <c r="U189" i="1" s="1"/>
  <c r="AL188" i="1"/>
  <c r="AO188" i="1" s="1"/>
  <c r="N189" i="1"/>
  <c r="T157" i="1"/>
  <c r="U157" i="1" s="1"/>
  <c r="N157" i="1"/>
  <c r="AB157" i="1"/>
  <c r="AC157" i="1" s="1"/>
  <c r="AL156" i="1"/>
  <c r="AO156" i="1" s="1"/>
  <c r="AA427" i="1"/>
  <c r="AF427" i="1" s="1"/>
  <c r="AG427" i="1"/>
  <c r="AD427" i="1"/>
  <c r="AD503" i="1"/>
  <c r="AA503" i="1"/>
  <c r="AF503" i="1" s="1"/>
  <c r="AG503" i="1"/>
  <c r="AG529" i="1"/>
  <c r="AA529" i="1"/>
  <c r="AF529" i="1" s="1"/>
  <c r="AD529" i="1"/>
  <c r="AG561" i="1"/>
  <c r="AD561" i="1"/>
  <c r="AA561" i="1"/>
  <c r="AF561" i="1" s="1"/>
  <c r="AG525" i="1"/>
  <c r="AA525" i="1"/>
  <c r="AF525" i="1" s="1"/>
  <c r="AD525" i="1"/>
  <c r="AE525" i="1" s="1"/>
  <c r="AD1156" i="1"/>
  <c r="AE1156" i="1" s="1"/>
  <c r="AA1156" i="1"/>
  <c r="AF1156" i="1" s="1"/>
  <c r="AG1156" i="1"/>
  <c r="AA1124" i="1"/>
  <c r="AF1124" i="1" s="1"/>
  <c r="AD1124" i="1"/>
  <c r="AE1124" i="1" s="1"/>
  <c r="AG1124" i="1"/>
  <c r="AA1092" i="1"/>
  <c r="AF1092" i="1" s="1"/>
  <c r="AD1092" i="1"/>
  <c r="AE1092" i="1" s="1"/>
  <c r="AG1092" i="1"/>
  <c r="AA1060" i="1"/>
  <c r="AF1060" i="1" s="1"/>
  <c r="AG1060" i="1"/>
  <c r="AD1060" i="1"/>
  <c r="AE1060" i="1" s="1"/>
  <c r="AG1038" i="1"/>
  <c r="AD1038" i="1"/>
  <c r="AA1038" i="1"/>
  <c r="AF1038" i="1" s="1"/>
  <c r="AA916" i="1"/>
  <c r="AF916" i="1" s="1"/>
  <c r="AG916" i="1"/>
  <c r="AD916" i="1"/>
  <c r="AE916" i="1" s="1"/>
  <c r="AG1206" i="1"/>
  <c r="AD1206" i="1"/>
  <c r="AA1206" i="1"/>
  <c r="AF1206" i="1" s="1"/>
  <c r="AG1174" i="1"/>
  <c r="AD1174" i="1"/>
  <c r="AS1174" i="1" s="1"/>
  <c r="AT1174" i="1" s="1"/>
  <c r="AA1174" i="1"/>
  <c r="AF1174" i="1" s="1"/>
  <c r="AG1142" i="1"/>
  <c r="AD1142" i="1"/>
  <c r="AA1142" i="1"/>
  <c r="AF1142" i="1" s="1"/>
  <c r="AG1110" i="1"/>
  <c r="AD1110" i="1"/>
  <c r="AS1110" i="1" s="1"/>
  <c r="AT1110" i="1" s="1"/>
  <c r="AA1110" i="1"/>
  <c r="AF1110" i="1" s="1"/>
  <c r="AG1094" i="1"/>
  <c r="AD1094" i="1"/>
  <c r="AA1094" i="1"/>
  <c r="AF1094" i="1" s="1"/>
  <c r="AG1062" i="1"/>
  <c r="AA1062" i="1"/>
  <c r="AF1062" i="1" s="1"/>
  <c r="AD1062" i="1"/>
  <c r="AG1032" i="1"/>
  <c r="AD1032" i="1"/>
  <c r="AA1032" i="1"/>
  <c r="AF1032" i="1" s="1"/>
  <c r="AG1014" i="1"/>
  <c r="AA1014" i="1"/>
  <c r="AF1014" i="1" s="1"/>
  <c r="AD1014" i="1"/>
  <c r="AG982" i="1"/>
  <c r="AD982" i="1"/>
  <c r="AA982" i="1"/>
  <c r="AF982" i="1" s="1"/>
  <c r="AG950" i="1"/>
  <c r="AA950" i="1"/>
  <c r="AF950" i="1" s="1"/>
  <c r="AD950" i="1"/>
  <c r="AG918" i="1"/>
  <c r="AD918" i="1"/>
  <c r="AA918" i="1"/>
  <c r="AF918" i="1" s="1"/>
  <c r="AG875" i="1"/>
  <c r="AD875" i="1"/>
  <c r="AA875" i="1"/>
  <c r="AF875" i="1" s="1"/>
  <c r="AG859" i="1"/>
  <c r="AD859" i="1"/>
  <c r="AA859" i="1"/>
  <c r="AF859" i="1" s="1"/>
  <c r="AG827" i="1"/>
  <c r="AA827" i="1"/>
  <c r="AF827" i="1" s="1"/>
  <c r="AD827" i="1"/>
  <c r="AD1283" i="1"/>
  <c r="AE1283" i="1" s="1"/>
  <c r="AA1283" i="1"/>
  <c r="AF1283" i="1" s="1"/>
  <c r="AG1283" i="1"/>
  <c r="AD1275" i="1"/>
  <c r="AE1275" i="1" s="1"/>
  <c r="AA1275" i="1"/>
  <c r="AF1275" i="1" s="1"/>
  <c r="AG1275" i="1"/>
  <c r="AD1259" i="1"/>
  <c r="AA1259" i="1"/>
  <c r="AF1259" i="1" s="1"/>
  <c r="AG1259" i="1"/>
  <c r="AA1251" i="1"/>
  <c r="AF1251" i="1" s="1"/>
  <c r="AD1251" i="1"/>
  <c r="AG1251" i="1"/>
  <c r="AA1352" i="1"/>
  <c r="AF1352" i="1" s="1"/>
  <c r="AD1352" i="1"/>
  <c r="AG1352" i="1"/>
  <c r="T122" i="1"/>
  <c r="U122" i="1" s="1"/>
  <c r="AB122" i="1"/>
  <c r="AC122" i="1" s="1"/>
  <c r="N122" i="1"/>
  <c r="AL121" i="1"/>
  <c r="AO121" i="1" s="1"/>
  <c r="AQ121" i="1" s="1"/>
  <c r="AB99" i="1"/>
  <c r="AC99" i="1" s="1"/>
  <c r="AL98" i="1"/>
  <c r="AL100" i="1"/>
  <c r="T99" i="1"/>
  <c r="U99" i="1" s="1"/>
  <c r="N99" i="1"/>
  <c r="AQ1568" i="1"/>
  <c r="AQ1560" i="1"/>
  <c r="AQ1552" i="1"/>
  <c r="AQ1544" i="1"/>
  <c r="AQ1536" i="1"/>
  <c r="AQ1528" i="1"/>
  <c r="AQ1520" i="1"/>
  <c r="AQ1512" i="1"/>
  <c r="AQ1504" i="1"/>
  <c r="AQ1496" i="1"/>
  <c r="AQ1488" i="1"/>
  <c r="AQ1480" i="1"/>
  <c r="AQ1472" i="1"/>
  <c r="AP1468" i="1"/>
  <c r="AQ1464" i="1"/>
  <c r="AR1468" i="1" s="1"/>
  <c r="AO1456" i="1"/>
  <c r="AP1459" i="1" s="1"/>
  <c r="AO1448" i="1"/>
  <c r="AO1440" i="1"/>
  <c r="AP1443" i="1" s="1"/>
  <c r="AO1432" i="1"/>
  <c r="AO1424" i="1"/>
  <c r="AP1427" i="1" s="1"/>
  <c r="AO1416" i="1"/>
  <c r="AO1408" i="1"/>
  <c r="AP1411" i="1" s="1"/>
  <c r="AO1400" i="1"/>
  <c r="AO1392" i="1"/>
  <c r="AP1395" i="1" s="1"/>
  <c r="AO1384" i="1"/>
  <c r="W294" i="1"/>
  <c r="Y294" i="1"/>
  <c r="Z294" i="1" s="1"/>
  <c r="X294" i="1"/>
  <c r="Y289" i="1"/>
  <c r="Z289" i="1" s="1"/>
  <c r="X289" i="1"/>
  <c r="W289" i="1"/>
  <c r="X283" i="1"/>
  <c r="W283" i="1"/>
  <c r="Y283" i="1"/>
  <c r="Z283" i="1" s="1"/>
  <c r="W281" i="1"/>
  <c r="Y281" i="1"/>
  <c r="Z281" i="1" s="1"/>
  <c r="X281" i="1"/>
  <c r="AL275" i="1"/>
  <c r="AH276" i="1"/>
  <c r="AK276" i="1" s="1"/>
  <c r="AI276" i="1"/>
  <c r="N275" i="1"/>
  <c r="T275" i="1"/>
  <c r="U275" i="1" s="1"/>
  <c r="AB275" i="1"/>
  <c r="AC275" i="1" s="1"/>
  <c r="AB272" i="1"/>
  <c r="AC272" i="1" s="1"/>
  <c r="N272" i="1"/>
  <c r="T272" i="1"/>
  <c r="U272" i="1" s="1"/>
  <c r="AL271" i="1"/>
  <c r="AO271" i="1" s="1"/>
  <c r="AQ271" i="1" s="1"/>
  <c r="W270" i="1"/>
  <c r="X270" i="1"/>
  <c r="Y270" i="1"/>
  <c r="Z270" i="1" s="1"/>
  <c r="X266" i="1"/>
  <c r="Y266" i="1"/>
  <c r="Z266" i="1" s="1"/>
  <c r="W266" i="1"/>
  <c r="Y263" i="1"/>
  <c r="Z263" i="1" s="1"/>
  <c r="X263" i="1"/>
  <c r="W263" i="1"/>
  <c r="AH260" i="1"/>
  <c r="AK260" i="1" s="1"/>
  <c r="AI260" i="1"/>
  <c r="AB259" i="1"/>
  <c r="AC259" i="1" s="1"/>
  <c r="T259" i="1"/>
  <c r="U259" i="1" s="1"/>
  <c r="N259" i="1"/>
  <c r="T256" i="1"/>
  <c r="U256" i="1" s="1"/>
  <c r="AO256" i="1" s="1"/>
  <c r="AQ256" i="1" s="1"/>
  <c r="AB256" i="1"/>
  <c r="AC256" i="1" s="1"/>
  <c r="N256" i="1"/>
  <c r="AL255" i="1"/>
  <c r="AO255" i="1" s="1"/>
  <c r="X254" i="1"/>
  <c r="W254" i="1"/>
  <c r="Y254" i="1"/>
  <c r="Z254" i="1" s="1"/>
  <c r="AH250" i="1"/>
  <c r="AK250" i="1" s="1"/>
  <c r="AI250" i="1"/>
  <c r="N241" i="1"/>
  <c r="T241" i="1"/>
  <c r="U241" i="1" s="1"/>
  <c r="AB241" i="1"/>
  <c r="AC241" i="1" s="1"/>
  <c r="AL240" i="1"/>
  <c r="W236" i="1"/>
  <c r="Y236" i="1"/>
  <c r="Z236" i="1" s="1"/>
  <c r="X236" i="1"/>
  <c r="AA225" i="1"/>
  <c r="AF225" i="1" s="1"/>
  <c r="AD225" i="1"/>
  <c r="AG223" i="1"/>
  <c r="AB222" i="1"/>
  <c r="AC222" i="1" s="1"/>
  <c r="T222" i="1"/>
  <c r="U222" i="1" s="1"/>
  <c r="N222" i="1"/>
  <c r="AL221" i="1"/>
  <c r="AB221" i="1"/>
  <c r="AC221" i="1" s="1"/>
  <c r="T221" i="1"/>
  <c r="U221" i="1" s="1"/>
  <c r="N221" i="1"/>
  <c r="AL220" i="1"/>
  <c r="AO220" i="1" s="1"/>
  <c r="AQ220" i="1" s="1"/>
  <c r="N218" i="1"/>
  <c r="T218" i="1"/>
  <c r="U218" i="1" s="1"/>
  <c r="AB218" i="1"/>
  <c r="AC218" i="1" s="1"/>
  <c r="AL217" i="1"/>
  <c r="AO217" i="1" s="1"/>
  <c r="AQ217" i="1" s="1"/>
  <c r="AB217" i="1"/>
  <c r="AC217" i="1" s="1"/>
  <c r="N217" i="1"/>
  <c r="T217" i="1"/>
  <c r="U217" i="1" s="1"/>
  <c r="AB214" i="1"/>
  <c r="AC214" i="1" s="1"/>
  <c r="N214" i="1"/>
  <c r="T214" i="1"/>
  <c r="U214" i="1" s="1"/>
  <c r="AL213" i="1"/>
  <c r="W210" i="1"/>
  <c r="Y210" i="1"/>
  <c r="Z210" i="1" s="1"/>
  <c r="X210" i="1"/>
  <c r="AB206" i="1"/>
  <c r="AC206" i="1" s="1"/>
  <c r="N206" i="1"/>
  <c r="T206" i="1"/>
  <c r="U206" i="1" s="1"/>
  <c r="T205" i="1"/>
  <c r="U205" i="1" s="1"/>
  <c r="N205" i="1"/>
  <c r="AB205" i="1"/>
  <c r="AC205" i="1" s="1"/>
  <c r="AL204" i="1"/>
  <c r="AB201" i="1"/>
  <c r="AC201" i="1" s="1"/>
  <c r="T201" i="1"/>
  <c r="U201" i="1" s="1"/>
  <c r="N201" i="1"/>
  <c r="Y200" i="1"/>
  <c r="Z200" i="1" s="1"/>
  <c r="X200" i="1"/>
  <c r="W200" i="1"/>
  <c r="X196" i="1"/>
  <c r="W196" i="1"/>
  <c r="Y196" i="1"/>
  <c r="Z196" i="1" s="1"/>
  <c r="AB195" i="1"/>
  <c r="AC195" i="1" s="1"/>
  <c r="T195" i="1"/>
  <c r="U195" i="1" s="1"/>
  <c r="N195" i="1"/>
  <c r="AL194" i="1"/>
  <c r="AO194" i="1" s="1"/>
  <c r="AQ194" i="1" s="1"/>
  <c r="W192" i="1"/>
  <c r="Y192" i="1"/>
  <c r="Z192" i="1" s="1"/>
  <c r="X192" i="1"/>
  <c r="T183" i="1"/>
  <c r="U183" i="1" s="1"/>
  <c r="N183" i="1"/>
  <c r="AB183" i="1"/>
  <c r="AC183" i="1" s="1"/>
  <c r="AL182" i="1"/>
  <c r="AO182" i="1" s="1"/>
  <c r="AL184" i="1"/>
  <c r="AB181" i="1"/>
  <c r="AC181" i="1" s="1"/>
  <c r="T181" i="1"/>
  <c r="U181" i="1" s="1"/>
  <c r="N181" i="1"/>
  <c r="AL180" i="1"/>
  <c r="AO180" i="1" s="1"/>
  <c r="W177" i="1"/>
  <c r="Y177" i="1"/>
  <c r="Z177" i="1" s="1"/>
  <c r="X177" i="1"/>
  <c r="AB176" i="1"/>
  <c r="AC176" i="1" s="1"/>
  <c r="AL175" i="1"/>
  <c r="AO175" i="1" s="1"/>
  <c r="N176" i="1"/>
  <c r="T176" i="1"/>
  <c r="U176" i="1" s="1"/>
  <c r="AL177" i="1"/>
  <c r="AO177" i="1" s="1"/>
  <c r="W167" i="1"/>
  <c r="X167" i="1"/>
  <c r="Y167" i="1"/>
  <c r="Z167" i="1" s="1"/>
  <c r="W165" i="1"/>
  <c r="Y165" i="1"/>
  <c r="Z165" i="1" s="1"/>
  <c r="X165" i="1"/>
  <c r="W160" i="1"/>
  <c r="Y160" i="1"/>
  <c r="Z160" i="1" s="1"/>
  <c r="X160" i="1"/>
  <c r="T151" i="1"/>
  <c r="U151" i="1" s="1"/>
  <c r="AB151" i="1"/>
  <c r="AC151" i="1" s="1"/>
  <c r="N151" i="1"/>
  <c r="AL152" i="1"/>
  <c r="AO152" i="1" s="1"/>
  <c r="AL150" i="1"/>
  <c r="AO150" i="1" s="1"/>
  <c r="AB149" i="1"/>
  <c r="AC149" i="1" s="1"/>
  <c r="N149" i="1"/>
  <c r="AL148" i="1"/>
  <c r="AO148" i="1" s="1"/>
  <c r="T149" i="1"/>
  <c r="U149" i="1" s="1"/>
  <c r="Y145" i="1"/>
  <c r="Z145" i="1" s="1"/>
  <c r="X145" i="1"/>
  <c r="W145" i="1"/>
  <c r="AB144" i="1"/>
  <c r="AC144" i="1" s="1"/>
  <c r="AL143" i="1"/>
  <c r="N144" i="1"/>
  <c r="T144" i="1"/>
  <c r="U144" i="1" s="1"/>
  <c r="AL145" i="1"/>
  <c r="AO145" i="1" s="1"/>
  <c r="W135" i="1"/>
  <c r="Y135" i="1"/>
  <c r="Z135" i="1" s="1"/>
  <c r="X135" i="1"/>
  <c r="X133" i="1"/>
  <c r="W133" i="1"/>
  <c r="Y133" i="1"/>
  <c r="Z133" i="1" s="1"/>
  <c r="Y118" i="1"/>
  <c r="Z118" i="1" s="1"/>
  <c r="W118" i="1"/>
  <c r="X118" i="1"/>
  <c r="Y109" i="1"/>
  <c r="Z109" i="1" s="1"/>
  <c r="X109" i="1"/>
  <c r="W109" i="1"/>
  <c r="X108" i="1"/>
  <c r="Y108" i="1"/>
  <c r="Z108" i="1" s="1"/>
  <c r="W108" i="1"/>
  <c r="W74" i="1"/>
  <c r="Y74" i="1"/>
  <c r="Z74" i="1" s="1"/>
  <c r="X74" i="1"/>
  <c r="T71" i="1"/>
  <c r="U71" i="1" s="1"/>
  <c r="AB71" i="1"/>
  <c r="AC71" i="1" s="1"/>
  <c r="N71" i="1"/>
  <c r="AL70" i="1"/>
  <c r="AO70" i="1" s="1"/>
  <c r="AL72" i="1"/>
  <c r="AB66" i="1"/>
  <c r="AC66" i="1" s="1"/>
  <c r="T66" i="1"/>
  <c r="U66" i="1" s="1"/>
  <c r="AL65" i="1"/>
  <c r="AO65" i="1" s="1"/>
  <c r="AQ65" i="1" s="1"/>
  <c r="N66" i="1"/>
  <c r="T62" i="1"/>
  <c r="U62" i="1" s="1"/>
  <c r="AO62" i="1" s="1"/>
  <c r="N62" i="1"/>
  <c r="AB62" i="1"/>
  <c r="AC62" i="1" s="1"/>
  <c r="AL63" i="1"/>
  <c r="AL61" i="1"/>
  <c r="AO61" i="1" s="1"/>
  <c r="AQ61" i="1" s="1"/>
  <c r="Y60" i="1"/>
  <c r="Z60" i="1" s="1"/>
  <c r="X60" i="1"/>
  <c r="W60" i="1"/>
  <c r="W54" i="1"/>
  <c r="Y54" i="1"/>
  <c r="Z54" i="1" s="1"/>
  <c r="X54" i="1"/>
  <c r="Y52" i="1"/>
  <c r="Z52" i="1" s="1"/>
  <c r="W52" i="1"/>
  <c r="X52" i="1"/>
  <c r="W50" i="1"/>
  <c r="Y50" i="1"/>
  <c r="Z50" i="1" s="1"/>
  <c r="X50" i="1"/>
  <c r="Y48" i="1"/>
  <c r="Z48" i="1" s="1"/>
  <c r="X48" i="1"/>
  <c r="W48" i="1"/>
  <c r="W46" i="1"/>
  <c r="Y46" i="1"/>
  <c r="Z46" i="1" s="1"/>
  <c r="X46" i="1"/>
  <c r="AL43" i="1"/>
  <c r="AO43" i="1" s="1"/>
  <c r="T44" i="1"/>
  <c r="U44" i="1" s="1"/>
  <c r="N44" i="1"/>
  <c r="AB44" i="1"/>
  <c r="AC44" i="1" s="1"/>
  <c r="N27" i="1"/>
  <c r="AB27" i="1"/>
  <c r="AC27" i="1" s="1"/>
  <c r="T27" i="1"/>
  <c r="U27" i="1" s="1"/>
  <c r="X1637" i="1"/>
  <c r="Y1637" i="1"/>
  <c r="Z1637" i="1" s="1"/>
  <c r="W1637" i="1"/>
  <c r="AH1386" i="1"/>
  <c r="AI1386" i="1"/>
  <c r="AH1394" i="1"/>
  <c r="AI1394" i="1"/>
  <c r="AH1402" i="1"/>
  <c r="AI1402" i="1"/>
  <c r="AH1410" i="1"/>
  <c r="AI1410" i="1"/>
  <c r="AH1418" i="1"/>
  <c r="AI1418" i="1"/>
  <c r="AH1426" i="1"/>
  <c r="AI1426" i="1"/>
  <c r="AH1434" i="1"/>
  <c r="AI1434" i="1"/>
  <c r="AH1442" i="1"/>
  <c r="AI1442" i="1"/>
  <c r="AH1450" i="1"/>
  <c r="AI1450" i="1"/>
  <c r="AH1458" i="1"/>
  <c r="AI1458" i="1"/>
  <c r="AH1464" i="1"/>
  <c r="AI1464" i="1"/>
  <c r="AH1472" i="1"/>
  <c r="AI1472" i="1"/>
  <c r="AH1480" i="1"/>
  <c r="AI1480" i="1"/>
  <c r="AH1488" i="1"/>
  <c r="AI1488" i="1"/>
  <c r="AH1496" i="1"/>
  <c r="AI1496" i="1"/>
  <c r="AH1504" i="1"/>
  <c r="AI1504" i="1"/>
  <c r="AH1512" i="1"/>
  <c r="AI1512" i="1"/>
  <c r="AH1520" i="1"/>
  <c r="AI1520" i="1"/>
  <c r="AH1528" i="1"/>
  <c r="AI1528" i="1"/>
  <c r="AH1536" i="1"/>
  <c r="AI1536" i="1"/>
  <c r="AH1544" i="1"/>
  <c r="AI1544" i="1"/>
  <c r="AI1552" i="1"/>
  <c r="AH1552" i="1"/>
  <c r="AI1560" i="1"/>
  <c r="AH1560" i="1"/>
  <c r="AI1568" i="1"/>
  <c r="AH1568" i="1"/>
  <c r="AI1576" i="1"/>
  <c r="AH1576" i="1"/>
  <c r="AI1584" i="1"/>
  <c r="AH1584" i="1"/>
  <c r="AI1592" i="1"/>
  <c r="AH1592" i="1"/>
  <c r="AI1600" i="1"/>
  <c r="AH1600" i="1"/>
  <c r="AI1608" i="1"/>
  <c r="AH1608" i="1"/>
  <c r="AI1616" i="1"/>
  <c r="AH1616" i="1"/>
  <c r="AI1624" i="1"/>
  <c r="AH1624" i="1"/>
  <c r="AI1632" i="1"/>
  <c r="AH1632" i="1"/>
  <c r="AI1640" i="1"/>
  <c r="AH1640" i="1"/>
  <c r="AI1648" i="1"/>
  <c r="AH1648" i="1"/>
  <c r="AI1656" i="1"/>
  <c r="AH1656" i="1"/>
  <c r="AI1664" i="1"/>
  <c r="AH1664" i="1"/>
  <c r="AI1672" i="1"/>
  <c r="AH1672" i="1"/>
  <c r="AI1680" i="1"/>
  <c r="AH1680" i="1"/>
  <c r="AI1688" i="1"/>
  <c r="AH1688" i="1"/>
  <c r="AI1696" i="1"/>
  <c r="AH1696" i="1"/>
  <c r="AI1704" i="1"/>
  <c r="AH1704" i="1"/>
  <c r="AI1712" i="1"/>
  <c r="AH1712" i="1"/>
  <c r="AI1720" i="1"/>
  <c r="AH1720" i="1"/>
  <c r="AI1728" i="1"/>
  <c r="AH1728" i="1"/>
  <c r="AI1736" i="1"/>
  <c r="AH1736" i="1"/>
  <c r="AI1744" i="1"/>
  <c r="AH1744" i="1"/>
  <c r="AI1752" i="1"/>
  <c r="AH1752" i="1"/>
  <c r="AI1760" i="1"/>
  <c r="AH1760" i="1"/>
  <c r="AI1768" i="1"/>
  <c r="AH1768" i="1"/>
  <c r="AI1776" i="1"/>
  <c r="AH1776" i="1"/>
  <c r="AQ1769" i="1"/>
  <c r="AQ1761" i="1"/>
  <c r="AQ1753" i="1"/>
  <c r="AQ1745" i="1"/>
  <c r="AQ1737" i="1"/>
  <c r="AQ1729" i="1"/>
  <c r="AQ1721" i="1"/>
  <c r="AQ1713" i="1"/>
  <c r="AQ1705" i="1"/>
  <c r="AQ1697" i="1"/>
  <c r="AQ1689" i="1"/>
  <c r="AQ1681" i="1"/>
  <c r="AQ1673" i="1"/>
  <c r="AQ1665" i="1"/>
  <c r="AQ1657" i="1"/>
  <c r="AQ1649" i="1"/>
  <c r="AQ1641" i="1"/>
  <c r="AQ1633" i="1"/>
  <c r="AQ1625" i="1"/>
  <c r="AQ1617" i="1"/>
  <c r="AQ1609" i="1"/>
  <c r="AQ1601" i="1"/>
  <c r="AQ1593" i="1"/>
  <c r="AQ1585" i="1"/>
  <c r="AQ1577" i="1"/>
  <c r="AQ1569" i="1"/>
  <c r="AQ1561" i="1"/>
  <c r="AQ1553" i="1"/>
  <c r="AQ1545" i="1"/>
  <c r="AQ1537" i="1"/>
  <c r="AQ1529" i="1"/>
  <c r="AQ1521" i="1"/>
  <c r="AQ1513" i="1"/>
  <c r="AQ1505" i="1"/>
  <c r="AQ1497" i="1"/>
  <c r="AQ1489" i="1"/>
  <c r="AQ1481" i="1"/>
  <c r="AQ1473" i="1"/>
  <c r="AQ1465" i="1"/>
  <c r="AQ1457" i="1"/>
  <c r="AQ1449" i="1"/>
  <c r="AQ1441" i="1"/>
  <c r="AQ1433" i="1"/>
  <c r="AQ1425" i="1"/>
  <c r="AQ1417" i="1"/>
  <c r="AQ1409" i="1"/>
  <c r="AQ1401" i="1"/>
  <c r="AQ1393" i="1"/>
  <c r="AQ1385" i="1"/>
  <c r="AR526" i="1"/>
  <c r="AO1576" i="1"/>
  <c r="AI1779" i="1"/>
  <c r="AH1779" i="1"/>
  <c r="AO1778" i="1"/>
  <c r="AQ1778" i="1" s="1"/>
  <c r="AH1775" i="1"/>
  <c r="AI1775" i="1"/>
  <c r="AO1774" i="1"/>
  <c r="AQ1774" i="1" s="1"/>
  <c r="AH1771" i="1"/>
  <c r="AI1771" i="1"/>
  <c r="AO1770" i="1"/>
  <c r="AP1773" i="1" s="1"/>
  <c r="AH1767" i="1"/>
  <c r="AI1767" i="1"/>
  <c r="AO1766" i="1"/>
  <c r="AH1763" i="1"/>
  <c r="AI1763" i="1"/>
  <c r="AO1762" i="1"/>
  <c r="AP1765" i="1" s="1"/>
  <c r="AH1759" i="1"/>
  <c r="AI1759" i="1"/>
  <c r="AO1758" i="1"/>
  <c r="AH1755" i="1"/>
  <c r="AI1755" i="1"/>
  <c r="AO1754" i="1"/>
  <c r="AP1757" i="1" s="1"/>
  <c r="AH1751" i="1"/>
  <c r="AI1751" i="1"/>
  <c r="AO1750" i="1"/>
  <c r="AH1747" i="1"/>
  <c r="AI1747" i="1"/>
  <c r="AO1746" i="1"/>
  <c r="AP1749" i="1" s="1"/>
  <c r="AH1743" i="1"/>
  <c r="AI1743" i="1"/>
  <c r="AO1742" i="1"/>
  <c r="AH1739" i="1"/>
  <c r="AI1739" i="1"/>
  <c r="AO1738" i="1"/>
  <c r="AP1741" i="1" s="1"/>
  <c r="AH1735" i="1"/>
  <c r="AI1735" i="1"/>
  <c r="AO1734" i="1"/>
  <c r="AH1731" i="1"/>
  <c r="AI1731" i="1"/>
  <c r="AO1730" i="1"/>
  <c r="AP1733" i="1" s="1"/>
  <c r="AH1727" i="1"/>
  <c r="AI1727" i="1"/>
  <c r="AO1726" i="1"/>
  <c r="AH1723" i="1"/>
  <c r="AI1723" i="1"/>
  <c r="AO1722" i="1"/>
  <c r="AP1725" i="1" s="1"/>
  <c r="AH1719" i="1"/>
  <c r="AI1719" i="1"/>
  <c r="AO1718" i="1"/>
  <c r="AH1715" i="1"/>
  <c r="AI1715" i="1"/>
  <c r="AO1714" i="1"/>
  <c r="AP1717" i="1" s="1"/>
  <c r="AH1711" i="1"/>
  <c r="AI1711" i="1"/>
  <c r="AO1710" i="1"/>
  <c r="AH1707" i="1"/>
  <c r="AI1707" i="1"/>
  <c r="AO1706" i="1"/>
  <c r="AP1709" i="1" s="1"/>
  <c r="AH1703" i="1"/>
  <c r="AI1703" i="1"/>
  <c r="AO1702" i="1"/>
  <c r="AH1699" i="1"/>
  <c r="AI1699" i="1"/>
  <c r="AO1698" i="1"/>
  <c r="AP1701" i="1" s="1"/>
  <c r="AH1695" i="1"/>
  <c r="AI1695" i="1"/>
  <c r="AO1694" i="1"/>
  <c r="AH1691" i="1"/>
  <c r="AI1691" i="1"/>
  <c r="AO1690" i="1"/>
  <c r="AP1693" i="1" s="1"/>
  <c r="AH1687" i="1"/>
  <c r="AI1687" i="1"/>
  <c r="AO1686" i="1"/>
  <c r="AH1683" i="1"/>
  <c r="AI1683" i="1"/>
  <c r="AO1682" i="1"/>
  <c r="AP1685" i="1" s="1"/>
  <c r="AH1679" i="1"/>
  <c r="AI1679" i="1"/>
  <c r="AO1678" i="1"/>
  <c r="AH1675" i="1"/>
  <c r="AI1675" i="1"/>
  <c r="AO1674" i="1"/>
  <c r="AP1677" i="1" s="1"/>
  <c r="AH1671" i="1"/>
  <c r="AI1671" i="1"/>
  <c r="AO1670" i="1"/>
  <c r="AH1667" i="1"/>
  <c r="AI1667" i="1"/>
  <c r="AO1666" i="1"/>
  <c r="AP1669" i="1" s="1"/>
  <c r="AH1663" i="1"/>
  <c r="AI1663" i="1"/>
  <c r="AO1662" i="1"/>
  <c r="AH1659" i="1"/>
  <c r="AI1659" i="1"/>
  <c r="AO1658" i="1"/>
  <c r="AP1661" i="1" s="1"/>
  <c r="AH1655" i="1"/>
  <c r="AI1655" i="1"/>
  <c r="AO1654" i="1"/>
  <c r="AH1651" i="1"/>
  <c r="AI1651" i="1"/>
  <c r="AO1650" i="1"/>
  <c r="AP1653" i="1" s="1"/>
  <c r="AH1647" i="1"/>
  <c r="AI1647" i="1"/>
  <c r="AO1646" i="1"/>
  <c r="AH1643" i="1"/>
  <c r="AI1643" i="1"/>
  <c r="AO1642" i="1"/>
  <c r="AP1645" i="1" s="1"/>
  <c r="AH1639" i="1"/>
  <c r="AI1639" i="1"/>
  <c r="AO1638" i="1"/>
  <c r="AH1635" i="1"/>
  <c r="AI1635" i="1"/>
  <c r="AO1634" i="1"/>
  <c r="AP1637" i="1" s="1"/>
  <c r="AH1631" i="1"/>
  <c r="AI1631" i="1"/>
  <c r="AO1630" i="1"/>
  <c r="AH1627" i="1"/>
  <c r="AI1627" i="1"/>
  <c r="AO1626" i="1"/>
  <c r="AP1629" i="1" s="1"/>
  <c r="AH1623" i="1"/>
  <c r="AI1623" i="1"/>
  <c r="AO1622" i="1"/>
  <c r="AH1619" i="1"/>
  <c r="AI1619" i="1"/>
  <c r="AO1618" i="1"/>
  <c r="AP1621" i="1" s="1"/>
  <c r="AH1615" i="1"/>
  <c r="AI1615" i="1"/>
  <c r="AO1614" i="1"/>
  <c r="AH1611" i="1"/>
  <c r="AI1611" i="1"/>
  <c r="AO1610" i="1"/>
  <c r="AP1613" i="1" s="1"/>
  <c r="AH1607" i="1"/>
  <c r="AI1607" i="1"/>
  <c r="AO1606" i="1"/>
  <c r="AH1603" i="1"/>
  <c r="AI1603" i="1"/>
  <c r="AO1602" i="1"/>
  <c r="AP1605" i="1" s="1"/>
  <c r="AH1599" i="1"/>
  <c r="AI1599" i="1"/>
  <c r="AO1598" i="1"/>
  <c r="AH1595" i="1"/>
  <c r="AI1595" i="1"/>
  <c r="AO1594" i="1"/>
  <c r="AP1597" i="1" s="1"/>
  <c r="AH1591" i="1"/>
  <c r="AI1591" i="1"/>
  <c r="AO1590" i="1"/>
  <c r="AH1587" i="1"/>
  <c r="AI1587" i="1"/>
  <c r="AO1586" i="1"/>
  <c r="AP1589" i="1" s="1"/>
  <c r="AH1583" i="1"/>
  <c r="AI1583" i="1"/>
  <c r="AO1582" i="1"/>
  <c r="AH1579" i="1"/>
  <c r="AI1579" i="1"/>
  <c r="AO1578" i="1"/>
  <c r="AP1581" i="1" s="1"/>
  <c r="AH1575" i="1"/>
  <c r="AI1575" i="1"/>
  <c r="AH1567" i="1"/>
  <c r="AI1567" i="1"/>
  <c r="AH1559" i="1"/>
  <c r="AI1559" i="1"/>
  <c r="AH1551" i="1"/>
  <c r="AI1551" i="1"/>
  <c r="AH1543" i="1"/>
  <c r="AI1543" i="1"/>
  <c r="AH1535" i="1"/>
  <c r="AI1535" i="1"/>
  <c r="AH1527" i="1"/>
  <c r="AI1527" i="1"/>
  <c r="AH1519" i="1"/>
  <c r="AI1519" i="1"/>
  <c r="AH1511" i="1"/>
  <c r="AI1511" i="1"/>
  <c r="AH1503" i="1"/>
  <c r="AI1503" i="1"/>
  <c r="AH1495" i="1"/>
  <c r="AI1495" i="1"/>
  <c r="AH1487" i="1"/>
  <c r="AI1487" i="1"/>
  <c r="AH1479" i="1"/>
  <c r="AI1479" i="1"/>
  <c r="AH1471" i="1"/>
  <c r="AI1471" i="1"/>
  <c r="AH1463" i="1"/>
  <c r="AI1463" i="1"/>
  <c r="AH1455" i="1"/>
  <c r="AI1455" i="1"/>
  <c r="AH1447" i="1"/>
  <c r="AI1447" i="1"/>
  <c r="AH1439" i="1"/>
  <c r="AI1439" i="1"/>
  <c r="AH1431" i="1"/>
  <c r="AI1431" i="1"/>
  <c r="AH1423" i="1"/>
  <c r="AI1423" i="1"/>
  <c r="AH1415" i="1"/>
  <c r="AI1415" i="1"/>
  <c r="AH1407" i="1"/>
  <c r="AI1407" i="1"/>
  <c r="AH1399" i="1"/>
  <c r="AI1399" i="1"/>
  <c r="AH1391" i="1"/>
  <c r="AI1391" i="1"/>
  <c r="AH1383" i="1"/>
  <c r="AI1383" i="1"/>
  <c r="AH1781" i="1"/>
  <c r="AK1781" i="1" s="1"/>
  <c r="AI1781" i="1"/>
  <c r="AH1777" i="1"/>
  <c r="AI1777" i="1"/>
  <c r="AI1773" i="1"/>
  <c r="AH1773" i="1"/>
  <c r="AH1769" i="1"/>
  <c r="AI1769" i="1"/>
  <c r="AI1765" i="1"/>
  <c r="AH1765" i="1"/>
  <c r="AH1761" i="1"/>
  <c r="AI1761" i="1"/>
  <c r="AI1757" i="1"/>
  <c r="AH1757" i="1"/>
  <c r="AH1753" i="1"/>
  <c r="AI1753" i="1"/>
  <c r="AI1749" i="1"/>
  <c r="AH1749" i="1"/>
  <c r="AH1745" i="1"/>
  <c r="AI1745" i="1"/>
  <c r="AI1741" i="1"/>
  <c r="AH1741" i="1"/>
  <c r="AH1737" i="1"/>
  <c r="AI1737" i="1"/>
  <c r="AI1733" i="1"/>
  <c r="AH1733" i="1"/>
  <c r="AH1729" i="1"/>
  <c r="AI1729" i="1"/>
  <c r="AI1725" i="1"/>
  <c r="AH1725" i="1"/>
  <c r="AH1721" i="1"/>
  <c r="AI1721" i="1"/>
  <c r="AI1717" i="1"/>
  <c r="AH1717" i="1"/>
  <c r="AH1713" i="1"/>
  <c r="AI1713" i="1"/>
  <c r="AI1709" i="1"/>
  <c r="AH1709" i="1"/>
  <c r="AH1705" i="1"/>
  <c r="AI1705" i="1"/>
  <c r="AI1701" i="1"/>
  <c r="AH1701" i="1"/>
  <c r="AH1697" i="1"/>
  <c r="AI1697" i="1"/>
  <c r="AI1693" i="1"/>
  <c r="AH1693" i="1"/>
  <c r="AH1689" i="1"/>
  <c r="AI1689" i="1"/>
  <c r="AI1685" i="1"/>
  <c r="AH1685" i="1"/>
  <c r="AH1681" i="1"/>
  <c r="AI1681" i="1"/>
  <c r="AI1677" i="1"/>
  <c r="AH1677" i="1"/>
  <c r="AH1673" i="1"/>
  <c r="AI1673" i="1"/>
  <c r="AI1669" i="1"/>
  <c r="AH1669" i="1"/>
  <c r="AH1665" i="1"/>
  <c r="AI1665" i="1"/>
  <c r="AI1661" i="1"/>
  <c r="AH1661" i="1"/>
  <c r="AH1657" i="1"/>
  <c r="AI1657" i="1"/>
  <c r="AI1653" i="1"/>
  <c r="AH1653" i="1"/>
  <c r="AH1649" i="1"/>
  <c r="AI1649" i="1"/>
  <c r="AI1645" i="1"/>
  <c r="AH1645" i="1"/>
  <c r="AH1641" i="1"/>
  <c r="AI1641" i="1"/>
  <c r="AI1637" i="1"/>
  <c r="AH1637" i="1"/>
  <c r="AH1633" i="1"/>
  <c r="AI1633" i="1"/>
  <c r="AH1629" i="1"/>
  <c r="AI1629" i="1"/>
  <c r="AH1625" i="1"/>
  <c r="AI1625" i="1"/>
  <c r="AH1621" i="1"/>
  <c r="AI1621" i="1"/>
  <c r="AH1617" i="1"/>
  <c r="AI1617" i="1"/>
  <c r="AH1613" i="1"/>
  <c r="AI1613" i="1"/>
  <c r="AH1609" i="1"/>
  <c r="AI1609" i="1"/>
  <c r="AH1605" i="1"/>
  <c r="AI1605" i="1"/>
  <c r="AH1601" i="1"/>
  <c r="AI1601" i="1"/>
  <c r="AH1597" i="1"/>
  <c r="AI1597" i="1"/>
  <c r="AH1593" i="1"/>
  <c r="AI1593" i="1"/>
  <c r="AH1589" i="1"/>
  <c r="AI1589" i="1"/>
  <c r="AH1585" i="1"/>
  <c r="AI1585" i="1"/>
  <c r="AH1581" i="1"/>
  <c r="AI1581" i="1"/>
  <c r="AH1573" i="1"/>
  <c r="AI1573" i="1"/>
  <c r="AH1565" i="1"/>
  <c r="AI1565" i="1"/>
  <c r="AH1557" i="1"/>
  <c r="AI1557" i="1"/>
  <c r="AH1549" i="1"/>
  <c r="AI1549" i="1"/>
  <c r="AI1541" i="1"/>
  <c r="AH1541" i="1"/>
  <c r="AI1533" i="1"/>
  <c r="AH1533" i="1"/>
  <c r="AI1525" i="1"/>
  <c r="AH1525" i="1"/>
  <c r="AI1517" i="1"/>
  <c r="AH1517" i="1"/>
  <c r="AI1509" i="1"/>
  <c r="AH1509" i="1"/>
  <c r="AI1501" i="1"/>
  <c r="AH1501" i="1"/>
  <c r="AI1493" i="1"/>
  <c r="AH1493" i="1"/>
  <c r="AI1485" i="1"/>
  <c r="AH1485" i="1"/>
  <c r="AI1477" i="1"/>
  <c r="AH1477" i="1"/>
  <c r="AI1469" i="1"/>
  <c r="AH1469" i="1"/>
  <c r="AI1461" i="1"/>
  <c r="AH1461" i="1"/>
  <c r="AI1457" i="1"/>
  <c r="AH1457" i="1"/>
  <c r="AI1453" i="1"/>
  <c r="AH1453" i="1"/>
  <c r="AI1449" i="1"/>
  <c r="AH1449" i="1"/>
  <c r="AI1441" i="1"/>
  <c r="AH1441" i="1"/>
  <c r="AI1433" i="1"/>
  <c r="AH1433" i="1"/>
  <c r="AI1425" i="1"/>
  <c r="AH1425" i="1"/>
  <c r="AI1417" i="1"/>
  <c r="AH1417" i="1"/>
  <c r="AI1409" i="1"/>
  <c r="AH1409" i="1"/>
  <c r="AI1401" i="1"/>
  <c r="AH1401" i="1"/>
  <c r="AI1393" i="1"/>
  <c r="AH1393" i="1"/>
  <c r="AI1385" i="1"/>
  <c r="AH1385" i="1"/>
  <c r="AP810" i="1"/>
  <c r="AP398" i="1"/>
  <c r="AP774" i="1"/>
  <c r="AP1346" i="1"/>
  <c r="AO99" i="1"/>
  <c r="AO272" i="1"/>
  <c r="AO201" i="1"/>
  <c r="AO107" i="1"/>
  <c r="AP869" i="1"/>
  <c r="AO249" i="1"/>
  <c r="AO208" i="1"/>
  <c r="AO205" i="1"/>
  <c r="AO69" i="1"/>
  <c r="AT299" i="1"/>
  <c r="AR529" i="1"/>
  <c r="AR531" i="1"/>
  <c r="AR528" i="1"/>
  <c r="AR530" i="1"/>
  <c r="AR532" i="1"/>
  <c r="AR533" i="1"/>
  <c r="AK1373" i="1"/>
  <c r="AJ1276" i="1"/>
  <c r="AK1272" i="1"/>
  <c r="AJ1275" i="1"/>
  <c r="AJ1270" i="1"/>
  <c r="AK1061" i="1"/>
  <c r="AS1062" i="1"/>
  <c r="AK1077" i="1"/>
  <c r="AK1093" i="1"/>
  <c r="AS1094" i="1"/>
  <c r="AK1125" i="1"/>
  <c r="AA362" i="1"/>
  <c r="AF362" i="1" s="1"/>
  <c r="AG362" i="1"/>
  <c r="AD362" i="1"/>
  <c r="AG1215" i="1"/>
  <c r="AA1215" i="1"/>
  <c r="AF1215" i="1" s="1"/>
  <c r="AD1215" i="1"/>
  <c r="AG1211" i="1"/>
  <c r="AD1211" i="1"/>
  <c r="AA1211" i="1"/>
  <c r="AF1211" i="1" s="1"/>
  <c r="AG1195" i="1"/>
  <c r="AD1195" i="1"/>
  <c r="AA1195" i="1"/>
  <c r="AF1195" i="1" s="1"/>
  <c r="AG1179" i="1"/>
  <c r="AD1179" i="1"/>
  <c r="AA1179" i="1"/>
  <c r="AF1179" i="1" s="1"/>
  <c r="AG1163" i="1"/>
  <c r="AD1163" i="1"/>
  <c r="AA1163" i="1"/>
  <c r="AF1163" i="1" s="1"/>
  <c r="AD1147" i="1"/>
  <c r="AG1147" i="1"/>
  <c r="AA1147" i="1"/>
  <c r="AF1147" i="1" s="1"/>
  <c r="AG1131" i="1"/>
  <c r="AD1131" i="1"/>
  <c r="AA1131" i="1"/>
  <c r="AF1131" i="1" s="1"/>
  <c r="AG1115" i="1"/>
  <c r="AD1115" i="1"/>
  <c r="AA1115" i="1"/>
  <c r="AF1115" i="1" s="1"/>
  <c r="AH1091" i="1"/>
  <c r="AI1091" i="1"/>
  <c r="AI1059" i="1"/>
  <c r="AH1059" i="1"/>
  <c r="AG877" i="1"/>
  <c r="AD877" i="1"/>
  <c r="AA877" i="1"/>
  <c r="AF877" i="1" s="1"/>
  <c r="AG861" i="1"/>
  <c r="AA861" i="1"/>
  <c r="AF861" i="1" s="1"/>
  <c r="AD861" i="1"/>
  <c r="AG845" i="1"/>
  <c r="AA845" i="1"/>
  <c r="AF845" i="1" s="1"/>
  <c r="AD845" i="1"/>
  <c r="AG829" i="1"/>
  <c r="AD829" i="1"/>
  <c r="AA829" i="1"/>
  <c r="AF829" i="1" s="1"/>
  <c r="AG813" i="1"/>
  <c r="AA813" i="1"/>
  <c r="AF813" i="1" s="1"/>
  <c r="AD813" i="1"/>
  <c r="AI767" i="1"/>
  <c r="AH767" i="1"/>
  <c r="AO735" i="1"/>
  <c r="AQ735" i="1" s="1"/>
  <c r="AI735" i="1"/>
  <c r="AH735" i="1"/>
  <c r="AO701" i="1"/>
  <c r="AQ701" i="1" s="1"/>
  <c r="AI701" i="1"/>
  <c r="AH701" i="1"/>
  <c r="AG683" i="1"/>
  <c r="AA683" i="1"/>
  <c r="AF683" i="1" s="1"/>
  <c r="AD683" i="1"/>
  <c r="AO642" i="1"/>
  <c r="AQ642" i="1" s="1"/>
  <c r="AI642" i="1"/>
  <c r="AH642" i="1"/>
  <c r="AI626" i="1"/>
  <c r="AO626" i="1"/>
  <c r="AQ626" i="1" s="1"/>
  <c r="AH626" i="1"/>
  <c r="AA785" i="1"/>
  <c r="AF785" i="1" s="1"/>
  <c r="AG785" i="1"/>
  <c r="AD785" i="1"/>
  <c r="AD769" i="1"/>
  <c r="AG769" i="1"/>
  <c r="AA769" i="1"/>
  <c r="AF769" i="1" s="1"/>
  <c r="AD753" i="1"/>
  <c r="AA753" i="1"/>
  <c r="AF753" i="1" s="1"/>
  <c r="AG753" i="1"/>
  <c r="AD723" i="1"/>
  <c r="AA723" i="1"/>
  <c r="AF723" i="1" s="1"/>
  <c r="AG723" i="1"/>
  <c r="AH707" i="1"/>
  <c r="AI707" i="1"/>
  <c r="AO707" i="1"/>
  <c r="AQ707" i="1" s="1"/>
  <c r="AA691" i="1"/>
  <c r="AF691" i="1" s="1"/>
  <c r="AD691" i="1"/>
  <c r="AG691" i="1"/>
  <c r="AI677" i="1"/>
  <c r="AO677" i="1"/>
  <c r="AH677" i="1"/>
  <c r="AI632" i="1"/>
  <c r="AO632" i="1"/>
  <c r="AQ632" i="1" s="1"/>
  <c r="AH632" i="1"/>
  <c r="AD597" i="1"/>
  <c r="AA597" i="1"/>
  <c r="AF597" i="1" s="1"/>
  <c r="AG597" i="1"/>
  <c r="AD575" i="1"/>
  <c r="AA575" i="1"/>
  <c r="AF575" i="1" s="1"/>
  <c r="AG575" i="1"/>
  <c r="AA1358" i="1"/>
  <c r="AF1358" i="1" s="1"/>
  <c r="AD1358" i="1"/>
  <c r="AG1358" i="1"/>
  <c r="AA1341" i="1"/>
  <c r="AF1341" i="1" s="1"/>
  <c r="AD1341" i="1"/>
  <c r="AE1341" i="1" s="1"/>
  <c r="AG1341" i="1"/>
  <c r="AH1311" i="1"/>
  <c r="AI1311" i="1"/>
  <c r="AA1343" i="1"/>
  <c r="AF1343" i="1" s="1"/>
  <c r="AG1343" i="1"/>
  <c r="AD1343" i="1"/>
  <c r="AA1339" i="1"/>
  <c r="AF1339" i="1" s="1"/>
  <c r="AG1339" i="1"/>
  <c r="AD1339" i="1"/>
  <c r="AE1339" i="1" s="1"/>
  <c r="AH1374" i="1"/>
  <c r="AI1374" i="1"/>
  <c r="W170" i="1"/>
  <c r="Y170" i="1"/>
  <c r="Z170" i="1" s="1"/>
  <c r="X170" i="1"/>
  <c r="W138" i="1"/>
  <c r="Y138" i="1"/>
  <c r="Z138" i="1" s="1"/>
  <c r="X138" i="1"/>
  <c r="AA132" i="1"/>
  <c r="AF132" i="1" s="1"/>
  <c r="AD132" i="1"/>
  <c r="T103" i="1"/>
  <c r="U103" i="1" s="1"/>
  <c r="N103" i="1"/>
  <c r="AB103" i="1"/>
  <c r="AC103" i="1" s="1"/>
  <c r="AL102" i="1"/>
  <c r="AL104" i="1"/>
  <c r="AQ146" i="1"/>
  <c r="AK1303" i="1"/>
  <c r="AS1304" i="1"/>
  <c r="AT1304" i="1" s="1"/>
  <c r="AG805" i="1"/>
  <c r="AA805" i="1"/>
  <c r="AF805" i="1" s="1"/>
  <c r="AD805" i="1"/>
  <c r="AE805" i="1" s="1"/>
  <c r="AI775" i="1"/>
  <c r="AH775" i="1"/>
  <c r="AD759" i="1"/>
  <c r="AA759" i="1"/>
  <c r="AF759" i="1" s="1"/>
  <c r="AG759" i="1"/>
  <c r="AD725" i="1"/>
  <c r="AA725" i="1"/>
  <c r="AF725" i="1" s="1"/>
  <c r="AG725" i="1"/>
  <c r="AA592" i="1"/>
  <c r="AF592" i="1" s="1"/>
  <c r="AG592" i="1"/>
  <c r="AD592" i="1"/>
  <c r="AO761" i="1"/>
  <c r="AQ761" i="1" s="1"/>
  <c r="AH761" i="1"/>
  <c r="AI761" i="1"/>
  <c r="AD745" i="1"/>
  <c r="AG745" i="1"/>
  <c r="AA745" i="1"/>
  <c r="AF745" i="1" s="1"/>
  <c r="AA699" i="1"/>
  <c r="AF699" i="1" s="1"/>
  <c r="AD699" i="1"/>
  <c r="AG699" i="1"/>
  <c r="AG617" i="1"/>
  <c r="AA617" i="1"/>
  <c r="AF617" i="1" s="1"/>
  <c r="AD617" i="1"/>
  <c r="AE617" i="1" s="1"/>
  <c r="AA1310" i="1"/>
  <c r="AF1310" i="1" s="1"/>
  <c r="AD1310" i="1"/>
  <c r="AG1310" i="1"/>
  <c r="AE1235" i="1"/>
  <c r="AS1235" i="1"/>
  <c r="AT1235" i="1" s="1"/>
  <c r="AO583" i="1"/>
  <c r="AI583" i="1"/>
  <c r="AH583" i="1"/>
  <c r="AI1233" i="1"/>
  <c r="AH1233" i="1"/>
  <c r="AG1229" i="1"/>
  <c r="AD1229" i="1"/>
  <c r="AA1229" i="1"/>
  <c r="AF1229" i="1" s="1"/>
  <c r="AG1223" i="1"/>
  <c r="AD1223" i="1"/>
  <c r="AA1223" i="1"/>
  <c r="AF1223" i="1" s="1"/>
  <c r="AE1347" i="1"/>
  <c r="AM1347" i="1"/>
  <c r="AS1347" i="1"/>
  <c r="AT1347" i="1" s="1"/>
  <c r="AH1366" i="1"/>
  <c r="AO1366" i="1"/>
  <c r="AI1366" i="1"/>
  <c r="AA174" i="1"/>
  <c r="AF174" i="1" s="1"/>
  <c r="AG174" i="1"/>
  <c r="AD174" i="1"/>
  <c r="AE174" i="1" s="1"/>
  <c r="AD142" i="1"/>
  <c r="AE142" i="1" s="1"/>
  <c r="AA142" i="1"/>
  <c r="AF142" i="1" s="1"/>
  <c r="AG142" i="1"/>
  <c r="AL94" i="1"/>
  <c r="T95" i="1"/>
  <c r="U95" i="1" s="1"/>
  <c r="AB95" i="1"/>
  <c r="AC95" i="1" s="1"/>
  <c r="AL96" i="1"/>
  <c r="N95" i="1"/>
  <c r="N38" i="1"/>
  <c r="AL37" i="1"/>
  <c r="AO37" i="1" s="1"/>
  <c r="AQ37" i="1" s="1"/>
  <c r="T38" i="1"/>
  <c r="U38" i="1" s="1"/>
  <c r="AB38" i="1"/>
  <c r="AC38" i="1" s="1"/>
  <c r="AM39" i="1" s="1"/>
  <c r="AE351" i="1"/>
  <c r="AM352" i="1"/>
  <c r="AM351" i="1"/>
  <c r="AS352" i="1"/>
  <c r="AT352" i="1" s="1"/>
  <c r="AS351" i="1"/>
  <c r="AT351" i="1" s="1"/>
  <c r="AG1212" i="1"/>
  <c r="AA1212" i="1"/>
  <c r="AF1212" i="1" s="1"/>
  <c r="AD1212" i="1"/>
  <c r="AA1148" i="1"/>
  <c r="AF1148" i="1" s="1"/>
  <c r="AG1148" i="1"/>
  <c r="AD1148" i="1"/>
  <c r="AE1148" i="1" s="1"/>
  <c r="AD1116" i="1"/>
  <c r="AE1116" i="1" s="1"/>
  <c r="AA1116" i="1"/>
  <c r="AF1116" i="1" s="1"/>
  <c r="AG1116" i="1"/>
  <c r="AD1084" i="1"/>
  <c r="AE1084" i="1" s="1"/>
  <c r="AA1084" i="1"/>
  <c r="AF1084" i="1" s="1"/>
  <c r="AG1084" i="1"/>
  <c r="AD1052" i="1"/>
  <c r="AE1052" i="1" s="1"/>
  <c r="AG1052" i="1"/>
  <c r="AA1052" i="1"/>
  <c r="AF1052" i="1" s="1"/>
  <c r="AG1042" i="1"/>
  <c r="AD1042" i="1"/>
  <c r="AA1042" i="1"/>
  <c r="AF1042" i="1" s="1"/>
  <c r="AA1004" i="1"/>
  <c r="AF1004" i="1" s="1"/>
  <c r="AD1004" i="1"/>
  <c r="AE1004" i="1" s="1"/>
  <c r="AG1004" i="1"/>
  <c r="AD972" i="1"/>
  <c r="AE972" i="1" s="1"/>
  <c r="AA972" i="1"/>
  <c r="AF972" i="1" s="1"/>
  <c r="AG972" i="1"/>
  <c r="AD940" i="1"/>
  <c r="AE940" i="1" s="1"/>
  <c r="AA940" i="1"/>
  <c r="AF940" i="1" s="1"/>
  <c r="AG940" i="1"/>
  <c r="AG1198" i="1"/>
  <c r="AA1198" i="1"/>
  <c r="AF1198" i="1" s="1"/>
  <c r="AD1198" i="1"/>
  <c r="AG1166" i="1"/>
  <c r="AA1166" i="1"/>
  <c r="AF1166" i="1" s="1"/>
  <c r="AD1166" i="1"/>
  <c r="AG1134" i="1"/>
  <c r="AA1134" i="1"/>
  <c r="AF1134" i="1" s="1"/>
  <c r="AD1134" i="1"/>
  <c r="AG1102" i="1"/>
  <c r="AD1102" i="1"/>
  <c r="AA1102" i="1"/>
  <c r="AF1102" i="1" s="1"/>
  <c r="AG1070" i="1"/>
  <c r="AD1070" i="1"/>
  <c r="AA1070" i="1"/>
  <c r="AF1070" i="1" s="1"/>
  <c r="AG1022" i="1"/>
  <c r="AA1022" i="1"/>
  <c r="AF1022" i="1" s="1"/>
  <c r="AD1022" i="1"/>
  <c r="AG990" i="1"/>
  <c r="AD990" i="1"/>
  <c r="AA990" i="1"/>
  <c r="AF990" i="1" s="1"/>
  <c r="AG958" i="1"/>
  <c r="AA958" i="1"/>
  <c r="AF958" i="1" s="1"/>
  <c r="AD958" i="1"/>
  <c r="AG926" i="1"/>
  <c r="AA926" i="1"/>
  <c r="AF926" i="1" s="1"/>
  <c r="AD926" i="1"/>
  <c r="AG883" i="1"/>
  <c r="AA883" i="1"/>
  <c r="AF883" i="1" s="1"/>
  <c r="AD883" i="1"/>
  <c r="AG835" i="1"/>
  <c r="AA835" i="1"/>
  <c r="AF835" i="1" s="1"/>
  <c r="AD835" i="1"/>
  <c r="AA1287" i="1"/>
  <c r="AF1287" i="1" s="1"/>
  <c r="AG1287" i="1"/>
  <c r="AD1287" i="1"/>
  <c r="AD1279" i="1"/>
  <c r="AA1279" i="1"/>
  <c r="AF1279" i="1" s="1"/>
  <c r="AG1279" i="1"/>
  <c r="AA1271" i="1"/>
  <c r="AF1271" i="1" s="1"/>
  <c r="AG1271" i="1"/>
  <c r="AD1271" i="1"/>
  <c r="AD1255" i="1"/>
  <c r="AA1255" i="1"/>
  <c r="AF1255" i="1" s="1"/>
  <c r="AG1255" i="1"/>
  <c r="AG1244" i="1"/>
  <c r="AA1244" i="1"/>
  <c r="AF1244" i="1" s="1"/>
  <c r="AD1244" i="1"/>
  <c r="AD1356" i="1"/>
  <c r="AA1356" i="1"/>
  <c r="AF1356" i="1" s="1"/>
  <c r="AG1356" i="1"/>
  <c r="AO286" i="1"/>
  <c r="AQ286" i="1" s="1"/>
  <c r="AH287" i="1"/>
  <c r="AO287" i="1"/>
  <c r="AQ287" i="1" s="1"/>
  <c r="AI287" i="1"/>
  <c r="AL117" i="1"/>
  <c r="AO117" i="1" s="1"/>
  <c r="AQ117" i="1" s="1"/>
  <c r="AL92" i="1"/>
  <c r="T91" i="1"/>
  <c r="U91" i="1" s="1"/>
  <c r="N91" i="1"/>
  <c r="AB91" i="1"/>
  <c r="AC91" i="1" s="1"/>
  <c r="AL90" i="1"/>
  <c r="AO1574" i="1"/>
  <c r="AO1566" i="1"/>
  <c r="AO1558" i="1"/>
  <c r="AO1550" i="1"/>
  <c r="AO1542" i="1"/>
  <c r="AO1534" i="1"/>
  <c r="AO1526" i="1"/>
  <c r="AO1518" i="1"/>
  <c r="AO1510" i="1"/>
  <c r="AO1502" i="1"/>
  <c r="AO1494" i="1"/>
  <c r="AO1486" i="1"/>
  <c r="AO1478" i="1"/>
  <c r="AO1470" i="1"/>
  <c r="AO1462" i="1"/>
  <c r="AQ1454" i="1"/>
  <c r="AQ1446" i="1"/>
  <c r="AQ1438" i="1"/>
  <c r="AQ1430" i="1"/>
  <c r="AQ1422" i="1"/>
  <c r="AQ1414" i="1"/>
  <c r="AQ1406" i="1"/>
  <c r="AQ1398" i="1"/>
  <c r="AQ1390" i="1"/>
  <c r="AQ1382" i="1"/>
  <c r="X296" i="1"/>
  <c r="W296" i="1"/>
  <c r="Y296" i="1"/>
  <c r="Z296" i="1" s="1"/>
  <c r="W291" i="1"/>
  <c r="Y291" i="1"/>
  <c r="Z291" i="1" s="1"/>
  <c r="X291" i="1"/>
  <c r="W286" i="1"/>
  <c r="Y286" i="1"/>
  <c r="Z286" i="1" s="1"/>
  <c r="X286" i="1"/>
  <c r="AH281" i="1"/>
  <c r="AI281" i="1"/>
  <c r="AO281" i="1"/>
  <c r="AQ281" i="1" s="1"/>
  <c r="X274" i="1"/>
  <c r="Y274" i="1"/>
  <c r="Z274" i="1" s="1"/>
  <c r="W274" i="1"/>
  <c r="AE267" i="1"/>
  <c r="AG264" i="1"/>
  <c r="W262" i="1"/>
  <c r="Y262" i="1"/>
  <c r="Z262" i="1" s="1"/>
  <c r="X262" i="1"/>
  <c r="Y261" i="1"/>
  <c r="Z261" i="1" s="1"/>
  <c r="X261" i="1"/>
  <c r="W261" i="1"/>
  <c r="T258" i="1"/>
  <c r="U258" i="1" s="1"/>
  <c r="AO258" i="1" s="1"/>
  <c r="N258" i="1"/>
  <c r="AL257" i="1"/>
  <c r="AB258" i="1"/>
  <c r="AC258" i="1" s="1"/>
  <c r="W249" i="1"/>
  <c r="Y249" i="1"/>
  <c r="Z249" i="1" s="1"/>
  <c r="X249" i="1"/>
  <c r="AL245" i="1"/>
  <c r="AB244" i="1"/>
  <c r="AC244" i="1" s="1"/>
  <c r="T244" i="1"/>
  <c r="U244" i="1" s="1"/>
  <c r="N244" i="1"/>
  <c r="X243" i="1"/>
  <c r="W243" i="1"/>
  <c r="Y243" i="1"/>
  <c r="Z243" i="1" s="1"/>
  <c r="Y238" i="1"/>
  <c r="Z238" i="1" s="1"/>
  <c r="W238" i="1"/>
  <c r="X238" i="1"/>
  <c r="AG238" i="1" s="1"/>
  <c r="W228" i="1"/>
  <c r="X228" i="1"/>
  <c r="Y228" i="1"/>
  <c r="Z228" i="1" s="1"/>
  <c r="AA227" i="1"/>
  <c r="AF227" i="1" s="1"/>
  <c r="AD227" i="1"/>
  <c r="AE227" i="1" s="1"/>
  <c r="AB224" i="1"/>
  <c r="AC224" i="1" s="1"/>
  <c r="N224" i="1"/>
  <c r="T224" i="1"/>
  <c r="U224" i="1" s="1"/>
  <c r="AL223" i="1"/>
  <c r="X220" i="1"/>
  <c r="Y220" i="1"/>
  <c r="Z220" i="1" s="1"/>
  <c r="W220" i="1"/>
  <c r="AB219" i="1"/>
  <c r="AC219" i="1" s="1"/>
  <c r="T219" i="1"/>
  <c r="U219" i="1" s="1"/>
  <c r="N219" i="1"/>
  <c r="AL218" i="1"/>
  <c r="AO218" i="1" s="1"/>
  <c r="AQ218" i="1" s="1"/>
  <c r="N216" i="1"/>
  <c r="T216" i="1"/>
  <c r="U216" i="1" s="1"/>
  <c r="AO216" i="1" s="1"/>
  <c r="AB216" i="1"/>
  <c r="AC216" i="1" s="1"/>
  <c r="AL215" i="1"/>
  <c r="AO215" i="1" s="1"/>
  <c r="AL211" i="1"/>
  <c r="T212" i="1"/>
  <c r="U212" i="1" s="1"/>
  <c r="AO212" i="1" s="1"/>
  <c r="AQ212" i="1" s="1"/>
  <c r="N212" i="1"/>
  <c r="AB212" i="1"/>
  <c r="AC212" i="1" s="1"/>
  <c r="T211" i="1"/>
  <c r="U211" i="1" s="1"/>
  <c r="AB211" i="1"/>
  <c r="AC211" i="1" s="1"/>
  <c r="N211" i="1"/>
  <c r="Y208" i="1"/>
  <c r="Z208" i="1" s="1"/>
  <c r="W208" i="1"/>
  <c r="X208" i="1"/>
  <c r="AB203" i="1"/>
  <c r="AC203" i="1" s="1"/>
  <c r="T203" i="1"/>
  <c r="U203" i="1" s="1"/>
  <c r="N203" i="1"/>
  <c r="AL202" i="1"/>
  <c r="T198" i="1"/>
  <c r="U198" i="1" s="1"/>
  <c r="AB198" i="1"/>
  <c r="AC198" i="1" s="1"/>
  <c r="N198" i="1"/>
  <c r="AL197" i="1"/>
  <c r="AD197" i="1"/>
  <c r="AE197" i="1" s="1"/>
  <c r="AA197" i="1"/>
  <c r="AF197" i="1" s="1"/>
  <c r="W194" i="1"/>
  <c r="Y194" i="1"/>
  <c r="Z194" i="1" s="1"/>
  <c r="X194" i="1"/>
  <c r="N193" i="1"/>
  <c r="AB193" i="1"/>
  <c r="AC193" i="1" s="1"/>
  <c r="T193" i="1"/>
  <c r="U193" i="1" s="1"/>
  <c r="AL192" i="1"/>
  <c r="T191" i="1"/>
  <c r="U191" i="1" s="1"/>
  <c r="N191" i="1"/>
  <c r="AL190" i="1"/>
  <c r="AO190" i="1" s="1"/>
  <c r="AQ190" i="1" s="1"/>
  <c r="AB191" i="1"/>
  <c r="AC191" i="1" s="1"/>
  <c r="W185" i="1"/>
  <c r="Y185" i="1"/>
  <c r="Z185" i="1" s="1"/>
  <c r="X185" i="1"/>
  <c r="AB184" i="1"/>
  <c r="AC184" i="1" s="1"/>
  <c r="AL183" i="1"/>
  <c r="AO183" i="1" s="1"/>
  <c r="N184" i="1"/>
  <c r="T184" i="1"/>
  <c r="U184" i="1" s="1"/>
  <c r="AL185" i="1"/>
  <c r="AO185" i="1" s="1"/>
  <c r="W178" i="1"/>
  <c r="X178" i="1"/>
  <c r="Y178" i="1"/>
  <c r="Z178" i="1" s="1"/>
  <c r="W175" i="1"/>
  <c r="X175" i="1"/>
  <c r="Y175" i="1"/>
  <c r="Z175" i="1" s="1"/>
  <c r="Y168" i="1"/>
  <c r="Z168" i="1" s="1"/>
  <c r="X168" i="1"/>
  <c r="W168" i="1"/>
  <c r="T159" i="1"/>
  <c r="U159" i="1" s="1"/>
  <c r="AB159" i="1"/>
  <c r="AC159" i="1" s="1"/>
  <c r="AL158" i="1"/>
  <c r="AO158" i="1" s="1"/>
  <c r="N159" i="1"/>
  <c r="AL160" i="1"/>
  <c r="X152" i="1"/>
  <c r="W152" i="1"/>
  <c r="Y152" i="1"/>
  <c r="Z152" i="1" s="1"/>
  <c r="T143" i="1"/>
  <c r="U143" i="1" s="1"/>
  <c r="AB143" i="1"/>
  <c r="AC143" i="1" s="1"/>
  <c r="N143" i="1"/>
  <c r="AL142" i="1"/>
  <c r="AO142" i="1" s="1"/>
  <c r="AL144" i="1"/>
  <c r="AO144" i="1" s="1"/>
  <c r="Y137" i="1"/>
  <c r="Z137" i="1" s="1"/>
  <c r="X137" i="1"/>
  <c r="W137" i="1"/>
  <c r="AB136" i="1"/>
  <c r="AC136" i="1" s="1"/>
  <c r="AL135" i="1"/>
  <c r="N136" i="1"/>
  <c r="T136" i="1"/>
  <c r="U136" i="1" s="1"/>
  <c r="AL137" i="1"/>
  <c r="AO137" i="1" s="1"/>
  <c r="AG132" i="1"/>
  <c r="AB125" i="1"/>
  <c r="AC125" i="1" s="1"/>
  <c r="AL124" i="1"/>
  <c r="AL126" i="1"/>
  <c r="AO126" i="1" s="1"/>
  <c r="AQ126" i="1" s="1"/>
  <c r="N125" i="1"/>
  <c r="T125" i="1"/>
  <c r="U125" i="1" s="1"/>
  <c r="Y117" i="1"/>
  <c r="Z117" i="1" s="1"/>
  <c r="X117" i="1"/>
  <c r="W117" i="1"/>
  <c r="Y116" i="1"/>
  <c r="Z116" i="1" s="1"/>
  <c r="W116" i="1"/>
  <c r="X116" i="1"/>
  <c r="W110" i="1"/>
  <c r="X110" i="1"/>
  <c r="Y110" i="1"/>
  <c r="Z110" i="1" s="1"/>
  <c r="W77" i="1"/>
  <c r="Y77" i="1"/>
  <c r="Z77" i="1" s="1"/>
  <c r="X77" i="1"/>
  <c r="N72" i="1"/>
  <c r="T72" i="1"/>
  <c r="U72" i="1" s="1"/>
  <c r="AL73" i="1"/>
  <c r="AO73" i="1" s="1"/>
  <c r="AQ73" i="1" s="1"/>
  <c r="AB72" i="1"/>
  <c r="AC72" i="1" s="1"/>
  <c r="AL71" i="1"/>
  <c r="AO71" i="1" s="1"/>
  <c r="W69" i="1"/>
  <c r="Y69" i="1"/>
  <c r="Z69" i="1" s="1"/>
  <c r="X69" i="1"/>
  <c r="X65" i="1"/>
  <c r="W65" i="1"/>
  <c r="Y65" i="1"/>
  <c r="Z65" i="1" s="1"/>
  <c r="W35" i="1"/>
  <c r="Y35" i="1"/>
  <c r="Z35" i="1" s="1"/>
  <c r="X35" i="1"/>
  <c r="T30" i="1"/>
  <c r="U30" i="1" s="1"/>
  <c r="AO30" i="1" s="1"/>
  <c r="N30" i="1"/>
  <c r="AB30" i="1"/>
  <c r="AC30" i="1" s="1"/>
  <c r="AL29" i="1"/>
  <c r="AO29" i="1" s="1"/>
  <c r="AI1380" i="1"/>
  <c r="AH1380" i="1"/>
  <c r="AI1388" i="1"/>
  <c r="AH1388" i="1"/>
  <c r="AI1396" i="1"/>
  <c r="AH1396" i="1"/>
  <c r="AI1404" i="1"/>
  <c r="AH1404" i="1"/>
  <c r="AI1412" i="1"/>
  <c r="AH1412" i="1"/>
  <c r="AI1420" i="1"/>
  <c r="AH1420" i="1"/>
  <c r="AI1428" i="1"/>
  <c r="AH1428" i="1"/>
  <c r="AI1436" i="1"/>
  <c r="AH1436" i="1"/>
  <c r="AI1444" i="1"/>
  <c r="AH1444" i="1"/>
  <c r="AI1452" i="1"/>
  <c r="AH1452" i="1"/>
  <c r="AI1460" i="1"/>
  <c r="AH1460" i="1"/>
  <c r="AH1466" i="1"/>
  <c r="AI1466" i="1"/>
  <c r="AH1474" i="1"/>
  <c r="AI1474" i="1"/>
  <c r="AH1482" i="1"/>
  <c r="AI1482" i="1"/>
  <c r="AH1490" i="1"/>
  <c r="AI1490" i="1"/>
  <c r="AH1498" i="1"/>
  <c r="AI1498" i="1"/>
  <c r="AH1506" i="1"/>
  <c r="AI1506" i="1"/>
  <c r="AH1514" i="1"/>
  <c r="AI1514" i="1"/>
  <c r="AH1522" i="1"/>
  <c r="AI1522" i="1"/>
  <c r="AH1530" i="1"/>
  <c r="AI1530" i="1"/>
  <c r="AH1538" i="1"/>
  <c r="AI1538" i="1"/>
  <c r="AH1546" i="1"/>
  <c r="AI1546" i="1"/>
  <c r="AH1554" i="1"/>
  <c r="AI1554" i="1"/>
  <c r="AH1562" i="1"/>
  <c r="AI1562" i="1"/>
  <c r="AH1570" i="1"/>
  <c r="AI1570" i="1"/>
  <c r="AH1578" i="1"/>
  <c r="AI1578" i="1"/>
  <c r="AH1586" i="1"/>
  <c r="AI1586" i="1"/>
  <c r="AH1594" i="1"/>
  <c r="AI1594" i="1"/>
  <c r="AH1602" i="1"/>
  <c r="AI1602" i="1"/>
  <c r="AH1610" i="1"/>
  <c r="AI1610" i="1"/>
  <c r="AH1618" i="1"/>
  <c r="AI1618" i="1"/>
  <c r="AH1626" i="1"/>
  <c r="AI1626" i="1"/>
  <c r="AH1634" i="1"/>
  <c r="AI1634" i="1"/>
  <c r="AH1642" i="1"/>
  <c r="AI1642" i="1"/>
  <c r="AH1650" i="1"/>
  <c r="AI1650" i="1"/>
  <c r="AH1658" i="1"/>
  <c r="AI1658" i="1"/>
  <c r="AH1666" i="1"/>
  <c r="AI1666" i="1"/>
  <c r="AH1674" i="1"/>
  <c r="AI1674" i="1"/>
  <c r="AH1682" i="1"/>
  <c r="AI1682" i="1"/>
  <c r="AH1690" i="1"/>
  <c r="AI1690" i="1"/>
  <c r="AH1698" i="1"/>
  <c r="AI1698" i="1"/>
  <c r="AH1706" i="1"/>
  <c r="AI1706" i="1"/>
  <c r="AH1714" i="1"/>
  <c r="AI1714" i="1"/>
  <c r="AH1722" i="1"/>
  <c r="AI1722" i="1"/>
  <c r="AH1730" i="1"/>
  <c r="AI1730" i="1"/>
  <c r="AH1738" i="1"/>
  <c r="AI1738" i="1"/>
  <c r="AH1746" i="1"/>
  <c r="AI1746" i="1"/>
  <c r="AH1754" i="1"/>
  <c r="AI1754" i="1"/>
  <c r="AH1762" i="1"/>
  <c r="AI1762" i="1"/>
  <c r="AH1770" i="1"/>
  <c r="AI1770" i="1"/>
  <c r="AH1778" i="1"/>
  <c r="AI1778" i="1"/>
  <c r="AQ1771" i="1"/>
  <c r="AQ1763" i="1"/>
  <c r="AQ1755" i="1"/>
  <c r="AQ1747" i="1"/>
  <c r="AQ1739" i="1"/>
  <c r="AQ1731" i="1"/>
  <c r="AQ1723" i="1"/>
  <c r="AQ1715" i="1"/>
  <c r="AQ1707" i="1"/>
  <c r="AQ1699" i="1"/>
  <c r="AQ1691" i="1"/>
  <c r="AQ1683" i="1"/>
  <c r="AQ1675" i="1"/>
  <c r="AQ1667" i="1"/>
  <c r="AQ1659" i="1"/>
  <c r="AQ1651" i="1"/>
  <c r="AQ1643" i="1"/>
  <c r="AQ1635" i="1"/>
  <c r="AQ1627" i="1"/>
  <c r="AQ1619" i="1"/>
  <c r="AQ1611" i="1"/>
  <c r="AQ1603" i="1"/>
  <c r="AQ1595" i="1"/>
  <c r="AQ1587" i="1"/>
  <c r="AQ1579" i="1"/>
  <c r="AQ1571" i="1"/>
  <c r="AQ1563" i="1"/>
  <c r="AQ1555" i="1"/>
  <c r="AQ1547" i="1"/>
  <c r="AQ1539" i="1"/>
  <c r="AQ1531" i="1"/>
  <c r="AQ1523" i="1"/>
  <c r="AQ1515" i="1"/>
  <c r="AQ1507" i="1"/>
  <c r="AQ1499" i="1"/>
  <c r="AQ1491" i="1"/>
  <c r="AQ1483" i="1"/>
  <c r="AQ1475" i="1"/>
  <c r="AQ1467" i="1"/>
  <c r="AQ1459" i="1"/>
  <c r="AQ1451" i="1"/>
  <c r="AQ1443" i="1"/>
  <c r="AQ1435" i="1"/>
  <c r="AQ1427" i="1"/>
  <c r="AQ1419" i="1"/>
  <c r="AQ1411" i="1"/>
  <c r="AQ1403" i="1"/>
  <c r="AQ1395" i="1"/>
  <c r="AQ1387" i="1"/>
  <c r="AQ1379" i="1"/>
  <c r="AJ485" i="1"/>
  <c r="AJ490" i="1"/>
  <c r="AR527" i="1"/>
  <c r="AE1332" i="1"/>
  <c r="AS1332" i="1"/>
  <c r="AT1332" i="1" s="1"/>
  <c r="AK1361" i="1"/>
  <c r="AS1361" i="1"/>
  <c r="AT1361" i="1" s="1"/>
  <c r="AS1362" i="1"/>
  <c r="AJ1356" i="1"/>
  <c r="AJ1355" i="1"/>
  <c r="AK1357" i="1"/>
  <c r="AJ1357" i="1"/>
  <c r="AJ1288" i="1"/>
  <c r="AK1284" i="1"/>
  <c r="AJ1287" i="1"/>
  <c r="AA445" i="1"/>
  <c r="AF445" i="1" s="1"/>
  <c r="AD445" i="1"/>
  <c r="AG445" i="1"/>
  <c r="AH1203" i="1"/>
  <c r="AI1203" i="1"/>
  <c r="AH1187" i="1"/>
  <c r="AI1187" i="1"/>
  <c r="AH1171" i="1"/>
  <c r="AI1171" i="1"/>
  <c r="AI1155" i="1"/>
  <c r="AH1155" i="1"/>
  <c r="AH1139" i="1"/>
  <c r="AI1139" i="1"/>
  <c r="AH1123" i="1"/>
  <c r="AI1123" i="1"/>
  <c r="AH1107" i="1"/>
  <c r="AI1107" i="1"/>
  <c r="AH1075" i="1"/>
  <c r="AI1075" i="1"/>
  <c r="AD795" i="1"/>
  <c r="AA795" i="1"/>
  <c r="AF795" i="1" s="1"/>
  <c r="AG795" i="1"/>
  <c r="AA779" i="1"/>
  <c r="AF779" i="1" s="1"/>
  <c r="AD779" i="1"/>
  <c r="AG779" i="1"/>
  <c r="AD763" i="1"/>
  <c r="AA763" i="1"/>
  <c r="AF763" i="1" s="1"/>
  <c r="AG763" i="1"/>
  <c r="AD751" i="1"/>
  <c r="AA751" i="1"/>
  <c r="AF751" i="1" s="1"/>
  <c r="AG751" i="1"/>
  <c r="AD747" i="1"/>
  <c r="AA747" i="1"/>
  <c r="AF747" i="1" s="1"/>
  <c r="AG747" i="1"/>
  <c r="AA735" i="1"/>
  <c r="AF735" i="1" s="1"/>
  <c r="AD735" i="1"/>
  <c r="AG735" i="1"/>
  <c r="AA731" i="1"/>
  <c r="AF731" i="1" s="1"/>
  <c r="AD731" i="1"/>
  <c r="AG731" i="1"/>
  <c r="AD599" i="1"/>
  <c r="AA599" i="1"/>
  <c r="AF599" i="1" s="1"/>
  <c r="AG599" i="1"/>
  <c r="AG799" i="1"/>
  <c r="AD799" i="1"/>
  <c r="AE799" i="1" s="1"/>
  <c r="AA799" i="1"/>
  <c r="AF799" i="1" s="1"/>
  <c r="AA733" i="1"/>
  <c r="AF733" i="1" s="1"/>
  <c r="AD733" i="1"/>
  <c r="AG733" i="1"/>
  <c r="AH723" i="1"/>
  <c r="AI723" i="1"/>
  <c r="AA707" i="1"/>
  <c r="AF707" i="1" s="1"/>
  <c r="AD707" i="1"/>
  <c r="AG707" i="1"/>
  <c r="AG640" i="1"/>
  <c r="AD640" i="1"/>
  <c r="AA640" i="1"/>
  <c r="AF640" i="1" s="1"/>
  <c r="AG636" i="1"/>
  <c r="AA636" i="1"/>
  <c r="AF636" i="1" s="1"/>
  <c r="AD636" i="1"/>
  <c r="AG628" i="1"/>
  <c r="AD628" i="1"/>
  <c r="AA628" i="1"/>
  <c r="AF628" i="1" s="1"/>
  <c r="AO597" i="1"/>
  <c r="AI597" i="1"/>
  <c r="AH597" i="1"/>
  <c r="AI590" i="1"/>
  <c r="AH590" i="1"/>
  <c r="AH586" i="1"/>
  <c r="AI586" i="1"/>
  <c r="AO586" i="1"/>
  <c r="AQ586" i="1" s="1"/>
  <c r="AI1302" i="1"/>
  <c r="AH1302" i="1"/>
  <c r="AO1302" i="1"/>
  <c r="AI1341" i="1"/>
  <c r="AO1341" i="1"/>
  <c r="AH1341" i="1"/>
  <c r="AI1337" i="1"/>
  <c r="AO1337" i="1"/>
  <c r="AH1337" i="1"/>
  <c r="AE1316" i="1"/>
  <c r="AM1316" i="1"/>
  <c r="AM1317" i="1"/>
  <c r="AS1317" i="1"/>
  <c r="AS1316" i="1"/>
  <c r="AT1316" i="1" s="1"/>
  <c r="AA1333" i="1"/>
  <c r="AF1333" i="1" s="1"/>
  <c r="AD1333" i="1"/>
  <c r="AG1333" i="1"/>
  <c r="AG1324" i="1"/>
  <c r="AA1324" i="1"/>
  <c r="AF1324" i="1" s="1"/>
  <c r="AD1324" i="1"/>
  <c r="AE1378" i="1"/>
  <c r="AM1378" i="1"/>
  <c r="AS1378" i="1"/>
  <c r="AT1378" i="1" s="1"/>
  <c r="AG1230" i="1"/>
  <c r="AL86" i="1"/>
  <c r="T87" i="1"/>
  <c r="U87" i="1" s="1"/>
  <c r="AB87" i="1"/>
  <c r="AC87" i="1" s="1"/>
  <c r="N87" i="1"/>
  <c r="AL88" i="1"/>
  <c r="AL28" i="1"/>
  <c r="AO28" i="1" s="1"/>
  <c r="AQ186" i="1"/>
  <c r="AQ170" i="1"/>
  <c r="AP1291" i="1"/>
  <c r="AQ155" i="1"/>
  <c r="AK1221" i="1"/>
  <c r="AS1221" i="1"/>
  <c r="AT1221" i="1" s="1"/>
  <c r="AO885" i="1"/>
  <c r="AH885" i="1"/>
  <c r="AI885" i="1"/>
  <c r="AH869" i="1"/>
  <c r="AI869" i="1"/>
  <c r="AO853" i="1"/>
  <c r="AP850" i="1" s="1"/>
  <c r="AH853" i="1"/>
  <c r="AI853" i="1"/>
  <c r="AH837" i="1"/>
  <c r="AI837" i="1"/>
  <c r="AO821" i="1"/>
  <c r="AH821" i="1"/>
  <c r="AI821" i="1"/>
  <c r="AO861" i="1"/>
  <c r="AI791" i="1"/>
  <c r="AH791" i="1"/>
  <c r="AA775" i="1"/>
  <c r="AF775" i="1" s="1"/>
  <c r="AD775" i="1"/>
  <c r="AG775" i="1"/>
  <c r="AI759" i="1"/>
  <c r="AH759" i="1"/>
  <c r="AD743" i="1"/>
  <c r="AA743" i="1"/>
  <c r="AF743" i="1" s="1"/>
  <c r="AG743" i="1"/>
  <c r="AI725" i="1"/>
  <c r="AH725" i="1"/>
  <c r="AO725" i="1"/>
  <c r="AO693" i="1"/>
  <c r="AQ693" i="1" s="1"/>
  <c r="AI693" i="1"/>
  <c r="AH693" i="1"/>
  <c r="AA793" i="1"/>
  <c r="AF793" i="1" s="1"/>
  <c r="AG793" i="1"/>
  <c r="AD793" i="1"/>
  <c r="AA761" i="1"/>
  <c r="AF761" i="1" s="1"/>
  <c r="AD761" i="1"/>
  <c r="AG761" i="1"/>
  <c r="AO745" i="1"/>
  <c r="AH745" i="1"/>
  <c r="AI745" i="1"/>
  <c r="AH715" i="1"/>
  <c r="AI715" i="1"/>
  <c r="AH699" i="1"/>
  <c r="AI699" i="1"/>
  <c r="AI685" i="1"/>
  <c r="AH685" i="1"/>
  <c r="AO685" i="1"/>
  <c r="AH1294" i="1"/>
  <c r="AI1294" i="1"/>
  <c r="AH1254" i="1"/>
  <c r="AI1254" i="1"/>
  <c r="AH1232" i="1"/>
  <c r="AO1232" i="1"/>
  <c r="AI1232" i="1"/>
  <c r="AA1233" i="1"/>
  <c r="AF1233" i="1" s="1"/>
  <c r="AG1233" i="1"/>
  <c r="AD1233" i="1"/>
  <c r="AO1228" i="1"/>
  <c r="AH1223" i="1"/>
  <c r="AO1223" i="1"/>
  <c r="AI1223" i="1"/>
  <c r="AO1311" i="1"/>
  <c r="AP1311" i="1" s="1"/>
  <c r="AO1254" i="1"/>
  <c r="AK155" i="1"/>
  <c r="AB173" i="1"/>
  <c r="AC173" i="1" s="1"/>
  <c r="T173" i="1"/>
  <c r="U173" i="1" s="1"/>
  <c r="N173" i="1"/>
  <c r="AL172" i="1"/>
  <c r="AO172" i="1" s="1"/>
  <c r="AB141" i="1"/>
  <c r="AC141" i="1" s="1"/>
  <c r="N141" i="1"/>
  <c r="AL140" i="1"/>
  <c r="AO140" i="1" s="1"/>
  <c r="T141" i="1"/>
  <c r="U141" i="1" s="1"/>
  <c r="AB79" i="1"/>
  <c r="AC79" i="1" s="1"/>
  <c r="N79" i="1"/>
  <c r="AL78" i="1"/>
  <c r="AO78" i="1" s="1"/>
  <c r="AQ78" i="1" s="1"/>
  <c r="T79" i="1"/>
  <c r="U79" i="1" s="1"/>
  <c r="AL80" i="1"/>
  <c r="AO715" i="1"/>
  <c r="AQ715" i="1" s="1"/>
  <c r="AG361" i="1"/>
  <c r="AD361" i="1"/>
  <c r="AA361" i="1"/>
  <c r="AF361" i="1" s="1"/>
  <c r="AG1218" i="1"/>
  <c r="AA1218" i="1"/>
  <c r="AF1218" i="1" s="1"/>
  <c r="AD1218" i="1"/>
  <c r="AA1204" i="1"/>
  <c r="AF1204" i="1" s="1"/>
  <c r="AG1204" i="1"/>
  <c r="AD1204" i="1"/>
  <c r="AE1204" i="1" s="1"/>
  <c r="AA1188" i="1"/>
  <c r="AF1188" i="1" s="1"/>
  <c r="AD1188" i="1"/>
  <c r="AE1188" i="1" s="1"/>
  <c r="AG1188" i="1"/>
  <c r="AD1172" i="1"/>
  <c r="AE1172" i="1" s="1"/>
  <c r="AG1172" i="1"/>
  <c r="AA1172" i="1"/>
  <c r="AF1172" i="1" s="1"/>
  <c r="AD1140" i="1"/>
  <c r="AE1140" i="1" s="1"/>
  <c r="AA1140" i="1"/>
  <c r="AF1140" i="1" s="1"/>
  <c r="AG1140" i="1"/>
  <c r="AA1108" i="1"/>
  <c r="AF1108" i="1" s="1"/>
  <c r="AG1108" i="1"/>
  <c r="AD1108" i="1"/>
  <c r="AE1108" i="1" s="1"/>
  <c r="AA1076" i="1"/>
  <c r="AF1076" i="1" s="1"/>
  <c r="AD1076" i="1"/>
  <c r="AE1076" i="1" s="1"/>
  <c r="AG1076" i="1"/>
  <c r="AG1046" i="1"/>
  <c r="AD1046" i="1"/>
  <c r="AA1046" i="1"/>
  <c r="AF1046" i="1" s="1"/>
  <c r="AA1028" i="1"/>
  <c r="AF1028" i="1" s="1"/>
  <c r="AD1028" i="1"/>
  <c r="AM1028" i="1" s="1"/>
  <c r="AG1028" i="1"/>
  <c r="AD1012" i="1"/>
  <c r="AE1012" i="1" s="1"/>
  <c r="AA1012" i="1"/>
  <c r="AF1012" i="1" s="1"/>
  <c r="AG1012" i="1"/>
  <c r="AA996" i="1"/>
  <c r="AF996" i="1" s="1"/>
  <c r="AD996" i="1"/>
  <c r="AE996" i="1" s="1"/>
  <c r="AG996" i="1"/>
  <c r="AA980" i="1"/>
  <c r="AF980" i="1" s="1"/>
  <c r="AG980" i="1"/>
  <c r="AD980" i="1"/>
  <c r="AE980" i="1" s="1"/>
  <c r="AA964" i="1"/>
  <c r="AF964" i="1" s="1"/>
  <c r="AD964" i="1"/>
  <c r="AE964" i="1" s="1"/>
  <c r="AG964" i="1"/>
  <c r="AA948" i="1"/>
  <c r="AF948" i="1" s="1"/>
  <c r="AG948" i="1"/>
  <c r="AD948" i="1"/>
  <c r="AE948" i="1" s="1"/>
  <c r="AD932" i="1"/>
  <c r="AE932" i="1" s="1"/>
  <c r="AA932" i="1"/>
  <c r="AF932" i="1" s="1"/>
  <c r="AG932" i="1"/>
  <c r="AD900" i="1"/>
  <c r="AE900" i="1" s="1"/>
  <c r="AG900" i="1"/>
  <c r="AA900" i="1"/>
  <c r="AF900" i="1" s="1"/>
  <c r="AG1190" i="1"/>
  <c r="AD1190" i="1"/>
  <c r="AS1190" i="1" s="1"/>
  <c r="AT1190" i="1" s="1"/>
  <c r="AA1190" i="1"/>
  <c r="AF1190" i="1" s="1"/>
  <c r="AG1158" i="1"/>
  <c r="AA1158" i="1"/>
  <c r="AF1158" i="1" s="1"/>
  <c r="AD1158" i="1"/>
  <c r="AS1158" i="1" s="1"/>
  <c r="AT1158" i="1" s="1"/>
  <c r="AG1126" i="1"/>
  <c r="AD1126" i="1"/>
  <c r="AS1126" i="1" s="1"/>
  <c r="AT1126" i="1" s="1"/>
  <c r="AA1126" i="1"/>
  <c r="AF1126" i="1" s="1"/>
  <c r="AG1078" i="1"/>
  <c r="AD1078" i="1"/>
  <c r="AA1078" i="1"/>
  <c r="AF1078" i="1" s="1"/>
  <c r="AG998" i="1"/>
  <c r="AA998" i="1"/>
  <c r="AF998" i="1" s="1"/>
  <c r="AD998" i="1"/>
  <c r="AG966" i="1"/>
  <c r="AD966" i="1"/>
  <c r="AA966" i="1"/>
  <c r="AF966" i="1" s="1"/>
  <c r="AG934" i="1"/>
  <c r="AD934" i="1"/>
  <c r="AA934" i="1"/>
  <c r="AF934" i="1" s="1"/>
  <c r="AG902" i="1"/>
  <c r="AD902" i="1"/>
  <c r="AA902" i="1"/>
  <c r="AF902" i="1" s="1"/>
  <c r="AG843" i="1"/>
  <c r="AD843" i="1"/>
  <c r="AA843" i="1"/>
  <c r="AF843" i="1" s="1"/>
  <c r="AG811" i="1"/>
  <c r="AA811" i="1"/>
  <c r="AF811" i="1" s="1"/>
  <c r="AD811" i="1"/>
  <c r="AA1265" i="1"/>
  <c r="AF1265" i="1" s="1"/>
  <c r="AD1265" i="1"/>
  <c r="AG1265" i="1"/>
  <c r="AA1242" i="1"/>
  <c r="AF1242" i="1" s="1"/>
  <c r="AD1242" i="1"/>
  <c r="AE1242" i="1" s="1"/>
  <c r="AG1242" i="1"/>
  <c r="AO296" i="1"/>
  <c r="AB113" i="1"/>
  <c r="AC113" i="1" s="1"/>
  <c r="N113" i="1"/>
  <c r="T113" i="1"/>
  <c r="U113" i="1" s="1"/>
  <c r="AL112" i="1"/>
  <c r="AO112" i="1" s="1"/>
  <c r="AL82" i="1"/>
  <c r="AB83" i="1"/>
  <c r="AC83" i="1" s="1"/>
  <c r="N83" i="1"/>
  <c r="AL84" i="1"/>
  <c r="T83" i="1"/>
  <c r="U83" i="1" s="1"/>
  <c r="AO83" i="1" s="1"/>
  <c r="AQ83" i="1" s="1"/>
  <c r="AQ1572" i="1"/>
  <c r="AQ1564" i="1"/>
  <c r="AQ1556" i="1"/>
  <c r="AQ1548" i="1"/>
  <c r="AQ1540" i="1"/>
  <c r="AQ1532" i="1"/>
  <c r="AQ1524" i="1"/>
  <c r="AQ1516" i="1"/>
  <c r="AQ1508" i="1"/>
  <c r="AQ1500" i="1"/>
  <c r="AQ1492" i="1"/>
  <c r="AQ1484" i="1"/>
  <c r="AQ1476" i="1"/>
  <c r="AQ1468" i="1"/>
  <c r="AO1460" i="1"/>
  <c r="AO1452" i="1"/>
  <c r="AP1454" i="1" s="1"/>
  <c r="AO1444" i="1"/>
  <c r="AO1436" i="1"/>
  <c r="AP1438" i="1" s="1"/>
  <c r="AO1428" i="1"/>
  <c r="AO1420" i="1"/>
  <c r="AP1422" i="1" s="1"/>
  <c r="AO1412" i="1"/>
  <c r="AO1404" i="1"/>
  <c r="AP1406" i="1" s="1"/>
  <c r="AO1396" i="1"/>
  <c r="AO1388" i="1"/>
  <c r="AP1390" i="1" s="1"/>
  <c r="AO1380" i="1"/>
  <c r="AG294" i="1"/>
  <c r="AG289" i="1"/>
  <c r="AG283" i="1"/>
  <c r="AO283" i="1"/>
  <c r="AQ283" i="1" s="1"/>
  <c r="AG281" i="1"/>
  <c r="W275" i="1"/>
  <c r="Y275" i="1"/>
  <c r="Z275" i="1" s="1"/>
  <c r="X275" i="1"/>
  <c r="X272" i="1"/>
  <c r="Y272" i="1"/>
  <c r="Z272" i="1" s="1"/>
  <c r="W272" i="1"/>
  <c r="AG266" i="1"/>
  <c r="T263" i="1"/>
  <c r="U263" i="1" s="1"/>
  <c r="AL262" i="1"/>
  <c r="AO262" i="1" s="1"/>
  <c r="AQ262" i="1" s="1"/>
  <c r="AB263" i="1"/>
  <c r="AC263" i="1" s="1"/>
  <c r="N263" i="1"/>
  <c r="AL259" i="1"/>
  <c r="AO259" i="1" s="1"/>
  <c r="AQ259" i="1" s="1"/>
  <c r="W259" i="1"/>
  <c r="Y259" i="1"/>
  <c r="Z259" i="1" s="1"/>
  <c r="X259" i="1"/>
  <c r="Y256" i="1"/>
  <c r="Z256" i="1" s="1"/>
  <c r="W256" i="1"/>
  <c r="X256" i="1"/>
  <c r="X246" i="1"/>
  <c r="Y246" i="1"/>
  <c r="Z246" i="1" s="1"/>
  <c r="W246" i="1"/>
  <c r="AA245" i="1"/>
  <c r="AF245" i="1" s="1"/>
  <c r="AD245" i="1"/>
  <c r="AE245" i="1" s="1"/>
  <c r="W241" i="1"/>
  <c r="Y241" i="1"/>
  <c r="Z241" i="1" s="1"/>
  <c r="X241" i="1"/>
  <c r="AG227" i="1"/>
  <c r="W222" i="1"/>
  <c r="Y222" i="1"/>
  <c r="Z222" i="1" s="1"/>
  <c r="X222" i="1"/>
  <c r="X221" i="1"/>
  <c r="Y221" i="1"/>
  <c r="Z221" i="1" s="1"/>
  <c r="W221" i="1"/>
  <c r="X218" i="1"/>
  <c r="W218" i="1"/>
  <c r="Y218" i="1"/>
  <c r="Z218" i="1" s="1"/>
  <c r="W217" i="1"/>
  <c r="X217" i="1"/>
  <c r="Y217" i="1"/>
  <c r="Z217" i="1" s="1"/>
  <c r="X214" i="1"/>
  <c r="W214" i="1"/>
  <c r="Y214" i="1"/>
  <c r="Z214" i="1" s="1"/>
  <c r="AA213" i="1"/>
  <c r="AF213" i="1" s="1"/>
  <c r="AD213" i="1"/>
  <c r="AE213" i="1" s="1"/>
  <c r="N210" i="1"/>
  <c r="T210" i="1"/>
  <c r="U210" i="1" s="1"/>
  <c r="AB210" i="1"/>
  <c r="AC210" i="1" s="1"/>
  <c r="AL209" i="1"/>
  <c r="AO209" i="1" s="1"/>
  <c r="W205" i="1"/>
  <c r="Y205" i="1"/>
  <c r="Z205" i="1" s="1"/>
  <c r="X205" i="1"/>
  <c r="AD204" i="1"/>
  <c r="AE204" i="1" s="1"/>
  <c r="AA204" i="1"/>
  <c r="AF204" i="1" s="1"/>
  <c r="N200" i="1"/>
  <c r="T200" i="1"/>
  <c r="U200" i="1" s="1"/>
  <c r="AB200" i="1"/>
  <c r="AC200" i="1" s="1"/>
  <c r="AL199" i="1"/>
  <c r="AO199" i="1" s="1"/>
  <c r="AB196" i="1"/>
  <c r="AC196" i="1" s="1"/>
  <c r="T196" i="1"/>
  <c r="U196" i="1" s="1"/>
  <c r="N196" i="1"/>
  <c r="AL195" i="1"/>
  <c r="AO195" i="1" s="1"/>
  <c r="AQ195" i="1" s="1"/>
  <c r="X195" i="1"/>
  <c r="Y195" i="1"/>
  <c r="Z195" i="1" s="1"/>
  <c r="W195" i="1"/>
  <c r="AB192" i="1"/>
  <c r="AC192" i="1" s="1"/>
  <c r="AL191" i="1"/>
  <c r="AO191" i="1" s="1"/>
  <c r="AQ191" i="1" s="1"/>
  <c r="N192" i="1"/>
  <c r="T192" i="1"/>
  <c r="U192" i="1" s="1"/>
  <c r="W183" i="1"/>
  <c r="X183" i="1"/>
  <c r="Y183" i="1"/>
  <c r="Z183" i="1" s="1"/>
  <c r="W181" i="1"/>
  <c r="Y181" i="1"/>
  <c r="Z181" i="1" s="1"/>
  <c r="X181" i="1"/>
  <c r="Y176" i="1"/>
  <c r="Z176" i="1" s="1"/>
  <c r="X176" i="1"/>
  <c r="W176" i="1"/>
  <c r="T167" i="1"/>
  <c r="U167" i="1" s="1"/>
  <c r="N167" i="1"/>
  <c r="AL166" i="1"/>
  <c r="AO166" i="1" s="1"/>
  <c r="AB167" i="1"/>
  <c r="AC167" i="1" s="1"/>
  <c r="AL168" i="1"/>
  <c r="AO168" i="1" s="1"/>
  <c r="AB165" i="1"/>
  <c r="AC165" i="1" s="1"/>
  <c r="T165" i="1"/>
  <c r="U165" i="1" s="1"/>
  <c r="AL164" i="1"/>
  <c r="AO164" i="1" s="1"/>
  <c r="N165" i="1"/>
  <c r="W161" i="1"/>
  <c r="Y161" i="1"/>
  <c r="Z161" i="1" s="1"/>
  <c r="X161" i="1"/>
  <c r="AB160" i="1"/>
  <c r="AC160" i="1" s="1"/>
  <c r="AL159" i="1"/>
  <c r="AO159" i="1" s="1"/>
  <c r="N160" i="1"/>
  <c r="T160" i="1"/>
  <c r="U160" i="1" s="1"/>
  <c r="AL161" i="1"/>
  <c r="AO161" i="1" s="1"/>
  <c r="W151" i="1"/>
  <c r="Y151" i="1"/>
  <c r="Z151" i="1" s="1"/>
  <c r="X151" i="1"/>
  <c r="X149" i="1"/>
  <c r="W149" i="1"/>
  <c r="Y149" i="1"/>
  <c r="Z149" i="1" s="1"/>
  <c r="X144" i="1"/>
  <c r="W144" i="1"/>
  <c r="Y144" i="1"/>
  <c r="Z144" i="1" s="1"/>
  <c r="T135" i="1"/>
  <c r="U135" i="1" s="1"/>
  <c r="AB135" i="1"/>
  <c r="AC135" i="1" s="1"/>
  <c r="N135" i="1"/>
  <c r="AL134" i="1"/>
  <c r="AO134" i="1" s="1"/>
  <c r="AL136" i="1"/>
  <c r="AO136" i="1" s="1"/>
  <c r="AB133" i="1"/>
  <c r="AC133" i="1" s="1"/>
  <c r="N133" i="1"/>
  <c r="AL132" i="1"/>
  <c r="AO132" i="1" s="1"/>
  <c r="T133" i="1"/>
  <c r="U133" i="1" s="1"/>
  <c r="AO133" i="1" s="1"/>
  <c r="W129" i="1"/>
  <c r="X129" i="1"/>
  <c r="Y129" i="1"/>
  <c r="Z129" i="1" s="1"/>
  <c r="W127" i="1"/>
  <c r="X127" i="1"/>
  <c r="Y127" i="1"/>
  <c r="Z127" i="1" s="1"/>
  <c r="X123" i="1"/>
  <c r="Y123" i="1"/>
  <c r="Z123" i="1" s="1"/>
  <c r="W123" i="1"/>
  <c r="W122" i="1"/>
  <c r="X122" i="1"/>
  <c r="Y122" i="1"/>
  <c r="Z122" i="1" s="1"/>
  <c r="AB108" i="1"/>
  <c r="AC108" i="1" s="1"/>
  <c r="T108" i="1"/>
  <c r="U108" i="1" s="1"/>
  <c r="N108" i="1"/>
  <c r="AL109" i="1"/>
  <c r="AO109" i="1" s="1"/>
  <c r="W71" i="1"/>
  <c r="Y71" i="1"/>
  <c r="Z71" i="1" s="1"/>
  <c r="X71" i="1"/>
  <c r="X67" i="1"/>
  <c r="W67" i="1"/>
  <c r="Y67" i="1"/>
  <c r="Z67" i="1" s="1"/>
  <c r="Y66" i="1"/>
  <c r="Z66" i="1" s="1"/>
  <c r="W66" i="1"/>
  <c r="X66" i="1"/>
  <c r="X62" i="1"/>
  <c r="Y62" i="1"/>
  <c r="Z62" i="1" s="1"/>
  <c r="W62" i="1"/>
  <c r="AL59" i="1"/>
  <c r="AO59" i="1" s="1"/>
  <c r="AQ59" i="1" s="1"/>
  <c r="T60" i="1"/>
  <c r="U60" i="1" s="1"/>
  <c r="N60" i="1"/>
  <c r="AB60" i="1"/>
  <c r="AC60" i="1" s="1"/>
  <c r="AH58" i="1"/>
  <c r="AK58" i="1" s="1"/>
  <c r="AI58" i="1"/>
  <c r="AO58" i="1"/>
  <c r="AQ58" i="1" s="1"/>
  <c r="AI56" i="1"/>
  <c r="AH56" i="1"/>
  <c r="AK56" i="1" s="1"/>
  <c r="AL53" i="1"/>
  <c r="AO53" i="1" s="1"/>
  <c r="AB54" i="1"/>
  <c r="AC54" i="1" s="1"/>
  <c r="N54" i="1"/>
  <c r="T54" i="1"/>
  <c r="U54" i="1" s="1"/>
  <c r="AL51" i="1"/>
  <c r="AO51" i="1" s="1"/>
  <c r="T52" i="1"/>
  <c r="U52" i="1" s="1"/>
  <c r="AB52" i="1"/>
  <c r="AC52" i="1" s="1"/>
  <c r="N52" i="1"/>
  <c r="AL49" i="1"/>
  <c r="AO49" i="1" s="1"/>
  <c r="AB50" i="1"/>
  <c r="AC50" i="1" s="1"/>
  <c r="N50" i="1"/>
  <c r="T50" i="1"/>
  <c r="U50" i="1" s="1"/>
  <c r="AL47" i="1"/>
  <c r="AO47" i="1" s="1"/>
  <c r="T48" i="1"/>
  <c r="U48" i="1" s="1"/>
  <c r="N48" i="1"/>
  <c r="AB48" i="1"/>
  <c r="AC48" i="1" s="1"/>
  <c r="AL45" i="1"/>
  <c r="AO45" i="1" s="1"/>
  <c r="N46" i="1"/>
  <c r="AB46" i="1"/>
  <c r="AC46" i="1" s="1"/>
  <c r="T46" i="1"/>
  <c r="U46" i="1" s="1"/>
  <c r="Y44" i="1"/>
  <c r="Z44" i="1" s="1"/>
  <c r="W44" i="1"/>
  <c r="X44" i="1"/>
  <c r="W34" i="1"/>
  <c r="X34" i="1"/>
  <c r="Y34" i="1"/>
  <c r="Z34" i="1" s="1"/>
  <c r="Y33" i="1"/>
  <c r="Z33" i="1" s="1"/>
  <c r="W33" i="1"/>
  <c r="X33" i="1"/>
  <c r="Y27" i="1"/>
  <c r="Z27" i="1" s="1"/>
  <c r="X27" i="1"/>
  <c r="W27" i="1"/>
  <c r="AH1382" i="1"/>
  <c r="AI1382" i="1"/>
  <c r="AH1390" i="1"/>
  <c r="AI1390" i="1"/>
  <c r="AH1398" i="1"/>
  <c r="AI1398" i="1"/>
  <c r="AH1406" i="1"/>
  <c r="AI1406" i="1"/>
  <c r="AH1414" i="1"/>
  <c r="AI1414" i="1"/>
  <c r="AH1422" i="1"/>
  <c r="AI1422" i="1"/>
  <c r="AH1430" i="1"/>
  <c r="AI1430" i="1"/>
  <c r="AH1438" i="1"/>
  <c r="AI1438" i="1"/>
  <c r="AH1446" i="1"/>
  <c r="AI1446" i="1"/>
  <c r="AH1454" i="1"/>
  <c r="AI1454" i="1"/>
  <c r="AI1468" i="1"/>
  <c r="AH1468" i="1"/>
  <c r="AI1476" i="1"/>
  <c r="AH1476" i="1"/>
  <c r="AI1484" i="1"/>
  <c r="AH1484" i="1"/>
  <c r="AI1492" i="1"/>
  <c r="AH1492" i="1"/>
  <c r="AI1500" i="1"/>
  <c r="AH1500" i="1"/>
  <c r="AI1508" i="1"/>
  <c r="AH1508" i="1"/>
  <c r="AI1516" i="1"/>
  <c r="AH1516" i="1"/>
  <c r="AI1524" i="1"/>
  <c r="AH1524" i="1"/>
  <c r="AI1532" i="1"/>
  <c r="AH1532" i="1"/>
  <c r="AI1540" i="1"/>
  <c r="AH1540" i="1"/>
  <c r="AI1548" i="1"/>
  <c r="AH1548" i="1"/>
  <c r="AI1556" i="1"/>
  <c r="AH1556" i="1"/>
  <c r="AI1564" i="1"/>
  <c r="AH1564" i="1"/>
  <c r="AI1572" i="1"/>
  <c r="AH1572" i="1"/>
  <c r="AI1580" i="1"/>
  <c r="AH1580" i="1"/>
  <c r="AI1588" i="1"/>
  <c r="AH1588" i="1"/>
  <c r="AI1596" i="1"/>
  <c r="AH1596" i="1"/>
  <c r="AI1604" i="1"/>
  <c r="AH1604" i="1"/>
  <c r="AI1612" i="1"/>
  <c r="AH1612" i="1"/>
  <c r="AI1620" i="1"/>
  <c r="AH1620" i="1"/>
  <c r="AI1628" i="1"/>
  <c r="AH1628" i="1"/>
  <c r="AI1636" i="1"/>
  <c r="AH1636" i="1"/>
  <c r="AI1644" i="1"/>
  <c r="AH1644" i="1"/>
  <c r="AI1652" i="1"/>
  <c r="AH1652" i="1"/>
  <c r="AI1660" i="1"/>
  <c r="AH1660" i="1"/>
  <c r="AI1668" i="1"/>
  <c r="AH1668" i="1"/>
  <c r="AI1676" i="1"/>
  <c r="AH1676" i="1"/>
  <c r="AI1684" i="1"/>
  <c r="AH1684" i="1"/>
  <c r="AI1692" i="1"/>
  <c r="AH1692" i="1"/>
  <c r="AI1700" i="1"/>
  <c r="AH1700" i="1"/>
  <c r="AI1708" i="1"/>
  <c r="AH1708" i="1"/>
  <c r="AI1716" i="1"/>
  <c r="AH1716" i="1"/>
  <c r="AI1724" i="1"/>
  <c r="AH1724" i="1"/>
  <c r="AI1732" i="1"/>
  <c r="AH1732" i="1"/>
  <c r="AI1740" i="1"/>
  <c r="AH1740" i="1"/>
  <c r="AI1748" i="1"/>
  <c r="AH1748" i="1"/>
  <c r="AI1756" i="1"/>
  <c r="AH1756" i="1"/>
  <c r="AI1764" i="1"/>
  <c r="AH1764" i="1"/>
  <c r="AI1772" i="1"/>
  <c r="AH1772" i="1"/>
  <c r="AI1780" i="1"/>
  <c r="AH1780" i="1"/>
  <c r="AO1773" i="1"/>
  <c r="AO1765" i="1"/>
  <c r="AO1757" i="1"/>
  <c r="AO1749" i="1"/>
  <c r="AO1741" i="1"/>
  <c r="AO1733" i="1"/>
  <c r="AO1725" i="1"/>
  <c r="AO1717" i="1"/>
  <c r="AO1709" i="1"/>
  <c r="AO1701" i="1"/>
  <c r="AO1693" i="1"/>
  <c r="AO1685" i="1"/>
  <c r="AO1677" i="1"/>
  <c r="AO1669" i="1"/>
  <c r="AO1661" i="1"/>
  <c r="AO1653" i="1"/>
  <c r="AO1645" i="1"/>
  <c r="AO1637" i="1"/>
  <c r="AO1629" i="1"/>
  <c r="AO1621" i="1"/>
  <c r="AO1613" i="1"/>
  <c r="AO1605" i="1"/>
  <c r="AO1597" i="1"/>
  <c r="AO1589" i="1"/>
  <c r="AO1581" i="1"/>
  <c r="AO1573" i="1"/>
  <c r="AO1565" i="1"/>
  <c r="AP1566" i="1" s="1"/>
  <c r="AO1557" i="1"/>
  <c r="AO1549" i="1"/>
  <c r="AP1550" i="1" s="1"/>
  <c r="AO1541" i="1"/>
  <c r="AO1533" i="1"/>
  <c r="AP1534" i="1" s="1"/>
  <c r="AO1525" i="1"/>
  <c r="AO1517" i="1"/>
  <c r="AP1518" i="1" s="1"/>
  <c r="AO1509" i="1"/>
  <c r="AO1501" i="1"/>
  <c r="AP1502" i="1" s="1"/>
  <c r="AO1493" i="1"/>
  <c r="AO1485" i="1"/>
  <c r="AP1486" i="1" s="1"/>
  <c r="AO1477" i="1"/>
  <c r="AO1469" i="1"/>
  <c r="AP1470" i="1" s="1"/>
  <c r="AO1461" i="1"/>
  <c r="AO1453" i="1"/>
  <c r="AP1449" i="1" s="1"/>
  <c r="AQ1445" i="1"/>
  <c r="AP1441" i="1"/>
  <c r="AQ1437" i="1"/>
  <c r="AP1433" i="1"/>
  <c r="AQ1429" i="1"/>
  <c r="AP1425" i="1"/>
  <c r="AQ1421" i="1"/>
  <c r="AP1417" i="1"/>
  <c r="AQ1413" i="1"/>
  <c r="AP1409" i="1"/>
  <c r="AQ1405" i="1"/>
  <c r="AP1401" i="1"/>
  <c r="AQ1397" i="1"/>
  <c r="AP1393" i="1"/>
  <c r="AQ1389" i="1"/>
  <c r="AP1385" i="1"/>
  <c r="AQ1381" i="1"/>
  <c r="AR545" i="1"/>
  <c r="AO767" i="1"/>
  <c r="AQ767" i="1" s="1"/>
  <c r="AO783" i="1"/>
  <c r="AH252" i="1"/>
  <c r="AK252" i="1" s="1"/>
  <c r="AI252" i="1"/>
  <c r="AO252" i="1"/>
  <c r="AQ252" i="1" s="1"/>
  <c r="AH41" i="1"/>
  <c r="AI41" i="1"/>
  <c r="AH1571" i="1"/>
  <c r="AI1571" i="1"/>
  <c r="AH1563" i="1"/>
  <c r="AI1563" i="1"/>
  <c r="AH1555" i="1"/>
  <c r="AI1555" i="1"/>
  <c r="AH1547" i="1"/>
  <c r="AI1547" i="1"/>
  <c r="AH1539" i="1"/>
  <c r="AI1539" i="1"/>
  <c r="AH1531" i="1"/>
  <c r="AI1531" i="1"/>
  <c r="AH1523" i="1"/>
  <c r="AI1523" i="1"/>
  <c r="AH1515" i="1"/>
  <c r="AI1515" i="1"/>
  <c r="AH1507" i="1"/>
  <c r="AI1507" i="1"/>
  <c r="AH1499" i="1"/>
  <c r="AI1499" i="1"/>
  <c r="AH1491" i="1"/>
  <c r="AI1491" i="1"/>
  <c r="AH1483" i="1"/>
  <c r="AI1483" i="1"/>
  <c r="AH1475" i="1"/>
  <c r="AI1475" i="1"/>
  <c r="AH1467" i="1"/>
  <c r="AI1467" i="1"/>
  <c r="AH1459" i="1"/>
  <c r="AI1459" i="1"/>
  <c r="AH1451" i="1"/>
  <c r="AI1451" i="1"/>
  <c r="AH1443" i="1"/>
  <c r="AI1443" i="1"/>
  <c r="AH1435" i="1"/>
  <c r="AI1435" i="1"/>
  <c r="AH1427" i="1"/>
  <c r="AI1427" i="1"/>
  <c r="AH1419" i="1"/>
  <c r="AI1419" i="1"/>
  <c r="AH1411" i="1"/>
  <c r="AI1411" i="1"/>
  <c r="AH1403" i="1"/>
  <c r="AI1403" i="1"/>
  <c r="AH1395" i="1"/>
  <c r="AI1395" i="1"/>
  <c r="AH1387" i="1"/>
  <c r="AI1387" i="1"/>
  <c r="AH1379" i="1"/>
  <c r="AI1379" i="1"/>
  <c r="AH268" i="1"/>
  <c r="AK268" i="1" s="1"/>
  <c r="AI268" i="1"/>
  <c r="AO268" i="1"/>
  <c r="AQ268" i="1" s="1"/>
  <c r="AO1780" i="1"/>
  <c r="AQ1780" i="1" s="1"/>
  <c r="AO1776" i="1"/>
  <c r="AQ1776" i="1" s="1"/>
  <c r="AO1772" i="1"/>
  <c r="AO1768" i="1"/>
  <c r="AO1764" i="1"/>
  <c r="AO1760" i="1"/>
  <c r="AO1756" i="1"/>
  <c r="AO1752" i="1"/>
  <c r="AO1748" i="1"/>
  <c r="AO1744" i="1"/>
  <c r="AO1740" i="1"/>
  <c r="AO1736" i="1"/>
  <c r="AO1732" i="1"/>
  <c r="AO1728" i="1"/>
  <c r="AO1724" i="1"/>
  <c r="AO1720" i="1"/>
  <c r="AO1716" i="1"/>
  <c r="AO1712" i="1"/>
  <c r="AO1708" i="1"/>
  <c r="AO1704" i="1"/>
  <c r="AO1700" i="1"/>
  <c r="AO1696" i="1"/>
  <c r="AO1692" i="1"/>
  <c r="AO1688" i="1"/>
  <c r="AO1684" i="1"/>
  <c r="AO1680" i="1"/>
  <c r="AO1676" i="1"/>
  <c r="AO1672" i="1"/>
  <c r="AO1668" i="1"/>
  <c r="AO1664" i="1"/>
  <c r="AO1660" i="1"/>
  <c r="AO1656" i="1"/>
  <c r="AO1652" i="1"/>
  <c r="AO1648" i="1"/>
  <c r="AO1644" i="1"/>
  <c r="AO1640" i="1"/>
  <c r="AO1636" i="1"/>
  <c r="AO1632" i="1"/>
  <c r="AO1628" i="1"/>
  <c r="AO1624" i="1"/>
  <c r="AO1620" i="1"/>
  <c r="AO1616" i="1"/>
  <c r="AO1612" i="1"/>
  <c r="AO1608" i="1"/>
  <c r="AO1604" i="1"/>
  <c r="AO1600" i="1"/>
  <c r="AO1596" i="1"/>
  <c r="AO1592" i="1"/>
  <c r="AO1588" i="1"/>
  <c r="AO1584" i="1"/>
  <c r="AO1580" i="1"/>
  <c r="AH1577" i="1"/>
  <c r="AI1577" i="1"/>
  <c r="AH1569" i="1"/>
  <c r="AI1569" i="1"/>
  <c r="AH1561" i="1"/>
  <c r="AI1561" i="1"/>
  <c r="AH1553" i="1"/>
  <c r="AI1553" i="1"/>
  <c r="AI1545" i="1"/>
  <c r="AH1545" i="1"/>
  <c r="AI1537" i="1"/>
  <c r="AH1537" i="1"/>
  <c r="AI1529" i="1"/>
  <c r="AH1529" i="1"/>
  <c r="AI1521" i="1"/>
  <c r="AH1521" i="1"/>
  <c r="AI1513" i="1"/>
  <c r="AH1513" i="1"/>
  <c r="AI1505" i="1"/>
  <c r="AH1505" i="1"/>
  <c r="AI1497" i="1"/>
  <c r="AH1497" i="1"/>
  <c r="AI1489" i="1"/>
  <c r="AH1489" i="1"/>
  <c r="AI1481" i="1"/>
  <c r="AH1481" i="1"/>
  <c r="AI1473" i="1"/>
  <c r="AH1473" i="1"/>
  <c r="AI1465" i="1"/>
  <c r="AH1465" i="1"/>
  <c r="AI1445" i="1"/>
  <c r="AH1445" i="1"/>
  <c r="AI1437" i="1"/>
  <c r="AH1437" i="1"/>
  <c r="AI1429" i="1"/>
  <c r="AH1429" i="1"/>
  <c r="AI1421" i="1"/>
  <c r="AH1421" i="1"/>
  <c r="AI1413" i="1"/>
  <c r="AH1413" i="1"/>
  <c r="AI1405" i="1"/>
  <c r="AH1405" i="1"/>
  <c r="AI1397" i="1"/>
  <c r="AH1397" i="1"/>
  <c r="AI1389" i="1"/>
  <c r="AH1389" i="1"/>
  <c r="AI1381" i="1"/>
  <c r="AH1381" i="1"/>
  <c r="AM597" i="1"/>
  <c r="AE596" i="1"/>
  <c r="AM596" i="1"/>
  <c r="AS596" i="1"/>
  <c r="AT596" i="1" s="1"/>
  <c r="AS597" i="1"/>
  <c r="AE1245" i="1"/>
  <c r="AS1246" i="1"/>
  <c r="AS1245" i="1"/>
  <c r="AT1245" i="1" s="1"/>
  <c r="AM1254" i="1"/>
  <c r="AM1255" i="1"/>
  <c r="AE1254" i="1"/>
  <c r="AS1255" i="1"/>
  <c r="AT1255" i="1" s="1"/>
  <c r="AE1241" i="1"/>
  <c r="AS1242" i="1"/>
  <c r="AM649" i="1"/>
  <c r="AE649" i="1"/>
  <c r="AM650" i="1"/>
  <c r="AS650" i="1"/>
  <c r="AT650" i="1" s="1"/>
  <c r="AS649" i="1"/>
  <c r="AT649" i="1" s="1"/>
  <c r="AM1342" i="1"/>
  <c r="AM1343" i="1"/>
  <c r="AE1342" i="1"/>
  <c r="AS1342" i="1"/>
  <c r="AT1342" i="1" s="1"/>
  <c r="AS1343" i="1"/>
  <c r="AT1343" i="1" s="1"/>
  <c r="AE627" i="1"/>
  <c r="AS627" i="1"/>
  <c r="AT627" i="1" s="1"/>
  <c r="AS628" i="1"/>
  <c r="AT628" i="1" s="1"/>
  <c r="AM653" i="1"/>
  <c r="AE653" i="1"/>
  <c r="AM654" i="1"/>
  <c r="AS654" i="1"/>
  <c r="AT654" i="1" s="1"/>
  <c r="AS653" i="1"/>
  <c r="AT653" i="1" s="1"/>
  <c r="AM657" i="1"/>
  <c r="AE657" i="1"/>
  <c r="AM658" i="1"/>
  <c r="AS658" i="1"/>
  <c r="AT658" i="1" s="1"/>
  <c r="AS657" i="1"/>
  <c r="AT657" i="1" s="1"/>
  <c r="AM1367" i="1"/>
  <c r="AE1366" i="1"/>
  <c r="AS1367" i="1"/>
  <c r="AE537" i="1"/>
  <c r="AM537" i="1"/>
  <c r="AS537" i="1"/>
  <c r="AT537" i="1" s="1"/>
  <c r="AM587" i="1"/>
  <c r="AE587" i="1"/>
  <c r="AM588" i="1"/>
  <c r="AS587" i="1"/>
  <c r="AT587" i="1" s="1"/>
  <c r="AS588" i="1"/>
  <c r="AT588" i="1" s="1"/>
  <c r="AE1267" i="1"/>
  <c r="AS1268" i="1"/>
  <c r="AT1268" i="1" s="1"/>
  <c r="AE612" i="1"/>
  <c r="AM612" i="1"/>
  <c r="AS613" i="1"/>
  <c r="AT613" i="1" s="1"/>
  <c r="AS612" i="1"/>
  <c r="AM613" i="1"/>
  <c r="AM1242" i="1"/>
  <c r="AE459" i="1"/>
  <c r="AM459" i="1"/>
  <c r="AS459" i="1"/>
  <c r="AT459" i="1" s="1"/>
  <c r="AE51" i="1"/>
  <c r="AE319" i="1"/>
  <c r="AM320" i="1"/>
  <c r="AS320" i="1"/>
  <c r="AT320" i="1" s="1"/>
  <c r="AE115" i="1"/>
  <c r="AM115" i="1"/>
  <c r="AM538" i="1"/>
  <c r="AM539" i="1"/>
  <c r="AE538" i="1"/>
  <c r="AS539" i="1"/>
  <c r="AT539" i="1" s="1"/>
  <c r="AS538" i="1"/>
  <c r="AT538" i="1" s="1"/>
  <c r="AM647" i="1"/>
  <c r="AE647" i="1"/>
  <c r="AM648" i="1"/>
  <c r="AS647" i="1"/>
  <c r="AT647" i="1" s="1"/>
  <c r="AS648" i="1"/>
  <c r="AT648" i="1" s="1"/>
  <c r="AM663" i="1"/>
  <c r="AE663" i="1"/>
  <c r="AM664" i="1"/>
  <c r="AS663" i="1"/>
  <c r="AT663" i="1" s="1"/>
  <c r="AS664" i="1"/>
  <c r="AT664" i="1" s="1"/>
  <c r="AE937" i="1"/>
  <c r="AS938" i="1"/>
  <c r="AT938" i="1" s="1"/>
  <c r="AM1330" i="1"/>
  <c r="AE1330" i="1"/>
  <c r="AM1331" i="1"/>
  <c r="AS1330" i="1"/>
  <c r="AS1331" i="1"/>
  <c r="AT1331" i="1" s="1"/>
  <c r="AE164" i="1"/>
  <c r="AM164" i="1"/>
  <c r="AS164" i="1"/>
  <c r="AE180" i="1"/>
  <c r="AM180" i="1"/>
  <c r="AS180" i="1"/>
  <c r="AM1780" i="1"/>
  <c r="AE1780" i="1"/>
  <c r="AM1772" i="1"/>
  <c r="AE1772" i="1"/>
  <c r="AM1764" i="1"/>
  <c r="AE1764" i="1"/>
  <c r="AM1756" i="1"/>
  <c r="AE1756" i="1"/>
  <c r="AM1748" i="1"/>
  <c r="AE1748" i="1"/>
  <c r="AM1740" i="1"/>
  <c r="AE1740" i="1"/>
  <c r="AM1732" i="1"/>
  <c r="AE1732" i="1"/>
  <c r="AM1724" i="1"/>
  <c r="AE1724" i="1"/>
  <c r="AM1716" i="1"/>
  <c r="AE1716" i="1"/>
  <c r="AM1708" i="1"/>
  <c r="AE1708" i="1"/>
  <c r="AM1700" i="1"/>
  <c r="AE1700" i="1"/>
  <c r="AM543" i="1"/>
  <c r="AM544" i="1"/>
  <c r="AE543" i="1"/>
  <c r="AS543" i="1"/>
  <c r="AT543" i="1" s="1"/>
  <c r="AS544" i="1"/>
  <c r="AT544" i="1" s="1"/>
  <c r="AE387" i="1"/>
  <c r="AM388" i="1"/>
  <c r="AM387" i="1"/>
  <c r="AS388" i="1"/>
  <c r="AT388" i="1" s="1"/>
  <c r="AS387" i="1"/>
  <c r="AT387" i="1" s="1"/>
  <c r="AE171" i="1"/>
  <c r="AE187" i="1"/>
  <c r="AE114" i="1"/>
  <c r="AM114" i="1"/>
  <c r="AE119" i="1"/>
  <c r="AM510" i="1"/>
  <c r="AE510" i="1"/>
  <c r="AS510" i="1"/>
  <c r="AT510" i="1" s="1"/>
  <c r="AE558" i="1"/>
  <c r="AM559" i="1"/>
  <c r="AM558" i="1"/>
  <c r="AS558" i="1"/>
  <c r="AT558" i="1" s="1"/>
  <c r="AS559" i="1"/>
  <c r="AT559" i="1" s="1"/>
  <c r="AM570" i="1"/>
  <c r="AE570" i="1"/>
  <c r="AM571" i="1"/>
  <c r="AS570" i="1"/>
  <c r="AT570" i="1" s="1"/>
  <c r="AS571" i="1"/>
  <c r="AT571" i="1" s="1"/>
  <c r="AM556" i="1"/>
  <c r="AM557" i="1"/>
  <c r="AE556" i="1"/>
  <c r="AS556" i="1"/>
  <c r="AT556" i="1" s="1"/>
  <c r="AS557" i="1"/>
  <c r="AT557" i="1" s="1"/>
  <c r="AM651" i="1"/>
  <c r="AE651" i="1"/>
  <c r="AM652" i="1"/>
  <c r="AS651" i="1"/>
  <c r="AT651" i="1" s="1"/>
  <c r="AS652" i="1"/>
  <c r="AT652" i="1" s="1"/>
  <c r="AM677" i="1"/>
  <c r="AE676" i="1"/>
  <c r="AM676" i="1"/>
  <c r="AS676" i="1"/>
  <c r="AS677" i="1"/>
  <c r="AE718" i="1"/>
  <c r="AS719" i="1"/>
  <c r="AT719" i="1" s="1"/>
  <c r="AS718" i="1"/>
  <c r="AT718" i="1" s="1"/>
  <c r="AM806" i="1"/>
  <c r="AM807" i="1"/>
  <c r="AE806" i="1"/>
  <c r="AS807" i="1"/>
  <c r="AS806" i="1"/>
  <c r="AE913" i="1"/>
  <c r="AS914" i="1"/>
  <c r="AE977" i="1"/>
  <c r="AS978" i="1"/>
  <c r="AE1151" i="1"/>
  <c r="AM1151" i="1"/>
  <c r="AE1167" i="1"/>
  <c r="AM1167" i="1"/>
  <c r="AE1183" i="1"/>
  <c r="AM1183" i="1"/>
  <c r="AE1199" i="1"/>
  <c r="AM1199" i="1"/>
  <c r="AE1232" i="1"/>
  <c r="AM1232" i="1"/>
  <c r="AM1233" i="1"/>
  <c r="AS1233" i="1"/>
  <c r="AT1233" i="1" s="1"/>
  <c r="AS1232" i="1"/>
  <c r="AM1253" i="1"/>
  <c r="AE1252" i="1"/>
  <c r="AM1252" i="1"/>
  <c r="AS1252" i="1"/>
  <c r="AT1252" i="1" s="1"/>
  <c r="AS1253" i="1"/>
  <c r="AM1273" i="1"/>
  <c r="AE1272" i="1"/>
  <c r="AM1272" i="1"/>
  <c r="AS1272" i="1"/>
  <c r="AT1272" i="1" s="1"/>
  <c r="AS1273" i="1"/>
  <c r="AT1273" i="1" s="1"/>
  <c r="AM1690" i="1"/>
  <c r="AE1690" i="1"/>
  <c r="AM1682" i="1"/>
  <c r="AE1682" i="1"/>
  <c r="AM1674" i="1"/>
  <c r="AE1674" i="1"/>
  <c r="AM1666" i="1"/>
  <c r="AE1666" i="1"/>
  <c r="AM1658" i="1"/>
  <c r="AE1658" i="1"/>
  <c r="AM1650" i="1"/>
  <c r="AE1650" i="1"/>
  <c r="AM1642" i="1"/>
  <c r="AE1642" i="1"/>
  <c r="AM1634" i="1"/>
  <c r="AE1634" i="1"/>
  <c r="AM1626" i="1"/>
  <c r="AE1626" i="1"/>
  <c r="AM1618" i="1"/>
  <c r="AE1618" i="1"/>
  <c r="AM1610" i="1"/>
  <c r="AE1610" i="1"/>
  <c r="AM1602" i="1"/>
  <c r="AE1602" i="1"/>
  <c r="AM1594" i="1"/>
  <c r="AE1594" i="1"/>
  <c r="AM1586" i="1"/>
  <c r="AE1586" i="1"/>
  <c r="AM1578" i="1"/>
  <c r="AE1578" i="1"/>
  <c r="AM1570" i="1"/>
  <c r="AE1570" i="1"/>
  <c r="AM1562" i="1"/>
  <c r="AE1562" i="1"/>
  <c r="AM1554" i="1"/>
  <c r="AE1554" i="1"/>
  <c r="AM1546" i="1"/>
  <c r="AE1546" i="1"/>
  <c r="AM1538" i="1"/>
  <c r="AE1538" i="1"/>
  <c r="AM1530" i="1"/>
  <c r="AE1530" i="1"/>
  <c r="AM1522" i="1"/>
  <c r="AE1522" i="1"/>
  <c r="AM1514" i="1"/>
  <c r="AE1514" i="1"/>
  <c r="AM1506" i="1"/>
  <c r="AE1506" i="1"/>
  <c r="AM1498" i="1"/>
  <c r="AE1498" i="1"/>
  <c r="AM1490" i="1"/>
  <c r="AE1490" i="1"/>
  <c r="AM1482" i="1"/>
  <c r="AE1482" i="1"/>
  <c r="AM1474" i="1"/>
  <c r="AE1474" i="1"/>
  <c r="AM1466" i="1"/>
  <c r="AE1466" i="1"/>
  <c r="AM1458" i="1"/>
  <c r="AE1458" i="1"/>
  <c r="AM1450" i="1"/>
  <c r="AE1450" i="1"/>
  <c r="AM1442" i="1"/>
  <c r="AE1442" i="1"/>
  <c r="AM1434" i="1"/>
  <c r="AE1434" i="1"/>
  <c r="AM1426" i="1"/>
  <c r="AE1426" i="1"/>
  <c r="AM1418" i="1"/>
  <c r="AE1418" i="1"/>
  <c r="AM1410" i="1"/>
  <c r="AE1410" i="1"/>
  <c r="AM1402" i="1"/>
  <c r="AE1402" i="1"/>
  <c r="AM1394" i="1"/>
  <c r="AE1394" i="1"/>
  <c r="AM1386" i="1"/>
  <c r="AE1386" i="1"/>
  <c r="AM1779" i="1"/>
  <c r="AE1779" i="1"/>
  <c r="AM1771" i="1"/>
  <c r="AE1771" i="1"/>
  <c r="AM1763" i="1"/>
  <c r="AE1763" i="1"/>
  <c r="AM1755" i="1"/>
  <c r="AE1755" i="1"/>
  <c r="AM1747" i="1"/>
  <c r="AE1747" i="1"/>
  <c r="AM1739" i="1"/>
  <c r="AE1739" i="1"/>
  <c r="AM1731" i="1"/>
  <c r="AE1731" i="1"/>
  <c r="AM1723" i="1"/>
  <c r="AE1723" i="1"/>
  <c r="AM1715" i="1"/>
  <c r="AE1715" i="1"/>
  <c r="AM1707" i="1"/>
  <c r="AE1707" i="1"/>
  <c r="AM1699" i="1"/>
  <c r="AE1699" i="1"/>
  <c r="AM1691" i="1"/>
  <c r="AE1691" i="1"/>
  <c r="AM1683" i="1"/>
  <c r="AE1683" i="1"/>
  <c r="AM1675" i="1"/>
  <c r="AE1675" i="1"/>
  <c r="AM1669" i="1"/>
  <c r="AE1669" i="1"/>
  <c r="AM1661" i="1"/>
  <c r="AE1661" i="1"/>
  <c r="AM1653" i="1"/>
  <c r="AE1653" i="1"/>
  <c r="AM1645" i="1"/>
  <c r="AE1645" i="1"/>
  <c r="AM1629" i="1"/>
  <c r="AE1629" i="1"/>
  <c r="AM1621" i="1"/>
  <c r="AE1621" i="1"/>
  <c r="AM1613" i="1"/>
  <c r="AE1613" i="1"/>
  <c r="AM1605" i="1"/>
  <c r="AE1605" i="1"/>
  <c r="AM1597" i="1"/>
  <c r="AE1597" i="1"/>
  <c r="AM1589" i="1"/>
  <c r="AE1589" i="1"/>
  <c r="AM1581" i="1"/>
  <c r="AE1581" i="1"/>
  <c r="AM1573" i="1"/>
  <c r="AE1573" i="1"/>
  <c r="AM1565" i="1"/>
  <c r="AE1565" i="1"/>
  <c r="AM1557" i="1"/>
  <c r="AE1557" i="1"/>
  <c r="AM1549" i="1"/>
  <c r="AE1549" i="1"/>
  <c r="AM1541" i="1"/>
  <c r="AE1541" i="1"/>
  <c r="AM1537" i="1"/>
  <c r="AE1537" i="1"/>
  <c r="AM1529" i="1"/>
  <c r="AE1529" i="1"/>
  <c r="AM1521" i="1"/>
  <c r="AE1521" i="1"/>
  <c r="AM1513" i="1"/>
  <c r="AE1513" i="1"/>
  <c r="AM1505" i="1"/>
  <c r="AE1505" i="1"/>
  <c r="AM1497" i="1"/>
  <c r="AE1497" i="1"/>
  <c r="AM1489" i="1"/>
  <c r="AE1489" i="1"/>
  <c r="AM1481" i="1"/>
  <c r="AE1481" i="1"/>
  <c r="AM1473" i="1"/>
  <c r="AE1473" i="1"/>
  <c r="AM1465" i="1"/>
  <c r="AE1465" i="1"/>
  <c r="AM1457" i="1"/>
  <c r="AE1457" i="1"/>
  <c r="AM1449" i="1"/>
  <c r="AE1449" i="1"/>
  <c r="AM1441" i="1"/>
  <c r="AE1441" i="1"/>
  <c r="AM1433" i="1"/>
  <c r="AE1433" i="1"/>
  <c r="AM1425" i="1"/>
  <c r="AE1425" i="1"/>
  <c r="AM1417" i="1"/>
  <c r="AE1417" i="1"/>
  <c r="AM1409" i="1"/>
  <c r="AE1409" i="1"/>
  <c r="AM1401" i="1"/>
  <c r="AE1401" i="1"/>
  <c r="AM1393" i="1"/>
  <c r="AE1393" i="1"/>
  <c r="AM1385" i="1"/>
  <c r="AE1385" i="1"/>
  <c r="AE393" i="1"/>
  <c r="AS393" i="1"/>
  <c r="AT393" i="1" s="1"/>
  <c r="AS394" i="1"/>
  <c r="AM527" i="1"/>
  <c r="AE527" i="1"/>
  <c r="AS528" i="1"/>
  <c r="AT528" i="1" s="1"/>
  <c r="AS527" i="1"/>
  <c r="AT527" i="1" s="1"/>
  <c r="AM528" i="1"/>
  <c r="AM158" i="1"/>
  <c r="AM157" i="1"/>
  <c r="AE157" i="1"/>
  <c r="AE173" i="1"/>
  <c r="AM173" i="1"/>
  <c r="AM174" i="1"/>
  <c r="AM190" i="1"/>
  <c r="AM189" i="1"/>
  <c r="AE189" i="1"/>
  <c r="AM336" i="1"/>
  <c r="AE335" i="1"/>
  <c r="AS336" i="1"/>
  <c r="AT336" i="1" s="1"/>
  <c r="AE201" i="1"/>
  <c r="AE371" i="1"/>
  <c r="AM371" i="1"/>
  <c r="AS371" i="1"/>
  <c r="AT371" i="1" s="1"/>
  <c r="AE432" i="1"/>
  <c r="AM433" i="1"/>
  <c r="AS433" i="1"/>
  <c r="AT433" i="1" s="1"/>
  <c r="AE526" i="1"/>
  <c r="AM526" i="1"/>
  <c r="AS526" i="1"/>
  <c r="AT526" i="1" s="1"/>
  <c r="AE572" i="1"/>
  <c r="AM572" i="1"/>
  <c r="AS572" i="1"/>
  <c r="AM655" i="1"/>
  <c r="AE655" i="1"/>
  <c r="AM656" i="1"/>
  <c r="AS655" i="1"/>
  <c r="AT655" i="1" s="1"/>
  <c r="AS656" i="1"/>
  <c r="AT656" i="1" s="1"/>
  <c r="AE710" i="1"/>
  <c r="AS710" i="1"/>
  <c r="AT710" i="1" s="1"/>
  <c r="AS711" i="1"/>
  <c r="AT711" i="1" s="1"/>
  <c r="AE953" i="1"/>
  <c r="AS954" i="1"/>
  <c r="AE1017" i="1"/>
  <c r="AS1018" i="1"/>
  <c r="AM488" i="1"/>
  <c r="AE487" i="1"/>
  <c r="AM487" i="1"/>
  <c r="AS488" i="1"/>
  <c r="AT488" i="1" s="1"/>
  <c r="AS487" i="1"/>
  <c r="AT487" i="1" s="1"/>
  <c r="AM553" i="1"/>
  <c r="AE553" i="1"/>
  <c r="AM554" i="1"/>
  <c r="AS554" i="1"/>
  <c r="AT554" i="1" s="1"/>
  <c r="AS553" i="1"/>
  <c r="AT553" i="1" s="1"/>
  <c r="AE140" i="1"/>
  <c r="AM140" i="1"/>
  <c r="AS140" i="1"/>
  <c r="AE29" i="1"/>
  <c r="AM29" i="1"/>
  <c r="AS29" i="1"/>
  <c r="AM1778" i="1"/>
  <c r="AE1778" i="1"/>
  <c r="AM1770" i="1"/>
  <c r="AE1770" i="1"/>
  <c r="AM1762" i="1"/>
  <c r="AE1762" i="1"/>
  <c r="AM1754" i="1"/>
  <c r="AE1754" i="1"/>
  <c r="AM1746" i="1"/>
  <c r="AE1746" i="1"/>
  <c r="AM1738" i="1"/>
  <c r="AE1738" i="1"/>
  <c r="AM1730" i="1"/>
  <c r="AE1730" i="1"/>
  <c r="AM1722" i="1"/>
  <c r="AE1722" i="1"/>
  <c r="AM1714" i="1"/>
  <c r="AE1714" i="1"/>
  <c r="AM1706" i="1"/>
  <c r="AE1706" i="1"/>
  <c r="AM1698" i="1"/>
  <c r="AE1698" i="1"/>
  <c r="AE509" i="1"/>
  <c r="AM509" i="1"/>
  <c r="AS509" i="1"/>
  <c r="AT509" i="1" s="1"/>
  <c r="AM417" i="1"/>
  <c r="AE417" i="1"/>
  <c r="AS417" i="1"/>
  <c r="AE36" i="1"/>
  <c r="AE43" i="1"/>
  <c r="AM43" i="1"/>
  <c r="AS43" i="1"/>
  <c r="AE49" i="1"/>
  <c r="AE53" i="1"/>
  <c r="AM120" i="1"/>
  <c r="AE120" i="1"/>
  <c r="AE282" i="1"/>
  <c r="AE121" i="1"/>
  <c r="AM121" i="1"/>
  <c r="AE530" i="1"/>
  <c r="AM530" i="1"/>
  <c r="AM531" i="1"/>
  <c r="AS530" i="1"/>
  <c r="AT530" i="1" s="1"/>
  <c r="AS531" i="1"/>
  <c r="AT531" i="1" s="1"/>
  <c r="AE635" i="1"/>
  <c r="AS635" i="1"/>
  <c r="AT635" i="1" s="1"/>
  <c r="AS636" i="1"/>
  <c r="AE702" i="1"/>
  <c r="AS702" i="1"/>
  <c r="AT702" i="1" s="1"/>
  <c r="AS703" i="1"/>
  <c r="AT703" i="1" s="1"/>
  <c r="AE929" i="1"/>
  <c r="AS930" i="1"/>
  <c r="AT930" i="1" s="1"/>
  <c r="AE993" i="1"/>
  <c r="AS994" i="1"/>
  <c r="AT994" i="1" s="1"/>
  <c r="AM1063" i="1"/>
  <c r="AE1063" i="1"/>
  <c r="AM1079" i="1"/>
  <c r="AE1079" i="1"/>
  <c r="AM1095" i="1"/>
  <c r="AE1095" i="1"/>
  <c r="AM1111" i="1"/>
  <c r="AE1111" i="1"/>
  <c r="AM1127" i="1"/>
  <c r="AE1127" i="1"/>
  <c r="AE76" i="1"/>
  <c r="AM76" i="1"/>
  <c r="AS76" i="1"/>
  <c r="AT76" i="1" s="1"/>
  <c r="AE28" i="1"/>
  <c r="AM1692" i="1"/>
  <c r="AE1692" i="1"/>
  <c r="AM1684" i="1"/>
  <c r="AE1684" i="1"/>
  <c r="AM1676" i="1"/>
  <c r="AE1676" i="1"/>
  <c r="AM1668" i="1"/>
  <c r="AE1668" i="1"/>
  <c r="AM1660" i="1"/>
  <c r="AE1660" i="1"/>
  <c r="AM1652" i="1"/>
  <c r="AE1652" i="1"/>
  <c r="AM1644" i="1"/>
  <c r="AE1644" i="1"/>
  <c r="AM1636" i="1"/>
  <c r="AE1636" i="1"/>
  <c r="AM1628" i="1"/>
  <c r="AE1628" i="1"/>
  <c r="AM1620" i="1"/>
  <c r="AE1620" i="1"/>
  <c r="AM1612" i="1"/>
  <c r="AE1612" i="1"/>
  <c r="AM1604" i="1"/>
  <c r="AE1604" i="1"/>
  <c r="AM1596" i="1"/>
  <c r="AE1596" i="1"/>
  <c r="AM1588" i="1"/>
  <c r="AE1588" i="1"/>
  <c r="AM1580" i="1"/>
  <c r="AE1580" i="1"/>
  <c r="AM1572" i="1"/>
  <c r="AE1572" i="1"/>
  <c r="AM1564" i="1"/>
  <c r="AE1564" i="1"/>
  <c r="AM1556" i="1"/>
  <c r="AE1556" i="1"/>
  <c r="AM1548" i="1"/>
  <c r="AE1548" i="1"/>
  <c r="AM1540" i="1"/>
  <c r="AE1540" i="1"/>
  <c r="AM1532" i="1"/>
  <c r="AE1532" i="1"/>
  <c r="AM1524" i="1"/>
  <c r="AE1524" i="1"/>
  <c r="AM1516" i="1"/>
  <c r="AE1516" i="1"/>
  <c r="AM1508" i="1"/>
  <c r="AE1508" i="1"/>
  <c r="AM1500" i="1"/>
  <c r="AE1500" i="1"/>
  <c r="AM1492" i="1"/>
  <c r="AE1492" i="1"/>
  <c r="AM1484" i="1"/>
  <c r="AE1484" i="1"/>
  <c r="AM1476" i="1"/>
  <c r="AE1476" i="1"/>
  <c r="AM1468" i="1"/>
  <c r="AE1468" i="1"/>
  <c r="AM1460" i="1"/>
  <c r="AE1460" i="1"/>
  <c r="AM1452" i="1"/>
  <c r="AE1452" i="1"/>
  <c r="AM1444" i="1"/>
  <c r="AE1444" i="1"/>
  <c r="AM1436" i="1"/>
  <c r="AE1436" i="1"/>
  <c r="AM1428" i="1"/>
  <c r="AE1428" i="1"/>
  <c r="AM1420" i="1"/>
  <c r="AE1420" i="1"/>
  <c r="AM1412" i="1"/>
  <c r="AE1412" i="1"/>
  <c r="AM1404" i="1"/>
  <c r="AE1404" i="1"/>
  <c r="AM1396" i="1"/>
  <c r="AE1396" i="1"/>
  <c r="AM1388" i="1"/>
  <c r="AE1388" i="1"/>
  <c r="AM1380" i="1"/>
  <c r="AE1380" i="1"/>
  <c r="AM1781" i="1"/>
  <c r="AE1781" i="1"/>
  <c r="AM1773" i="1"/>
  <c r="AE1773" i="1"/>
  <c r="AM1765" i="1"/>
  <c r="AE1765" i="1"/>
  <c r="AM1757" i="1"/>
  <c r="AE1757" i="1"/>
  <c r="AM1749" i="1"/>
  <c r="AE1749" i="1"/>
  <c r="AM1741" i="1"/>
  <c r="AE1741" i="1"/>
  <c r="AM1733" i="1"/>
  <c r="AE1733" i="1"/>
  <c r="AM1725" i="1"/>
  <c r="AE1725" i="1"/>
  <c r="AM1717" i="1"/>
  <c r="AE1717" i="1"/>
  <c r="AM1709" i="1"/>
  <c r="AE1709" i="1"/>
  <c r="AM1701" i="1"/>
  <c r="AE1701" i="1"/>
  <c r="AM1693" i="1"/>
  <c r="AE1693" i="1"/>
  <c r="AM1685" i="1"/>
  <c r="AE1685" i="1"/>
  <c r="AM1677" i="1"/>
  <c r="AE1677" i="1"/>
  <c r="AM1667" i="1"/>
  <c r="AE1667" i="1"/>
  <c r="AM1659" i="1"/>
  <c r="AE1659" i="1"/>
  <c r="AM1651" i="1"/>
  <c r="AE1651" i="1"/>
  <c r="AM1643" i="1"/>
  <c r="AE1643" i="1"/>
  <c r="AM1635" i="1"/>
  <c r="AE1635" i="1"/>
  <c r="AM1627" i="1"/>
  <c r="AE1627" i="1"/>
  <c r="AM1619" i="1"/>
  <c r="AE1619" i="1"/>
  <c r="AM1611" i="1"/>
  <c r="AE1611" i="1"/>
  <c r="AM1603" i="1"/>
  <c r="AE1603" i="1"/>
  <c r="AM1595" i="1"/>
  <c r="AE1595" i="1"/>
  <c r="AM1587" i="1"/>
  <c r="AE1587" i="1"/>
  <c r="AM1579" i="1"/>
  <c r="AE1579" i="1"/>
  <c r="AM1571" i="1"/>
  <c r="AE1571" i="1"/>
  <c r="AM1563" i="1"/>
  <c r="AE1563" i="1"/>
  <c r="AM1555" i="1"/>
  <c r="AE1555" i="1"/>
  <c r="AM1547" i="1"/>
  <c r="AE1547" i="1"/>
  <c r="AM1539" i="1"/>
  <c r="AE1539" i="1"/>
  <c r="AM1535" i="1"/>
  <c r="AE1535" i="1"/>
  <c r="AM1527" i="1"/>
  <c r="AE1527" i="1"/>
  <c r="AM1519" i="1"/>
  <c r="AE1519" i="1"/>
  <c r="AM1511" i="1"/>
  <c r="AE1511" i="1"/>
  <c r="AM1503" i="1"/>
  <c r="AE1503" i="1"/>
  <c r="AM1495" i="1"/>
  <c r="AE1495" i="1"/>
  <c r="AM1487" i="1"/>
  <c r="AE1487" i="1"/>
  <c r="AM1479" i="1"/>
  <c r="AE1479" i="1"/>
  <c r="AM1471" i="1"/>
  <c r="AE1471" i="1"/>
  <c r="AM1463" i="1"/>
  <c r="AE1463" i="1"/>
  <c r="AM1455" i="1"/>
  <c r="AE1455" i="1"/>
  <c r="AM1447" i="1"/>
  <c r="AE1447" i="1"/>
  <c r="AM1439" i="1"/>
  <c r="AE1439" i="1"/>
  <c r="AM1431" i="1"/>
  <c r="AE1431" i="1"/>
  <c r="AM1423" i="1"/>
  <c r="AE1423" i="1"/>
  <c r="AM1415" i="1"/>
  <c r="AE1415" i="1"/>
  <c r="AM1407" i="1"/>
  <c r="AE1407" i="1"/>
  <c r="AM1399" i="1"/>
  <c r="AE1399" i="1"/>
  <c r="AM1391" i="1"/>
  <c r="AE1391" i="1"/>
  <c r="AM1383" i="1"/>
  <c r="AE1383" i="1"/>
  <c r="AM410" i="1"/>
  <c r="AM502" i="1"/>
  <c r="AM501" i="1"/>
  <c r="AE501" i="1"/>
  <c r="AS502" i="1"/>
  <c r="AT502" i="1" s="1"/>
  <c r="AS501" i="1"/>
  <c r="AT501" i="1" s="1"/>
  <c r="AE403" i="1"/>
  <c r="AM404" i="1"/>
  <c r="AM403" i="1"/>
  <c r="AS403" i="1"/>
  <c r="AS404" i="1"/>
  <c r="AT404" i="1" s="1"/>
  <c r="AE386" i="1"/>
  <c r="AM386" i="1"/>
  <c r="AS386" i="1"/>
  <c r="AT386" i="1" s="1"/>
  <c r="AE55" i="1"/>
  <c r="AE70" i="1"/>
  <c r="AE141" i="1"/>
  <c r="AM141" i="1"/>
  <c r="AM142" i="1"/>
  <c r="AM304" i="1"/>
  <c r="AE303" i="1"/>
  <c r="AS304" i="1"/>
  <c r="AT304" i="1" s="1"/>
  <c r="AE113" i="1"/>
  <c r="AM113" i="1"/>
  <c r="AM472" i="1"/>
  <c r="AE472" i="1"/>
  <c r="AS472" i="1"/>
  <c r="AT472" i="1" s="1"/>
  <c r="AM494" i="1"/>
  <c r="AE494" i="1"/>
  <c r="AS494" i="1"/>
  <c r="AT494" i="1" s="1"/>
  <c r="AM551" i="1"/>
  <c r="AE550" i="1"/>
  <c r="AS551" i="1"/>
  <c r="AT551" i="1" s="1"/>
  <c r="AM541" i="1"/>
  <c r="AM540" i="1"/>
  <c r="AE540" i="1"/>
  <c r="AS541" i="1"/>
  <c r="AT541" i="1" s="1"/>
  <c r="AS540" i="1"/>
  <c r="AT540" i="1" s="1"/>
  <c r="AE616" i="1"/>
  <c r="AM616" i="1"/>
  <c r="AM617" i="1"/>
  <c r="AS617" i="1"/>
  <c r="AT617" i="1" s="1"/>
  <c r="AS616" i="1"/>
  <c r="AT616" i="1" s="1"/>
  <c r="AE905" i="1"/>
  <c r="AS906" i="1"/>
  <c r="AT906" i="1" s="1"/>
  <c r="AE969" i="1"/>
  <c r="AS970" i="1"/>
  <c r="AT970" i="1" s="1"/>
  <c r="AE1001" i="1"/>
  <c r="AS1002" i="1"/>
  <c r="AT1002" i="1" s="1"/>
  <c r="AE156" i="1"/>
  <c r="AM156" i="1"/>
  <c r="AS156" i="1"/>
  <c r="AE172" i="1"/>
  <c r="AM172" i="1"/>
  <c r="AS172" i="1"/>
  <c r="AE188" i="1"/>
  <c r="AM188" i="1"/>
  <c r="AS188" i="1"/>
  <c r="AM1776" i="1"/>
  <c r="AE1776" i="1"/>
  <c r="AM1768" i="1"/>
  <c r="AE1768" i="1"/>
  <c r="AM1760" i="1"/>
  <c r="AE1760" i="1"/>
  <c r="AM1752" i="1"/>
  <c r="AE1752" i="1"/>
  <c r="AM1744" i="1"/>
  <c r="AE1744" i="1"/>
  <c r="AM1736" i="1"/>
  <c r="AE1736" i="1"/>
  <c r="AM1728" i="1"/>
  <c r="AE1728" i="1"/>
  <c r="AM1720" i="1"/>
  <c r="AE1720" i="1"/>
  <c r="AM1712" i="1"/>
  <c r="AE1712" i="1"/>
  <c r="AM1704" i="1"/>
  <c r="AE1704" i="1"/>
  <c r="AM1696" i="1"/>
  <c r="AE1696" i="1"/>
  <c r="AM555" i="1"/>
  <c r="AE555" i="1"/>
  <c r="AS555" i="1"/>
  <c r="AT555" i="1" s="1"/>
  <c r="AE493" i="1"/>
  <c r="AM493" i="1"/>
  <c r="AS493" i="1"/>
  <c r="AT493" i="1" s="1"/>
  <c r="AE38" i="1"/>
  <c r="AM38" i="1"/>
  <c r="AE112" i="1"/>
  <c r="AM112" i="1"/>
  <c r="AS112" i="1"/>
  <c r="AE163" i="1"/>
  <c r="AE179" i="1"/>
  <c r="AE271" i="1"/>
  <c r="AE327" i="1"/>
  <c r="AM328" i="1"/>
  <c r="AS328" i="1"/>
  <c r="AT328" i="1" s="1"/>
  <c r="AE37" i="1"/>
  <c r="AM37" i="1"/>
  <c r="AS37" i="1"/>
  <c r="AT37" i="1" s="1"/>
  <c r="AE111" i="1"/>
  <c r="AE945" i="1"/>
  <c r="AS946" i="1"/>
  <c r="AE1009" i="1"/>
  <c r="AS1010" i="1"/>
  <c r="AM1143" i="1"/>
  <c r="AE1143" i="1"/>
  <c r="AM1159" i="1"/>
  <c r="AE1159" i="1"/>
  <c r="AM1175" i="1"/>
  <c r="AE1175" i="1"/>
  <c r="AM1191" i="1"/>
  <c r="AE1191" i="1"/>
  <c r="AM1207" i="1"/>
  <c r="AE1207" i="1"/>
  <c r="AM520" i="1"/>
  <c r="AE519" i="1"/>
  <c r="AM519" i="1"/>
  <c r="AS520" i="1"/>
  <c r="AT520" i="1" s="1"/>
  <c r="AS519" i="1"/>
  <c r="AT519" i="1" s="1"/>
  <c r="AM1686" i="1"/>
  <c r="AE1686" i="1"/>
  <c r="AM1678" i="1"/>
  <c r="AE1678" i="1"/>
  <c r="AM1670" i="1"/>
  <c r="AE1670" i="1"/>
  <c r="AM1662" i="1"/>
  <c r="AE1662" i="1"/>
  <c r="AM1654" i="1"/>
  <c r="AE1654" i="1"/>
  <c r="AM1646" i="1"/>
  <c r="AE1646" i="1"/>
  <c r="AE1638" i="1"/>
  <c r="AM1630" i="1"/>
  <c r="AE1630" i="1"/>
  <c r="AM1622" i="1"/>
  <c r="AE1622" i="1"/>
  <c r="AM1614" i="1"/>
  <c r="AE1614" i="1"/>
  <c r="AM1606" i="1"/>
  <c r="AE1606" i="1"/>
  <c r="AM1598" i="1"/>
  <c r="AE1598" i="1"/>
  <c r="AM1590" i="1"/>
  <c r="AE1590" i="1"/>
  <c r="AM1582" i="1"/>
  <c r="AE1582" i="1"/>
  <c r="AM1574" i="1"/>
  <c r="AE1574" i="1"/>
  <c r="AM1566" i="1"/>
  <c r="AE1566" i="1"/>
  <c r="AM1558" i="1"/>
  <c r="AE1558" i="1"/>
  <c r="AM1550" i="1"/>
  <c r="AE1550" i="1"/>
  <c r="AM1542" i="1"/>
  <c r="AE1542" i="1"/>
  <c r="AM1534" i="1"/>
  <c r="AE1534" i="1"/>
  <c r="AM1526" i="1"/>
  <c r="AE1526" i="1"/>
  <c r="AM1518" i="1"/>
  <c r="AE1518" i="1"/>
  <c r="AM1510" i="1"/>
  <c r="AE1510" i="1"/>
  <c r="AM1502" i="1"/>
  <c r="AE1502" i="1"/>
  <c r="AM1494" i="1"/>
  <c r="AE1494" i="1"/>
  <c r="AM1486" i="1"/>
  <c r="AE1486" i="1"/>
  <c r="AM1478" i="1"/>
  <c r="AE1478" i="1"/>
  <c r="AM1470" i="1"/>
  <c r="AE1470" i="1"/>
  <c r="AM1462" i="1"/>
  <c r="AE1462" i="1"/>
  <c r="AM1454" i="1"/>
  <c r="AE1454" i="1"/>
  <c r="AM1446" i="1"/>
  <c r="AE1446" i="1"/>
  <c r="AM1438" i="1"/>
  <c r="AE1438" i="1"/>
  <c r="AM1430" i="1"/>
  <c r="AE1430" i="1"/>
  <c r="AM1422" i="1"/>
  <c r="AE1422" i="1"/>
  <c r="AM1414" i="1"/>
  <c r="AE1414" i="1"/>
  <c r="AM1406" i="1"/>
  <c r="AE1406" i="1"/>
  <c r="AM1398" i="1"/>
  <c r="AE1398" i="1"/>
  <c r="AM1390" i="1"/>
  <c r="AE1390" i="1"/>
  <c r="AM1382" i="1"/>
  <c r="AE1382" i="1"/>
  <c r="AM1775" i="1"/>
  <c r="AE1775" i="1"/>
  <c r="AM1767" i="1"/>
  <c r="AE1767" i="1"/>
  <c r="AM1759" i="1"/>
  <c r="AE1759" i="1"/>
  <c r="AM1751" i="1"/>
  <c r="AE1751" i="1"/>
  <c r="AM1743" i="1"/>
  <c r="AE1743" i="1"/>
  <c r="AM1735" i="1"/>
  <c r="AE1735" i="1"/>
  <c r="AM1727" i="1"/>
  <c r="AE1727" i="1"/>
  <c r="AM1719" i="1"/>
  <c r="AE1719" i="1"/>
  <c r="AM1711" i="1"/>
  <c r="AE1711" i="1"/>
  <c r="AM1703" i="1"/>
  <c r="AE1703" i="1"/>
  <c r="AM1695" i="1"/>
  <c r="AE1695" i="1"/>
  <c r="AM1687" i="1"/>
  <c r="AE1687" i="1"/>
  <c r="AM1679" i="1"/>
  <c r="AE1679" i="1"/>
  <c r="AM1671" i="1"/>
  <c r="AE1671" i="1"/>
  <c r="AM1665" i="1"/>
  <c r="AE1665" i="1"/>
  <c r="AM1657" i="1"/>
  <c r="AE1657" i="1"/>
  <c r="AM1649" i="1"/>
  <c r="AE1649" i="1"/>
  <c r="AM1641" i="1"/>
  <c r="AE1641" i="1"/>
  <c r="AM1633" i="1"/>
  <c r="AE1633" i="1"/>
  <c r="AM1625" i="1"/>
  <c r="AE1625" i="1"/>
  <c r="AM1617" i="1"/>
  <c r="AE1617" i="1"/>
  <c r="AM1609" i="1"/>
  <c r="AE1609" i="1"/>
  <c r="AM1601" i="1"/>
  <c r="AE1601" i="1"/>
  <c r="AM1593" i="1"/>
  <c r="AE1593" i="1"/>
  <c r="AM1585" i="1"/>
  <c r="AE1585" i="1"/>
  <c r="AM1577" i="1"/>
  <c r="AE1577" i="1"/>
  <c r="AM1569" i="1"/>
  <c r="AE1569" i="1"/>
  <c r="AM1561" i="1"/>
  <c r="AE1561" i="1"/>
  <c r="AM1553" i="1"/>
  <c r="AE1553" i="1"/>
  <c r="AM1545" i="1"/>
  <c r="AE1545" i="1"/>
  <c r="AM1533" i="1"/>
  <c r="AE1533" i="1"/>
  <c r="AM1525" i="1"/>
  <c r="AE1525" i="1"/>
  <c r="AM1517" i="1"/>
  <c r="AE1517" i="1"/>
  <c r="AM1509" i="1"/>
  <c r="AE1509" i="1"/>
  <c r="AM1501" i="1"/>
  <c r="AE1501" i="1"/>
  <c r="AM1493" i="1"/>
  <c r="AE1493" i="1"/>
  <c r="AM1485" i="1"/>
  <c r="AE1485" i="1"/>
  <c r="AM1477" i="1"/>
  <c r="AE1477" i="1"/>
  <c r="AM1469" i="1"/>
  <c r="AE1469" i="1"/>
  <c r="AM1461" i="1"/>
  <c r="AE1461" i="1"/>
  <c r="AM1453" i="1"/>
  <c r="AE1453" i="1"/>
  <c r="AM1445" i="1"/>
  <c r="AE1445" i="1"/>
  <c r="AM1437" i="1"/>
  <c r="AE1437" i="1"/>
  <c r="AM1429" i="1"/>
  <c r="AE1429" i="1"/>
  <c r="AM1421" i="1"/>
  <c r="AE1421" i="1"/>
  <c r="AM1413" i="1"/>
  <c r="AE1413" i="1"/>
  <c r="AM1405" i="1"/>
  <c r="AE1405" i="1"/>
  <c r="AM1397" i="1"/>
  <c r="AE1397" i="1"/>
  <c r="AM1389" i="1"/>
  <c r="AE1389" i="1"/>
  <c r="AM1381" i="1"/>
  <c r="AE1381" i="1"/>
  <c r="AE372" i="1"/>
  <c r="AM373" i="1"/>
  <c r="AM372" i="1"/>
  <c r="AS373" i="1"/>
  <c r="AT373" i="1" s="1"/>
  <c r="AS372" i="1"/>
  <c r="AT372" i="1" s="1"/>
  <c r="AM486" i="1"/>
  <c r="AM485" i="1"/>
  <c r="AE485" i="1"/>
  <c r="AS486" i="1"/>
  <c r="AT486" i="1" s="1"/>
  <c r="AS485" i="1"/>
  <c r="AT485" i="1" s="1"/>
  <c r="AE47" i="1"/>
  <c r="AE206" i="1"/>
  <c r="AM348" i="1"/>
  <c r="AE347" i="1"/>
  <c r="AS348" i="1"/>
  <c r="AT348" i="1" s="1"/>
  <c r="AE406" i="1"/>
  <c r="AM407" i="1"/>
  <c r="AM406" i="1"/>
  <c r="AS406" i="1"/>
  <c r="AT406" i="1" s="1"/>
  <c r="AS407" i="1"/>
  <c r="AT407" i="1" s="1"/>
  <c r="AE562" i="1"/>
  <c r="AM562" i="1"/>
  <c r="AS562" i="1"/>
  <c r="AT562" i="1" s="1"/>
  <c r="AE1213" i="1"/>
  <c r="AS1214" i="1"/>
  <c r="AT1214" i="1" s="1"/>
  <c r="AM1281" i="1"/>
  <c r="AM1280" i="1"/>
  <c r="AE1280" i="1"/>
  <c r="AS1280" i="1"/>
  <c r="AT1280" i="1" s="1"/>
  <c r="AS1281" i="1"/>
  <c r="AT1281" i="1" s="1"/>
  <c r="AM1312" i="1"/>
  <c r="AE1311" i="1"/>
  <c r="AM1311" i="1"/>
  <c r="AS1312" i="1"/>
  <c r="AT1312" i="1" s="1"/>
  <c r="AE1359" i="1"/>
  <c r="AS1359" i="1"/>
  <c r="AS1360" i="1"/>
  <c r="AT1360" i="1" s="1"/>
  <c r="AE148" i="1"/>
  <c r="AM148" i="1"/>
  <c r="AS148" i="1"/>
  <c r="AM1774" i="1"/>
  <c r="AE1774" i="1"/>
  <c r="AM1766" i="1"/>
  <c r="AE1766" i="1"/>
  <c r="AM1758" i="1"/>
  <c r="AE1758" i="1"/>
  <c r="AM1750" i="1"/>
  <c r="AE1750" i="1"/>
  <c r="AM1742" i="1"/>
  <c r="AE1742" i="1"/>
  <c r="AM1734" i="1"/>
  <c r="AE1734" i="1"/>
  <c r="AM1726" i="1"/>
  <c r="AE1726" i="1"/>
  <c r="AM1718" i="1"/>
  <c r="AE1718" i="1"/>
  <c r="AM1710" i="1"/>
  <c r="AE1710" i="1"/>
  <c r="AM1702" i="1"/>
  <c r="AE1702" i="1"/>
  <c r="AM1694" i="1"/>
  <c r="AE1694" i="1"/>
  <c r="AE424" i="1"/>
  <c r="AM425" i="1"/>
  <c r="AS425" i="1"/>
  <c r="AT425" i="1" s="1"/>
  <c r="AM644" i="1"/>
  <c r="AE643" i="1"/>
  <c r="AM643" i="1"/>
  <c r="AS644" i="1"/>
  <c r="AT644" i="1" s="1"/>
  <c r="AS643" i="1"/>
  <c r="AT643" i="1" s="1"/>
  <c r="AE45" i="1"/>
  <c r="AE75" i="1"/>
  <c r="AE79" i="1"/>
  <c r="AM79" i="1"/>
  <c r="AE131" i="1"/>
  <c r="AE139" i="1"/>
  <c r="AE147" i="1"/>
  <c r="AE155" i="1"/>
  <c r="AE128" i="1"/>
  <c r="AM312" i="1"/>
  <c r="AE311" i="1"/>
  <c r="AS312" i="1"/>
  <c r="AT312" i="1" s="1"/>
  <c r="AE375" i="1"/>
  <c r="AM375" i="1"/>
  <c r="AS375" i="1"/>
  <c r="AT375" i="1" s="1"/>
  <c r="AM659" i="1"/>
  <c r="AE659" i="1"/>
  <c r="AM660" i="1"/>
  <c r="AS659" i="1"/>
  <c r="AT659" i="1" s="1"/>
  <c r="AS660" i="1"/>
  <c r="AT660" i="1" s="1"/>
  <c r="AE961" i="1"/>
  <c r="AS962" i="1"/>
  <c r="AT962" i="1" s="1"/>
  <c r="AE1025" i="1"/>
  <c r="AS1026" i="1"/>
  <c r="AT1026" i="1" s="1"/>
  <c r="AE1055" i="1"/>
  <c r="AM1055" i="1"/>
  <c r="AE1071" i="1"/>
  <c r="AM1071" i="1"/>
  <c r="AE1087" i="1"/>
  <c r="AM1087" i="1"/>
  <c r="AE1103" i="1"/>
  <c r="AM1103" i="1"/>
  <c r="AE1119" i="1"/>
  <c r="AM1119" i="1"/>
  <c r="AE1135" i="1"/>
  <c r="AM1135" i="1"/>
  <c r="AM1261" i="1"/>
  <c r="AM1260" i="1"/>
  <c r="AE1260" i="1"/>
  <c r="AS1260" i="1"/>
  <c r="AT1260" i="1" s="1"/>
  <c r="AS1261" i="1"/>
  <c r="AT1261" i="1" s="1"/>
  <c r="AM1263" i="1"/>
  <c r="AE1262" i="1"/>
  <c r="AM1262" i="1"/>
  <c r="AS1262" i="1"/>
  <c r="AT1262" i="1" s="1"/>
  <c r="AS1263" i="1"/>
  <c r="AT1263" i="1" s="1"/>
  <c r="AM1688" i="1"/>
  <c r="AE1688" i="1"/>
  <c r="AM1680" i="1"/>
  <c r="AE1680" i="1"/>
  <c r="AM1672" i="1"/>
  <c r="AE1672" i="1"/>
  <c r="AM1664" i="1"/>
  <c r="AE1664" i="1"/>
  <c r="AM1656" i="1"/>
  <c r="AE1656" i="1"/>
  <c r="AM1648" i="1"/>
  <c r="AE1648" i="1"/>
  <c r="AM1640" i="1"/>
  <c r="AE1640" i="1"/>
  <c r="AM1632" i="1"/>
  <c r="AE1632" i="1"/>
  <c r="AM1624" i="1"/>
  <c r="AE1624" i="1"/>
  <c r="AM1616" i="1"/>
  <c r="AE1616" i="1"/>
  <c r="AM1608" i="1"/>
  <c r="AE1608" i="1"/>
  <c r="AM1600" i="1"/>
  <c r="AE1600" i="1"/>
  <c r="AM1592" i="1"/>
  <c r="AE1592" i="1"/>
  <c r="AM1584" i="1"/>
  <c r="AE1584" i="1"/>
  <c r="AM1576" i="1"/>
  <c r="AE1576" i="1"/>
  <c r="AM1568" i="1"/>
  <c r="AE1568" i="1"/>
  <c r="AM1560" i="1"/>
  <c r="AE1560" i="1"/>
  <c r="AM1552" i="1"/>
  <c r="AE1552" i="1"/>
  <c r="AM1544" i="1"/>
  <c r="AE1544" i="1"/>
  <c r="AM1536" i="1"/>
  <c r="AE1536" i="1"/>
  <c r="AM1528" i="1"/>
  <c r="AE1528" i="1"/>
  <c r="AM1520" i="1"/>
  <c r="AE1520" i="1"/>
  <c r="AM1512" i="1"/>
  <c r="AE1512" i="1"/>
  <c r="AM1504" i="1"/>
  <c r="AE1504" i="1"/>
  <c r="AM1496" i="1"/>
  <c r="AE1496" i="1"/>
  <c r="AM1488" i="1"/>
  <c r="AE1488" i="1"/>
  <c r="AM1480" i="1"/>
  <c r="AE1480" i="1"/>
  <c r="AM1472" i="1"/>
  <c r="AE1472" i="1"/>
  <c r="AM1464" i="1"/>
  <c r="AE1464" i="1"/>
  <c r="AM1456" i="1"/>
  <c r="AE1456" i="1"/>
  <c r="AM1448" i="1"/>
  <c r="AE1448" i="1"/>
  <c r="AM1440" i="1"/>
  <c r="AE1440" i="1"/>
  <c r="AM1432" i="1"/>
  <c r="AE1432" i="1"/>
  <c r="AM1424" i="1"/>
  <c r="AE1424" i="1"/>
  <c r="AM1416" i="1"/>
  <c r="AE1416" i="1"/>
  <c r="AM1408" i="1"/>
  <c r="AE1408" i="1"/>
  <c r="AM1400" i="1"/>
  <c r="AE1400" i="1"/>
  <c r="AM1392" i="1"/>
  <c r="AE1392" i="1"/>
  <c r="AM1384" i="1"/>
  <c r="AE1384" i="1"/>
  <c r="AM1777" i="1"/>
  <c r="AE1777" i="1"/>
  <c r="AM1769" i="1"/>
  <c r="AE1769" i="1"/>
  <c r="AM1761" i="1"/>
  <c r="AE1761" i="1"/>
  <c r="AM1753" i="1"/>
  <c r="AE1753" i="1"/>
  <c r="AM1745" i="1"/>
  <c r="AE1745" i="1"/>
  <c r="AM1737" i="1"/>
  <c r="AE1737" i="1"/>
  <c r="AM1729" i="1"/>
  <c r="AE1729" i="1"/>
  <c r="AM1721" i="1"/>
  <c r="AE1721" i="1"/>
  <c r="AM1713" i="1"/>
  <c r="AE1713" i="1"/>
  <c r="AM1705" i="1"/>
  <c r="AE1705" i="1"/>
  <c r="AM1697" i="1"/>
  <c r="AE1697" i="1"/>
  <c r="AM1689" i="1"/>
  <c r="AE1689" i="1"/>
  <c r="AM1681" i="1"/>
  <c r="AE1681" i="1"/>
  <c r="AM1673" i="1"/>
  <c r="AE1673" i="1"/>
  <c r="AM1663" i="1"/>
  <c r="AE1663" i="1"/>
  <c r="AM1655" i="1"/>
  <c r="AE1655" i="1"/>
  <c r="AM1647" i="1"/>
  <c r="AE1647" i="1"/>
  <c r="AM1639" i="1"/>
  <c r="AE1639" i="1"/>
  <c r="AM1631" i="1"/>
  <c r="AE1631" i="1"/>
  <c r="AM1623" i="1"/>
  <c r="AE1623" i="1"/>
  <c r="AM1615" i="1"/>
  <c r="AE1615" i="1"/>
  <c r="AM1607" i="1"/>
  <c r="AE1607" i="1"/>
  <c r="AM1599" i="1"/>
  <c r="AE1599" i="1"/>
  <c r="AM1591" i="1"/>
  <c r="AE1591" i="1"/>
  <c r="AM1583" i="1"/>
  <c r="AE1583" i="1"/>
  <c r="AM1575" i="1"/>
  <c r="AE1575" i="1"/>
  <c r="AM1567" i="1"/>
  <c r="AE1567" i="1"/>
  <c r="AM1559" i="1"/>
  <c r="AE1559" i="1"/>
  <c r="AM1551" i="1"/>
  <c r="AE1551" i="1"/>
  <c r="AM1543" i="1"/>
  <c r="AE1543" i="1"/>
  <c r="AM1531" i="1"/>
  <c r="AE1531" i="1"/>
  <c r="AM1523" i="1"/>
  <c r="AE1523" i="1"/>
  <c r="AM1515" i="1"/>
  <c r="AE1515" i="1"/>
  <c r="AM1507" i="1"/>
  <c r="AE1507" i="1"/>
  <c r="AM1499" i="1"/>
  <c r="AE1499" i="1"/>
  <c r="AM1491" i="1"/>
  <c r="AE1491" i="1"/>
  <c r="AM1483" i="1"/>
  <c r="AE1483" i="1"/>
  <c r="AM1475" i="1"/>
  <c r="AE1475" i="1"/>
  <c r="AM1467" i="1"/>
  <c r="AE1467" i="1"/>
  <c r="AM1459" i="1"/>
  <c r="AE1459" i="1"/>
  <c r="AM1451" i="1"/>
  <c r="AE1451" i="1"/>
  <c r="AM1443" i="1"/>
  <c r="AE1443" i="1"/>
  <c r="AM1435" i="1"/>
  <c r="AE1435" i="1"/>
  <c r="AM1427" i="1"/>
  <c r="AE1427" i="1"/>
  <c r="AM1419" i="1"/>
  <c r="AE1419" i="1"/>
  <c r="AM1411" i="1"/>
  <c r="AE1411" i="1"/>
  <c r="AM1403" i="1"/>
  <c r="AE1403" i="1"/>
  <c r="AM1395" i="1"/>
  <c r="AE1395" i="1"/>
  <c r="AM1387" i="1"/>
  <c r="AE1387" i="1"/>
  <c r="AM1379" i="1"/>
  <c r="AE1379" i="1"/>
  <c r="AM400" i="1"/>
  <c r="AM418" i="1"/>
  <c r="AR330" i="1"/>
  <c r="AR331" i="1"/>
  <c r="AR328" i="1"/>
  <c r="AR329" i="1"/>
  <c r="AR310" i="1"/>
  <c r="AR323" i="1"/>
  <c r="AR318" i="1"/>
  <c r="AR319" i="1"/>
  <c r="AR317" i="1"/>
  <c r="AR316" i="1"/>
  <c r="AR312" i="1"/>
  <c r="AR314" i="1"/>
  <c r="AR315" i="1"/>
  <c r="AR313" i="1"/>
  <c r="AT1377" i="1"/>
  <c r="AR308" i="1"/>
  <c r="AR311" i="1"/>
  <c r="AR333" i="1"/>
  <c r="AR334" i="1"/>
  <c r="AR335" i="1"/>
  <c r="AR332" i="1"/>
  <c r="AR302" i="1"/>
  <c r="AR301" i="1"/>
  <c r="AR303" i="1"/>
  <c r="AT331" i="1"/>
  <c r="AQ295" i="1"/>
  <c r="AP298" i="1"/>
  <c r="AP295" i="1"/>
  <c r="AP299" i="1"/>
  <c r="AP296" i="1"/>
  <c r="AP297" i="1"/>
  <c r="AR1242" i="1"/>
  <c r="AR1241" i="1"/>
  <c r="AR1243" i="1"/>
  <c r="AM1366" i="1"/>
  <c r="AE1365" i="1"/>
  <c r="AM1365" i="1"/>
  <c r="AS1366" i="1"/>
  <c r="AE1338" i="1"/>
  <c r="AM1338" i="1"/>
  <c r="AM1339" i="1"/>
  <c r="AE1227" i="1"/>
  <c r="AM1228" i="1"/>
  <c r="AM1227" i="1"/>
  <c r="AS1228" i="1"/>
  <c r="AS1227" i="1"/>
  <c r="AT1227" i="1" s="1"/>
  <c r="AM1290" i="1"/>
  <c r="AE1290" i="1"/>
  <c r="AM1291" i="1"/>
  <c r="AS1290" i="1"/>
  <c r="AT1290" i="1" s="1"/>
  <c r="AS1291" i="1"/>
  <c r="AT1291" i="1" s="1"/>
  <c r="AM683" i="1"/>
  <c r="AM682" i="1"/>
  <c r="AE682" i="1"/>
  <c r="AS682" i="1"/>
  <c r="AS683" i="1"/>
  <c r="AT683" i="1" s="1"/>
  <c r="AM897" i="1"/>
  <c r="AM896" i="1"/>
  <c r="AE896" i="1"/>
  <c r="AS897" i="1"/>
  <c r="AT897" i="1" s="1"/>
  <c r="AE346" i="1"/>
  <c r="AM347" i="1"/>
  <c r="AM346" i="1"/>
  <c r="AM525" i="1"/>
  <c r="AE524" i="1"/>
  <c r="AM524" i="1"/>
  <c r="AS524" i="1"/>
  <c r="AT524" i="1" s="1"/>
  <c r="AS525" i="1"/>
  <c r="AT525" i="1" s="1"/>
  <c r="AT1253" i="1"/>
  <c r="AR1036" i="1"/>
  <c r="AT1044" i="1"/>
  <c r="AQ1336" i="1"/>
  <c r="AP1340" i="1"/>
  <c r="AP1339" i="1"/>
  <c r="AP1367" i="1"/>
  <c r="AQ1363" i="1"/>
  <c r="AM1223" i="1"/>
  <c r="AE1222" i="1"/>
  <c r="AM1222" i="1"/>
  <c r="AS1222" i="1"/>
  <c r="AT1222" i="1" s="1"/>
  <c r="AE1238" i="1"/>
  <c r="AM1239" i="1"/>
  <c r="AM1238" i="1"/>
  <c r="AS1238" i="1"/>
  <c r="AT1238" i="1" s="1"/>
  <c r="AE728" i="1"/>
  <c r="AM729" i="1"/>
  <c r="AM728" i="1"/>
  <c r="AS729" i="1"/>
  <c r="AT729" i="1" s="1"/>
  <c r="AS728" i="1"/>
  <c r="AT728" i="1" s="1"/>
  <c r="AM891" i="1"/>
  <c r="AM890" i="1"/>
  <c r="AE890" i="1"/>
  <c r="AR368" i="1"/>
  <c r="AR365" i="1"/>
  <c r="AR363" i="1"/>
  <c r="AR364" i="1"/>
  <c r="AR367" i="1"/>
  <c r="AR366" i="1"/>
  <c r="AT563" i="1"/>
  <c r="AR559" i="1"/>
  <c r="AR561" i="1"/>
  <c r="AR566" i="1"/>
  <c r="AR560" i="1"/>
  <c r="AR563" i="1"/>
  <c r="AR565" i="1"/>
  <c r="AR564" i="1"/>
  <c r="AR567" i="1"/>
  <c r="AR562" i="1"/>
  <c r="AR517" i="1"/>
  <c r="AR518" i="1"/>
  <c r="AR521" i="1"/>
  <c r="AR525" i="1"/>
  <c r="AR524" i="1"/>
  <c r="AR523" i="1"/>
  <c r="AR522" i="1"/>
  <c r="AR519" i="1"/>
  <c r="AR520" i="1"/>
  <c r="AT463" i="1"/>
  <c r="AT451" i="1"/>
  <c r="AR455" i="1"/>
  <c r="AR454" i="1"/>
  <c r="AR453" i="1"/>
  <c r="AR452" i="1"/>
  <c r="AT1298" i="1"/>
  <c r="AT954" i="1"/>
  <c r="AT1018" i="1"/>
  <c r="AQ625" i="1"/>
  <c r="AP629" i="1"/>
  <c r="AP628" i="1"/>
  <c r="AQ856" i="1"/>
  <c r="AP858" i="1"/>
  <c r="AP860" i="1"/>
  <c r="AP859" i="1"/>
  <c r="AQ874" i="1"/>
  <c r="AP878" i="1"/>
  <c r="AT676" i="1"/>
  <c r="AT806" i="1"/>
  <c r="AM381" i="1"/>
  <c r="AE381" i="1"/>
  <c r="AM382" i="1"/>
  <c r="AS382" i="1"/>
  <c r="AT382" i="1" s="1"/>
  <c r="AS381" i="1"/>
  <c r="AT381" i="1" s="1"/>
  <c r="AT394" i="1"/>
  <c r="AR395" i="1"/>
  <c r="AR394" i="1"/>
  <c r="AP462" i="1"/>
  <c r="AQ460" i="1"/>
  <c r="AP463" i="1"/>
  <c r="AP460" i="1"/>
  <c r="AP464" i="1"/>
  <c r="AP461" i="1"/>
  <c r="AQ468" i="1"/>
  <c r="AP469" i="1"/>
  <c r="AP468" i="1"/>
  <c r="AP472" i="1"/>
  <c r="AP470" i="1"/>
  <c r="AP471" i="1"/>
  <c r="AM496" i="1"/>
  <c r="AE495" i="1"/>
  <c r="AM495" i="1"/>
  <c r="AS496" i="1"/>
  <c r="AT496" i="1" s="1"/>
  <c r="AS495" i="1"/>
  <c r="AT495" i="1" s="1"/>
  <c r="AM345" i="1"/>
  <c r="AE345" i="1"/>
  <c r="AS345" i="1"/>
  <c r="AT345" i="1" s="1"/>
  <c r="AS1239" i="1"/>
  <c r="AT1239" i="1" s="1"/>
  <c r="AU1243" i="1" s="1"/>
  <c r="AE326" i="1"/>
  <c r="AM326" i="1"/>
  <c r="AM327" i="1"/>
  <c r="AS326" i="1"/>
  <c r="AT326" i="1" s="1"/>
  <c r="AS327" i="1"/>
  <c r="AT327" i="1" s="1"/>
  <c r="AP624" i="1"/>
  <c r="AQ674" i="1"/>
  <c r="AP677" i="1"/>
  <c r="AP678" i="1"/>
  <c r="AQ816" i="1"/>
  <c r="AP820" i="1"/>
  <c r="AQ880" i="1"/>
  <c r="AP884" i="1"/>
  <c r="AS1339" i="1"/>
  <c r="AT1339" i="1" s="1"/>
  <c r="AT389" i="1"/>
  <c r="AR390" i="1"/>
  <c r="AR391" i="1"/>
  <c r="AR389" i="1"/>
  <c r="AR392" i="1"/>
  <c r="AR393" i="1"/>
  <c r="AQ400" i="1"/>
  <c r="AR398" i="1" s="1"/>
  <c r="AP404" i="1"/>
  <c r="AS411" i="1"/>
  <c r="AT411" i="1" s="1"/>
  <c r="AK410" i="1"/>
  <c r="AJ409" i="1"/>
  <c r="AJ408" i="1"/>
  <c r="AJ413" i="1"/>
  <c r="AJ412" i="1"/>
  <c r="AJ411" i="1"/>
  <c r="AJ407" i="1"/>
  <c r="AJ406" i="1"/>
  <c r="AJ410" i="1"/>
  <c r="AJ414" i="1"/>
  <c r="AS410" i="1"/>
  <c r="AS419" i="1"/>
  <c r="AT419" i="1" s="1"/>
  <c r="AK418" i="1"/>
  <c r="AJ417" i="1"/>
  <c r="AJ422" i="1"/>
  <c r="AJ418" i="1"/>
  <c r="AJ420" i="1"/>
  <c r="AJ415" i="1"/>
  <c r="AJ416" i="1"/>
  <c r="AJ419" i="1"/>
  <c r="AJ421" i="1"/>
  <c r="AS418" i="1"/>
  <c r="AT417" i="1"/>
  <c r="AS431" i="1"/>
  <c r="AK430" i="1"/>
  <c r="AJ428" i="1"/>
  <c r="AJ430" i="1"/>
  <c r="AJ427" i="1"/>
  <c r="AJ426" i="1"/>
  <c r="AJ433" i="1"/>
  <c r="AJ431" i="1"/>
  <c r="AJ429" i="1"/>
  <c r="AJ434" i="1"/>
  <c r="AJ432" i="1"/>
  <c r="AS430" i="1"/>
  <c r="AE439" i="1"/>
  <c r="AM439" i="1"/>
  <c r="AS453" i="1"/>
  <c r="AK452" i="1"/>
  <c r="AJ456" i="1"/>
  <c r="AP457" i="1"/>
  <c r="AT384" i="1"/>
  <c r="AU388" i="1" s="1"/>
  <c r="AR384" i="1"/>
  <c r="AR387" i="1"/>
  <c r="AR383" i="1"/>
  <c r="AR385" i="1"/>
  <c r="AR388" i="1"/>
  <c r="AR386" i="1"/>
  <c r="AR382" i="1"/>
  <c r="AE580" i="1"/>
  <c r="AM581" i="1"/>
  <c r="AM580" i="1"/>
  <c r="AS580" i="1"/>
  <c r="AT580" i="1" s="1"/>
  <c r="AS581" i="1"/>
  <c r="AT581" i="1" s="1"/>
  <c r="AS592" i="1"/>
  <c r="AJ591" i="1"/>
  <c r="AJ588" i="1"/>
  <c r="AJ592" i="1"/>
  <c r="AK591" i="1"/>
  <c r="AJ593" i="1"/>
  <c r="AJ594" i="1"/>
  <c r="AJ595" i="1"/>
  <c r="AJ590" i="1"/>
  <c r="AJ589" i="1"/>
  <c r="AS591" i="1"/>
  <c r="AE614" i="1"/>
  <c r="AM614" i="1"/>
  <c r="AM615" i="1"/>
  <c r="AS615" i="1"/>
  <c r="AT615" i="1" s="1"/>
  <c r="AS614" i="1"/>
  <c r="AE645" i="1"/>
  <c r="AM645" i="1"/>
  <c r="AM646" i="1"/>
  <c r="AS646" i="1"/>
  <c r="AT646" i="1" s="1"/>
  <c r="AU650" i="1" s="1"/>
  <c r="AS645" i="1"/>
  <c r="AQ645" i="1"/>
  <c r="AP647" i="1"/>
  <c r="AP649" i="1"/>
  <c r="AP648" i="1"/>
  <c r="AP643" i="1"/>
  <c r="AP645" i="1"/>
  <c r="AP641" i="1"/>
  <c r="AP642" i="1"/>
  <c r="AP644" i="1"/>
  <c r="AP646" i="1"/>
  <c r="AP714" i="1"/>
  <c r="AQ712" i="1"/>
  <c r="AP715" i="1"/>
  <c r="AP716" i="1"/>
  <c r="AS713" i="1"/>
  <c r="AT713" i="1" s="1"/>
  <c r="AK712" i="1"/>
  <c r="AJ714" i="1"/>
  <c r="AJ710" i="1"/>
  <c r="AJ716" i="1"/>
  <c r="AJ713" i="1"/>
  <c r="AJ709" i="1"/>
  <c r="AJ715" i="1"/>
  <c r="AJ712" i="1"/>
  <c r="AJ711" i="1"/>
  <c r="AS712" i="1"/>
  <c r="AS743" i="1"/>
  <c r="AJ746" i="1"/>
  <c r="AK742" i="1"/>
  <c r="AJ744" i="1"/>
  <c r="AJ745" i="1"/>
  <c r="AS742" i="1"/>
  <c r="AQ758" i="1"/>
  <c r="AR759" i="1" s="1"/>
  <c r="AP762" i="1"/>
  <c r="AS775" i="1"/>
  <c r="AT775" i="1" s="1"/>
  <c r="AJ778" i="1"/>
  <c r="AK774" i="1"/>
  <c r="AJ776" i="1"/>
  <c r="AJ777" i="1"/>
  <c r="AS774" i="1"/>
  <c r="AQ790" i="1"/>
  <c r="AP794" i="1"/>
  <c r="AM752" i="1"/>
  <c r="AM753" i="1"/>
  <c r="AE752" i="1"/>
  <c r="AS752" i="1"/>
  <c r="AQ752" i="1"/>
  <c r="AP756" i="1"/>
  <c r="AP755" i="1"/>
  <c r="AP771" i="1"/>
  <c r="AP787" i="1"/>
  <c r="AR795" i="1"/>
  <c r="AM817" i="1"/>
  <c r="AM816" i="1"/>
  <c r="AE816" i="1"/>
  <c r="AS817" i="1"/>
  <c r="AM833" i="1"/>
  <c r="AM832" i="1"/>
  <c r="AE832" i="1"/>
  <c r="AS832" i="1"/>
  <c r="AS833" i="1"/>
  <c r="AT833" i="1" s="1"/>
  <c r="AM849" i="1"/>
  <c r="AM848" i="1"/>
  <c r="AE848" i="1"/>
  <c r="AS849" i="1"/>
  <c r="AT849" i="1" s="1"/>
  <c r="AM865" i="1"/>
  <c r="AM864" i="1"/>
  <c r="AE864" i="1"/>
  <c r="AS864" i="1"/>
  <c r="AS865" i="1"/>
  <c r="AT865" i="1" s="1"/>
  <c r="AM881" i="1"/>
  <c r="AM880" i="1"/>
  <c r="AE880" i="1"/>
  <c r="AS881" i="1"/>
  <c r="AT881" i="1" s="1"/>
  <c r="AE826" i="1"/>
  <c r="AM826" i="1"/>
  <c r="AM827" i="1"/>
  <c r="AS826" i="1"/>
  <c r="AS827" i="1"/>
  <c r="AT827" i="1" s="1"/>
  <c r="AE858" i="1"/>
  <c r="AM858" i="1"/>
  <c r="AM859" i="1"/>
  <c r="AS859" i="1"/>
  <c r="AT859" i="1" s="1"/>
  <c r="AS858" i="1"/>
  <c r="AE901" i="1"/>
  <c r="AM902" i="1"/>
  <c r="AM901" i="1"/>
  <c r="AS902" i="1"/>
  <c r="AT902" i="1" s="1"/>
  <c r="AE917" i="1"/>
  <c r="AM918" i="1"/>
  <c r="AM917" i="1"/>
  <c r="AS918" i="1"/>
  <c r="AE933" i="1"/>
  <c r="AM934" i="1"/>
  <c r="AM933" i="1"/>
  <c r="AS934" i="1"/>
  <c r="AT934" i="1" s="1"/>
  <c r="AE949" i="1"/>
  <c r="AM950" i="1"/>
  <c r="AM949" i="1"/>
  <c r="AS950" i="1"/>
  <c r="AM966" i="1"/>
  <c r="AE965" i="1"/>
  <c r="AM965" i="1"/>
  <c r="AS966" i="1"/>
  <c r="AT966" i="1" s="1"/>
  <c r="AM982" i="1"/>
  <c r="AE981" i="1"/>
  <c r="AM981" i="1"/>
  <c r="AS982" i="1"/>
  <c r="AM998" i="1"/>
  <c r="AE997" i="1"/>
  <c r="AM997" i="1"/>
  <c r="AS998" i="1"/>
  <c r="AT998" i="1" s="1"/>
  <c r="AM1014" i="1"/>
  <c r="AE1013" i="1"/>
  <c r="AM1013" i="1"/>
  <c r="AS1014" i="1"/>
  <c r="AM1050" i="1"/>
  <c r="AM1049" i="1"/>
  <c r="AE1049" i="1"/>
  <c r="AS1050" i="1"/>
  <c r="AT1050" i="1" s="1"/>
  <c r="AQ1056" i="1"/>
  <c r="AQ1072" i="1"/>
  <c r="AQ1088" i="1"/>
  <c r="AQ1104" i="1"/>
  <c r="AQ1120" i="1"/>
  <c r="AQ1136" i="1"/>
  <c r="AQ1152" i="1"/>
  <c r="AQ1168" i="1"/>
  <c r="AQ1184" i="1"/>
  <c r="AQ1200" i="1"/>
  <c r="AQ1225" i="1"/>
  <c r="AP1229" i="1"/>
  <c r="AE1225" i="1"/>
  <c r="AM1225" i="1"/>
  <c r="AM1226" i="1"/>
  <c r="AS1226" i="1"/>
  <c r="AT1226" i="1" s="1"/>
  <c r="AE1276" i="1"/>
  <c r="AM1276" i="1"/>
  <c r="AM1277" i="1"/>
  <c r="AS1277" i="1"/>
  <c r="AT1277" i="1" s="1"/>
  <c r="AS1276" i="1"/>
  <c r="AM1306" i="1"/>
  <c r="AM1305" i="1"/>
  <c r="AE1305" i="1"/>
  <c r="AS1305" i="1"/>
  <c r="AT1305" i="1" s="1"/>
  <c r="AS1306" i="1"/>
  <c r="AT1306" i="1" s="1"/>
  <c r="AQ1320" i="1"/>
  <c r="AP1324" i="1"/>
  <c r="AM1340" i="1"/>
  <c r="AM1341" i="1"/>
  <c r="AE1340" i="1"/>
  <c r="AS1341" i="1"/>
  <c r="AS1340" i="1"/>
  <c r="AM1352" i="1"/>
  <c r="AE1351" i="1"/>
  <c r="AM1351" i="1"/>
  <c r="AS1351" i="1"/>
  <c r="AS1352" i="1"/>
  <c r="AT1352" i="1" s="1"/>
  <c r="AP1344" i="1"/>
  <c r="AQ1357" i="1"/>
  <c r="AP1361" i="1"/>
  <c r="AP1360" i="1"/>
  <c r="AT1278" i="1"/>
  <c r="AP1301" i="1"/>
  <c r="AQ1297" i="1"/>
  <c r="AP1299" i="1"/>
  <c r="AP1296" i="1"/>
  <c r="AP1297" i="1"/>
  <c r="AP1298" i="1"/>
  <c r="AP1300" i="1"/>
  <c r="AP1293" i="1"/>
  <c r="AP1295" i="1"/>
  <c r="AP1294" i="1"/>
  <c r="AP1349" i="1"/>
  <c r="AP1350" i="1"/>
  <c r="AP1279" i="1"/>
  <c r="AP1319" i="1"/>
  <c r="AT1315" i="1"/>
  <c r="AR1318" i="1"/>
  <c r="AP625" i="1"/>
  <c r="AP626" i="1"/>
  <c r="AG499" i="1"/>
  <c r="AA499" i="1"/>
  <c r="AF499" i="1" s="1"/>
  <c r="AD499" i="1"/>
  <c r="AG565" i="1"/>
  <c r="AD565" i="1"/>
  <c r="AA565" i="1"/>
  <c r="AF565" i="1" s="1"/>
  <c r="AQ290" i="1"/>
  <c r="AP294" i="1"/>
  <c r="AH242" i="1"/>
  <c r="AI242" i="1"/>
  <c r="AO242" i="1"/>
  <c r="AQ231" i="1"/>
  <c r="AP235" i="1"/>
  <c r="AK230" i="1"/>
  <c r="AQ215" i="1"/>
  <c r="AQ199" i="1"/>
  <c r="AI104" i="1"/>
  <c r="AH104" i="1"/>
  <c r="AQ99" i="1"/>
  <c r="AO92" i="1"/>
  <c r="AH92" i="1"/>
  <c r="AI92" i="1"/>
  <c r="AI88" i="1"/>
  <c r="AH88" i="1"/>
  <c r="AO88" i="1"/>
  <c r="AD84" i="1"/>
  <c r="AA84" i="1"/>
  <c r="AF84" i="1" s="1"/>
  <c r="AG84" i="1"/>
  <c r="AM1208" i="1"/>
  <c r="AM1209" i="1"/>
  <c r="AQ1207" i="1"/>
  <c r="AH1200" i="1"/>
  <c r="AI1200" i="1"/>
  <c r="AQ1201" i="1"/>
  <c r="AM1192" i="1"/>
  <c r="AM1193" i="1"/>
  <c r="AH1192" i="1"/>
  <c r="AI1192" i="1"/>
  <c r="AQ1183" i="1"/>
  <c r="AQ1185" i="1"/>
  <c r="AM1176" i="1"/>
  <c r="AM1177" i="1"/>
  <c r="AQ1175" i="1"/>
  <c r="AH1168" i="1"/>
  <c r="AI1168" i="1"/>
  <c r="AQ1169" i="1"/>
  <c r="AM1160" i="1"/>
  <c r="AM1161" i="1"/>
  <c r="AH1160" i="1"/>
  <c r="AI1160" i="1"/>
  <c r="AQ1151" i="1"/>
  <c r="AQ1153" i="1"/>
  <c r="AM1144" i="1"/>
  <c r="AM1145" i="1"/>
  <c r="AQ1143" i="1"/>
  <c r="AH1136" i="1"/>
  <c r="AS1136" i="1" s="1"/>
  <c r="AI1136" i="1"/>
  <c r="AQ1137" i="1"/>
  <c r="AM1128" i="1"/>
  <c r="AM1129" i="1"/>
  <c r="AH1128" i="1"/>
  <c r="AI1128" i="1"/>
  <c r="AQ1119" i="1"/>
  <c r="AQ1121" i="1"/>
  <c r="AM1112" i="1"/>
  <c r="AM1113" i="1"/>
  <c r="AQ1111" i="1"/>
  <c r="AH1104" i="1"/>
  <c r="AS1104" i="1" s="1"/>
  <c r="AI1104" i="1"/>
  <c r="AQ1105" i="1"/>
  <c r="AM1096" i="1"/>
  <c r="AM1097" i="1"/>
  <c r="AH1096" i="1"/>
  <c r="AI1096" i="1"/>
  <c r="AQ1087" i="1"/>
  <c r="AQ1089" i="1"/>
  <c r="AM1080" i="1"/>
  <c r="AM1081" i="1"/>
  <c r="AQ1079" i="1"/>
  <c r="AH1072" i="1"/>
  <c r="AI1072" i="1"/>
  <c r="AQ1073" i="1"/>
  <c r="AM1064" i="1"/>
  <c r="AM1065" i="1"/>
  <c r="AH1064" i="1"/>
  <c r="AI1064" i="1"/>
  <c r="AQ1055" i="1"/>
  <c r="AQ1057" i="1"/>
  <c r="AO1048" i="1"/>
  <c r="AH1048" i="1"/>
  <c r="AI1048" i="1"/>
  <c r="AO1024" i="1"/>
  <c r="AH1024" i="1"/>
  <c r="AI1024" i="1"/>
  <c r="AQ1023" i="1"/>
  <c r="AQ1017" i="1"/>
  <c r="AQ1009" i="1"/>
  <c r="AQ1007" i="1"/>
  <c r="AO1000" i="1"/>
  <c r="AH1000" i="1"/>
  <c r="AI1000" i="1"/>
  <c r="AQ991" i="1"/>
  <c r="AO984" i="1"/>
  <c r="AH984" i="1"/>
  <c r="AI984" i="1"/>
  <c r="AQ985" i="1"/>
  <c r="AQ977" i="1"/>
  <c r="AQ975" i="1"/>
  <c r="AH968" i="1"/>
  <c r="AI968" i="1"/>
  <c r="AO968" i="1"/>
  <c r="AQ969" i="1"/>
  <c r="AO960" i="1"/>
  <c r="AH960" i="1"/>
  <c r="AI960" i="1"/>
  <c r="AQ959" i="1"/>
  <c r="AQ953" i="1"/>
  <c r="AQ943" i="1"/>
  <c r="AH936" i="1"/>
  <c r="AI936" i="1"/>
  <c r="AO936" i="1"/>
  <c r="AQ937" i="1"/>
  <c r="AO928" i="1"/>
  <c r="AH928" i="1"/>
  <c r="AI928" i="1"/>
  <c r="AQ927" i="1"/>
  <c r="AQ921" i="1"/>
  <c r="AQ911" i="1"/>
  <c r="AH904" i="1"/>
  <c r="AI904" i="1"/>
  <c r="AO904" i="1"/>
  <c r="AQ905" i="1"/>
  <c r="AQ285" i="1"/>
  <c r="AQ272" i="1"/>
  <c r="AH273" i="1"/>
  <c r="AI273" i="1"/>
  <c r="AO273" i="1"/>
  <c r="AA265" i="1"/>
  <c r="AF265" i="1" s="1"/>
  <c r="AD265" i="1"/>
  <c r="AG265" i="1"/>
  <c r="AA237" i="1"/>
  <c r="AF237" i="1" s="1"/>
  <c r="AD237" i="1"/>
  <c r="AG237" i="1"/>
  <c r="AA231" i="1"/>
  <c r="AF231" i="1" s="1"/>
  <c r="AD231" i="1"/>
  <c r="AG231" i="1"/>
  <c r="AD229" i="1"/>
  <c r="AA229" i="1"/>
  <c r="AF229" i="1" s="1"/>
  <c r="AG229" i="1"/>
  <c r="AH227" i="1"/>
  <c r="AI227" i="1"/>
  <c r="AM207" i="1"/>
  <c r="AQ201" i="1"/>
  <c r="AK132" i="1"/>
  <c r="AS132" i="1"/>
  <c r="AD106" i="1"/>
  <c r="AA106" i="1"/>
  <c r="AF106" i="1" s="1"/>
  <c r="AG106" i="1"/>
  <c r="AD98" i="1"/>
  <c r="AA98" i="1"/>
  <c r="AF98" i="1" s="1"/>
  <c r="AG98" i="1"/>
  <c r="AD90" i="1"/>
  <c r="AA90" i="1"/>
  <c r="AF90" i="1" s="1"/>
  <c r="AG90" i="1"/>
  <c r="AA82" i="1"/>
  <c r="AF82" i="1" s="1"/>
  <c r="AD82" i="1"/>
  <c r="AG82" i="1"/>
  <c r="AA41" i="1"/>
  <c r="AF41" i="1" s="1"/>
  <c r="AD41" i="1"/>
  <c r="AG41" i="1"/>
  <c r="AM64" i="1"/>
  <c r="AQ64" i="1"/>
  <c r="AQ107" i="1"/>
  <c r="AQ105" i="1"/>
  <c r="AM1267" i="1"/>
  <c r="AE1266" i="1"/>
  <c r="AM1266" i="1"/>
  <c r="AS1267" i="1"/>
  <c r="AT1267" i="1" s="1"/>
  <c r="AS1266" i="1"/>
  <c r="AT1266" i="1" s="1"/>
  <c r="AM578" i="1"/>
  <c r="AM579" i="1"/>
  <c r="AE578" i="1"/>
  <c r="AS579" i="1"/>
  <c r="AT579" i="1" s="1"/>
  <c r="AS578" i="1"/>
  <c r="AT578" i="1" s="1"/>
  <c r="AM797" i="1"/>
  <c r="AE796" i="1"/>
  <c r="AM796" i="1"/>
  <c r="AS796" i="1"/>
  <c r="AT796" i="1" s="1"/>
  <c r="AS797" i="1"/>
  <c r="AT797" i="1" s="1"/>
  <c r="AE892" i="1"/>
  <c r="AM892" i="1"/>
  <c r="AM893" i="1"/>
  <c r="AS893" i="1"/>
  <c r="AT893" i="1" s="1"/>
  <c r="AR370" i="1"/>
  <c r="AR369" i="1"/>
  <c r="AR372" i="1"/>
  <c r="AR371" i="1"/>
  <c r="AE342" i="1"/>
  <c r="AM342" i="1"/>
  <c r="AS342" i="1"/>
  <c r="AT342" i="1" s="1"/>
  <c r="AP459" i="1"/>
  <c r="AR459" i="1"/>
  <c r="AR458" i="1"/>
  <c r="AJ451" i="1"/>
  <c r="AJ450" i="1"/>
  <c r="AP1323" i="1"/>
  <c r="AS1223" i="1"/>
  <c r="AP1226" i="1"/>
  <c r="AP1222" i="1"/>
  <c r="AP1221" i="1"/>
  <c r="AP1314" i="1"/>
  <c r="AP753" i="1"/>
  <c r="AP759" i="1"/>
  <c r="AP761" i="1"/>
  <c r="AP760" i="1"/>
  <c r="AP791" i="1"/>
  <c r="AP793" i="1"/>
  <c r="AP792" i="1"/>
  <c r="AT603" i="1"/>
  <c r="AP750" i="1"/>
  <c r="AP775" i="1"/>
  <c r="AP822" i="1"/>
  <c r="AP855" i="1"/>
  <c r="AP854" i="1"/>
  <c r="AP817" i="1"/>
  <c r="AP816" i="1"/>
  <c r="AP848" i="1"/>
  <c r="AP881" i="1"/>
  <c r="AP880" i="1"/>
  <c r="AP456" i="1"/>
  <c r="AQ438" i="1"/>
  <c r="AP441" i="1"/>
  <c r="AP442" i="1"/>
  <c r="AS1365" i="1"/>
  <c r="AT1365" i="1" s="1"/>
  <c r="AM1350" i="1"/>
  <c r="AE1350" i="1"/>
  <c r="AS1350" i="1"/>
  <c r="AT1350" i="1" s="1"/>
  <c r="AM585" i="1"/>
  <c r="AE584" i="1"/>
  <c r="AM584" i="1"/>
  <c r="AS585" i="1"/>
  <c r="AT585" i="1" s="1"/>
  <c r="AE894" i="1"/>
  <c r="AM894" i="1"/>
  <c r="AM895" i="1"/>
  <c r="AS895" i="1"/>
  <c r="AT895" i="1" s="1"/>
  <c r="AS894" i="1"/>
  <c r="AT894" i="1" s="1"/>
  <c r="AM369" i="1"/>
  <c r="AE368" i="1"/>
  <c r="AM368" i="1"/>
  <c r="AS368" i="1"/>
  <c r="AT368" i="1" s="1"/>
  <c r="AT346" i="1"/>
  <c r="AR344" i="1"/>
  <c r="AR350" i="1"/>
  <c r="AR345" i="1"/>
  <c r="AR348" i="1"/>
  <c r="AR343" i="1"/>
  <c r="AR342" i="1"/>
  <c r="AR346" i="1"/>
  <c r="AR349" i="1"/>
  <c r="AR347" i="1"/>
  <c r="AJ452" i="1"/>
  <c r="AJ454" i="1"/>
  <c r="AT1367" i="1"/>
  <c r="AP1321" i="1"/>
  <c r="AJ587" i="1"/>
  <c r="AS584" i="1"/>
  <c r="AT584" i="1" s="1"/>
  <c r="AS1225" i="1"/>
  <c r="AP1310" i="1"/>
  <c r="AJ757" i="1"/>
  <c r="AT807" i="1"/>
  <c r="AT847" i="1"/>
  <c r="AP873" i="1"/>
  <c r="AP874" i="1"/>
  <c r="AP875" i="1"/>
  <c r="AT871" i="1"/>
  <c r="AT946" i="1"/>
  <c r="AT1010" i="1"/>
  <c r="AM303" i="1"/>
  <c r="AM302" i="1"/>
  <c r="AE302" i="1"/>
  <c r="AS303" i="1"/>
  <c r="AT303" i="1" s="1"/>
  <c r="AU302" i="1" s="1"/>
  <c r="AS302" i="1"/>
  <c r="AT302" i="1" s="1"/>
  <c r="AE334" i="1"/>
  <c r="AM335" i="1"/>
  <c r="AM334" i="1"/>
  <c r="AS335" i="1"/>
  <c r="AT335" i="1" s="1"/>
  <c r="AS334" i="1"/>
  <c r="AT334" i="1" s="1"/>
  <c r="AP618" i="1"/>
  <c r="AP676" i="1"/>
  <c r="AT682" i="1"/>
  <c r="AQ840" i="1"/>
  <c r="AR836" i="1" s="1"/>
  <c r="AP844" i="1"/>
  <c r="AQ842" i="1"/>
  <c r="AP846" i="1"/>
  <c r="AT1062" i="1"/>
  <c r="AS396" i="1"/>
  <c r="AT396" i="1" s="1"/>
  <c r="AJ394" i="1"/>
  <c r="AJ393" i="1"/>
  <c r="AJ399" i="1"/>
  <c r="AJ397" i="1"/>
  <c r="AJ396" i="1"/>
  <c r="AK395" i="1"/>
  <c r="AJ391" i="1"/>
  <c r="AJ395" i="1"/>
  <c r="AJ392" i="1"/>
  <c r="AJ398" i="1"/>
  <c r="AS395" i="1"/>
  <c r="AP399" i="1"/>
  <c r="AM412" i="1"/>
  <c r="AE411" i="1"/>
  <c r="AM411" i="1"/>
  <c r="AS412" i="1"/>
  <c r="AT412" i="1" s="1"/>
  <c r="AT413" i="1"/>
  <c r="AM427" i="1"/>
  <c r="AE426" i="1"/>
  <c r="AM426" i="1"/>
  <c r="AS426" i="1"/>
  <c r="AT426" i="1" s="1"/>
  <c r="AS427" i="1"/>
  <c r="AT427" i="1" s="1"/>
  <c r="AS439" i="1"/>
  <c r="AT439" i="1" s="1"/>
  <c r="AK438" i="1"/>
  <c r="AJ441" i="1"/>
  <c r="AJ442" i="1"/>
  <c r="AS438" i="1"/>
  <c r="AM449" i="1"/>
  <c r="AE449" i="1"/>
  <c r="AM450" i="1"/>
  <c r="AS449" i="1"/>
  <c r="AT449" i="1" s="1"/>
  <c r="AS450" i="1"/>
  <c r="AT450" i="1" s="1"/>
  <c r="AE457" i="1"/>
  <c r="AM457" i="1"/>
  <c r="AM458" i="1"/>
  <c r="AS458" i="1"/>
  <c r="AT458" i="1" s="1"/>
  <c r="AS457" i="1"/>
  <c r="AT457" i="1" s="1"/>
  <c r="AQ606" i="1"/>
  <c r="AP610" i="1"/>
  <c r="AP609" i="1"/>
  <c r="AT832" i="1"/>
  <c r="AR834" i="1"/>
  <c r="AR835" i="1"/>
  <c r="AT864" i="1"/>
  <c r="AR866" i="1"/>
  <c r="AR867" i="1"/>
  <c r="AQ1029" i="1"/>
  <c r="AP1033" i="1"/>
  <c r="AP403" i="1"/>
  <c r="AP402" i="1"/>
  <c r="AT399" i="1"/>
  <c r="AR401" i="1"/>
  <c r="AR402" i="1"/>
  <c r="AR400" i="1"/>
  <c r="AR403" i="1"/>
  <c r="AS477" i="1"/>
  <c r="AT477" i="1" s="1"/>
  <c r="AJ478" i="1"/>
  <c r="AJ479" i="1"/>
  <c r="AJ473" i="1"/>
  <c r="AJ474" i="1"/>
  <c r="AJ476" i="1"/>
  <c r="AJ480" i="1"/>
  <c r="AK476" i="1"/>
  <c r="AJ475" i="1"/>
  <c r="AJ477" i="1"/>
  <c r="AS476" i="1"/>
  <c r="AM512" i="1"/>
  <c r="AM511" i="1"/>
  <c r="AE511" i="1"/>
  <c r="AS512" i="1"/>
  <c r="AT512" i="1" s="1"/>
  <c r="AS511" i="1"/>
  <c r="AT511" i="1" s="1"/>
  <c r="AE343" i="1"/>
  <c r="AM343" i="1"/>
  <c r="AS343" i="1"/>
  <c r="AT343" i="1" s="1"/>
  <c r="AP577" i="1"/>
  <c r="AQ573" i="1"/>
  <c r="AE582" i="1"/>
  <c r="AM583" i="1"/>
  <c r="AM582" i="1"/>
  <c r="AS583" i="1"/>
  <c r="AS582" i="1"/>
  <c r="AT582" i="1" s="1"/>
  <c r="AE618" i="1"/>
  <c r="AM618" i="1"/>
  <c r="AM619" i="1"/>
  <c r="AS619" i="1"/>
  <c r="AT619" i="1" s="1"/>
  <c r="AS618" i="1"/>
  <c r="AE633" i="1"/>
  <c r="AM633" i="1"/>
  <c r="AM634" i="1"/>
  <c r="AS634" i="1"/>
  <c r="AS633" i="1"/>
  <c r="AM675" i="1"/>
  <c r="AE674" i="1"/>
  <c r="AM674" i="1"/>
  <c r="AS675" i="1"/>
  <c r="AS674" i="1"/>
  <c r="AE680" i="1"/>
  <c r="AM681" i="1"/>
  <c r="AM680" i="1"/>
  <c r="AS680" i="1"/>
  <c r="AS681" i="1"/>
  <c r="AT681" i="1" s="1"/>
  <c r="AP690" i="1"/>
  <c r="AP688" i="1"/>
  <c r="AQ688" i="1"/>
  <c r="AP689" i="1"/>
  <c r="AP691" i="1"/>
  <c r="AP687" i="1"/>
  <c r="AP692" i="1"/>
  <c r="AS689" i="1"/>
  <c r="AT689" i="1" s="1"/>
  <c r="AJ692" i="1"/>
  <c r="AJ690" i="1"/>
  <c r="AK688" i="1"/>
  <c r="AJ691" i="1"/>
  <c r="AJ687" i="1"/>
  <c r="AJ685" i="1"/>
  <c r="AJ684" i="1"/>
  <c r="AJ686" i="1"/>
  <c r="AJ688" i="1"/>
  <c r="AJ689" i="1"/>
  <c r="AS688" i="1"/>
  <c r="AP722" i="1"/>
  <c r="AQ720" i="1"/>
  <c r="AP723" i="1"/>
  <c r="AP719" i="1"/>
  <c r="AP724" i="1"/>
  <c r="AP720" i="1"/>
  <c r="AP721" i="1"/>
  <c r="AS721" i="1"/>
  <c r="AT721" i="1" s="1"/>
  <c r="AK720" i="1"/>
  <c r="AJ722" i="1"/>
  <c r="AJ718" i="1"/>
  <c r="AJ721" i="1"/>
  <c r="AJ717" i="1"/>
  <c r="AJ723" i="1"/>
  <c r="AJ720" i="1"/>
  <c r="AJ724" i="1"/>
  <c r="AJ719" i="1"/>
  <c r="AS720" i="1"/>
  <c r="AM707" i="1"/>
  <c r="AE706" i="1"/>
  <c r="AM706" i="1"/>
  <c r="AS707" i="1"/>
  <c r="AT707" i="1" s="1"/>
  <c r="AS706" i="1"/>
  <c r="AP710" i="1"/>
  <c r="AP709" i="1"/>
  <c r="AQ706" i="1"/>
  <c r="AM723" i="1"/>
  <c r="AE722" i="1"/>
  <c r="AM722" i="1"/>
  <c r="AS722" i="1"/>
  <c r="AS723" i="1"/>
  <c r="AT723" i="1" s="1"/>
  <c r="AQ722" i="1"/>
  <c r="AP726" i="1"/>
  <c r="AP725" i="1"/>
  <c r="AQ750" i="1"/>
  <c r="AP754" i="1"/>
  <c r="AS751" i="1"/>
  <c r="AT751" i="1" s="1"/>
  <c r="AK750" i="1"/>
  <c r="AJ754" i="1"/>
  <c r="AQ782" i="1"/>
  <c r="AP786" i="1"/>
  <c r="AS783" i="1"/>
  <c r="AK782" i="1"/>
  <c r="AJ786" i="1"/>
  <c r="AS801" i="1"/>
  <c r="AT801" i="1" s="1"/>
  <c r="AK800" i="1"/>
  <c r="AJ799" i="1"/>
  <c r="AJ796" i="1"/>
  <c r="AJ797" i="1"/>
  <c r="AJ802" i="1"/>
  <c r="AJ800" i="1"/>
  <c r="AJ801" i="1"/>
  <c r="AJ804" i="1"/>
  <c r="AJ798" i="1"/>
  <c r="AJ803" i="1"/>
  <c r="AS800" i="1"/>
  <c r="AS803" i="1"/>
  <c r="AT803" i="1" s="1"/>
  <c r="AK802" i="1"/>
  <c r="AJ806" i="1"/>
  <c r="AJ805" i="1"/>
  <c r="AS802" i="1"/>
  <c r="AS805" i="1"/>
  <c r="AT805" i="1" s="1"/>
  <c r="AK804" i="1"/>
  <c r="AJ808" i="1"/>
  <c r="AJ807" i="1"/>
  <c r="AS804" i="1"/>
  <c r="AM744" i="1"/>
  <c r="AE744" i="1"/>
  <c r="AM745" i="1"/>
  <c r="AS745" i="1"/>
  <c r="AQ744" i="1"/>
  <c r="AP748" i="1"/>
  <c r="AM809" i="1"/>
  <c r="AM808" i="1"/>
  <c r="AE808" i="1"/>
  <c r="AS809" i="1"/>
  <c r="AM825" i="1"/>
  <c r="AM824" i="1"/>
  <c r="AE824" i="1"/>
  <c r="AS824" i="1"/>
  <c r="AS825" i="1"/>
  <c r="AT825" i="1" s="1"/>
  <c r="AM841" i="1"/>
  <c r="AM840" i="1"/>
  <c r="AE840" i="1"/>
  <c r="AS841" i="1"/>
  <c r="AT841" i="1" s="1"/>
  <c r="AM857" i="1"/>
  <c r="AM856" i="1"/>
  <c r="AE856" i="1"/>
  <c r="AS856" i="1"/>
  <c r="AS857" i="1"/>
  <c r="AT857" i="1" s="1"/>
  <c r="AM873" i="1"/>
  <c r="AM872" i="1"/>
  <c r="AE872" i="1"/>
  <c r="AS873" i="1"/>
  <c r="AE810" i="1"/>
  <c r="AM810" i="1"/>
  <c r="AM811" i="1"/>
  <c r="AS811" i="1"/>
  <c r="AE842" i="1"/>
  <c r="AM842" i="1"/>
  <c r="AM843" i="1"/>
  <c r="AE874" i="1"/>
  <c r="AM874" i="1"/>
  <c r="AM875" i="1"/>
  <c r="AS875" i="1"/>
  <c r="AS1032" i="1"/>
  <c r="AT1032" i="1" s="1"/>
  <c r="AK1031" i="1"/>
  <c r="AJ1035" i="1"/>
  <c r="AM921" i="1"/>
  <c r="AM929" i="1"/>
  <c r="AM937" i="1"/>
  <c r="AM945" i="1"/>
  <c r="AM953" i="1"/>
  <c r="AM961" i="1"/>
  <c r="AM993" i="1"/>
  <c r="AM1001" i="1"/>
  <c r="AM1025" i="1"/>
  <c r="AP1262" i="1"/>
  <c r="AQ1258" i="1"/>
  <c r="AM1275" i="1"/>
  <c r="AM1274" i="1"/>
  <c r="AE1274" i="1"/>
  <c r="AS1275" i="1"/>
  <c r="AT1275" i="1" s="1"/>
  <c r="AS1274" i="1"/>
  <c r="AE1299" i="1"/>
  <c r="AM1300" i="1"/>
  <c r="AM1299" i="1"/>
  <c r="AS1300" i="1"/>
  <c r="AT1300" i="1" s="1"/>
  <c r="AM1324" i="1"/>
  <c r="AE1323" i="1"/>
  <c r="AM1323" i="1"/>
  <c r="AS1323" i="1"/>
  <c r="AS1324" i="1"/>
  <c r="AP1327" i="1"/>
  <c r="AP1326" i="1"/>
  <c r="AP1325" i="1"/>
  <c r="AQ1323" i="1"/>
  <c r="AP1363" i="1"/>
  <c r="AT1359" i="1"/>
  <c r="AM1358" i="1"/>
  <c r="AE1357" i="1"/>
  <c r="AM1357" i="1"/>
  <c r="AS1358" i="1"/>
  <c r="AT1358" i="1" s="1"/>
  <c r="AS1357" i="1"/>
  <c r="AT1368" i="1"/>
  <c r="AT1318" i="1"/>
  <c r="AP1337" i="1"/>
  <c r="AP1333" i="1"/>
  <c r="AP1332" i="1"/>
  <c r="AP1345" i="1"/>
  <c r="AP1273" i="1"/>
  <c r="AP1270" i="1"/>
  <c r="AT1309" i="1"/>
  <c r="AP1356" i="1"/>
  <c r="AP1357" i="1"/>
  <c r="AT1355" i="1"/>
  <c r="AR1357" i="1"/>
  <c r="AP1260" i="1"/>
  <c r="AR1288" i="1"/>
  <c r="AR1287" i="1"/>
  <c r="AP591" i="1"/>
  <c r="AT589" i="1"/>
  <c r="AP615" i="1"/>
  <c r="AG483" i="1"/>
  <c r="AA483" i="1"/>
  <c r="AF483" i="1" s="1"/>
  <c r="AD483" i="1"/>
  <c r="AQ247" i="1"/>
  <c r="AH248" i="1"/>
  <c r="AS248" i="1" s="1"/>
  <c r="AI248" i="1"/>
  <c r="AO248" i="1"/>
  <c r="AP251" i="1" s="1"/>
  <c r="AQ239" i="1"/>
  <c r="AQ233" i="1"/>
  <c r="AA104" i="1"/>
  <c r="AF104" i="1" s="1"/>
  <c r="AG104" i="1"/>
  <c r="AD104" i="1"/>
  <c r="AA96" i="1"/>
  <c r="AF96" i="1" s="1"/>
  <c r="AG96" i="1"/>
  <c r="AD96" i="1"/>
  <c r="AA88" i="1"/>
  <c r="AF88" i="1" s="1"/>
  <c r="AG88" i="1"/>
  <c r="AD88" i="1"/>
  <c r="AO1212" i="1"/>
  <c r="AP1210" i="1" s="1"/>
  <c r="AH1212" i="1"/>
  <c r="AI1212" i="1"/>
  <c r="AQ1213" i="1"/>
  <c r="AP1217" i="1"/>
  <c r="AM1204" i="1"/>
  <c r="AM1205" i="1"/>
  <c r="AQ1203" i="1"/>
  <c r="AH1196" i="1"/>
  <c r="AJ1193" i="1" s="1"/>
  <c r="AO1196" i="1"/>
  <c r="AP1193" i="1" s="1"/>
  <c r="AI1196" i="1"/>
  <c r="AQ1197" i="1"/>
  <c r="AM1188" i="1"/>
  <c r="AM1189" i="1"/>
  <c r="AQ1189" i="1"/>
  <c r="AI1188" i="1"/>
  <c r="AH1188" i="1"/>
  <c r="AJ1185" i="1" s="1"/>
  <c r="AO1188" i="1"/>
  <c r="AQ1179" i="1"/>
  <c r="AM1172" i="1"/>
  <c r="AM1173" i="1"/>
  <c r="AQ1171" i="1"/>
  <c r="AO1164" i="1"/>
  <c r="AP1161" i="1" s="1"/>
  <c r="AH1164" i="1"/>
  <c r="AI1164" i="1"/>
  <c r="AQ1165" i="1"/>
  <c r="AM1156" i="1"/>
  <c r="AM1157" i="1"/>
  <c r="AQ1157" i="1"/>
  <c r="AI1156" i="1"/>
  <c r="AH1156" i="1"/>
  <c r="AJ1155" i="1" s="1"/>
  <c r="AO1156" i="1"/>
  <c r="AP1154" i="1" s="1"/>
  <c r="AQ1147" i="1"/>
  <c r="AM1140" i="1"/>
  <c r="AM1141" i="1"/>
  <c r="AQ1139" i="1"/>
  <c r="AH1132" i="1"/>
  <c r="AJ1129" i="1" s="1"/>
  <c r="AO1132" i="1"/>
  <c r="AP1129" i="1" s="1"/>
  <c r="AI1132" i="1"/>
  <c r="AQ1133" i="1"/>
  <c r="AM1124" i="1"/>
  <c r="AM1125" i="1"/>
  <c r="AQ1125" i="1"/>
  <c r="AI1124" i="1"/>
  <c r="AH1124" i="1"/>
  <c r="AO1124" i="1"/>
  <c r="AP1122" i="1" s="1"/>
  <c r="AQ1115" i="1"/>
  <c r="AM1108" i="1"/>
  <c r="AM1109" i="1"/>
  <c r="AQ1107" i="1"/>
  <c r="AO1100" i="1"/>
  <c r="AP1097" i="1" s="1"/>
  <c r="AH1100" i="1"/>
  <c r="AI1100" i="1"/>
  <c r="AQ1101" i="1"/>
  <c r="AM1092" i="1"/>
  <c r="AM1093" i="1"/>
  <c r="AQ1093" i="1"/>
  <c r="AI1092" i="1"/>
  <c r="AH1092" i="1"/>
  <c r="AO1092" i="1"/>
  <c r="AQ1083" i="1"/>
  <c r="AM1076" i="1"/>
  <c r="AM1077" i="1"/>
  <c r="AQ1075" i="1"/>
  <c r="AH1068" i="1"/>
  <c r="AJ1065" i="1" s="1"/>
  <c r="AO1068" i="1"/>
  <c r="AI1068" i="1"/>
  <c r="AQ1069" i="1"/>
  <c r="AM1060" i="1"/>
  <c r="AM1061" i="1"/>
  <c r="AP1065" i="1"/>
  <c r="AQ1061" i="1"/>
  <c r="AI1060" i="1"/>
  <c r="AH1060" i="1"/>
  <c r="AO1060" i="1"/>
  <c r="AQ1051" i="1"/>
  <c r="AI1028" i="1"/>
  <c r="AH1028" i="1"/>
  <c r="AO1028" i="1"/>
  <c r="AP1029" i="1" s="1"/>
  <c r="AH1020" i="1"/>
  <c r="AO1020" i="1"/>
  <c r="AI1020" i="1"/>
  <c r="AP1025" i="1"/>
  <c r="AQ1021" i="1"/>
  <c r="AQ1011" i="1"/>
  <c r="AH1004" i="1"/>
  <c r="AO1004" i="1"/>
  <c r="AP1002" i="1" s="1"/>
  <c r="AI1004" i="1"/>
  <c r="AQ1005" i="1"/>
  <c r="AQ995" i="1"/>
  <c r="AH988" i="1"/>
  <c r="AO988" i="1"/>
  <c r="AI988" i="1"/>
  <c r="AQ989" i="1"/>
  <c r="AQ979" i="1"/>
  <c r="AH972" i="1"/>
  <c r="AO972" i="1"/>
  <c r="AP971" i="1" s="1"/>
  <c r="AI972" i="1"/>
  <c r="AQ973" i="1"/>
  <c r="AQ963" i="1"/>
  <c r="AH956" i="1"/>
  <c r="AO956" i="1"/>
  <c r="AI956" i="1"/>
  <c r="AQ957" i="1"/>
  <c r="AQ947" i="1"/>
  <c r="AH940" i="1"/>
  <c r="AO940" i="1"/>
  <c r="AP938" i="1" s="1"/>
  <c r="AI940" i="1"/>
  <c r="AQ941" i="1"/>
  <c r="AQ931" i="1"/>
  <c r="AH924" i="1"/>
  <c r="AO924" i="1"/>
  <c r="AI924" i="1"/>
  <c r="AQ925" i="1"/>
  <c r="AQ915" i="1"/>
  <c r="AH908" i="1"/>
  <c r="AO908" i="1"/>
  <c r="AP907" i="1" s="1"/>
  <c r="AI908" i="1"/>
  <c r="AQ909" i="1"/>
  <c r="AI900" i="1"/>
  <c r="AH900" i="1"/>
  <c r="AO900" i="1"/>
  <c r="AP901" i="1" s="1"/>
  <c r="AS280" i="1"/>
  <c r="AT280" i="1" s="1"/>
  <c r="AK279" i="1"/>
  <c r="AJ282" i="1"/>
  <c r="AJ283" i="1"/>
  <c r="AQ266" i="1"/>
  <c r="AQ264" i="1"/>
  <c r="AH265" i="1"/>
  <c r="AI265" i="1"/>
  <c r="AO265" i="1"/>
  <c r="AQ255" i="1"/>
  <c r="AK255" i="1"/>
  <c r="AQ246" i="1"/>
  <c r="AP250" i="1"/>
  <c r="AA235" i="1"/>
  <c r="AF235" i="1" s="1"/>
  <c r="AG235" i="1"/>
  <c r="AD235" i="1"/>
  <c r="AQ234" i="1"/>
  <c r="AQ232" i="1"/>
  <c r="AH233" i="1"/>
  <c r="AI233" i="1"/>
  <c r="AQ230" i="1"/>
  <c r="AP234" i="1"/>
  <c r="AQ228" i="1"/>
  <c r="AH229" i="1"/>
  <c r="AI229" i="1"/>
  <c r="AO229" i="1"/>
  <c r="AP232" i="1" s="1"/>
  <c r="AH215" i="1"/>
  <c r="AI215" i="1"/>
  <c r="AO204" i="1"/>
  <c r="AH204" i="1"/>
  <c r="AI204" i="1"/>
  <c r="AH199" i="1"/>
  <c r="AI199" i="1"/>
  <c r="AH102" i="1"/>
  <c r="AI102" i="1"/>
  <c r="AO102" i="1"/>
  <c r="AQ97" i="1"/>
  <c r="AQ93" i="1"/>
  <c r="AI90" i="1"/>
  <c r="AH90" i="1"/>
  <c r="AO90" i="1"/>
  <c r="AQ85" i="1"/>
  <c r="AQ81" i="1"/>
  <c r="AK127" i="1"/>
  <c r="AH68" i="1"/>
  <c r="AO68" i="1"/>
  <c r="AI68" i="1"/>
  <c r="AQ67" i="1"/>
  <c r="AQ40" i="1"/>
  <c r="AO104" i="1"/>
  <c r="AM40" i="1"/>
  <c r="AO39" i="1"/>
  <c r="AQ804" i="1"/>
  <c r="AP807" i="1"/>
  <c r="AP808" i="1"/>
  <c r="AT1248" i="1"/>
  <c r="AT1246" i="1"/>
  <c r="AR1249" i="1"/>
  <c r="AR1248" i="1"/>
  <c r="AR1247" i="1"/>
  <c r="AT1371" i="1"/>
  <c r="AM726" i="1"/>
  <c r="AE726" i="1"/>
  <c r="AM727" i="1"/>
  <c r="AS726" i="1"/>
  <c r="AT726" i="1" s="1"/>
  <c r="AS727" i="1"/>
  <c r="AT727" i="1" s="1"/>
  <c r="AM805" i="1"/>
  <c r="AE804" i="1"/>
  <c r="AM804" i="1"/>
  <c r="AR373" i="1"/>
  <c r="AR377" i="1"/>
  <c r="AR376" i="1"/>
  <c r="AR379" i="1"/>
  <c r="AR374" i="1"/>
  <c r="AR378" i="1"/>
  <c r="AR375" i="1"/>
  <c r="AR380" i="1"/>
  <c r="AM364" i="1"/>
  <c r="AM365" i="1"/>
  <c r="AE364" i="1"/>
  <c r="AS364" i="1"/>
  <c r="AT364" i="1" s="1"/>
  <c r="AE563" i="1"/>
  <c r="AM564" i="1"/>
  <c r="AM563" i="1"/>
  <c r="AM522" i="1"/>
  <c r="AM521" i="1"/>
  <c r="AE521" i="1"/>
  <c r="AS521" i="1"/>
  <c r="AT521" i="1" s="1"/>
  <c r="AR451" i="1"/>
  <c r="AR450" i="1"/>
  <c r="AT739" i="1"/>
  <c r="AT811" i="1"/>
  <c r="AT875" i="1"/>
  <c r="AT918" i="1"/>
  <c r="AT950" i="1"/>
  <c r="AT982" i="1"/>
  <c r="AT1014" i="1"/>
  <c r="AQ436" i="1"/>
  <c r="AR435" i="1" s="1"/>
  <c r="AP439" i="1"/>
  <c r="AP437" i="1"/>
  <c r="AP438" i="1"/>
  <c r="AP436" i="1"/>
  <c r="AP440" i="1"/>
  <c r="AQ802" i="1"/>
  <c r="AP806" i="1"/>
  <c r="AP805" i="1"/>
  <c r="AT1036" i="1"/>
  <c r="AR1038" i="1"/>
  <c r="AR1040" i="1"/>
  <c r="AR1037" i="1"/>
  <c r="AR1039" i="1"/>
  <c r="AS1338" i="1"/>
  <c r="AT1338" i="1" s="1"/>
  <c r="AE1372" i="1"/>
  <c r="AM1372" i="1"/>
  <c r="AM1373" i="1"/>
  <c r="AS1373" i="1"/>
  <c r="AT1373" i="1" s="1"/>
  <c r="AM1241" i="1"/>
  <c r="AE1240" i="1"/>
  <c r="AM1240" i="1"/>
  <c r="AE730" i="1"/>
  <c r="AM730" i="1"/>
  <c r="AM731" i="1"/>
  <c r="AS730" i="1"/>
  <c r="AT730" i="1" s="1"/>
  <c r="AS731" i="1"/>
  <c r="AT731" i="1" s="1"/>
  <c r="AM899" i="1"/>
  <c r="AM898" i="1"/>
  <c r="AE898" i="1"/>
  <c r="AS898" i="1"/>
  <c r="AT898" i="1" s="1"/>
  <c r="AS899" i="1"/>
  <c r="AE376" i="1"/>
  <c r="AM377" i="1"/>
  <c r="AM376" i="1"/>
  <c r="AS376" i="1"/>
  <c r="AT376" i="1" s="1"/>
  <c r="AS365" i="1"/>
  <c r="AT365" i="1" s="1"/>
  <c r="AS347" i="1"/>
  <c r="AT347" i="1" s="1"/>
  <c r="AS522" i="1"/>
  <c r="AT522" i="1" s="1"/>
  <c r="AM455" i="1"/>
  <c r="AM456" i="1"/>
  <c r="AE455" i="1"/>
  <c r="AS455" i="1"/>
  <c r="AT455" i="1" s="1"/>
  <c r="AE447" i="1"/>
  <c r="AM447" i="1"/>
  <c r="AM448" i="1"/>
  <c r="AS447" i="1"/>
  <c r="AT447" i="1" s="1"/>
  <c r="AM441" i="1"/>
  <c r="AM440" i="1"/>
  <c r="AE440" i="1"/>
  <c r="AS441" i="1"/>
  <c r="AT441" i="1" s="1"/>
  <c r="AS440" i="1"/>
  <c r="AT440" i="1" s="1"/>
  <c r="AE383" i="1"/>
  <c r="AM384" i="1"/>
  <c r="AM383" i="1"/>
  <c r="AT1257" i="1"/>
  <c r="AR1261" i="1"/>
  <c r="AT815" i="1"/>
  <c r="AT839" i="1"/>
  <c r="AR840" i="1"/>
  <c r="AR837" i="1"/>
  <c r="AT879" i="1"/>
  <c r="AT914" i="1"/>
  <c r="AT978" i="1"/>
  <c r="AT809" i="1"/>
  <c r="AT873" i="1"/>
  <c r="AS890" i="1"/>
  <c r="AT890" i="1" s="1"/>
  <c r="AS891" i="1"/>
  <c r="AT377" i="1"/>
  <c r="AR381" i="1"/>
  <c r="AT572" i="1"/>
  <c r="AR570" i="1"/>
  <c r="AR568" i="1"/>
  <c r="AR569" i="1"/>
  <c r="AT671" i="1"/>
  <c r="AR670" i="1"/>
  <c r="AQ824" i="1"/>
  <c r="AP826" i="1"/>
  <c r="AP828" i="1"/>
  <c r="AP827" i="1"/>
  <c r="AQ810" i="1"/>
  <c r="AP814" i="1"/>
  <c r="AT1094" i="1"/>
  <c r="AP809" i="1"/>
  <c r="AE379" i="1"/>
  <c r="AM380" i="1"/>
  <c r="AM379" i="1"/>
  <c r="AS380" i="1"/>
  <c r="AT380" i="1" s="1"/>
  <c r="AU384" i="1" s="1"/>
  <c r="AS379" i="1"/>
  <c r="AT379" i="1" s="1"/>
  <c r="AM401" i="1"/>
  <c r="AE401" i="1"/>
  <c r="AM402" i="1"/>
  <c r="AS402" i="1"/>
  <c r="AT402" i="1" s="1"/>
  <c r="AM419" i="1"/>
  <c r="AM420" i="1"/>
  <c r="AE419" i="1"/>
  <c r="AS420" i="1"/>
  <c r="AT420" i="1" s="1"/>
  <c r="AT421" i="1"/>
  <c r="AR423" i="1"/>
  <c r="AR425" i="1"/>
  <c r="AR424" i="1"/>
  <c r="AM432" i="1"/>
  <c r="AM431" i="1"/>
  <c r="AE431" i="1"/>
  <c r="AS432" i="1"/>
  <c r="AT432" i="1" s="1"/>
  <c r="AS461" i="1"/>
  <c r="AJ461" i="1"/>
  <c r="AJ463" i="1"/>
  <c r="AK460" i="1"/>
  <c r="AJ460" i="1"/>
  <c r="AJ464" i="1"/>
  <c r="AJ462" i="1"/>
  <c r="AS460" i="1"/>
  <c r="AT461" i="1"/>
  <c r="AS469" i="1"/>
  <c r="AT469" i="1" s="1"/>
  <c r="AJ472" i="1"/>
  <c r="AJ469" i="1"/>
  <c r="AK468" i="1"/>
  <c r="AJ470" i="1"/>
  <c r="AJ471" i="1"/>
  <c r="AJ468" i="1"/>
  <c r="AS468" i="1"/>
  <c r="AE310" i="1"/>
  <c r="AM310" i="1"/>
  <c r="AM311" i="1"/>
  <c r="AS310" i="1"/>
  <c r="AT310" i="1" s="1"/>
  <c r="AS311" i="1"/>
  <c r="AT311" i="1" s="1"/>
  <c r="AP623" i="1"/>
  <c r="AT620" i="1"/>
  <c r="AR623" i="1"/>
  <c r="AR624" i="1"/>
  <c r="AQ680" i="1"/>
  <c r="AP684" i="1"/>
  <c r="AP683" i="1"/>
  <c r="AP681" i="1"/>
  <c r="AP682" i="1"/>
  <c r="AQ848" i="1"/>
  <c r="AP852" i="1"/>
  <c r="AQ858" i="1"/>
  <c r="AP862" i="1"/>
  <c r="AP861" i="1"/>
  <c r="AR1268" i="1"/>
  <c r="AR1266" i="1"/>
  <c r="AR1267" i="1"/>
  <c r="AS401" i="1"/>
  <c r="AK400" i="1"/>
  <c r="AJ404" i="1"/>
  <c r="AJ403" i="1"/>
  <c r="AJ400" i="1"/>
  <c r="AJ401" i="1"/>
  <c r="AJ402" i="1"/>
  <c r="AS400" i="1"/>
  <c r="AT401" i="1"/>
  <c r="AR405" i="1"/>
  <c r="AP410" i="1"/>
  <c r="AP408" i="1"/>
  <c r="AP414" i="1"/>
  <c r="AQ410" i="1"/>
  <c r="AP413" i="1"/>
  <c r="AP411" i="1"/>
  <c r="AP412" i="1"/>
  <c r="AP409" i="1"/>
  <c r="AM415" i="1"/>
  <c r="AE415" i="1"/>
  <c r="AM416" i="1"/>
  <c r="AS415" i="1"/>
  <c r="AT415" i="1" s="1"/>
  <c r="AS416" i="1"/>
  <c r="AT416" i="1" s="1"/>
  <c r="AQ418" i="1"/>
  <c r="AR418" i="1" s="1"/>
  <c r="AP422" i="1"/>
  <c r="AP420" i="1"/>
  <c r="AP421" i="1"/>
  <c r="AP432" i="1"/>
  <c r="AQ430" i="1"/>
  <c r="AP431" i="1"/>
  <c r="AP434" i="1"/>
  <c r="AP433" i="1"/>
  <c r="AP429" i="1"/>
  <c r="AP430" i="1"/>
  <c r="AP428" i="1"/>
  <c r="AT431" i="1"/>
  <c r="AT453" i="1"/>
  <c r="AR457" i="1"/>
  <c r="AM465" i="1"/>
  <c r="AE465" i="1"/>
  <c r="AM466" i="1"/>
  <c r="AS466" i="1"/>
  <c r="AT466" i="1" s="1"/>
  <c r="AS465" i="1"/>
  <c r="AT465" i="1" s="1"/>
  <c r="AM474" i="1"/>
  <c r="AM473" i="1"/>
  <c r="AE473" i="1"/>
  <c r="AS473" i="1"/>
  <c r="AT473" i="1" s="1"/>
  <c r="AS474" i="1"/>
  <c r="AT474" i="1" s="1"/>
  <c r="AS437" i="1"/>
  <c r="AT437" i="1" s="1"/>
  <c r="AJ440" i="1"/>
  <c r="AJ435" i="1"/>
  <c r="AJ437" i="1"/>
  <c r="AK436" i="1"/>
  <c r="AJ439" i="1"/>
  <c r="AJ438" i="1"/>
  <c r="AJ436" i="1"/>
  <c r="AS436" i="1"/>
  <c r="AP595" i="1"/>
  <c r="AQ591" i="1"/>
  <c r="AP594" i="1"/>
  <c r="AE625" i="1"/>
  <c r="AM626" i="1"/>
  <c r="AM625" i="1"/>
  <c r="AS626" i="1"/>
  <c r="AT626" i="1" s="1"/>
  <c r="AS625" i="1"/>
  <c r="AE665" i="1"/>
  <c r="AM665" i="1"/>
  <c r="AM666" i="1"/>
  <c r="AS666" i="1"/>
  <c r="AT666" i="1" s="1"/>
  <c r="AS665" i="1"/>
  <c r="AQ665" i="1"/>
  <c r="AP668" i="1"/>
  <c r="AP666" i="1"/>
  <c r="AP664" i="1"/>
  <c r="AP662" i="1"/>
  <c r="AP669" i="1"/>
  <c r="AP667" i="1"/>
  <c r="AP665" i="1"/>
  <c r="AP663" i="1"/>
  <c r="AP661" i="1"/>
  <c r="AM673" i="1"/>
  <c r="AE672" i="1"/>
  <c r="AM672" i="1"/>
  <c r="AS673" i="1"/>
  <c r="AT673" i="1" s="1"/>
  <c r="AS672" i="1"/>
  <c r="AT672" i="1" s="1"/>
  <c r="AP698" i="1"/>
  <c r="AQ696" i="1"/>
  <c r="AP697" i="1"/>
  <c r="AP700" i="1"/>
  <c r="AP696" i="1"/>
  <c r="AP695" i="1"/>
  <c r="AP699" i="1"/>
  <c r="AS697" i="1"/>
  <c r="AT697" i="1" s="1"/>
  <c r="AK696" i="1"/>
  <c r="AJ698" i="1"/>
  <c r="AJ694" i="1"/>
  <c r="AJ700" i="1"/>
  <c r="AJ699" i="1"/>
  <c r="AJ696" i="1"/>
  <c r="AJ697" i="1"/>
  <c r="AJ695" i="1"/>
  <c r="AJ693" i="1"/>
  <c r="AS696" i="1"/>
  <c r="AM691" i="1"/>
  <c r="AE690" i="1"/>
  <c r="AM690" i="1"/>
  <c r="AS690" i="1"/>
  <c r="AS691" i="1"/>
  <c r="AT691" i="1" s="1"/>
  <c r="AP694" i="1"/>
  <c r="AP693" i="1"/>
  <c r="AQ690" i="1"/>
  <c r="AQ742" i="1"/>
  <c r="AP744" i="1"/>
  <c r="AP746" i="1"/>
  <c r="AP745" i="1"/>
  <c r="AS759" i="1"/>
  <c r="AJ762" i="1"/>
  <c r="AK758" i="1"/>
  <c r="AQ774" i="1"/>
  <c r="AP776" i="1"/>
  <c r="AP778" i="1"/>
  <c r="AP777" i="1"/>
  <c r="AS791" i="1"/>
  <c r="AT791" i="1" s="1"/>
  <c r="AJ794" i="1"/>
  <c r="AK790" i="1"/>
  <c r="AM736" i="1"/>
  <c r="AE736" i="1"/>
  <c r="AM737" i="1"/>
  <c r="AS737" i="1"/>
  <c r="AQ736" i="1"/>
  <c r="AP740" i="1"/>
  <c r="AT759" i="1"/>
  <c r="AR771" i="1"/>
  <c r="AE915" i="1"/>
  <c r="AM916" i="1"/>
  <c r="AM915" i="1"/>
  <c r="AE931" i="1"/>
  <c r="AM932" i="1"/>
  <c r="AM931" i="1"/>
  <c r="AS931" i="1"/>
  <c r="AE947" i="1"/>
  <c r="AM948" i="1"/>
  <c r="AM947" i="1"/>
  <c r="AE963" i="1"/>
  <c r="AM964" i="1"/>
  <c r="AM963" i="1"/>
  <c r="AS963" i="1"/>
  <c r="AE979" i="1"/>
  <c r="AM980" i="1"/>
  <c r="AM979" i="1"/>
  <c r="AE995" i="1"/>
  <c r="AM996" i="1"/>
  <c r="AM995" i="1"/>
  <c r="AS995" i="1"/>
  <c r="AE1011" i="1"/>
  <c r="AM1012" i="1"/>
  <c r="AM1011" i="1"/>
  <c r="AM910" i="1"/>
  <c r="AE909" i="1"/>
  <c r="AM909" i="1"/>
  <c r="AS910" i="1"/>
  <c r="AT910" i="1" s="1"/>
  <c r="AM926" i="1"/>
  <c r="AE925" i="1"/>
  <c r="AM925" i="1"/>
  <c r="AM942" i="1"/>
  <c r="AE941" i="1"/>
  <c r="AM941" i="1"/>
  <c r="AS942" i="1"/>
  <c r="AT942" i="1" s="1"/>
  <c r="AM958" i="1"/>
  <c r="AE957" i="1"/>
  <c r="AM957" i="1"/>
  <c r="AM974" i="1"/>
  <c r="AE973" i="1"/>
  <c r="AM973" i="1"/>
  <c r="AS974" i="1"/>
  <c r="AT974" i="1" s="1"/>
  <c r="AM990" i="1"/>
  <c r="AE989" i="1"/>
  <c r="AM989" i="1"/>
  <c r="AM1006" i="1"/>
  <c r="AE1005" i="1"/>
  <c r="AM1005" i="1"/>
  <c r="AS1006" i="1"/>
  <c r="AT1006" i="1" s="1"/>
  <c r="AM1022" i="1"/>
  <c r="AE1021" i="1"/>
  <c r="AM1021" i="1"/>
  <c r="AS1064" i="1"/>
  <c r="AJ1067" i="1"/>
  <c r="AK1063" i="1"/>
  <c r="AS1063" i="1"/>
  <c r="AK1079" i="1"/>
  <c r="AS1079" i="1"/>
  <c r="AS1096" i="1"/>
  <c r="AJ1099" i="1"/>
  <c r="AK1095" i="1"/>
  <c r="AS1095" i="1"/>
  <c r="AK1111" i="1"/>
  <c r="AS1111" i="1"/>
  <c r="AS1128" i="1"/>
  <c r="AJ1131" i="1"/>
  <c r="AK1127" i="1"/>
  <c r="AS1127" i="1"/>
  <c r="AK1143" i="1"/>
  <c r="AS1143" i="1"/>
  <c r="AS1160" i="1"/>
  <c r="AJ1163" i="1"/>
  <c r="AK1159" i="1"/>
  <c r="AS1159" i="1"/>
  <c r="AK1175" i="1"/>
  <c r="AS1175" i="1"/>
  <c r="AS1192" i="1"/>
  <c r="AJ1195" i="1"/>
  <c r="AK1191" i="1"/>
  <c r="AS1191" i="1"/>
  <c r="AK1207" i="1"/>
  <c r="AS1207" i="1"/>
  <c r="AQ1064" i="1"/>
  <c r="AP1068" i="1"/>
  <c r="AQ1080" i="1"/>
  <c r="AQ1096" i="1"/>
  <c r="AQ1112" i="1"/>
  <c r="AQ1128" i="1"/>
  <c r="AP1132" i="1"/>
  <c r="AQ1144" i="1"/>
  <c r="AQ1160" i="1"/>
  <c r="AQ1176" i="1"/>
  <c r="AQ1192" i="1"/>
  <c r="AP1196" i="1"/>
  <c r="AQ1208" i="1"/>
  <c r="AP1212" i="1"/>
  <c r="AM1283" i="1"/>
  <c r="AM1282" i="1"/>
  <c r="AE1282" i="1"/>
  <c r="AS1282" i="1"/>
  <c r="AS1283" i="1"/>
  <c r="AT1283" i="1" s="1"/>
  <c r="AQ1282" i="1"/>
  <c r="AR1280" i="1" s="1"/>
  <c r="AP1283" i="1"/>
  <c r="AP1284" i="1"/>
  <c r="AP1286" i="1"/>
  <c r="AP1285" i="1"/>
  <c r="AE1320" i="1"/>
  <c r="AM1321" i="1"/>
  <c r="AM1320" i="1"/>
  <c r="AS1321" i="1"/>
  <c r="AT1321" i="1" s="1"/>
  <c r="AS1319" i="1"/>
  <c r="AK1318" i="1"/>
  <c r="AJ1322" i="1"/>
  <c r="AQ1348" i="1"/>
  <c r="AR1347" i="1" s="1"/>
  <c r="AP1352" i="1"/>
  <c r="AP1351" i="1"/>
  <c r="AQ1351" i="1"/>
  <c r="AP1355" i="1"/>
  <c r="AP1354" i="1"/>
  <c r="AP1353" i="1"/>
  <c r="AT1340" i="1"/>
  <c r="AP1281" i="1"/>
  <c r="AP1282" i="1"/>
  <c r="AQ1313" i="1"/>
  <c r="AP1315" i="1"/>
  <c r="AP1317" i="1"/>
  <c r="AP1316" i="1"/>
  <c r="AT1346" i="1"/>
  <c r="AQ1236" i="1"/>
  <c r="AP1238" i="1"/>
  <c r="AP1240" i="1"/>
  <c r="AP1239" i="1"/>
  <c r="AP1237" i="1"/>
  <c r="AT1276" i="1"/>
  <c r="AQ1299" i="1"/>
  <c r="AP1303" i="1"/>
  <c r="AP1318" i="1"/>
  <c r="AT594" i="1"/>
  <c r="AP620" i="1"/>
  <c r="AQ618" i="1"/>
  <c r="AP622" i="1"/>
  <c r="AP621" i="1"/>
  <c r="AP619" i="1"/>
  <c r="AT604" i="1"/>
  <c r="AT623" i="1"/>
  <c r="AR627" i="1"/>
  <c r="AR626" i="1"/>
  <c r="AR625" i="1"/>
  <c r="AP627" i="1"/>
  <c r="AG533" i="1"/>
  <c r="AD533" i="1"/>
  <c r="AA533" i="1"/>
  <c r="AF533" i="1" s="1"/>
  <c r="AQ127" i="1"/>
  <c r="AQ288" i="1"/>
  <c r="AR284" i="1" s="1"/>
  <c r="AH289" i="1"/>
  <c r="AJ289" i="1" s="1"/>
  <c r="AI289" i="1"/>
  <c r="AO289" i="1"/>
  <c r="AP285" i="1" s="1"/>
  <c r="AA268" i="1"/>
  <c r="AF268" i="1" s="1"/>
  <c r="AD268" i="1"/>
  <c r="AG268" i="1"/>
  <c r="AD250" i="1"/>
  <c r="AA250" i="1"/>
  <c r="AF250" i="1" s="1"/>
  <c r="AG250" i="1"/>
  <c r="AA248" i="1"/>
  <c r="AF248" i="1" s="1"/>
  <c r="AD248" i="1"/>
  <c r="AG248" i="1"/>
  <c r="AD240" i="1"/>
  <c r="AA240" i="1"/>
  <c r="AF240" i="1" s="1"/>
  <c r="AG240" i="1"/>
  <c r="AK234" i="1"/>
  <c r="AQ227" i="1"/>
  <c r="AP231" i="1"/>
  <c r="AQ225" i="1"/>
  <c r="AH226" i="1"/>
  <c r="AI226" i="1"/>
  <c r="AQ209" i="1"/>
  <c r="AO100" i="1"/>
  <c r="AI100" i="1"/>
  <c r="AH100" i="1"/>
  <c r="AI96" i="1"/>
  <c r="AH96" i="1"/>
  <c r="AO96" i="1"/>
  <c r="AI80" i="1"/>
  <c r="AH80" i="1"/>
  <c r="AO80" i="1"/>
  <c r="AA56" i="1"/>
  <c r="AF56" i="1" s="1"/>
  <c r="AD56" i="1"/>
  <c r="AG56" i="1"/>
  <c r="AH1208" i="1"/>
  <c r="AJ1211" i="1" s="1"/>
  <c r="AI1208" i="1"/>
  <c r="AQ1209" i="1"/>
  <c r="AM1200" i="1"/>
  <c r="AM1201" i="1"/>
  <c r="AQ1199" i="1"/>
  <c r="AQ1191" i="1"/>
  <c r="AP1197" i="1"/>
  <c r="AQ1193" i="1"/>
  <c r="AM1184" i="1"/>
  <c r="AM1185" i="1"/>
  <c r="AH1184" i="1"/>
  <c r="AI1184" i="1"/>
  <c r="AH1176" i="1"/>
  <c r="AS1176" i="1" s="1"/>
  <c r="AI1176" i="1"/>
  <c r="AQ1177" i="1"/>
  <c r="AM1168" i="1"/>
  <c r="AM1169" i="1"/>
  <c r="AQ1167" i="1"/>
  <c r="AQ1159" i="1"/>
  <c r="AP1163" i="1"/>
  <c r="AQ1161" i="1"/>
  <c r="AM1152" i="1"/>
  <c r="AM1153" i="1"/>
  <c r="AH1152" i="1"/>
  <c r="AI1152" i="1"/>
  <c r="AH1144" i="1"/>
  <c r="AI1144" i="1"/>
  <c r="AQ1145" i="1"/>
  <c r="AM1136" i="1"/>
  <c r="AM1137" i="1"/>
  <c r="AQ1135" i="1"/>
  <c r="AQ1127" i="1"/>
  <c r="AP1133" i="1"/>
  <c r="AQ1129" i="1"/>
  <c r="AM1120" i="1"/>
  <c r="AM1121" i="1"/>
  <c r="AH1120" i="1"/>
  <c r="AJ1122" i="1" s="1"/>
  <c r="AI1120" i="1"/>
  <c r="AH1112" i="1"/>
  <c r="AI1112" i="1"/>
  <c r="AQ1113" i="1"/>
  <c r="AM1104" i="1"/>
  <c r="AM1105" i="1"/>
  <c r="AQ1103" i="1"/>
  <c r="AQ1095" i="1"/>
  <c r="AP1101" i="1"/>
  <c r="AQ1097" i="1"/>
  <c r="AM1088" i="1"/>
  <c r="AM1089" i="1"/>
  <c r="AH1088" i="1"/>
  <c r="AS1088" i="1" s="1"/>
  <c r="AI1088" i="1"/>
  <c r="AH1080" i="1"/>
  <c r="AI1080" i="1"/>
  <c r="AQ1081" i="1"/>
  <c r="AM1072" i="1"/>
  <c r="AM1073" i="1"/>
  <c r="AQ1071" i="1"/>
  <c r="AQ1063" i="1"/>
  <c r="AP1069" i="1"/>
  <c r="AQ1065" i="1"/>
  <c r="AM1056" i="1"/>
  <c r="AM1057" i="1"/>
  <c r="AH1056" i="1"/>
  <c r="AI1056" i="1"/>
  <c r="AQ1047" i="1"/>
  <c r="AQ1049" i="1"/>
  <c r="AQ1025" i="1"/>
  <c r="AH1016" i="1"/>
  <c r="AI1016" i="1"/>
  <c r="AO1016" i="1"/>
  <c r="AQ1015" i="1"/>
  <c r="AH1008" i="1"/>
  <c r="AI1008" i="1"/>
  <c r="AO1008" i="1"/>
  <c r="AQ1001" i="1"/>
  <c r="AQ999" i="1"/>
  <c r="AP1003" i="1"/>
  <c r="AO992" i="1"/>
  <c r="AP991" i="1" s="1"/>
  <c r="AH992" i="1"/>
  <c r="AI992" i="1"/>
  <c r="AQ993" i="1"/>
  <c r="AQ983" i="1"/>
  <c r="AH976" i="1"/>
  <c r="AI976" i="1"/>
  <c r="AO976" i="1"/>
  <c r="AQ967" i="1"/>
  <c r="AQ961" i="1"/>
  <c r="AO952" i="1"/>
  <c r="AH952" i="1"/>
  <c r="AI952" i="1"/>
  <c r="AQ951" i="1"/>
  <c r="AH944" i="1"/>
  <c r="AI944" i="1"/>
  <c r="AO944" i="1"/>
  <c r="AQ945" i="1"/>
  <c r="AQ935" i="1"/>
  <c r="AP939" i="1"/>
  <c r="AQ929" i="1"/>
  <c r="AO920" i="1"/>
  <c r="AH920" i="1"/>
  <c r="AI920" i="1"/>
  <c r="AQ919" i="1"/>
  <c r="AP923" i="1"/>
  <c r="AH912" i="1"/>
  <c r="AI912" i="1"/>
  <c r="AO912" i="1"/>
  <c r="AQ913" i="1"/>
  <c r="AQ903" i="1"/>
  <c r="AK295" i="1"/>
  <c r="AJ299" i="1"/>
  <c r="AJ298" i="1"/>
  <c r="AJ297" i="1"/>
  <c r="AJ296" i="1"/>
  <c r="AJ295" i="1"/>
  <c r="AJ294" i="1"/>
  <c r="AK285" i="1"/>
  <c r="AP282" i="1"/>
  <c r="AA260" i="1"/>
  <c r="AF260" i="1" s="1"/>
  <c r="AG260" i="1"/>
  <c r="AD260" i="1"/>
  <c r="AK247" i="1"/>
  <c r="AK239" i="1"/>
  <c r="AG233" i="1"/>
  <c r="AA233" i="1"/>
  <c r="AF233" i="1" s="1"/>
  <c r="AD233" i="1"/>
  <c r="AA230" i="1"/>
  <c r="AF230" i="1" s="1"/>
  <c r="AD230" i="1"/>
  <c r="AG230" i="1"/>
  <c r="AO226" i="1"/>
  <c r="AP229" i="1" s="1"/>
  <c r="AH223" i="1"/>
  <c r="AO223" i="1"/>
  <c r="AI223" i="1"/>
  <c r="AH213" i="1"/>
  <c r="AI213" i="1"/>
  <c r="AO213" i="1"/>
  <c r="AH207" i="1"/>
  <c r="AO207" i="1"/>
  <c r="AI207" i="1"/>
  <c r="AH202" i="1"/>
  <c r="AI202" i="1"/>
  <c r="AO202" i="1"/>
  <c r="AM202" i="1"/>
  <c r="AH197" i="1"/>
  <c r="AI197" i="1"/>
  <c r="AO197" i="1"/>
  <c r="AQ132" i="1"/>
  <c r="AD102" i="1"/>
  <c r="AA102" i="1"/>
  <c r="AF102" i="1" s="1"/>
  <c r="AG102" i="1"/>
  <c r="AD94" i="1"/>
  <c r="AA94" i="1"/>
  <c r="AF94" i="1" s="1"/>
  <c r="AG94" i="1"/>
  <c r="AD86" i="1"/>
  <c r="AA86" i="1"/>
  <c r="AF86" i="1" s="1"/>
  <c r="AG86" i="1"/>
  <c r="AO124" i="1"/>
  <c r="AH124" i="1"/>
  <c r="AI124" i="1"/>
  <c r="AQ123" i="1"/>
  <c r="AI63" i="1"/>
  <c r="AH63" i="1"/>
  <c r="AQ800" i="1"/>
  <c r="AP798" i="1"/>
  <c r="AP797" i="1"/>
  <c r="AP803" i="1"/>
  <c r="AP801" i="1"/>
  <c r="AP804" i="1"/>
  <c r="AP800" i="1"/>
  <c r="AP802" i="1"/>
  <c r="AP799" i="1"/>
  <c r="AP796" i="1"/>
  <c r="AT891" i="1"/>
  <c r="AR894" i="1"/>
  <c r="AE800" i="1"/>
  <c r="AM800" i="1"/>
  <c r="AM801" i="1"/>
  <c r="AE358" i="1"/>
  <c r="AM358" i="1"/>
  <c r="AM359" i="1"/>
  <c r="AM464" i="1"/>
  <c r="AE463" i="1"/>
  <c r="AM463" i="1"/>
  <c r="AP458" i="1"/>
  <c r="AM451" i="1"/>
  <c r="AM452" i="1"/>
  <c r="AE451" i="1"/>
  <c r="AJ449" i="1"/>
  <c r="AQ444" i="1"/>
  <c r="AP448" i="1"/>
  <c r="AP446" i="1"/>
  <c r="AP444" i="1"/>
  <c r="AP445" i="1"/>
  <c r="AP447" i="1"/>
  <c r="AT1242" i="1"/>
  <c r="AR1246" i="1"/>
  <c r="AR1245" i="1"/>
  <c r="AT1319" i="1"/>
  <c r="AP1223" i="1"/>
  <c r="AP1225" i="1"/>
  <c r="AP1224" i="1"/>
  <c r="AJ1314" i="1"/>
  <c r="AP752" i="1"/>
  <c r="AT757" i="1"/>
  <c r="AR761" i="1"/>
  <c r="AR760" i="1"/>
  <c r="AP758" i="1"/>
  <c r="AT789" i="1"/>
  <c r="AR791" i="1"/>
  <c r="AR790" i="1"/>
  <c r="AP790" i="1"/>
  <c r="AP751" i="1"/>
  <c r="AT771" i="1"/>
  <c r="AR772" i="1"/>
  <c r="AP773" i="1"/>
  <c r="AP772" i="1"/>
  <c r="AP823" i="1"/>
  <c r="AP849" i="1"/>
  <c r="AR456" i="1"/>
  <c r="AQ279" i="1"/>
  <c r="AP283" i="1"/>
  <c r="AT1040" i="1"/>
  <c r="AR1041" i="1"/>
  <c r="AR1042" i="1"/>
  <c r="AP1043" i="1"/>
  <c r="AM1289" i="1"/>
  <c r="AM1288" i="1"/>
  <c r="AE1288" i="1"/>
  <c r="AS1288" i="1"/>
  <c r="AT1288" i="1" s="1"/>
  <c r="AS1289" i="1"/>
  <c r="AT1289" i="1" s="1"/>
  <c r="AM798" i="1"/>
  <c r="AE798" i="1"/>
  <c r="AM799" i="1"/>
  <c r="AS798" i="1"/>
  <c r="AT798" i="1" s="1"/>
  <c r="AS799" i="1"/>
  <c r="AT799" i="1" s="1"/>
  <c r="AE802" i="1"/>
  <c r="AM803" i="1"/>
  <c r="AM802" i="1"/>
  <c r="AS359" i="1"/>
  <c r="AT359" i="1" s="1"/>
  <c r="AT358" i="1"/>
  <c r="AR354" i="1"/>
  <c r="AR359" i="1"/>
  <c r="AR357" i="1"/>
  <c r="AR355" i="1"/>
  <c r="AR358" i="1"/>
  <c r="AR361" i="1"/>
  <c r="AR360" i="1"/>
  <c r="AR362" i="1"/>
  <c r="AR356" i="1"/>
  <c r="AE344" i="1"/>
  <c r="AM344" i="1"/>
  <c r="AS344" i="1"/>
  <c r="AT344" i="1" s="1"/>
  <c r="AS564" i="1"/>
  <c r="AT564" i="1" s="1"/>
  <c r="AJ466" i="1"/>
  <c r="AJ467" i="1"/>
  <c r="AS464" i="1"/>
  <c r="AT464" i="1" s="1"/>
  <c r="AJ455" i="1"/>
  <c r="AJ453" i="1"/>
  <c r="AS452" i="1"/>
  <c r="AT452" i="1" s="1"/>
  <c r="AP1320" i="1"/>
  <c r="AT1317" i="1"/>
  <c r="AT1249" i="1"/>
  <c r="AT1326" i="1"/>
  <c r="AJ755" i="1"/>
  <c r="AJ789" i="1"/>
  <c r="AJ788" i="1"/>
  <c r="AP739" i="1"/>
  <c r="AJ771" i="1"/>
  <c r="AP811" i="1"/>
  <c r="AS848" i="1"/>
  <c r="AP851" i="1"/>
  <c r="AP871" i="1"/>
  <c r="AP870" i="1"/>
  <c r="AP872" i="1"/>
  <c r="AT922" i="1"/>
  <c r="AT986" i="1"/>
  <c r="AT817" i="1"/>
  <c r="AP845" i="1"/>
  <c r="AT889" i="1"/>
  <c r="AR893" i="1"/>
  <c r="AR892" i="1"/>
  <c r="AR891" i="1"/>
  <c r="AR890" i="1"/>
  <c r="AE288" i="1"/>
  <c r="AM288" i="1"/>
  <c r="AS288" i="1"/>
  <c r="AE318" i="1"/>
  <c r="AM319" i="1"/>
  <c r="AM318" i="1"/>
  <c r="AS319" i="1"/>
  <c r="AT319" i="1" s="1"/>
  <c r="AS318" i="1"/>
  <c r="AT318" i="1" s="1"/>
  <c r="AP617" i="1"/>
  <c r="AT614" i="1"/>
  <c r="AR617" i="1"/>
  <c r="AR618" i="1"/>
  <c r="AP686" i="1"/>
  <c r="AQ808" i="1"/>
  <c r="AP812" i="1"/>
  <c r="AQ872" i="1"/>
  <c r="AR871" i="1" s="1"/>
  <c r="AP876" i="1"/>
  <c r="AP711" i="1"/>
  <c r="AP1130" i="1"/>
  <c r="AT395" i="1"/>
  <c r="AR399" i="1"/>
  <c r="AP406" i="1"/>
  <c r="AT403" i="1"/>
  <c r="AR406" i="1"/>
  <c r="AP416" i="1"/>
  <c r="AP417" i="1"/>
  <c r="AR426" i="1"/>
  <c r="AR427" i="1"/>
  <c r="AP427" i="1"/>
  <c r="AP443" i="1"/>
  <c r="AQ633" i="1"/>
  <c r="AP635" i="1"/>
  <c r="AP631" i="1"/>
  <c r="AP637" i="1"/>
  <c r="AP632" i="1"/>
  <c r="AP633" i="1"/>
  <c r="AP636" i="1"/>
  <c r="AP630" i="1"/>
  <c r="AP634" i="1"/>
  <c r="AP836" i="1"/>
  <c r="AT826" i="1"/>
  <c r="AS1241" i="1"/>
  <c r="AT1241" i="1" s="1"/>
  <c r="AP401" i="1"/>
  <c r="AP400" i="1"/>
  <c r="AE423" i="1"/>
  <c r="AM423" i="1"/>
  <c r="AM424" i="1"/>
  <c r="AS424" i="1"/>
  <c r="AT424" i="1" s="1"/>
  <c r="AS423" i="1"/>
  <c r="AT423" i="1" s="1"/>
  <c r="AS445" i="1"/>
  <c r="AT445" i="1" s="1"/>
  <c r="AK444" i="1"/>
  <c r="AJ447" i="1"/>
  <c r="AJ445" i="1"/>
  <c r="AJ444" i="1"/>
  <c r="AJ446" i="1"/>
  <c r="AJ443" i="1"/>
  <c r="AJ448" i="1"/>
  <c r="AS444" i="1"/>
  <c r="AR449" i="1"/>
  <c r="AQ476" i="1"/>
  <c r="AR473" i="1" s="1"/>
  <c r="AP479" i="1"/>
  <c r="AP476" i="1"/>
  <c r="AP480" i="1"/>
  <c r="AP475" i="1"/>
  <c r="AP478" i="1"/>
  <c r="AP474" i="1"/>
  <c r="AP477" i="1"/>
  <c r="AE573" i="1"/>
  <c r="AM573" i="1"/>
  <c r="AM574" i="1"/>
  <c r="AS574" i="1"/>
  <c r="AT574" i="1" s="1"/>
  <c r="AS573" i="1"/>
  <c r="AE606" i="1"/>
  <c r="AM607" i="1"/>
  <c r="AM606" i="1"/>
  <c r="AS606" i="1"/>
  <c r="AS607" i="1"/>
  <c r="AT607" i="1" s="1"/>
  <c r="AP706" i="1"/>
  <c r="AQ704" i="1"/>
  <c r="AP703" i="1"/>
  <c r="AP708" i="1"/>
  <c r="AP704" i="1"/>
  <c r="AP707" i="1"/>
  <c r="AP705" i="1"/>
  <c r="AS705" i="1"/>
  <c r="AT705" i="1" s="1"/>
  <c r="AJ708" i="1"/>
  <c r="AJ706" i="1"/>
  <c r="AJ702" i="1"/>
  <c r="AK704" i="1"/>
  <c r="AJ707" i="1"/>
  <c r="AJ704" i="1"/>
  <c r="AJ705" i="1"/>
  <c r="AJ703" i="1"/>
  <c r="AJ701" i="1"/>
  <c r="AS704" i="1"/>
  <c r="AM699" i="1"/>
  <c r="AE698" i="1"/>
  <c r="AM698" i="1"/>
  <c r="AS698" i="1"/>
  <c r="AS699" i="1"/>
  <c r="AT699" i="1" s="1"/>
  <c r="AP702" i="1"/>
  <c r="AQ698" i="1"/>
  <c r="AP701" i="1"/>
  <c r="AM715" i="1"/>
  <c r="AE714" i="1"/>
  <c r="AM714" i="1"/>
  <c r="AS714" i="1"/>
  <c r="AS715" i="1"/>
  <c r="AT715" i="1" s="1"/>
  <c r="AP718" i="1"/>
  <c r="AQ714" i="1"/>
  <c r="AP717" i="1"/>
  <c r="AQ734" i="1"/>
  <c r="AR730" i="1" s="1"/>
  <c r="AP736" i="1"/>
  <c r="AP738" i="1"/>
  <c r="AP731" i="1"/>
  <c r="AP737" i="1"/>
  <c r="AP735" i="1"/>
  <c r="AP733" i="1"/>
  <c r="AP732" i="1"/>
  <c r="AP734" i="1"/>
  <c r="AS735" i="1"/>
  <c r="AT735" i="1" s="1"/>
  <c r="AJ734" i="1"/>
  <c r="AK734" i="1"/>
  <c r="AJ738" i="1"/>
  <c r="AJ732" i="1"/>
  <c r="AJ736" i="1"/>
  <c r="AJ737" i="1"/>
  <c r="AJ730" i="1"/>
  <c r="AJ735" i="1"/>
  <c r="AJ731" i="1"/>
  <c r="AJ733" i="1"/>
  <c r="AS734" i="1"/>
  <c r="AQ766" i="1"/>
  <c r="AR763" i="1" s="1"/>
  <c r="AP768" i="1"/>
  <c r="AP770" i="1"/>
  <c r="AP766" i="1"/>
  <c r="AP765" i="1"/>
  <c r="AP769" i="1"/>
  <c r="AP767" i="1"/>
  <c r="AP764" i="1"/>
  <c r="AS767" i="1"/>
  <c r="AT767" i="1" s="1"/>
  <c r="AK766" i="1"/>
  <c r="AJ770" i="1"/>
  <c r="AJ768" i="1"/>
  <c r="AJ764" i="1"/>
  <c r="AJ769" i="1"/>
  <c r="AJ766" i="1"/>
  <c r="AJ765" i="1"/>
  <c r="AJ767" i="1"/>
  <c r="AJ763" i="1"/>
  <c r="AS766" i="1"/>
  <c r="AE907" i="1"/>
  <c r="AM908" i="1"/>
  <c r="AM907" i="1"/>
  <c r="AS907" i="1"/>
  <c r="AE923" i="1"/>
  <c r="AM924" i="1"/>
  <c r="AM923" i="1"/>
  <c r="AE939" i="1"/>
  <c r="AM940" i="1"/>
  <c r="AM939" i="1"/>
  <c r="AS939" i="1"/>
  <c r="AE955" i="1"/>
  <c r="AM956" i="1"/>
  <c r="AM955" i="1"/>
  <c r="AE971" i="1"/>
  <c r="AM972" i="1"/>
  <c r="AM971" i="1"/>
  <c r="AS971" i="1"/>
  <c r="AE987" i="1"/>
  <c r="AM988" i="1"/>
  <c r="AM987" i="1"/>
  <c r="AE1003" i="1"/>
  <c r="AM1004" i="1"/>
  <c r="AM1003" i="1"/>
  <c r="AS1003" i="1"/>
  <c r="AE1019" i="1"/>
  <c r="AM1020" i="1"/>
  <c r="AM1019" i="1"/>
  <c r="AS1030" i="1"/>
  <c r="AT1030" i="1" s="1"/>
  <c r="AK1029" i="1"/>
  <c r="AJ1033" i="1"/>
  <c r="AP1035" i="1"/>
  <c r="AQ1031" i="1"/>
  <c r="AR1034" i="1" s="1"/>
  <c r="AM905" i="1"/>
  <c r="AM913" i="1"/>
  <c r="AM969" i="1"/>
  <c r="AM977" i="1"/>
  <c r="AM985" i="1"/>
  <c r="AM1009" i="1"/>
  <c r="AM1017" i="1"/>
  <c r="AS1056" i="1"/>
  <c r="AK1055" i="1"/>
  <c r="AJ1057" i="1"/>
  <c r="AJ1058" i="1"/>
  <c r="AS1055" i="1"/>
  <c r="AS1072" i="1"/>
  <c r="AK1071" i="1"/>
  <c r="AS1071" i="1"/>
  <c r="AK1087" i="1"/>
  <c r="AJ1091" i="1"/>
  <c r="AS1087" i="1"/>
  <c r="AK1103" i="1"/>
  <c r="AS1103" i="1"/>
  <c r="AS1120" i="1"/>
  <c r="AK1119" i="1"/>
  <c r="AJ1121" i="1"/>
  <c r="AS1119" i="1"/>
  <c r="AK1135" i="1"/>
  <c r="AS1135" i="1"/>
  <c r="AS1152" i="1"/>
  <c r="AK1151" i="1"/>
  <c r="AJ1153" i="1"/>
  <c r="AJ1154" i="1"/>
  <c r="AS1151" i="1"/>
  <c r="AS1168" i="1"/>
  <c r="AK1167" i="1"/>
  <c r="AS1167" i="1"/>
  <c r="AS1184" i="1"/>
  <c r="AK1183" i="1"/>
  <c r="AJ1186" i="1"/>
  <c r="AS1183" i="1"/>
  <c r="AS1200" i="1"/>
  <c r="AK1199" i="1"/>
  <c r="AS1199" i="1"/>
  <c r="AP1232" i="1"/>
  <c r="AM1237" i="1"/>
  <c r="AM1236" i="1"/>
  <c r="AE1236" i="1"/>
  <c r="AS1236" i="1"/>
  <c r="AS1237" i="1"/>
  <c r="AT1237" i="1" s="1"/>
  <c r="AS1259" i="1"/>
  <c r="AT1259" i="1" s="1"/>
  <c r="AK1258" i="1"/>
  <c r="AJ1262" i="1"/>
  <c r="AM1285" i="1"/>
  <c r="AM1284" i="1"/>
  <c r="AE1284" i="1"/>
  <c r="AS1284" i="1"/>
  <c r="AT1284" i="1" s="1"/>
  <c r="AS1285" i="1"/>
  <c r="AT1285" i="1" s="1"/>
  <c r="AP1275" i="1"/>
  <c r="AQ1274" i="1"/>
  <c r="AR1274" i="1" s="1"/>
  <c r="AP1276" i="1"/>
  <c r="AP1278" i="1"/>
  <c r="AP1277" i="1"/>
  <c r="AM1308" i="1"/>
  <c r="AE1307" i="1"/>
  <c r="AM1307" i="1"/>
  <c r="AS1308" i="1"/>
  <c r="AT1308" i="1" s="1"/>
  <c r="AM1298" i="1"/>
  <c r="AM1297" i="1"/>
  <c r="AE1297" i="1"/>
  <c r="AS1297" i="1"/>
  <c r="AM1314" i="1"/>
  <c r="AE1313" i="1"/>
  <c r="AM1313" i="1"/>
  <c r="AS1313" i="1"/>
  <c r="AS1314" i="1"/>
  <c r="AT1314" i="1" s="1"/>
  <c r="AS1337" i="1"/>
  <c r="AJ1338" i="1"/>
  <c r="AK1336" i="1"/>
  <c r="AJ1333" i="1"/>
  <c r="AJ1339" i="1"/>
  <c r="AJ1337" i="1"/>
  <c r="AJ1332" i="1"/>
  <c r="AJ1340" i="1"/>
  <c r="AJ1334" i="1"/>
  <c r="AJ1335" i="1"/>
  <c r="AJ1336" i="1"/>
  <c r="AS1336" i="1"/>
  <c r="AM1349" i="1"/>
  <c r="AE1348" i="1"/>
  <c r="AM1348" i="1"/>
  <c r="AS1349" i="1"/>
  <c r="AT1349" i="1" s="1"/>
  <c r="AS1348" i="1"/>
  <c r="AP1362" i="1"/>
  <c r="AS1364" i="1"/>
  <c r="AT1364" i="1" s="1"/>
  <c r="AK1363" i="1"/>
  <c r="AJ1367" i="1"/>
  <c r="AP1322" i="1"/>
  <c r="AP1335" i="1"/>
  <c r="AP1338" i="1"/>
  <c r="AP1336" i="1"/>
  <c r="AP1334" i="1"/>
  <c r="AP1348" i="1"/>
  <c r="AP1347" i="1"/>
  <c r="AP1271" i="1"/>
  <c r="AT1270" i="1"/>
  <c r="AR1273" i="1"/>
  <c r="AT1286" i="1"/>
  <c r="AR1290" i="1"/>
  <c r="AR1289" i="1"/>
  <c r="AT1301" i="1"/>
  <c r="AP1312" i="1"/>
  <c r="AP1313" i="1"/>
  <c r="AP1358" i="1"/>
  <c r="AP1359" i="1"/>
  <c r="AP1259" i="1"/>
  <c r="AR1260" i="1"/>
  <c r="AT1307" i="1"/>
  <c r="AP614" i="1"/>
  <c r="AP592" i="1"/>
  <c r="AP590" i="1"/>
  <c r="AP593" i="1"/>
  <c r="AP589" i="1"/>
  <c r="AT612" i="1"/>
  <c r="AR615" i="1"/>
  <c r="AR616" i="1"/>
  <c r="AG515" i="1"/>
  <c r="AA515" i="1"/>
  <c r="AF515" i="1" s="1"/>
  <c r="AD515" i="1"/>
  <c r="AG549" i="1"/>
  <c r="AD549" i="1"/>
  <c r="AA549" i="1"/>
  <c r="AF549" i="1" s="1"/>
  <c r="AP284" i="1"/>
  <c r="AA252" i="1"/>
  <c r="AF252" i="1" s="1"/>
  <c r="AD252" i="1"/>
  <c r="AG252" i="1"/>
  <c r="AQ249" i="1"/>
  <c r="AD242" i="1"/>
  <c r="AA242" i="1"/>
  <c r="AF242" i="1" s="1"/>
  <c r="AG242" i="1"/>
  <c r="AH240" i="1"/>
  <c r="AI240" i="1"/>
  <c r="AO240" i="1"/>
  <c r="AA226" i="1"/>
  <c r="AF226" i="1" s="1"/>
  <c r="AD226" i="1"/>
  <c r="AG226" i="1"/>
  <c r="AA100" i="1"/>
  <c r="AF100" i="1" s="1"/>
  <c r="AD100" i="1"/>
  <c r="AG100" i="1"/>
  <c r="AA92" i="1"/>
  <c r="AF92" i="1" s="1"/>
  <c r="AD92" i="1"/>
  <c r="AG92" i="1"/>
  <c r="AO84" i="1"/>
  <c r="AI84" i="1"/>
  <c r="AH84" i="1"/>
  <c r="AD80" i="1"/>
  <c r="AA80" i="1"/>
  <c r="AF80" i="1" s="1"/>
  <c r="AG80" i="1"/>
  <c r="AD58" i="1"/>
  <c r="AA58" i="1"/>
  <c r="AF58" i="1" s="1"/>
  <c r="AG58" i="1"/>
  <c r="AQ1211" i="1"/>
  <c r="AP1214" i="1"/>
  <c r="AI1204" i="1"/>
  <c r="AO1204" i="1"/>
  <c r="AP1204" i="1" s="1"/>
  <c r="AH1204" i="1"/>
  <c r="AP1209" i="1"/>
  <c r="AQ1205" i="1"/>
  <c r="AM1196" i="1"/>
  <c r="AM1197" i="1"/>
  <c r="AQ1195" i="1"/>
  <c r="AQ1187" i="1"/>
  <c r="AP1190" i="1"/>
  <c r="AM1180" i="1"/>
  <c r="AM1181" i="1"/>
  <c r="AQ1181" i="1"/>
  <c r="AH1180" i="1"/>
  <c r="AI1180" i="1"/>
  <c r="AO1180" i="1"/>
  <c r="AP1181" i="1" s="1"/>
  <c r="AI1172" i="1"/>
  <c r="AO1172" i="1"/>
  <c r="AP1172" i="1" s="1"/>
  <c r="AH1172" i="1"/>
  <c r="AP1177" i="1"/>
  <c r="AQ1173" i="1"/>
  <c r="AM1164" i="1"/>
  <c r="AM1165" i="1"/>
  <c r="AP1167" i="1"/>
  <c r="AQ1163" i="1"/>
  <c r="AP1166" i="1"/>
  <c r="AQ1155" i="1"/>
  <c r="AP1158" i="1"/>
  <c r="AM1148" i="1"/>
  <c r="AM1149" i="1"/>
  <c r="AQ1149" i="1"/>
  <c r="AH1148" i="1"/>
  <c r="AI1148" i="1"/>
  <c r="AO1148" i="1"/>
  <c r="AP1146" i="1" s="1"/>
  <c r="AI1140" i="1"/>
  <c r="AO1140" i="1"/>
  <c r="AP1140" i="1" s="1"/>
  <c r="AH1140" i="1"/>
  <c r="AP1145" i="1"/>
  <c r="AQ1141" i="1"/>
  <c r="AM1132" i="1"/>
  <c r="AM1133" i="1"/>
  <c r="AQ1131" i="1"/>
  <c r="AQ1123" i="1"/>
  <c r="AP1126" i="1"/>
  <c r="AM1116" i="1"/>
  <c r="AM1117" i="1"/>
  <c r="AQ1117" i="1"/>
  <c r="AH1116" i="1"/>
  <c r="AI1116" i="1"/>
  <c r="AO1116" i="1"/>
  <c r="AP1117" i="1" s="1"/>
  <c r="AI1108" i="1"/>
  <c r="AO1108" i="1"/>
  <c r="AP1108" i="1" s="1"/>
  <c r="AH1108" i="1"/>
  <c r="AP1113" i="1"/>
  <c r="AQ1109" i="1"/>
  <c r="AM1100" i="1"/>
  <c r="AM1101" i="1"/>
  <c r="AP1103" i="1"/>
  <c r="AQ1099" i="1"/>
  <c r="AP1102" i="1"/>
  <c r="AQ1091" i="1"/>
  <c r="AP1094" i="1"/>
  <c r="AM1084" i="1"/>
  <c r="AM1085" i="1"/>
  <c r="AQ1085" i="1"/>
  <c r="AH1084" i="1"/>
  <c r="AI1084" i="1"/>
  <c r="AO1084" i="1"/>
  <c r="AP1082" i="1" s="1"/>
  <c r="AI1076" i="1"/>
  <c r="AO1076" i="1"/>
  <c r="AP1076" i="1" s="1"/>
  <c r="AH1076" i="1"/>
  <c r="AP1081" i="1"/>
  <c r="AQ1077" i="1"/>
  <c r="AM1068" i="1"/>
  <c r="AM1069" i="1"/>
  <c r="AQ1067" i="1"/>
  <c r="AQ1059" i="1"/>
  <c r="AP1062" i="1"/>
  <c r="AM1052" i="1"/>
  <c r="AM1053" i="1"/>
  <c r="AQ1053" i="1"/>
  <c r="AH1052" i="1"/>
  <c r="AI1052" i="1"/>
  <c r="AO1052" i="1"/>
  <c r="AP1053" i="1" s="1"/>
  <c r="AQ1027" i="1"/>
  <c r="AP1030" i="1"/>
  <c r="AQ1019" i="1"/>
  <c r="AP1023" i="1"/>
  <c r="AI1012" i="1"/>
  <c r="AO1012" i="1"/>
  <c r="AP1015" i="1" s="1"/>
  <c r="AH1012" i="1"/>
  <c r="AP1017" i="1"/>
  <c r="AQ1013" i="1"/>
  <c r="AQ1003" i="1"/>
  <c r="AP1006" i="1"/>
  <c r="AI996" i="1"/>
  <c r="AH996" i="1"/>
  <c r="AO996" i="1"/>
  <c r="AP998" i="1" s="1"/>
  <c r="AP1001" i="1"/>
  <c r="AQ997" i="1"/>
  <c r="AQ987" i="1"/>
  <c r="AI980" i="1"/>
  <c r="AO980" i="1"/>
  <c r="AP983" i="1" s="1"/>
  <c r="AH980" i="1"/>
  <c r="AQ981" i="1"/>
  <c r="AQ971" i="1"/>
  <c r="AI964" i="1"/>
  <c r="AH964" i="1"/>
  <c r="AO964" i="1"/>
  <c r="AP963" i="1" s="1"/>
  <c r="AQ965" i="1"/>
  <c r="AQ955" i="1"/>
  <c r="AP959" i="1"/>
  <c r="AI948" i="1"/>
  <c r="AO948" i="1"/>
  <c r="AH948" i="1"/>
  <c r="AP953" i="1"/>
  <c r="AQ949" i="1"/>
  <c r="AQ939" i="1"/>
  <c r="AP943" i="1"/>
  <c r="AI932" i="1"/>
  <c r="AH932" i="1"/>
  <c r="AO932" i="1"/>
  <c r="AP930" i="1" s="1"/>
  <c r="AQ933" i="1"/>
  <c r="AQ923" i="1"/>
  <c r="AI916" i="1"/>
  <c r="AO916" i="1"/>
  <c r="AP919" i="1" s="1"/>
  <c r="AH916" i="1"/>
  <c r="AP921" i="1"/>
  <c r="AQ917" i="1"/>
  <c r="AQ907" i="1"/>
  <c r="AP911" i="1"/>
  <c r="AP902" i="1"/>
  <c r="AQ899" i="1"/>
  <c r="AR895" i="1" s="1"/>
  <c r="AP903" i="1"/>
  <c r="AP900" i="1"/>
  <c r="AQ901" i="1"/>
  <c r="AQ277" i="1"/>
  <c r="AP281" i="1"/>
  <c r="AP280" i="1"/>
  <c r="AK277" i="1"/>
  <c r="AJ281" i="1"/>
  <c r="AJ280" i="1"/>
  <c r="AH257" i="1"/>
  <c r="AI257" i="1"/>
  <c r="AO257" i="1"/>
  <c r="AH245" i="1"/>
  <c r="AI245" i="1"/>
  <c r="AO245" i="1"/>
  <c r="AD234" i="1"/>
  <c r="AS235" i="1" s="1"/>
  <c r="AT235" i="1" s="1"/>
  <c r="AA234" i="1"/>
  <c r="AF234" i="1" s="1"/>
  <c r="AG234" i="1"/>
  <c r="AA232" i="1"/>
  <c r="AF232" i="1" s="1"/>
  <c r="AD232" i="1"/>
  <c r="AG232" i="1"/>
  <c r="AH231" i="1"/>
  <c r="AI231" i="1"/>
  <c r="AH225" i="1"/>
  <c r="AI225" i="1"/>
  <c r="AH209" i="1"/>
  <c r="AI209" i="1"/>
  <c r="AQ208" i="1"/>
  <c r="AQ205" i="1"/>
  <c r="AI106" i="1"/>
  <c r="AH106" i="1"/>
  <c r="AI98" i="1"/>
  <c r="AH98" i="1"/>
  <c r="AO98" i="1"/>
  <c r="AO94" i="1"/>
  <c r="AH94" i="1"/>
  <c r="AI94" i="1"/>
  <c r="AQ89" i="1"/>
  <c r="AH86" i="1"/>
  <c r="AO86" i="1"/>
  <c r="AI86" i="1"/>
  <c r="AI82" i="1"/>
  <c r="AH82" i="1"/>
  <c r="AO82" i="1"/>
  <c r="AQ118" i="1"/>
  <c r="AK118" i="1"/>
  <c r="AQ69" i="1"/>
  <c r="AH39" i="1"/>
  <c r="AI39" i="1"/>
  <c r="AO63" i="1"/>
  <c r="AH40" i="1"/>
  <c r="AI40" i="1"/>
  <c r="AQ41" i="1"/>
  <c r="AO106" i="1"/>
  <c r="AQ133" i="1" l="1"/>
  <c r="AP130" i="1"/>
  <c r="AQ62" i="1"/>
  <c r="AQ30" i="1"/>
  <c r="AQ216" i="1"/>
  <c r="AQ258" i="1"/>
  <c r="AQ120" i="1"/>
  <c r="AP937" i="1"/>
  <c r="AP942" i="1"/>
  <c r="AP975" i="1"/>
  <c r="AP1007" i="1"/>
  <c r="AJ1075" i="1"/>
  <c r="AJ1107" i="1"/>
  <c r="AJ1139" i="1"/>
  <c r="AJ1171" i="1"/>
  <c r="AJ1203" i="1"/>
  <c r="AP1215" i="1"/>
  <c r="AS240" i="1"/>
  <c r="AJ1090" i="1"/>
  <c r="AJ1089" i="1"/>
  <c r="AP1005" i="1"/>
  <c r="AP1099" i="1"/>
  <c r="AP1165" i="1"/>
  <c r="AP1213" i="1"/>
  <c r="AP1164" i="1"/>
  <c r="AP1100" i="1"/>
  <c r="AJ1194" i="1"/>
  <c r="AJ1130" i="1"/>
  <c r="AJ1066" i="1"/>
  <c r="AR838" i="1"/>
  <c r="AR839" i="1"/>
  <c r="AK1553" i="1"/>
  <c r="AS1554" i="1"/>
  <c r="AT1554" i="1" s="1"/>
  <c r="AJ1557" i="1"/>
  <c r="AK1561" i="1"/>
  <c r="AS1562" i="1"/>
  <c r="AT1562" i="1" s="1"/>
  <c r="AJ1565" i="1"/>
  <c r="AK1569" i="1"/>
  <c r="AS1570" i="1"/>
  <c r="AT1570" i="1" s="1"/>
  <c r="AJ1573" i="1"/>
  <c r="AK1577" i="1"/>
  <c r="AS1578" i="1"/>
  <c r="AJ1581" i="1"/>
  <c r="AP1588" i="1"/>
  <c r="AQ1584" i="1"/>
  <c r="AP1596" i="1"/>
  <c r="AQ1592" i="1"/>
  <c r="AP1604" i="1"/>
  <c r="AQ1600" i="1"/>
  <c r="AP1612" i="1"/>
  <c r="AQ1608" i="1"/>
  <c r="AP1620" i="1"/>
  <c r="AQ1616" i="1"/>
  <c r="AP1628" i="1"/>
  <c r="AQ1624" i="1"/>
  <c r="AP1636" i="1"/>
  <c r="AQ1632" i="1"/>
  <c r="AP1644" i="1"/>
  <c r="AQ1640" i="1"/>
  <c r="AP1652" i="1"/>
  <c r="AQ1648" i="1"/>
  <c r="AP1660" i="1"/>
  <c r="AQ1656" i="1"/>
  <c r="AP1668" i="1"/>
  <c r="AQ1664" i="1"/>
  <c r="AP1676" i="1"/>
  <c r="AQ1672" i="1"/>
  <c r="AP1684" i="1"/>
  <c r="AQ1680" i="1"/>
  <c r="AP1692" i="1"/>
  <c r="AQ1688" i="1"/>
  <c r="AP1700" i="1"/>
  <c r="AQ1696" i="1"/>
  <c r="AP1708" i="1"/>
  <c r="AQ1704" i="1"/>
  <c r="AP1716" i="1"/>
  <c r="AQ1712" i="1"/>
  <c r="AP1724" i="1"/>
  <c r="AQ1720" i="1"/>
  <c r="AP1732" i="1"/>
  <c r="AQ1728" i="1"/>
  <c r="AP1740" i="1"/>
  <c r="AQ1736" i="1"/>
  <c r="AP1748" i="1"/>
  <c r="AQ1744" i="1"/>
  <c r="AP1756" i="1"/>
  <c r="AQ1752" i="1"/>
  <c r="AP1764" i="1"/>
  <c r="AQ1760" i="1"/>
  <c r="AP1772" i="1"/>
  <c r="AQ1768" i="1"/>
  <c r="AJ1383" i="1"/>
  <c r="AJ1380" i="1"/>
  <c r="AJ1382" i="1"/>
  <c r="AS1379" i="1"/>
  <c r="AT1379" i="1" s="1"/>
  <c r="AS1380" i="1"/>
  <c r="AK1379" i="1"/>
  <c r="AJ1381" i="1"/>
  <c r="AJ1391" i="1"/>
  <c r="AS1388" i="1"/>
  <c r="AK1387" i="1"/>
  <c r="AJ1399" i="1"/>
  <c r="AS1396" i="1"/>
  <c r="AK1395" i="1"/>
  <c r="AJ1407" i="1"/>
  <c r="AS1404" i="1"/>
  <c r="AK1403" i="1"/>
  <c r="AJ1415" i="1"/>
  <c r="AS1412" i="1"/>
  <c r="AK1411" i="1"/>
  <c r="AJ1423" i="1"/>
  <c r="AS1420" i="1"/>
  <c r="AK1419" i="1"/>
  <c r="AJ1431" i="1"/>
  <c r="AS1428" i="1"/>
  <c r="AK1427" i="1"/>
  <c r="AJ1439" i="1"/>
  <c r="AS1436" i="1"/>
  <c r="AK1435" i="1"/>
  <c r="AJ1447" i="1"/>
  <c r="AS1444" i="1"/>
  <c r="AK1443" i="1"/>
  <c r="AJ1455" i="1"/>
  <c r="AS1452" i="1"/>
  <c r="AK1451" i="1"/>
  <c r="AJ1463" i="1"/>
  <c r="AS1460" i="1"/>
  <c r="AK1459" i="1"/>
  <c r="AJ1471" i="1"/>
  <c r="AS1468" i="1"/>
  <c r="AT1468" i="1" s="1"/>
  <c r="AK1467" i="1"/>
  <c r="AK1475" i="1"/>
  <c r="AS1476" i="1"/>
  <c r="AT1476" i="1" s="1"/>
  <c r="AJ1479" i="1"/>
  <c r="AK1483" i="1"/>
  <c r="AS1484" i="1"/>
  <c r="AT1484" i="1" s="1"/>
  <c r="AJ1487" i="1"/>
  <c r="AK1491" i="1"/>
  <c r="AS1492" i="1"/>
  <c r="AT1492" i="1" s="1"/>
  <c r="AJ1495" i="1"/>
  <c r="AK1499" i="1"/>
  <c r="AS1500" i="1"/>
  <c r="AT1500" i="1" s="1"/>
  <c r="AJ1503" i="1"/>
  <c r="AK1507" i="1"/>
  <c r="AS1508" i="1"/>
  <c r="AT1508" i="1" s="1"/>
  <c r="AJ1511" i="1"/>
  <c r="AK1515" i="1"/>
  <c r="AS1516" i="1"/>
  <c r="AT1516" i="1" s="1"/>
  <c r="AJ1519" i="1"/>
  <c r="AK1523" i="1"/>
  <c r="AS1524" i="1"/>
  <c r="AT1524" i="1" s="1"/>
  <c r="AJ1527" i="1"/>
  <c r="AK1531" i="1"/>
  <c r="AS1532" i="1"/>
  <c r="AT1532" i="1" s="1"/>
  <c r="AJ1535" i="1"/>
  <c r="AK1539" i="1"/>
  <c r="AS1540" i="1"/>
  <c r="AT1540" i="1" s="1"/>
  <c r="AJ1543" i="1"/>
  <c r="AK1547" i="1"/>
  <c r="AS1548" i="1"/>
  <c r="AT1548" i="1" s="1"/>
  <c r="AJ1551" i="1"/>
  <c r="AK1555" i="1"/>
  <c r="AS1556" i="1"/>
  <c r="AT1556" i="1" s="1"/>
  <c r="AJ1559" i="1"/>
  <c r="AK1563" i="1"/>
  <c r="AS1564" i="1"/>
  <c r="AT1564" i="1" s="1"/>
  <c r="AJ1567" i="1"/>
  <c r="AK1571" i="1"/>
  <c r="AS1572" i="1"/>
  <c r="AT1572" i="1" s="1"/>
  <c r="AJ1575" i="1"/>
  <c r="AK41" i="1"/>
  <c r="AQ783" i="1"/>
  <c r="AP782" i="1"/>
  <c r="AP785" i="1"/>
  <c r="AP1465" i="1"/>
  <c r="AQ1461" i="1"/>
  <c r="AP1481" i="1"/>
  <c r="AQ1477" i="1"/>
  <c r="AP1497" i="1"/>
  <c r="AQ1493" i="1"/>
  <c r="AP1513" i="1"/>
  <c r="AQ1509" i="1"/>
  <c r="AP1529" i="1"/>
  <c r="AQ1525" i="1"/>
  <c r="AP1545" i="1"/>
  <c r="AQ1541" i="1"/>
  <c r="AP1561" i="1"/>
  <c r="AQ1557" i="1"/>
  <c r="AP1577" i="1"/>
  <c r="AQ1573" i="1"/>
  <c r="AP1593" i="1"/>
  <c r="AQ1589" i="1"/>
  <c r="AP1609" i="1"/>
  <c r="AQ1605" i="1"/>
  <c r="AP1625" i="1"/>
  <c r="AQ1621" i="1"/>
  <c r="AP1641" i="1"/>
  <c r="AQ1637" i="1"/>
  <c r="AP1657" i="1"/>
  <c r="AQ1653" i="1"/>
  <c r="AP1673" i="1"/>
  <c r="AQ1669" i="1"/>
  <c r="AP1689" i="1"/>
  <c r="AQ1685" i="1"/>
  <c r="AP1705" i="1"/>
  <c r="AQ1701" i="1"/>
  <c r="AP1721" i="1"/>
  <c r="AQ1717" i="1"/>
  <c r="AP1737" i="1"/>
  <c r="AQ1733" i="1"/>
  <c r="AP1753" i="1"/>
  <c r="AQ1749" i="1"/>
  <c r="AP1769" i="1"/>
  <c r="AQ1765" i="1"/>
  <c r="AK1780" i="1"/>
  <c r="AS1781" i="1"/>
  <c r="AT1781" i="1" s="1"/>
  <c r="AK1772" i="1"/>
  <c r="AJ1776" i="1"/>
  <c r="AS1773" i="1"/>
  <c r="AK1764" i="1"/>
  <c r="AJ1768" i="1"/>
  <c r="AS1765" i="1"/>
  <c r="AT1765" i="1" s="1"/>
  <c r="AK1756" i="1"/>
  <c r="AJ1760" i="1"/>
  <c r="AS1757" i="1"/>
  <c r="AK1748" i="1"/>
  <c r="AJ1752" i="1"/>
  <c r="AS1749" i="1"/>
  <c r="AT1749" i="1" s="1"/>
  <c r="AK1740" i="1"/>
  <c r="AJ1744" i="1"/>
  <c r="AS1741" i="1"/>
  <c r="AK1732" i="1"/>
  <c r="AJ1736" i="1"/>
  <c r="AS1733" i="1"/>
  <c r="AT1733" i="1" s="1"/>
  <c r="AK1724" i="1"/>
  <c r="AJ1728" i="1"/>
  <c r="AS1725" i="1"/>
  <c r="AK1716" i="1"/>
  <c r="AJ1720" i="1"/>
  <c r="AS1717" i="1"/>
  <c r="AT1717" i="1" s="1"/>
  <c r="AK1708" i="1"/>
  <c r="AJ1712" i="1"/>
  <c r="AS1709" i="1"/>
  <c r="AK1700" i="1"/>
  <c r="AJ1704" i="1"/>
  <c r="AS1701" i="1"/>
  <c r="AT1701" i="1" s="1"/>
  <c r="AK1692" i="1"/>
  <c r="AJ1696" i="1"/>
  <c r="AS1693" i="1"/>
  <c r="AK1684" i="1"/>
  <c r="AJ1688" i="1"/>
  <c r="AS1685" i="1"/>
  <c r="AT1685" i="1" s="1"/>
  <c r="AK1676" i="1"/>
  <c r="AJ1680" i="1"/>
  <c r="AS1677" i="1"/>
  <c r="AK1668" i="1"/>
  <c r="AJ1672" i="1"/>
  <c r="AS1669" i="1"/>
  <c r="AT1669" i="1" s="1"/>
  <c r="AK1660" i="1"/>
  <c r="AJ1664" i="1"/>
  <c r="AS1661" i="1"/>
  <c r="AK1652" i="1"/>
  <c r="AJ1656" i="1"/>
  <c r="AS1653" i="1"/>
  <c r="AT1653" i="1" s="1"/>
  <c r="AK1644" i="1"/>
  <c r="AJ1648" i="1"/>
  <c r="AS1645" i="1"/>
  <c r="AK1636" i="1"/>
  <c r="AJ1640" i="1"/>
  <c r="AK1628" i="1"/>
  <c r="AJ1632" i="1"/>
  <c r="AS1629" i="1"/>
  <c r="AS1621" i="1"/>
  <c r="AT1621" i="1" s="1"/>
  <c r="AJ1624" i="1"/>
  <c r="AK1620" i="1"/>
  <c r="AS1613" i="1"/>
  <c r="AJ1616" i="1"/>
  <c r="AK1612" i="1"/>
  <c r="AS1605" i="1"/>
  <c r="AT1605" i="1" s="1"/>
  <c r="AJ1608" i="1"/>
  <c r="AK1604" i="1"/>
  <c r="AS1597" i="1"/>
  <c r="AJ1600" i="1"/>
  <c r="AK1596" i="1"/>
  <c r="AS1589" i="1"/>
  <c r="AT1589" i="1" s="1"/>
  <c r="AJ1592" i="1"/>
  <c r="AK1588" i="1"/>
  <c r="AS1581" i="1"/>
  <c r="AJ1584" i="1"/>
  <c r="AK1580" i="1"/>
  <c r="AS1573" i="1"/>
  <c r="AT1573" i="1" s="1"/>
  <c r="AJ1576" i="1"/>
  <c r="AK1572" i="1"/>
  <c r="AS1565" i="1"/>
  <c r="AJ1568" i="1"/>
  <c r="AK1564" i="1"/>
  <c r="AS1557" i="1"/>
  <c r="AT1557" i="1" s="1"/>
  <c r="AJ1560" i="1"/>
  <c r="AK1556" i="1"/>
  <c r="AS1549" i="1"/>
  <c r="AJ1552" i="1"/>
  <c r="AK1548" i="1"/>
  <c r="AS1541" i="1"/>
  <c r="AT1541" i="1" s="1"/>
  <c r="AJ1544" i="1"/>
  <c r="AK1540" i="1"/>
  <c r="AS1533" i="1"/>
  <c r="AJ1536" i="1"/>
  <c r="AK1532" i="1"/>
  <c r="AS1525" i="1"/>
  <c r="AT1525" i="1" s="1"/>
  <c r="AJ1528" i="1"/>
  <c r="AK1524" i="1"/>
  <c r="AS1517" i="1"/>
  <c r="AJ1520" i="1"/>
  <c r="AK1516" i="1"/>
  <c r="AS1509" i="1"/>
  <c r="AT1509" i="1" s="1"/>
  <c r="AJ1512" i="1"/>
  <c r="AK1508" i="1"/>
  <c r="AS1501" i="1"/>
  <c r="AJ1504" i="1"/>
  <c r="AK1500" i="1"/>
  <c r="AS1493" i="1"/>
  <c r="AT1493" i="1" s="1"/>
  <c r="AJ1496" i="1"/>
  <c r="AK1492" i="1"/>
  <c r="AS1485" i="1"/>
  <c r="AJ1488" i="1"/>
  <c r="AK1484" i="1"/>
  <c r="AS1477" i="1"/>
  <c r="AT1477" i="1" s="1"/>
  <c r="AJ1480" i="1"/>
  <c r="AK1476" i="1"/>
  <c r="AS1469" i="1"/>
  <c r="AJ1472" i="1"/>
  <c r="AK1468" i="1"/>
  <c r="AH46" i="1"/>
  <c r="AI46" i="1"/>
  <c r="AO46" i="1"/>
  <c r="AH48" i="1"/>
  <c r="AI48" i="1"/>
  <c r="AO48" i="1"/>
  <c r="AH50" i="1"/>
  <c r="AI50" i="1"/>
  <c r="AO50" i="1"/>
  <c r="AH52" i="1"/>
  <c r="AI52" i="1"/>
  <c r="AO52" i="1"/>
  <c r="AH54" i="1"/>
  <c r="AI54" i="1"/>
  <c r="AO54" i="1"/>
  <c r="AQ54" i="1" s="1"/>
  <c r="AA66" i="1"/>
  <c r="AF66" i="1" s="1"/>
  <c r="AD66" i="1"/>
  <c r="AG66" i="1"/>
  <c r="AG71" i="1"/>
  <c r="AA71" i="1"/>
  <c r="AF71" i="1" s="1"/>
  <c r="AD71" i="1"/>
  <c r="AD122" i="1"/>
  <c r="AA122" i="1"/>
  <c r="AF122" i="1" s="1"/>
  <c r="AG122" i="1"/>
  <c r="AA123" i="1"/>
  <c r="AF123" i="1" s="1"/>
  <c r="AD123" i="1"/>
  <c r="AD127" i="1"/>
  <c r="AA127" i="1"/>
  <c r="AF127" i="1" s="1"/>
  <c r="AG127" i="1"/>
  <c r="AQ134" i="1"/>
  <c r="AA144" i="1"/>
  <c r="AF144" i="1" s="1"/>
  <c r="AD144" i="1"/>
  <c r="AG144" i="1"/>
  <c r="AD151" i="1"/>
  <c r="AA151" i="1"/>
  <c r="AF151" i="1" s="1"/>
  <c r="AG151" i="1"/>
  <c r="AI160" i="1"/>
  <c r="AH160" i="1"/>
  <c r="AQ159" i="1"/>
  <c r="AD161" i="1"/>
  <c r="AG161" i="1"/>
  <c r="AA161" i="1"/>
  <c r="AF161" i="1" s="1"/>
  <c r="AQ164" i="1"/>
  <c r="AH196" i="1"/>
  <c r="AK196" i="1" s="1"/>
  <c r="AI196" i="1"/>
  <c r="AI200" i="1"/>
  <c r="AH200" i="1"/>
  <c r="AD205" i="1"/>
  <c r="AG205" i="1"/>
  <c r="AA205" i="1"/>
  <c r="AF205" i="1" s="1"/>
  <c r="AA221" i="1"/>
  <c r="AF221" i="1" s="1"/>
  <c r="AD221" i="1"/>
  <c r="AG221" i="1"/>
  <c r="AD246" i="1"/>
  <c r="AA246" i="1"/>
  <c r="AF246" i="1" s="1"/>
  <c r="AD259" i="1"/>
  <c r="AG259" i="1"/>
  <c r="AA259" i="1"/>
  <c r="AF259" i="1" s="1"/>
  <c r="AD275" i="1"/>
  <c r="AA275" i="1"/>
  <c r="AF275" i="1" s="1"/>
  <c r="AG275" i="1"/>
  <c r="AP1384" i="1"/>
  <c r="AQ1380" i="1"/>
  <c r="AP1381" i="1"/>
  <c r="AP1382" i="1"/>
  <c r="AP1400" i="1"/>
  <c r="AQ1396" i="1"/>
  <c r="AP1416" i="1"/>
  <c r="AQ1412" i="1"/>
  <c r="AP1432" i="1"/>
  <c r="AQ1428" i="1"/>
  <c r="AP1448" i="1"/>
  <c r="AQ1444" i="1"/>
  <c r="AP1464" i="1"/>
  <c r="AQ1460" i="1"/>
  <c r="AP1472" i="1"/>
  <c r="AP1480" i="1"/>
  <c r="AP1488" i="1"/>
  <c r="AP1496" i="1"/>
  <c r="AP1504" i="1"/>
  <c r="AP1512" i="1"/>
  <c r="AP1520" i="1"/>
  <c r="AP1528" i="1"/>
  <c r="AP1536" i="1"/>
  <c r="AP1544" i="1"/>
  <c r="AP1552" i="1"/>
  <c r="AP1560" i="1"/>
  <c r="AP1568" i="1"/>
  <c r="AP1576" i="1"/>
  <c r="AQ112" i="1"/>
  <c r="AT112" i="1" s="1"/>
  <c r="AQ296" i="1"/>
  <c r="AR300" i="1" s="1"/>
  <c r="AP300" i="1"/>
  <c r="AE902" i="1"/>
  <c r="AM903" i="1"/>
  <c r="AS903" i="1"/>
  <c r="AE966" i="1"/>
  <c r="AM967" i="1"/>
  <c r="AS967" i="1"/>
  <c r="AE998" i="1"/>
  <c r="AM999" i="1"/>
  <c r="AS999" i="1"/>
  <c r="AE1078" i="1"/>
  <c r="AM1078" i="1"/>
  <c r="AM1046" i="1"/>
  <c r="AE1046" i="1"/>
  <c r="AS1046" i="1"/>
  <c r="AT1046" i="1" s="1"/>
  <c r="AM1047" i="1"/>
  <c r="AS1047" i="1"/>
  <c r="AE1218" i="1"/>
  <c r="AM1218" i="1"/>
  <c r="AM1219" i="1"/>
  <c r="AE361" i="1"/>
  <c r="AM361" i="1"/>
  <c r="AS361" i="1"/>
  <c r="AT361" i="1" s="1"/>
  <c r="AH79" i="1"/>
  <c r="AI79" i="1"/>
  <c r="AH141" i="1"/>
  <c r="AI141" i="1"/>
  <c r="AO141" i="1"/>
  <c r="AQ172" i="1"/>
  <c r="AI173" i="1"/>
  <c r="AH173" i="1"/>
  <c r="AO173" i="1"/>
  <c r="AQ173" i="1" s="1"/>
  <c r="AQ1254" i="1"/>
  <c r="AP1256" i="1"/>
  <c r="AP1252" i="1"/>
  <c r="AP1254" i="1"/>
  <c r="AP1255" i="1"/>
  <c r="AP1251" i="1"/>
  <c r="AP1253" i="1"/>
  <c r="AP1258" i="1"/>
  <c r="AP1257" i="1"/>
  <c r="AP1250" i="1"/>
  <c r="AK1223" i="1"/>
  <c r="AJ1227" i="1"/>
  <c r="AJ1226" i="1"/>
  <c r="AJ1221" i="1"/>
  <c r="AJ1224" i="1"/>
  <c r="AJ1220" i="1"/>
  <c r="AJ1225" i="1"/>
  <c r="AJ1222" i="1"/>
  <c r="AJ1223" i="1"/>
  <c r="AS1224" i="1"/>
  <c r="AT1224" i="1" s="1"/>
  <c r="AE1233" i="1"/>
  <c r="AM1234" i="1"/>
  <c r="AK1232" i="1"/>
  <c r="AJ1234" i="1"/>
  <c r="AJ1235" i="1"/>
  <c r="AJ1236" i="1"/>
  <c r="AK1254" i="1"/>
  <c r="AS1254" i="1"/>
  <c r="AT1254" i="1" s="1"/>
  <c r="AJ1254" i="1"/>
  <c r="AJ1257" i="1"/>
  <c r="AJ1250" i="1"/>
  <c r="AJ1251" i="1"/>
  <c r="AJ1252" i="1"/>
  <c r="AJ1258" i="1"/>
  <c r="AJ1253" i="1"/>
  <c r="AJ1256" i="1"/>
  <c r="AJ1255" i="1"/>
  <c r="AK1294" i="1"/>
  <c r="AS1295" i="1"/>
  <c r="AT1295" i="1" s="1"/>
  <c r="AS1294" i="1"/>
  <c r="AT1294" i="1" s="1"/>
  <c r="AJ1290" i="1"/>
  <c r="AJ1291" i="1"/>
  <c r="AJ1297" i="1"/>
  <c r="AJ1296" i="1"/>
  <c r="AJ1292" i="1"/>
  <c r="AJ1293" i="1"/>
  <c r="AJ1298" i="1"/>
  <c r="AJ1294" i="1"/>
  <c r="AJ1295" i="1"/>
  <c r="AK685" i="1"/>
  <c r="AJ682" i="1"/>
  <c r="AJ683" i="1"/>
  <c r="AS685" i="1"/>
  <c r="AS686" i="1"/>
  <c r="AT686" i="1" s="1"/>
  <c r="AQ745" i="1"/>
  <c r="AR749" i="1" s="1"/>
  <c r="AP749" i="1"/>
  <c r="AM762" i="1"/>
  <c r="AE761" i="1"/>
  <c r="AM761" i="1"/>
  <c r="AM794" i="1"/>
  <c r="AE793" i="1"/>
  <c r="AM793" i="1"/>
  <c r="AQ725" i="1"/>
  <c r="AP728" i="1"/>
  <c r="AP729" i="1"/>
  <c r="AP727" i="1"/>
  <c r="AK759" i="1"/>
  <c r="AS760" i="1"/>
  <c r="AT760" i="1" s="1"/>
  <c r="AJ760" i="1"/>
  <c r="AJ758" i="1"/>
  <c r="AJ759" i="1"/>
  <c r="AJ761" i="1"/>
  <c r="AP819" i="1"/>
  <c r="AP825" i="1"/>
  <c r="AQ821" i="1"/>
  <c r="AP818" i="1"/>
  <c r="AP824" i="1"/>
  <c r="AK837" i="1"/>
  <c r="AJ834" i="1"/>
  <c r="AS838" i="1"/>
  <c r="AT838" i="1" s="1"/>
  <c r="AS837" i="1"/>
  <c r="AT837" i="1" s="1"/>
  <c r="AJ837" i="1"/>
  <c r="AJ841" i="1"/>
  <c r="AJ838" i="1"/>
  <c r="AJ835" i="1"/>
  <c r="AJ840" i="1"/>
  <c r="AJ836" i="1"/>
  <c r="AJ839" i="1"/>
  <c r="AJ851" i="1"/>
  <c r="AS854" i="1"/>
  <c r="AT854" i="1" s="1"/>
  <c r="AJ856" i="1"/>
  <c r="AS853" i="1"/>
  <c r="AJ852" i="1"/>
  <c r="AJ850" i="1"/>
  <c r="AK853" i="1"/>
  <c r="AJ857" i="1"/>
  <c r="AJ854" i="1"/>
  <c r="AJ855" i="1"/>
  <c r="AJ853" i="1"/>
  <c r="AP887" i="1"/>
  <c r="AP883" i="1"/>
  <c r="AQ885" i="1"/>
  <c r="AP888" i="1"/>
  <c r="AP885" i="1"/>
  <c r="AP886" i="1"/>
  <c r="AP882" i="1"/>
  <c r="AP889" i="1"/>
  <c r="AQ28" i="1"/>
  <c r="AH87" i="1"/>
  <c r="AK87" i="1" s="1"/>
  <c r="AI87" i="1"/>
  <c r="AE1324" i="1"/>
  <c r="AM1325" i="1"/>
  <c r="AE1333" i="1"/>
  <c r="AM1334" i="1"/>
  <c r="AM1333" i="1"/>
  <c r="AQ1337" i="1"/>
  <c r="AP1341" i="1"/>
  <c r="AK1341" i="1"/>
  <c r="AJ1344" i="1"/>
  <c r="AJ1345" i="1"/>
  <c r="AJ1343" i="1"/>
  <c r="AJ1342" i="1"/>
  <c r="AS1302" i="1"/>
  <c r="AJ1301" i="1"/>
  <c r="AJ1300" i="1"/>
  <c r="AS1303" i="1"/>
  <c r="AT1303" i="1" s="1"/>
  <c r="AJ1306" i="1"/>
  <c r="AJ1303" i="1"/>
  <c r="AJ1304" i="1"/>
  <c r="AJ1302" i="1"/>
  <c r="AK1302" i="1"/>
  <c r="AJ1305" i="1"/>
  <c r="AK586" i="1"/>
  <c r="AS586" i="1"/>
  <c r="AT586" i="1" s="1"/>
  <c r="AE707" i="1"/>
  <c r="AM708" i="1"/>
  <c r="AM599" i="1"/>
  <c r="AE599" i="1"/>
  <c r="AM600" i="1"/>
  <c r="AE731" i="1"/>
  <c r="AM732" i="1"/>
  <c r="AS732" i="1"/>
  <c r="AT732" i="1" s="1"/>
  <c r="AE751" i="1"/>
  <c r="AM751" i="1"/>
  <c r="AK1155" i="1"/>
  <c r="AS1155" i="1"/>
  <c r="AS1461" i="1"/>
  <c r="AT1461" i="1" s="1"/>
  <c r="AJ1464" i="1"/>
  <c r="AK1460" i="1"/>
  <c r="AS1453" i="1"/>
  <c r="AJ1456" i="1"/>
  <c r="AK1452" i="1"/>
  <c r="AS1445" i="1"/>
  <c r="AT1445" i="1" s="1"/>
  <c r="AJ1448" i="1"/>
  <c r="AK1444" i="1"/>
  <c r="AS1437" i="1"/>
  <c r="AT1437" i="1" s="1"/>
  <c r="AJ1440" i="1"/>
  <c r="AK1436" i="1"/>
  <c r="AS1429" i="1"/>
  <c r="AT1429" i="1" s="1"/>
  <c r="AJ1432" i="1"/>
  <c r="AK1428" i="1"/>
  <c r="AS1421" i="1"/>
  <c r="AT1421" i="1" s="1"/>
  <c r="AJ1424" i="1"/>
  <c r="AK1420" i="1"/>
  <c r="AS1413" i="1"/>
  <c r="AT1413" i="1" s="1"/>
  <c r="AJ1416" i="1"/>
  <c r="AK1412" i="1"/>
  <c r="AS1405" i="1"/>
  <c r="AT1405" i="1" s="1"/>
  <c r="AJ1408" i="1"/>
  <c r="AK1404" i="1"/>
  <c r="AS1397" i="1"/>
  <c r="AT1397" i="1" s="1"/>
  <c r="AJ1400" i="1"/>
  <c r="AK1396" i="1"/>
  <c r="AS1389" i="1"/>
  <c r="AT1389" i="1" s="1"/>
  <c r="AJ1392" i="1"/>
  <c r="AK1388" i="1"/>
  <c r="AS1381" i="1"/>
  <c r="AT1381" i="1" s="1"/>
  <c r="AJ1384" i="1"/>
  <c r="AK1380" i="1"/>
  <c r="AQ29" i="1"/>
  <c r="AA35" i="1"/>
  <c r="AF35" i="1" s="1"/>
  <c r="AD35" i="1"/>
  <c r="AG35" i="1"/>
  <c r="AD69" i="1"/>
  <c r="AA69" i="1"/>
  <c r="AF69" i="1" s="1"/>
  <c r="AG69" i="1"/>
  <c r="AH72" i="1"/>
  <c r="AI72" i="1"/>
  <c r="AG77" i="1"/>
  <c r="AA77" i="1"/>
  <c r="AF77" i="1" s="1"/>
  <c r="AD77" i="1"/>
  <c r="AA110" i="1"/>
  <c r="AF110" i="1" s="1"/>
  <c r="AD110" i="1"/>
  <c r="AG110" i="1"/>
  <c r="AG116" i="1"/>
  <c r="AD116" i="1"/>
  <c r="AA116" i="1"/>
  <c r="AF116" i="1" s="1"/>
  <c r="AG117" i="1"/>
  <c r="AA117" i="1"/>
  <c r="AF117" i="1" s="1"/>
  <c r="AD117" i="1"/>
  <c r="AI125" i="1"/>
  <c r="AH125" i="1"/>
  <c r="AQ137" i="1"/>
  <c r="AD137" i="1"/>
  <c r="AG137" i="1"/>
  <c r="AA137" i="1"/>
  <c r="AF137" i="1" s="1"/>
  <c r="AQ144" i="1"/>
  <c r="AH143" i="1"/>
  <c r="AI143" i="1"/>
  <c r="AO160" i="1"/>
  <c r="AQ158" i="1"/>
  <c r="AH159" i="1"/>
  <c r="AI159" i="1"/>
  <c r="AG168" i="1"/>
  <c r="AD168" i="1"/>
  <c r="AA168" i="1"/>
  <c r="AF168" i="1" s="1"/>
  <c r="AA178" i="1"/>
  <c r="AF178" i="1" s="1"/>
  <c r="AD178" i="1"/>
  <c r="AQ185" i="1"/>
  <c r="AO192" i="1"/>
  <c r="AQ192" i="1" s="1"/>
  <c r="AD194" i="1"/>
  <c r="AA194" i="1"/>
  <c r="AF194" i="1" s="1"/>
  <c r="AG194" i="1"/>
  <c r="AH198" i="1"/>
  <c r="AK198" i="1" s="1"/>
  <c r="AI198" i="1"/>
  <c r="AH211" i="1"/>
  <c r="AI211" i="1"/>
  <c r="AO211" i="1"/>
  <c r="AQ211" i="1" s="1"/>
  <c r="AA243" i="1"/>
  <c r="AF243" i="1" s="1"/>
  <c r="AD243" i="1"/>
  <c r="AE243" i="1" s="1"/>
  <c r="AG243" i="1"/>
  <c r="AH244" i="1"/>
  <c r="AK244" i="1" s="1"/>
  <c r="AI244" i="1"/>
  <c r="AD274" i="1"/>
  <c r="AA274" i="1"/>
  <c r="AF274" i="1" s="1"/>
  <c r="AG274" i="1"/>
  <c r="AA286" i="1"/>
  <c r="AF286" i="1" s="1"/>
  <c r="AD286" i="1"/>
  <c r="AD296" i="1"/>
  <c r="AA296" i="1"/>
  <c r="AF296" i="1" s="1"/>
  <c r="AP1386" i="1"/>
  <c r="AP1394" i="1"/>
  <c r="AP1402" i="1"/>
  <c r="AP1410" i="1"/>
  <c r="AP1418" i="1"/>
  <c r="AP1426" i="1"/>
  <c r="AP1434" i="1"/>
  <c r="AP1442" i="1"/>
  <c r="AP1450" i="1"/>
  <c r="AP1458" i="1"/>
  <c r="AP1474" i="1"/>
  <c r="AQ1470" i="1"/>
  <c r="AP1490" i="1"/>
  <c r="AQ1486" i="1"/>
  <c r="AP1506" i="1"/>
  <c r="AQ1502" i="1"/>
  <c r="AP1522" i="1"/>
  <c r="AQ1518" i="1"/>
  <c r="AP1538" i="1"/>
  <c r="AQ1534" i="1"/>
  <c r="AP1554" i="1"/>
  <c r="AQ1550" i="1"/>
  <c r="AP1570" i="1"/>
  <c r="AQ1566" i="1"/>
  <c r="AK287" i="1"/>
  <c r="AS287" i="1"/>
  <c r="AT287" i="1" s="1"/>
  <c r="AE1356" i="1"/>
  <c r="AM1356" i="1"/>
  <c r="AS1356" i="1"/>
  <c r="AT1356" i="1" s="1"/>
  <c r="AM1256" i="1"/>
  <c r="AE1255" i="1"/>
  <c r="AS1256" i="1"/>
  <c r="AT1256" i="1" s="1"/>
  <c r="AE1279" i="1"/>
  <c r="AM1279" i="1"/>
  <c r="AS1279" i="1"/>
  <c r="AT1279" i="1" s="1"/>
  <c r="AE835" i="1"/>
  <c r="AM836" i="1"/>
  <c r="AM835" i="1"/>
  <c r="AS835" i="1"/>
  <c r="AT835" i="1" s="1"/>
  <c r="AS836" i="1"/>
  <c r="AT836" i="1" s="1"/>
  <c r="AE926" i="1"/>
  <c r="AM927" i="1"/>
  <c r="AS927" i="1"/>
  <c r="AS926" i="1"/>
  <c r="AT926" i="1" s="1"/>
  <c r="AM1102" i="1"/>
  <c r="AE1102" i="1"/>
  <c r="AS1102" i="1"/>
  <c r="AT1102" i="1" s="1"/>
  <c r="AM1134" i="1"/>
  <c r="AE1134" i="1"/>
  <c r="AS1134" i="1"/>
  <c r="AT1134" i="1" s="1"/>
  <c r="AM1198" i="1"/>
  <c r="AE1198" i="1"/>
  <c r="AS1198" i="1"/>
  <c r="AT1198" i="1" s="1"/>
  <c r="AH38" i="1"/>
  <c r="AI38" i="1"/>
  <c r="AH95" i="1"/>
  <c r="AK95" i="1" s="1"/>
  <c r="AI95" i="1"/>
  <c r="AK1366" i="1"/>
  <c r="AJ1368" i="1"/>
  <c r="AJ1370" i="1"/>
  <c r="AJ1369" i="1"/>
  <c r="AE1229" i="1"/>
  <c r="AM1229" i="1"/>
  <c r="AK1233" i="1"/>
  <c r="AS1234" i="1"/>
  <c r="AT1234" i="1" s="1"/>
  <c r="AJ1237" i="1"/>
  <c r="AJ583" i="1"/>
  <c r="AJ581" i="1"/>
  <c r="AJ585" i="1"/>
  <c r="AJ582" i="1"/>
  <c r="AK583" i="1"/>
  <c r="AJ586" i="1"/>
  <c r="AJ580" i="1"/>
  <c r="AJ584" i="1"/>
  <c r="AP581" i="1"/>
  <c r="AP583" i="1"/>
  <c r="AP587" i="1"/>
  <c r="AQ583" i="1"/>
  <c r="AT583" i="1" s="1"/>
  <c r="AP586" i="1"/>
  <c r="AP585" i="1"/>
  <c r="AP580" i="1"/>
  <c r="AP582" i="1"/>
  <c r="AP584" i="1"/>
  <c r="AM1310" i="1"/>
  <c r="AE1310" i="1"/>
  <c r="AE699" i="1"/>
  <c r="AM700" i="1"/>
  <c r="AE745" i="1"/>
  <c r="AM746" i="1"/>
  <c r="AK761" i="1"/>
  <c r="AS762" i="1"/>
  <c r="AT762" i="1" s="1"/>
  <c r="AS761" i="1"/>
  <c r="AE592" i="1"/>
  <c r="AM593" i="1"/>
  <c r="AM592" i="1"/>
  <c r="AM760" i="1"/>
  <c r="AE759" i="1"/>
  <c r="AM759" i="1"/>
  <c r="AH103" i="1"/>
  <c r="AK103" i="1" s="1"/>
  <c r="AI103" i="1"/>
  <c r="AD170" i="1"/>
  <c r="AA170" i="1"/>
  <c r="AF170" i="1" s="1"/>
  <c r="AG170" i="1"/>
  <c r="AK1374" i="1"/>
  <c r="AS1375" i="1"/>
  <c r="AJ1377" i="1"/>
  <c r="AJ1378" i="1"/>
  <c r="AJ1374" i="1"/>
  <c r="AJ1375" i="1"/>
  <c r="AJ1373" i="1"/>
  <c r="AJ1371" i="1"/>
  <c r="AJ1376" i="1"/>
  <c r="AJ1372" i="1"/>
  <c r="AE1343" i="1"/>
  <c r="AM1344" i="1"/>
  <c r="AK1311" i="1"/>
  <c r="AJ1315" i="1"/>
  <c r="AE597" i="1"/>
  <c r="AM598" i="1"/>
  <c r="AK677" i="1"/>
  <c r="AJ681" i="1"/>
  <c r="AJ680" i="1"/>
  <c r="AS678" i="1"/>
  <c r="AT678" i="1" s="1"/>
  <c r="AE691" i="1"/>
  <c r="AM692" i="1"/>
  <c r="AK707" i="1"/>
  <c r="AS708" i="1"/>
  <c r="AT708" i="1" s="1"/>
  <c r="AE753" i="1"/>
  <c r="AM754" i="1"/>
  <c r="AE785" i="1"/>
  <c r="AM786" i="1"/>
  <c r="AM785" i="1"/>
  <c r="AK642" i="1"/>
  <c r="AJ645" i="1"/>
  <c r="AJ646" i="1"/>
  <c r="AS642" i="1"/>
  <c r="AT642" i="1"/>
  <c r="AK701" i="1"/>
  <c r="AS701" i="1"/>
  <c r="AT701" i="1" s="1"/>
  <c r="AU703" i="1" s="1"/>
  <c r="AS768" i="1"/>
  <c r="AT768" i="1" s="1"/>
  <c r="AK767" i="1"/>
  <c r="AE813" i="1"/>
  <c r="AM813" i="1"/>
  <c r="AM814" i="1"/>
  <c r="AM829" i="1"/>
  <c r="AE829" i="1"/>
  <c r="AM830" i="1"/>
  <c r="AE845" i="1"/>
  <c r="AM845" i="1"/>
  <c r="AM846" i="1"/>
  <c r="AK1091" i="1"/>
  <c r="AS1091" i="1"/>
  <c r="AE1115" i="1"/>
  <c r="AM1115" i="1"/>
  <c r="AE1179" i="1"/>
  <c r="AM1179" i="1"/>
  <c r="AE1211" i="1"/>
  <c r="AM1211" i="1"/>
  <c r="AM1216" i="1"/>
  <c r="AE1215" i="1"/>
  <c r="AM1215" i="1"/>
  <c r="AS1078" i="1"/>
  <c r="AT1078" i="1" s="1"/>
  <c r="AS1374" i="1"/>
  <c r="AO200" i="1"/>
  <c r="AQ200" i="1" s="1"/>
  <c r="AO196" i="1"/>
  <c r="AQ196" i="1" s="1"/>
  <c r="AO95" i="1"/>
  <c r="AQ95" i="1" s="1"/>
  <c r="AP821" i="1"/>
  <c r="AS1550" i="1"/>
  <c r="AT1550" i="1" s="1"/>
  <c r="AJ1553" i="1"/>
  <c r="AK1549" i="1"/>
  <c r="AS1558" i="1"/>
  <c r="AJ1561" i="1"/>
  <c r="AK1557" i="1"/>
  <c r="AS1566" i="1"/>
  <c r="AT1566" i="1" s="1"/>
  <c r="AJ1569" i="1"/>
  <c r="AK1565" i="1"/>
  <c r="AS1574" i="1"/>
  <c r="AJ1577" i="1"/>
  <c r="AK1573" i="1"/>
  <c r="AS1582" i="1"/>
  <c r="AJ1585" i="1"/>
  <c r="AK1581" i="1"/>
  <c r="AK1585" i="1"/>
  <c r="AS1586" i="1"/>
  <c r="AJ1589" i="1"/>
  <c r="AS1590" i="1"/>
  <c r="AJ1593" i="1"/>
  <c r="AK1589" i="1"/>
  <c r="AK1593" i="1"/>
  <c r="AS1594" i="1"/>
  <c r="AJ1597" i="1"/>
  <c r="AS1598" i="1"/>
  <c r="AJ1601" i="1"/>
  <c r="AK1597" i="1"/>
  <c r="AK1601" i="1"/>
  <c r="AS1602" i="1"/>
  <c r="AJ1605" i="1"/>
  <c r="AS1606" i="1"/>
  <c r="AJ1609" i="1"/>
  <c r="AK1605" i="1"/>
  <c r="AK1609" i="1"/>
  <c r="AS1610" i="1"/>
  <c r="AJ1613" i="1"/>
  <c r="AS1614" i="1"/>
  <c r="AJ1617" i="1"/>
  <c r="AK1613" i="1"/>
  <c r="AK1617" i="1"/>
  <c r="AS1618" i="1"/>
  <c r="AJ1621" i="1"/>
  <c r="AS1622" i="1"/>
  <c r="AJ1625" i="1"/>
  <c r="AK1621" i="1"/>
  <c r="AK1625" i="1"/>
  <c r="AS1626" i="1"/>
  <c r="AJ1629" i="1"/>
  <c r="AS1630" i="1"/>
  <c r="AJ1633" i="1"/>
  <c r="AK1629" i="1"/>
  <c r="AK1633" i="1"/>
  <c r="AS1634" i="1"/>
  <c r="AJ1637" i="1"/>
  <c r="AK1641" i="1"/>
  <c r="AS1642" i="1"/>
  <c r="AJ1645" i="1"/>
  <c r="AK1649" i="1"/>
  <c r="AS1650" i="1"/>
  <c r="AJ1653" i="1"/>
  <c r="AK1657" i="1"/>
  <c r="AS1658" i="1"/>
  <c r="AJ1661" i="1"/>
  <c r="AK1665" i="1"/>
  <c r="AS1666" i="1"/>
  <c r="AJ1669" i="1"/>
  <c r="AK1673" i="1"/>
  <c r="AS1674" i="1"/>
  <c r="AJ1677" i="1"/>
  <c r="AK1681" i="1"/>
  <c r="AS1682" i="1"/>
  <c r="AJ1685" i="1"/>
  <c r="AK1689" i="1"/>
  <c r="AS1690" i="1"/>
  <c r="AJ1693" i="1"/>
  <c r="AK1697" i="1"/>
  <c r="AS1698" i="1"/>
  <c r="AJ1701" i="1"/>
  <c r="AK1705" i="1"/>
  <c r="AS1706" i="1"/>
  <c r="AJ1709" i="1"/>
  <c r="AK1713" i="1"/>
  <c r="AS1714" i="1"/>
  <c r="AJ1717" i="1"/>
  <c r="AK1721" i="1"/>
  <c r="AS1722" i="1"/>
  <c r="AJ1725" i="1"/>
  <c r="AK1729" i="1"/>
  <c r="AS1730" i="1"/>
  <c r="AJ1733" i="1"/>
  <c r="AK1737" i="1"/>
  <c r="AS1738" i="1"/>
  <c r="AJ1741" i="1"/>
  <c r="AS1746" i="1"/>
  <c r="AJ1749" i="1"/>
  <c r="AK1745" i="1"/>
  <c r="AK1753" i="1"/>
  <c r="AS1754" i="1"/>
  <c r="AJ1757" i="1"/>
  <c r="AS1762" i="1"/>
  <c r="AJ1765" i="1"/>
  <c r="AK1761" i="1"/>
  <c r="AK1769" i="1"/>
  <c r="AS1770" i="1"/>
  <c r="AJ1773" i="1"/>
  <c r="AS1778" i="1"/>
  <c r="AT1778" i="1" s="1"/>
  <c r="AJ1781" i="1"/>
  <c r="AK1777" i="1"/>
  <c r="AS1384" i="1"/>
  <c r="AK1383" i="1"/>
  <c r="AJ1387" i="1"/>
  <c r="AS1392" i="1"/>
  <c r="AK1391" i="1"/>
  <c r="AJ1395" i="1"/>
  <c r="AS1400" i="1"/>
  <c r="AK1399" i="1"/>
  <c r="AJ1403" i="1"/>
  <c r="AS1408" i="1"/>
  <c r="AK1407" i="1"/>
  <c r="AJ1411" i="1"/>
  <c r="AS1416" i="1"/>
  <c r="AK1415" i="1"/>
  <c r="AJ1419" i="1"/>
  <c r="AS1424" i="1"/>
  <c r="AK1423" i="1"/>
  <c r="AJ1427" i="1"/>
  <c r="AS1432" i="1"/>
  <c r="AK1431" i="1"/>
  <c r="AJ1435" i="1"/>
  <c r="AS1440" i="1"/>
  <c r="AK1439" i="1"/>
  <c r="AJ1443" i="1"/>
  <c r="AS1448" i="1"/>
  <c r="AK1447" i="1"/>
  <c r="AJ1451" i="1"/>
  <c r="AS1456" i="1"/>
  <c r="AK1455" i="1"/>
  <c r="AJ1459" i="1"/>
  <c r="AS1464" i="1"/>
  <c r="AT1464" i="1" s="1"/>
  <c r="AU1468" i="1" s="1"/>
  <c r="AK1463" i="1"/>
  <c r="AJ1467" i="1"/>
  <c r="AS1472" i="1"/>
  <c r="AT1472" i="1" s="1"/>
  <c r="AK1471" i="1"/>
  <c r="AJ1475" i="1"/>
  <c r="AS1480" i="1"/>
  <c r="AT1480" i="1" s="1"/>
  <c r="AJ1483" i="1"/>
  <c r="AK1479" i="1"/>
  <c r="AS1488" i="1"/>
  <c r="AT1488" i="1" s="1"/>
  <c r="AJ1491" i="1"/>
  <c r="AK1487" i="1"/>
  <c r="AS1496" i="1"/>
  <c r="AT1496" i="1" s="1"/>
  <c r="AJ1499" i="1"/>
  <c r="AK1495" i="1"/>
  <c r="AS1504" i="1"/>
  <c r="AT1504" i="1" s="1"/>
  <c r="AJ1507" i="1"/>
  <c r="AK1503" i="1"/>
  <c r="AS1512" i="1"/>
  <c r="AT1512" i="1" s="1"/>
  <c r="AJ1515" i="1"/>
  <c r="AK1511" i="1"/>
  <c r="AS1520" i="1"/>
  <c r="AT1520" i="1" s="1"/>
  <c r="AJ1523" i="1"/>
  <c r="AK1519" i="1"/>
  <c r="AS1528" i="1"/>
  <c r="AT1528" i="1" s="1"/>
  <c r="AJ1531" i="1"/>
  <c r="AK1527" i="1"/>
  <c r="AS1536" i="1"/>
  <c r="AT1536" i="1" s="1"/>
  <c r="AJ1539" i="1"/>
  <c r="AK1535" i="1"/>
  <c r="AS1544" i="1"/>
  <c r="AT1544" i="1" s="1"/>
  <c r="AJ1547" i="1"/>
  <c r="AK1543" i="1"/>
  <c r="AS1552" i="1"/>
  <c r="AT1552" i="1" s="1"/>
  <c r="AJ1555" i="1"/>
  <c r="AK1551" i="1"/>
  <c r="AS1560" i="1"/>
  <c r="AT1560" i="1" s="1"/>
  <c r="AJ1563" i="1"/>
  <c r="AK1559" i="1"/>
  <c r="AS1568" i="1"/>
  <c r="AT1568" i="1" s="1"/>
  <c r="AJ1571" i="1"/>
  <c r="AK1567" i="1"/>
  <c r="AS1576" i="1"/>
  <c r="AJ1579" i="1"/>
  <c r="AK1575" i="1"/>
  <c r="AP1586" i="1"/>
  <c r="AQ1582" i="1"/>
  <c r="AS1584" i="1"/>
  <c r="AT1584" i="1" s="1"/>
  <c r="AJ1587" i="1"/>
  <c r="AK1583" i="1"/>
  <c r="AP1594" i="1"/>
  <c r="AQ1590" i="1"/>
  <c r="AS1592" i="1"/>
  <c r="AT1592" i="1" s="1"/>
  <c r="AJ1595" i="1"/>
  <c r="AK1591" i="1"/>
  <c r="AP1602" i="1"/>
  <c r="AQ1598" i="1"/>
  <c r="AS1600" i="1"/>
  <c r="AT1600" i="1" s="1"/>
  <c r="AJ1603" i="1"/>
  <c r="AK1599" i="1"/>
  <c r="AP1610" i="1"/>
  <c r="AQ1606" i="1"/>
  <c r="AS1608" i="1"/>
  <c r="AT1608" i="1" s="1"/>
  <c r="AJ1611" i="1"/>
  <c r="AK1607" i="1"/>
  <c r="AP1618" i="1"/>
  <c r="AQ1614" i="1"/>
  <c r="AS1616" i="1"/>
  <c r="AT1616" i="1" s="1"/>
  <c r="AJ1619" i="1"/>
  <c r="AK1615" i="1"/>
  <c r="AP1626" i="1"/>
  <c r="AQ1622" i="1"/>
  <c r="AS1624" i="1"/>
  <c r="AT1624" i="1" s="1"/>
  <c r="AJ1627" i="1"/>
  <c r="AK1623" i="1"/>
  <c r="AP1634" i="1"/>
  <c r="AQ1630" i="1"/>
  <c r="AS1632" i="1"/>
  <c r="AT1632" i="1" s="1"/>
  <c r="AJ1635" i="1"/>
  <c r="AK1631" i="1"/>
  <c r="AP1642" i="1"/>
  <c r="AQ1638" i="1"/>
  <c r="AS1640" i="1"/>
  <c r="AT1640" i="1" s="1"/>
  <c r="AJ1643" i="1"/>
  <c r="AK1639" i="1"/>
  <c r="AP1650" i="1"/>
  <c r="AQ1646" i="1"/>
  <c r="AS1648" i="1"/>
  <c r="AT1648" i="1" s="1"/>
  <c r="AJ1651" i="1"/>
  <c r="AK1647" i="1"/>
  <c r="AP1658" i="1"/>
  <c r="AQ1654" i="1"/>
  <c r="AS1656" i="1"/>
  <c r="AT1656" i="1" s="1"/>
  <c r="AJ1659" i="1"/>
  <c r="AK1655" i="1"/>
  <c r="AP1666" i="1"/>
  <c r="AQ1662" i="1"/>
  <c r="AS1664" i="1"/>
  <c r="AT1664" i="1" s="1"/>
  <c r="AJ1667" i="1"/>
  <c r="AK1663" i="1"/>
  <c r="AP1674" i="1"/>
  <c r="AQ1670" i="1"/>
  <c r="AS1672" i="1"/>
  <c r="AT1672" i="1" s="1"/>
  <c r="AJ1675" i="1"/>
  <c r="AK1671" i="1"/>
  <c r="AP1682" i="1"/>
  <c r="AQ1678" i="1"/>
  <c r="AS1680" i="1"/>
  <c r="AT1680" i="1" s="1"/>
  <c r="AJ1683" i="1"/>
  <c r="AK1679" i="1"/>
  <c r="AP1690" i="1"/>
  <c r="AQ1686" i="1"/>
  <c r="AS1688" i="1"/>
  <c r="AT1688" i="1" s="1"/>
  <c r="AJ1691" i="1"/>
  <c r="AK1687" i="1"/>
  <c r="AP1698" i="1"/>
  <c r="AQ1694" i="1"/>
  <c r="AS1696" i="1"/>
  <c r="AT1696" i="1" s="1"/>
  <c r="AJ1699" i="1"/>
  <c r="AK1695" i="1"/>
  <c r="AP1706" i="1"/>
  <c r="AQ1702" i="1"/>
  <c r="AS1704" i="1"/>
  <c r="AT1704" i="1" s="1"/>
  <c r="AJ1707" i="1"/>
  <c r="AK1703" i="1"/>
  <c r="AP1714" i="1"/>
  <c r="AQ1710" i="1"/>
  <c r="AS1712" i="1"/>
  <c r="AT1712" i="1" s="1"/>
  <c r="AJ1715" i="1"/>
  <c r="AK1711" i="1"/>
  <c r="AP1722" i="1"/>
  <c r="AQ1718" i="1"/>
  <c r="AS1720" i="1"/>
  <c r="AT1720" i="1" s="1"/>
  <c r="AJ1723" i="1"/>
  <c r="AK1719" i="1"/>
  <c r="AP1730" i="1"/>
  <c r="AQ1726" i="1"/>
  <c r="AS1728" i="1"/>
  <c r="AT1728" i="1" s="1"/>
  <c r="AJ1731" i="1"/>
  <c r="AK1727" i="1"/>
  <c r="AP1738" i="1"/>
  <c r="AQ1734" i="1"/>
  <c r="AS1736" i="1"/>
  <c r="AT1736" i="1" s="1"/>
  <c r="AJ1739" i="1"/>
  <c r="AK1735" i="1"/>
  <c r="AP1746" i="1"/>
  <c r="AQ1742" i="1"/>
  <c r="AK1743" i="1"/>
  <c r="AS1744" i="1"/>
  <c r="AT1744" i="1" s="1"/>
  <c r="AJ1747" i="1"/>
  <c r="AP1754" i="1"/>
  <c r="AQ1750" i="1"/>
  <c r="AS1752" i="1"/>
  <c r="AT1752" i="1" s="1"/>
  <c r="AJ1755" i="1"/>
  <c r="AK1751" i="1"/>
  <c r="AP1762" i="1"/>
  <c r="AQ1758" i="1"/>
  <c r="AK1759" i="1"/>
  <c r="AS1760" i="1"/>
  <c r="AT1760" i="1" s="1"/>
  <c r="AJ1763" i="1"/>
  <c r="AP1770" i="1"/>
  <c r="AQ1766" i="1"/>
  <c r="AS1768" i="1"/>
  <c r="AT1768" i="1" s="1"/>
  <c r="AJ1771" i="1"/>
  <c r="AK1767" i="1"/>
  <c r="AK1775" i="1"/>
  <c r="AS1776" i="1"/>
  <c r="AT1776" i="1" s="1"/>
  <c r="AJ1779" i="1"/>
  <c r="AS1780" i="1"/>
  <c r="AT1780" i="1" s="1"/>
  <c r="AK1779" i="1"/>
  <c r="AP1580" i="1"/>
  <c r="AQ1576" i="1"/>
  <c r="AP1389" i="1"/>
  <c r="AP1397" i="1"/>
  <c r="AP1405" i="1"/>
  <c r="AP1413" i="1"/>
  <c r="AP1421" i="1"/>
  <c r="AP1429" i="1"/>
  <c r="AP1437" i="1"/>
  <c r="AP1445" i="1"/>
  <c r="AP1453" i="1"/>
  <c r="AP1461" i="1"/>
  <c r="AP1469" i="1"/>
  <c r="AP1477" i="1"/>
  <c r="AP1485" i="1"/>
  <c r="AP1493" i="1"/>
  <c r="AP1501" i="1"/>
  <c r="AP1509" i="1"/>
  <c r="AP1517" i="1"/>
  <c r="AP1525" i="1"/>
  <c r="AP1533" i="1"/>
  <c r="AP1541" i="1"/>
  <c r="AP1549" i="1"/>
  <c r="AP1557" i="1"/>
  <c r="AP1565" i="1"/>
  <c r="AP1573" i="1"/>
  <c r="AK1544" i="1"/>
  <c r="AS1545" i="1"/>
  <c r="AT1545" i="1" s="1"/>
  <c r="AJ1548" i="1"/>
  <c r="AK1536" i="1"/>
  <c r="AS1537" i="1"/>
  <c r="AT1537" i="1" s="1"/>
  <c r="AJ1540" i="1"/>
  <c r="AK1528" i="1"/>
  <c r="AS1529" i="1"/>
  <c r="AT1529" i="1" s="1"/>
  <c r="AJ1532" i="1"/>
  <c r="AK1520" i="1"/>
  <c r="AS1521" i="1"/>
  <c r="AT1521" i="1" s="1"/>
  <c r="AJ1524" i="1"/>
  <c r="AK1512" i="1"/>
  <c r="AS1513" i="1"/>
  <c r="AT1513" i="1" s="1"/>
  <c r="AJ1516" i="1"/>
  <c r="AK1504" i="1"/>
  <c r="AS1505" i="1"/>
  <c r="AT1505" i="1" s="1"/>
  <c r="AJ1508" i="1"/>
  <c r="AK1496" i="1"/>
  <c r="AS1497" i="1"/>
  <c r="AT1497" i="1" s="1"/>
  <c r="AJ1500" i="1"/>
  <c r="AK1488" i="1"/>
  <c r="AS1489" i="1"/>
  <c r="AT1489" i="1" s="1"/>
  <c r="AJ1492" i="1"/>
  <c r="AK1480" i="1"/>
  <c r="AS1481" i="1"/>
  <c r="AT1481" i="1" s="1"/>
  <c r="AJ1484" i="1"/>
  <c r="AK1472" i="1"/>
  <c r="AS1473" i="1"/>
  <c r="AT1473" i="1" s="1"/>
  <c r="AJ1476" i="1"/>
  <c r="AK1464" i="1"/>
  <c r="AS1465" i="1"/>
  <c r="AT1465" i="1" s="1"/>
  <c r="AJ1468" i="1"/>
  <c r="AS1459" i="1"/>
  <c r="AT1459" i="1" s="1"/>
  <c r="AJ1462" i="1"/>
  <c r="AK1458" i="1"/>
  <c r="AS1451" i="1"/>
  <c r="AT1451" i="1" s="1"/>
  <c r="AJ1454" i="1"/>
  <c r="AK1450" i="1"/>
  <c r="AS1443" i="1"/>
  <c r="AT1443" i="1" s="1"/>
  <c r="AJ1446" i="1"/>
  <c r="AK1442" i="1"/>
  <c r="AS1435" i="1"/>
  <c r="AT1435" i="1" s="1"/>
  <c r="AJ1438" i="1"/>
  <c r="AK1434" i="1"/>
  <c r="AS1427" i="1"/>
  <c r="AT1427" i="1" s="1"/>
  <c r="AJ1430" i="1"/>
  <c r="AK1426" i="1"/>
  <c r="AS1419" i="1"/>
  <c r="AT1419" i="1" s="1"/>
  <c r="AJ1422" i="1"/>
  <c r="AK1418" i="1"/>
  <c r="AS1411" i="1"/>
  <c r="AT1411" i="1" s="1"/>
  <c r="AJ1414" i="1"/>
  <c r="AK1410" i="1"/>
  <c r="AS1403" i="1"/>
  <c r="AT1403" i="1" s="1"/>
  <c r="AJ1406" i="1"/>
  <c r="AK1402" i="1"/>
  <c r="AS1395" i="1"/>
  <c r="AT1395" i="1" s="1"/>
  <c r="AJ1398" i="1"/>
  <c r="AK1394" i="1"/>
  <c r="AS1387" i="1"/>
  <c r="AT1387" i="1" s="1"/>
  <c r="AJ1390" i="1"/>
  <c r="AK1386" i="1"/>
  <c r="AH27" i="1"/>
  <c r="AI27" i="1"/>
  <c r="AQ43" i="1"/>
  <c r="AA52" i="1"/>
  <c r="AF52" i="1" s="1"/>
  <c r="AD52" i="1"/>
  <c r="AG52" i="1"/>
  <c r="AH66" i="1"/>
  <c r="AI66" i="1"/>
  <c r="AO72" i="1"/>
  <c r="AH71" i="1"/>
  <c r="AI71" i="1"/>
  <c r="AD108" i="1"/>
  <c r="AG108" i="1"/>
  <c r="AA108" i="1"/>
  <c r="AF108" i="1" s="1"/>
  <c r="AD109" i="1"/>
  <c r="AA109" i="1"/>
  <c r="AF109" i="1" s="1"/>
  <c r="AG109" i="1"/>
  <c r="AD118" i="1"/>
  <c r="AA118" i="1"/>
  <c r="AF118" i="1" s="1"/>
  <c r="AG118" i="1"/>
  <c r="AG133" i="1"/>
  <c r="AD133" i="1"/>
  <c r="AA133" i="1"/>
  <c r="AF133" i="1" s="1"/>
  <c r="AQ145" i="1"/>
  <c r="AD145" i="1"/>
  <c r="AG145" i="1"/>
  <c r="AA145" i="1"/>
  <c r="AF145" i="1" s="1"/>
  <c r="AH149" i="1"/>
  <c r="AI149" i="1"/>
  <c r="AO149" i="1"/>
  <c r="AP148" i="1" s="1"/>
  <c r="AQ150" i="1"/>
  <c r="AH151" i="1"/>
  <c r="AI151" i="1"/>
  <c r="AD165" i="1"/>
  <c r="AA165" i="1"/>
  <c r="AF165" i="1" s="1"/>
  <c r="AG165" i="1"/>
  <c r="AA167" i="1"/>
  <c r="AF167" i="1" s="1"/>
  <c r="AD167" i="1"/>
  <c r="AG167" i="1"/>
  <c r="AQ177" i="1"/>
  <c r="AQ180" i="1"/>
  <c r="AH181" i="1"/>
  <c r="AI181" i="1"/>
  <c r="AO181" i="1"/>
  <c r="AQ181" i="1" s="1"/>
  <c r="AO184" i="1"/>
  <c r="AH183" i="1"/>
  <c r="AI183" i="1"/>
  <c r="AI195" i="1"/>
  <c r="AH195" i="1"/>
  <c r="AA196" i="1"/>
  <c r="AF196" i="1" s="1"/>
  <c r="AG196" i="1"/>
  <c r="AD196" i="1"/>
  <c r="AA200" i="1"/>
  <c r="AF200" i="1" s="1"/>
  <c r="AD200" i="1"/>
  <c r="AG200" i="1"/>
  <c r="AH205" i="1"/>
  <c r="AI205" i="1"/>
  <c r="AD210" i="1"/>
  <c r="AA210" i="1"/>
  <c r="AF210" i="1" s="1"/>
  <c r="AG210" i="1"/>
  <c r="AH214" i="1"/>
  <c r="AK214" i="1" s="1"/>
  <c r="AI214" i="1"/>
  <c r="AH218" i="1"/>
  <c r="AI218" i="1"/>
  <c r="AH221" i="1"/>
  <c r="AI221" i="1"/>
  <c r="AO221" i="1"/>
  <c r="AQ221" i="1" s="1"/>
  <c r="AH222" i="1"/>
  <c r="AK222" i="1" s="1"/>
  <c r="AI222" i="1"/>
  <c r="AI241" i="1"/>
  <c r="AH241" i="1"/>
  <c r="AK241" i="1" s="1"/>
  <c r="AG246" i="1"/>
  <c r="AA263" i="1"/>
  <c r="AF263" i="1" s="1"/>
  <c r="AG263" i="1"/>
  <c r="AD263" i="1"/>
  <c r="AD266" i="1"/>
  <c r="AA266" i="1"/>
  <c r="AF266" i="1" s="1"/>
  <c r="AG270" i="1"/>
  <c r="AA270" i="1"/>
  <c r="AF270" i="1" s="1"/>
  <c r="AD270" i="1"/>
  <c r="AD281" i="1"/>
  <c r="AA281" i="1"/>
  <c r="AF281" i="1" s="1"/>
  <c r="AP1388" i="1"/>
  <c r="AQ1384" i="1"/>
  <c r="AP1404" i="1"/>
  <c r="AQ1400" i="1"/>
  <c r="AP1420" i="1"/>
  <c r="AQ1416" i="1"/>
  <c r="AP1436" i="1"/>
  <c r="AQ1432" i="1"/>
  <c r="AP1452" i="1"/>
  <c r="AQ1448" i="1"/>
  <c r="AO122" i="1"/>
  <c r="AP122" i="1" s="1"/>
  <c r="AI122" i="1"/>
  <c r="AH122" i="1"/>
  <c r="AE1352" i="1"/>
  <c r="AM1353" i="1"/>
  <c r="AS1353" i="1"/>
  <c r="AT1353" i="1" s="1"/>
  <c r="AM828" i="1"/>
  <c r="AE827" i="1"/>
  <c r="AS828" i="1"/>
  <c r="AT828" i="1" s="1"/>
  <c r="AU830" i="1" s="1"/>
  <c r="AM860" i="1"/>
  <c r="AE859" i="1"/>
  <c r="AS860" i="1"/>
  <c r="AT860" i="1" s="1"/>
  <c r="AE918" i="1"/>
  <c r="AM919" i="1"/>
  <c r="AS919" i="1"/>
  <c r="AE950" i="1"/>
  <c r="AM951" i="1"/>
  <c r="AS951" i="1"/>
  <c r="AE982" i="1"/>
  <c r="AM983" i="1"/>
  <c r="AS983" i="1"/>
  <c r="AE1014" i="1"/>
  <c r="AM1015" i="1"/>
  <c r="AS1015" i="1"/>
  <c r="AE1032" i="1"/>
  <c r="AM1033" i="1"/>
  <c r="AM1032" i="1"/>
  <c r="AS1033" i="1"/>
  <c r="AT1033" i="1" s="1"/>
  <c r="AE1062" i="1"/>
  <c r="AM1062" i="1"/>
  <c r="AE1094" i="1"/>
  <c r="AM1094" i="1"/>
  <c r="AE1142" i="1"/>
  <c r="AM1142" i="1"/>
  <c r="AE1206" i="1"/>
  <c r="AM1206" i="1"/>
  <c r="AM1038" i="1"/>
  <c r="AE1038" i="1"/>
  <c r="AM1039" i="1"/>
  <c r="AS1039" i="1"/>
  <c r="AT1039" i="1" s="1"/>
  <c r="AS1038" i="1"/>
  <c r="AT1038" i="1" s="1"/>
  <c r="AU1041" i="1" s="1"/>
  <c r="AE561" i="1"/>
  <c r="AM561" i="1"/>
  <c r="AS561" i="1"/>
  <c r="AT561" i="1" s="1"/>
  <c r="AE529" i="1"/>
  <c r="AS529" i="1"/>
  <c r="AT529" i="1" s="1"/>
  <c r="AM529" i="1"/>
  <c r="AM428" i="1"/>
  <c r="AE427" i="1"/>
  <c r="AS428" i="1"/>
  <c r="AT428" i="1" s="1"/>
  <c r="AI157" i="1"/>
  <c r="AH157" i="1"/>
  <c r="AO157" i="1"/>
  <c r="AQ188" i="1"/>
  <c r="AT188" i="1" s="1"/>
  <c r="AQ1330" i="1"/>
  <c r="AP1329" i="1"/>
  <c r="AP1331" i="1"/>
  <c r="AP1330" i="1"/>
  <c r="AJ1308" i="1"/>
  <c r="AJ1310" i="1"/>
  <c r="AJ1309" i="1"/>
  <c r="AJ1311" i="1"/>
  <c r="AK1310" i="1"/>
  <c r="AJ1307" i="1"/>
  <c r="AS1311" i="1"/>
  <c r="AJ1312" i="1"/>
  <c r="AJ1313" i="1"/>
  <c r="AS1310" i="1"/>
  <c r="AT1310" i="1" s="1"/>
  <c r="AQ777" i="1"/>
  <c r="AP781" i="1"/>
  <c r="AP780" i="1"/>
  <c r="AQ592" i="1"/>
  <c r="AP596" i="1"/>
  <c r="AK592" i="1"/>
  <c r="AS593" i="1"/>
  <c r="AT593" i="1" s="1"/>
  <c r="AJ596" i="1"/>
  <c r="AK634" i="1"/>
  <c r="AJ638" i="1"/>
  <c r="AJ637" i="1"/>
  <c r="AQ675" i="1"/>
  <c r="AT675" i="1" s="1"/>
  <c r="AP671" i="1"/>
  <c r="AP672" i="1"/>
  <c r="AP675" i="1"/>
  <c r="AP673" i="1"/>
  <c r="AP674" i="1"/>
  <c r="AK675" i="1"/>
  <c r="AJ674" i="1"/>
  <c r="AJ672" i="1"/>
  <c r="AJ675" i="1"/>
  <c r="AJ678" i="1"/>
  <c r="AJ676" i="1"/>
  <c r="AJ677" i="1"/>
  <c r="AJ671" i="1"/>
  <c r="AJ673" i="1"/>
  <c r="AJ679" i="1"/>
  <c r="AK709" i="1"/>
  <c r="AS709" i="1"/>
  <c r="AQ737" i="1"/>
  <c r="AT737" i="1" s="1"/>
  <c r="AP741" i="1"/>
  <c r="AQ829" i="1"/>
  <c r="AP829" i="1"/>
  <c r="AP833" i="1"/>
  <c r="AP831" i="1"/>
  <c r="AP830" i="1"/>
  <c r="AP832" i="1"/>
  <c r="AS1218" i="1"/>
  <c r="AT1218" i="1" s="1"/>
  <c r="AQ162" i="1"/>
  <c r="AH32" i="1"/>
  <c r="AI32" i="1"/>
  <c r="AP1379" i="1"/>
  <c r="AQ1375" i="1"/>
  <c r="AK1375" i="1"/>
  <c r="AS1376" i="1"/>
  <c r="AT1376" i="1" s="1"/>
  <c r="AJ1379" i="1"/>
  <c r="AE1362" i="1"/>
  <c r="AM1362" i="1"/>
  <c r="AM1363" i="1"/>
  <c r="AE1374" i="1"/>
  <c r="AM1374" i="1"/>
  <c r="AK575" i="1"/>
  <c r="AJ574" i="1"/>
  <c r="AJ575" i="1"/>
  <c r="AJ578" i="1"/>
  <c r="AJ576" i="1"/>
  <c r="AJ577" i="1"/>
  <c r="AS576" i="1"/>
  <c r="AT576" i="1" s="1"/>
  <c r="AS575" i="1"/>
  <c r="AJ572" i="1"/>
  <c r="AJ573" i="1"/>
  <c r="AJ571" i="1"/>
  <c r="AJ579" i="1"/>
  <c r="AQ601" i="1"/>
  <c r="AP604" i="1"/>
  <c r="AP605" i="1"/>
  <c r="AS601" i="1"/>
  <c r="AS602" i="1"/>
  <c r="AT602" i="1" s="1"/>
  <c r="AK601" i="1"/>
  <c r="AJ605" i="1"/>
  <c r="AJ604" i="1"/>
  <c r="AE605" i="1"/>
  <c r="AM605" i="1"/>
  <c r="AS605" i="1"/>
  <c r="AT605" i="1" s="1"/>
  <c r="AE624" i="1"/>
  <c r="AM624" i="1"/>
  <c r="AE632" i="1"/>
  <c r="AM632" i="1"/>
  <c r="AE677" i="1"/>
  <c r="AM678" i="1"/>
  <c r="AE703" i="1"/>
  <c r="AM703" i="1"/>
  <c r="AM704" i="1"/>
  <c r="AE737" i="1"/>
  <c r="AM738" i="1"/>
  <c r="AS754" i="1"/>
  <c r="AT754" i="1" s="1"/>
  <c r="AS753" i="1"/>
  <c r="AK753" i="1"/>
  <c r="AP789" i="1"/>
  <c r="AP788" i="1"/>
  <c r="AQ785" i="1"/>
  <c r="AS786" i="1"/>
  <c r="AT786" i="1" s="1"/>
  <c r="AK785" i="1"/>
  <c r="AS785" i="1"/>
  <c r="AE626" i="1"/>
  <c r="AM627" i="1"/>
  <c r="AE642" i="1"/>
  <c r="AM642" i="1"/>
  <c r="AE697" i="1"/>
  <c r="AM697" i="1"/>
  <c r="AM768" i="1"/>
  <c r="AE767" i="1"/>
  <c r="AM767" i="1"/>
  <c r="AM784" i="1"/>
  <c r="AE783" i="1"/>
  <c r="AM783" i="1"/>
  <c r="AP813" i="1"/>
  <c r="AP815" i="1"/>
  <c r="AQ813" i="1"/>
  <c r="AJ830" i="1"/>
  <c r="AJ826" i="1"/>
  <c r="AJ832" i="1"/>
  <c r="AJ833" i="1"/>
  <c r="AJ831" i="1"/>
  <c r="AJ827" i="1"/>
  <c r="AJ829" i="1"/>
  <c r="AJ828" i="1"/>
  <c r="AS830" i="1"/>
  <c r="AT830" i="1" s="1"/>
  <c r="AK829" i="1"/>
  <c r="AS829" i="1"/>
  <c r="AT829" i="1" s="1"/>
  <c r="AS845" i="1"/>
  <c r="AJ842" i="1"/>
  <c r="AJ843" i="1"/>
  <c r="AJ846" i="1"/>
  <c r="AJ844" i="1"/>
  <c r="AK845" i="1"/>
  <c r="AJ849" i="1"/>
  <c r="AJ848" i="1"/>
  <c r="AJ847" i="1"/>
  <c r="AJ845" i="1"/>
  <c r="AS846" i="1"/>
  <c r="AT846" i="1" s="1"/>
  <c r="AQ877" i="1"/>
  <c r="AP879" i="1"/>
  <c r="AK1115" i="1"/>
  <c r="AS1115" i="1"/>
  <c r="AK1131" i="1"/>
  <c r="AS1131" i="1"/>
  <c r="AK1163" i="1"/>
  <c r="AS1163" i="1"/>
  <c r="AK1179" i="1"/>
  <c r="AS1179" i="1"/>
  <c r="AK1195" i="1"/>
  <c r="AS1195" i="1"/>
  <c r="AK1211" i="1"/>
  <c r="AS1211" i="1"/>
  <c r="AQ1215" i="1"/>
  <c r="AP1218" i="1"/>
  <c r="AP1219" i="1"/>
  <c r="AK1215" i="1"/>
  <c r="AJ1217" i="1"/>
  <c r="AS1216" i="1"/>
  <c r="AT1216" i="1" s="1"/>
  <c r="AS1215" i="1"/>
  <c r="AJ1219" i="1"/>
  <c r="AJ1218" i="1"/>
  <c r="AT489" i="1"/>
  <c r="AP1387" i="1"/>
  <c r="AP1403" i="1"/>
  <c r="AP1419" i="1"/>
  <c r="AP1435" i="1"/>
  <c r="AP1451" i="1"/>
  <c r="AP1475" i="1"/>
  <c r="AP1483" i="1"/>
  <c r="AP1491" i="1"/>
  <c r="AP1499" i="1"/>
  <c r="AP1507" i="1"/>
  <c r="AP1515" i="1"/>
  <c r="AP1523" i="1"/>
  <c r="AP1531" i="1"/>
  <c r="AP1539" i="1"/>
  <c r="AP1547" i="1"/>
  <c r="AP1555" i="1"/>
  <c r="AP1563" i="1"/>
  <c r="AP1571" i="1"/>
  <c r="AP1579" i="1"/>
  <c r="AP1587" i="1"/>
  <c r="AP1595" i="1"/>
  <c r="AP1603" i="1"/>
  <c r="AP1611" i="1"/>
  <c r="AP1619" i="1"/>
  <c r="AP1627" i="1"/>
  <c r="AP1635" i="1"/>
  <c r="AP1643" i="1"/>
  <c r="AP1651" i="1"/>
  <c r="AP1659" i="1"/>
  <c r="AP1667" i="1"/>
  <c r="AP1675" i="1"/>
  <c r="AP1683" i="1"/>
  <c r="AP1691" i="1"/>
  <c r="AP1699" i="1"/>
  <c r="AP1707" i="1"/>
  <c r="AP1715" i="1"/>
  <c r="AP1723" i="1"/>
  <c r="AP1731" i="1"/>
  <c r="AP1739" i="1"/>
  <c r="AP1747" i="1"/>
  <c r="AP1755" i="1"/>
  <c r="AP1763" i="1"/>
  <c r="AP1771" i="1"/>
  <c r="AS1775" i="1"/>
  <c r="AT1775" i="1" s="1"/>
  <c r="AK1774" i="1"/>
  <c r="AJ1778" i="1"/>
  <c r="AS1767" i="1"/>
  <c r="AT1767" i="1" s="1"/>
  <c r="AK1766" i="1"/>
  <c r="AJ1770" i="1"/>
  <c r="AS1759" i="1"/>
  <c r="AT1759" i="1" s="1"/>
  <c r="AK1758" i="1"/>
  <c r="AJ1762" i="1"/>
  <c r="AS1751" i="1"/>
  <c r="AT1751" i="1" s="1"/>
  <c r="AK1750" i="1"/>
  <c r="AJ1754" i="1"/>
  <c r="AS1743" i="1"/>
  <c r="AT1743" i="1" s="1"/>
  <c r="AK1742" i="1"/>
  <c r="AJ1746" i="1"/>
  <c r="AS1735" i="1"/>
  <c r="AT1735" i="1" s="1"/>
  <c r="AK1734" i="1"/>
  <c r="AJ1738" i="1"/>
  <c r="AS1727" i="1"/>
  <c r="AT1727" i="1" s="1"/>
  <c r="AK1726" i="1"/>
  <c r="AJ1730" i="1"/>
  <c r="AS1719" i="1"/>
  <c r="AT1719" i="1" s="1"/>
  <c r="AK1718" i="1"/>
  <c r="AJ1722" i="1"/>
  <c r="AS1711" i="1"/>
  <c r="AT1711" i="1" s="1"/>
  <c r="AK1710" i="1"/>
  <c r="AJ1714" i="1"/>
  <c r="AS1703" i="1"/>
  <c r="AT1703" i="1" s="1"/>
  <c r="AK1702" i="1"/>
  <c r="AJ1706" i="1"/>
  <c r="AS1695" i="1"/>
  <c r="AT1695" i="1" s="1"/>
  <c r="AK1694" i="1"/>
  <c r="AJ1698" i="1"/>
  <c r="AS1687" i="1"/>
  <c r="AT1687" i="1" s="1"/>
  <c r="AK1686" i="1"/>
  <c r="AJ1690" i="1"/>
  <c r="AS1679" i="1"/>
  <c r="AT1679" i="1" s="1"/>
  <c r="AK1678" i="1"/>
  <c r="AJ1682" i="1"/>
  <c r="AS1671" i="1"/>
  <c r="AT1671" i="1" s="1"/>
  <c r="AK1670" i="1"/>
  <c r="AJ1674" i="1"/>
  <c r="AS1663" i="1"/>
  <c r="AT1663" i="1" s="1"/>
  <c r="AK1662" i="1"/>
  <c r="AJ1666" i="1"/>
  <c r="AS1655" i="1"/>
  <c r="AT1655" i="1" s="1"/>
  <c r="AK1654" i="1"/>
  <c r="AJ1658" i="1"/>
  <c r="AS1647" i="1"/>
  <c r="AT1647" i="1" s="1"/>
  <c r="AK1646" i="1"/>
  <c r="AJ1650" i="1"/>
  <c r="AS1639" i="1"/>
  <c r="AT1639" i="1" s="1"/>
  <c r="AK1638" i="1"/>
  <c r="AJ1642" i="1"/>
  <c r="AS1631" i="1"/>
  <c r="AT1631" i="1" s="1"/>
  <c r="AK1630" i="1"/>
  <c r="AJ1634" i="1"/>
  <c r="AK1622" i="1"/>
  <c r="AS1623" i="1"/>
  <c r="AT1623" i="1" s="1"/>
  <c r="AJ1626" i="1"/>
  <c r="AK1614" i="1"/>
  <c r="AS1615" i="1"/>
  <c r="AT1615" i="1" s="1"/>
  <c r="AJ1618" i="1"/>
  <c r="AK1606" i="1"/>
  <c r="AS1607" i="1"/>
  <c r="AT1607" i="1" s="1"/>
  <c r="AJ1610" i="1"/>
  <c r="AK1598" i="1"/>
  <c r="AS1599" i="1"/>
  <c r="AT1599" i="1" s="1"/>
  <c r="AJ1602" i="1"/>
  <c r="AK1590" i="1"/>
  <c r="AS1591" i="1"/>
  <c r="AT1591" i="1" s="1"/>
  <c r="AJ1594" i="1"/>
  <c r="AK1582" i="1"/>
  <c r="AS1583" i="1"/>
  <c r="AT1583" i="1" s="1"/>
  <c r="AJ1586" i="1"/>
  <c r="AK1574" i="1"/>
  <c r="AS1575" i="1"/>
  <c r="AT1575" i="1" s="1"/>
  <c r="AJ1578" i="1"/>
  <c r="AK1566" i="1"/>
  <c r="AS1567" i="1"/>
  <c r="AT1567" i="1" s="1"/>
  <c r="AJ1570" i="1"/>
  <c r="AK1558" i="1"/>
  <c r="AS1559" i="1"/>
  <c r="AT1559" i="1" s="1"/>
  <c r="AJ1562" i="1"/>
  <c r="AK1550" i="1"/>
  <c r="AS1551" i="1"/>
  <c r="AT1551" i="1" s="1"/>
  <c r="AJ1554" i="1"/>
  <c r="AK1542" i="1"/>
  <c r="AS1543" i="1"/>
  <c r="AT1543" i="1" s="1"/>
  <c r="AJ1546" i="1"/>
  <c r="AK1534" i="1"/>
  <c r="AS1535" i="1"/>
  <c r="AT1535" i="1" s="1"/>
  <c r="AJ1538" i="1"/>
  <c r="AK1526" i="1"/>
  <c r="AS1527" i="1"/>
  <c r="AT1527" i="1" s="1"/>
  <c r="AJ1530" i="1"/>
  <c r="AK1518" i="1"/>
  <c r="AS1519" i="1"/>
  <c r="AT1519" i="1" s="1"/>
  <c r="AJ1522" i="1"/>
  <c r="AK1510" i="1"/>
  <c r="AS1511" i="1"/>
  <c r="AT1511" i="1" s="1"/>
  <c r="AJ1514" i="1"/>
  <c r="AK1502" i="1"/>
  <c r="AS1503" i="1"/>
  <c r="AT1503" i="1" s="1"/>
  <c r="AJ1506" i="1"/>
  <c r="AK1494" i="1"/>
  <c r="AS1495" i="1"/>
  <c r="AT1495" i="1" s="1"/>
  <c r="AJ1498" i="1"/>
  <c r="AK1486" i="1"/>
  <c r="AS1487" i="1"/>
  <c r="AT1487" i="1" s="1"/>
  <c r="AJ1490" i="1"/>
  <c r="AK1478" i="1"/>
  <c r="AS1479" i="1"/>
  <c r="AT1479" i="1" s="1"/>
  <c r="AJ1482" i="1"/>
  <c r="AK1470" i="1"/>
  <c r="AS1471" i="1"/>
  <c r="AT1471" i="1" s="1"/>
  <c r="AJ1474" i="1"/>
  <c r="AK1462" i="1"/>
  <c r="AS1463" i="1"/>
  <c r="AT1463" i="1" s="1"/>
  <c r="AU1467" i="1" s="1"/>
  <c r="AJ1466" i="1"/>
  <c r="AK1456" i="1"/>
  <c r="AS1457" i="1"/>
  <c r="AT1457" i="1" s="1"/>
  <c r="AJ1460" i="1"/>
  <c r="AK1448" i="1"/>
  <c r="AS1449" i="1"/>
  <c r="AT1449" i="1" s="1"/>
  <c r="AJ1452" i="1"/>
  <c r="AK1440" i="1"/>
  <c r="AS1441" i="1"/>
  <c r="AT1441" i="1" s="1"/>
  <c r="AJ1444" i="1"/>
  <c r="AK1432" i="1"/>
  <c r="AS1433" i="1"/>
  <c r="AT1433" i="1" s="1"/>
  <c r="AJ1436" i="1"/>
  <c r="AK1424" i="1"/>
  <c r="AS1425" i="1"/>
  <c r="AT1425" i="1" s="1"/>
  <c r="AJ1428" i="1"/>
  <c r="AK1416" i="1"/>
  <c r="AS1417" i="1"/>
  <c r="AT1417" i="1" s="1"/>
  <c r="AJ1420" i="1"/>
  <c r="AK1408" i="1"/>
  <c r="AS1409" i="1"/>
  <c r="AT1409" i="1" s="1"/>
  <c r="AJ1412" i="1"/>
  <c r="AK1400" i="1"/>
  <c r="AS1401" i="1"/>
  <c r="AT1401" i="1" s="1"/>
  <c r="AJ1404" i="1"/>
  <c r="AK1392" i="1"/>
  <c r="AS1393" i="1"/>
  <c r="AT1393" i="1" s="1"/>
  <c r="AJ1396" i="1"/>
  <c r="AK1384" i="1"/>
  <c r="AS1385" i="1"/>
  <c r="AT1385" i="1" s="1"/>
  <c r="AJ1388" i="1"/>
  <c r="AH65" i="1"/>
  <c r="AI65" i="1"/>
  <c r="AH69" i="1"/>
  <c r="AI69" i="1"/>
  <c r="AH77" i="1"/>
  <c r="AI77" i="1"/>
  <c r="AO77" i="1"/>
  <c r="AI116" i="1"/>
  <c r="AH116" i="1"/>
  <c r="AD125" i="1"/>
  <c r="AA125" i="1"/>
  <c r="AF125" i="1" s="1"/>
  <c r="AG125" i="1"/>
  <c r="AG126" i="1"/>
  <c r="AD126" i="1"/>
  <c r="AA126" i="1"/>
  <c r="AF126" i="1" s="1"/>
  <c r="AD136" i="1"/>
  <c r="AG136" i="1"/>
  <c r="AA136" i="1"/>
  <c r="AF136" i="1" s="1"/>
  <c r="AD146" i="1"/>
  <c r="AA146" i="1"/>
  <c r="AF146" i="1" s="1"/>
  <c r="AI152" i="1"/>
  <c r="AH152" i="1"/>
  <c r="AO151" i="1"/>
  <c r="AD153" i="1"/>
  <c r="AG153" i="1"/>
  <c r="AA153" i="1"/>
  <c r="AF153" i="1" s="1"/>
  <c r="AG159" i="1"/>
  <c r="AA159" i="1"/>
  <c r="AF159" i="1" s="1"/>
  <c r="AD159" i="1"/>
  <c r="AD162" i="1"/>
  <c r="AA162" i="1"/>
  <c r="AF162" i="1" s="1"/>
  <c r="AI168" i="1"/>
  <c r="AH168" i="1"/>
  <c r="AO167" i="1"/>
  <c r="AA169" i="1"/>
  <c r="AF169" i="1" s="1"/>
  <c r="AD169" i="1"/>
  <c r="AG169" i="1"/>
  <c r="AQ174" i="1"/>
  <c r="AG184" i="1"/>
  <c r="AA184" i="1"/>
  <c r="AF184" i="1" s="1"/>
  <c r="AD184" i="1"/>
  <c r="AD191" i="1"/>
  <c r="AG191" i="1"/>
  <c r="AA191" i="1"/>
  <c r="AF191" i="1" s="1"/>
  <c r="AD193" i="1"/>
  <c r="AG193" i="1"/>
  <c r="AA193" i="1"/>
  <c r="AF193" i="1" s="1"/>
  <c r="AO193" i="1"/>
  <c r="AQ193" i="1" s="1"/>
  <c r="AI208" i="1"/>
  <c r="AH208" i="1"/>
  <c r="AK208" i="1" s="1"/>
  <c r="AA212" i="1"/>
  <c r="AF212" i="1" s="1"/>
  <c r="AD212" i="1"/>
  <c r="AG212" i="1"/>
  <c r="AG219" i="1"/>
  <c r="AD219" i="1"/>
  <c r="AA219" i="1"/>
  <c r="AF219" i="1" s="1"/>
  <c r="AA224" i="1"/>
  <c r="AF224" i="1" s="1"/>
  <c r="AD224" i="1"/>
  <c r="AG224" i="1"/>
  <c r="AA258" i="1"/>
  <c r="AF258" i="1" s="1"/>
  <c r="AD258" i="1"/>
  <c r="AG258" i="1"/>
  <c r="AI262" i="1"/>
  <c r="AH262" i="1"/>
  <c r="AA264" i="1"/>
  <c r="AF264" i="1" s="1"/>
  <c r="AD264" i="1"/>
  <c r="AI274" i="1"/>
  <c r="AH274" i="1"/>
  <c r="AG296" i="1"/>
  <c r="AP1398" i="1"/>
  <c r="AP1414" i="1"/>
  <c r="AP1430" i="1"/>
  <c r="AP1446" i="1"/>
  <c r="AP1462" i="1"/>
  <c r="AP1478" i="1"/>
  <c r="AP1494" i="1"/>
  <c r="AP1510" i="1"/>
  <c r="AP1526" i="1"/>
  <c r="AP1542" i="1"/>
  <c r="AP1558" i="1"/>
  <c r="AP1574" i="1"/>
  <c r="AO108" i="1"/>
  <c r="AE1263" i="1"/>
  <c r="AM1264" i="1"/>
  <c r="AS1264" i="1"/>
  <c r="AT1264" i="1" s="1"/>
  <c r="AU1263" i="1" s="1"/>
  <c r="AE819" i="1"/>
  <c r="AM819" i="1"/>
  <c r="AM820" i="1"/>
  <c r="AS819" i="1"/>
  <c r="AT819" i="1" s="1"/>
  <c r="AS820" i="1"/>
  <c r="AT820" i="1" s="1"/>
  <c r="AE851" i="1"/>
  <c r="AM851" i="1"/>
  <c r="AM852" i="1"/>
  <c r="AS852" i="1"/>
  <c r="AT852" i="1" s="1"/>
  <c r="AS851" i="1"/>
  <c r="AT851" i="1" s="1"/>
  <c r="AE910" i="1"/>
  <c r="AM911" i="1"/>
  <c r="AS911" i="1"/>
  <c r="AE974" i="1"/>
  <c r="AM975" i="1"/>
  <c r="AS975" i="1"/>
  <c r="AM1086" i="1"/>
  <c r="AE1086" i="1"/>
  <c r="AS1086" i="1"/>
  <c r="AT1086" i="1" s="1"/>
  <c r="AM1118" i="1"/>
  <c r="AE1118" i="1"/>
  <c r="AS1118" i="1"/>
  <c r="AT1118" i="1" s="1"/>
  <c r="AM1150" i="1"/>
  <c r="AE1150" i="1"/>
  <c r="AS1150" i="1"/>
  <c r="AT1150" i="1" s="1"/>
  <c r="AM1182" i="1"/>
  <c r="AE1182" i="1"/>
  <c r="AS1182" i="1"/>
  <c r="AT1182" i="1" s="1"/>
  <c r="AE1034" i="1"/>
  <c r="AM1034" i="1"/>
  <c r="AM1035" i="1"/>
  <c r="AS1035" i="1"/>
  <c r="AT1035" i="1" s="1"/>
  <c r="AS1034" i="1"/>
  <c r="AT1034" i="1" s="1"/>
  <c r="AE545" i="1"/>
  <c r="AM545" i="1"/>
  <c r="AS546" i="1"/>
  <c r="AT546" i="1" s="1"/>
  <c r="AM546" i="1"/>
  <c r="AS545" i="1"/>
  <c r="AT545" i="1" s="1"/>
  <c r="AQ114" i="1"/>
  <c r="AR1292" i="1"/>
  <c r="AR1291" i="1"/>
  <c r="AE1321" i="1"/>
  <c r="AM1322" i="1"/>
  <c r="AK1228" i="1"/>
  <c r="AJ1232" i="1"/>
  <c r="AJ1231" i="1"/>
  <c r="AJ1230" i="1"/>
  <c r="AJ1229" i="1"/>
  <c r="AS1229" i="1"/>
  <c r="AT1229" i="1" s="1"/>
  <c r="AJ1228" i="1"/>
  <c r="AM777" i="1"/>
  <c r="AE777" i="1"/>
  <c r="AM778" i="1"/>
  <c r="AM709" i="1"/>
  <c r="AE709" i="1"/>
  <c r="AM710" i="1"/>
  <c r="AK743" i="1"/>
  <c r="AJ743" i="1"/>
  <c r="AS744" i="1"/>
  <c r="AJ747" i="1"/>
  <c r="AJ742" i="1"/>
  <c r="AM792" i="1"/>
  <c r="AE791" i="1"/>
  <c r="AM791" i="1"/>
  <c r="AM869" i="1"/>
  <c r="AE869" i="1"/>
  <c r="AM870" i="1"/>
  <c r="AM885" i="1"/>
  <c r="AE885" i="1"/>
  <c r="AM886" i="1"/>
  <c r="AH33" i="1"/>
  <c r="AI33" i="1"/>
  <c r="AD154" i="1"/>
  <c r="AA154" i="1"/>
  <c r="AF154" i="1" s="1"/>
  <c r="AG154" i="1"/>
  <c r="AA186" i="1"/>
  <c r="AF186" i="1" s="1"/>
  <c r="AD186" i="1"/>
  <c r="AG186" i="1"/>
  <c r="AE1246" i="1"/>
  <c r="AM1247" i="1"/>
  <c r="AM1246" i="1"/>
  <c r="AS1247" i="1"/>
  <c r="AT1247" i="1" s="1"/>
  <c r="AE1375" i="1"/>
  <c r="AM1375" i="1"/>
  <c r="AM1376" i="1"/>
  <c r="AK1324" i="1"/>
  <c r="AS1325" i="1"/>
  <c r="AT1325" i="1" s="1"/>
  <c r="AJ1326" i="1"/>
  <c r="AJ1327" i="1"/>
  <c r="AJ1328" i="1"/>
  <c r="AQ1324" i="1"/>
  <c r="AP1328" i="1"/>
  <c r="AK1333" i="1"/>
  <c r="AS1333" i="1"/>
  <c r="AT1333" i="1" s="1"/>
  <c r="AS1334" i="1"/>
  <c r="AT1334" i="1" s="1"/>
  <c r="AK1295" i="1"/>
  <c r="AS1296" i="1"/>
  <c r="AT1296" i="1" s="1"/>
  <c r="AJ1299" i="1"/>
  <c r="AE1337" i="1"/>
  <c r="AM1337" i="1"/>
  <c r="AK1349" i="1"/>
  <c r="AJ1350" i="1"/>
  <c r="AJ1352" i="1"/>
  <c r="AJ1348" i="1"/>
  <c r="AJ1351" i="1"/>
  <c r="AJ1349" i="1"/>
  <c r="AJ1353" i="1"/>
  <c r="AE1302" i="1"/>
  <c r="AM1302" i="1"/>
  <c r="AM1303" i="1"/>
  <c r="AE586" i="1"/>
  <c r="AM586" i="1"/>
  <c r="AE601" i="1"/>
  <c r="AM602" i="1"/>
  <c r="AM601" i="1"/>
  <c r="AQ609" i="1"/>
  <c r="AP612" i="1"/>
  <c r="AP611" i="1"/>
  <c r="AP606" i="1"/>
  <c r="AP607" i="1"/>
  <c r="AP608" i="1"/>
  <c r="AP613" i="1"/>
  <c r="AK624" i="1"/>
  <c r="AJ625" i="1"/>
  <c r="AJ623" i="1"/>
  <c r="AJ626" i="1"/>
  <c r="AJ628" i="1"/>
  <c r="AJ624" i="1"/>
  <c r="AJ622" i="1"/>
  <c r="AJ627" i="1"/>
  <c r="AS624" i="1"/>
  <c r="AT624" i="1" s="1"/>
  <c r="AQ636" i="1"/>
  <c r="AP640" i="1"/>
  <c r="AP639" i="1"/>
  <c r="AK640" i="1"/>
  <c r="AJ641" i="1"/>
  <c r="AJ644" i="1"/>
  <c r="AJ643" i="1"/>
  <c r="AJ642" i="1"/>
  <c r="AS641" i="1"/>
  <c r="AT641" i="1" s="1"/>
  <c r="AS640" i="1"/>
  <c r="AT640" i="1" s="1"/>
  <c r="AM749" i="1"/>
  <c r="AE749" i="1"/>
  <c r="AS749" i="1"/>
  <c r="AT749" i="1" s="1"/>
  <c r="AS750" i="1"/>
  <c r="AM750" i="1"/>
  <c r="AE765" i="1"/>
  <c r="AM765" i="1"/>
  <c r="AS765" i="1"/>
  <c r="AT765" i="1" s="1"/>
  <c r="AM766" i="1"/>
  <c r="AP602" i="1"/>
  <c r="AQ599" i="1"/>
  <c r="AP603" i="1"/>
  <c r="AE713" i="1"/>
  <c r="AM713" i="1"/>
  <c r="AK751" i="1"/>
  <c r="AJ750" i="1"/>
  <c r="AJ752" i="1"/>
  <c r="AJ753" i="1"/>
  <c r="AJ751" i="1"/>
  <c r="AE1075" i="1"/>
  <c r="AM1075" i="1"/>
  <c r="AE1123" i="1"/>
  <c r="AM1123" i="1"/>
  <c r="AE1187" i="1"/>
  <c r="AM1187" i="1"/>
  <c r="AS1206" i="1"/>
  <c r="AT1206" i="1" s="1"/>
  <c r="AS1142" i="1"/>
  <c r="AT1142" i="1" s="1"/>
  <c r="AM1244" i="1"/>
  <c r="AE1243" i="1"/>
  <c r="AM1243" i="1"/>
  <c r="AS1243" i="1"/>
  <c r="AT1243" i="1" s="1"/>
  <c r="AO214" i="1"/>
  <c r="AO87" i="1"/>
  <c r="AQ87" i="1" s="1"/>
  <c r="AO241" i="1"/>
  <c r="AQ241" i="1" s="1"/>
  <c r="AP763" i="1"/>
  <c r="AP783" i="1"/>
  <c r="AG162" i="1"/>
  <c r="AP97" i="1"/>
  <c r="AR789" i="1"/>
  <c r="AT592" i="1"/>
  <c r="AR879" i="1"/>
  <c r="AR818" i="1"/>
  <c r="AT172" i="1"/>
  <c r="AT43" i="1"/>
  <c r="AT29" i="1"/>
  <c r="AT164" i="1"/>
  <c r="AS1382" i="1"/>
  <c r="AT1382" i="1" s="1"/>
  <c r="AK1381" i="1"/>
  <c r="AJ1385" i="1"/>
  <c r="AS1390" i="1"/>
  <c r="AT1390" i="1" s="1"/>
  <c r="AK1389" i="1"/>
  <c r="AJ1393" i="1"/>
  <c r="AS1398" i="1"/>
  <c r="AT1398" i="1" s="1"/>
  <c r="AK1397" i="1"/>
  <c r="AJ1401" i="1"/>
  <c r="AS1406" i="1"/>
  <c r="AT1406" i="1" s="1"/>
  <c r="AK1405" i="1"/>
  <c r="AJ1409" i="1"/>
  <c r="AS1414" i="1"/>
  <c r="AT1414" i="1" s="1"/>
  <c r="AK1413" i="1"/>
  <c r="AJ1417" i="1"/>
  <c r="AS1422" i="1"/>
  <c r="AT1422" i="1" s="1"/>
  <c r="AK1421" i="1"/>
  <c r="AJ1425" i="1"/>
  <c r="AS1430" i="1"/>
  <c r="AT1430" i="1" s="1"/>
  <c r="AK1429" i="1"/>
  <c r="AJ1433" i="1"/>
  <c r="AS1438" i="1"/>
  <c r="AT1438" i="1" s="1"/>
  <c r="AK1437" i="1"/>
  <c r="AJ1441" i="1"/>
  <c r="AS1446" i="1"/>
  <c r="AT1446" i="1" s="1"/>
  <c r="AK1445" i="1"/>
  <c r="AJ1449" i="1"/>
  <c r="AJ1469" i="1"/>
  <c r="AS1466" i="1"/>
  <c r="AT1466" i="1" s="1"/>
  <c r="AK1465" i="1"/>
  <c r="AJ1477" i="1"/>
  <c r="AS1474" i="1"/>
  <c r="AT1474" i="1" s="1"/>
  <c r="AK1473" i="1"/>
  <c r="AK1481" i="1"/>
  <c r="AS1482" i="1"/>
  <c r="AT1482" i="1" s="1"/>
  <c r="AJ1485" i="1"/>
  <c r="AK1489" i="1"/>
  <c r="AS1490" i="1"/>
  <c r="AT1490" i="1" s="1"/>
  <c r="AJ1493" i="1"/>
  <c r="AK1497" i="1"/>
  <c r="AS1498" i="1"/>
  <c r="AT1498" i="1" s="1"/>
  <c r="AJ1501" i="1"/>
  <c r="AK1505" i="1"/>
  <c r="AS1506" i="1"/>
  <c r="AT1506" i="1" s="1"/>
  <c r="AJ1509" i="1"/>
  <c r="AK1513" i="1"/>
  <c r="AS1514" i="1"/>
  <c r="AT1514" i="1" s="1"/>
  <c r="AJ1517" i="1"/>
  <c r="AK1521" i="1"/>
  <c r="AS1522" i="1"/>
  <c r="AT1522" i="1" s="1"/>
  <c r="AJ1525" i="1"/>
  <c r="AK1529" i="1"/>
  <c r="AS1530" i="1"/>
  <c r="AT1530" i="1" s="1"/>
  <c r="AJ1533" i="1"/>
  <c r="AK1537" i="1"/>
  <c r="AS1538" i="1"/>
  <c r="AT1538" i="1" s="1"/>
  <c r="AJ1541" i="1"/>
  <c r="AK1545" i="1"/>
  <c r="AS1546" i="1"/>
  <c r="AT1546" i="1" s="1"/>
  <c r="AJ1549" i="1"/>
  <c r="AP1584" i="1"/>
  <c r="AQ1580" i="1"/>
  <c r="AP1592" i="1"/>
  <c r="AQ1588" i="1"/>
  <c r="AP1600" i="1"/>
  <c r="AQ1596" i="1"/>
  <c r="AP1608" i="1"/>
  <c r="AQ1604" i="1"/>
  <c r="AP1616" i="1"/>
  <c r="AQ1612" i="1"/>
  <c r="AP1624" i="1"/>
  <c r="AQ1620" i="1"/>
  <c r="AP1632" i="1"/>
  <c r="AQ1628" i="1"/>
  <c r="AP1640" i="1"/>
  <c r="AQ1636" i="1"/>
  <c r="AP1648" i="1"/>
  <c r="AQ1644" i="1"/>
  <c r="AP1656" i="1"/>
  <c r="AQ1652" i="1"/>
  <c r="AP1664" i="1"/>
  <c r="AQ1660" i="1"/>
  <c r="AP1672" i="1"/>
  <c r="AQ1668" i="1"/>
  <c r="AP1680" i="1"/>
  <c r="AQ1676" i="1"/>
  <c r="AP1688" i="1"/>
  <c r="AQ1684" i="1"/>
  <c r="AP1696" i="1"/>
  <c r="AQ1692" i="1"/>
  <c r="AP1704" i="1"/>
  <c r="AQ1700" i="1"/>
  <c r="AP1712" i="1"/>
  <c r="AQ1708" i="1"/>
  <c r="AP1720" i="1"/>
  <c r="AQ1716" i="1"/>
  <c r="AP1728" i="1"/>
  <c r="AQ1724" i="1"/>
  <c r="AP1736" i="1"/>
  <c r="AQ1732" i="1"/>
  <c r="AP1744" i="1"/>
  <c r="AQ1740" i="1"/>
  <c r="AP1752" i="1"/>
  <c r="AQ1748" i="1"/>
  <c r="AP1760" i="1"/>
  <c r="AQ1756" i="1"/>
  <c r="AP1768" i="1"/>
  <c r="AQ1764" i="1"/>
  <c r="AP1776" i="1"/>
  <c r="AQ1772" i="1"/>
  <c r="AP1457" i="1"/>
  <c r="AQ1453" i="1"/>
  <c r="AP1473" i="1"/>
  <c r="AQ1469" i="1"/>
  <c r="AR1473" i="1" s="1"/>
  <c r="AP1489" i="1"/>
  <c r="AQ1485" i="1"/>
  <c r="AR1489" i="1" s="1"/>
  <c r="AP1505" i="1"/>
  <c r="AQ1501" i="1"/>
  <c r="AR1505" i="1" s="1"/>
  <c r="AP1521" i="1"/>
  <c r="AQ1517" i="1"/>
  <c r="AR1521" i="1" s="1"/>
  <c r="AP1537" i="1"/>
  <c r="AQ1533" i="1"/>
  <c r="AR1537" i="1" s="1"/>
  <c r="AP1553" i="1"/>
  <c r="AQ1549" i="1"/>
  <c r="AR1553" i="1" s="1"/>
  <c r="AP1569" i="1"/>
  <c r="AQ1565" i="1"/>
  <c r="AR1569" i="1" s="1"/>
  <c r="AP1585" i="1"/>
  <c r="AQ1581" i="1"/>
  <c r="AP1601" i="1"/>
  <c r="AQ1597" i="1"/>
  <c r="AP1617" i="1"/>
  <c r="AQ1613" i="1"/>
  <c r="AP1633" i="1"/>
  <c r="AQ1629" i="1"/>
  <c r="AP1649" i="1"/>
  <c r="AQ1645" i="1"/>
  <c r="AP1665" i="1"/>
  <c r="AQ1661" i="1"/>
  <c r="AP1681" i="1"/>
  <c r="AQ1677" i="1"/>
  <c r="AP1697" i="1"/>
  <c r="AQ1693" i="1"/>
  <c r="AP1713" i="1"/>
  <c r="AQ1709" i="1"/>
  <c r="AP1729" i="1"/>
  <c r="AQ1725" i="1"/>
  <c r="AP1745" i="1"/>
  <c r="AQ1741" i="1"/>
  <c r="AP1761" i="1"/>
  <c r="AQ1757" i="1"/>
  <c r="AP1777" i="1"/>
  <c r="AQ1773" i="1"/>
  <c r="AR1777" i="1" s="1"/>
  <c r="AK1454" i="1"/>
  <c r="AS1455" i="1"/>
  <c r="AT1455" i="1" s="1"/>
  <c r="AJ1458" i="1"/>
  <c r="AK1446" i="1"/>
  <c r="AS1447" i="1"/>
  <c r="AT1447" i="1" s="1"/>
  <c r="AJ1450" i="1"/>
  <c r="AK1438" i="1"/>
  <c r="AS1439" i="1"/>
  <c r="AT1439" i="1" s="1"/>
  <c r="AJ1442" i="1"/>
  <c r="AK1430" i="1"/>
  <c r="AS1431" i="1"/>
  <c r="AT1431" i="1" s="1"/>
  <c r="AJ1434" i="1"/>
  <c r="AK1422" i="1"/>
  <c r="AS1423" i="1"/>
  <c r="AT1423" i="1" s="1"/>
  <c r="AJ1426" i="1"/>
  <c r="AK1414" i="1"/>
  <c r="AS1415" i="1"/>
  <c r="AT1415" i="1" s="1"/>
  <c r="AJ1418" i="1"/>
  <c r="AK1406" i="1"/>
  <c r="AS1407" i="1"/>
  <c r="AT1407" i="1" s="1"/>
  <c r="AJ1410" i="1"/>
  <c r="AK1398" i="1"/>
  <c r="AS1399" i="1"/>
  <c r="AT1399" i="1" s="1"/>
  <c r="AJ1402" i="1"/>
  <c r="AK1390" i="1"/>
  <c r="AS1391" i="1"/>
  <c r="AT1391" i="1" s="1"/>
  <c r="AJ1394" i="1"/>
  <c r="AK1382" i="1"/>
  <c r="AS1383" i="1"/>
  <c r="AT1383" i="1" s="1"/>
  <c r="AJ1386" i="1"/>
  <c r="AD27" i="1"/>
  <c r="AA27" i="1"/>
  <c r="AF27" i="1" s="1"/>
  <c r="AG27" i="1"/>
  <c r="AA33" i="1"/>
  <c r="AF33" i="1" s="1"/>
  <c r="AG33" i="1"/>
  <c r="AD33" i="1"/>
  <c r="AA34" i="1"/>
  <c r="AF34" i="1" s="1"/>
  <c r="AD34" i="1"/>
  <c r="AG34" i="1"/>
  <c r="AA44" i="1"/>
  <c r="AF44" i="1" s="1"/>
  <c r="AG44" i="1"/>
  <c r="AD44" i="1"/>
  <c r="AP49" i="1"/>
  <c r="AQ45" i="1"/>
  <c r="AQ47" i="1"/>
  <c r="AP51" i="1"/>
  <c r="AQ49" i="1"/>
  <c r="AP53" i="1"/>
  <c r="AQ51" i="1"/>
  <c r="AP55" i="1"/>
  <c r="AQ53" i="1"/>
  <c r="AP57" i="1"/>
  <c r="AH60" i="1"/>
  <c r="AI60" i="1"/>
  <c r="AO60" i="1"/>
  <c r="AQ60" i="1" s="1"/>
  <c r="AA62" i="1"/>
  <c r="AF62" i="1" s="1"/>
  <c r="AD62" i="1"/>
  <c r="AG62" i="1"/>
  <c r="AG67" i="1"/>
  <c r="AD67" i="1"/>
  <c r="AA67" i="1"/>
  <c r="AF67" i="1" s="1"/>
  <c r="AQ109" i="1"/>
  <c r="AH108" i="1"/>
  <c r="AI108" i="1"/>
  <c r="AD129" i="1"/>
  <c r="AG129" i="1"/>
  <c r="AA129" i="1"/>
  <c r="AF129" i="1" s="1"/>
  <c r="AI133" i="1"/>
  <c r="AH133" i="1"/>
  <c r="AQ136" i="1"/>
  <c r="AH135" i="1"/>
  <c r="AI135" i="1"/>
  <c r="AG149" i="1"/>
  <c r="AD149" i="1"/>
  <c r="AA149" i="1"/>
  <c r="AF149" i="1" s="1"/>
  <c r="AQ161" i="1"/>
  <c r="AH165" i="1"/>
  <c r="AI165" i="1"/>
  <c r="AO165" i="1"/>
  <c r="AQ165" i="1" s="1"/>
  <c r="AQ168" i="1"/>
  <c r="AQ166" i="1"/>
  <c r="AP170" i="1"/>
  <c r="AH167" i="1"/>
  <c r="AI167" i="1"/>
  <c r="AA176" i="1"/>
  <c r="AF176" i="1" s="1"/>
  <c r="AD176" i="1"/>
  <c r="AG176" i="1"/>
  <c r="AD181" i="1"/>
  <c r="AA181" i="1"/>
  <c r="AF181" i="1" s="1"/>
  <c r="AG181" i="1"/>
  <c r="AA183" i="1"/>
  <c r="AF183" i="1" s="1"/>
  <c r="AD183" i="1"/>
  <c r="AG183" i="1"/>
  <c r="AI192" i="1"/>
  <c r="AH192" i="1"/>
  <c r="AD195" i="1"/>
  <c r="AG195" i="1"/>
  <c r="AA195" i="1"/>
  <c r="AF195" i="1" s="1"/>
  <c r="AH210" i="1"/>
  <c r="AI210" i="1"/>
  <c r="AG214" i="1"/>
  <c r="AD214" i="1"/>
  <c r="AA214" i="1"/>
  <c r="AF214" i="1" s="1"/>
  <c r="AD217" i="1"/>
  <c r="AA217" i="1"/>
  <c r="AF217" i="1" s="1"/>
  <c r="AG217" i="1"/>
  <c r="AD218" i="1"/>
  <c r="AA218" i="1"/>
  <c r="AF218" i="1" s="1"/>
  <c r="AG218" i="1"/>
  <c r="AA222" i="1"/>
  <c r="AF222" i="1" s="1"/>
  <c r="AD222" i="1"/>
  <c r="AG222" i="1"/>
  <c r="AA241" i="1"/>
  <c r="AF241" i="1" s="1"/>
  <c r="AD241" i="1"/>
  <c r="AE241" i="1" s="1"/>
  <c r="AG241" i="1"/>
  <c r="AA256" i="1"/>
  <c r="AF256" i="1" s="1"/>
  <c r="AD256" i="1"/>
  <c r="AG256" i="1"/>
  <c r="AH263" i="1"/>
  <c r="AI263" i="1"/>
  <c r="AD272" i="1"/>
  <c r="AA272" i="1"/>
  <c r="AF272" i="1" s="1"/>
  <c r="AG272" i="1"/>
  <c r="AP1392" i="1"/>
  <c r="AQ1388" i="1"/>
  <c r="AR1391" i="1" s="1"/>
  <c r="AP1408" i="1"/>
  <c r="AQ1404" i="1"/>
  <c r="AR1407" i="1" s="1"/>
  <c r="AP1424" i="1"/>
  <c r="AQ1420" i="1"/>
  <c r="AR1423" i="1" s="1"/>
  <c r="AP1440" i="1"/>
  <c r="AQ1436" i="1"/>
  <c r="AR1439" i="1" s="1"/>
  <c r="AP1456" i="1"/>
  <c r="AQ1452" i="1"/>
  <c r="AR1455" i="1" s="1"/>
  <c r="AR1472" i="1"/>
  <c r="AR1488" i="1"/>
  <c r="AR1504" i="1"/>
  <c r="AR1520" i="1"/>
  <c r="AR1536" i="1"/>
  <c r="AR1552" i="1"/>
  <c r="AR1568" i="1"/>
  <c r="AH83" i="1"/>
  <c r="AK83" i="1" s="1"/>
  <c r="AI83" i="1"/>
  <c r="AH113" i="1"/>
  <c r="AI113" i="1"/>
  <c r="AO113" i="1"/>
  <c r="AE1265" i="1"/>
  <c r="AM1265" i="1"/>
  <c r="AS1265" i="1"/>
  <c r="AT1265" i="1" s="1"/>
  <c r="AE811" i="1"/>
  <c r="AM812" i="1"/>
  <c r="AS812" i="1"/>
  <c r="AT812" i="1" s="1"/>
  <c r="AE843" i="1"/>
  <c r="AM844" i="1"/>
  <c r="AS844" i="1"/>
  <c r="AT844" i="1" s="1"/>
  <c r="AS843" i="1"/>
  <c r="AT843" i="1" s="1"/>
  <c r="AE934" i="1"/>
  <c r="AM935" i="1"/>
  <c r="AS935" i="1"/>
  <c r="AE1126" i="1"/>
  <c r="AM1126" i="1"/>
  <c r="AE1158" i="1"/>
  <c r="AM1158" i="1"/>
  <c r="AE1190" i="1"/>
  <c r="AM1190" i="1"/>
  <c r="AE1028" i="1"/>
  <c r="AM1029" i="1"/>
  <c r="AQ140" i="1"/>
  <c r="AQ1311" i="1"/>
  <c r="AP1307" i="1"/>
  <c r="AP1309" i="1"/>
  <c r="AP1308" i="1"/>
  <c r="AQ1223" i="1"/>
  <c r="AP1220" i="1"/>
  <c r="AP1227" i="1"/>
  <c r="AQ1228" i="1"/>
  <c r="AP1231" i="1"/>
  <c r="AP1228" i="1"/>
  <c r="AP1230" i="1"/>
  <c r="AP1235" i="1"/>
  <c r="AP1236" i="1"/>
  <c r="AQ1232" i="1"/>
  <c r="AT1232" i="1" s="1"/>
  <c r="AP1234" i="1"/>
  <c r="AQ685" i="1"/>
  <c r="AR685" i="1" s="1"/>
  <c r="AP685" i="1"/>
  <c r="AK699" i="1"/>
  <c r="AS700" i="1"/>
  <c r="AT700" i="1" s="1"/>
  <c r="AK715" i="1"/>
  <c r="AS716" i="1"/>
  <c r="AT716" i="1" s="1"/>
  <c r="AS746" i="1"/>
  <c r="AT746" i="1" s="1"/>
  <c r="AJ748" i="1"/>
  <c r="AK745" i="1"/>
  <c r="AJ749" i="1"/>
  <c r="AK693" i="1"/>
  <c r="AS693" i="1"/>
  <c r="AS694" i="1"/>
  <c r="AT694" i="1" s="1"/>
  <c r="AT693" i="1"/>
  <c r="AK725" i="1"/>
  <c r="AJ729" i="1"/>
  <c r="AJ728" i="1"/>
  <c r="AS725" i="1"/>
  <c r="AT725" i="1" s="1"/>
  <c r="AE743" i="1"/>
  <c r="AM743" i="1"/>
  <c r="AM776" i="1"/>
  <c r="AE775" i="1"/>
  <c r="AM775" i="1"/>
  <c r="AK791" i="1"/>
  <c r="AJ795" i="1"/>
  <c r="AS792" i="1"/>
  <c r="AT792" i="1" s="1"/>
  <c r="AJ792" i="1"/>
  <c r="AJ790" i="1"/>
  <c r="AJ791" i="1"/>
  <c r="AJ793" i="1"/>
  <c r="AQ861" i="1"/>
  <c r="AP864" i="1"/>
  <c r="AP865" i="1"/>
  <c r="AP863" i="1"/>
  <c r="AJ820" i="1"/>
  <c r="AK821" i="1"/>
  <c r="AJ825" i="1"/>
  <c r="AJ822" i="1"/>
  <c r="AJ823" i="1"/>
  <c r="AJ818" i="1"/>
  <c r="AJ821" i="1"/>
  <c r="AS822" i="1"/>
  <c r="AT822" i="1" s="1"/>
  <c r="AJ824" i="1"/>
  <c r="AS821" i="1"/>
  <c r="AJ819" i="1"/>
  <c r="AP857" i="1"/>
  <c r="AQ853" i="1"/>
  <c r="AP856" i="1"/>
  <c r="AP853" i="1"/>
  <c r="AK869" i="1"/>
  <c r="AJ866" i="1"/>
  <c r="AS870" i="1"/>
  <c r="AT870" i="1" s="1"/>
  <c r="AS869" i="1"/>
  <c r="AT869" i="1" s="1"/>
  <c r="AJ870" i="1"/>
  <c r="AJ867" i="1"/>
  <c r="AJ872" i="1"/>
  <c r="AJ868" i="1"/>
  <c r="AJ871" i="1"/>
  <c r="AJ869" i="1"/>
  <c r="AJ873" i="1"/>
  <c r="AJ884" i="1"/>
  <c r="AK885" i="1"/>
  <c r="AJ889" i="1"/>
  <c r="AJ886" i="1"/>
  <c r="AJ887" i="1"/>
  <c r="AJ882" i="1"/>
  <c r="AJ885" i="1"/>
  <c r="AS886" i="1"/>
  <c r="AT886" i="1" s="1"/>
  <c r="AJ888" i="1"/>
  <c r="AS885" i="1"/>
  <c r="AJ883" i="1"/>
  <c r="AJ1341" i="1"/>
  <c r="AK1337" i="1"/>
  <c r="AQ1341" i="1"/>
  <c r="AP1342" i="1"/>
  <c r="AP1343" i="1"/>
  <c r="AP1306" i="1"/>
  <c r="AP1302" i="1"/>
  <c r="AP1305" i="1"/>
  <c r="AP1304" i="1"/>
  <c r="AQ1302" i="1"/>
  <c r="AK590" i="1"/>
  <c r="AS590" i="1"/>
  <c r="AT590" i="1" s="1"/>
  <c r="AJ601" i="1"/>
  <c r="AJ600" i="1"/>
  <c r="AJ598" i="1"/>
  <c r="AS598" i="1"/>
  <c r="AT598" i="1" s="1"/>
  <c r="AJ597" i="1"/>
  <c r="AK597" i="1"/>
  <c r="AJ599" i="1"/>
  <c r="AQ597" i="1"/>
  <c r="AP601" i="1"/>
  <c r="AP597" i="1"/>
  <c r="AP600" i="1"/>
  <c r="AP599" i="1"/>
  <c r="AP598" i="1"/>
  <c r="AM629" i="1"/>
  <c r="AE628" i="1"/>
  <c r="AM628" i="1"/>
  <c r="AM637" i="1"/>
  <c r="AE636" i="1"/>
  <c r="AM636" i="1"/>
  <c r="AE640" i="1"/>
  <c r="AM641" i="1"/>
  <c r="AM640" i="1"/>
  <c r="AK723" i="1"/>
  <c r="AJ725" i="1"/>
  <c r="AJ727" i="1"/>
  <c r="AS724" i="1"/>
  <c r="AT724" i="1" s="1"/>
  <c r="AJ726" i="1"/>
  <c r="AE733" i="1"/>
  <c r="AM733" i="1"/>
  <c r="AS733" i="1"/>
  <c r="AT733" i="1" s="1"/>
  <c r="AM734" i="1"/>
  <c r="AE735" i="1"/>
  <c r="AM735" i="1"/>
  <c r="AE747" i="1"/>
  <c r="AM748" i="1"/>
  <c r="AM747" i="1"/>
  <c r="AS747" i="1"/>
  <c r="AT747" i="1" s="1"/>
  <c r="AS748" i="1"/>
  <c r="AT748" i="1" s="1"/>
  <c r="AE763" i="1"/>
  <c r="AM764" i="1"/>
  <c r="AM763" i="1"/>
  <c r="AS764" i="1"/>
  <c r="AT764" i="1" s="1"/>
  <c r="AS763" i="1"/>
  <c r="AT763" i="1" s="1"/>
  <c r="AE779" i="1"/>
  <c r="AM780" i="1"/>
  <c r="AM779" i="1"/>
  <c r="AS779" i="1"/>
  <c r="AT779" i="1" s="1"/>
  <c r="AS780" i="1"/>
  <c r="AT780" i="1" s="1"/>
  <c r="AE795" i="1"/>
  <c r="AM795" i="1"/>
  <c r="AS795" i="1"/>
  <c r="AT795" i="1" s="1"/>
  <c r="AK1075" i="1"/>
  <c r="AS1075" i="1"/>
  <c r="AK1107" i="1"/>
  <c r="AS1107" i="1"/>
  <c r="AK1123" i="1"/>
  <c r="AS1123" i="1"/>
  <c r="AK1139" i="1"/>
  <c r="AS1139" i="1"/>
  <c r="AK1171" i="1"/>
  <c r="AS1171" i="1"/>
  <c r="AK1187" i="1"/>
  <c r="AS1187" i="1"/>
  <c r="AK1203" i="1"/>
  <c r="AS1203" i="1"/>
  <c r="AE445" i="1"/>
  <c r="AM446" i="1"/>
  <c r="AS446" i="1"/>
  <c r="AT446" i="1" s="1"/>
  <c r="AM445" i="1"/>
  <c r="AP1383" i="1"/>
  <c r="AP1391" i="1"/>
  <c r="AP1399" i="1"/>
  <c r="AP1407" i="1"/>
  <c r="AP1415" i="1"/>
  <c r="AP1423" i="1"/>
  <c r="AP1431" i="1"/>
  <c r="AP1439" i="1"/>
  <c r="AP1447" i="1"/>
  <c r="AP1455" i="1"/>
  <c r="AP1463" i="1"/>
  <c r="AP1471" i="1"/>
  <c r="AP1479" i="1"/>
  <c r="AP1487" i="1"/>
  <c r="AP1495" i="1"/>
  <c r="AP1503" i="1"/>
  <c r="AP1511" i="1"/>
  <c r="AP1519" i="1"/>
  <c r="AP1527" i="1"/>
  <c r="AP1535" i="1"/>
  <c r="AP1543" i="1"/>
  <c r="AP1551" i="1"/>
  <c r="AP1559" i="1"/>
  <c r="AP1567" i="1"/>
  <c r="AP1575" i="1"/>
  <c r="AP1583" i="1"/>
  <c r="AP1591" i="1"/>
  <c r="AP1599" i="1"/>
  <c r="AP1607" i="1"/>
  <c r="AP1615" i="1"/>
  <c r="AP1623" i="1"/>
  <c r="AP1631" i="1"/>
  <c r="AP1639" i="1"/>
  <c r="AP1647" i="1"/>
  <c r="AP1655" i="1"/>
  <c r="AP1663" i="1"/>
  <c r="AP1671" i="1"/>
  <c r="AP1679" i="1"/>
  <c r="AP1687" i="1"/>
  <c r="AP1695" i="1"/>
  <c r="AP1703" i="1"/>
  <c r="AP1711" i="1"/>
  <c r="AP1719" i="1"/>
  <c r="AP1727" i="1"/>
  <c r="AP1735" i="1"/>
  <c r="AP1743" i="1"/>
  <c r="AP1751" i="1"/>
  <c r="AP1759" i="1"/>
  <c r="AP1767" i="1"/>
  <c r="AP1775" i="1"/>
  <c r="AK1778" i="1"/>
  <c r="AS1779" i="1"/>
  <c r="AT1779" i="1" s="1"/>
  <c r="AK1770" i="1"/>
  <c r="AJ1774" i="1"/>
  <c r="AS1771" i="1"/>
  <c r="AT1771" i="1" s="1"/>
  <c r="AK1762" i="1"/>
  <c r="AJ1766" i="1"/>
  <c r="AS1763" i="1"/>
  <c r="AT1763" i="1" s="1"/>
  <c r="AK1754" i="1"/>
  <c r="AJ1758" i="1"/>
  <c r="AS1755" i="1"/>
  <c r="AT1755" i="1" s="1"/>
  <c r="AK1746" i="1"/>
  <c r="AJ1750" i="1"/>
  <c r="AS1747" i="1"/>
  <c r="AT1747" i="1" s="1"/>
  <c r="AK1738" i="1"/>
  <c r="AJ1742" i="1"/>
  <c r="AS1739" i="1"/>
  <c r="AT1739" i="1" s="1"/>
  <c r="AK1730" i="1"/>
  <c r="AJ1734" i="1"/>
  <c r="AS1731" i="1"/>
  <c r="AT1731" i="1" s="1"/>
  <c r="AK1722" i="1"/>
  <c r="AJ1726" i="1"/>
  <c r="AS1723" i="1"/>
  <c r="AT1723" i="1" s="1"/>
  <c r="AK1714" i="1"/>
  <c r="AJ1718" i="1"/>
  <c r="AS1715" i="1"/>
  <c r="AT1715" i="1" s="1"/>
  <c r="AK1706" i="1"/>
  <c r="AJ1710" i="1"/>
  <c r="AS1707" i="1"/>
  <c r="AT1707" i="1" s="1"/>
  <c r="AK1698" i="1"/>
  <c r="AJ1702" i="1"/>
  <c r="AS1699" i="1"/>
  <c r="AT1699" i="1" s="1"/>
  <c r="AK1690" i="1"/>
  <c r="AJ1694" i="1"/>
  <c r="AS1691" i="1"/>
  <c r="AT1691" i="1" s="1"/>
  <c r="AK1682" i="1"/>
  <c r="AJ1686" i="1"/>
  <c r="AS1683" i="1"/>
  <c r="AT1683" i="1" s="1"/>
  <c r="AK1674" i="1"/>
  <c r="AJ1678" i="1"/>
  <c r="AS1675" i="1"/>
  <c r="AT1675" i="1" s="1"/>
  <c r="AK1666" i="1"/>
  <c r="AJ1670" i="1"/>
  <c r="AS1667" i="1"/>
  <c r="AT1667" i="1" s="1"/>
  <c r="AK1658" i="1"/>
  <c r="AJ1662" i="1"/>
  <c r="AS1659" i="1"/>
  <c r="AT1659" i="1" s="1"/>
  <c r="AK1650" i="1"/>
  <c r="AJ1654" i="1"/>
  <c r="AS1651" i="1"/>
  <c r="AT1651" i="1" s="1"/>
  <c r="AK1642" i="1"/>
  <c r="AJ1646" i="1"/>
  <c r="AS1643" i="1"/>
  <c r="AT1643" i="1" s="1"/>
  <c r="AK1634" i="1"/>
  <c r="AJ1638" i="1"/>
  <c r="AS1635" i="1"/>
  <c r="AT1635" i="1" s="1"/>
  <c r="AK1626" i="1"/>
  <c r="AJ1630" i="1"/>
  <c r="AS1627" i="1"/>
  <c r="AT1627" i="1" s="1"/>
  <c r="AS1619" i="1"/>
  <c r="AT1619" i="1" s="1"/>
  <c r="AJ1622" i="1"/>
  <c r="AK1618" i="1"/>
  <c r="AS1611" i="1"/>
  <c r="AT1611" i="1" s="1"/>
  <c r="AJ1614" i="1"/>
  <c r="AK1610" i="1"/>
  <c r="AS1603" i="1"/>
  <c r="AT1603" i="1" s="1"/>
  <c r="AJ1606" i="1"/>
  <c r="AK1602" i="1"/>
  <c r="AS1595" i="1"/>
  <c r="AT1595" i="1" s="1"/>
  <c r="AJ1598" i="1"/>
  <c r="AK1594" i="1"/>
  <c r="AS1587" i="1"/>
  <c r="AT1587" i="1" s="1"/>
  <c r="AJ1590" i="1"/>
  <c r="AK1586" i="1"/>
  <c r="AS1579" i="1"/>
  <c r="AT1579" i="1" s="1"/>
  <c r="AJ1582" i="1"/>
  <c r="AK1578" i="1"/>
  <c r="AS1571" i="1"/>
  <c r="AT1571" i="1" s="1"/>
  <c r="AJ1574" i="1"/>
  <c r="AK1570" i="1"/>
  <c r="AS1563" i="1"/>
  <c r="AT1563" i="1" s="1"/>
  <c r="AJ1566" i="1"/>
  <c r="AK1562" i="1"/>
  <c r="AS1555" i="1"/>
  <c r="AT1555" i="1" s="1"/>
  <c r="AJ1558" i="1"/>
  <c r="AK1554" i="1"/>
  <c r="AS1547" i="1"/>
  <c r="AT1547" i="1" s="1"/>
  <c r="AJ1550" i="1"/>
  <c r="AK1546" i="1"/>
  <c r="AS1539" i="1"/>
  <c r="AT1539" i="1" s="1"/>
  <c r="AJ1542" i="1"/>
  <c r="AK1538" i="1"/>
  <c r="AS1531" i="1"/>
  <c r="AT1531" i="1" s="1"/>
  <c r="AJ1534" i="1"/>
  <c r="AK1530" i="1"/>
  <c r="AS1523" i="1"/>
  <c r="AT1523" i="1" s="1"/>
  <c r="AJ1526" i="1"/>
  <c r="AK1522" i="1"/>
  <c r="AS1515" i="1"/>
  <c r="AT1515" i="1" s="1"/>
  <c r="AJ1518" i="1"/>
  <c r="AK1514" i="1"/>
  <c r="AS1507" i="1"/>
  <c r="AT1507" i="1" s="1"/>
  <c r="AJ1510" i="1"/>
  <c r="AK1506" i="1"/>
  <c r="AS1499" i="1"/>
  <c r="AT1499" i="1" s="1"/>
  <c r="AJ1502" i="1"/>
  <c r="AK1498" i="1"/>
  <c r="AS1491" i="1"/>
  <c r="AT1491" i="1" s="1"/>
  <c r="AJ1494" i="1"/>
  <c r="AK1490" i="1"/>
  <c r="AS1483" i="1"/>
  <c r="AT1483" i="1" s="1"/>
  <c r="AJ1486" i="1"/>
  <c r="AK1482" i="1"/>
  <c r="AS1475" i="1"/>
  <c r="AT1475" i="1" s="1"/>
  <c r="AJ1478" i="1"/>
  <c r="AK1474" i="1"/>
  <c r="AS1467" i="1"/>
  <c r="AT1467" i="1" s="1"/>
  <c r="AJ1470" i="1"/>
  <c r="AK1466" i="1"/>
  <c r="AH30" i="1"/>
  <c r="AI30" i="1"/>
  <c r="AG65" i="1"/>
  <c r="AA65" i="1"/>
  <c r="AF65" i="1" s="1"/>
  <c r="AD65" i="1"/>
  <c r="AQ71" i="1"/>
  <c r="AI136" i="1"/>
  <c r="AH136" i="1"/>
  <c r="AO135" i="1"/>
  <c r="AP137" i="1" s="1"/>
  <c r="AQ142" i="1"/>
  <c r="AD152" i="1"/>
  <c r="AG152" i="1"/>
  <c r="AA152" i="1"/>
  <c r="AF152" i="1" s="1"/>
  <c r="AD175" i="1"/>
  <c r="AG175" i="1"/>
  <c r="AA175" i="1"/>
  <c r="AF175" i="1" s="1"/>
  <c r="AI184" i="1"/>
  <c r="AH184" i="1"/>
  <c r="AQ183" i="1"/>
  <c r="AA185" i="1"/>
  <c r="AF185" i="1" s="1"/>
  <c r="AD185" i="1"/>
  <c r="AG185" i="1"/>
  <c r="AH191" i="1"/>
  <c r="AI191" i="1"/>
  <c r="AH193" i="1"/>
  <c r="AI193" i="1"/>
  <c r="AH203" i="1"/>
  <c r="AK203" i="1" s="1"/>
  <c r="AI203" i="1"/>
  <c r="AA208" i="1"/>
  <c r="AF208" i="1" s="1"/>
  <c r="AD208" i="1"/>
  <c r="AG208" i="1"/>
  <c r="AH212" i="1"/>
  <c r="AK212" i="1" s="1"/>
  <c r="AI212" i="1"/>
  <c r="AI216" i="1"/>
  <c r="AH216" i="1"/>
  <c r="AH219" i="1"/>
  <c r="AI219" i="1"/>
  <c r="AA220" i="1"/>
  <c r="AF220" i="1" s="1"/>
  <c r="AG220" i="1"/>
  <c r="AD220" i="1"/>
  <c r="AI224" i="1"/>
  <c r="AH224" i="1"/>
  <c r="AK224" i="1" s="1"/>
  <c r="AA228" i="1"/>
  <c r="AF228" i="1" s="1"/>
  <c r="AD228" i="1"/>
  <c r="AG228" i="1"/>
  <c r="AA238" i="1"/>
  <c r="AF238" i="1" s="1"/>
  <c r="AD238" i="1"/>
  <c r="AA249" i="1"/>
  <c r="AF249" i="1" s="1"/>
  <c r="AG249" i="1"/>
  <c r="AD249" i="1"/>
  <c r="AE249" i="1" s="1"/>
  <c r="AI258" i="1"/>
  <c r="AH258" i="1"/>
  <c r="AA261" i="1"/>
  <c r="AF261" i="1" s="1"/>
  <c r="AD261" i="1"/>
  <c r="AE261" i="1" s="1"/>
  <c r="AG261" i="1"/>
  <c r="AA262" i="1"/>
  <c r="AF262" i="1" s="1"/>
  <c r="AG262" i="1"/>
  <c r="AD262" i="1"/>
  <c r="AK281" i="1"/>
  <c r="AS281" i="1"/>
  <c r="AT281" i="1" s="1"/>
  <c r="AJ284" i="1"/>
  <c r="AA291" i="1"/>
  <c r="AF291" i="1" s="1"/>
  <c r="AD291" i="1"/>
  <c r="AR1386" i="1"/>
  <c r="AR1402" i="1"/>
  <c r="AR1418" i="1"/>
  <c r="AR1434" i="1"/>
  <c r="AR1450" i="1"/>
  <c r="AP1466" i="1"/>
  <c r="AQ1462" i="1"/>
  <c r="AR1466" i="1" s="1"/>
  <c r="AP1482" i="1"/>
  <c r="AQ1478" i="1"/>
  <c r="AR1482" i="1" s="1"/>
  <c r="AP1498" i="1"/>
  <c r="AQ1494" i="1"/>
  <c r="AR1498" i="1" s="1"/>
  <c r="AP1514" i="1"/>
  <c r="AQ1510" i="1"/>
  <c r="AR1514" i="1" s="1"/>
  <c r="AP1530" i="1"/>
  <c r="AQ1526" i="1"/>
  <c r="AR1530" i="1" s="1"/>
  <c r="AP1546" i="1"/>
  <c r="AQ1542" i="1"/>
  <c r="AR1546" i="1" s="1"/>
  <c r="AP1562" i="1"/>
  <c r="AQ1558" i="1"/>
  <c r="AR1562" i="1" s="1"/>
  <c r="AP1578" i="1"/>
  <c r="AQ1574" i="1"/>
  <c r="AR1572" i="1" s="1"/>
  <c r="AH91" i="1"/>
  <c r="AK91" i="1" s="1"/>
  <c r="AI91" i="1"/>
  <c r="AE1244" i="1"/>
  <c r="AS1244" i="1"/>
  <c r="AT1244" i="1" s="1"/>
  <c r="AM1245" i="1"/>
  <c r="AE1271" i="1"/>
  <c r="AM1271" i="1"/>
  <c r="AS1271" i="1"/>
  <c r="AT1271" i="1" s="1"/>
  <c r="AE1287" i="1"/>
  <c r="AM1287" i="1"/>
  <c r="AS1287" i="1"/>
  <c r="AT1287" i="1" s="1"/>
  <c r="AE883" i="1"/>
  <c r="AM883" i="1"/>
  <c r="AM884" i="1"/>
  <c r="AS884" i="1"/>
  <c r="AT884" i="1" s="1"/>
  <c r="AS883" i="1"/>
  <c r="AT883" i="1" s="1"/>
  <c r="AE958" i="1"/>
  <c r="AM959" i="1"/>
  <c r="AS958" i="1"/>
  <c r="AT958" i="1" s="1"/>
  <c r="AS959" i="1"/>
  <c r="AE990" i="1"/>
  <c r="AM991" i="1"/>
  <c r="AS991" i="1"/>
  <c r="AS990" i="1"/>
  <c r="AT990" i="1" s="1"/>
  <c r="AE1022" i="1"/>
  <c r="AM1023" i="1"/>
  <c r="AS1022" i="1"/>
  <c r="AT1022" i="1" s="1"/>
  <c r="AS1023" i="1"/>
  <c r="AM1070" i="1"/>
  <c r="AE1070" i="1"/>
  <c r="AS1070" i="1"/>
  <c r="AT1070" i="1" s="1"/>
  <c r="AM1166" i="1"/>
  <c r="AE1166" i="1"/>
  <c r="AS1166" i="1"/>
  <c r="AT1166" i="1" s="1"/>
  <c r="AE1042" i="1"/>
  <c r="AM1043" i="1"/>
  <c r="AM1042" i="1"/>
  <c r="AS1043" i="1"/>
  <c r="AT1043" i="1" s="1"/>
  <c r="AS1042" i="1"/>
  <c r="AT1042" i="1" s="1"/>
  <c r="AE1212" i="1"/>
  <c r="AM1213" i="1"/>
  <c r="AQ1366" i="1"/>
  <c r="AP1368" i="1"/>
  <c r="AP1369" i="1"/>
  <c r="AP1370" i="1"/>
  <c r="AE1223" i="1"/>
  <c r="AM1224" i="1"/>
  <c r="AT761" i="1"/>
  <c r="AE725" i="1"/>
  <c r="AM725" i="1"/>
  <c r="AK775" i="1"/>
  <c r="AJ775" i="1"/>
  <c r="AS776" i="1"/>
  <c r="AT776" i="1" s="1"/>
  <c r="AJ779" i="1"/>
  <c r="AJ774" i="1"/>
  <c r="AE132" i="1"/>
  <c r="AM132" i="1"/>
  <c r="AD138" i="1"/>
  <c r="AA138" i="1"/>
  <c r="AF138" i="1" s="1"/>
  <c r="AG138" i="1"/>
  <c r="AE1358" i="1"/>
  <c r="AM1359" i="1"/>
  <c r="AE575" i="1"/>
  <c r="AM576" i="1"/>
  <c r="AM575" i="1"/>
  <c r="AK632" i="1"/>
  <c r="AJ633" i="1"/>
  <c r="AJ636" i="1"/>
  <c r="AJ635" i="1"/>
  <c r="AJ634" i="1"/>
  <c r="AS632" i="1"/>
  <c r="AT632" i="1" s="1"/>
  <c r="AQ677" i="1"/>
  <c r="AR680" i="1" s="1"/>
  <c r="AP680" i="1"/>
  <c r="AE723" i="1"/>
  <c r="AM724" i="1"/>
  <c r="AE769" i="1"/>
  <c r="AM770" i="1"/>
  <c r="AM769" i="1"/>
  <c r="AK626" i="1"/>
  <c r="AJ630" i="1"/>
  <c r="AJ629" i="1"/>
  <c r="AE683" i="1"/>
  <c r="AS684" i="1"/>
  <c r="AT684" i="1" s="1"/>
  <c r="AM684" i="1"/>
  <c r="AS736" i="1"/>
  <c r="AJ739" i="1"/>
  <c r="AK735" i="1"/>
  <c r="AM861" i="1"/>
  <c r="AE861" i="1"/>
  <c r="AM862" i="1"/>
  <c r="AE877" i="1"/>
  <c r="AM877" i="1"/>
  <c r="AM878" i="1"/>
  <c r="AK1059" i="1"/>
  <c r="AS1059" i="1"/>
  <c r="AE1131" i="1"/>
  <c r="AM1131" i="1"/>
  <c r="AE1147" i="1"/>
  <c r="AM1147" i="1"/>
  <c r="AE1163" i="1"/>
  <c r="AM1163" i="1"/>
  <c r="AE1195" i="1"/>
  <c r="AM1195" i="1"/>
  <c r="AM363" i="1"/>
  <c r="AE362" i="1"/>
  <c r="AM362" i="1"/>
  <c r="AS363" i="1"/>
  <c r="AT363" i="1" s="1"/>
  <c r="AS362" i="1"/>
  <c r="AT362" i="1" s="1"/>
  <c r="AO38" i="1"/>
  <c r="AO198" i="1"/>
  <c r="AQ198" i="1" s="1"/>
  <c r="AO244" i="1"/>
  <c r="AQ244" i="1" s="1"/>
  <c r="AM900" i="1"/>
  <c r="AM1212" i="1"/>
  <c r="AP784" i="1"/>
  <c r="AO125" i="1"/>
  <c r="AO79" i="1"/>
  <c r="AQ79" i="1" s="1"/>
  <c r="AJ787" i="1"/>
  <c r="AJ756" i="1"/>
  <c r="AJ1389" i="1"/>
  <c r="AS1386" i="1"/>
  <c r="AT1386" i="1" s="1"/>
  <c r="AK1385" i="1"/>
  <c r="AJ1397" i="1"/>
  <c r="AS1394" i="1"/>
  <c r="AT1394" i="1" s="1"/>
  <c r="AK1393" i="1"/>
  <c r="AJ1405" i="1"/>
  <c r="AS1402" i="1"/>
  <c r="AT1402" i="1" s="1"/>
  <c r="AK1401" i="1"/>
  <c r="AJ1413" i="1"/>
  <c r="AS1410" i="1"/>
  <c r="AT1410" i="1" s="1"/>
  <c r="AK1409" i="1"/>
  <c r="AJ1421" i="1"/>
  <c r="AS1418" i="1"/>
  <c r="AT1418" i="1" s="1"/>
  <c r="AK1417" i="1"/>
  <c r="AJ1429" i="1"/>
  <c r="AS1426" i="1"/>
  <c r="AT1426" i="1" s="1"/>
  <c r="AK1425" i="1"/>
  <c r="AJ1437" i="1"/>
  <c r="AS1434" i="1"/>
  <c r="AT1434" i="1" s="1"/>
  <c r="AK1433" i="1"/>
  <c r="AJ1445" i="1"/>
  <c r="AS1442" i="1"/>
  <c r="AT1442" i="1" s="1"/>
  <c r="AK1441" i="1"/>
  <c r="AJ1453" i="1"/>
  <c r="AS1450" i="1"/>
  <c r="AT1450" i="1" s="1"/>
  <c r="AK1449" i="1"/>
  <c r="AS1454" i="1"/>
  <c r="AT1454" i="1" s="1"/>
  <c r="AK1453" i="1"/>
  <c r="AJ1457" i="1"/>
  <c r="AJ1461" i="1"/>
  <c r="AS1458" i="1"/>
  <c r="AT1458" i="1" s="1"/>
  <c r="AK1457" i="1"/>
  <c r="AS1462" i="1"/>
  <c r="AT1462" i="1" s="1"/>
  <c r="AU1466" i="1" s="1"/>
  <c r="AK1461" i="1"/>
  <c r="AJ1465" i="1"/>
  <c r="AS1470" i="1"/>
  <c r="AT1470" i="1" s="1"/>
  <c r="AU1474" i="1" s="1"/>
  <c r="AK1469" i="1"/>
  <c r="AJ1473" i="1"/>
  <c r="AS1478" i="1"/>
  <c r="AT1478" i="1" s="1"/>
  <c r="AJ1481" i="1"/>
  <c r="AK1477" i="1"/>
  <c r="AS1486" i="1"/>
  <c r="AT1486" i="1" s="1"/>
  <c r="AU1490" i="1" s="1"/>
  <c r="AJ1489" i="1"/>
  <c r="AK1485" i="1"/>
  <c r="AS1494" i="1"/>
  <c r="AT1494" i="1" s="1"/>
  <c r="AJ1497" i="1"/>
  <c r="AK1493" i="1"/>
  <c r="AS1502" i="1"/>
  <c r="AT1502" i="1" s="1"/>
  <c r="AU1506" i="1" s="1"/>
  <c r="AJ1505" i="1"/>
  <c r="AK1501" i="1"/>
  <c r="AS1510" i="1"/>
  <c r="AT1510" i="1" s="1"/>
  <c r="AJ1513" i="1"/>
  <c r="AK1509" i="1"/>
  <c r="AS1518" i="1"/>
  <c r="AT1518" i="1" s="1"/>
  <c r="AU1522" i="1" s="1"/>
  <c r="AJ1521" i="1"/>
  <c r="AK1517" i="1"/>
  <c r="AS1526" i="1"/>
  <c r="AT1526" i="1" s="1"/>
  <c r="AJ1529" i="1"/>
  <c r="AK1525" i="1"/>
  <c r="AS1534" i="1"/>
  <c r="AT1534" i="1" s="1"/>
  <c r="AU1538" i="1" s="1"/>
  <c r="AJ1537" i="1"/>
  <c r="AK1533" i="1"/>
  <c r="AS1542" i="1"/>
  <c r="AT1542" i="1" s="1"/>
  <c r="AJ1545" i="1"/>
  <c r="AK1541" i="1"/>
  <c r="AJ1641" i="1"/>
  <c r="AK1637" i="1"/>
  <c r="AS1646" i="1"/>
  <c r="AT1646" i="1" s="1"/>
  <c r="AJ1649" i="1"/>
  <c r="AK1645" i="1"/>
  <c r="AS1654" i="1"/>
  <c r="AT1654" i="1" s="1"/>
  <c r="AJ1657" i="1"/>
  <c r="AK1653" i="1"/>
  <c r="AS1662" i="1"/>
  <c r="AT1662" i="1" s="1"/>
  <c r="AJ1665" i="1"/>
  <c r="AK1661" i="1"/>
  <c r="AS1670" i="1"/>
  <c r="AT1670" i="1" s="1"/>
  <c r="AJ1673" i="1"/>
  <c r="AK1669" i="1"/>
  <c r="AS1678" i="1"/>
  <c r="AT1678" i="1" s="1"/>
  <c r="AJ1681" i="1"/>
  <c r="AK1677" i="1"/>
  <c r="AS1686" i="1"/>
  <c r="AT1686" i="1" s="1"/>
  <c r="AJ1689" i="1"/>
  <c r="AK1685" i="1"/>
  <c r="AS1694" i="1"/>
  <c r="AT1694" i="1" s="1"/>
  <c r="AJ1697" i="1"/>
  <c r="AK1693" i="1"/>
  <c r="AS1702" i="1"/>
  <c r="AT1702" i="1" s="1"/>
  <c r="AJ1705" i="1"/>
  <c r="AK1701" i="1"/>
  <c r="AS1710" i="1"/>
  <c r="AT1710" i="1" s="1"/>
  <c r="AJ1713" i="1"/>
  <c r="AK1709" i="1"/>
  <c r="AS1718" i="1"/>
  <c r="AT1718" i="1" s="1"/>
  <c r="AJ1721" i="1"/>
  <c r="AK1717" i="1"/>
  <c r="AS1726" i="1"/>
  <c r="AT1726" i="1" s="1"/>
  <c r="AJ1729" i="1"/>
  <c r="AK1725" i="1"/>
  <c r="AS1734" i="1"/>
  <c r="AT1734" i="1" s="1"/>
  <c r="AJ1737" i="1"/>
  <c r="AK1733" i="1"/>
  <c r="AK1741" i="1"/>
  <c r="AS1742" i="1"/>
  <c r="AT1742" i="1" s="1"/>
  <c r="AJ1745" i="1"/>
  <c r="AS1750" i="1"/>
  <c r="AT1750" i="1" s="1"/>
  <c r="AJ1753" i="1"/>
  <c r="AK1749" i="1"/>
  <c r="AK1757" i="1"/>
  <c r="AS1758" i="1"/>
  <c r="AT1758" i="1" s="1"/>
  <c r="AJ1761" i="1"/>
  <c r="AS1766" i="1"/>
  <c r="AT1766" i="1" s="1"/>
  <c r="AJ1769" i="1"/>
  <c r="AK1765" i="1"/>
  <c r="AK1773" i="1"/>
  <c r="AS1774" i="1"/>
  <c r="AT1774" i="1" s="1"/>
  <c r="AJ1777" i="1"/>
  <c r="AP1582" i="1"/>
  <c r="AQ1578" i="1"/>
  <c r="AK1579" i="1"/>
  <c r="AS1580" i="1"/>
  <c r="AT1580" i="1" s="1"/>
  <c r="AJ1583" i="1"/>
  <c r="AP1590" i="1"/>
  <c r="AQ1586" i="1"/>
  <c r="AR1590" i="1" s="1"/>
  <c r="AK1587" i="1"/>
  <c r="AS1588" i="1"/>
  <c r="AT1588" i="1" s="1"/>
  <c r="AJ1591" i="1"/>
  <c r="AP1598" i="1"/>
  <c r="AQ1594" i="1"/>
  <c r="AK1595" i="1"/>
  <c r="AS1596" i="1"/>
  <c r="AT1596" i="1" s="1"/>
  <c r="AJ1599" i="1"/>
  <c r="AP1606" i="1"/>
  <c r="AQ1602" i="1"/>
  <c r="AR1606" i="1" s="1"/>
  <c r="AK1603" i="1"/>
  <c r="AS1604" i="1"/>
  <c r="AT1604" i="1" s="1"/>
  <c r="AJ1607" i="1"/>
  <c r="AP1614" i="1"/>
  <c r="AQ1610" i="1"/>
  <c r="AK1611" i="1"/>
  <c r="AS1612" i="1"/>
  <c r="AT1612" i="1" s="1"/>
  <c r="AJ1615" i="1"/>
  <c r="AP1622" i="1"/>
  <c r="AQ1618" i="1"/>
  <c r="AR1622" i="1" s="1"/>
  <c r="AK1619" i="1"/>
  <c r="AS1620" i="1"/>
  <c r="AT1620" i="1" s="1"/>
  <c r="AJ1623" i="1"/>
  <c r="AP1630" i="1"/>
  <c r="AQ1626" i="1"/>
  <c r="AK1627" i="1"/>
  <c r="AS1628" i="1"/>
  <c r="AT1628" i="1" s="1"/>
  <c r="AJ1631" i="1"/>
  <c r="AP1638" i="1"/>
  <c r="AQ1634" i="1"/>
  <c r="AR1638" i="1" s="1"/>
  <c r="AK1635" i="1"/>
  <c r="AS1636" i="1"/>
  <c r="AT1636" i="1" s="1"/>
  <c r="AJ1639" i="1"/>
  <c r="AP1646" i="1"/>
  <c r="AQ1642" i="1"/>
  <c r="AK1643" i="1"/>
  <c r="AS1644" i="1"/>
  <c r="AT1644" i="1" s="1"/>
  <c r="AJ1647" i="1"/>
  <c r="AP1654" i="1"/>
  <c r="AQ1650" i="1"/>
  <c r="AR1654" i="1" s="1"/>
  <c r="AK1651" i="1"/>
  <c r="AS1652" i="1"/>
  <c r="AT1652" i="1" s="1"/>
  <c r="AJ1655" i="1"/>
  <c r="AP1662" i="1"/>
  <c r="AQ1658" i="1"/>
  <c r="AK1659" i="1"/>
  <c r="AS1660" i="1"/>
  <c r="AT1660" i="1" s="1"/>
  <c r="AJ1663" i="1"/>
  <c r="AP1670" i="1"/>
  <c r="AQ1666" i="1"/>
  <c r="AR1670" i="1" s="1"/>
  <c r="AK1667" i="1"/>
  <c r="AS1668" i="1"/>
  <c r="AT1668" i="1" s="1"/>
  <c r="AJ1671" i="1"/>
  <c r="AP1678" i="1"/>
  <c r="AQ1674" i="1"/>
  <c r="AK1675" i="1"/>
  <c r="AS1676" i="1"/>
  <c r="AT1676" i="1" s="1"/>
  <c r="AJ1679" i="1"/>
  <c r="AP1686" i="1"/>
  <c r="AQ1682" i="1"/>
  <c r="AR1686" i="1" s="1"/>
  <c r="AK1683" i="1"/>
  <c r="AS1684" i="1"/>
  <c r="AT1684" i="1" s="1"/>
  <c r="AJ1687" i="1"/>
  <c r="AP1694" i="1"/>
  <c r="AQ1690" i="1"/>
  <c r="AK1691" i="1"/>
  <c r="AS1692" i="1"/>
  <c r="AT1692" i="1" s="1"/>
  <c r="AJ1695" i="1"/>
  <c r="AP1702" i="1"/>
  <c r="AQ1698" i="1"/>
  <c r="AR1702" i="1" s="1"/>
  <c r="AK1699" i="1"/>
  <c r="AS1700" i="1"/>
  <c r="AT1700" i="1" s="1"/>
  <c r="AJ1703" i="1"/>
  <c r="AP1710" i="1"/>
  <c r="AQ1706" i="1"/>
  <c r="AK1707" i="1"/>
  <c r="AS1708" i="1"/>
  <c r="AT1708" i="1" s="1"/>
  <c r="AJ1711" i="1"/>
  <c r="AP1718" i="1"/>
  <c r="AQ1714" i="1"/>
  <c r="AR1718" i="1" s="1"/>
  <c r="AK1715" i="1"/>
  <c r="AS1716" i="1"/>
  <c r="AT1716" i="1" s="1"/>
  <c r="AJ1719" i="1"/>
  <c r="AP1726" i="1"/>
  <c r="AQ1722" i="1"/>
  <c r="AK1723" i="1"/>
  <c r="AS1724" i="1"/>
  <c r="AT1724" i="1" s="1"/>
  <c r="AJ1727" i="1"/>
  <c r="AP1734" i="1"/>
  <c r="AQ1730" i="1"/>
  <c r="AR1734" i="1" s="1"/>
  <c r="AK1731" i="1"/>
  <c r="AS1732" i="1"/>
  <c r="AT1732" i="1" s="1"/>
  <c r="AJ1735" i="1"/>
  <c r="AP1742" i="1"/>
  <c r="AQ1738" i="1"/>
  <c r="AK1739" i="1"/>
  <c r="AS1740" i="1"/>
  <c r="AT1740" i="1" s="1"/>
  <c r="AJ1743" i="1"/>
  <c r="AP1750" i="1"/>
  <c r="AQ1746" i="1"/>
  <c r="AR1750" i="1" s="1"/>
  <c r="AS1748" i="1"/>
  <c r="AT1748" i="1" s="1"/>
  <c r="AJ1751" i="1"/>
  <c r="AK1747" i="1"/>
  <c r="AP1758" i="1"/>
  <c r="AQ1754" i="1"/>
  <c r="AK1755" i="1"/>
  <c r="AS1756" i="1"/>
  <c r="AT1756" i="1" s="1"/>
  <c r="AJ1759" i="1"/>
  <c r="AP1766" i="1"/>
  <c r="AQ1762" i="1"/>
  <c r="AR1766" i="1" s="1"/>
  <c r="AS1764" i="1"/>
  <c r="AT1764" i="1" s="1"/>
  <c r="AJ1767" i="1"/>
  <c r="AK1763" i="1"/>
  <c r="AP1774" i="1"/>
  <c r="AQ1770" i="1"/>
  <c r="AR1774" i="1" s="1"/>
  <c r="AK1771" i="1"/>
  <c r="AS1772" i="1"/>
  <c r="AT1772" i="1" s="1"/>
  <c r="AJ1775" i="1"/>
  <c r="AP1380" i="1"/>
  <c r="AR1397" i="1"/>
  <c r="AR1413" i="1"/>
  <c r="AR1429" i="1"/>
  <c r="AR1445" i="1"/>
  <c r="AR1461" i="1"/>
  <c r="AR1469" i="1"/>
  <c r="AR1477" i="1"/>
  <c r="AR1485" i="1"/>
  <c r="AR1493" i="1"/>
  <c r="AR1501" i="1"/>
  <c r="AR1509" i="1"/>
  <c r="AR1517" i="1"/>
  <c r="AR1525" i="1"/>
  <c r="AR1533" i="1"/>
  <c r="AR1541" i="1"/>
  <c r="AR1549" i="1"/>
  <c r="AR1557" i="1"/>
  <c r="AR1565" i="1"/>
  <c r="AR1573" i="1"/>
  <c r="AR1581" i="1"/>
  <c r="AR1589" i="1"/>
  <c r="AR1597" i="1"/>
  <c r="AR1605" i="1"/>
  <c r="AR1613" i="1"/>
  <c r="AR1621" i="1"/>
  <c r="AR1629" i="1"/>
  <c r="AR1637" i="1"/>
  <c r="AR1645" i="1"/>
  <c r="AR1653" i="1"/>
  <c r="AR1661" i="1"/>
  <c r="AR1669" i="1"/>
  <c r="AR1677" i="1"/>
  <c r="AR1685" i="1"/>
  <c r="AR1693" i="1"/>
  <c r="AR1701" i="1"/>
  <c r="AR1709" i="1"/>
  <c r="AR1717" i="1"/>
  <c r="AR1725" i="1"/>
  <c r="AR1733" i="1"/>
  <c r="AR1741" i="1"/>
  <c r="AR1749" i="1"/>
  <c r="AR1757" i="1"/>
  <c r="AR1773" i="1"/>
  <c r="AS1777" i="1"/>
  <c r="AT1777" i="1" s="1"/>
  <c r="AK1776" i="1"/>
  <c r="AJ1780" i="1"/>
  <c r="AS1769" i="1"/>
  <c r="AT1769" i="1" s="1"/>
  <c r="AK1768" i="1"/>
  <c r="AJ1772" i="1"/>
  <c r="AS1761" i="1"/>
  <c r="AT1761" i="1" s="1"/>
  <c r="AK1760" i="1"/>
  <c r="AJ1764" i="1"/>
  <c r="AS1753" i="1"/>
  <c r="AT1753" i="1" s="1"/>
  <c r="AK1752" i="1"/>
  <c r="AJ1756" i="1"/>
  <c r="AS1745" i="1"/>
  <c r="AT1745" i="1" s="1"/>
  <c r="AK1744" i="1"/>
  <c r="AJ1748" i="1"/>
  <c r="AS1737" i="1"/>
  <c r="AT1737" i="1" s="1"/>
  <c r="AK1736" i="1"/>
  <c r="AJ1740" i="1"/>
  <c r="AS1729" i="1"/>
  <c r="AT1729" i="1" s="1"/>
  <c r="AK1728" i="1"/>
  <c r="AJ1732" i="1"/>
  <c r="AS1721" i="1"/>
  <c r="AT1721" i="1" s="1"/>
  <c r="AK1720" i="1"/>
  <c r="AJ1724" i="1"/>
  <c r="AS1713" i="1"/>
  <c r="AT1713" i="1" s="1"/>
  <c r="AK1712" i="1"/>
  <c r="AJ1716" i="1"/>
  <c r="AS1705" i="1"/>
  <c r="AT1705" i="1" s="1"/>
  <c r="AK1704" i="1"/>
  <c r="AJ1708" i="1"/>
  <c r="AS1697" i="1"/>
  <c r="AT1697" i="1" s="1"/>
  <c r="AK1696" i="1"/>
  <c r="AJ1700" i="1"/>
  <c r="AS1689" i="1"/>
  <c r="AT1689" i="1" s="1"/>
  <c r="AK1688" i="1"/>
  <c r="AJ1692" i="1"/>
  <c r="AS1681" i="1"/>
  <c r="AT1681" i="1" s="1"/>
  <c r="AK1680" i="1"/>
  <c r="AJ1684" i="1"/>
  <c r="AS1673" i="1"/>
  <c r="AT1673" i="1" s="1"/>
  <c r="AK1672" i="1"/>
  <c r="AJ1676" i="1"/>
  <c r="AS1665" i="1"/>
  <c r="AT1665" i="1" s="1"/>
  <c r="AK1664" i="1"/>
  <c r="AJ1668" i="1"/>
  <c r="AS1657" i="1"/>
  <c r="AT1657" i="1" s="1"/>
  <c r="AK1656" i="1"/>
  <c r="AJ1660" i="1"/>
  <c r="AS1649" i="1"/>
  <c r="AT1649" i="1" s="1"/>
  <c r="AK1648" i="1"/>
  <c r="AJ1652" i="1"/>
  <c r="AS1641" i="1"/>
  <c r="AT1641" i="1" s="1"/>
  <c r="AK1640" i="1"/>
  <c r="AJ1644" i="1"/>
  <c r="AS1633" i="1"/>
  <c r="AT1633" i="1" s="1"/>
  <c r="AK1632" i="1"/>
  <c r="AJ1636" i="1"/>
  <c r="AK1624" i="1"/>
  <c r="AS1625" i="1"/>
  <c r="AT1625" i="1" s="1"/>
  <c r="AJ1628" i="1"/>
  <c r="AK1616" i="1"/>
  <c r="AS1617" i="1"/>
  <c r="AT1617" i="1" s="1"/>
  <c r="AJ1620" i="1"/>
  <c r="AK1608" i="1"/>
  <c r="AS1609" i="1"/>
  <c r="AT1609" i="1" s="1"/>
  <c r="AJ1612" i="1"/>
  <c r="AK1600" i="1"/>
  <c r="AS1601" i="1"/>
  <c r="AT1601" i="1" s="1"/>
  <c r="AJ1604" i="1"/>
  <c r="AK1592" i="1"/>
  <c r="AS1593" i="1"/>
  <c r="AT1593" i="1" s="1"/>
  <c r="AJ1596" i="1"/>
  <c r="AK1584" i="1"/>
  <c r="AS1585" i="1"/>
  <c r="AT1585" i="1" s="1"/>
  <c r="AJ1588" i="1"/>
  <c r="AK1576" i="1"/>
  <c r="AS1577" i="1"/>
  <c r="AT1577" i="1" s="1"/>
  <c r="AJ1580" i="1"/>
  <c r="AK1568" i="1"/>
  <c r="AS1569" i="1"/>
  <c r="AT1569" i="1" s="1"/>
  <c r="AJ1572" i="1"/>
  <c r="AK1560" i="1"/>
  <c r="AS1561" i="1"/>
  <c r="AT1561" i="1" s="1"/>
  <c r="AJ1564" i="1"/>
  <c r="AK1552" i="1"/>
  <c r="AS1553" i="1"/>
  <c r="AT1553" i="1" s="1"/>
  <c r="AJ1556" i="1"/>
  <c r="AA1637" i="1"/>
  <c r="AF1637" i="1" s="1"/>
  <c r="AG1637" i="1"/>
  <c r="AD1637" i="1"/>
  <c r="AH44" i="1"/>
  <c r="AI44" i="1"/>
  <c r="AO44" i="1"/>
  <c r="AP46" i="1" s="1"/>
  <c r="AA46" i="1"/>
  <c r="AF46" i="1" s="1"/>
  <c r="AD46" i="1"/>
  <c r="AG46" i="1"/>
  <c r="AD48" i="1"/>
  <c r="AA48" i="1"/>
  <c r="AF48" i="1" s="1"/>
  <c r="AG48" i="1"/>
  <c r="AA50" i="1"/>
  <c r="AF50" i="1" s="1"/>
  <c r="AG50" i="1"/>
  <c r="AD50" i="1"/>
  <c r="AA54" i="1"/>
  <c r="AF54" i="1" s="1"/>
  <c r="AD54" i="1"/>
  <c r="AG54" i="1"/>
  <c r="AA60" i="1"/>
  <c r="AF60" i="1" s="1"/>
  <c r="AG60" i="1"/>
  <c r="AD60" i="1"/>
  <c r="AH62" i="1"/>
  <c r="AI62" i="1"/>
  <c r="AQ70" i="1"/>
  <c r="AP74" i="1"/>
  <c r="AA74" i="1"/>
  <c r="AF74" i="1" s="1"/>
  <c r="AD74" i="1"/>
  <c r="AG74" i="1"/>
  <c r="AG123" i="1"/>
  <c r="AD135" i="1"/>
  <c r="AA135" i="1"/>
  <c r="AF135" i="1" s="1"/>
  <c r="AG135" i="1"/>
  <c r="AI144" i="1"/>
  <c r="AH144" i="1"/>
  <c r="AO143" i="1"/>
  <c r="AP152" i="1"/>
  <c r="AP151" i="1"/>
  <c r="AQ148" i="1"/>
  <c r="AT148" i="1" s="1"/>
  <c r="AQ152" i="1"/>
  <c r="AP156" i="1"/>
  <c r="AD160" i="1"/>
  <c r="AA160" i="1"/>
  <c r="AF160" i="1" s="1"/>
  <c r="AG160" i="1"/>
  <c r="AI176" i="1"/>
  <c r="AH176" i="1"/>
  <c r="AQ175" i="1"/>
  <c r="AD177" i="1"/>
  <c r="AG177" i="1"/>
  <c r="AA177" i="1"/>
  <c r="AF177" i="1" s="1"/>
  <c r="AQ182" i="1"/>
  <c r="AD192" i="1"/>
  <c r="AA192" i="1"/>
  <c r="AF192" i="1" s="1"/>
  <c r="AG192" i="1"/>
  <c r="AH201" i="1"/>
  <c r="AK201" i="1" s="1"/>
  <c r="AI201" i="1"/>
  <c r="AH206" i="1"/>
  <c r="AK206" i="1" s="1"/>
  <c r="AI206" i="1"/>
  <c r="AI217" i="1"/>
  <c r="AH217" i="1"/>
  <c r="AE225" i="1"/>
  <c r="AM225" i="1"/>
  <c r="AA236" i="1"/>
  <c r="AF236" i="1" s="1"/>
  <c r="AD236" i="1"/>
  <c r="AE236" i="1" s="1"/>
  <c r="AG236" i="1"/>
  <c r="AA254" i="1"/>
  <c r="AF254" i="1" s="1"/>
  <c r="AD254" i="1"/>
  <c r="AG254" i="1"/>
  <c r="AI256" i="1"/>
  <c r="AH256" i="1"/>
  <c r="AH259" i="1"/>
  <c r="AK259" i="1" s="1"/>
  <c r="AI259" i="1"/>
  <c r="AH272" i="1"/>
  <c r="AI272" i="1"/>
  <c r="AH275" i="1"/>
  <c r="AI275" i="1"/>
  <c r="AO275" i="1"/>
  <c r="AA283" i="1"/>
  <c r="AF283" i="1" s="1"/>
  <c r="AD283" i="1"/>
  <c r="AA289" i="1"/>
  <c r="AF289" i="1" s="1"/>
  <c r="AD289" i="1"/>
  <c r="AA294" i="1"/>
  <c r="AF294" i="1" s="1"/>
  <c r="AD294" i="1"/>
  <c r="AP1396" i="1"/>
  <c r="AQ1392" i="1"/>
  <c r="AR1396" i="1" s="1"/>
  <c r="AP1412" i="1"/>
  <c r="AQ1408" i="1"/>
  <c r="AR1412" i="1" s="1"/>
  <c r="AP1428" i="1"/>
  <c r="AQ1424" i="1"/>
  <c r="AR1428" i="1" s="1"/>
  <c r="AP1444" i="1"/>
  <c r="AQ1440" i="1"/>
  <c r="AR1444" i="1" s="1"/>
  <c r="AP1460" i="1"/>
  <c r="AQ1456" i="1"/>
  <c r="AR1460" i="1" s="1"/>
  <c r="AP1476" i="1"/>
  <c r="AP1484" i="1"/>
  <c r="AP1492" i="1"/>
  <c r="AP1500" i="1"/>
  <c r="AP1508" i="1"/>
  <c r="AP1516" i="1"/>
  <c r="AP1524" i="1"/>
  <c r="AP1532" i="1"/>
  <c r="AP1540" i="1"/>
  <c r="AP1548" i="1"/>
  <c r="AP1556" i="1"/>
  <c r="AP1564" i="1"/>
  <c r="AP1572" i="1"/>
  <c r="AH99" i="1"/>
  <c r="AK99" i="1" s="1"/>
  <c r="AI99" i="1"/>
  <c r="AE1251" i="1"/>
  <c r="AS1251" i="1"/>
  <c r="AT1251" i="1" s="1"/>
  <c r="AM1251" i="1"/>
  <c r="AE1259" i="1"/>
  <c r="AM1259" i="1"/>
  <c r="AE875" i="1"/>
  <c r="AM876" i="1"/>
  <c r="AS876" i="1"/>
  <c r="AT876" i="1" s="1"/>
  <c r="AE1110" i="1"/>
  <c r="AM1110" i="1"/>
  <c r="AE1174" i="1"/>
  <c r="AM1174" i="1"/>
  <c r="AM503" i="1"/>
  <c r="AM504" i="1"/>
  <c r="AE503" i="1"/>
  <c r="AS503" i="1"/>
  <c r="AT503" i="1" s="1"/>
  <c r="AS504" i="1"/>
  <c r="AT504" i="1" s="1"/>
  <c r="AP160" i="1"/>
  <c r="AQ156" i="1"/>
  <c r="AI189" i="1"/>
  <c r="AH189" i="1"/>
  <c r="AO189" i="1"/>
  <c r="AK1229" i="1"/>
  <c r="AJ1233" i="1"/>
  <c r="AS1230" i="1"/>
  <c r="AT1230" i="1" s="1"/>
  <c r="AK1321" i="1"/>
  <c r="AS1322" i="1"/>
  <c r="AT1322" i="1" s="1"/>
  <c r="AJ1325" i="1"/>
  <c r="AJ1321" i="1"/>
  <c r="AJ1318" i="1"/>
  <c r="AJ1319" i="1"/>
  <c r="AJ1324" i="1"/>
  <c r="AJ1320" i="1"/>
  <c r="AJ1317" i="1"/>
  <c r="AJ1323" i="1"/>
  <c r="AK1330" i="1"/>
  <c r="AJ1329" i="1"/>
  <c r="AJ1330" i="1"/>
  <c r="AK617" i="1"/>
  <c r="AJ621" i="1"/>
  <c r="AJ620" i="1"/>
  <c r="AJ617" i="1"/>
  <c r="AJ618" i="1"/>
  <c r="AJ619" i="1"/>
  <c r="AJ616" i="1"/>
  <c r="AJ614" i="1"/>
  <c r="AJ615" i="1"/>
  <c r="AS777" i="1"/>
  <c r="AS778" i="1"/>
  <c r="AT778" i="1" s="1"/>
  <c r="AJ780" i="1"/>
  <c r="AK777" i="1"/>
  <c r="AJ781" i="1"/>
  <c r="AQ634" i="1"/>
  <c r="AP638" i="1"/>
  <c r="AP713" i="1"/>
  <c r="AQ709" i="1"/>
  <c r="AT709" i="1" s="1"/>
  <c r="AP712" i="1"/>
  <c r="AK805" i="1"/>
  <c r="AJ809" i="1"/>
  <c r="AS1219" i="1"/>
  <c r="AT1219" i="1" s="1"/>
  <c r="AQ178" i="1"/>
  <c r="AP182" i="1"/>
  <c r="AK29" i="1"/>
  <c r="AJ32" i="1"/>
  <c r="AJ33" i="1"/>
  <c r="AI120" i="1"/>
  <c r="AH120" i="1"/>
  <c r="AJ121" i="1" s="1"/>
  <c r="AQ1374" i="1"/>
  <c r="AP1372" i="1"/>
  <c r="AP1377" i="1"/>
  <c r="AP1376" i="1"/>
  <c r="AP1371" i="1"/>
  <c r="AP1373" i="1"/>
  <c r="AP1375" i="1"/>
  <c r="AP1374" i="1"/>
  <c r="AP1378" i="1"/>
  <c r="AK1343" i="1"/>
  <c r="AJ1347" i="1"/>
  <c r="AS1344" i="1"/>
  <c r="AT1344" i="1" s="1"/>
  <c r="AJ1346" i="1"/>
  <c r="AE1295" i="1"/>
  <c r="AM1296" i="1"/>
  <c r="AM1295" i="1"/>
  <c r="AK1358" i="1"/>
  <c r="AJ1362" i="1"/>
  <c r="AJ1359" i="1"/>
  <c r="AJ1361" i="1"/>
  <c r="AJ1358" i="1"/>
  <c r="AJ1360" i="1"/>
  <c r="AQ575" i="1"/>
  <c r="AP578" i="1"/>
  <c r="AP574" i="1"/>
  <c r="AP575" i="1"/>
  <c r="AP579" i="1"/>
  <c r="AP571" i="1"/>
  <c r="AP576" i="1"/>
  <c r="AP572" i="1"/>
  <c r="AP573" i="1"/>
  <c r="AE609" i="1"/>
  <c r="AM610" i="1"/>
  <c r="AM609" i="1"/>
  <c r="AK691" i="1"/>
  <c r="AS692" i="1"/>
  <c r="AT692" i="1" s="1"/>
  <c r="AP757" i="1"/>
  <c r="AQ753" i="1"/>
  <c r="AK769" i="1"/>
  <c r="AS769" i="1"/>
  <c r="AT769" i="1" s="1"/>
  <c r="AS770" i="1"/>
  <c r="AT770" i="1" s="1"/>
  <c r="AJ772" i="1"/>
  <c r="AJ773" i="1"/>
  <c r="AE701" i="1"/>
  <c r="AM701" i="1"/>
  <c r="AM702" i="1"/>
  <c r="AK717" i="1"/>
  <c r="AS717" i="1"/>
  <c r="AT717" i="1" s="1"/>
  <c r="AS813" i="1"/>
  <c r="AJ812" i="1"/>
  <c r="AJ811" i="1"/>
  <c r="AS814" i="1"/>
  <c r="AT814" i="1" s="1"/>
  <c r="AJ816" i="1"/>
  <c r="AJ814" i="1"/>
  <c r="AK813" i="1"/>
  <c r="AJ815" i="1"/>
  <c r="AJ813" i="1"/>
  <c r="AJ810" i="1"/>
  <c r="AJ817" i="1"/>
  <c r="AQ845" i="1"/>
  <c r="AP842" i="1"/>
  <c r="AP843" i="1"/>
  <c r="AP841" i="1"/>
  <c r="AP847" i="1"/>
  <c r="AK861" i="1"/>
  <c r="AJ864" i="1"/>
  <c r="AJ865" i="1"/>
  <c r="AJ863" i="1"/>
  <c r="AJ862" i="1"/>
  <c r="AJ858" i="1"/>
  <c r="AJ859" i="1"/>
  <c r="AJ861" i="1"/>
  <c r="AJ860" i="1"/>
  <c r="AS862" i="1"/>
  <c r="AT862" i="1" s="1"/>
  <c r="AS861" i="1"/>
  <c r="AT861" i="1" s="1"/>
  <c r="AS877" i="1"/>
  <c r="AJ876" i="1"/>
  <c r="AS878" i="1"/>
  <c r="AT878" i="1" s="1"/>
  <c r="AJ880" i="1"/>
  <c r="AJ878" i="1"/>
  <c r="AK877" i="1"/>
  <c r="AJ879" i="1"/>
  <c r="AJ877" i="1"/>
  <c r="AJ874" i="1"/>
  <c r="AJ875" i="1"/>
  <c r="AJ881" i="1"/>
  <c r="AE891" i="1"/>
  <c r="AS892" i="1"/>
  <c r="AT892" i="1" s="1"/>
  <c r="AE1059" i="1"/>
  <c r="AM1059" i="1"/>
  <c r="AE1091" i="1"/>
  <c r="AM1091" i="1"/>
  <c r="AK1147" i="1"/>
  <c r="AS1147" i="1"/>
  <c r="AM349" i="1"/>
  <c r="AE348" i="1"/>
  <c r="AS349" i="1"/>
  <c r="AT349" i="1" s="1"/>
  <c r="AU351" i="1" s="1"/>
  <c r="AR487" i="1"/>
  <c r="AR488" i="1"/>
  <c r="AR492" i="1"/>
  <c r="AR493" i="1"/>
  <c r="AR485" i="1"/>
  <c r="AR490" i="1"/>
  <c r="AR489" i="1"/>
  <c r="AR486" i="1"/>
  <c r="AR491" i="1"/>
  <c r="AR1387" i="1"/>
  <c r="AR1395" i="1"/>
  <c r="AR1403" i="1"/>
  <c r="AR1411" i="1"/>
  <c r="AR1419" i="1"/>
  <c r="AR1427" i="1"/>
  <c r="AR1435" i="1"/>
  <c r="AR1443" i="1"/>
  <c r="AR1451" i="1"/>
  <c r="AR1459" i="1"/>
  <c r="AR1467" i="1"/>
  <c r="AR1475" i="1"/>
  <c r="AR1483" i="1"/>
  <c r="AR1491" i="1"/>
  <c r="AR1499" i="1"/>
  <c r="AR1507" i="1"/>
  <c r="AR1515" i="1"/>
  <c r="AR1523" i="1"/>
  <c r="AR1531" i="1"/>
  <c r="AR1539" i="1"/>
  <c r="AR1547" i="1"/>
  <c r="AR1555" i="1"/>
  <c r="AR1563" i="1"/>
  <c r="AR1571" i="1"/>
  <c r="AR1579" i="1"/>
  <c r="AR1587" i="1"/>
  <c r="AR1595" i="1"/>
  <c r="AR1603" i="1"/>
  <c r="AR1611" i="1"/>
  <c r="AR1619" i="1"/>
  <c r="AR1627" i="1"/>
  <c r="AR1635" i="1"/>
  <c r="AR1643" i="1"/>
  <c r="AR1651" i="1"/>
  <c r="AR1659" i="1"/>
  <c r="AR1667" i="1"/>
  <c r="AR1675" i="1"/>
  <c r="AR1683" i="1"/>
  <c r="AR1691" i="1"/>
  <c r="AR1699" i="1"/>
  <c r="AR1707" i="1"/>
  <c r="AR1715" i="1"/>
  <c r="AR1723" i="1"/>
  <c r="AR1731" i="1"/>
  <c r="AR1739" i="1"/>
  <c r="AR1747" i="1"/>
  <c r="AR1755" i="1"/>
  <c r="AR1763" i="1"/>
  <c r="AR1771" i="1"/>
  <c r="AD30" i="1"/>
  <c r="AA30" i="1"/>
  <c r="AF30" i="1" s="1"/>
  <c r="AG30" i="1"/>
  <c r="AO66" i="1"/>
  <c r="AQ66" i="1" s="1"/>
  <c r="AK70" i="1"/>
  <c r="AJ74" i="1"/>
  <c r="AA72" i="1"/>
  <c r="AF72" i="1" s="1"/>
  <c r="AD72" i="1"/>
  <c r="AG72" i="1"/>
  <c r="AD73" i="1"/>
  <c r="AA73" i="1"/>
  <c r="AF73" i="1" s="1"/>
  <c r="AG73" i="1"/>
  <c r="AQ115" i="1"/>
  <c r="AD130" i="1"/>
  <c r="AA130" i="1"/>
  <c r="AF130" i="1" s="1"/>
  <c r="AA143" i="1"/>
  <c r="AF143" i="1" s="1"/>
  <c r="AG143" i="1"/>
  <c r="AD143" i="1"/>
  <c r="AQ153" i="1"/>
  <c r="AP157" i="1"/>
  <c r="AQ169" i="1"/>
  <c r="AO176" i="1"/>
  <c r="AP176" i="1" s="1"/>
  <c r="AH175" i="1"/>
  <c r="AI175" i="1"/>
  <c r="AH194" i="1"/>
  <c r="AI194" i="1"/>
  <c r="AA198" i="1"/>
  <c r="AF198" i="1" s="1"/>
  <c r="AG198" i="1"/>
  <c r="AD198" i="1"/>
  <c r="AA203" i="1"/>
  <c r="AF203" i="1" s="1"/>
  <c r="AD203" i="1"/>
  <c r="AG203" i="1"/>
  <c r="AA211" i="1"/>
  <c r="AF211" i="1" s="1"/>
  <c r="AG211" i="1"/>
  <c r="AD211" i="1"/>
  <c r="AD216" i="1"/>
  <c r="AA216" i="1"/>
  <c r="AF216" i="1" s="1"/>
  <c r="AG216" i="1"/>
  <c r="AO219" i="1"/>
  <c r="AQ219" i="1" s="1"/>
  <c r="AI220" i="1"/>
  <c r="AH220" i="1"/>
  <c r="AI243" i="1"/>
  <c r="AH243" i="1"/>
  <c r="AA244" i="1"/>
  <c r="AF244" i="1" s="1"/>
  <c r="AG244" i="1"/>
  <c r="AD244" i="1"/>
  <c r="AI249" i="1"/>
  <c r="AH249" i="1"/>
  <c r="AJ251" i="1" s="1"/>
  <c r="AI261" i="1"/>
  <c r="AH261" i="1"/>
  <c r="AO261" i="1"/>
  <c r="AQ261" i="1" s="1"/>
  <c r="AO263" i="1"/>
  <c r="AQ263" i="1" s="1"/>
  <c r="AA276" i="1"/>
  <c r="AF276" i="1" s="1"/>
  <c r="AG276" i="1"/>
  <c r="AD276" i="1"/>
  <c r="AG278" i="1"/>
  <c r="AA278" i="1"/>
  <c r="AF278" i="1" s="1"/>
  <c r="AD278" i="1"/>
  <c r="AG286" i="1"/>
  <c r="AG291" i="1"/>
  <c r="AR1390" i="1"/>
  <c r="AR1398" i="1"/>
  <c r="AR1406" i="1"/>
  <c r="AR1414" i="1"/>
  <c r="AR1422" i="1"/>
  <c r="AR1430" i="1"/>
  <c r="AR1438" i="1"/>
  <c r="AR1446" i="1"/>
  <c r="AR1454" i="1"/>
  <c r="AR1462" i="1"/>
  <c r="AR1470" i="1"/>
  <c r="AR1478" i="1"/>
  <c r="AR1486" i="1"/>
  <c r="AR1494" i="1"/>
  <c r="AR1502" i="1"/>
  <c r="AR1510" i="1"/>
  <c r="AR1518" i="1"/>
  <c r="AR1526" i="1"/>
  <c r="AR1534" i="1"/>
  <c r="AR1542" i="1"/>
  <c r="AR1550" i="1"/>
  <c r="AR1558" i="1"/>
  <c r="AR1566" i="1"/>
  <c r="AR1574" i="1"/>
  <c r="AH107" i="1"/>
  <c r="AI107" i="1"/>
  <c r="AE867" i="1"/>
  <c r="AM868" i="1"/>
  <c r="AM867" i="1"/>
  <c r="AS867" i="1"/>
  <c r="AT867" i="1" s="1"/>
  <c r="AS868" i="1"/>
  <c r="AT868" i="1" s="1"/>
  <c r="AE942" i="1"/>
  <c r="AM943" i="1"/>
  <c r="AS943" i="1"/>
  <c r="AE1006" i="1"/>
  <c r="AM1007" i="1"/>
  <c r="AS1007" i="1"/>
  <c r="AM1054" i="1"/>
  <c r="AE1054" i="1"/>
  <c r="AS1054" i="1"/>
  <c r="AT1054" i="1" s="1"/>
  <c r="AE1214" i="1"/>
  <c r="AM1214" i="1"/>
  <c r="AO116" i="1"/>
  <c r="AQ116" i="1" s="1"/>
  <c r="AH115" i="1"/>
  <c r="AI115" i="1"/>
  <c r="AE1294" i="1"/>
  <c r="AM1294" i="1"/>
  <c r="AE685" i="1"/>
  <c r="AM686" i="1"/>
  <c r="AM685" i="1"/>
  <c r="AE715" i="1"/>
  <c r="AM716" i="1"/>
  <c r="AK793" i="1"/>
  <c r="AS794" i="1"/>
  <c r="AT794" i="1" s="1"/>
  <c r="AS793" i="1"/>
  <c r="AT793" i="1" s="1"/>
  <c r="AE634" i="1"/>
  <c r="AM635" i="1"/>
  <c r="AE693" i="1"/>
  <c r="AM693" i="1"/>
  <c r="AM694" i="1"/>
  <c r="AP747" i="1"/>
  <c r="AP742" i="1"/>
  <c r="AQ743" i="1"/>
  <c r="AT743" i="1" s="1"/>
  <c r="AP743" i="1"/>
  <c r="AM821" i="1"/>
  <c r="AE821" i="1"/>
  <c r="AM822" i="1"/>
  <c r="AM837" i="1"/>
  <c r="AE837" i="1"/>
  <c r="AM838" i="1"/>
  <c r="AM853" i="1"/>
  <c r="AE853" i="1"/>
  <c r="AM854" i="1"/>
  <c r="AP142" i="1"/>
  <c r="AO32" i="1"/>
  <c r="AE1230" i="1"/>
  <c r="AS1231" i="1"/>
  <c r="AT1231" i="1" s="1"/>
  <c r="AM1231" i="1"/>
  <c r="AM1230" i="1"/>
  <c r="AK1362" i="1"/>
  <c r="AJ1363" i="1"/>
  <c r="AJ1365" i="1"/>
  <c r="AJ1364" i="1"/>
  <c r="AS1363" i="1"/>
  <c r="AJ1366" i="1"/>
  <c r="AP1365" i="1"/>
  <c r="AP1364" i="1"/>
  <c r="AP1366" i="1"/>
  <c r="AQ1362" i="1"/>
  <c r="AE590" i="1"/>
  <c r="AM590" i="1"/>
  <c r="AM591" i="1"/>
  <c r="AJ612" i="1"/>
  <c r="AJ608" i="1"/>
  <c r="AJ613" i="1"/>
  <c r="AJ611" i="1"/>
  <c r="AJ610" i="1"/>
  <c r="AJ609" i="1"/>
  <c r="AS610" i="1"/>
  <c r="AT610" i="1" s="1"/>
  <c r="AS609" i="1"/>
  <c r="AT609" i="1" s="1"/>
  <c r="AK609" i="1"/>
  <c r="AJ607" i="1"/>
  <c r="AJ606" i="1"/>
  <c r="AK628" i="1"/>
  <c r="AJ632" i="1"/>
  <c r="AJ631" i="1"/>
  <c r="AS629" i="1"/>
  <c r="AT629" i="1" s="1"/>
  <c r="AK636" i="1"/>
  <c r="AJ640" i="1"/>
  <c r="AJ639" i="1"/>
  <c r="AS637" i="1"/>
  <c r="AT637" i="1" s="1"/>
  <c r="AM687" i="1"/>
  <c r="AE687" i="1"/>
  <c r="AS687" i="1"/>
  <c r="AT687" i="1" s="1"/>
  <c r="AM688" i="1"/>
  <c r="AE719" i="1"/>
  <c r="AM719" i="1"/>
  <c r="AM720" i="1"/>
  <c r="AK737" i="1"/>
  <c r="AS738" i="1"/>
  <c r="AT738" i="1" s="1"/>
  <c r="AJ740" i="1"/>
  <c r="AJ741" i="1"/>
  <c r="AM781" i="1"/>
  <c r="AE781" i="1"/>
  <c r="AS781" i="1"/>
  <c r="AT781" i="1" s="1"/>
  <c r="AS782" i="1"/>
  <c r="AM782" i="1"/>
  <c r="AS599" i="1"/>
  <c r="AK599" i="1"/>
  <c r="AJ602" i="1"/>
  <c r="AS600" i="1"/>
  <c r="AT600" i="1" s="1"/>
  <c r="AJ603" i="1"/>
  <c r="AE717" i="1"/>
  <c r="AM717" i="1"/>
  <c r="AM718" i="1"/>
  <c r="AK783" i="1"/>
  <c r="AS784" i="1"/>
  <c r="AT784" i="1" s="1"/>
  <c r="AJ782" i="1"/>
  <c r="AJ784" i="1"/>
  <c r="AJ785" i="1"/>
  <c r="AJ783" i="1"/>
  <c r="AE1107" i="1"/>
  <c r="AM1107" i="1"/>
  <c r="AE1139" i="1"/>
  <c r="AM1139" i="1"/>
  <c r="AE1155" i="1"/>
  <c r="AM1155" i="1"/>
  <c r="AE1171" i="1"/>
  <c r="AM1171" i="1"/>
  <c r="AE1203" i="1"/>
  <c r="AM1203" i="1"/>
  <c r="AO203" i="1"/>
  <c r="AQ203" i="1" s="1"/>
  <c r="AO210" i="1"/>
  <c r="AO224" i="1"/>
  <c r="AQ224" i="1" s="1"/>
  <c r="AO103" i="1"/>
  <c r="AQ103" i="1" s="1"/>
  <c r="AO206" i="1"/>
  <c r="AO222" i="1"/>
  <c r="AQ222" i="1" s="1"/>
  <c r="AO274" i="1"/>
  <c r="AP276" i="1" s="1"/>
  <c r="AO91" i="1"/>
  <c r="AQ91" i="1" s="1"/>
  <c r="AO243" i="1"/>
  <c r="AQ243" i="1" s="1"/>
  <c r="AP1233" i="1"/>
  <c r="AP588" i="1"/>
  <c r="AP679" i="1"/>
  <c r="AG146" i="1"/>
  <c r="AP779" i="1"/>
  <c r="AP877" i="1"/>
  <c r="AP795" i="1"/>
  <c r="AG178" i="1"/>
  <c r="AR1349" i="1"/>
  <c r="AU557" i="1"/>
  <c r="AU556" i="1"/>
  <c r="AU657" i="1"/>
  <c r="AU658" i="1"/>
  <c r="AU659" i="1"/>
  <c r="AU656" i="1"/>
  <c r="AU651" i="1"/>
  <c r="AU539" i="1"/>
  <c r="AU541" i="1"/>
  <c r="AU540" i="1"/>
  <c r="AU542" i="1"/>
  <c r="AP994" i="1"/>
  <c r="AP941" i="1"/>
  <c r="AU489" i="1"/>
  <c r="AU555" i="1"/>
  <c r="AU505" i="1"/>
  <c r="AU655" i="1"/>
  <c r="AU653" i="1"/>
  <c r="AU654" i="1"/>
  <c r="AU652" i="1"/>
  <c r="AU543" i="1"/>
  <c r="AJ1147" i="1"/>
  <c r="AJ1083" i="1"/>
  <c r="AP241" i="1"/>
  <c r="AP222" i="1"/>
  <c r="AP997" i="1"/>
  <c r="AP1049" i="1"/>
  <c r="AP1106" i="1"/>
  <c r="AP1170" i="1"/>
  <c r="AP291" i="1"/>
  <c r="AP1180" i="1"/>
  <c r="AP1148" i="1"/>
  <c r="AP1116" i="1"/>
  <c r="AP1084" i="1"/>
  <c r="AR742" i="1"/>
  <c r="AP256" i="1"/>
  <c r="AP254" i="1"/>
  <c r="AP266" i="1"/>
  <c r="AP264" i="1"/>
  <c r="AP1105" i="1"/>
  <c r="AP1110" i="1"/>
  <c r="AP1169" i="1"/>
  <c r="AP1174" i="1"/>
  <c r="AP109" i="1"/>
  <c r="AP196" i="1"/>
  <c r="AP193" i="1"/>
  <c r="AP286" i="1"/>
  <c r="AP287" i="1"/>
  <c r="AP931" i="1"/>
  <c r="AP929" i="1"/>
  <c r="AP1114" i="1"/>
  <c r="AP1178" i="1"/>
  <c r="AP219" i="1"/>
  <c r="AR396" i="1"/>
  <c r="AR1234" i="1"/>
  <c r="AR1257" i="1"/>
  <c r="AP978" i="1"/>
  <c r="AP1075" i="1"/>
  <c r="AP1139" i="1"/>
  <c r="AP1203" i="1"/>
  <c r="AP292" i="1"/>
  <c r="AP909" i="1"/>
  <c r="AP934" i="1"/>
  <c r="AP973" i="1"/>
  <c r="AP1073" i="1"/>
  <c r="AP1078" i="1"/>
  <c r="AP1137" i="1"/>
  <c r="AP1142" i="1"/>
  <c r="AP1201" i="1"/>
  <c r="AP1206" i="1"/>
  <c r="AR1232" i="1"/>
  <c r="AR782" i="1"/>
  <c r="AP987" i="1"/>
  <c r="AR712" i="1"/>
  <c r="AU1288" i="1"/>
  <c r="AJ256" i="1"/>
  <c r="AJ258" i="1"/>
  <c r="AU385" i="1"/>
  <c r="AU1037" i="1"/>
  <c r="AU1036" i="1"/>
  <c r="AU339" i="1"/>
  <c r="AU1264" i="1"/>
  <c r="AU451" i="1"/>
  <c r="AU450" i="1"/>
  <c r="AU368" i="1"/>
  <c r="AU365" i="1"/>
  <c r="AU367" i="1"/>
  <c r="AU364" i="1"/>
  <c r="AU366" i="1"/>
  <c r="AU728" i="1"/>
  <c r="AU372" i="1"/>
  <c r="AU370" i="1"/>
  <c r="AU371" i="1"/>
  <c r="AU380" i="1"/>
  <c r="AU376" i="1"/>
  <c r="AU378" i="1"/>
  <c r="AU375" i="1"/>
  <c r="AU379" i="1"/>
  <c r="AU374" i="1"/>
  <c r="AU377" i="1"/>
  <c r="AU373" i="1"/>
  <c r="AU525" i="1"/>
  <c r="AU522" i="1"/>
  <c r="AU521" i="1"/>
  <c r="AU524" i="1"/>
  <c r="AU523" i="1"/>
  <c r="AU452" i="1"/>
  <c r="AQ63" i="1"/>
  <c r="AP67" i="1"/>
  <c r="AQ82" i="1"/>
  <c r="AP86" i="1"/>
  <c r="AS99" i="1"/>
  <c r="AK98" i="1"/>
  <c r="AJ101" i="1"/>
  <c r="AJ102" i="1"/>
  <c r="AS98" i="1"/>
  <c r="AS246" i="1"/>
  <c r="AK245" i="1"/>
  <c r="AJ248" i="1"/>
  <c r="AJ249" i="1"/>
  <c r="AJ247" i="1"/>
  <c r="AS245" i="1"/>
  <c r="AR281" i="1"/>
  <c r="AR280" i="1"/>
  <c r="AS933" i="1"/>
  <c r="AK932" i="1"/>
  <c r="AJ934" i="1"/>
  <c r="AJ936" i="1"/>
  <c r="AJ935" i="1"/>
  <c r="AJ933" i="1"/>
  <c r="AS932" i="1"/>
  <c r="AQ948" i="1"/>
  <c r="AP952" i="1"/>
  <c r="AP950" i="1"/>
  <c r="AR283" i="1"/>
  <c r="AU1251" i="1"/>
  <c r="AP63" i="1"/>
  <c r="AE86" i="1"/>
  <c r="AM87" i="1"/>
  <c r="AM86" i="1"/>
  <c r="AP206" i="1"/>
  <c r="AQ202" i="1"/>
  <c r="AS203" i="1"/>
  <c r="AK202" i="1"/>
  <c r="AJ204" i="1"/>
  <c r="AJ206" i="1"/>
  <c r="AJ205" i="1"/>
  <c r="AS202" i="1"/>
  <c r="AQ213" i="1"/>
  <c r="AP217" i="1"/>
  <c r="AJ243" i="1"/>
  <c r="AQ912" i="1"/>
  <c r="AP916" i="1"/>
  <c r="AS921" i="1"/>
  <c r="AK920" i="1"/>
  <c r="AJ923" i="1"/>
  <c r="AJ924" i="1"/>
  <c r="AS920" i="1"/>
  <c r="AJ922" i="1"/>
  <c r="AJ921" i="1"/>
  <c r="AQ952" i="1"/>
  <c r="AP956" i="1"/>
  <c r="AP954" i="1"/>
  <c r="AS977" i="1"/>
  <c r="AK976" i="1"/>
  <c r="AJ978" i="1"/>
  <c r="AJ979" i="1"/>
  <c r="AJ980" i="1"/>
  <c r="AJ977" i="1"/>
  <c r="AS976" i="1"/>
  <c r="AS993" i="1"/>
  <c r="AK992" i="1"/>
  <c r="AJ995" i="1"/>
  <c r="AJ996" i="1"/>
  <c r="AS992" i="1"/>
  <c r="AJ994" i="1"/>
  <c r="AJ993" i="1"/>
  <c r="AT999" i="1"/>
  <c r="AQ1016" i="1"/>
  <c r="AP1020" i="1"/>
  <c r="AP1018" i="1"/>
  <c r="AS1057" i="1"/>
  <c r="AK1056" i="1"/>
  <c r="AJ1060" i="1"/>
  <c r="AS1113" i="1"/>
  <c r="AK1112" i="1"/>
  <c r="AJ1116" i="1"/>
  <c r="AS1121" i="1"/>
  <c r="AK1120" i="1"/>
  <c r="AJ1124" i="1"/>
  <c r="AS1185" i="1"/>
  <c r="AK1184" i="1"/>
  <c r="AJ1188" i="1"/>
  <c r="AS81" i="1"/>
  <c r="AJ83" i="1"/>
  <c r="AK80" i="1"/>
  <c r="AJ84" i="1"/>
  <c r="AJ79" i="1"/>
  <c r="AJ82" i="1"/>
  <c r="AJ80" i="1"/>
  <c r="AJ81" i="1"/>
  <c r="AS80" i="1"/>
  <c r="AJ76" i="1"/>
  <c r="AJ77" i="1"/>
  <c r="AJ78" i="1"/>
  <c r="AP100" i="1"/>
  <c r="AQ96" i="1"/>
  <c r="AP213" i="1"/>
  <c r="AT1282" i="1"/>
  <c r="AU1280" i="1" s="1"/>
  <c r="AR1285" i="1"/>
  <c r="AR1283" i="1"/>
  <c r="AR1284" i="1"/>
  <c r="AR1286" i="1"/>
  <c r="AJ1179" i="1"/>
  <c r="AT696" i="1"/>
  <c r="AR699" i="1"/>
  <c r="AR696" i="1"/>
  <c r="AR697" i="1"/>
  <c r="AR700" i="1"/>
  <c r="AR698" i="1"/>
  <c r="AR695" i="1"/>
  <c r="AT591" i="1"/>
  <c r="AR594" i="1"/>
  <c r="AR595" i="1"/>
  <c r="AT410" i="1"/>
  <c r="AR410" i="1"/>
  <c r="AR413" i="1"/>
  <c r="AR414" i="1"/>
  <c r="AR409" i="1"/>
  <c r="AR408" i="1"/>
  <c r="AR412" i="1"/>
  <c r="AR411" i="1"/>
  <c r="AT810" i="1"/>
  <c r="AR814" i="1"/>
  <c r="AT824" i="1"/>
  <c r="AR826" i="1"/>
  <c r="AR828" i="1"/>
  <c r="AR827" i="1"/>
  <c r="AR857" i="1"/>
  <c r="AT804" i="1"/>
  <c r="AR807" i="1"/>
  <c r="AR808" i="1"/>
  <c r="AP108" i="1"/>
  <c r="AQ104" i="1"/>
  <c r="AQ68" i="1"/>
  <c r="AP72" i="1"/>
  <c r="AP69" i="1"/>
  <c r="AS103" i="1"/>
  <c r="AK102" i="1"/>
  <c r="AJ106" i="1"/>
  <c r="AJ105" i="1"/>
  <c r="AS102" i="1"/>
  <c r="AT203" i="1"/>
  <c r="AP214" i="1"/>
  <c r="AS230" i="1"/>
  <c r="AK229" i="1"/>
  <c r="AJ233" i="1"/>
  <c r="AJ232" i="1"/>
  <c r="AS229" i="1"/>
  <c r="AT230" i="1"/>
  <c r="AR234" i="1"/>
  <c r="AP913" i="1"/>
  <c r="AT947" i="1"/>
  <c r="AR951" i="1"/>
  <c r="AP960" i="1"/>
  <c r="AQ956" i="1"/>
  <c r="AP958" i="1"/>
  <c r="AT963" i="1"/>
  <c r="AP977" i="1"/>
  <c r="AT1011" i="1"/>
  <c r="AQ1028" i="1"/>
  <c r="AP1032" i="1"/>
  <c r="AP1064" i="1"/>
  <c r="AQ1060" i="1"/>
  <c r="AQ1068" i="1"/>
  <c r="AP1072" i="1"/>
  <c r="AT1075" i="1"/>
  <c r="AP1096" i="1"/>
  <c r="AQ1092" i="1"/>
  <c r="AS1101" i="1"/>
  <c r="AJ1103" i="1"/>
  <c r="AJ1102" i="1"/>
  <c r="AK1100" i="1"/>
  <c r="AJ1101" i="1"/>
  <c r="AJ1104" i="1"/>
  <c r="AS1100" i="1"/>
  <c r="AT1115" i="1"/>
  <c r="AQ1132" i="1"/>
  <c r="AP1136" i="1"/>
  <c r="AT1147" i="1"/>
  <c r="AS1165" i="1"/>
  <c r="AJ1167" i="1"/>
  <c r="AJ1166" i="1"/>
  <c r="AK1164" i="1"/>
  <c r="AJ1165" i="1"/>
  <c r="AJ1168" i="1"/>
  <c r="AS1164" i="1"/>
  <c r="AT1171" i="1"/>
  <c r="AP1192" i="1"/>
  <c r="AQ1188" i="1"/>
  <c r="AQ1196" i="1"/>
  <c r="AP1200" i="1"/>
  <c r="AT1203" i="1"/>
  <c r="AR1217" i="1"/>
  <c r="AE88" i="1"/>
  <c r="AM88" i="1"/>
  <c r="AM89" i="1"/>
  <c r="AE104" i="1"/>
  <c r="AM104" i="1"/>
  <c r="AM105" i="1"/>
  <c r="AP242" i="1"/>
  <c r="AR130" i="1"/>
  <c r="AR592" i="1"/>
  <c r="AR591" i="1"/>
  <c r="AR1345" i="1"/>
  <c r="AU829" i="1"/>
  <c r="AU727" i="1"/>
  <c r="AU833" i="1"/>
  <c r="AU834" i="1"/>
  <c r="AU832" i="1"/>
  <c r="AT606" i="1"/>
  <c r="AR610" i="1"/>
  <c r="AR609" i="1"/>
  <c r="AR950" i="1"/>
  <c r="AR872" i="1"/>
  <c r="AR850" i="1"/>
  <c r="AR811" i="1"/>
  <c r="AU588" i="1"/>
  <c r="AU350" i="1"/>
  <c r="AT438" i="1"/>
  <c r="AR441" i="1"/>
  <c r="AR442" i="1"/>
  <c r="AU890" i="1"/>
  <c r="AR606" i="1"/>
  <c r="AU346" i="1"/>
  <c r="AU341" i="1"/>
  <c r="AU344" i="1"/>
  <c r="AU345" i="1"/>
  <c r="AU342" i="1"/>
  <c r="AU340" i="1"/>
  <c r="AU343" i="1"/>
  <c r="AP64" i="1"/>
  <c r="AE98" i="1"/>
  <c r="AM99" i="1"/>
  <c r="AM98" i="1"/>
  <c r="AM231" i="1"/>
  <c r="AE231" i="1"/>
  <c r="AE265" i="1"/>
  <c r="AM265" i="1"/>
  <c r="AM266" i="1"/>
  <c r="AS274" i="1"/>
  <c r="AK273" i="1"/>
  <c r="AJ271" i="1"/>
  <c r="AJ274" i="1"/>
  <c r="AJ275" i="1"/>
  <c r="AJ277" i="1"/>
  <c r="AJ270" i="1"/>
  <c r="AJ273" i="1"/>
  <c r="AJ272" i="1"/>
  <c r="AJ276" i="1"/>
  <c r="AS273" i="1"/>
  <c r="AP272" i="1"/>
  <c r="AQ904" i="1"/>
  <c r="AP908" i="1"/>
  <c r="AP915" i="1"/>
  <c r="AT943" i="1"/>
  <c r="AS961" i="1"/>
  <c r="AK960" i="1"/>
  <c r="AJ963" i="1"/>
  <c r="AJ964" i="1"/>
  <c r="AS960" i="1"/>
  <c r="AJ962" i="1"/>
  <c r="AJ961" i="1"/>
  <c r="AQ968" i="1"/>
  <c r="AP972" i="1"/>
  <c r="AP979" i="1"/>
  <c r="AT991" i="1"/>
  <c r="AP1010" i="1"/>
  <c r="AP1013" i="1"/>
  <c r="AT1023" i="1"/>
  <c r="AP1052" i="1"/>
  <c r="AQ1048" i="1"/>
  <c r="AP1045" i="1"/>
  <c r="AP1046" i="1"/>
  <c r="AP1048" i="1"/>
  <c r="AP1047" i="1"/>
  <c r="AP1061" i="1"/>
  <c r="AP1091" i="1"/>
  <c r="AP1123" i="1"/>
  <c r="AT1143" i="1"/>
  <c r="AP1155" i="1"/>
  <c r="AT1175" i="1"/>
  <c r="AP1189" i="1"/>
  <c r="AP82" i="1"/>
  <c r="AP92" i="1"/>
  <c r="AQ88" i="1"/>
  <c r="AS105" i="1"/>
  <c r="AK104" i="1"/>
  <c r="AJ107" i="1"/>
  <c r="AJ108" i="1"/>
  <c r="AS104" i="1"/>
  <c r="AS231" i="1"/>
  <c r="AT231" i="1" s="1"/>
  <c r="AR235" i="1"/>
  <c r="AP245" i="1"/>
  <c r="AP247" i="1"/>
  <c r="AT1357" i="1"/>
  <c r="AR1361" i="1"/>
  <c r="AR1360" i="1"/>
  <c r="AP1124" i="1"/>
  <c r="AP1092" i="1"/>
  <c r="AP1060" i="1"/>
  <c r="AU330" i="1"/>
  <c r="AU328" i="1"/>
  <c r="AU329" i="1"/>
  <c r="AU325" i="1"/>
  <c r="AU326" i="1"/>
  <c r="AU324" i="1"/>
  <c r="AU327" i="1"/>
  <c r="AT468" i="1"/>
  <c r="AR471" i="1"/>
  <c r="AR469" i="1"/>
  <c r="AR472" i="1"/>
  <c r="AR470" i="1"/>
  <c r="AR468" i="1"/>
  <c r="AR419" i="1"/>
  <c r="AR587" i="1"/>
  <c r="AU467" i="1"/>
  <c r="AU466" i="1"/>
  <c r="AU1242" i="1"/>
  <c r="AR1045" i="1"/>
  <c r="AQ106" i="1"/>
  <c r="AP110" i="1"/>
  <c r="AS41" i="1"/>
  <c r="AT41" i="1" s="1"/>
  <c r="AK40" i="1"/>
  <c r="AJ44" i="1"/>
  <c r="AS40" i="1"/>
  <c r="AK39" i="1"/>
  <c r="AJ40" i="1"/>
  <c r="AJ41" i="1"/>
  <c r="AJ39" i="1"/>
  <c r="AJ42" i="1"/>
  <c r="AJ37" i="1"/>
  <c r="AJ43" i="1"/>
  <c r="AJ36" i="1"/>
  <c r="AJ38" i="1"/>
  <c r="AJ35" i="1"/>
  <c r="AS39" i="1"/>
  <c r="AP40" i="1"/>
  <c r="AP38" i="1"/>
  <c r="AP37" i="1"/>
  <c r="AS83" i="1"/>
  <c r="AK82" i="1"/>
  <c r="AJ85" i="1"/>
  <c r="AJ86" i="1"/>
  <c r="AS82" i="1"/>
  <c r="AS87" i="1"/>
  <c r="AK86" i="1"/>
  <c r="AJ90" i="1"/>
  <c r="AJ89" i="1"/>
  <c r="AS86" i="1"/>
  <c r="AP93" i="1"/>
  <c r="AS95" i="1"/>
  <c r="AK94" i="1"/>
  <c r="AJ98" i="1"/>
  <c r="AJ97" i="1"/>
  <c r="AS94" i="1"/>
  <c r="AQ98" i="1"/>
  <c r="AP102" i="1"/>
  <c r="AP202" i="1"/>
  <c r="AP204" i="1"/>
  <c r="AS210" i="1"/>
  <c r="AK209" i="1"/>
  <c r="AJ213" i="1"/>
  <c r="AJ212" i="1"/>
  <c r="AS209" i="1"/>
  <c r="AS226" i="1"/>
  <c r="AK225" i="1"/>
  <c r="AJ229" i="1"/>
  <c r="AJ228" i="1"/>
  <c r="AS225" i="1"/>
  <c r="AS232" i="1"/>
  <c r="AT232" i="1" s="1"/>
  <c r="AK231" i="1"/>
  <c r="AJ235" i="1"/>
  <c r="AE232" i="1"/>
  <c r="AM232" i="1"/>
  <c r="AE234" i="1"/>
  <c r="AM234" i="1"/>
  <c r="AQ257" i="1"/>
  <c r="AP261" i="1"/>
  <c r="AS258" i="1"/>
  <c r="AK257" i="1"/>
  <c r="AJ261" i="1"/>
  <c r="AJ260" i="1"/>
  <c r="AS257" i="1"/>
  <c r="AT258" i="1"/>
  <c r="AP905" i="1"/>
  <c r="AT899" i="1"/>
  <c r="AP910" i="1"/>
  <c r="AT907" i="1"/>
  <c r="AQ916" i="1"/>
  <c r="AP920" i="1"/>
  <c r="AP918" i="1"/>
  <c r="AP927" i="1"/>
  <c r="AT933" i="1"/>
  <c r="AP936" i="1"/>
  <c r="AQ932" i="1"/>
  <c r="AR953" i="1"/>
  <c r="AS949" i="1"/>
  <c r="AT949" i="1" s="1"/>
  <c r="AK948" i="1"/>
  <c r="AJ952" i="1"/>
  <c r="AJ951" i="1"/>
  <c r="AS948" i="1"/>
  <c r="AJ950" i="1"/>
  <c r="AJ949" i="1"/>
  <c r="AT955" i="1"/>
  <c r="AP969" i="1"/>
  <c r="AS965" i="1"/>
  <c r="AT965" i="1" s="1"/>
  <c r="AK964" i="1"/>
  <c r="AJ966" i="1"/>
  <c r="AJ968" i="1"/>
  <c r="AJ967" i="1"/>
  <c r="AJ965" i="1"/>
  <c r="AS964" i="1"/>
  <c r="AP974" i="1"/>
  <c r="AT971" i="1"/>
  <c r="AP985" i="1"/>
  <c r="AQ980" i="1"/>
  <c r="AP984" i="1"/>
  <c r="AP982" i="1"/>
  <c r="AP1000" i="1"/>
  <c r="AQ996" i="1"/>
  <c r="AS1013" i="1"/>
  <c r="AT1013" i="1" s="1"/>
  <c r="AK1012" i="1"/>
  <c r="AJ1016" i="1"/>
  <c r="AJ1015" i="1"/>
  <c r="AS1012" i="1"/>
  <c r="AJ1014" i="1"/>
  <c r="AJ1013" i="1"/>
  <c r="AT1019" i="1"/>
  <c r="AP1031" i="1"/>
  <c r="AQ1052" i="1"/>
  <c r="AP1056" i="1"/>
  <c r="AS1053" i="1"/>
  <c r="AJ1055" i="1"/>
  <c r="AJ1054" i="1"/>
  <c r="AK1052" i="1"/>
  <c r="AJ1053" i="1"/>
  <c r="AJ1056" i="1"/>
  <c r="AS1052" i="1"/>
  <c r="AP1057" i="1"/>
  <c r="AP1063" i="1"/>
  <c r="AP1070" i="1"/>
  <c r="AP1071" i="1"/>
  <c r="AQ1076" i="1"/>
  <c r="AR1079" i="1" s="1"/>
  <c r="AP1080" i="1"/>
  <c r="AQ1084" i="1"/>
  <c r="AP1088" i="1"/>
  <c r="AS1085" i="1"/>
  <c r="AJ1087" i="1"/>
  <c r="AJ1086" i="1"/>
  <c r="AK1084" i="1"/>
  <c r="AJ1085" i="1"/>
  <c r="AJ1088" i="1"/>
  <c r="AS1084" i="1"/>
  <c r="AP1089" i="1"/>
  <c r="AP1095" i="1"/>
  <c r="AQ1108" i="1"/>
  <c r="AP1112" i="1"/>
  <c r="AQ1116" i="1"/>
  <c r="AP1120" i="1"/>
  <c r="AS1117" i="1"/>
  <c r="AJ1119" i="1"/>
  <c r="AJ1118" i="1"/>
  <c r="AK1116" i="1"/>
  <c r="AJ1117" i="1"/>
  <c r="AJ1120" i="1"/>
  <c r="AS1116" i="1"/>
  <c r="AP1121" i="1"/>
  <c r="AP1127" i="1"/>
  <c r="AP1134" i="1"/>
  <c r="AP1135" i="1"/>
  <c r="AQ1140" i="1"/>
  <c r="AR1141" i="1" s="1"/>
  <c r="AP1144" i="1"/>
  <c r="AQ1148" i="1"/>
  <c r="AR1150" i="1" s="1"/>
  <c r="AP1152" i="1"/>
  <c r="AS1149" i="1"/>
  <c r="AJ1151" i="1"/>
  <c r="AJ1150" i="1"/>
  <c r="AK1148" i="1"/>
  <c r="AJ1149" i="1"/>
  <c r="AJ1152" i="1"/>
  <c r="AS1148" i="1"/>
  <c r="AP1153" i="1"/>
  <c r="AP1159" i="1"/>
  <c r="AQ1172" i="1"/>
  <c r="AP1176" i="1"/>
  <c r="AQ1180" i="1"/>
  <c r="AP1184" i="1"/>
  <c r="AS1181" i="1"/>
  <c r="AJ1183" i="1"/>
  <c r="AJ1182" i="1"/>
  <c r="AK1180" i="1"/>
  <c r="AJ1181" i="1"/>
  <c r="AJ1184" i="1"/>
  <c r="AS1180" i="1"/>
  <c r="AP1185" i="1"/>
  <c r="AP1191" i="1"/>
  <c r="AP1198" i="1"/>
  <c r="AP1199" i="1"/>
  <c r="AQ1204" i="1"/>
  <c r="AR1207" i="1" s="1"/>
  <c r="AP1208" i="1"/>
  <c r="AT1211" i="1"/>
  <c r="AP70" i="1"/>
  <c r="AE80" i="1"/>
  <c r="AM80" i="1"/>
  <c r="AM81" i="1"/>
  <c r="AT83" i="1"/>
  <c r="AE100" i="1"/>
  <c r="AM101" i="1"/>
  <c r="AM100" i="1"/>
  <c r="AE242" i="1"/>
  <c r="AM243" i="1"/>
  <c r="AM242" i="1"/>
  <c r="AP253" i="1"/>
  <c r="AE252" i="1"/>
  <c r="AM252" i="1"/>
  <c r="AM253" i="1"/>
  <c r="AS252" i="1"/>
  <c r="AT252" i="1" s="1"/>
  <c r="AS253" i="1"/>
  <c r="AT253" i="1" s="1"/>
  <c r="AP60" i="1"/>
  <c r="AR1311" i="1"/>
  <c r="AU1290" i="1"/>
  <c r="AT1274" i="1"/>
  <c r="AR1277" i="1"/>
  <c r="AR1276" i="1"/>
  <c r="AR1278" i="1"/>
  <c r="AR1275" i="1"/>
  <c r="AR1270" i="1"/>
  <c r="AR1272" i="1"/>
  <c r="AR1271" i="1"/>
  <c r="AU1289" i="1"/>
  <c r="AU1241" i="1"/>
  <c r="AJ1187" i="1"/>
  <c r="AJ1123" i="1"/>
  <c r="AJ1059" i="1"/>
  <c r="AT766" i="1"/>
  <c r="AR769" i="1"/>
  <c r="AR766" i="1"/>
  <c r="AR768" i="1"/>
  <c r="AR770" i="1"/>
  <c r="AR767" i="1"/>
  <c r="AR764" i="1"/>
  <c r="AR765" i="1"/>
  <c r="AT704" i="1"/>
  <c r="AR708" i="1"/>
  <c r="AR705" i="1"/>
  <c r="AR706" i="1"/>
  <c r="AR703" i="1"/>
  <c r="AR707" i="1"/>
  <c r="AR704" i="1"/>
  <c r="AU611" i="1"/>
  <c r="AU1245" i="1"/>
  <c r="AR407" i="1"/>
  <c r="AU407" i="1"/>
  <c r="AP1194" i="1"/>
  <c r="AP1066" i="1"/>
  <c r="AU323" i="1"/>
  <c r="AU893" i="1"/>
  <c r="AU891" i="1"/>
  <c r="AU892" i="1"/>
  <c r="AR821" i="1"/>
  <c r="AU468" i="1"/>
  <c r="AU348" i="1"/>
  <c r="AU362" i="1"/>
  <c r="AU360" i="1"/>
  <c r="AU355" i="1"/>
  <c r="AU359" i="1"/>
  <c r="AU356" i="1"/>
  <c r="AU361" i="1"/>
  <c r="AU354" i="1"/>
  <c r="AU357" i="1"/>
  <c r="AU358" i="1"/>
  <c r="AU353" i="1"/>
  <c r="AR1043" i="1"/>
  <c r="AR1044" i="1"/>
  <c r="AR881" i="1"/>
  <c r="AR849" i="1"/>
  <c r="AR817" i="1"/>
  <c r="AR855" i="1"/>
  <c r="AR822" i="1"/>
  <c r="AR773" i="1"/>
  <c r="AR792" i="1"/>
  <c r="AR793" i="1"/>
  <c r="AR758" i="1"/>
  <c r="AR753" i="1"/>
  <c r="AR604" i="1"/>
  <c r="AU1246" i="1"/>
  <c r="AT444" i="1"/>
  <c r="AR447" i="1"/>
  <c r="AR445" i="1"/>
  <c r="AR448" i="1"/>
  <c r="AR446" i="1"/>
  <c r="AR444" i="1"/>
  <c r="AT800" i="1"/>
  <c r="AR802" i="1"/>
  <c r="AR800" i="1"/>
  <c r="AR799" i="1"/>
  <c r="AR796" i="1"/>
  <c r="AR803" i="1"/>
  <c r="AR801" i="1"/>
  <c r="AR804" i="1"/>
  <c r="AR798" i="1"/>
  <c r="AR797" i="1"/>
  <c r="AR63" i="1"/>
  <c r="AT103" i="1"/>
  <c r="AP66" i="1"/>
  <c r="AS64" i="1"/>
  <c r="AK63" i="1"/>
  <c r="AJ66" i="1"/>
  <c r="AJ64" i="1"/>
  <c r="AJ65" i="1"/>
  <c r="AJ67" i="1"/>
  <c r="AS63" i="1"/>
  <c r="AJ59" i="1"/>
  <c r="AJ60" i="1"/>
  <c r="AJ61" i="1"/>
  <c r="AJ62" i="1"/>
  <c r="AJ63" i="1"/>
  <c r="AQ124" i="1"/>
  <c r="AP128" i="1"/>
  <c r="AE94" i="1"/>
  <c r="AM94" i="1"/>
  <c r="AM95" i="1"/>
  <c r="AQ197" i="1"/>
  <c r="AP201" i="1"/>
  <c r="AS198" i="1"/>
  <c r="AK197" i="1"/>
  <c r="AJ201" i="1"/>
  <c r="AJ195" i="1"/>
  <c r="AJ193" i="1"/>
  <c r="AJ197" i="1"/>
  <c r="AJ200" i="1"/>
  <c r="AJ196" i="1"/>
  <c r="AJ194" i="1"/>
  <c r="AJ198" i="1"/>
  <c r="AJ199" i="1"/>
  <c r="AS197" i="1"/>
  <c r="AS208" i="1"/>
  <c r="AT208" i="1" s="1"/>
  <c r="AK207" i="1"/>
  <c r="AJ209" i="1"/>
  <c r="AJ211" i="1"/>
  <c r="AJ210" i="1"/>
  <c r="AS207" i="1"/>
  <c r="AP215" i="1"/>
  <c r="AQ223" i="1"/>
  <c r="AP227" i="1"/>
  <c r="AP221" i="1"/>
  <c r="AP223" i="1"/>
  <c r="AP224" i="1"/>
  <c r="AP226" i="1"/>
  <c r="AQ226" i="1"/>
  <c r="AP230" i="1"/>
  <c r="AE230" i="1"/>
  <c r="AM230" i="1"/>
  <c r="AM233" i="1"/>
  <c r="AE233" i="1"/>
  <c r="AJ242" i="1"/>
  <c r="AJ241" i="1"/>
  <c r="AE260" i="1"/>
  <c r="AM261" i="1"/>
  <c r="AM260" i="1"/>
  <c r="AS261" i="1"/>
  <c r="AT261" i="1" s="1"/>
  <c r="AS260" i="1"/>
  <c r="AT260" i="1" s="1"/>
  <c r="AP906" i="1"/>
  <c r="AT903" i="1"/>
  <c r="AP917" i="1"/>
  <c r="AQ920" i="1"/>
  <c r="AP924" i="1"/>
  <c r="AP922" i="1"/>
  <c r="AP933" i="1"/>
  <c r="AR949" i="1"/>
  <c r="AQ944" i="1"/>
  <c r="AR946" i="1" s="1"/>
  <c r="AP948" i="1"/>
  <c r="AS945" i="1"/>
  <c r="AT945" i="1" s="1"/>
  <c r="AK944" i="1"/>
  <c r="AJ947" i="1"/>
  <c r="AJ946" i="1"/>
  <c r="AJ948" i="1"/>
  <c r="AJ945" i="1"/>
  <c r="AS944" i="1"/>
  <c r="AT951" i="1"/>
  <c r="AR955" i="1"/>
  <c r="AS953" i="1"/>
  <c r="AK952" i="1"/>
  <c r="AJ955" i="1"/>
  <c r="AJ956" i="1"/>
  <c r="AS952" i="1"/>
  <c r="AJ954" i="1"/>
  <c r="AJ953" i="1"/>
  <c r="AT961" i="1"/>
  <c r="AP970" i="1"/>
  <c r="AT967" i="1"/>
  <c r="AT993" i="1"/>
  <c r="AQ992" i="1"/>
  <c r="AP996" i="1"/>
  <c r="AQ1008" i="1"/>
  <c r="AP1012" i="1"/>
  <c r="AS1009" i="1"/>
  <c r="AK1008" i="1"/>
  <c r="AJ1010" i="1"/>
  <c r="AJ1011" i="1"/>
  <c r="AJ1012" i="1"/>
  <c r="AJ1009" i="1"/>
  <c r="AS1008" i="1"/>
  <c r="AT1015" i="1"/>
  <c r="AR1029" i="1"/>
  <c r="AR1053" i="1"/>
  <c r="AP1050" i="1"/>
  <c r="AP1051" i="1"/>
  <c r="AR1069" i="1"/>
  <c r="AP1067" i="1"/>
  <c r="AP1074" i="1"/>
  <c r="AT1071" i="1"/>
  <c r="AR1075" i="1"/>
  <c r="AR1074" i="1"/>
  <c r="AP1085" i="1"/>
  <c r="AS1081" i="1"/>
  <c r="AK1080" i="1"/>
  <c r="AJ1084" i="1"/>
  <c r="AS1089" i="1"/>
  <c r="AK1088" i="1"/>
  <c r="AJ1092" i="1"/>
  <c r="AT1095" i="1"/>
  <c r="AP1107" i="1"/>
  <c r="AT1113" i="1"/>
  <c r="AR1117" i="1"/>
  <c r="AR1133" i="1"/>
  <c r="AP1131" i="1"/>
  <c r="AP1138" i="1"/>
  <c r="AT1135" i="1"/>
  <c r="AR1139" i="1"/>
  <c r="AR1138" i="1"/>
  <c r="AP1149" i="1"/>
  <c r="AS1145" i="1"/>
  <c r="AK1144" i="1"/>
  <c r="AJ1148" i="1"/>
  <c r="AS1153" i="1"/>
  <c r="AK1152" i="1"/>
  <c r="AJ1156" i="1"/>
  <c r="AT1159" i="1"/>
  <c r="AP1171" i="1"/>
  <c r="AR1181" i="1"/>
  <c r="AR1197" i="1"/>
  <c r="AP1195" i="1"/>
  <c r="AP1202" i="1"/>
  <c r="AT1199" i="1"/>
  <c r="AR1203" i="1"/>
  <c r="AR1202" i="1"/>
  <c r="AS1209" i="1"/>
  <c r="AT1209" i="1" s="1"/>
  <c r="AK1208" i="1"/>
  <c r="AJ1212" i="1"/>
  <c r="AE56" i="1"/>
  <c r="AM57" i="1"/>
  <c r="AM56" i="1"/>
  <c r="AS57" i="1"/>
  <c r="AT57" i="1" s="1"/>
  <c r="AS56" i="1"/>
  <c r="AT56" i="1" s="1"/>
  <c r="AP84" i="1"/>
  <c r="AQ80" i="1"/>
  <c r="AP76" i="1"/>
  <c r="AP91" i="1"/>
  <c r="AS97" i="1"/>
  <c r="AT97" i="1" s="1"/>
  <c r="AK96" i="1"/>
  <c r="AJ99" i="1"/>
  <c r="AJ100" i="1"/>
  <c r="AS96" i="1"/>
  <c r="AS101" i="1"/>
  <c r="AT101" i="1" s="1"/>
  <c r="AK100" i="1"/>
  <c r="AJ103" i="1"/>
  <c r="AJ104" i="1"/>
  <c r="AS100" i="1"/>
  <c r="AP104" i="1"/>
  <c r="AQ100" i="1"/>
  <c r="AT209" i="1"/>
  <c r="AS227" i="1"/>
  <c r="AK226" i="1"/>
  <c r="AJ230" i="1"/>
  <c r="AT225" i="1"/>
  <c r="AT227" i="1"/>
  <c r="AE240" i="1"/>
  <c r="AM240" i="1"/>
  <c r="AM241" i="1"/>
  <c r="AE248" i="1"/>
  <c r="AM248" i="1"/>
  <c r="AM249" i="1"/>
  <c r="AE250" i="1"/>
  <c r="AM250" i="1"/>
  <c r="AM251" i="1"/>
  <c r="AS250" i="1"/>
  <c r="AT250" i="1" s="1"/>
  <c r="AS251" i="1"/>
  <c r="AT251" i="1" s="1"/>
  <c r="AE268" i="1"/>
  <c r="AM268" i="1"/>
  <c r="AM269" i="1"/>
  <c r="AS268" i="1"/>
  <c r="AT268" i="1" s="1"/>
  <c r="AS269" i="1"/>
  <c r="AT269" i="1" s="1"/>
  <c r="AQ289" i="1"/>
  <c r="AP293" i="1"/>
  <c r="AS290" i="1"/>
  <c r="AK289" i="1"/>
  <c r="AJ292" i="1"/>
  <c r="AJ290" i="1"/>
  <c r="AJ293" i="1"/>
  <c r="AJ291" i="1"/>
  <c r="AS289" i="1"/>
  <c r="AJ286" i="1"/>
  <c r="AJ287" i="1"/>
  <c r="AJ285" i="1"/>
  <c r="AJ288" i="1"/>
  <c r="AP290" i="1"/>
  <c r="AT288" i="1"/>
  <c r="AR290" i="1"/>
  <c r="AR291" i="1"/>
  <c r="AR292" i="1"/>
  <c r="AM533" i="1"/>
  <c r="AE533" i="1"/>
  <c r="AM534" i="1"/>
  <c r="AS534" i="1"/>
  <c r="AT534" i="1" s="1"/>
  <c r="AU538" i="1" s="1"/>
  <c r="AS533" i="1"/>
  <c r="AT533" i="1" s="1"/>
  <c r="AU608" i="1"/>
  <c r="AT618" i="1"/>
  <c r="AU619" i="1" s="1"/>
  <c r="AR619" i="1"/>
  <c r="AR621" i="1"/>
  <c r="AR622" i="1"/>
  <c r="AR620" i="1"/>
  <c r="AT1299" i="1"/>
  <c r="AR1303" i="1"/>
  <c r="AR1279" i="1"/>
  <c r="AT1236" i="1"/>
  <c r="AR1237" i="1"/>
  <c r="AR1238" i="1"/>
  <c r="AR1240" i="1"/>
  <c r="AR1239" i="1"/>
  <c r="AR1350" i="1"/>
  <c r="AT1351" i="1"/>
  <c r="AU1355" i="1" s="1"/>
  <c r="AR1353" i="1"/>
  <c r="AR1355" i="1"/>
  <c r="AR1354" i="1"/>
  <c r="AU1287" i="1"/>
  <c r="AT1192" i="1"/>
  <c r="AR1196" i="1"/>
  <c r="AT1176" i="1"/>
  <c r="AR1180" i="1"/>
  <c r="AT1160" i="1"/>
  <c r="AR1148" i="1"/>
  <c r="AT1128" i="1"/>
  <c r="AR1132" i="1"/>
  <c r="AR1116" i="1"/>
  <c r="AT1096" i="1"/>
  <c r="AR1084" i="1"/>
  <c r="AT1064" i="1"/>
  <c r="AR1068" i="1"/>
  <c r="AJ1210" i="1"/>
  <c r="AJ1209" i="1"/>
  <c r="AS1208" i="1"/>
  <c r="AT1208" i="1" s="1"/>
  <c r="AJ1178" i="1"/>
  <c r="AJ1177" i="1"/>
  <c r="AJ1162" i="1"/>
  <c r="AJ1161" i="1"/>
  <c r="AJ1146" i="1"/>
  <c r="AJ1145" i="1"/>
  <c r="AS1144" i="1"/>
  <c r="AT1144" i="1" s="1"/>
  <c r="AJ1114" i="1"/>
  <c r="AJ1113" i="1"/>
  <c r="AS1112" i="1"/>
  <c r="AT1112" i="1" s="1"/>
  <c r="AJ1098" i="1"/>
  <c r="AJ1097" i="1"/>
  <c r="AJ1082" i="1"/>
  <c r="AJ1081" i="1"/>
  <c r="AS1080" i="1"/>
  <c r="AT1080" i="1" s="1"/>
  <c r="AU763" i="1"/>
  <c r="AT736" i="1"/>
  <c r="AR740" i="1"/>
  <c r="AT742" i="1"/>
  <c r="AR744" i="1"/>
  <c r="AR746" i="1"/>
  <c r="AR745" i="1"/>
  <c r="AU470" i="1"/>
  <c r="AT430" i="1"/>
  <c r="AR432" i="1"/>
  <c r="AR434" i="1"/>
  <c r="AR433" i="1"/>
  <c r="AR431" i="1"/>
  <c r="AR428" i="1"/>
  <c r="AR429" i="1"/>
  <c r="AR430" i="1"/>
  <c r="AU405" i="1"/>
  <c r="AU1268" i="1"/>
  <c r="AU1266" i="1"/>
  <c r="AU1267" i="1"/>
  <c r="AT680" i="1"/>
  <c r="AR681" i="1"/>
  <c r="AR684" i="1"/>
  <c r="AR683" i="1"/>
  <c r="AR682" i="1"/>
  <c r="AU314" i="1"/>
  <c r="AU310" i="1"/>
  <c r="AU308" i="1"/>
  <c r="AU312" i="1"/>
  <c r="AU313" i="1"/>
  <c r="AU311" i="1"/>
  <c r="AU309" i="1"/>
  <c r="AR465" i="1"/>
  <c r="AU424" i="1"/>
  <c r="AU406" i="1"/>
  <c r="AU383" i="1"/>
  <c r="AU381" i="1"/>
  <c r="AU894" i="1"/>
  <c r="AR813" i="1"/>
  <c r="AR883" i="1"/>
  <c r="AU445" i="1"/>
  <c r="AU526" i="1"/>
  <c r="AU369" i="1"/>
  <c r="AR954" i="1"/>
  <c r="AR743" i="1"/>
  <c r="AU1265" i="1"/>
  <c r="AU1250" i="1"/>
  <c r="AU1248" i="1"/>
  <c r="AU1249" i="1"/>
  <c r="AT40" i="1"/>
  <c r="AP71" i="1"/>
  <c r="AS69" i="1"/>
  <c r="AT69" i="1" s="1"/>
  <c r="AK68" i="1"/>
  <c r="AJ72" i="1"/>
  <c r="AJ71" i="1"/>
  <c r="AS68" i="1"/>
  <c r="AT81" i="1"/>
  <c r="AQ90" i="1"/>
  <c r="AP94" i="1"/>
  <c r="AP101" i="1"/>
  <c r="AQ204" i="1"/>
  <c r="AP208" i="1"/>
  <c r="AS216" i="1"/>
  <c r="AT216" i="1" s="1"/>
  <c r="AK215" i="1"/>
  <c r="AJ218" i="1"/>
  <c r="AJ219" i="1"/>
  <c r="AS215" i="1"/>
  <c r="AP228" i="1"/>
  <c r="AP236" i="1"/>
  <c r="AP238" i="1"/>
  <c r="AE235" i="1"/>
  <c r="AM235" i="1"/>
  <c r="AM236" i="1"/>
  <c r="AS236" i="1"/>
  <c r="AT236" i="1" s="1"/>
  <c r="AT246" i="1"/>
  <c r="AJ259" i="1"/>
  <c r="AJ253" i="1"/>
  <c r="AJ254" i="1"/>
  <c r="AJ255" i="1"/>
  <c r="AP259" i="1"/>
  <c r="AP258" i="1"/>
  <c r="AP255" i="1"/>
  <c r="AP260" i="1"/>
  <c r="AQ265" i="1"/>
  <c r="AP269" i="1"/>
  <c r="AS266" i="1"/>
  <c r="AK265" i="1"/>
  <c r="AJ266" i="1"/>
  <c r="AJ267" i="1"/>
  <c r="AJ265" i="1"/>
  <c r="AJ264" i="1"/>
  <c r="AJ269" i="1"/>
  <c r="AJ268" i="1"/>
  <c r="AS265" i="1"/>
  <c r="AJ262" i="1"/>
  <c r="AJ263" i="1"/>
  <c r="AP268" i="1"/>
  <c r="AP265" i="1"/>
  <c r="AP267" i="1"/>
  <c r="AP270" i="1"/>
  <c r="AS901" i="1"/>
  <c r="AT901" i="1" s="1"/>
  <c r="AK900" i="1"/>
  <c r="AJ902" i="1"/>
  <c r="AJ904" i="1"/>
  <c r="AJ903" i="1"/>
  <c r="AJ900" i="1"/>
  <c r="AJ901" i="1"/>
  <c r="AS900" i="1"/>
  <c r="AJ896" i="1"/>
  <c r="AJ899" i="1"/>
  <c r="AJ897" i="1"/>
  <c r="AJ898" i="1"/>
  <c r="AR913" i="1"/>
  <c r="AS909" i="1"/>
  <c r="AT909" i="1" s="1"/>
  <c r="AJ910" i="1"/>
  <c r="AJ912" i="1"/>
  <c r="AK908" i="1"/>
  <c r="AJ911" i="1"/>
  <c r="AJ909" i="1"/>
  <c r="AS908" i="1"/>
  <c r="AT915" i="1"/>
  <c r="AR919" i="1"/>
  <c r="AP928" i="1"/>
  <c r="AQ924" i="1"/>
  <c r="AP926" i="1"/>
  <c r="AP935" i="1"/>
  <c r="AT931" i="1"/>
  <c r="AP945" i="1"/>
  <c r="AQ940" i="1"/>
  <c r="AP944" i="1"/>
  <c r="AP951" i="1"/>
  <c r="AS957" i="1"/>
  <c r="AT957" i="1" s="1"/>
  <c r="AJ960" i="1"/>
  <c r="AK956" i="1"/>
  <c r="AJ959" i="1"/>
  <c r="AS956" i="1"/>
  <c r="AJ958" i="1"/>
  <c r="AJ957" i="1"/>
  <c r="AP967" i="1"/>
  <c r="AS973" i="1"/>
  <c r="AT973" i="1" s="1"/>
  <c r="AJ974" i="1"/>
  <c r="AJ976" i="1"/>
  <c r="AJ975" i="1"/>
  <c r="AK972" i="1"/>
  <c r="AJ973" i="1"/>
  <c r="AS972" i="1"/>
  <c r="AT979" i="1"/>
  <c r="AP993" i="1"/>
  <c r="AP992" i="1"/>
  <c r="AQ988" i="1"/>
  <c r="AP990" i="1"/>
  <c r="AP999" i="1"/>
  <c r="AT995" i="1"/>
  <c r="AP1009" i="1"/>
  <c r="AQ1004" i="1"/>
  <c r="AP1008" i="1"/>
  <c r="AS1021" i="1"/>
  <c r="AT1021" i="1" s="1"/>
  <c r="AJ1024" i="1"/>
  <c r="AJ1023" i="1"/>
  <c r="AK1020" i="1"/>
  <c r="AS1020" i="1"/>
  <c r="AJ1022" i="1"/>
  <c r="AJ1021" i="1"/>
  <c r="AS1029" i="1"/>
  <c r="AK1028" i="1"/>
  <c r="AJ1031" i="1"/>
  <c r="AJ1029" i="1"/>
  <c r="AJ1032" i="1"/>
  <c r="AJ1030" i="1"/>
  <c r="AS1028" i="1"/>
  <c r="AP1054" i="1"/>
  <c r="AP1055" i="1"/>
  <c r="AS1061" i="1"/>
  <c r="AT1061" i="1" s="1"/>
  <c r="AK1060" i="1"/>
  <c r="AJ1063" i="1"/>
  <c r="AJ1061" i="1"/>
  <c r="AJ1062" i="1"/>
  <c r="AJ1064" i="1"/>
  <c r="AS1060" i="1"/>
  <c r="AR1065" i="1"/>
  <c r="AR1073" i="1"/>
  <c r="AS1069" i="1"/>
  <c r="AT1069" i="1" s="1"/>
  <c r="AJ1071" i="1"/>
  <c r="AJ1070" i="1"/>
  <c r="AK1068" i="1"/>
  <c r="AJ1069" i="1"/>
  <c r="AJ1072" i="1"/>
  <c r="AS1068" i="1"/>
  <c r="AP1079" i="1"/>
  <c r="AP1086" i="1"/>
  <c r="AP1087" i="1"/>
  <c r="AS1093" i="1"/>
  <c r="AT1093" i="1" s="1"/>
  <c r="AK1092" i="1"/>
  <c r="AJ1095" i="1"/>
  <c r="AJ1093" i="1"/>
  <c r="AJ1094" i="1"/>
  <c r="AJ1096" i="1"/>
  <c r="AS1092" i="1"/>
  <c r="AT1101" i="1"/>
  <c r="AR1105" i="1"/>
  <c r="AQ1100" i="1"/>
  <c r="AP1104" i="1"/>
  <c r="AP1098" i="1"/>
  <c r="AP1111" i="1"/>
  <c r="AP1118" i="1"/>
  <c r="AP1119" i="1"/>
  <c r="AS1125" i="1"/>
  <c r="AT1125" i="1" s="1"/>
  <c r="AK1124" i="1"/>
  <c r="AJ1127" i="1"/>
  <c r="AJ1125" i="1"/>
  <c r="AJ1126" i="1"/>
  <c r="AJ1128" i="1"/>
  <c r="AS1124" i="1"/>
  <c r="AR1129" i="1"/>
  <c r="AR1137" i="1"/>
  <c r="AS1133" i="1"/>
  <c r="AT1133" i="1" s="1"/>
  <c r="AJ1135" i="1"/>
  <c r="AJ1134" i="1"/>
  <c r="AK1132" i="1"/>
  <c r="AJ1133" i="1"/>
  <c r="AJ1136" i="1"/>
  <c r="AS1132" i="1"/>
  <c r="AP1143" i="1"/>
  <c r="AP1150" i="1"/>
  <c r="AP1151" i="1"/>
  <c r="AS1157" i="1"/>
  <c r="AT1157" i="1" s="1"/>
  <c r="AK1156" i="1"/>
  <c r="AJ1159" i="1"/>
  <c r="AJ1157" i="1"/>
  <c r="AJ1158" i="1"/>
  <c r="AJ1160" i="1"/>
  <c r="AS1156" i="1"/>
  <c r="AT1165" i="1"/>
  <c r="AR1169" i="1"/>
  <c r="AQ1164" i="1"/>
  <c r="AP1168" i="1"/>
  <c r="AP1162" i="1"/>
  <c r="AP1175" i="1"/>
  <c r="AP1182" i="1"/>
  <c r="AP1183" i="1"/>
  <c r="AS1189" i="1"/>
  <c r="AT1189" i="1" s="1"/>
  <c r="AK1188" i="1"/>
  <c r="AJ1191" i="1"/>
  <c r="AJ1189" i="1"/>
  <c r="AJ1190" i="1"/>
  <c r="AJ1192" i="1"/>
  <c r="AS1188" i="1"/>
  <c r="AR1193" i="1"/>
  <c r="AR1201" i="1"/>
  <c r="AS1197" i="1"/>
  <c r="AT1197" i="1" s="1"/>
  <c r="AJ1199" i="1"/>
  <c r="AJ1198" i="1"/>
  <c r="AK1196" i="1"/>
  <c r="AJ1197" i="1"/>
  <c r="AJ1200" i="1"/>
  <c r="AS1196" i="1"/>
  <c r="AP1207" i="1"/>
  <c r="AQ1212" i="1"/>
  <c r="AR1215" i="1" s="1"/>
  <c r="AP1216" i="1"/>
  <c r="AE96" i="1"/>
  <c r="AM97" i="1"/>
  <c r="AM96" i="1"/>
  <c r="AP237" i="1"/>
  <c r="AP243" i="1"/>
  <c r="AQ248" i="1"/>
  <c r="AP252" i="1"/>
  <c r="AS249" i="1"/>
  <c r="AK248" i="1"/>
  <c r="AJ252" i="1"/>
  <c r="AR251" i="1"/>
  <c r="AR60" i="1"/>
  <c r="AR59" i="1"/>
  <c r="AP61" i="1"/>
  <c r="AM483" i="1"/>
  <c r="AM484" i="1"/>
  <c r="AE483" i="1"/>
  <c r="AS484" i="1"/>
  <c r="AT484" i="1" s="1"/>
  <c r="AU488" i="1" s="1"/>
  <c r="AS483" i="1"/>
  <c r="AT483" i="1" s="1"/>
  <c r="AR589" i="1"/>
  <c r="AR593" i="1"/>
  <c r="AR590" i="1"/>
  <c r="AU591" i="1"/>
  <c r="AU590" i="1"/>
  <c r="AR614" i="1"/>
  <c r="AU614" i="1"/>
  <c r="AU612" i="1"/>
  <c r="AU613" i="1"/>
  <c r="AR1356" i="1"/>
  <c r="AR1359" i="1"/>
  <c r="AR1312" i="1"/>
  <c r="AR1346" i="1"/>
  <c r="AT1323" i="1"/>
  <c r="AR1327" i="1"/>
  <c r="AR1325" i="1"/>
  <c r="AR1326" i="1"/>
  <c r="AU1279" i="1"/>
  <c r="AT1258" i="1"/>
  <c r="AU1262" i="1" s="1"/>
  <c r="AR1262" i="1"/>
  <c r="AR1233" i="1"/>
  <c r="AU1233" i="1"/>
  <c r="AT782" i="1"/>
  <c r="AR786" i="1"/>
  <c r="AT722" i="1"/>
  <c r="AU726" i="1" s="1"/>
  <c r="AR725" i="1"/>
  <c r="AR726" i="1"/>
  <c r="AT706" i="1"/>
  <c r="AR709" i="1"/>
  <c r="AR710" i="1"/>
  <c r="AU725" i="1"/>
  <c r="AT720" i="1"/>
  <c r="AR719" i="1"/>
  <c r="AR723" i="1"/>
  <c r="AR720" i="1"/>
  <c r="AR724" i="1"/>
  <c r="AR721" i="1"/>
  <c r="AR722" i="1"/>
  <c r="AT688" i="1"/>
  <c r="AR691" i="1"/>
  <c r="AR689" i="1"/>
  <c r="AR692" i="1"/>
  <c r="AR688" i="1"/>
  <c r="AR687" i="1"/>
  <c r="AR690" i="1"/>
  <c r="AT573" i="1"/>
  <c r="AR577" i="1"/>
  <c r="AU347" i="1"/>
  <c r="AU481" i="1"/>
  <c r="AR868" i="1"/>
  <c r="AU864" i="1"/>
  <c r="AU865" i="1"/>
  <c r="AU866" i="1"/>
  <c r="AU453" i="1"/>
  <c r="AR443" i="1"/>
  <c r="AU430" i="1"/>
  <c r="AU429" i="1"/>
  <c r="AR415" i="1"/>
  <c r="AR417" i="1"/>
  <c r="AT842" i="1"/>
  <c r="AR846" i="1"/>
  <c r="AT840" i="1"/>
  <c r="AR844" i="1"/>
  <c r="AR686" i="1"/>
  <c r="AU338" i="1"/>
  <c r="AU332" i="1"/>
  <c r="AU337" i="1"/>
  <c r="AU336" i="1"/>
  <c r="AU335" i="1"/>
  <c r="AU333" i="1"/>
  <c r="AU334" i="1"/>
  <c r="AU307" i="1"/>
  <c r="AU382" i="1"/>
  <c r="AR845" i="1"/>
  <c r="AR870" i="1"/>
  <c r="AR875" i="1"/>
  <c r="AR739" i="1"/>
  <c r="AR603" i="1"/>
  <c r="AP1026" i="1"/>
  <c r="AP962" i="1"/>
  <c r="AR783" i="1"/>
  <c r="AR751" i="1"/>
  <c r="AR607" i="1"/>
  <c r="AU796" i="1"/>
  <c r="AU1271" i="1"/>
  <c r="AT105" i="1"/>
  <c r="AP65" i="1"/>
  <c r="AP68" i="1"/>
  <c r="AE82" i="1"/>
  <c r="AM82" i="1"/>
  <c r="AM83" i="1"/>
  <c r="AE90" i="1"/>
  <c r="AM90" i="1"/>
  <c r="AM91" i="1"/>
  <c r="AE106" i="1"/>
  <c r="AM107" i="1"/>
  <c r="AM106" i="1"/>
  <c r="AP200" i="1"/>
  <c r="AP194" i="1"/>
  <c r="AR195" i="1"/>
  <c r="AR198" i="1"/>
  <c r="AR200" i="1"/>
  <c r="AR194" i="1"/>
  <c r="AR196" i="1"/>
  <c r="AR197" i="1"/>
  <c r="AR199" i="1"/>
  <c r="AP197" i="1"/>
  <c r="AP205" i="1"/>
  <c r="AS228" i="1"/>
  <c r="AK227" i="1"/>
  <c r="AJ231" i="1"/>
  <c r="AE237" i="1"/>
  <c r="AM237" i="1"/>
  <c r="AM238" i="1"/>
  <c r="AS238" i="1"/>
  <c r="AT238" i="1" s="1"/>
  <c r="AS237" i="1"/>
  <c r="AT237" i="1" s="1"/>
  <c r="AP271" i="1"/>
  <c r="AP273" i="1"/>
  <c r="AP289" i="1"/>
  <c r="AP288" i="1"/>
  <c r="AT285" i="1"/>
  <c r="AR287" i="1"/>
  <c r="AR288" i="1"/>
  <c r="AR285" i="1"/>
  <c r="AR286" i="1"/>
  <c r="AR289" i="1"/>
  <c r="AP914" i="1"/>
  <c r="AT911" i="1"/>
  <c r="AR914" i="1"/>
  <c r="AR915" i="1"/>
  <c r="AP925" i="1"/>
  <c r="AT927" i="1"/>
  <c r="AS929" i="1"/>
  <c r="AK928" i="1"/>
  <c r="AJ931" i="1"/>
  <c r="AJ932" i="1"/>
  <c r="AS928" i="1"/>
  <c r="AJ930" i="1"/>
  <c r="AJ929" i="1"/>
  <c r="AR941" i="1"/>
  <c r="AQ936" i="1"/>
  <c r="AR937" i="1" s="1"/>
  <c r="AP940" i="1"/>
  <c r="AS937" i="1"/>
  <c r="AT937" i="1" s="1"/>
  <c r="AK936" i="1"/>
  <c r="AJ939" i="1"/>
  <c r="AJ938" i="1"/>
  <c r="AJ937" i="1"/>
  <c r="AJ940" i="1"/>
  <c r="AS936" i="1"/>
  <c r="AP947" i="1"/>
  <c r="AT953" i="1"/>
  <c r="AQ960" i="1"/>
  <c r="AR957" i="1" s="1"/>
  <c r="AP964" i="1"/>
  <c r="AT975" i="1"/>
  <c r="AP981" i="1"/>
  <c r="AP989" i="1"/>
  <c r="AS985" i="1"/>
  <c r="AT985" i="1" s="1"/>
  <c r="AK984" i="1"/>
  <c r="AJ987" i="1"/>
  <c r="AJ988" i="1"/>
  <c r="AS984" i="1"/>
  <c r="AJ986" i="1"/>
  <c r="AJ985" i="1"/>
  <c r="AP995" i="1"/>
  <c r="AQ1000" i="1"/>
  <c r="AP1004" i="1"/>
  <c r="AP1011" i="1"/>
  <c r="AT1009" i="1"/>
  <c r="AP1027" i="1"/>
  <c r="AP1028" i="1"/>
  <c r="AQ1024" i="1"/>
  <c r="AS1049" i="1"/>
  <c r="AT1049" i="1" s="1"/>
  <c r="AK1048" i="1"/>
  <c r="AJ1052" i="1"/>
  <c r="AJ1044" i="1"/>
  <c r="AS1048" i="1"/>
  <c r="AJ1050" i="1"/>
  <c r="AJ1045" i="1"/>
  <c r="AJ1051" i="1"/>
  <c r="AJ1049" i="1"/>
  <c r="AJ1048" i="1"/>
  <c r="AJ1047" i="1"/>
  <c r="AJ1046" i="1"/>
  <c r="AT1057" i="1"/>
  <c r="AR1061" i="1"/>
  <c r="AP1058" i="1"/>
  <c r="AT1055" i="1"/>
  <c r="AR1058" i="1"/>
  <c r="AR1059" i="1"/>
  <c r="AS1065" i="1"/>
  <c r="AT1065" i="1" s="1"/>
  <c r="AK1064" i="1"/>
  <c r="AJ1068" i="1"/>
  <c r="AP1077" i="1"/>
  <c r="AS1073" i="1"/>
  <c r="AK1072" i="1"/>
  <c r="AJ1076" i="1"/>
  <c r="AP1083" i="1"/>
  <c r="AT1089" i="1"/>
  <c r="AR1093" i="1"/>
  <c r="AP1090" i="1"/>
  <c r="AT1087" i="1"/>
  <c r="AR1091" i="1"/>
  <c r="AR1090" i="1"/>
  <c r="AS1097" i="1"/>
  <c r="AK1096" i="1"/>
  <c r="AJ1100" i="1"/>
  <c r="AP1109" i="1"/>
  <c r="AS1105" i="1"/>
  <c r="AK1104" i="1"/>
  <c r="AJ1108" i="1"/>
  <c r="AP1115" i="1"/>
  <c r="AT1121" i="1"/>
  <c r="AT1119" i="1"/>
  <c r="AS1129" i="1"/>
  <c r="AT1129" i="1" s="1"/>
  <c r="AK1128" i="1"/>
  <c r="AJ1132" i="1"/>
  <c r="AP1141" i="1"/>
  <c r="AS1137" i="1"/>
  <c r="AT1137" i="1" s="1"/>
  <c r="AK1136" i="1"/>
  <c r="AJ1140" i="1"/>
  <c r="AP1147" i="1"/>
  <c r="AT1153" i="1"/>
  <c r="AT1151" i="1"/>
  <c r="AS1161" i="1"/>
  <c r="AK1160" i="1"/>
  <c r="AJ1164" i="1"/>
  <c r="AP1173" i="1"/>
  <c r="AS1169" i="1"/>
  <c r="AT1169" i="1" s="1"/>
  <c r="AK1168" i="1"/>
  <c r="AJ1172" i="1"/>
  <c r="AP1179" i="1"/>
  <c r="AT1185" i="1"/>
  <c r="AR1189" i="1"/>
  <c r="AP1186" i="1"/>
  <c r="AT1183" i="1"/>
  <c r="AR1186" i="1"/>
  <c r="AR1187" i="1"/>
  <c r="AS1193" i="1"/>
  <c r="AT1193" i="1" s="1"/>
  <c r="AK1192" i="1"/>
  <c r="AJ1196" i="1"/>
  <c r="AP1205" i="1"/>
  <c r="AS1201" i="1"/>
  <c r="AT1201" i="1" s="1"/>
  <c r="AK1200" i="1"/>
  <c r="AJ1204" i="1"/>
  <c r="AP1211" i="1"/>
  <c r="AP80" i="1"/>
  <c r="AP79" i="1"/>
  <c r="AP83" i="1"/>
  <c r="AE84" i="1"/>
  <c r="AM84" i="1"/>
  <c r="AM85" i="1"/>
  <c r="AS89" i="1"/>
  <c r="AT89" i="1" s="1"/>
  <c r="AK88" i="1"/>
  <c r="AJ91" i="1"/>
  <c r="AJ92" i="1"/>
  <c r="AS88" i="1"/>
  <c r="AP96" i="1"/>
  <c r="AQ92" i="1"/>
  <c r="AT95" i="1"/>
  <c r="AT99" i="1"/>
  <c r="AT215" i="1"/>
  <c r="AR219" i="1"/>
  <c r="AQ242" i="1"/>
  <c r="AP246" i="1"/>
  <c r="AS243" i="1"/>
  <c r="AT243" i="1" s="1"/>
  <c r="AK242" i="1"/>
  <c r="AJ245" i="1"/>
  <c r="AJ246" i="1"/>
  <c r="AS242" i="1"/>
  <c r="AT290" i="1"/>
  <c r="AR294" i="1"/>
  <c r="AM565" i="1"/>
  <c r="AE565" i="1"/>
  <c r="AM566" i="1"/>
  <c r="AS565" i="1"/>
  <c r="AT565" i="1" s="1"/>
  <c r="AS566" i="1"/>
  <c r="AT566" i="1" s="1"/>
  <c r="AM499" i="1"/>
  <c r="AM500" i="1"/>
  <c r="AE499" i="1"/>
  <c r="AS499" i="1"/>
  <c r="AT499" i="1" s="1"/>
  <c r="AS500" i="1"/>
  <c r="AT500" i="1" s="1"/>
  <c r="AU504" i="1" s="1"/>
  <c r="AR1319" i="1"/>
  <c r="AT1297" i="1"/>
  <c r="AR1301" i="1"/>
  <c r="AR1298" i="1"/>
  <c r="AR1297" i="1"/>
  <c r="AR1295" i="1"/>
  <c r="AR1300" i="1"/>
  <c r="AR1296" i="1"/>
  <c r="AR1299" i="1"/>
  <c r="AR1293" i="1"/>
  <c r="AR1294" i="1"/>
  <c r="AR1281" i="1"/>
  <c r="AU1282" i="1"/>
  <c r="AT1320" i="1"/>
  <c r="AR1324" i="1"/>
  <c r="AT1225" i="1"/>
  <c r="AR1229" i="1"/>
  <c r="AT1200" i="1"/>
  <c r="AR1204" i="1"/>
  <c r="AT1184" i="1"/>
  <c r="AR1188" i="1"/>
  <c r="AT1168" i="1"/>
  <c r="AR1172" i="1"/>
  <c r="AT1152" i="1"/>
  <c r="AT1136" i="1"/>
  <c r="AR1140" i="1"/>
  <c r="AT1120" i="1"/>
  <c r="AT1104" i="1"/>
  <c r="AR1108" i="1"/>
  <c r="AT1088" i="1"/>
  <c r="AR1092" i="1"/>
  <c r="AT1072" i="1"/>
  <c r="AR1076" i="1"/>
  <c r="AT1056" i="1"/>
  <c r="AR1060" i="1"/>
  <c r="AU863" i="1"/>
  <c r="AU831" i="1"/>
  <c r="AU837" i="1"/>
  <c r="AT645" i="1"/>
  <c r="AR649" i="1"/>
  <c r="AR648" i="1"/>
  <c r="AR645" i="1"/>
  <c r="AR647" i="1"/>
  <c r="AR643" i="1"/>
  <c r="AR646" i="1"/>
  <c r="AR642" i="1"/>
  <c r="AR641" i="1"/>
  <c r="AR644" i="1"/>
  <c r="AR421" i="1"/>
  <c r="AU423" i="1"/>
  <c r="AT400" i="1"/>
  <c r="AU404" i="1" s="1"/>
  <c r="AR404" i="1"/>
  <c r="AU393" i="1"/>
  <c r="AU389" i="1"/>
  <c r="AU391" i="1"/>
  <c r="AU390" i="1"/>
  <c r="AU392" i="1"/>
  <c r="AT674" i="1"/>
  <c r="AR677" i="1"/>
  <c r="AR678" i="1"/>
  <c r="AU331" i="1"/>
  <c r="AU349" i="1"/>
  <c r="AU500" i="1"/>
  <c r="AT460" i="1"/>
  <c r="AU460" i="1" s="1"/>
  <c r="AR463" i="1"/>
  <c r="AR464" i="1"/>
  <c r="AR461" i="1"/>
  <c r="AR462" i="1"/>
  <c r="AR460" i="1"/>
  <c r="AR397" i="1"/>
  <c r="AU398" i="1"/>
  <c r="AU394" i="1"/>
  <c r="AU395" i="1"/>
  <c r="AU386" i="1"/>
  <c r="AR1235" i="1"/>
  <c r="AU1236" i="1"/>
  <c r="AU1234" i="1"/>
  <c r="AU1235" i="1"/>
  <c r="AT874" i="1"/>
  <c r="AR878" i="1"/>
  <c r="AT856" i="1"/>
  <c r="AR860" i="1"/>
  <c r="AR859" i="1"/>
  <c r="AR858" i="1"/>
  <c r="AT625" i="1"/>
  <c r="AR628" i="1"/>
  <c r="AR629" i="1"/>
  <c r="AR780" i="1"/>
  <c r="AR1302" i="1"/>
  <c r="AR1227" i="1"/>
  <c r="AU455" i="1"/>
  <c r="AR466" i="1"/>
  <c r="AT1363" i="1"/>
  <c r="AR1367" i="1"/>
  <c r="AT1336" i="1"/>
  <c r="AR1339" i="1"/>
  <c r="AR1340" i="1"/>
  <c r="AR1047" i="1"/>
  <c r="AR825" i="1"/>
  <c r="AR1254" i="1"/>
  <c r="AR1255" i="1"/>
  <c r="AU1257" i="1"/>
  <c r="AU1256" i="1"/>
  <c r="AU1255" i="1"/>
  <c r="AU1247" i="1"/>
  <c r="AU529" i="1"/>
  <c r="AU1295" i="1"/>
  <c r="AU387" i="1"/>
  <c r="AR1259" i="1"/>
  <c r="AP1044" i="1"/>
  <c r="AQ86" i="1"/>
  <c r="AP90" i="1"/>
  <c r="AQ94" i="1"/>
  <c r="AP98" i="1"/>
  <c r="AS107" i="1"/>
  <c r="AK106" i="1"/>
  <c r="AJ109" i="1"/>
  <c r="AJ110" i="1"/>
  <c r="AS106" i="1"/>
  <c r="AT198" i="1"/>
  <c r="AQ245" i="1"/>
  <c r="AP249" i="1"/>
  <c r="AS917" i="1"/>
  <c r="AT917" i="1" s="1"/>
  <c r="AK916" i="1"/>
  <c r="AJ920" i="1"/>
  <c r="AJ919" i="1"/>
  <c r="AS916" i="1"/>
  <c r="AJ918" i="1"/>
  <c r="AJ917" i="1"/>
  <c r="AT923" i="1"/>
  <c r="AT939" i="1"/>
  <c r="AR943" i="1"/>
  <c r="AR942" i="1"/>
  <c r="AP968" i="1"/>
  <c r="AQ964" i="1"/>
  <c r="AS981" i="1"/>
  <c r="AT981" i="1" s="1"/>
  <c r="AK980" i="1"/>
  <c r="AJ984" i="1"/>
  <c r="AJ983" i="1"/>
  <c r="AS980" i="1"/>
  <c r="AJ982" i="1"/>
  <c r="AJ981" i="1"/>
  <c r="AT987" i="1"/>
  <c r="AR991" i="1"/>
  <c r="AS997" i="1"/>
  <c r="AT997" i="1" s="1"/>
  <c r="AK996" i="1"/>
  <c r="AJ998" i="1"/>
  <c r="AJ1000" i="1"/>
  <c r="AJ999" i="1"/>
  <c r="AJ997" i="1"/>
  <c r="AS996" i="1"/>
  <c r="AT1003" i="1"/>
  <c r="AR1007" i="1"/>
  <c r="AR1006" i="1"/>
  <c r="AQ1012" i="1"/>
  <c r="AP1016" i="1"/>
  <c r="AP1014" i="1"/>
  <c r="AT1027" i="1"/>
  <c r="AR1031" i="1"/>
  <c r="AR1030" i="1"/>
  <c r="AT1053" i="1"/>
  <c r="AR1057" i="1"/>
  <c r="AT1059" i="1"/>
  <c r="AR1062" i="1"/>
  <c r="AR1063" i="1"/>
  <c r="AT1067" i="1"/>
  <c r="AR1071" i="1"/>
  <c r="AR1070" i="1"/>
  <c r="AR1081" i="1"/>
  <c r="AS1077" i="1"/>
  <c r="AT1077" i="1" s="1"/>
  <c r="AK1076" i="1"/>
  <c r="AJ1079" i="1"/>
  <c r="AJ1077" i="1"/>
  <c r="AJ1078" i="1"/>
  <c r="AJ1080" i="1"/>
  <c r="AS1076" i="1"/>
  <c r="AT1085" i="1"/>
  <c r="AR1089" i="1"/>
  <c r="AT1091" i="1"/>
  <c r="AR1094" i="1"/>
  <c r="AR1095" i="1"/>
  <c r="AT1099" i="1"/>
  <c r="AR1103" i="1"/>
  <c r="AR1102" i="1"/>
  <c r="AR1113" i="1"/>
  <c r="AS1109" i="1"/>
  <c r="AT1109" i="1" s="1"/>
  <c r="AK1108" i="1"/>
  <c r="AJ1111" i="1"/>
  <c r="AJ1109" i="1"/>
  <c r="AJ1110" i="1"/>
  <c r="AJ1112" i="1"/>
  <c r="AS1108" i="1"/>
  <c r="AT1117" i="1"/>
  <c r="AT1123" i="1"/>
  <c r="AT1131" i="1"/>
  <c r="AR1135" i="1"/>
  <c r="AR1134" i="1"/>
  <c r="AR1145" i="1"/>
  <c r="AS1141" i="1"/>
  <c r="AT1141" i="1" s="1"/>
  <c r="AK1140" i="1"/>
  <c r="AJ1143" i="1"/>
  <c r="AJ1141" i="1"/>
  <c r="AJ1142" i="1"/>
  <c r="AJ1144" i="1"/>
  <c r="AS1140" i="1"/>
  <c r="AT1149" i="1"/>
  <c r="AT1155" i="1"/>
  <c r="AT1163" i="1"/>
  <c r="AR1167" i="1"/>
  <c r="AR1166" i="1"/>
  <c r="AR1177" i="1"/>
  <c r="AS1173" i="1"/>
  <c r="AT1173" i="1" s="1"/>
  <c r="AK1172" i="1"/>
  <c r="AJ1175" i="1"/>
  <c r="AJ1173" i="1"/>
  <c r="AJ1174" i="1"/>
  <c r="AJ1176" i="1"/>
  <c r="AS1172" i="1"/>
  <c r="AT1181" i="1"/>
  <c r="AR1185" i="1"/>
  <c r="AT1187" i="1"/>
  <c r="AR1190" i="1"/>
  <c r="AR1191" i="1"/>
  <c r="AT1195" i="1"/>
  <c r="AR1199" i="1"/>
  <c r="AR1198" i="1"/>
  <c r="AR1209" i="1"/>
  <c r="AS1205" i="1"/>
  <c r="AT1205" i="1" s="1"/>
  <c r="AK1204" i="1"/>
  <c r="AJ1207" i="1"/>
  <c r="AJ1205" i="1"/>
  <c r="AJ1206" i="1"/>
  <c r="AJ1208" i="1"/>
  <c r="AS1204" i="1"/>
  <c r="AE58" i="1"/>
  <c r="AM59" i="1"/>
  <c r="AM58" i="1"/>
  <c r="AS58" i="1"/>
  <c r="AT58" i="1" s="1"/>
  <c r="AS59" i="1"/>
  <c r="AT59" i="1" s="1"/>
  <c r="AP87" i="1"/>
  <c r="AS85" i="1"/>
  <c r="AT85" i="1" s="1"/>
  <c r="AK84" i="1"/>
  <c r="AJ87" i="1"/>
  <c r="AJ88" i="1"/>
  <c r="AS84" i="1"/>
  <c r="AP88" i="1"/>
  <c r="AQ84" i="1"/>
  <c r="AE92" i="1"/>
  <c r="AM92" i="1"/>
  <c r="AM93" i="1"/>
  <c r="AE226" i="1"/>
  <c r="AM226" i="1"/>
  <c r="AM227" i="1"/>
  <c r="AQ240" i="1"/>
  <c r="AP244" i="1"/>
  <c r="AP239" i="1"/>
  <c r="AP240" i="1"/>
  <c r="AS241" i="1"/>
  <c r="AT241" i="1" s="1"/>
  <c r="AK240" i="1"/>
  <c r="AJ244" i="1"/>
  <c r="AJ240" i="1"/>
  <c r="AJ239" i="1"/>
  <c r="AT249" i="1"/>
  <c r="AR253" i="1"/>
  <c r="AP62" i="1"/>
  <c r="AM549" i="1"/>
  <c r="AE549" i="1"/>
  <c r="AM550" i="1"/>
  <c r="AS550" i="1"/>
  <c r="AT550" i="1" s="1"/>
  <c r="AU554" i="1" s="1"/>
  <c r="AS549" i="1"/>
  <c r="AT549" i="1" s="1"/>
  <c r="AM515" i="1"/>
  <c r="AM516" i="1"/>
  <c r="AE515" i="1"/>
  <c r="AS516" i="1"/>
  <c r="AT516" i="1" s="1"/>
  <c r="AU520" i="1" s="1"/>
  <c r="AS515" i="1"/>
  <c r="AT515" i="1" s="1"/>
  <c r="AU1260" i="1"/>
  <c r="AU1274" i="1"/>
  <c r="AU1273" i="1"/>
  <c r="AJ1202" i="1"/>
  <c r="AJ1201" i="1"/>
  <c r="AJ1170" i="1"/>
  <c r="AJ1169" i="1"/>
  <c r="AJ1138" i="1"/>
  <c r="AJ1137" i="1"/>
  <c r="AJ1106" i="1"/>
  <c r="AJ1105" i="1"/>
  <c r="AJ1074" i="1"/>
  <c r="AJ1073" i="1"/>
  <c r="AT1031" i="1"/>
  <c r="AU1035" i="1" s="1"/>
  <c r="AR1035" i="1"/>
  <c r="AT734" i="1"/>
  <c r="AR735" i="1"/>
  <c r="AR737" i="1"/>
  <c r="AR738" i="1"/>
  <c r="AR736" i="1"/>
  <c r="AR731" i="1"/>
  <c r="AR732" i="1"/>
  <c r="AR733" i="1"/>
  <c r="AR734" i="1"/>
  <c r="AT714" i="1"/>
  <c r="AU718" i="1" s="1"/>
  <c r="AR717" i="1"/>
  <c r="AR718" i="1"/>
  <c r="AU719" i="1"/>
  <c r="AT698" i="1"/>
  <c r="AR701" i="1"/>
  <c r="AR702" i="1"/>
  <c r="AT476" i="1"/>
  <c r="AR480" i="1"/>
  <c r="AR476" i="1"/>
  <c r="AR477" i="1"/>
  <c r="AR475" i="1"/>
  <c r="AR474" i="1"/>
  <c r="AR479" i="1"/>
  <c r="AR478" i="1"/>
  <c r="AU449" i="1"/>
  <c r="AT633" i="1"/>
  <c r="AR630" i="1"/>
  <c r="AR636" i="1"/>
  <c r="AR634" i="1"/>
  <c r="AR637" i="1"/>
  <c r="AR635" i="1"/>
  <c r="AR633" i="1"/>
  <c r="AR632" i="1"/>
  <c r="AR631" i="1"/>
  <c r="AU399" i="1"/>
  <c r="AT872" i="1"/>
  <c r="AU867" i="1" s="1"/>
  <c r="AR876" i="1"/>
  <c r="AT808" i="1"/>
  <c r="AR812" i="1"/>
  <c r="AU618" i="1"/>
  <c r="AU617" i="1"/>
  <c r="AU322" i="1"/>
  <c r="AU321" i="1"/>
  <c r="AU319" i="1"/>
  <c r="AU317" i="1"/>
  <c r="AU320" i="1"/>
  <c r="AU318" i="1"/>
  <c r="AU316" i="1"/>
  <c r="AU363" i="1"/>
  <c r="AU1292" i="1"/>
  <c r="AU1291" i="1"/>
  <c r="AP78" i="1"/>
  <c r="AR66" i="1"/>
  <c r="AS125" i="1"/>
  <c r="AJ123" i="1"/>
  <c r="AJ126" i="1"/>
  <c r="AJ128" i="1"/>
  <c r="AJ124" i="1"/>
  <c r="AJ125" i="1"/>
  <c r="AK124" i="1"/>
  <c r="AJ127" i="1"/>
  <c r="AS124" i="1"/>
  <c r="AE102" i="1"/>
  <c r="AM103" i="1"/>
  <c r="AM102" i="1"/>
  <c r="AT132" i="1"/>
  <c r="AQ207" i="1"/>
  <c r="AP211" i="1"/>
  <c r="AP210" i="1"/>
  <c r="AS214" i="1"/>
  <c r="AK213" i="1"/>
  <c r="AJ214" i="1"/>
  <c r="AJ215" i="1"/>
  <c r="AJ217" i="1"/>
  <c r="AJ216" i="1"/>
  <c r="AS213" i="1"/>
  <c r="AP216" i="1"/>
  <c r="AS224" i="1"/>
  <c r="AT224" i="1" s="1"/>
  <c r="AK223" i="1"/>
  <c r="AJ227" i="1"/>
  <c r="AJ226" i="1"/>
  <c r="AJ225" i="1"/>
  <c r="AJ222" i="1"/>
  <c r="AJ221" i="1"/>
  <c r="AJ220" i="1"/>
  <c r="AJ223" i="1"/>
  <c r="AJ224" i="1"/>
  <c r="AS223" i="1"/>
  <c r="AR917" i="1"/>
  <c r="AS913" i="1"/>
  <c r="AT913" i="1" s="1"/>
  <c r="AK912" i="1"/>
  <c r="AJ915" i="1"/>
  <c r="AJ914" i="1"/>
  <c r="AJ916" i="1"/>
  <c r="AJ913" i="1"/>
  <c r="AS912" i="1"/>
  <c r="AT919" i="1"/>
  <c r="AR923" i="1"/>
  <c r="AT929" i="1"/>
  <c r="AR933" i="1"/>
  <c r="AT935" i="1"/>
  <c r="AR939" i="1"/>
  <c r="AR938" i="1"/>
  <c r="AP949" i="1"/>
  <c r="AP955" i="1"/>
  <c r="AP965" i="1"/>
  <c r="AQ976" i="1"/>
  <c r="AR978" i="1" s="1"/>
  <c r="AP980" i="1"/>
  <c r="AT983" i="1"/>
  <c r="AP1019" i="1"/>
  <c r="AS1017" i="1"/>
  <c r="AT1017" i="1" s="1"/>
  <c r="AK1016" i="1"/>
  <c r="AJ1019" i="1"/>
  <c r="AJ1020" i="1"/>
  <c r="AS1016" i="1"/>
  <c r="AJ1018" i="1"/>
  <c r="AJ1017" i="1"/>
  <c r="AT1047" i="1"/>
  <c r="AR1049" i="1"/>
  <c r="AR1051" i="1"/>
  <c r="AR1050" i="1"/>
  <c r="AT1063" i="1"/>
  <c r="AR1067" i="1"/>
  <c r="AT1081" i="1"/>
  <c r="AR1085" i="1"/>
  <c r="AT1097" i="1"/>
  <c r="AR1101" i="1"/>
  <c r="AT1103" i="1"/>
  <c r="AR1107" i="1"/>
  <c r="AR1106" i="1"/>
  <c r="AT1127" i="1"/>
  <c r="AR1131" i="1"/>
  <c r="AT1145" i="1"/>
  <c r="AR1149" i="1"/>
  <c r="AT1161" i="1"/>
  <c r="AR1165" i="1"/>
  <c r="AT1167" i="1"/>
  <c r="AR1171" i="1"/>
  <c r="AR1170" i="1"/>
  <c r="AS1177" i="1"/>
  <c r="AT1177" i="1" s="1"/>
  <c r="AK1176" i="1"/>
  <c r="AJ1180" i="1"/>
  <c r="AT1191" i="1"/>
  <c r="AR1195" i="1"/>
  <c r="AT87" i="1"/>
  <c r="AR91" i="1"/>
  <c r="AP95" i="1"/>
  <c r="AR221" i="1"/>
  <c r="AJ238" i="1"/>
  <c r="AT1313" i="1"/>
  <c r="AR1315" i="1"/>
  <c r="AR1317" i="1"/>
  <c r="AR1316" i="1"/>
  <c r="AT1348" i="1"/>
  <c r="AR1352" i="1"/>
  <c r="AR1351" i="1"/>
  <c r="AJ1115" i="1"/>
  <c r="AT774" i="1"/>
  <c r="AU771" i="1" s="1"/>
  <c r="AR776" i="1"/>
  <c r="AR777" i="1"/>
  <c r="AR778" i="1"/>
  <c r="AT690" i="1"/>
  <c r="AU694" i="1" s="1"/>
  <c r="AR693" i="1"/>
  <c r="AR694" i="1"/>
  <c r="AT665" i="1"/>
  <c r="AR661" i="1"/>
  <c r="AR665" i="1"/>
  <c r="AR666" i="1"/>
  <c r="AR667" i="1"/>
  <c r="AR668" i="1"/>
  <c r="AR662" i="1"/>
  <c r="AR669" i="1"/>
  <c r="AR663" i="1"/>
  <c r="AR664" i="1"/>
  <c r="AU477" i="1"/>
  <c r="AU475" i="1"/>
  <c r="AU474" i="1"/>
  <c r="AU476" i="1"/>
  <c r="AU457" i="1"/>
  <c r="AT418" i="1"/>
  <c r="AU422" i="1" s="1"/>
  <c r="AR422" i="1"/>
  <c r="AT858" i="1"/>
  <c r="AU862" i="1" s="1"/>
  <c r="AR862" i="1"/>
  <c r="AR861" i="1"/>
  <c r="AT848" i="1"/>
  <c r="AR852" i="1"/>
  <c r="AU315" i="1"/>
  <c r="AU425" i="1"/>
  <c r="AU444" i="1"/>
  <c r="AU1040" i="1"/>
  <c r="AU1038" i="1"/>
  <c r="AU1039" i="1"/>
  <c r="AT802" i="1"/>
  <c r="AU806" i="1" s="1"/>
  <c r="AR805" i="1"/>
  <c r="AR806" i="1"/>
  <c r="AT436" i="1"/>
  <c r="AR440" i="1"/>
  <c r="AR436" i="1"/>
  <c r="AR437" i="1"/>
  <c r="AR439" i="1"/>
  <c r="AR438" i="1"/>
  <c r="AR847" i="1"/>
  <c r="AU1252" i="1"/>
  <c r="AQ39" i="1"/>
  <c r="AP43" i="1"/>
  <c r="AP85" i="1"/>
  <c r="AS91" i="1"/>
  <c r="AT91" i="1" s="1"/>
  <c r="AK90" i="1"/>
  <c r="AJ93" i="1"/>
  <c r="AJ94" i="1"/>
  <c r="AS90" i="1"/>
  <c r="AQ102" i="1"/>
  <c r="AR99" i="1" s="1"/>
  <c r="AP106" i="1"/>
  <c r="AP105" i="1"/>
  <c r="AS200" i="1"/>
  <c r="AT200" i="1" s="1"/>
  <c r="AK199" i="1"/>
  <c r="AJ202" i="1"/>
  <c r="AJ203" i="1"/>
  <c r="AS199" i="1"/>
  <c r="AT199" i="1" s="1"/>
  <c r="AS205" i="1"/>
  <c r="AT205" i="1" s="1"/>
  <c r="AK204" i="1"/>
  <c r="AJ207" i="1"/>
  <c r="AJ208" i="1"/>
  <c r="AS204" i="1"/>
  <c r="AQ229" i="1"/>
  <c r="AR232" i="1" s="1"/>
  <c r="AP233" i="1"/>
  <c r="AT228" i="1"/>
  <c r="AS234" i="1"/>
  <c r="AT234" i="1" s="1"/>
  <c r="AK233" i="1"/>
  <c r="AJ237" i="1"/>
  <c r="AJ236" i="1"/>
  <c r="AS233" i="1"/>
  <c r="AR238" i="1"/>
  <c r="AR256" i="1"/>
  <c r="AR258" i="1"/>
  <c r="AR255" i="1"/>
  <c r="AR254" i="1"/>
  <c r="AR257" i="1"/>
  <c r="AR259" i="1"/>
  <c r="AR267" i="1"/>
  <c r="AR268" i="1"/>
  <c r="AR264" i="1"/>
  <c r="AR263" i="1"/>
  <c r="AR265" i="1"/>
  <c r="AR266" i="1"/>
  <c r="AT266" i="1"/>
  <c r="AP904" i="1"/>
  <c r="AQ900" i="1"/>
  <c r="AR903" i="1" s="1"/>
  <c r="AP898" i="1"/>
  <c r="AP897" i="1"/>
  <c r="AP896" i="1"/>
  <c r="AP899" i="1"/>
  <c r="AQ908" i="1"/>
  <c r="AP912" i="1"/>
  <c r="AS925" i="1"/>
  <c r="AT925" i="1" s="1"/>
  <c r="AJ928" i="1"/>
  <c r="AK924" i="1"/>
  <c r="AJ927" i="1"/>
  <c r="AS924" i="1"/>
  <c r="AJ925" i="1"/>
  <c r="AJ926" i="1"/>
  <c r="AR945" i="1"/>
  <c r="AS941" i="1"/>
  <c r="AT941" i="1" s="1"/>
  <c r="AJ942" i="1"/>
  <c r="AJ944" i="1"/>
  <c r="AK940" i="1"/>
  <c r="AJ943" i="1"/>
  <c r="AJ941" i="1"/>
  <c r="AS940" i="1"/>
  <c r="AP961" i="1"/>
  <c r="AP966" i="1"/>
  <c r="AQ972" i="1"/>
  <c r="AP976" i="1"/>
  <c r="AR993" i="1"/>
  <c r="AS989" i="1"/>
  <c r="AT989" i="1" s="1"/>
  <c r="AJ992" i="1"/>
  <c r="AJ991" i="1"/>
  <c r="AK988" i="1"/>
  <c r="AS988" i="1"/>
  <c r="AJ989" i="1"/>
  <c r="AJ990" i="1"/>
  <c r="AR1009" i="1"/>
  <c r="AS1005" i="1"/>
  <c r="AT1005" i="1" s="1"/>
  <c r="AJ1006" i="1"/>
  <c r="AJ1008" i="1"/>
  <c r="AJ1007" i="1"/>
  <c r="AK1004" i="1"/>
  <c r="AJ1005" i="1"/>
  <c r="AS1004" i="1"/>
  <c r="AP1024" i="1"/>
  <c r="AQ1020" i="1"/>
  <c r="AR1023" i="1" s="1"/>
  <c r="AP1022" i="1"/>
  <c r="AT1051" i="1"/>
  <c r="AR1054" i="1"/>
  <c r="AR1055" i="1"/>
  <c r="AT1083" i="1"/>
  <c r="AR1086" i="1"/>
  <c r="AR1087" i="1"/>
  <c r="AT1107" i="1"/>
  <c r="AR1110" i="1"/>
  <c r="AR1111" i="1"/>
  <c r="AP1128" i="1"/>
  <c r="AQ1124" i="1"/>
  <c r="AR1123" i="1" s="1"/>
  <c r="AT1139" i="1"/>
  <c r="AR1142" i="1"/>
  <c r="AR1143" i="1"/>
  <c r="AP1160" i="1"/>
  <c r="AQ1156" i="1"/>
  <c r="AT1179" i="1"/>
  <c r="AR1182" i="1"/>
  <c r="AR1183" i="1"/>
  <c r="AS1213" i="1"/>
  <c r="AT1213" i="1" s="1"/>
  <c r="AK1212" i="1"/>
  <c r="AJ1214" i="1"/>
  <c r="AJ1215" i="1"/>
  <c r="AJ1213" i="1"/>
  <c r="AJ1216" i="1"/>
  <c r="AS1212" i="1"/>
  <c r="AJ120" i="1"/>
  <c r="AT233" i="1"/>
  <c r="AR237" i="1"/>
  <c r="AR62" i="1"/>
  <c r="AR61" i="1"/>
  <c r="AP59" i="1"/>
  <c r="AR588" i="1"/>
  <c r="AR1313" i="1"/>
  <c r="AR1348" i="1"/>
  <c r="AT744" i="1"/>
  <c r="AR748" i="1"/>
  <c r="AU807" i="1"/>
  <c r="AT750" i="1"/>
  <c r="AR754" i="1"/>
  <c r="AU693" i="1"/>
  <c r="AU515" i="1"/>
  <c r="AU513" i="1"/>
  <c r="AU507" i="1"/>
  <c r="AU511" i="1"/>
  <c r="AU514" i="1"/>
  <c r="AU508" i="1"/>
  <c r="AU506" i="1"/>
  <c r="AU509" i="1"/>
  <c r="AU510" i="1"/>
  <c r="AU512" i="1"/>
  <c r="AU403" i="1"/>
  <c r="AU401" i="1"/>
  <c r="AU402" i="1"/>
  <c r="AT1029" i="1"/>
  <c r="AU1033" i="1" s="1"/>
  <c r="AR1033" i="1"/>
  <c r="AU462" i="1"/>
  <c r="AU454" i="1"/>
  <c r="AR416" i="1"/>
  <c r="AR1130" i="1"/>
  <c r="AR711" i="1"/>
  <c r="AU306" i="1"/>
  <c r="AU305" i="1"/>
  <c r="AU303" i="1"/>
  <c r="AU304" i="1"/>
  <c r="AR1014" i="1"/>
  <c r="AR869" i="1"/>
  <c r="AR874" i="1"/>
  <c r="AR873" i="1"/>
  <c r="AR602" i="1"/>
  <c r="AU589" i="1"/>
  <c r="AR750" i="1"/>
  <c r="AU607" i="1"/>
  <c r="AU459" i="1"/>
  <c r="AU458" i="1"/>
  <c r="AU801" i="1"/>
  <c r="AU1270" i="1"/>
  <c r="AU1269" i="1"/>
  <c r="AT107" i="1"/>
  <c r="AT64" i="1"/>
  <c r="AE41" i="1"/>
  <c r="AM41" i="1"/>
  <c r="AM42" i="1"/>
  <c r="AS42" i="1"/>
  <c r="AT42" i="1" s="1"/>
  <c r="AP199" i="1"/>
  <c r="AP198" i="1"/>
  <c r="AE229" i="1"/>
  <c r="AM229" i="1"/>
  <c r="AQ273" i="1"/>
  <c r="AP277" i="1"/>
  <c r="AP274" i="1"/>
  <c r="AP275" i="1"/>
  <c r="AR282" i="1"/>
  <c r="AR909" i="1"/>
  <c r="AS905" i="1"/>
  <c r="AT905" i="1" s="1"/>
  <c r="AK904" i="1"/>
  <c r="AJ907" i="1"/>
  <c r="AJ906" i="1"/>
  <c r="AJ905" i="1"/>
  <c r="AJ908" i="1"/>
  <c r="AS904" i="1"/>
  <c r="AT921" i="1"/>
  <c r="AQ928" i="1"/>
  <c r="AP932" i="1"/>
  <c r="AP946" i="1"/>
  <c r="AP957" i="1"/>
  <c r="AT959" i="1"/>
  <c r="AR963" i="1"/>
  <c r="AR973" i="1"/>
  <c r="AS969" i="1"/>
  <c r="AT969" i="1" s="1"/>
  <c r="AK968" i="1"/>
  <c r="AJ971" i="1"/>
  <c r="AJ970" i="1"/>
  <c r="AJ969" i="1"/>
  <c r="AJ972" i="1"/>
  <c r="AS968" i="1"/>
  <c r="AT977" i="1"/>
  <c r="AQ984" i="1"/>
  <c r="AR983" i="1" s="1"/>
  <c r="AP988" i="1"/>
  <c r="AP986" i="1"/>
  <c r="AS1001" i="1"/>
  <c r="AT1001" i="1" s="1"/>
  <c r="AK1000" i="1"/>
  <c r="AJ1003" i="1"/>
  <c r="AJ1002" i="1"/>
  <c r="AJ1001" i="1"/>
  <c r="AJ1004" i="1"/>
  <c r="AS1000" i="1"/>
  <c r="AT1007" i="1"/>
  <c r="AR1010" i="1"/>
  <c r="AR1011" i="1"/>
  <c r="AP1021" i="1"/>
  <c r="AS1025" i="1"/>
  <c r="AT1025" i="1" s="1"/>
  <c r="AK1024" i="1"/>
  <c r="AJ1027" i="1"/>
  <c r="AJ1028" i="1"/>
  <c r="AS1024" i="1"/>
  <c r="AJ1026" i="1"/>
  <c r="AJ1025" i="1"/>
  <c r="AP1059" i="1"/>
  <c r="AT1073" i="1"/>
  <c r="AR1077" i="1"/>
  <c r="AT1079" i="1"/>
  <c r="AR1082" i="1"/>
  <c r="AR1083" i="1"/>
  <c r="AP1093" i="1"/>
  <c r="AT1105" i="1"/>
  <c r="AR1109" i="1"/>
  <c r="AT1111" i="1"/>
  <c r="AR1114" i="1"/>
  <c r="AR1115" i="1"/>
  <c r="AP1125" i="1"/>
  <c r="AP1157" i="1"/>
  <c r="AP1187" i="1"/>
  <c r="AT1207" i="1"/>
  <c r="AR1210" i="1"/>
  <c r="AR1211" i="1"/>
  <c r="AP81" i="1"/>
  <c r="AR83" i="1"/>
  <c r="AR82" i="1"/>
  <c r="AS93" i="1"/>
  <c r="AT93" i="1" s="1"/>
  <c r="AK92" i="1"/>
  <c r="AJ95" i="1"/>
  <c r="AJ96" i="1"/>
  <c r="AS92" i="1"/>
  <c r="AP99" i="1"/>
  <c r="AP103" i="1"/>
  <c r="AP203" i="1"/>
  <c r="AJ234" i="1"/>
  <c r="AR1282" i="1"/>
  <c r="AU1356" i="1"/>
  <c r="AU1281" i="1"/>
  <c r="AP1188" i="1"/>
  <c r="AP1156" i="1"/>
  <c r="AU869" i="1"/>
  <c r="AT752" i="1"/>
  <c r="AR756" i="1"/>
  <c r="AR755" i="1"/>
  <c r="AT790" i="1"/>
  <c r="AR794" i="1"/>
  <c r="AT758" i="1"/>
  <c r="AU762" i="1" s="1"/>
  <c r="AR762" i="1"/>
  <c r="AT712" i="1"/>
  <c r="AR716" i="1"/>
  <c r="AR715" i="1"/>
  <c r="AR714" i="1"/>
  <c r="AR420" i="1"/>
  <c r="AT880" i="1"/>
  <c r="AR884" i="1"/>
  <c r="AT816" i="1"/>
  <c r="AR820" i="1"/>
  <c r="AU499" i="1"/>
  <c r="AU493" i="1"/>
  <c r="AU490" i="1"/>
  <c r="AU496" i="1"/>
  <c r="AU497" i="1"/>
  <c r="AU495" i="1"/>
  <c r="AU498" i="1"/>
  <c r="AU494" i="1"/>
  <c r="AU491" i="1"/>
  <c r="AU492" i="1"/>
  <c r="AR810" i="1"/>
  <c r="AR713" i="1"/>
  <c r="AU1254" i="1"/>
  <c r="AR467" i="1"/>
  <c r="AU567" i="1"/>
  <c r="AU565" i="1"/>
  <c r="AU561" i="1"/>
  <c r="AU563" i="1"/>
  <c r="AU564" i="1"/>
  <c r="AU559" i="1"/>
  <c r="AU560" i="1"/>
  <c r="AU566" i="1"/>
  <c r="AU562" i="1"/>
  <c r="AU558" i="1"/>
  <c r="AR1046" i="1"/>
  <c r="AR824" i="1"/>
  <c r="AU528" i="1"/>
  <c r="AU527" i="1"/>
  <c r="AR296" i="1"/>
  <c r="AR295" i="1"/>
  <c r="AR299" i="1"/>
  <c r="AR298" i="1"/>
  <c r="AR297" i="1"/>
  <c r="AU734" i="1" l="1"/>
  <c r="AU733" i="1"/>
  <c r="AU584" i="1"/>
  <c r="AU582" i="1"/>
  <c r="AU581" i="1"/>
  <c r="AU586" i="1"/>
  <c r="AU580" i="1"/>
  <c r="AU585" i="1"/>
  <c r="AU583" i="1"/>
  <c r="AU732" i="1"/>
  <c r="AQ210" i="1"/>
  <c r="AP212" i="1"/>
  <c r="AR1362" i="1"/>
  <c r="AR1358" i="1"/>
  <c r="AR1364" i="1"/>
  <c r="AR1365" i="1"/>
  <c r="AR1363" i="1"/>
  <c r="AT1362" i="1"/>
  <c r="AU1357" i="1" s="1"/>
  <c r="AR1366" i="1"/>
  <c r="AQ32" i="1"/>
  <c r="AP35" i="1"/>
  <c r="AP36" i="1"/>
  <c r="AK107" i="1"/>
  <c r="AJ111" i="1"/>
  <c r="AS108" i="1"/>
  <c r="AM277" i="1"/>
  <c r="AE276" i="1"/>
  <c r="AM276" i="1"/>
  <c r="AS277" i="1"/>
  <c r="AT277" i="1" s="1"/>
  <c r="AK243" i="1"/>
  <c r="AS244" i="1"/>
  <c r="AT244" i="1" s="1"/>
  <c r="AK220" i="1"/>
  <c r="AS221" i="1"/>
  <c r="AT221" i="1" s="1"/>
  <c r="AM211" i="1"/>
  <c r="AE211" i="1"/>
  <c r="AE203" i="1"/>
  <c r="AM204" i="1"/>
  <c r="AM203" i="1"/>
  <c r="AE198" i="1"/>
  <c r="AM199" i="1"/>
  <c r="AM198" i="1"/>
  <c r="AK194" i="1"/>
  <c r="AS195" i="1"/>
  <c r="AT195" i="1" s="1"/>
  <c r="AK175" i="1"/>
  <c r="AJ179" i="1"/>
  <c r="AJ178" i="1"/>
  <c r="AS176" i="1"/>
  <c r="AS175" i="1"/>
  <c r="AT175" i="1" s="1"/>
  <c r="AP173" i="1"/>
  <c r="AP119" i="1"/>
  <c r="AE73" i="1"/>
  <c r="AM73" i="1"/>
  <c r="AE72" i="1"/>
  <c r="AM72" i="1"/>
  <c r="AR574" i="1"/>
  <c r="AR571" i="1"/>
  <c r="AR576" i="1"/>
  <c r="AR579" i="1"/>
  <c r="AR575" i="1"/>
  <c r="AR573" i="1"/>
  <c r="AR572" i="1"/>
  <c r="AR578" i="1"/>
  <c r="AR1371" i="1"/>
  <c r="AR1373" i="1"/>
  <c r="AR1377" i="1"/>
  <c r="AR1376" i="1"/>
  <c r="AR1372" i="1"/>
  <c r="AR1375" i="1"/>
  <c r="AR1374" i="1"/>
  <c r="AR1378" i="1"/>
  <c r="AQ189" i="1"/>
  <c r="AP190" i="1"/>
  <c r="AP192" i="1"/>
  <c r="AK256" i="1"/>
  <c r="AS256" i="1"/>
  <c r="AT256" i="1" s="1"/>
  <c r="AK217" i="1"/>
  <c r="AS218" i="1"/>
  <c r="AT218" i="1" s="1"/>
  <c r="AM192" i="1"/>
  <c r="AE192" i="1"/>
  <c r="AP179" i="1"/>
  <c r="AK176" i="1"/>
  <c r="AJ180" i="1"/>
  <c r="AS177" i="1"/>
  <c r="AT177" i="1" s="1"/>
  <c r="AM160" i="1"/>
  <c r="AE160" i="1"/>
  <c r="AQ143" i="1"/>
  <c r="AP147" i="1"/>
  <c r="AE74" i="1"/>
  <c r="AS75" i="1"/>
  <c r="AT75" i="1" s="1"/>
  <c r="AM74" i="1"/>
  <c r="AM75" i="1"/>
  <c r="AS74" i="1"/>
  <c r="AT74" i="1" s="1"/>
  <c r="AM60" i="1"/>
  <c r="AE60" i="1"/>
  <c r="AM61" i="1"/>
  <c r="AE54" i="1"/>
  <c r="AM55" i="1"/>
  <c r="AM54" i="1"/>
  <c r="AE50" i="1"/>
  <c r="AM51" i="1"/>
  <c r="AM50" i="1"/>
  <c r="AM1637" i="1"/>
  <c r="AM1638" i="1"/>
  <c r="AE1637" i="1"/>
  <c r="AR1453" i="1"/>
  <c r="AR1437" i="1"/>
  <c r="AR1421" i="1"/>
  <c r="AR1405" i="1"/>
  <c r="AR1389" i="1"/>
  <c r="AS1638" i="1"/>
  <c r="AT1638" i="1" s="1"/>
  <c r="AQ125" i="1"/>
  <c r="AR129" i="1" s="1"/>
  <c r="AP129" i="1"/>
  <c r="AP127" i="1"/>
  <c r="AQ38" i="1"/>
  <c r="AP41" i="1"/>
  <c r="AP39" i="1"/>
  <c r="AM262" i="1"/>
  <c r="AE262" i="1"/>
  <c r="AK258" i="1"/>
  <c r="AS259" i="1"/>
  <c r="AT259" i="1" s="1"/>
  <c r="AE228" i="1"/>
  <c r="AM228" i="1"/>
  <c r="AM220" i="1"/>
  <c r="AE220" i="1"/>
  <c r="AK219" i="1"/>
  <c r="AS220" i="1"/>
  <c r="AT220" i="1" s="1"/>
  <c r="AE208" i="1"/>
  <c r="AM209" i="1"/>
  <c r="AM208" i="1"/>
  <c r="AE152" i="1"/>
  <c r="AM152" i="1"/>
  <c r="AK136" i="1"/>
  <c r="AJ140" i="1"/>
  <c r="AS137" i="1"/>
  <c r="AT137" i="1" s="1"/>
  <c r="AP75" i="1"/>
  <c r="AE65" i="1"/>
  <c r="AM65" i="1"/>
  <c r="AK30" i="1"/>
  <c r="AJ34" i="1"/>
  <c r="AS30" i="1"/>
  <c r="AT30" i="1" s="1"/>
  <c r="AS31" i="1"/>
  <c r="AT31" i="1" s="1"/>
  <c r="AU1479" i="1"/>
  <c r="AU1495" i="1"/>
  <c r="AU1511" i="1"/>
  <c r="AU1527" i="1"/>
  <c r="AU1543" i="1"/>
  <c r="AR1343" i="1"/>
  <c r="AR1342" i="1"/>
  <c r="AR1344" i="1"/>
  <c r="AP174" i="1"/>
  <c r="AT853" i="1"/>
  <c r="AR854" i="1"/>
  <c r="AR865" i="1"/>
  <c r="AR864" i="1"/>
  <c r="AR863" i="1"/>
  <c r="AR1231" i="1"/>
  <c r="AR1230" i="1"/>
  <c r="AP144" i="1"/>
  <c r="AQ113" i="1"/>
  <c r="AP117" i="1"/>
  <c r="AK113" i="1"/>
  <c r="AS114" i="1"/>
  <c r="AT114" i="1" s="1"/>
  <c r="AS113" i="1"/>
  <c r="AT113" i="1" s="1"/>
  <c r="AJ114" i="1"/>
  <c r="AJ113" i="1"/>
  <c r="AJ115" i="1"/>
  <c r="AJ116" i="1"/>
  <c r="AJ117" i="1"/>
  <c r="AE217" i="1"/>
  <c r="AM217" i="1"/>
  <c r="AE214" i="1"/>
  <c r="AM215" i="1"/>
  <c r="AM214" i="1"/>
  <c r="AM195" i="1"/>
  <c r="AE195" i="1"/>
  <c r="AM183" i="1"/>
  <c r="AE183" i="1"/>
  <c r="AM182" i="1"/>
  <c r="AM181" i="1"/>
  <c r="AE181" i="1"/>
  <c r="AE176" i="1"/>
  <c r="AM176" i="1"/>
  <c r="AP169" i="1"/>
  <c r="AK135" i="1"/>
  <c r="AJ139" i="1"/>
  <c r="AJ138" i="1"/>
  <c r="AS135" i="1"/>
  <c r="AS136" i="1"/>
  <c r="AT136" i="1" s="1"/>
  <c r="AP140" i="1"/>
  <c r="AP113" i="1"/>
  <c r="AM62" i="1"/>
  <c r="AE62" i="1"/>
  <c r="AM63" i="1"/>
  <c r="AK60" i="1"/>
  <c r="AS60" i="1"/>
  <c r="AT60" i="1" s="1"/>
  <c r="AS61" i="1"/>
  <c r="AT61" i="1" s="1"/>
  <c r="AR57" i="1"/>
  <c r="AE27" i="1"/>
  <c r="AM28" i="1"/>
  <c r="AR1441" i="1"/>
  <c r="AR1425" i="1"/>
  <c r="AR1409" i="1"/>
  <c r="AR1393" i="1"/>
  <c r="AR1776" i="1"/>
  <c r="AR1768" i="1"/>
  <c r="AR1760" i="1"/>
  <c r="AR1752" i="1"/>
  <c r="AR1744" i="1"/>
  <c r="AR1736" i="1"/>
  <c r="AR1728" i="1"/>
  <c r="AR1720" i="1"/>
  <c r="AR1712" i="1"/>
  <c r="AR1704" i="1"/>
  <c r="AR1696" i="1"/>
  <c r="AR1688" i="1"/>
  <c r="AR1680" i="1"/>
  <c r="AR1672" i="1"/>
  <c r="AR1664" i="1"/>
  <c r="AR1656" i="1"/>
  <c r="AR1648" i="1"/>
  <c r="AR1640" i="1"/>
  <c r="AR1632" i="1"/>
  <c r="AR1624" i="1"/>
  <c r="AR1616" i="1"/>
  <c r="AR1608" i="1"/>
  <c r="AR1600" i="1"/>
  <c r="AR1592" i="1"/>
  <c r="AR1584" i="1"/>
  <c r="AU1542" i="1"/>
  <c r="AU1526" i="1"/>
  <c r="AU1510" i="1"/>
  <c r="AU1494" i="1"/>
  <c r="AU1478" i="1"/>
  <c r="AT140" i="1"/>
  <c r="AU352" i="1"/>
  <c r="AR1228" i="1"/>
  <c r="AP248" i="1"/>
  <c r="AP114" i="1"/>
  <c r="AT599" i="1"/>
  <c r="AR639" i="1"/>
  <c r="AR640" i="1"/>
  <c r="AR613" i="1"/>
  <c r="AR612" i="1"/>
  <c r="AR611" i="1"/>
  <c r="AR608" i="1"/>
  <c r="AP118" i="1"/>
  <c r="AE258" i="1"/>
  <c r="AM258" i="1"/>
  <c r="AM219" i="1"/>
  <c r="AE219" i="1"/>
  <c r="AM193" i="1"/>
  <c r="AE193" i="1"/>
  <c r="AM184" i="1"/>
  <c r="AE184" i="1"/>
  <c r="AP178" i="1"/>
  <c r="AE169" i="1"/>
  <c r="AM169" i="1"/>
  <c r="AQ167" i="1"/>
  <c r="AR171" i="1" s="1"/>
  <c r="AP171" i="1"/>
  <c r="AE162" i="1"/>
  <c r="AM162" i="1"/>
  <c r="AS162" i="1"/>
  <c r="AT162" i="1" s="1"/>
  <c r="AM163" i="1"/>
  <c r="AS163" i="1"/>
  <c r="AT163" i="1" s="1"/>
  <c r="AE153" i="1"/>
  <c r="AM153" i="1"/>
  <c r="AK152" i="1"/>
  <c r="AJ156" i="1"/>
  <c r="AS153" i="1"/>
  <c r="AT153" i="1" s="1"/>
  <c r="AM136" i="1"/>
  <c r="AE136" i="1"/>
  <c r="AE126" i="1"/>
  <c r="AM126" i="1"/>
  <c r="AE125" i="1"/>
  <c r="AM125" i="1"/>
  <c r="AU1475" i="1"/>
  <c r="AU1491" i="1"/>
  <c r="AU1507" i="1"/>
  <c r="AU1523" i="1"/>
  <c r="AU1539" i="1"/>
  <c r="AT1215" i="1"/>
  <c r="AR1218" i="1"/>
  <c r="AR1219" i="1"/>
  <c r="AR877" i="1"/>
  <c r="AR880" i="1"/>
  <c r="AT877" i="1"/>
  <c r="AT601" i="1"/>
  <c r="AR605" i="1"/>
  <c r="AK32" i="1"/>
  <c r="AS32" i="1"/>
  <c r="AT32" i="1" s="1"/>
  <c r="AS33" i="1"/>
  <c r="AT33" i="1" s="1"/>
  <c r="AR166" i="1"/>
  <c r="AT777" i="1"/>
  <c r="AR779" i="1"/>
  <c r="AR774" i="1"/>
  <c r="AT1311" i="1"/>
  <c r="AR1333" i="1"/>
  <c r="AR1332" i="1"/>
  <c r="AR1329" i="1"/>
  <c r="AR1330" i="1"/>
  <c r="AR1331" i="1"/>
  <c r="AR1334" i="1"/>
  <c r="AP191" i="1"/>
  <c r="AK157" i="1"/>
  <c r="AJ161" i="1"/>
  <c r="AJ160" i="1"/>
  <c r="AJ157" i="1"/>
  <c r="AS157" i="1"/>
  <c r="AJ159" i="1"/>
  <c r="AJ158" i="1"/>
  <c r="AS158" i="1"/>
  <c r="AT158" i="1" s="1"/>
  <c r="AR1556" i="1"/>
  <c r="AR1540" i="1"/>
  <c r="AR1524" i="1"/>
  <c r="AR1508" i="1"/>
  <c r="AR1492" i="1"/>
  <c r="AR1476" i="1"/>
  <c r="AE281" i="1"/>
  <c r="AM282" i="1"/>
  <c r="AM281" i="1"/>
  <c r="AS282" i="1"/>
  <c r="AT282" i="1" s="1"/>
  <c r="AM263" i="1"/>
  <c r="AE263" i="1"/>
  <c r="AK221" i="1"/>
  <c r="AS222" i="1"/>
  <c r="AT222" i="1" s="1"/>
  <c r="AK218" i="1"/>
  <c r="AS219" i="1"/>
  <c r="AT219" i="1" s="1"/>
  <c r="AK195" i="1"/>
  <c r="AS196" i="1"/>
  <c r="AT196" i="1" s="1"/>
  <c r="AP185" i="1"/>
  <c r="AP188" i="1"/>
  <c r="AQ184" i="1"/>
  <c r="AR188" i="1" s="1"/>
  <c r="AP183" i="1"/>
  <c r="AR183" i="1"/>
  <c r="AR184" i="1"/>
  <c r="AP181" i="1"/>
  <c r="AM167" i="1"/>
  <c r="AE167" i="1"/>
  <c r="AE165" i="1"/>
  <c r="AM166" i="1"/>
  <c r="AM165" i="1"/>
  <c r="AK151" i="1"/>
  <c r="AJ154" i="1"/>
  <c r="AJ155" i="1"/>
  <c r="AS151" i="1"/>
  <c r="AS152" i="1"/>
  <c r="AT152" i="1" s="1"/>
  <c r="AE145" i="1"/>
  <c r="AM145" i="1"/>
  <c r="AE133" i="1"/>
  <c r="AM134" i="1"/>
  <c r="AM133" i="1"/>
  <c r="AM119" i="1"/>
  <c r="AE118" i="1"/>
  <c r="AS118" i="1"/>
  <c r="AT118" i="1" s="1"/>
  <c r="AM118" i="1"/>
  <c r="AS119" i="1"/>
  <c r="AT119" i="1" s="1"/>
  <c r="AE108" i="1"/>
  <c r="AM108" i="1"/>
  <c r="AK71" i="1"/>
  <c r="AJ75" i="1"/>
  <c r="AS72" i="1"/>
  <c r="AS71" i="1"/>
  <c r="AT71" i="1" s="1"/>
  <c r="AU1477" i="1"/>
  <c r="AU1493" i="1"/>
  <c r="AU1509" i="1"/>
  <c r="AU1525" i="1"/>
  <c r="AU1541" i="1"/>
  <c r="AR1762" i="1"/>
  <c r="AR1746" i="1"/>
  <c r="AR1730" i="1"/>
  <c r="AR1714" i="1"/>
  <c r="AR1698" i="1"/>
  <c r="AR1682" i="1"/>
  <c r="AR1666" i="1"/>
  <c r="AR1650" i="1"/>
  <c r="AR1634" i="1"/>
  <c r="AR1618" i="1"/>
  <c r="AR1602" i="1"/>
  <c r="AR1586" i="1"/>
  <c r="AT1576" i="1"/>
  <c r="AT1448" i="1"/>
  <c r="AT1432" i="1"/>
  <c r="AU1435" i="1" s="1"/>
  <c r="AT1416" i="1"/>
  <c r="AT1400" i="1"/>
  <c r="AU1403" i="1" s="1"/>
  <c r="AT1384" i="1"/>
  <c r="AT1730" i="1"/>
  <c r="AT1714" i="1"/>
  <c r="AT1698" i="1"/>
  <c r="AT1682" i="1"/>
  <c r="AT1666" i="1"/>
  <c r="AT1650" i="1"/>
  <c r="AT1634" i="1"/>
  <c r="AT1630" i="1"/>
  <c r="AT1626" i="1"/>
  <c r="AT1622" i="1"/>
  <c r="AT1618" i="1"/>
  <c r="AT1614" i="1"/>
  <c r="AU1618" i="1" s="1"/>
  <c r="AT1610" i="1"/>
  <c r="AT1606" i="1"/>
  <c r="AT1602" i="1"/>
  <c r="AU1605" i="1" s="1"/>
  <c r="AT1598" i="1"/>
  <c r="AU1602" i="1" s="1"/>
  <c r="AT1594" i="1"/>
  <c r="AT1590" i="1"/>
  <c r="AT1586" i="1"/>
  <c r="AT1582" i="1"/>
  <c r="AU1586" i="1" s="1"/>
  <c r="AT1374" i="1"/>
  <c r="AE296" i="1"/>
  <c r="AM296" i="1"/>
  <c r="AS297" i="1"/>
  <c r="AT297" i="1" s="1"/>
  <c r="AU301" i="1" s="1"/>
  <c r="AM297" i="1"/>
  <c r="AS296" i="1"/>
  <c r="AT296" i="1" s="1"/>
  <c r="AU300" i="1" s="1"/>
  <c r="AE194" i="1"/>
  <c r="AM194" i="1"/>
  <c r="AP189" i="1"/>
  <c r="AE178" i="1"/>
  <c r="AM178" i="1"/>
  <c r="AS178" i="1"/>
  <c r="AT178" i="1" s="1"/>
  <c r="AM179" i="1"/>
  <c r="AS179" i="1"/>
  <c r="AT179" i="1" s="1"/>
  <c r="AK159" i="1"/>
  <c r="AJ163" i="1"/>
  <c r="AJ162" i="1"/>
  <c r="AS160" i="1"/>
  <c r="AS159" i="1"/>
  <c r="AT159" i="1" s="1"/>
  <c r="AP162" i="1"/>
  <c r="AE137" i="1"/>
  <c r="AM137" i="1"/>
  <c r="AE110" i="1"/>
  <c r="AS110" i="1"/>
  <c r="AT110" i="1" s="1"/>
  <c r="AS111" i="1"/>
  <c r="AT111" i="1" s="1"/>
  <c r="AM110" i="1"/>
  <c r="AM111" i="1"/>
  <c r="AM77" i="1"/>
  <c r="AM78" i="1"/>
  <c r="AE77" i="1"/>
  <c r="AK72" i="1"/>
  <c r="AS73" i="1"/>
  <c r="AT73" i="1" s="1"/>
  <c r="AR33" i="1"/>
  <c r="AT1453" i="1"/>
  <c r="AR1775" i="1"/>
  <c r="AR1759" i="1"/>
  <c r="AR1743" i="1"/>
  <c r="AR1727" i="1"/>
  <c r="AR1711" i="1"/>
  <c r="AR1695" i="1"/>
  <c r="AR1679" i="1"/>
  <c r="AR1663" i="1"/>
  <c r="AR1647" i="1"/>
  <c r="AR1631" i="1"/>
  <c r="AR1615" i="1"/>
  <c r="AR1599" i="1"/>
  <c r="AR1583" i="1"/>
  <c r="AR1567" i="1"/>
  <c r="AR1551" i="1"/>
  <c r="AR1535" i="1"/>
  <c r="AR1519" i="1"/>
  <c r="AR1503" i="1"/>
  <c r="AR1487" i="1"/>
  <c r="AR1471" i="1"/>
  <c r="AR1338" i="1"/>
  <c r="AR1337" i="1"/>
  <c r="AR1335" i="1"/>
  <c r="AR1341" i="1"/>
  <c r="AR1336" i="1"/>
  <c r="AP32" i="1"/>
  <c r="AR190" i="1"/>
  <c r="AT821" i="1"/>
  <c r="AR823" i="1"/>
  <c r="AR819" i="1"/>
  <c r="AR728" i="1"/>
  <c r="AR729" i="1"/>
  <c r="AR727" i="1"/>
  <c r="AT685" i="1"/>
  <c r="AR1251" i="1"/>
  <c r="AR1250" i="1"/>
  <c r="AR1252" i="1"/>
  <c r="AR1258" i="1"/>
  <c r="AR1253" i="1"/>
  <c r="AK173" i="1"/>
  <c r="AJ175" i="1"/>
  <c r="AJ174" i="1"/>
  <c r="AJ177" i="1"/>
  <c r="AJ176" i="1"/>
  <c r="AJ173" i="1"/>
  <c r="AS173" i="1"/>
  <c r="AT173" i="1" s="1"/>
  <c r="AS174" i="1"/>
  <c r="AT174" i="1" s="1"/>
  <c r="AP116" i="1"/>
  <c r="AE259" i="1"/>
  <c r="AM259" i="1"/>
  <c r="AE246" i="1"/>
  <c r="AM247" i="1"/>
  <c r="AS247" i="1"/>
  <c r="AT247" i="1" s="1"/>
  <c r="AM246" i="1"/>
  <c r="AE221" i="1"/>
  <c r="AM221" i="1"/>
  <c r="AE205" i="1"/>
  <c r="AM206" i="1"/>
  <c r="AM205" i="1"/>
  <c r="AP167" i="1"/>
  <c r="AE161" i="1"/>
  <c r="AM161" i="1"/>
  <c r="AM127" i="1"/>
  <c r="AM128" i="1"/>
  <c r="AE127" i="1"/>
  <c r="AS128" i="1"/>
  <c r="AT128" i="1" s="1"/>
  <c r="AS127" i="1"/>
  <c r="AT127" i="1" s="1"/>
  <c r="AM71" i="1"/>
  <c r="AE71" i="1"/>
  <c r="AM66" i="1"/>
  <c r="AE66" i="1"/>
  <c r="AK54" i="1"/>
  <c r="AJ58" i="1"/>
  <c r="AJ57" i="1"/>
  <c r="AS54" i="1"/>
  <c r="AT54" i="1" s="1"/>
  <c r="AS55" i="1"/>
  <c r="AT55" i="1" s="1"/>
  <c r="AP54" i="1"/>
  <c r="AQ50" i="1"/>
  <c r="AK50" i="1"/>
  <c r="AJ54" i="1"/>
  <c r="AJ53" i="1"/>
  <c r="AS50" i="1"/>
  <c r="AS51" i="1"/>
  <c r="AT51" i="1" s="1"/>
  <c r="AQ46" i="1"/>
  <c r="AP50" i="1"/>
  <c r="AK46" i="1"/>
  <c r="AJ49" i="1"/>
  <c r="AJ50" i="1"/>
  <c r="AS46" i="1"/>
  <c r="AT46" i="1" s="1"/>
  <c r="AS47" i="1"/>
  <c r="AT47" i="1" s="1"/>
  <c r="AS1637" i="1"/>
  <c r="AT1637" i="1" s="1"/>
  <c r="AR1769" i="1"/>
  <c r="AR1753" i="1"/>
  <c r="AR1737" i="1"/>
  <c r="AR1721" i="1"/>
  <c r="AR1705" i="1"/>
  <c r="AR1689" i="1"/>
  <c r="AR1673" i="1"/>
  <c r="AR1657" i="1"/>
  <c r="AR1641" i="1"/>
  <c r="AR1625" i="1"/>
  <c r="AR1609" i="1"/>
  <c r="AR1593" i="1"/>
  <c r="AR1577" i="1"/>
  <c r="AR1561" i="1"/>
  <c r="AR1545" i="1"/>
  <c r="AR1529" i="1"/>
  <c r="AR1513" i="1"/>
  <c r="AR1497" i="1"/>
  <c r="AR1481" i="1"/>
  <c r="AR1465" i="1"/>
  <c r="AT783" i="1"/>
  <c r="AR784" i="1"/>
  <c r="AR787" i="1"/>
  <c r="AR785" i="1"/>
  <c r="AT1460" i="1"/>
  <c r="AU1464" i="1" s="1"/>
  <c r="AT1444" i="1"/>
  <c r="AU1445" i="1" s="1"/>
  <c r="AT1428" i="1"/>
  <c r="AT1412" i="1"/>
  <c r="AU1413" i="1" s="1"/>
  <c r="AT1396" i="1"/>
  <c r="AR1772" i="1"/>
  <c r="AR1764" i="1"/>
  <c r="AR1756" i="1"/>
  <c r="AR1748" i="1"/>
  <c r="AR1740" i="1"/>
  <c r="AR1732" i="1"/>
  <c r="AR1724" i="1"/>
  <c r="AR1716" i="1"/>
  <c r="AR1708" i="1"/>
  <c r="AR1700" i="1"/>
  <c r="AR1692" i="1"/>
  <c r="AR1684" i="1"/>
  <c r="AR1676" i="1"/>
  <c r="AR1668" i="1"/>
  <c r="AR1660" i="1"/>
  <c r="AR1652" i="1"/>
  <c r="AR1644" i="1"/>
  <c r="AR1636" i="1"/>
  <c r="AR1628" i="1"/>
  <c r="AR1620" i="1"/>
  <c r="AR1612" i="1"/>
  <c r="AR1604" i="1"/>
  <c r="AR1596" i="1"/>
  <c r="AR1588" i="1"/>
  <c r="AT1330" i="1"/>
  <c r="AU1334" i="1" s="1"/>
  <c r="AT636" i="1"/>
  <c r="AU639" i="1" s="1"/>
  <c r="AR853" i="1"/>
  <c r="AR781" i="1"/>
  <c r="AR1256" i="1"/>
  <c r="AP263" i="1"/>
  <c r="AR775" i="1"/>
  <c r="AP207" i="1"/>
  <c r="AT1337" i="1"/>
  <c r="AP107" i="1"/>
  <c r="AR747" i="1"/>
  <c r="AR851" i="1"/>
  <c r="AR741" i="1"/>
  <c r="AP195" i="1"/>
  <c r="AP121" i="1"/>
  <c r="AP220" i="1"/>
  <c r="AP34" i="1"/>
  <c r="AR58" i="1"/>
  <c r="AP134" i="1"/>
  <c r="AP136" i="1"/>
  <c r="AP133" i="1"/>
  <c r="AU1217" i="1"/>
  <c r="AU852" i="1"/>
  <c r="AT125" i="1"/>
  <c r="AU702" i="1"/>
  <c r="AP278" i="1"/>
  <c r="AQ274" i="1"/>
  <c r="AP209" i="1"/>
  <c r="AQ206" i="1"/>
  <c r="AK115" i="1"/>
  <c r="AS115" i="1"/>
  <c r="AS116" i="1"/>
  <c r="AT116" i="1" s="1"/>
  <c r="AJ119" i="1"/>
  <c r="AJ118" i="1"/>
  <c r="AM278" i="1"/>
  <c r="AE278" i="1"/>
  <c r="AM279" i="1"/>
  <c r="AS278" i="1"/>
  <c r="AT278" i="1" s="1"/>
  <c r="AS279" i="1"/>
  <c r="AT279" i="1" s="1"/>
  <c r="AK261" i="1"/>
  <c r="AS262" i="1"/>
  <c r="AT262" i="1" s="1"/>
  <c r="AK249" i="1"/>
  <c r="AJ250" i="1"/>
  <c r="AE244" i="1"/>
  <c r="AM245" i="1"/>
  <c r="AM244" i="1"/>
  <c r="AE216" i="1"/>
  <c r="AM216" i="1"/>
  <c r="AP177" i="1"/>
  <c r="AQ176" i="1"/>
  <c r="AR180" i="1" s="1"/>
  <c r="AP180" i="1"/>
  <c r="AR173" i="1"/>
  <c r="AM143" i="1"/>
  <c r="AE143" i="1"/>
  <c r="AE130" i="1"/>
  <c r="AM131" i="1"/>
  <c r="AM130" i="1"/>
  <c r="AS131" i="1"/>
  <c r="AT131" i="1" s="1"/>
  <c r="AS130" i="1"/>
  <c r="AT130" i="1" s="1"/>
  <c r="AT115" i="1"/>
  <c r="AM31" i="1"/>
  <c r="AM30" i="1"/>
  <c r="AE30" i="1"/>
  <c r="AR848" i="1"/>
  <c r="AR841" i="1"/>
  <c r="AR842" i="1"/>
  <c r="AT845" i="1"/>
  <c r="AR757" i="1"/>
  <c r="AT753" i="1"/>
  <c r="AU750" i="1" s="1"/>
  <c r="AR752" i="1"/>
  <c r="AK120" i="1"/>
  <c r="AS120" i="1"/>
  <c r="AT120" i="1" s="1"/>
  <c r="AS121" i="1"/>
  <c r="AT121" i="1" s="1"/>
  <c r="AJ122" i="1"/>
  <c r="AR182" i="1"/>
  <c r="AR638" i="1"/>
  <c r="AT634" i="1"/>
  <c r="AU638" i="1" s="1"/>
  <c r="AK189" i="1"/>
  <c r="AJ191" i="1"/>
  <c r="AJ190" i="1"/>
  <c r="AJ192" i="1"/>
  <c r="AJ189" i="1"/>
  <c r="AS189" i="1"/>
  <c r="AT189" i="1" s="1"/>
  <c r="AS190" i="1"/>
  <c r="AT190" i="1" s="1"/>
  <c r="AM295" i="1"/>
  <c r="AE294" i="1"/>
  <c r="AM294" i="1"/>
  <c r="AS294" i="1"/>
  <c r="AT294" i="1" s="1"/>
  <c r="AS295" i="1"/>
  <c r="AT295" i="1" s="1"/>
  <c r="AE289" i="1"/>
  <c r="AM290" i="1"/>
  <c r="AM289" i="1"/>
  <c r="AE283" i="1"/>
  <c r="AM284" i="1"/>
  <c r="AS284" i="1"/>
  <c r="AT284" i="1" s="1"/>
  <c r="AS283" i="1"/>
  <c r="AT283" i="1" s="1"/>
  <c r="AM283" i="1"/>
  <c r="AQ275" i="1"/>
  <c r="AP279" i="1"/>
  <c r="AK275" i="1"/>
  <c r="AS276" i="1"/>
  <c r="AT276" i="1" s="1"/>
  <c r="AJ279" i="1"/>
  <c r="AK272" i="1"/>
  <c r="AS272" i="1"/>
  <c r="AT272" i="1" s="1"/>
  <c r="AM255" i="1"/>
  <c r="AM254" i="1"/>
  <c r="AE254" i="1"/>
  <c r="AS254" i="1"/>
  <c r="AT254" i="1" s="1"/>
  <c r="AS255" i="1"/>
  <c r="AT255" i="1" s="1"/>
  <c r="AP186" i="1"/>
  <c r="AE177" i="1"/>
  <c r="AM177" i="1"/>
  <c r="AR179" i="1"/>
  <c r="AK144" i="1"/>
  <c r="AJ148" i="1"/>
  <c r="AS145" i="1"/>
  <c r="AT145" i="1" s="1"/>
  <c r="AE135" i="1"/>
  <c r="AM135" i="1"/>
  <c r="AK62" i="1"/>
  <c r="AS62" i="1"/>
  <c r="AT62" i="1" s="1"/>
  <c r="AE48" i="1"/>
  <c r="AM48" i="1"/>
  <c r="AM49" i="1"/>
  <c r="AE46" i="1"/>
  <c r="AM46" i="1"/>
  <c r="AM47" i="1"/>
  <c r="AP48" i="1"/>
  <c r="AQ44" i="1"/>
  <c r="AP44" i="1"/>
  <c r="AP45" i="1"/>
  <c r="AK44" i="1"/>
  <c r="AJ47" i="1"/>
  <c r="AJ48" i="1"/>
  <c r="AJ46" i="1"/>
  <c r="AS44" i="1"/>
  <c r="AS45" i="1"/>
  <c r="AR1765" i="1"/>
  <c r="AR1758" i="1"/>
  <c r="AR1742" i="1"/>
  <c r="AR1726" i="1"/>
  <c r="AR1710" i="1"/>
  <c r="AR1694" i="1"/>
  <c r="AR1678" i="1"/>
  <c r="AR1662" i="1"/>
  <c r="AR1646" i="1"/>
  <c r="AR1630" i="1"/>
  <c r="AR1614" i="1"/>
  <c r="AR1598" i="1"/>
  <c r="AR1582" i="1"/>
  <c r="AU1730" i="1"/>
  <c r="AU1714" i="1"/>
  <c r="AU1698" i="1"/>
  <c r="AU1682" i="1"/>
  <c r="AU1666" i="1"/>
  <c r="AU1650" i="1"/>
  <c r="AU1462" i="1"/>
  <c r="AE138" i="1"/>
  <c r="AS138" i="1"/>
  <c r="AT138" i="1" s="1"/>
  <c r="AM138" i="1"/>
  <c r="AM139" i="1"/>
  <c r="AS139" i="1"/>
  <c r="AT139" i="1" s="1"/>
  <c r="AR1370" i="1"/>
  <c r="AR1368" i="1"/>
  <c r="AR1369" i="1"/>
  <c r="AR1578" i="1"/>
  <c r="AR1458" i="1"/>
  <c r="AR1442" i="1"/>
  <c r="AR1426" i="1"/>
  <c r="AR1410" i="1"/>
  <c r="AR1394" i="1"/>
  <c r="AE291" i="1"/>
  <c r="AM292" i="1"/>
  <c r="AM291" i="1"/>
  <c r="AS292" i="1"/>
  <c r="AT292" i="1" s="1"/>
  <c r="AS291" i="1"/>
  <c r="AT291" i="1" s="1"/>
  <c r="AE238" i="1"/>
  <c r="AM239" i="1"/>
  <c r="AS239" i="1"/>
  <c r="AT239" i="1" s="1"/>
  <c r="AK216" i="1"/>
  <c r="AS217" i="1"/>
  <c r="AT217" i="1" s="1"/>
  <c r="AK193" i="1"/>
  <c r="AS194" i="1"/>
  <c r="AT194" i="1" s="1"/>
  <c r="AK191" i="1"/>
  <c r="AS191" i="1"/>
  <c r="AT191" i="1" s="1"/>
  <c r="AS192" i="1"/>
  <c r="AT192" i="1" s="1"/>
  <c r="AE185" i="1"/>
  <c r="AM185" i="1"/>
  <c r="AP187" i="1"/>
  <c r="AK184" i="1"/>
  <c r="AJ188" i="1"/>
  <c r="AS185" i="1"/>
  <c r="AT185" i="1" s="1"/>
  <c r="AM175" i="1"/>
  <c r="AE175" i="1"/>
  <c r="AP146" i="1"/>
  <c r="AQ135" i="1"/>
  <c r="AP139" i="1"/>
  <c r="AR598" i="1"/>
  <c r="AR600" i="1"/>
  <c r="AR599" i="1"/>
  <c r="AR597" i="1"/>
  <c r="AT597" i="1"/>
  <c r="AR601" i="1"/>
  <c r="AT1302" i="1"/>
  <c r="AR1304" i="1"/>
  <c r="AR1306" i="1"/>
  <c r="AR1305" i="1"/>
  <c r="AR1224" i="1"/>
  <c r="AR1226" i="1"/>
  <c r="AR1221" i="1"/>
  <c r="AR1220" i="1"/>
  <c r="AR1222" i="1"/>
  <c r="AR1223" i="1"/>
  <c r="AR1225" i="1"/>
  <c r="AR1308" i="1"/>
  <c r="AR1310" i="1"/>
  <c r="AR1307" i="1"/>
  <c r="AR1314" i="1"/>
  <c r="AP143" i="1"/>
  <c r="AR1576" i="1"/>
  <c r="AR1560" i="1"/>
  <c r="AR1544" i="1"/>
  <c r="AR1528" i="1"/>
  <c r="AR1512" i="1"/>
  <c r="AR1496" i="1"/>
  <c r="AR1480" i="1"/>
  <c r="AR1456" i="1"/>
  <c r="AR1440" i="1"/>
  <c r="AR1424" i="1"/>
  <c r="AR1408" i="1"/>
  <c r="AR1392" i="1"/>
  <c r="AE272" i="1"/>
  <c r="AM272" i="1"/>
  <c r="AM273" i="1"/>
  <c r="AK263" i="1"/>
  <c r="AS264" i="1"/>
  <c r="AT264" i="1" s="1"/>
  <c r="AE256" i="1"/>
  <c r="AM257" i="1"/>
  <c r="AM256" i="1"/>
  <c r="AE222" i="1"/>
  <c r="AM222" i="1"/>
  <c r="AM223" i="1"/>
  <c r="AM218" i="1"/>
  <c r="AE218" i="1"/>
  <c r="AK210" i="1"/>
  <c r="AS211" i="1"/>
  <c r="AT211" i="1" s="1"/>
  <c r="AK192" i="1"/>
  <c r="AS193" i="1"/>
  <c r="AT193" i="1" s="1"/>
  <c r="AK167" i="1"/>
  <c r="AJ171" i="1"/>
  <c r="AJ170" i="1"/>
  <c r="AS168" i="1"/>
  <c r="AT168" i="1" s="1"/>
  <c r="AS167" i="1"/>
  <c r="AT167" i="1" s="1"/>
  <c r="AR170" i="1"/>
  <c r="AP172" i="1"/>
  <c r="AR169" i="1"/>
  <c r="AK165" i="1"/>
  <c r="AJ169" i="1"/>
  <c r="AJ167" i="1"/>
  <c r="AJ166" i="1"/>
  <c r="AJ168" i="1"/>
  <c r="AJ165" i="1"/>
  <c r="AS165" i="1"/>
  <c r="AT165" i="1" s="1"/>
  <c r="AS166" i="1"/>
  <c r="AT166" i="1" s="1"/>
  <c r="AP165" i="1"/>
  <c r="AM150" i="1"/>
  <c r="AE149" i="1"/>
  <c r="AM149" i="1"/>
  <c r="AK133" i="1"/>
  <c r="AJ137" i="1"/>
  <c r="AS134" i="1"/>
  <c r="AT134" i="1" s="1"/>
  <c r="AS133" i="1"/>
  <c r="AT133" i="1" s="1"/>
  <c r="AJ135" i="1"/>
  <c r="AJ134" i="1"/>
  <c r="AJ136" i="1"/>
  <c r="AJ130" i="1"/>
  <c r="AJ132" i="1"/>
  <c r="AJ133" i="1"/>
  <c r="AJ131" i="1"/>
  <c r="AM129" i="1"/>
  <c r="AS129" i="1"/>
  <c r="AT129" i="1" s="1"/>
  <c r="AE129" i="1"/>
  <c r="AK108" i="1"/>
  <c r="AS109" i="1"/>
  <c r="AJ112" i="1"/>
  <c r="AT109" i="1"/>
  <c r="AM67" i="1"/>
  <c r="AE67" i="1"/>
  <c r="AM68" i="1"/>
  <c r="AT45" i="1"/>
  <c r="AM44" i="1"/>
  <c r="AM45" i="1"/>
  <c r="AE44" i="1"/>
  <c r="AM34" i="1"/>
  <c r="AE34" i="1"/>
  <c r="AM33" i="1"/>
  <c r="AE33" i="1"/>
  <c r="AR1761" i="1"/>
  <c r="AR1745" i="1"/>
  <c r="AR1729" i="1"/>
  <c r="AR1713" i="1"/>
  <c r="AR1697" i="1"/>
  <c r="AR1681" i="1"/>
  <c r="AR1665" i="1"/>
  <c r="AR1649" i="1"/>
  <c r="AR1633" i="1"/>
  <c r="AR1617" i="1"/>
  <c r="AR1601" i="1"/>
  <c r="AR1585" i="1"/>
  <c r="AR1457" i="1"/>
  <c r="AR1449" i="1"/>
  <c r="AR1433" i="1"/>
  <c r="AR1417" i="1"/>
  <c r="AR1401" i="1"/>
  <c r="AR1385" i="1"/>
  <c r="AT677" i="1"/>
  <c r="AU680" i="1" s="1"/>
  <c r="AT1228" i="1"/>
  <c r="AJ257" i="1"/>
  <c r="AQ214" i="1"/>
  <c r="AP218" i="1"/>
  <c r="AR1328" i="1"/>
  <c r="AR1321" i="1"/>
  <c r="AR1322" i="1"/>
  <c r="AR1323" i="1"/>
  <c r="AR1320" i="1"/>
  <c r="AE186" i="1"/>
  <c r="AM187" i="1"/>
  <c r="AS187" i="1"/>
  <c r="AT187" i="1" s="1"/>
  <c r="AM186" i="1"/>
  <c r="AS186" i="1"/>
  <c r="AT186" i="1" s="1"/>
  <c r="AU190" i="1" s="1"/>
  <c r="AE154" i="1"/>
  <c r="AM154" i="1"/>
  <c r="AS154" i="1"/>
  <c r="AT154" i="1" s="1"/>
  <c r="AM155" i="1"/>
  <c r="AS155" i="1"/>
  <c r="AT155" i="1" s="1"/>
  <c r="AK33" i="1"/>
  <c r="AS34" i="1"/>
  <c r="AT34" i="1" s="1"/>
  <c r="AQ108" i="1"/>
  <c r="AP112" i="1"/>
  <c r="AP111" i="1"/>
  <c r="AK274" i="1"/>
  <c r="AS275" i="1"/>
  <c r="AJ278" i="1"/>
  <c r="AE264" i="1"/>
  <c r="AM264" i="1"/>
  <c r="AK262" i="1"/>
  <c r="AS263" i="1"/>
  <c r="AT263" i="1" s="1"/>
  <c r="AE224" i="1"/>
  <c r="AM224" i="1"/>
  <c r="AE212" i="1"/>
  <c r="AM212" i="1"/>
  <c r="AM213" i="1"/>
  <c r="AE191" i="1"/>
  <c r="AM191" i="1"/>
  <c r="AR175" i="1"/>
  <c r="AR178" i="1"/>
  <c r="AK168" i="1"/>
  <c r="AJ172" i="1"/>
  <c r="AS169" i="1"/>
  <c r="AT169" i="1" s="1"/>
  <c r="AM159" i="1"/>
  <c r="AE159" i="1"/>
  <c r="AQ151" i="1"/>
  <c r="AP155" i="1"/>
  <c r="AE146" i="1"/>
  <c r="AM146" i="1"/>
  <c r="AS146" i="1"/>
  <c r="AT146" i="1" s="1"/>
  <c r="AM147" i="1"/>
  <c r="AS147" i="1"/>
  <c r="AT147" i="1" s="1"/>
  <c r="AS117" i="1"/>
  <c r="AT117" i="1" s="1"/>
  <c r="AK116" i="1"/>
  <c r="AQ77" i="1"/>
  <c r="AP77" i="1"/>
  <c r="AK77" i="1"/>
  <c r="AS77" i="1"/>
  <c r="AS78" i="1"/>
  <c r="AT78" i="1" s="1"/>
  <c r="AK69" i="1"/>
  <c r="AJ73" i="1"/>
  <c r="AS70" i="1"/>
  <c r="AT70" i="1" s="1"/>
  <c r="AK65" i="1"/>
  <c r="AS65" i="1"/>
  <c r="AT65" i="1" s="1"/>
  <c r="AS66" i="1"/>
  <c r="AT66" i="1" s="1"/>
  <c r="AJ68" i="1"/>
  <c r="AJ69" i="1"/>
  <c r="AU1635" i="1"/>
  <c r="AU1651" i="1"/>
  <c r="AU1667" i="1"/>
  <c r="AU1683" i="1"/>
  <c r="AU1699" i="1"/>
  <c r="AU1715" i="1"/>
  <c r="AU1731" i="1"/>
  <c r="AT813" i="1"/>
  <c r="AR815" i="1"/>
  <c r="AR816" i="1"/>
  <c r="AR788" i="1"/>
  <c r="AT785" i="1"/>
  <c r="AT575" i="1"/>
  <c r="AR1379" i="1"/>
  <c r="AT1375" i="1"/>
  <c r="AP166" i="1"/>
  <c r="AR832" i="1"/>
  <c r="AR831" i="1"/>
  <c r="AR830" i="1"/>
  <c r="AR833" i="1"/>
  <c r="AR829" i="1"/>
  <c r="AR673" i="1"/>
  <c r="AR672" i="1"/>
  <c r="AR674" i="1"/>
  <c r="AR671" i="1"/>
  <c r="AR675" i="1"/>
  <c r="AR676" i="1"/>
  <c r="AR679" i="1"/>
  <c r="AR596" i="1"/>
  <c r="AR191" i="1"/>
  <c r="AQ157" i="1"/>
  <c r="AR159" i="1" s="1"/>
  <c r="AP159" i="1"/>
  <c r="AK122" i="1"/>
  <c r="AS122" i="1"/>
  <c r="AS123" i="1"/>
  <c r="AT123" i="1" s="1"/>
  <c r="AQ122" i="1"/>
  <c r="AP126" i="1"/>
  <c r="AP125" i="1"/>
  <c r="AR1564" i="1"/>
  <c r="AR1548" i="1"/>
  <c r="AR1532" i="1"/>
  <c r="AR1516" i="1"/>
  <c r="AR1500" i="1"/>
  <c r="AR1484" i="1"/>
  <c r="AR1452" i="1"/>
  <c r="AR1436" i="1"/>
  <c r="AR1420" i="1"/>
  <c r="AR1404" i="1"/>
  <c r="AR1388" i="1"/>
  <c r="AM271" i="1"/>
  <c r="AM270" i="1"/>
  <c r="AS271" i="1"/>
  <c r="AT271" i="1" s="1"/>
  <c r="AE270" i="1"/>
  <c r="AS270" i="1"/>
  <c r="AT270" i="1" s="1"/>
  <c r="AE266" i="1"/>
  <c r="AS267" i="1"/>
  <c r="AT267" i="1" s="1"/>
  <c r="AM267" i="1"/>
  <c r="AE210" i="1"/>
  <c r="AM210" i="1"/>
  <c r="AK205" i="1"/>
  <c r="AS206" i="1"/>
  <c r="AE200" i="1"/>
  <c r="AM201" i="1"/>
  <c r="AM200" i="1"/>
  <c r="AE196" i="1"/>
  <c r="AM196" i="1"/>
  <c r="AM197" i="1"/>
  <c r="AK183" i="1"/>
  <c r="AJ187" i="1"/>
  <c r="AJ186" i="1"/>
  <c r="AS184" i="1"/>
  <c r="AT184" i="1" s="1"/>
  <c r="AU188" i="1" s="1"/>
  <c r="AS183" i="1"/>
  <c r="AT183" i="1" s="1"/>
  <c r="AU187" i="1" s="1"/>
  <c r="AR185" i="1"/>
  <c r="AK181" i="1"/>
  <c r="AJ185" i="1"/>
  <c r="AJ183" i="1"/>
  <c r="AJ182" i="1"/>
  <c r="AJ184" i="1"/>
  <c r="AJ181" i="1"/>
  <c r="AS181" i="1"/>
  <c r="AT181" i="1" s="1"/>
  <c r="AU185" i="1" s="1"/>
  <c r="AS182" i="1"/>
  <c r="AT182" i="1" s="1"/>
  <c r="AP184" i="1"/>
  <c r="AR181" i="1"/>
  <c r="AP154" i="1"/>
  <c r="AQ149" i="1"/>
  <c r="AR153" i="1" s="1"/>
  <c r="AP153" i="1"/>
  <c r="AP150" i="1"/>
  <c r="AK149" i="1"/>
  <c r="AJ151" i="1"/>
  <c r="AJ149" i="1"/>
  <c r="AJ152" i="1"/>
  <c r="AJ153" i="1"/>
  <c r="AJ150" i="1"/>
  <c r="AS149" i="1"/>
  <c r="AT149" i="1" s="1"/>
  <c r="AS150" i="1"/>
  <c r="AT150" i="1" s="1"/>
  <c r="AP149" i="1"/>
  <c r="AM109" i="1"/>
  <c r="AE109" i="1"/>
  <c r="AQ72" i="1"/>
  <c r="AR74" i="1" s="1"/>
  <c r="AP73" i="1"/>
  <c r="AS67" i="1"/>
  <c r="AT67" i="1" s="1"/>
  <c r="AJ70" i="1"/>
  <c r="AK66" i="1"/>
  <c r="AE52" i="1"/>
  <c r="AM52" i="1"/>
  <c r="AM53" i="1"/>
  <c r="AP47" i="1"/>
  <c r="AK27" i="1"/>
  <c r="AJ31" i="1"/>
  <c r="AS28" i="1"/>
  <c r="AT28" i="1" s="1"/>
  <c r="AU1463" i="1"/>
  <c r="AR1580" i="1"/>
  <c r="AR1770" i="1"/>
  <c r="AR1754" i="1"/>
  <c r="AR1738" i="1"/>
  <c r="AU1732" i="1"/>
  <c r="AR1722" i="1"/>
  <c r="AU1716" i="1"/>
  <c r="AR1706" i="1"/>
  <c r="AU1700" i="1"/>
  <c r="AR1690" i="1"/>
  <c r="AU1684" i="1"/>
  <c r="AR1674" i="1"/>
  <c r="AU1668" i="1"/>
  <c r="AR1658" i="1"/>
  <c r="AU1652" i="1"/>
  <c r="AR1642" i="1"/>
  <c r="AU1636" i="1"/>
  <c r="AR1626" i="1"/>
  <c r="AU1620" i="1"/>
  <c r="AR1610" i="1"/>
  <c r="AU1604" i="1"/>
  <c r="AR1594" i="1"/>
  <c r="AU1588" i="1"/>
  <c r="AU1540" i="1"/>
  <c r="AU1524" i="1"/>
  <c r="AU1508" i="1"/>
  <c r="AU1492" i="1"/>
  <c r="AU1476" i="1"/>
  <c r="AT1456" i="1"/>
  <c r="AU1460" i="1" s="1"/>
  <c r="AT1440" i="1"/>
  <c r="AU1444" i="1" s="1"/>
  <c r="AT1424" i="1"/>
  <c r="AU1428" i="1" s="1"/>
  <c r="AT1408" i="1"/>
  <c r="AU1412" i="1" s="1"/>
  <c r="AT1392" i="1"/>
  <c r="AU1396" i="1" s="1"/>
  <c r="AT1770" i="1"/>
  <c r="AU1773" i="1" s="1"/>
  <c r="AT1762" i="1"/>
  <c r="AU1766" i="1" s="1"/>
  <c r="AT1754" i="1"/>
  <c r="AU1754" i="1" s="1"/>
  <c r="AT1746" i="1"/>
  <c r="AU1750" i="1" s="1"/>
  <c r="AT1738" i="1"/>
  <c r="AU1741" i="1" s="1"/>
  <c r="AT1722" i="1"/>
  <c r="AT1706" i="1"/>
  <c r="AU1709" i="1" s="1"/>
  <c r="AT1690" i="1"/>
  <c r="AT1674" i="1"/>
  <c r="AU1677" i="1" s="1"/>
  <c r="AT1658" i="1"/>
  <c r="AT1642" i="1"/>
  <c r="AU1645" i="1" s="1"/>
  <c r="AT1574" i="1"/>
  <c r="AT1558" i="1"/>
  <c r="AU1554" i="1" s="1"/>
  <c r="AR1382" i="1"/>
  <c r="AE170" i="1"/>
  <c r="AM171" i="1"/>
  <c r="AM170" i="1"/>
  <c r="AS170" i="1"/>
  <c r="AT170" i="1" s="1"/>
  <c r="AS171" i="1"/>
  <c r="AT171" i="1" s="1"/>
  <c r="AR580" i="1"/>
  <c r="AR585" i="1"/>
  <c r="AR584" i="1"/>
  <c r="AR581" i="1"/>
  <c r="AR582" i="1"/>
  <c r="AR586" i="1"/>
  <c r="AR583" i="1"/>
  <c r="AK38" i="1"/>
  <c r="AS38" i="1"/>
  <c r="AR1570" i="1"/>
  <c r="AR1554" i="1"/>
  <c r="AR1538" i="1"/>
  <c r="AR1522" i="1"/>
  <c r="AR1506" i="1"/>
  <c r="AR1490" i="1"/>
  <c r="AR1474" i="1"/>
  <c r="AM287" i="1"/>
  <c r="AM286" i="1"/>
  <c r="AE286" i="1"/>
  <c r="AS286" i="1"/>
  <c r="AT286" i="1" s="1"/>
  <c r="AE274" i="1"/>
  <c r="AM274" i="1"/>
  <c r="AK211" i="1"/>
  <c r="AS212" i="1"/>
  <c r="AT212" i="1" s="1"/>
  <c r="AR189" i="1"/>
  <c r="AE168" i="1"/>
  <c r="AM168" i="1"/>
  <c r="AP161" i="1"/>
  <c r="AQ160" i="1"/>
  <c r="AR164" i="1" s="1"/>
  <c r="AP164" i="1"/>
  <c r="AK143" i="1"/>
  <c r="AJ147" i="1"/>
  <c r="AJ146" i="1"/>
  <c r="AS143" i="1"/>
  <c r="AT143" i="1" s="1"/>
  <c r="AS144" i="1"/>
  <c r="AT144" i="1" s="1"/>
  <c r="AR148" i="1"/>
  <c r="AP141" i="1"/>
  <c r="AS126" i="1"/>
  <c r="AT126" i="1" s="1"/>
  <c r="AJ129" i="1"/>
  <c r="AK125" i="1"/>
  <c r="AE117" i="1"/>
  <c r="AM117" i="1"/>
  <c r="AE116" i="1"/>
  <c r="AM116" i="1"/>
  <c r="AE69" i="1"/>
  <c r="AM70" i="1"/>
  <c r="AM69" i="1"/>
  <c r="AE35" i="1"/>
  <c r="AS35" i="1"/>
  <c r="AT35" i="1" s="1"/>
  <c r="AM36" i="1"/>
  <c r="AM35" i="1"/>
  <c r="AS36" i="1"/>
  <c r="AT36" i="1" s="1"/>
  <c r="AP33" i="1"/>
  <c r="AU1465" i="1"/>
  <c r="AR1767" i="1"/>
  <c r="AR1751" i="1"/>
  <c r="AR1735" i="1"/>
  <c r="AR1719" i="1"/>
  <c r="AR1703" i="1"/>
  <c r="AR1687" i="1"/>
  <c r="AR1671" i="1"/>
  <c r="AR1655" i="1"/>
  <c r="AR1639" i="1"/>
  <c r="AR1623" i="1"/>
  <c r="AR1607" i="1"/>
  <c r="AR1591" i="1"/>
  <c r="AR1575" i="1"/>
  <c r="AR1559" i="1"/>
  <c r="AR1543" i="1"/>
  <c r="AR1527" i="1"/>
  <c r="AR1511" i="1"/>
  <c r="AR1495" i="1"/>
  <c r="AR1479" i="1"/>
  <c r="AR1463" i="1"/>
  <c r="AR1447" i="1"/>
  <c r="AR1431" i="1"/>
  <c r="AR1415" i="1"/>
  <c r="AR1399" i="1"/>
  <c r="AR1383" i="1"/>
  <c r="AR32" i="1"/>
  <c r="AR174" i="1"/>
  <c r="AR889" i="1"/>
  <c r="AR886" i="1"/>
  <c r="AR885" i="1"/>
  <c r="AT885" i="1"/>
  <c r="AR888" i="1"/>
  <c r="AR882" i="1"/>
  <c r="AR887" i="1"/>
  <c r="AR177" i="1"/>
  <c r="AP175" i="1"/>
  <c r="AQ141" i="1"/>
  <c r="AR145" i="1" s="1"/>
  <c r="AP145" i="1"/>
  <c r="AK141" i="1"/>
  <c r="AJ144" i="1"/>
  <c r="AJ141" i="1"/>
  <c r="AJ145" i="1"/>
  <c r="AJ143" i="1"/>
  <c r="AJ142" i="1"/>
  <c r="AS142" i="1"/>
  <c r="AT142" i="1" s="1"/>
  <c r="AS141" i="1"/>
  <c r="AK79" i="1"/>
  <c r="AS79" i="1"/>
  <c r="AT79" i="1" s="1"/>
  <c r="AP115" i="1"/>
  <c r="AR1464" i="1"/>
  <c r="AR1448" i="1"/>
  <c r="AR1432" i="1"/>
  <c r="AR1416" i="1"/>
  <c r="AR1400" i="1"/>
  <c r="AR1384" i="1"/>
  <c r="AR1381" i="1"/>
  <c r="AR1380" i="1"/>
  <c r="AE275" i="1"/>
  <c r="AM275" i="1"/>
  <c r="AK200" i="1"/>
  <c r="AS201" i="1"/>
  <c r="AT201" i="1" s="1"/>
  <c r="AP168" i="1"/>
  <c r="AR167" i="1"/>
  <c r="AR168" i="1"/>
  <c r="AP163" i="1"/>
  <c r="AK160" i="1"/>
  <c r="AJ164" i="1"/>
  <c r="AS161" i="1"/>
  <c r="AT161" i="1" s="1"/>
  <c r="AU165" i="1" s="1"/>
  <c r="AE151" i="1"/>
  <c r="AM151" i="1"/>
  <c r="AM144" i="1"/>
  <c r="AE144" i="1"/>
  <c r="AP138" i="1"/>
  <c r="AP132" i="1"/>
  <c r="AE123" i="1"/>
  <c r="AM123" i="1"/>
  <c r="AM124" i="1"/>
  <c r="AE122" i="1"/>
  <c r="AM122" i="1"/>
  <c r="AQ52" i="1"/>
  <c r="AR56" i="1" s="1"/>
  <c r="AP56" i="1"/>
  <c r="AK52" i="1"/>
  <c r="AS52" i="1"/>
  <c r="AT52" i="1" s="1"/>
  <c r="AJ56" i="1"/>
  <c r="AJ55" i="1"/>
  <c r="AS53" i="1"/>
  <c r="AT53" i="1" s="1"/>
  <c r="AQ48" i="1"/>
  <c r="AR52" i="1" s="1"/>
  <c r="AP52" i="1"/>
  <c r="AK48" i="1"/>
  <c r="AJ52" i="1"/>
  <c r="AJ51" i="1"/>
  <c r="AS48" i="1"/>
  <c r="AS49" i="1"/>
  <c r="AT49" i="1" s="1"/>
  <c r="AT1469" i="1"/>
  <c r="AU1473" i="1" s="1"/>
  <c r="AT1485" i="1"/>
  <c r="AU1489" i="1" s="1"/>
  <c r="AT1501" i="1"/>
  <c r="AU1505" i="1" s="1"/>
  <c r="AT1517" i="1"/>
  <c r="AU1521" i="1" s="1"/>
  <c r="AT1533" i="1"/>
  <c r="AU1537" i="1" s="1"/>
  <c r="AT1549" i="1"/>
  <c r="AU1553" i="1" s="1"/>
  <c r="AT1565" i="1"/>
  <c r="AU1569" i="1" s="1"/>
  <c r="AT1581" i="1"/>
  <c r="AU1585" i="1" s="1"/>
  <c r="AT1597" i="1"/>
  <c r="AU1601" i="1" s="1"/>
  <c r="AT1613" i="1"/>
  <c r="AU1617" i="1" s="1"/>
  <c r="AT1629" i="1"/>
  <c r="AU1633" i="1" s="1"/>
  <c r="AT1645" i="1"/>
  <c r="AU1649" i="1" s="1"/>
  <c r="AT1661" i="1"/>
  <c r="AU1665" i="1" s="1"/>
  <c r="AT1677" i="1"/>
  <c r="AU1681" i="1" s="1"/>
  <c r="AT1693" i="1"/>
  <c r="AU1697" i="1" s="1"/>
  <c r="AT1709" i="1"/>
  <c r="AU1713" i="1" s="1"/>
  <c r="AT1725" i="1"/>
  <c r="AU1729" i="1" s="1"/>
  <c r="AT1741" i="1"/>
  <c r="AU1745" i="1" s="1"/>
  <c r="AT1757" i="1"/>
  <c r="AU1761" i="1" s="1"/>
  <c r="AT1773" i="1"/>
  <c r="AU1777" i="1" s="1"/>
  <c r="AJ45" i="1"/>
  <c r="AU1568" i="1"/>
  <c r="AU1536" i="1"/>
  <c r="AU1520" i="1"/>
  <c r="AU1504" i="1"/>
  <c r="AU1488" i="1"/>
  <c r="AU1472" i="1"/>
  <c r="AT1452" i="1"/>
  <c r="AU1456" i="1" s="1"/>
  <c r="AT1436" i="1"/>
  <c r="AU1440" i="1" s="1"/>
  <c r="AT1420" i="1"/>
  <c r="AU1424" i="1" s="1"/>
  <c r="AT1404" i="1"/>
  <c r="AU1408" i="1" s="1"/>
  <c r="AT1388" i="1"/>
  <c r="AU1392" i="1" s="1"/>
  <c r="AT1380" i="1"/>
  <c r="AT1578" i="1"/>
  <c r="AU1582" i="1" s="1"/>
  <c r="AU1566" i="1"/>
  <c r="AT180" i="1"/>
  <c r="AU184" i="1" s="1"/>
  <c r="AT156" i="1"/>
  <c r="AT1366" i="1"/>
  <c r="AT1341" i="1"/>
  <c r="AT745" i="1"/>
  <c r="AU742" i="1" s="1"/>
  <c r="AT1324" i="1"/>
  <c r="AP42" i="1"/>
  <c r="AR843" i="1"/>
  <c r="AR1236" i="1"/>
  <c r="AP225" i="1"/>
  <c r="AR132" i="1"/>
  <c r="AP89" i="1"/>
  <c r="AT1223" i="1"/>
  <c r="AU1227" i="1" s="1"/>
  <c r="AR856" i="1"/>
  <c r="AR1309" i="1"/>
  <c r="AP120" i="1"/>
  <c r="AR809" i="1"/>
  <c r="AP257" i="1"/>
  <c r="AP123" i="1"/>
  <c r="AP124" i="1"/>
  <c r="AP158" i="1"/>
  <c r="AP262" i="1"/>
  <c r="AP58" i="1"/>
  <c r="AP131" i="1"/>
  <c r="AP135" i="1"/>
  <c r="AR137" i="1"/>
  <c r="AN1380" i="1"/>
  <c r="AN1780" i="1"/>
  <c r="AN1772" i="1"/>
  <c r="AN1764" i="1"/>
  <c r="AN1756" i="1"/>
  <c r="AN1748" i="1"/>
  <c r="AN1740" i="1"/>
  <c r="AN1732" i="1"/>
  <c r="AN1724" i="1"/>
  <c r="AN1716" i="1"/>
  <c r="AN1703" i="1"/>
  <c r="AN1687" i="1"/>
  <c r="AN1774" i="1"/>
  <c r="AN1766" i="1"/>
  <c r="AN1758" i="1"/>
  <c r="AN1750" i="1"/>
  <c r="AN1742" i="1"/>
  <c r="AN1734" i="1"/>
  <c r="AN1726" i="1"/>
  <c r="AN1718" i="1"/>
  <c r="AN1707" i="1"/>
  <c r="AN1691" i="1"/>
  <c r="AN1779" i="1"/>
  <c r="AN1775" i="1"/>
  <c r="AN1771" i="1"/>
  <c r="AN1767" i="1"/>
  <c r="AN1763" i="1"/>
  <c r="AN1759" i="1"/>
  <c r="AN1755" i="1"/>
  <c r="AN1751" i="1"/>
  <c r="AN1747" i="1"/>
  <c r="AN1743" i="1"/>
  <c r="AN1739" i="1"/>
  <c r="AN1735" i="1"/>
  <c r="AN1731" i="1"/>
  <c r="AN1727" i="1"/>
  <c r="AN1723" i="1"/>
  <c r="AN1719" i="1"/>
  <c r="AN1715" i="1"/>
  <c r="AN1709" i="1"/>
  <c r="AN1701" i="1"/>
  <c r="AN1693" i="1"/>
  <c r="AN1685" i="1"/>
  <c r="AN1677" i="1"/>
  <c r="AN1669" i="1"/>
  <c r="AN1661" i="1"/>
  <c r="AN1653" i="1"/>
  <c r="AN1645" i="1"/>
  <c r="AN1637" i="1"/>
  <c r="AN1629" i="1"/>
  <c r="AN1621" i="1"/>
  <c r="AN1613" i="1"/>
  <c r="AN1605" i="1"/>
  <c r="AN1597" i="1"/>
  <c r="AN1589" i="1"/>
  <c r="AN1581" i="1"/>
  <c r="AN1573" i="1"/>
  <c r="AN1565" i="1"/>
  <c r="AN1557" i="1"/>
  <c r="AN1549" i="1"/>
  <c r="AN1683" i="1"/>
  <c r="AN1675" i="1"/>
  <c r="AN1667" i="1"/>
  <c r="AN1659" i="1"/>
  <c r="AN1651" i="1"/>
  <c r="AN1643" i="1"/>
  <c r="AN1635" i="1"/>
  <c r="AN1627" i="1"/>
  <c r="AN1619" i="1"/>
  <c r="AN1611" i="1"/>
  <c r="AN1603" i="1"/>
  <c r="AN1595" i="1"/>
  <c r="AN1587" i="1"/>
  <c r="AN1579" i="1"/>
  <c r="AN1571" i="1"/>
  <c r="AN1563" i="1"/>
  <c r="AN1555" i="1"/>
  <c r="AN1545" i="1"/>
  <c r="AN1710" i="1"/>
  <c r="AN1706" i="1"/>
  <c r="AN1702" i="1"/>
  <c r="AN1698" i="1"/>
  <c r="AN1694" i="1"/>
  <c r="AN1690" i="1"/>
  <c r="AN1686" i="1"/>
  <c r="AN1682" i="1"/>
  <c r="AN1678" i="1"/>
  <c r="AN1674" i="1"/>
  <c r="AN1670" i="1"/>
  <c r="AN1666" i="1"/>
  <c r="AN1662" i="1"/>
  <c r="AN1658" i="1"/>
  <c r="AN1654" i="1"/>
  <c r="AN1650" i="1"/>
  <c r="AN1646" i="1"/>
  <c r="AN1642" i="1"/>
  <c r="AN1638" i="1"/>
  <c r="AN1634" i="1"/>
  <c r="AN1630" i="1"/>
  <c r="AN1626" i="1"/>
  <c r="AN1622" i="1"/>
  <c r="AN1618" i="1"/>
  <c r="AN1614" i="1"/>
  <c r="AN1610" i="1"/>
  <c r="AN1606" i="1"/>
  <c r="AN1602" i="1"/>
  <c r="AN1598" i="1"/>
  <c r="AN1594" i="1"/>
  <c r="AN1590" i="1"/>
  <c r="AN1586" i="1"/>
  <c r="AN1582" i="1"/>
  <c r="AN1578" i="1"/>
  <c r="AN1574" i="1"/>
  <c r="AN1570" i="1"/>
  <c r="AN1566" i="1"/>
  <c r="AN1562" i="1"/>
  <c r="AN1558" i="1"/>
  <c r="AN1554" i="1"/>
  <c r="AN1550" i="1"/>
  <c r="AN1543" i="1"/>
  <c r="AN1537" i="1"/>
  <c r="AN1533" i="1"/>
  <c r="AN1529" i="1"/>
  <c r="AN1525" i="1"/>
  <c r="AN1521" i="1"/>
  <c r="AN1517" i="1"/>
  <c r="AN1513" i="1"/>
  <c r="AN1509" i="1"/>
  <c r="AN1505" i="1"/>
  <c r="AN1501" i="1"/>
  <c r="AN1497" i="1"/>
  <c r="AN1493" i="1"/>
  <c r="AN1489" i="1"/>
  <c r="AN1485" i="1"/>
  <c r="AN1481" i="1"/>
  <c r="AN1477" i="1"/>
  <c r="AN1473" i="1"/>
  <c r="AN1469" i="1"/>
  <c r="AN1465" i="1"/>
  <c r="AN1461" i="1"/>
  <c r="AN1457" i="1"/>
  <c r="AN1453" i="1"/>
  <c r="AN1449" i="1"/>
  <c r="AN1445" i="1"/>
  <c r="AN1441" i="1"/>
  <c r="AN1437" i="1"/>
  <c r="AN1433" i="1"/>
  <c r="AN1429" i="1"/>
  <c r="AN1425" i="1"/>
  <c r="AN1421" i="1"/>
  <c r="AN1417" i="1"/>
  <c r="AN1413" i="1"/>
  <c r="AN1409" i="1"/>
  <c r="AN1405" i="1"/>
  <c r="AN1401" i="1"/>
  <c r="AN1397" i="1"/>
  <c r="AN1393" i="1"/>
  <c r="AN1389" i="1"/>
  <c r="AN1385" i="1"/>
  <c r="AN1381" i="1"/>
  <c r="AN1548" i="1"/>
  <c r="AN1544" i="1"/>
  <c r="AN1540" i="1"/>
  <c r="AN1536" i="1"/>
  <c r="AN1532" i="1"/>
  <c r="AN1528" i="1"/>
  <c r="AN1524" i="1"/>
  <c r="AN1520" i="1"/>
  <c r="AN1516" i="1"/>
  <c r="AN1512" i="1"/>
  <c r="AN1508" i="1"/>
  <c r="AN1504" i="1"/>
  <c r="AN1500" i="1"/>
  <c r="AN1496" i="1"/>
  <c r="AN1492" i="1"/>
  <c r="AN1488" i="1"/>
  <c r="AN1484" i="1"/>
  <c r="AN1480" i="1"/>
  <c r="AN1476" i="1"/>
  <c r="AN1472" i="1"/>
  <c r="AN1468" i="1"/>
  <c r="AN1464" i="1"/>
  <c r="AN1460" i="1"/>
  <c r="AN1456" i="1"/>
  <c r="AN1452" i="1"/>
  <c r="AN1448" i="1"/>
  <c r="AN1444" i="1"/>
  <c r="AN1440" i="1"/>
  <c r="AN1436" i="1"/>
  <c r="AN1432" i="1"/>
  <c r="AN1428" i="1"/>
  <c r="AN1424" i="1"/>
  <c r="AN1420" i="1"/>
  <c r="AN1416" i="1"/>
  <c r="AN1412" i="1"/>
  <c r="AN1408" i="1"/>
  <c r="AN1404" i="1"/>
  <c r="AN1400" i="1"/>
  <c r="AN1396" i="1"/>
  <c r="AN1392" i="1"/>
  <c r="AN1388" i="1"/>
  <c r="AN1384" i="1"/>
  <c r="AR981" i="1"/>
  <c r="AN1369" i="1"/>
  <c r="AN1776" i="1"/>
  <c r="AN1768" i="1"/>
  <c r="AN1760" i="1"/>
  <c r="AN1752" i="1"/>
  <c r="AN1744" i="1"/>
  <c r="AN1736" i="1"/>
  <c r="AN1728" i="1"/>
  <c r="AN1720" i="1"/>
  <c r="AN1711" i="1"/>
  <c r="AN1695" i="1"/>
  <c r="AN1778" i="1"/>
  <c r="AN1770" i="1"/>
  <c r="AN1762" i="1"/>
  <c r="AN1754" i="1"/>
  <c r="AN1746" i="1"/>
  <c r="AN1738" i="1"/>
  <c r="AN1730" i="1"/>
  <c r="AN1722" i="1"/>
  <c r="AN1714" i="1"/>
  <c r="AN1699" i="1"/>
  <c r="AN1781" i="1"/>
  <c r="AN1777" i="1"/>
  <c r="AN1773" i="1"/>
  <c r="AN1769" i="1"/>
  <c r="AN1765" i="1"/>
  <c r="AN1761" i="1"/>
  <c r="AN1757" i="1"/>
  <c r="AN1753" i="1"/>
  <c r="AN1749" i="1"/>
  <c r="AN1745" i="1"/>
  <c r="AN1741" i="1"/>
  <c r="AN1737" i="1"/>
  <c r="AN1733" i="1"/>
  <c r="AN1729" i="1"/>
  <c r="AN1725" i="1"/>
  <c r="AN1721" i="1"/>
  <c r="AN1717" i="1"/>
  <c r="AN1713" i="1"/>
  <c r="AN1705" i="1"/>
  <c r="AN1697" i="1"/>
  <c r="AN1689" i="1"/>
  <c r="AN1681" i="1"/>
  <c r="AN1673" i="1"/>
  <c r="AN1665" i="1"/>
  <c r="AN1657" i="1"/>
  <c r="AN1649" i="1"/>
  <c r="AN1641" i="1"/>
  <c r="AN1633" i="1"/>
  <c r="AN1625" i="1"/>
  <c r="AN1617" i="1"/>
  <c r="AN1609" i="1"/>
  <c r="AN1601" i="1"/>
  <c r="AN1593" i="1"/>
  <c r="AN1585" i="1"/>
  <c r="AN1577" i="1"/>
  <c r="AN1569" i="1"/>
  <c r="AN1561" i="1"/>
  <c r="AN1553" i="1"/>
  <c r="AN1541" i="1"/>
  <c r="AN1679" i="1"/>
  <c r="AN1671" i="1"/>
  <c r="AN1663" i="1"/>
  <c r="AN1655" i="1"/>
  <c r="AN1647" i="1"/>
  <c r="AN1639" i="1"/>
  <c r="AN1631" i="1"/>
  <c r="AN1623" i="1"/>
  <c r="AN1615" i="1"/>
  <c r="AN1607" i="1"/>
  <c r="AN1599" i="1"/>
  <c r="AN1591" i="1"/>
  <c r="AN1583" i="1"/>
  <c r="AN1575" i="1"/>
  <c r="AN1567" i="1"/>
  <c r="AN1559" i="1"/>
  <c r="AN1551" i="1"/>
  <c r="AN1712" i="1"/>
  <c r="AN1708" i="1"/>
  <c r="AN1704" i="1"/>
  <c r="AN1700" i="1"/>
  <c r="AN1696" i="1"/>
  <c r="AN1692" i="1"/>
  <c r="AN1688" i="1"/>
  <c r="AN1684" i="1"/>
  <c r="AN1680" i="1"/>
  <c r="AN1676" i="1"/>
  <c r="AN1672" i="1"/>
  <c r="AN1668" i="1"/>
  <c r="AN1664" i="1"/>
  <c r="AN1660" i="1"/>
  <c r="AN1656" i="1"/>
  <c r="AN1652" i="1"/>
  <c r="AN1648" i="1"/>
  <c r="AN1644" i="1"/>
  <c r="AN1640" i="1"/>
  <c r="AN1636" i="1"/>
  <c r="AN1632" i="1"/>
  <c r="AN1628" i="1"/>
  <c r="AN1624" i="1"/>
  <c r="AN1620" i="1"/>
  <c r="AN1616" i="1"/>
  <c r="AN1612" i="1"/>
  <c r="AN1608" i="1"/>
  <c r="AN1604" i="1"/>
  <c r="AN1600" i="1"/>
  <c r="AN1596" i="1"/>
  <c r="AN1592" i="1"/>
  <c r="AN1588" i="1"/>
  <c r="AN1584" i="1"/>
  <c r="AN1580" i="1"/>
  <c r="AN1576" i="1"/>
  <c r="AN1572" i="1"/>
  <c r="AN1568" i="1"/>
  <c r="AN1564" i="1"/>
  <c r="AN1560" i="1"/>
  <c r="AN1556" i="1"/>
  <c r="AN1552" i="1"/>
  <c r="AN1547" i="1"/>
  <c r="AN1539" i="1"/>
  <c r="AN1535" i="1"/>
  <c r="AN1531" i="1"/>
  <c r="AN1527" i="1"/>
  <c r="AN1523" i="1"/>
  <c r="AN1519" i="1"/>
  <c r="AN1515" i="1"/>
  <c r="AN1511" i="1"/>
  <c r="AN1507" i="1"/>
  <c r="AN1503" i="1"/>
  <c r="AN1499" i="1"/>
  <c r="AN1495" i="1"/>
  <c r="AN1491" i="1"/>
  <c r="AN1487" i="1"/>
  <c r="AN1483" i="1"/>
  <c r="AN1479" i="1"/>
  <c r="AN1475" i="1"/>
  <c r="AN1471" i="1"/>
  <c r="AN1467" i="1"/>
  <c r="AN1463" i="1"/>
  <c r="AN1459" i="1"/>
  <c r="AN1455" i="1"/>
  <c r="AN1451" i="1"/>
  <c r="AN1447" i="1"/>
  <c r="AN1443" i="1"/>
  <c r="AN1439" i="1"/>
  <c r="AN1435" i="1"/>
  <c r="AN1431" i="1"/>
  <c r="AN1427" i="1"/>
  <c r="AN1423" i="1"/>
  <c r="AN1419" i="1"/>
  <c r="AN1415" i="1"/>
  <c r="AN1411" i="1"/>
  <c r="AN1407" i="1"/>
  <c r="AN1403" i="1"/>
  <c r="AN1399" i="1"/>
  <c r="AN1395" i="1"/>
  <c r="AN1391" i="1"/>
  <c r="AN1387" i="1"/>
  <c r="AN1383" i="1"/>
  <c r="AN1379" i="1"/>
  <c r="AN1546" i="1"/>
  <c r="AN1542" i="1"/>
  <c r="AN1538" i="1"/>
  <c r="AN1534" i="1"/>
  <c r="AN1530" i="1"/>
  <c r="AN1526" i="1"/>
  <c r="AN1522" i="1"/>
  <c r="AN1518" i="1"/>
  <c r="AN1514" i="1"/>
  <c r="AN1510" i="1"/>
  <c r="AN1506" i="1"/>
  <c r="AN1502" i="1"/>
  <c r="AN1498" i="1"/>
  <c r="AN1494" i="1"/>
  <c r="AN1490" i="1"/>
  <c r="AN1486" i="1"/>
  <c r="AN1482" i="1"/>
  <c r="AN1478" i="1"/>
  <c r="AN1474" i="1"/>
  <c r="AN1470" i="1"/>
  <c r="AN1466" i="1"/>
  <c r="AN1462" i="1"/>
  <c r="AN1458" i="1"/>
  <c r="AN1454" i="1"/>
  <c r="AN1450" i="1"/>
  <c r="AN1446" i="1"/>
  <c r="AN1442" i="1"/>
  <c r="AN1438" i="1"/>
  <c r="AN1434" i="1"/>
  <c r="AN1430" i="1"/>
  <c r="AN1426" i="1"/>
  <c r="AN1422" i="1"/>
  <c r="AN1418" i="1"/>
  <c r="AN1414" i="1"/>
  <c r="AN1410" i="1"/>
  <c r="AN1406" i="1"/>
  <c r="AN1402" i="1"/>
  <c r="AN1398" i="1"/>
  <c r="AN1394" i="1"/>
  <c r="AN1390" i="1"/>
  <c r="AN1386" i="1"/>
  <c r="AN1382" i="1"/>
  <c r="AU755" i="1"/>
  <c r="AR922" i="1"/>
  <c r="AR245" i="1"/>
  <c r="AR969" i="1"/>
  <c r="AU751" i="1"/>
  <c r="AU1349" i="1"/>
  <c r="AU811" i="1"/>
  <c r="AU396" i="1"/>
  <c r="AU397" i="1"/>
  <c r="AU739" i="1"/>
  <c r="AU802" i="1"/>
  <c r="AU129" i="1"/>
  <c r="AU441" i="1"/>
  <c r="AU884" i="1"/>
  <c r="AU882" i="1"/>
  <c r="AU716" i="1"/>
  <c r="AU714" i="1"/>
  <c r="AU715" i="1"/>
  <c r="AU794" i="1"/>
  <c r="AU790" i="1"/>
  <c r="AT928" i="1"/>
  <c r="AR932" i="1"/>
  <c r="AR930" i="1"/>
  <c r="AT273" i="1"/>
  <c r="AR277" i="1"/>
  <c r="AT1156" i="1"/>
  <c r="AU1156" i="1" s="1"/>
  <c r="AR1160" i="1"/>
  <c r="AT972" i="1"/>
  <c r="AR976" i="1"/>
  <c r="AT908" i="1"/>
  <c r="AR912" i="1"/>
  <c r="AU816" i="1"/>
  <c r="AU879" i="1"/>
  <c r="AU440" i="1"/>
  <c r="AU437" i="1"/>
  <c r="AU439" i="1"/>
  <c r="AU438" i="1"/>
  <c r="AU789" i="1"/>
  <c r="AU819" i="1"/>
  <c r="AU669" i="1"/>
  <c r="AU668" i="1"/>
  <c r="AU666" i="1"/>
  <c r="AU667" i="1"/>
  <c r="AU660" i="1"/>
  <c r="AU665" i="1"/>
  <c r="AU664" i="1"/>
  <c r="AU661" i="1"/>
  <c r="AU663" i="1"/>
  <c r="AU662" i="1"/>
  <c r="AR987" i="1"/>
  <c r="AT207" i="1"/>
  <c r="AR211" i="1"/>
  <c r="AU753" i="1"/>
  <c r="AU759" i="1"/>
  <c r="AU480" i="1"/>
  <c r="AU479" i="1"/>
  <c r="AU1312" i="1"/>
  <c r="AU519" i="1"/>
  <c r="AU518" i="1"/>
  <c r="AU517" i="1"/>
  <c r="AT240" i="1"/>
  <c r="AU235" i="1" s="1"/>
  <c r="AR244" i="1"/>
  <c r="AR1158" i="1"/>
  <c r="AR1153" i="1"/>
  <c r="AR1127" i="1"/>
  <c r="AT1012" i="1"/>
  <c r="AR1016" i="1"/>
  <c r="AR985" i="1"/>
  <c r="AT964" i="1"/>
  <c r="AR968" i="1"/>
  <c r="AT245" i="1"/>
  <c r="AR249" i="1"/>
  <c r="AR897" i="1"/>
  <c r="AU850" i="1"/>
  <c r="AU629" i="1"/>
  <c r="AU628" i="1"/>
  <c r="AU860" i="1"/>
  <c r="AU859" i="1"/>
  <c r="AU854" i="1"/>
  <c r="AU856" i="1"/>
  <c r="AU858" i="1"/>
  <c r="AU878" i="1"/>
  <c r="AU810" i="1"/>
  <c r="AU649" i="1"/>
  <c r="AU647" i="1"/>
  <c r="AU648" i="1"/>
  <c r="AU646" i="1"/>
  <c r="AU643" i="1"/>
  <c r="AU645" i="1"/>
  <c r="AU641" i="1"/>
  <c r="AU644" i="1"/>
  <c r="AU640" i="1"/>
  <c r="AU642" i="1"/>
  <c r="AU1301" i="1"/>
  <c r="AU1298" i="1"/>
  <c r="AU1296" i="1"/>
  <c r="AU1299" i="1"/>
  <c r="AU1300" i="1"/>
  <c r="AU1297" i="1"/>
  <c r="AU569" i="1"/>
  <c r="AU294" i="1"/>
  <c r="AR203" i="1"/>
  <c r="AR103" i="1"/>
  <c r="AT92" i="1"/>
  <c r="AR96" i="1"/>
  <c r="AR1155" i="1"/>
  <c r="AR1157" i="1"/>
  <c r="AR1021" i="1"/>
  <c r="AR1013" i="1"/>
  <c r="AT1000" i="1"/>
  <c r="AR1004" i="1"/>
  <c r="AR272" i="1"/>
  <c r="AR274" i="1"/>
  <c r="AR273" i="1"/>
  <c r="AU191" i="1"/>
  <c r="AU799" i="1"/>
  <c r="AU800" i="1"/>
  <c r="AU872" i="1"/>
  <c r="AU871" i="1"/>
  <c r="AU870" i="1"/>
  <c r="AU844" i="1"/>
  <c r="AU846" i="1"/>
  <c r="AU400" i="1"/>
  <c r="AU461" i="1"/>
  <c r="AU516" i="1"/>
  <c r="AU692" i="1"/>
  <c r="AU688" i="1"/>
  <c r="AU690" i="1"/>
  <c r="AU691" i="1"/>
  <c r="AU689" i="1"/>
  <c r="AU786" i="1"/>
  <c r="AU861" i="1"/>
  <c r="AU1327" i="1"/>
  <c r="AU1326" i="1"/>
  <c r="AU1362" i="1"/>
  <c r="AU1322" i="1"/>
  <c r="AU1347" i="1"/>
  <c r="AU1359" i="1"/>
  <c r="AU487" i="1"/>
  <c r="AU486" i="1"/>
  <c r="AU483" i="1"/>
  <c r="AU484" i="1"/>
  <c r="AU485" i="1"/>
  <c r="AU482" i="1"/>
  <c r="AT248" i="1"/>
  <c r="AR252" i="1"/>
  <c r="AT1164" i="1"/>
  <c r="AR1168" i="1"/>
  <c r="AU1161" i="1"/>
  <c r="AT1100" i="1"/>
  <c r="AR1104" i="1"/>
  <c r="AU1097" i="1"/>
  <c r="AT1004" i="1"/>
  <c r="AR1008" i="1"/>
  <c r="AR998" i="1"/>
  <c r="AR935" i="1"/>
  <c r="AT924" i="1"/>
  <c r="AR928" i="1"/>
  <c r="AR250" i="1"/>
  <c r="AT90" i="1"/>
  <c r="AR94" i="1"/>
  <c r="AU1364" i="1"/>
  <c r="AU1366" i="1"/>
  <c r="AU815" i="1"/>
  <c r="AU880" i="1"/>
  <c r="AR1018" i="1"/>
  <c r="AU757" i="1"/>
  <c r="AU838" i="1"/>
  <c r="AU842" i="1"/>
  <c r="AU840" i="1"/>
  <c r="AU883" i="1"/>
  <c r="AU575" i="1"/>
  <c r="AU571" i="1"/>
  <c r="AU573" i="1"/>
  <c r="AU671" i="1"/>
  <c r="AU672" i="1"/>
  <c r="AU675" i="1"/>
  <c r="AR1162" i="1"/>
  <c r="AU436" i="1"/>
  <c r="AU420" i="1"/>
  <c r="AU434" i="1"/>
  <c r="AU432" i="1"/>
  <c r="AU433" i="1"/>
  <c r="AU478" i="1"/>
  <c r="AU677" i="1"/>
  <c r="AR1100" i="1"/>
  <c r="AR1164" i="1"/>
  <c r="AR1212" i="1"/>
  <c r="AU625" i="1"/>
  <c r="AU537" i="1"/>
  <c r="AU532" i="1"/>
  <c r="AU535" i="1"/>
  <c r="AU536" i="1"/>
  <c r="AU533" i="1"/>
  <c r="AU530" i="1"/>
  <c r="AU531" i="1"/>
  <c r="AU534" i="1"/>
  <c r="AT289" i="1"/>
  <c r="AU293" i="1" s="1"/>
  <c r="AR293" i="1"/>
  <c r="AT100" i="1"/>
  <c r="AR104" i="1"/>
  <c r="AR95" i="1"/>
  <c r="AT80" i="1"/>
  <c r="AR84" i="1"/>
  <c r="AR77" i="1"/>
  <c r="AU57" i="1"/>
  <c r="AU56" i="1"/>
  <c r="AU55" i="1"/>
  <c r="AR1163" i="1"/>
  <c r="AU1099" i="1"/>
  <c r="AR1005" i="1"/>
  <c r="AR997" i="1"/>
  <c r="AR971" i="1"/>
  <c r="AR965" i="1"/>
  <c r="AR906" i="1"/>
  <c r="AT226" i="1"/>
  <c r="AR230" i="1"/>
  <c r="AT223" i="1"/>
  <c r="AR227" i="1"/>
  <c r="AT197" i="1"/>
  <c r="AR201" i="1"/>
  <c r="AU791" i="1"/>
  <c r="AU793" i="1"/>
  <c r="AU855" i="1"/>
  <c r="AU817" i="1"/>
  <c r="AU849" i="1"/>
  <c r="AU881" i="1"/>
  <c r="AU1042" i="1"/>
  <c r="AU772" i="1"/>
  <c r="AU708" i="1"/>
  <c r="AU704" i="1"/>
  <c r="AU705" i="1"/>
  <c r="AU706" i="1"/>
  <c r="AU707" i="1"/>
  <c r="AU1278" i="1"/>
  <c r="AU1275" i="1"/>
  <c r="AU1277" i="1"/>
  <c r="AU1276" i="1"/>
  <c r="AU1353" i="1"/>
  <c r="AU1332" i="1"/>
  <c r="AU1333" i="1"/>
  <c r="AU615" i="1"/>
  <c r="AT1180" i="1"/>
  <c r="AR1184" i="1"/>
  <c r="AT1172" i="1"/>
  <c r="AU1176" i="1" s="1"/>
  <c r="AR1176" i="1"/>
  <c r="AT1116" i="1"/>
  <c r="AU1118" i="1" s="1"/>
  <c r="AR1120" i="1"/>
  <c r="AT1108" i="1"/>
  <c r="AU1112" i="1" s="1"/>
  <c r="AR1112" i="1"/>
  <c r="AT1052" i="1"/>
  <c r="AR1056" i="1"/>
  <c r="AR974" i="1"/>
  <c r="AT932" i="1"/>
  <c r="AR936" i="1"/>
  <c r="AR911" i="1"/>
  <c r="AR902" i="1"/>
  <c r="AR220" i="1"/>
  <c r="AT98" i="1"/>
  <c r="AR102" i="1"/>
  <c r="AR121" i="1"/>
  <c r="AU1294" i="1"/>
  <c r="AU1302" i="1"/>
  <c r="AU712" i="1"/>
  <c r="AU472" i="1"/>
  <c r="AU471" i="1"/>
  <c r="AU1319" i="1"/>
  <c r="AR1205" i="1"/>
  <c r="AR1178" i="1"/>
  <c r="AR1173" i="1"/>
  <c r="AR1146" i="1"/>
  <c r="AT904" i="1"/>
  <c r="AR908" i="1"/>
  <c r="AR239" i="1"/>
  <c r="AU431" i="1"/>
  <c r="AU610" i="1"/>
  <c r="AU609" i="1"/>
  <c r="AU623" i="1"/>
  <c r="AU805" i="1"/>
  <c r="AU1313" i="1"/>
  <c r="AR242" i="1"/>
  <c r="AR241" i="1"/>
  <c r="AT1196" i="1"/>
  <c r="AR1200" i="1"/>
  <c r="AR1174" i="1"/>
  <c r="AR1119" i="1"/>
  <c r="AT1092" i="1"/>
  <c r="AU1096" i="1" s="1"/>
  <c r="AR1096" i="1"/>
  <c r="AT1068" i="1"/>
  <c r="AR1072" i="1"/>
  <c r="AT1028" i="1"/>
  <c r="AU1032" i="1" s="1"/>
  <c r="AR1032" i="1"/>
  <c r="AR966" i="1"/>
  <c r="AT956" i="1"/>
  <c r="AR960" i="1"/>
  <c r="AR958" i="1"/>
  <c r="AU234" i="1"/>
  <c r="AR228" i="1"/>
  <c r="AT104" i="1"/>
  <c r="AR108" i="1"/>
  <c r="AU808" i="1"/>
  <c r="AU1261" i="1"/>
  <c r="AU813" i="1"/>
  <c r="AU828" i="1"/>
  <c r="AU827" i="1"/>
  <c r="AU826" i="1"/>
  <c r="AU814" i="1"/>
  <c r="AU465" i="1"/>
  <c r="AU435" i="1"/>
  <c r="AU670" i="1"/>
  <c r="AU701" i="1"/>
  <c r="AU1325" i="1"/>
  <c r="AU114" i="1"/>
  <c r="AR1002" i="1"/>
  <c r="AT912" i="1"/>
  <c r="AR916" i="1"/>
  <c r="AR222" i="1"/>
  <c r="AR225" i="1"/>
  <c r="AR226" i="1"/>
  <c r="AT202" i="1"/>
  <c r="AR206" i="1"/>
  <c r="AR123" i="1"/>
  <c r="AU1323" i="1"/>
  <c r="AU774" i="1"/>
  <c r="AU775" i="1"/>
  <c r="AU283" i="1"/>
  <c r="AU568" i="1"/>
  <c r="AT948" i="1"/>
  <c r="AR952" i="1"/>
  <c r="AR921" i="1"/>
  <c r="AR905" i="1"/>
  <c r="AN377" i="1"/>
  <c r="AN1359" i="1"/>
  <c r="AN378" i="1"/>
  <c r="AN1317" i="1"/>
  <c r="AN189" i="1"/>
  <c r="AN221" i="1"/>
  <c r="AN257" i="1"/>
  <c r="AN293" i="1"/>
  <c r="AN325" i="1"/>
  <c r="AN184" i="1"/>
  <c r="AN216" i="1"/>
  <c r="AN248" i="1"/>
  <c r="AN280" i="1"/>
  <c r="AN296" i="1"/>
  <c r="AN316" i="1"/>
  <c r="AN332" i="1"/>
  <c r="AN150" i="1"/>
  <c r="AN142" i="1"/>
  <c r="AN134" i="1"/>
  <c r="AN126" i="1"/>
  <c r="AN118" i="1"/>
  <c r="AN110" i="1"/>
  <c r="AN102" i="1"/>
  <c r="AN94" i="1"/>
  <c r="AN86" i="1"/>
  <c r="AN78" i="1"/>
  <c r="AN70" i="1"/>
  <c r="AN62" i="1"/>
  <c r="AN54" i="1"/>
  <c r="AN46" i="1"/>
  <c r="AN165" i="1"/>
  <c r="AN193" i="1"/>
  <c r="AN225" i="1"/>
  <c r="AN253" i="1"/>
  <c r="AN281" i="1"/>
  <c r="AN313" i="1"/>
  <c r="AN168" i="1"/>
  <c r="AN196" i="1"/>
  <c r="AN228" i="1"/>
  <c r="AN260" i="1"/>
  <c r="AN159" i="1"/>
  <c r="AN175" i="1"/>
  <c r="AN191" i="1"/>
  <c r="AN207" i="1"/>
  <c r="AN223" i="1"/>
  <c r="AN239" i="1"/>
  <c r="AN255" i="1"/>
  <c r="AN271" i="1"/>
  <c r="AN287" i="1"/>
  <c r="AN303" i="1"/>
  <c r="AN319" i="1"/>
  <c r="AN335" i="1"/>
  <c r="AN170" i="1"/>
  <c r="AN186" i="1"/>
  <c r="AN202" i="1"/>
  <c r="AN218" i="1"/>
  <c r="AN234" i="1"/>
  <c r="AN250" i="1"/>
  <c r="AN266" i="1"/>
  <c r="AN282" i="1"/>
  <c r="AN298" i="1"/>
  <c r="AN314" i="1"/>
  <c r="AN330" i="1"/>
  <c r="AN151" i="1"/>
  <c r="AN143" i="1"/>
  <c r="AN135" i="1"/>
  <c r="AN127" i="1"/>
  <c r="AN119" i="1"/>
  <c r="AN111" i="1"/>
  <c r="AN103" i="1"/>
  <c r="AN95" i="1"/>
  <c r="AN87" i="1"/>
  <c r="AN79" i="1"/>
  <c r="AN71" i="1"/>
  <c r="AN63" i="1"/>
  <c r="AN55" i="1"/>
  <c r="AN47" i="1"/>
  <c r="AN340" i="1"/>
  <c r="AN345" i="1"/>
  <c r="AN352" i="1"/>
  <c r="AN369" i="1"/>
  <c r="AN368" i="1"/>
  <c r="AN338" i="1"/>
  <c r="AN350" i="1"/>
  <c r="AN359" i="1"/>
  <c r="AN367" i="1"/>
  <c r="AN366" i="1"/>
  <c r="AN382" i="1"/>
  <c r="AN388" i="1"/>
  <c r="AN403" i="1"/>
  <c r="AN407" i="1"/>
  <c r="AN423" i="1"/>
  <c r="AN422" i="1"/>
  <c r="AN438" i="1"/>
  <c r="AN435" i="1"/>
  <c r="AN454" i="1"/>
  <c r="AN470" i="1"/>
  <c r="AN445" i="1"/>
  <c r="AN461" i="1"/>
  <c r="AN477" i="1"/>
  <c r="AN496" i="1"/>
  <c r="AN512" i="1"/>
  <c r="AN481" i="1"/>
  <c r="AN497" i="1"/>
  <c r="AN513" i="1"/>
  <c r="AN529" i="1"/>
  <c r="AN545" i="1"/>
  <c r="AN561" i="1"/>
  <c r="AN530" i="1"/>
  <c r="AN546" i="1"/>
  <c r="AN562" i="1"/>
  <c r="AN379" i="1"/>
  <c r="AN391" i="1"/>
  <c r="AN397" i="1"/>
  <c r="AN402" i="1"/>
  <c r="AN417" i="1"/>
  <c r="AN416" i="1"/>
  <c r="AN432" i="1"/>
  <c r="AN429" i="1"/>
  <c r="AN448" i="1"/>
  <c r="AN464" i="1"/>
  <c r="AN480" i="1"/>
  <c r="AN455" i="1"/>
  <c r="AN471" i="1"/>
  <c r="AN490" i="1"/>
  <c r="AN506" i="1"/>
  <c r="AN522" i="1"/>
  <c r="AN491" i="1"/>
  <c r="AN507" i="1"/>
  <c r="AN523" i="1"/>
  <c r="AN539" i="1"/>
  <c r="AN555" i="1"/>
  <c r="AN571" i="1"/>
  <c r="AN540" i="1"/>
  <c r="AN556" i="1"/>
  <c r="AN572" i="1"/>
  <c r="AN1221" i="1"/>
  <c r="AN1213" i="1"/>
  <c r="AN1205" i="1"/>
  <c r="AN1197" i="1"/>
  <c r="AN1189" i="1"/>
  <c r="AN1181" i="1"/>
  <c r="AN1173" i="1"/>
  <c r="AN1165" i="1"/>
  <c r="AN1157" i="1"/>
  <c r="AN1149" i="1"/>
  <c r="AN1141" i="1"/>
  <c r="AN1133" i="1"/>
  <c r="AN1125" i="1"/>
  <c r="AN1117" i="1"/>
  <c r="AN1109" i="1"/>
  <c r="AN1101" i="1"/>
  <c r="AN1093" i="1"/>
  <c r="AN1085" i="1"/>
  <c r="AN1077" i="1"/>
  <c r="AN1069" i="1"/>
  <c r="AN1061" i="1"/>
  <c r="AN1053" i="1"/>
  <c r="AN1214" i="1"/>
  <c r="AN1206" i="1"/>
  <c r="AN1198" i="1"/>
  <c r="AN1190" i="1"/>
  <c r="AN1182" i="1"/>
  <c r="AN1174" i="1"/>
  <c r="AN1166" i="1"/>
  <c r="AN1158" i="1"/>
  <c r="AN1150" i="1"/>
  <c r="AN1142" i="1"/>
  <c r="AN1134" i="1"/>
  <c r="AN1126" i="1"/>
  <c r="AN1118" i="1"/>
  <c r="AN1110" i="1"/>
  <c r="AN1102" i="1"/>
  <c r="AN1094" i="1"/>
  <c r="AN1086" i="1"/>
  <c r="AN1078" i="1"/>
  <c r="AN1070" i="1"/>
  <c r="AN1062" i="1"/>
  <c r="AN1054" i="1"/>
  <c r="AN1046" i="1"/>
  <c r="AN1038" i="1"/>
  <c r="AN1030" i="1"/>
  <c r="AN1039" i="1"/>
  <c r="AN1031" i="1"/>
  <c r="AN1023" i="1"/>
  <c r="AN1015" i="1"/>
  <c r="AN1007" i="1"/>
  <c r="AN999" i="1"/>
  <c r="AN991" i="1"/>
  <c r="AN983" i="1"/>
  <c r="AN975" i="1"/>
  <c r="AN967" i="1"/>
  <c r="AN959" i="1"/>
  <c r="AN951" i="1"/>
  <c r="AN943" i="1"/>
  <c r="AN935" i="1"/>
  <c r="AN927" i="1"/>
  <c r="AN919" i="1"/>
  <c r="AN911" i="1"/>
  <c r="AN903" i="1"/>
  <c r="AN1026" i="1"/>
  <c r="AN1018" i="1"/>
  <c r="AN1010" i="1"/>
  <c r="AN1002" i="1"/>
  <c r="AN994" i="1"/>
  <c r="AN986" i="1"/>
  <c r="AN978" i="1"/>
  <c r="AN970" i="1"/>
  <c r="AN962" i="1"/>
  <c r="AN954" i="1"/>
  <c r="AN946" i="1"/>
  <c r="AN938" i="1"/>
  <c r="AN930" i="1"/>
  <c r="AN922" i="1"/>
  <c r="AN914" i="1"/>
  <c r="AN906" i="1"/>
  <c r="AN897" i="1"/>
  <c r="AN889" i="1"/>
  <c r="AN892" i="1"/>
  <c r="AN884" i="1"/>
  <c r="AN876" i="1"/>
  <c r="AN868" i="1"/>
  <c r="AN860" i="1"/>
  <c r="AN852" i="1"/>
  <c r="AN844" i="1"/>
  <c r="AN836" i="1"/>
  <c r="AN828" i="1"/>
  <c r="AN820" i="1"/>
  <c r="AN812" i="1"/>
  <c r="AN887" i="1"/>
  <c r="AN879" i="1"/>
  <c r="AN871" i="1"/>
  <c r="AN863" i="1"/>
  <c r="AN855" i="1"/>
  <c r="AN847" i="1"/>
  <c r="AN839" i="1"/>
  <c r="AN831" i="1"/>
  <c r="AN823" i="1"/>
  <c r="AN815" i="1"/>
  <c r="AN807" i="1"/>
  <c r="AN799" i="1"/>
  <c r="AN800" i="1"/>
  <c r="AN792" i="1"/>
  <c r="AN784" i="1"/>
  <c r="AN776" i="1"/>
  <c r="AN768" i="1"/>
  <c r="AN760" i="1"/>
  <c r="AN752" i="1"/>
  <c r="AN744" i="1"/>
  <c r="AN736" i="1"/>
  <c r="AN793" i="1"/>
  <c r="AN785" i="1"/>
  <c r="AN777" i="1"/>
  <c r="AN769" i="1"/>
  <c r="AN761" i="1"/>
  <c r="AN753" i="1"/>
  <c r="AN745" i="1"/>
  <c r="AN737" i="1"/>
  <c r="AN729" i="1"/>
  <c r="AN726" i="1"/>
  <c r="AN718" i="1"/>
  <c r="AN710" i="1"/>
  <c r="AN702" i="1"/>
  <c r="AN694" i="1"/>
  <c r="AN686" i="1"/>
  <c r="AN721" i="1"/>
  <c r="AN713" i="1"/>
  <c r="AN705" i="1"/>
  <c r="AN697" i="1"/>
  <c r="AN689" i="1"/>
  <c r="AN682" i="1"/>
  <c r="AN674" i="1"/>
  <c r="AN666" i="1"/>
  <c r="AN658" i="1"/>
  <c r="AN650" i="1"/>
  <c r="AN681" i="1"/>
  <c r="AN673" i="1"/>
  <c r="AN665" i="1"/>
  <c r="AN657" i="1"/>
  <c r="AN649" i="1"/>
  <c r="AN641" i="1"/>
  <c r="AN633" i="1"/>
  <c r="AN625" i="1"/>
  <c r="AN640" i="1"/>
  <c r="AN632" i="1"/>
  <c r="AN624" i="1"/>
  <c r="AN616" i="1"/>
  <c r="AN608" i="1"/>
  <c r="AN619" i="1"/>
  <c r="AN611" i="1"/>
  <c r="AN603" i="1"/>
  <c r="AN596" i="1"/>
  <c r="AN595" i="1"/>
  <c r="AN586" i="1"/>
  <c r="AN589" i="1"/>
  <c r="AN579" i="1"/>
  <c r="AN580" i="1"/>
  <c r="AN576" i="1"/>
  <c r="AN1229" i="1"/>
  <c r="AN1235" i="1"/>
  <c r="AN1245" i="1"/>
  <c r="AN1262" i="1"/>
  <c r="AN1255" i="1"/>
  <c r="AN1276" i="1"/>
  <c r="AN1292" i="1"/>
  <c r="AN1277" i="1"/>
  <c r="AN1297" i="1"/>
  <c r="AN1313" i="1"/>
  <c r="AN1302" i="1"/>
  <c r="AN1226" i="1"/>
  <c r="AN1230" i="1"/>
  <c r="AN1244" i="1"/>
  <c r="AN1256" i="1"/>
  <c r="AN1249" i="1"/>
  <c r="AN1270" i="1"/>
  <c r="AN1286" i="1"/>
  <c r="AN1271" i="1"/>
  <c r="AN1287" i="1"/>
  <c r="AN1307" i="1"/>
  <c r="AN1296" i="1"/>
  <c r="AN1312" i="1"/>
  <c r="AN1321" i="1"/>
  <c r="AN1328" i="1"/>
  <c r="AN1346" i="1"/>
  <c r="AN1349" i="1"/>
  <c r="AN1355" i="1"/>
  <c r="AN1329" i="1"/>
  <c r="AN1336" i="1"/>
  <c r="AN1344" i="1"/>
  <c r="AN1347" i="1"/>
  <c r="AN1353" i="1"/>
  <c r="AN1364" i="1"/>
  <c r="AN1373" i="1"/>
  <c r="AN1368" i="1"/>
  <c r="AN1374" i="1"/>
  <c r="AN336" i="1"/>
  <c r="AN1225" i="1"/>
  <c r="AN1222" i="1"/>
  <c r="AN181" i="1"/>
  <c r="AN213" i="1"/>
  <c r="AN249" i="1"/>
  <c r="AN285" i="1"/>
  <c r="AN317" i="1"/>
  <c r="AN172" i="1"/>
  <c r="AN208" i="1"/>
  <c r="AN240" i="1"/>
  <c r="AN272" i="1"/>
  <c r="AN292" i="1"/>
  <c r="AN312" i="1"/>
  <c r="AN328" i="1"/>
  <c r="AN152" i="1"/>
  <c r="AN144" i="1"/>
  <c r="AN136" i="1"/>
  <c r="AN128" i="1"/>
  <c r="AN120" i="1"/>
  <c r="AN112" i="1"/>
  <c r="AN104" i="1"/>
  <c r="AN96" i="1"/>
  <c r="AN88" i="1"/>
  <c r="AN80" i="1"/>
  <c r="AN72" i="1"/>
  <c r="AN64" i="1"/>
  <c r="AN56" i="1"/>
  <c r="AN48" i="1"/>
  <c r="AN157" i="1"/>
  <c r="AN185" i="1"/>
  <c r="AN217" i="1"/>
  <c r="AN245" i="1"/>
  <c r="AN277" i="1"/>
  <c r="AN305" i="1"/>
  <c r="AN160" i="1"/>
  <c r="AN188" i="1"/>
  <c r="AN220" i="1"/>
  <c r="AN252" i="1"/>
  <c r="AN300" i="1"/>
  <c r="AN171" i="1"/>
  <c r="AN187" i="1"/>
  <c r="AN203" i="1"/>
  <c r="AN219" i="1"/>
  <c r="AN235" i="1"/>
  <c r="AN251" i="1"/>
  <c r="AN267" i="1"/>
  <c r="AN283" i="1"/>
  <c r="AN299" i="1"/>
  <c r="AN315" i="1"/>
  <c r="AN331" i="1"/>
  <c r="AN166" i="1"/>
  <c r="AN182" i="1"/>
  <c r="AN198" i="1"/>
  <c r="AN214" i="1"/>
  <c r="AN230" i="1"/>
  <c r="AN246" i="1"/>
  <c r="AN262" i="1"/>
  <c r="AN278" i="1"/>
  <c r="AN294" i="1"/>
  <c r="AN310" i="1"/>
  <c r="AN326" i="1"/>
  <c r="AN153" i="1"/>
  <c r="AN145" i="1"/>
  <c r="AN137" i="1"/>
  <c r="AN129" i="1"/>
  <c r="AN121" i="1"/>
  <c r="AN113" i="1"/>
  <c r="AN105" i="1"/>
  <c r="AN97" i="1"/>
  <c r="AN89" i="1"/>
  <c r="AN81" i="1"/>
  <c r="AN73" i="1"/>
  <c r="AN65" i="1"/>
  <c r="AN57" i="1"/>
  <c r="AN49" i="1"/>
  <c r="AN41" i="1"/>
  <c r="AN342" i="1"/>
  <c r="AN349" i="1"/>
  <c r="AN356" i="1"/>
  <c r="AN373" i="1"/>
  <c r="AN372" i="1"/>
  <c r="AN341" i="1"/>
  <c r="AN347" i="1"/>
  <c r="AN354" i="1"/>
  <c r="AN371" i="1"/>
  <c r="AN370" i="1"/>
  <c r="AN385" i="1"/>
  <c r="AN392" i="1"/>
  <c r="AN396" i="1"/>
  <c r="AN411" i="1"/>
  <c r="AN410" i="1"/>
  <c r="AN426" i="1"/>
  <c r="AN442" i="1"/>
  <c r="AN439" i="1"/>
  <c r="AN458" i="1"/>
  <c r="AN474" i="1"/>
  <c r="AN449" i="1"/>
  <c r="AN465" i="1"/>
  <c r="AN484" i="1"/>
  <c r="AN500" i="1"/>
  <c r="AN516" i="1"/>
  <c r="AN485" i="1"/>
  <c r="AN501" i="1"/>
  <c r="AN517" i="1"/>
  <c r="AN533" i="1"/>
  <c r="AN549" i="1"/>
  <c r="AN565" i="1"/>
  <c r="AN534" i="1"/>
  <c r="AN550" i="1"/>
  <c r="AN566" i="1"/>
  <c r="AN383" i="1"/>
  <c r="AN386" i="1"/>
  <c r="AN401" i="1"/>
  <c r="AN406" i="1"/>
  <c r="AN421" i="1"/>
  <c r="AN420" i="1"/>
  <c r="AN436" i="1"/>
  <c r="AN433" i="1"/>
  <c r="AN452" i="1"/>
  <c r="AN468" i="1"/>
  <c r="AN443" i="1"/>
  <c r="AN459" i="1"/>
  <c r="AN475" i="1"/>
  <c r="AN494" i="1"/>
  <c r="AN510" i="1"/>
  <c r="AN479" i="1"/>
  <c r="AN495" i="1"/>
  <c r="AN511" i="1"/>
  <c r="AN527" i="1"/>
  <c r="AN543" i="1"/>
  <c r="AN559" i="1"/>
  <c r="AN528" i="1"/>
  <c r="AN544" i="1"/>
  <c r="AN560" i="1"/>
  <c r="AN1220" i="1"/>
  <c r="AN1219" i="1"/>
  <c r="AN1211" i="1"/>
  <c r="AN1203" i="1"/>
  <c r="AN1195" i="1"/>
  <c r="AN1187" i="1"/>
  <c r="AN1179" i="1"/>
  <c r="AN1171" i="1"/>
  <c r="AN1163" i="1"/>
  <c r="AN1155" i="1"/>
  <c r="AN1147" i="1"/>
  <c r="AN1139" i="1"/>
  <c r="AN1131" i="1"/>
  <c r="AN1123" i="1"/>
  <c r="AN1115" i="1"/>
  <c r="AN1107" i="1"/>
  <c r="AN1099" i="1"/>
  <c r="AN1091" i="1"/>
  <c r="AN1083" i="1"/>
  <c r="AN1075" i="1"/>
  <c r="AN1067" i="1"/>
  <c r="AN1059" i="1"/>
  <c r="AN1051" i="1"/>
  <c r="AN1212" i="1"/>
  <c r="AN1204" i="1"/>
  <c r="AN1196" i="1"/>
  <c r="AN1188" i="1"/>
  <c r="AN1180" i="1"/>
  <c r="AN1172" i="1"/>
  <c r="AN1164" i="1"/>
  <c r="AN1156" i="1"/>
  <c r="AN1148" i="1"/>
  <c r="AN1140" i="1"/>
  <c r="AN1132" i="1"/>
  <c r="AN1124" i="1"/>
  <c r="AN1116" i="1"/>
  <c r="AN1108" i="1"/>
  <c r="AN1100" i="1"/>
  <c r="AN1092" i="1"/>
  <c r="AN1084" i="1"/>
  <c r="AN1076" i="1"/>
  <c r="AN1068" i="1"/>
  <c r="AN1060" i="1"/>
  <c r="AN1052" i="1"/>
  <c r="AN1044" i="1"/>
  <c r="AN1036" i="1"/>
  <c r="AN1045" i="1"/>
  <c r="AN1037" i="1"/>
  <c r="AN1029" i="1"/>
  <c r="AN1021" i="1"/>
  <c r="AN1013" i="1"/>
  <c r="AN1005" i="1"/>
  <c r="AN997" i="1"/>
  <c r="AN989" i="1"/>
  <c r="AN981" i="1"/>
  <c r="AN973" i="1"/>
  <c r="AN965" i="1"/>
  <c r="AN957" i="1"/>
  <c r="AN949" i="1"/>
  <c r="AN941" i="1"/>
  <c r="AN933" i="1"/>
  <c r="AN925" i="1"/>
  <c r="AN917" i="1"/>
  <c r="AN909" i="1"/>
  <c r="AN901" i="1"/>
  <c r="AN1024" i="1"/>
  <c r="AN1016" i="1"/>
  <c r="AN1008" i="1"/>
  <c r="AN1000" i="1"/>
  <c r="AN992" i="1"/>
  <c r="AN984" i="1"/>
  <c r="AN976" i="1"/>
  <c r="AN968" i="1"/>
  <c r="AN960" i="1"/>
  <c r="AN952" i="1"/>
  <c r="AN944" i="1"/>
  <c r="AN936" i="1"/>
  <c r="AN928" i="1"/>
  <c r="AN920" i="1"/>
  <c r="AN912" i="1"/>
  <c r="AN904" i="1"/>
  <c r="AN895" i="1"/>
  <c r="AN898" i="1"/>
  <c r="AN890" i="1"/>
  <c r="AN882" i="1"/>
  <c r="AN874" i="1"/>
  <c r="AN866" i="1"/>
  <c r="AN858" i="1"/>
  <c r="AN850" i="1"/>
  <c r="AN842" i="1"/>
  <c r="AN834" i="1"/>
  <c r="AN826" i="1"/>
  <c r="AN818" i="1"/>
  <c r="AN810" i="1"/>
  <c r="AN885" i="1"/>
  <c r="AN877" i="1"/>
  <c r="AN869" i="1"/>
  <c r="AN861" i="1"/>
  <c r="AN853" i="1"/>
  <c r="AN845" i="1"/>
  <c r="AN837" i="1"/>
  <c r="AN829" i="1"/>
  <c r="AN821" i="1"/>
  <c r="AN813" i="1"/>
  <c r="AN805" i="1"/>
  <c r="AN797" i="1"/>
  <c r="AN798" i="1"/>
  <c r="AN790" i="1"/>
  <c r="AN782" i="1"/>
  <c r="AN774" i="1"/>
  <c r="AN766" i="1"/>
  <c r="AN758" i="1"/>
  <c r="AN750" i="1"/>
  <c r="AN742" i="1"/>
  <c r="AN734" i="1"/>
  <c r="AN791" i="1"/>
  <c r="AN783" i="1"/>
  <c r="AN775" i="1"/>
  <c r="AN767" i="1"/>
  <c r="AN759" i="1"/>
  <c r="AN751" i="1"/>
  <c r="AN743" i="1"/>
  <c r="AN735" i="1"/>
  <c r="AN727" i="1"/>
  <c r="AN724" i="1"/>
  <c r="AN716" i="1"/>
  <c r="AN708" i="1"/>
  <c r="AN700" i="1"/>
  <c r="AN692" i="1"/>
  <c r="AN684" i="1"/>
  <c r="AN719" i="1"/>
  <c r="AN711" i="1"/>
  <c r="AN703" i="1"/>
  <c r="AN695" i="1"/>
  <c r="AN687" i="1"/>
  <c r="AN680" i="1"/>
  <c r="AN672" i="1"/>
  <c r="AN664" i="1"/>
  <c r="AN656" i="1"/>
  <c r="AN648" i="1"/>
  <c r="AN679" i="1"/>
  <c r="AN671" i="1"/>
  <c r="AN663" i="1"/>
  <c r="AN655" i="1"/>
  <c r="AN647" i="1"/>
  <c r="AN639" i="1"/>
  <c r="AN631" i="1"/>
  <c r="AN623" i="1"/>
  <c r="AN638" i="1"/>
  <c r="AN630" i="1"/>
  <c r="AN622" i="1"/>
  <c r="AN614" i="1"/>
  <c r="AN606" i="1"/>
  <c r="AN617" i="1"/>
  <c r="AN609" i="1"/>
  <c r="AN602" i="1"/>
  <c r="AN594" i="1"/>
  <c r="AN592" i="1"/>
  <c r="AN583" i="1"/>
  <c r="AN587" i="1"/>
  <c r="AN577" i="1"/>
  <c r="AN578" i="1"/>
  <c r="AN574" i="1"/>
  <c r="AN1234" i="1"/>
  <c r="AN1239" i="1"/>
  <c r="AN1250" i="1"/>
  <c r="AN1266" i="1"/>
  <c r="AN1259" i="1"/>
  <c r="AN1280" i="1"/>
  <c r="AN1265" i="1"/>
  <c r="AN1281" i="1"/>
  <c r="AN1301" i="1"/>
  <c r="AN1289" i="1"/>
  <c r="AN1306" i="1"/>
  <c r="AN1227" i="1"/>
  <c r="AN1233" i="1"/>
  <c r="AN1243" i="1"/>
  <c r="AN1260" i="1"/>
  <c r="AN1253" i="1"/>
  <c r="AN1274" i="1"/>
  <c r="AN1290" i="1"/>
  <c r="AN1275" i="1"/>
  <c r="AN1295" i="1"/>
  <c r="AN1311" i="1"/>
  <c r="AN1300" i="1"/>
  <c r="AN1316" i="1"/>
  <c r="AN1324" i="1"/>
  <c r="AN1333" i="1"/>
  <c r="AN1337" i="1"/>
  <c r="AN1352" i="1"/>
  <c r="AN1320" i="1"/>
  <c r="AN1322" i="1"/>
  <c r="AN1331" i="1"/>
  <c r="AN1348" i="1"/>
  <c r="AN1350" i="1"/>
  <c r="AN1357" i="1"/>
  <c r="AN1367" i="1"/>
  <c r="AN1377" i="1"/>
  <c r="AN1372" i="1"/>
  <c r="AN1378" i="1"/>
  <c r="AU281" i="1"/>
  <c r="AU280" i="1"/>
  <c r="AU248" i="1"/>
  <c r="AR93" i="1"/>
  <c r="AR39" i="1"/>
  <c r="AR38" i="1"/>
  <c r="AR41" i="1"/>
  <c r="AU1222" i="1"/>
  <c r="AU1225" i="1"/>
  <c r="AR78" i="1"/>
  <c r="AU606" i="1"/>
  <c r="AU711" i="1"/>
  <c r="AU473" i="1"/>
  <c r="AU419" i="1"/>
  <c r="AR1066" i="1"/>
  <c r="AR926" i="1"/>
  <c r="AU853" i="1"/>
  <c r="AU676" i="1"/>
  <c r="AU822" i="1"/>
  <c r="AU426" i="1"/>
  <c r="AU1034" i="1"/>
  <c r="AU299" i="1"/>
  <c r="AU298" i="1"/>
  <c r="AU297" i="1"/>
  <c r="AU296" i="1"/>
  <c r="AU295" i="1"/>
  <c r="AU756" i="1"/>
  <c r="AU1115" i="1"/>
  <c r="AU1114" i="1"/>
  <c r="AU1109" i="1"/>
  <c r="AT984" i="1"/>
  <c r="AR988" i="1"/>
  <c r="AR925" i="1"/>
  <c r="AU758" i="1"/>
  <c r="AU754" i="1"/>
  <c r="AU748" i="1"/>
  <c r="AU1182" i="1"/>
  <c r="AT1124" i="1"/>
  <c r="AR1128" i="1"/>
  <c r="AU1111" i="1"/>
  <c r="AU1110" i="1"/>
  <c r="AT1020" i="1"/>
  <c r="AU1023" i="1" s="1"/>
  <c r="AR1024" i="1"/>
  <c r="AR1022" i="1"/>
  <c r="AR929" i="1"/>
  <c r="AT900" i="1"/>
  <c r="AU899" i="1" s="1"/>
  <c r="AR904" i="1"/>
  <c r="AR899" i="1"/>
  <c r="AR898" i="1"/>
  <c r="AR270" i="1"/>
  <c r="AT229" i="1"/>
  <c r="AU233" i="1" s="1"/>
  <c r="AR233" i="1"/>
  <c r="AT102" i="1"/>
  <c r="AR106" i="1"/>
  <c r="AR105" i="1"/>
  <c r="AT39" i="1"/>
  <c r="AR43" i="1"/>
  <c r="AU788" i="1"/>
  <c r="AU747" i="1"/>
  <c r="AU778" i="1"/>
  <c r="AU777" i="1"/>
  <c r="AU776" i="1"/>
  <c r="AU1352" i="1"/>
  <c r="AU1351" i="1"/>
  <c r="AU1317" i="1"/>
  <c r="AU1316" i="1"/>
  <c r="AU1315" i="1"/>
  <c r="AU1350" i="1"/>
  <c r="AU1107" i="1"/>
  <c r="AU1106" i="1"/>
  <c r="AU1101" i="1"/>
  <c r="AU1067" i="1"/>
  <c r="AT976" i="1"/>
  <c r="AR980" i="1"/>
  <c r="AU760" i="1"/>
  <c r="AU761" i="1"/>
  <c r="AU812" i="1"/>
  <c r="AU876" i="1"/>
  <c r="AU637" i="1"/>
  <c r="AU636" i="1"/>
  <c r="AU632" i="1"/>
  <c r="AU631" i="1"/>
  <c r="AU634" i="1"/>
  <c r="AU635" i="1"/>
  <c r="AU633" i="1"/>
  <c r="AU738" i="1"/>
  <c r="AU737" i="1"/>
  <c r="AU736" i="1"/>
  <c r="AU1311" i="1"/>
  <c r="AU553" i="1"/>
  <c r="AU547" i="1"/>
  <c r="AU550" i="1"/>
  <c r="AU552" i="1"/>
  <c r="AU544" i="1"/>
  <c r="AU545" i="1"/>
  <c r="AU548" i="1"/>
  <c r="AU549" i="1"/>
  <c r="AU551" i="1"/>
  <c r="AU546" i="1"/>
  <c r="AT84" i="1"/>
  <c r="AR88" i="1"/>
  <c r="AU1198" i="1"/>
  <c r="AR1159" i="1"/>
  <c r="AU1159" i="1"/>
  <c r="AU1158" i="1"/>
  <c r="AU1153" i="1"/>
  <c r="AR1126" i="1"/>
  <c r="AR1121" i="1"/>
  <c r="AU1095" i="1"/>
  <c r="AU1094" i="1"/>
  <c r="AU1089" i="1"/>
  <c r="AU1070" i="1"/>
  <c r="AU1031" i="1"/>
  <c r="AU1030" i="1"/>
  <c r="AR927" i="1"/>
  <c r="AT94" i="1"/>
  <c r="AR98" i="1"/>
  <c r="AT86" i="1"/>
  <c r="AR90" i="1"/>
  <c r="AR896" i="1"/>
  <c r="AU1340" i="1"/>
  <c r="AU1339" i="1"/>
  <c r="AU1331" i="1"/>
  <c r="AU464" i="1"/>
  <c r="AU463" i="1"/>
  <c r="AU415" i="1"/>
  <c r="AU717" i="1"/>
  <c r="AR1124" i="1"/>
  <c r="AR1156" i="1"/>
  <c r="AU503" i="1"/>
  <c r="AU502" i="1"/>
  <c r="AU501" i="1"/>
  <c r="AR247" i="1"/>
  <c r="AT242" i="1"/>
  <c r="AU246" i="1" s="1"/>
  <c r="AR246" i="1"/>
  <c r="AU219" i="1"/>
  <c r="AR1154" i="1"/>
  <c r="AU1155" i="1"/>
  <c r="AU1154" i="1"/>
  <c r="AU1157" i="1"/>
  <c r="AR1122" i="1"/>
  <c r="AR1125" i="1"/>
  <c r="AU1091" i="1"/>
  <c r="AU1090" i="1"/>
  <c r="AT1024" i="1"/>
  <c r="AU1025" i="1" s="1"/>
  <c r="AR1028" i="1"/>
  <c r="AR1026" i="1"/>
  <c r="AR979" i="1"/>
  <c r="AT960" i="1"/>
  <c r="AU961" i="1" s="1"/>
  <c r="AR964" i="1"/>
  <c r="AR962" i="1"/>
  <c r="AT936" i="1"/>
  <c r="AU933" i="1" s="1"/>
  <c r="AR940" i="1"/>
  <c r="AR931" i="1"/>
  <c r="AU289" i="1"/>
  <c r="AU286" i="1"/>
  <c r="AU285" i="1"/>
  <c r="AU287" i="1"/>
  <c r="AU288" i="1"/>
  <c r="AR275" i="1"/>
  <c r="AR276" i="1"/>
  <c r="AR271" i="1"/>
  <c r="AR240" i="1"/>
  <c r="AU797" i="1"/>
  <c r="AU798" i="1"/>
  <c r="AU851" i="1"/>
  <c r="AU874" i="1"/>
  <c r="AU873" i="1"/>
  <c r="AU875" i="1"/>
  <c r="AU1066" i="1"/>
  <c r="AU1194" i="1"/>
  <c r="AU416" i="1"/>
  <c r="AU868" i="1"/>
  <c r="AU724" i="1"/>
  <c r="AU721" i="1"/>
  <c r="AU723" i="1"/>
  <c r="AU722" i="1"/>
  <c r="AU720" i="1"/>
  <c r="AU710" i="1"/>
  <c r="AU809" i="1"/>
  <c r="AU1363" i="1"/>
  <c r="AU1346" i="1"/>
  <c r="AU1348" i="1"/>
  <c r="AU1358" i="1"/>
  <c r="AU251" i="1"/>
  <c r="AT1212" i="1"/>
  <c r="AU1216" i="1" s="1"/>
  <c r="AR1216" i="1"/>
  <c r="AU1193" i="1"/>
  <c r="AR1161" i="1"/>
  <c r="AR1097" i="1"/>
  <c r="AU1065" i="1"/>
  <c r="AR1025" i="1"/>
  <c r="AR999" i="1"/>
  <c r="AT988" i="1"/>
  <c r="AR992" i="1"/>
  <c r="AR977" i="1"/>
  <c r="AR961" i="1"/>
  <c r="AT940" i="1"/>
  <c r="AR944" i="1"/>
  <c r="AR934" i="1"/>
  <c r="AT265" i="1"/>
  <c r="AR269" i="1"/>
  <c r="AU250" i="1"/>
  <c r="AT204" i="1"/>
  <c r="AR208" i="1"/>
  <c r="AR89" i="1"/>
  <c r="AR85" i="1"/>
  <c r="AU731" i="1"/>
  <c r="AU1365" i="1"/>
  <c r="AU743" i="1"/>
  <c r="AU784" i="1"/>
  <c r="AU847" i="1"/>
  <c r="AU857" i="1"/>
  <c r="AU735" i="1"/>
  <c r="AU839" i="1"/>
  <c r="AU841" i="1"/>
  <c r="AU843" i="1"/>
  <c r="AU877" i="1"/>
  <c r="AU572" i="1"/>
  <c r="AU574" i="1"/>
  <c r="AU576" i="1"/>
  <c r="AU673" i="1"/>
  <c r="AU674" i="1"/>
  <c r="AR1098" i="1"/>
  <c r="AU684" i="1"/>
  <c r="AU682" i="1"/>
  <c r="AU681" i="1"/>
  <c r="AU683" i="1"/>
  <c r="AU630" i="1"/>
  <c r="AU695" i="1"/>
  <c r="AU746" i="1"/>
  <c r="AU745" i="1"/>
  <c r="AU744" i="1"/>
  <c r="AU740" i="1"/>
  <c r="AU787" i="1"/>
  <c r="AU1068" i="1"/>
  <c r="AU1100" i="1"/>
  <c r="AU1164" i="1"/>
  <c r="AU1180" i="1"/>
  <c r="AU1196" i="1"/>
  <c r="AU1240" i="1"/>
  <c r="AU1237" i="1"/>
  <c r="AU1239" i="1"/>
  <c r="AU1238" i="1"/>
  <c r="AU622" i="1"/>
  <c r="AU621" i="1"/>
  <c r="AU620" i="1"/>
  <c r="AU626" i="1"/>
  <c r="AU627" i="1"/>
  <c r="AR231" i="1"/>
  <c r="AR229" i="1"/>
  <c r="AU1163" i="1"/>
  <c r="AU1117" i="1"/>
  <c r="AR1099" i="1"/>
  <c r="AR1019" i="1"/>
  <c r="AT1008" i="1"/>
  <c r="AU1006" i="1" s="1"/>
  <c r="AR1012" i="1"/>
  <c r="AT992" i="1"/>
  <c r="AR996" i="1"/>
  <c r="AR994" i="1"/>
  <c r="AR970" i="1"/>
  <c r="AT944" i="1"/>
  <c r="AR948" i="1"/>
  <c r="AT920" i="1"/>
  <c r="AU924" i="1" s="1"/>
  <c r="AR924" i="1"/>
  <c r="AR907" i="1"/>
  <c r="AU907" i="1"/>
  <c r="AU290" i="1"/>
  <c r="AR210" i="1"/>
  <c r="AT124" i="1"/>
  <c r="AR128" i="1"/>
  <c r="AU804" i="1"/>
  <c r="AU447" i="1"/>
  <c r="AU448" i="1"/>
  <c r="AU446" i="1"/>
  <c r="AU1314" i="1"/>
  <c r="AU792" i="1"/>
  <c r="AU848" i="1"/>
  <c r="AU962" i="1"/>
  <c r="AU1293" i="1"/>
  <c r="AU1253" i="1"/>
  <c r="AU428" i="1"/>
  <c r="AU709" i="1"/>
  <c r="AU770" i="1"/>
  <c r="AU768" i="1"/>
  <c r="AU769" i="1"/>
  <c r="AU767" i="1"/>
  <c r="AU766" i="1"/>
  <c r="AU764" i="1"/>
  <c r="AU765" i="1"/>
  <c r="AU1318" i="1"/>
  <c r="AU1336" i="1"/>
  <c r="AU1337" i="1"/>
  <c r="AU1335" i="1"/>
  <c r="AU1338" i="1"/>
  <c r="AU616" i="1"/>
  <c r="AR87" i="1"/>
  <c r="AR1214" i="1"/>
  <c r="AT1204" i="1"/>
  <c r="AR1208" i="1"/>
  <c r="AT1148" i="1"/>
  <c r="AU1152" i="1" s="1"/>
  <c r="AR1152" i="1"/>
  <c r="AT1140" i="1"/>
  <c r="AU1144" i="1" s="1"/>
  <c r="AR1144" i="1"/>
  <c r="AT1084" i="1"/>
  <c r="AU1088" i="1" s="1"/>
  <c r="AR1088" i="1"/>
  <c r="AT1076" i="1"/>
  <c r="AU1080" i="1" s="1"/>
  <c r="AR1080" i="1"/>
  <c r="AR1017" i="1"/>
  <c r="AT996" i="1"/>
  <c r="AU1000" i="1" s="1"/>
  <c r="AR1000" i="1"/>
  <c r="AR1001" i="1"/>
  <c r="AT980" i="1"/>
  <c r="AR984" i="1"/>
  <c r="AR982" i="1"/>
  <c r="AR975" i="1"/>
  <c r="AU974" i="1"/>
  <c r="AR959" i="1"/>
  <c r="AT916" i="1"/>
  <c r="AR920" i="1"/>
  <c r="AR918" i="1"/>
  <c r="AR910" i="1"/>
  <c r="AR900" i="1"/>
  <c r="AR901" i="1"/>
  <c r="AR262" i="1"/>
  <c r="AT257" i="1"/>
  <c r="AR261" i="1"/>
  <c r="AR209" i="1"/>
  <c r="AR122" i="1"/>
  <c r="AT106" i="1"/>
  <c r="AR110" i="1"/>
  <c r="AU1258" i="1"/>
  <c r="AU749" i="1"/>
  <c r="AU713" i="1"/>
  <c r="AU421" i="1"/>
  <c r="AU1361" i="1"/>
  <c r="AU1360" i="1"/>
  <c r="AT88" i="1"/>
  <c r="AR92" i="1"/>
  <c r="AR1179" i="1"/>
  <c r="AU1179" i="1"/>
  <c r="AU1178" i="1"/>
  <c r="AR1147" i="1"/>
  <c r="AT1048" i="1"/>
  <c r="AU1052" i="1" s="1"/>
  <c r="AR1052" i="1"/>
  <c r="AR1027" i="1"/>
  <c r="AR995" i="1"/>
  <c r="AR989" i="1"/>
  <c r="AT968" i="1"/>
  <c r="AU969" i="1" s="1"/>
  <c r="AR972" i="1"/>
  <c r="AR947" i="1"/>
  <c r="AU442" i="1"/>
  <c r="AU1354" i="1"/>
  <c r="AU417" i="1"/>
  <c r="AU443" i="1"/>
  <c r="AU835" i="1"/>
  <c r="AU836" i="1"/>
  <c r="AR243" i="1"/>
  <c r="AR1206" i="1"/>
  <c r="AT1188" i="1"/>
  <c r="AU1192" i="1" s="1"/>
  <c r="AR1192" i="1"/>
  <c r="AR1175" i="1"/>
  <c r="AU1175" i="1"/>
  <c r="AU1174" i="1"/>
  <c r="AR1151" i="1"/>
  <c r="AT1132" i="1"/>
  <c r="AU1136" i="1" s="1"/>
  <c r="AR1136" i="1"/>
  <c r="AR1118" i="1"/>
  <c r="AR1078" i="1"/>
  <c r="AT1060" i="1"/>
  <c r="AU1064" i="1" s="1"/>
  <c r="AR1064" i="1"/>
  <c r="AR1015" i="1"/>
  <c r="AR967" i="1"/>
  <c r="AR260" i="1"/>
  <c r="AR236" i="1"/>
  <c r="AR207" i="1"/>
  <c r="AR101" i="1"/>
  <c r="AR97" i="1"/>
  <c r="AT68" i="1"/>
  <c r="AR72" i="1"/>
  <c r="AU1162" i="1"/>
  <c r="AU624" i="1"/>
  <c r="AU414" i="1"/>
  <c r="AU408" i="1"/>
  <c r="AU409" i="1"/>
  <c r="AU411" i="1"/>
  <c r="AU410" i="1"/>
  <c r="AU413" i="1"/>
  <c r="AU412" i="1"/>
  <c r="AU469" i="1"/>
  <c r="AU595" i="1"/>
  <c r="AU594" i="1"/>
  <c r="AU700" i="1"/>
  <c r="AU699" i="1"/>
  <c r="AU697" i="1"/>
  <c r="AU696" i="1"/>
  <c r="AU698" i="1"/>
  <c r="AU741" i="1"/>
  <c r="AU1286" i="1"/>
  <c r="AU1285" i="1"/>
  <c r="AU1284" i="1"/>
  <c r="AU1283" i="1"/>
  <c r="AU1344" i="1"/>
  <c r="AU116" i="1"/>
  <c r="AU115" i="1"/>
  <c r="AT96" i="1"/>
  <c r="AU100" i="1" s="1"/>
  <c r="AR100" i="1"/>
  <c r="AR1213" i="1"/>
  <c r="AT1016" i="1"/>
  <c r="AR1020" i="1"/>
  <c r="AR1003" i="1"/>
  <c r="AT952" i="1"/>
  <c r="AU951" i="1" s="1"/>
  <c r="AR956" i="1"/>
  <c r="AR224" i="1"/>
  <c r="AR223" i="1"/>
  <c r="AU225" i="1"/>
  <c r="AU226" i="1"/>
  <c r="AU222" i="1"/>
  <c r="AU223" i="1"/>
  <c r="AU224" i="1"/>
  <c r="AT213" i="1"/>
  <c r="AR217" i="1"/>
  <c r="AR126" i="1"/>
  <c r="AR125" i="1"/>
  <c r="AR124" i="1"/>
  <c r="AU785" i="1"/>
  <c r="AU773" i="1"/>
  <c r="AU803" i="1"/>
  <c r="AN337" i="1"/>
  <c r="AN1360" i="1"/>
  <c r="AN1361" i="1"/>
  <c r="AN173" i="1"/>
  <c r="AN205" i="1"/>
  <c r="AN241" i="1"/>
  <c r="AN273" i="1"/>
  <c r="AN309" i="1"/>
  <c r="AN164" i="1"/>
  <c r="AN200" i="1"/>
  <c r="AN232" i="1"/>
  <c r="AN264" i="1"/>
  <c r="AN288" i="1"/>
  <c r="AN308" i="1"/>
  <c r="AN324" i="1"/>
  <c r="AN154" i="1"/>
  <c r="AN146" i="1"/>
  <c r="AN138" i="1"/>
  <c r="AN130" i="1"/>
  <c r="AN122" i="1"/>
  <c r="AN114" i="1"/>
  <c r="AN106" i="1"/>
  <c r="AN98" i="1"/>
  <c r="AN90" i="1"/>
  <c r="AN82" i="1"/>
  <c r="AN74" i="1"/>
  <c r="AN66" i="1"/>
  <c r="AN58" i="1"/>
  <c r="AN50" i="1"/>
  <c r="AN42" i="1"/>
  <c r="AN177" i="1"/>
  <c r="AN209" i="1"/>
  <c r="AN237" i="1"/>
  <c r="AN269" i="1"/>
  <c r="AN297" i="1"/>
  <c r="AN329" i="1"/>
  <c r="AN180" i="1"/>
  <c r="AN212" i="1"/>
  <c r="AN244" i="1"/>
  <c r="AN276" i="1"/>
  <c r="AN167" i="1"/>
  <c r="AN183" i="1"/>
  <c r="AN199" i="1"/>
  <c r="AN215" i="1"/>
  <c r="AN231" i="1"/>
  <c r="AN247" i="1"/>
  <c r="AN263" i="1"/>
  <c r="AN279" i="1"/>
  <c r="AN295" i="1"/>
  <c r="AN311" i="1"/>
  <c r="AN327" i="1"/>
  <c r="AN162" i="1"/>
  <c r="AN178" i="1"/>
  <c r="AN194" i="1"/>
  <c r="AN210" i="1"/>
  <c r="AN226" i="1"/>
  <c r="AN242" i="1"/>
  <c r="AN258" i="1"/>
  <c r="AN274" i="1"/>
  <c r="AN290" i="1"/>
  <c r="AN306" i="1"/>
  <c r="AN322" i="1"/>
  <c r="AN155" i="1"/>
  <c r="AN147" i="1"/>
  <c r="AN139" i="1"/>
  <c r="AN131" i="1"/>
  <c r="AN123" i="1"/>
  <c r="AN115" i="1"/>
  <c r="AN107" i="1"/>
  <c r="AN99" i="1"/>
  <c r="AN91" i="1"/>
  <c r="AN83" i="1"/>
  <c r="AN75" i="1"/>
  <c r="AN67" i="1"/>
  <c r="AN59" i="1"/>
  <c r="AN51" i="1"/>
  <c r="AN43" i="1"/>
  <c r="AN343" i="1"/>
  <c r="AN353" i="1"/>
  <c r="AN361" i="1"/>
  <c r="AN360" i="1"/>
  <c r="AN376" i="1"/>
  <c r="AN344" i="1"/>
  <c r="AN351" i="1"/>
  <c r="AN358" i="1"/>
  <c r="AN375" i="1"/>
  <c r="AN374" i="1"/>
  <c r="AN389" i="1"/>
  <c r="AN395" i="1"/>
  <c r="AN400" i="1"/>
  <c r="AN415" i="1"/>
  <c r="AN414" i="1"/>
  <c r="AN430" i="1"/>
  <c r="AN427" i="1"/>
  <c r="AN446" i="1"/>
  <c r="AN462" i="1"/>
  <c r="AN478" i="1"/>
  <c r="AN453" i="1"/>
  <c r="AN469" i="1"/>
  <c r="AN488" i="1"/>
  <c r="AN504" i="1"/>
  <c r="AN520" i="1"/>
  <c r="AN489" i="1"/>
  <c r="AN505" i="1"/>
  <c r="AN521" i="1"/>
  <c r="AN537" i="1"/>
  <c r="AN553" i="1"/>
  <c r="AN569" i="1"/>
  <c r="AN538" i="1"/>
  <c r="AN554" i="1"/>
  <c r="AN570" i="1"/>
  <c r="AN384" i="1"/>
  <c r="AN390" i="1"/>
  <c r="AN405" i="1"/>
  <c r="AN409" i="1"/>
  <c r="AN408" i="1"/>
  <c r="AN424" i="1"/>
  <c r="AN440" i="1"/>
  <c r="AN437" i="1"/>
  <c r="AN456" i="1"/>
  <c r="AN472" i="1"/>
  <c r="AN447" i="1"/>
  <c r="AN463" i="1"/>
  <c r="AN482" i="1"/>
  <c r="AN498" i="1"/>
  <c r="AN514" i="1"/>
  <c r="AN483" i="1"/>
  <c r="AN499" i="1"/>
  <c r="AN515" i="1"/>
  <c r="AN531" i="1"/>
  <c r="AN547" i="1"/>
  <c r="AN563" i="1"/>
  <c r="AN532" i="1"/>
  <c r="AN548" i="1"/>
  <c r="AN564" i="1"/>
  <c r="AN1218" i="1"/>
  <c r="AN1217" i="1"/>
  <c r="AN1209" i="1"/>
  <c r="AN1201" i="1"/>
  <c r="AN1193" i="1"/>
  <c r="AN1185" i="1"/>
  <c r="AN1177" i="1"/>
  <c r="AN1169" i="1"/>
  <c r="AN1161" i="1"/>
  <c r="AN1153" i="1"/>
  <c r="AN1145" i="1"/>
  <c r="AN1137" i="1"/>
  <c r="AN1129" i="1"/>
  <c r="AN1121" i="1"/>
  <c r="AN1113" i="1"/>
  <c r="AN1105" i="1"/>
  <c r="AN1097" i="1"/>
  <c r="AN1089" i="1"/>
  <c r="AN1081" i="1"/>
  <c r="AN1073" i="1"/>
  <c r="AN1065" i="1"/>
  <c r="AN1057" i="1"/>
  <c r="AN1049" i="1"/>
  <c r="AN1210" i="1"/>
  <c r="AN1202" i="1"/>
  <c r="AN1194" i="1"/>
  <c r="AN1186" i="1"/>
  <c r="AN1178" i="1"/>
  <c r="AN1170" i="1"/>
  <c r="AN1162" i="1"/>
  <c r="AN1154" i="1"/>
  <c r="AN1146" i="1"/>
  <c r="AN1138" i="1"/>
  <c r="AN1130" i="1"/>
  <c r="AN1122" i="1"/>
  <c r="AN1114" i="1"/>
  <c r="AN1106" i="1"/>
  <c r="AN1098" i="1"/>
  <c r="AN1090" i="1"/>
  <c r="AN1082" i="1"/>
  <c r="AN1074" i="1"/>
  <c r="AN1066" i="1"/>
  <c r="AN1058" i="1"/>
  <c r="AN1050" i="1"/>
  <c r="AN1042" i="1"/>
  <c r="AN1034" i="1"/>
  <c r="AN1043" i="1"/>
  <c r="AN1035" i="1"/>
  <c r="AN1027" i="1"/>
  <c r="AN1019" i="1"/>
  <c r="AN1011" i="1"/>
  <c r="AN1003" i="1"/>
  <c r="AN995" i="1"/>
  <c r="AN987" i="1"/>
  <c r="AN979" i="1"/>
  <c r="AN971" i="1"/>
  <c r="AN963" i="1"/>
  <c r="AN955" i="1"/>
  <c r="AN947" i="1"/>
  <c r="AN939" i="1"/>
  <c r="AN931" i="1"/>
  <c r="AN923" i="1"/>
  <c r="AN915" i="1"/>
  <c r="AN907" i="1"/>
  <c r="AN899" i="1"/>
  <c r="AN1022" i="1"/>
  <c r="AN1014" i="1"/>
  <c r="AN1006" i="1"/>
  <c r="AN998" i="1"/>
  <c r="AN990" i="1"/>
  <c r="AN982" i="1"/>
  <c r="AN974" i="1"/>
  <c r="AN966" i="1"/>
  <c r="AN958" i="1"/>
  <c r="AN950" i="1"/>
  <c r="AN942" i="1"/>
  <c r="AN934" i="1"/>
  <c r="AN926" i="1"/>
  <c r="AN918" i="1"/>
  <c r="AN910" i="1"/>
  <c r="AN902" i="1"/>
  <c r="AN893" i="1"/>
  <c r="AN896" i="1"/>
  <c r="AN888" i="1"/>
  <c r="AN880" i="1"/>
  <c r="AN872" i="1"/>
  <c r="AN864" i="1"/>
  <c r="AN856" i="1"/>
  <c r="AN848" i="1"/>
  <c r="AN840" i="1"/>
  <c r="AN832" i="1"/>
  <c r="AN824" i="1"/>
  <c r="AN816" i="1"/>
  <c r="AN808" i="1"/>
  <c r="AN883" i="1"/>
  <c r="AN875" i="1"/>
  <c r="AN867" i="1"/>
  <c r="AN859" i="1"/>
  <c r="AN851" i="1"/>
  <c r="AN843" i="1"/>
  <c r="AN835" i="1"/>
  <c r="AN827" i="1"/>
  <c r="AN819" i="1"/>
  <c r="AN811" i="1"/>
  <c r="AN803" i="1"/>
  <c r="AN804" i="1"/>
  <c r="AN796" i="1"/>
  <c r="AN788" i="1"/>
  <c r="AN780" i="1"/>
  <c r="AN772" i="1"/>
  <c r="AN764" i="1"/>
  <c r="AN756" i="1"/>
  <c r="AN748" i="1"/>
  <c r="AN740" i="1"/>
  <c r="AN732" i="1"/>
  <c r="AN789" i="1"/>
  <c r="AN781" i="1"/>
  <c r="AN773" i="1"/>
  <c r="AN765" i="1"/>
  <c r="AN757" i="1"/>
  <c r="AN749" i="1"/>
  <c r="AN741" i="1"/>
  <c r="AN733" i="1"/>
  <c r="AN730" i="1"/>
  <c r="AN722" i="1"/>
  <c r="AN714" i="1"/>
  <c r="AN706" i="1"/>
  <c r="AN698" i="1"/>
  <c r="AN690" i="1"/>
  <c r="AN725" i="1"/>
  <c r="AN717" i="1"/>
  <c r="AN709" i="1"/>
  <c r="AN701" i="1"/>
  <c r="AN693" i="1"/>
  <c r="AN685" i="1"/>
  <c r="AN678" i="1"/>
  <c r="AN670" i="1"/>
  <c r="AN662" i="1"/>
  <c r="AN654" i="1"/>
  <c r="AN646" i="1"/>
  <c r="AN677" i="1"/>
  <c r="AN669" i="1"/>
  <c r="AN661" i="1"/>
  <c r="AN653" i="1"/>
  <c r="AN645" i="1"/>
  <c r="AN637" i="1"/>
  <c r="AN629" i="1"/>
  <c r="AN621" i="1"/>
  <c r="AN636" i="1"/>
  <c r="AN628" i="1"/>
  <c r="AN620" i="1"/>
  <c r="AN612" i="1"/>
  <c r="AN604" i="1"/>
  <c r="AN615" i="1"/>
  <c r="AN607" i="1"/>
  <c r="AN600" i="1"/>
  <c r="AN599" i="1"/>
  <c r="AN590" i="1"/>
  <c r="AN593" i="1"/>
  <c r="AN585" i="1"/>
  <c r="AN584" i="1"/>
  <c r="AN575" i="1"/>
  <c r="AN1224" i="1"/>
  <c r="AN1238" i="1"/>
  <c r="AN1242" i="1"/>
  <c r="AN1254" i="1"/>
  <c r="AN1248" i="1"/>
  <c r="AN1268" i="1"/>
  <c r="AN1284" i="1"/>
  <c r="AN1269" i="1"/>
  <c r="AN1285" i="1"/>
  <c r="AN1305" i="1"/>
  <c r="AN1294" i="1"/>
  <c r="AN1310" i="1"/>
  <c r="AN1232" i="1"/>
  <c r="AN1237" i="1"/>
  <c r="AN1247" i="1"/>
  <c r="AN1264" i="1"/>
  <c r="AN1257" i="1"/>
  <c r="AN1278" i="1"/>
  <c r="AN1263" i="1"/>
  <c r="AN1279" i="1"/>
  <c r="AN1299" i="1"/>
  <c r="AN1315" i="1"/>
  <c r="AN1304" i="1"/>
  <c r="AN1323" i="1"/>
  <c r="AN1330" i="1"/>
  <c r="AN1338" i="1"/>
  <c r="AN1341" i="1"/>
  <c r="AN1356" i="1"/>
  <c r="AN1319" i="1"/>
  <c r="AN1326" i="1"/>
  <c r="AN1335" i="1"/>
  <c r="AN1339" i="1"/>
  <c r="AN1354" i="1"/>
  <c r="AN1366" i="1"/>
  <c r="AN1371" i="1"/>
  <c r="AN1363" i="1"/>
  <c r="AN1365" i="1"/>
  <c r="AN1375" i="1"/>
  <c r="AN1318" i="1"/>
  <c r="AN1223" i="1"/>
  <c r="AN161" i="1"/>
  <c r="AN197" i="1"/>
  <c r="AN229" i="1"/>
  <c r="AN265" i="1"/>
  <c r="AN301" i="1"/>
  <c r="AN333" i="1"/>
  <c r="AN192" i="1"/>
  <c r="AN224" i="1"/>
  <c r="AN256" i="1"/>
  <c r="AN284" i="1"/>
  <c r="AN304" i="1"/>
  <c r="AN320" i="1"/>
  <c r="AN156" i="1"/>
  <c r="AN148" i="1"/>
  <c r="AN140" i="1"/>
  <c r="AN132" i="1"/>
  <c r="AN124" i="1"/>
  <c r="AN116" i="1"/>
  <c r="AN108" i="1"/>
  <c r="AN100" i="1"/>
  <c r="AN92" i="1"/>
  <c r="AN84" i="1"/>
  <c r="AN76" i="1"/>
  <c r="AN68" i="1"/>
  <c r="AN60" i="1"/>
  <c r="AN52" i="1"/>
  <c r="AN44" i="1"/>
  <c r="AN169" i="1"/>
  <c r="AN201" i="1"/>
  <c r="AN233" i="1"/>
  <c r="AN261" i="1"/>
  <c r="AN289" i="1"/>
  <c r="AN321" i="1"/>
  <c r="AN176" i="1"/>
  <c r="AN204" i="1"/>
  <c r="AN236" i="1"/>
  <c r="AN268" i="1"/>
  <c r="AN163" i="1"/>
  <c r="AN179" i="1"/>
  <c r="AN195" i="1"/>
  <c r="AN211" i="1"/>
  <c r="AN227" i="1"/>
  <c r="AN243" i="1"/>
  <c r="AN259" i="1"/>
  <c r="AN275" i="1"/>
  <c r="AN291" i="1"/>
  <c r="AN307" i="1"/>
  <c r="AN323" i="1"/>
  <c r="AN158" i="1"/>
  <c r="AN174" i="1"/>
  <c r="AN190" i="1"/>
  <c r="AN206" i="1"/>
  <c r="AN222" i="1"/>
  <c r="AN238" i="1"/>
  <c r="AN254" i="1"/>
  <c r="AN270" i="1"/>
  <c r="AN286" i="1"/>
  <c r="AN302" i="1"/>
  <c r="AN318" i="1"/>
  <c r="AN334" i="1"/>
  <c r="AN149" i="1"/>
  <c r="AN141" i="1"/>
  <c r="AN133" i="1"/>
  <c r="AN125" i="1"/>
  <c r="AN117" i="1"/>
  <c r="AN109" i="1"/>
  <c r="AN101" i="1"/>
  <c r="AN93" i="1"/>
  <c r="AN85" i="1"/>
  <c r="AN77" i="1"/>
  <c r="AN69" i="1"/>
  <c r="AN61" i="1"/>
  <c r="AN53" i="1"/>
  <c r="AN45" i="1"/>
  <c r="AN348" i="1"/>
  <c r="AN357" i="1"/>
  <c r="AN365" i="1"/>
  <c r="AN364" i="1"/>
  <c r="AN339" i="1"/>
  <c r="AN346" i="1"/>
  <c r="AN355" i="1"/>
  <c r="AN363" i="1"/>
  <c r="AN362" i="1"/>
  <c r="AN381" i="1"/>
  <c r="AN393" i="1"/>
  <c r="AN399" i="1"/>
  <c r="AN404" i="1"/>
  <c r="AN419" i="1"/>
  <c r="AN418" i="1"/>
  <c r="AN434" i="1"/>
  <c r="AN431" i="1"/>
  <c r="AN450" i="1"/>
  <c r="AN466" i="1"/>
  <c r="AN441" i="1"/>
  <c r="AN457" i="1"/>
  <c r="AN473" i="1"/>
  <c r="AN492" i="1"/>
  <c r="AN508" i="1"/>
  <c r="AN524" i="1"/>
  <c r="AN493" i="1"/>
  <c r="AN509" i="1"/>
  <c r="AN525" i="1"/>
  <c r="AN541" i="1"/>
  <c r="AN557" i="1"/>
  <c r="AN526" i="1"/>
  <c r="AN542" i="1"/>
  <c r="AN558" i="1"/>
  <c r="AN380" i="1"/>
  <c r="AN387" i="1"/>
  <c r="AN394" i="1"/>
  <c r="AN398" i="1"/>
  <c r="AN413" i="1"/>
  <c r="AN412" i="1"/>
  <c r="AN428" i="1"/>
  <c r="AN425" i="1"/>
  <c r="AN444" i="1"/>
  <c r="AN460" i="1"/>
  <c r="AN476" i="1"/>
  <c r="AN451" i="1"/>
  <c r="AN467" i="1"/>
  <c r="AN486" i="1"/>
  <c r="AN502" i="1"/>
  <c r="AN518" i="1"/>
  <c r="AN487" i="1"/>
  <c r="AN503" i="1"/>
  <c r="AN519" i="1"/>
  <c r="AN535" i="1"/>
  <c r="AN551" i="1"/>
  <c r="AN567" i="1"/>
  <c r="AN536" i="1"/>
  <c r="AN552" i="1"/>
  <c r="AN568" i="1"/>
  <c r="AN1216" i="1"/>
  <c r="AN1215" i="1"/>
  <c r="AN1207" i="1"/>
  <c r="AN1199" i="1"/>
  <c r="AN1191" i="1"/>
  <c r="AN1183" i="1"/>
  <c r="AN1175" i="1"/>
  <c r="AN1167" i="1"/>
  <c r="AN1159" i="1"/>
  <c r="AN1151" i="1"/>
  <c r="AN1143" i="1"/>
  <c r="AN1135" i="1"/>
  <c r="AN1127" i="1"/>
  <c r="AN1119" i="1"/>
  <c r="AN1111" i="1"/>
  <c r="AN1103" i="1"/>
  <c r="AN1095" i="1"/>
  <c r="AN1087" i="1"/>
  <c r="AN1079" i="1"/>
  <c r="AN1071" i="1"/>
  <c r="AN1063" i="1"/>
  <c r="AN1055" i="1"/>
  <c r="AN1047" i="1"/>
  <c r="AN1208" i="1"/>
  <c r="AN1200" i="1"/>
  <c r="AN1192" i="1"/>
  <c r="AN1184" i="1"/>
  <c r="AN1176" i="1"/>
  <c r="AN1168" i="1"/>
  <c r="AN1160" i="1"/>
  <c r="AN1152" i="1"/>
  <c r="AN1144" i="1"/>
  <c r="AN1136" i="1"/>
  <c r="AN1128" i="1"/>
  <c r="AN1120" i="1"/>
  <c r="AN1112" i="1"/>
  <c r="AN1104" i="1"/>
  <c r="AN1096" i="1"/>
  <c r="AN1088" i="1"/>
  <c r="AN1080" i="1"/>
  <c r="AN1072" i="1"/>
  <c r="AN1064" i="1"/>
  <c r="AN1056" i="1"/>
  <c r="AN1048" i="1"/>
  <c r="AN1040" i="1"/>
  <c r="AN1032" i="1"/>
  <c r="AN1041" i="1"/>
  <c r="AN1033" i="1"/>
  <c r="AN1025" i="1"/>
  <c r="AN1017" i="1"/>
  <c r="AN1009" i="1"/>
  <c r="AN1001" i="1"/>
  <c r="AN993" i="1"/>
  <c r="AN985" i="1"/>
  <c r="AN977" i="1"/>
  <c r="AN969" i="1"/>
  <c r="AN961" i="1"/>
  <c r="AN953" i="1"/>
  <c r="AN945" i="1"/>
  <c r="AN937" i="1"/>
  <c r="AN929" i="1"/>
  <c r="AN921" i="1"/>
  <c r="AN913" i="1"/>
  <c r="AN905" i="1"/>
  <c r="AN1028" i="1"/>
  <c r="AN1020" i="1"/>
  <c r="AN1012" i="1"/>
  <c r="AN1004" i="1"/>
  <c r="AN996" i="1"/>
  <c r="AN988" i="1"/>
  <c r="AN980" i="1"/>
  <c r="AN972" i="1"/>
  <c r="AN964" i="1"/>
  <c r="AN956" i="1"/>
  <c r="AN948" i="1"/>
  <c r="AN940" i="1"/>
  <c r="AN932" i="1"/>
  <c r="AN924" i="1"/>
  <c r="AN916" i="1"/>
  <c r="AN908" i="1"/>
  <c r="AN900" i="1"/>
  <c r="AN891" i="1"/>
  <c r="AN894" i="1"/>
  <c r="AN886" i="1"/>
  <c r="AN878" i="1"/>
  <c r="AN870" i="1"/>
  <c r="AN862" i="1"/>
  <c r="AN854" i="1"/>
  <c r="AN846" i="1"/>
  <c r="AN838" i="1"/>
  <c r="AN830" i="1"/>
  <c r="AN822" i="1"/>
  <c r="AN814" i="1"/>
  <c r="AN806" i="1"/>
  <c r="AN881" i="1"/>
  <c r="AN873" i="1"/>
  <c r="AN865" i="1"/>
  <c r="AN857" i="1"/>
  <c r="AN849" i="1"/>
  <c r="AN841" i="1"/>
  <c r="AN833" i="1"/>
  <c r="AN825" i="1"/>
  <c r="AN817" i="1"/>
  <c r="AN809" i="1"/>
  <c r="AN801" i="1"/>
  <c r="AN802" i="1"/>
  <c r="AN794" i="1"/>
  <c r="AN786" i="1"/>
  <c r="AN778" i="1"/>
  <c r="AN770" i="1"/>
  <c r="AN762" i="1"/>
  <c r="AN754" i="1"/>
  <c r="AN746" i="1"/>
  <c r="AN738" i="1"/>
  <c r="AN795" i="1"/>
  <c r="AN787" i="1"/>
  <c r="AN779" i="1"/>
  <c r="AN771" i="1"/>
  <c r="AN763" i="1"/>
  <c r="AN755" i="1"/>
  <c r="AN747" i="1"/>
  <c r="AN739" i="1"/>
  <c r="AN731" i="1"/>
  <c r="AN728" i="1"/>
  <c r="AN720" i="1"/>
  <c r="AN712" i="1"/>
  <c r="AN704" i="1"/>
  <c r="AN696" i="1"/>
  <c r="AN688" i="1"/>
  <c r="AN723" i="1"/>
  <c r="AN715" i="1"/>
  <c r="AN707" i="1"/>
  <c r="AN699" i="1"/>
  <c r="AN691" i="1"/>
  <c r="AN683" i="1"/>
  <c r="AN676" i="1"/>
  <c r="AN668" i="1"/>
  <c r="AN660" i="1"/>
  <c r="AN652" i="1"/>
  <c r="AN644" i="1"/>
  <c r="AN675" i="1"/>
  <c r="AN667" i="1"/>
  <c r="AN659" i="1"/>
  <c r="AN651" i="1"/>
  <c r="AN643" i="1"/>
  <c r="AN635" i="1"/>
  <c r="AN627" i="1"/>
  <c r="AN642" i="1"/>
  <c r="AN634" i="1"/>
  <c r="AN626" i="1"/>
  <c r="AN618" i="1"/>
  <c r="AN610" i="1"/>
  <c r="AN601" i="1"/>
  <c r="AN613" i="1"/>
  <c r="AN605" i="1"/>
  <c r="AN598" i="1"/>
  <c r="AN597" i="1"/>
  <c r="AN588" i="1"/>
  <c r="AN591" i="1"/>
  <c r="AN581" i="1"/>
  <c r="AN582" i="1"/>
  <c r="AN573" i="1"/>
  <c r="AN1228" i="1"/>
  <c r="AN1231" i="1"/>
  <c r="AN1241" i="1"/>
  <c r="AN1258" i="1"/>
  <c r="AN1251" i="1"/>
  <c r="AN1272" i="1"/>
  <c r="AN1288" i="1"/>
  <c r="AN1273" i="1"/>
  <c r="AN1293" i="1"/>
  <c r="AN1309" i="1"/>
  <c r="AN1298" i="1"/>
  <c r="AN1314" i="1"/>
  <c r="AN1236" i="1"/>
  <c r="AN1240" i="1"/>
  <c r="AN1252" i="1"/>
  <c r="AN1246" i="1"/>
  <c r="AN1261" i="1"/>
  <c r="AN1282" i="1"/>
  <c r="AN1267" i="1"/>
  <c r="AN1283" i="1"/>
  <c r="AN1303" i="1"/>
  <c r="AN1291" i="1"/>
  <c r="AN1308" i="1"/>
  <c r="AN1327" i="1"/>
  <c r="AN1334" i="1"/>
  <c r="AN1342" i="1"/>
  <c r="AN1345" i="1"/>
  <c r="AN1351" i="1"/>
  <c r="AN1325" i="1"/>
  <c r="AN1332" i="1"/>
  <c r="AN1340" i="1"/>
  <c r="AN1343" i="1"/>
  <c r="AN1358" i="1"/>
  <c r="AN1370" i="1"/>
  <c r="AN1376" i="1"/>
  <c r="AN1362" i="1"/>
  <c r="AR248" i="1"/>
  <c r="AR204" i="1"/>
  <c r="AT82" i="1"/>
  <c r="AU86" i="1" s="1"/>
  <c r="AR86" i="1"/>
  <c r="AR35" i="1"/>
  <c r="AR40" i="1"/>
  <c r="AR37" i="1"/>
  <c r="AR36" i="1"/>
  <c r="AT63" i="1"/>
  <c r="AR67" i="1"/>
  <c r="AR64" i="1"/>
  <c r="AR65" i="1"/>
  <c r="AU1223" i="1"/>
  <c r="AU1221" i="1"/>
  <c r="AU1220" i="1"/>
  <c r="AU1224" i="1"/>
  <c r="AU1226" i="1"/>
  <c r="AU896" i="1"/>
  <c r="AU782" i="1"/>
  <c r="AU587" i="1"/>
  <c r="AU64" i="1"/>
  <c r="AU418" i="1"/>
  <c r="AR1194" i="1"/>
  <c r="AR986" i="1"/>
  <c r="AU752" i="1"/>
  <c r="AU1259" i="1"/>
  <c r="AU282" i="1"/>
  <c r="AU779" i="1"/>
  <c r="AU845" i="1"/>
  <c r="AU729" i="1"/>
  <c r="AU730" i="1"/>
  <c r="AU818" i="1"/>
  <c r="AU795" i="1"/>
  <c r="AR1048" i="1"/>
  <c r="AU456" i="1"/>
  <c r="AU427" i="1"/>
  <c r="AU1272" i="1"/>
  <c r="AR990" i="1"/>
  <c r="AU1146" i="1" l="1"/>
  <c r="AU1215" i="1"/>
  <c r="AU1320" i="1"/>
  <c r="AU1328" i="1"/>
  <c r="AU1321" i="1"/>
  <c r="AU1342" i="1"/>
  <c r="AU1345" i="1"/>
  <c r="AU1384" i="1"/>
  <c r="AU1382" i="1"/>
  <c r="AU887" i="1"/>
  <c r="AU889" i="1"/>
  <c r="AU888" i="1"/>
  <c r="AU885" i="1"/>
  <c r="AU886" i="1"/>
  <c r="AU1449" i="1"/>
  <c r="AU1417" i="1"/>
  <c r="AU1385" i="1"/>
  <c r="AU1578" i="1"/>
  <c r="AU1662" i="1"/>
  <c r="AU1694" i="1"/>
  <c r="AU1726" i="1"/>
  <c r="AU1556" i="1"/>
  <c r="AU1533" i="1"/>
  <c r="AU1501" i="1"/>
  <c r="AU1469" i="1"/>
  <c r="AU1447" i="1"/>
  <c r="AU1415" i="1"/>
  <c r="AU32" i="1"/>
  <c r="AR47" i="1"/>
  <c r="AR119" i="1"/>
  <c r="AR120" i="1"/>
  <c r="AT122" i="1"/>
  <c r="AU578" i="1"/>
  <c r="AU579" i="1"/>
  <c r="AU1763" i="1"/>
  <c r="AU1611" i="1"/>
  <c r="AU1579" i="1"/>
  <c r="AU1547" i="1"/>
  <c r="AU1515" i="1"/>
  <c r="AU1483" i="1"/>
  <c r="AU1437" i="1"/>
  <c r="AU1405" i="1"/>
  <c r="AR79" i="1"/>
  <c r="AR80" i="1"/>
  <c r="AR81" i="1"/>
  <c r="AR215" i="1"/>
  <c r="AR218" i="1"/>
  <c r="AR216" i="1"/>
  <c r="AU1228" i="1"/>
  <c r="AU1232" i="1"/>
  <c r="AU1231" i="1"/>
  <c r="AU1230" i="1"/>
  <c r="AU1386" i="1"/>
  <c r="AU1418" i="1"/>
  <c r="AU1450" i="1"/>
  <c r="AU1486" i="1"/>
  <c r="AU1518" i="1"/>
  <c r="AU1550" i="1"/>
  <c r="AU1443" i="1"/>
  <c r="AU1411" i="1"/>
  <c r="AU113" i="1"/>
  <c r="AR140" i="1"/>
  <c r="AU168" i="1"/>
  <c r="AU169" i="1"/>
  <c r="AU1306" i="1"/>
  <c r="AU1305" i="1"/>
  <c r="AU1304" i="1"/>
  <c r="AU597" i="1"/>
  <c r="AU601" i="1"/>
  <c r="AU599" i="1"/>
  <c r="AU592" i="1"/>
  <c r="AU598" i="1"/>
  <c r="AU600" i="1"/>
  <c r="AU593" i="1"/>
  <c r="AU596" i="1"/>
  <c r="AU1759" i="1"/>
  <c r="AU1727" i="1"/>
  <c r="AU1695" i="1"/>
  <c r="AU1663" i="1"/>
  <c r="AU1631" i="1"/>
  <c r="AU1599" i="1"/>
  <c r="AU1567" i="1"/>
  <c r="AU1535" i="1"/>
  <c r="AU1503" i="1"/>
  <c r="AU1471" i="1"/>
  <c r="AU1390" i="1"/>
  <c r="AU1422" i="1"/>
  <c r="AU1454" i="1"/>
  <c r="AU1498" i="1"/>
  <c r="AU1530" i="1"/>
  <c r="AU1752" i="1"/>
  <c r="AU1760" i="1"/>
  <c r="AU1776" i="1"/>
  <c r="AU1765" i="1"/>
  <c r="AU1733" i="1"/>
  <c r="AU1701" i="1"/>
  <c r="AU1669" i="1"/>
  <c r="AU1637" i="1"/>
  <c r="AU1613" i="1"/>
  <c r="AU1581" i="1"/>
  <c r="AT44" i="1"/>
  <c r="AR48" i="1"/>
  <c r="AR45" i="1"/>
  <c r="AR44" i="1"/>
  <c r="AR151" i="1"/>
  <c r="AU679" i="1"/>
  <c r="AU577" i="1"/>
  <c r="AU1229" i="1"/>
  <c r="AU1558" i="1"/>
  <c r="AU1383" i="1"/>
  <c r="AU1400" i="1"/>
  <c r="AU1432" i="1"/>
  <c r="AU1496" i="1"/>
  <c r="AU1528" i="1"/>
  <c r="AU1560" i="1"/>
  <c r="AU1769" i="1"/>
  <c r="AU1737" i="1"/>
  <c r="AU1705" i="1"/>
  <c r="AU1673" i="1"/>
  <c r="AU1641" i="1"/>
  <c r="AU1609" i="1"/>
  <c r="AU1577" i="1"/>
  <c r="AU1545" i="1"/>
  <c r="AU1513" i="1"/>
  <c r="AU1481" i="1"/>
  <c r="AR163" i="1"/>
  <c r="AR176" i="1"/>
  <c r="AU686" i="1"/>
  <c r="AU687" i="1"/>
  <c r="AU685" i="1"/>
  <c r="AU821" i="1"/>
  <c r="AU825" i="1"/>
  <c r="AU824" i="1"/>
  <c r="AU823" i="1"/>
  <c r="AU1457" i="1"/>
  <c r="AU1425" i="1"/>
  <c r="AU1393" i="1"/>
  <c r="AR141" i="1"/>
  <c r="AR150" i="1"/>
  <c r="AU1594" i="1"/>
  <c r="AU1610" i="1"/>
  <c r="AU1626" i="1"/>
  <c r="AU1634" i="1"/>
  <c r="AU1654" i="1"/>
  <c r="AU1686" i="1"/>
  <c r="AU1718" i="1"/>
  <c r="AU1388" i="1"/>
  <c r="AU1420" i="1"/>
  <c r="AU1452" i="1"/>
  <c r="AU1500" i="1"/>
  <c r="AU1532" i="1"/>
  <c r="AU1564" i="1"/>
  <c r="AU1756" i="1"/>
  <c r="AU1764" i="1"/>
  <c r="AU1439" i="1"/>
  <c r="AU1407" i="1"/>
  <c r="AR149" i="1"/>
  <c r="AT157" i="1"/>
  <c r="AU159" i="1" s="1"/>
  <c r="AU1308" i="1"/>
  <c r="AU1307" i="1"/>
  <c r="AU1309" i="1"/>
  <c r="AU1771" i="1"/>
  <c r="AU1739" i="1"/>
  <c r="AU1707" i="1"/>
  <c r="AU1675" i="1"/>
  <c r="AU1643" i="1"/>
  <c r="AU1603" i="1"/>
  <c r="AU1571" i="1"/>
  <c r="AR142" i="1"/>
  <c r="AU1410" i="1"/>
  <c r="AU1442" i="1"/>
  <c r="AN29" i="1"/>
  <c r="AN30" i="1"/>
  <c r="AN36" i="1"/>
  <c r="AN33" i="1"/>
  <c r="AN35" i="1"/>
  <c r="AN34" i="1"/>
  <c r="AN28" i="1"/>
  <c r="AN32" i="1"/>
  <c r="AN37" i="1"/>
  <c r="AN40" i="1"/>
  <c r="AN31" i="1"/>
  <c r="AN39" i="1"/>
  <c r="AN38" i="1"/>
  <c r="AR51" i="1"/>
  <c r="AR55" i="1"/>
  <c r="AR143" i="1"/>
  <c r="AU1767" i="1"/>
  <c r="AU1735" i="1"/>
  <c r="AU1703" i="1"/>
  <c r="AU1671" i="1"/>
  <c r="AU1639" i="1"/>
  <c r="AU1607" i="1"/>
  <c r="AU1575" i="1"/>
  <c r="AR187" i="1"/>
  <c r="AT38" i="1"/>
  <c r="AU1398" i="1"/>
  <c r="AU1430" i="1"/>
  <c r="AU1642" i="1"/>
  <c r="AU1674" i="1"/>
  <c r="AU1706" i="1"/>
  <c r="AU1738" i="1"/>
  <c r="AU1770" i="1"/>
  <c r="AU1608" i="1"/>
  <c r="AU1640" i="1"/>
  <c r="AU1672" i="1"/>
  <c r="AU1704" i="1"/>
  <c r="AU1736" i="1"/>
  <c r="AU1573" i="1"/>
  <c r="AR147" i="1"/>
  <c r="AU181" i="1"/>
  <c r="AR186" i="1"/>
  <c r="AT176" i="1"/>
  <c r="AU180" i="1" s="1"/>
  <c r="AT210" i="1"/>
  <c r="AR212" i="1"/>
  <c r="AR213" i="1"/>
  <c r="AR214" i="1"/>
  <c r="AR127" i="1"/>
  <c r="AU678" i="1"/>
  <c r="AT214" i="1"/>
  <c r="AU1343" i="1"/>
  <c r="AU820" i="1"/>
  <c r="AU217" i="1"/>
  <c r="AU122" i="1"/>
  <c r="AU990" i="1"/>
  <c r="AU1368" i="1"/>
  <c r="AU1369" i="1"/>
  <c r="AU1370" i="1"/>
  <c r="AU1552" i="1"/>
  <c r="AT48" i="1"/>
  <c r="AT141" i="1"/>
  <c r="AU145" i="1" s="1"/>
  <c r="AU1433" i="1"/>
  <c r="AU1401" i="1"/>
  <c r="AR162" i="1"/>
  <c r="AU175" i="1"/>
  <c r="AU1562" i="1"/>
  <c r="AU1646" i="1"/>
  <c r="AU1678" i="1"/>
  <c r="AU1710" i="1"/>
  <c r="AU1742" i="1"/>
  <c r="AU1758" i="1"/>
  <c r="AU1774" i="1"/>
  <c r="AU1572" i="1"/>
  <c r="AU1549" i="1"/>
  <c r="AU1517" i="1"/>
  <c r="AU1485" i="1"/>
  <c r="AU1431" i="1"/>
  <c r="AU1399" i="1"/>
  <c r="AR46" i="1"/>
  <c r="AT72" i="1"/>
  <c r="AU67" i="1" s="1"/>
  <c r="AR76" i="1"/>
  <c r="AR68" i="1"/>
  <c r="AR73" i="1"/>
  <c r="AR70" i="1"/>
  <c r="AR71" i="1"/>
  <c r="AU186" i="1"/>
  <c r="AR161" i="1"/>
  <c r="AR158" i="1"/>
  <c r="AU1379" i="1"/>
  <c r="AU1380" i="1"/>
  <c r="AU1747" i="1"/>
  <c r="AU1627" i="1"/>
  <c r="AU1595" i="1"/>
  <c r="AU1563" i="1"/>
  <c r="AU1531" i="1"/>
  <c r="AU1499" i="1"/>
  <c r="AU1453" i="1"/>
  <c r="AU1421" i="1"/>
  <c r="AU1389" i="1"/>
  <c r="AT77" i="1"/>
  <c r="AR155" i="1"/>
  <c r="AT108" i="1"/>
  <c r="AR112" i="1"/>
  <c r="AR109" i="1"/>
  <c r="AR111" i="1"/>
  <c r="AR107" i="1"/>
  <c r="AU1402" i="1"/>
  <c r="AU1434" i="1"/>
  <c r="AU1470" i="1"/>
  <c r="AU1502" i="1"/>
  <c r="AU1534" i="1"/>
  <c r="AU1459" i="1"/>
  <c r="AU1427" i="1"/>
  <c r="AU1395" i="1"/>
  <c r="AR49" i="1"/>
  <c r="AU170" i="1"/>
  <c r="AU172" i="1"/>
  <c r="AU1775" i="1"/>
  <c r="AU1743" i="1"/>
  <c r="AU1711" i="1"/>
  <c r="AU1679" i="1"/>
  <c r="AU1647" i="1"/>
  <c r="AU1615" i="1"/>
  <c r="AU1583" i="1"/>
  <c r="AU1551" i="1"/>
  <c r="AU1519" i="1"/>
  <c r="AU1487" i="1"/>
  <c r="AR75" i="1"/>
  <c r="AR139" i="1"/>
  <c r="AR131" i="1"/>
  <c r="AR134" i="1"/>
  <c r="AR135" i="1"/>
  <c r="AR133" i="1"/>
  <c r="AR136" i="1"/>
  <c r="AU189" i="1"/>
  <c r="AU143" i="1"/>
  <c r="AU1406" i="1"/>
  <c r="AU1438" i="1"/>
  <c r="AU1458" i="1"/>
  <c r="AU1482" i="1"/>
  <c r="AU1514" i="1"/>
  <c r="AU1546" i="1"/>
  <c r="AU1584" i="1"/>
  <c r="AU1600" i="1"/>
  <c r="AU1616" i="1"/>
  <c r="AU1632" i="1"/>
  <c r="AU1648" i="1"/>
  <c r="AU1664" i="1"/>
  <c r="AU1680" i="1"/>
  <c r="AU1696" i="1"/>
  <c r="AU1712" i="1"/>
  <c r="AU1728" i="1"/>
  <c r="AU1744" i="1"/>
  <c r="AU1768" i="1"/>
  <c r="AU1749" i="1"/>
  <c r="AU1717" i="1"/>
  <c r="AU1685" i="1"/>
  <c r="AU1653" i="1"/>
  <c r="AU1629" i="1"/>
  <c r="AU1597" i="1"/>
  <c r="AU1565" i="1"/>
  <c r="AR152" i="1"/>
  <c r="AT275" i="1"/>
  <c r="AU279" i="1" s="1"/>
  <c r="AR279" i="1"/>
  <c r="AR160" i="1"/>
  <c r="AT206" i="1"/>
  <c r="AU207" i="1" s="1"/>
  <c r="AR202" i="1"/>
  <c r="AR205" i="1"/>
  <c r="AT274" i="1"/>
  <c r="AR278" i="1"/>
  <c r="AU1303" i="1"/>
  <c r="AU1324" i="1"/>
  <c r="AU1341" i="1"/>
  <c r="AU1330" i="1"/>
  <c r="AU1329" i="1"/>
  <c r="AU1574" i="1"/>
  <c r="AU1381" i="1"/>
  <c r="AU1416" i="1"/>
  <c r="AU1448" i="1"/>
  <c r="AU1480" i="1"/>
  <c r="AU1512" i="1"/>
  <c r="AU1544" i="1"/>
  <c r="AU1576" i="1"/>
  <c r="AU783" i="1"/>
  <c r="AU1753" i="1"/>
  <c r="AU1721" i="1"/>
  <c r="AU1689" i="1"/>
  <c r="AU1657" i="1"/>
  <c r="AU1625" i="1"/>
  <c r="AU1593" i="1"/>
  <c r="AU1561" i="1"/>
  <c r="AU1529" i="1"/>
  <c r="AU1497" i="1"/>
  <c r="AR50" i="1"/>
  <c r="AR54" i="1"/>
  <c r="AT50" i="1"/>
  <c r="AU54" i="1" s="1"/>
  <c r="AR138" i="1"/>
  <c r="AU178" i="1"/>
  <c r="AU1441" i="1"/>
  <c r="AU1409" i="1"/>
  <c r="AT160" i="1"/>
  <c r="AU164" i="1" s="1"/>
  <c r="AU183" i="1"/>
  <c r="AU182" i="1"/>
  <c r="AU1378" i="1"/>
  <c r="AU1377" i="1"/>
  <c r="AU1374" i="1"/>
  <c r="AU1372" i="1"/>
  <c r="AU1371" i="1"/>
  <c r="AU1375" i="1"/>
  <c r="AU1373" i="1"/>
  <c r="AU1376" i="1"/>
  <c r="AU1570" i="1"/>
  <c r="AU1590" i="1"/>
  <c r="AU1598" i="1"/>
  <c r="AU1606" i="1"/>
  <c r="AU1614" i="1"/>
  <c r="AU1622" i="1"/>
  <c r="AU1630" i="1"/>
  <c r="AU1638" i="1"/>
  <c r="AU1670" i="1"/>
  <c r="AU1702" i="1"/>
  <c r="AU1734" i="1"/>
  <c r="AU1404" i="1"/>
  <c r="AU1436" i="1"/>
  <c r="AU1484" i="1"/>
  <c r="AU1516" i="1"/>
  <c r="AU1548" i="1"/>
  <c r="AU1580" i="1"/>
  <c r="AU1596" i="1"/>
  <c r="AU1612" i="1"/>
  <c r="AU1628" i="1"/>
  <c r="AU1644" i="1"/>
  <c r="AU1660" i="1"/>
  <c r="AU1676" i="1"/>
  <c r="AU1692" i="1"/>
  <c r="AU1708" i="1"/>
  <c r="AU1724" i="1"/>
  <c r="AU1740" i="1"/>
  <c r="AU1748" i="1"/>
  <c r="AU1772" i="1"/>
  <c r="AU1455" i="1"/>
  <c r="AU1423" i="1"/>
  <c r="AU1391" i="1"/>
  <c r="AR154" i="1"/>
  <c r="AT151" i="1"/>
  <c r="AU155" i="1" s="1"/>
  <c r="AU162" i="1"/>
  <c r="AU780" i="1"/>
  <c r="AU781" i="1"/>
  <c r="AU604" i="1"/>
  <c r="AU605" i="1"/>
  <c r="AU1219" i="1"/>
  <c r="AU1218" i="1"/>
  <c r="AU1755" i="1"/>
  <c r="AU1723" i="1"/>
  <c r="AU1691" i="1"/>
  <c r="AU1659" i="1"/>
  <c r="AU1619" i="1"/>
  <c r="AU1587" i="1"/>
  <c r="AU1555" i="1"/>
  <c r="AU1461" i="1"/>
  <c r="AU1429" i="1"/>
  <c r="AU1397" i="1"/>
  <c r="AU167" i="1"/>
  <c r="AU166" i="1"/>
  <c r="AU602" i="1"/>
  <c r="AU603" i="1"/>
  <c r="AU1394" i="1"/>
  <c r="AU1426" i="1"/>
  <c r="AU1451" i="1"/>
  <c r="AU1419" i="1"/>
  <c r="AU1387" i="1"/>
  <c r="AR53" i="1"/>
  <c r="AT135" i="1"/>
  <c r="AR165" i="1"/>
  <c r="AR172" i="1"/>
  <c r="AR115" i="1"/>
  <c r="AR117" i="1"/>
  <c r="AR114" i="1"/>
  <c r="AR116" i="1"/>
  <c r="AR113" i="1"/>
  <c r="AR144" i="1"/>
  <c r="AU1751" i="1"/>
  <c r="AU1719" i="1"/>
  <c r="AU1687" i="1"/>
  <c r="AU1655" i="1"/>
  <c r="AU1623" i="1"/>
  <c r="AU1591" i="1"/>
  <c r="AU1559" i="1"/>
  <c r="AR146" i="1"/>
  <c r="AU1414" i="1"/>
  <c r="AU1446" i="1"/>
  <c r="AU1658" i="1"/>
  <c r="AU1690" i="1"/>
  <c r="AU1722" i="1"/>
  <c r="AU1746" i="1"/>
  <c r="AU1762" i="1"/>
  <c r="AU1592" i="1"/>
  <c r="AU1624" i="1"/>
  <c r="AU1656" i="1"/>
  <c r="AU1688" i="1"/>
  <c r="AU1720" i="1"/>
  <c r="AU1757" i="1"/>
  <c r="AU1725" i="1"/>
  <c r="AU1693" i="1"/>
  <c r="AU1661" i="1"/>
  <c r="AU1621" i="1"/>
  <c r="AU1589" i="1"/>
  <c r="AU1557" i="1"/>
  <c r="AR156" i="1"/>
  <c r="AR193" i="1"/>
  <c r="AR192" i="1"/>
  <c r="AR157" i="1"/>
  <c r="AU179" i="1"/>
  <c r="AR34" i="1"/>
  <c r="AR69" i="1"/>
  <c r="AU570" i="1"/>
  <c r="AU1367" i="1"/>
  <c r="AU1310" i="1"/>
  <c r="AR42" i="1"/>
  <c r="AR118" i="1"/>
  <c r="AU1019" i="1"/>
  <c r="AU243" i="1"/>
  <c r="AU261" i="1"/>
  <c r="AU1208" i="1"/>
  <c r="AU934" i="1"/>
  <c r="AU239" i="1"/>
  <c r="AU922" i="1"/>
  <c r="AU1151" i="1"/>
  <c r="AU121" i="1"/>
  <c r="AU937" i="1"/>
  <c r="AU241" i="1"/>
  <c r="AU272" i="1"/>
  <c r="AU275" i="1"/>
  <c r="AU276" i="1"/>
  <c r="AU947" i="1"/>
  <c r="AU993" i="1"/>
  <c r="AU103" i="1"/>
  <c r="AU88" i="1"/>
  <c r="AU1049" i="1"/>
  <c r="AU1127" i="1"/>
  <c r="AU204" i="1"/>
  <c r="AU291" i="1"/>
  <c r="AU929" i="1"/>
  <c r="AU943" i="1"/>
  <c r="AU1047" i="1"/>
  <c r="AU979" i="1"/>
  <c r="AU1050" i="1"/>
  <c r="AU106" i="1"/>
  <c r="AU198" i="1"/>
  <c r="AU209" i="1"/>
  <c r="AU956" i="1"/>
  <c r="AU954" i="1"/>
  <c r="AU918" i="1"/>
  <c r="AU1150" i="1"/>
  <c r="AU1147" i="1"/>
  <c r="AU92" i="1"/>
  <c r="AU920" i="1"/>
  <c r="AU975" i="1"/>
  <c r="AU984" i="1"/>
  <c r="AU982" i="1"/>
  <c r="AU1214" i="1"/>
  <c r="AU257" i="1"/>
  <c r="AU1043" i="1"/>
  <c r="AU128" i="1"/>
  <c r="AU123" i="1"/>
  <c r="AU265" i="1"/>
  <c r="AU965" i="1"/>
  <c r="AU997" i="1"/>
  <c r="AU1139" i="1"/>
  <c r="AU61" i="1"/>
  <c r="AU1010" i="1"/>
  <c r="AU214" i="1"/>
  <c r="AU919" i="1"/>
  <c r="AU935" i="1"/>
  <c r="AU983" i="1"/>
  <c r="AU992" i="1"/>
  <c r="AU78" i="1"/>
  <c r="AU957" i="1"/>
  <c r="AU1013" i="1"/>
  <c r="AU1058" i="1"/>
  <c r="AU1186" i="1"/>
  <c r="AU99" i="1"/>
  <c r="AU1048" i="1"/>
  <c r="AU90" i="1"/>
  <c r="AU98" i="1"/>
  <c r="AU1135" i="1"/>
  <c r="AU1199" i="1"/>
  <c r="AU253" i="1"/>
  <c r="AU69" i="1"/>
  <c r="AU987" i="1"/>
  <c r="AU1045" i="1"/>
  <c r="AU1051" i="1"/>
  <c r="AU1085" i="1"/>
  <c r="AU43" i="1"/>
  <c r="AU35" i="1"/>
  <c r="AU34" i="1"/>
  <c r="AU232" i="1"/>
  <c r="AU267" i="1"/>
  <c r="AU904" i="1"/>
  <c r="AU901" i="1"/>
  <c r="AU902" i="1"/>
  <c r="AU898" i="1"/>
  <c r="AU897" i="1"/>
  <c r="AU1024" i="1"/>
  <c r="AU1022" i="1"/>
  <c r="AU981" i="1"/>
  <c r="AU988" i="1"/>
  <c r="AU1077" i="1"/>
  <c r="AU1083" i="1"/>
  <c r="AU1210" i="1"/>
  <c r="AU79" i="1"/>
  <c r="AU81" i="1"/>
  <c r="AU83" i="1"/>
  <c r="AU900" i="1"/>
  <c r="AU952" i="1"/>
  <c r="AU950" i="1"/>
  <c r="AU895" i="1"/>
  <c r="AU126" i="1"/>
  <c r="AU127" i="1"/>
  <c r="AU916" i="1"/>
  <c r="AU914" i="1"/>
  <c r="AU960" i="1"/>
  <c r="AU958" i="1"/>
  <c r="AU967" i="1"/>
  <c r="AU1015" i="1"/>
  <c r="AU1072" i="1"/>
  <c r="AU1079" i="1"/>
  <c r="AU1119" i="1"/>
  <c r="AU1200" i="1"/>
  <c r="AU1207" i="1"/>
  <c r="AU995" i="1"/>
  <c r="AU903" i="1"/>
  <c r="AU910" i="1"/>
  <c r="AU936" i="1"/>
  <c r="AU1056" i="1"/>
  <c r="AU1054" i="1"/>
  <c r="AU1120" i="1"/>
  <c r="AU1184" i="1"/>
  <c r="AU256" i="1"/>
  <c r="AU210" i="1"/>
  <c r="AU216" i="1"/>
  <c r="AU227" i="1"/>
  <c r="AU221" i="1"/>
  <c r="AU230" i="1"/>
  <c r="AU264" i="1"/>
  <c r="AU955" i="1"/>
  <c r="AU971" i="1"/>
  <c r="AU1075" i="1"/>
  <c r="AU1203" i="1"/>
  <c r="AU59" i="1"/>
  <c r="AU60" i="1"/>
  <c r="AU213" i="1"/>
  <c r="AU231" i="1"/>
  <c r="AU85" i="1"/>
  <c r="AU94" i="1"/>
  <c r="AU928" i="1"/>
  <c r="AU926" i="1"/>
  <c r="AU998" i="1"/>
  <c r="AU1008" i="1"/>
  <c r="AU1105" i="1"/>
  <c r="AU1104" i="1"/>
  <c r="AU1098" i="1"/>
  <c r="AU1169" i="1"/>
  <c r="AU1168" i="1"/>
  <c r="AU1130" i="1"/>
  <c r="AU77" i="1"/>
  <c r="AU197" i="1"/>
  <c r="AU192" i="1"/>
  <c r="AU199" i="1"/>
  <c r="AU194" i="1"/>
  <c r="AU242" i="1"/>
  <c r="AU931" i="1"/>
  <c r="AU1004" i="1"/>
  <c r="AU1002" i="1"/>
  <c r="AU1093" i="1"/>
  <c r="AU1122" i="1"/>
  <c r="AU1189" i="1"/>
  <c r="AU96" i="1"/>
  <c r="AU1188" i="1"/>
  <c r="AU1124" i="1"/>
  <c r="AU1092" i="1"/>
  <c r="AU1060" i="1"/>
  <c r="AU1046" i="1"/>
  <c r="AU927" i="1"/>
  <c r="AU968" i="1"/>
  <c r="AU991" i="1"/>
  <c r="AU1016" i="1"/>
  <c r="AU1014" i="1"/>
  <c r="AU1062" i="1"/>
  <c r="AU1102" i="1"/>
  <c r="AU1121" i="1"/>
  <c r="AU1166" i="1"/>
  <c r="AU1185" i="1"/>
  <c r="AU1191" i="1"/>
  <c r="AU70" i="1"/>
  <c r="AU244" i="1"/>
  <c r="AU1149" i="1"/>
  <c r="AU1170" i="1"/>
  <c r="AU1195" i="1"/>
  <c r="AU71" i="1"/>
  <c r="AU258" i="1"/>
  <c r="AU912" i="1"/>
  <c r="AU976" i="1"/>
  <c r="AU1087" i="1"/>
  <c r="AU1143" i="1"/>
  <c r="AU1160" i="1"/>
  <c r="AU68" i="1"/>
  <c r="AU925" i="1"/>
  <c r="AU963" i="1"/>
  <c r="AU953" i="1"/>
  <c r="AU1213" i="1"/>
  <c r="AU1148" i="1"/>
  <c r="AU220" i="1"/>
  <c r="AU1137" i="1"/>
  <c r="AU989" i="1"/>
  <c r="AU921" i="1"/>
  <c r="AU1145" i="1"/>
  <c r="AU218" i="1"/>
  <c r="AU917" i="1"/>
  <c r="AU1181" i="1"/>
  <c r="AU1005" i="1"/>
  <c r="AU949" i="1"/>
  <c r="AU1116" i="1"/>
  <c r="AU284" i="1"/>
  <c r="AU1053" i="1"/>
  <c r="AU1133" i="1"/>
  <c r="AU1173" i="1"/>
  <c r="AU1205" i="1"/>
  <c r="AU985" i="1"/>
  <c r="AU1113" i="1"/>
  <c r="AU1209" i="1"/>
  <c r="AU986" i="1"/>
  <c r="AU909" i="1"/>
  <c r="AU1020" i="1"/>
  <c r="AU1018" i="1"/>
  <c r="AU972" i="1"/>
  <c r="AU970" i="1"/>
  <c r="AU948" i="1"/>
  <c r="AU946" i="1"/>
  <c r="AU996" i="1"/>
  <c r="AU994" i="1"/>
  <c r="AU1012" i="1"/>
  <c r="AU1138" i="1"/>
  <c r="AU254" i="1"/>
  <c r="AU1132" i="1"/>
  <c r="AU208" i="1"/>
  <c r="AU944" i="1"/>
  <c r="AU1129" i="1"/>
  <c r="AU940" i="1"/>
  <c r="AU938" i="1"/>
  <c r="AU964" i="1"/>
  <c r="AU1028" i="1"/>
  <c r="AU1026" i="1"/>
  <c r="AU1059" i="1"/>
  <c r="AU1187" i="1"/>
  <c r="AU1007" i="1"/>
  <c r="AU1071" i="1"/>
  <c r="AU1134" i="1"/>
  <c r="AU63" i="1"/>
  <c r="AU923" i="1"/>
  <c r="AU939" i="1"/>
  <c r="AU980" i="1"/>
  <c r="AU978" i="1"/>
  <c r="AU266" i="1"/>
  <c r="AU268" i="1"/>
  <c r="AU1055" i="1"/>
  <c r="AU1128" i="1"/>
  <c r="AU1183" i="1"/>
  <c r="AU1011" i="1"/>
  <c r="AU1082" i="1"/>
  <c r="AU1211" i="1"/>
  <c r="AU82" i="1"/>
  <c r="AU80" i="1"/>
  <c r="AU65" i="1"/>
  <c r="AU124" i="1"/>
  <c r="AU125" i="1"/>
  <c r="AU206" i="1"/>
  <c r="AU1003" i="1"/>
  <c r="AU119" i="1"/>
  <c r="AU108" i="1"/>
  <c r="AU260" i="1"/>
  <c r="AU966" i="1"/>
  <c r="AU1078" i="1"/>
  <c r="AU1206" i="1"/>
  <c r="AU908" i="1"/>
  <c r="AU906" i="1"/>
  <c r="AU1027" i="1"/>
  <c r="AU102" i="1"/>
  <c r="AU262" i="1"/>
  <c r="AU911" i="1"/>
  <c r="AU959" i="1"/>
  <c r="AU87" i="1"/>
  <c r="AU930" i="1"/>
  <c r="AU107" i="1"/>
  <c r="AU201" i="1"/>
  <c r="AU215" i="1"/>
  <c r="AU263" i="1"/>
  <c r="AU1074" i="1"/>
  <c r="AU1202" i="1"/>
  <c r="AU58" i="1"/>
  <c r="AU84" i="1"/>
  <c r="AU105" i="1"/>
  <c r="AU104" i="1"/>
  <c r="AU229" i="1"/>
  <c r="AU255" i="1"/>
  <c r="AU292" i="1"/>
  <c r="AU240" i="1"/>
  <c r="AU999" i="1"/>
  <c r="AU120" i="1"/>
  <c r="AU252" i="1"/>
  <c r="AU109" i="1"/>
  <c r="AU193" i="1"/>
  <c r="AU195" i="1"/>
  <c r="AU196" i="1"/>
  <c r="AU200" i="1"/>
  <c r="AU915" i="1"/>
  <c r="AU1061" i="1"/>
  <c r="AU1125" i="1"/>
  <c r="AU1123" i="1"/>
  <c r="AU1204" i="1"/>
  <c r="AU1172" i="1"/>
  <c r="AU1140" i="1"/>
  <c r="AU1108" i="1"/>
  <c r="AU1076" i="1"/>
  <c r="AU202" i="1"/>
  <c r="AU249" i="1"/>
  <c r="AU942" i="1"/>
  <c r="AU1057" i="1"/>
  <c r="AU1063" i="1"/>
  <c r="AU1103" i="1"/>
  <c r="AU1126" i="1"/>
  <c r="AU1167" i="1"/>
  <c r="AU1190" i="1"/>
  <c r="AU62" i="1"/>
  <c r="AU66" i="1"/>
  <c r="AU211" i="1"/>
  <c r="AU1131" i="1"/>
  <c r="AU1165" i="1"/>
  <c r="AU1171" i="1"/>
  <c r="AU91" i="1"/>
  <c r="AU238" i="1"/>
  <c r="AU259" i="1"/>
  <c r="AU1086" i="1"/>
  <c r="AU1142" i="1"/>
  <c r="AU237" i="1"/>
  <c r="AU205" i="1"/>
  <c r="AU932" i="1"/>
  <c r="AU1017" i="1"/>
  <c r="AU101" i="1"/>
  <c r="AU1084" i="1"/>
  <c r="AU905" i="1"/>
  <c r="AU1073" i="1"/>
  <c r="AU1201" i="1"/>
  <c r="AU247" i="1"/>
  <c r="AU1001" i="1"/>
  <c r="AU89" i="1"/>
  <c r="AU228" i="1"/>
  <c r="AU1044" i="1"/>
  <c r="AU95" i="1"/>
  <c r="AU973" i="1"/>
  <c r="AU236" i="1"/>
  <c r="AU212" i="1"/>
  <c r="AU1212" i="1"/>
  <c r="AU913" i="1"/>
  <c r="AU977" i="1"/>
  <c r="AU941" i="1"/>
  <c r="AU1069" i="1"/>
  <c r="AU1141" i="1"/>
  <c r="AU1197" i="1"/>
  <c r="AU93" i="1"/>
  <c r="AU1081" i="1"/>
  <c r="AU1177" i="1"/>
  <c r="AU245" i="1"/>
  <c r="AU1021" i="1"/>
  <c r="AU203" i="1"/>
  <c r="AU945" i="1"/>
  <c r="AU1009" i="1"/>
  <c r="AU1029" i="1"/>
  <c r="AU97" i="1"/>
  <c r="AU139" i="1" l="1"/>
  <c r="AU135" i="1"/>
  <c r="AU131" i="1"/>
  <c r="AU130" i="1"/>
  <c r="AU133" i="1"/>
  <c r="AU134" i="1"/>
  <c r="AU138" i="1"/>
  <c r="AU112" i="1"/>
  <c r="AU111" i="1"/>
  <c r="AU150" i="1"/>
  <c r="AU148" i="1"/>
  <c r="AU52" i="1"/>
  <c r="AU38" i="1"/>
  <c r="AU36" i="1"/>
  <c r="AU42" i="1"/>
  <c r="AU37" i="1"/>
  <c r="AU41" i="1"/>
  <c r="AU40" i="1"/>
  <c r="AU39" i="1"/>
  <c r="AU141" i="1"/>
  <c r="AU140" i="1"/>
  <c r="AU144" i="1"/>
  <c r="AU157" i="1"/>
  <c r="AU156" i="1"/>
  <c r="AU163" i="1"/>
  <c r="AU177" i="1"/>
  <c r="AU50" i="1"/>
  <c r="AU153" i="1"/>
  <c r="AU147" i="1"/>
  <c r="AU53" i="1"/>
  <c r="AU75" i="1"/>
  <c r="AU132" i="1"/>
  <c r="AU51" i="1"/>
  <c r="AU136" i="1"/>
  <c r="AU278" i="1"/>
  <c r="AU270" i="1"/>
  <c r="AU274" i="1"/>
  <c r="AU271" i="1"/>
  <c r="AU273" i="1"/>
  <c r="AU149" i="1"/>
  <c r="AU151" i="1"/>
  <c r="AU154" i="1"/>
  <c r="AU76" i="1"/>
  <c r="AU74" i="1"/>
  <c r="AU152" i="1"/>
  <c r="AU33" i="1"/>
  <c r="AU161" i="1"/>
  <c r="AU176" i="1"/>
  <c r="AU47" i="1"/>
  <c r="AU48" i="1"/>
  <c r="AU45" i="1"/>
  <c r="AU46" i="1"/>
  <c r="AU44" i="1"/>
  <c r="AU142" i="1"/>
  <c r="AU171" i="1"/>
  <c r="AU137" i="1"/>
  <c r="AU49" i="1"/>
  <c r="AU158" i="1"/>
  <c r="AU173" i="1"/>
  <c r="AU118" i="1"/>
  <c r="AU117" i="1"/>
  <c r="AU174" i="1"/>
  <c r="AU146" i="1"/>
  <c r="AU160" i="1"/>
  <c r="AU277" i="1"/>
  <c r="AU269" i="1"/>
  <c r="AU110" i="1"/>
  <c r="AU72" i="1"/>
  <c r="AU73" i="1"/>
</calcChain>
</file>

<file path=xl/sharedStrings.xml><?xml version="1.0" encoding="utf-8"?>
<sst xmlns="http://schemas.openxmlformats.org/spreadsheetml/2006/main" count="271" uniqueCount="186">
  <si>
    <t>Location</t>
  </si>
  <si>
    <t>Void Ratio</t>
  </si>
  <si>
    <t>Porosity</t>
  </si>
  <si>
    <t>Zero'd External Load Cell</t>
  </si>
  <si>
    <t>Zero'd DCDT</t>
  </si>
  <si>
    <t>Zero'd Pore Pressure</t>
  </si>
  <si>
    <t>Zero'd Cell Pressure</t>
  </si>
  <si>
    <t>Zero'd Pump Pressure</t>
  </si>
  <si>
    <t>Water Density (g/cm^3)</t>
  </si>
  <si>
    <t>Initial Height (cm)</t>
  </si>
  <si>
    <t>Initial Saturation (%)</t>
  </si>
  <si>
    <t>Time</t>
  </si>
  <si>
    <t>Strain Rate</t>
  </si>
  <si>
    <t>[CONSOLIDATION]</t>
  </si>
  <si>
    <t>Average</t>
  </si>
  <si>
    <t>Viscosity Pa-s</t>
  </si>
  <si>
    <t>[HEADER]</t>
  </si>
  <si>
    <t>Project:</t>
  </si>
  <si>
    <t>Load Frame Name:</t>
  </si>
  <si>
    <t>Load Frame</t>
  </si>
  <si>
    <t>Date:</t>
  </si>
  <si>
    <t>Time:</t>
  </si>
  <si>
    <t>Boring:</t>
  </si>
  <si>
    <t>Sample:</t>
  </si>
  <si>
    <t>Specimen:</t>
  </si>
  <si>
    <t>Diameter (inch):</t>
  </si>
  <si>
    <t>Height (inch):</t>
  </si>
  <si>
    <t>Piston Area (sq. inch):</t>
  </si>
  <si>
    <t>Piston Wt. (lbs):</t>
  </si>
  <si>
    <t>Comments:</t>
  </si>
  <si>
    <t>[SENSORS]</t>
  </si>
  <si>
    <t>Name</t>
  </si>
  <si>
    <t>External Load Cell</t>
  </si>
  <si>
    <t>DCDT</t>
  </si>
  <si>
    <t>Pore Pressure</t>
  </si>
  <si>
    <t>Cell Pressure</t>
  </si>
  <si>
    <t>Pump Pressure</t>
  </si>
  <si>
    <t>Load Frame Encoder</t>
  </si>
  <si>
    <t>Cell Pump Encoder</t>
  </si>
  <si>
    <t>ID</t>
  </si>
  <si>
    <t>N/A</t>
  </si>
  <si>
    <t>Module</t>
  </si>
  <si>
    <t>Load Frame ADIO</t>
  </si>
  <si>
    <t>Cell Pump ADIO</t>
  </si>
  <si>
    <t>Channel</t>
  </si>
  <si>
    <t>Unit</t>
  </si>
  <si>
    <t>lbs</t>
  </si>
  <si>
    <t>inch</t>
  </si>
  <si>
    <t>psi</t>
  </si>
  <si>
    <t>mL</t>
  </si>
  <si>
    <t>Cal. Factor</t>
  </si>
  <si>
    <t>Excitation</t>
  </si>
  <si>
    <t>Zero</t>
  </si>
  <si>
    <t>Min. Reading</t>
  </si>
  <si>
    <t>Max. Reading</t>
  </si>
  <si>
    <t xml:space="preserve">Time          </t>
  </si>
  <si>
    <t>Pore Pressure Ratio</t>
  </si>
  <si>
    <t>Gamma w (kN/m^3)</t>
  </si>
  <si>
    <t>Depth (ft):</t>
  </si>
  <si>
    <t>ID5</t>
  </si>
  <si>
    <t xml:space="preserve">0.5%/hr </t>
  </si>
  <si>
    <t>0.7%/hr</t>
  </si>
  <si>
    <t>0.8%/hr</t>
  </si>
  <si>
    <t>Flow-through experiments</t>
  </si>
  <si>
    <t>Experiment</t>
  </si>
  <si>
    <t>hydraulic gradient</t>
  </si>
  <si>
    <t>(i)</t>
  </si>
  <si>
    <t>pressure differential</t>
  </si>
  <si>
    <t>(dP, ksc)</t>
  </si>
  <si>
    <t>strain</t>
  </si>
  <si>
    <t>void ratio</t>
  </si>
  <si>
    <t>permeability</t>
  </si>
  <si>
    <t>(k, m2)</t>
  </si>
  <si>
    <t>hydraulic conductivity</t>
  </si>
  <si>
    <t>(K, cm/s)</t>
  </si>
  <si>
    <t>porosity</t>
  </si>
  <si>
    <t>eff. Stress</t>
  </si>
  <si>
    <t>(kPa)</t>
  </si>
  <si>
    <t>(K, m/s)</t>
  </si>
  <si>
    <t>Area (cm2)</t>
  </si>
  <si>
    <t>Water Content Data from trimmings</t>
  </si>
  <si>
    <t>Specimen Measurements and phase calculations</t>
  </si>
  <si>
    <t xml:space="preserve">CRS </t>
  </si>
  <si>
    <t>in</t>
  </si>
  <si>
    <t>in^2</t>
  </si>
  <si>
    <t>Inital Water Content (%)</t>
  </si>
  <si>
    <t>Wet Density (gm/cc)</t>
  </si>
  <si>
    <t>Dry Density (gm/cc)</t>
  </si>
  <si>
    <t>Diameter (cm)</t>
  </si>
  <si>
    <t>Log Effective Stress</t>
  </si>
  <si>
    <t>Smoothed Void Ratio</t>
  </si>
  <si>
    <t>CONSTANTS</t>
  </si>
  <si>
    <t>delta Work</t>
  </si>
  <si>
    <t>Spreadsheet to do the calculations of the averages of index measures and phase relations of specimen</t>
  </si>
  <si>
    <t>Please fill out the cells in YELLOW!!</t>
  </si>
  <si>
    <t>Water Content (%)</t>
  </si>
  <si>
    <t>Standard Deviation</t>
  </si>
  <si>
    <t>Final Water Content (%)</t>
  </si>
  <si>
    <t>Tare #</t>
  </si>
  <si>
    <t>Flow-through 1</t>
  </si>
  <si>
    <t>Flow-through 2</t>
  </si>
  <si>
    <t>INTERPRETATION</t>
  </si>
  <si>
    <t>(at 20 deg C)</t>
  </si>
  <si>
    <t>to adjust for ASTM</t>
  </si>
  <si>
    <t>t (sec)</t>
  </si>
  <si>
    <t>Axial force</t>
  </si>
  <si>
    <t>Axial Displacement</t>
  </si>
  <si>
    <t>Height</t>
  </si>
  <si>
    <t>Strain</t>
  </si>
  <si>
    <t>Effective Stress</t>
  </si>
  <si>
    <t>K (m/s)</t>
  </si>
  <si>
    <t>Permeability</t>
  </si>
  <si>
    <t>Hydraulic Conductivity</t>
  </si>
  <si>
    <t>VARIABLE</t>
  </si>
  <si>
    <t>SYMBOL (UNITS)</t>
  </si>
  <si>
    <t>R ( )</t>
  </si>
  <si>
    <t>e ( )</t>
  </si>
  <si>
    <r>
      <t>f</t>
    </r>
    <r>
      <rPr>
        <b/>
        <vertAlign val="subscript"/>
        <sz val="10"/>
        <rFont val="Arial"/>
        <family val="2"/>
      </rPr>
      <t>a</t>
    </r>
    <r>
      <rPr>
        <b/>
        <sz val="10"/>
        <rFont val="Arial"/>
        <family val="2"/>
      </rPr>
      <t xml:space="preserve"> (lbf)</t>
    </r>
  </si>
  <si>
    <r>
      <t>F</t>
    </r>
    <r>
      <rPr>
        <b/>
        <vertAlign val="subscript"/>
        <sz val="10"/>
        <rFont val="Arial"/>
        <family val="2"/>
      </rPr>
      <t>true</t>
    </r>
    <r>
      <rPr>
        <b/>
        <sz val="10"/>
        <rFont val="Arial"/>
        <family val="2"/>
      </rPr>
      <t xml:space="preserve"> (lbf)</t>
    </r>
  </si>
  <si>
    <r>
      <t>d</t>
    </r>
    <r>
      <rPr>
        <b/>
        <sz val="10"/>
        <rFont val="Arial"/>
        <family val="2"/>
      </rPr>
      <t xml:space="preserve"> (in)</t>
    </r>
  </si>
  <si>
    <r>
      <t>d</t>
    </r>
    <r>
      <rPr>
        <b/>
        <sz val="10"/>
        <rFont val="Arial"/>
        <family val="2"/>
      </rPr>
      <t xml:space="preserve"> (cm)</t>
    </r>
  </si>
  <si>
    <r>
      <t>u</t>
    </r>
    <r>
      <rPr>
        <b/>
        <vertAlign val="subscript"/>
        <sz val="10"/>
        <rFont val="Arial"/>
        <family val="2"/>
      </rPr>
      <t>b</t>
    </r>
    <r>
      <rPr>
        <b/>
        <sz val="10"/>
        <rFont val="Arial"/>
        <family val="2"/>
      </rPr>
      <t xml:space="preserve"> (psi)</t>
    </r>
  </si>
  <si>
    <r>
      <t>u</t>
    </r>
    <r>
      <rPr>
        <b/>
        <vertAlign val="subscript"/>
        <sz val="10"/>
        <rFont val="Arial"/>
        <family val="2"/>
      </rPr>
      <t>b</t>
    </r>
    <r>
      <rPr>
        <b/>
        <sz val="10"/>
        <rFont val="Arial"/>
        <family val="2"/>
      </rPr>
      <t xml:space="preserve"> (kPa)</t>
    </r>
  </si>
  <si>
    <r>
      <t>u</t>
    </r>
    <r>
      <rPr>
        <b/>
        <vertAlign val="subscript"/>
        <sz val="10"/>
        <rFont val="Arial"/>
        <family val="2"/>
      </rPr>
      <t>c</t>
    </r>
    <r>
      <rPr>
        <b/>
        <sz val="10"/>
        <rFont val="Arial"/>
        <family val="2"/>
      </rPr>
      <t xml:space="preserve"> (psi)</t>
    </r>
  </si>
  <si>
    <r>
      <t>u</t>
    </r>
    <r>
      <rPr>
        <b/>
        <vertAlign val="subscript"/>
        <sz val="10"/>
        <rFont val="Arial"/>
        <family val="2"/>
      </rPr>
      <t>c</t>
    </r>
    <r>
      <rPr>
        <b/>
        <sz val="10"/>
        <rFont val="Arial"/>
        <family val="2"/>
      </rPr>
      <t xml:space="preserve"> (kPa)</t>
    </r>
  </si>
  <si>
    <r>
      <t>H</t>
    </r>
    <r>
      <rPr>
        <b/>
        <vertAlign val="subscript"/>
        <sz val="10"/>
        <rFont val="Arial"/>
        <family val="2"/>
      </rPr>
      <t>n</t>
    </r>
    <r>
      <rPr>
        <b/>
        <sz val="10"/>
        <rFont val="Arial"/>
        <family val="2"/>
      </rPr>
      <t xml:space="preserve"> (in)</t>
    </r>
  </si>
  <si>
    <r>
      <t>H</t>
    </r>
    <r>
      <rPr>
        <b/>
        <vertAlign val="subscript"/>
        <sz val="10"/>
        <rFont val="Arial"/>
        <family val="2"/>
      </rPr>
      <t>n</t>
    </r>
    <r>
      <rPr>
        <b/>
        <sz val="10"/>
        <rFont val="Arial"/>
        <family val="2"/>
      </rPr>
      <t xml:space="preserve"> (cm)</t>
    </r>
  </si>
  <si>
    <r>
      <t>s</t>
    </r>
    <r>
      <rPr>
        <b/>
        <vertAlign val="subscript"/>
        <sz val="10"/>
        <rFont val="Arial"/>
        <family val="2"/>
      </rPr>
      <t>v</t>
    </r>
    <r>
      <rPr>
        <b/>
        <sz val="10"/>
        <rFont val="Arial"/>
        <family val="2"/>
      </rPr>
      <t xml:space="preserve"> (psi)</t>
    </r>
  </si>
  <si>
    <r>
      <t>s</t>
    </r>
    <r>
      <rPr>
        <b/>
        <vertAlign val="subscript"/>
        <sz val="10"/>
        <rFont val="Arial"/>
        <family val="2"/>
      </rPr>
      <t>v</t>
    </r>
    <r>
      <rPr>
        <b/>
        <sz val="10"/>
        <rFont val="Arial"/>
        <family val="2"/>
      </rPr>
      <t xml:space="preserve"> (psf)</t>
    </r>
  </si>
  <si>
    <r>
      <t>s</t>
    </r>
    <r>
      <rPr>
        <b/>
        <vertAlign val="subscript"/>
        <sz val="10"/>
        <rFont val="Arial"/>
        <family val="2"/>
      </rPr>
      <t>v</t>
    </r>
    <r>
      <rPr>
        <b/>
        <sz val="10"/>
        <rFont val="Arial"/>
        <family val="2"/>
      </rPr>
      <t xml:space="preserve"> (kPa)</t>
    </r>
  </si>
  <si>
    <r>
      <t>s</t>
    </r>
    <r>
      <rPr>
        <b/>
        <vertAlign val="subscript"/>
        <sz val="10"/>
        <rFont val="Arial"/>
        <family val="2"/>
      </rPr>
      <t>a</t>
    </r>
    <r>
      <rPr>
        <b/>
        <sz val="10"/>
        <rFont val="Arial"/>
        <family val="2"/>
      </rPr>
      <t xml:space="preserve"> (psi)</t>
    </r>
  </si>
  <si>
    <r>
      <t>s</t>
    </r>
    <r>
      <rPr>
        <b/>
        <vertAlign val="subscript"/>
        <sz val="10"/>
        <rFont val="Arial"/>
        <family val="2"/>
      </rPr>
      <t>a</t>
    </r>
    <r>
      <rPr>
        <b/>
        <sz val="10"/>
        <rFont val="Arial"/>
        <family val="2"/>
      </rPr>
      <t xml:space="preserve"> (kPa)</t>
    </r>
  </si>
  <si>
    <r>
      <t>e</t>
    </r>
    <r>
      <rPr>
        <b/>
        <sz val="10"/>
        <rFont val="Arial"/>
        <family val="2"/>
      </rPr>
      <t xml:space="preserve"> (%)</t>
    </r>
  </si>
  <si>
    <r>
      <t>e</t>
    </r>
    <r>
      <rPr>
        <b/>
        <sz val="10"/>
        <rFont val="Arial"/>
        <family val="2"/>
      </rPr>
      <t xml:space="preserve"> (decimal)</t>
    </r>
  </si>
  <si>
    <r>
      <t>s</t>
    </r>
    <r>
      <rPr>
        <b/>
        <sz val="10"/>
        <rFont val="Arial"/>
        <family val="2"/>
      </rPr>
      <t>'</t>
    </r>
    <r>
      <rPr>
        <b/>
        <vertAlign val="subscript"/>
        <sz val="10"/>
        <rFont val="Arial"/>
        <family val="2"/>
      </rPr>
      <t>v</t>
    </r>
    <r>
      <rPr>
        <b/>
        <sz val="10"/>
        <rFont val="Arial"/>
        <family val="2"/>
      </rPr>
      <t xml:space="preserve"> (kPa)</t>
    </r>
  </si>
  <si>
    <r>
      <t>˙</t>
    </r>
    <r>
      <rPr>
        <b/>
        <sz val="10"/>
        <rFont val="Symbol"/>
        <family val="1"/>
        <charset val="2"/>
      </rPr>
      <t xml:space="preserve">e </t>
    </r>
    <r>
      <rPr>
        <b/>
        <sz val="10"/>
        <rFont val="Arial"/>
        <family val="2"/>
      </rPr>
      <t>(strain/sec)</t>
    </r>
  </si>
  <si>
    <r>
      <t>D</t>
    </r>
    <r>
      <rPr>
        <b/>
        <sz val="10"/>
        <rFont val="Arial"/>
        <family val="2"/>
      </rPr>
      <t>W (kJ/m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</si>
  <si>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W (kJ/m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</si>
  <si>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k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</si>
  <si>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t>Trimmings</t>
  </si>
  <si>
    <t>True Axial Force</t>
  </si>
  <si>
    <t>Total Axial Stress</t>
  </si>
  <si>
    <t>Smoothed Hydraulic Conductivity</t>
  </si>
  <si>
    <t>Smoothed Permeability</t>
  </si>
  <si>
    <r>
      <t>f</t>
    </r>
    <r>
      <rPr>
        <b/>
        <sz val="10"/>
        <rFont val="Arial"/>
        <family val="2"/>
      </rPr>
      <t xml:space="preserve"> ( )</t>
    </r>
  </si>
  <si>
    <t>Volume Compressibility</t>
  </si>
  <si>
    <r>
      <t>m</t>
    </r>
    <r>
      <rPr>
        <b/>
        <vertAlign val="subscript"/>
        <sz val="10"/>
        <rFont val="Arial"/>
        <family val="2"/>
      </rPr>
      <t>v</t>
    </r>
    <r>
      <rPr>
        <b/>
        <sz val="10"/>
        <rFont val="Arial"/>
        <family val="2"/>
      </rPr>
      <t xml:space="preserve"> (1/kPa)</t>
    </r>
  </si>
  <si>
    <t>Coefficient of consolidation</t>
  </si>
  <si>
    <t>FINAL</t>
  </si>
  <si>
    <r>
      <t xml:space="preserve">using </t>
    </r>
    <r>
      <rPr>
        <b/>
        <i/>
        <sz val="10"/>
        <rFont val="Symbol"/>
        <family val="1"/>
        <charset val="2"/>
      </rPr>
      <t>s</t>
    </r>
    <r>
      <rPr>
        <b/>
        <i/>
        <vertAlign val="subscript"/>
        <sz val="10"/>
        <rFont val="Arial"/>
        <family val="2"/>
      </rPr>
      <t>a</t>
    </r>
  </si>
  <si>
    <r>
      <t xml:space="preserve">using </t>
    </r>
    <r>
      <rPr>
        <b/>
        <i/>
        <sz val="10"/>
        <rFont val="Symbol"/>
        <family val="1"/>
        <charset val="2"/>
      </rPr>
      <t>s</t>
    </r>
    <r>
      <rPr>
        <b/>
        <i/>
        <vertAlign val="subscript"/>
        <sz val="10"/>
        <rFont val="Arial"/>
        <family val="2"/>
      </rPr>
      <t>v</t>
    </r>
  </si>
  <si>
    <t>Height of solids (cm)</t>
  </si>
  <si>
    <r>
      <t>Volume of solids (cm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</si>
  <si>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>Initial Void Ratio ( )</t>
  </si>
  <si>
    <t>Initial Porosity ( )</t>
  </si>
  <si>
    <t>Final tare mass (g)</t>
  </si>
  <si>
    <t>Dry Mass (g)</t>
  </si>
  <si>
    <t>Final dry Mass And tare (g)</t>
  </si>
  <si>
    <t>Initial Wet Mass (g)</t>
  </si>
  <si>
    <t>Recess tool (g)</t>
  </si>
  <si>
    <t>Cutter Mass (g)</t>
  </si>
  <si>
    <t>Wet soil and cutter mass (g)</t>
  </si>
  <si>
    <t>Wet Mass (g)</t>
  </si>
  <si>
    <t>Tare Mass (g)</t>
  </si>
  <si>
    <t>Grain density (g/cm )</t>
  </si>
  <si>
    <r>
      <t>s</t>
    </r>
    <r>
      <rPr>
        <b/>
        <vertAlign val="subscript"/>
        <sz val="10"/>
        <rFont val="Arial"/>
        <family val="2"/>
      </rPr>
      <t>a</t>
    </r>
    <r>
      <rPr>
        <b/>
        <sz val="10"/>
        <rFont val="Arial"/>
        <family val="2"/>
      </rPr>
      <t xml:space="preserve"> (psf)</t>
    </r>
  </si>
  <si>
    <t>Trimmings Void Ratio</t>
  </si>
  <si>
    <r>
      <t>e</t>
    </r>
    <r>
      <rPr>
        <b/>
        <vertAlign val="subscript"/>
        <sz val="10"/>
        <rFont val="Arial"/>
        <family val="2"/>
      </rPr>
      <t>trim</t>
    </r>
    <r>
      <rPr>
        <b/>
        <sz val="10"/>
        <rFont val="Arial"/>
        <family val="2"/>
      </rPr>
      <t xml:space="preserve"> ( )</t>
    </r>
  </si>
  <si>
    <t>Total Work per unit volume</t>
  </si>
  <si>
    <t>Created by Sigma-1 CRS-SI Version 1.0.1; Copyright 2009, GEOTAC</t>
  </si>
  <si>
    <t xml:space="preserve">File Location: </t>
  </si>
  <si>
    <t>C:\Program Files\Sigma-1 CRS-SI\</t>
  </si>
  <si>
    <t xml:space="preserve">File Name: </t>
  </si>
  <si>
    <t>ID1</t>
  </si>
  <si>
    <t>ID2</t>
  </si>
  <si>
    <t>ID3</t>
  </si>
  <si>
    <t>ID4</t>
  </si>
  <si>
    <t>[READINGS]</t>
  </si>
  <si>
    <t>CRS097.ctf</t>
  </si>
  <si>
    <t>EI330</t>
  </si>
  <si>
    <t>resed065b</t>
  </si>
  <si>
    <t>Specimen2</t>
  </si>
  <si>
    <r>
      <t>c</t>
    </r>
    <r>
      <rPr>
        <b/>
        <vertAlign val="subscript"/>
        <sz val="10"/>
        <rFont val="Arial"/>
        <family val="2"/>
      </rPr>
      <t>v</t>
    </r>
    <r>
      <rPr>
        <b/>
        <sz val="10"/>
        <rFont val="Arial"/>
        <family val="2"/>
      </rPr>
      <t xml:space="preserve">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/s)</t>
    </r>
  </si>
  <si>
    <t>Smoothed Coefficient of consolidation</t>
  </si>
  <si>
    <t>Base excess pore pressure</t>
  </si>
  <si>
    <r>
      <t>u</t>
    </r>
    <r>
      <rPr>
        <b/>
        <vertAlign val="subscript"/>
        <sz val="10"/>
        <rFont val="Arial"/>
        <family val="2"/>
      </rPr>
      <t>e</t>
    </r>
    <r>
      <rPr>
        <b/>
        <sz val="10"/>
        <rFont val="Arial"/>
        <family val="2"/>
      </rPr>
      <t xml:space="preserve"> (kPa)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</si>
</sst>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E+00"/>
    <numFmt numFmtId="165" formatCode="0.000"/>
    <numFmt numFmtId="166" formatCode="0.0000"/>
    <numFmt numFmtId="167" formatCode="0.0"/>
  </numFmts>
  <fonts count="3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vertAlign val="subscript"/>
      <sz val="10"/>
      <name val="Arial"/>
      <family val="2"/>
    </font>
    <font>
      <b/>
      <sz val="10"/>
      <name val="Symbol"/>
      <family val="1"/>
      <charset val="2"/>
    </font>
    <font>
      <b/>
      <vertAlign val="superscript"/>
      <sz val="10"/>
      <name val="Arial"/>
      <family val="2"/>
    </font>
    <font>
      <b/>
      <i/>
      <sz val="10"/>
      <name val="Arial"/>
      <family val="2"/>
    </font>
    <font>
      <b/>
      <i/>
      <sz val="10"/>
      <name val="Symbol"/>
      <family val="1"/>
      <charset val="2"/>
    </font>
    <font>
      <b/>
      <i/>
      <vertAlign val="subscript"/>
      <sz val="10"/>
      <name val="Arial"/>
      <family val="2"/>
    </font>
    <font>
      <b/>
      <i/>
      <sz val="10"/>
      <name val="Arial"/>
      <family val="2"/>
    </font>
    <font>
      <vertAlign val="superscript"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indexed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9">
    <xf numFmtId="0" fontId="0" fillId="0" borderId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1" fillId="28" borderId="0" applyNumberFormat="0" applyBorder="0" applyAlignment="0" applyProtection="0"/>
    <xf numFmtId="0" fontId="22" fillId="29" borderId="9" applyNumberFormat="0" applyAlignment="0" applyProtection="0"/>
    <xf numFmtId="0" fontId="23" fillId="30" borderId="10" applyNumberFormat="0" applyAlignment="0" applyProtection="0"/>
    <xf numFmtId="0" fontId="24" fillId="0" borderId="0" applyNumberFormat="0" applyFill="0" applyBorder="0" applyAlignment="0" applyProtection="0"/>
    <xf numFmtId="0" fontId="25" fillId="31" borderId="0" applyNumberFormat="0" applyBorder="0" applyAlignment="0" applyProtection="0"/>
    <xf numFmtId="0" fontId="26" fillId="0" borderId="11" applyNumberFormat="0" applyFill="0" applyAlignment="0" applyProtection="0"/>
    <xf numFmtId="0" fontId="27" fillId="0" borderId="12" applyNumberFormat="0" applyFill="0" applyAlignment="0" applyProtection="0"/>
    <xf numFmtId="0" fontId="28" fillId="0" borderId="13" applyNumberFormat="0" applyFill="0" applyAlignment="0" applyProtection="0"/>
    <xf numFmtId="0" fontId="28" fillId="0" borderId="0" applyNumberFormat="0" applyFill="0" applyBorder="0" applyAlignment="0" applyProtection="0"/>
    <xf numFmtId="0" fontId="29" fillId="32" borderId="9" applyNumberFormat="0" applyAlignment="0" applyProtection="0"/>
    <xf numFmtId="0" fontId="30" fillId="0" borderId="14" applyNumberFormat="0" applyFill="0" applyAlignment="0" applyProtection="0"/>
    <xf numFmtId="0" fontId="31" fillId="3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19" fillId="34" borderId="15" applyNumberFormat="0" applyFont="0" applyAlignment="0" applyProtection="0"/>
    <xf numFmtId="0" fontId="19" fillId="34" borderId="15" applyNumberFormat="0" applyFont="0" applyAlignment="0" applyProtection="0"/>
    <xf numFmtId="0" fontId="19" fillId="34" borderId="15" applyNumberFormat="0" applyFont="0" applyAlignment="0" applyProtection="0"/>
    <xf numFmtId="0" fontId="32" fillId="29" borderId="16" applyNumberFormat="0" applyAlignment="0" applyProtection="0"/>
    <xf numFmtId="0" fontId="33" fillId="0" borderId="0" applyNumberFormat="0" applyFill="0" applyBorder="0" applyAlignment="0" applyProtection="0"/>
    <xf numFmtId="0" fontId="34" fillId="0" borderId="17" applyNumberFormat="0" applyFill="0" applyAlignment="0" applyProtection="0"/>
    <xf numFmtId="0" fontId="35" fillId="0" borderId="0" applyNumberFormat="0" applyFill="0" applyBorder="0" applyAlignment="0" applyProtection="0"/>
  </cellStyleXfs>
  <cellXfs count="11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6" fontId="2" fillId="0" borderId="0" xfId="0" applyNumberFormat="1" applyFont="1" applyAlignment="1">
      <alignment horizontal="center"/>
    </xf>
    <xf numFmtId="166" fontId="5" fillId="0" borderId="0" xfId="0" applyNumberFormat="1" applyFont="1" applyAlignment="1">
      <alignment horizontal="center"/>
    </xf>
    <xf numFmtId="14" fontId="0" fillId="0" borderId="0" xfId="0" applyNumberFormat="1"/>
    <xf numFmtId="19" fontId="0" fillId="0" borderId="0" xfId="0" applyNumberFormat="1"/>
    <xf numFmtId="22" fontId="0" fillId="0" borderId="0" xfId="0" applyNumberFormat="1"/>
    <xf numFmtId="11" fontId="0" fillId="0" borderId="0" xfId="0" applyNumberForma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2" fontId="0" fillId="0" borderId="0" xfId="0" applyNumberFormat="1"/>
    <xf numFmtId="0" fontId="0" fillId="0" borderId="0" xfId="0" applyNumberFormat="1"/>
    <xf numFmtId="166" fontId="0" fillId="0" borderId="0" xfId="0" applyNumberFormat="1"/>
    <xf numFmtId="166" fontId="0" fillId="0" borderId="0" xfId="0" applyNumberFormat="1" applyAlignment="1">
      <alignment horizontal="center"/>
    </xf>
    <xf numFmtId="164" fontId="0" fillId="0" borderId="0" xfId="0" applyNumberFormat="1"/>
    <xf numFmtId="166" fontId="6" fillId="0" borderId="0" xfId="0" applyNumberFormat="1" applyFont="1" applyFill="1"/>
    <xf numFmtId="167" fontId="0" fillId="0" borderId="0" xfId="0" applyNumberFormat="1"/>
    <xf numFmtId="167" fontId="8" fillId="0" borderId="0" xfId="0" applyNumberFormat="1" applyFont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Continuous"/>
    </xf>
    <xf numFmtId="0" fontId="7" fillId="0" borderId="0" xfId="0" applyFont="1"/>
    <xf numFmtId="0" fontId="0" fillId="0" borderId="0" xfId="0" applyFill="1" applyAlignment="1">
      <alignment horizontal="center"/>
    </xf>
    <xf numFmtId="0" fontId="9" fillId="0" borderId="0" xfId="0" applyFont="1"/>
    <xf numFmtId="166" fontId="0" fillId="0" borderId="0" xfId="0" applyNumberFormat="1" applyFill="1"/>
    <xf numFmtId="2" fontId="9" fillId="0" borderId="0" xfId="0" applyNumberFormat="1" applyFont="1" applyFill="1"/>
    <xf numFmtId="2" fontId="6" fillId="0" borderId="0" xfId="0" applyNumberFormat="1" applyFont="1" applyFill="1"/>
    <xf numFmtId="2" fontId="0" fillId="0" borderId="0" xfId="0" applyNumberFormat="1" applyFill="1" applyAlignment="1">
      <alignment horizontal="center"/>
    </xf>
    <xf numFmtId="166" fontId="9" fillId="0" borderId="0" xfId="0" applyNumberFormat="1" applyFont="1" applyFill="1"/>
    <xf numFmtId="165" fontId="6" fillId="0" borderId="0" xfId="0" applyNumberFormat="1" applyFont="1" applyFill="1"/>
    <xf numFmtId="2" fontId="0" fillId="0" borderId="0" xfId="0" applyNumberFormat="1" applyFill="1"/>
    <xf numFmtId="165" fontId="0" fillId="0" borderId="0" xfId="0" applyNumberFormat="1"/>
    <xf numFmtId="0" fontId="0" fillId="2" borderId="0" xfId="0" applyFill="1"/>
    <xf numFmtId="167" fontId="0" fillId="0" borderId="0" xfId="0" applyNumberFormat="1" applyFill="1"/>
    <xf numFmtId="165" fontId="0" fillId="0" borderId="0" xfId="0" applyNumberFormat="1" applyFill="1"/>
    <xf numFmtId="0" fontId="0" fillId="0" borderId="0" xfId="0" applyAlignment="1">
      <alignment horizontal="right"/>
    </xf>
    <xf numFmtId="0" fontId="7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7" fillId="0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11" fontId="7" fillId="0" borderId="0" xfId="0" applyNumberFormat="1" applyFont="1"/>
    <xf numFmtId="166" fontId="7" fillId="0" borderId="0" xfId="0" applyNumberFormat="1" applyFont="1"/>
    <xf numFmtId="0" fontId="10" fillId="0" borderId="0" xfId="0" applyFont="1"/>
    <xf numFmtId="0" fontId="7" fillId="0" borderId="0" xfId="0" applyFont="1" applyAlignment="1">
      <alignment wrapText="1"/>
    </xf>
    <xf numFmtId="0" fontId="10" fillId="0" borderId="0" xfId="0" applyFont="1" applyAlignment="1">
      <alignment horizontal="center" wrapText="1"/>
    </xf>
    <xf numFmtId="11" fontId="7" fillId="0" borderId="0" xfId="0" applyNumberFormat="1" applyFont="1" applyAlignment="1">
      <alignment wrapText="1"/>
    </xf>
    <xf numFmtId="166" fontId="7" fillId="0" borderId="0" xfId="0" applyNumberFormat="1" applyFont="1" applyAlignment="1">
      <alignment wrapText="1"/>
    </xf>
    <xf numFmtId="0" fontId="10" fillId="0" borderId="0" xfId="0" applyFont="1" applyAlignment="1">
      <alignment wrapText="1"/>
    </xf>
    <xf numFmtId="0" fontId="7" fillId="0" borderId="1" xfId="0" applyFont="1" applyBorder="1" applyAlignment="1">
      <alignment horizontal="center" wrapText="1"/>
    </xf>
    <xf numFmtId="0" fontId="7" fillId="0" borderId="2" xfId="0" applyFont="1" applyBorder="1" applyAlignment="1">
      <alignment horizontal="center"/>
    </xf>
    <xf numFmtId="2" fontId="7" fillId="0" borderId="2" xfId="0" applyNumberFormat="1" applyFont="1" applyBorder="1" applyAlignment="1">
      <alignment horizontal="center"/>
    </xf>
    <xf numFmtId="2" fontId="12" fillId="0" borderId="2" xfId="0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2" fillId="0" borderId="2" xfId="0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2" fontId="1" fillId="0" borderId="3" xfId="0" applyNumberFormat="1" applyFont="1" applyBorder="1" applyAlignment="1">
      <alignment horizontal="center"/>
    </xf>
    <xf numFmtId="166" fontId="1" fillId="0" borderId="3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2" fontId="1" fillId="0" borderId="4" xfId="0" applyNumberFormat="1" applyFont="1" applyBorder="1" applyAlignment="1">
      <alignment horizontal="center"/>
    </xf>
    <xf numFmtId="166" fontId="1" fillId="0" borderId="4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11" fontId="1" fillId="0" borderId="4" xfId="0" applyNumberFormat="1" applyFont="1" applyBorder="1" applyAlignment="1">
      <alignment horizontal="center"/>
    </xf>
    <xf numFmtId="1" fontId="1" fillId="0" borderId="3" xfId="0" applyNumberFormat="1" applyFont="1" applyBorder="1" applyAlignment="1">
      <alignment horizontal="center"/>
    </xf>
    <xf numFmtId="1" fontId="1" fillId="0" borderId="4" xfId="0" applyNumberFormat="1" applyFont="1" applyBorder="1" applyAlignment="1">
      <alignment horizontal="center"/>
    </xf>
    <xf numFmtId="11" fontId="2" fillId="0" borderId="4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166" fontId="9" fillId="0" borderId="0" xfId="0" applyNumberFormat="1" applyFont="1"/>
    <xf numFmtId="0" fontId="9" fillId="0" borderId="0" xfId="0" applyFont="1" applyFill="1"/>
    <xf numFmtId="0" fontId="0" fillId="0" borderId="5" xfId="0" applyBorder="1" applyAlignment="1">
      <alignment horizontal="center"/>
    </xf>
    <xf numFmtId="0" fontId="7" fillId="0" borderId="5" xfId="0" applyFont="1" applyBorder="1" applyAlignment="1">
      <alignment horizontal="right"/>
    </xf>
    <xf numFmtId="167" fontId="0" fillId="0" borderId="5" xfId="0" applyNumberFormat="1" applyFill="1" applyBorder="1"/>
    <xf numFmtId="167" fontId="0" fillId="0" borderId="5" xfId="0" applyNumberFormat="1" applyBorder="1"/>
    <xf numFmtId="0" fontId="14" fillId="0" borderId="1" xfId="0" applyFont="1" applyBorder="1" applyAlignment="1">
      <alignment horizontal="center"/>
    </xf>
    <xf numFmtId="0" fontId="19" fillId="0" borderId="0" xfId="37"/>
    <xf numFmtId="0" fontId="7" fillId="2" borderId="0" xfId="0" applyFont="1" applyFill="1"/>
    <xf numFmtId="0" fontId="35" fillId="0" borderId="0" xfId="37" applyFont="1"/>
    <xf numFmtId="0" fontId="19" fillId="0" borderId="0" xfId="37"/>
    <xf numFmtId="11" fontId="19" fillId="0" borderId="0" xfId="37" applyNumberFormat="1"/>
    <xf numFmtId="22" fontId="19" fillId="0" borderId="0" xfId="37" applyNumberFormat="1"/>
    <xf numFmtId="0" fontId="19" fillId="0" borderId="0" xfId="37"/>
    <xf numFmtId="14" fontId="19" fillId="0" borderId="0" xfId="37" applyNumberFormat="1"/>
    <xf numFmtId="19" fontId="19" fillId="0" borderId="0" xfId="37" applyNumberFormat="1"/>
    <xf numFmtId="11" fontId="19" fillId="0" borderId="0" xfId="37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36" fillId="2" borderId="0" xfId="0" applyFont="1" applyFill="1"/>
    <xf numFmtId="0" fontId="0" fillId="2" borderId="18" xfId="0" applyFill="1" applyBorder="1"/>
    <xf numFmtId="0" fontId="9" fillId="2" borderId="0" xfId="0" applyFont="1" applyFill="1"/>
    <xf numFmtId="166" fontId="0" fillId="2" borderId="0" xfId="0" applyNumberFormat="1" applyFill="1"/>
    <xf numFmtId="0" fontId="17" fillId="0" borderId="6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0" fillId="0" borderId="0" xfId="0" applyFill="1" applyAlignment="1">
      <alignment horizontal="center"/>
    </xf>
    <xf numFmtId="0" fontId="7" fillId="3" borderId="0" xfId="0" applyFont="1" applyFill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2" fontId="6" fillId="0" borderId="1" xfId="0" applyNumberFormat="1" applyFont="1" applyBorder="1" applyAlignment="1">
      <alignment horizontal="center" vertical="center" wrapText="1"/>
    </xf>
    <xf numFmtId="166" fontId="1" fillId="0" borderId="19" xfId="0" applyNumberFormat="1" applyFont="1" applyBorder="1" applyAlignment="1">
      <alignment horizontal="center"/>
    </xf>
    <xf numFmtId="166" fontId="1" fillId="0" borderId="5" xfId="0" applyNumberFormat="1" applyFont="1" applyBorder="1" applyAlignment="1">
      <alignment horizontal="center"/>
    </xf>
    <xf numFmtId="166" fontId="1" fillId="0" borderId="20" xfId="0" applyNumberFormat="1" applyFont="1" applyBorder="1" applyAlignment="1">
      <alignment horizontal="center"/>
    </xf>
    <xf numFmtId="166" fontId="1" fillId="0" borderId="18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/>
    <cellStyle name="Normal 2 2" xfId="38"/>
    <cellStyle name="Normal 3" xfId="39"/>
    <cellStyle name="Normal 4" xfId="40"/>
    <cellStyle name="Normal 5" xfId="41"/>
    <cellStyle name="Note 2" xfId="42"/>
    <cellStyle name="Note 2 2" xfId="43"/>
    <cellStyle name="Note 3" xfId="44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5.xml"/><Relationship Id="rId13" Type="http://schemas.openxmlformats.org/officeDocument/2006/relationships/chartsheet" Target="chartsheets/sheet9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4.xml"/><Relationship Id="rId12" Type="http://schemas.openxmlformats.org/officeDocument/2006/relationships/worksheet" Target="worksheets/sheet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chartsheet" Target="chartsheets/sheet8.xml"/><Relationship Id="rId5" Type="http://schemas.openxmlformats.org/officeDocument/2006/relationships/chartsheet" Target="chartsheets/sheet2.xml"/><Relationship Id="rId15" Type="http://schemas.openxmlformats.org/officeDocument/2006/relationships/chartsheet" Target="chartsheets/sheet11.xml"/><Relationship Id="rId10" Type="http://schemas.openxmlformats.org/officeDocument/2006/relationships/chartsheet" Target="chartsheets/sheet7.xml"/><Relationship Id="rId19" Type="http://schemas.openxmlformats.org/officeDocument/2006/relationships/calcChain" Target="calcChain.xml"/><Relationship Id="rId4" Type="http://schemas.openxmlformats.org/officeDocument/2006/relationships/chartsheet" Target="chartsheets/sheet1.xml"/><Relationship Id="rId9" Type="http://schemas.openxmlformats.org/officeDocument/2006/relationships/chartsheet" Target="chartsheets/sheet6.xml"/><Relationship Id="rId14" Type="http://schemas.openxmlformats.org/officeDocument/2006/relationships/chartsheet" Target="chart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Strain History</a:t>
            </a:r>
          </a:p>
        </c:rich>
      </c:tx>
      <c:layout>
        <c:manualLayout>
          <c:xMode val="edge"/>
          <c:yMode val="edge"/>
          <c:x val="0.4405409188716275"/>
          <c:y val="2.55220417633410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20730152669405"/>
          <c:y val="0.10904878566876726"/>
          <c:w val="0.85315390374604427"/>
          <c:h val="0.7981443036182114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Data_Interpretation!$J$27:$J$3549</c:f>
              <c:numCache>
                <c:formatCode>0</c:formatCode>
                <c:ptCount val="3523"/>
                <c:pt idx="0">
                  <c:v>0</c:v>
                </c:pt>
                <c:pt idx="1">
                  <c:v>300.99999995436519</c:v>
                </c:pt>
                <c:pt idx="2">
                  <c:v>600.99999967496842</c:v>
                </c:pt>
                <c:pt idx="3">
                  <c:v>901.00000002421439</c:v>
                </c:pt>
                <c:pt idx="4">
                  <c:v>1200.9999997448176</c:v>
                </c:pt>
                <c:pt idx="5">
                  <c:v>1500.9999994654208</c:v>
                </c:pt>
                <c:pt idx="6">
                  <c:v>1800.9999998146668</c:v>
                </c:pt>
                <c:pt idx="7">
                  <c:v>2100.99999953527</c:v>
                </c:pt>
                <c:pt idx="8">
                  <c:v>2400.999999884516</c:v>
                </c:pt>
                <c:pt idx="9">
                  <c:v>2700.9999996051192</c:v>
                </c:pt>
                <c:pt idx="10">
                  <c:v>3001.9999995594844</c:v>
                </c:pt>
                <c:pt idx="11">
                  <c:v>3301.9999999087304</c:v>
                </c:pt>
                <c:pt idx="12">
                  <c:v>3373.999999766238</c:v>
                </c:pt>
                <c:pt idx="13">
                  <c:v>3601.9999996293336</c:v>
                </c:pt>
                <c:pt idx="14">
                  <c:v>3901.9999999785796</c:v>
                </c:pt>
                <c:pt idx="15">
                  <c:v>4201.9999996991828</c:v>
                </c:pt>
                <c:pt idx="16">
                  <c:v>4502.0000000484288</c:v>
                </c:pt>
                <c:pt idx="17">
                  <c:v>4801.999999769032</c:v>
                </c:pt>
                <c:pt idx="18">
                  <c:v>5101.9999994896352</c:v>
                </c:pt>
                <c:pt idx="19">
                  <c:v>5401.9999998388812</c:v>
                </c:pt>
                <c:pt idx="20">
                  <c:v>5701.9999995594844</c:v>
                </c:pt>
                <c:pt idx="21">
                  <c:v>6001.9999999087304</c:v>
                </c:pt>
                <c:pt idx="22">
                  <c:v>6301.9999996293336</c:v>
                </c:pt>
                <c:pt idx="23">
                  <c:v>6602.9999995836988</c:v>
                </c:pt>
                <c:pt idx="24">
                  <c:v>6902.9999999329448</c:v>
                </c:pt>
                <c:pt idx="25">
                  <c:v>7202.999999653548</c:v>
                </c:pt>
                <c:pt idx="26">
                  <c:v>7503.000000002794</c:v>
                </c:pt>
                <c:pt idx="27">
                  <c:v>7802.9999997233972</c:v>
                </c:pt>
                <c:pt idx="28">
                  <c:v>8102.9999994440004</c:v>
                </c:pt>
                <c:pt idx="29">
                  <c:v>8402.9999997932464</c:v>
                </c:pt>
                <c:pt idx="30">
                  <c:v>8702.9999995138496</c:v>
                </c:pt>
                <c:pt idx="31">
                  <c:v>9002.9999998630956</c:v>
                </c:pt>
                <c:pt idx="32">
                  <c:v>9302.9999995836988</c:v>
                </c:pt>
                <c:pt idx="33">
                  <c:v>9603.999999538064</c:v>
                </c:pt>
                <c:pt idx="34">
                  <c:v>9903.99999988731</c:v>
                </c:pt>
                <c:pt idx="35">
                  <c:v>10203.999999607913</c:v>
                </c:pt>
                <c:pt idx="36">
                  <c:v>10503.999999957159</c:v>
                </c:pt>
                <c:pt idx="37">
                  <c:v>10803.999999677762</c:v>
                </c:pt>
                <c:pt idx="38">
                  <c:v>11104.000000027008</c:v>
                </c:pt>
                <c:pt idx="39">
                  <c:v>11403.999999747612</c:v>
                </c:pt>
                <c:pt idx="40">
                  <c:v>11703.999999468215</c:v>
                </c:pt>
                <c:pt idx="41">
                  <c:v>12003.999999817461</c:v>
                </c:pt>
                <c:pt idx="42">
                  <c:v>12303.999999538064</c:v>
                </c:pt>
                <c:pt idx="43">
                  <c:v>12603.99999988731</c:v>
                </c:pt>
                <c:pt idx="44">
                  <c:v>12903.999999607913</c:v>
                </c:pt>
                <c:pt idx="45">
                  <c:v>13203.999999957159</c:v>
                </c:pt>
                <c:pt idx="46">
                  <c:v>13503.999999677762</c:v>
                </c:pt>
                <c:pt idx="47">
                  <c:v>13804.000000027008</c:v>
                </c:pt>
                <c:pt idx="48">
                  <c:v>14103.999999747612</c:v>
                </c:pt>
                <c:pt idx="49">
                  <c:v>14403.999999468215</c:v>
                </c:pt>
                <c:pt idx="50">
                  <c:v>14705.000000051223</c:v>
                </c:pt>
                <c:pt idx="51">
                  <c:v>15004.999999771826</c:v>
                </c:pt>
                <c:pt idx="52">
                  <c:v>15304.999999492429</c:v>
                </c:pt>
                <c:pt idx="53">
                  <c:v>15604.999999841675</c:v>
                </c:pt>
                <c:pt idx="54">
                  <c:v>15904.999999562278</c:v>
                </c:pt>
                <c:pt idx="55">
                  <c:v>16204.999999911524</c:v>
                </c:pt>
                <c:pt idx="56">
                  <c:v>16504.999999632128</c:v>
                </c:pt>
                <c:pt idx="57">
                  <c:v>16804.999999981374</c:v>
                </c:pt>
                <c:pt idx="58">
                  <c:v>17104.999999701977</c:v>
                </c:pt>
                <c:pt idx="59">
                  <c:v>17405.000000051223</c:v>
                </c:pt>
                <c:pt idx="60">
                  <c:v>17704.999999771826</c:v>
                </c:pt>
                <c:pt idx="61">
                  <c:v>18004.999999492429</c:v>
                </c:pt>
                <c:pt idx="62">
                  <c:v>18304.999999841675</c:v>
                </c:pt>
                <c:pt idx="63">
                  <c:v>18604.999999562278</c:v>
                </c:pt>
                <c:pt idx="64">
                  <c:v>18904.999999911524</c:v>
                </c:pt>
                <c:pt idx="65">
                  <c:v>19204.999999632128</c:v>
                </c:pt>
                <c:pt idx="66">
                  <c:v>19504.999999981374</c:v>
                </c:pt>
                <c:pt idx="67">
                  <c:v>19804.999999701977</c:v>
                </c:pt>
                <c:pt idx="68">
                  <c:v>20105.000000051223</c:v>
                </c:pt>
                <c:pt idx="69">
                  <c:v>20406.000000005588</c:v>
                </c:pt>
                <c:pt idx="70">
                  <c:v>20705.999999726191</c:v>
                </c:pt>
                <c:pt idx="71">
                  <c:v>21005.999999446794</c:v>
                </c:pt>
                <c:pt idx="72">
                  <c:v>21305.99999979604</c:v>
                </c:pt>
                <c:pt idx="73">
                  <c:v>21605.999999516644</c:v>
                </c:pt>
                <c:pt idx="74">
                  <c:v>21905.99999986589</c:v>
                </c:pt>
                <c:pt idx="75">
                  <c:v>22205.999999586493</c:v>
                </c:pt>
                <c:pt idx="76">
                  <c:v>22505.999999935739</c:v>
                </c:pt>
                <c:pt idx="77">
                  <c:v>22805.999999656342</c:v>
                </c:pt>
                <c:pt idx="78">
                  <c:v>23106.000000005588</c:v>
                </c:pt>
                <c:pt idx="79">
                  <c:v>23405.999999726191</c:v>
                </c:pt>
                <c:pt idx="80">
                  <c:v>23705.999999446794</c:v>
                </c:pt>
                <c:pt idx="81">
                  <c:v>24005.99999979604</c:v>
                </c:pt>
                <c:pt idx="82">
                  <c:v>24305.999999516644</c:v>
                </c:pt>
                <c:pt idx="83">
                  <c:v>24605.99999986589</c:v>
                </c:pt>
                <c:pt idx="84">
                  <c:v>24906.999999820255</c:v>
                </c:pt>
                <c:pt idx="85">
                  <c:v>25206.999999540858</c:v>
                </c:pt>
                <c:pt idx="86">
                  <c:v>25506.999999890104</c:v>
                </c:pt>
                <c:pt idx="87">
                  <c:v>25806.999999610707</c:v>
                </c:pt>
                <c:pt idx="88">
                  <c:v>26106.999999959953</c:v>
                </c:pt>
                <c:pt idx="89">
                  <c:v>26406.999999680556</c:v>
                </c:pt>
                <c:pt idx="90">
                  <c:v>26707.000000029802</c:v>
                </c:pt>
                <c:pt idx="91">
                  <c:v>27006.999999750406</c:v>
                </c:pt>
                <c:pt idx="92">
                  <c:v>27306.999999471009</c:v>
                </c:pt>
                <c:pt idx="93">
                  <c:v>27606.999999820255</c:v>
                </c:pt>
                <c:pt idx="94">
                  <c:v>27906.999999540858</c:v>
                </c:pt>
                <c:pt idx="95">
                  <c:v>28206.999999890104</c:v>
                </c:pt>
                <c:pt idx="96">
                  <c:v>28506.999999610707</c:v>
                </c:pt>
                <c:pt idx="97">
                  <c:v>28806.999999959953</c:v>
                </c:pt>
                <c:pt idx="98">
                  <c:v>29107.999999914318</c:v>
                </c:pt>
                <c:pt idx="99">
                  <c:v>29407.999999634922</c:v>
                </c:pt>
                <c:pt idx="100">
                  <c:v>29707.999999984168</c:v>
                </c:pt>
                <c:pt idx="101">
                  <c:v>30007.999999704771</c:v>
                </c:pt>
                <c:pt idx="102">
                  <c:v>30308.000000054017</c:v>
                </c:pt>
                <c:pt idx="103">
                  <c:v>30607.99999977462</c:v>
                </c:pt>
                <c:pt idx="104">
                  <c:v>30907.999999495223</c:v>
                </c:pt>
                <c:pt idx="105">
                  <c:v>31207.999999844469</c:v>
                </c:pt>
                <c:pt idx="106">
                  <c:v>31507.999999565072</c:v>
                </c:pt>
                <c:pt idx="107">
                  <c:v>31807.999999914318</c:v>
                </c:pt>
                <c:pt idx="108">
                  <c:v>32107.999999634922</c:v>
                </c:pt>
                <c:pt idx="109">
                  <c:v>32407.999999984168</c:v>
                </c:pt>
                <c:pt idx="110">
                  <c:v>32707.999999704771</c:v>
                </c:pt>
                <c:pt idx="111">
                  <c:v>33008.000000054017</c:v>
                </c:pt>
                <c:pt idx="112">
                  <c:v>33309.000000008382</c:v>
                </c:pt>
                <c:pt idx="113">
                  <c:v>33608.999999728985</c:v>
                </c:pt>
                <c:pt idx="114">
                  <c:v>33908.999999449588</c:v>
                </c:pt>
                <c:pt idx="115">
                  <c:v>34208.999999798834</c:v>
                </c:pt>
                <c:pt idx="116">
                  <c:v>34508.999999519438</c:v>
                </c:pt>
                <c:pt idx="117">
                  <c:v>34808.999999868684</c:v>
                </c:pt>
                <c:pt idx="118">
                  <c:v>35108.999999589287</c:v>
                </c:pt>
                <c:pt idx="119">
                  <c:v>35408.999999938533</c:v>
                </c:pt>
                <c:pt idx="120">
                  <c:v>35708.999999659136</c:v>
                </c:pt>
                <c:pt idx="121">
                  <c:v>36009.000000008382</c:v>
                </c:pt>
                <c:pt idx="122">
                  <c:v>36308.999999728985</c:v>
                </c:pt>
                <c:pt idx="123">
                  <c:v>36608.999999449588</c:v>
                </c:pt>
                <c:pt idx="124">
                  <c:v>36908.999999798834</c:v>
                </c:pt>
                <c:pt idx="125">
                  <c:v>37208.999999519438</c:v>
                </c:pt>
                <c:pt idx="126">
                  <c:v>37508.999999868684</c:v>
                </c:pt>
                <c:pt idx="127">
                  <c:v>37808.999999589287</c:v>
                </c:pt>
                <c:pt idx="128">
                  <c:v>38108.999999938533</c:v>
                </c:pt>
                <c:pt idx="129">
                  <c:v>38408.999999659136</c:v>
                </c:pt>
                <c:pt idx="130">
                  <c:v>38709.000000008382</c:v>
                </c:pt>
                <c:pt idx="131">
                  <c:v>39008.999999728985</c:v>
                </c:pt>
                <c:pt idx="132">
                  <c:v>39308.999999449588</c:v>
                </c:pt>
                <c:pt idx="133">
                  <c:v>39608.999999798834</c:v>
                </c:pt>
                <c:pt idx="134">
                  <c:v>39909.9999997532</c:v>
                </c:pt>
                <c:pt idx="135">
                  <c:v>40209.999999473803</c:v>
                </c:pt>
                <c:pt idx="136">
                  <c:v>40509.999999823049</c:v>
                </c:pt>
                <c:pt idx="137">
                  <c:v>40809.999999543652</c:v>
                </c:pt>
                <c:pt idx="138">
                  <c:v>41109.999999892898</c:v>
                </c:pt>
                <c:pt idx="139">
                  <c:v>41409.999999613501</c:v>
                </c:pt>
                <c:pt idx="140">
                  <c:v>41709.999999962747</c:v>
                </c:pt>
                <c:pt idx="141">
                  <c:v>42009.99999968335</c:v>
                </c:pt>
                <c:pt idx="142">
                  <c:v>42310.000000032596</c:v>
                </c:pt>
                <c:pt idx="143">
                  <c:v>42609.9999997532</c:v>
                </c:pt>
                <c:pt idx="144">
                  <c:v>42909.999999473803</c:v>
                </c:pt>
                <c:pt idx="145">
                  <c:v>43209.999999823049</c:v>
                </c:pt>
                <c:pt idx="146">
                  <c:v>43509.999999543652</c:v>
                </c:pt>
                <c:pt idx="147">
                  <c:v>43809.999999892898</c:v>
                </c:pt>
                <c:pt idx="148">
                  <c:v>44109.999999613501</c:v>
                </c:pt>
                <c:pt idx="149">
                  <c:v>44409.999999962747</c:v>
                </c:pt>
                <c:pt idx="150">
                  <c:v>44709.99999968335</c:v>
                </c:pt>
                <c:pt idx="151">
                  <c:v>45010.999999637716</c:v>
                </c:pt>
                <c:pt idx="152">
                  <c:v>45310.999999986961</c:v>
                </c:pt>
                <c:pt idx="153">
                  <c:v>45610.999999707565</c:v>
                </c:pt>
                <c:pt idx="154">
                  <c:v>45910.999999428168</c:v>
                </c:pt>
                <c:pt idx="155">
                  <c:v>46210.999999777414</c:v>
                </c:pt>
                <c:pt idx="156">
                  <c:v>46510.999999498017</c:v>
                </c:pt>
                <c:pt idx="157">
                  <c:v>46810.999999847263</c:v>
                </c:pt>
                <c:pt idx="158">
                  <c:v>47110.999999567866</c:v>
                </c:pt>
                <c:pt idx="159">
                  <c:v>47410.999999917112</c:v>
                </c:pt>
                <c:pt idx="160">
                  <c:v>47710.999999637716</c:v>
                </c:pt>
                <c:pt idx="161">
                  <c:v>48010.999999986961</c:v>
                </c:pt>
                <c:pt idx="162">
                  <c:v>48310.999999707565</c:v>
                </c:pt>
                <c:pt idx="163">
                  <c:v>48610.999999428168</c:v>
                </c:pt>
                <c:pt idx="164">
                  <c:v>48910.999999777414</c:v>
                </c:pt>
                <c:pt idx="165">
                  <c:v>49210.999999498017</c:v>
                </c:pt>
                <c:pt idx="166">
                  <c:v>49510.999999847263</c:v>
                </c:pt>
                <c:pt idx="167">
                  <c:v>49810.999999567866</c:v>
                </c:pt>
                <c:pt idx="168">
                  <c:v>50111.999999522232</c:v>
                </c:pt>
                <c:pt idx="169">
                  <c:v>50411.999999871477</c:v>
                </c:pt>
                <c:pt idx="170">
                  <c:v>50711.999999592081</c:v>
                </c:pt>
                <c:pt idx="171">
                  <c:v>51011.999999941327</c:v>
                </c:pt>
                <c:pt idx="172">
                  <c:v>51311.99999966193</c:v>
                </c:pt>
                <c:pt idx="173">
                  <c:v>51612.000000011176</c:v>
                </c:pt>
                <c:pt idx="174">
                  <c:v>51911.999999731779</c:v>
                </c:pt>
                <c:pt idx="175">
                  <c:v>52211.999999452382</c:v>
                </c:pt>
                <c:pt idx="176">
                  <c:v>52511.999999801628</c:v>
                </c:pt>
                <c:pt idx="177">
                  <c:v>52811.999999522232</c:v>
                </c:pt>
                <c:pt idx="178">
                  <c:v>53112.999999476597</c:v>
                </c:pt>
                <c:pt idx="179">
                  <c:v>53412.999999825843</c:v>
                </c:pt>
                <c:pt idx="180">
                  <c:v>53712.999999546446</c:v>
                </c:pt>
                <c:pt idx="181">
                  <c:v>54012.999999895692</c:v>
                </c:pt>
                <c:pt idx="182">
                  <c:v>54312.999999616295</c:v>
                </c:pt>
                <c:pt idx="183">
                  <c:v>54612.999999965541</c:v>
                </c:pt>
                <c:pt idx="184">
                  <c:v>54912.999999686144</c:v>
                </c:pt>
                <c:pt idx="185">
                  <c:v>55213.00000003539</c:v>
                </c:pt>
                <c:pt idx="186">
                  <c:v>55512.999999755993</c:v>
                </c:pt>
                <c:pt idx="187">
                  <c:v>55812.999999476597</c:v>
                </c:pt>
                <c:pt idx="188">
                  <c:v>56112.999999825843</c:v>
                </c:pt>
                <c:pt idx="189">
                  <c:v>56412.999999546446</c:v>
                </c:pt>
                <c:pt idx="190">
                  <c:v>56712.999999895692</c:v>
                </c:pt>
                <c:pt idx="191">
                  <c:v>57012.999999616295</c:v>
                </c:pt>
                <c:pt idx="192">
                  <c:v>57312.999999965541</c:v>
                </c:pt>
                <c:pt idx="193">
                  <c:v>57613.999999919906</c:v>
                </c:pt>
                <c:pt idx="194">
                  <c:v>57913.999999640509</c:v>
                </c:pt>
                <c:pt idx="195">
                  <c:v>58213.999999989755</c:v>
                </c:pt>
                <c:pt idx="196">
                  <c:v>58513.999999710359</c:v>
                </c:pt>
                <c:pt idx="197">
                  <c:v>58813.999999430962</c:v>
                </c:pt>
                <c:pt idx="198">
                  <c:v>59113.999999780208</c:v>
                </c:pt>
                <c:pt idx="199">
                  <c:v>59413.999999500811</c:v>
                </c:pt>
                <c:pt idx="200">
                  <c:v>59714.999999455176</c:v>
                </c:pt>
                <c:pt idx="201">
                  <c:v>60014.999999804422</c:v>
                </c:pt>
                <c:pt idx="202">
                  <c:v>60314.999999525025</c:v>
                </c:pt>
                <c:pt idx="203">
                  <c:v>60614.999999874271</c:v>
                </c:pt>
                <c:pt idx="204">
                  <c:v>60914.999999594875</c:v>
                </c:pt>
                <c:pt idx="205">
                  <c:v>61214.999999944121</c:v>
                </c:pt>
                <c:pt idx="206">
                  <c:v>61514.999999664724</c:v>
                </c:pt>
                <c:pt idx="207">
                  <c:v>61815.00000001397</c:v>
                </c:pt>
                <c:pt idx="208">
                  <c:v>62114.999999734573</c:v>
                </c:pt>
                <c:pt idx="209">
                  <c:v>62414.999999455176</c:v>
                </c:pt>
                <c:pt idx="210">
                  <c:v>62714.999999804422</c:v>
                </c:pt>
                <c:pt idx="211">
                  <c:v>63014.999999525025</c:v>
                </c:pt>
                <c:pt idx="212">
                  <c:v>63315.999999479391</c:v>
                </c:pt>
                <c:pt idx="213">
                  <c:v>63615.999999828637</c:v>
                </c:pt>
                <c:pt idx="214">
                  <c:v>63915.99999954924</c:v>
                </c:pt>
                <c:pt idx="215">
                  <c:v>64215.999999898486</c:v>
                </c:pt>
                <c:pt idx="216">
                  <c:v>64515.999999619089</c:v>
                </c:pt>
                <c:pt idx="217">
                  <c:v>64815.999999968335</c:v>
                </c:pt>
                <c:pt idx="218">
                  <c:v>65115.999999688938</c:v>
                </c:pt>
                <c:pt idx="219">
                  <c:v>65416.000000038184</c:v>
                </c:pt>
                <c:pt idx="220">
                  <c:v>65568.999999971129</c:v>
                </c:pt>
                <c:pt idx="221">
                  <c:v>65597.999999835156</c:v>
                </c:pt>
                <c:pt idx="222">
                  <c:v>65854.999999562278</c:v>
                </c:pt>
                <c:pt idx="223">
                  <c:v>66111.999999918044</c:v>
                </c:pt>
                <c:pt idx="224">
                  <c:v>66369.999999878928</c:v>
                </c:pt>
                <c:pt idx="225">
                  <c:v>66626.999999606051</c:v>
                </c:pt>
                <c:pt idx="226">
                  <c:v>66883.999999961816</c:v>
                </c:pt>
                <c:pt idx="227">
                  <c:v>67140.999999688938</c:v>
                </c:pt>
                <c:pt idx="228">
                  <c:v>67398.999999649823</c:v>
                </c:pt>
                <c:pt idx="229">
                  <c:v>67656.000000005588</c:v>
                </c:pt>
                <c:pt idx="230">
                  <c:v>67912.99999973271</c:v>
                </c:pt>
                <c:pt idx="231">
                  <c:v>68170.999999693595</c:v>
                </c:pt>
                <c:pt idx="232">
                  <c:v>68428.00000004936</c:v>
                </c:pt>
                <c:pt idx="233">
                  <c:v>68684.999999776483</c:v>
                </c:pt>
                <c:pt idx="234">
                  <c:v>68942.999999737367</c:v>
                </c:pt>
                <c:pt idx="235">
                  <c:v>69199.99999946449</c:v>
                </c:pt>
                <c:pt idx="236">
                  <c:v>69456.999999820255</c:v>
                </c:pt>
                <c:pt idx="237">
                  <c:v>69456.999999820255</c:v>
                </c:pt>
                <c:pt idx="238">
                  <c:v>69713.999999547377</c:v>
                </c:pt>
                <c:pt idx="239">
                  <c:v>69971.999999508262</c:v>
                </c:pt>
                <c:pt idx="240">
                  <c:v>70228.999999864027</c:v>
                </c:pt>
                <c:pt idx="241">
                  <c:v>70485.999999591149</c:v>
                </c:pt>
                <c:pt idx="242">
                  <c:v>70742.999999946915</c:v>
                </c:pt>
                <c:pt idx="243">
                  <c:v>71000.999999907799</c:v>
                </c:pt>
                <c:pt idx="244">
                  <c:v>71514.999999990687</c:v>
                </c:pt>
                <c:pt idx="245">
                  <c:v>71772.999999951571</c:v>
                </c:pt>
                <c:pt idx="246">
                  <c:v>72029.999999678694</c:v>
                </c:pt>
                <c:pt idx="247">
                  <c:v>72287.000000034459</c:v>
                </c:pt>
                <c:pt idx="248">
                  <c:v>72543.999999761581</c:v>
                </c:pt>
                <c:pt idx="249">
                  <c:v>72801.999999722466</c:v>
                </c:pt>
                <c:pt idx="250">
                  <c:v>73058.999999449588</c:v>
                </c:pt>
                <c:pt idx="251">
                  <c:v>73315.999999805354</c:v>
                </c:pt>
                <c:pt idx="252">
                  <c:v>73573.999999766238</c:v>
                </c:pt>
                <c:pt idx="253">
                  <c:v>73830.999999493361</c:v>
                </c:pt>
                <c:pt idx="254">
                  <c:v>74087.999999849126</c:v>
                </c:pt>
                <c:pt idx="255">
                  <c:v>74344.999999576248</c:v>
                </c:pt>
                <c:pt idx="256">
                  <c:v>74601.999999932013</c:v>
                </c:pt>
                <c:pt idx="257">
                  <c:v>74859.999999892898</c:v>
                </c:pt>
                <c:pt idx="258">
                  <c:v>75116.99999962002</c:v>
                </c:pt>
                <c:pt idx="259">
                  <c:v>75373.999999975786</c:v>
                </c:pt>
                <c:pt idx="260">
                  <c:v>75631.99999993667</c:v>
                </c:pt>
                <c:pt idx="261">
                  <c:v>75888.999999663793</c:v>
                </c:pt>
                <c:pt idx="262">
                  <c:v>76146.000000019558</c:v>
                </c:pt>
                <c:pt idx="263">
                  <c:v>76402.99999974668</c:v>
                </c:pt>
                <c:pt idx="264">
                  <c:v>76659.999999473803</c:v>
                </c:pt>
                <c:pt idx="265">
                  <c:v>76917.999999434687</c:v>
                </c:pt>
                <c:pt idx="266">
                  <c:v>77174.999999790452</c:v>
                </c:pt>
                <c:pt idx="267">
                  <c:v>77431.999999517575</c:v>
                </c:pt>
                <c:pt idx="268">
                  <c:v>77689.999999478459</c:v>
                </c:pt>
                <c:pt idx="269">
                  <c:v>77946.999999834225</c:v>
                </c:pt>
                <c:pt idx="270">
                  <c:v>78203.999999561347</c:v>
                </c:pt>
                <c:pt idx="271">
                  <c:v>78460.999999917112</c:v>
                </c:pt>
                <c:pt idx="272">
                  <c:v>78718.999999877997</c:v>
                </c:pt>
                <c:pt idx="273">
                  <c:v>78975.999999605119</c:v>
                </c:pt>
                <c:pt idx="274">
                  <c:v>79232.999999960884</c:v>
                </c:pt>
                <c:pt idx="275">
                  <c:v>79490.999999921769</c:v>
                </c:pt>
                <c:pt idx="276">
                  <c:v>79747.999999648891</c:v>
                </c:pt>
                <c:pt idx="277">
                  <c:v>80005.000000004657</c:v>
                </c:pt>
                <c:pt idx="278">
                  <c:v>80261.999999731779</c:v>
                </c:pt>
                <c:pt idx="279">
                  <c:v>80519.999999692664</c:v>
                </c:pt>
                <c:pt idx="280">
                  <c:v>80777.000000048429</c:v>
                </c:pt>
                <c:pt idx="281">
                  <c:v>81033.999999775551</c:v>
                </c:pt>
                <c:pt idx="282">
                  <c:v>81291.999999736436</c:v>
                </c:pt>
                <c:pt idx="283">
                  <c:v>81548.999999463558</c:v>
                </c:pt>
                <c:pt idx="284">
                  <c:v>81805.999999819323</c:v>
                </c:pt>
                <c:pt idx="285">
                  <c:v>82062.999999546446</c:v>
                </c:pt>
                <c:pt idx="286">
                  <c:v>82320.99999950733</c:v>
                </c:pt>
                <c:pt idx="287">
                  <c:v>82577.999999863096</c:v>
                </c:pt>
                <c:pt idx="288">
                  <c:v>82834.999999590218</c:v>
                </c:pt>
                <c:pt idx="289">
                  <c:v>83091.999999945983</c:v>
                </c:pt>
                <c:pt idx="290">
                  <c:v>83349.999999906868</c:v>
                </c:pt>
                <c:pt idx="291">
                  <c:v>83606.99999963399</c:v>
                </c:pt>
                <c:pt idx="292">
                  <c:v>83863.999999989755</c:v>
                </c:pt>
                <c:pt idx="293">
                  <c:v>84120.999999716878</c:v>
                </c:pt>
                <c:pt idx="294">
                  <c:v>84378.999999677762</c:v>
                </c:pt>
                <c:pt idx="295">
                  <c:v>84636.000000033528</c:v>
                </c:pt>
                <c:pt idx="296">
                  <c:v>84892.99999976065</c:v>
                </c:pt>
                <c:pt idx="297">
                  <c:v>85149.999999487773</c:v>
                </c:pt>
                <c:pt idx="298">
                  <c:v>85406.999999843538</c:v>
                </c:pt>
                <c:pt idx="299">
                  <c:v>85664.999999804422</c:v>
                </c:pt>
                <c:pt idx="300">
                  <c:v>85921.999999531545</c:v>
                </c:pt>
                <c:pt idx="301">
                  <c:v>86178.99999988731</c:v>
                </c:pt>
                <c:pt idx="302">
                  <c:v>86436.999999848194</c:v>
                </c:pt>
                <c:pt idx="303">
                  <c:v>86693.999999575317</c:v>
                </c:pt>
                <c:pt idx="304">
                  <c:v>86950.999999931082</c:v>
                </c:pt>
                <c:pt idx="305">
                  <c:v>87208.999999891967</c:v>
                </c:pt>
                <c:pt idx="306">
                  <c:v>87465.999999619089</c:v>
                </c:pt>
                <c:pt idx="307">
                  <c:v>87722.999999974854</c:v>
                </c:pt>
                <c:pt idx="308">
                  <c:v>87979.999999701977</c:v>
                </c:pt>
                <c:pt idx="309">
                  <c:v>88237.999999662861</c:v>
                </c:pt>
                <c:pt idx="310">
                  <c:v>88495.000000018626</c:v>
                </c:pt>
                <c:pt idx="311">
                  <c:v>88751.999999745749</c:v>
                </c:pt>
                <c:pt idx="312">
                  <c:v>89009.999999706633</c:v>
                </c:pt>
                <c:pt idx="313">
                  <c:v>89266.999999433756</c:v>
                </c:pt>
                <c:pt idx="314">
                  <c:v>89523.999999789521</c:v>
                </c:pt>
                <c:pt idx="315">
                  <c:v>89780.999999516644</c:v>
                </c:pt>
                <c:pt idx="316">
                  <c:v>90038.999999477528</c:v>
                </c:pt>
                <c:pt idx="317">
                  <c:v>90295.999999833293</c:v>
                </c:pt>
                <c:pt idx="318">
                  <c:v>90553.999999794178</c:v>
                </c:pt>
                <c:pt idx="319">
                  <c:v>90810.9999995213</c:v>
                </c:pt>
                <c:pt idx="320">
                  <c:v>91067.999999877065</c:v>
                </c:pt>
                <c:pt idx="321">
                  <c:v>91325.99999983795</c:v>
                </c:pt>
                <c:pt idx="322">
                  <c:v>91582.999999565072</c:v>
                </c:pt>
                <c:pt idx="323">
                  <c:v>91839.999999920838</c:v>
                </c:pt>
                <c:pt idx="324">
                  <c:v>92096.99999964796</c:v>
                </c:pt>
                <c:pt idx="325">
                  <c:v>92354.000000003725</c:v>
                </c:pt>
                <c:pt idx="326">
                  <c:v>92611.99999996461</c:v>
                </c:pt>
                <c:pt idx="327">
                  <c:v>92868.999999691732</c:v>
                </c:pt>
                <c:pt idx="328">
                  <c:v>93126.000000047497</c:v>
                </c:pt>
                <c:pt idx="329">
                  <c:v>93384.000000008382</c:v>
                </c:pt>
                <c:pt idx="330">
                  <c:v>93640.999999735504</c:v>
                </c:pt>
                <c:pt idx="331">
                  <c:v>93897.999999462627</c:v>
                </c:pt>
                <c:pt idx="332">
                  <c:v>94154.999999818392</c:v>
                </c:pt>
                <c:pt idx="333">
                  <c:v>94412.999999779277</c:v>
                </c:pt>
                <c:pt idx="334">
                  <c:v>94669.999999506399</c:v>
                </c:pt>
                <c:pt idx="335">
                  <c:v>94926.999999862164</c:v>
                </c:pt>
                <c:pt idx="336">
                  <c:v>95183.999999589287</c:v>
                </c:pt>
                <c:pt idx="337">
                  <c:v>95441.999999550171</c:v>
                </c:pt>
                <c:pt idx="338">
                  <c:v>95698.999999905936</c:v>
                </c:pt>
                <c:pt idx="339">
                  <c:v>95956.999999866821</c:v>
                </c:pt>
                <c:pt idx="340">
                  <c:v>96213.999999593943</c:v>
                </c:pt>
                <c:pt idx="341">
                  <c:v>96470.999999949709</c:v>
                </c:pt>
                <c:pt idx="342">
                  <c:v>96727.999999676831</c:v>
                </c:pt>
                <c:pt idx="343">
                  <c:v>96985.000000032596</c:v>
                </c:pt>
                <c:pt idx="344">
                  <c:v>97242.999999993481</c:v>
                </c:pt>
                <c:pt idx="345">
                  <c:v>97499.999999720603</c:v>
                </c:pt>
                <c:pt idx="346">
                  <c:v>97756.999999447726</c:v>
                </c:pt>
                <c:pt idx="347">
                  <c:v>98015.000000037253</c:v>
                </c:pt>
                <c:pt idx="348">
                  <c:v>98271.999999764375</c:v>
                </c:pt>
                <c:pt idx="349">
                  <c:v>98528.999999491498</c:v>
                </c:pt>
                <c:pt idx="350">
                  <c:v>98785.999999847263</c:v>
                </c:pt>
                <c:pt idx="351">
                  <c:v>99043.999999808148</c:v>
                </c:pt>
                <c:pt idx="352">
                  <c:v>99300.99999953527</c:v>
                </c:pt>
                <c:pt idx="353">
                  <c:v>99557.999999891035</c:v>
                </c:pt>
                <c:pt idx="354">
                  <c:v>99814.999999618158</c:v>
                </c:pt>
                <c:pt idx="355">
                  <c:v>100072.99999957904</c:v>
                </c:pt>
                <c:pt idx="356">
                  <c:v>100329.99999993481</c:v>
                </c:pt>
                <c:pt idx="357">
                  <c:v>100586.99999966193</c:v>
                </c:pt>
                <c:pt idx="358">
                  <c:v>100844.0000000177</c:v>
                </c:pt>
                <c:pt idx="359">
                  <c:v>101101.99999997858</c:v>
                </c:pt>
                <c:pt idx="360">
                  <c:v>101358.9999997057</c:v>
                </c:pt>
                <c:pt idx="361">
                  <c:v>101615.99999943282</c:v>
                </c:pt>
                <c:pt idx="362">
                  <c:v>101874.00000002235</c:v>
                </c:pt>
                <c:pt idx="363">
                  <c:v>102130.99999974947</c:v>
                </c:pt>
                <c:pt idx="364">
                  <c:v>102387.9999994766</c:v>
                </c:pt>
                <c:pt idx="365">
                  <c:v>102645.99999943748</c:v>
                </c:pt>
                <c:pt idx="366">
                  <c:v>102902.99999979325</c:v>
                </c:pt>
                <c:pt idx="367">
                  <c:v>103159.99999952037</c:v>
                </c:pt>
                <c:pt idx="368">
                  <c:v>103417.99999948125</c:v>
                </c:pt>
                <c:pt idx="369">
                  <c:v>103674.99999983702</c:v>
                </c:pt>
                <c:pt idx="370">
                  <c:v>103931.99999956414</c:v>
                </c:pt>
                <c:pt idx="371">
                  <c:v>104189.99999952503</c:v>
                </c:pt>
                <c:pt idx="372">
                  <c:v>104446.99999988079</c:v>
                </c:pt>
                <c:pt idx="373">
                  <c:v>104703.99999960791</c:v>
                </c:pt>
                <c:pt idx="374">
                  <c:v>104960.99999996368</c:v>
                </c:pt>
                <c:pt idx="375">
                  <c:v>105218.99999992456</c:v>
                </c:pt>
                <c:pt idx="376">
                  <c:v>105475.99999965169</c:v>
                </c:pt>
                <c:pt idx="377">
                  <c:v>105733.00000000745</c:v>
                </c:pt>
                <c:pt idx="378">
                  <c:v>105989.99999973457</c:v>
                </c:pt>
                <c:pt idx="379">
                  <c:v>106247.99999969546</c:v>
                </c:pt>
                <c:pt idx="380">
                  <c:v>106505.00000005122</c:v>
                </c:pt>
                <c:pt idx="381">
                  <c:v>106761.99999977835</c:v>
                </c:pt>
                <c:pt idx="382">
                  <c:v>107019.99999973923</c:v>
                </c:pt>
                <c:pt idx="383">
                  <c:v>107276.99999946635</c:v>
                </c:pt>
                <c:pt idx="384">
                  <c:v>107533.99999982212</c:v>
                </c:pt>
                <c:pt idx="385">
                  <c:v>107790.99999954924</c:v>
                </c:pt>
                <c:pt idx="386">
                  <c:v>108048.99999951012</c:v>
                </c:pt>
                <c:pt idx="387">
                  <c:v>108305.99999986589</c:v>
                </c:pt>
                <c:pt idx="388">
                  <c:v>108562.99999959301</c:v>
                </c:pt>
                <c:pt idx="389">
                  <c:v>108819.99999994878</c:v>
                </c:pt>
                <c:pt idx="390">
                  <c:v>109077.99999990966</c:v>
                </c:pt>
                <c:pt idx="391">
                  <c:v>109334.99999963678</c:v>
                </c:pt>
                <c:pt idx="392">
                  <c:v>109591.99999999255</c:v>
                </c:pt>
                <c:pt idx="393">
                  <c:v>109849.99999995343</c:v>
                </c:pt>
                <c:pt idx="394">
                  <c:v>110106.99999968056</c:v>
                </c:pt>
                <c:pt idx="395">
                  <c:v>110364.00000003632</c:v>
                </c:pt>
                <c:pt idx="396">
                  <c:v>110620.99999976344</c:v>
                </c:pt>
                <c:pt idx="397">
                  <c:v>110878.99999972433</c:v>
                </c:pt>
                <c:pt idx="398">
                  <c:v>111135.99999945145</c:v>
                </c:pt>
                <c:pt idx="399">
                  <c:v>111392.99999980722</c:v>
                </c:pt>
                <c:pt idx="400">
                  <c:v>111650.9999997681</c:v>
                </c:pt>
                <c:pt idx="401">
                  <c:v>111907.99999949522</c:v>
                </c:pt>
                <c:pt idx="402">
                  <c:v>112164.99999985099</c:v>
                </c:pt>
                <c:pt idx="403">
                  <c:v>112422.99999981187</c:v>
                </c:pt>
                <c:pt idx="404">
                  <c:v>112679.999999539</c:v>
                </c:pt>
                <c:pt idx="405">
                  <c:v>112936.99999989476</c:v>
                </c:pt>
                <c:pt idx="406">
                  <c:v>113194.99999985565</c:v>
                </c:pt>
                <c:pt idx="407">
                  <c:v>113451.99999958277</c:v>
                </c:pt>
                <c:pt idx="408">
                  <c:v>113708.99999993853</c:v>
                </c:pt>
                <c:pt idx="409">
                  <c:v>113965.99999966566</c:v>
                </c:pt>
                <c:pt idx="410">
                  <c:v>114223.99999962654</c:v>
                </c:pt>
                <c:pt idx="411">
                  <c:v>114480.9999999823</c:v>
                </c:pt>
                <c:pt idx="412">
                  <c:v>114737.99999970943</c:v>
                </c:pt>
                <c:pt idx="413">
                  <c:v>114995.99999967031</c:v>
                </c:pt>
                <c:pt idx="414">
                  <c:v>115253.00000002608</c:v>
                </c:pt>
                <c:pt idx="415">
                  <c:v>115509.9999997532</c:v>
                </c:pt>
                <c:pt idx="416">
                  <c:v>115766.99999948032</c:v>
                </c:pt>
                <c:pt idx="417">
                  <c:v>116024.99999944121</c:v>
                </c:pt>
                <c:pt idx="418">
                  <c:v>116281.99999979697</c:v>
                </c:pt>
                <c:pt idx="419">
                  <c:v>116538.99999952409</c:v>
                </c:pt>
                <c:pt idx="420">
                  <c:v>116796.99999948498</c:v>
                </c:pt>
                <c:pt idx="421">
                  <c:v>117053.99999984074</c:v>
                </c:pt>
                <c:pt idx="422">
                  <c:v>117310.99999956787</c:v>
                </c:pt>
                <c:pt idx="423">
                  <c:v>117568.99999952875</c:v>
                </c:pt>
                <c:pt idx="424">
                  <c:v>117825.99999988452</c:v>
                </c:pt>
                <c:pt idx="425">
                  <c:v>118082.99999961164</c:v>
                </c:pt>
                <c:pt idx="426">
                  <c:v>118340.99999957252</c:v>
                </c:pt>
                <c:pt idx="427">
                  <c:v>118597.99999992829</c:v>
                </c:pt>
                <c:pt idx="428">
                  <c:v>118854.99999965541</c:v>
                </c:pt>
                <c:pt idx="429">
                  <c:v>119112.00000001118</c:v>
                </c:pt>
                <c:pt idx="430">
                  <c:v>119369.99999997206</c:v>
                </c:pt>
                <c:pt idx="431">
                  <c:v>119626.99999969918</c:v>
                </c:pt>
                <c:pt idx="432">
                  <c:v>119884.00000005495</c:v>
                </c:pt>
                <c:pt idx="433">
                  <c:v>120142.00000001583</c:v>
                </c:pt>
                <c:pt idx="434">
                  <c:v>120398.99999974295</c:v>
                </c:pt>
                <c:pt idx="435">
                  <c:v>120655.99999947008</c:v>
                </c:pt>
                <c:pt idx="436">
                  <c:v>120913.99999943096</c:v>
                </c:pt>
                <c:pt idx="437">
                  <c:v>121170.99999978673</c:v>
                </c:pt>
                <c:pt idx="438">
                  <c:v>121427.99999951385</c:v>
                </c:pt>
                <c:pt idx="439">
                  <c:v>121684.99999986961</c:v>
                </c:pt>
                <c:pt idx="440">
                  <c:v>121942.9999998305</c:v>
                </c:pt>
                <c:pt idx="441">
                  <c:v>122199.99999955762</c:v>
                </c:pt>
                <c:pt idx="442">
                  <c:v>122456.99999991339</c:v>
                </c:pt>
                <c:pt idx="443">
                  <c:v>122713.99999964051</c:v>
                </c:pt>
                <c:pt idx="444">
                  <c:v>122971.99999960139</c:v>
                </c:pt>
                <c:pt idx="445">
                  <c:v>123228.99999995716</c:v>
                </c:pt>
                <c:pt idx="446">
                  <c:v>123485.99999968428</c:v>
                </c:pt>
                <c:pt idx="447">
                  <c:v>123743.99999964517</c:v>
                </c:pt>
                <c:pt idx="448">
                  <c:v>124001.00000000093</c:v>
                </c:pt>
                <c:pt idx="449">
                  <c:v>124257.99999972805</c:v>
                </c:pt>
                <c:pt idx="450">
                  <c:v>124515.99999968894</c:v>
                </c:pt>
                <c:pt idx="451">
                  <c:v>124773.0000000447</c:v>
                </c:pt>
                <c:pt idx="452">
                  <c:v>125029.99999977183</c:v>
                </c:pt>
                <c:pt idx="453">
                  <c:v>125286.99999949895</c:v>
                </c:pt>
                <c:pt idx="454">
                  <c:v>125544.99999945983</c:v>
                </c:pt>
                <c:pt idx="455">
                  <c:v>125801.9999998156</c:v>
                </c:pt>
                <c:pt idx="456">
                  <c:v>126058.99999954272</c:v>
                </c:pt>
                <c:pt idx="457">
                  <c:v>126315.99999989849</c:v>
                </c:pt>
                <c:pt idx="458">
                  <c:v>126573.99999985937</c:v>
                </c:pt>
                <c:pt idx="459">
                  <c:v>126830.99999958649</c:v>
                </c:pt>
                <c:pt idx="460">
                  <c:v>127087.99999994226</c:v>
                </c:pt>
                <c:pt idx="461">
                  <c:v>127345.99999990314</c:v>
                </c:pt>
                <c:pt idx="462">
                  <c:v>127602.99999963026</c:v>
                </c:pt>
                <c:pt idx="463">
                  <c:v>127859.99999998603</c:v>
                </c:pt>
                <c:pt idx="464">
                  <c:v>128116.99999971315</c:v>
                </c:pt>
                <c:pt idx="465">
                  <c:v>128374.99999967404</c:v>
                </c:pt>
                <c:pt idx="466">
                  <c:v>128632.0000000298</c:v>
                </c:pt>
                <c:pt idx="467">
                  <c:v>128888.99999975692</c:v>
                </c:pt>
                <c:pt idx="468">
                  <c:v>129145.99999948405</c:v>
                </c:pt>
                <c:pt idx="469">
                  <c:v>129403.99999944493</c:v>
                </c:pt>
                <c:pt idx="470">
                  <c:v>129660.9999998007</c:v>
                </c:pt>
                <c:pt idx="471">
                  <c:v>129917.99999952782</c:v>
                </c:pt>
                <c:pt idx="472">
                  <c:v>130175.9999994887</c:v>
                </c:pt>
                <c:pt idx="473">
                  <c:v>130432.99999984447</c:v>
                </c:pt>
                <c:pt idx="474">
                  <c:v>130689.99999957159</c:v>
                </c:pt>
                <c:pt idx="475">
                  <c:v>130946.99999992736</c:v>
                </c:pt>
                <c:pt idx="476">
                  <c:v>131203.99999965448</c:v>
                </c:pt>
                <c:pt idx="477">
                  <c:v>131461.99999961536</c:v>
                </c:pt>
                <c:pt idx="478">
                  <c:v>131718.99999997113</c:v>
                </c:pt>
                <c:pt idx="479">
                  <c:v>131975.99999969825</c:v>
                </c:pt>
                <c:pt idx="480">
                  <c:v>132233.99999965914</c:v>
                </c:pt>
                <c:pt idx="481">
                  <c:v>132491.0000000149</c:v>
                </c:pt>
                <c:pt idx="482">
                  <c:v>132747.99999974202</c:v>
                </c:pt>
                <c:pt idx="483">
                  <c:v>133004.99999946915</c:v>
                </c:pt>
                <c:pt idx="484">
                  <c:v>133262.99999943003</c:v>
                </c:pt>
                <c:pt idx="485">
                  <c:v>133519.9999997858</c:v>
                </c:pt>
                <c:pt idx="486">
                  <c:v>133776.99999951292</c:v>
                </c:pt>
                <c:pt idx="487">
                  <c:v>134034.9999994738</c:v>
                </c:pt>
                <c:pt idx="488">
                  <c:v>134291.99999982957</c:v>
                </c:pt>
                <c:pt idx="489">
                  <c:v>134548.99999955669</c:v>
                </c:pt>
                <c:pt idx="490">
                  <c:v>134805.99999991246</c:v>
                </c:pt>
                <c:pt idx="491">
                  <c:v>135063.99999987334</c:v>
                </c:pt>
                <c:pt idx="492">
                  <c:v>135320.99999960046</c:v>
                </c:pt>
                <c:pt idx="493">
                  <c:v>135577.99999995623</c:v>
                </c:pt>
                <c:pt idx="494">
                  <c:v>135834.99999968335</c:v>
                </c:pt>
                <c:pt idx="495">
                  <c:v>136092.00000003912</c:v>
                </c:pt>
                <c:pt idx="496">
                  <c:v>136350</c:v>
                </c:pt>
                <c:pt idx="497">
                  <c:v>136606.99999972712</c:v>
                </c:pt>
                <c:pt idx="498">
                  <c:v>136863.99999945424</c:v>
                </c:pt>
                <c:pt idx="499">
                  <c:v>137122.00000004377</c:v>
                </c:pt>
                <c:pt idx="500">
                  <c:v>137378.99999977089</c:v>
                </c:pt>
                <c:pt idx="501">
                  <c:v>137636.99999973178</c:v>
                </c:pt>
                <c:pt idx="502">
                  <c:v>137893.9999994589</c:v>
                </c:pt>
                <c:pt idx="503">
                  <c:v>138150.99999981467</c:v>
                </c:pt>
                <c:pt idx="504">
                  <c:v>138408.99999977555</c:v>
                </c:pt>
                <c:pt idx="505">
                  <c:v>138665.99999950267</c:v>
                </c:pt>
                <c:pt idx="506">
                  <c:v>138922.99999985844</c:v>
                </c:pt>
                <c:pt idx="507">
                  <c:v>139179.99999958556</c:v>
                </c:pt>
                <c:pt idx="508">
                  <c:v>139437.99999954645</c:v>
                </c:pt>
                <c:pt idx="509">
                  <c:v>139694.99999990221</c:v>
                </c:pt>
                <c:pt idx="510">
                  <c:v>139951.99999962933</c:v>
                </c:pt>
                <c:pt idx="511">
                  <c:v>140208.9999999851</c:v>
                </c:pt>
                <c:pt idx="512">
                  <c:v>140466.99999994598</c:v>
                </c:pt>
                <c:pt idx="513">
                  <c:v>140723.99999967311</c:v>
                </c:pt>
                <c:pt idx="514">
                  <c:v>140981.00000002887</c:v>
                </c:pt>
                <c:pt idx="515">
                  <c:v>141238.99999998976</c:v>
                </c:pt>
                <c:pt idx="516">
                  <c:v>141495.99999971688</c:v>
                </c:pt>
                <c:pt idx="517">
                  <c:v>141752.999999444</c:v>
                </c:pt>
                <c:pt idx="518">
                  <c:v>142011.00000003353</c:v>
                </c:pt>
                <c:pt idx="519">
                  <c:v>142267.99999976065</c:v>
                </c:pt>
                <c:pt idx="520">
                  <c:v>142524.99999948777</c:v>
                </c:pt>
                <c:pt idx="521">
                  <c:v>142782.99999944866</c:v>
                </c:pt>
                <c:pt idx="522">
                  <c:v>143039.99999980442</c:v>
                </c:pt>
                <c:pt idx="523">
                  <c:v>143296.99999953154</c:v>
                </c:pt>
                <c:pt idx="524">
                  <c:v>143554.99999949243</c:v>
                </c:pt>
                <c:pt idx="525">
                  <c:v>143811.99999984819</c:v>
                </c:pt>
                <c:pt idx="526">
                  <c:v>144068.99999957532</c:v>
                </c:pt>
                <c:pt idx="527">
                  <c:v>144325.99999993108</c:v>
                </c:pt>
                <c:pt idx="528">
                  <c:v>144583.99999989197</c:v>
                </c:pt>
                <c:pt idx="529">
                  <c:v>144840.99999961909</c:v>
                </c:pt>
                <c:pt idx="530">
                  <c:v>145098.99999957997</c:v>
                </c:pt>
                <c:pt idx="531">
                  <c:v>145355.99999993574</c:v>
                </c:pt>
                <c:pt idx="532">
                  <c:v>145612.99999966286</c:v>
                </c:pt>
                <c:pt idx="533">
                  <c:v>145870.99999962375</c:v>
                </c:pt>
                <c:pt idx="534">
                  <c:v>146127.99999997951</c:v>
                </c:pt>
                <c:pt idx="535">
                  <c:v>146384.99999970663</c:v>
                </c:pt>
                <c:pt idx="536">
                  <c:v>146641.99999943376</c:v>
                </c:pt>
                <c:pt idx="537">
                  <c:v>146900.00000002328</c:v>
                </c:pt>
                <c:pt idx="538">
                  <c:v>147156.99999975041</c:v>
                </c:pt>
                <c:pt idx="539">
                  <c:v>147413.99999947753</c:v>
                </c:pt>
                <c:pt idx="540">
                  <c:v>147671.99999943841</c:v>
                </c:pt>
                <c:pt idx="541">
                  <c:v>147928.99999979418</c:v>
                </c:pt>
                <c:pt idx="542">
                  <c:v>148185.9999995213</c:v>
                </c:pt>
                <c:pt idx="543">
                  <c:v>148442.99999987707</c:v>
                </c:pt>
                <c:pt idx="544">
                  <c:v>148700.99999983795</c:v>
                </c:pt>
                <c:pt idx="545">
                  <c:v>148957.99999956507</c:v>
                </c:pt>
                <c:pt idx="546">
                  <c:v>149214.99999992084</c:v>
                </c:pt>
                <c:pt idx="547">
                  <c:v>149472.99999988172</c:v>
                </c:pt>
                <c:pt idx="548">
                  <c:v>149729.99999960884</c:v>
                </c:pt>
                <c:pt idx="549">
                  <c:v>149986.99999996461</c:v>
                </c:pt>
                <c:pt idx="550">
                  <c:v>150243.99999969173</c:v>
                </c:pt>
                <c:pt idx="551">
                  <c:v>150501.99999965262</c:v>
                </c:pt>
                <c:pt idx="552">
                  <c:v>150759.00000000838</c:v>
                </c:pt>
                <c:pt idx="553">
                  <c:v>151015.9999997355</c:v>
                </c:pt>
                <c:pt idx="554">
                  <c:v>151272.99999946263</c:v>
                </c:pt>
                <c:pt idx="555">
                  <c:v>151531.00000005215</c:v>
                </c:pt>
                <c:pt idx="556">
                  <c:v>151787.99999977928</c:v>
                </c:pt>
                <c:pt idx="557">
                  <c:v>152044.9999995064</c:v>
                </c:pt>
                <c:pt idx="558">
                  <c:v>152302.99999946728</c:v>
                </c:pt>
                <c:pt idx="559">
                  <c:v>152559.99999982305</c:v>
                </c:pt>
                <c:pt idx="560">
                  <c:v>152816.99999955017</c:v>
                </c:pt>
                <c:pt idx="561">
                  <c:v>153073.99999990594</c:v>
                </c:pt>
                <c:pt idx="562">
                  <c:v>153331.99999986682</c:v>
                </c:pt>
                <c:pt idx="563">
                  <c:v>153588.99999959394</c:v>
                </c:pt>
                <c:pt idx="564">
                  <c:v>153845.99999994971</c:v>
                </c:pt>
                <c:pt idx="565">
                  <c:v>154103.99999991059</c:v>
                </c:pt>
                <c:pt idx="566">
                  <c:v>154360.99999963772</c:v>
                </c:pt>
                <c:pt idx="567">
                  <c:v>154617.99999999348</c:v>
                </c:pt>
                <c:pt idx="568">
                  <c:v>154874.9999997206</c:v>
                </c:pt>
                <c:pt idx="569">
                  <c:v>155132.99999968149</c:v>
                </c:pt>
                <c:pt idx="570">
                  <c:v>155390.00000003725</c:v>
                </c:pt>
                <c:pt idx="571">
                  <c:v>155646.99999976438</c:v>
                </c:pt>
                <c:pt idx="572">
                  <c:v>155904.99999972526</c:v>
                </c:pt>
                <c:pt idx="573">
                  <c:v>156161.99999945238</c:v>
                </c:pt>
                <c:pt idx="574">
                  <c:v>156418.99999980815</c:v>
                </c:pt>
                <c:pt idx="575">
                  <c:v>156675.99999953527</c:v>
                </c:pt>
                <c:pt idx="576">
                  <c:v>156933.99999949615</c:v>
                </c:pt>
                <c:pt idx="577">
                  <c:v>157190.99999985192</c:v>
                </c:pt>
                <c:pt idx="578">
                  <c:v>157447.99999957904</c:v>
                </c:pt>
                <c:pt idx="579">
                  <c:v>157704.99999993481</c:v>
                </c:pt>
                <c:pt idx="580">
                  <c:v>157962.99999989569</c:v>
                </c:pt>
                <c:pt idx="581">
                  <c:v>158219.99999962281</c:v>
                </c:pt>
                <c:pt idx="582">
                  <c:v>158476.99999997858</c:v>
                </c:pt>
                <c:pt idx="583">
                  <c:v>158733.9999997057</c:v>
                </c:pt>
                <c:pt idx="584">
                  <c:v>158991.99999966659</c:v>
                </c:pt>
                <c:pt idx="585">
                  <c:v>159249.00000002235</c:v>
                </c:pt>
                <c:pt idx="586">
                  <c:v>159505.99999974947</c:v>
                </c:pt>
                <c:pt idx="587">
                  <c:v>159762.9999994766</c:v>
                </c:pt>
                <c:pt idx="588">
                  <c:v>160020.99999943748</c:v>
                </c:pt>
                <c:pt idx="589">
                  <c:v>160277.99999979325</c:v>
                </c:pt>
                <c:pt idx="590">
                  <c:v>160534.99999952037</c:v>
                </c:pt>
                <c:pt idx="591">
                  <c:v>160791.99999987613</c:v>
                </c:pt>
                <c:pt idx="592">
                  <c:v>161049.99999983702</c:v>
                </c:pt>
                <c:pt idx="593">
                  <c:v>161306.99999956414</c:v>
                </c:pt>
                <c:pt idx="594">
                  <c:v>161563.99999991991</c:v>
                </c:pt>
                <c:pt idx="595">
                  <c:v>161821.99999988079</c:v>
                </c:pt>
                <c:pt idx="596">
                  <c:v>162078.99999960791</c:v>
                </c:pt>
                <c:pt idx="597">
                  <c:v>162335.99999996368</c:v>
                </c:pt>
                <c:pt idx="598">
                  <c:v>162592.9999996908</c:v>
                </c:pt>
                <c:pt idx="599">
                  <c:v>162850.00000004657</c:v>
                </c:pt>
                <c:pt idx="600">
                  <c:v>163108.00000000745</c:v>
                </c:pt>
                <c:pt idx="601">
                  <c:v>163364.99999973457</c:v>
                </c:pt>
                <c:pt idx="602">
                  <c:v>163621.9999994617</c:v>
                </c:pt>
                <c:pt idx="603">
                  <c:v>163880.00000005122</c:v>
                </c:pt>
                <c:pt idx="604">
                  <c:v>164136.99999977835</c:v>
                </c:pt>
                <c:pt idx="605">
                  <c:v>164393.99999950547</c:v>
                </c:pt>
                <c:pt idx="606">
                  <c:v>164651.99999946635</c:v>
                </c:pt>
                <c:pt idx="607">
                  <c:v>164908.99999982212</c:v>
                </c:pt>
                <c:pt idx="608">
                  <c:v>165165.99999954924</c:v>
                </c:pt>
                <c:pt idx="609">
                  <c:v>165423.99999951012</c:v>
                </c:pt>
                <c:pt idx="610">
                  <c:v>165680.99999986589</c:v>
                </c:pt>
                <c:pt idx="611">
                  <c:v>165937.99999959301</c:v>
                </c:pt>
                <c:pt idx="612">
                  <c:v>166195.9999995539</c:v>
                </c:pt>
                <c:pt idx="613">
                  <c:v>166452.99999990966</c:v>
                </c:pt>
                <c:pt idx="614">
                  <c:v>166709.99999963678</c:v>
                </c:pt>
                <c:pt idx="615">
                  <c:v>166966.99999999255</c:v>
                </c:pt>
                <c:pt idx="616">
                  <c:v>167224.99999995343</c:v>
                </c:pt>
                <c:pt idx="617">
                  <c:v>167481.99999968056</c:v>
                </c:pt>
                <c:pt idx="618">
                  <c:v>167739.00000003632</c:v>
                </c:pt>
                <c:pt idx="619">
                  <c:v>167996.99999999721</c:v>
                </c:pt>
                <c:pt idx="620">
                  <c:v>168253.99999972433</c:v>
                </c:pt>
                <c:pt idx="621">
                  <c:v>168510.99999945145</c:v>
                </c:pt>
                <c:pt idx="622">
                  <c:v>168767.99999980722</c:v>
                </c:pt>
                <c:pt idx="623">
                  <c:v>169025.9999997681</c:v>
                </c:pt>
                <c:pt idx="624">
                  <c:v>169282.99999949522</c:v>
                </c:pt>
                <c:pt idx="625">
                  <c:v>169539.99999985099</c:v>
                </c:pt>
                <c:pt idx="626">
                  <c:v>169796.99999957811</c:v>
                </c:pt>
                <c:pt idx="627">
                  <c:v>170053.99999993388</c:v>
                </c:pt>
                <c:pt idx="628">
                  <c:v>170311.99999989476</c:v>
                </c:pt>
                <c:pt idx="629">
                  <c:v>170568.99999962188</c:v>
                </c:pt>
                <c:pt idx="630">
                  <c:v>170825.99999997765</c:v>
                </c:pt>
                <c:pt idx="631">
                  <c:v>171083.99999993853</c:v>
                </c:pt>
                <c:pt idx="632">
                  <c:v>171340.99999966566</c:v>
                </c:pt>
                <c:pt idx="633">
                  <c:v>171598.00000002142</c:v>
                </c:pt>
                <c:pt idx="634">
                  <c:v>171854.99999974854</c:v>
                </c:pt>
                <c:pt idx="635">
                  <c:v>172112.99999970943</c:v>
                </c:pt>
                <c:pt idx="636">
                  <c:v>172369.99999943655</c:v>
                </c:pt>
                <c:pt idx="637">
                  <c:v>172626.99999979232</c:v>
                </c:pt>
                <c:pt idx="638">
                  <c:v>172884.9999997532</c:v>
                </c:pt>
                <c:pt idx="639">
                  <c:v>173141.99999948032</c:v>
                </c:pt>
                <c:pt idx="640">
                  <c:v>173398.99999983609</c:v>
                </c:pt>
                <c:pt idx="641">
                  <c:v>173655.99999956321</c:v>
                </c:pt>
                <c:pt idx="642">
                  <c:v>173913.99999952409</c:v>
                </c:pt>
                <c:pt idx="643">
                  <c:v>174170.99999987986</c:v>
                </c:pt>
                <c:pt idx="644">
                  <c:v>174427.99999960698</c:v>
                </c:pt>
                <c:pt idx="645">
                  <c:v>174685.99999956787</c:v>
                </c:pt>
                <c:pt idx="646">
                  <c:v>174942.99999992363</c:v>
                </c:pt>
                <c:pt idx="647">
                  <c:v>175199.99999965075</c:v>
                </c:pt>
                <c:pt idx="648">
                  <c:v>175457.00000000652</c:v>
                </c:pt>
                <c:pt idx="649">
                  <c:v>175714.9999999674</c:v>
                </c:pt>
                <c:pt idx="650">
                  <c:v>175971.99999969453</c:v>
                </c:pt>
                <c:pt idx="651">
                  <c:v>176229.00000005029</c:v>
                </c:pt>
                <c:pt idx="652">
                  <c:v>176485.99999977741</c:v>
                </c:pt>
                <c:pt idx="653">
                  <c:v>176743.9999997383</c:v>
                </c:pt>
                <c:pt idx="654">
                  <c:v>177000.99999946542</c:v>
                </c:pt>
                <c:pt idx="655">
                  <c:v>177257.99999982119</c:v>
                </c:pt>
                <c:pt idx="656">
                  <c:v>177514.99999954831</c:v>
                </c:pt>
                <c:pt idx="657">
                  <c:v>177772.99999950919</c:v>
                </c:pt>
                <c:pt idx="658">
                  <c:v>178029.99999986496</c:v>
                </c:pt>
                <c:pt idx="659">
                  <c:v>178286.99999959208</c:v>
                </c:pt>
                <c:pt idx="660">
                  <c:v>178544.99999955297</c:v>
                </c:pt>
                <c:pt idx="661">
                  <c:v>178801.99999990873</c:v>
                </c:pt>
                <c:pt idx="662">
                  <c:v>179058.99999963585</c:v>
                </c:pt>
                <c:pt idx="663">
                  <c:v>179316.99999959674</c:v>
                </c:pt>
                <c:pt idx="664">
                  <c:v>179573.9999999525</c:v>
                </c:pt>
                <c:pt idx="665">
                  <c:v>179830.99999967963</c:v>
                </c:pt>
                <c:pt idx="666">
                  <c:v>180088.99999964051</c:v>
                </c:pt>
                <c:pt idx="667">
                  <c:v>180345.99999999627</c:v>
                </c:pt>
                <c:pt idx="668">
                  <c:v>180602.9999997234</c:v>
                </c:pt>
                <c:pt idx="669">
                  <c:v>180860.99999968428</c:v>
                </c:pt>
                <c:pt idx="670">
                  <c:v>181118.00000004005</c:v>
                </c:pt>
                <c:pt idx="671">
                  <c:v>181374.99999976717</c:v>
                </c:pt>
                <c:pt idx="672">
                  <c:v>181632.99999972805</c:v>
                </c:pt>
                <c:pt idx="673">
                  <c:v>181889.99999945518</c:v>
                </c:pt>
                <c:pt idx="674">
                  <c:v>182146.99999981094</c:v>
                </c:pt>
                <c:pt idx="675">
                  <c:v>182403.99999953806</c:v>
                </c:pt>
                <c:pt idx="676">
                  <c:v>182661.99999949895</c:v>
                </c:pt>
                <c:pt idx="677">
                  <c:v>182918.99999985471</c:v>
                </c:pt>
                <c:pt idx="678">
                  <c:v>183175.99999958184</c:v>
                </c:pt>
                <c:pt idx="679">
                  <c:v>183433.99999954272</c:v>
                </c:pt>
                <c:pt idx="680">
                  <c:v>183690.99999989849</c:v>
                </c:pt>
                <c:pt idx="681">
                  <c:v>183947.99999962561</c:v>
                </c:pt>
                <c:pt idx="682">
                  <c:v>184205.99999958649</c:v>
                </c:pt>
                <c:pt idx="683">
                  <c:v>184462.99999994226</c:v>
                </c:pt>
                <c:pt idx="684">
                  <c:v>184719.99999966938</c:v>
                </c:pt>
                <c:pt idx="685">
                  <c:v>184977.00000002515</c:v>
                </c:pt>
                <c:pt idx="686">
                  <c:v>185233.99999975227</c:v>
                </c:pt>
                <c:pt idx="687">
                  <c:v>185491.99999971315</c:v>
                </c:pt>
                <c:pt idx="688">
                  <c:v>185748.99999944028</c:v>
                </c:pt>
                <c:pt idx="689">
                  <c:v>186005.99999979604</c:v>
                </c:pt>
                <c:pt idx="690">
                  <c:v>186262.99999952316</c:v>
                </c:pt>
                <c:pt idx="691">
                  <c:v>186520.99999948405</c:v>
                </c:pt>
                <c:pt idx="692">
                  <c:v>186777.99999983981</c:v>
                </c:pt>
                <c:pt idx="693">
                  <c:v>187034.99999956694</c:v>
                </c:pt>
                <c:pt idx="694">
                  <c:v>187292.99999952782</c:v>
                </c:pt>
                <c:pt idx="695">
                  <c:v>187549.99999988358</c:v>
                </c:pt>
                <c:pt idx="696">
                  <c:v>187806.99999961071</c:v>
                </c:pt>
                <c:pt idx="697">
                  <c:v>188064.99999957159</c:v>
                </c:pt>
                <c:pt idx="698">
                  <c:v>188321.99999992736</c:v>
                </c:pt>
                <c:pt idx="699">
                  <c:v>188578.99999965448</c:v>
                </c:pt>
                <c:pt idx="700">
                  <c:v>188836.99999961536</c:v>
                </c:pt>
                <c:pt idx="701">
                  <c:v>189093.99999997113</c:v>
                </c:pt>
                <c:pt idx="702">
                  <c:v>189350.99999969825</c:v>
                </c:pt>
                <c:pt idx="703">
                  <c:v>189608.99999965914</c:v>
                </c:pt>
                <c:pt idx="704">
                  <c:v>189866.0000000149</c:v>
                </c:pt>
                <c:pt idx="705">
                  <c:v>190122.99999974202</c:v>
                </c:pt>
                <c:pt idx="706">
                  <c:v>190380.99999970291</c:v>
                </c:pt>
                <c:pt idx="707">
                  <c:v>190637.99999943003</c:v>
                </c:pt>
                <c:pt idx="708">
                  <c:v>190894.9999997858</c:v>
                </c:pt>
                <c:pt idx="709">
                  <c:v>191152.99999974668</c:v>
                </c:pt>
                <c:pt idx="710">
                  <c:v>191409.9999994738</c:v>
                </c:pt>
                <c:pt idx="711">
                  <c:v>191666.99999982957</c:v>
                </c:pt>
                <c:pt idx="712">
                  <c:v>191923.99999955669</c:v>
                </c:pt>
                <c:pt idx="713">
                  <c:v>192180.99999991246</c:v>
                </c:pt>
                <c:pt idx="714">
                  <c:v>192438.99999987334</c:v>
                </c:pt>
                <c:pt idx="715">
                  <c:v>192695.99999960046</c:v>
                </c:pt>
                <c:pt idx="716">
                  <c:v>192952.99999995623</c:v>
                </c:pt>
                <c:pt idx="717">
                  <c:v>193210.99999991711</c:v>
                </c:pt>
                <c:pt idx="718">
                  <c:v>193467.99999964423</c:v>
                </c:pt>
                <c:pt idx="719">
                  <c:v>193725</c:v>
                </c:pt>
                <c:pt idx="720">
                  <c:v>193981.99999972712</c:v>
                </c:pt>
                <c:pt idx="721">
                  <c:v>194239.99999968801</c:v>
                </c:pt>
                <c:pt idx="722">
                  <c:v>194497.00000004377</c:v>
                </c:pt>
                <c:pt idx="723">
                  <c:v>194753.99999977089</c:v>
                </c:pt>
                <c:pt idx="724">
                  <c:v>195010.99999949802</c:v>
                </c:pt>
                <c:pt idx="725">
                  <c:v>195267.99999985378</c:v>
                </c:pt>
                <c:pt idx="726">
                  <c:v>195525.99999981467</c:v>
                </c:pt>
                <c:pt idx="727">
                  <c:v>195782.99999954179</c:v>
                </c:pt>
                <c:pt idx="728">
                  <c:v>196039.99999989755</c:v>
                </c:pt>
                <c:pt idx="729">
                  <c:v>196297.99999985844</c:v>
                </c:pt>
                <c:pt idx="730">
                  <c:v>196554.99999958556</c:v>
                </c:pt>
                <c:pt idx="731">
                  <c:v>196811.99999994133</c:v>
                </c:pt>
                <c:pt idx="732">
                  <c:v>197068.99999966845</c:v>
                </c:pt>
                <c:pt idx="733">
                  <c:v>197326.99999962933</c:v>
                </c:pt>
                <c:pt idx="734">
                  <c:v>197583.9999999851</c:v>
                </c:pt>
                <c:pt idx="735">
                  <c:v>197840.99999971222</c:v>
                </c:pt>
                <c:pt idx="736">
                  <c:v>198097.99999943934</c:v>
                </c:pt>
                <c:pt idx="737">
                  <c:v>198356.00000002887</c:v>
                </c:pt>
                <c:pt idx="738">
                  <c:v>198612.99999975599</c:v>
                </c:pt>
                <c:pt idx="739">
                  <c:v>198869.99999948312</c:v>
                </c:pt>
                <c:pt idx="740">
                  <c:v>199127.999999444</c:v>
                </c:pt>
                <c:pt idx="741">
                  <c:v>199384.99999979977</c:v>
                </c:pt>
                <c:pt idx="742">
                  <c:v>199641.99999952689</c:v>
                </c:pt>
                <c:pt idx="743">
                  <c:v>199899.99999948777</c:v>
                </c:pt>
                <c:pt idx="744">
                  <c:v>200156.99999984354</c:v>
                </c:pt>
                <c:pt idx="745">
                  <c:v>200413.99999957066</c:v>
                </c:pt>
                <c:pt idx="746">
                  <c:v>200671.99999953154</c:v>
                </c:pt>
                <c:pt idx="747">
                  <c:v>200928.99999988731</c:v>
                </c:pt>
                <c:pt idx="748">
                  <c:v>201185.99999961443</c:v>
                </c:pt>
                <c:pt idx="749">
                  <c:v>201443.99999957532</c:v>
                </c:pt>
                <c:pt idx="750">
                  <c:v>201700.99999993108</c:v>
                </c:pt>
                <c:pt idx="751">
                  <c:v>201957.9999996582</c:v>
                </c:pt>
                <c:pt idx="752">
                  <c:v>202215.00000001397</c:v>
                </c:pt>
                <c:pt idx="753">
                  <c:v>202472.99999997485</c:v>
                </c:pt>
                <c:pt idx="754">
                  <c:v>202729.99999970198</c:v>
                </c:pt>
                <c:pt idx="755">
                  <c:v>202986.9999994291</c:v>
                </c:pt>
                <c:pt idx="756">
                  <c:v>203243.99999978486</c:v>
                </c:pt>
                <c:pt idx="757">
                  <c:v>203501.99999974575</c:v>
                </c:pt>
                <c:pt idx="758">
                  <c:v>203758.99999947287</c:v>
                </c:pt>
                <c:pt idx="759">
                  <c:v>204015.99999982864</c:v>
                </c:pt>
                <c:pt idx="760">
                  <c:v>204273.99999978952</c:v>
                </c:pt>
                <c:pt idx="761">
                  <c:v>204530.99999951664</c:v>
                </c:pt>
                <c:pt idx="762">
                  <c:v>204787.99999987241</c:v>
                </c:pt>
                <c:pt idx="763">
                  <c:v>205044.99999959953</c:v>
                </c:pt>
                <c:pt idx="764">
                  <c:v>205302.99999956042</c:v>
                </c:pt>
                <c:pt idx="765">
                  <c:v>205559.99999991618</c:v>
                </c:pt>
                <c:pt idx="766">
                  <c:v>205816.9999996433</c:v>
                </c:pt>
                <c:pt idx="767">
                  <c:v>206073.99999999907</c:v>
                </c:pt>
                <c:pt idx="768">
                  <c:v>206331.99999995995</c:v>
                </c:pt>
                <c:pt idx="769">
                  <c:v>206588.99999968708</c:v>
                </c:pt>
                <c:pt idx="770">
                  <c:v>206846.00000004284</c:v>
                </c:pt>
                <c:pt idx="771">
                  <c:v>207104.00000000373</c:v>
                </c:pt>
                <c:pt idx="772">
                  <c:v>207360.99999973085</c:v>
                </c:pt>
                <c:pt idx="773">
                  <c:v>207617.99999945797</c:v>
                </c:pt>
                <c:pt idx="774">
                  <c:v>207874.99999981374</c:v>
                </c:pt>
                <c:pt idx="775">
                  <c:v>208132.99999977462</c:v>
                </c:pt>
                <c:pt idx="776">
                  <c:v>208389.99999950174</c:v>
                </c:pt>
                <c:pt idx="777">
                  <c:v>208646.99999985751</c:v>
                </c:pt>
                <c:pt idx="778">
                  <c:v>208904.99999981839</c:v>
                </c:pt>
                <c:pt idx="779">
                  <c:v>209161.99999954551</c:v>
                </c:pt>
                <c:pt idx="780">
                  <c:v>209418.99999990128</c:v>
                </c:pt>
                <c:pt idx="781">
                  <c:v>209675.9999996284</c:v>
                </c:pt>
                <c:pt idx="782">
                  <c:v>209933.99999958929</c:v>
                </c:pt>
                <c:pt idx="783">
                  <c:v>210190.99999994505</c:v>
                </c:pt>
                <c:pt idx="784">
                  <c:v>210447.99999967217</c:v>
                </c:pt>
                <c:pt idx="785">
                  <c:v>210705.00000002794</c:v>
                </c:pt>
                <c:pt idx="786">
                  <c:v>210962.99999998882</c:v>
                </c:pt>
                <c:pt idx="787">
                  <c:v>211219.99999971595</c:v>
                </c:pt>
                <c:pt idx="788">
                  <c:v>211476.99999944307</c:v>
                </c:pt>
                <c:pt idx="789">
                  <c:v>211733.99999979883</c:v>
                </c:pt>
                <c:pt idx="790">
                  <c:v>211991.99999975972</c:v>
                </c:pt>
                <c:pt idx="791">
                  <c:v>212248.99999948684</c:v>
                </c:pt>
                <c:pt idx="792">
                  <c:v>212505.99999984261</c:v>
                </c:pt>
                <c:pt idx="793">
                  <c:v>212763.99999980349</c:v>
                </c:pt>
                <c:pt idx="794">
                  <c:v>213020.99999953061</c:v>
                </c:pt>
                <c:pt idx="795">
                  <c:v>213277.99999988638</c:v>
                </c:pt>
                <c:pt idx="796">
                  <c:v>213535.99999984726</c:v>
                </c:pt>
                <c:pt idx="797">
                  <c:v>213792.99999957439</c:v>
                </c:pt>
                <c:pt idx="798">
                  <c:v>214049.99999993015</c:v>
                </c:pt>
                <c:pt idx="799">
                  <c:v>214306.99999965727</c:v>
                </c:pt>
                <c:pt idx="800">
                  <c:v>214564.00000001304</c:v>
                </c:pt>
                <c:pt idx="801">
                  <c:v>214821.99999997392</c:v>
                </c:pt>
                <c:pt idx="802">
                  <c:v>215078.99999970105</c:v>
                </c:pt>
                <c:pt idx="803">
                  <c:v>215335.99999942817</c:v>
                </c:pt>
                <c:pt idx="804">
                  <c:v>215594.0000000177</c:v>
                </c:pt>
                <c:pt idx="805">
                  <c:v>215850.99999974482</c:v>
                </c:pt>
                <c:pt idx="806">
                  <c:v>216107.99999947194</c:v>
                </c:pt>
                <c:pt idx="807">
                  <c:v>216364.99999982771</c:v>
                </c:pt>
                <c:pt idx="808">
                  <c:v>216622.99999978859</c:v>
                </c:pt>
                <c:pt idx="809">
                  <c:v>216879.99999951571</c:v>
                </c:pt>
                <c:pt idx="810">
                  <c:v>217136.99999987148</c:v>
                </c:pt>
                <c:pt idx="811">
                  <c:v>217393.9999995986</c:v>
                </c:pt>
                <c:pt idx="812">
                  <c:v>217651.99999955948</c:v>
                </c:pt>
                <c:pt idx="813">
                  <c:v>217908.99999991525</c:v>
                </c:pt>
                <c:pt idx="814">
                  <c:v>218165.99999964237</c:v>
                </c:pt>
                <c:pt idx="815">
                  <c:v>218423.99999960326</c:v>
                </c:pt>
                <c:pt idx="816">
                  <c:v>218680.99999995902</c:v>
                </c:pt>
                <c:pt idx="817">
                  <c:v>218937.99999968614</c:v>
                </c:pt>
                <c:pt idx="818">
                  <c:v>219195.00000004191</c:v>
                </c:pt>
                <c:pt idx="819">
                  <c:v>219453.00000000279</c:v>
                </c:pt>
                <c:pt idx="820">
                  <c:v>219709.99999972992</c:v>
                </c:pt>
                <c:pt idx="821">
                  <c:v>219966.99999945704</c:v>
                </c:pt>
                <c:pt idx="822">
                  <c:v>220225.00000004657</c:v>
                </c:pt>
                <c:pt idx="823">
                  <c:v>220481.99999977369</c:v>
                </c:pt>
                <c:pt idx="824">
                  <c:v>220738.99999950081</c:v>
                </c:pt>
                <c:pt idx="825">
                  <c:v>220995.99999985658</c:v>
                </c:pt>
                <c:pt idx="826">
                  <c:v>221253.99999981746</c:v>
                </c:pt>
                <c:pt idx="827">
                  <c:v>221510.99999954458</c:v>
                </c:pt>
                <c:pt idx="828">
                  <c:v>221767.99999990035</c:v>
                </c:pt>
                <c:pt idx="829">
                  <c:v>222025.99999986123</c:v>
                </c:pt>
                <c:pt idx="830">
                  <c:v>222282.99999958836</c:v>
                </c:pt>
                <c:pt idx="831">
                  <c:v>222539.99999994412</c:v>
                </c:pt>
                <c:pt idx="832">
                  <c:v>222796.99999967124</c:v>
                </c:pt>
                <c:pt idx="833">
                  <c:v>223054.99999963213</c:v>
                </c:pt>
                <c:pt idx="834">
                  <c:v>223311.99999998789</c:v>
                </c:pt>
                <c:pt idx="835">
                  <c:v>223568.99999971502</c:v>
                </c:pt>
                <c:pt idx="836">
                  <c:v>223826.9999996759</c:v>
                </c:pt>
                <c:pt idx="837">
                  <c:v>224084.00000003166</c:v>
                </c:pt>
                <c:pt idx="838">
                  <c:v>224340.99999975879</c:v>
                </c:pt>
                <c:pt idx="839">
                  <c:v>224598.99999971967</c:v>
                </c:pt>
                <c:pt idx="840">
                  <c:v>224855.99999944679</c:v>
                </c:pt>
                <c:pt idx="841">
                  <c:v>225112.99999980256</c:v>
                </c:pt>
                <c:pt idx="842">
                  <c:v>225369.99999952968</c:v>
                </c:pt>
                <c:pt idx="843">
                  <c:v>225627.99999949057</c:v>
                </c:pt>
                <c:pt idx="844">
                  <c:v>225884.99999984633</c:v>
                </c:pt>
                <c:pt idx="845">
                  <c:v>226141.99999957345</c:v>
                </c:pt>
                <c:pt idx="846">
                  <c:v>226398.99999992922</c:v>
                </c:pt>
                <c:pt idx="847">
                  <c:v>226656.9999998901</c:v>
                </c:pt>
                <c:pt idx="848">
                  <c:v>226913.99999961723</c:v>
                </c:pt>
                <c:pt idx="849">
                  <c:v>227170.99999997299</c:v>
                </c:pt>
                <c:pt idx="850">
                  <c:v>227428.99999993388</c:v>
                </c:pt>
                <c:pt idx="851">
                  <c:v>227685.999999661</c:v>
                </c:pt>
                <c:pt idx="852">
                  <c:v>227943.00000001676</c:v>
                </c:pt>
                <c:pt idx="853">
                  <c:v>228199.99999974389</c:v>
                </c:pt>
                <c:pt idx="854">
                  <c:v>228457.99999970477</c:v>
                </c:pt>
                <c:pt idx="855">
                  <c:v>228714.99999943189</c:v>
                </c:pt>
                <c:pt idx="856">
                  <c:v>228973.00000002142</c:v>
                </c:pt>
                <c:pt idx="857">
                  <c:v>229229.99999974854</c:v>
                </c:pt>
                <c:pt idx="858">
                  <c:v>229486.99999947567</c:v>
                </c:pt>
                <c:pt idx="859">
                  <c:v>229744.99999943655</c:v>
                </c:pt>
                <c:pt idx="860">
                  <c:v>230001.99999979232</c:v>
                </c:pt>
                <c:pt idx="861">
                  <c:v>230258.99999951944</c:v>
                </c:pt>
                <c:pt idx="862">
                  <c:v>230516.99999948032</c:v>
                </c:pt>
                <c:pt idx="863">
                  <c:v>230773.99999983609</c:v>
                </c:pt>
                <c:pt idx="864">
                  <c:v>231030.99999956321</c:v>
                </c:pt>
                <c:pt idx="865">
                  <c:v>231287.99999991897</c:v>
                </c:pt>
                <c:pt idx="866">
                  <c:v>231545.99999987986</c:v>
                </c:pt>
                <c:pt idx="867">
                  <c:v>231802.99999960698</c:v>
                </c:pt>
                <c:pt idx="868">
                  <c:v>232059.99999996275</c:v>
                </c:pt>
                <c:pt idx="869">
                  <c:v>232317.99999992363</c:v>
                </c:pt>
                <c:pt idx="870">
                  <c:v>232574.99999965075</c:v>
                </c:pt>
                <c:pt idx="871">
                  <c:v>232832.00000000652</c:v>
                </c:pt>
                <c:pt idx="872">
                  <c:v>233088.99999973364</c:v>
                </c:pt>
                <c:pt idx="873">
                  <c:v>233346.99999969453</c:v>
                </c:pt>
                <c:pt idx="874">
                  <c:v>233604.00000005029</c:v>
                </c:pt>
                <c:pt idx="875">
                  <c:v>233860.99999977741</c:v>
                </c:pt>
                <c:pt idx="876">
                  <c:v>234117.99999950454</c:v>
                </c:pt>
                <c:pt idx="877">
                  <c:v>234374.9999998603</c:v>
                </c:pt>
                <c:pt idx="878">
                  <c:v>234632.99999982119</c:v>
                </c:pt>
                <c:pt idx="879">
                  <c:v>234889.99999954831</c:v>
                </c:pt>
                <c:pt idx="880">
                  <c:v>235146.99999990407</c:v>
                </c:pt>
                <c:pt idx="881">
                  <c:v>235404.99999986496</c:v>
                </c:pt>
                <c:pt idx="882">
                  <c:v>235661.99999959208</c:v>
                </c:pt>
                <c:pt idx="883">
                  <c:v>235918.99999994785</c:v>
                </c:pt>
                <c:pt idx="884">
                  <c:v>236176.99999990873</c:v>
                </c:pt>
                <c:pt idx="885">
                  <c:v>236433.99999963585</c:v>
                </c:pt>
                <c:pt idx="886">
                  <c:v>236690.99999999162</c:v>
                </c:pt>
                <c:pt idx="887">
                  <c:v>236948.9999999525</c:v>
                </c:pt>
                <c:pt idx="888">
                  <c:v>237205.99999967963</c:v>
                </c:pt>
                <c:pt idx="889">
                  <c:v>237463.00000003539</c:v>
                </c:pt>
                <c:pt idx="890">
                  <c:v>237720.99999999627</c:v>
                </c:pt>
                <c:pt idx="891">
                  <c:v>237977.9999997234</c:v>
                </c:pt>
                <c:pt idx="892">
                  <c:v>238234.99999945052</c:v>
                </c:pt>
                <c:pt idx="893">
                  <c:v>238491.99999980628</c:v>
                </c:pt>
                <c:pt idx="894">
                  <c:v>238749.99999976717</c:v>
                </c:pt>
                <c:pt idx="895">
                  <c:v>239006.99999949429</c:v>
                </c:pt>
                <c:pt idx="896">
                  <c:v>239263.99999985006</c:v>
                </c:pt>
                <c:pt idx="897">
                  <c:v>239520.99999957718</c:v>
                </c:pt>
                <c:pt idx="898">
                  <c:v>239777.99999993294</c:v>
                </c:pt>
                <c:pt idx="899">
                  <c:v>240035.99999989383</c:v>
                </c:pt>
                <c:pt idx="900">
                  <c:v>240292.99999962095</c:v>
                </c:pt>
                <c:pt idx="901">
                  <c:v>240549.99999997672</c:v>
                </c:pt>
                <c:pt idx="902">
                  <c:v>240807.9999999376</c:v>
                </c:pt>
                <c:pt idx="903">
                  <c:v>241064.99999966472</c:v>
                </c:pt>
                <c:pt idx="904">
                  <c:v>241322.00000002049</c:v>
                </c:pt>
                <c:pt idx="905">
                  <c:v>241578.99999974761</c:v>
                </c:pt>
                <c:pt idx="906">
                  <c:v>241835.99999947473</c:v>
                </c:pt>
                <c:pt idx="907">
                  <c:v>242093.99999943562</c:v>
                </c:pt>
                <c:pt idx="908">
                  <c:v>242350.99999979138</c:v>
                </c:pt>
                <c:pt idx="909">
                  <c:v>242607.99999951851</c:v>
                </c:pt>
                <c:pt idx="910">
                  <c:v>242864.99999987427</c:v>
                </c:pt>
                <c:pt idx="911">
                  <c:v>243122.99999983516</c:v>
                </c:pt>
                <c:pt idx="912">
                  <c:v>243379.99999956228</c:v>
                </c:pt>
                <c:pt idx="913">
                  <c:v>243636.99999991804</c:v>
                </c:pt>
                <c:pt idx="914">
                  <c:v>243894.99999987893</c:v>
                </c:pt>
                <c:pt idx="915">
                  <c:v>244151.99999960605</c:v>
                </c:pt>
                <c:pt idx="916">
                  <c:v>244408.99999996182</c:v>
                </c:pt>
                <c:pt idx="917">
                  <c:v>244665.99999968894</c:v>
                </c:pt>
                <c:pt idx="918">
                  <c:v>244923.99999964982</c:v>
                </c:pt>
                <c:pt idx="919">
                  <c:v>245181.00000000559</c:v>
                </c:pt>
                <c:pt idx="920">
                  <c:v>245437.99999973271</c:v>
                </c:pt>
                <c:pt idx="921">
                  <c:v>245694.99999945983</c:v>
                </c:pt>
                <c:pt idx="922">
                  <c:v>245951.9999998156</c:v>
                </c:pt>
                <c:pt idx="923">
                  <c:v>246209.99999977648</c:v>
                </c:pt>
                <c:pt idx="924">
                  <c:v>246466.99999950361</c:v>
                </c:pt>
                <c:pt idx="925">
                  <c:v>246723.99999985937</c:v>
                </c:pt>
                <c:pt idx="926">
                  <c:v>246981.99999982025</c:v>
                </c:pt>
                <c:pt idx="927">
                  <c:v>247238.99999954738</c:v>
                </c:pt>
                <c:pt idx="928">
                  <c:v>247495.99999990314</c:v>
                </c:pt>
                <c:pt idx="929">
                  <c:v>247752.99999963026</c:v>
                </c:pt>
                <c:pt idx="930">
                  <c:v>248010.99999959115</c:v>
                </c:pt>
                <c:pt idx="931">
                  <c:v>248267.99999994691</c:v>
                </c:pt>
                <c:pt idx="932">
                  <c:v>248524.99999967404</c:v>
                </c:pt>
                <c:pt idx="933">
                  <c:v>248782.99999963492</c:v>
                </c:pt>
                <c:pt idx="934">
                  <c:v>249039.99999999069</c:v>
                </c:pt>
                <c:pt idx="935">
                  <c:v>249296.99999971781</c:v>
                </c:pt>
                <c:pt idx="936">
                  <c:v>249553.99999944493</c:v>
                </c:pt>
                <c:pt idx="937">
                  <c:v>249812.00000003446</c:v>
                </c:pt>
                <c:pt idx="938">
                  <c:v>250068.99999976158</c:v>
                </c:pt>
                <c:pt idx="939">
                  <c:v>250325.9999994887</c:v>
                </c:pt>
                <c:pt idx="940">
                  <c:v>250583.99999944959</c:v>
                </c:pt>
                <c:pt idx="941">
                  <c:v>250840.99999980535</c:v>
                </c:pt>
                <c:pt idx="942">
                  <c:v>251097.99999953248</c:v>
                </c:pt>
                <c:pt idx="943">
                  <c:v>251354.99999988824</c:v>
                </c:pt>
                <c:pt idx="944">
                  <c:v>251612.99999984913</c:v>
                </c:pt>
                <c:pt idx="945">
                  <c:v>251869.99999957625</c:v>
                </c:pt>
                <c:pt idx="946">
                  <c:v>252126.99999993201</c:v>
                </c:pt>
                <c:pt idx="947">
                  <c:v>252383.99999965914</c:v>
                </c:pt>
                <c:pt idx="948">
                  <c:v>252641.99999962002</c:v>
                </c:pt>
                <c:pt idx="949">
                  <c:v>252898.99999997579</c:v>
                </c:pt>
                <c:pt idx="950">
                  <c:v>253155.99999970291</c:v>
                </c:pt>
                <c:pt idx="951">
                  <c:v>253412.99999943003</c:v>
                </c:pt>
                <c:pt idx="952">
                  <c:v>253671.00000001956</c:v>
                </c:pt>
                <c:pt idx="953">
                  <c:v>253927.99999974668</c:v>
                </c:pt>
                <c:pt idx="954">
                  <c:v>254184.9999994738</c:v>
                </c:pt>
                <c:pt idx="955">
                  <c:v>254442.99999943469</c:v>
                </c:pt>
                <c:pt idx="956">
                  <c:v>254699.99999979045</c:v>
                </c:pt>
                <c:pt idx="957">
                  <c:v>254956.99999951757</c:v>
                </c:pt>
                <c:pt idx="958">
                  <c:v>255213.99999987334</c:v>
                </c:pt>
                <c:pt idx="959">
                  <c:v>255471.99999983422</c:v>
                </c:pt>
                <c:pt idx="960">
                  <c:v>255728.99999956135</c:v>
                </c:pt>
                <c:pt idx="961">
                  <c:v>255985.99999991711</c:v>
                </c:pt>
                <c:pt idx="962">
                  <c:v>256242.99999964423</c:v>
                </c:pt>
                <c:pt idx="963">
                  <c:v>256500.99999960512</c:v>
                </c:pt>
                <c:pt idx="964">
                  <c:v>256757.99999996088</c:v>
                </c:pt>
                <c:pt idx="965">
                  <c:v>257014.99999968801</c:v>
                </c:pt>
                <c:pt idx="966">
                  <c:v>257272.99999964889</c:v>
                </c:pt>
                <c:pt idx="967">
                  <c:v>257530.00000000466</c:v>
                </c:pt>
                <c:pt idx="968">
                  <c:v>257786.99999973178</c:v>
                </c:pt>
                <c:pt idx="969">
                  <c:v>258044.99999969266</c:v>
                </c:pt>
                <c:pt idx="970">
                  <c:v>258302.00000004843</c:v>
                </c:pt>
                <c:pt idx="971">
                  <c:v>258558.99999977555</c:v>
                </c:pt>
                <c:pt idx="972">
                  <c:v>258815.99999950267</c:v>
                </c:pt>
                <c:pt idx="973">
                  <c:v>259073.99999946356</c:v>
                </c:pt>
                <c:pt idx="974">
                  <c:v>259330.99999981932</c:v>
                </c:pt>
                <c:pt idx="975">
                  <c:v>259587.99999954645</c:v>
                </c:pt>
                <c:pt idx="976">
                  <c:v>259845.99999950733</c:v>
                </c:pt>
                <c:pt idx="977">
                  <c:v>260102.9999998631</c:v>
                </c:pt>
                <c:pt idx="978">
                  <c:v>260359.99999959022</c:v>
                </c:pt>
                <c:pt idx="979">
                  <c:v>260616.99999994598</c:v>
                </c:pt>
                <c:pt idx="980">
                  <c:v>260874.99999990687</c:v>
                </c:pt>
                <c:pt idx="981">
                  <c:v>261131.99999963399</c:v>
                </c:pt>
                <c:pt idx="982">
                  <c:v>261388.99999998976</c:v>
                </c:pt>
                <c:pt idx="983">
                  <c:v>261646.99999995064</c:v>
                </c:pt>
                <c:pt idx="984">
                  <c:v>261903.99999967776</c:v>
                </c:pt>
                <c:pt idx="985">
                  <c:v>262161.00000003353</c:v>
                </c:pt>
                <c:pt idx="986">
                  <c:v>262418.99999999441</c:v>
                </c:pt>
                <c:pt idx="987">
                  <c:v>262675.99999972153</c:v>
                </c:pt>
                <c:pt idx="988">
                  <c:v>262932.99999944866</c:v>
                </c:pt>
                <c:pt idx="989">
                  <c:v>263191.00000003818</c:v>
                </c:pt>
                <c:pt idx="990">
                  <c:v>263447.99999976531</c:v>
                </c:pt>
                <c:pt idx="991">
                  <c:v>263704.99999949243</c:v>
                </c:pt>
                <c:pt idx="992">
                  <c:v>263961.99999984819</c:v>
                </c:pt>
                <c:pt idx="993">
                  <c:v>264219.99999980908</c:v>
                </c:pt>
                <c:pt idx="994">
                  <c:v>264476.9999995362</c:v>
                </c:pt>
                <c:pt idx="995">
                  <c:v>264733.99999989197</c:v>
                </c:pt>
                <c:pt idx="996">
                  <c:v>264990.99999961909</c:v>
                </c:pt>
                <c:pt idx="997">
                  <c:v>265247.99999997485</c:v>
                </c:pt>
                <c:pt idx="998">
                  <c:v>265505.99999993574</c:v>
                </c:pt>
                <c:pt idx="999">
                  <c:v>265762.99999966286</c:v>
                </c:pt>
                <c:pt idx="1000">
                  <c:v>266020.00000001863</c:v>
                </c:pt>
                <c:pt idx="1001">
                  <c:v>266276.99999974575</c:v>
                </c:pt>
                <c:pt idx="1002">
                  <c:v>266533.99999947287</c:v>
                </c:pt>
                <c:pt idx="1003">
                  <c:v>266791.99999943376</c:v>
                </c:pt>
                <c:pt idx="1004">
                  <c:v>267048.99999978952</c:v>
                </c:pt>
                <c:pt idx="1005">
                  <c:v>267305.99999951664</c:v>
                </c:pt>
                <c:pt idx="1006">
                  <c:v>267563.99999947753</c:v>
                </c:pt>
                <c:pt idx="1007">
                  <c:v>267820.99999983329</c:v>
                </c:pt>
                <c:pt idx="1008">
                  <c:v>268077.99999956042</c:v>
                </c:pt>
                <c:pt idx="1009">
                  <c:v>268335.9999995213</c:v>
                </c:pt>
                <c:pt idx="1010">
                  <c:v>268592.99999987707</c:v>
                </c:pt>
                <c:pt idx="1011">
                  <c:v>268849.99999960419</c:v>
                </c:pt>
                <c:pt idx="1012">
                  <c:v>269107.99999956507</c:v>
                </c:pt>
                <c:pt idx="1013">
                  <c:v>269364.99999992084</c:v>
                </c:pt>
                <c:pt idx="1014">
                  <c:v>269621.99999964796</c:v>
                </c:pt>
                <c:pt idx="1015">
                  <c:v>269879.99999960884</c:v>
                </c:pt>
                <c:pt idx="1016">
                  <c:v>270136.99999996461</c:v>
                </c:pt>
                <c:pt idx="1017">
                  <c:v>270393.99999969173</c:v>
                </c:pt>
                <c:pt idx="1018">
                  <c:v>270651.0000000475</c:v>
                </c:pt>
                <c:pt idx="1019">
                  <c:v>270909.00000000838</c:v>
                </c:pt>
                <c:pt idx="1020">
                  <c:v>271165.9999997355</c:v>
                </c:pt>
                <c:pt idx="1021">
                  <c:v>271422.99999946263</c:v>
                </c:pt>
                <c:pt idx="1022">
                  <c:v>271681.00000005215</c:v>
                </c:pt>
                <c:pt idx="1023">
                  <c:v>271937.99999977928</c:v>
                </c:pt>
                <c:pt idx="1024">
                  <c:v>272194.9999995064</c:v>
                </c:pt>
                <c:pt idx="1025">
                  <c:v>272451.99999986216</c:v>
                </c:pt>
                <c:pt idx="1026">
                  <c:v>272709.99999982305</c:v>
                </c:pt>
                <c:pt idx="1027">
                  <c:v>272966.99999955017</c:v>
                </c:pt>
                <c:pt idx="1028">
                  <c:v>273223.99999990594</c:v>
                </c:pt>
                <c:pt idx="1029">
                  <c:v>273481.99999986682</c:v>
                </c:pt>
                <c:pt idx="1030">
                  <c:v>273738.99999959394</c:v>
                </c:pt>
                <c:pt idx="1031">
                  <c:v>273995.99999994971</c:v>
                </c:pt>
                <c:pt idx="1032">
                  <c:v>274252.99999967683</c:v>
                </c:pt>
                <c:pt idx="1033">
                  <c:v>274510.0000000326</c:v>
                </c:pt>
                <c:pt idx="1034">
                  <c:v>274767.99999999348</c:v>
                </c:pt>
                <c:pt idx="1035">
                  <c:v>275024.9999997206</c:v>
                </c:pt>
                <c:pt idx="1036">
                  <c:v>275281.99999944773</c:v>
                </c:pt>
                <c:pt idx="1037">
                  <c:v>275538.99999980349</c:v>
                </c:pt>
                <c:pt idx="1038">
                  <c:v>275796.99999976438</c:v>
                </c:pt>
                <c:pt idx="1039">
                  <c:v>276053.9999994915</c:v>
                </c:pt>
                <c:pt idx="1040">
                  <c:v>276310.99999984726</c:v>
                </c:pt>
                <c:pt idx="1041">
                  <c:v>276568.99999980815</c:v>
                </c:pt>
                <c:pt idx="1042">
                  <c:v>276825.99999953527</c:v>
                </c:pt>
                <c:pt idx="1043">
                  <c:v>277082.99999989104</c:v>
                </c:pt>
                <c:pt idx="1044">
                  <c:v>277340.99999985192</c:v>
                </c:pt>
                <c:pt idx="1045">
                  <c:v>277597.99999957904</c:v>
                </c:pt>
                <c:pt idx="1046">
                  <c:v>277854.99999993481</c:v>
                </c:pt>
                <c:pt idx="1047">
                  <c:v>278111.99999966193</c:v>
                </c:pt>
                <c:pt idx="1048">
                  <c:v>278369.99999962281</c:v>
                </c:pt>
                <c:pt idx="1049">
                  <c:v>278626.99999997858</c:v>
                </c:pt>
                <c:pt idx="1050">
                  <c:v>278884.99999993946</c:v>
                </c:pt>
                <c:pt idx="1051">
                  <c:v>279141.99999966659</c:v>
                </c:pt>
                <c:pt idx="1052">
                  <c:v>279399.00000002235</c:v>
                </c:pt>
                <c:pt idx="1053">
                  <c:v>279656.99999998324</c:v>
                </c:pt>
                <c:pt idx="1054">
                  <c:v>279913.99999971036</c:v>
                </c:pt>
                <c:pt idx="1055">
                  <c:v>280170.99999943748</c:v>
                </c:pt>
                <c:pt idx="1056">
                  <c:v>280429.00000002701</c:v>
                </c:pt>
                <c:pt idx="1057">
                  <c:v>280685.99999975413</c:v>
                </c:pt>
                <c:pt idx="1058">
                  <c:v>280942.99999948125</c:v>
                </c:pt>
                <c:pt idx="1059">
                  <c:v>281199.99999983702</c:v>
                </c:pt>
                <c:pt idx="1060">
                  <c:v>281456.99999956414</c:v>
                </c:pt>
                <c:pt idx="1061">
                  <c:v>281714.99999952503</c:v>
                </c:pt>
                <c:pt idx="1062">
                  <c:v>281971.99999988079</c:v>
                </c:pt>
                <c:pt idx="1063">
                  <c:v>282228.99999960791</c:v>
                </c:pt>
                <c:pt idx="1064">
                  <c:v>282486.9999995688</c:v>
                </c:pt>
                <c:pt idx="1065">
                  <c:v>282743.99999992456</c:v>
                </c:pt>
                <c:pt idx="1066">
                  <c:v>283000.99999965169</c:v>
                </c:pt>
                <c:pt idx="1067">
                  <c:v>283258.99999961257</c:v>
                </c:pt>
                <c:pt idx="1068">
                  <c:v>283515.99999996834</c:v>
                </c:pt>
                <c:pt idx="1069">
                  <c:v>283772.99999969546</c:v>
                </c:pt>
                <c:pt idx="1070">
                  <c:v>284030.00000005122</c:v>
                </c:pt>
                <c:pt idx="1071">
                  <c:v>284288.00000001211</c:v>
                </c:pt>
                <c:pt idx="1072">
                  <c:v>284544.99999973923</c:v>
                </c:pt>
                <c:pt idx="1073">
                  <c:v>284801.99999946635</c:v>
                </c:pt>
                <c:pt idx="1074">
                  <c:v>285058.99999982212</c:v>
                </c:pt>
                <c:pt idx="1075">
                  <c:v>285316.999999783</c:v>
                </c:pt>
                <c:pt idx="1076">
                  <c:v>285573.99999951012</c:v>
                </c:pt>
                <c:pt idx="1077">
                  <c:v>285830.99999986589</c:v>
                </c:pt>
                <c:pt idx="1078">
                  <c:v>286088.99999982677</c:v>
                </c:pt>
                <c:pt idx="1079">
                  <c:v>286345.9999995539</c:v>
                </c:pt>
                <c:pt idx="1080">
                  <c:v>286602.99999990966</c:v>
                </c:pt>
                <c:pt idx="1081">
                  <c:v>286859.99999963678</c:v>
                </c:pt>
                <c:pt idx="1082">
                  <c:v>287117.99999959767</c:v>
                </c:pt>
                <c:pt idx="1083">
                  <c:v>287374.99999995343</c:v>
                </c:pt>
                <c:pt idx="1084">
                  <c:v>287631.99999968056</c:v>
                </c:pt>
                <c:pt idx="1085">
                  <c:v>287889.99999964144</c:v>
                </c:pt>
                <c:pt idx="1086">
                  <c:v>288146.99999999721</c:v>
                </c:pt>
                <c:pt idx="1087">
                  <c:v>288403.99999972433</c:v>
                </c:pt>
                <c:pt idx="1088">
                  <c:v>288661.99999968521</c:v>
                </c:pt>
                <c:pt idx="1089">
                  <c:v>288919.00000004098</c:v>
                </c:pt>
                <c:pt idx="1090">
                  <c:v>289175.9999997681</c:v>
                </c:pt>
                <c:pt idx="1091">
                  <c:v>289432.99999949522</c:v>
                </c:pt>
                <c:pt idx="1092">
                  <c:v>289689.99999985099</c:v>
                </c:pt>
                <c:pt idx="1093">
                  <c:v>289947.99999981187</c:v>
                </c:pt>
                <c:pt idx="1094">
                  <c:v>290204.999999539</c:v>
                </c:pt>
                <c:pt idx="1095">
                  <c:v>290462.99999949988</c:v>
                </c:pt>
                <c:pt idx="1096">
                  <c:v>290719.99999985565</c:v>
                </c:pt>
                <c:pt idx="1097">
                  <c:v>290976.99999958277</c:v>
                </c:pt>
                <c:pt idx="1098">
                  <c:v>291233.99999993853</c:v>
                </c:pt>
                <c:pt idx="1099">
                  <c:v>291491.99999989942</c:v>
                </c:pt>
                <c:pt idx="1100">
                  <c:v>291748.99999962654</c:v>
                </c:pt>
                <c:pt idx="1101">
                  <c:v>292005.9999999823</c:v>
                </c:pt>
                <c:pt idx="1102">
                  <c:v>292262.99999970943</c:v>
                </c:pt>
                <c:pt idx="1103">
                  <c:v>292520.99999967031</c:v>
                </c:pt>
                <c:pt idx="1104">
                  <c:v>292778.00000002608</c:v>
                </c:pt>
                <c:pt idx="1105">
                  <c:v>293034.9999997532</c:v>
                </c:pt>
                <c:pt idx="1106">
                  <c:v>293292.99999971408</c:v>
                </c:pt>
                <c:pt idx="1107">
                  <c:v>293549.99999944121</c:v>
                </c:pt>
                <c:pt idx="1108">
                  <c:v>293806.99999979697</c:v>
                </c:pt>
                <c:pt idx="1109">
                  <c:v>294063.99999952409</c:v>
                </c:pt>
                <c:pt idx="1110">
                  <c:v>294321.99999948498</c:v>
                </c:pt>
                <c:pt idx="1111">
                  <c:v>294578.99999984074</c:v>
                </c:pt>
                <c:pt idx="1112">
                  <c:v>294835.99999956787</c:v>
                </c:pt>
                <c:pt idx="1113">
                  <c:v>295093.99999952875</c:v>
                </c:pt>
                <c:pt idx="1114">
                  <c:v>295350.99999988452</c:v>
                </c:pt>
                <c:pt idx="1115">
                  <c:v>295607.99999961164</c:v>
                </c:pt>
                <c:pt idx="1116">
                  <c:v>295864.9999999674</c:v>
                </c:pt>
                <c:pt idx="1117">
                  <c:v>296122.99999992829</c:v>
                </c:pt>
                <c:pt idx="1118">
                  <c:v>296379.99999965541</c:v>
                </c:pt>
                <c:pt idx="1119">
                  <c:v>296637.00000001118</c:v>
                </c:pt>
                <c:pt idx="1120">
                  <c:v>296894.99999997206</c:v>
                </c:pt>
                <c:pt idx="1121">
                  <c:v>297151.99999969918</c:v>
                </c:pt>
                <c:pt idx="1122">
                  <c:v>297409.00000005495</c:v>
                </c:pt>
                <c:pt idx="1123">
                  <c:v>297667.00000001583</c:v>
                </c:pt>
                <c:pt idx="1124">
                  <c:v>297923.99999974295</c:v>
                </c:pt>
                <c:pt idx="1125">
                  <c:v>298180.99999947008</c:v>
                </c:pt>
                <c:pt idx="1126">
                  <c:v>298437.99999982584</c:v>
                </c:pt>
                <c:pt idx="1127">
                  <c:v>298695.99999978673</c:v>
                </c:pt>
                <c:pt idx="1128">
                  <c:v>298952.99999951385</c:v>
                </c:pt>
                <c:pt idx="1129">
                  <c:v>299209.99999986961</c:v>
                </c:pt>
                <c:pt idx="1130">
                  <c:v>299467.9999998305</c:v>
                </c:pt>
                <c:pt idx="1131">
                  <c:v>299724.99999955762</c:v>
                </c:pt>
                <c:pt idx="1132">
                  <c:v>299981.99999991339</c:v>
                </c:pt>
                <c:pt idx="1133">
                  <c:v>300239.99999987427</c:v>
                </c:pt>
                <c:pt idx="1134">
                  <c:v>300496.99999960139</c:v>
                </c:pt>
                <c:pt idx="1135">
                  <c:v>300753.99999995716</c:v>
                </c:pt>
                <c:pt idx="1136">
                  <c:v>301010.99999968428</c:v>
                </c:pt>
                <c:pt idx="1137">
                  <c:v>301268.99999964517</c:v>
                </c:pt>
                <c:pt idx="1138">
                  <c:v>301526.00000000093</c:v>
                </c:pt>
                <c:pt idx="1139">
                  <c:v>301782.99999972805</c:v>
                </c:pt>
                <c:pt idx="1140">
                  <c:v>302039.99999945518</c:v>
                </c:pt>
                <c:pt idx="1141">
                  <c:v>302298.0000000447</c:v>
                </c:pt>
                <c:pt idx="1142">
                  <c:v>302554.99999977183</c:v>
                </c:pt>
                <c:pt idx="1143">
                  <c:v>302811.99999949895</c:v>
                </c:pt>
                <c:pt idx="1144">
                  <c:v>303069.99999945983</c:v>
                </c:pt>
                <c:pt idx="1145">
                  <c:v>303326.9999998156</c:v>
                </c:pt>
                <c:pt idx="1146">
                  <c:v>303583.99999954272</c:v>
                </c:pt>
                <c:pt idx="1147">
                  <c:v>303840.99999989849</c:v>
                </c:pt>
                <c:pt idx="1148">
                  <c:v>304098.99999985937</c:v>
                </c:pt>
                <c:pt idx="1149">
                  <c:v>304355.99999958649</c:v>
                </c:pt>
                <c:pt idx="1150">
                  <c:v>304612.99999994226</c:v>
                </c:pt>
                <c:pt idx="1151">
                  <c:v>304870.99999990314</c:v>
                </c:pt>
                <c:pt idx="1152">
                  <c:v>305127.99999963026</c:v>
                </c:pt>
                <c:pt idx="1153">
                  <c:v>305384.99999998603</c:v>
                </c:pt>
                <c:pt idx="1154">
                  <c:v>305642.99999994691</c:v>
                </c:pt>
                <c:pt idx="1155">
                  <c:v>305899.99999967404</c:v>
                </c:pt>
                <c:pt idx="1156">
                  <c:v>306157.0000000298</c:v>
                </c:pt>
                <c:pt idx="1157">
                  <c:v>306414.99999999069</c:v>
                </c:pt>
                <c:pt idx="1158">
                  <c:v>306671.99999971781</c:v>
                </c:pt>
                <c:pt idx="1159">
                  <c:v>306928.99999944493</c:v>
                </c:pt>
                <c:pt idx="1160">
                  <c:v>307185.9999998007</c:v>
                </c:pt>
                <c:pt idx="1161">
                  <c:v>307443.99999976158</c:v>
                </c:pt>
                <c:pt idx="1162">
                  <c:v>307700.9999994887</c:v>
                </c:pt>
                <c:pt idx="1163">
                  <c:v>307957.99999984447</c:v>
                </c:pt>
                <c:pt idx="1164">
                  <c:v>308214.99999957159</c:v>
                </c:pt>
                <c:pt idx="1165">
                  <c:v>308472.99999953248</c:v>
                </c:pt>
                <c:pt idx="1166">
                  <c:v>308729.99999988824</c:v>
                </c:pt>
                <c:pt idx="1167">
                  <c:v>308986.99999961536</c:v>
                </c:pt>
                <c:pt idx="1168">
                  <c:v>309244.99999957625</c:v>
                </c:pt>
                <c:pt idx="1169">
                  <c:v>309501.99999993201</c:v>
                </c:pt>
                <c:pt idx="1170">
                  <c:v>309758.99999965914</c:v>
                </c:pt>
                <c:pt idx="1171">
                  <c:v>310016.99999962002</c:v>
                </c:pt>
                <c:pt idx="1172">
                  <c:v>310273.99999997579</c:v>
                </c:pt>
                <c:pt idx="1173">
                  <c:v>310530.99999970291</c:v>
                </c:pt>
                <c:pt idx="1174">
                  <c:v>310787.99999943003</c:v>
                </c:pt>
                <c:pt idx="1175">
                  <c:v>311044.9999997858</c:v>
                </c:pt>
                <c:pt idx="1176">
                  <c:v>311302.99999974668</c:v>
                </c:pt>
                <c:pt idx="1177">
                  <c:v>311559.9999994738</c:v>
                </c:pt>
                <c:pt idx="1178">
                  <c:v>311816.99999982957</c:v>
                </c:pt>
                <c:pt idx="1179">
                  <c:v>312073.99999955669</c:v>
                </c:pt>
                <c:pt idx="1180">
                  <c:v>312331.99999951757</c:v>
                </c:pt>
                <c:pt idx="1181">
                  <c:v>312588.99999987334</c:v>
                </c:pt>
                <c:pt idx="1182">
                  <c:v>312845.99999960046</c:v>
                </c:pt>
                <c:pt idx="1183">
                  <c:v>313102.99999995623</c:v>
                </c:pt>
                <c:pt idx="1184">
                  <c:v>313360.99999991711</c:v>
                </c:pt>
                <c:pt idx="1185">
                  <c:v>313617.99999964423</c:v>
                </c:pt>
                <c:pt idx="1186">
                  <c:v>313875</c:v>
                </c:pt>
                <c:pt idx="1187">
                  <c:v>314131.99999972712</c:v>
                </c:pt>
                <c:pt idx="1188">
                  <c:v>314388.99999945424</c:v>
                </c:pt>
                <c:pt idx="1189">
                  <c:v>314647.00000004377</c:v>
                </c:pt>
                <c:pt idx="1190">
                  <c:v>314903.99999977089</c:v>
                </c:pt>
                <c:pt idx="1191">
                  <c:v>315160.99999949802</c:v>
                </c:pt>
                <c:pt idx="1192">
                  <c:v>315418.9999994589</c:v>
                </c:pt>
                <c:pt idx="1193">
                  <c:v>315675.99999981467</c:v>
                </c:pt>
                <c:pt idx="1194">
                  <c:v>315932.99999954179</c:v>
                </c:pt>
                <c:pt idx="1195">
                  <c:v>316190.99999950267</c:v>
                </c:pt>
                <c:pt idx="1196">
                  <c:v>316447.99999985844</c:v>
                </c:pt>
                <c:pt idx="1197">
                  <c:v>316704.99999958556</c:v>
                </c:pt>
                <c:pt idx="1198">
                  <c:v>316962.99999954645</c:v>
                </c:pt>
                <c:pt idx="1199">
                  <c:v>317219.99999990221</c:v>
                </c:pt>
                <c:pt idx="1200">
                  <c:v>317476.99999962933</c:v>
                </c:pt>
                <c:pt idx="1201">
                  <c:v>317734.99999959022</c:v>
                </c:pt>
                <c:pt idx="1202">
                  <c:v>317991.99999994598</c:v>
                </c:pt>
                <c:pt idx="1203">
                  <c:v>318248.99999967311</c:v>
                </c:pt>
                <c:pt idx="1204">
                  <c:v>318506.99999963399</c:v>
                </c:pt>
                <c:pt idx="1205">
                  <c:v>318763.99999998976</c:v>
                </c:pt>
                <c:pt idx="1206">
                  <c:v>319020.99999971688</c:v>
                </c:pt>
                <c:pt idx="1207">
                  <c:v>319278.99999967776</c:v>
                </c:pt>
                <c:pt idx="1208">
                  <c:v>319536.00000003353</c:v>
                </c:pt>
                <c:pt idx="1209">
                  <c:v>319792.99999976065</c:v>
                </c:pt>
                <c:pt idx="1210">
                  <c:v>320050.99999972153</c:v>
                </c:pt>
                <c:pt idx="1211">
                  <c:v>320307.99999944866</c:v>
                </c:pt>
                <c:pt idx="1212">
                  <c:v>320363.99999996647</c:v>
                </c:pt>
                <c:pt idx="1213">
                  <c:v>320363.99999996647</c:v>
                </c:pt>
                <c:pt idx="1214">
                  <c:v>320363.99999996647</c:v>
                </c:pt>
                <c:pt idx="1215">
                  <c:v>320663.99999968708</c:v>
                </c:pt>
                <c:pt idx="1216">
                  <c:v>320964.00000003632</c:v>
                </c:pt>
                <c:pt idx="1217">
                  <c:v>321263.99999975692</c:v>
                </c:pt>
                <c:pt idx="1218">
                  <c:v>321563.99999947753</c:v>
                </c:pt>
                <c:pt idx="1219">
                  <c:v>321863.99999982677</c:v>
                </c:pt>
                <c:pt idx="1220">
                  <c:v>322164.99999978114</c:v>
                </c:pt>
                <c:pt idx="1221">
                  <c:v>322464.99999950174</c:v>
                </c:pt>
                <c:pt idx="1222">
                  <c:v>322764.99999985099</c:v>
                </c:pt>
                <c:pt idx="1223">
                  <c:v>323064.99999957159</c:v>
                </c:pt>
                <c:pt idx="1224">
                  <c:v>323364.99999992084</c:v>
                </c:pt>
                <c:pt idx="1225">
                  <c:v>323664.99999964144</c:v>
                </c:pt>
                <c:pt idx="1226">
                  <c:v>323964.99999999069</c:v>
                </c:pt>
                <c:pt idx="1227">
                  <c:v>324264.99999971129</c:v>
                </c:pt>
                <c:pt idx="1228">
                  <c:v>324564.99999943189</c:v>
                </c:pt>
                <c:pt idx="1229">
                  <c:v>324864.99999978114</c:v>
                </c:pt>
                <c:pt idx="1230">
                  <c:v>325164.99999950174</c:v>
                </c:pt>
                <c:pt idx="1231">
                  <c:v>325465.99999945611</c:v>
                </c:pt>
                <c:pt idx="1232">
                  <c:v>325765.99999980535</c:v>
                </c:pt>
                <c:pt idx="1233">
                  <c:v>326065.99999952596</c:v>
                </c:pt>
                <c:pt idx="1234">
                  <c:v>326365.9999998752</c:v>
                </c:pt>
                <c:pt idx="1235">
                  <c:v>326665.99999959581</c:v>
                </c:pt>
                <c:pt idx="1236">
                  <c:v>326966.99999955017</c:v>
                </c:pt>
                <c:pt idx="1237">
                  <c:v>327266.99999989942</c:v>
                </c:pt>
                <c:pt idx="1238">
                  <c:v>327566.99999962002</c:v>
                </c:pt>
                <c:pt idx="1239">
                  <c:v>327866.99999996927</c:v>
                </c:pt>
                <c:pt idx="1240">
                  <c:v>328166.99999968987</c:v>
                </c:pt>
                <c:pt idx="1241">
                  <c:v>328467.00000003912</c:v>
                </c:pt>
                <c:pt idx="1242">
                  <c:v>328766.99999975972</c:v>
                </c:pt>
                <c:pt idx="1243">
                  <c:v>329067.99999971408</c:v>
                </c:pt>
                <c:pt idx="1244">
                  <c:v>329367.99999943469</c:v>
                </c:pt>
                <c:pt idx="1245">
                  <c:v>329667.99999978393</c:v>
                </c:pt>
                <c:pt idx="1246">
                  <c:v>329967.99999950454</c:v>
                </c:pt>
                <c:pt idx="1247">
                  <c:v>330267.99999985378</c:v>
                </c:pt>
                <c:pt idx="1248">
                  <c:v>330567.99999957439</c:v>
                </c:pt>
                <c:pt idx="1249">
                  <c:v>330867.99999992363</c:v>
                </c:pt>
                <c:pt idx="1250">
                  <c:v>331168.999999878</c:v>
                </c:pt>
                <c:pt idx="1251">
                  <c:v>331468.9999995986</c:v>
                </c:pt>
                <c:pt idx="1252">
                  <c:v>331768.99999994785</c:v>
                </c:pt>
                <c:pt idx="1253">
                  <c:v>332068.99999966845</c:v>
                </c:pt>
                <c:pt idx="1254">
                  <c:v>332369.0000000177</c:v>
                </c:pt>
                <c:pt idx="1255">
                  <c:v>332668.9999997383</c:v>
                </c:pt>
                <c:pt idx="1256">
                  <c:v>332968.9999994589</c:v>
                </c:pt>
                <c:pt idx="1257">
                  <c:v>333268.99999980815</c:v>
                </c:pt>
                <c:pt idx="1258">
                  <c:v>333568.99999952875</c:v>
                </c:pt>
                <c:pt idx="1259">
                  <c:v>333868.999999878</c:v>
                </c:pt>
                <c:pt idx="1260">
                  <c:v>334168.9999995986</c:v>
                </c:pt>
                <c:pt idx="1261">
                  <c:v>334468.99999994785</c:v>
                </c:pt>
                <c:pt idx="1262">
                  <c:v>334769.99999990221</c:v>
                </c:pt>
                <c:pt idx="1263">
                  <c:v>335069.99999962281</c:v>
                </c:pt>
                <c:pt idx="1264">
                  <c:v>335369.99999997206</c:v>
                </c:pt>
                <c:pt idx="1265">
                  <c:v>335669.99999969266</c:v>
                </c:pt>
                <c:pt idx="1266">
                  <c:v>335970.99999964703</c:v>
                </c:pt>
                <c:pt idx="1267">
                  <c:v>336270.99999999627</c:v>
                </c:pt>
                <c:pt idx="1268">
                  <c:v>336570.99999971688</c:v>
                </c:pt>
                <c:pt idx="1269">
                  <c:v>336870.99999943748</c:v>
                </c:pt>
                <c:pt idx="1270">
                  <c:v>337170.99999978673</c:v>
                </c:pt>
                <c:pt idx="1271">
                  <c:v>337470.99999950733</c:v>
                </c:pt>
                <c:pt idx="1272">
                  <c:v>337770.99999985658</c:v>
                </c:pt>
                <c:pt idx="1273">
                  <c:v>338070.99999957718</c:v>
                </c:pt>
                <c:pt idx="1274">
                  <c:v>338371.99999953154</c:v>
                </c:pt>
                <c:pt idx="1275">
                  <c:v>338671.99999988079</c:v>
                </c:pt>
                <c:pt idx="1276">
                  <c:v>338971.99999960139</c:v>
                </c:pt>
                <c:pt idx="1277">
                  <c:v>339271.99999995064</c:v>
                </c:pt>
                <c:pt idx="1278">
                  <c:v>339571.99999967124</c:v>
                </c:pt>
                <c:pt idx="1279">
                  <c:v>339872.00000002049</c:v>
                </c:pt>
                <c:pt idx="1280">
                  <c:v>340171.99999974109</c:v>
                </c:pt>
                <c:pt idx="1281">
                  <c:v>340472.99999969546</c:v>
                </c:pt>
                <c:pt idx="1282">
                  <c:v>340773.0000000447</c:v>
                </c:pt>
                <c:pt idx="1283">
                  <c:v>341072.99999976531</c:v>
                </c:pt>
                <c:pt idx="1284">
                  <c:v>341372.99999948591</c:v>
                </c:pt>
                <c:pt idx="1285">
                  <c:v>341672.99999983516</c:v>
                </c:pt>
                <c:pt idx="1286">
                  <c:v>341972.99999955576</c:v>
                </c:pt>
                <c:pt idx="1287">
                  <c:v>341978.99999970105</c:v>
                </c:pt>
                <c:pt idx="1288">
                  <c:v>341979.99999993481</c:v>
                </c:pt>
                <c:pt idx="1289">
                  <c:v>341979.99999993481</c:v>
                </c:pt>
                <c:pt idx="1290">
                  <c:v>342494.0000000177</c:v>
                </c:pt>
                <c:pt idx="1291">
                  <c:v>343007.99999947194</c:v>
                </c:pt>
                <c:pt idx="1292">
                  <c:v>343521.99999955483</c:v>
                </c:pt>
                <c:pt idx="1293">
                  <c:v>344036.99999987148</c:v>
                </c:pt>
                <c:pt idx="1294">
                  <c:v>344550.99999995437</c:v>
                </c:pt>
                <c:pt idx="1295">
                  <c:v>345065.00000003725</c:v>
                </c:pt>
                <c:pt idx="1296">
                  <c:v>345579.99999972526</c:v>
                </c:pt>
                <c:pt idx="1297">
                  <c:v>346093.99999980815</c:v>
                </c:pt>
                <c:pt idx="1298">
                  <c:v>346608.99999949615</c:v>
                </c:pt>
                <c:pt idx="1299">
                  <c:v>347122.99999957904</c:v>
                </c:pt>
                <c:pt idx="1300">
                  <c:v>347636.99999966193</c:v>
                </c:pt>
                <c:pt idx="1301">
                  <c:v>348151.99999997858</c:v>
                </c:pt>
                <c:pt idx="1302">
                  <c:v>348665.99999943282</c:v>
                </c:pt>
                <c:pt idx="1303">
                  <c:v>349179.99999951571</c:v>
                </c:pt>
                <c:pt idx="1304">
                  <c:v>349694.99999983236</c:v>
                </c:pt>
                <c:pt idx="1305">
                  <c:v>350208.99999991525</c:v>
                </c:pt>
                <c:pt idx="1306">
                  <c:v>350722.99999999814</c:v>
                </c:pt>
                <c:pt idx="1307">
                  <c:v>351237.99999968614</c:v>
                </c:pt>
                <c:pt idx="1308">
                  <c:v>351751.99999976903</c:v>
                </c:pt>
                <c:pt idx="1309">
                  <c:v>352265.99999985192</c:v>
                </c:pt>
                <c:pt idx="1310">
                  <c:v>352780.99999953993</c:v>
                </c:pt>
                <c:pt idx="1311">
                  <c:v>353294.99999962281</c:v>
                </c:pt>
                <c:pt idx="1312">
                  <c:v>353808.9999997057</c:v>
                </c:pt>
                <c:pt idx="1313">
                  <c:v>354324.00000002235</c:v>
                </c:pt>
                <c:pt idx="1314">
                  <c:v>354837.9999994766</c:v>
                </c:pt>
                <c:pt idx="1315">
                  <c:v>355351.99999955948</c:v>
                </c:pt>
                <c:pt idx="1316">
                  <c:v>355866.99999987613</c:v>
                </c:pt>
                <c:pt idx="1317">
                  <c:v>356380.99999995902</c:v>
                </c:pt>
                <c:pt idx="1318">
                  <c:v>356895.99999964703</c:v>
                </c:pt>
                <c:pt idx="1319">
                  <c:v>357409.99999972992</c:v>
                </c:pt>
                <c:pt idx="1320">
                  <c:v>357925.00000004657</c:v>
                </c:pt>
                <c:pt idx="1321">
                  <c:v>358438.99999950081</c:v>
                </c:pt>
                <c:pt idx="1322">
                  <c:v>358952.9999995837</c:v>
                </c:pt>
                <c:pt idx="1323">
                  <c:v>359467.99999990035</c:v>
                </c:pt>
                <c:pt idx="1324">
                  <c:v>359981.99999998324</c:v>
                </c:pt>
                <c:pt idx="1325">
                  <c:v>360496.99999967124</c:v>
                </c:pt>
                <c:pt idx="1326">
                  <c:v>361010.99999975413</c:v>
                </c:pt>
                <c:pt idx="1327">
                  <c:v>361524.99999983702</c:v>
                </c:pt>
                <c:pt idx="1328">
                  <c:v>362039.99999952503</c:v>
                </c:pt>
                <c:pt idx="1329">
                  <c:v>362553.99999960791</c:v>
                </c:pt>
                <c:pt idx="1330">
                  <c:v>363068.99999992456</c:v>
                </c:pt>
                <c:pt idx="1331">
                  <c:v>363583.00000000745</c:v>
                </c:pt>
                <c:pt idx="1332">
                  <c:v>364096.9999994617</c:v>
                </c:pt>
                <c:pt idx="1333">
                  <c:v>364610.99999954458</c:v>
                </c:pt>
                <c:pt idx="1334">
                  <c:v>365125.99999986123</c:v>
                </c:pt>
                <c:pt idx="1335">
                  <c:v>365639.99999994412</c:v>
                </c:pt>
                <c:pt idx="1336">
                  <c:v>366154.00000002701</c:v>
                </c:pt>
                <c:pt idx="1337">
                  <c:v>366668.99999971502</c:v>
                </c:pt>
                <c:pt idx="1338">
                  <c:v>367182.9999997979</c:v>
                </c:pt>
                <c:pt idx="1339">
                  <c:v>367696.99999988079</c:v>
                </c:pt>
                <c:pt idx="1340">
                  <c:v>368211.9999995688</c:v>
                </c:pt>
                <c:pt idx="1341">
                  <c:v>368725.99999965169</c:v>
                </c:pt>
                <c:pt idx="1342">
                  <c:v>369240.99999996834</c:v>
                </c:pt>
                <c:pt idx="1343">
                  <c:v>369755.00000005122</c:v>
                </c:pt>
                <c:pt idx="1344">
                  <c:v>370268.99999950547</c:v>
                </c:pt>
                <c:pt idx="1345">
                  <c:v>370783.99999982212</c:v>
                </c:pt>
                <c:pt idx="1346">
                  <c:v>371297.99999990501</c:v>
                </c:pt>
                <c:pt idx="1347">
                  <c:v>371811.99999998789</c:v>
                </c:pt>
                <c:pt idx="1348">
                  <c:v>372325.99999944214</c:v>
                </c:pt>
                <c:pt idx="1349">
                  <c:v>372840.99999975879</c:v>
                </c:pt>
                <c:pt idx="1350">
                  <c:v>373354.99999984168</c:v>
                </c:pt>
                <c:pt idx="1351">
                  <c:v>373868.99999992456</c:v>
                </c:pt>
                <c:pt idx="1352">
                  <c:v>374383.99999961257</c:v>
                </c:pt>
                <c:pt idx="1353">
                  <c:v>374897.99999969546</c:v>
                </c:pt>
                <c:pt idx="1354">
                  <c:v>375411.99999977835</c:v>
                </c:pt>
                <c:pt idx="1355">
                  <c:v>375926.99999946635</c:v>
                </c:pt>
                <c:pt idx="1356">
                  <c:v>376440.99999954924</c:v>
                </c:pt>
                <c:pt idx="1357">
                  <c:v>376955.99999986589</c:v>
                </c:pt>
                <c:pt idx="1358">
                  <c:v>377469.99999994878</c:v>
                </c:pt>
                <c:pt idx="1359">
                  <c:v>377984.99999963678</c:v>
                </c:pt>
                <c:pt idx="1360">
                  <c:v>378498.99999971967</c:v>
                </c:pt>
                <c:pt idx="1361">
                  <c:v>379012.99999980256</c:v>
                </c:pt>
                <c:pt idx="1362">
                  <c:v>379526.99999988545</c:v>
                </c:pt>
                <c:pt idx="1363">
                  <c:v>380041.99999957345</c:v>
                </c:pt>
                <c:pt idx="1364">
                  <c:v>380555.99999965634</c:v>
                </c:pt>
                <c:pt idx="1365">
                  <c:v>381070.99999997299</c:v>
                </c:pt>
                <c:pt idx="1366">
                  <c:v>381584.99999942724</c:v>
                </c:pt>
                <c:pt idx="1367">
                  <c:v>382098.99999951012</c:v>
                </c:pt>
                <c:pt idx="1368">
                  <c:v>382613.99999982677</c:v>
                </c:pt>
                <c:pt idx="1369">
                  <c:v>383127.99999990966</c:v>
                </c:pt>
                <c:pt idx="1370">
                  <c:v>383641.99999999255</c:v>
                </c:pt>
                <c:pt idx="1371">
                  <c:v>384156.99999968056</c:v>
                </c:pt>
                <c:pt idx="1372">
                  <c:v>384670.99999976344</c:v>
                </c:pt>
                <c:pt idx="1373">
                  <c:v>385185.99999945145</c:v>
                </c:pt>
                <c:pt idx="1374">
                  <c:v>385699.99999953434</c:v>
                </c:pt>
                <c:pt idx="1375">
                  <c:v>386213.99999961723</c:v>
                </c:pt>
                <c:pt idx="1376">
                  <c:v>386728.99999993388</c:v>
                </c:pt>
                <c:pt idx="1377">
                  <c:v>387243.00000001676</c:v>
                </c:pt>
                <c:pt idx="1378">
                  <c:v>387756.99999947101</c:v>
                </c:pt>
                <c:pt idx="1379">
                  <c:v>388271.99999978766</c:v>
                </c:pt>
                <c:pt idx="1380">
                  <c:v>388785.99999987055</c:v>
                </c:pt>
                <c:pt idx="1381">
                  <c:v>389299.99999995343</c:v>
                </c:pt>
                <c:pt idx="1382">
                  <c:v>389814.99999964144</c:v>
                </c:pt>
                <c:pt idx="1383">
                  <c:v>390328.99999972433</c:v>
                </c:pt>
                <c:pt idx="1384">
                  <c:v>390842.99999980722</c:v>
                </c:pt>
                <c:pt idx="1385">
                  <c:v>391357.99999949522</c:v>
                </c:pt>
                <c:pt idx="1386">
                  <c:v>391871.99999957811</c:v>
                </c:pt>
                <c:pt idx="1387">
                  <c:v>392386.99999989476</c:v>
                </c:pt>
                <c:pt idx="1388">
                  <c:v>392900.99999997765</c:v>
                </c:pt>
                <c:pt idx="1389">
                  <c:v>393414.99999943189</c:v>
                </c:pt>
                <c:pt idx="1390">
                  <c:v>393929.99999974854</c:v>
                </c:pt>
                <c:pt idx="1391">
                  <c:v>394443.99999983143</c:v>
                </c:pt>
                <c:pt idx="1392">
                  <c:v>394958.99999951944</c:v>
                </c:pt>
                <c:pt idx="1393">
                  <c:v>395472.99999960233</c:v>
                </c:pt>
                <c:pt idx="1394">
                  <c:v>395986.99999968521</c:v>
                </c:pt>
                <c:pt idx="1395">
                  <c:v>396502.00000000186</c:v>
                </c:pt>
                <c:pt idx="1396">
                  <c:v>397015.99999945611</c:v>
                </c:pt>
                <c:pt idx="1397">
                  <c:v>397530.99999977276</c:v>
                </c:pt>
                <c:pt idx="1398">
                  <c:v>398044.99999985565</c:v>
                </c:pt>
                <c:pt idx="1399">
                  <c:v>398558.99999993853</c:v>
                </c:pt>
                <c:pt idx="1400">
                  <c:v>399073.99999962654</c:v>
                </c:pt>
                <c:pt idx="1401">
                  <c:v>399587.99999970943</c:v>
                </c:pt>
                <c:pt idx="1402">
                  <c:v>400103.00000002608</c:v>
                </c:pt>
                <c:pt idx="1403">
                  <c:v>400616.99999948032</c:v>
                </c:pt>
                <c:pt idx="1404">
                  <c:v>401130.99999956321</c:v>
                </c:pt>
                <c:pt idx="1405">
                  <c:v>401645.99999987986</c:v>
                </c:pt>
                <c:pt idx="1406">
                  <c:v>402159.99999996275</c:v>
                </c:pt>
                <c:pt idx="1407">
                  <c:v>402674.00000004563</c:v>
                </c:pt>
                <c:pt idx="1408">
                  <c:v>403188.99999973364</c:v>
                </c:pt>
                <c:pt idx="1409">
                  <c:v>403702.99999981653</c:v>
                </c:pt>
                <c:pt idx="1410">
                  <c:v>404216.99999989942</c:v>
                </c:pt>
                <c:pt idx="1411">
                  <c:v>404731.99999958742</c:v>
                </c:pt>
                <c:pt idx="1412">
                  <c:v>405245.99999967031</c:v>
                </c:pt>
                <c:pt idx="1413">
                  <c:v>405760.99999998696</c:v>
                </c:pt>
                <c:pt idx="1414">
                  <c:v>406274.99999944121</c:v>
                </c:pt>
                <c:pt idx="1415">
                  <c:v>406788.99999952409</c:v>
                </c:pt>
                <c:pt idx="1416">
                  <c:v>407303.99999984074</c:v>
                </c:pt>
                <c:pt idx="1417">
                  <c:v>407817.99999992363</c:v>
                </c:pt>
                <c:pt idx="1418">
                  <c:v>408332.99999961164</c:v>
                </c:pt>
                <c:pt idx="1419">
                  <c:v>408846.99999969453</c:v>
                </c:pt>
                <c:pt idx="1420">
                  <c:v>409360.99999977741</c:v>
                </c:pt>
                <c:pt idx="1421">
                  <c:v>409875.99999946542</c:v>
                </c:pt>
                <c:pt idx="1422">
                  <c:v>410389.99999954831</c:v>
                </c:pt>
                <c:pt idx="1423">
                  <c:v>410903.9999996312</c:v>
                </c:pt>
                <c:pt idx="1424">
                  <c:v>411418.99999994785</c:v>
                </c:pt>
                <c:pt idx="1425">
                  <c:v>411933.00000003073</c:v>
                </c:pt>
                <c:pt idx="1426">
                  <c:v>412447.99999971874</c:v>
                </c:pt>
                <c:pt idx="1427">
                  <c:v>412961.99999980163</c:v>
                </c:pt>
                <c:pt idx="1428">
                  <c:v>413475.99999988452</c:v>
                </c:pt>
                <c:pt idx="1429">
                  <c:v>413990.99999957252</c:v>
                </c:pt>
                <c:pt idx="1430">
                  <c:v>414504.99999965541</c:v>
                </c:pt>
                <c:pt idx="1431">
                  <c:v>415018.9999997383</c:v>
                </c:pt>
                <c:pt idx="1432">
                  <c:v>415534.00000005495</c:v>
                </c:pt>
                <c:pt idx="1433">
                  <c:v>416047.99999950919</c:v>
                </c:pt>
                <c:pt idx="1434">
                  <c:v>416561.99999959208</c:v>
                </c:pt>
                <c:pt idx="1435">
                  <c:v>417076.99999990873</c:v>
                </c:pt>
                <c:pt idx="1436">
                  <c:v>417078.99999974761</c:v>
                </c:pt>
                <c:pt idx="1437">
                  <c:v>417078.99999974761</c:v>
                </c:pt>
                <c:pt idx="1438">
                  <c:v>417078.99999974761</c:v>
                </c:pt>
                <c:pt idx="1439">
                  <c:v>417378.99999946821</c:v>
                </c:pt>
                <c:pt idx="1440">
                  <c:v>417678.99999981746</c:v>
                </c:pt>
                <c:pt idx="1441">
                  <c:v>417978.99999953806</c:v>
                </c:pt>
                <c:pt idx="1442">
                  <c:v>418278.99999988731</c:v>
                </c:pt>
                <c:pt idx="1443">
                  <c:v>418578.99999960791</c:v>
                </c:pt>
                <c:pt idx="1444">
                  <c:v>418878.99999995716</c:v>
                </c:pt>
                <c:pt idx="1445">
                  <c:v>419179.99999991152</c:v>
                </c:pt>
                <c:pt idx="1446">
                  <c:v>419479.99999963213</c:v>
                </c:pt>
                <c:pt idx="1447">
                  <c:v>419779.99999998137</c:v>
                </c:pt>
                <c:pt idx="1448">
                  <c:v>420079.99999970198</c:v>
                </c:pt>
                <c:pt idx="1449">
                  <c:v>420380.00000005122</c:v>
                </c:pt>
                <c:pt idx="1450">
                  <c:v>420679.99999977183</c:v>
                </c:pt>
                <c:pt idx="1451">
                  <c:v>420979.99999949243</c:v>
                </c:pt>
                <c:pt idx="1452">
                  <c:v>421279.99999984168</c:v>
                </c:pt>
                <c:pt idx="1453">
                  <c:v>421579.99999956228</c:v>
                </c:pt>
                <c:pt idx="1454">
                  <c:v>421879.99999991152</c:v>
                </c:pt>
                <c:pt idx="1455">
                  <c:v>422179.99999963213</c:v>
                </c:pt>
                <c:pt idx="1456">
                  <c:v>422479.99999998137</c:v>
                </c:pt>
                <c:pt idx="1457">
                  <c:v>422779.99999970198</c:v>
                </c:pt>
                <c:pt idx="1458">
                  <c:v>423080.00000005122</c:v>
                </c:pt>
                <c:pt idx="1459">
                  <c:v>423379.99999977183</c:v>
                </c:pt>
                <c:pt idx="1460">
                  <c:v>423679.99999949243</c:v>
                </c:pt>
                <c:pt idx="1461">
                  <c:v>423979.99999984168</c:v>
                </c:pt>
                <c:pt idx="1462">
                  <c:v>424279.99999956228</c:v>
                </c:pt>
                <c:pt idx="1463">
                  <c:v>424579.99999991152</c:v>
                </c:pt>
                <c:pt idx="1464">
                  <c:v>424880.99999986589</c:v>
                </c:pt>
                <c:pt idx="1465">
                  <c:v>425180.99999958649</c:v>
                </c:pt>
                <c:pt idx="1466">
                  <c:v>425480.99999993574</c:v>
                </c:pt>
                <c:pt idx="1467">
                  <c:v>425780.99999965634</c:v>
                </c:pt>
                <c:pt idx="1468">
                  <c:v>426081.00000000559</c:v>
                </c:pt>
                <c:pt idx="1469">
                  <c:v>426380.99999972619</c:v>
                </c:pt>
                <c:pt idx="1470">
                  <c:v>426680.99999944679</c:v>
                </c:pt>
                <c:pt idx="1471">
                  <c:v>426980.99999979604</c:v>
                </c:pt>
                <c:pt idx="1472">
                  <c:v>427280.99999951664</c:v>
                </c:pt>
                <c:pt idx="1473">
                  <c:v>427580.99999986589</c:v>
                </c:pt>
                <c:pt idx="1474">
                  <c:v>427881.99999982025</c:v>
                </c:pt>
                <c:pt idx="1475">
                  <c:v>428181.99999954086</c:v>
                </c:pt>
                <c:pt idx="1476">
                  <c:v>428481.9999998901</c:v>
                </c:pt>
                <c:pt idx="1477">
                  <c:v>428781.99999961071</c:v>
                </c:pt>
                <c:pt idx="1478">
                  <c:v>429081.99999995995</c:v>
                </c:pt>
                <c:pt idx="1479">
                  <c:v>429381.99999968056</c:v>
                </c:pt>
                <c:pt idx="1480">
                  <c:v>429682.0000000298</c:v>
                </c:pt>
                <c:pt idx="1481">
                  <c:v>429981.99999975041</c:v>
                </c:pt>
                <c:pt idx="1482">
                  <c:v>430281.99999947101</c:v>
                </c:pt>
                <c:pt idx="1483">
                  <c:v>430583.00000005402</c:v>
                </c:pt>
                <c:pt idx="1484">
                  <c:v>430882.99999977462</c:v>
                </c:pt>
                <c:pt idx="1485">
                  <c:v>431182.99999949522</c:v>
                </c:pt>
                <c:pt idx="1486">
                  <c:v>431482.99999984447</c:v>
                </c:pt>
                <c:pt idx="1487">
                  <c:v>431782.99999956507</c:v>
                </c:pt>
                <c:pt idx="1488">
                  <c:v>432082.99999991432</c:v>
                </c:pt>
                <c:pt idx="1489">
                  <c:v>432382.99999963492</c:v>
                </c:pt>
                <c:pt idx="1490">
                  <c:v>432682.99999998417</c:v>
                </c:pt>
                <c:pt idx="1491">
                  <c:v>432982.99999970477</c:v>
                </c:pt>
                <c:pt idx="1492">
                  <c:v>433283.99999965914</c:v>
                </c:pt>
                <c:pt idx="1493">
                  <c:v>433584.00000000838</c:v>
                </c:pt>
                <c:pt idx="1494">
                  <c:v>433883.99999972899</c:v>
                </c:pt>
                <c:pt idx="1495">
                  <c:v>434183.99999944959</c:v>
                </c:pt>
                <c:pt idx="1496">
                  <c:v>434483.99999979883</c:v>
                </c:pt>
                <c:pt idx="1497">
                  <c:v>434783.99999951944</c:v>
                </c:pt>
                <c:pt idx="1498">
                  <c:v>435083.99999986868</c:v>
                </c:pt>
                <c:pt idx="1499">
                  <c:v>435383.99999958929</c:v>
                </c:pt>
                <c:pt idx="1500">
                  <c:v>435683.99999993853</c:v>
                </c:pt>
                <c:pt idx="1501">
                  <c:v>435984.9999998929</c:v>
                </c:pt>
                <c:pt idx="1502">
                  <c:v>436284.9999996135</c:v>
                </c:pt>
                <c:pt idx="1503">
                  <c:v>436584.99999996275</c:v>
                </c:pt>
                <c:pt idx="1504">
                  <c:v>436884.99999968335</c:v>
                </c:pt>
                <c:pt idx="1505">
                  <c:v>437185.0000000326</c:v>
                </c:pt>
                <c:pt idx="1506">
                  <c:v>437484.9999997532</c:v>
                </c:pt>
                <c:pt idx="1507">
                  <c:v>437784.9999994738</c:v>
                </c:pt>
                <c:pt idx="1508">
                  <c:v>438085.99999942817</c:v>
                </c:pt>
                <c:pt idx="1509">
                  <c:v>438385.99999977741</c:v>
                </c:pt>
                <c:pt idx="1510">
                  <c:v>438685.99999949802</c:v>
                </c:pt>
                <c:pt idx="1511">
                  <c:v>438985.99999984726</c:v>
                </c:pt>
                <c:pt idx="1512">
                  <c:v>439285.99999956787</c:v>
                </c:pt>
                <c:pt idx="1513">
                  <c:v>439585.99999991711</c:v>
                </c:pt>
                <c:pt idx="1514">
                  <c:v>439886.99999987148</c:v>
                </c:pt>
                <c:pt idx="1515">
                  <c:v>440186.99999959208</c:v>
                </c:pt>
                <c:pt idx="1516">
                  <c:v>440486.99999994133</c:v>
                </c:pt>
                <c:pt idx="1517">
                  <c:v>440786.99999966193</c:v>
                </c:pt>
                <c:pt idx="1518">
                  <c:v>441087.00000001118</c:v>
                </c:pt>
                <c:pt idx="1519">
                  <c:v>441386.99999973178</c:v>
                </c:pt>
                <c:pt idx="1520">
                  <c:v>441686.99999945238</c:v>
                </c:pt>
                <c:pt idx="1521">
                  <c:v>441986.99999980163</c:v>
                </c:pt>
                <c:pt idx="1522">
                  <c:v>442286.99999952223</c:v>
                </c:pt>
                <c:pt idx="1523">
                  <c:v>442586.99999987148</c:v>
                </c:pt>
                <c:pt idx="1524">
                  <c:v>442886.99999959208</c:v>
                </c:pt>
                <c:pt idx="1525">
                  <c:v>443187.99999954645</c:v>
                </c:pt>
                <c:pt idx="1526">
                  <c:v>443487.99999989569</c:v>
                </c:pt>
                <c:pt idx="1527">
                  <c:v>443787.9999996163</c:v>
                </c:pt>
                <c:pt idx="1528">
                  <c:v>444087.99999996554</c:v>
                </c:pt>
                <c:pt idx="1529">
                  <c:v>444387.99999968614</c:v>
                </c:pt>
                <c:pt idx="1530">
                  <c:v>444688.00000003539</c:v>
                </c:pt>
                <c:pt idx="1531">
                  <c:v>444988.99999998976</c:v>
                </c:pt>
                <c:pt idx="1532">
                  <c:v>445288.99999971036</c:v>
                </c:pt>
                <c:pt idx="1533">
                  <c:v>445588.99999943096</c:v>
                </c:pt>
                <c:pt idx="1534">
                  <c:v>445888.99999978021</c:v>
                </c:pt>
                <c:pt idx="1535">
                  <c:v>446188.99999950081</c:v>
                </c:pt>
                <c:pt idx="1536">
                  <c:v>446488.99999985006</c:v>
                </c:pt>
                <c:pt idx="1537">
                  <c:v>446788.99999957066</c:v>
                </c:pt>
                <c:pt idx="1538">
                  <c:v>447088.99999991991</c:v>
                </c:pt>
                <c:pt idx="1539">
                  <c:v>447388.99999964051</c:v>
                </c:pt>
                <c:pt idx="1540">
                  <c:v>447689.99999959487</c:v>
                </c:pt>
                <c:pt idx="1541">
                  <c:v>447989.99999994412</c:v>
                </c:pt>
                <c:pt idx="1542">
                  <c:v>448289.99999966472</c:v>
                </c:pt>
                <c:pt idx="1543">
                  <c:v>448590.00000001397</c:v>
                </c:pt>
                <c:pt idx="1544">
                  <c:v>448889.99999973457</c:v>
                </c:pt>
                <c:pt idx="1545">
                  <c:v>449190.99999968894</c:v>
                </c:pt>
                <c:pt idx="1546">
                  <c:v>449491.00000003818</c:v>
                </c:pt>
                <c:pt idx="1547">
                  <c:v>449790.99999975879</c:v>
                </c:pt>
                <c:pt idx="1548">
                  <c:v>450090.99999947939</c:v>
                </c:pt>
                <c:pt idx="1549">
                  <c:v>450390.99999982864</c:v>
                </c:pt>
                <c:pt idx="1550">
                  <c:v>450690.99999954924</c:v>
                </c:pt>
                <c:pt idx="1551">
                  <c:v>450991.99999950361</c:v>
                </c:pt>
                <c:pt idx="1552">
                  <c:v>451291.99999985285</c:v>
                </c:pt>
                <c:pt idx="1553">
                  <c:v>451591.99999957345</c:v>
                </c:pt>
                <c:pt idx="1554">
                  <c:v>451891.9999999227</c:v>
                </c:pt>
                <c:pt idx="1555">
                  <c:v>452191.9999996433</c:v>
                </c:pt>
                <c:pt idx="1556">
                  <c:v>452491.99999999255</c:v>
                </c:pt>
                <c:pt idx="1557">
                  <c:v>452791.99999971315</c:v>
                </c:pt>
                <c:pt idx="1558">
                  <c:v>453092.99999966752</c:v>
                </c:pt>
                <c:pt idx="1559">
                  <c:v>453393.00000001676</c:v>
                </c:pt>
                <c:pt idx="1560">
                  <c:v>453692.99999973737</c:v>
                </c:pt>
                <c:pt idx="1561">
                  <c:v>453992.99999945797</c:v>
                </c:pt>
                <c:pt idx="1562">
                  <c:v>454292.99999980722</c:v>
                </c:pt>
                <c:pt idx="1563">
                  <c:v>454592.99999952782</c:v>
                </c:pt>
                <c:pt idx="1564">
                  <c:v>454892.99999987707</c:v>
                </c:pt>
                <c:pt idx="1565">
                  <c:v>455192.99999959767</c:v>
                </c:pt>
                <c:pt idx="1566">
                  <c:v>455492.99999994691</c:v>
                </c:pt>
                <c:pt idx="1567">
                  <c:v>455792.99999966752</c:v>
                </c:pt>
                <c:pt idx="1568">
                  <c:v>456093.99999962188</c:v>
                </c:pt>
                <c:pt idx="1569">
                  <c:v>456393.99999997113</c:v>
                </c:pt>
                <c:pt idx="1570">
                  <c:v>456693.99999969173</c:v>
                </c:pt>
                <c:pt idx="1571">
                  <c:v>456994.00000004098</c:v>
                </c:pt>
                <c:pt idx="1572">
                  <c:v>457293.99999976158</c:v>
                </c:pt>
                <c:pt idx="1573">
                  <c:v>457593.99999948218</c:v>
                </c:pt>
                <c:pt idx="1574">
                  <c:v>457893.99999983143</c:v>
                </c:pt>
                <c:pt idx="1575">
                  <c:v>458193.99999955203</c:v>
                </c:pt>
                <c:pt idx="1576">
                  <c:v>458493.99999990128</c:v>
                </c:pt>
                <c:pt idx="1577">
                  <c:v>458794.99999985565</c:v>
                </c:pt>
                <c:pt idx="1578">
                  <c:v>459094.99999957625</c:v>
                </c:pt>
                <c:pt idx="1579">
                  <c:v>459394.99999992549</c:v>
                </c:pt>
                <c:pt idx="1580">
                  <c:v>459694.9999996461</c:v>
                </c:pt>
                <c:pt idx="1581">
                  <c:v>459994.99999999534</c:v>
                </c:pt>
                <c:pt idx="1582">
                  <c:v>460294.99999971595</c:v>
                </c:pt>
                <c:pt idx="1583">
                  <c:v>460594.99999943655</c:v>
                </c:pt>
                <c:pt idx="1584">
                  <c:v>460896.00000001956</c:v>
                </c:pt>
                <c:pt idx="1585">
                  <c:v>461195.99999974016</c:v>
                </c:pt>
                <c:pt idx="1586">
                  <c:v>461495.99999946076</c:v>
                </c:pt>
                <c:pt idx="1587">
                  <c:v>461795.99999981001</c:v>
                </c:pt>
                <c:pt idx="1588">
                  <c:v>462095.99999953061</c:v>
                </c:pt>
                <c:pt idx="1589">
                  <c:v>462395.99999987986</c:v>
                </c:pt>
                <c:pt idx="1590">
                  <c:v>462695.99999960046</c:v>
                </c:pt>
                <c:pt idx="1591">
                  <c:v>462996.99999955483</c:v>
                </c:pt>
                <c:pt idx="1592">
                  <c:v>463296.99999990407</c:v>
                </c:pt>
                <c:pt idx="1593">
                  <c:v>463596.99999962468</c:v>
                </c:pt>
                <c:pt idx="1594">
                  <c:v>463896.99999997392</c:v>
                </c:pt>
                <c:pt idx="1595">
                  <c:v>464196.99999969453</c:v>
                </c:pt>
                <c:pt idx="1596">
                  <c:v>464497.00000004377</c:v>
                </c:pt>
                <c:pt idx="1597">
                  <c:v>464796.99999976438</c:v>
                </c:pt>
                <c:pt idx="1598">
                  <c:v>465096.99999948498</c:v>
                </c:pt>
                <c:pt idx="1599">
                  <c:v>465396.99999983422</c:v>
                </c:pt>
                <c:pt idx="1600">
                  <c:v>465696.99999955483</c:v>
                </c:pt>
                <c:pt idx="1601">
                  <c:v>465996.99999990407</c:v>
                </c:pt>
                <c:pt idx="1602">
                  <c:v>466297.99999985844</c:v>
                </c:pt>
                <c:pt idx="1603">
                  <c:v>466597.99999957904</c:v>
                </c:pt>
                <c:pt idx="1604">
                  <c:v>466897.99999992829</c:v>
                </c:pt>
                <c:pt idx="1605">
                  <c:v>467197.99999964889</c:v>
                </c:pt>
                <c:pt idx="1606">
                  <c:v>467497.99999999814</c:v>
                </c:pt>
                <c:pt idx="1607">
                  <c:v>467797.99999971874</c:v>
                </c:pt>
                <c:pt idx="1608">
                  <c:v>468097.99999943934</c:v>
                </c:pt>
                <c:pt idx="1609">
                  <c:v>468397.99999978859</c:v>
                </c:pt>
                <c:pt idx="1610">
                  <c:v>468697.99999950919</c:v>
                </c:pt>
                <c:pt idx="1611">
                  <c:v>468997.99999985844</c:v>
                </c:pt>
                <c:pt idx="1612">
                  <c:v>469297.99999957904</c:v>
                </c:pt>
                <c:pt idx="1613">
                  <c:v>469597.99999992829</c:v>
                </c:pt>
                <c:pt idx="1614">
                  <c:v>469898.99999988265</c:v>
                </c:pt>
                <c:pt idx="1615">
                  <c:v>470198.99999960326</c:v>
                </c:pt>
                <c:pt idx="1616">
                  <c:v>470498.9999999525</c:v>
                </c:pt>
                <c:pt idx="1617">
                  <c:v>470798.99999967311</c:v>
                </c:pt>
                <c:pt idx="1618">
                  <c:v>471099.00000002235</c:v>
                </c:pt>
                <c:pt idx="1619">
                  <c:v>471398.99999974295</c:v>
                </c:pt>
                <c:pt idx="1620">
                  <c:v>471698.99999946356</c:v>
                </c:pt>
                <c:pt idx="1621">
                  <c:v>471998.9999998128</c:v>
                </c:pt>
                <c:pt idx="1622">
                  <c:v>472298.99999953341</c:v>
                </c:pt>
                <c:pt idx="1623">
                  <c:v>472598.99999988265</c:v>
                </c:pt>
                <c:pt idx="1624">
                  <c:v>472898.99999960326</c:v>
                </c:pt>
                <c:pt idx="1625">
                  <c:v>473199.99999955762</c:v>
                </c:pt>
                <c:pt idx="1626">
                  <c:v>473499.99999990687</c:v>
                </c:pt>
                <c:pt idx="1627">
                  <c:v>473799.99999962747</c:v>
                </c:pt>
                <c:pt idx="1628">
                  <c:v>474099.99999997672</c:v>
                </c:pt>
                <c:pt idx="1629">
                  <c:v>474399.99999969732</c:v>
                </c:pt>
                <c:pt idx="1630">
                  <c:v>474700.99999965169</c:v>
                </c:pt>
                <c:pt idx="1631">
                  <c:v>475001.00000000093</c:v>
                </c:pt>
                <c:pt idx="1632">
                  <c:v>475300.99999972153</c:v>
                </c:pt>
                <c:pt idx="1633">
                  <c:v>475600.99999944214</c:v>
                </c:pt>
                <c:pt idx="1634">
                  <c:v>475900.99999979138</c:v>
                </c:pt>
                <c:pt idx="1635">
                  <c:v>476200.99999951199</c:v>
                </c:pt>
                <c:pt idx="1636">
                  <c:v>476500.99999986123</c:v>
                </c:pt>
                <c:pt idx="1637">
                  <c:v>476800.99999958184</c:v>
                </c:pt>
                <c:pt idx="1638">
                  <c:v>477100.99999993108</c:v>
                </c:pt>
                <c:pt idx="1639">
                  <c:v>477401.99999988545</c:v>
                </c:pt>
                <c:pt idx="1640">
                  <c:v>477701.99999960605</c:v>
                </c:pt>
                <c:pt idx="1641">
                  <c:v>478001.9999999553</c:v>
                </c:pt>
                <c:pt idx="1642">
                  <c:v>478301.9999996759</c:v>
                </c:pt>
                <c:pt idx="1643">
                  <c:v>478602.00000002515</c:v>
                </c:pt>
                <c:pt idx="1644">
                  <c:v>478901.99999974575</c:v>
                </c:pt>
                <c:pt idx="1645">
                  <c:v>479201.99999946635</c:v>
                </c:pt>
                <c:pt idx="1646">
                  <c:v>479501.9999998156</c:v>
                </c:pt>
                <c:pt idx="1647">
                  <c:v>479801.9999995362</c:v>
                </c:pt>
                <c:pt idx="1648">
                  <c:v>480101.99999988545</c:v>
                </c:pt>
                <c:pt idx="1649">
                  <c:v>480401.99999960605</c:v>
                </c:pt>
                <c:pt idx="1650">
                  <c:v>480701.9999999553</c:v>
                </c:pt>
                <c:pt idx="1651">
                  <c:v>481001.9999996759</c:v>
                </c:pt>
                <c:pt idx="1652">
                  <c:v>481302.00000002515</c:v>
                </c:pt>
                <c:pt idx="1653">
                  <c:v>481601.99999974575</c:v>
                </c:pt>
                <c:pt idx="1654">
                  <c:v>481901.99999946635</c:v>
                </c:pt>
                <c:pt idx="1655">
                  <c:v>482203.00000004936</c:v>
                </c:pt>
                <c:pt idx="1656">
                  <c:v>482502.99999976996</c:v>
                </c:pt>
                <c:pt idx="1657">
                  <c:v>482802.99999949057</c:v>
                </c:pt>
                <c:pt idx="1658">
                  <c:v>483102.99999983981</c:v>
                </c:pt>
                <c:pt idx="1659">
                  <c:v>483402.99999956042</c:v>
                </c:pt>
                <c:pt idx="1660">
                  <c:v>483702.99999990966</c:v>
                </c:pt>
                <c:pt idx="1661">
                  <c:v>484002.99999963026</c:v>
                </c:pt>
                <c:pt idx="1662">
                  <c:v>484302.99999997951</c:v>
                </c:pt>
                <c:pt idx="1663">
                  <c:v>484602.99999970011</c:v>
                </c:pt>
                <c:pt idx="1664">
                  <c:v>484903.99999965448</c:v>
                </c:pt>
                <c:pt idx="1665">
                  <c:v>485204.00000000373</c:v>
                </c:pt>
                <c:pt idx="1666">
                  <c:v>485503.99999972433</c:v>
                </c:pt>
                <c:pt idx="1667">
                  <c:v>485803.99999944493</c:v>
                </c:pt>
                <c:pt idx="1668">
                  <c:v>486103.99999979418</c:v>
                </c:pt>
                <c:pt idx="1669">
                  <c:v>486403.99999951478</c:v>
                </c:pt>
                <c:pt idx="1670">
                  <c:v>486703.99999986403</c:v>
                </c:pt>
                <c:pt idx="1671">
                  <c:v>487003.99999958463</c:v>
                </c:pt>
                <c:pt idx="1672">
                  <c:v>487304.999999539</c:v>
                </c:pt>
                <c:pt idx="1673">
                  <c:v>487604.99999988824</c:v>
                </c:pt>
                <c:pt idx="1674">
                  <c:v>487904.99999960884</c:v>
                </c:pt>
                <c:pt idx="1675">
                  <c:v>488204.99999995809</c:v>
                </c:pt>
                <c:pt idx="1676">
                  <c:v>488504.99999967869</c:v>
                </c:pt>
                <c:pt idx="1677">
                  <c:v>488805.00000002794</c:v>
                </c:pt>
                <c:pt idx="1678">
                  <c:v>489104.99999974854</c:v>
                </c:pt>
                <c:pt idx="1679">
                  <c:v>489404.99999946915</c:v>
                </c:pt>
                <c:pt idx="1680">
                  <c:v>489704.99999981839</c:v>
                </c:pt>
                <c:pt idx="1681">
                  <c:v>490004.999999539</c:v>
                </c:pt>
                <c:pt idx="1682">
                  <c:v>490304.99999988824</c:v>
                </c:pt>
                <c:pt idx="1683">
                  <c:v>490605.99999984261</c:v>
                </c:pt>
                <c:pt idx="1684">
                  <c:v>490905.99999956321</c:v>
                </c:pt>
                <c:pt idx="1685">
                  <c:v>491205.99999991246</c:v>
                </c:pt>
                <c:pt idx="1686">
                  <c:v>491505.99999963306</c:v>
                </c:pt>
                <c:pt idx="1687">
                  <c:v>491805.9999999823</c:v>
                </c:pt>
                <c:pt idx="1688">
                  <c:v>492105.99999970291</c:v>
                </c:pt>
                <c:pt idx="1689">
                  <c:v>492406.99999965727</c:v>
                </c:pt>
                <c:pt idx="1690">
                  <c:v>492707.00000000652</c:v>
                </c:pt>
                <c:pt idx="1691">
                  <c:v>493006.99999972712</c:v>
                </c:pt>
                <c:pt idx="1692">
                  <c:v>493306.99999944773</c:v>
                </c:pt>
                <c:pt idx="1693">
                  <c:v>493606.99999979697</c:v>
                </c:pt>
                <c:pt idx="1694">
                  <c:v>493906.99999951757</c:v>
                </c:pt>
                <c:pt idx="1695">
                  <c:v>494206.99999986682</c:v>
                </c:pt>
                <c:pt idx="1696">
                  <c:v>494507.99999982119</c:v>
                </c:pt>
                <c:pt idx="1697">
                  <c:v>494807.99999954179</c:v>
                </c:pt>
                <c:pt idx="1698">
                  <c:v>495107.99999989104</c:v>
                </c:pt>
                <c:pt idx="1699">
                  <c:v>495407.99999961164</c:v>
                </c:pt>
                <c:pt idx="1700">
                  <c:v>495707.99999996088</c:v>
                </c:pt>
                <c:pt idx="1701">
                  <c:v>496007.99999968149</c:v>
                </c:pt>
                <c:pt idx="1702">
                  <c:v>496308.00000003073</c:v>
                </c:pt>
                <c:pt idx="1703">
                  <c:v>496607.99999975134</c:v>
                </c:pt>
                <c:pt idx="1704">
                  <c:v>496907.99999947194</c:v>
                </c:pt>
                <c:pt idx="1705">
                  <c:v>497209.00000005495</c:v>
                </c:pt>
                <c:pt idx="1706">
                  <c:v>497508.99999977555</c:v>
                </c:pt>
                <c:pt idx="1707">
                  <c:v>497808.99999949615</c:v>
                </c:pt>
                <c:pt idx="1708">
                  <c:v>498108.9999998454</c:v>
                </c:pt>
                <c:pt idx="1709">
                  <c:v>498408.999999566</c:v>
                </c:pt>
                <c:pt idx="1710">
                  <c:v>498708.99999991525</c:v>
                </c:pt>
                <c:pt idx="1711">
                  <c:v>499008.99999963585</c:v>
                </c:pt>
                <c:pt idx="1712">
                  <c:v>499308.9999999851</c:v>
                </c:pt>
                <c:pt idx="1713">
                  <c:v>499608.9999997057</c:v>
                </c:pt>
                <c:pt idx="1714">
                  <c:v>499909.00000005495</c:v>
                </c:pt>
                <c:pt idx="1715">
                  <c:v>500210.00000000931</c:v>
                </c:pt>
                <c:pt idx="1716">
                  <c:v>500509.99999972992</c:v>
                </c:pt>
                <c:pt idx="1717">
                  <c:v>500809.99999945052</c:v>
                </c:pt>
                <c:pt idx="1718">
                  <c:v>501109.99999979977</c:v>
                </c:pt>
                <c:pt idx="1719">
                  <c:v>501409.99999952037</c:v>
                </c:pt>
                <c:pt idx="1720">
                  <c:v>501709.99999986961</c:v>
                </c:pt>
                <c:pt idx="1721">
                  <c:v>502009.99999959022</c:v>
                </c:pt>
                <c:pt idx="1722">
                  <c:v>502309.99999993946</c:v>
                </c:pt>
                <c:pt idx="1723">
                  <c:v>502609.99999966007</c:v>
                </c:pt>
                <c:pt idx="1724">
                  <c:v>502910.00000000931</c:v>
                </c:pt>
                <c:pt idx="1725">
                  <c:v>503209.99999972992</c:v>
                </c:pt>
                <c:pt idx="1726">
                  <c:v>503510.99999968428</c:v>
                </c:pt>
                <c:pt idx="1727">
                  <c:v>503811.00000003353</c:v>
                </c:pt>
                <c:pt idx="1728">
                  <c:v>504110.99999975413</c:v>
                </c:pt>
                <c:pt idx="1729">
                  <c:v>504410.99999947473</c:v>
                </c:pt>
                <c:pt idx="1730">
                  <c:v>504710.99999982398</c:v>
                </c:pt>
                <c:pt idx="1731">
                  <c:v>505010.99999954458</c:v>
                </c:pt>
                <c:pt idx="1732">
                  <c:v>505311.99999949895</c:v>
                </c:pt>
                <c:pt idx="1733">
                  <c:v>505611.99999984819</c:v>
                </c:pt>
                <c:pt idx="1734">
                  <c:v>505911.9999995688</c:v>
                </c:pt>
                <c:pt idx="1735">
                  <c:v>506211.99999991804</c:v>
                </c:pt>
                <c:pt idx="1736">
                  <c:v>506511.99999963865</c:v>
                </c:pt>
                <c:pt idx="1737">
                  <c:v>506811.99999998789</c:v>
                </c:pt>
                <c:pt idx="1738">
                  <c:v>507111.9999997085</c:v>
                </c:pt>
                <c:pt idx="1739">
                  <c:v>507412.99999966286</c:v>
                </c:pt>
                <c:pt idx="1740">
                  <c:v>507713.00000001211</c:v>
                </c:pt>
                <c:pt idx="1741">
                  <c:v>508012.99999973271</c:v>
                </c:pt>
                <c:pt idx="1742">
                  <c:v>508312.99999945331</c:v>
                </c:pt>
                <c:pt idx="1743">
                  <c:v>508612.99999980256</c:v>
                </c:pt>
                <c:pt idx="1744">
                  <c:v>508912.99999952316</c:v>
                </c:pt>
                <c:pt idx="1745">
                  <c:v>509213.99999947753</c:v>
                </c:pt>
                <c:pt idx="1746">
                  <c:v>509513.99999982677</c:v>
                </c:pt>
                <c:pt idx="1747">
                  <c:v>509813.99999954738</c:v>
                </c:pt>
                <c:pt idx="1748">
                  <c:v>510113.99999989662</c:v>
                </c:pt>
                <c:pt idx="1749">
                  <c:v>510413.99999961723</c:v>
                </c:pt>
                <c:pt idx="1750">
                  <c:v>510713.99999996647</c:v>
                </c:pt>
                <c:pt idx="1751">
                  <c:v>511013.99999968708</c:v>
                </c:pt>
                <c:pt idx="1752">
                  <c:v>511314.99999964144</c:v>
                </c:pt>
                <c:pt idx="1753">
                  <c:v>511492.99999976065</c:v>
                </c:pt>
                <c:pt idx="1754">
                  <c:v>511492.99999976065</c:v>
                </c:pt>
              </c:numCache>
            </c:numRef>
          </c:xVal>
          <c:yVal>
            <c:numRef>
              <c:f>Data_Interpretation!$AB$27:$AB$3549</c:f>
              <c:numCache>
                <c:formatCode>0.0000</c:formatCode>
                <c:ptCount val="3523"/>
                <c:pt idx="0">
                  <c:v>-28.072191345552721</c:v>
                </c:pt>
                <c:pt idx="1">
                  <c:v>-28.01841436684127</c:v>
                </c:pt>
                <c:pt idx="2">
                  <c:v>-28.006524552757696</c:v>
                </c:pt>
                <c:pt idx="3">
                  <c:v>-27.98071387703569</c:v>
                </c:pt>
                <c:pt idx="4">
                  <c:v>-27.973123951541766</c:v>
                </c:pt>
                <c:pt idx="5">
                  <c:v>-27.97265535868474</c:v>
                </c:pt>
                <c:pt idx="6">
                  <c:v>-27.973488266050374</c:v>
                </c:pt>
                <c:pt idx="7">
                  <c:v>-27.973461949005362</c:v>
                </c:pt>
                <c:pt idx="8">
                  <c:v>-27.970865541553259</c:v>
                </c:pt>
                <c:pt idx="9">
                  <c:v>-27.941556145780623</c:v>
                </c:pt>
                <c:pt idx="10">
                  <c:v>-27.90861062701817</c:v>
                </c:pt>
                <c:pt idx="11">
                  <c:v>-27.88165359840049</c:v>
                </c:pt>
                <c:pt idx="12">
                  <c:v>-27.876918802272431</c:v>
                </c:pt>
                <c:pt idx="13">
                  <c:v>-27.882284074613793</c:v>
                </c:pt>
                <c:pt idx="14">
                  <c:v>-27.88655373658948</c:v>
                </c:pt>
                <c:pt idx="15">
                  <c:v>-27.873704978145895</c:v>
                </c:pt>
                <c:pt idx="16">
                  <c:v>-27.878229237914411</c:v>
                </c:pt>
                <c:pt idx="17">
                  <c:v>-27.880534211380326</c:v>
                </c:pt>
                <c:pt idx="18">
                  <c:v>-27.898652052438379</c:v>
                </c:pt>
                <c:pt idx="19">
                  <c:v>-27.884584258543011</c:v>
                </c:pt>
                <c:pt idx="20">
                  <c:v>-27.880616280219073</c:v>
                </c:pt>
                <c:pt idx="21">
                  <c:v>-27.887538640407918</c:v>
                </c:pt>
                <c:pt idx="22">
                  <c:v>-27.892497609748503</c:v>
                </c:pt>
                <c:pt idx="23">
                  <c:v>-27.886906525532517</c:v>
                </c:pt>
                <c:pt idx="24">
                  <c:v>-27.892550298770114</c:v>
                </c:pt>
                <c:pt idx="25">
                  <c:v>-27.89234793913473</c:v>
                </c:pt>
                <c:pt idx="26">
                  <c:v>-27.883159135267444</c:v>
                </c:pt>
                <c:pt idx="27">
                  <c:v>-27.887705857443645</c:v>
                </c:pt>
                <c:pt idx="28">
                  <c:v>-27.888648789355088</c:v>
                </c:pt>
                <c:pt idx="29">
                  <c:v>-27.896042552275581</c:v>
                </c:pt>
                <c:pt idx="30">
                  <c:v>-27.889809570968961</c:v>
                </c:pt>
                <c:pt idx="31">
                  <c:v>-27.891347908011397</c:v>
                </c:pt>
                <c:pt idx="32">
                  <c:v>-27.884100934313594</c:v>
                </c:pt>
                <c:pt idx="33">
                  <c:v>-27.899075544274488</c:v>
                </c:pt>
                <c:pt idx="34">
                  <c:v>-27.894866352112825</c:v>
                </c:pt>
                <c:pt idx="35">
                  <c:v>-27.891564047534011</c:v>
                </c:pt>
                <c:pt idx="36">
                  <c:v>-27.884943821861242</c:v>
                </c:pt>
                <c:pt idx="37">
                  <c:v>-27.888933146312333</c:v>
                </c:pt>
                <c:pt idx="38">
                  <c:v>-27.902568968992057</c:v>
                </c:pt>
                <c:pt idx="39">
                  <c:v>-27.89683350949581</c:v>
                </c:pt>
                <c:pt idx="40">
                  <c:v>-27.886643519878351</c:v>
                </c:pt>
                <c:pt idx="41">
                  <c:v>-27.891741767132849</c:v>
                </c:pt>
                <c:pt idx="42">
                  <c:v>-27.898696317012984</c:v>
                </c:pt>
                <c:pt idx="43">
                  <c:v>-27.901564055053928</c:v>
                </c:pt>
                <c:pt idx="44">
                  <c:v>-27.895463956633403</c:v>
                </c:pt>
                <c:pt idx="45">
                  <c:v>-27.902487911745499</c:v>
                </c:pt>
                <c:pt idx="46">
                  <c:v>-27.889069795733157</c:v>
                </c:pt>
                <c:pt idx="47">
                  <c:v>-27.901662768585702</c:v>
                </c:pt>
                <c:pt idx="48">
                  <c:v>-27.901773584996725</c:v>
                </c:pt>
                <c:pt idx="49">
                  <c:v>-27.90032783594183</c:v>
                </c:pt>
                <c:pt idx="50">
                  <c:v>-27.897425620717019</c:v>
                </c:pt>
                <c:pt idx="51">
                  <c:v>-27.899386130174175</c:v>
                </c:pt>
                <c:pt idx="52">
                  <c:v>-27.903418108533316</c:v>
                </c:pt>
                <c:pt idx="53">
                  <c:v>-27.900917890807687</c:v>
                </c:pt>
                <c:pt idx="54">
                  <c:v>-27.900057946049174</c:v>
                </c:pt>
                <c:pt idx="55">
                  <c:v>-27.892484736765198</c:v>
                </c:pt>
                <c:pt idx="56">
                  <c:v>-27.904266940244526</c:v>
                </c:pt>
                <c:pt idx="57">
                  <c:v>-27.910784509645659</c:v>
                </c:pt>
                <c:pt idx="58">
                  <c:v>-27.898042262111456</c:v>
                </c:pt>
                <c:pt idx="59">
                  <c:v>-27.90655036961698</c:v>
                </c:pt>
                <c:pt idx="60">
                  <c:v>-27.89447606673523</c:v>
                </c:pt>
                <c:pt idx="61">
                  <c:v>-27.907303731949163</c:v>
                </c:pt>
                <c:pt idx="62">
                  <c:v>-27.912400302195639</c:v>
                </c:pt>
                <c:pt idx="63">
                  <c:v>-27.906723349435268</c:v>
                </c:pt>
                <c:pt idx="64">
                  <c:v>-27.899003405861134</c:v>
                </c:pt>
                <c:pt idx="65">
                  <c:v>-27.902594532518243</c:v>
                </c:pt>
                <c:pt idx="66">
                  <c:v>-27.897764140562174</c:v>
                </c:pt>
                <c:pt idx="67">
                  <c:v>-27.899213546288482</c:v>
                </c:pt>
                <c:pt idx="68">
                  <c:v>-27.907234904030819</c:v>
                </c:pt>
                <c:pt idx="69">
                  <c:v>-27.908039206859272</c:v>
                </c:pt>
                <c:pt idx="70">
                  <c:v>-27.909124243144511</c:v>
                </c:pt>
                <c:pt idx="71">
                  <c:v>-27.891923159988007</c:v>
                </c:pt>
                <c:pt idx="72">
                  <c:v>-27.903075932017131</c:v>
                </c:pt>
                <c:pt idx="73">
                  <c:v>-27.901873810741584</c:v>
                </c:pt>
                <c:pt idx="74">
                  <c:v>-27.898074704700736</c:v>
                </c:pt>
                <c:pt idx="75">
                  <c:v>-27.904076073003736</c:v>
                </c:pt>
                <c:pt idx="76">
                  <c:v>-27.913436487510921</c:v>
                </c:pt>
                <c:pt idx="77">
                  <c:v>-27.900841353614702</c:v>
                </c:pt>
                <c:pt idx="78">
                  <c:v>-27.90189522838611</c:v>
                </c:pt>
                <c:pt idx="79">
                  <c:v>-27.896639403277312</c:v>
                </c:pt>
                <c:pt idx="80">
                  <c:v>-27.907091051131694</c:v>
                </c:pt>
                <c:pt idx="81">
                  <c:v>-27.901253457744456</c:v>
                </c:pt>
                <c:pt idx="82">
                  <c:v>-27.902770971041257</c:v>
                </c:pt>
                <c:pt idx="83">
                  <c:v>-27.90590832949167</c:v>
                </c:pt>
                <c:pt idx="84">
                  <c:v>-27.906128070753724</c:v>
                </c:pt>
                <c:pt idx="85">
                  <c:v>-27.894010355269238</c:v>
                </c:pt>
                <c:pt idx="86">
                  <c:v>-27.902854101228836</c:v>
                </c:pt>
                <c:pt idx="87">
                  <c:v>-27.904135552986276</c:v>
                </c:pt>
                <c:pt idx="88">
                  <c:v>-27.902713580585448</c:v>
                </c:pt>
                <c:pt idx="89">
                  <c:v>-27.905186634469214</c:v>
                </c:pt>
                <c:pt idx="90">
                  <c:v>-27.900068393680645</c:v>
                </c:pt>
                <c:pt idx="91">
                  <c:v>-27.898527103729421</c:v>
                </c:pt>
                <c:pt idx="92">
                  <c:v>-27.90173622642136</c:v>
                </c:pt>
                <c:pt idx="93">
                  <c:v>-27.898475387953603</c:v>
                </c:pt>
                <c:pt idx="94">
                  <c:v>-27.902604655734443</c:v>
                </c:pt>
                <c:pt idx="95">
                  <c:v>-27.884590966576361</c:v>
                </c:pt>
                <c:pt idx="96">
                  <c:v>-27.904291816593773</c:v>
                </c:pt>
                <c:pt idx="97">
                  <c:v>-27.901696723388003</c:v>
                </c:pt>
                <c:pt idx="98">
                  <c:v>-27.894101051696829</c:v>
                </c:pt>
                <c:pt idx="99">
                  <c:v>-27.900242346744776</c:v>
                </c:pt>
                <c:pt idx="100">
                  <c:v>-27.914579167150322</c:v>
                </c:pt>
                <c:pt idx="101">
                  <c:v>-27.902147555272006</c:v>
                </c:pt>
                <c:pt idx="102">
                  <c:v>-27.902523164208915</c:v>
                </c:pt>
                <c:pt idx="103">
                  <c:v>-27.90328567651148</c:v>
                </c:pt>
                <c:pt idx="104">
                  <c:v>-27.904228086041762</c:v>
                </c:pt>
                <c:pt idx="105">
                  <c:v>-27.902175565910724</c:v>
                </c:pt>
                <c:pt idx="106">
                  <c:v>-27.90841384255036</c:v>
                </c:pt>
                <c:pt idx="107">
                  <c:v>-27.900687179533069</c:v>
                </c:pt>
                <c:pt idx="108">
                  <c:v>-27.89723990577464</c:v>
                </c:pt>
                <c:pt idx="109">
                  <c:v>-27.893585175014458</c:v>
                </c:pt>
                <c:pt idx="110">
                  <c:v>-27.912311678708711</c:v>
                </c:pt>
                <c:pt idx="111">
                  <c:v>-27.904886248478533</c:v>
                </c:pt>
                <c:pt idx="112">
                  <c:v>-27.901592302005305</c:v>
                </c:pt>
                <c:pt idx="113">
                  <c:v>-27.899911860589089</c:v>
                </c:pt>
                <c:pt idx="114">
                  <c:v>-27.899508961360976</c:v>
                </c:pt>
                <c:pt idx="115">
                  <c:v>-27.910582853772414</c:v>
                </c:pt>
                <c:pt idx="116">
                  <c:v>-27.907908864363783</c:v>
                </c:pt>
                <c:pt idx="117">
                  <c:v>-27.899861316025422</c:v>
                </c:pt>
                <c:pt idx="118">
                  <c:v>-27.893435971850632</c:v>
                </c:pt>
                <c:pt idx="119">
                  <c:v>-27.90687013865756</c:v>
                </c:pt>
                <c:pt idx="120">
                  <c:v>-27.899945166560869</c:v>
                </c:pt>
                <c:pt idx="121">
                  <c:v>-27.900056829768705</c:v>
                </c:pt>
                <c:pt idx="122">
                  <c:v>-27.903793645953321</c:v>
                </c:pt>
                <c:pt idx="123">
                  <c:v>-27.905156138371634</c:v>
                </c:pt>
                <c:pt idx="124">
                  <c:v>-27.902462892361601</c:v>
                </c:pt>
                <c:pt idx="125">
                  <c:v>-27.900182597279066</c:v>
                </c:pt>
                <c:pt idx="126">
                  <c:v>-27.906783676214218</c:v>
                </c:pt>
                <c:pt idx="127">
                  <c:v>-27.906341994300622</c:v>
                </c:pt>
                <c:pt idx="128">
                  <c:v>-27.906994212574187</c:v>
                </c:pt>
                <c:pt idx="129">
                  <c:v>-27.902060570447084</c:v>
                </c:pt>
                <c:pt idx="130">
                  <c:v>-27.902090346196818</c:v>
                </c:pt>
                <c:pt idx="131">
                  <c:v>-27.900762924861301</c:v>
                </c:pt>
                <c:pt idx="132">
                  <c:v>-27.896463613584842</c:v>
                </c:pt>
                <c:pt idx="133">
                  <c:v>-27.904908512920336</c:v>
                </c:pt>
                <c:pt idx="134">
                  <c:v>-27.898709612865002</c:v>
                </c:pt>
                <c:pt idx="135">
                  <c:v>-27.905229794173557</c:v>
                </c:pt>
                <c:pt idx="136">
                  <c:v>-27.894400392924368</c:v>
                </c:pt>
                <c:pt idx="137">
                  <c:v>-27.90445350198376</c:v>
                </c:pt>
                <c:pt idx="138">
                  <c:v>-27.900124019025419</c:v>
                </c:pt>
                <c:pt idx="139">
                  <c:v>-27.896694253342581</c:v>
                </c:pt>
                <c:pt idx="140">
                  <c:v>-27.904898334772057</c:v>
                </c:pt>
                <c:pt idx="141">
                  <c:v>-27.907166796459904</c:v>
                </c:pt>
                <c:pt idx="142">
                  <c:v>-27.901249603107136</c:v>
                </c:pt>
                <c:pt idx="143">
                  <c:v>-27.898250224909571</c:v>
                </c:pt>
                <c:pt idx="144">
                  <c:v>-27.910599443533847</c:v>
                </c:pt>
                <c:pt idx="145">
                  <c:v>-27.908166937446509</c:v>
                </c:pt>
                <c:pt idx="146">
                  <c:v>-27.901650808741586</c:v>
                </c:pt>
                <c:pt idx="147">
                  <c:v>-27.900344211151683</c:v>
                </c:pt>
                <c:pt idx="148">
                  <c:v>-27.89813987594847</c:v>
                </c:pt>
                <c:pt idx="149">
                  <c:v>-27.913285700617084</c:v>
                </c:pt>
                <c:pt idx="150">
                  <c:v>-27.904038192047253</c:v>
                </c:pt>
                <c:pt idx="151">
                  <c:v>-27.902983976274442</c:v>
                </c:pt>
                <c:pt idx="152">
                  <c:v>-27.906859691026064</c:v>
                </c:pt>
                <c:pt idx="153">
                  <c:v>-27.904411711457833</c:v>
                </c:pt>
                <c:pt idx="154">
                  <c:v>-27.904348954151658</c:v>
                </c:pt>
                <c:pt idx="155">
                  <c:v>-27.910340452136893</c:v>
                </c:pt>
                <c:pt idx="156">
                  <c:v>-27.923794414511516</c:v>
                </c:pt>
                <c:pt idx="157">
                  <c:v>-27.91197375276202</c:v>
                </c:pt>
                <c:pt idx="158">
                  <c:v>-27.909826610048725</c:v>
                </c:pt>
                <c:pt idx="159">
                  <c:v>-27.900902923123084</c:v>
                </c:pt>
                <c:pt idx="160">
                  <c:v>-27.913946601410689</c:v>
                </c:pt>
                <c:pt idx="161">
                  <c:v>-27.906275580323836</c:v>
                </c:pt>
                <c:pt idx="162">
                  <c:v>-27.907746205727978</c:v>
                </c:pt>
                <c:pt idx="163">
                  <c:v>-27.914878040927917</c:v>
                </c:pt>
                <c:pt idx="164">
                  <c:v>-27.913587708683728</c:v>
                </c:pt>
                <c:pt idx="165">
                  <c:v>-27.910127842836307</c:v>
                </c:pt>
                <c:pt idx="166">
                  <c:v>-27.9152515054069</c:v>
                </c:pt>
                <c:pt idx="167">
                  <c:v>-27.901580160780128</c:v>
                </c:pt>
                <c:pt idx="168">
                  <c:v>-27.901872243596859</c:v>
                </c:pt>
                <c:pt idx="169">
                  <c:v>-27.911262686752103</c:v>
                </c:pt>
                <c:pt idx="170">
                  <c:v>-27.898504839288019</c:v>
                </c:pt>
                <c:pt idx="171">
                  <c:v>-27.908214672136044</c:v>
                </c:pt>
                <c:pt idx="172">
                  <c:v>-27.906035790595716</c:v>
                </c:pt>
                <c:pt idx="173">
                  <c:v>-27.912533960361262</c:v>
                </c:pt>
                <c:pt idx="174">
                  <c:v>-27.904252115594154</c:v>
                </c:pt>
                <c:pt idx="175">
                  <c:v>-27.912634329140772</c:v>
                </c:pt>
                <c:pt idx="176">
                  <c:v>-27.909679875758144</c:v>
                </c:pt>
                <c:pt idx="177">
                  <c:v>-27.896144421857947</c:v>
                </c:pt>
                <c:pt idx="178">
                  <c:v>-27.911109106569356</c:v>
                </c:pt>
                <c:pt idx="179">
                  <c:v>-27.92477855963611</c:v>
                </c:pt>
                <c:pt idx="180">
                  <c:v>-27.893152302070302</c:v>
                </c:pt>
                <c:pt idx="181">
                  <c:v>-27.904562877699025</c:v>
                </c:pt>
                <c:pt idx="182">
                  <c:v>-27.902793559897887</c:v>
                </c:pt>
                <c:pt idx="183">
                  <c:v>-27.905350986698707</c:v>
                </c:pt>
                <c:pt idx="184">
                  <c:v>-27.910215080559155</c:v>
                </c:pt>
                <c:pt idx="185">
                  <c:v>-27.914844086125612</c:v>
                </c:pt>
                <c:pt idx="186">
                  <c:v>-27.901550962343656</c:v>
                </c:pt>
                <c:pt idx="187">
                  <c:v>-27.902511402331086</c:v>
                </c:pt>
                <c:pt idx="188">
                  <c:v>-27.913573027067962</c:v>
                </c:pt>
                <c:pt idx="189">
                  <c:v>-27.906941182551591</c:v>
                </c:pt>
                <c:pt idx="190">
                  <c:v>-27.905797639529673</c:v>
                </c:pt>
                <c:pt idx="191">
                  <c:v>-27.902547446659675</c:v>
                </c:pt>
                <c:pt idx="192">
                  <c:v>-27.911429343059435</c:v>
                </c:pt>
                <c:pt idx="193">
                  <c:v>-27.913826651614947</c:v>
                </c:pt>
                <c:pt idx="194">
                  <c:v>-27.904245847015275</c:v>
                </c:pt>
                <c:pt idx="195">
                  <c:v>-27.902295911638998</c:v>
                </c:pt>
                <c:pt idx="196">
                  <c:v>-27.904528724930387</c:v>
                </c:pt>
                <c:pt idx="197">
                  <c:v>-27.908457398187302</c:v>
                </c:pt>
                <c:pt idx="198">
                  <c:v>-27.901393797007223</c:v>
                </c:pt>
                <c:pt idx="199">
                  <c:v>-27.884391416815113</c:v>
                </c:pt>
                <c:pt idx="200">
                  <c:v>-27.900531042374087</c:v>
                </c:pt>
                <c:pt idx="201">
                  <c:v>-27.917088589777951</c:v>
                </c:pt>
                <c:pt idx="202">
                  <c:v>-27.911789802931096</c:v>
                </c:pt>
                <c:pt idx="203">
                  <c:v>-27.90520680938431</c:v>
                </c:pt>
                <c:pt idx="204">
                  <c:v>-27.903200781213311</c:v>
                </c:pt>
                <c:pt idx="205">
                  <c:v>-27.901185350173563</c:v>
                </c:pt>
                <c:pt idx="206">
                  <c:v>-27.908228902887487</c:v>
                </c:pt>
                <c:pt idx="207">
                  <c:v>-27.910650510479094</c:v>
                </c:pt>
                <c:pt idx="208">
                  <c:v>-27.908140295986229</c:v>
                </c:pt>
                <c:pt idx="209">
                  <c:v>-27.902513491857373</c:v>
                </c:pt>
                <c:pt idx="210">
                  <c:v>-27.896886759245398</c:v>
                </c:pt>
                <c:pt idx="211">
                  <c:v>-27.910025384530467</c:v>
                </c:pt>
                <c:pt idx="212">
                  <c:v>-27.905492046308943</c:v>
                </c:pt>
                <c:pt idx="213">
                  <c:v>-27.903649199155311</c:v>
                </c:pt>
                <c:pt idx="214">
                  <c:v>-27.903096755762768</c:v>
                </c:pt>
                <c:pt idx="215">
                  <c:v>-27.904005210490791</c:v>
                </c:pt>
                <c:pt idx="216">
                  <c:v>-27.901619410915067</c:v>
                </c:pt>
                <c:pt idx="217">
                  <c:v>-27.905045915859539</c:v>
                </c:pt>
                <c:pt idx="218">
                  <c:v>-27.905848580025982</c:v>
                </c:pt>
                <c:pt idx="219">
                  <c:v>-27.906059820148108</c:v>
                </c:pt>
                <c:pt idx="220">
                  <c:v>-27.903015786618802</c:v>
                </c:pt>
                <c:pt idx="221">
                  <c:v>-27.906873795328568</c:v>
                </c:pt>
                <c:pt idx="222">
                  <c:v>-27.88973637120673</c:v>
                </c:pt>
                <c:pt idx="223">
                  <c:v>-27.865992913817195</c:v>
                </c:pt>
                <c:pt idx="224">
                  <c:v>-27.833456111997545</c:v>
                </c:pt>
                <c:pt idx="225">
                  <c:v>-27.746542675765529</c:v>
                </c:pt>
                <c:pt idx="226">
                  <c:v>-27.576602416549221</c:v>
                </c:pt>
                <c:pt idx="227">
                  <c:v>-27.511106964910482</c:v>
                </c:pt>
                <c:pt idx="228">
                  <c:v>-27.474383939132309</c:v>
                </c:pt>
                <c:pt idx="229">
                  <c:v>-27.430376669183953</c:v>
                </c:pt>
                <c:pt idx="230">
                  <c:v>-27.412936588164527</c:v>
                </c:pt>
                <c:pt idx="231">
                  <c:v>-27.400481919979658</c:v>
                </c:pt>
                <c:pt idx="232">
                  <c:v>-27.367751891909297</c:v>
                </c:pt>
                <c:pt idx="233">
                  <c:v>-27.347600985287368</c:v>
                </c:pt>
                <c:pt idx="234">
                  <c:v>-27.276116900469628</c:v>
                </c:pt>
                <c:pt idx="235">
                  <c:v>-27.227921927520615</c:v>
                </c:pt>
                <c:pt idx="236">
                  <c:v>-27.192280154908111</c:v>
                </c:pt>
                <c:pt idx="237">
                  <c:v>-27.157832469880816</c:v>
                </c:pt>
                <c:pt idx="238">
                  <c:v>-27.124237993583655</c:v>
                </c:pt>
                <c:pt idx="239">
                  <c:v>-27.082219117281792</c:v>
                </c:pt>
                <c:pt idx="240">
                  <c:v>-27.060942175713954</c:v>
                </c:pt>
                <c:pt idx="241">
                  <c:v>-26.961225895685146</c:v>
                </c:pt>
                <c:pt idx="242">
                  <c:v>-26.894988700557796</c:v>
                </c:pt>
                <c:pt idx="243">
                  <c:v>-26.804811813950135</c:v>
                </c:pt>
                <c:pt idx="244">
                  <c:v>-26.799979783332017</c:v>
                </c:pt>
                <c:pt idx="245">
                  <c:v>-26.743958355899867</c:v>
                </c:pt>
                <c:pt idx="246">
                  <c:v>-26.700428955227949</c:v>
                </c:pt>
                <c:pt idx="247">
                  <c:v>-26.68548158062578</c:v>
                </c:pt>
                <c:pt idx="248">
                  <c:v>-26.656013760202057</c:v>
                </c:pt>
                <c:pt idx="249">
                  <c:v>-26.574169713789008</c:v>
                </c:pt>
                <c:pt idx="250">
                  <c:v>-26.514196842862646</c:v>
                </c:pt>
                <c:pt idx="251">
                  <c:v>-26.45874842967071</c:v>
                </c:pt>
                <c:pt idx="252">
                  <c:v>-26.413842503794903</c:v>
                </c:pt>
                <c:pt idx="253">
                  <c:v>-26.367381255183119</c:v>
                </c:pt>
                <c:pt idx="254">
                  <c:v>-26.307718426013317</c:v>
                </c:pt>
                <c:pt idx="255">
                  <c:v>-26.255014001361388</c:v>
                </c:pt>
                <c:pt idx="256">
                  <c:v>-26.257689216914248</c:v>
                </c:pt>
                <c:pt idx="257">
                  <c:v>-26.251333926802033</c:v>
                </c:pt>
                <c:pt idx="258">
                  <c:v>-26.210839101859484</c:v>
                </c:pt>
                <c:pt idx="259">
                  <c:v>-26.17812422285477</c:v>
                </c:pt>
                <c:pt idx="260">
                  <c:v>-26.087108809132275</c:v>
                </c:pt>
                <c:pt idx="261">
                  <c:v>-25.994841845851859</c:v>
                </c:pt>
                <c:pt idx="262">
                  <c:v>-25.984118092129549</c:v>
                </c:pt>
                <c:pt idx="263">
                  <c:v>-25.94241847907195</c:v>
                </c:pt>
                <c:pt idx="264">
                  <c:v>-25.898074003524798</c:v>
                </c:pt>
                <c:pt idx="265">
                  <c:v>-25.83671806933252</c:v>
                </c:pt>
                <c:pt idx="266">
                  <c:v>-25.799688334053084</c:v>
                </c:pt>
                <c:pt idx="267">
                  <c:v>-25.760604583015212</c:v>
                </c:pt>
                <c:pt idx="268">
                  <c:v>-25.710487234464384</c:v>
                </c:pt>
                <c:pt idx="269">
                  <c:v>-25.651267275005996</c:v>
                </c:pt>
                <c:pt idx="270">
                  <c:v>-25.590690695775599</c:v>
                </c:pt>
                <c:pt idx="271">
                  <c:v>-25.538461654941202</c:v>
                </c:pt>
                <c:pt idx="272">
                  <c:v>-25.471443466189857</c:v>
                </c:pt>
                <c:pt idx="273">
                  <c:v>-25.411037001971938</c:v>
                </c:pt>
                <c:pt idx="274">
                  <c:v>-25.373817840147495</c:v>
                </c:pt>
                <c:pt idx="275">
                  <c:v>-25.349122031392501</c:v>
                </c:pt>
                <c:pt idx="276">
                  <c:v>-25.305610391694145</c:v>
                </c:pt>
                <c:pt idx="277">
                  <c:v>-25.273469500175416</c:v>
                </c:pt>
                <c:pt idx="278">
                  <c:v>-25.210014103027277</c:v>
                </c:pt>
                <c:pt idx="279">
                  <c:v>-25.147972122208472</c:v>
                </c:pt>
                <c:pt idx="280">
                  <c:v>-25.102415600135885</c:v>
                </c:pt>
                <c:pt idx="281">
                  <c:v>-25.018320979457933</c:v>
                </c:pt>
                <c:pt idx="282">
                  <c:v>-24.945235349427296</c:v>
                </c:pt>
                <c:pt idx="283">
                  <c:v>-24.891008385628723</c:v>
                </c:pt>
                <c:pt idx="284">
                  <c:v>-24.889991456914352</c:v>
                </c:pt>
                <c:pt idx="285">
                  <c:v>-24.85106103316128</c:v>
                </c:pt>
                <c:pt idx="286">
                  <c:v>-24.810418825097578</c:v>
                </c:pt>
                <c:pt idx="287">
                  <c:v>-24.764401419442539</c:v>
                </c:pt>
                <c:pt idx="288">
                  <c:v>-24.708189124769596</c:v>
                </c:pt>
                <c:pt idx="289">
                  <c:v>-24.636989754494888</c:v>
                </c:pt>
                <c:pt idx="290">
                  <c:v>-24.599851957747433</c:v>
                </c:pt>
                <c:pt idx="291">
                  <c:v>-24.569459290800168</c:v>
                </c:pt>
                <c:pt idx="292">
                  <c:v>-24.521972035020557</c:v>
                </c:pt>
                <c:pt idx="293">
                  <c:v>-24.451027009640704</c:v>
                </c:pt>
                <c:pt idx="294">
                  <c:v>-24.407002050236226</c:v>
                </c:pt>
                <c:pt idx="295">
                  <c:v>-24.369383051956174</c:v>
                </c:pt>
                <c:pt idx="296">
                  <c:v>-24.321537497348487</c:v>
                </c:pt>
                <c:pt idx="297">
                  <c:v>-24.278656531829746</c:v>
                </c:pt>
                <c:pt idx="298">
                  <c:v>-24.206183149589002</c:v>
                </c:pt>
                <c:pt idx="299">
                  <c:v>-24.163674460751849</c:v>
                </c:pt>
                <c:pt idx="300">
                  <c:v>-24.100722529577222</c:v>
                </c:pt>
                <c:pt idx="301">
                  <c:v>-24.038457942690616</c:v>
                </c:pt>
                <c:pt idx="302">
                  <c:v>-23.992906517984778</c:v>
                </c:pt>
                <c:pt idx="303">
                  <c:v>-23.954084353666481</c:v>
                </c:pt>
                <c:pt idx="304">
                  <c:v>-23.921759908249495</c:v>
                </c:pt>
                <c:pt idx="305">
                  <c:v>-23.871550224609027</c:v>
                </c:pt>
                <c:pt idx="306">
                  <c:v>-23.841141490282382</c:v>
                </c:pt>
                <c:pt idx="307">
                  <c:v>-23.793881217589497</c:v>
                </c:pt>
                <c:pt idx="308">
                  <c:v>-23.759323562948055</c:v>
                </c:pt>
                <c:pt idx="309">
                  <c:v>-23.692055604287042</c:v>
                </c:pt>
                <c:pt idx="310">
                  <c:v>-23.629780118904709</c:v>
                </c:pt>
                <c:pt idx="311">
                  <c:v>-23.594652782278793</c:v>
                </c:pt>
                <c:pt idx="312">
                  <c:v>-23.568275685310745</c:v>
                </c:pt>
                <c:pt idx="313">
                  <c:v>-23.511119287513814</c:v>
                </c:pt>
                <c:pt idx="314">
                  <c:v>-23.468494954382102</c:v>
                </c:pt>
                <c:pt idx="315">
                  <c:v>-23.443089987762388</c:v>
                </c:pt>
                <c:pt idx="316">
                  <c:v>-23.392146847221241</c:v>
                </c:pt>
                <c:pt idx="317">
                  <c:v>-23.37586434200891</c:v>
                </c:pt>
                <c:pt idx="318">
                  <c:v>-23.313075393885384</c:v>
                </c:pt>
                <c:pt idx="319">
                  <c:v>-23.238617670601801</c:v>
                </c:pt>
                <c:pt idx="320">
                  <c:v>-23.198602930910894</c:v>
                </c:pt>
                <c:pt idx="321">
                  <c:v>-23.136480899262345</c:v>
                </c:pt>
                <c:pt idx="322">
                  <c:v>-23.098176250288425</c:v>
                </c:pt>
                <c:pt idx="323">
                  <c:v>-23.035281709569631</c:v>
                </c:pt>
                <c:pt idx="324">
                  <c:v>-22.992394926336225</c:v>
                </c:pt>
                <c:pt idx="325">
                  <c:v>-22.938408527545697</c:v>
                </c:pt>
                <c:pt idx="326">
                  <c:v>-22.899577950190132</c:v>
                </c:pt>
                <c:pt idx="327">
                  <c:v>-22.82552247730376</c:v>
                </c:pt>
                <c:pt idx="328">
                  <c:v>-22.767326363969541</c:v>
                </c:pt>
                <c:pt idx="329">
                  <c:v>-22.760609569222456</c:v>
                </c:pt>
                <c:pt idx="330">
                  <c:v>-22.74057855746463</c:v>
                </c:pt>
                <c:pt idx="331">
                  <c:v>-22.654925155345506</c:v>
                </c:pt>
                <c:pt idx="332">
                  <c:v>-22.600088033283306</c:v>
                </c:pt>
                <c:pt idx="333">
                  <c:v>-22.54831009381606</c:v>
                </c:pt>
                <c:pt idx="334">
                  <c:v>-22.510672740664049</c:v>
                </c:pt>
                <c:pt idx="335">
                  <c:v>-22.422857173214549</c:v>
                </c:pt>
                <c:pt idx="336">
                  <c:v>-22.348491785020606</c:v>
                </c:pt>
                <c:pt idx="337">
                  <c:v>-22.305017179481879</c:v>
                </c:pt>
                <c:pt idx="338">
                  <c:v>-22.248870127574062</c:v>
                </c:pt>
                <c:pt idx="339">
                  <c:v>-22.219129805349304</c:v>
                </c:pt>
                <c:pt idx="340">
                  <c:v>-22.180841080720583</c:v>
                </c:pt>
                <c:pt idx="341">
                  <c:v>-22.146254299160372</c:v>
                </c:pt>
                <c:pt idx="342">
                  <c:v>-22.117670326598571</c:v>
                </c:pt>
                <c:pt idx="343">
                  <c:v>-22.064730434305723</c:v>
                </c:pt>
                <c:pt idx="344">
                  <c:v>-22.026515761411524</c:v>
                </c:pt>
                <c:pt idx="345">
                  <c:v>-21.993222968766133</c:v>
                </c:pt>
                <c:pt idx="346">
                  <c:v>-21.946415886966729</c:v>
                </c:pt>
                <c:pt idx="347">
                  <c:v>-21.895695946392269</c:v>
                </c:pt>
                <c:pt idx="348">
                  <c:v>-21.772129373649697</c:v>
                </c:pt>
                <c:pt idx="349">
                  <c:v>-21.687531682930363</c:v>
                </c:pt>
                <c:pt idx="350">
                  <c:v>-21.653721644424163</c:v>
                </c:pt>
                <c:pt idx="351">
                  <c:v>-21.615482815528608</c:v>
                </c:pt>
                <c:pt idx="352">
                  <c:v>-21.570525300325926</c:v>
                </c:pt>
                <c:pt idx="353">
                  <c:v>-21.531762830541723</c:v>
                </c:pt>
                <c:pt idx="354">
                  <c:v>-21.502671988233281</c:v>
                </c:pt>
                <c:pt idx="355">
                  <c:v>-21.481589119712563</c:v>
                </c:pt>
                <c:pt idx="356">
                  <c:v>-21.449691729524623</c:v>
                </c:pt>
                <c:pt idx="357">
                  <c:v>-21.428411978082586</c:v>
                </c:pt>
                <c:pt idx="358">
                  <c:v>-21.38554205409422</c:v>
                </c:pt>
                <c:pt idx="359">
                  <c:v>-21.31991026086466</c:v>
                </c:pt>
                <c:pt idx="360">
                  <c:v>-21.272969504313942</c:v>
                </c:pt>
                <c:pt idx="361">
                  <c:v>-21.2093771001588</c:v>
                </c:pt>
                <c:pt idx="362">
                  <c:v>-21.141725174455694</c:v>
                </c:pt>
                <c:pt idx="363">
                  <c:v>-21.092419046142787</c:v>
                </c:pt>
                <c:pt idx="364">
                  <c:v>-21.040167416451759</c:v>
                </c:pt>
                <c:pt idx="365">
                  <c:v>-20.99496946269084</c:v>
                </c:pt>
                <c:pt idx="366">
                  <c:v>-20.967847685911067</c:v>
                </c:pt>
                <c:pt idx="367">
                  <c:v>-20.880208375603981</c:v>
                </c:pt>
                <c:pt idx="368">
                  <c:v>-20.792030726206832</c:v>
                </c:pt>
                <c:pt idx="369">
                  <c:v>-20.711409102432967</c:v>
                </c:pt>
                <c:pt idx="370">
                  <c:v>-20.693488072779754</c:v>
                </c:pt>
                <c:pt idx="371">
                  <c:v>-20.668689822304209</c:v>
                </c:pt>
                <c:pt idx="372">
                  <c:v>-20.64931495497413</c:v>
                </c:pt>
                <c:pt idx="373">
                  <c:v>-20.639126532501372</c:v>
                </c:pt>
                <c:pt idx="374">
                  <c:v>-20.605315647197962</c:v>
                </c:pt>
                <c:pt idx="375">
                  <c:v>-20.558670701652737</c:v>
                </c:pt>
                <c:pt idx="376">
                  <c:v>-20.519881392441942</c:v>
                </c:pt>
                <c:pt idx="377">
                  <c:v>-20.461744379742509</c:v>
                </c:pt>
                <c:pt idx="378">
                  <c:v>-20.405172939445059</c:v>
                </c:pt>
                <c:pt idx="379">
                  <c:v>-20.350043844429464</c:v>
                </c:pt>
                <c:pt idx="380">
                  <c:v>-20.303532177702486</c:v>
                </c:pt>
                <c:pt idx="381">
                  <c:v>-20.216926765218489</c:v>
                </c:pt>
                <c:pt idx="382">
                  <c:v>-20.158290663564337</c:v>
                </c:pt>
                <c:pt idx="383">
                  <c:v>-20.09868171121445</c:v>
                </c:pt>
                <c:pt idx="384">
                  <c:v>-20.043113474675735</c:v>
                </c:pt>
                <c:pt idx="385">
                  <c:v>-19.985711865369126</c:v>
                </c:pt>
                <c:pt idx="386">
                  <c:v>-19.942342978874606</c:v>
                </c:pt>
                <c:pt idx="387">
                  <c:v>-19.919391809537345</c:v>
                </c:pt>
                <c:pt idx="388">
                  <c:v>-19.87813427432592</c:v>
                </c:pt>
                <c:pt idx="389">
                  <c:v>-19.788185937949709</c:v>
                </c:pt>
                <c:pt idx="390">
                  <c:v>-19.707599313741287</c:v>
                </c:pt>
                <c:pt idx="391">
                  <c:v>-19.656528442612874</c:v>
                </c:pt>
                <c:pt idx="392">
                  <c:v>-19.620049330683354</c:v>
                </c:pt>
                <c:pt idx="393">
                  <c:v>-19.598793031480042</c:v>
                </c:pt>
                <c:pt idx="394">
                  <c:v>-19.550389485248854</c:v>
                </c:pt>
                <c:pt idx="395">
                  <c:v>-19.534092930665658</c:v>
                </c:pt>
                <c:pt idx="396">
                  <c:v>-19.50175692133671</c:v>
                </c:pt>
                <c:pt idx="397">
                  <c:v>-19.481977191701173</c:v>
                </c:pt>
                <c:pt idx="398">
                  <c:v>-19.456163255240732</c:v>
                </c:pt>
                <c:pt idx="399">
                  <c:v>-19.404190197963246</c:v>
                </c:pt>
                <c:pt idx="400">
                  <c:v>-19.334593885114447</c:v>
                </c:pt>
                <c:pt idx="401">
                  <c:v>-19.268471542416044</c:v>
                </c:pt>
                <c:pt idx="402">
                  <c:v>-19.191930154072836</c:v>
                </c:pt>
                <c:pt idx="403">
                  <c:v>-19.116005984437322</c:v>
                </c:pt>
                <c:pt idx="404">
                  <c:v>-19.05540460037496</c:v>
                </c:pt>
                <c:pt idx="405">
                  <c:v>-18.978075680345306</c:v>
                </c:pt>
                <c:pt idx="406">
                  <c:v>-18.942643778676093</c:v>
                </c:pt>
                <c:pt idx="407">
                  <c:v>-18.914015458612553</c:v>
                </c:pt>
                <c:pt idx="408">
                  <c:v>-18.86684485416934</c:v>
                </c:pt>
                <c:pt idx="409">
                  <c:v>-18.839895732792566</c:v>
                </c:pt>
                <c:pt idx="410">
                  <c:v>-18.822547519412836</c:v>
                </c:pt>
                <c:pt idx="411">
                  <c:v>-18.793016419301289</c:v>
                </c:pt>
                <c:pt idx="412">
                  <c:v>-18.744420691582953</c:v>
                </c:pt>
                <c:pt idx="413">
                  <c:v>-18.711988564043946</c:v>
                </c:pt>
                <c:pt idx="414">
                  <c:v>-18.655204442928607</c:v>
                </c:pt>
                <c:pt idx="415">
                  <c:v>-18.593989821244449</c:v>
                </c:pt>
                <c:pt idx="416">
                  <c:v>-18.54059452208292</c:v>
                </c:pt>
                <c:pt idx="417">
                  <c:v>-18.493460016899931</c:v>
                </c:pt>
                <c:pt idx="418">
                  <c:v>-18.446477667790042</c:v>
                </c:pt>
                <c:pt idx="419">
                  <c:v>-18.390285691066399</c:v>
                </c:pt>
                <c:pt idx="420">
                  <c:v>-18.324330004675748</c:v>
                </c:pt>
                <c:pt idx="421">
                  <c:v>-18.265011963930423</c:v>
                </c:pt>
                <c:pt idx="422">
                  <c:v>-18.170777051401842</c:v>
                </c:pt>
                <c:pt idx="423">
                  <c:v>-18.113399669613472</c:v>
                </c:pt>
                <c:pt idx="424">
                  <c:v>-18.083305101164715</c:v>
                </c:pt>
                <c:pt idx="425">
                  <c:v>-18.069061336196256</c:v>
                </c:pt>
                <c:pt idx="426">
                  <c:v>-18.009969756156075</c:v>
                </c:pt>
                <c:pt idx="427">
                  <c:v>-17.973157601095057</c:v>
                </c:pt>
                <c:pt idx="428">
                  <c:v>-17.96231362809344</c:v>
                </c:pt>
                <c:pt idx="429">
                  <c:v>-17.935151825898778</c:v>
                </c:pt>
                <c:pt idx="430">
                  <c:v>-17.91000774223599</c:v>
                </c:pt>
                <c:pt idx="431">
                  <c:v>-17.874462483765718</c:v>
                </c:pt>
                <c:pt idx="432">
                  <c:v>-17.831391877149926</c:v>
                </c:pt>
                <c:pt idx="433">
                  <c:v>-17.801513574672789</c:v>
                </c:pt>
                <c:pt idx="434">
                  <c:v>-17.71403744538307</c:v>
                </c:pt>
                <c:pt idx="435">
                  <c:v>-17.669379469374235</c:v>
                </c:pt>
                <c:pt idx="436">
                  <c:v>-17.614846373388062</c:v>
                </c:pt>
                <c:pt idx="437">
                  <c:v>-17.553920898197916</c:v>
                </c:pt>
                <c:pt idx="438">
                  <c:v>-17.486708564881724</c:v>
                </c:pt>
                <c:pt idx="439">
                  <c:v>-17.45236105066763</c:v>
                </c:pt>
                <c:pt idx="440">
                  <c:v>-17.382001774652057</c:v>
                </c:pt>
                <c:pt idx="441">
                  <c:v>-17.291420548120517</c:v>
                </c:pt>
                <c:pt idx="442">
                  <c:v>-17.253345747039141</c:v>
                </c:pt>
                <c:pt idx="443">
                  <c:v>-17.208736929829893</c:v>
                </c:pt>
                <c:pt idx="444">
                  <c:v>-17.160719764582776</c:v>
                </c:pt>
                <c:pt idx="445">
                  <c:v>-17.107767857513757</c:v>
                </c:pt>
                <c:pt idx="446">
                  <c:v>-17.069905682318254</c:v>
                </c:pt>
                <c:pt idx="447">
                  <c:v>-17.032463249010199</c:v>
                </c:pt>
                <c:pt idx="448">
                  <c:v>-17.027167057485528</c:v>
                </c:pt>
                <c:pt idx="449">
                  <c:v>-16.978041095883967</c:v>
                </c:pt>
                <c:pt idx="450">
                  <c:v>-16.963759395027367</c:v>
                </c:pt>
                <c:pt idx="451">
                  <c:v>-16.92744411294569</c:v>
                </c:pt>
                <c:pt idx="452">
                  <c:v>-16.858544943185883</c:v>
                </c:pt>
                <c:pt idx="453">
                  <c:v>-16.778170152998541</c:v>
                </c:pt>
                <c:pt idx="454">
                  <c:v>-16.707161468583955</c:v>
                </c:pt>
                <c:pt idx="455">
                  <c:v>-16.61026753433088</c:v>
                </c:pt>
                <c:pt idx="456">
                  <c:v>-16.520124602525541</c:v>
                </c:pt>
                <c:pt idx="457">
                  <c:v>-16.483237746899416</c:v>
                </c:pt>
                <c:pt idx="458">
                  <c:v>-16.460464638161977</c:v>
                </c:pt>
                <c:pt idx="459">
                  <c:v>-16.450293003416959</c:v>
                </c:pt>
                <c:pt idx="460">
                  <c:v>-16.435258193125655</c:v>
                </c:pt>
                <c:pt idx="461">
                  <c:v>-16.40025622807746</c:v>
                </c:pt>
                <c:pt idx="462">
                  <c:v>-16.374012805860705</c:v>
                </c:pt>
                <c:pt idx="463">
                  <c:v>-16.33846662907623</c:v>
                </c:pt>
                <c:pt idx="464">
                  <c:v>-16.30709739983045</c:v>
                </c:pt>
                <c:pt idx="465">
                  <c:v>-16.265340775663972</c:v>
                </c:pt>
                <c:pt idx="466">
                  <c:v>-16.192780606564618</c:v>
                </c:pt>
                <c:pt idx="467">
                  <c:v>-16.151670058541789</c:v>
                </c:pt>
                <c:pt idx="468">
                  <c:v>-16.071137311152796</c:v>
                </c:pt>
                <c:pt idx="469">
                  <c:v>-16.00086442606321</c:v>
                </c:pt>
                <c:pt idx="470">
                  <c:v>-15.91252894591344</c:v>
                </c:pt>
                <c:pt idx="471">
                  <c:v>-15.823734726639206</c:v>
                </c:pt>
                <c:pt idx="472">
                  <c:v>-15.786091951705107</c:v>
                </c:pt>
                <c:pt idx="473">
                  <c:v>-15.750071958247403</c:v>
                </c:pt>
                <c:pt idx="474">
                  <c:v>-15.730971682244178</c:v>
                </c:pt>
                <c:pt idx="475">
                  <c:v>-15.701293396977768</c:v>
                </c:pt>
                <c:pt idx="476">
                  <c:v>-15.694765775878228</c:v>
                </c:pt>
                <c:pt idx="477">
                  <c:v>-15.666376580126151</c:v>
                </c:pt>
                <c:pt idx="478">
                  <c:v>-15.637378397323044</c:v>
                </c:pt>
                <c:pt idx="479">
                  <c:v>-15.606910111496974</c:v>
                </c:pt>
                <c:pt idx="480">
                  <c:v>-15.532194584613389</c:v>
                </c:pt>
                <c:pt idx="481">
                  <c:v>-15.471678150781297</c:v>
                </c:pt>
                <c:pt idx="482">
                  <c:v>-15.376697766575775</c:v>
                </c:pt>
                <c:pt idx="483">
                  <c:v>-15.331303776690008</c:v>
                </c:pt>
                <c:pt idx="484">
                  <c:v>-15.305607123185784</c:v>
                </c:pt>
                <c:pt idx="485">
                  <c:v>-15.276441904727545</c:v>
                </c:pt>
                <c:pt idx="486">
                  <c:v>-15.226360726954313</c:v>
                </c:pt>
                <c:pt idx="487">
                  <c:v>-15.195875059502018</c:v>
                </c:pt>
                <c:pt idx="488">
                  <c:v>-15.131248037176359</c:v>
                </c:pt>
                <c:pt idx="489">
                  <c:v>-15.079337016856753</c:v>
                </c:pt>
                <c:pt idx="490">
                  <c:v>-15.053590665585649</c:v>
                </c:pt>
                <c:pt idx="491">
                  <c:v>-15.014041582429138</c:v>
                </c:pt>
                <c:pt idx="492">
                  <c:v>-14.956438064351318</c:v>
                </c:pt>
                <c:pt idx="493">
                  <c:v>-14.87168508326986</c:v>
                </c:pt>
                <c:pt idx="494">
                  <c:v>-14.812192297595651</c:v>
                </c:pt>
                <c:pt idx="495">
                  <c:v>-14.757263687240707</c:v>
                </c:pt>
                <c:pt idx="496">
                  <c:v>-14.701360659045172</c:v>
                </c:pt>
                <c:pt idx="497">
                  <c:v>-14.649851493190603</c:v>
                </c:pt>
                <c:pt idx="498">
                  <c:v>-14.611281386274101</c:v>
                </c:pt>
                <c:pt idx="499">
                  <c:v>-14.59824932683016</c:v>
                </c:pt>
                <c:pt idx="500">
                  <c:v>-14.579736620234286</c:v>
                </c:pt>
                <c:pt idx="501">
                  <c:v>-14.54153122375943</c:v>
                </c:pt>
                <c:pt idx="502">
                  <c:v>-14.498803711974428</c:v>
                </c:pt>
                <c:pt idx="503">
                  <c:v>-14.436145359244357</c:v>
                </c:pt>
                <c:pt idx="504">
                  <c:v>-14.336193594989478</c:v>
                </c:pt>
                <c:pt idx="505">
                  <c:v>-14.280911838105293</c:v>
                </c:pt>
                <c:pt idx="506">
                  <c:v>-14.232517045911841</c:v>
                </c:pt>
                <c:pt idx="507">
                  <c:v>-14.186593668940152</c:v>
                </c:pt>
                <c:pt idx="508">
                  <c:v>-14.156953517528637</c:v>
                </c:pt>
                <c:pt idx="509">
                  <c:v>-14.142864828370726</c:v>
                </c:pt>
                <c:pt idx="510">
                  <c:v>-14.09707629736201</c:v>
                </c:pt>
                <c:pt idx="511">
                  <c:v>-14.065371682560546</c:v>
                </c:pt>
                <c:pt idx="512">
                  <c:v>-14.004374641094763</c:v>
                </c:pt>
                <c:pt idx="513">
                  <c:v>-13.949661251948275</c:v>
                </c:pt>
                <c:pt idx="514">
                  <c:v>-13.893580795398218</c:v>
                </c:pt>
                <c:pt idx="515">
                  <c:v>-13.815485579946408</c:v>
                </c:pt>
                <c:pt idx="516">
                  <c:v>-13.779313573450725</c:v>
                </c:pt>
                <c:pt idx="517">
                  <c:v>-13.728709799551986</c:v>
                </c:pt>
                <c:pt idx="518">
                  <c:v>-13.666302459461033</c:v>
                </c:pt>
                <c:pt idx="519">
                  <c:v>-13.626498311061773</c:v>
                </c:pt>
                <c:pt idx="520">
                  <c:v>-13.580908878950471</c:v>
                </c:pt>
                <c:pt idx="521">
                  <c:v>-13.551120569138252</c:v>
                </c:pt>
                <c:pt idx="522">
                  <c:v>-13.524865132144836</c:v>
                </c:pt>
                <c:pt idx="523">
                  <c:v>-13.488507663605143</c:v>
                </c:pt>
                <c:pt idx="524">
                  <c:v>-13.436882259557482</c:v>
                </c:pt>
                <c:pt idx="525">
                  <c:v>-13.400619935981561</c:v>
                </c:pt>
                <c:pt idx="526">
                  <c:v>-13.349645776961228</c:v>
                </c:pt>
                <c:pt idx="527">
                  <c:v>-13.317859076735328</c:v>
                </c:pt>
                <c:pt idx="528">
                  <c:v>-13.264743845614291</c:v>
                </c:pt>
                <c:pt idx="529">
                  <c:v>-13.217212709782466</c:v>
                </c:pt>
                <c:pt idx="530">
                  <c:v>-13.184853842113231</c:v>
                </c:pt>
                <c:pt idx="531">
                  <c:v>-13.138806660708525</c:v>
                </c:pt>
                <c:pt idx="532">
                  <c:v>-13.086328443863326</c:v>
                </c:pt>
                <c:pt idx="533">
                  <c:v>-13.039872996380497</c:v>
                </c:pt>
                <c:pt idx="534">
                  <c:v>-13.013058775898333</c:v>
                </c:pt>
                <c:pt idx="535">
                  <c:v>-12.962160560172986</c:v>
                </c:pt>
                <c:pt idx="536">
                  <c:v>-12.894742210550337</c:v>
                </c:pt>
                <c:pt idx="537">
                  <c:v>-12.856426322079773</c:v>
                </c:pt>
                <c:pt idx="538">
                  <c:v>-12.799402086820999</c:v>
                </c:pt>
                <c:pt idx="539">
                  <c:v>-12.739412824099606</c:v>
                </c:pt>
                <c:pt idx="540">
                  <c:v>-12.674756801303722</c:v>
                </c:pt>
                <c:pt idx="541">
                  <c:v>-12.638935708777144</c:v>
                </c:pt>
                <c:pt idx="542">
                  <c:v>-12.600041202903256</c:v>
                </c:pt>
                <c:pt idx="543">
                  <c:v>-12.523191917261457</c:v>
                </c:pt>
                <c:pt idx="544">
                  <c:v>-12.443012244884821</c:v>
                </c:pt>
                <c:pt idx="545">
                  <c:v>-12.397980084049154</c:v>
                </c:pt>
                <c:pt idx="546">
                  <c:v>-12.358477294885994</c:v>
                </c:pt>
                <c:pt idx="547">
                  <c:v>-12.30880777037866</c:v>
                </c:pt>
                <c:pt idx="548">
                  <c:v>-12.311892494739096</c:v>
                </c:pt>
                <c:pt idx="549">
                  <c:v>-12.267892015751269</c:v>
                </c:pt>
                <c:pt idx="550">
                  <c:v>-12.237313760310986</c:v>
                </c:pt>
                <c:pt idx="551">
                  <c:v>-12.182797902916764</c:v>
                </c:pt>
                <c:pt idx="552">
                  <c:v>-12.156709952442712</c:v>
                </c:pt>
                <c:pt idx="553">
                  <c:v>-12.043093381623194</c:v>
                </c:pt>
                <c:pt idx="554">
                  <c:v>-11.958330618326919</c:v>
                </c:pt>
                <c:pt idx="555">
                  <c:v>-11.895645173272351</c:v>
                </c:pt>
                <c:pt idx="556">
                  <c:v>-11.852936197740371</c:v>
                </c:pt>
                <c:pt idx="557">
                  <c:v>-11.801800479779478</c:v>
                </c:pt>
                <c:pt idx="558">
                  <c:v>-11.788161847225176</c:v>
                </c:pt>
                <c:pt idx="559">
                  <c:v>-11.773573293832641</c:v>
                </c:pt>
                <c:pt idx="560">
                  <c:v>-11.76471301304376</c:v>
                </c:pt>
                <c:pt idx="561">
                  <c:v>-11.758762315752946</c:v>
                </c:pt>
                <c:pt idx="562">
                  <c:v>-11.735677922529074</c:v>
                </c:pt>
                <c:pt idx="563">
                  <c:v>-11.674981393502936</c:v>
                </c:pt>
                <c:pt idx="564">
                  <c:v>-11.593059908168012</c:v>
                </c:pt>
                <c:pt idx="565">
                  <c:v>-11.542985972219455</c:v>
                </c:pt>
                <c:pt idx="566">
                  <c:v>-11.491927962664095</c:v>
                </c:pt>
                <c:pt idx="567">
                  <c:v>-11.420868068269607</c:v>
                </c:pt>
                <c:pt idx="568">
                  <c:v>-11.352274832731023</c:v>
                </c:pt>
                <c:pt idx="569">
                  <c:v>-11.330191498808428</c:v>
                </c:pt>
                <c:pt idx="570">
                  <c:v>-11.275690790479809</c:v>
                </c:pt>
                <c:pt idx="571">
                  <c:v>-11.246492194532509</c:v>
                </c:pt>
                <c:pt idx="572">
                  <c:v>-11.183125008353434</c:v>
                </c:pt>
                <c:pt idx="573">
                  <c:v>-11.144190531996756</c:v>
                </c:pt>
                <c:pt idx="574">
                  <c:v>-11.112161501652196</c:v>
                </c:pt>
                <c:pt idx="575">
                  <c:v>-11.042663396539321</c:v>
                </c:pt>
                <c:pt idx="576">
                  <c:v>-10.975908163686011</c:v>
                </c:pt>
                <c:pt idx="577">
                  <c:v>-10.933022298766781</c:v>
                </c:pt>
                <c:pt idx="578">
                  <c:v>-10.886096168900128</c:v>
                </c:pt>
                <c:pt idx="579">
                  <c:v>-10.830882123654284</c:v>
                </c:pt>
                <c:pt idx="580">
                  <c:v>-10.773598050201327</c:v>
                </c:pt>
                <c:pt idx="581">
                  <c:v>-10.744942494778641</c:v>
                </c:pt>
                <c:pt idx="582">
                  <c:v>-10.700663316928228</c:v>
                </c:pt>
                <c:pt idx="583">
                  <c:v>-10.675511452473941</c:v>
                </c:pt>
                <c:pt idx="584">
                  <c:v>-10.646021296091046</c:v>
                </c:pt>
                <c:pt idx="585">
                  <c:v>-10.62483139427972</c:v>
                </c:pt>
                <c:pt idx="586">
                  <c:v>-10.604107869350221</c:v>
                </c:pt>
                <c:pt idx="587">
                  <c:v>-10.579905474869889</c:v>
                </c:pt>
                <c:pt idx="588">
                  <c:v>-10.513604279706868</c:v>
                </c:pt>
                <c:pt idx="589">
                  <c:v>-10.413423316390013</c:v>
                </c:pt>
                <c:pt idx="590">
                  <c:v>-10.332241215534154</c:v>
                </c:pt>
                <c:pt idx="591">
                  <c:v>-10.313156269977153</c:v>
                </c:pt>
                <c:pt idx="592">
                  <c:v>-10.259886540359631</c:v>
                </c:pt>
                <c:pt idx="593">
                  <c:v>-10.190664071336775</c:v>
                </c:pt>
                <c:pt idx="594">
                  <c:v>-10.141362320043189</c:v>
                </c:pt>
                <c:pt idx="595">
                  <c:v>-10.115015125273796</c:v>
                </c:pt>
                <c:pt idx="596">
                  <c:v>-10.047820552931142</c:v>
                </c:pt>
                <c:pt idx="597">
                  <c:v>-9.9908023882849797</c:v>
                </c:pt>
                <c:pt idx="598">
                  <c:v>-9.9495033869629204</c:v>
                </c:pt>
                <c:pt idx="599">
                  <c:v>-9.9189219257163295</c:v>
                </c:pt>
                <c:pt idx="600">
                  <c:v>-9.880271894419046</c:v>
                </c:pt>
                <c:pt idx="601">
                  <c:v>-9.8424055951030098</c:v>
                </c:pt>
                <c:pt idx="602">
                  <c:v>-9.8042474109360622</c:v>
                </c:pt>
                <c:pt idx="603">
                  <c:v>-9.7410894468697773</c:v>
                </c:pt>
                <c:pt idx="604">
                  <c:v>-9.6807856938555972</c:v>
                </c:pt>
                <c:pt idx="605">
                  <c:v>-9.6403378117373872</c:v>
                </c:pt>
                <c:pt idx="606">
                  <c:v>-9.602197190577666</c:v>
                </c:pt>
                <c:pt idx="607">
                  <c:v>-9.562709748446462</c:v>
                </c:pt>
                <c:pt idx="608">
                  <c:v>-9.4776530491194286</c:v>
                </c:pt>
                <c:pt idx="609">
                  <c:v>-9.4458493631995424</c:v>
                </c:pt>
                <c:pt idx="610">
                  <c:v>-9.409764198494063</c:v>
                </c:pt>
                <c:pt idx="611">
                  <c:v>-9.3790693804455039</c:v>
                </c:pt>
                <c:pt idx="612">
                  <c:v>-9.3453433189238044</c:v>
                </c:pt>
                <c:pt idx="613">
                  <c:v>-9.3186027542439867</c:v>
                </c:pt>
                <c:pt idx="614">
                  <c:v>-9.28239162406188</c:v>
                </c:pt>
                <c:pt idx="615">
                  <c:v>-9.2487419017668326</c:v>
                </c:pt>
                <c:pt idx="616">
                  <c:v>-9.2248286537805591</c:v>
                </c:pt>
                <c:pt idx="617">
                  <c:v>-9.2021843203934583</c:v>
                </c:pt>
                <c:pt idx="618">
                  <c:v>-9.1665372524478919</c:v>
                </c:pt>
                <c:pt idx="619">
                  <c:v>-9.1293871714406052</c:v>
                </c:pt>
                <c:pt idx="620">
                  <c:v>-9.0279501550975425</c:v>
                </c:pt>
                <c:pt idx="621">
                  <c:v>-8.9261415109038502</c:v>
                </c:pt>
                <c:pt idx="622">
                  <c:v>-8.8695039095271433</c:v>
                </c:pt>
                <c:pt idx="623">
                  <c:v>-8.8538205925653646</c:v>
                </c:pt>
                <c:pt idx="624">
                  <c:v>-8.8025624393498703</c:v>
                </c:pt>
                <c:pt idx="625">
                  <c:v>-8.7540899936825678</c:v>
                </c:pt>
                <c:pt idx="626">
                  <c:v>-8.7150296782982029</c:v>
                </c:pt>
                <c:pt idx="627">
                  <c:v>-8.6400189177231681</c:v>
                </c:pt>
                <c:pt idx="628">
                  <c:v>-8.5928328947306731</c:v>
                </c:pt>
                <c:pt idx="629">
                  <c:v>-8.5242909790353316</c:v>
                </c:pt>
                <c:pt idx="630">
                  <c:v>-8.4784809588651875</c:v>
                </c:pt>
                <c:pt idx="631">
                  <c:v>-8.4368055567409783</c:v>
                </c:pt>
                <c:pt idx="632">
                  <c:v>-8.4190646937986955</c:v>
                </c:pt>
                <c:pt idx="633">
                  <c:v>-8.3752805522993246</c:v>
                </c:pt>
                <c:pt idx="634">
                  <c:v>-8.372012653387495</c:v>
                </c:pt>
                <c:pt idx="635">
                  <c:v>-8.353260481478797</c:v>
                </c:pt>
                <c:pt idx="636">
                  <c:v>-8.2825021442871183</c:v>
                </c:pt>
                <c:pt idx="637">
                  <c:v>-8.1917499559462481</c:v>
                </c:pt>
                <c:pt idx="638">
                  <c:v>-8.0985837428398924</c:v>
                </c:pt>
                <c:pt idx="639">
                  <c:v>-8.0389856889852886</c:v>
                </c:pt>
                <c:pt idx="640">
                  <c:v>-7.986140474206338</c:v>
                </c:pt>
                <c:pt idx="641">
                  <c:v>-7.9496800964965475</c:v>
                </c:pt>
                <c:pt idx="642">
                  <c:v>-7.9107150525249192</c:v>
                </c:pt>
                <c:pt idx="643">
                  <c:v>-7.8640364050757805</c:v>
                </c:pt>
                <c:pt idx="644">
                  <c:v>-7.8082403935852085</c:v>
                </c:pt>
                <c:pt idx="645">
                  <c:v>-7.7561627169582481</c:v>
                </c:pt>
                <c:pt idx="646">
                  <c:v>-7.6876714173438998</c:v>
                </c:pt>
                <c:pt idx="647">
                  <c:v>-7.6585693355392337</c:v>
                </c:pt>
                <c:pt idx="648">
                  <c:v>-7.597704781026926</c:v>
                </c:pt>
                <c:pt idx="649">
                  <c:v>-7.5557995859418581</c:v>
                </c:pt>
                <c:pt idx="650">
                  <c:v>-7.5142875078693105</c:v>
                </c:pt>
                <c:pt idx="651">
                  <c:v>-7.5093285934608067</c:v>
                </c:pt>
                <c:pt idx="652">
                  <c:v>-7.4852144099491369</c:v>
                </c:pt>
                <c:pt idx="653">
                  <c:v>-7.4600239441900085</c:v>
                </c:pt>
                <c:pt idx="654">
                  <c:v>-7.4110667118368445</c:v>
                </c:pt>
                <c:pt idx="655">
                  <c:v>-7.3516277314643164</c:v>
                </c:pt>
                <c:pt idx="656">
                  <c:v>-7.3035660922661005</c:v>
                </c:pt>
                <c:pt idx="657">
                  <c:v>-7.2103000327617739</c:v>
                </c:pt>
                <c:pt idx="658">
                  <c:v>-7.1675358112319287</c:v>
                </c:pt>
                <c:pt idx="659">
                  <c:v>-7.1139927330166275</c:v>
                </c:pt>
                <c:pt idx="660">
                  <c:v>-7.0514483309870313</c:v>
                </c:pt>
                <c:pt idx="661">
                  <c:v>-7.0232391039799946</c:v>
                </c:pt>
                <c:pt idx="662">
                  <c:v>-6.9492271701452779</c:v>
                </c:pt>
                <c:pt idx="663">
                  <c:v>-6.9058530432497989</c:v>
                </c:pt>
                <c:pt idx="664">
                  <c:v>-6.8824261490940675</c:v>
                </c:pt>
                <c:pt idx="665">
                  <c:v>-6.863436348500862</c:v>
                </c:pt>
                <c:pt idx="666">
                  <c:v>-6.8350722270647868</c:v>
                </c:pt>
                <c:pt idx="667">
                  <c:v>-6.7872023019041716</c:v>
                </c:pt>
                <c:pt idx="668">
                  <c:v>-6.7249155055078447</c:v>
                </c:pt>
                <c:pt idx="669">
                  <c:v>-6.7144585623208464</c:v>
                </c:pt>
                <c:pt idx="670">
                  <c:v>-6.6776009600628905</c:v>
                </c:pt>
                <c:pt idx="671">
                  <c:v>-6.6078752779648475</c:v>
                </c:pt>
                <c:pt idx="672">
                  <c:v>-6.5119746771530984</c:v>
                </c:pt>
                <c:pt idx="673">
                  <c:v>-6.4838770418366165</c:v>
                </c:pt>
                <c:pt idx="674">
                  <c:v>-6.4262907623507282</c:v>
                </c:pt>
                <c:pt idx="675">
                  <c:v>-6.3975621999566412</c:v>
                </c:pt>
                <c:pt idx="676">
                  <c:v>-6.348381965603056</c:v>
                </c:pt>
                <c:pt idx="677">
                  <c:v>-6.3341791277783832</c:v>
                </c:pt>
                <c:pt idx="678">
                  <c:v>-6.3147166102076158</c:v>
                </c:pt>
                <c:pt idx="679">
                  <c:v>-6.3055208723452383</c:v>
                </c:pt>
                <c:pt idx="680">
                  <c:v>-6.2730156663179715</c:v>
                </c:pt>
                <c:pt idx="681">
                  <c:v>-6.2139966973161487</c:v>
                </c:pt>
                <c:pt idx="682">
                  <c:v>-6.1598399855468333</c:v>
                </c:pt>
                <c:pt idx="683">
                  <c:v>-6.074876341656843</c:v>
                </c:pt>
                <c:pt idx="684">
                  <c:v>-6.0185376140577729</c:v>
                </c:pt>
                <c:pt idx="685">
                  <c:v>-5.9653697488467383</c:v>
                </c:pt>
                <c:pt idx="686">
                  <c:v>-5.9371801743737018</c:v>
                </c:pt>
                <c:pt idx="687">
                  <c:v>-5.9051655012295701</c:v>
                </c:pt>
                <c:pt idx="688">
                  <c:v>-5.8866677291473879</c:v>
                </c:pt>
                <c:pt idx="689">
                  <c:v>-5.8500107214142449</c:v>
                </c:pt>
                <c:pt idx="690">
                  <c:v>-5.7761664171326776</c:v>
                </c:pt>
                <c:pt idx="691">
                  <c:v>-5.762767827204418</c:v>
                </c:pt>
                <c:pt idx="692">
                  <c:v>-5.6975113019112289</c:v>
                </c:pt>
                <c:pt idx="693">
                  <c:v>-5.6397054076127384</c:v>
                </c:pt>
                <c:pt idx="694">
                  <c:v>-5.5454650017848106</c:v>
                </c:pt>
                <c:pt idx="695">
                  <c:v>-5.5113573871621302</c:v>
                </c:pt>
                <c:pt idx="696">
                  <c:v>-5.4464346802799435</c:v>
                </c:pt>
                <c:pt idx="697">
                  <c:v>-5.4194246216396458</c:v>
                </c:pt>
                <c:pt idx="698">
                  <c:v>-5.3447362420126598</c:v>
                </c:pt>
                <c:pt idx="699">
                  <c:v>-5.3131979974496257</c:v>
                </c:pt>
                <c:pt idx="700">
                  <c:v>-5.2805240455882974</c:v>
                </c:pt>
                <c:pt idx="701">
                  <c:v>-5.2555988398050424</c:v>
                </c:pt>
                <c:pt idx="702">
                  <c:v>-5.2231571663635012</c:v>
                </c:pt>
                <c:pt idx="703">
                  <c:v>-5.1949031959221514</c:v>
                </c:pt>
                <c:pt idx="704">
                  <c:v>-5.1793852759530079</c:v>
                </c:pt>
                <c:pt idx="705">
                  <c:v>-5.1575485061332804</c:v>
                </c:pt>
                <c:pt idx="706">
                  <c:v>-5.1185577390155723</c:v>
                </c:pt>
                <c:pt idx="707">
                  <c:v>-5.093898749868675</c:v>
                </c:pt>
                <c:pt idx="708">
                  <c:v>-5.0408583457617118</c:v>
                </c:pt>
                <c:pt idx="709">
                  <c:v>-4.9480242408873831</c:v>
                </c:pt>
                <c:pt idx="710">
                  <c:v>-4.9028721851876789</c:v>
                </c:pt>
                <c:pt idx="711">
                  <c:v>-4.8751122229199195</c:v>
                </c:pt>
                <c:pt idx="712">
                  <c:v>-4.839394490427229</c:v>
                </c:pt>
                <c:pt idx="713">
                  <c:v>-4.7824717236427894</c:v>
                </c:pt>
                <c:pt idx="714">
                  <c:v>-4.7269062803930062</c:v>
                </c:pt>
                <c:pt idx="715">
                  <c:v>-4.6877668159077679</c:v>
                </c:pt>
                <c:pt idx="716">
                  <c:v>-4.6319964011147574</c:v>
                </c:pt>
                <c:pt idx="717">
                  <c:v>-4.573609601920392</c:v>
                </c:pt>
                <c:pt idx="718">
                  <c:v>-4.5144858156032308</c:v>
                </c:pt>
                <c:pt idx="719">
                  <c:v>-4.478699975539624</c:v>
                </c:pt>
                <c:pt idx="720">
                  <c:v>-4.4571260351684572</c:v>
                </c:pt>
                <c:pt idx="721">
                  <c:v>-4.4255015976457424</c:v>
                </c:pt>
                <c:pt idx="722">
                  <c:v>-4.3762561920448251</c:v>
                </c:pt>
                <c:pt idx="723">
                  <c:v>-4.3370172055764655</c:v>
                </c:pt>
                <c:pt idx="724">
                  <c:v>-4.2861539728308973</c:v>
                </c:pt>
                <c:pt idx="725">
                  <c:v>-4.2468259835291011</c:v>
                </c:pt>
                <c:pt idx="726">
                  <c:v>-4.1727209942569177</c:v>
                </c:pt>
                <c:pt idx="727">
                  <c:v>-4.0775671078515208</c:v>
                </c:pt>
                <c:pt idx="728">
                  <c:v>-4.0235152683291586</c:v>
                </c:pt>
                <c:pt idx="729">
                  <c:v>-3.9806917481983062</c:v>
                </c:pt>
                <c:pt idx="730">
                  <c:v>-3.9308422383602437</c:v>
                </c:pt>
                <c:pt idx="731">
                  <c:v>-3.8670960394707743</c:v>
                </c:pt>
                <c:pt idx="732">
                  <c:v>-3.8482650428764753</c:v>
                </c:pt>
                <c:pt idx="733">
                  <c:v>-3.8336312236676662</c:v>
                </c:pt>
                <c:pt idx="734">
                  <c:v>-3.8136563596361306</c:v>
                </c:pt>
                <c:pt idx="735">
                  <c:v>-3.7847678603778911</c:v>
                </c:pt>
                <c:pt idx="736">
                  <c:v>-3.740119001168507</c:v>
                </c:pt>
                <c:pt idx="737">
                  <c:v>-3.69167528648775</c:v>
                </c:pt>
                <c:pt idx="738">
                  <c:v>-3.644742618559027</c:v>
                </c:pt>
                <c:pt idx="739">
                  <c:v>-3.5815884925443742</c:v>
                </c:pt>
                <c:pt idx="740">
                  <c:v>-3.5125362483977129</c:v>
                </c:pt>
                <c:pt idx="741">
                  <c:v>-3.4701592546488191</c:v>
                </c:pt>
                <c:pt idx="742">
                  <c:v>-3.3998130215869171</c:v>
                </c:pt>
                <c:pt idx="743">
                  <c:v>-3.2772275695431397</c:v>
                </c:pt>
                <c:pt idx="744">
                  <c:v>-3.2239022529268357</c:v>
                </c:pt>
                <c:pt idx="745">
                  <c:v>-3.1807710334632366</c:v>
                </c:pt>
                <c:pt idx="746">
                  <c:v>-3.1402686806266678</c:v>
                </c:pt>
                <c:pt idx="747">
                  <c:v>-3.1317936645413713</c:v>
                </c:pt>
                <c:pt idx="748">
                  <c:v>-3.1085070930626957</c:v>
                </c:pt>
                <c:pt idx="749">
                  <c:v>-3.0575430406733384</c:v>
                </c:pt>
                <c:pt idx="750">
                  <c:v>-3.041945575670324</c:v>
                </c:pt>
                <c:pt idx="751">
                  <c:v>-3.0229209568926718</c:v>
                </c:pt>
                <c:pt idx="752">
                  <c:v>-2.9986245171438108</c:v>
                </c:pt>
                <c:pt idx="753">
                  <c:v>-2.9761001335524506</c:v>
                </c:pt>
                <c:pt idx="754">
                  <c:v>-2.9521557240527185</c:v>
                </c:pt>
                <c:pt idx="755">
                  <c:v>-2.8999512900839353</c:v>
                </c:pt>
                <c:pt idx="756">
                  <c:v>-2.8146601512935243</c:v>
                </c:pt>
                <c:pt idx="757">
                  <c:v>-2.7311493718341628</c:v>
                </c:pt>
                <c:pt idx="758">
                  <c:v>-2.6505180757087521</c:v>
                </c:pt>
                <c:pt idx="759">
                  <c:v>-2.6179973796148559</c:v>
                </c:pt>
                <c:pt idx="760">
                  <c:v>-2.5752841535134463</c:v>
                </c:pt>
                <c:pt idx="761">
                  <c:v>-2.5380561495486509</c:v>
                </c:pt>
                <c:pt idx="762">
                  <c:v>-2.488675304085386</c:v>
                </c:pt>
                <c:pt idx="763">
                  <c:v>-2.4623819146181614</c:v>
                </c:pt>
                <c:pt idx="764">
                  <c:v>-2.4267451512693716</c:v>
                </c:pt>
                <c:pt idx="765">
                  <c:v>-2.3980368187224599</c:v>
                </c:pt>
                <c:pt idx="766">
                  <c:v>-2.3808591546337521</c:v>
                </c:pt>
                <c:pt idx="767">
                  <c:v>-2.3603361527112954</c:v>
                </c:pt>
                <c:pt idx="768">
                  <c:v>-2.3040894357865715</c:v>
                </c:pt>
                <c:pt idx="769">
                  <c:v>-2.2553659059632469</c:v>
                </c:pt>
                <c:pt idx="770">
                  <c:v>-2.1974384781386247</c:v>
                </c:pt>
                <c:pt idx="771">
                  <c:v>-2.1651088472518287</c:v>
                </c:pt>
                <c:pt idx="772">
                  <c:v>-2.1081752918354235</c:v>
                </c:pt>
                <c:pt idx="773">
                  <c:v>-2.0867860216434941</c:v>
                </c:pt>
                <c:pt idx="774">
                  <c:v>-2.0567697938451257</c:v>
                </c:pt>
                <c:pt idx="775">
                  <c:v>-2.0105723313420754</c:v>
                </c:pt>
                <c:pt idx="776">
                  <c:v>-1.9276433035754437</c:v>
                </c:pt>
                <c:pt idx="777">
                  <c:v>-1.8521796050049</c:v>
                </c:pt>
                <c:pt idx="778">
                  <c:v>-1.8137022125253921</c:v>
                </c:pt>
                <c:pt idx="779">
                  <c:v>-1.7520226380695281</c:v>
                </c:pt>
                <c:pt idx="780">
                  <c:v>-1.7322185928126732</c:v>
                </c:pt>
                <c:pt idx="781">
                  <c:v>-1.6961863700272195</c:v>
                </c:pt>
                <c:pt idx="782">
                  <c:v>-1.6344525228197071</c:v>
                </c:pt>
                <c:pt idx="783">
                  <c:v>-1.6089544841768388</c:v>
                </c:pt>
                <c:pt idx="784">
                  <c:v>-1.5885204850882406</c:v>
                </c:pt>
                <c:pt idx="785">
                  <c:v>-1.5687328316265292</c:v>
                </c:pt>
                <c:pt idx="786">
                  <c:v>-1.5248912115687796</c:v>
                </c:pt>
                <c:pt idx="787">
                  <c:v>-1.482921620515909</c:v>
                </c:pt>
                <c:pt idx="788">
                  <c:v>-1.4292513175088173</c:v>
                </c:pt>
                <c:pt idx="789">
                  <c:v>-1.3812074942157304</c:v>
                </c:pt>
                <c:pt idx="790">
                  <c:v>-1.3373979374002865</c:v>
                </c:pt>
                <c:pt idx="791">
                  <c:v>-1.3059356910634534</c:v>
                </c:pt>
                <c:pt idx="792">
                  <c:v>-1.2634653723934575</c:v>
                </c:pt>
                <c:pt idx="793">
                  <c:v>-1.2166228069933949</c:v>
                </c:pt>
                <c:pt idx="794">
                  <c:v>-1.1983774167287242</c:v>
                </c:pt>
                <c:pt idx="795">
                  <c:v>-1.1787438658312999</c:v>
                </c:pt>
                <c:pt idx="796">
                  <c:v>-1.0970317124728401</c:v>
                </c:pt>
                <c:pt idx="797">
                  <c:v>-1.01678247524426</c:v>
                </c:pt>
                <c:pt idx="798">
                  <c:v>-0.97277479277766421</c:v>
                </c:pt>
                <c:pt idx="799">
                  <c:v>-0.94868417136890759</c:v>
                </c:pt>
                <c:pt idx="800">
                  <c:v>-0.90859986682612082</c:v>
                </c:pt>
                <c:pt idx="801">
                  <c:v>-0.88285668819085839</c:v>
                </c:pt>
                <c:pt idx="802">
                  <c:v>-0.85973825206169252</c:v>
                </c:pt>
                <c:pt idx="803">
                  <c:v>-0.82523307189030781</c:v>
                </c:pt>
                <c:pt idx="804">
                  <c:v>-0.79722272922873039</c:v>
                </c:pt>
                <c:pt idx="805">
                  <c:v>-0.72660568795999136</c:v>
                </c:pt>
                <c:pt idx="806">
                  <c:v>-0.67242343442519559</c:v>
                </c:pt>
                <c:pt idx="807">
                  <c:v>-0.63934303652881663</c:v>
                </c:pt>
                <c:pt idx="808">
                  <c:v>-0.58278424325246547</c:v>
                </c:pt>
                <c:pt idx="809">
                  <c:v>-0.55441095526032047</c:v>
                </c:pt>
                <c:pt idx="810">
                  <c:v>-0.50101178487573783</c:v>
                </c:pt>
                <c:pt idx="811">
                  <c:v>-0.44532624879565219</c:v>
                </c:pt>
                <c:pt idx="812">
                  <c:v>-0.40234651998847237</c:v>
                </c:pt>
                <c:pt idx="813">
                  <c:v>-0.37327295461837551</c:v>
                </c:pt>
                <c:pt idx="814">
                  <c:v>-0.36121430659861176</c:v>
                </c:pt>
                <c:pt idx="815">
                  <c:v>-0.31142310553053942</c:v>
                </c:pt>
                <c:pt idx="816">
                  <c:v>-0.27038940253070187</c:v>
                </c:pt>
                <c:pt idx="817">
                  <c:v>-0.22595902526820755</c:v>
                </c:pt>
                <c:pt idx="818">
                  <c:v>-0.16796518346684497</c:v>
                </c:pt>
                <c:pt idx="819">
                  <c:v>-0.1448451086755842</c:v>
                </c:pt>
                <c:pt idx="820">
                  <c:v>-0.11638602365677819</c:v>
                </c:pt>
                <c:pt idx="821">
                  <c:v>-0.10109442135810554</c:v>
                </c:pt>
                <c:pt idx="822">
                  <c:v>-6.8026236203810875E-2</c:v>
                </c:pt>
                <c:pt idx="823">
                  <c:v>-2.1628036142562479E-2</c:v>
                </c:pt>
                <c:pt idx="824">
                  <c:v>2.6326207003413149E-2</c:v>
                </c:pt>
                <c:pt idx="825">
                  <c:v>5.3248450607656928E-2</c:v>
                </c:pt>
                <c:pt idx="826">
                  <c:v>0.11666064970466961</c:v>
                </c:pt>
                <c:pt idx="827">
                  <c:v>0.18735919908463572</c:v>
                </c:pt>
                <c:pt idx="828">
                  <c:v>0.25864166120007637</c:v>
                </c:pt>
                <c:pt idx="829">
                  <c:v>0.32145636564068214</c:v>
                </c:pt>
                <c:pt idx="830">
                  <c:v>0.38812803402786811</c:v>
                </c:pt>
                <c:pt idx="831">
                  <c:v>0.43150217750858033</c:v>
                </c:pt>
                <c:pt idx="832">
                  <c:v>0.46893288210931861</c:v>
                </c:pt>
                <c:pt idx="833">
                  <c:v>0.48629784487038696</c:v>
                </c:pt>
                <c:pt idx="834">
                  <c:v>0.48714260221728312</c:v>
                </c:pt>
                <c:pt idx="835">
                  <c:v>0.49837742132404772</c:v>
                </c:pt>
                <c:pt idx="836">
                  <c:v>0.52239876395019369</c:v>
                </c:pt>
                <c:pt idx="837">
                  <c:v>0.55387388844534424</c:v>
                </c:pt>
                <c:pt idx="838">
                  <c:v>0.60091654257388161</c:v>
                </c:pt>
                <c:pt idx="839">
                  <c:v>0.64284461258445891</c:v>
                </c:pt>
                <c:pt idx="840">
                  <c:v>0.68661120766184691</c:v>
                </c:pt>
                <c:pt idx="841">
                  <c:v>0.74984318511628345</c:v>
                </c:pt>
                <c:pt idx="842">
                  <c:v>0.82426313213160851</c:v>
                </c:pt>
                <c:pt idx="843">
                  <c:v>0.87229672234475641</c:v>
                </c:pt>
                <c:pt idx="844">
                  <c:v>0.91847303668650682</c:v>
                </c:pt>
                <c:pt idx="845">
                  <c:v>0.96683318690068409</c:v>
                </c:pt>
                <c:pt idx="846">
                  <c:v>1.0101194438280059</c:v>
                </c:pt>
                <c:pt idx="847">
                  <c:v>1.0587442601195485</c:v>
                </c:pt>
                <c:pt idx="848">
                  <c:v>1.083596041238144</c:v>
                </c:pt>
                <c:pt idx="849">
                  <c:v>1.0995961525709363</c:v>
                </c:pt>
                <c:pt idx="850">
                  <c:v>1.1411198826576485</c:v>
                </c:pt>
                <c:pt idx="851">
                  <c:v>1.1940983379088776</c:v>
                </c:pt>
                <c:pt idx="852">
                  <c:v>1.2507684865630475</c:v>
                </c:pt>
                <c:pt idx="853">
                  <c:v>1.2806618448282348</c:v>
                </c:pt>
                <c:pt idx="854">
                  <c:v>1.3325229476535916</c:v>
                </c:pt>
                <c:pt idx="855">
                  <c:v>1.3584475357296344</c:v>
                </c:pt>
                <c:pt idx="856">
                  <c:v>1.3939505144633713</c:v>
                </c:pt>
                <c:pt idx="857">
                  <c:v>1.430450499895175</c:v>
                </c:pt>
                <c:pt idx="858">
                  <c:v>1.4746531187914358</c:v>
                </c:pt>
                <c:pt idx="859">
                  <c:v>1.5139744052353632</c:v>
                </c:pt>
                <c:pt idx="860">
                  <c:v>1.561015816634459</c:v>
                </c:pt>
                <c:pt idx="861">
                  <c:v>1.665531321930025</c:v>
                </c:pt>
                <c:pt idx="862">
                  <c:v>1.6730108601164306</c:v>
                </c:pt>
                <c:pt idx="863">
                  <c:v>1.6885916254943623</c:v>
                </c:pt>
                <c:pt idx="864">
                  <c:v>1.7479872098494331</c:v>
                </c:pt>
                <c:pt idx="865">
                  <c:v>1.7735949652084915</c:v>
                </c:pt>
                <c:pt idx="866">
                  <c:v>1.8111944156428472</c:v>
                </c:pt>
                <c:pt idx="867">
                  <c:v>1.838413135668393</c:v>
                </c:pt>
                <c:pt idx="868">
                  <c:v>1.8665266020520099</c:v>
                </c:pt>
                <c:pt idx="869">
                  <c:v>1.8817943178325081</c:v>
                </c:pt>
                <c:pt idx="870">
                  <c:v>1.8995907843588511</c:v>
                </c:pt>
                <c:pt idx="871">
                  <c:v>1.905133573157336</c:v>
                </c:pt>
                <c:pt idx="872">
                  <c:v>1.9430219171877483</c:v>
                </c:pt>
                <c:pt idx="873">
                  <c:v>1.9739063379865085</c:v>
                </c:pt>
                <c:pt idx="874">
                  <c:v>2.0026396349856923</c:v>
                </c:pt>
                <c:pt idx="875">
                  <c:v>2.0844737178024153</c:v>
                </c:pt>
                <c:pt idx="876">
                  <c:v>2.1559230341919533</c:v>
                </c:pt>
                <c:pt idx="877">
                  <c:v>2.2070892814213927</c:v>
                </c:pt>
                <c:pt idx="878">
                  <c:v>2.2672181962286375</c:v>
                </c:pt>
                <c:pt idx="879">
                  <c:v>2.2920731116366722</c:v>
                </c:pt>
                <c:pt idx="880">
                  <c:v>2.3211761998580882</c:v>
                </c:pt>
                <c:pt idx="881">
                  <c:v>2.32629631044593</c:v>
                </c:pt>
                <c:pt idx="882">
                  <c:v>2.353446598485287</c:v>
                </c:pt>
                <c:pt idx="883">
                  <c:v>2.3962212293001772</c:v>
                </c:pt>
                <c:pt idx="884">
                  <c:v>2.412322770760944</c:v>
                </c:pt>
                <c:pt idx="885">
                  <c:v>2.467890842504239</c:v>
                </c:pt>
                <c:pt idx="886">
                  <c:v>2.5337313137043127</c:v>
                </c:pt>
                <c:pt idx="887">
                  <c:v>2.6041238739305195</c:v>
                </c:pt>
                <c:pt idx="888">
                  <c:v>2.6477879008387939</c:v>
                </c:pt>
                <c:pt idx="889">
                  <c:v>2.6606157422582766</c:v>
                </c:pt>
                <c:pt idx="890">
                  <c:v>2.701901266347706</c:v>
                </c:pt>
                <c:pt idx="891">
                  <c:v>2.7316582115043064</c:v>
                </c:pt>
                <c:pt idx="892">
                  <c:v>2.7805091091536727</c:v>
                </c:pt>
                <c:pt idx="893">
                  <c:v>2.8285072489375507</c:v>
                </c:pt>
                <c:pt idx="894">
                  <c:v>2.8978254899931777</c:v>
                </c:pt>
                <c:pt idx="895">
                  <c:v>2.9651742695884553</c:v>
                </c:pt>
                <c:pt idx="896">
                  <c:v>3.035548870874849</c:v>
                </c:pt>
                <c:pt idx="897">
                  <c:v>3.0833926386107824</c:v>
                </c:pt>
                <c:pt idx="898">
                  <c:v>3.1279625798560917</c:v>
                </c:pt>
                <c:pt idx="899">
                  <c:v>3.1521278634839556</c:v>
                </c:pt>
                <c:pt idx="900">
                  <c:v>3.1559184632095283</c:v>
                </c:pt>
                <c:pt idx="901">
                  <c:v>3.1606258757687189</c:v>
                </c:pt>
                <c:pt idx="902">
                  <c:v>3.1685047995465121</c:v>
                </c:pt>
                <c:pt idx="903">
                  <c:v>3.1797968443141311</c:v>
                </c:pt>
                <c:pt idx="904">
                  <c:v>3.195405763365422</c:v>
                </c:pt>
                <c:pt idx="905">
                  <c:v>3.2126457504809025</c:v>
                </c:pt>
                <c:pt idx="906">
                  <c:v>3.2190796455516812</c:v>
                </c:pt>
                <c:pt idx="907">
                  <c:v>3.2389985764083806</c:v>
                </c:pt>
                <c:pt idx="908">
                  <c:v>3.2869685791041992</c:v>
                </c:pt>
                <c:pt idx="909">
                  <c:v>3.3070260125953044</c:v>
                </c:pt>
                <c:pt idx="910">
                  <c:v>3.3555679847681263</c:v>
                </c:pt>
                <c:pt idx="911">
                  <c:v>3.4635510102541178</c:v>
                </c:pt>
                <c:pt idx="912">
                  <c:v>3.5223638696714854</c:v>
                </c:pt>
                <c:pt idx="913">
                  <c:v>3.5673916317271237</c:v>
                </c:pt>
                <c:pt idx="914">
                  <c:v>3.6034304091607794</c:v>
                </c:pt>
                <c:pt idx="915">
                  <c:v>3.6361143194425072</c:v>
                </c:pt>
                <c:pt idx="916">
                  <c:v>3.6810906901380225</c:v>
                </c:pt>
                <c:pt idx="917">
                  <c:v>3.6994328256821252</c:v>
                </c:pt>
                <c:pt idx="918">
                  <c:v>3.7371387870259398</c:v>
                </c:pt>
                <c:pt idx="919">
                  <c:v>3.761791018383287</c:v>
                </c:pt>
                <c:pt idx="920">
                  <c:v>3.7883517190062665</c:v>
                </c:pt>
                <c:pt idx="921">
                  <c:v>3.8051910943866285</c:v>
                </c:pt>
                <c:pt idx="922">
                  <c:v>3.8153795666155732</c:v>
                </c:pt>
                <c:pt idx="923">
                  <c:v>3.8340322662982151</c:v>
                </c:pt>
                <c:pt idx="924">
                  <c:v>3.8611350176143033</c:v>
                </c:pt>
                <c:pt idx="925">
                  <c:v>3.9028635544489099</c:v>
                </c:pt>
                <c:pt idx="926">
                  <c:v>3.9203367382983578</c:v>
                </c:pt>
                <c:pt idx="927">
                  <c:v>3.9353056518185436</c:v>
                </c:pt>
                <c:pt idx="928">
                  <c:v>3.9537539023394741</c:v>
                </c:pt>
                <c:pt idx="929">
                  <c:v>4.0048153488388412</c:v>
                </c:pt>
                <c:pt idx="930">
                  <c:v>4.0679303294059661</c:v>
                </c:pt>
                <c:pt idx="931">
                  <c:v>4.1398282067721448</c:v>
                </c:pt>
                <c:pt idx="932">
                  <c:v>4.1953590080430647</c:v>
                </c:pt>
                <c:pt idx="933">
                  <c:v>4.2190782327380161</c:v>
                </c:pt>
                <c:pt idx="934">
                  <c:v>4.2569762491204033</c:v>
                </c:pt>
                <c:pt idx="935">
                  <c:v>4.2752570680540947</c:v>
                </c:pt>
                <c:pt idx="936">
                  <c:v>4.2959546501104784</c:v>
                </c:pt>
                <c:pt idx="937">
                  <c:v>4.31578589238012</c:v>
                </c:pt>
                <c:pt idx="938">
                  <c:v>4.3413196841068142</c:v>
                </c:pt>
                <c:pt idx="939">
                  <c:v>4.3607978513640733</c:v>
                </c:pt>
                <c:pt idx="940">
                  <c:v>4.4178653676011042</c:v>
                </c:pt>
                <c:pt idx="941">
                  <c:v>4.5027441659486467</c:v>
                </c:pt>
                <c:pt idx="942">
                  <c:v>4.558172382464365</c:v>
                </c:pt>
                <c:pt idx="943">
                  <c:v>4.5636780438247033</c:v>
                </c:pt>
                <c:pt idx="944">
                  <c:v>4.5951392785693272</c:v>
                </c:pt>
                <c:pt idx="945">
                  <c:v>4.6115592364774693</c:v>
                </c:pt>
                <c:pt idx="946">
                  <c:v>4.638014091607678</c:v>
                </c:pt>
                <c:pt idx="947">
                  <c:v>4.6785381647429407</c:v>
                </c:pt>
                <c:pt idx="948">
                  <c:v>4.7303529901601804</c:v>
                </c:pt>
                <c:pt idx="949">
                  <c:v>4.7731357427675647</c:v>
                </c:pt>
                <c:pt idx="950">
                  <c:v>4.8050774586964611</c:v>
                </c:pt>
                <c:pt idx="951">
                  <c:v>4.8508416854937124</c:v>
                </c:pt>
                <c:pt idx="952">
                  <c:v>4.8734991281763396</c:v>
                </c:pt>
                <c:pt idx="953">
                  <c:v>4.9044798268045646</c:v>
                </c:pt>
                <c:pt idx="954">
                  <c:v>4.9353611298995848</c:v>
                </c:pt>
                <c:pt idx="955">
                  <c:v>4.9595411832457419</c:v>
                </c:pt>
                <c:pt idx="956">
                  <c:v>5.0202783264101996</c:v>
                </c:pt>
                <c:pt idx="957">
                  <c:v>5.0557952995831323</c:v>
                </c:pt>
                <c:pt idx="958">
                  <c:v>5.0865574996788236</c:v>
                </c:pt>
                <c:pt idx="959">
                  <c:v>5.1204165653605855</c:v>
                </c:pt>
                <c:pt idx="960">
                  <c:v>5.1609457358625876</c:v>
                </c:pt>
                <c:pt idx="961">
                  <c:v>5.1819881778604078</c:v>
                </c:pt>
                <c:pt idx="962">
                  <c:v>5.2166665689872715</c:v>
                </c:pt>
                <c:pt idx="963">
                  <c:v>5.231708758962494</c:v>
                </c:pt>
                <c:pt idx="964">
                  <c:v>5.2504854776296961</c:v>
                </c:pt>
                <c:pt idx="965">
                  <c:v>5.2794344798725357</c:v>
                </c:pt>
                <c:pt idx="966">
                  <c:v>5.3303837573677182</c:v>
                </c:pt>
                <c:pt idx="967">
                  <c:v>5.3571780506572857</c:v>
                </c:pt>
                <c:pt idx="968">
                  <c:v>5.418074393752792</c:v>
                </c:pt>
                <c:pt idx="969">
                  <c:v>5.4967107529937609</c:v>
                </c:pt>
                <c:pt idx="970">
                  <c:v>5.538119718754519</c:v>
                </c:pt>
                <c:pt idx="971">
                  <c:v>5.5643886060440124</c:v>
                </c:pt>
                <c:pt idx="972">
                  <c:v>5.6091313457269809</c:v>
                </c:pt>
                <c:pt idx="973">
                  <c:v>5.627949404055876</c:v>
                </c:pt>
                <c:pt idx="974">
                  <c:v>5.6387888684141796</c:v>
                </c:pt>
                <c:pt idx="975">
                  <c:v>5.6584547136907082</c:v>
                </c:pt>
                <c:pt idx="976">
                  <c:v>5.6812605293260043</c:v>
                </c:pt>
                <c:pt idx="977">
                  <c:v>5.6815583697502614</c:v>
                </c:pt>
                <c:pt idx="978">
                  <c:v>5.7121033855606189</c:v>
                </c:pt>
                <c:pt idx="979">
                  <c:v>5.7395404942549799</c:v>
                </c:pt>
                <c:pt idx="980">
                  <c:v>5.7534166238689348</c:v>
                </c:pt>
                <c:pt idx="981">
                  <c:v>5.8083159922655341</c:v>
                </c:pt>
                <c:pt idx="982">
                  <c:v>5.8300626377959075</c:v>
                </c:pt>
                <c:pt idx="983">
                  <c:v>5.8655903996013166</c:v>
                </c:pt>
                <c:pt idx="984">
                  <c:v>5.8965159237490354</c:v>
                </c:pt>
                <c:pt idx="985">
                  <c:v>5.9215000270257274</c:v>
                </c:pt>
                <c:pt idx="986">
                  <c:v>5.9447109744496736</c:v>
                </c:pt>
                <c:pt idx="987">
                  <c:v>5.9626162010312456</c:v>
                </c:pt>
                <c:pt idx="988">
                  <c:v>5.99724222755178</c:v>
                </c:pt>
                <c:pt idx="989">
                  <c:v>6.0443923990061048</c:v>
                </c:pt>
                <c:pt idx="990">
                  <c:v>6.0983041635738422</c:v>
                </c:pt>
                <c:pt idx="991">
                  <c:v>6.1609356167698026</c:v>
                </c:pt>
                <c:pt idx="992">
                  <c:v>6.1701359793735815</c:v>
                </c:pt>
                <c:pt idx="993">
                  <c:v>6.1879512848075464</c:v>
                </c:pt>
                <c:pt idx="994">
                  <c:v>6.226668967636007</c:v>
                </c:pt>
                <c:pt idx="995">
                  <c:v>6.2594483089504438</c:v>
                </c:pt>
                <c:pt idx="996">
                  <c:v>6.2930683933549503</c:v>
                </c:pt>
                <c:pt idx="997">
                  <c:v>6.3250558974813131</c:v>
                </c:pt>
                <c:pt idx="998">
                  <c:v>6.366452001669054</c:v>
                </c:pt>
                <c:pt idx="999">
                  <c:v>6.3872504914717965</c:v>
                </c:pt>
                <c:pt idx="1000">
                  <c:v>6.4176828708285001</c:v>
                </c:pt>
                <c:pt idx="1001">
                  <c:v>6.4436789484873858</c:v>
                </c:pt>
                <c:pt idx="1002">
                  <c:v>6.4704166981175533</c:v>
                </c:pt>
                <c:pt idx="1003">
                  <c:v>6.5087338956594687</c:v>
                </c:pt>
                <c:pt idx="1004">
                  <c:v>6.5347985317535269</c:v>
                </c:pt>
                <c:pt idx="1005">
                  <c:v>6.5664246027628215</c:v>
                </c:pt>
                <c:pt idx="1006">
                  <c:v>6.5904491294346279</c:v>
                </c:pt>
                <c:pt idx="1007">
                  <c:v>6.6241710782460661</c:v>
                </c:pt>
                <c:pt idx="1008">
                  <c:v>6.6694731237989302</c:v>
                </c:pt>
                <c:pt idx="1009">
                  <c:v>6.697235835833748</c:v>
                </c:pt>
                <c:pt idx="1010">
                  <c:v>6.7326971287298587</c:v>
                </c:pt>
                <c:pt idx="1011">
                  <c:v>6.7547636863354299</c:v>
                </c:pt>
                <c:pt idx="1012">
                  <c:v>6.8232866646697037</c:v>
                </c:pt>
                <c:pt idx="1013">
                  <c:v>6.862454008169216</c:v>
                </c:pt>
                <c:pt idx="1014">
                  <c:v>6.8723278253099984</c:v>
                </c:pt>
                <c:pt idx="1015">
                  <c:v>6.8809093471292604</c:v>
                </c:pt>
                <c:pt idx="1016">
                  <c:v>6.9050546154619692</c:v>
                </c:pt>
                <c:pt idx="1017">
                  <c:v>6.9318657679961371</c:v>
                </c:pt>
                <c:pt idx="1018">
                  <c:v>6.9450387554263031</c:v>
                </c:pt>
                <c:pt idx="1019">
                  <c:v>6.9610185436339345</c:v>
                </c:pt>
                <c:pt idx="1020">
                  <c:v>6.9587229295144715</c:v>
                </c:pt>
                <c:pt idx="1021">
                  <c:v>6.9846627164123714</c:v>
                </c:pt>
                <c:pt idx="1022">
                  <c:v>7.0066828535751746</c:v>
                </c:pt>
                <c:pt idx="1023">
                  <c:v>7.0469648826606779</c:v>
                </c:pt>
                <c:pt idx="1024">
                  <c:v>7.1191290813515167</c:v>
                </c:pt>
                <c:pt idx="1025">
                  <c:v>7.1844397477723199</c:v>
                </c:pt>
                <c:pt idx="1026">
                  <c:v>7.233159362851227</c:v>
                </c:pt>
                <c:pt idx="1027">
                  <c:v>7.2892481889162086</c:v>
                </c:pt>
                <c:pt idx="1028">
                  <c:v>7.309942994269381</c:v>
                </c:pt>
                <c:pt idx="1029">
                  <c:v>7.3124491126367541</c:v>
                </c:pt>
                <c:pt idx="1030">
                  <c:v>7.366382041951125</c:v>
                </c:pt>
                <c:pt idx="1031">
                  <c:v>7.3837898897574306</c:v>
                </c:pt>
                <c:pt idx="1032">
                  <c:v>7.4022477027661733</c:v>
                </c:pt>
                <c:pt idx="1033">
                  <c:v>7.4140288179604941</c:v>
                </c:pt>
                <c:pt idx="1034">
                  <c:v>7.4327235393062736</c:v>
                </c:pt>
                <c:pt idx="1035">
                  <c:v>7.4386573338298012</c:v>
                </c:pt>
                <c:pt idx="1036">
                  <c:v>7.4577426867291852</c:v>
                </c:pt>
                <c:pt idx="1037">
                  <c:v>7.4574531007811533</c:v>
                </c:pt>
                <c:pt idx="1038">
                  <c:v>7.4728603421980395</c:v>
                </c:pt>
                <c:pt idx="1039">
                  <c:v>7.5033259010775293</c:v>
                </c:pt>
                <c:pt idx="1040">
                  <c:v>7.5466465584959614</c:v>
                </c:pt>
                <c:pt idx="1041">
                  <c:v>7.5716757462079176</c:v>
                </c:pt>
                <c:pt idx="1042">
                  <c:v>7.6215608443348852</c:v>
                </c:pt>
                <c:pt idx="1043">
                  <c:v>7.6474655052183422</c:v>
                </c:pt>
                <c:pt idx="1044">
                  <c:v>7.7079551825514407</c:v>
                </c:pt>
                <c:pt idx="1045">
                  <c:v>7.802743666162792</c:v>
                </c:pt>
                <c:pt idx="1046">
                  <c:v>7.8214538060578427</c:v>
                </c:pt>
                <c:pt idx="1047">
                  <c:v>7.8406929371058309</c:v>
                </c:pt>
                <c:pt idx="1048">
                  <c:v>7.8726069284653537</c:v>
                </c:pt>
                <c:pt idx="1049">
                  <c:v>7.8966359751902804</c:v>
                </c:pt>
                <c:pt idx="1050">
                  <c:v>7.9202546113791179</c:v>
                </c:pt>
                <c:pt idx="1051">
                  <c:v>7.9464469231287911</c:v>
                </c:pt>
                <c:pt idx="1052">
                  <c:v>7.9656811547767159</c:v>
                </c:pt>
                <c:pt idx="1053">
                  <c:v>7.9766449791205734</c:v>
                </c:pt>
                <c:pt idx="1054">
                  <c:v>7.9993360853611417</c:v>
                </c:pt>
                <c:pt idx="1055">
                  <c:v>8.0178603123470911</c:v>
                </c:pt>
                <c:pt idx="1056">
                  <c:v>8.0510146852856064</c:v>
                </c:pt>
                <c:pt idx="1057">
                  <c:v>8.0716285214948549</c:v>
                </c:pt>
                <c:pt idx="1058">
                  <c:v>8.0962585930986375</c:v>
                </c:pt>
                <c:pt idx="1059">
                  <c:v>8.1111356721500947</c:v>
                </c:pt>
                <c:pt idx="1060">
                  <c:v>8.1581603621633807</c:v>
                </c:pt>
                <c:pt idx="1061">
                  <c:v>8.181641666929929</c:v>
                </c:pt>
                <c:pt idx="1062">
                  <c:v>8.2192246488768443</c:v>
                </c:pt>
                <c:pt idx="1063">
                  <c:v>8.22197232208336</c:v>
                </c:pt>
                <c:pt idx="1064">
                  <c:v>8.2201163884538015</c:v>
                </c:pt>
                <c:pt idx="1065">
                  <c:v>8.2288243431996371</c:v>
                </c:pt>
                <c:pt idx="1066">
                  <c:v>8.2737299726552074</c:v>
                </c:pt>
                <c:pt idx="1067">
                  <c:v>8.2889626121778868</c:v>
                </c:pt>
                <c:pt idx="1068">
                  <c:v>8.313113841259467</c:v>
                </c:pt>
                <c:pt idx="1069">
                  <c:v>8.3678923581318791</c:v>
                </c:pt>
                <c:pt idx="1070">
                  <c:v>8.4040668780815615</c:v>
                </c:pt>
                <c:pt idx="1071">
                  <c:v>8.4528667585422426</c:v>
                </c:pt>
                <c:pt idx="1072">
                  <c:v>8.4813672495646095</c:v>
                </c:pt>
                <c:pt idx="1073">
                  <c:v>8.5217506372615048</c:v>
                </c:pt>
                <c:pt idx="1074">
                  <c:v>8.5464979918214787</c:v>
                </c:pt>
                <c:pt idx="1075">
                  <c:v>8.5765679814001068</c:v>
                </c:pt>
                <c:pt idx="1076">
                  <c:v>8.6048761644863632</c:v>
                </c:pt>
                <c:pt idx="1077">
                  <c:v>8.649311309524899</c:v>
                </c:pt>
                <c:pt idx="1078">
                  <c:v>8.6789384293925345</c:v>
                </c:pt>
                <c:pt idx="1079">
                  <c:v>8.7294969820561175</c:v>
                </c:pt>
                <c:pt idx="1080">
                  <c:v>8.7383152474166277</c:v>
                </c:pt>
                <c:pt idx="1081">
                  <c:v>8.7432741898210491</c:v>
                </c:pt>
                <c:pt idx="1082">
                  <c:v>8.7540508035951259</c:v>
                </c:pt>
                <c:pt idx="1083">
                  <c:v>8.7517543592640976</c:v>
                </c:pt>
                <c:pt idx="1084">
                  <c:v>8.7862018909062414</c:v>
                </c:pt>
                <c:pt idx="1085">
                  <c:v>8.7930271876351167</c:v>
                </c:pt>
                <c:pt idx="1086">
                  <c:v>8.8240382175655885</c:v>
                </c:pt>
                <c:pt idx="1087">
                  <c:v>8.838790645387185</c:v>
                </c:pt>
                <c:pt idx="1088">
                  <c:v>8.8425777097156821</c:v>
                </c:pt>
                <c:pt idx="1089">
                  <c:v>8.8430103028253164</c:v>
                </c:pt>
                <c:pt idx="1090">
                  <c:v>8.8506479360721535</c:v>
                </c:pt>
                <c:pt idx="1091">
                  <c:v>8.8690074148964229</c:v>
                </c:pt>
                <c:pt idx="1092">
                  <c:v>8.8842713423814672</c:v>
                </c:pt>
                <c:pt idx="1093">
                  <c:v>8.8970488320281316</c:v>
                </c:pt>
                <c:pt idx="1094">
                  <c:v>8.905056130049104</c:v>
                </c:pt>
                <c:pt idx="1095">
                  <c:v>8.9735535997888523</c:v>
                </c:pt>
                <c:pt idx="1096">
                  <c:v>9.0685109007515798</c:v>
                </c:pt>
                <c:pt idx="1097">
                  <c:v>9.0966548580569082</c:v>
                </c:pt>
                <c:pt idx="1098">
                  <c:v>9.1333770650337431</c:v>
                </c:pt>
                <c:pt idx="1099">
                  <c:v>9.1667803776703138</c:v>
                </c:pt>
                <c:pt idx="1100">
                  <c:v>9.1997220863761946</c:v>
                </c:pt>
                <c:pt idx="1101">
                  <c:v>9.2187008185028336</c:v>
                </c:pt>
                <c:pt idx="1102">
                  <c:v>9.2374818924277786</c:v>
                </c:pt>
                <c:pt idx="1103">
                  <c:v>9.2859689927746736</c:v>
                </c:pt>
                <c:pt idx="1104">
                  <c:v>9.3234468495758342</c:v>
                </c:pt>
                <c:pt idx="1105">
                  <c:v>9.3662395056723913</c:v>
                </c:pt>
                <c:pt idx="1106">
                  <c:v>9.4202900040118447</c:v>
                </c:pt>
                <c:pt idx="1107">
                  <c:v>9.4224077399714048</c:v>
                </c:pt>
                <c:pt idx="1108">
                  <c:v>9.4292962448706987</c:v>
                </c:pt>
                <c:pt idx="1109">
                  <c:v>9.4339393993208791</c:v>
                </c:pt>
                <c:pt idx="1110">
                  <c:v>9.460039590532876</c:v>
                </c:pt>
                <c:pt idx="1111">
                  <c:v>9.4883512489091224</c:v>
                </c:pt>
                <c:pt idx="1112">
                  <c:v>9.5087248611116735</c:v>
                </c:pt>
                <c:pt idx="1113">
                  <c:v>9.5278419694233225</c:v>
                </c:pt>
                <c:pt idx="1114">
                  <c:v>9.5610460567139395</c:v>
                </c:pt>
                <c:pt idx="1115">
                  <c:v>9.5745282722747849</c:v>
                </c:pt>
                <c:pt idx="1116">
                  <c:v>9.5972415330934151</c:v>
                </c:pt>
                <c:pt idx="1117">
                  <c:v>9.6393049113414406</c:v>
                </c:pt>
                <c:pt idx="1118">
                  <c:v>9.6524057717680467</c:v>
                </c:pt>
                <c:pt idx="1119">
                  <c:v>9.6602011808358696</c:v>
                </c:pt>
                <c:pt idx="1120">
                  <c:v>9.667760979228623</c:v>
                </c:pt>
                <c:pt idx="1121">
                  <c:v>9.6950752349750591</c:v>
                </c:pt>
                <c:pt idx="1122">
                  <c:v>9.7275682013236882</c:v>
                </c:pt>
                <c:pt idx="1123">
                  <c:v>9.76890212034297</c:v>
                </c:pt>
                <c:pt idx="1124">
                  <c:v>9.7900942827106938</c:v>
                </c:pt>
                <c:pt idx="1125">
                  <c:v>9.8290902467079722</c:v>
                </c:pt>
                <c:pt idx="1126">
                  <c:v>9.8593120679439714</c:v>
                </c:pt>
                <c:pt idx="1127">
                  <c:v>9.9006322070760326</c:v>
                </c:pt>
                <c:pt idx="1128">
                  <c:v>9.9215058980647424</c:v>
                </c:pt>
                <c:pt idx="1129">
                  <c:v>9.9462914030652989</c:v>
                </c:pt>
                <c:pt idx="1130">
                  <c:v>9.964107857950232</c:v>
                </c:pt>
                <c:pt idx="1131">
                  <c:v>9.9809627731533794</c:v>
                </c:pt>
                <c:pt idx="1132">
                  <c:v>10.010850919012615</c:v>
                </c:pt>
                <c:pt idx="1133">
                  <c:v>10.029885689001883</c:v>
                </c:pt>
                <c:pt idx="1134">
                  <c:v>10.050403225620485</c:v>
                </c:pt>
                <c:pt idx="1135">
                  <c:v>10.058040605969797</c:v>
                </c:pt>
                <c:pt idx="1136">
                  <c:v>10.078348343161947</c:v>
                </c:pt>
                <c:pt idx="1137">
                  <c:v>10.096707783639868</c:v>
                </c:pt>
                <c:pt idx="1138">
                  <c:v>10.130211410123891</c:v>
                </c:pt>
                <c:pt idx="1139">
                  <c:v>10.177483742174164</c:v>
                </c:pt>
                <c:pt idx="1140">
                  <c:v>10.195085696198925</c:v>
                </c:pt>
                <c:pt idx="1141">
                  <c:v>10.233259343495849</c:v>
                </c:pt>
                <c:pt idx="1142">
                  <c:v>10.254506300997225</c:v>
                </c:pt>
                <c:pt idx="1143">
                  <c:v>10.286784370552649</c:v>
                </c:pt>
                <c:pt idx="1144">
                  <c:v>10.310385856252113</c:v>
                </c:pt>
                <c:pt idx="1145">
                  <c:v>10.32866047294878</c:v>
                </c:pt>
                <c:pt idx="1146">
                  <c:v>10.345013560840011</c:v>
                </c:pt>
                <c:pt idx="1147">
                  <c:v>10.357627940986614</c:v>
                </c:pt>
                <c:pt idx="1148">
                  <c:v>10.366841412885908</c:v>
                </c:pt>
                <c:pt idx="1149">
                  <c:v>10.379135430093466</c:v>
                </c:pt>
                <c:pt idx="1150">
                  <c:v>10.380788246452678</c:v>
                </c:pt>
                <c:pt idx="1151">
                  <c:v>10.394688130959938</c:v>
                </c:pt>
                <c:pt idx="1152">
                  <c:v>10.416142347497182</c:v>
                </c:pt>
                <c:pt idx="1153">
                  <c:v>10.430431422862663</c:v>
                </c:pt>
                <c:pt idx="1154">
                  <c:v>10.445863645317088</c:v>
                </c:pt>
                <c:pt idx="1155">
                  <c:v>10.47021132304139</c:v>
                </c:pt>
                <c:pt idx="1156">
                  <c:v>10.496295337010331</c:v>
                </c:pt>
                <c:pt idx="1157">
                  <c:v>10.542231042822559</c:v>
                </c:pt>
                <c:pt idx="1158">
                  <c:v>10.581701038044233</c:v>
                </c:pt>
                <c:pt idx="1159">
                  <c:v>10.601077335719545</c:v>
                </c:pt>
                <c:pt idx="1160">
                  <c:v>10.654067960191449</c:v>
                </c:pt>
                <c:pt idx="1161">
                  <c:v>10.723477305017493</c:v>
                </c:pt>
                <c:pt idx="1162">
                  <c:v>10.761068804689478</c:v>
                </c:pt>
                <c:pt idx="1163">
                  <c:v>10.798228674146749</c:v>
                </c:pt>
                <c:pt idx="1164">
                  <c:v>10.803592368992964</c:v>
                </c:pt>
                <c:pt idx="1165">
                  <c:v>10.821642740959735</c:v>
                </c:pt>
                <c:pt idx="1166">
                  <c:v>10.830455799090199</c:v>
                </c:pt>
                <c:pt idx="1167">
                  <c:v>10.842111053496117</c:v>
                </c:pt>
                <c:pt idx="1168">
                  <c:v>10.855996833700877</c:v>
                </c:pt>
                <c:pt idx="1169">
                  <c:v>10.882014505209925</c:v>
                </c:pt>
                <c:pt idx="1170">
                  <c:v>10.894839025783465</c:v>
                </c:pt>
                <c:pt idx="1171">
                  <c:v>10.901748189633476</c:v>
                </c:pt>
                <c:pt idx="1172">
                  <c:v>10.905537629557182</c:v>
                </c:pt>
                <c:pt idx="1173">
                  <c:v>10.921249271222022</c:v>
                </c:pt>
                <c:pt idx="1174">
                  <c:v>10.945078729839308</c:v>
                </c:pt>
                <c:pt idx="1175">
                  <c:v>10.974703397418962</c:v>
                </c:pt>
                <c:pt idx="1176">
                  <c:v>10.997072155882048</c:v>
                </c:pt>
                <c:pt idx="1177">
                  <c:v>11.012380573903879</c:v>
                </c:pt>
                <c:pt idx="1178">
                  <c:v>11.029113449784555</c:v>
                </c:pt>
                <c:pt idx="1179">
                  <c:v>11.042251542337544</c:v>
                </c:pt>
                <c:pt idx="1180">
                  <c:v>11.059429251007014</c:v>
                </c:pt>
                <c:pt idx="1181">
                  <c:v>11.081896684655479</c:v>
                </c:pt>
                <c:pt idx="1182">
                  <c:v>11.126087569669396</c:v>
                </c:pt>
                <c:pt idx="1183">
                  <c:v>11.156636489873229</c:v>
                </c:pt>
                <c:pt idx="1184">
                  <c:v>11.171005110272237</c:v>
                </c:pt>
                <c:pt idx="1185">
                  <c:v>11.186688812815682</c:v>
                </c:pt>
                <c:pt idx="1186">
                  <c:v>11.200542474846486</c:v>
                </c:pt>
                <c:pt idx="1187">
                  <c:v>11.217938412564866</c:v>
                </c:pt>
                <c:pt idx="1188">
                  <c:v>11.229172808803279</c:v>
                </c:pt>
                <c:pt idx="1189">
                  <c:v>11.241409111139344</c:v>
                </c:pt>
                <c:pt idx="1190">
                  <c:v>11.263428577710066</c:v>
                </c:pt>
                <c:pt idx="1191">
                  <c:v>11.289667161693217</c:v>
                </c:pt>
                <c:pt idx="1192">
                  <c:v>11.323762355256195</c:v>
                </c:pt>
                <c:pt idx="1193">
                  <c:v>11.341220472967084</c:v>
                </c:pt>
                <c:pt idx="1194">
                  <c:v>11.356790224810087</c:v>
                </c:pt>
                <c:pt idx="1195">
                  <c:v>11.376625729059864</c:v>
                </c:pt>
                <c:pt idx="1196">
                  <c:v>11.423602915520426</c:v>
                </c:pt>
                <c:pt idx="1197">
                  <c:v>11.461717550285167</c:v>
                </c:pt>
                <c:pt idx="1198">
                  <c:v>11.486700026310059</c:v>
                </c:pt>
                <c:pt idx="1199">
                  <c:v>11.523125014756552</c:v>
                </c:pt>
                <c:pt idx="1200">
                  <c:v>11.540414782566</c:v>
                </c:pt>
                <c:pt idx="1201">
                  <c:v>11.556548343747608</c:v>
                </c:pt>
                <c:pt idx="1202">
                  <c:v>11.563452553264664</c:v>
                </c:pt>
                <c:pt idx="1203">
                  <c:v>11.573763092811495</c:v>
                </c:pt>
                <c:pt idx="1204">
                  <c:v>11.594213203860647</c:v>
                </c:pt>
                <c:pt idx="1205">
                  <c:v>11.610167516644655</c:v>
                </c:pt>
                <c:pt idx="1206">
                  <c:v>11.621198904417085</c:v>
                </c:pt>
                <c:pt idx="1207">
                  <c:v>11.623252871478707</c:v>
                </c:pt>
                <c:pt idx="1208">
                  <c:v>11.628898614027971</c:v>
                </c:pt>
                <c:pt idx="1209">
                  <c:v>11.657237848764312</c:v>
                </c:pt>
                <c:pt idx="1210">
                  <c:v>11.675730458197208</c:v>
                </c:pt>
                <c:pt idx="1211">
                  <c:v>11.707077231269579</c:v>
                </c:pt>
                <c:pt idx="1212">
                  <c:v>11.716131942692275</c:v>
                </c:pt>
                <c:pt idx="1213">
                  <c:v>11.720016070481144</c:v>
                </c:pt>
                <c:pt idx="1214">
                  <c:v>11.71886959113605</c:v>
                </c:pt>
                <c:pt idx="1215">
                  <c:v>11.739083507962123</c:v>
                </c:pt>
                <c:pt idx="1216">
                  <c:v>11.752479414465167</c:v>
                </c:pt>
                <c:pt idx="1217">
                  <c:v>11.76081173227821</c:v>
                </c:pt>
                <c:pt idx="1218">
                  <c:v>11.770628526900328</c:v>
                </c:pt>
                <c:pt idx="1219">
                  <c:v>11.783595019163929</c:v>
                </c:pt>
                <c:pt idx="1220">
                  <c:v>11.795072008769459</c:v>
                </c:pt>
                <c:pt idx="1221">
                  <c:v>11.796526115929918</c:v>
                </c:pt>
                <c:pt idx="1222">
                  <c:v>11.802326548707642</c:v>
                </c:pt>
                <c:pt idx="1223">
                  <c:v>11.810499540141063</c:v>
                </c:pt>
                <c:pt idx="1224">
                  <c:v>11.822274754693618</c:v>
                </c:pt>
                <c:pt idx="1225">
                  <c:v>11.824860192132691</c:v>
                </c:pt>
                <c:pt idx="1226">
                  <c:v>11.82775952596643</c:v>
                </c:pt>
                <c:pt idx="1227">
                  <c:v>11.851159184763016</c:v>
                </c:pt>
                <c:pt idx="1228">
                  <c:v>11.874039436654794</c:v>
                </c:pt>
                <c:pt idx="1229">
                  <c:v>11.875248475339761</c:v>
                </c:pt>
                <c:pt idx="1230">
                  <c:v>11.891049850536817</c:v>
                </c:pt>
                <c:pt idx="1231">
                  <c:v>11.904339246130846</c:v>
                </c:pt>
                <c:pt idx="1232">
                  <c:v>11.907811792170708</c:v>
                </c:pt>
                <c:pt idx="1233">
                  <c:v>11.913289376550484</c:v>
                </c:pt>
                <c:pt idx="1234">
                  <c:v>11.915355478602496</c:v>
                </c:pt>
                <c:pt idx="1235">
                  <c:v>11.920476529265633</c:v>
                </c:pt>
                <c:pt idx="1236">
                  <c:v>11.920636971926157</c:v>
                </c:pt>
                <c:pt idx="1237">
                  <c:v>11.920217482936602</c:v>
                </c:pt>
                <c:pt idx="1238">
                  <c:v>11.939897888555794</c:v>
                </c:pt>
                <c:pt idx="1239">
                  <c:v>11.946321484205214</c:v>
                </c:pt>
                <c:pt idx="1240">
                  <c:v>11.936130845757219</c:v>
                </c:pt>
                <c:pt idx="1241">
                  <c:v>11.945942938944743</c:v>
                </c:pt>
                <c:pt idx="1242">
                  <c:v>11.95461084028021</c:v>
                </c:pt>
                <c:pt idx="1243">
                  <c:v>11.953444834851013</c:v>
                </c:pt>
                <c:pt idx="1244">
                  <c:v>11.955609414122559</c:v>
                </c:pt>
                <c:pt idx="1245">
                  <c:v>11.948024910410703</c:v>
                </c:pt>
                <c:pt idx="1246">
                  <c:v>11.951409553311464</c:v>
                </c:pt>
                <c:pt idx="1247">
                  <c:v>11.965043808846865</c:v>
                </c:pt>
                <c:pt idx="1248">
                  <c:v>11.954160530778257</c:v>
                </c:pt>
                <c:pt idx="1249">
                  <c:v>11.967335524807165</c:v>
                </c:pt>
                <c:pt idx="1250">
                  <c:v>11.962604907731711</c:v>
                </c:pt>
                <c:pt idx="1251">
                  <c:v>11.961365768881759</c:v>
                </c:pt>
                <c:pt idx="1252">
                  <c:v>11.964619618423155</c:v>
                </c:pt>
                <c:pt idx="1253">
                  <c:v>11.967986500350857</c:v>
                </c:pt>
                <c:pt idx="1254">
                  <c:v>11.967234831612405</c:v>
                </c:pt>
                <c:pt idx="1255">
                  <c:v>11.966332771912235</c:v>
                </c:pt>
                <c:pt idx="1256">
                  <c:v>11.971039161468989</c:v>
                </c:pt>
                <c:pt idx="1257">
                  <c:v>11.970651735722182</c:v>
                </c:pt>
                <c:pt idx="1258">
                  <c:v>11.966886782449492</c:v>
                </c:pt>
                <c:pt idx="1259">
                  <c:v>11.975000475281416</c:v>
                </c:pt>
                <c:pt idx="1260">
                  <c:v>11.973152475828952</c:v>
                </c:pt>
                <c:pt idx="1261">
                  <c:v>11.969999841863899</c:v>
                </c:pt>
                <c:pt idx="1262">
                  <c:v>11.969442174655631</c:v>
                </c:pt>
                <c:pt idx="1263">
                  <c:v>11.967582358393702</c:v>
                </c:pt>
                <c:pt idx="1264">
                  <c:v>11.968537898980259</c:v>
                </c:pt>
                <c:pt idx="1265">
                  <c:v>11.973926156110847</c:v>
                </c:pt>
                <c:pt idx="1266">
                  <c:v>11.975255144591557</c:v>
                </c:pt>
                <c:pt idx="1267">
                  <c:v>11.972438616530068</c:v>
                </c:pt>
                <c:pt idx="1268">
                  <c:v>11.973662408348096</c:v>
                </c:pt>
                <c:pt idx="1269">
                  <c:v>11.973743899873634</c:v>
                </c:pt>
                <c:pt idx="1270">
                  <c:v>11.9702567986666</c:v>
                </c:pt>
                <c:pt idx="1271">
                  <c:v>11.976644476436416</c:v>
                </c:pt>
                <c:pt idx="1272">
                  <c:v>11.979518213572661</c:v>
                </c:pt>
                <c:pt idx="1273">
                  <c:v>11.97824596671766</c:v>
                </c:pt>
                <c:pt idx="1274">
                  <c:v>11.976395355357338</c:v>
                </c:pt>
                <c:pt idx="1275">
                  <c:v>11.975064205833441</c:v>
                </c:pt>
                <c:pt idx="1276">
                  <c:v>11.982073154914552</c:v>
                </c:pt>
                <c:pt idx="1277">
                  <c:v>11.974709041294807</c:v>
                </c:pt>
                <c:pt idx="1278">
                  <c:v>11.976179017868827</c:v>
                </c:pt>
                <c:pt idx="1279">
                  <c:v>11.982765794535178</c:v>
                </c:pt>
                <c:pt idx="1280">
                  <c:v>11.988297778115985</c:v>
                </c:pt>
                <c:pt idx="1281">
                  <c:v>11.979898325977857</c:v>
                </c:pt>
                <c:pt idx="1282">
                  <c:v>11.979636865707255</c:v>
                </c:pt>
                <c:pt idx="1283">
                  <c:v>11.980950903088171</c:v>
                </c:pt>
                <c:pt idx="1284">
                  <c:v>11.97797144690772</c:v>
                </c:pt>
                <c:pt idx="1285">
                  <c:v>11.977377212989282</c:v>
                </c:pt>
                <c:pt idx="1286">
                  <c:v>11.988990940118182</c:v>
                </c:pt>
                <c:pt idx="1287">
                  <c:v>11.989791063894073</c:v>
                </c:pt>
                <c:pt idx="1288">
                  <c:v>11.989201080545541</c:v>
                </c:pt>
                <c:pt idx="1289">
                  <c:v>11.985649979302892</c:v>
                </c:pt>
                <c:pt idx="1290">
                  <c:v>11.975736108752145</c:v>
                </c:pt>
                <c:pt idx="1291">
                  <c:v>11.975697275250763</c:v>
                </c:pt>
                <c:pt idx="1292">
                  <c:v>11.971225455722523</c:v>
                </c:pt>
                <c:pt idx="1293">
                  <c:v>11.971920348605513</c:v>
                </c:pt>
                <c:pt idx="1294">
                  <c:v>11.98234490825152</c:v>
                </c:pt>
                <c:pt idx="1295">
                  <c:v>11.976333327570376</c:v>
                </c:pt>
                <c:pt idx="1296">
                  <c:v>11.978881102720585</c:v>
                </c:pt>
                <c:pt idx="1297">
                  <c:v>11.980812720511979</c:v>
                </c:pt>
                <c:pt idx="1298">
                  <c:v>11.970975122846051</c:v>
                </c:pt>
                <c:pt idx="1299">
                  <c:v>11.961581043721647</c:v>
                </c:pt>
                <c:pt idx="1300">
                  <c:v>11.959669928317885</c:v>
                </c:pt>
                <c:pt idx="1301">
                  <c:v>11.957359300873783</c:v>
                </c:pt>
                <c:pt idx="1302">
                  <c:v>11.950487451018443</c:v>
                </c:pt>
                <c:pt idx="1303">
                  <c:v>11.92921315864508</c:v>
                </c:pt>
                <c:pt idx="1304">
                  <c:v>11.938409747420431</c:v>
                </c:pt>
                <c:pt idx="1305">
                  <c:v>11.910197819344104</c:v>
                </c:pt>
                <c:pt idx="1306">
                  <c:v>11.909679747387891</c:v>
                </c:pt>
                <c:pt idx="1307">
                  <c:v>11.899738267306081</c:v>
                </c:pt>
                <c:pt idx="1308">
                  <c:v>11.895692023964809</c:v>
                </c:pt>
                <c:pt idx="1309">
                  <c:v>11.882049178128106</c:v>
                </c:pt>
                <c:pt idx="1310">
                  <c:v>11.881300735897804</c:v>
                </c:pt>
                <c:pt idx="1311">
                  <c:v>11.873923006127306</c:v>
                </c:pt>
                <c:pt idx="1312">
                  <c:v>11.871085999437325</c:v>
                </c:pt>
                <c:pt idx="1313">
                  <c:v>11.873278230702432</c:v>
                </c:pt>
                <c:pt idx="1314">
                  <c:v>11.871752325070217</c:v>
                </c:pt>
                <c:pt idx="1315">
                  <c:v>11.878219964507897</c:v>
                </c:pt>
                <c:pt idx="1316">
                  <c:v>11.872373472989384</c:v>
                </c:pt>
                <c:pt idx="1317">
                  <c:v>11.871323995938244</c:v>
                </c:pt>
                <c:pt idx="1318">
                  <c:v>11.871724787995108</c:v>
                </c:pt>
                <c:pt idx="1319">
                  <c:v>11.87186300350136</c:v>
                </c:pt>
                <c:pt idx="1320">
                  <c:v>11.860695642075203</c:v>
                </c:pt>
                <c:pt idx="1321">
                  <c:v>11.835002808978057</c:v>
                </c:pt>
                <c:pt idx="1322">
                  <c:v>11.827840514967603</c:v>
                </c:pt>
                <c:pt idx="1323">
                  <c:v>11.828233597750248</c:v>
                </c:pt>
                <c:pt idx="1324">
                  <c:v>11.813412621844421</c:v>
                </c:pt>
                <c:pt idx="1325">
                  <c:v>11.800476085651844</c:v>
                </c:pt>
                <c:pt idx="1326">
                  <c:v>11.807963463678007</c:v>
                </c:pt>
                <c:pt idx="1327">
                  <c:v>11.810437869095647</c:v>
                </c:pt>
                <c:pt idx="1328">
                  <c:v>11.814355213693972</c:v>
                </c:pt>
                <c:pt idx="1329">
                  <c:v>11.805081243985594</c:v>
                </c:pt>
                <c:pt idx="1330">
                  <c:v>11.805285153120737</c:v>
                </c:pt>
                <c:pt idx="1331">
                  <c:v>11.791449042687352</c:v>
                </c:pt>
                <c:pt idx="1332">
                  <c:v>11.78239976857266</c:v>
                </c:pt>
                <c:pt idx="1333">
                  <c:v>11.786091119915776</c:v>
                </c:pt>
                <c:pt idx="1334">
                  <c:v>11.782898046958657</c:v>
                </c:pt>
                <c:pt idx="1335">
                  <c:v>11.766210210932048</c:v>
                </c:pt>
                <c:pt idx="1336">
                  <c:v>11.779339938085798</c:v>
                </c:pt>
                <c:pt idx="1337">
                  <c:v>11.770300083425123</c:v>
                </c:pt>
                <c:pt idx="1338">
                  <c:v>11.749950978575818</c:v>
                </c:pt>
                <c:pt idx="1339">
                  <c:v>11.740722797064896</c:v>
                </c:pt>
                <c:pt idx="1340">
                  <c:v>11.742889844150339</c:v>
                </c:pt>
                <c:pt idx="1341">
                  <c:v>11.75059847565163</c:v>
                </c:pt>
                <c:pt idx="1342">
                  <c:v>11.74810719228554</c:v>
                </c:pt>
                <c:pt idx="1343">
                  <c:v>11.730395383685766</c:v>
                </c:pt>
                <c:pt idx="1344">
                  <c:v>11.716865999338832</c:v>
                </c:pt>
                <c:pt idx="1345">
                  <c:v>11.717084227328467</c:v>
                </c:pt>
                <c:pt idx="1346">
                  <c:v>11.684583468778097</c:v>
                </c:pt>
                <c:pt idx="1347">
                  <c:v>11.675298600573569</c:v>
                </c:pt>
                <c:pt idx="1348">
                  <c:v>11.64690529622735</c:v>
                </c:pt>
                <c:pt idx="1349">
                  <c:v>11.640810744978547</c:v>
                </c:pt>
                <c:pt idx="1350">
                  <c:v>11.629765131630066</c:v>
                </c:pt>
                <c:pt idx="1351">
                  <c:v>11.626277111049987</c:v>
                </c:pt>
                <c:pt idx="1352">
                  <c:v>11.601072034132741</c:v>
                </c:pt>
                <c:pt idx="1353">
                  <c:v>11.60416034258802</c:v>
                </c:pt>
                <c:pt idx="1354">
                  <c:v>11.598780387571617</c:v>
                </c:pt>
                <c:pt idx="1355">
                  <c:v>11.589678891884759</c:v>
                </c:pt>
                <c:pt idx="1356">
                  <c:v>11.58606863401641</c:v>
                </c:pt>
                <c:pt idx="1357">
                  <c:v>11.573740326181481</c:v>
                </c:pt>
                <c:pt idx="1358">
                  <c:v>11.57552041497002</c:v>
                </c:pt>
                <c:pt idx="1359">
                  <c:v>11.556461477569114</c:v>
                </c:pt>
                <c:pt idx="1360">
                  <c:v>11.552243926242966</c:v>
                </c:pt>
                <c:pt idx="1361">
                  <c:v>11.540863196822414</c:v>
                </c:pt>
                <c:pt idx="1362">
                  <c:v>11.536163470717842</c:v>
                </c:pt>
                <c:pt idx="1363">
                  <c:v>11.522129394253177</c:v>
                </c:pt>
                <c:pt idx="1364">
                  <c:v>11.526269306572523</c:v>
                </c:pt>
                <c:pt idx="1365">
                  <c:v>11.519488796800225</c:v>
                </c:pt>
                <c:pt idx="1366">
                  <c:v>11.524595417685868</c:v>
                </c:pt>
                <c:pt idx="1367">
                  <c:v>11.514233832954924</c:v>
                </c:pt>
                <c:pt idx="1368">
                  <c:v>11.509213419496023</c:v>
                </c:pt>
                <c:pt idx="1369">
                  <c:v>11.509416190589972</c:v>
                </c:pt>
                <c:pt idx="1370">
                  <c:v>11.493688486720789</c:v>
                </c:pt>
                <c:pt idx="1371">
                  <c:v>11.489160442773416</c:v>
                </c:pt>
                <c:pt idx="1372">
                  <c:v>11.468966265524582</c:v>
                </c:pt>
                <c:pt idx="1373">
                  <c:v>11.470703662058268</c:v>
                </c:pt>
                <c:pt idx="1374">
                  <c:v>11.456521300743983</c:v>
                </c:pt>
                <c:pt idx="1375">
                  <c:v>11.4415570274915</c:v>
                </c:pt>
                <c:pt idx="1376">
                  <c:v>11.420870623765357</c:v>
                </c:pt>
                <c:pt idx="1377">
                  <c:v>11.402058915883606</c:v>
                </c:pt>
                <c:pt idx="1378">
                  <c:v>11.398993551753033</c:v>
                </c:pt>
                <c:pt idx="1379">
                  <c:v>11.403631002468394</c:v>
                </c:pt>
                <c:pt idx="1380">
                  <c:v>11.394261019238227</c:v>
                </c:pt>
                <c:pt idx="1381">
                  <c:v>11.385888059290995</c:v>
                </c:pt>
                <c:pt idx="1382">
                  <c:v>11.39352953470646</c:v>
                </c:pt>
                <c:pt idx="1383">
                  <c:v>11.387157417461236</c:v>
                </c:pt>
                <c:pt idx="1384">
                  <c:v>11.381888817822672</c:v>
                </c:pt>
                <c:pt idx="1385">
                  <c:v>11.389406780049061</c:v>
                </c:pt>
                <c:pt idx="1386">
                  <c:v>11.387525396873134</c:v>
                </c:pt>
                <c:pt idx="1387">
                  <c:v>11.372550819023875</c:v>
                </c:pt>
                <c:pt idx="1388">
                  <c:v>11.359724428651042</c:v>
                </c:pt>
                <c:pt idx="1389">
                  <c:v>11.344426193952495</c:v>
                </c:pt>
                <c:pt idx="1390">
                  <c:v>11.344597116356125</c:v>
                </c:pt>
                <c:pt idx="1391">
                  <c:v>11.330540143205214</c:v>
                </c:pt>
                <c:pt idx="1392">
                  <c:v>11.320956434394025</c:v>
                </c:pt>
                <c:pt idx="1393">
                  <c:v>11.304096317136292</c:v>
                </c:pt>
                <c:pt idx="1394">
                  <c:v>11.302241558834991</c:v>
                </c:pt>
                <c:pt idx="1395">
                  <c:v>11.299628142868844</c:v>
                </c:pt>
                <c:pt idx="1396">
                  <c:v>11.296634542980211</c:v>
                </c:pt>
                <c:pt idx="1397">
                  <c:v>11.294007743059019</c:v>
                </c:pt>
                <c:pt idx="1398">
                  <c:v>11.295675679429085</c:v>
                </c:pt>
                <c:pt idx="1399">
                  <c:v>11.299064550080173</c:v>
                </c:pt>
                <c:pt idx="1400">
                  <c:v>11.279942888544037</c:v>
                </c:pt>
                <c:pt idx="1401">
                  <c:v>11.279721034936173</c:v>
                </c:pt>
                <c:pt idx="1402">
                  <c:v>11.271015823722607</c:v>
                </c:pt>
                <c:pt idx="1403">
                  <c:v>11.270714172182473</c:v>
                </c:pt>
                <c:pt idx="1404">
                  <c:v>11.247453064717616</c:v>
                </c:pt>
                <c:pt idx="1405">
                  <c:v>11.248488759763319</c:v>
                </c:pt>
                <c:pt idx="1406">
                  <c:v>11.241411878257157</c:v>
                </c:pt>
                <c:pt idx="1407">
                  <c:v>11.239649400114249</c:v>
                </c:pt>
                <c:pt idx="1408">
                  <c:v>11.234771899479146</c:v>
                </c:pt>
                <c:pt idx="1409">
                  <c:v>11.231336617676913</c:v>
                </c:pt>
                <c:pt idx="1410">
                  <c:v>11.215543451315623</c:v>
                </c:pt>
                <c:pt idx="1411">
                  <c:v>11.207394862547194</c:v>
                </c:pt>
                <c:pt idx="1412">
                  <c:v>11.212347612006191</c:v>
                </c:pt>
                <c:pt idx="1413">
                  <c:v>11.19508969288705</c:v>
                </c:pt>
                <c:pt idx="1414">
                  <c:v>11.17742051643461</c:v>
                </c:pt>
                <c:pt idx="1415">
                  <c:v>11.152157306952981</c:v>
                </c:pt>
                <c:pt idx="1416">
                  <c:v>11.142445884139784</c:v>
                </c:pt>
                <c:pt idx="1417">
                  <c:v>11.108608153175437</c:v>
                </c:pt>
                <c:pt idx="1418">
                  <c:v>11.081017309853891</c:v>
                </c:pt>
                <c:pt idx="1419">
                  <c:v>11.05446630851905</c:v>
                </c:pt>
                <c:pt idx="1420">
                  <c:v>11.032914769389169</c:v>
                </c:pt>
                <c:pt idx="1421">
                  <c:v>11.018424939879324</c:v>
                </c:pt>
                <c:pt idx="1422">
                  <c:v>10.987734943479587</c:v>
                </c:pt>
                <c:pt idx="1423">
                  <c:v>10.969005623676797</c:v>
                </c:pt>
                <c:pt idx="1424">
                  <c:v>10.937237129053901</c:v>
                </c:pt>
                <c:pt idx="1425">
                  <c:v>10.939818436137704</c:v>
                </c:pt>
                <c:pt idx="1426">
                  <c:v>10.92733261678992</c:v>
                </c:pt>
                <c:pt idx="1427">
                  <c:v>10.921250201591226</c:v>
                </c:pt>
                <c:pt idx="1428">
                  <c:v>10.905419242375569</c:v>
                </c:pt>
                <c:pt idx="1429">
                  <c:v>10.905959197307613</c:v>
                </c:pt>
                <c:pt idx="1430">
                  <c:v>10.871237508617593</c:v>
                </c:pt>
                <c:pt idx="1431">
                  <c:v>10.867037515123201</c:v>
                </c:pt>
                <c:pt idx="1432">
                  <c:v>10.859387075234572</c:v>
                </c:pt>
                <c:pt idx="1433">
                  <c:v>10.847734883600735</c:v>
                </c:pt>
                <c:pt idx="1434">
                  <c:v>10.839054636839418</c:v>
                </c:pt>
                <c:pt idx="1435">
                  <c:v>10.835854855848993</c:v>
                </c:pt>
                <c:pt idx="1436">
                  <c:v>10.847131377379082</c:v>
                </c:pt>
                <c:pt idx="1437">
                  <c:v>10.850933419743104</c:v>
                </c:pt>
                <c:pt idx="1438">
                  <c:v>10.841787000300663</c:v>
                </c:pt>
                <c:pt idx="1439">
                  <c:v>10.842534039122299</c:v>
                </c:pt>
                <c:pt idx="1440">
                  <c:v>10.837504801167629</c:v>
                </c:pt>
                <c:pt idx="1441">
                  <c:v>10.832336411747523</c:v>
                </c:pt>
                <c:pt idx="1442">
                  <c:v>10.833018730185639</c:v>
                </c:pt>
                <c:pt idx="1443">
                  <c:v>10.83720396431268</c:v>
                </c:pt>
                <c:pt idx="1444">
                  <c:v>10.846712014838955</c:v>
                </c:pt>
                <c:pt idx="1445">
                  <c:v>10.827931903808851</c:v>
                </c:pt>
                <c:pt idx="1446">
                  <c:v>10.825557778008864</c:v>
                </c:pt>
                <c:pt idx="1447">
                  <c:v>10.836192853312587</c:v>
                </c:pt>
                <c:pt idx="1448">
                  <c:v>10.828405594032676</c:v>
                </c:pt>
                <c:pt idx="1449">
                  <c:v>10.826819577232383</c:v>
                </c:pt>
                <c:pt idx="1450">
                  <c:v>10.83092305035025</c:v>
                </c:pt>
                <c:pt idx="1451">
                  <c:v>10.829867536916371</c:v>
                </c:pt>
                <c:pt idx="1452">
                  <c:v>10.818571164886471</c:v>
                </c:pt>
                <c:pt idx="1453">
                  <c:v>10.827879269718876</c:v>
                </c:pt>
                <c:pt idx="1454">
                  <c:v>10.825183411800987</c:v>
                </c:pt>
                <c:pt idx="1455">
                  <c:v>10.824060835559768</c:v>
                </c:pt>
                <c:pt idx="1456">
                  <c:v>10.825532379278059</c:v>
                </c:pt>
                <c:pt idx="1457">
                  <c:v>10.827899191736023</c:v>
                </c:pt>
                <c:pt idx="1458">
                  <c:v>10.83021610846081</c:v>
                </c:pt>
                <c:pt idx="1459">
                  <c:v>10.83166799964561</c:v>
                </c:pt>
                <c:pt idx="1460">
                  <c:v>10.814516795636553</c:v>
                </c:pt>
                <c:pt idx="1461">
                  <c:v>10.816059652732546</c:v>
                </c:pt>
                <c:pt idx="1462">
                  <c:v>10.818185828665506</c:v>
                </c:pt>
                <c:pt idx="1463">
                  <c:v>10.814031486569109</c:v>
                </c:pt>
                <c:pt idx="1464">
                  <c:v>10.821751556592263</c:v>
                </c:pt>
                <c:pt idx="1465">
                  <c:v>10.82062806203642</c:v>
                </c:pt>
                <c:pt idx="1466">
                  <c:v>10.815893788289966</c:v>
                </c:pt>
                <c:pt idx="1467">
                  <c:v>10.810595056374749</c:v>
                </c:pt>
                <c:pt idx="1468">
                  <c:v>10.816957137447458</c:v>
                </c:pt>
                <c:pt idx="1469">
                  <c:v>10.82041132861491</c:v>
                </c:pt>
                <c:pt idx="1470">
                  <c:v>10.815457583090481</c:v>
                </c:pt>
                <c:pt idx="1471">
                  <c:v>10.809196195212589</c:v>
                </c:pt>
                <c:pt idx="1472">
                  <c:v>10.81265071079528</c:v>
                </c:pt>
                <c:pt idx="1473">
                  <c:v>10.819644114878169</c:v>
                </c:pt>
                <c:pt idx="1474">
                  <c:v>10.816443619774596</c:v>
                </c:pt>
                <c:pt idx="1475">
                  <c:v>10.801726488997588</c:v>
                </c:pt>
                <c:pt idx="1476">
                  <c:v>10.801483312082505</c:v>
                </c:pt>
                <c:pt idx="1477">
                  <c:v>10.809129456820077</c:v>
                </c:pt>
                <c:pt idx="1478">
                  <c:v>10.807221905868191</c:v>
                </c:pt>
                <c:pt idx="1479">
                  <c:v>10.806415639962408</c:v>
                </c:pt>
                <c:pt idx="1480">
                  <c:v>10.806245596467667</c:v>
                </c:pt>
                <c:pt idx="1481">
                  <c:v>10.805877498838667</c:v>
                </c:pt>
                <c:pt idx="1482">
                  <c:v>10.805789216352689</c:v>
                </c:pt>
                <c:pt idx="1483">
                  <c:v>10.805610814752342</c:v>
                </c:pt>
                <c:pt idx="1484">
                  <c:v>10.810513889264527</c:v>
                </c:pt>
                <c:pt idx="1485">
                  <c:v>10.802474374616089</c:v>
                </c:pt>
                <c:pt idx="1486">
                  <c:v>10.801501595437591</c:v>
                </c:pt>
                <c:pt idx="1487">
                  <c:v>10.810131164951875</c:v>
                </c:pt>
                <c:pt idx="1488">
                  <c:v>10.806162015415843</c:v>
                </c:pt>
                <c:pt idx="1489">
                  <c:v>10.802302241595063</c:v>
                </c:pt>
                <c:pt idx="1490">
                  <c:v>10.813151762827678</c:v>
                </c:pt>
                <c:pt idx="1491">
                  <c:v>10.812571633211343</c:v>
                </c:pt>
                <c:pt idx="1492">
                  <c:v>10.79807215416999</c:v>
                </c:pt>
                <c:pt idx="1493">
                  <c:v>10.804296777371436</c:v>
                </c:pt>
                <c:pt idx="1494">
                  <c:v>10.814880587763975</c:v>
                </c:pt>
                <c:pt idx="1495">
                  <c:v>10.810977780687859</c:v>
                </c:pt>
                <c:pt idx="1496">
                  <c:v>10.797860446597918</c:v>
                </c:pt>
                <c:pt idx="1497">
                  <c:v>10.800016667764256</c:v>
                </c:pt>
                <c:pt idx="1498">
                  <c:v>10.808043771703868</c:v>
                </c:pt>
                <c:pt idx="1499">
                  <c:v>10.791392646481446</c:v>
                </c:pt>
                <c:pt idx="1500">
                  <c:v>10.796354101280492</c:v>
                </c:pt>
                <c:pt idx="1501">
                  <c:v>10.807494858533417</c:v>
                </c:pt>
                <c:pt idx="1502">
                  <c:v>10.807442620376017</c:v>
                </c:pt>
                <c:pt idx="1503">
                  <c:v>10.799873067763489</c:v>
                </c:pt>
                <c:pt idx="1504">
                  <c:v>10.796551308617486</c:v>
                </c:pt>
                <c:pt idx="1505">
                  <c:v>10.801157851776255</c:v>
                </c:pt>
                <c:pt idx="1506">
                  <c:v>10.802623847263549</c:v>
                </c:pt>
                <c:pt idx="1507">
                  <c:v>10.794138850996294</c:v>
                </c:pt>
                <c:pt idx="1508">
                  <c:v>10.797350585596499</c:v>
                </c:pt>
                <c:pt idx="1509">
                  <c:v>10.800737840405606</c:v>
                </c:pt>
                <c:pt idx="1510">
                  <c:v>10.795462164796533</c:v>
                </c:pt>
                <c:pt idx="1511">
                  <c:v>10.794993302455858</c:v>
                </c:pt>
                <c:pt idx="1512">
                  <c:v>10.803238652029655</c:v>
                </c:pt>
                <c:pt idx="1513">
                  <c:v>10.805809913649334</c:v>
                </c:pt>
                <c:pt idx="1514">
                  <c:v>10.791480082170546</c:v>
                </c:pt>
                <c:pt idx="1515">
                  <c:v>10.787951839268173</c:v>
                </c:pt>
                <c:pt idx="1516">
                  <c:v>10.791899048778109</c:v>
                </c:pt>
                <c:pt idx="1517">
                  <c:v>10.794116388588593</c:v>
                </c:pt>
                <c:pt idx="1518">
                  <c:v>10.787067414092611</c:v>
                </c:pt>
                <c:pt idx="1519">
                  <c:v>10.797646000669403</c:v>
                </c:pt>
                <c:pt idx="1520">
                  <c:v>10.80777937511057</c:v>
                </c:pt>
                <c:pt idx="1521">
                  <c:v>10.788073823658518</c:v>
                </c:pt>
                <c:pt idx="1522">
                  <c:v>10.792378683165559</c:v>
                </c:pt>
                <c:pt idx="1523">
                  <c:v>10.802119336526861</c:v>
                </c:pt>
                <c:pt idx="1524">
                  <c:v>10.795261102822662</c:v>
                </c:pt>
                <c:pt idx="1525">
                  <c:v>10.786089213131634</c:v>
                </c:pt>
                <c:pt idx="1526">
                  <c:v>10.791523313391805</c:v>
                </c:pt>
                <c:pt idx="1527">
                  <c:v>10.791814945344703</c:v>
                </c:pt>
                <c:pt idx="1528">
                  <c:v>10.788426447806188</c:v>
                </c:pt>
                <c:pt idx="1529">
                  <c:v>10.788171706979155</c:v>
                </c:pt>
                <c:pt idx="1530">
                  <c:v>10.797515207309605</c:v>
                </c:pt>
                <c:pt idx="1531">
                  <c:v>10.798155735221826</c:v>
                </c:pt>
                <c:pt idx="1532">
                  <c:v>10.786188212732728</c:v>
                </c:pt>
                <c:pt idx="1533">
                  <c:v>10.794755547322366</c:v>
                </c:pt>
                <c:pt idx="1534">
                  <c:v>10.798859020440233</c:v>
                </c:pt>
                <c:pt idx="1535">
                  <c:v>10.788709325721314</c:v>
                </c:pt>
                <c:pt idx="1536">
                  <c:v>10.785846558598111</c:v>
                </c:pt>
                <c:pt idx="1537">
                  <c:v>10.794842856562569</c:v>
                </c:pt>
                <c:pt idx="1538">
                  <c:v>10.793879804667251</c:v>
                </c:pt>
                <c:pt idx="1539">
                  <c:v>10.783368478864908</c:v>
                </c:pt>
                <c:pt idx="1540">
                  <c:v>10.791271904820498</c:v>
                </c:pt>
                <c:pt idx="1541">
                  <c:v>10.802053642897514</c:v>
                </c:pt>
                <c:pt idx="1542">
                  <c:v>10.789795335252784</c:v>
                </c:pt>
                <c:pt idx="1543">
                  <c:v>10.787045996448064</c:v>
                </c:pt>
                <c:pt idx="1544">
                  <c:v>10.793576482353838</c:v>
                </c:pt>
                <c:pt idx="1545">
                  <c:v>10.799471537713757</c:v>
                </c:pt>
                <c:pt idx="1546">
                  <c:v>10.787466007819191</c:v>
                </c:pt>
                <c:pt idx="1547">
                  <c:v>10.78199586323041</c:v>
                </c:pt>
                <c:pt idx="1548">
                  <c:v>10.801860488164138</c:v>
                </c:pt>
                <c:pt idx="1549">
                  <c:v>10.794303472709377</c:v>
                </c:pt>
                <c:pt idx="1550">
                  <c:v>10.787542473495259</c:v>
                </c:pt>
                <c:pt idx="1551">
                  <c:v>10.783582726827589</c:v>
                </c:pt>
                <c:pt idx="1552">
                  <c:v>10.791167752921027</c:v>
                </c:pt>
                <c:pt idx="1553">
                  <c:v>10.784398395601279</c:v>
                </c:pt>
                <c:pt idx="1554">
                  <c:v>10.786707674569218</c:v>
                </c:pt>
                <c:pt idx="1555">
                  <c:v>10.796171520627562</c:v>
                </c:pt>
                <c:pt idx="1556">
                  <c:v>10.789466091826572</c:v>
                </c:pt>
                <c:pt idx="1557">
                  <c:v>10.785910487116457</c:v>
                </c:pt>
                <c:pt idx="1558">
                  <c:v>10.796205475429865</c:v>
                </c:pt>
                <c:pt idx="1559">
                  <c:v>10.790742842149415</c:v>
                </c:pt>
                <c:pt idx="1560">
                  <c:v>10.777283853925335</c:v>
                </c:pt>
                <c:pt idx="1561">
                  <c:v>10.785675145924568</c:v>
                </c:pt>
                <c:pt idx="1562">
                  <c:v>10.790407330144735</c:v>
                </c:pt>
                <c:pt idx="1563">
                  <c:v>10.787880795374116</c:v>
                </c:pt>
                <c:pt idx="1564">
                  <c:v>10.780512304735923</c:v>
                </c:pt>
                <c:pt idx="1565">
                  <c:v>10.792172595342219</c:v>
                </c:pt>
                <c:pt idx="1566">
                  <c:v>10.7966411582482</c:v>
                </c:pt>
                <c:pt idx="1567">
                  <c:v>10.77847617639951</c:v>
                </c:pt>
                <c:pt idx="1568">
                  <c:v>10.782668976766519</c:v>
                </c:pt>
                <c:pt idx="1569">
                  <c:v>10.789135083289292</c:v>
                </c:pt>
                <c:pt idx="1570">
                  <c:v>10.805841454510068</c:v>
                </c:pt>
                <c:pt idx="1571">
                  <c:v>10.785434905332192</c:v>
                </c:pt>
                <c:pt idx="1572">
                  <c:v>10.782556664728116</c:v>
                </c:pt>
                <c:pt idx="1573">
                  <c:v>10.78936069719758</c:v>
                </c:pt>
                <c:pt idx="1574">
                  <c:v>10.78757538353441</c:v>
                </c:pt>
                <c:pt idx="1575">
                  <c:v>10.785071833553083</c:v>
                </c:pt>
                <c:pt idx="1576">
                  <c:v>10.780301191062724</c:v>
                </c:pt>
                <c:pt idx="1577">
                  <c:v>10.78954255750264</c:v>
                </c:pt>
                <c:pt idx="1578">
                  <c:v>10.783076973360984</c:v>
                </c:pt>
                <c:pt idx="1579">
                  <c:v>10.780440018112413</c:v>
                </c:pt>
                <c:pt idx="1580">
                  <c:v>10.779736012546159</c:v>
                </c:pt>
                <c:pt idx="1581">
                  <c:v>10.785210534153345</c:v>
                </c:pt>
                <c:pt idx="1582">
                  <c:v>10.786072496921273</c:v>
                </c:pt>
                <c:pt idx="1583">
                  <c:v>10.777437703591241</c:v>
                </c:pt>
                <c:pt idx="1584">
                  <c:v>10.783034138071912</c:v>
                </c:pt>
                <c:pt idx="1585">
                  <c:v>10.784653587292992</c:v>
                </c:pt>
                <c:pt idx="1586">
                  <c:v>10.781153750962291</c:v>
                </c:pt>
                <c:pt idx="1587">
                  <c:v>10.779126827527907</c:v>
                </c:pt>
                <c:pt idx="1588">
                  <c:v>10.786259256626796</c:v>
                </c:pt>
                <c:pt idx="1589">
                  <c:v>10.782237473000766</c:v>
                </c:pt>
                <c:pt idx="1590">
                  <c:v>10.779457313683627</c:v>
                </c:pt>
                <c:pt idx="1591">
                  <c:v>10.780391040693438</c:v>
                </c:pt>
                <c:pt idx="1592">
                  <c:v>10.787340564724101</c:v>
                </c:pt>
                <c:pt idx="1593">
                  <c:v>10.779071977462639</c:v>
                </c:pt>
                <c:pt idx="1594">
                  <c:v>10.778213797815184</c:v>
                </c:pt>
                <c:pt idx="1595">
                  <c:v>10.787275069061074</c:v>
                </c:pt>
                <c:pt idx="1596">
                  <c:v>10.782827005485473</c:v>
                </c:pt>
                <c:pt idx="1597">
                  <c:v>10.785509803863558</c:v>
                </c:pt>
                <c:pt idx="1598">
                  <c:v>10.775088652107245</c:v>
                </c:pt>
                <c:pt idx="1599">
                  <c:v>10.791219991078416</c:v>
                </c:pt>
                <c:pt idx="1600">
                  <c:v>10.786525093916277</c:v>
                </c:pt>
                <c:pt idx="1601">
                  <c:v>10.778297774799183</c:v>
                </c:pt>
                <c:pt idx="1602">
                  <c:v>10.775159965484482</c:v>
                </c:pt>
                <c:pt idx="1603">
                  <c:v>10.786214133845117</c:v>
                </c:pt>
                <c:pt idx="1604">
                  <c:v>10.782160484943093</c:v>
                </c:pt>
                <c:pt idx="1605">
                  <c:v>10.787174700281522</c:v>
                </c:pt>
                <c:pt idx="1606">
                  <c:v>10.787309744211226</c:v>
                </c:pt>
                <c:pt idx="1607">
                  <c:v>10.790929277439677</c:v>
                </c:pt>
                <c:pt idx="1608">
                  <c:v>10.775572465547278</c:v>
                </c:pt>
                <c:pt idx="1609">
                  <c:v>10.781639060029736</c:v>
                </c:pt>
                <c:pt idx="1610">
                  <c:v>10.78546174475875</c:v>
                </c:pt>
                <c:pt idx="1611">
                  <c:v>10.789984508899442</c:v>
                </c:pt>
                <c:pt idx="1612">
                  <c:v>10.776083046896556</c:v>
                </c:pt>
                <c:pt idx="1613">
                  <c:v>10.784211960311453</c:v>
                </c:pt>
                <c:pt idx="1614">
                  <c:v>10.783348430398842</c:v>
                </c:pt>
                <c:pt idx="1615">
                  <c:v>10.783819310748477</c:v>
                </c:pt>
                <c:pt idx="1616">
                  <c:v>10.777058635949654</c:v>
                </c:pt>
                <c:pt idx="1617">
                  <c:v>10.781209645790691</c:v>
                </c:pt>
                <c:pt idx="1618">
                  <c:v>10.781167855264783</c:v>
                </c:pt>
                <c:pt idx="1619">
                  <c:v>10.780108685159895</c:v>
                </c:pt>
                <c:pt idx="1620">
                  <c:v>10.769668205284876</c:v>
                </c:pt>
                <c:pt idx="1621">
                  <c:v>10.7805645428933</c:v>
                </c:pt>
                <c:pt idx="1622">
                  <c:v>10.779789493432956</c:v>
                </c:pt>
                <c:pt idx="1623">
                  <c:v>10.780621680450754</c:v>
                </c:pt>
                <c:pt idx="1624">
                  <c:v>10.771936540523729</c:v>
                </c:pt>
                <c:pt idx="1625">
                  <c:v>10.77596270116824</c:v>
                </c:pt>
                <c:pt idx="1626">
                  <c:v>10.78175791013064</c:v>
                </c:pt>
                <c:pt idx="1627">
                  <c:v>10.777527030840373</c:v>
                </c:pt>
                <c:pt idx="1628">
                  <c:v>10.775677662209915</c:v>
                </c:pt>
                <c:pt idx="1629">
                  <c:v>10.781526225609761</c:v>
                </c:pt>
                <c:pt idx="1630">
                  <c:v>10.784290515513851</c:v>
                </c:pt>
                <c:pt idx="1631">
                  <c:v>10.781134422844064</c:v>
                </c:pt>
                <c:pt idx="1632">
                  <c:v>10.775230289030679</c:v>
                </c:pt>
                <c:pt idx="1633">
                  <c:v>10.776847648725418</c:v>
                </c:pt>
                <c:pt idx="1634">
                  <c:v>10.779924014980669</c:v>
                </c:pt>
                <c:pt idx="1635">
                  <c:v>10.778354192009164</c:v>
                </c:pt>
                <c:pt idx="1636">
                  <c:v>10.778748606683164</c:v>
                </c:pt>
                <c:pt idx="1637">
                  <c:v>10.773325349987084</c:v>
                </c:pt>
                <c:pt idx="1638">
                  <c:v>10.776423458302119</c:v>
                </c:pt>
                <c:pt idx="1639">
                  <c:v>10.778231756754552</c:v>
                </c:pt>
                <c:pt idx="1640">
                  <c:v>10.772492640587284</c:v>
                </c:pt>
                <c:pt idx="1641">
                  <c:v>10.77636077251325</c:v>
                </c:pt>
                <c:pt idx="1642">
                  <c:v>10.779942820717336</c:v>
                </c:pt>
                <c:pt idx="1643">
                  <c:v>10.765487221728232</c:v>
                </c:pt>
                <c:pt idx="1644">
                  <c:v>10.76919491099364</c:v>
                </c:pt>
                <c:pt idx="1645">
                  <c:v>10.780501334722858</c:v>
                </c:pt>
                <c:pt idx="1646">
                  <c:v>10.779151379461883</c:v>
                </c:pt>
                <c:pt idx="1647">
                  <c:v>10.76178861091539</c:v>
                </c:pt>
                <c:pt idx="1648">
                  <c:v>10.779648252441742</c:v>
                </c:pt>
                <c:pt idx="1649">
                  <c:v>10.781809103524886</c:v>
                </c:pt>
                <c:pt idx="1650">
                  <c:v>10.789974061267959</c:v>
                </c:pt>
                <c:pt idx="1651">
                  <c:v>10.772349436518713</c:v>
                </c:pt>
                <c:pt idx="1652">
                  <c:v>10.780490887091387</c:v>
                </c:pt>
                <c:pt idx="1653">
                  <c:v>10.781073304199907</c:v>
                </c:pt>
                <c:pt idx="1654">
                  <c:v>10.777257932812912</c:v>
                </c:pt>
                <c:pt idx="1655">
                  <c:v>10.772256579047513</c:v>
                </c:pt>
                <c:pt idx="1656">
                  <c:v>10.77523153176011</c:v>
                </c:pt>
                <c:pt idx="1657">
                  <c:v>10.77518295027372</c:v>
                </c:pt>
                <c:pt idx="1658">
                  <c:v>10.773659690779613</c:v>
                </c:pt>
                <c:pt idx="1659">
                  <c:v>10.774722517555556</c:v>
                </c:pt>
                <c:pt idx="1660">
                  <c:v>10.773696779871367</c:v>
                </c:pt>
                <c:pt idx="1661">
                  <c:v>10.776832499659772</c:v>
                </c:pt>
                <c:pt idx="1662">
                  <c:v>10.7751115104471</c:v>
                </c:pt>
                <c:pt idx="1663">
                  <c:v>10.776201176649581</c:v>
                </c:pt>
                <c:pt idx="1664">
                  <c:v>10.779976775519629</c:v>
                </c:pt>
                <c:pt idx="1665">
                  <c:v>10.779535346504399</c:v>
                </c:pt>
                <c:pt idx="1666">
                  <c:v>10.769454804119516</c:v>
                </c:pt>
                <c:pt idx="1667">
                  <c:v>10.777465587780966</c:v>
                </c:pt>
                <c:pt idx="1668">
                  <c:v>10.781848804524508</c:v>
                </c:pt>
                <c:pt idx="1669">
                  <c:v>10.77692045773051</c:v>
                </c:pt>
                <c:pt idx="1670">
                  <c:v>10.766172025625254</c:v>
                </c:pt>
                <c:pt idx="1671">
                  <c:v>10.771564786223731</c:v>
                </c:pt>
                <c:pt idx="1672">
                  <c:v>10.783881474155777</c:v>
                </c:pt>
                <c:pt idx="1673">
                  <c:v>10.783119880167391</c:v>
                </c:pt>
                <c:pt idx="1674">
                  <c:v>10.771886589858948</c:v>
                </c:pt>
                <c:pt idx="1675">
                  <c:v>10.773493303955473</c:v>
                </c:pt>
                <c:pt idx="1676">
                  <c:v>10.780082368114897</c:v>
                </c:pt>
                <c:pt idx="1677">
                  <c:v>10.778736069525397</c:v>
                </c:pt>
                <c:pt idx="1678">
                  <c:v>10.774964127326337</c:v>
                </c:pt>
                <c:pt idx="1679">
                  <c:v>10.769422218495661</c:v>
                </c:pt>
                <c:pt idx="1680">
                  <c:v>10.780881122712371</c:v>
                </c:pt>
                <c:pt idx="1681">
                  <c:v>10.776447685820834</c:v>
                </c:pt>
                <c:pt idx="1682">
                  <c:v>10.771214521085559</c:v>
                </c:pt>
                <c:pt idx="1683">
                  <c:v>10.779692852841782</c:v>
                </c:pt>
                <c:pt idx="1684">
                  <c:v>10.771247233158443</c:v>
                </c:pt>
                <c:pt idx="1685">
                  <c:v>10.775183797070598</c:v>
                </c:pt>
                <c:pt idx="1686">
                  <c:v>10.769181977903287</c:v>
                </c:pt>
                <c:pt idx="1687">
                  <c:v>10.776009391094622</c:v>
                </c:pt>
                <c:pt idx="1688">
                  <c:v>10.770297961150776</c:v>
                </c:pt>
                <c:pt idx="1689">
                  <c:v>10.773119784544892</c:v>
                </c:pt>
                <c:pt idx="1690">
                  <c:v>10.766379680593719</c:v>
                </c:pt>
                <c:pt idx="1691">
                  <c:v>10.764619441245681</c:v>
                </c:pt>
                <c:pt idx="1692">
                  <c:v>10.777800252989223</c:v>
                </c:pt>
                <c:pt idx="1693">
                  <c:v>10.784847984755796</c:v>
                </c:pt>
                <c:pt idx="1694">
                  <c:v>10.786344080408083</c:v>
                </c:pt>
                <c:pt idx="1695">
                  <c:v>10.776651161736295</c:v>
                </c:pt>
                <c:pt idx="1696">
                  <c:v>10.774727147472408</c:v>
                </c:pt>
                <c:pt idx="1697">
                  <c:v>10.786746853187267</c:v>
                </c:pt>
                <c:pt idx="1698">
                  <c:v>10.787943481162987</c:v>
                </c:pt>
                <c:pt idx="1699">
                  <c:v>10.782134563830702</c:v>
                </c:pt>
                <c:pt idx="1700">
                  <c:v>10.777479692083459</c:v>
                </c:pt>
                <c:pt idx="1701">
                  <c:v>10.779516540767753</c:v>
                </c:pt>
                <c:pt idx="1702">
                  <c:v>10.793183706341891</c:v>
                </c:pt>
                <c:pt idx="1703">
                  <c:v>10.809397059220149</c:v>
                </c:pt>
                <c:pt idx="1704">
                  <c:v>10.783319501445964</c:v>
                </c:pt>
                <c:pt idx="1705">
                  <c:v>10.778223398649367</c:v>
                </c:pt>
                <c:pt idx="1706">
                  <c:v>10.77993113035639</c:v>
                </c:pt>
                <c:pt idx="1707">
                  <c:v>10.796865600943894</c:v>
                </c:pt>
                <c:pt idx="1708">
                  <c:v>10.787147536439679</c:v>
                </c:pt>
                <c:pt idx="1709">
                  <c:v>10.775164666918634</c:v>
                </c:pt>
                <c:pt idx="1710">
                  <c:v>10.778948948309608</c:v>
                </c:pt>
                <c:pt idx="1711">
                  <c:v>10.782419531272126</c:v>
                </c:pt>
                <c:pt idx="1712">
                  <c:v>10.781717164367876</c:v>
                </c:pt>
                <c:pt idx="1713">
                  <c:v>10.784510707639672</c:v>
                </c:pt>
                <c:pt idx="1714">
                  <c:v>10.780142117580628</c:v>
                </c:pt>
                <c:pt idx="1715">
                  <c:v>10.780808962537847</c:v>
                </c:pt>
                <c:pt idx="1716">
                  <c:v>10.789159310807994</c:v>
                </c:pt>
                <c:pt idx="1717">
                  <c:v>10.786923165260831</c:v>
                </c:pt>
                <c:pt idx="1718">
                  <c:v>10.791512469828135</c:v>
                </c:pt>
                <c:pt idx="1719">
                  <c:v>10.77853520551737</c:v>
                </c:pt>
                <c:pt idx="1720">
                  <c:v>10.835447453152957</c:v>
                </c:pt>
                <c:pt idx="1721">
                  <c:v>10.827184018190362</c:v>
                </c:pt>
                <c:pt idx="1722">
                  <c:v>10.81280906392953</c:v>
                </c:pt>
                <c:pt idx="1723">
                  <c:v>10.80518851588903</c:v>
                </c:pt>
                <c:pt idx="1724">
                  <c:v>10.808024641551961</c:v>
                </c:pt>
                <c:pt idx="1725">
                  <c:v>10.805274906815043</c:v>
                </c:pt>
                <c:pt idx="1726">
                  <c:v>10.801546322286626</c:v>
                </c:pt>
                <c:pt idx="1727">
                  <c:v>10.797463420016463</c:v>
                </c:pt>
                <c:pt idx="1728">
                  <c:v>10.809457655482724</c:v>
                </c:pt>
                <c:pt idx="1729">
                  <c:v>10.822298506685414</c:v>
                </c:pt>
                <c:pt idx="1730">
                  <c:v>10.81882394263658</c:v>
                </c:pt>
                <c:pt idx="1731">
                  <c:v>10.811207573648286</c:v>
                </c:pt>
                <c:pt idx="1732">
                  <c:v>10.812461861563927</c:v>
                </c:pt>
                <c:pt idx="1733">
                  <c:v>10.812834858592923</c:v>
                </c:pt>
                <c:pt idx="1734">
                  <c:v>10.803170995323452</c:v>
                </c:pt>
                <c:pt idx="1735">
                  <c:v>10.800070995447953</c:v>
                </c:pt>
                <c:pt idx="1736">
                  <c:v>10.80148833793193</c:v>
                </c:pt>
                <c:pt idx="1737">
                  <c:v>10.812391142085144</c:v>
                </c:pt>
                <c:pt idx="1738">
                  <c:v>10.798227175048503</c:v>
                </c:pt>
                <c:pt idx="1739">
                  <c:v>10.803597797654563</c:v>
                </c:pt>
                <c:pt idx="1740">
                  <c:v>10.800879477329028</c:v>
                </c:pt>
                <c:pt idx="1741">
                  <c:v>10.816913581810505</c:v>
                </c:pt>
                <c:pt idx="1742">
                  <c:v>10.801267623424105</c:v>
                </c:pt>
                <c:pt idx="1743">
                  <c:v>10.797031393869139</c:v>
                </c:pt>
                <c:pt idx="1744">
                  <c:v>10.789232444228357</c:v>
                </c:pt>
                <c:pt idx="1745">
                  <c:v>10.795935981469762</c:v>
                </c:pt>
                <c:pt idx="1746">
                  <c:v>10.801954318881146</c:v>
                </c:pt>
                <c:pt idx="1747">
                  <c:v>10.822490688172948</c:v>
                </c:pt>
                <c:pt idx="1748">
                  <c:v>10.80045163023472</c:v>
                </c:pt>
                <c:pt idx="1749">
                  <c:v>10.793865700364746</c:v>
                </c:pt>
                <c:pt idx="1750">
                  <c:v>10.797528266848943</c:v>
                </c:pt>
                <c:pt idx="1751">
                  <c:v>10.772751686915905</c:v>
                </c:pt>
                <c:pt idx="1752">
                  <c:v>10.764741425636027</c:v>
                </c:pt>
                <c:pt idx="1753">
                  <c:v>10.774140298413304</c:v>
                </c:pt>
                <c:pt idx="1754">
                  <c:v>10.764552054022635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05472"/>
        <c:axId val="49314048"/>
      </c:scatterChart>
      <c:valAx>
        <c:axId val="49305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9819867111205696"/>
              <c:y val="0.948956403651399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314048"/>
        <c:crosses val="autoZero"/>
        <c:crossBetween val="midCat"/>
      </c:valAx>
      <c:valAx>
        <c:axId val="49314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Strain (%)</a:t>
                </a:r>
              </a:p>
            </c:rich>
          </c:tx>
          <c:layout>
            <c:manualLayout>
              <c:xMode val="edge"/>
              <c:yMode val="edge"/>
              <c:x val="1.4414414414414415E-2"/>
              <c:y val="0.46171718094402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3054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2852386237514"/>
          <c:y val="7.4918566775244305E-2"/>
          <c:w val="0.79134295227524976"/>
          <c:h val="0.8143322475570032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Data_Interpretation!$B$6</c:f>
              <c:strCache>
                <c:ptCount val="1"/>
                <c:pt idx="0">
                  <c:v>Specimen2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Data_Interpretation!$AH$28:$AH$2855</c:f>
              <c:numCache>
                <c:formatCode>0.0000</c:formatCode>
                <c:ptCount val="2828"/>
                <c:pt idx="0">
                  <c:v>1.8446403299866376</c:v>
                </c:pt>
                <c:pt idx="1">
                  <c:v>1.8443761317084024</c:v>
                </c:pt>
                <c:pt idx="2">
                  <c:v>1.843802604146245</c:v>
                </c:pt>
                <c:pt idx="3">
                  <c:v>1.8436339517826896</c:v>
                </c:pt>
                <c:pt idx="4">
                  <c:v>1.8436235393889249</c:v>
                </c:pt>
                <c:pt idx="5">
                  <c:v>1.8436420470535855</c:v>
                </c:pt>
                <c:pt idx="6">
                  <c:v>1.8436414622742163</c:v>
                </c:pt>
                <c:pt idx="7">
                  <c:v>1.8435837686573415</c:v>
                </c:pt>
                <c:pt idx="8">
                  <c:v>1.8429324975907946</c:v>
                </c:pt>
                <c:pt idx="9">
                  <c:v>1.8422004298501689</c:v>
                </c:pt>
                <c:pt idx="10">
                  <c:v>1.8416014296894367</c:v>
                </c:pt>
                <c:pt idx="11">
                  <c:v>1.8414962198874969</c:v>
                </c:pt>
                <c:pt idx="12">
                  <c:v>1.8416154392213651</c:v>
                </c:pt>
                <c:pt idx="13">
                  <c:v>1.8417103134838804</c:v>
                </c:pt>
                <c:pt idx="14">
                  <c:v>1.8414248069289083</c:v>
                </c:pt>
                <c:pt idx="15">
                  <c:v>1.8415253384959056</c:v>
                </c:pt>
                <c:pt idx="16">
                  <c:v>1.8415765562876047</c:v>
                </c:pt>
                <c:pt idx="17">
                  <c:v>1.8419791447872429</c:v>
                </c:pt>
                <c:pt idx="18">
                  <c:v>1.8416665505868961</c:v>
                </c:pt>
                <c:pt idx="19">
                  <c:v>1.8415783799028218</c:v>
                </c:pt>
                <c:pt idx="20">
                  <c:v>1.8417321985942132</c:v>
                </c:pt>
                <c:pt idx="21">
                  <c:v>1.8418423896495482</c:v>
                </c:pt>
                <c:pt idx="22">
                  <c:v>1.8417181526503026</c:v>
                </c:pt>
                <c:pt idx="23">
                  <c:v>1.8418435604288972</c:v>
                </c:pt>
                <c:pt idx="24">
                  <c:v>1.8418390638853113</c:v>
                </c:pt>
                <c:pt idx="25">
                  <c:v>1.8416348835555167</c:v>
                </c:pt>
                <c:pt idx="26">
                  <c:v>1.8417359142496992</c:v>
                </c:pt>
                <c:pt idx="27">
                  <c:v>1.8417568667209276</c:v>
                </c:pt>
                <c:pt idx="28">
                  <c:v>1.8419211602430587</c:v>
                </c:pt>
                <c:pt idx="29">
                  <c:v>1.8417826599336424</c:v>
                </c:pt>
                <c:pt idx="30">
                  <c:v>1.8418168426378543</c:v>
                </c:pt>
                <c:pt idx="31">
                  <c:v>1.8416558108538488</c:v>
                </c:pt>
                <c:pt idx="32">
                  <c:v>1.8419885550112518</c:v>
                </c:pt>
                <c:pt idx="33">
                  <c:v>1.8418950244216175</c:v>
                </c:pt>
                <c:pt idx="34">
                  <c:v>1.8418216453781944</c:v>
                </c:pt>
                <c:pt idx="35">
                  <c:v>1.8416745402837007</c:v>
                </c:pt>
                <c:pt idx="36">
                  <c:v>1.841763185290586</c:v>
                </c:pt>
                <c:pt idx="37">
                  <c:v>1.842066180850398</c:v>
                </c:pt>
                <c:pt idx="38">
                  <c:v>1.8419387357521693</c:v>
                </c:pt>
                <c:pt idx="39">
                  <c:v>1.8417123085184672</c:v>
                </c:pt>
                <c:pt idx="40">
                  <c:v>1.8418255944064714</c:v>
                </c:pt>
                <c:pt idx="41">
                  <c:v>1.8419801283706965</c:v>
                </c:pt>
                <c:pt idx="42">
                  <c:v>1.842043851104082</c:v>
                </c:pt>
                <c:pt idx="43">
                  <c:v>1.8419083035262604</c:v>
                </c:pt>
                <c:pt idx="44">
                  <c:v>1.8420643797133214</c:v>
                </c:pt>
                <c:pt idx="45">
                  <c:v>1.8417662217166773</c:v>
                </c:pt>
                <c:pt idx="46">
                  <c:v>1.8420460445736306</c:v>
                </c:pt>
                <c:pt idx="47">
                  <c:v>1.8420485069758841</c:v>
                </c:pt>
                <c:pt idx="48">
                  <c:v>1.8420163816282227</c:v>
                </c:pt>
                <c:pt idx="49">
                  <c:v>1.8419518927926464</c:v>
                </c:pt>
                <c:pt idx="50">
                  <c:v>1.8419954564025909</c:v>
                </c:pt>
                <c:pt idx="51">
                  <c:v>1.8420850492030234</c:v>
                </c:pt>
                <c:pt idx="52">
                  <c:v>1.8420294929753416</c:v>
                </c:pt>
                <c:pt idx="53">
                  <c:v>1.8420103845247817</c:v>
                </c:pt>
                <c:pt idx="54">
                  <c:v>1.8418421036047037</c:v>
                </c:pt>
                <c:pt idx="55">
                  <c:v>1.8421039107154942</c:v>
                </c:pt>
                <c:pt idx="56">
                  <c:v>1.8422487347305674</c:v>
                </c:pt>
                <c:pt idx="57">
                  <c:v>1.8419655949072093</c:v>
                </c:pt>
                <c:pt idx="58">
                  <c:v>1.8421546497854606</c:v>
                </c:pt>
                <c:pt idx="59">
                  <c:v>1.8418863520635764</c:v>
                </c:pt>
                <c:pt idx="60">
                  <c:v>1.8421713899152603</c:v>
                </c:pt>
                <c:pt idx="61">
                  <c:v>1.8422846385392135</c:v>
                </c:pt>
                <c:pt idx="62">
                  <c:v>1.8421584934931787</c:v>
                </c:pt>
                <c:pt idx="63">
                  <c:v>1.8419869520556069</c:v>
                </c:pt>
                <c:pt idx="64">
                  <c:v>1.8420667488861597</c:v>
                </c:pt>
                <c:pt idx="65">
                  <c:v>1.8419594148917824</c:v>
                </c:pt>
                <c:pt idx="66">
                  <c:v>1.8419916214927148</c:v>
                </c:pt>
                <c:pt idx="67">
                  <c:v>1.8421698605206547</c:v>
                </c:pt>
                <c:pt idx="68">
                  <c:v>1.8421877325765978</c:v>
                </c:pt>
                <c:pt idx="69">
                  <c:v>1.842211842686005</c:v>
                </c:pt>
                <c:pt idx="70">
                  <c:v>1.8418296250565449</c:v>
                </c:pt>
                <c:pt idx="71">
                  <c:v>1.8420774458506251</c:v>
                </c:pt>
                <c:pt idx="72">
                  <c:v>1.8420507340476484</c:v>
                </c:pt>
                <c:pt idx="73">
                  <c:v>1.8419663157995769</c:v>
                </c:pt>
                <c:pt idx="74">
                  <c:v>1.842099669539305</c:v>
                </c:pt>
                <c:pt idx="75">
                  <c:v>1.8423076631529125</c:v>
                </c:pt>
                <c:pt idx="76">
                  <c:v>1.8420277922763675</c:v>
                </c:pt>
                <c:pt idx="77">
                  <c:v>1.8420512099596151</c:v>
                </c:pt>
                <c:pt idx="78">
                  <c:v>1.8419344226040943</c:v>
                </c:pt>
                <c:pt idx="79">
                  <c:v>1.8421666640292709</c:v>
                </c:pt>
                <c:pt idx="80">
                  <c:v>1.842036949459211</c:v>
                </c:pt>
                <c:pt idx="81">
                  <c:v>1.8420706694482196</c:v>
                </c:pt>
                <c:pt idx="82">
                  <c:v>1.8421403832969796</c:v>
                </c:pt>
                <c:pt idx="83">
                  <c:v>1.8421452660699722</c:v>
                </c:pt>
                <c:pt idx="84">
                  <c:v>1.8418760036959225</c:v>
                </c:pt>
                <c:pt idx="85">
                  <c:v>1.8420725166471978</c:v>
                </c:pt>
                <c:pt idx="86">
                  <c:v>1.8421009912175803</c:v>
                </c:pt>
                <c:pt idx="87">
                  <c:v>1.8420693942003892</c:v>
                </c:pt>
                <c:pt idx="88">
                  <c:v>1.8421243468324056</c:v>
                </c:pt>
                <c:pt idx="89">
                  <c:v>1.8420106166769608</c:v>
                </c:pt>
                <c:pt idx="90">
                  <c:v>1.8419763683574739</c:v>
                </c:pt>
                <c:pt idx="91">
                  <c:v>1.8420476768475726</c:v>
                </c:pt>
                <c:pt idx="92">
                  <c:v>1.8419752192041869</c:v>
                </c:pt>
                <c:pt idx="93">
                  <c:v>1.8420669738296513</c:v>
                </c:pt>
                <c:pt idx="94">
                  <c:v>1.8416666996431259</c:v>
                </c:pt>
                <c:pt idx="95">
                  <c:v>1.8421044634818025</c:v>
                </c:pt>
                <c:pt idx="96">
                  <c:v>1.8420467990682126</c:v>
                </c:pt>
                <c:pt idx="97">
                  <c:v>1.8418780190209596</c:v>
                </c:pt>
                <c:pt idx="98">
                  <c:v>1.8420144820107422</c:v>
                </c:pt>
                <c:pt idx="99">
                  <c:v>1.8423330541296914</c:v>
                </c:pt>
                <c:pt idx="100">
                  <c:v>1.8420568168032829</c:v>
                </c:pt>
                <c:pt idx="101">
                  <c:v>1.8420651630426541</c:v>
                </c:pt>
                <c:pt idx="102">
                  <c:v>1.842082106489882</c:v>
                </c:pt>
                <c:pt idx="103">
                  <c:v>1.8421030473535107</c:v>
                </c:pt>
                <c:pt idx="104">
                  <c:v>1.8420574392152456</c:v>
                </c:pt>
                <c:pt idx="105">
                  <c:v>1.8421960571899061</c:v>
                </c:pt>
                <c:pt idx="106">
                  <c:v>1.8420243664425719</c:v>
                </c:pt>
                <c:pt idx="107">
                  <c:v>1.8419477661033916</c:v>
                </c:pt>
                <c:pt idx="108">
                  <c:v>1.8418665559543126</c:v>
                </c:pt>
                <c:pt idx="109">
                  <c:v>1.8422826692760699</c:v>
                </c:pt>
                <c:pt idx="110">
                  <c:v>1.8421176720887142</c:v>
                </c:pt>
                <c:pt idx="111">
                  <c:v>1.8420444787670434</c:v>
                </c:pt>
                <c:pt idx="112">
                  <c:v>1.842007138424653</c:v>
                </c:pt>
                <c:pt idx="113">
                  <c:v>1.8419981857798404</c:v>
                </c:pt>
                <c:pt idx="114">
                  <c:v>1.8422442538249677</c:v>
                </c:pt>
                <c:pt idx="115">
                  <c:v>1.8421848362938933</c:v>
                </c:pt>
                <c:pt idx="116">
                  <c:v>1.8420060152963513</c:v>
                </c:pt>
                <c:pt idx="117">
                  <c:v>1.8418632405770732</c:v>
                </c:pt>
                <c:pt idx="118">
                  <c:v>1.842161755231295</c:v>
                </c:pt>
                <c:pt idx="119">
                  <c:v>1.8420078785018603</c:v>
                </c:pt>
                <c:pt idx="120">
                  <c:v>1.8420103597204092</c:v>
                </c:pt>
                <c:pt idx="121">
                  <c:v>1.8420933938532493</c:v>
                </c:pt>
                <c:pt idx="122">
                  <c:v>1.8421236691921647</c:v>
                </c:pt>
                <c:pt idx="123">
                  <c:v>1.8420638237687035</c:v>
                </c:pt>
                <c:pt idx="124">
                  <c:v>1.8420131543444007</c:v>
                </c:pt>
                <c:pt idx="125">
                  <c:v>1.8421598339877412</c:v>
                </c:pt>
                <c:pt idx="126">
                  <c:v>1.8421500195700995</c:v>
                </c:pt>
                <c:pt idx="127">
                  <c:v>1.8421645122226926</c:v>
                </c:pt>
                <c:pt idx="128">
                  <c:v>1.8420548839521205</c:v>
                </c:pt>
                <c:pt idx="129">
                  <c:v>1.842055545585831</c:v>
                </c:pt>
                <c:pt idx="130">
                  <c:v>1.84202604954587</c:v>
                </c:pt>
                <c:pt idx="131">
                  <c:v>1.84193051645941</c:v>
                </c:pt>
                <c:pt idx="132">
                  <c:v>1.842118166816987</c:v>
                </c:pt>
                <c:pt idx="133">
                  <c:v>1.8419804238119193</c:v>
                </c:pt>
                <c:pt idx="134">
                  <c:v>1.8421253058650273</c:v>
                </c:pt>
                <c:pt idx="135">
                  <c:v>1.8418846705494336</c:v>
                </c:pt>
                <c:pt idx="136">
                  <c:v>1.8421080562210457</c:v>
                </c:pt>
                <c:pt idx="137">
                  <c:v>1.8420118527030427</c:v>
                </c:pt>
                <c:pt idx="138">
                  <c:v>1.8419356414030348</c:v>
                </c:pt>
                <c:pt idx="139">
                  <c:v>1.8421179406528749</c:v>
                </c:pt>
                <c:pt idx="140">
                  <c:v>1.8421683471325694</c:v>
                </c:pt>
                <c:pt idx="141">
                  <c:v>1.8420368638070268</c:v>
                </c:pt>
                <c:pt idx="142">
                  <c:v>1.8419702159561855</c:v>
                </c:pt>
                <c:pt idx="143">
                  <c:v>1.8422446224586886</c:v>
                </c:pt>
                <c:pt idx="144">
                  <c:v>1.8421905708212489</c:v>
                </c:pt>
                <c:pt idx="145">
                  <c:v>1.8420457788192461</c:v>
                </c:pt>
                <c:pt idx="146">
                  <c:v>1.842016745494488</c:v>
                </c:pt>
                <c:pt idx="147">
                  <c:v>1.8419677639409291</c:v>
                </c:pt>
                <c:pt idx="148">
                  <c:v>1.8423043125843126</c:v>
                </c:pt>
                <c:pt idx="149">
                  <c:v>1.8420988278033943</c:v>
                </c:pt>
                <c:pt idx="150">
                  <c:v>1.8420754025429065</c:v>
                </c:pt>
                <c:pt idx="151">
                  <c:v>1.8421615230791155</c:v>
                </c:pt>
                <c:pt idx="152">
                  <c:v>1.8421071276123291</c:v>
                </c:pt>
                <c:pt idx="153">
                  <c:v>1.8421057331101001</c:v>
                </c:pt>
                <c:pt idx="154">
                  <c:v>1.8422388675258807</c:v>
                </c:pt>
                <c:pt idx="155">
                  <c:v>1.8425378220486208</c:v>
                </c:pt>
                <c:pt idx="156">
                  <c:v>1.8422751603736882</c:v>
                </c:pt>
                <c:pt idx="157">
                  <c:v>1.8422274496690478</c:v>
                </c:pt>
                <c:pt idx="158">
                  <c:v>1.8420291603850689</c:v>
                </c:pt>
                <c:pt idx="159">
                  <c:v>1.8423189981673271</c:v>
                </c:pt>
                <c:pt idx="160">
                  <c:v>1.8421485438146177</c:v>
                </c:pt>
                <c:pt idx="161">
                  <c:v>1.8421812219285869</c:v>
                </c:pt>
                <c:pt idx="162">
                  <c:v>1.8423396952711677</c:v>
                </c:pt>
                <c:pt idx="163">
                  <c:v>1.842311023371433</c:v>
                </c:pt>
                <c:pt idx="164">
                  <c:v>1.842234143229037</c:v>
                </c:pt>
                <c:pt idx="165">
                  <c:v>1.842347993859492</c:v>
                </c:pt>
                <c:pt idx="166">
                  <c:v>1.8420442089822704</c:v>
                </c:pt>
                <c:pt idx="167">
                  <c:v>1.8420506992248213</c:v>
                </c:pt>
                <c:pt idx="168">
                  <c:v>1.8422593600916815</c:v>
                </c:pt>
                <c:pt idx="169">
                  <c:v>1.8419758736292096</c:v>
                </c:pt>
                <c:pt idx="170">
                  <c:v>1.8421916315125852</c:v>
                </c:pt>
                <c:pt idx="171">
                  <c:v>1.8421432155535644</c:v>
                </c:pt>
                <c:pt idx="172">
                  <c:v>1.8422876084979516</c:v>
                </c:pt>
                <c:pt idx="173">
                  <c:v>1.8421035813035223</c:v>
                </c:pt>
                <c:pt idx="174">
                  <c:v>1.8422898387480251</c:v>
                </c:pt>
                <c:pt idx="175">
                  <c:v>1.8422241891515438</c:v>
                </c:pt>
                <c:pt idx="176">
                  <c:v>1.8419234238418065</c:v>
                </c:pt>
                <c:pt idx="177">
                  <c:v>1.8422559474546487</c:v>
                </c:pt>
                <c:pt idx="178">
                  <c:v>1.8425596903003545</c:v>
                </c:pt>
                <c:pt idx="179">
                  <c:v>1.8418569372768683</c:v>
                </c:pt>
                <c:pt idx="180">
                  <c:v>1.8421104866102387</c:v>
                </c:pt>
                <c:pt idx="181">
                  <c:v>1.8420711713851707</c:v>
                </c:pt>
                <c:pt idx="182">
                  <c:v>1.8421279988303048</c:v>
                </c:pt>
                <c:pt idx="183">
                  <c:v>1.8422360816997316</c:v>
                </c:pt>
                <c:pt idx="184">
                  <c:v>1.8423389407765858</c:v>
                </c:pt>
                <c:pt idx="185">
                  <c:v>1.8420435601767815</c:v>
                </c:pt>
                <c:pt idx="186">
                  <c:v>1.8420649016871908</c:v>
                </c:pt>
                <c:pt idx="187">
                  <c:v>1.8423106971377696</c:v>
                </c:pt>
                <c:pt idx="188">
                  <c:v>1.8421633338661125</c:v>
                </c:pt>
                <c:pt idx="189">
                  <c:v>1.8421379237044939</c:v>
                </c:pt>
                <c:pt idx="190">
                  <c:v>1.8420657026122087</c:v>
                </c:pt>
                <c:pt idx="191">
                  <c:v>1.842263063287471</c:v>
                </c:pt>
                <c:pt idx="192">
                  <c:v>1.8423163328161885</c:v>
                </c:pt>
                <c:pt idx="193">
                  <c:v>1.8421034420122149</c:v>
                </c:pt>
                <c:pt idx="194">
                  <c:v>1.8420601133642258</c:v>
                </c:pt>
                <c:pt idx="195">
                  <c:v>1.8421097277167349</c:v>
                </c:pt>
                <c:pt idx="196">
                  <c:v>1.8421970250203705</c:v>
                </c:pt>
                <c:pt idx="197">
                  <c:v>1.8420400678756415</c:v>
                </c:pt>
                <c:pt idx="198">
                  <c:v>1.8416622655365056</c:v>
                </c:pt>
                <c:pt idx="199">
                  <c:v>1.8420208969881058</c:v>
                </c:pt>
                <c:pt idx="200">
                  <c:v>1.8423888148954131</c:v>
                </c:pt>
                <c:pt idx="201">
                  <c:v>1.8422710729061913</c:v>
                </c:pt>
                <c:pt idx="202">
                  <c:v>1.8421247951302335</c:v>
                </c:pt>
                <c:pt idx="203">
                  <c:v>1.8420802200691646</c:v>
                </c:pt>
                <c:pt idx="204">
                  <c:v>1.8420354360711257</c:v>
                </c:pt>
                <c:pt idx="205">
                  <c:v>1.8421919477277928</c:v>
                </c:pt>
                <c:pt idx="206">
                  <c:v>1.8422457571945989</c:v>
                </c:pt>
                <c:pt idx="207">
                  <c:v>1.8421899788331921</c:v>
                </c:pt>
                <c:pt idx="208">
                  <c:v>1.8420649481176268</c:v>
                </c:pt>
                <c:pt idx="209">
                  <c:v>1.8419399189912058</c:v>
                </c:pt>
                <c:pt idx="210">
                  <c:v>1.842231866548526</c:v>
                </c:pt>
                <c:pt idx="211">
                  <c:v>1.8421311332532562</c:v>
                </c:pt>
                <c:pt idx="212">
                  <c:v>1.8420901841651023</c:v>
                </c:pt>
                <c:pt idx="213">
                  <c:v>1.8420779085658283</c:v>
                </c:pt>
                <c:pt idx="214">
                  <c:v>1.8420980949348758</c:v>
                </c:pt>
                <c:pt idx="215">
                  <c:v>1.8420450811420876</c:v>
                </c:pt>
                <c:pt idx="216">
                  <c:v>1.8421212199866754</c:v>
                </c:pt>
                <c:pt idx="217">
                  <c:v>1.8421390556306383</c:v>
                </c:pt>
                <c:pt idx="218">
                  <c:v>1.8421437495035766</c:v>
                </c:pt>
                <c:pt idx="219">
                  <c:v>1.8420761093864404</c:v>
                </c:pt>
                <c:pt idx="220">
                  <c:v>1.8421618364845573</c:v>
                </c:pt>
                <c:pt idx="221">
                  <c:v>1.8417810333942355</c:v>
                </c:pt>
                <c:pt idx="222">
                  <c:v>1.8412534405725489</c:v>
                </c:pt>
                <c:pt idx="223">
                  <c:v>1.8405304547495902</c:v>
                </c:pt>
                <c:pt idx="224">
                  <c:v>1.8385991898831553</c:v>
                </c:pt>
                <c:pt idx="225">
                  <c:v>1.8348230228571383</c:v>
                </c:pt>
                <c:pt idx="226">
                  <c:v>1.8333676775141752</c:v>
                </c:pt>
                <c:pt idx="227">
                  <c:v>1.8325516714678234</c:v>
                </c:pt>
                <c:pt idx="228">
                  <c:v>1.8315738054668516</c:v>
                </c:pt>
                <c:pt idx="229">
                  <c:v>1.8311862771720242</c:v>
                </c:pt>
                <c:pt idx="230">
                  <c:v>1.8309095275216669</c:v>
                </c:pt>
                <c:pt idx="231">
                  <c:v>1.8301822481040064</c:v>
                </c:pt>
                <c:pt idx="232">
                  <c:v>1.8297344837574001</c:v>
                </c:pt>
                <c:pt idx="233">
                  <c:v>1.8281460676562444</c:v>
                </c:pt>
                <c:pt idx="234">
                  <c:v>1.8270751485667409</c:v>
                </c:pt>
                <c:pt idx="235">
                  <c:v>1.8262831685667764</c:v>
                </c:pt>
                <c:pt idx="236">
                  <c:v>1.8255177218567231</c:v>
                </c:pt>
                <c:pt idx="237">
                  <c:v>1.8247712339189341</c:v>
                </c:pt>
                <c:pt idx="238">
                  <c:v>1.8238375511300937</c:v>
                </c:pt>
                <c:pt idx="239">
                  <c:v>1.8233647656610499</c:v>
                </c:pt>
                <c:pt idx="240">
                  <c:v>1.8211490144886182</c:v>
                </c:pt>
                <c:pt idx="241">
                  <c:v>1.8196771871930191</c:v>
                </c:pt>
                <c:pt idx="242">
                  <c:v>1.8176734066451541</c:v>
                </c:pt>
                <c:pt idx="243">
                  <c:v>1.8175660362387951</c:v>
                </c:pt>
                <c:pt idx="244">
                  <c:v>1.8163212089801146</c:v>
                </c:pt>
                <c:pt idx="245">
                  <c:v>1.8153539615001022</c:v>
                </c:pt>
                <c:pt idx="246">
                  <c:v>1.8150218225275097</c:v>
                </c:pt>
                <c:pt idx="247">
                  <c:v>1.81436703117715</c:v>
                </c:pt>
                <c:pt idx="248">
                  <c:v>1.8125484109704613</c:v>
                </c:pt>
                <c:pt idx="249">
                  <c:v>1.8112157804408144</c:v>
                </c:pt>
                <c:pt idx="250">
                  <c:v>1.8099836858770779</c:v>
                </c:pt>
                <c:pt idx="251">
                  <c:v>1.8089858512418537</c:v>
                </c:pt>
                <c:pt idx="252">
                  <c:v>1.8079534564708646</c:v>
                </c:pt>
                <c:pt idx="253">
                  <c:v>1.8066277152413948</c:v>
                </c:pt>
                <c:pt idx="254">
                  <c:v>1.8054565936283429</c:v>
                </c:pt>
                <c:pt idx="255">
                  <c:v>1.8055160384050242</c:v>
                </c:pt>
                <c:pt idx="256">
                  <c:v>1.8053748203259572</c:v>
                </c:pt>
                <c:pt idx="257">
                  <c:v>1.804475002805509</c:v>
                </c:pt>
                <c:pt idx="258">
                  <c:v>1.8037480600085083</c:v>
                </c:pt>
                <c:pt idx="259">
                  <c:v>1.8017256469220322</c:v>
                </c:pt>
                <c:pt idx="260">
                  <c:v>1.7996754237086683</c:v>
                </c:pt>
                <c:pt idx="261">
                  <c:v>1.7994371359398489</c:v>
                </c:pt>
                <c:pt idx="262">
                  <c:v>1.7985105473577674</c:v>
                </c:pt>
                <c:pt idx="263">
                  <c:v>1.7975251884609444</c:v>
                </c:pt>
                <c:pt idx="264">
                  <c:v>1.7961618254967133</c:v>
                </c:pt>
                <c:pt idx="265">
                  <c:v>1.7953390041947495</c:v>
                </c:pt>
                <c:pt idx="266">
                  <c:v>1.7944705415208497</c:v>
                </c:pt>
                <c:pt idx="267">
                  <c:v>1.7933569061768662</c:v>
                </c:pt>
                <c:pt idx="268">
                  <c:v>1.7920410057585654</c:v>
                </c:pt>
                <c:pt idx="269">
                  <c:v>1.7906949604948141</c:v>
                </c:pt>
                <c:pt idx="270">
                  <c:v>1.7895344021744435</c:v>
                </c:pt>
                <c:pt idx="271">
                  <c:v>1.7880452207663819</c:v>
                </c:pt>
                <c:pt idx="272">
                  <c:v>1.7867029555527709</c:v>
                </c:pt>
                <c:pt idx="273">
                  <c:v>1.785875925087679</c:v>
                </c:pt>
                <c:pt idx="274">
                  <c:v>1.7853271704892606</c:v>
                </c:pt>
                <c:pt idx="275">
                  <c:v>1.7843603176679537</c:v>
                </c:pt>
                <c:pt idx="276">
                  <c:v>1.7836461291919594</c:v>
                </c:pt>
                <c:pt idx="277">
                  <c:v>1.7822361149938009</c:v>
                </c:pt>
                <c:pt idx="278">
                  <c:v>1.7808575076921691</c:v>
                </c:pt>
                <c:pt idx="279">
                  <c:v>1.7798452164478002</c:v>
                </c:pt>
                <c:pt idx="280">
                  <c:v>1.7779765872298974</c:v>
                </c:pt>
                <c:pt idx="281">
                  <c:v>1.7763525839038454</c:v>
                </c:pt>
                <c:pt idx="282">
                  <c:v>1.7751476306246079</c:v>
                </c:pt>
                <c:pt idx="283">
                  <c:v>1.7751250339032854</c:v>
                </c:pt>
                <c:pt idx="284">
                  <c:v>1.7742599782468849</c:v>
                </c:pt>
                <c:pt idx="285">
                  <c:v>1.7733568857915567</c:v>
                </c:pt>
                <c:pt idx="286">
                  <c:v>1.77233435345779</c:v>
                </c:pt>
                <c:pt idx="287">
                  <c:v>1.7710852850229197</c:v>
                </c:pt>
                <c:pt idx="288">
                  <c:v>1.7695031954371774</c:v>
                </c:pt>
                <c:pt idx="289">
                  <c:v>1.7686779729493254</c:v>
                </c:pt>
                <c:pt idx="290">
                  <c:v>1.7680026309951093</c:v>
                </c:pt>
                <c:pt idx="291">
                  <c:v>1.766947437774516</c:v>
                </c:pt>
                <c:pt idx="292">
                  <c:v>1.7653709998737217</c:v>
                </c:pt>
                <c:pt idx="293">
                  <c:v>1.7643927408032012</c:v>
                </c:pt>
                <c:pt idx="294">
                  <c:v>1.7635568257498053</c:v>
                </c:pt>
                <c:pt idx="295">
                  <c:v>1.7624936709300809</c:v>
                </c:pt>
                <c:pt idx="296">
                  <c:v>1.7615408320396237</c:v>
                </c:pt>
                <c:pt idx="297">
                  <c:v>1.7599304331997994</c:v>
                </c:pt>
                <c:pt idx="298">
                  <c:v>1.7589858665041478</c:v>
                </c:pt>
                <c:pt idx="299">
                  <c:v>1.7575870395997872</c:v>
                </c:pt>
                <c:pt idx="300">
                  <c:v>1.756203485867587</c:v>
                </c:pt>
                <c:pt idx="301">
                  <c:v>1.7551913078895405</c:v>
                </c:pt>
                <c:pt idx="302">
                  <c:v>1.7543286578179595</c:v>
                </c:pt>
                <c:pt idx="303">
                  <c:v>1.7536103906723122</c:v>
                </c:pt>
                <c:pt idx="304">
                  <c:v>1.7524947035913092</c:v>
                </c:pt>
                <c:pt idx="305">
                  <c:v>1.7518190046109929</c:v>
                </c:pt>
                <c:pt idx="306">
                  <c:v>1.750768855080761</c:v>
                </c:pt>
                <c:pt idx="307">
                  <c:v>1.7500009647847514</c:v>
                </c:pt>
                <c:pt idx="308">
                  <c:v>1.7485062333504546</c:v>
                </c:pt>
                <c:pt idx="309">
                  <c:v>1.7471224374476209</c:v>
                </c:pt>
                <c:pt idx="310">
                  <c:v>1.7463418885012423</c:v>
                </c:pt>
                <c:pt idx="311">
                  <c:v>1.7457557747441363</c:v>
                </c:pt>
                <c:pt idx="312">
                  <c:v>1.7444857278130446</c:v>
                </c:pt>
                <c:pt idx="313">
                  <c:v>1.7435385914368835</c:v>
                </c:pt>
                <c:pt idx="314">
                  <c:v>1.7429740789565051</c:v>
                </c:pt>
                <c:pt idx="315">
                  <c:v>1.7418420940554553</c:v>
                </c:pt>
                <c:pt idx="316">
                  <c:v>1.741480287738534</c:v>
                </c:pt>
                <c:pt idx="317">
                  <c:v>1.7400850824081679</c:v>
                </c:pt>
                <c:pt idx="318">
                  <c:v>1.7384305904073178</c:v>
                </c:pt>
                <c:pt idx="319">
                  <c:v>1.7375414406480298</c:v>
                </c:pt>
                <c:pt idx="320">
                  <c:v>1.7361610545724626</c:v>
                </c:pt>
                <c:pt idx="321">
                  <c:v>1.7353099039795099</c:v>
                </c:pt>
                <c:pt idx="322">
                  <c:v>1.7339123523229809</c:v>
                </c:pt>
                <c:pt idx="323">
                  <c:v>1.73295938415967</c:v>
                </c:pt>
                <c:pt idx="324">
                  <c:v>1.7317597763686361</c:v>
                </c:pt>
                <c:pt idx="325">
                  <c:v>1.7308969393546909</c:v>
                </c:pt>
                <c:pt idx="326">
                  <c:v>1.7292513855812683</c:v>
                </c:pt>
                <c:pt idx="327">
                  <c:v>1.7279582355929821</c:v>
                </c:pt>
                <c:pt idx="328">
                  <c:v>1.727808984679976</c:v>
                </c:pt>
                <c:pt idx="329">
                  <c:v>1.727363884463897</c:v>
                </c:pt>
                <c:pt idx="330">
                  <c:v>1.7254606182558778</c:v>
                </c:pt>
                <c:pt idx="331">
                  <c:v>1.7242421069208484</c:v>
                </c:pt>
                <c:pt idx="332">
                  <c:v>1.723091572323614</c:v>
                </c:pt>
                <c:pt idx="333">
                  <c:v>1.72225524941476</c:v>
                </c:pt>
                <c:pt idx="334">
                  <c:v>1.7203039386911974</c:v>
                </c:pt>
                <c:pt idx="335">
                  <c:v>1.7186514984273658</c:v>
                </c:pt>
                <c:pt idx="336">
                  <c:v>1.7176854685256728</c:v>
                </c:pt>
                <c:pt idx="337">
                  <c:v>1.7164378498213106</c:v>
                </c:pt>
                <c:pt idx="338">
                  <c:v>1.7157770033294544</c:v>
                </c:pt>
                <c:pt idx="339">
                  <c:v>1.7149262065843041</c:v>
                </c:pt>
                <c:pt idx="340">
                  <c:v>1.7141576690719684</c:v>
                </c:pt>
                <c:pt idx="341">
                  <c:v>1.7135225173124136</c:v>
                </c:pt>
                <c:pt idx="342">
                  <c:v>1.7123461634774892</c:v>
                </c:pt>
                <c:pt idx="343">
                  <c:v>1.7114970122030435</c:v>
                </c:pt>
                <c:pt idx="344">
                  <c:v>1.7107572278436971</c:v>
                </c:pt>
                <c:pt idx="345">
                  <c:v>1.7097171484670377</c:v>
                </c:pt>
                <c:pt idx="346">
                  <c:v>1.7085901231933205</c:v>
                </c:pt>
                <c:pt idx="347">
                  <c:v>1.7058444052589108</c:v>
                </c:pt>
                <c:pt idx="348">
                  <c:v>1.7039645975450426</c:v>
                </c:pt>
                <c:pt idx="349">
                  <c:v>1.7032133196951424</c:v>
                </c:pt>
                <c:pt idx="350">
                  <c:v>1.702363631660919</c:v>
                </c:pt>
                <c:pt idx="351">
                  <c:v>1.7013646506821742</c:v>
                </c:pt>
                <c:pt idx="352">
                  <c:v>1.7005033270563243</c:v>
                </c:pt>
                <c:pt idx="353">
                  <c:v>1.6998569123692404</c:v>
                </c:pt>
                <c:pt idx="354">
                  <c:v>1.6993884393111851</c:v>
                </c:pt>
                <c:pt idx="355">
                  <c:v>1.6986796615701183</c:v>
                </c:pt>
                <c:pt idx="356">
                  <c:v>1.6982068136641082</c:v>
                </c:pt>
                <c:pt idx="357">
                  <c:v>1.6972542201225937</c:v>
                </c:pt>
                <c:pt idx="358">
                  <c:v>1.6957958451936934</c:v>
                </c:pt>
                <c:pt idx="359">
                  <c:v>1.694752795489753</c:v>
                </c:pt>
                <c:pt idx="360">
                  <c:v>1.6933397369197398</c:v>
                </c:pt>
                <c:pt idx="361">
                  <c:v>1.6918364735243288</c:v>
                </c:pt>
                <c:pt idx="362">
                  <c:v>1.6907408639449715</c:v>
                </c:pt>
                <c:pt idx="363">
                  <c:v>1.6895798036876497</c:v>
                </c:pt>
                <c:pt idx="364">
                  <c:v>1.6885754800304866</c:v>
                </c:pt>
                <c:pt idx="365">
                  <c:v>1.6879728190740126</c:v>
                </c:pt>
                <c:pt idx="366">
                  <c:v>1.686025424882132</c:v>
                </c:pt>
                <c:pt idx="367">
                  <c:v>1.6840660684964188</c:v>
                </c:pt>
                <c:pt idx="368">
                  <c:v>1.6822746112002911</c:v>
                </c:pt>
                <c:pt idx="369">
                  <c:v>1.6818763959594718</c:v>
                </c:pt>
                <c:pt idx="370">
                  <c:v>1.6813253650490769</c:v>
                </c:pt>
                <c:pt idx="371">
                  <c:v>1.6808948447269199</c:v>
                </c:pt>
                <c:pt idx="372">
                  <c:v>1.6806684523160444</c:v>
                </c:pt>
                <c:pt idx="373">
                  <c:v>1.6799171556498396</c:v>
                </c:pt>
                <c:pt idx="374">
                  <c:v>1.6788806790308763</c:v>
                </c:pt>
                <c:pt idx="375">
                  <c:v>1.678018759018048</c:v>
                </c:pt>
                <c:pt idx="376">
                  <c:v>1.6767269222787182</c:v>
                </c:pt>
                <c:pt idx="377">
                  <c:v>1.6754698734284303</c:v>
                </c:pt>
                <c:pt idx="378">
                  <c:v>1.6742448742920746</c:v>
                </c:pt>
                <c:pt idx="379">
                  <c:v>1.6732113592025397</c:v>
                </c:pt>
                <c:pt idx="380">
                  <c:v>1.67128693879501</c:v>
                </c:pt>
                <c:pt idx="381">
                  <c:v>1.6699840120216742</c:v>
                </c:pt>
                <c:pt idx="382">
                  <c:v>1.668659467965091</c:v>
                </c:pt>
                <c:pt idx="383">
                  <c:v>1.6674247108599822</c:v>
                </c:pt>
                <c:pt idx="384">
                  <c:v>1.6661492151928368</c:v>
                </c:pt>
                <c:pt idx="385">
                  <c:v>1.6651855344270734</c:v>
                </c:pt>
                <c:pt idx="386">
                  <c:v>1.664675546686325</c:v>
                </c:pt>
                <c:pt idx="387">
                  <c:v>1.6637587813197272</c:v>
                </c:pt>
                <c:pt idx="388">
                  <c:v>1.6617600792850513</c:v>
                </c:pt>
                <c:pt idx="389">
                  <c:v>1.6599693996987235</c:v>
                </c:pt>
                <c:pt idx="390">
                  <c:v>1.6588345765530228</c:v>
                </c:pt>
                <c:pt idx="391">
                  <c:v>1.6580239904079748</c:v>
                </c:pt>
                <c:pt idx="392">
                  <c:v>1.6575516636237453</c:v>
                </c:pt>
                <c:pt idx="393">
                  <c:v>1.6564761099199707</c:v>
                </c:pt>
                <c:pt idx="394">
                  <c:v>1.6561139914182186</c:v>
                </c:pt>
                <c:pt idx="395">
                  <c:v>1.6553954673160192</c:v>
                </c:pt>
                <c:pt idx="396">
                  <c:v>1.6549559507283798</c:v>
                </c:pt>
                <c:pt idx="397">
                  <c:v>1.654382350710802</c:v>
                </c:pt>
                <c:pt idx="398">
                  <c:v>1.6532274804873623</c:v>
                </c:pt>
                <c:pt idx="399">
                  <c:v>1.6516810117287295</c:v>
                </c:pt>
                <c:pt idx="400">
                  <c:v>1.6502117365179452</c:v>
                </c:pt>
                <c:pt idx="401">
                  <c:v>1.648510944321204</c:v>
                </c:pt>
                <c:pt idx="402">
                  <c:v>1.6468238670672473</c:v>
                </c:pt>
                <c:pt idx="403">
                  <c:v>1.6454772706263412</c:v>
                </c:pt>
                <c:pt idx="404">
                  <c:v>1.6437589790377554</c:v>
                </c:pt>
                <c:pt idx="405">
                  <c:v>1.6429716624868138</c:v>
                </c:pt>
                <c:pt idx="406">
                  <c:v>1.642335525301118</c:v>
                </c:pt>
                <c:pt idx="407">
                  <c:v>1.6412873682492388</c:v>
                </c:pt>
                <c:pt idx="408">
                  <c:v>1.6406885437917951</c:v>
                </c:pt>
                <c:pt idx="409">
                  <c:v>1.6403030568469883</c:v>
                </c:pt>
                <c:pt idx="410">
                  <c:v>1.6396468593867899</c:v>
                </c:pt>
                <c:pt idx="411">
                  <c:v>1.6385670353035413</c:v>
                </c:pt>
                <c:pt idx="412">
                  <c:v>1.6378463754012842</c:v>
                </c:pt>
                <c:pt idx="413">
                  <c:v>1.6365846006649976</c:v>
                </c:pt>
                <c:pt idx="414">
                  <c:v>1.6352243777432491</c:v>
                </c:pt>
                <c:pt idx="415">
                  <c:v>1.6340379045145521</c:v>
                </c:pt>
                <c:pt idx="416">
                  <c:v>1.6329905496083015</c:v>
                </c:pt>
                <c:pt idx="417">
                  <c:v>1.6319465756945759</c:v>
                </c:pt>
                <c:pt idx="418">
                  <c:v>1.6306979587358339</c:v>
                </c:pt>
                <c:pt idx="419">
                  <c:v>1.6292323867208482</c:v>
                </c:pt>
                <c:pt idx="420">
                  <c:v>1.6279143068818311</c:v>
                </c:pt>
                <c:pt idx="421">
                  <c:v>1.6258203547422319</c:v>
                </c:pt>
                <c:pt idx="422">
                  <c:v>1.6245453974240092</c:v>
                </c:pt>
                <c:pt idx="423">
                  <c:v>1.6238766793841368</c:v>
                </c:pt>
                <c:pt idx="424">
                  <c:v>1.6235601750087272</c:v>
                </c:pt>
                <c:pt idx="425">
                  <c:v>1.622247127252463</c:v>
                </c:pt>
                <c:pt idx="426">
                  <c:v>1.6214291407039014</c:v>
                </c:pt>
                <c:pt idx="427">
                  <c:v>1.6211881815958673</c:v>
                </c:pt>
                <c:pt idx="428">
                  <c:v>1.6205846312524255</c:v>
                </c:pt>
                <c:pt idx="429">
                  <c:v>1.6200259157363688</c:v>
                </c:pt>
                <c:pt idx="430">
                  <c:v>1.6192360803342947</c:v>
                </c:pt>
                <c:pt idx="431">
                  <c:v>1.6182790275132433</c:v>
                </c:pt>
                <c:pt idx="432">
                  <c:v>1.6176151150234788</c:v>
                </c:pt>
                <c:pt idx="433">
                  <c:v>1.6156713468045127</c:v>
                </c:pt>
                <c:pt idx="434">
                  <c:v>1.6146790217531632</c:v>
                </c:pt>
                <c:pt idx="435">
                  <c:v>1.6134672660465448</c:v>
                </c:pt>
                <c:pt idx="436">
                  <c:v>1.6121134681206235</c:v>
                </c:pt>
                <c:pt idx="437">
                  <c:v>1.6106199727124093</c:v>
                </c:pt>
                <c:pt idx="438">
                  <c:v>1.6098567518535083</c:v>
                </c:pt>
                <c:pt idx="439">
                  <c:v>1.6082933296291946</c:v>
                </c:pt>
                <c:pt idx="440">
                  <c:v>1.6062805644234566</c:v>
                </c:pt>
                <c:pt idx="441">
                  <c:v>1.6054345211784442</c:v>
                </c:pt>
                <c:pt idx="442">
                  <c:v>1.6044432884629476</c:v>
                </c:pt>
                <c:pt idx="443">
                  <c:v>1.6033763203594198</c:v>
                </c:pt>
                <c:pt idx="444">
                  <c:v>1.60219969954949</c:v>
                </c:pt>
                <c:pt idx="445">
                  <c:v>1.6013583809698559</c:v>
                </c:pt>
                <c:pt idx="446">
                  <c:v>1.6005263892882859</c:v>
                </c:pt>
                <c:pt idx="447">
                  <c:v>1.6004087049685662</c:v>
                </c:pt>
                <c:pt idx="448">
                  <c:v>1.5993170987936864</c:v>
                </c:pt>
                <c:pt idx="449">
                  <c:v>1.5989997514617542</c:v>
                </c:pt>
                <c:pt idx="450">
                  <c:v>1.598192805706995</c:v>
                </c:pt>
                <c:pt idx="451">
                  <c:v>1.5966618278553264</c:v>
                </c:pt>
                <c:pt idx="452">
                  <c:v>1.5948758553387008</c:v>
                </c:pt>
                <c:pt idx="453">
                  <c:v>1.5932980028987682</c:v>
                </c:pt>
                <c:pt idx="454">
                  <c:v>1.5911449658183565</c:v>
                </c:pt>
                <c:pt idx="455">
                  <c:v>1.5891419397650741</c:v>
                </c:pt>
                <c:pt idx="456">
                  <c:v>1.5883222933284307</c:v>
                </c:pt>
                <c:pt idx="457">
                  <c:v>1.5878162621931904</c:v>
                </c:pt>
                <c:pt idx="458">
                  <c:v>1.5875902428149575</c:v>
                </c:pt>
                <c:pt idx="459">
                  <c:v>1.5872561609727485</c:v>
                </c:pt>
                <c:pt idx="460">
                  <c:v>1.5864783978525183</c:v>
                </c:pt>
                <c:pt idx="461">
                  <c:v>1.5858952544226934</c:v>
                </c:pt>
                <c:pt idx="462">
                  <c:v>1.5851053986151669</c:v>
                </c:pt>
                <c:pt idx="463">
                  <c:v>1.5844083569038283</c:v>
                </c:pt>
                <c:pt idx="464">
                  <c:v>1.5834805015032161</c:v>
                </c:pt>
                <c:pt idx="465">
                  <c:v>1.5818681742111504</c:v>
                </c:pt>
                <c:pt idx="466">
                  <c:v>1.5809546749815904</c:v>
                </c:pt>
                <c:pt idx="467">
                  <c:v>1.5791651925681394</c:v>
                </c:pt>
                <c:pt idx="468">
                  <c:v>1.5776036899982233</c:v>
                </c:pt>
                <c:pt idx="469">
                  <c:v>1.5756408265254527</c:v>
                </c:pt>
                <c:pt idx="470">
                  <c:v>1.5736677696143317</c:v>
                </c:pt>
                <c:pt idx="471">
                  <c:v>1.5728313262304665</c:v>
                </c:pt>
                <c:pt idx="472">
                  <c:v>1.5720309419530758</c:v>
                </c:pt>
                <c:pt idx="473">
                  <c:v>1.5716065232028409</c:v>
                </c:pt>
                <c:pt idx="474">
                  <c:v>1.5709470552066842</c:v>
                </c:pt>
                <c:pt idx="475">
                  <c:v>1.5708020078372842</c:v>
                </c:pt>
                <c:pt idx="476">
                  <c:v>1.5701711841267136</c:v>
                </c:pt>
                <c:pt idx="477">
                  <c:v>1.5695268283853465</c:v>
                </c:pt>
                <c:pt idx="478">
                  <c:v>1.5688498061376088</c:v>
                </c:pt>
                <c:pt idx="479">
                  <c:v>1.5671895855974594</c:v>
                </c:pt>
                <c:pt idx="480">
                  <c:v>1.5658448767978921</c:v>
                </c:pt>
                <c:pt idx="481">
                  <c:v>1.5637343598632387</c:v>
                </c:pt>
                <c:pt idx="482">
                  <c:v>1.5627256801744092</c:v>
                </c:pt>
                <c:pt idx="483">
                  <c:v>1.5621546862493134</c:v>
                </c:pt>
                <c:pt idx="484">
                  <c:v>1.561506618882837</c:v>
                </c:pt>
                <c:pt idx="485">
                  <c:v>1.5603937872736384</c:v>
                </c:pt>
                <c:pt idx="486">
                  <c:v>1.5597163787965043</c:v>
                </c:pt>
                <c:pt idx="487">
                  <c:v>1.5582803304356199</c:v>
                </c:pt>
                <c:pt idx="488">
                  <c:v>1.5571268387078694</c:v>
                </c:pt>
                <c:pt idx="489">
                  <c:v>1.556554740470768</c:v>
                </c:pt>
                <c:pt idx="490">
                  <c:v>1.555675937858523</c:v>
                </c:pt>
                <c:pt idx="491">
                  <c:v>1.5543959556662443</c:v>
                </c:pt>
                <c:pt idx="492">
                  <c:v>1.5525126973142072</c:v>
                </c:pt>
                <c:pt idx="493">
                  <c:v>1.551190734545733</c:v>
                </c:pt>
                <c:pt idx="494">
                  <c:v>1.5499701902899823</c:v>
                </c:pt>
                <c:pt idx="495">
                  <c:v>1.5487279939281546</c:v>
                </c:pt>
                <c:pt idx="496">
                  <c:v>1.5475834316299992</c:v>
                </c:pt>
                <c:pt idx="497">
                  <c:v>1.5467263824140005</c:v>
                </c:pt>
                <c:pt idx="498">
                  <c:v>1.5464368028089068</c:v>
                </c:pt>
                <c:pt idx="499">
                  <c:v>1.5460254401775204</c:v>
                </c:pt>
                <c:pt idx="500">
                  <c:v>1.5451764950302695</c:v>
                </c:pt>
                <c:pt idx="501">
                  <c:v>1.5442270659670778</c:v>
                </c:pt>
                <c:pt idx="502">
                  <c:v>1.5428347625389496</c:v>
                </c:pt>
                <c:pt idx="503">
                  <c:v>1.5406137787761138</c:v>
                </c:pt>
                <c:pt idx="504">
                  <c:v>1.5393853874081769</c:v>
                </c:pt>
                <c:pt idx="505">
                  <c:v>1.5383100282239868</c:v>
                </c:pt>
                <c:pt idx="506">
                  <c:v>1.5372895852598321</c:v>
                </c:pt>
                <c:pt idx="507">
                  <c:v>1.5366309646191292</c:v>
                </c:pt>
                <c:pt idx="508">
                  <c:v>1.5363179061144328</c:v>
                </c:pt>
                <c:pt idx="509">
                  <c:v>1.5353004595025335</c:v>
                </c:pt>
                <c:pt idx="510">
                  <c:v>1.5345959653377139</c:v>
                </c:pt>
                <c:pt idx="511">
                  <c:v>1.5332405771693665</c:v>
                </c:pt>
                <c:pt idx="512">
                  <c:v>1.5320248152485039</c:v>
                </c:pt>
                <c:pt idx="513">
                  <c:v>1.5307786763300106</c:v>
                </c:pt>
                <c:pt idx="514">
                  <c:v>1.5290433572311768</c:v>
                </c:pt>
                <c:pt idx="515">
                  <c:v>1.5282395951395815</c:v>
                </c:pt>
                <c:pt idx="516">
                  <c:v>1.5271151511539733</c:v>
                </c:pt>
                <c:pt idx="517">
                  <c:v>1.5257284253662189</c:v>
                </c:pt>
                <c:pt idx="518">
                  <c:v>1.5248439550624959</c:v>
                </c:pt>
                <c:pt idx="519">
                  <c:v>1.5238309325387718</c:v>
                </c:pt>
                <c:pt idx="520">
                  <c:v>1.5231690197360468</c:v>
                </c:pt>
                <c:pt idx="521">
                  <c:v>1.5225856093312051</c:v>
                </c:pt>
                <c:pt idx="522">
                  <c:v>1.5217777261698981</c:v>
                </c:pt>
                <c:pt idx="523">
                  <c:v>1.520630580994478</c:v>
                </c:pt>
                <c:pt idx="524">
                  <c:v>1.5198248120071547</c:v>
                </c:pt>
                <c:pt idx="525">
                  <c:v>1.5186921378582554</c:v>
                </c:pt>
                <c:pt idx="526">
                  <c:v>1.5179858197096754</c:v>
                </c:pt>
                <c:pt idx="527">
                  <c:v>1.5168055697485217</c:v>
                </c:pt>
                <c:pt idx="528">
                  <c:v>1.5157494014887751</c:v>
                </c:pt>
                <c:pt idx="529">
                  <c:v>1.5150303694615479</c:v>
                </c:pt>
                <c:pt idx="530">
                  <c:v>1.5140071754940716</c:v>
                </c:pt>
                <c:pt idx="531">
                  <c:v>1.5128410803442294</c:v>
                </c:pt>
                <c:pt idx="532">
                  <c:v>1.5118088144775508</c:v>
                </c:pt>
                <c:pt idx="533">
                  <c:v>1.5112129875929734</c:v>
                </c:pt>
                <c:pt idx="534">
                  <c:v>1.5100820009463043</c:v>
                </c:pt>
                <c:pt idx="535">
                  <c:v>1.5085839277412405</c:v>
                </c:pt>
                <c:pt idx="536">
                  <c:v>1.5077325274004243</c:v>
                </c:pt>
                <c:pt idx="537">
                  <c:v>1.5064654171943963</c:v>
                </c:pt>
                <c:pt idx="538">
                  <c:v>1.505132422429952</c:v>
                </c:pt>
                <c:pt idx="539">
                  <c:v>1.5036957296624989</c:v>
                </c:pt>
                <c:pt idx="540">
                  <c:v>1.5028997650743634</c:v>
                </c:pt>
                <c:pt idx="541">
                  <c:v>1.5020355075332039</c:v>
                </c:pt>
                <c:pt idx="542">
                  <c:v>1.5003278736873351</c:v>
                </c:pt>
                <c:pt idx="543">
                  <c:v>1.4985462367969251</c:v>
                </c:pt>
                <c:pt idx="544">
                  <c:v>1.4975455971507219</c:v>
                </c:pt>
                <c:pt idx="545">
                  <c:v>1.496667823216743</c:v>
                </c:pt>
                <c:pt idx="546">
                  <c:v>1.4955641387719416</c:v>
                </c:pt>
                <c:pt idx="547">
                  <c:v>1.4956326830619642</c:v>
                </c:pt>
                <c:pt idx="548">
                  <c:v>1.4946549679599099</c:v>
                </c:pt>
                <c:pt idx="549">
                  <c:v>1.4939755021262149</c:v>
                </c:pt>
                <c:pt idx="550">
                  <c:v>1.4927641294706919</c:v>
                </c:pt>
                <c:pt idx="551">
                  <c:v>1.4921844407094134</c:v>
                </c:pt>
                <c:pt idx="552">
                  <c:v>1.4896598173487314</c:v>
                </c:pt>
                <c:pt idx="553">
                  <c:v>1.4877763416304435</c:v>
                </c:pt>
                <c:pt idx="554">
                  <c:v>1.4863834361958048</c:v>
                </c:pt>
                <c:pt idx="555">
                  <c:v>1.4854344190184594</c:v>
                </c:pt>
                <c:pt idx="556">
                  <c:v>1.4842981549400935</c:v>
                </c:pt>
                <c:pt idx="557">
                  <c:v>1.4839950969433067</c:v>
                </c:pt>
                <c:pt idx="558">
                  <c:v>1.4836709311774532</c:v>
                </c:pt>
                <c:pt idx="559">
                  <c:v>1.4834740508130799</c:v>
                </c:pt>
                <c:pt idx="560">
                  <c:v>1.4833418230114097</c:v>
                </c:pt>
                <c:pt idx="561">
                  <c:v>1.4828288749618448</c:v>
                </c:pt>
                <c:pt idx="562">
                  <c:v>1.4814801643469548</c:v>
                </c:pt>
                <c:pt idx="563">
                  <c:v>1.4796598234043747</c:v>
                </c:pt>
                <c:pt idx="564">
                  <c:v>1.4785471527125453</c:v>
                </c:pt>
                <c:pt idx="565">
                  <c:v>1.4774126153581471</c:v>
                </c:pt>
                <c:pt idx="566">
                  <c:v>1.4758336250039943</c:v>
                </c:pt>
                <c:pt idx="567">
                  <c:v>1.4743094451807839</c:v>
                </c:pt>
                <c:pt idx="568">
                  <c:v>1.4738187412253609</c:v>
                </c:pt>
                <c:pt idx="569">
                  <c:v>1.4726077051904969</c:v>
                </c:pt>
                <c:pt idx="570">
                  <c:v>1.47195889615766</c:v>
                </c:pt>
                <c:pt idx="571">
                  <c:v>1.4705508420562692</c:v>
                </c:pt>
                <c:pt idx="572">
                  <c:v>1.4696856963487639</c:v>
                </c:pt>
                <c:pt idx="573">
                  <c:v>1.4689739934902408</c:v>
                </c:pt>
                <c:pt idx="574">
                  <c:v>1.4674297069620912</c:v>
                </c:pt>
                <c:pt idx="575">
                  <c:v>1.465946368580255</c:v>
                </c:pt>
                <c:pt idx="576">
                  <c:v>1.4649934208223954</c:v>
                </c:pt>
                <c:pt idx="577">
                  <c:v>1.4639506961315059</c:v>
                </c:pt>
                <c:pt idx="578">
                  <c:v>1.4627238093538117</c:v>
                </c:pt>
                <c:pt idx="579">
                  <c:v>1.4614509253986703</c:v>
                </c:pt>
                <c:pt idx="580">
                  <c:v>1.4608141830281549</c:v>
                </c:pt>
                <c:pt idx="581">
                  <c:v>1.459830275082451</c:v>
                </c:pt>
                <c:pt idx="582">
                  <c:v>1.4592713866728821</c:v>
                </c:pt>
                <c:pt idx="583">
                  <c:v>1.4586160990050943</c:v>
                </c:pt>
                <c:pt idx="584">
                  <c:v>1.4581452476078238</c:v>
                </c:pt>
                <c:pt idx="585">
                  <c:v>1.4576847593641169</c:v>
                </c:pt>
                <c:pt idx="586">
                  <c:v>1.4571469687051593</c:v>
                </c:pt>
                <c:pt idx="587">
                  <c:v>1.4556737192931914</c:v>
                </c:pt>
                <c:pt idx="588">
                  <c:v>1.4534476425997915</c:v>
                </c:pt>
                <c:pt idx="589">
                  <c:v>1.4516437311913448</c:v>
                </c:pt>
                <c:pt idx="590">
                  <c:v>1.4512196530921466</c:v>
                </c:pt>
                <c:pt idx="591">
                  <c:v>1.4500359700885184</c:v>
                </c:pt>
                <c:pt idx="592">
                  <c:v>1.4484978083475095</c:v>
                </c:pt>
                <c:pt idx="593">
                  <c:v>1.4474022960279547</c:v>
                </c:pt>
                <c:pt idx="594">
                  <c:v>1.4468168467143254</c:v>
                </c:pt>
                <c:pt idx="595">
                  <c:v>1.4453237459648161</c:v>
                </c:pt>
                <c:pt idx="596">
                  <c:v>1.4440567706511751</c:v>
                </c:pt>
                <c:pt idx="597">
                  <c:v>1.4431390838845486</c:v>
                </c:pt>
                <c:pt idx="598">
                  <c:v>1.4424595468160559</c:v>
                </c:pt>
                <c:pt idx="599">
                  <c:v>1.441600721635887</c:v>
                </c:pt>
                <c:pt idx="600">
                  <c:v>1.440759311416002</c:v>
                </c:pt>
                <c:pt idx="601">
                  <c:v>1.4399114153524772</c:v>
                </c:pt>
                <c:pt idx="602">
                  <c:v>1.4385080102827348</c:v>
                </c:pt>
                <c:pt idx="603">
                  <c:v>1.4371680273691665</c:v>
                </c:pt>
                <c:pt idx="604">
                  <c:v>1.436269252944369</c:v>
                </c:pt>
                <c:pt idx="605">
                  <c:v>1.4354217471406276</c:v>
                </c:pt>
                <c:pt idx="606">
                  <c:v>1.4345443142262302</c:v>
                </c:pt>
                <c:pt idx="607">
                  <c:v>1.4326543070859454</c:v>
                </c:pt>
                <c:pt idx="608">
                  <c:v>1.431947611505803</c:v>
                </c:pt>
                <c:pt idx="609">
                  <c:v>1.4311457790870601</c:v>
                </c:pt>
                <c:pt idx="610">
                  <c:v>1.4304637231674142</c:v>
                </c:pt>
                <c:pt idx="611">
                  <c:v>1.429714311332791</c:v>
                </c:pt>
                <c:pt idx="612">
                  <c:v>1.4291201211210853</c:v>
                </c:pt>
                <c:pt idx="613">
                  <c:v>1.4283154896794301</c:v>
                </c:pt>
                <c:pt idx="614">
                  <c:v>1.4275677741448585</c:v>
                </c:pt>
                <c:pt idx="615">
                  <c:v>1.4270364084817295</c:v>
                </c:pt>
                <c:pt idx="616">
                  <c:v>1.4265332388063576</c:v>
                </c:pt>
                <c:pt idx="617">
                  <c:v>1.4257411411411485</c:v>
                </c:pt>
                <c:pt idx="618">
                  <c:v>1.4249156456902146</c:v>
                </c:pt>
                <c:pt idx="619">
                  <c:v>1.4226616588003589</c:v>
                </c:pt>
                <c:pt idx="620">
                  <c:v>1.4203994141330818</c:v>
                </c:pt>
                <c:pt idx="621">
                  <c:v>1.4191408951468352</c:v>
                </c:pt>
                <c:pt idx="622">
                  <c:v>1.4187924031259169</c:v>
                </c:pt>
                <c:pt idx="623">
                  <c:v>1.4176534184681346</c:v>
                </c:pt>
                <c:pt idx="624">
                  <c:v>1.4165763337805897</c:v>
                </c:pt>
                <c:pt idx="625">
                  <c:v>1.4157083918599378</c:v>
                </c:pt>
                <c:pt idx="626">
                  <c:v>1.4140416110630503</c:v>
                </c:pt>
                <c:pt idx="627">
                  <c:v>1.4129931114024348</c:v>
                </c:pt>
                <c:pt idx="628">
                  <c:v>1.4114700719346687</c:v>
                </c:pt>
                <c:pt idx="629">
                  <c:v>1.4104521478216572</c:v>
                </c:pt>
                <c:pt idx="630">
                  <c:v>1.4095260972199741</c:v>
                </c:pt>
                <c:pt idx="631">
                  <c:v>1.4091318853836226</c:v>
                </c:pt>
                <c:pt idx="632">
                  <c:v>1.4081589774208194</c:v>
                </c:pt>
                <c:pt idx="633">
                  <c:v>1.4080863628904416</c:v>
                </c:pt>
                <c:pt idx="634">
                  <c:v>1.4076696792066909</c:v>
                </c:pt>
                <c:pt idx="635">
                  <c:v>1.4060973896212143</c:v>
                </c:pt>
                <c:pt idx="636">
                  <c:v>1.4040808255490393</c:v>
                </c:pt>
                <c:pt idx="637">
                  <c:v>1.4020106205046692</c:v>
                </c:pt>
                <c:pt idx="638">
                  <c:v>1.4006863186187102</c:v>
                </c:pt>
                <c:pt idx="639">
                  <c:v>1.3995120685707738</c:v>
                </c:pt>
                <c:pt idx="640">
                  <c:v>1.3987018987105013</c:v>
                </c:pt>
                <c:pt idx="641">
                  <c:v>1.3978360737736004</c:v>
                </c:pt>
                <c:pt idx="642">
                  <c:v>1.3967988482795977</c:v>
                </c:pt>
                <c:pt idx="643">
                  <c:v>1.3955590298884428</c:v>
                </c:pt>
                <c:pt idx="644">
                  <c:v>1.3944018349649021</c:v>
                </c:pt>
                <c:pt idx="645">
                  <c:v>1.3928799202145925</c:v>
                </c:pt>
                <c:pt idx="646">
                  <c:v>1.3922332557796546</c:v>
                </c:pt>
                <c:pt idx="647">
                  <c:v>1.3908808115450602</c:v>
                </c:pt>
                <c:pt idx="648">
                  <c:v>1.3899496548160499</c:v>
                </c:pt>
                <c:pt idx="649">
                  <c:v>1.3890272333655826</c:v>
                </c:pt>
                <c:pt idx="650">
                  <c:v>1.3889170435308693</c:v>
                </c:pt>
                <c:pt idx="651">
                  <c:v>1.3883812129686701</c:v>
                </c:pt>
                <c:pt idx="652">
                  <c:v>1.3878214668166504</c:v>
                </c:pt>
                <c:pt idx="653">
                  <c:v>1.3867336098994625</c:v>
                </c:pt>
                <c:pt idx="654">
                  <c:v>1.3854128427147008</c:v>
                </c:pt>
                <c:pt idx="655">
                  <c:v>1.3843448863752577</c:v>
                </c:pt>
                <c:pt idx="656">
                  <c:v>1.3822724626884226</c:v>
                </c:pt>
                <c:pt idx="657">
                  <c:v>1.3813222179142941</c:v>
                </c:pt>
                <c:pt idx="658">
                  <c:v>1.3801324609528745</c:v>
                </c:pt>
                <c:pt idx="659">
                  <c:v>1.3787426895726536</c:v>
                </c:pt>
                <c:pt idx="660">
                  <c:v>1.3781158648676384</c:v>
                </c:pt>
                <c:pt idx="661">
                  <c:v>1.376471278556147</c:v>
                </c:pt>
                <c:pt idx="662">
                  <c:v>1.3755074813457611</c:v>
                </c:pt>
                <c:pt idx="663">
                  <c:v>1.3749869227351008</c:v>
                </c:pt>
                <c:pt idx="664">
                  <c:v>1.3745649588098874</c:v>
                </c:pt>
                <c:pt idx="665">
                  <c:v>1.3739346922645568</c:v>
                </c:pt>
                <c:pt idx="666">
                  <c:v>1.3728709959175991</c:v>
                </c:pt>
                <c:pt idx="667">
                  <c:v>1.371486948677747</c:v>
                </c:pt>
                <c:pt idx="668">
                  <c:v>1.3712545895873363</c:v>
                </c:pt>
                <c:pt idx="669">
                  <c:v>1.3704355931767951</c:v>
                </c:pt>
                <c:pt idx="670">
                  <c:v>1.3688862497615304</c:v>
                </c:pt>
                <c:pt idx="671">
                  <c:v>1.3667552851023574</c:v>
                </c:pt>
                <c:pt idx="672">
                  <c:v>1.3661309400267383</c:v>
                </c:pt>
                <c:pt idx="673">
                  <c:v>1.3648513408855554</c:v>
                </c:pt>
                <c:pt idx="674">
                  <c:v>1.3642129762595523</c:v>
                </c:pt>
                <c:pt idx="675">
                  <c:v>1.3631201641139539</c:v>
                </c:pt>
                <c:pt idx="676">
                  <c:v>1.3628045691624293</c:v>
                </c:pt>
                <c:pt idx="677">
                  <c:v>1.3623721012032013</c:v>
                </c:pt>
                <c:pt idx="678">
                  <c:v>1.3621677667961807</c:v>
                </c:pt>
                <c:pt idx="679">
                  <c:v>1.3614454830492915</c:v>
                </c:pt>
                <c:pt idx="680">
                  <c:v>1.3601340487506624</c:v>
                </c:pt>
                <c:pt idx="681">
                  <c:v>1.3589306565105663</c:v>
                </c:pt>
                <c:pt idx="682">
                  <c:v>1.3570427171138206</c:v>
                </c:pt>
                <c:pt idx="683">
                  <c:v>1.3557908392690503</c:v>
                </c:pt>
                <c:pt idx="684">
                  <c:v>1.3546094197491585</c:v>
                </c:pt>
                <c:pt idx="685">
                  <c:v>1.3539830317343733</c:v>
                </c:pt>
                <c:pt idx="686">
                  <c:v>1.3532716479008247</c:v>
                </c:pt>
                <c:pt idx="687">
                  <c:v>1.3528606171226343</c:v>
                </c:pt>
                <c:pt idx="688">
                  <c:v>1.3520460780339414</c:v>
                </c:pt>
                <c:pt idx="689">
                  <c:v>1.3504052165443023</c:v>
                </c:pt>
                <c:pt idx="690">
                  <c:v>1.3501074924281011</c:v>
                </c:pt>
                <c:pt idx="691">
                  <c:v>1.3486574561613507</c:v>
                </c:pt>
                <c:pt idx="692">
                  <c:v>1.3473729770569522</c:v>
                </c:pt>
                <c:pt idx="693">
                  <c:v>1.3452789028531875</c:v>
                </c:pt>
                <c:pt idx="694">
                  <c:v>1.3445210126965634</c:v>
                </c:pt>
                <c:pt idx="695">
                  <c:v>1.343078394060468</c:v>
                </c:pt>
                <c:pt idx="696">
                  <c:v>1.3424782155431547</c:v>
                </c:pt>
                <c:pt idx="697">
                  <c:v>1.3408185982301368</c:v>
                </c:pt>
                <c:pt idx="698">
                  <c:v>1.3401178009044967</c:v>
                </c:pt>
                <c:pt idx="699">
                  <c:v>1.3393917675313725</c:v>
                </c:pt>
                <c:pt idx="700">
                  <c:v>1.3388379156034687</c:v>
                </c:pt>
                <c:pt idx="701">
                  <c:v>1.3381170435859506</c:v>
                </c:pt>
                <c:pt idx="702">
                  <c:v>1.3374892246569534</c:v>
                </c:pt>
                <c:pt idx="703">
                  <c:v>1.3371444078491523</c:v>
                </c:pt>
                <c:pt idx="704">
                  <c:v>1.3366591826851553</c:v>
                </c:pt>
                <c:pt idx="705">
                  <c:v>1.3357927861656487</c:v>
                </c:pt>
                <c:pt idx="706">
                  <c:v>1.3352448497193889</c:v>
                </c:pt>
                <c:pt idx="707">
                  <c:v>1.3340662624560822</c:v>
                </c:pt>
                <c:pt idx="708">
                  <c:v>1.3320034370412401</c:v>
                </c:pt>
                <c:pt idx="709">
                  <c:v>1.3310001332645109</c:v>
                </c:pt>
                <c:pt idx="710">
                  <c:v>1.3303832914717395</c:v>
                </c:pt>
                <c:pt idx="711">
                  <c:v>1.3295896236010123</c:v>
                </c:pt>
                <c:pt idx="712">
                  <c:v>1.3283247680808885</c:v>
                </c:pt>
                <c:pt idx="713">
                  <c:v>1.3270900730442119</c:v>
                </c:pt>
                <c:pt idx="714">
                  <c:v>1.3262203723865416</c:v>
                </c:pt>
                <c:pt idx="715">
                  <c:v>1.3249811227682349</c:v>
                </c:pt>
                <c:pt idx="716">
                  <c:v>1.3236837356341371</c:v>
                </c:pt>
                <c:pt idx="717">
                  <c:v>1.3223699722364954</c:v>
                </c:pt>
                <c:pt idx="718">
                  <c:v>1.3215747909776834</c:v>
                </c:pt>
                <c:pt idx="719">
                  <c:v>1.3210954060301341</c:v>
                </c:pt>
                <c:pt idx="720">
                  <c:v>1.3203926934490171</c:v>
                </c:pt>
                <c:pt idx="721">
                  <c:v>1.319298433162075</c:v>
                </c:pt>
                <c:pt idx="722">
                  <c:v>1.3184265210706174</c:v>
                </c:pt>
                <c:pt idx="723">
                  <c:v>1.3172963117652048</c:v>
                </c:pt>
                <c:pt idx="724">
                  <c:v>1.3164224219813134</c:v>
                </c:pt>
                <c:pt idx="725">
                  <c:v>1.3147757679262737</c:v>
                </c:pt>
                <c:pt idx="726">
                  <c:v>1.3126613956762936</c:v>
                </c:pt>
                <c:pt idx="727">
                  <c:v>1.3114603337558211</c:v>
                </c:pt>
                <c:pt idx="728">
                  <c:v>1.3105087713338153</c:v>
                </c:pt>
                <c:pt idx="729">
                  <c:v>1.3094010875149151</c:v>
                </c:pt>
                <c:pt idx="730">
                  <c:v>1.3079846115404143</c:v>
                </c:pt>
                <c:pt idx="731">
                  <c:v>1.3075661763283324</c:v>
                </c:pt>
                <c:pt idx="732">
                  <c:v>1.3072410047308789</c:v>
                </c:pt>
                <c:pt idx="733">
                  <c:v>1.3067971521484898</c:v>
                </c:pt>
                <c:pt idx="734">
                  <c:v>1.3061552336364599</c:v>
                </c:pt>
                <c:pt idx="735">
                  <c:v>1.3051631111654614</c:v>
                </c:pt>
                <c:pt idx="736">
                  <c:v>1.3040866648964089</c:v>
                </c:pt>
                <c:pt idx="737">
                  <c:v>1.3030437949261453</c:v>
                </c:pt>
                <c:pt idx="738">
                  <c:v>1.3016404751400437</c:v>
                </c:pt>
                <c:pt idx="739">
                  <c:v>1.3001060958904085</c:v>
                </c:pt>
                <c:pt idx="740">
                  <c:v>1.299164455532825</c:v>
                </c:pt>
                <c:pt idx="741">
                  <c:v>1.2976013231301917</c:v>
                </c:pt>
                <c:pt idx="742">
                  <c:v>1.2948774062430934</c:v>
                </c:pt>
                <c:pt idx="743">
                  <c:v>1.2936924880654526</c:v>
                </c:pt>
                <c:pt idx="744">
                  <c:v>1.2927340883932297</c:v>
                </c:pt>
                <c:pt idx="745">
                  <c:v>1.2918341035987915</c:v>
                </c:pt>
                <c:pt idx="746">
                  <c:v>1.291645784030292</c:v>
                </c:pt>
                <c:pt idx="747">
                  <c:v>1.2911283434675185</c:v>
                </c:pt>
                <c:pt idx="748">
                  <c:v>1.2899958938935778</c:v>
                </c:pt>
                <c:pt idx="749">
                  <c:v>1.2896493095509067</c:v>
                </c:pt>
                <c:pt idx="750">
                  <c:v>1.2892265719462803</c:v>
                </c:pt>
                <c:pt idx="751">
                  <c:v>1.2886866915491781</c:v>
                </c:pt>
                <c:pt idx="752">
                  <c:v>1.2881861872249452</c:v>
                </c:pt>
                <c:pt idx="753">
                  <c:v>1.2876541291356653</c:v>
                </c:pt>
                <c:pt idx="754">
                  <c:v>1.2864941175935274</c:v>
                </c:pt>
                <c:pt idx="755">
                  <c:v>1.2845989010780468</c:v>
                </c:pt>
                <c:pt idx="756">
                  <c:v>1.2827432451365668</c:v>
                </c:pt>
                <c:pt idx="757">
                  <c:v>1.2809515729154111</c:v>
                </c:pt>
                <c:pt idx="758">
                  <c:v>1.2802289449706308</c:v>
                </c:pt>
                <c:pt idx="759">
                  <c:v>1.2792798333432696</c:v>
                </c:pt>
                <c:pt idx="760">
                  <c:v>1.2784526064009041</c:v>
                </c:pt>
                <c:pt idx="761">
                  <c:v>1.2773553365649326</c:v>
                </c:pt>
                <c:pt idx="762">
                  <c:v>1.2767710828350263</c:v>
                </c:pt>
                <c:pt idx="763">
                  <c:v>1.2759792141436859</c:v>
                </c:pt>
                <c:pt idx="764">
                  <c:v>1.2753412990361324</c:v>
                </c:pt>
                <c:pt idx="765">
                  <c:v>1.2749596017913778</c:v>
                </c:pt>
                <c:pt idx="766">
                  <c:v>1.2745035692803537</c:v>
                </c:pt>
                <c:pt idx="767">
                  <c:v>1.2732537359639144</c:v>
                </c:pt>
                <c:pt idx="768">
                  <c:v>1.2721710720468504</c:v>
                </c:pt>
                <c:pt idx="769">
                  <c:v>1.2708838923999435</c:v>
                </c:pt>
                <c:pt idx="770">
                  <c:v>1.2701655100302742</c:v>
                </c:pt>
                <c:pt idx="771">
                  <c:v>1.2689004147807508</c:v>
                </c:pt>
                <c:pt idx="772">
                  <c:v>1.2684251333072385</c:v>
                </c:pt>
                <c:pt idx="773">
                  <c:v>1.2677581560401665</c:v>
                </c:pt>
                <c:pt idx="774">
                  <c:v>1.2667316227431469</c:v>
                </c:pt>
                <c:pt idx="775">
                  <c:v>1.2648888936476623</c:v>
                </c:pt>
                <c:pt idx="776">
                  <c:v>1.2632120483167353</c:v>
                </c:pt>
                <c:pt idx="777">
                  <c:v>1.2623570592670643</c:v>
                </c:pt>
                <c:pt idx="778">
                  <c:v>1.2609865048362712</c:v>
                </c:pt>
                <c:pt idx="779">
                  <c:v>1.2605464479420099</c:v>
                </c:pt>
                <c:pt idx="780">
                  <c:v>1.2597457919221593</c:v>
                </c:pt>
                <c:pt idx="781">
                  <c:v>1.2583740315206557</c:v>
                </c:pt>
                <c:pt idx="782">
                  <c:v>1.2578074509281851</c:v>
                </c:pt>
                <c:pt idx="783">
                  <c:v>1.2573533961096042</c:v>
                </c:pt>
                <c:pt idx="784">
                  <c:v>1.2569137034501432</c:v>
                </c:pt>
                <c:pt idx="785">
                  <c:v>1.2559395182818212</c:v>
                </c:pt>
                <c:pt idx="786">
                  <c:v>1.2550069306386098</c:v>
                </c:pt>
                <c:pt idx="787">
                  <c:v>1.253814346671595</c:v>
                </c:pt>
                <c:pt idx="788">
                  <c:v>1.2527467862114672</c:v>
                </c:pt>
                <c:pt idx="789">
                  <c:v>1.2517733135062135</c:v>
                </c:pt>
                <c:pt idx="790">
                  <c:v>1.2510742049034049</c:v>
                </c:pt>
                <c:pt idx="791">
                  <c:v>1.2501304908141968</c:v>
                </c:pt>
                <c:pt idx="792">
                  <c:v>1.2490896229722064</c:v>
                </c:pt>
                <c:pt idx="793">
                  <c:v>1.2486842002582954</c:v>
                </c:pt>
                <c:pt idx="794">
                  <c:v>1.2482479318434745</c:v>
                </c:pt>
                <c:pt idx="795">
                  <c:v>1.2464322423737748</c:v>
                </c:pt>
                <c:pt idx="796">
                  <c:v>1.2446490597136857</c:v>
                </c:pt>
                <c:pt idx="797">
                  <c:v>1.2436711845463286</c:v>
                </c:pt>
                <c:pt idx="798">
                  <c:v>1.2431358775471542</c:v>
                </c:pt>
                <c:pt idx="799">
                  <c:v>1.2422451820181881</c:v>
                </c:pt>
                <c:pt idx="800">
                  <c:v>1.2416731542788191</c:v>
                </c:pt>
                <c:pt idx="801">
                  <c:v>1.2411594497769742</c:v>
                </c:pt>
                <c:pt idx="802">
                  <c:v>1.2403927254928591</c:v>
                </c:pt>
                <c:pt idx="803">
                  <c:v>1.2397703201085561</c:v>
                </c:pt>
                <c:pt idx="804">
                  <c:v>1.2382011701970304</c:v>
                </c:pt>
                <c:pt idx="805">
                  <c:v>1.2369972104047073</c:v>
                </c:pt>
                <c:pt idx="806">
                  <c:v>1.2362621455747493</c:v>
                </c:pt>
                <c:pt idx="807">
                  <c:v>1.2350053777483001</c:v>
                </c:pt>
                <c:pt idx="808">
                  <c:v>1.2343749075169981</c:v>
                </c:pt>
                <c:pt idx="809">
                  <c:v>1.2331883482675725</c:v>
                </c:pt>
                <c:pt idx="810">
                  <c:v>1.2319509847014489</c:v>
                </c:pt>
                <c:pt idx="811">
                  <c:v>1.2309959512358228</c:v>
                </c:pt>
                <c:pt idx="812">
                  <c:v>1.230349920451913</c:v>
                </c:pt>
                <c:pt idx="813">
                  <c:v>1.2300819705897641</c:v>
                </c:pt>
                <c:pt idx="814">
                  <c:v>1.2289755824241455</c:v>
                </c:pt>
                <c:pt idx="815">
                  <c:v>1.2280637907337129</c:v>
                </c:pt>
                <c:pt idx="816">
                  <c:v>1.2270765230530243</c:v>
                </c:pt>
                <c:pt idx="817">
                  <c:v>1.2257878676506355</c:v>
                </c:pt>
                <c:pt idx="818">
                  <c:v>1.2252741267368086</c:v>
                </c:pt>
                <c:pt idx="819">
                  <c:v>1.2246417500478814</c:v>
                </c:pt>
                <c:pt idx="820">
                  <c:v>1.2243019621445237</c:v>
                </c:pt>
                <c:pt idx="821">
                  <c:v>1.2235671686884835</c:v>
                </c:pt>
                <c:pt idx="822">
                  <c:v>1.2225361748913348</c:v>
                </c:pt>
                <c:pt idx="823">
                  <c:v>1.221470604951872</c:v>
                </c:pt>
                <c:pt idx="824">
                  <c:v>1.2208723777334742</c:v>
                </c:pt>
                <c:pt idx="825">
                  <c:v>1.2194633234200249</c:v>
                </c:pt>
                <c:pt idx="826">
                  <c:v>1.2178923623529594</c:v>
                </c:pt>
                <c:pt idx="827">
                  <c:v>1.2163084264203263</c:v>
                </c:pt>
                <c:pt idx="828">
                  <c:v>1.2149126487702773</c:v>
                </c:pt>
                <c:pt idx="829">
                  <c:v>1.2134311672373301</c:v>
                </c:pt>
                <c:pt idx="830">
                  <c:v>1.212467369658411</c:v>
                </c:pt>
                <c:pt idx="831">
                  <c:v>1.2116356385952376</c:v>
                </c:pt>
                <c:pt idx="832">
                  <c:v>1.2112497794698676</c:v>
                </c:pt>
                <c:pt idx="833">
                  <c:v>1.2112310084920366</c:v>
                </c:pt>
                <c:pt idx="834">
                  <c:v>1.2109813645662835</c:v>
                </c:pt>
                <c:pt idx="835">
                  <c:v>1.2104475969801691</c:v>
                </c:pt>
                <c:pt idx="836">
                  <c:v>1.2097482022175248</c:v>
                </c:pt>
                <c:pt idx="837">
                  <c:v>1.2087028882927624</c:v>
                </c:pt>
                <c:pt idx="838">
                  <c:v>1.2077712232701914</c:v>
                </c:pt>
                <c:pt idx="839">
                  <c:v>1.2067987051986382</c:v>
                </c:pt>
                <c:pt idx="840">
                  <c:v>1.2053936555102684</c:v>
                </c:pt>
                <c:pt idx="841">
                  <c:v>1.2037400029190983</c:v>
                </c:pt>
                <c:pt idx="842">
                  <c:v>1.2026726698436951</c:v>
                </c:pt>
                <c:pt idx="843">
                  <c:v>1.2016466064705755</c:v>
                </c:pt>
                <c:pt idx="844">
                  <c:v>1.2005720170504217</c:v>
                </c:pt>
                <c:pt idx="845">
                  <c:v>1.1996101723595729</c:v>
                </c:pt>
                <c:pt idx="846">
                  <c:v>1.198529701912058</c:v>
                </c:pt>
                <c:pt idx="847">
                  <c:v>1.1979774815210178</c:v>
                </c:pt>
                <c:pt idx="848">
                  <c:v>1.1976219501530763</c:v>
                </c:pt>
                <c:pt idx="849">
                  <c:v>1.1966992697883778</c:v>
                </c:pt>
                <c:pt idx="850">
                  <c:v>1.1955220590630817</c:v>
                </c:pt>
                <c:pt idx="851">
                  <c:v>1.1942628168582374</c:v>
                </c:pt>
                <c:pt idx="852">
                  <c:v>1.1935985698204932</c:v>
                </c:pt>
                <c:pt idx="853">
                  <c:v>1.1924461872872127</c:v>
                </c:pt>
                <c:pt idx="854">
                  <c:v>1.1918701285292277</c:v>
                </c:pt>
                <c:pt idx="855">
                  <c:v>1.1910812326064015</c:v>
                </c:pt>
                <c:pt idx="856">
                  <c:v>1.1902701826405295</c:v>
                </c:pt>
                <c:pt idx="857">
                  <c:v>1.1892879758773445</c:v>
                </c:pt>
                <c:pt idx="858">
                  <c:v>1.1884142350346807</c:v>
                </c:pt>
                <c:pt idx="859">
                  <c:v>1.1873689487240573</c:v>
                </c:pt>
                <c:pt idx="860">
                  <c:v>1.1850465560984096</c:v>
                </c:pt>
                <c:pt idx="861">
                  <c:v>1.1848803566021888</c:v>
                </c:pt>
                <c:pt idx="862">
                  <c:v>1.18453414333447</c:v>
                </c:pt>
                <c:pt idx="863">
                  <c:v>1.1832143404333391</c:v>
                </c:pt>
                <c:pt idx="864">
                  <c:v>1.1826453218744457</c:v>
                </c:pt>
                <c:pt idx="865">
                  <c:v>1.1818098411850475</c:v>
                </c:pt>
                <c:pt idx="866">
                  <c:v>1.1812050260957632</c:v>
                </c:pt>
                <c:pt idx="867">
                  <c:v>1.1805803292450323</c:v>
                </c:pt>
                <c:pt idx="868">
                  <c:v>1.1802410721133862</c:v>
                </c:pt>
                <c:pt idx="869">
                  <c:v>1.1798456247344877</c:v>
                </c:pt>
                <c:pt idx="870">
                  <c:v>1.1797224608862651</c:v>
                </c:pt>
                <c:pt idx="871">
                  <c:v>1.1788805608205724</c:v>
                </c:pt>
                <c:pt idx="872">
                  <c:v>1.1781942918224213</c:v>
                </c:pt>
                <c:pt idx="873">
                  <c:v>1.1775558219908613</c:v>
                </c:pt>
                <c:pt idx="874">
                  <c:v>1.1757374231808209</c:v>
                </c:pt>
                <c:pt idx="875">
                  <c:v>1.1741497796534668</c:v>
                </c:pt>
                <c:pt idx="876">
                  <c:v>1.1730128371977837</c:v>
                </c:pt>
                <c:pt idx="877">
                  <c:v>1.1716767392863621</c:v>
                </c:pt>
                <c:pt idx="878">
                  <c:v>1.1711244492496686</c:v>
                </c:pt>
                <c:pt idx="879">
                  <c:v>1.1704777624515916</c:v>
                </c:pt>
                <c:pt idx="880">
                  <c:v>1.1703639907481673</c:v>
                </c:pt>
                <c:pt idx="881">
                  <c:v>1.1697606962556564</c:v>
                </c:pt>
                <c:pt idx="882">
                  <c:v>1.1688102201814281</c:v>
                </c:pt>
                <c:pt idx="883">
                  <c:v>1.1684524349796603</c:v>
                </c:pt>
                <c:pt idx="884">
                  <c:v>1.167217681536397</c:v>
                </c:pt>
                <c:pt idx="885">
                  <c:v>1.1657546696669923</c:v>
                </c:pt>
                <c:pt idx="886">
                  <c:v>1.1641905078490162</c:v>
                </c:pt>
                <c:pt idx="887">
                  <c:v>1.1632202688991959</c:v>
                </c:pt>
                <c:pt idx="888">
                  <c:v>1.1629352271321267</c:v>
                </c:pt>
                <c:pt idx="889">
                  <c:v>1.1620178398371013</c:v>
                </c:pt>
                <c:pt idx="890">
                  <c:v>1.161356623974459</c:v>
                </c:pt>
                <c:pt idx="891">
                  <c:v>1.1602711298734993</c:v>
                </c:pt>
                <c:pt idx="892">
                  <c:v>1.159204584526341</c:v>
                </c:pt>
                <c:pt idx="893">
                  <c:v>1.1576642946775264</c:v>
                </c:pt>
                <c:pt idx="894">
                  <c:v>1.1561677673571433</c:v>
                </c:pt>
                <c:pt idx="895">
                  <c:v>1.1546040045967927</c:v>
                </c:pt>
                <c:pt idx="896">
                  <c:v>1.1535408894823516</c:v>
                </c:pt>
                <c:pt idx="897">
                  <c:v>1.1525505206123841</c:v>
                </c:pt>
                <c:pt idx="898">
                  <c:v>1.1520135545771977</c:v>
                </c:pt>
                <c:pt idx="899">
                  <c:v>1.1519293253441805</c:v>
                </c:pt>
                <c:pt idx="900">
                  <c:v>1.1518247240203636</c:v>
                </c:pt>
                <c:pt idx="901">
                  <c:v>1.1516496499542921</c:v>
                </c:pt>
                <c:pt idx="902">
                  <c:v>1.1513987344425443</c:v>
                </c:pt>
                <c:pt idx="903">
                  <c:v>1.1510518955845535</c:v>
                </c:pt>
                <c:pt idx="904">
                  <c:v>1.1506688134874996</c:v>
                </c:pt>
                <c:pt idx="905">
                  <c:v>1.1505258487625596</c:v>
                </c:pt>
                <c:pt idx="906">
                  <c:v>1.1500832390464069</c:v>
                </c:pt>
                <c:pt idx="907">
                  <c:v>1.1490173189209862</c:v>
                </c:pt>
                <c:pt idx="908">
                  <c:v>1.1485716315993069</c:v>
                </c:pt>
                <c:pt idx="909">
                  <c:v>1.1474930019941609</c:v>
                </c:pt>
                <c:pt idx="910">
                  <c:v>1.1450935591423597</c:v>
                </c:pt>
                <c:pt idx="911">
                  <c:v>1.143786704713269</c:v>
                </c:pt>
                <c:pt idx="912">
                  <c:v>1.1427861628104028</c:v>
                </c:pt>
                <c:pt idx="913">
                  <c:v>1.1419853611426252</c:v>
                </c:pt>
                <c:pt idx="914">
                  <c:v>1.1412591064878641</c:v>
                </c:pt>
                <c:pt idx="915">
                  <c:v>1.1402597065295872</c:v>
                </c:pt>
                <c:pt idx="916">
                  <c:v>1.1398521340817884</c:v>
                </c:pt>
                <c:pt idx="917">
                  <c:v>1.1390142866607746</c:v>
                </c:pt>
                <c:pt idx="918">
                  <c:v>1.138466500376355</c:v>
                </c:pt>
                <c:pt idx="919">
                  <c:v>1.1378763068439757</c:v>
                </c:pt>
                <c:pt idx="920">
                  <c:v>1.1375021265623675</c:v>
                </c:pt>
                <c:pt idx="921">
                  <c:v>1.1372757330458823</c:v>
                </c:pt>
                <c:pt idx="922">
                  <c:v>1.1368612596902887</c:v>
                </c:pt>
                <c:pt idx="923">
                  <c:v>1.1362590214901933</c:v>
                </c:pt>
                <c:pt idx="924">
                  <c:v>1.1353317902057085</c:v>
                </c:pt>
                <c:pt idx="925">
                  <c:v>1.1349435263475969</c:v>
                </c:pt>
                <c:pt idx="926">
                  <c:v>1.134610908768273</c:v>
                </c:pt>
                <c:pt idx="927">
                  <c:v>1.1342009783867018</c:v>
                </c:pt>
                <c:pt idx="928">
                  <c:v>1.1330663646614971</c:v>
                </c:pt>
                <c:pt idx="929">
                  <c:v>1.131663914709</c:v>
                </c:pt>
                <c:pt idx="930">
                  <c:v>1.130066303907399</c:v>
                </c:pt>
                <c:pt idx="931">
                  <c:v>1.1288323786347496</c:v>
                </c:pt>
                <c:pt idx="932">
                  <c:v>1.1283053242770076</c:v>
                </c:pt>
                <c:pt idx="933">
                  <c:v>1.1274632092862773</c:v>
                </c:pt>
                <c:pt idx="934">
                  <c:v>1.1270569993276465</c:v>
                </c:pt>
                <c:pt idx="935">
                  <c:v>1.1265970875490012</c:v>
                </c:pt>
                <c:pt idx="936">
                  <c:v>1.1261564263219976</c:v>
                </c:pt>
                <c:pt idx="937">
                  <c:v>1.1255890512761304</c:v>
                </c:pt>
                <c:pt idx="938">
                  <c:v>1.1251562355721689</c:v>
                </c:pt>
                <c:pt idx="939">
                  <c:v>1.1238881636387448</c:v>
                </c:pt>
                <c:pt idx="940">
                  <c:v>1.122002109557116</c:v>
                </c:pt>
                <c:pt idx="941">
                  <c:v>1.1207704637747522</c:v>
                </c:pt>
                <c:pt idx="942">
                  <c:v>1.1206481249188436</c:v>
                </c:pt>
                <c:pt idx="943">
                  <c:v>1.1199490387941766</c:v>
                </c:pt>
                <c:pt idx="944">
                  <c:v>1.1195841782019469</c:v>
                </c:pt>
                <c:pt idx="945">
                  <c:v>1.1189963366152536</c:v>
                </c:pt>
                <c:pt idx="946">
                  <c:v>1.1180958691837048</c:v>
                </c:pt>
                <c:pt idx="947">
                  <c:v>1.1169445149601573</c:v>
                </c:pt>
                <c:pt idx="948">
                  <c:v>1.1159938584151852</c:v>
                </c:pt>
                <c:pt idx="949">
                  <c:v>1.115284095731514</c:v>
                </c:pt>
                <c:pt idx="950">
                  <c:v>1.1142671891727038</c:v>
                </c:pt>
                <c:pt idx="951">
                  <c:v>1.113763728201498</c:v>
                </c:pt>
                <c:pt idx="952">
                  <c:v>1.1130753198564574</c:v>
                </c:pt>
                <c:pt idx="953">
                  <c:v>1.1123891201354166</c:v>
                </c:pt>
                <c:pt idx="954">
                  <c:v>1.1118518259088794</c:v>
                </c:pt>
                <c:pt idx="955">
                  <c:v>1.1105022128252595</c:v>
                </c:pt>
                <c:pt idx="956">
                  <c:v>1.1097130059382152</c:v>
                </c:pt>
                <c:pt idx="957">
                  <c:v>1.1090294527520264</c:v>
                </c:pt>
                <c:pt idx="958">
                  <c:v>1.1082770854910322</c:v>
                </c:pt>
                <c:pt idx="959">
                  <c:v>1.1073765047931605</c:v>
                </c:pt>
                <c:pt idx="960">
                  <c:v>1.1069089300349162</c:v>
                </c:pt>
                <c:pt idx="961">
                  <c:v>1.106138356907086</c:v>
                </c:pt>
                <c:pt idx="962">
                  <c:v>1.1058041110841983</c:v>
                </c:pt>
                <c:pt idx="963">
                  <c:v>1.1053868819578283</c:v>
                </c:pt>
                <c:pt idx="964">
                  <c:v>1.1047436190358482</c:v>
                </c:pt>
                <c:pt idx="965">
                  <c:v>1.1036114977682689</c:v>
                </c:pt>
                <c:pt idx="966">
                  <c:v>1.1030161136769883</c:v>
                </c:pt>
                <c:pt idx="967">
                  <c:v>1.1016629630824044</c:v>
                </c:pt>
                <c:pt idx="968">
                  <c:v>1.0999156194677648</c:v>
                </c:pt>
                <c:pt idx="969">
                  <c:v>1.0989954892301839</c:v>
                </c:pt>
                <c:pt idx="970">
                  <c:v>1.0984117799522872</c:v>
                </c:pt>
                <c:pt idx="971">
                  <c:v>1.0974175714049799</c:v>
                </c:pt>
                <c:pt idx="972">
                  <c:v>1.0969994236883471</c:v>
                </c:pt>
                <c:pt idx="973">
                  <c:v>1.0967585647648743</c:v>
                </c:pt>
                <c:pt idx="974">
                  <c:v>1.0963215787509983</c:v>
                </c:pt>
                <c:pt idx="975">
                  <c:v>1.0958148208503069</c:v>
                </c:pt>
                <c:pt idx="976">
                  <c:v>1.0958082026705165</c:v>
                </c:pt>
                <c:pt idx="977">
                  <c:v>1.0951294754398759</c:v>
                </c:pt>
                <c:pt idx="978">
                  <c:v>1.094519807632973</c:v>
                </c:pt>
                <c:pt idx="979">
                  <c:v>1.0942114723195013</c:v>
                </c:pt>
                <c:pt idx="980">
                  <c:v>1.0929915778363195</c:v>
                </c:pt>
                <c:pt idx="981">
                  <c:v>1.0925083552841302</c:v>
                </c:pt>
                <c:pt idx="982">
                  <c:v>1.0917189086676748</c:v>
                </c:pt>
                <c:pt idx="983">
                  <c:v>1.0910317263302616</c:v>
                </c:pt>
                <c:pt idx="984">
                  <c:v>1.0904765656673137</c:v>
                </c:pt>
                <c:pt idx="985">
                  <c:v>1.0899608055130738</c:v>
                </c:pt>
                <c:pt idx="986">
                  <c:v>1.0895629414252912</c:v>
                </c:pt>
                <c:pt idx="987">
                  <c:v>1.0887935318681217</c:v>
                </c:pt>
                <c:pt idx="988">
                  <c:v>1.0877458288486139</c:v>
                </c:pt>
                <c:pt idx="989">
                  <c:v>1.0865478794714978</c:v>
                </c:pt>
                <c:pt idx="990">
                  <c:v>1.0851561737659703</c:v>
                </c:pt>
                <c:pt idx="991">
                  <c:v>1.0849517365946257</c:v>
                </c:pt>
                <c:pt idx="992">
                  <c:v>1.0845558706047276</c:v>
                </c:pt>
                <c:pt idx="993">
                  <c:v>1.0836955421699301</c:v>
                </c:pt>
                <c:pt idx="994">
                  <c:v>1.0829671669845742</c:v>
                </c:pt>
                <c:pt idx="995">
                  <c:v>1.0822201100204052</c:v>
                </c:pt>
                <c:pt idx="996">
                  <c:v>1.0815093298975338</c:v>
                </c:pt>
                <c:pt idx="997">
                  <c:v>1.0805894854512548</c:v>
                </c:pt>
                <c:pt idx="998">
                  <c:v>1.0801273314463931</c:v>
                </c:pt>
                <c:pt idx="999">
                  <c:v>1.0794511070603647</c:v>
                </c:pt>
                <c:pt idx="1000">
                  <c:v>1.0788734597641092</c:v>
                </c:pt>
                <c:pt idx="1001">
                  <c:v>1.0782793321043718</c:v>
                </c:pt>
                <c:pt idx="1002">
                  <c:v>1.0774279026752629</c:v>
                </c:pt>
                <c:pt idx="1003">
                  <c:v>1.0768487319724676</c:v>
                </c:pt>
                <c:pt idx="1004">
                  <c:v>1.0761459830943707</c:v>
                </c:pt>
                <c:pt idx="1005">
                  <c:v>1.0756121447569917</c:v>
                </c:pt>
                <c:pt idx="1006">
                  <c:v>1.0748628243090768</c:v>
                </c:pt>
                <c:pt idx="1007">
                  <c:v>1.0738561876744332</c:v>
                </c:pt>
                <c:pt idx="1008">
                  <c:v>1.0732392847803098</c:v>
                </c:pt>
                <c:pt idx="1009">
                  <c:v>1.0724513151399682</c:v>
                </c:pt>
                <c:pt idx="1010">
                  <c:v>1.071960983963635</c:v>
                </c:pt>
                <c:pt idx="1011">
                  <c:v>1.0704383652945588</c:v>
                </c:pt>
                <c:pt idx="1012">
                  <c:v>1.0695680451496938</c:v>
                </c:pt>
                <c:pt idx="1013">
                  <c:v>1.0693486434441772</c:v>
                </c:pt>
                <c:pt idx="1014">
                  <c:v>1.069157957259065</c:v>
                </c:pt>
                <c:pt idx="1015">
                  <c:v>1.0686214359748636</c:v>
                </c:pt>
                <c:pt idx="1016">
                  <c:v>1.068025677261796</c:v>
                </c:pt>
                <c:pt idx="1017">
                  <c:v>1.06773296615851</c:v>
                </c:pt>
                <c:pt idx="1018">
                  <c:v>1.0673778863817067</c:v>
                </c:pt>
                <c:pt idx="1019">
                  <c:v>1.067428896203525</c:v>
                </c:pt>
                <c:pt idx="1020">
                  <c:v>1.0668524997192692</c:v>
                </c:pt>
                <c:pt idx="1021">
                  <c:v>1.0663632000309788</c:v>
                </c:pt>
                <c:pt idx="1022">
                  <c:v>1.0654681109527628</c:v>
                </c:pt>
                <c:pt idx="1023">
                  <c:v>1.0638645823432855</c:v>
                </c:pt>
                <c:pt idx="1024">
                  <c:v>1.0624133430305835</c:v>
                </c:pt>
                <c:pt idx="1025">
                  <c:v>1.0613307661013165</c:v>
                </c:pt>
                <c:pt idx="1026">
                  <c:v>1.060084441207549</c:v>
                </c:pt>
                <c:pt idx="1027">
                  <c:v>1.0596245911287927</c:v>
                </c:pt>
                <c:pt idx="1028">
                  <c:v>1.0595689037855709</c:v>
                </c:pt>
                <c:pt idx="1029">
                  <c:v>1.0583704841160197</c:v>
                </c:pt>
                <c:pt idx="1030">
                  <c:v>1.0579836720611058</c:v>
                </c:pt>
                <c:pt idx="1031">
                  <c:v>1.0575735291957395</c:v>
                </c:pt>
                <c:pt idx="1032">
                  <c:v>1.0573117462672468</c:v>
                </c:pt>
                <c:pt idx="1033">
                  <c:v>1.0568963391669393</c:v>
                </c:pt>
                <c:pt idx="1034">
                  <c:v>1.0567644869541546</c:v>
                </c:pt>
                <c:pt idx="1035">
                  <c:v>1.0563403998035821</c:v>
                </c:pt>
                <c:pt idx="1036">
                  <c:v>1.0563468345643221</c:v>
                </c:pt>
                <c:pt idx="1037">
                  <c:v>1.056004477095476</c:v>
                </c:pt>
                <c:pt idx="1038">
                  <c:v>1.0553275154420079</c:v>
                </c:pt>
                <c:pt idx="1039">
                  <c:v>1.054364906353124</c:v>
                </c:pt>
                <c:pt idx="1040">
                  <c:v>1.053808743888963</c:v>
                </c:pt>
                <c:pt idx="1041">
                  <c:v>1.0527002692785006</c:v>
                </c:pt>
                <c:pt idx="1042">
                  <c:v>1.0521246533138118</c:v>
                </c:pt>
                <c:pt idx="1043">
                  <c:v>1.0507805390585254</c:v>
                </c:pt>
                <c:pt idx="1044">
                  <c:v>1.0486742862617482</c:v>
                </c:pt>
                <c:pt idx="1045">
                  <c:v>1.0482585365527053</c:v>
                </c:pt>
                <c:pt idx="1046">
                  <c:v>1.0478310323661892</c:v>
                </c:pt>
                <c:pt idx="1047">
                  <c:v>1.047121885737861</c:v>
                </c:pt>
                <c:pt idx="1048">
                  <c:v>1.0465879469623893</c:v>
                </c:pt>
                <c:pt idx="1049">
                  <c:v>1.0460631277371681</c:v>
                </c:pt>
                <c:pt idx="1050">
                  <c:v>1.0454811200103329</c:v>
                </c:pt>
                <c:pt idx="1051">
                  <c:v>1.0450537246912095</c:v>
                </c:pt>
                <c:pt idx="1052">
                  <c:v>1.0448101024197287</c:v>
                </c:pt>
                <c:pt idx="1053">
                  <c:v>1.0443058934255527</c:v>
                </c:pt>
                <c:pt idx="1054">
                  <c:v>1.0438942748046951</c:v>
                </c:pt>
                <c:pt idx="1055">
                  <c:v>1.0431575662081796</c:v>
                </c:pt>
                <c:pt idx="1056">
                  <c:v>1.0426995153088101</c:v>
                </c:pt>
                <c:pt idx="1057">
                  <c:v>1.0421522214264332</c:v>
                </c:pt>
                <c:pt idx="1058">
                  <c:v>1.0418216444600532</c:v>
                </c:pt>
                <c:pt idx="1059">
                  <c:v>1.0407767297079176</c:v>
                </c:pt>
                <c:pt idx="1060">
                  <c:v>1.0402549620632393</c:v>
                </c:pt>
                <c:pt idx="1061">
                  <c:v>1.0394198473127865</c:v>
                </c:pt>
                <c:pt idx="1062">
                  <c:v>1.0393587924867635</c:v>
                </c:pt>
                <c:pt idx="1063">
                  <c:v>1.0394000323636872</c:v>
                </c:pt>
                <c:pt idx="1064">
                  <c:v>1.0392065367686649</c:v>
                </c:pt>
                <c:pt idx="1065">
                  <c:v>1.0382087087200629</c:v>
                </c:pt>
                <c:pt idx="1066">
                  <c:v>1.037870231002364</c:v>
                </c:pt>
                <c:pt idx="1067">
                  <c:v>1.0373335772670087</c:v>
                </c:pt>
                <c:pt idx="1068">
                  <c:v>1.0361163681718735</c:v>
                </c:pt>
                <c:pt idx="1069">
                  <c:v>1.0353125502299334</c:v>
                </c:pt>
                <c:pt idx="1070">
                  <c:v>1.0342281897592656</c:v>
                </c:pt>
                <c:pt idx="1071">
                  <c:v>1.0335948930059224</c:v>
                </c:pt>
                <c:pt idx="1072">
                  <c:v>1.0326975516830181</c:v>
                </c:pt>
                <c:pt idx="1073">
                  <c:v>1.0321476517081594</c:v>
                </c:pt>
                <c:pt idx="1074">
                  <c:v>1.0314794798244449</c:v>
                </c:pt>
                <c:pt idx="1075">
                  <c:v>1.0308504562603418</c:v>
                </c:pt>
                <c:pt idx="1076">
                  <c:v>1.0298630826370192</c:v>
                </c:pt>
                <c:pt idx="1077">
                  <c:v>1.0292047515644649</c:v>
                </c:pt>
                <c:pt idx="1078">
                  <c:v>1.0280813124198396</c:v>
                </c:pt>
                <c:pt idx="1079">
                  <c:v>1.02788536566164</c:v>
                </c:pt>
                <c:pt idx="1080">
                  <c:v>1.0277751752048414</c:v>
                </c:pt>
                <c:pt idx="1081">
                  <c:v>1.0275357128562879</c:v>
                </c:pt>
                <c:pt idx="1082">
                  <c:v>1.0275867411258683</c:v>
                </c:pt>
                <c:pt idx="1083">
                  <c:v>1.0268212978241185</c:v>
                </c:pt>
                <c:pt idx="1084">
                  <c:v>1.0266696359367635</c:v>
                </c:pt>
                <c:pt idx="1085">
                  <c:v>1.0259805536133264</c:v>
                </c:pt>
                <c:pt idx="1086">
                  <c:v>1.025652746466565</c:v>
                </c:pt>
                <c:pt idx="1087">
                  <c:v>1.025568595792036</c:v>
                </c:pt>
                <c:pt idx="1088">
                  <c:v>1.0255589833326704</c:v>
                </c:pt>
                <c:pt idx="1089">
                  <c:v>1.0253892708763253</c:v>
                </c:pt>
                <c:pt idx="1090">
                  <c:v>1.0249813130512002</c:v>
                </c:pt>
                <c:pt idx="1091">
                  <c:v>1.0246421400975849</c:v>
                </c:pt>
                <c:pt idx="1092">
                  <c:v>1.0243582171748971</c:v>
                </c:pt>
                <c:pt idx="1093">
                  <c:v>1.0241802905617816</c:v>
                </c:pt>
                <c:pt idx="1094">
                  <c:v>1.0226582387078555</c:v>
                </c:pt>
                <c:pt idx="1095">
                  <c:v>1.0205482346956889</c:v>
                </c:pt>
                <c:pt idx="1096">
                  <c:v>1.0199228603197281</c:v>
                </c:pt>
                <c:pt idx="1097">
                  <c:v>1.0191068724675973</c:v>
                </c:pt>
                <c:pt idx="1098">
                  <c:v>1.0183646322926105</c:v>
                </c:pt>
                <c:pt idx="1099">
                  <c:v>1.0176326492135603</c:v>
                </c:pt>
                <c:pt idx="1100">
                  <c:v>1.0172109312358264</c:v>
                </c:pt>
                <c:pt idx="1101">
                  <c:v>1.0167936053332085</c:v>
                </c:pt>
                <c:pt idx="1102">
                  <c:v>1.0157161950105369</c:v>
                </c:pt>
                <c:pt idx="1103">
                  <c:v>1.0148834161992593</c:v>
                </c:pt>
                <c:pt idx="1104">
                  <c:v>1.0139325395932526</c:v>
                </c:pt>
                <c:pt idx="1105">
                  <c:v>1.0127315074746099</c:v>
                </c:pt>
                <c:pt idx="1106">
                  <c:v>1.0126844502043835</c:v>
                </c:pt>
                <c:pt idx="1107">
                  <c:v>1.0125313837963454</c:v>
                </c:pt>
                <c:pt idx="1108">
                  <c:v>1.0124282103234301</c:v>
                </c:pt>
                <c:pt idx="1109">
                  <c:v>1.0118482495661498</c:v>
                </c:pt>
                <c:pt idx="1110">
                  <c:v>1.0112191487791717</c:v>
                </c:pt>
                <c:pt idx="1111">
                  <c:v>1.0107664357907666</c:v>
                </c:pt>
                <c:pt idx="1112">
                  <c:v>1.0103416430172818</c:v>
                </c:pt>
                <c:pt idx="1113">
                  <c:v>1.0096038297402274</c:v>
                </c:pt>
                <c:pt idx="1114">
                  <c:v>1.0093042474159843</c:v>
                </c:pt>
                <c:pt idx="1115">
                  <c:v>1.0087995461347685</c:v>
                </c:pt>
                <c:pt idx="1116">
                  <c:v>1.0078648744879464</c:v>
                </c:pt>
                <c:pt idx="1117">
                  <c:v>1.007573766086773</c:v>
                </c:pt>
                <c:pt idx="1118">
                  <c:v>1.0074005477639811</c:v>
                </c:pt>
                <c:pt idx="1119">
                  <c:v>1.0072325648413609</c:v>
                </c:pt>
                <c:pt idx="1120">
                  <c:v>1.0066256268952523</c:v>
                </c:pt>
                <c:pt idx="1121">
                  <c:v>1.0059036151208263</c:v>
                </c:pt>
                <c:pt idx="1122">
                  <c:v>1.0049851524635578</c:v>
                </c:pt>
                <c:pt idx="1123">
                  <c:v>1.0045142508354676</c:v>
                </c:pt>
                <c:pt idx="1124">
                  <c:v>1.0036477388384086</c:v>
                </c:pt>
                <c:pt idx="1125">
                  <c:v>1.0029761931708674</c:v>
                </c:pt>
                <c:pt idx="1126">
                  <c:v>1.0020580367103529</c:v>
                </c:pt>
                <c:pt idx="1127">
                  <c:v>1.0015942116933363</c:v>
                </c:pt>
                <c:pt idx="1128">
                  <c:v>1.0010434639944807</c:v>
                </c:pt>
                <c:pt idx="1129">
                  <c:v>1.0006475724631432</c:v>
                </c:pt>
                <c:pt idx="1130">
                  <c:v>1.000273046878035</c:v>
                </c:pt>
                <c:pt idx="1131">
                  <c:v>0.99960891566284837</c:v>
                </c:pt>
                <c:pt idx="1132">
                  <c:v>0.99918595249265685</c:v>
                </c:pt>
                <c:pt idx="1133">
                  <c:v>0.99873004142372257</c:v>
                </c:pt>
                <c:pt idx="1134">
                  <c:v>0.99856033458690097</c:v>
                </c:pt>
                <c:pt idx="1135">
                  <c:v>0.9981090853778456</c:v>
                </c:pt>
                <c:pt idx="1136">
                  <c:v>0.99770112840479774</c:v>
                </c:pt>
                <c:pt idx="1137">
                  <c:v>0.9969566592003587</c:v>
                </c:pt>
                <c:pt idx="1138">
                  <c:v>0.99590624170450215</c:v>
                </c:pt>
                <c:pt idx="1139">
                  <c:v>0.99551511650151447</c:v>
                </c:pt>
                <c:pt idx="1140">
                  <c:v>0.99466687683864574</c:v>
                </c:pt>
                <c:pt idx="1141">
                  <c:v>0.99419475763222642</c:v>
                </c:pt>
                <c:pt idx="1142">
                  <c:v>0.99347752098400222</c:v>
                </c:pt>
                <c:pt idx="1143">
                  <c:v>0.99295308285218831</c:v>
                </c:pt>
                <c:pt idx="1144">
                  <c:v>0.99254701071071161</c:v>
                </c:pt>
                <c:pt idx="1145">
                  <c:v>0.99218363600742954</c:v>
                </c:pt>
                <c:pt idx="1146">
                  <c:v>0.99190333746850223</c:v>
                </c:pt>
                <c:pt idx="1147">
                  <c:v>0.99169860900132378</c:v>
                </c:pt>
                <c:pt idx="1148">
                  <c:v>0.99142542910498532</c:v>
                </c:pt>
                <c:pt idx="1149">
                  <c:v>0.99138870260671741</c:v>
                </c:pt>
                <c:pt idx="1150">
                  <c:v>0.99107983944631151</c:v>
                </c:pt>
                <c:pt idx="1151">
                  <c:v>0.99060311482890429</c:v>
                </c:pt>
                <c:pt idx="1152">
                  <c:v>0.9902856036312857</c:v>
                </c:pt>
                <c:pt idx="1153">
                  <c:v>0.98994269106989918</c:v>
                </c:pt>
                <c:pt idx="1154">
                  <c:v>0.98940167213650099</c:v>
                </c:pt>
                <c:pt idx="1155">
                  <c:v>0.98882207084655405</c:v>
                </c:pt>
                <c:pt idx="1156">
                  <c:v>0.98780135392870949</c:v>
                </c:pt>
                <c:pt idx="1157">
                  <c:v>0.98692430869434011</c:v>
                </c:pt>
                <c:pt idx="1158">
                  <c:v>0.98649375658911664</c:v>
                </c:pt>
                <c:pt idx="1159">
                  <c:v>0.98531627545697253</c:v>
                </c:pt>
                <c:pt idx="1160">
                  <c:v>0.98377396123173677</c:v>
                </c:pt>
                <c:pt idx="1161">
                  <c:v>0.98293865721269791</c:v>
                </c:pt>
                <c:pt idx="1162">
                  <c:v>0.98211294425696405</c:v>
                </c:pt>
                <c:pt idx="1163">
                  <c:v>0.98199375997591576</c:v>
                </c:pt>
                <c:pt idx="1164">
                  <c:v>0.98159267067699008</c:v>
                </c:pt>
                <c:pt idx="1165">
                  <c:v>0.98139683962633673</c:v>
                </c:pt>
                <c:pt idx="1166">
                  <c:v>0.98113785339452542</c:v>
                </c:pt>
                <c:pt idx="1167">
                  <c:v>0.98082930363956111</c:v>
                </c:pt>
                <c:pt idx="1168">
                  <c:v>0.98025117651595173</c:v>
                </c:pt>
                <c:pt idx="1169">
                  <c:v>0.97996620853992489</c:v>
                </c:pt>
                <c:pt idx="1170">
                  <c:v>0.97981268307851843</c:v>
                </c:pt>
                <c:pt idx="1171">
                  <c:v>0.97972847961694343</c:v>
                </c:pt>
                <c:pt idx="1172">
                  <c:v>0.97937935820537803</c:v>
                </c:pt>
                <c:pt idx="1173">
                  <c:v>0.97884985438860495</c:v>
                </c:pt>
                <c:pt idx="1174">
                  <c:v>0.97819157780725285</c:v>
                </c:pt>
                <c:pt idx="1175">
                  <c:v>0.97769453155987873</c:v>
                </c:pt>
                <c:pt idx="1176">
                  <c:v>0.97735437000180447</c:v>
                </c:pt>
                <c:pt idx="1177">
                  <c:v>0.97698255619828067</c:v>
                </c:pt>
                <c:pt idx="1178">
                  <c:v>0.97669062047856259</c:v>
                </c:pt>
                <c:pt idx="1179">
                  <c:v>0.97630892224319865</c:v>
                </c:pt>
                <c:pt idx="1180">
                  <c:v>0.97580968337835383</c:v>
                </c:pt>
                <c:pt idx="1181">
                  <c:v>0.97482773734855721</c:v>
                </c:pt>
                <c:pt idx="1182">
                  <c:v>0.97414892336012315</c:v>
                </c:pt>
                <c:pt idx="1183">
                  <c:v>0.9738296446276421</c:v>
                </c:pt>
                <c:pt idx="1184">
                  <c:v>0.97348114403888475</c:v>
                </c:pt>
                <c:pt idx="1185">
                  <c:v>0.97317330796759982</c:v>
                </c:pt>
                <c:pt idx="1186">
                  <c:v>0.97278676056146007</c:v>
                </c:pt>
                <c:pt idx="1187">
                  <c:v>0.97253712603207709</c:v>
                </c:pt>
                <c:pt idx="1188">
                  <c:v>0.97226522859226538</c:v>
                </c:pt>
                <c:pt idx="1189">
                  <c:v>0.9717759438049034</c:v>
                </c:pt>
                <c:pt idx="1190">
                  <c:v>0.9711929078833188</c:v>
                </c:pt>
                <c:pt idx="1191">
                  <c:v>0.97043529372954529</c:v>
                </c:pt>
                <c:pt idx="1192">
                  <c:v>0.97004736464940733</c:v>
                </c:pt>
                <c:pt idx="1193">
                  <c:v>0.96970139610855688</c:v>
                </c:pt>
                <c:pt idx="1194">
                  <c:v>0.9692606401779853</c:v>
                </c:pt>
                <c:pt idx="1195">
                  <c:v>0.96821678098119768</c:v>
                </c:pt>
                <c:pt idx="1196">
                  <c:v>0.96736985260959785</c:v>
                </c:pt>
                <c:pt idx="1197">
                  <c:v>0.96681472810508962</c:v>
                </c:pt>
                <c:pt idx="1198">
                  <c:v>0.9660053446139204</c:v>
                </c:pt>
                <c:pt idx="1199">
                  <c:v>0.96562115636217438</c:v>
                </c:pt>
                <c:pt idx="1200">
                  <c:v>0.96526265966441027</c:v>
                </c:pt>
                <c:pt idx="1201">
                  <c:v>0.96510924429103584</c:v>
                </c:pt>
                <c:pt idx="1202">
                  <c:v>0.96488013837089237</c:v>
                </c:pt>
                <c:pt idx="1203">
                  <c:v>0.96442572553559192</c:v>
                </c:pt>
                <c:pt idx="1204">
                  <c:v>0.96407121183686284</c:v>
                </c:pt>
                <c:pt idx="1205">
                  <c:v>0.96382608826844185</c:v>
                </c:pt>
                <c:pt idx="1206">
                  <c:v>0.96378044797857532</c:v>
                </c:pt>
                <c:pt idx="1207">
                  <c:v>0.9636549964407809</c:v>
                </c:pt>
                <c:pt idx="1208">
                  <c:v>0.96302528289175215</c:v>
                </c:pt>
                <c:pt idx="1209">
                  <c:v>0.96261436683049906</c:v>
                </c:pt>
                <c:pt idx="1210">
                  <c:v>0.96191782410781612</c:v>
                </c:pt>
                <c:pt idx="1211">
                  <c:v>0.96171662338667929</c:v>
                </c:pt>
                <c:pt idx="1212">
                  <c:v>0.96163031590810544</c:v>
                </c:pt>
                <c:pt idx="1213">
                  <c:v>0.96165579131645729</c:v>
                </c:pt>
                <c:pt idx="1214">
                  <c:v>0.961206626848089</c:v>
                </c:pt>
                <c:pt idx="1215">
                  <c:v>0.96090896235908729</c:v>
                </c:pt>
                <c:pt idx="1216">
                  <c:v>0.96072381362552073</c:v>
                </c:pt>
                <c:pt idx="1217">
                  <c:v>0.96050567899206662</c:v>
                </c:pt>
                <c:pt idx="1218">
                  <c:v>0.96021755632616801</c:v>
                </c:pt>
                <c:pt idx="1219">
                  <c:v>0.9599625312373149</c:v>
                </c:pt>
                <c:pt idx="1220">
                  <c:v>0.95993022016790186</c:v>
                </c:pt>
                <c:pt idx="1221">
                  <c:v>0.95980133132724177</c:v>
                </c:pt>
                <c:pt idx="1222">
                  <c:v>0.95961972291439623</c:v>
                </c:pt>
                <c:pt idx="1223">
                  <c:v>0.95935807110144333</c:v>
                </c:pt>
                <c:pt idx="1224">
                  <c:v>0.95930062124435667</c:v>
                </c:pt>
                <c:pt idx="1225">
                  <c:v>0.95923619643489211</c:v>
                </c:pt>
                <c:pt idx="1226">
                  <c:v>0.95871624300905156</c:v>
                </c:pt>
                <c:pt idx="1227">
                  <c:v>0.95820783109336372</c:v>
                </c:pt>
                <c:pt idx="1228">
                  <c:v>0.95818096558170429</c:v>
                </c:pt>
                <c:pt idx="1229">
                  <c:v>0.95782985024117195</c:v>
                </c:pt>
                <c:pt idx="1230">
                  <c:v>0.95753455248377584</c:v>
                </c:pt>
                <c:pt idx="1231">
                  <c:v>0.95745739058045476</c:v>
                </c:pt>
                <c:pt idx="1232">
                  <c:v>0.9573356756106618</c:v>
                </c:pt>
                <c:pt idx="1233">
                  <c:v>0.95728976567456314</c:v>
                </c:pt>
                <c:pt idx="1234">
                  <c:v>0.95717597308214331</c:v>
                </c:pt>
                <c:pt idx="1235">
                  <c:v>0.95717240795703995</c:v>
                </c:pt>
                <c:pt idx="1236">
                  <c:v>0.95718172923557288</c:v>
                </c:pt>
                <c:pt idx="1237">
                  <c:v>0.95674441968278912</c:v>
                </c:pt>
                <c:pt idx="1238">
                  <c:v>0.95660168381671662</c:v>
                </c:pt>
                <c:pt idx="1239">
                  <c:v>0.95682812546779372</c:v>
                </c:pt>
                <c:pt idx="1240">
                  <c:v>0.95661009530282959</c:v>
                </c:pt>
                <c:pt idx="1241">
                  <c:v>0.95641748971685081</c:v>
                </c:pt>
                <c:pt idx="1242">
                  <c:v>0.95644339900564557</c:v>
                </c:pt>
                <c:pt idx="1243">
                  <c:v>0.95639530085098756</c:v>
                </c:pt>
                <c:pt idx="1244">
                  <c:v>0.95656383273953172</c:v>
                </c:pt>
                <c:pt idx="1245">
                  <c:v>0.95648862409282487</c:v>
                </c:pt>
                <c:pt idx="1246">
                  <c:v>0.95618566335583122</c:v>
                </c:pt>
                <c:pt idx="1247">
                  <c:v>0.95642749584430165</c:v>
                </c:pt>
                <c:pt idx="1248">
                  <c:v>0.95613474015327615</c:v>
                </c:pt>
                <c:pt idx="1249">
                  <c:v>0.95623985709434389</c:v>
                </c:pt>
                <c:pt idx="1250">
                  <c:v>0.95626739144840101</c:v>
                </c:pt>
                <c:pt idx="1251">
                  <c:v>0.95619508910284468</c:v>
                </c:pt>
                <c:pt idx="1252">
                  <c:v>0.95612027511483177</c:v>
                </c:pt>
                <c:pt idx="1253">
                  <c:v>0.9561369776120372</c:v>
                </c:pt>
                <c:pt idx="1254">
                  <c:v>0.95615702188001095</c:v>
                </c:pt>
                <c:pt idx="1255">
                  <c:v>0.95605244328787653</c:v>
                </c:pt>
                <c:pt idx="1256">
                  <c:v>0.95606105210333236</c:v>
                </c:pt>
                <c:pt idx="1257">
                  <c:v>0.95614471145791047</c:v>
                </c:pt>
                <c:pt idx="1258">
                  <c:v>0.95596442069295295</c:v>
                </c:pt>
                <c:pt idx="1259">
                  <c:v>0.95600548426805121</c:v>
                </c:pt>
                <c:pt idx="1260">
                  <c:v>0.95607553754723751</c:v>
                </c:pt>
                <c:pt idx="1261">
                  <c:v>0.95608792922260077</c:v>
                </c:pt>
                <c:pt idx="1262">
                  <c:v>0.95612925537377369</c:v>
                </c:pt>
                <c:pt idx="1263">
                  <c:v>0.95610802273077566</c:v>
                </c:pt>
                <c:pt idx="1264">
                  <c:v>0.95598829266211471</c:v>
                </c:pt>
                <c:pt idx="1265">
                  <c:v>0.95595876179931627</c:v>
                </c:pt>
                <c:pt idx="1266">
                  <c:v>0.95602134661849159</c:v>
                </c:pt>
                <c:pt idx="1267">
                  <c:v>0.95599415328401471</c:v>
                </c:pt>
                <c:pt idx="1268">
                  <c:v>0.9559923424970177</c:v>
                </c:pt>
                <c:pt idx="1269">
                  <c:v>0.95606982782424466</c:v>
                </c:pt>
                <c:pt idx="1270">
                  <c:v>0.95592789007342305</c:v>
                </c:pt>
                <c:pt idx="1271">
                  <c:v>0.95586403403680531</c:v>
                </c:pt>
                <c:pt idx="1272">
                  <c:v>0.95589230406913894</c:v>
                </c:pt>
                <c:pt idx="1273">
                  <c:v>0.95593342568228135</c:v>
                </c:pt>
                <c:pt idx="1274">
                  <c:v>0.95596300456466055</c:v>
                </c:pt>
                <c:pt idx="1275">
                  <c:v>0.95580726181995002</c:v>
                </c:pt>
                <c:pt idx="1276">
                  <c:v>0.9559708965181376</c:v>
                </c:pt>
                <c:pt idx="1277">
                  <c:v>0.95593823282153356</c:v>
                </c:pt>
                <c:pt idx="1278">
                  <c:v>0.95579187098255614</c:v>
                </c:pt>
                <c:pt idx="1279">
                  <c:v>0.9556689472322768</c:v>
                </c:pt>
                <c:pt idx="1280">
                  <c:v>0.9558555877278655</c:v>
                </c:pt>
                <c:pt idx="1281">
                  <c:v>0.95586139752041843</c:v>
                </c:pt>
                <c:pt idx="1282">
                  <c:v>0.95583219887936866</c:v>
                </c:pt>
                <c:pt idx="1283">
                  <c:v>0.95589840405191562</c:v>
                </c:pt>
                <c:pt idx="1284">
                  <c:v>0.95591160825990551</c:v>
                </c:pt>
                <c:pt idx="1285">
                  <c:v>0.9556535447872736</c:v>
                </c:pt>
                <c:pt idx="1286">
                  <c:v>0.95563576559220109</c:v>
                </c:pt>
                <c:pt idx="1287">
                  <c:v>0.95564887535016518</c:v>
                </c:pt>
                <c:pt idx="1288">
                  <c:v>0.95572778279375947</c:v>
                </c:pt>
                <c:pt idx="1289">
                  <c:v>0.9559480745083101</c:v>
                </c:pt>
                <c:pt idx="1290">
                  <c:v>0.95594893741029774</c:v>
                </c:pt>
                <c:pt idx="1291">
                  <c:v>0.9560483037260058</c:v>
                </c:pt>
                <c:pt idx="1292">
                  <c:v>0.95603286281986932</c:v>
                </c:pt>
                <c:pt idx="1293">
                  <c:v>0.95580122330974093</c:v>
                </c:pt>
                <c:pt idx="1294">
                  <c:v>0.95593480397418762</c:v>
                </c:pt>
                <c:pt idx="1295">
                  <c:v>0.95587819099409532</c:v>
                </c:pt>
                <c:pt idx="1296">
                  <c:v>0.95583526937302465</c:v>
                </c:pt>
                <c:pt idx="1297">
                  <c:v>0.95605386626167588</c:v>
                </c:pt>
                <c:pt idx="1298">
                  <c:v>0.95626260792179218</c:v>
                </c:pt>
                <c:pt idx="1299">
                  <c:v>0.95630507396841269</c:v>
                </c:pt>
                <c:pt idx="1300">
                  <c:v>0.95635641739465016</c:v>
                </c:pt>
                <c:pt idx="1301">
                  <c:v>0.95650911371835301</c:v>
                </c:pt>
                <c:pt idx="1302">
                  <c:v>0.95698184032082267</c:v>
                </c:pt>
                <c:pt idx="1303">
                  <c:v>0.95677748700604337</c:v>
                </c:pt>
                <c:pt idx="1304">
                  <c:v>0.95740437173031945</c:v>
                </c:pt>
                <c:pt idx="1305">
                  <c:v>0.95741588357717167</c:v>
                </c:pt>
                <c:pt idx="1306">
                  <c:v>0.95763678879085012</c:v>
                </c:pt>
                <c:pt idx="1307">
                  <c:v>0.95772669856711523</c:v>
                </c:pt>
                <c:pt idx="1308">
                  <c:v>0.95802985018537901</c:v>
                </c:pt>
                <c:pt idx="1309">
                  <c:v>0.95804648098777978</c:v>
                </c:pt>
                <c:pt idx="1310">
                  <c:v>0.95821041824440556</c:v>
                </c:pt>
                <c:pt idx="1311">
                  <c:v>0.95827345811008957</c:v>
                </c:pt>
                <c:pt idx="1312">
                  <c:v>0.95822474551276338</c:v>
                </c:pt>
                <c:pt idx="1313">
                  <c:v>0.95825865198413018</c:v>
                </c:pt>
                <c:pt idx="1314">
                  <c:v>0.95811493744059961</c:v>
                </c:pt>
                <c:pt idx="1315">
                  <c:v>0.95824484973208324</c:v>
                </c:pt>
                <c:pt idx="1316">
                  <c:v>0.95826816969554196</c:v>
                </c:pt>
                <c:pt idx="1317">
                  <c:v>0.95825926387324623</c:v>
                </c:pt>
                <c:pt idx="1318">
                  <c:v>0.9582561926478661</c:v>
                </c:pt>
                <c:pt idx="1319">
                  <c:v>0.95850433762645793</c:v>
                </c:pt>
                <c:pt idx="1320">
                  <c:v>0.95907524665998412</c:v>
                </c:pt>
                <c:pt idx="1321">
                  <c:v>0.9592343968142657</c:v>
                </c:pt>
                <c:pt idx="1322">
                  <c:v>0.95922566229632911</c:v>
                </c:pt>
                <c:pt idx="1323">
                  <c:v>0.9595549926196264</c:v>
                </c:pt>
                <c:pt idx="1324">
                  <c:v>0.95984244964497523</c:v>
                </c:pt>
                <c:pt idx="1325">
                  <c:v>0.95967607594315696</c:v>
                </c:pt>
                <c:pt idx="1326">
                  <c:v>0.95962109327930689</c:v>
                </c:pt>
                <c:pt idx="1327">
                  <c:v>0.95953404770476258</c:v>
                </c:pt>
                <c:pt idx="1328">
                  <c:v>0.95974012046688828</c:v>
                </c:pt>
                <c:pt idx="1329">
                  <c:v>0.95973558949255655</c:v>
                </c:pt>
                <c:pt idx="1330">
                  <c:v>0.96004303555759019</c:v>
                </c:pt>
                <c:pt idx="1331">
                  <c:v>0.96024411545872068</c:v>
                </c:pt>
                <c:pt idx="1332">
                  <c:v>0.9601620915799316</c:v>
                </c:pt>
                <c:pt idx="1333">
                  <c:v>0.96023304343600158</c:v>
                </c:pt>
                <c:pt idx="1334">
                  <c:v>0.9606038564289312</c:v>
                </c:pt>
                <c:pt idx="1335">
                  <c:v>0.96031210659303456</c:v>
                </c:pt>
                <c:pt idx="1336">
                  <c:v>0.96051297718866047</c:v>
                </c:pt>
                <c:pt idx="1337">
                  <c:v>0.9609651456100532</c:v>
                </c:pt>
                <c:pt idx="1338">
                  <c:v>0.96117020093297878</c:v>
                </c:pt>
                <c:pt idx="1339">
                  <c:v>0.96112204794212419</c:v>
                </c:pt>
                <c:pt idx="1340">
                  <c:v>0.96095075786509854</c:v>
                </c:pt>
                <c:pt idx="1341">
                  <c:v>0.96100611556634552</c:v>
                </c:pt>
                <c:pt idx="1342">
                  <c:v>0.96139968179905588</c:v>
                </c:pt>
                <c:pt idx="1343">
                  <c:v>0.96170031223994612</c:v>
                </c:pt>
                <c:pt idx="1344">
                  <c:v>0.96169546309270815</c:v>
                </c:pt>
                <c:pt idx="1345">
                  <c:v>0.96241764801418817</c:v>
                </c:pt>
                <c:pt idx="1346">
                  <c:v>0.96262396294695673</c:v>
                </c:pt>
                <c:pt idx="1347">
                  <c:v>0.9632548779527732</c:v>
                </c:pt>
                <c:pt idx="1348">
                  <c:v>0.96339030226935474</c:v>
                </c:pt>
                <c:pt idx="1349">
                  <c:v>0.96363574193798296</c:v>
                </c:pt>
                <c:pt idx="1350">
                  <c:v>0.96371324769418998</c:v>
                </c:pt>
                <c:pt idx="1351">
                  <c:v>0.96427331851426568</c:v>
                </c:pt>
                <c:pt idx="1352">
                  <c:v>0.96420469458366354</c:v>
                </c:pt>
                <c:pt idx="1353">
                  <c:v>0.96432424017473206</c:v>
                </c:pt>
                <c:pt idx="1354">
                  <c:v>0.9645264804682252</c:v>
                </c:pt>
                <c:pt idx="1355">
                  <c:v>0.96460670240492641</c:v>
                </c:pt>
                <c:pt idx="1356">
                  <c:v>0.96488064425806686</c:v>
                </c:pt>
                <c:pt idx="1357">
                  <c:v>0.96484108969567151</c:v>
                </c:pt>
                <c:pt idx="1358">
                  <c:v>0.96526458987918362</c:v>
                </c:pt>
                <c:pt idx="1359">
                  <c:v>0.9653583062140989</c:v>
                </c:pt>
                <c:pt idx="1360">
                  <c:v>0.96561119234813275</c:v>
                </c:pt>
                <c:pt idx="1361">
                  <c:v>0.96571562287465573</c:v>
                </c:pt>
                <c:pt idx="1362">
                  <c:v>0.96602746785494975</c:v>
                </c:pt>
                <c:pt idx="1363">
                  <c:v>0.96593547670192337</c:v>
                </c:pt>
                <c:pt idx="1364">
                  <c:v>0.9660861433982072</c:v>
                </c:pt>
                <c:pt idx="1365">
                  <c:v>0.96597267144346455</c:v>
                </c:pt>
                <c:pt idx="1366">
                  <c:v>0.96620291161597427</c:v>
                </c:pt>
                <c:pt idx="1367">
                  <c:v>0.96631446799377352</c:v>
                </c:pt>
                <c:pt idx="1368">
                  <c:v>0.96630996230735</c:v>
                </c:pt>
                <c:pt idx="1369">
                  <c:v>0.9666594406300244</c:v>
                </c:pt>
                <c:pt idx="1370">
                  <c:v>0.96676005628357964</c:v>
                </c:pt>
                <c:pt idx="1371">
                  <c:v>0.96720878212756922</c:v>
                </c:pt>
                <c:pt idx="1372">
                  <c:v>0.96717017621080814</c:v>
                </c:pt>
                <c:pt idx="1373">
                  <c:v>0.96748531616288946</c:v>
                </c:pt>
                <c:pt idx="1374">
                  <c:v>0.96781783063288562</c:v>
                </c:pt>
                <c:pt idx="1375">
                  <c:v>0.96827749402281893</c:v>
                </c:pt>
                <c:pt idx="1376">
                  <c:v>0.96869550062898613</c:v>
                </c:pt>
                <c:pt idx="1377">
                  <c:v>0.96876361472393901</c:v>
                </c:pt>
                <c:pt idx="1378">
                  <c:v>0.96866056799118183</c:v>
                </c:pt>
                <c:pt idx="1379">
                  <c:v>0.96886877422713358</c:v>
                </c:pt>
                <c:pt idx="1380">
                  <c:v>0.96905482605151427</c:v>
                </c:pt>
                <c:pt idx="1381">
                  <c:v>0.9688850282200463</c:v>
                </c:pt>
                <c:pt idx="1382">
                  <c:v>0.96902662020736197</c:v>
                </c:pt>
                <c:pt idx="1383">
                  <c:v>0.96914369142003498</c:v>
                </c:pt>
                <c:pt idx="1384">
                  <c:v>0.968976638120287</c:v>
                </c:pt>
                <c:pt idx="1385">
                  <c:v>0.96901844350027755</c:v>
                </c:pt>
                <c:pt idx="1386">
                  <c:v>0.96935118694414224</c:v>
                </c:pt>
                <c:pt idx="1387">
                  <c:v>0.96963619646814836</c:v>
                </c:pt>
                <c:pt idx="1388">
                  <c:v>0.96997613174711805</c:v>
                </c:pt>
                <c:pt idx="1389">
                  <c:v>0.96997233375629743</c:v>
                </c:pt>
                <c:pt idx="1390">
                  <c:v>0.97028468751368757</c:v>
                </c:pt>
                <c:pt idx="1391">
                  <c:v>0.97049764285085527</c:v>
                </c:pt>
                <c:pt idx="1392">
                  <c:v>0.97087228402850823</c:v>
                </c:pt>
                <c:pt idx="1393">
                  <c:v>0.9709134977889845</c:v>
                </c:pt>
                <c:pt idx="1394">
                  <c:v>0.97097156934449547</c:v>
                </c:pt>
                <c:pt idx="1395">
                  <c:v>0.97103808879810027</c:v>
                </c:pt>
                <c:pt idx="1396">
                  <c:v>0.97109645775253217</c:v>
                </c:pt>
                <c:pt idx="1397">
                  <c:v>0.97105939527921847</c:v>
                </c:pt>
                <c:pt idx="1398">
                  <c:v>0.97098409268954922</c:v>
                </c:pt>
                <c:pt idx="1399">
                  <c:v>0.97140898663821307</c:v>
                </c:pt>
                <c:pt idx="1400">
                  <c:v>0.97141391634870367</c:v>
                </c:pt>
                <c:pt idx="1401">
                  <c:v>0.97160735098091378</c:v>
                </c:pt>
                <c:pt idx="1402">
                  <c:v>0.97161405384581734</c:v>
                </c:pt>
                <c:pt idx="1403">
                  <c:v>0.97213092858404904</c:v>
                </c:pt>
                <c:pt idx="1404">
                  <c:v>0.97210791486441206</c:v>
                </c:pt>
                <c:pt idx="1405">
                  <c:v>0.97226516710536948</c:v>
                </c:pt>
                <c:pt idx="1406">
                  <c:v>0.97230433034942965</c:v>
                </c:pt>
                <c:pt idx="1407">
                  <c:v>0.97241271112484196</c:v>
                </c:pt>
                <c:pt idx="1408">
                  <c:v>0.97248904499608857</c:v>
                </c:pt>
                <c:pt idx="1409">
                  <c:v>0.97283997793172705</c:v>
                </c:pt>
                <c:pt idx="1410">
                  <c:v>0.97302104410379164</c:v>
                </c:pt>
                <c:pt idx="1411">
                  <c:v>0.97291099125768266</c:v>
                </c:pt>
                <c:pt idx="1412">
                  <c:v>0.97329447181382578</c:v>
                </c:pt>
                <c:pt idx="1413">
                  <c:v>0.97368709073652415</c:v>
                </c:pt>
                <c:pt idx="1414">
                  <c:v>0.97424845329449505</c:v>
                </c:pt>
                <c:pt idx="1415">
                  <c:v>0.97446424650778085</c:v>
                </c:pt>
                <c:pt idx="1416">
                  <c:v>0.97521613969949472</c:v>
                </c:pt>
                <c:pt idx="1417">
                  <c:v>0.97582922357527124</c:v>
                </c:pt>
                <c:pt idx="1418">
                  <c:v>0.97641920158407713</c:v>
                </c:pt>
                <c:pt idx="1419">
                  <c:v>0.9768980887635923</c:v>
                </c:pt>
                <c:pt idx="1420">
                  <c:v>0.97722006082989388</c:v>
                </c:pt>
                <c:pt idx="1421">
                  <c:v>0.9779020096098221</c:v>
                </c:pt>
                <c:pt idx="1422">
                  <c:v>0.97831818550707683</c:v>
                </c:pt>
                <c:pt idx="1423">
                  <c:v>0.97902409911703836</c:v>
                </c:pt>
                <c:pt idx="1424">
                  <c:v>0.97896674103874171</c:v>
                </c:pt>
                <c:pt idx="1425">
                  <c:v>0.97924418288525517</c:v>
                </c:pt>
                <c:pt idx="1426">
                  <c:v>0.9793793375320573</c:v>
                </c:pt>
                <c:pt idx="1427">
                  <c:v>0.97973111024592785</c:v>
                </c:pt>
                <c:pt idx="1428">
                  <c:v>0.97971911214718821</c:v>
                </c:pt>
                <c:pt idx="1429">
                  <c:v>0.98049064737093983</c:v>
                </c:pt>
                <c:pt idx="1430">
                  <c:v>0.98058397356107363</c:v>
                </c:pt>
                <c:pt idx="1431">
                  <c:v>0.9807539705881182</c:v>
                </c:pt>
                <c:pt idx="1432">
                  <c:v>0.98101288876343151</c:v>
                </c:pt>
                <c:pt idx="1433">
                  <c:v>0.98120576867163534</c:v>
                </c:pt>
                <c:pt idx="1434">
                  <c:v>0.9812768695839339</c:v>
                </c:pt>
                <c:pt idx="1435">
                  <c:v>0.9810262990071531</c:v>
                </c:pt>
                <c:pt idx="1436">
                  <c:v>0.98094181551234894</c:v>
                </c:pt>
                <c:pt idx="1437">
                  <c:v>0.98114505403666286</c:v>
                </c:pt>
                <c:pt idx="1438">
                  <c:v>0.98112845441878316</c:v>
                </c:pt>
                <c:pt idx="1439">
                  <c:v>0.98124020688178371</c:v>
                </c:pt>
                <c:pt idx="1440">
                  <c:v>0.98135505136769807</c:v>
                </c:pt>
                <c:pt idx="1441">
                  <c:v>0.98133988987271648</c:v>
                </c:pt>
                <c:pt idx="1442">
                  <c:v>0.98124689164392964</c:v>
                </c:pt>
                <c:pt idx="1443">
                  <c:v>0.98103561747590984</c:v>
                </c:pt>
                <c:pt idx="1444">
                  <c:v>0.9814529219824687</c:v>
                </c:pt>
                <c:pt idx="1445">
                  <c:v>0.98150567637747133</c:v>
                </c:pt>
                <c:pt idx="1446">
                  <c:v>0.9812693590924072</c:v>
                </c:pt>
                <c:pt idx="1447">
                  <c:v>0.98144239632238106</c:v>
                </c:pt>
                <c:pt idx="1448">
                  <c:v>0.98147763849731706</c:v>
                </c:pt>
                <c:pt idx="1449">
                  <c:v>0.98138645704360339</c:v>
                </c:pt>
                <c:pt idx="1450">
                  <c:v>0.98140991113884213</c:v>
                </c:pt>
                <c:pt idx="1451">
                  <c:v>0.98166092280476291</c:v>
                </c:pt>
                <c:pt idx="1452">
                  <c:v>0.98145409154120611</c:v>
                </c:pt>
                <c:pt idx="1453">
                  <c:v>0.98151399500271275</c:v>
                </c:pt>
                <c:pt idx="1454">
                  <c:v>0.98153893927080937</c:v>
                </c:pt>
                <c:pt idx="1455">
                  <c:v>0.98150624075138859</c:v>
                </c:pt>
                <c:pt idx="1456">
                  <c:v>0.9814536488629112</c:v>
                </c:pt>
                <c:pt idx="1457">
                  <c:v>0.98140216568536076</c:v>
                </c:pt>
                <c:pt idx="1458">
                  <c:v>0.98136990385615852</c:v>
                </c:pt>
                <c:pt idx="1459">
                  <c:v>0.9817510131432351</c:v>
                </c:pt>
                <c:pt idx="1460">
                  <c:v>0.9817167300009203</c:v>
                </c:pt>
                <c:pt idx="1461">
                  <c:v>0.98166948518979313</c:v>
                </c:pt>
                <c:pt idx="1462">
                  <c:v>0.98176179698048693</c:v>
                </c:pt>
                <c:pt idx="1463">
                  <c:v>0.98159025273314715</c:v>
                </c:pt>
                <c:pt idx="1464">
                  <c:v>0.98161521740670499</c:v>
                </c:pt>
                <c:pt idx="1465">
                  <c:v>0.98172041560103473</c:v>
                </c:pt>
                <c:pt idx="1466">
                  <c:v>0.981838156369645</c:v>
                </c:pt>
                <c:pt idx="1467">
                  <c:v>0.98169678739166177</c:v>
                </c:pt>
                <c:pt idx="1468">
                  <c:v>0.98162003334380843</c:v>
                </c:pt>
                <c:pt idx="1469">
                  <c:v>0.98173010832304475</c:v>
                </c:pt>
                <c:pt idx="1470">
                  <c:v>0.98186923984226582</c:v>
                </c:pt>
                <c:pt idx="1471">
                  <c:v>0.9817924785857256</c:v>
                </c:pt>
                <c:pt idx="1472">
                  <c:v>0.9816370812595171</c:v>
                </c:pt>
                <c:pt idx="1473">
                  <c:v>0.98170819803980669</c:v>
                </c:pt>
                <c:pt idx="1474">
                  <c:v>0.98203522086661643</c:v>
                </c:pt>
                <c:pt idx="1475">
                  <c:v>0.98204062439284667</c:v>
                </c:pt>
                <c:pt idx="1476">
                  <c:v>0.98187072280644594</c:v>
                </c:pt>
                <c:pt idx="1477">
                  <c:v>0.98191310964896439</c:v>
                </c:pt>
                <c:pt idx="1478">
                  <c:v>0.9819310253255773</c:v>
                </c:pt>
                <c:pt idx="1479">
                  <c:v>0.98193480378655407</c:v>
                </c:pt>
                <c:pt idx="1480">
                  <c:v>0.98194298312048811</c:v>
                </c:pt>
                <c:pt idx="1481">
                  <c:v>0.98194494480640104</c:v>
                </c:pt>
                <c:pt idx="1482">
                  <c:v>0.98194890898913056</c:v>
                </c:pt>
                <c:pt idx="1483">
                  <c:v>0.98183995994795337</c:v>
                </c:pt>
                <c:pt idx="1484">
                  <c:v>0.98201860243243921</c:v>
                </c:pt>
                <c:pt idx="1485">
                  <c:v>0.98204021812653319</c:v>
                </c:pt>
                <c:pt idx="1486">
                  <c:v>0.98184846429492878</c:v>
                </c:pt>
                <c:pt idx="1487">
                  <c:v>0.98193666100398647</c:v>
                </c:pt>
                <c:pt idx="1488">
                  <c:v>0.98202242732385181</c:v>
                </c:pt>
                <c:pt idx="1489">
                  <c:v>0.98178134493104152</c:v>
                </c:pt>
                <c:pt idx="1490">
                  <c:v>0.98179423573359825</c:v>
                </c:pt>
                <c:pt idx="1491">
                  <c:v>0.98211642221785389</c:v>
                </c:pt>
                <c:pt idx="1492">
                  <c:v>0.98197810763018012</c:v>
                </c:pt>
                <c:pt idx="1493">
                  <c:v>0.98174292947993935</c:v>
                </c:pt>
                <c:pt idx="1494">
                  <c:v>0.98182965202265926</c:v>
                </c:pt>
                <c:pt idx="1495">
                  <c:v>0.98212112647778915</c:v>
                </c:pt>
                <c:pt idx="1496">
                  <c:v>0.98207321404487491</c:v>
                </c:pt>
                <c:pt idx="1497">
                  <c:v>0.98189484733323762</c:v>
                </c:pt>
                <c:pt idx="1498">
                  <c:v>0.98226484459169183</c:v>
                </c:pt>
                <c:pt idx="1499">
                  <c:v>0.98215459830808827</c:v>
                </c:pt>
                <c:pt idx="1500">
                  <c:v>0.98190704448901456</c:v>
                </c:pt>
                <c:pt idx="1501">
                  <c:v>0.98190820524991007</c:v>
                </c:pt>
                <c:pt idx="1502">
                  <c:v>0.98207640491671622</c:v>
                </c:pt>
                <c:pt idx="1503">
                  <c:v>0.98215021625143661</c:v>
                </c:pt>
                <c:pt idx="1504">
                  <c:v>0.98204785630176783</c:v>
                </c:pt>
                <c:pt idx="1505">
                  <c:v>0.98201528106712432</c:v>
                </c:pt>
                <c:pt idx="1506">
                  <c:v>0.98220382240081427</c:v>
                </c:pt>
                <c:pt idx="1507">
                  <c:v>0.98213245587266185</c:v>
                </c:pt>
                <c:pt idx="1508">
                  <c:v>0.9820571891878993</c:v>
                </c:pt>
                <c:pt idx="1509">
                  <c:v>0.98217441763257041</c:v>
                </c:pt>
                <c:pt idx="1510">
                  <c:v>0.9821848360144112</c:v>
                </c:pt>
                <c:pt idx="1511">
                  <c:v>0.98200161976346412</c:v>
                </c:pt>
                <c:pt idx="1512">
                  <c:v>0.98194448490096442</c:v>
                </c:pt>
                <c:pt idx="1513">
                  <c:v>0.98226290172207631</c:v>
                </c:pt>
                <c:pt idx="1514">
                  <c:v>0.98234130124064323</c:v>
                </c:pt>
                <c:pt idx="1515">
                  <c:v>0.98225359205116136</c:v>
                </c:pt>
                <c:pt idx="1516">
                  <c:v>0.98220432152799975</c:v>
                </c:pt>
                <c:pt idx="1517">
                  <c:v>0.98236095365967779</c:v>
                </c:pt>
                <c:pt idx="1518">
                  <c:v>0.98212589158552688</c:v>
                </c:pt>
                <c:pt idx="1519">
                  <c:v>0.98190072237251325</c:v>
                </c:pt>
                <c:pt idx="1520">
                  <c:v>0.9823385906796811</c:v>
                </c:pt>
                <c:pt idx="1521">
                  <c:v>0.98224293430845366</c:v>
                </c:pt>
                <c:pt idx="1522">
                  <c:v>0.9820264915761403</c:v>
                </c:pt>
                <c:pt idx="1523">
                  <c:v>0.98217888534139619</c:v>
                </c:pt>
                <c:pt idx="1524">
                  <c:v>0.98238268982879229</c:v>
                </c:pt>
                <c:pt idx="1525">
                  <c:v>0.98226194110030862</c:v>
                </c:pt>
                <c:pt idx="1526">
                  <c:v>0.98225546087620297</c:v>
                </c:pt>
                <c:pt idx="1527">
                  <c:v>0.9823307551751036</c:v>
                </c:pt>
                <c:pt idx="1528">
                  <c:v>0.98233641565788554</c:v>
                </c:pt>
                <c:pt idx="1529">
                  <c:v>0.98212879788668683</c:v>
                </c:pt>
                <c:pt idx="1530">
                  <c:v>0.98211456500042116</c:v>
                </c:pt>
                <c:pt idx="1531">
                  <c:v>0.98238049000262395</c:v>
                </c:pt>
                <c:pt idx="1532">
                  <c:v>0.98219011906564047</c:v>
                </c:pt>
                <c:pt idx="1533">
                  <c:v>0.98209893761192668</c:v>
                </c:pt>
                <c:pt idx="1534">
                  <c:v>0.98232446947058361</c:v>
                </c:pt>
                <c:pt idx="1535">
                  <c:v>0.98238808174741332</c:v>
                </c:pt>
                <c:pt idx="1536">
                  <c:v>0.9821881790057897</c:v>
                </c:pt>
                <c:pt idx="1537">
                  <c:v>0.98220957855424407</c:v>
                </c:pt>
                <c:pt idx="1538">
                  <c:v>0.98244314605659777</c:v>
                </c:pt>
                <c:pt idx="1539">
                  <c:v>0.98226752753851565</c:v>
                </c:pt>
                <c:pt idx="1540">
                  <c:v>0.98202795132510201</c:v>
                </c:pt>
                <c:pt idx="1541">
                  <c:v>0.98230033773510461</c:v>
                </c:pt>
                <c:pt idx="1542">
                  <c:v>0.98236142957164496</c:v>
                </c:pt>
                <c:pt idx="1543">
                  <c:v>0.98221631854465863</c:v>
                </c:pt>
                <c:pt idx="1544">
                  <c:v>0.98208532713762331</c:v>
                </c:pt>
                <c:pt idx="1545">
                  <c:v>0.9823520966855035</c:v>
                </c:pt>
                <c:pt idx="1546">
                  <c:v>0.98247364633900491</c:v>
                </c:pt>
                <c:pt idx="1547">
                  <c:v>0.9820322433306482</c:v>
                </c:pt>
                <c:pt idx="1548">
                  <c:v>0.98220016441483959</c:v>
                </c:pt>
                <c:pt idx="1549">
                  <c:v>0.98235039757567533</c:v>
                </c:pt>
                <c:pt idx="1550">
                  <c:v>0.98243838534777117</c:v>
                </c:pt>
                <c:pt idx="1551">
                  <c:v>0.98226984185161803</c:v>
                </c:pt>
                <c:pt idx="1552">
                  <c:v>0.98242026073420674</c:v>
                </c:pt>
                <c:pt idx="1553">
                  <c:v>0.98236894727185942</c:v>
                </c:pt>
                <c:pt idx="1554">
                  <c:v>0.982158655351689</c:v>
                </c:pt>
                <c:pt idx="1555">
                  <c:v>0.98230765370705453</c:v>
                </c:pt>
                <c:pt idx="1556">
                  <c:v>0.98238666122019946</c:v>
                </c:pt>
                <c:pt idx="1557">
                  <c:v>0.98215790085710708</c:v>
                </c:pt>
                <c:pt idx="1558">
                  <c:v>0.98227928360516203</c:v>
                </c:pt>
                <c:pt idx="1559">
                  <c:v>0.98257834980507097</c:v>
                </c:pt>
                <c:pt idx="1560">
                  <c:v>0.9823918906323047</c:v>
                </c:pt>
                <c:pt idx="1561">
                  <c:v>0.98228673886841011</c:v>
                </c:pt>
                <c:pt idx="1562">
                  <c:v>0.98234287987546121</c:v>
                </c:pt>
                <c:pt idx="1563">
                  <c:v>0.98250661183343124</c:v>
                </c:pt>
                <c:pt idx="1564">
                  <c:v>0.98224751369444829</c:v>
                </c:pt>
                <c:pt idx="1565">
                  <c:v>0.98214821974269673</c:v>
                </c:pt>
                <c:pt idx="1566">
                  <c:v>0.9825518557369074</c:v>
                </c:pt>
                <c:pt idx="1567">
                  <c:v>0.98245868938206282</c:v>
                </c:pt>
                <c:pt idx="1568">
                  <c:v>0.98231500890075341</c:v>
                </c:pt>
                <c:pt idx="1569">
                  <c:v>0.98194378404550586</c:v>
                </c:pt>
                <c:pt idx="1570">
                  <c:v>0.98239722891181169</c:v>
                </c:pt>
                <c:pt idx="1571">
                  <c:v>0.98246118501798774</c:v>
                </c:pt>
                <c:pt idx="1572">
                  <c:v>0.98230999563429722</c:v>
                </c:pt>
                <c:pt idx="1573">
                  <c:v>0.98234966629631126</c:v>
                </c:pt>
                <c:pt idx="1574">
                  <c:v>0.98240529656856768</c:v>
                </c:pt>
                <c:pt idx="1575">
                  <c:v>0.98251130289660349</c:v>
                </c:pt>
                <c:pt idx="1576">
                  <c:v>0.98230595459722636</c:v>
                </c:pt>
                <c:pt idx="1577">
                  <c:v>0.98244962347093689</c:v>
                </c:pt>
                <c:pt idx="1578">
                  <c:v>0.98250821808238864</c:v>
                </c:pt>
                <c:pt idx="1579">
                  <c:v>0.98252386147741244</c:v>
                </c:pt>
                <c:pt idx="1580">
                  <c:v>0.98240221456412868</c:v>
                </c:pt>
                <c:pt idx="1581">
                  <c:v>0.98238306127227848</c:v>
                </c:pt>
                <c:pt idx="1582">
                  <c:v>0.98257493117997274</c:v>
                </c:pt>
                <c:pt idx="1583">
                  <c:v>0.98245057529487134</c:v>
                </c:pt>
                <c:pt idx="1584">
                  <c:v>0.98241459023296118</c:v>
                </c:pt>
                <c:pt idx="1585">
                  <c:v>0.98249235854171491</c:v>
                </c:pt>
                <c:pt idx="1586">
                  <c:v>0.98253739790715133</c:v>
                </c:pt>
                <c:pt idx="1587">
                  <c:v>0.98237891136780608</c:v>
                </c:pt>
                <c:pt idx="1588">
                  <c:v>0.98246827763560152</c:v>
                </c:pt>
                <c:pt idx="1589">
                  <c:v>0.98253005432106078</c:v>
                </c:pt>
                <c:pt idx="1590">
                  <c:v>0.98250930638786338</c:v>
                </c:pt>
                <c:pt idx="1591">
                  <c:v>0.98235488410080729</c:v>
                </c:pt>
                <c:pt idx="1592">
                  <c:v>0.98253861670609155</c:v>
                </c:pt>
                <c:pt idx="1593">
                  <c:v>0.98255768593490211</c:v>
                </c:pt>
                <c:pt idx="1594">
                  <c:v>0.98235633945084744</c:v>
                </c:pt>
                <c:pt idx="1595">
                  <c:v>0.98245517789608261</c:v>
                </c:pt>
                <c:pt idx="1596">
                  <c:v>0.98239556462481015</c:v>
                </c:pt>
                <c:pt idx="1597">
                  <c:v>0.98262712840973543</c:v>
                </c:pt>
                <c:pt idx="1598">
                  <c:v>0.98226868109072263</c:v>
                </c:pt>
                <c:pt idx="1599">
                  <c:v>0.98237300431546015</c:v>
                </c:pt>
                <c:pt idx="1600">
                  <c:v>0.9825558199196367</c:v>
                </c:pt>
                <c:pt idx="1601">
                  <c:v>0.98262554378685174</c:v>
                </c:pt>
                <c:pt idx="1602">
                  <c:v>0.98237991402109748</c:v>
                </c:pt>
                <c:pt idx="1603">
                  <c:v>0.98246998835303923</c:v>
                </c:pt>
                <c:pt idx="1604">
                  <c:v>0.98235856970092195</c:v>
                </c:pt>
                <c:pt idx="1605">
                  <c:v>0.98235556894973586</c:v>
                </c:pt>
                <c:pt idx="1606">
                  <c:v>0.98227514090937695</c:v>
                </c:pt>
                <c:pt idx="1607">
                  <c:v>0.98261637780615618</c:v>
                </c:pt>
                <c:pt idx="1608">
                  <c:v>0.9824815747044634</c:v>
                </c:pt>
                <c:pt idx="1609">
                  <c:v>0.982396632524834</c:v>
                </c:pt>
                <c:pt idx="1610">
                  <c:v>0.98229613419151796</c:v>
                </c:pt>
                <c:pt idx="1611">
                  <c:v>0.98260503240475383</c:v>
                </c:pt>
                <c:pt idx="1612">
                  <c:v>0.98242440342998216</c:v>
                </c:pt>
                <c:pt idx="1613">
                  <c:v>0.98244359154465855</c:v>
                </c:pt>
                <c:pt idx="1614">
                  <c:v>0.98243312832153717</c:v>
                </c:pt>
                <c:pt idx="1615">
                  <c:v>0.98258335427368459</c:v>
                </c:pt>
                <c:pt idx="1616">
                  <c:v>0.98249111652755705</c:v>
                </c:pt>
                <c:pt idx="1617">
                  <c:v>0.98249204513627331</c:v>
                </c:pt>
                <c:pt idx="1618">
                  <c:v>0.98251558048477439</c:v>
                </c:pt>
                <c:pt idx="1619">
                  <c:v>0.98274757375124144</c:v>
                </c:pt>
                <c:pt idx="1620">
                  <c:v>0.98250545107253628</c:v>
                </c:pt>
                <c:pt idx="1621">
                  <c:v>0.98252267310237895</c:v>
                </c:pt>
                <c:pt idx="1622">
                  <c:v>0.98250418144424823</c:v>
                </c:pt>
                <c:pt idx="1623">
                  <c:v>0.98269717008131396</c:v>
                </c:pt>
                <c:pt idx="1624">
                  <c:v>0.98260770655373475</c:v>
                </c:pt>
                <c:pt idx="1625">
                  <c:v>0.98247893378915463</c:v>
                </c:pt>
                <c:pt idx="1626">
                  <c:v>0.98257294627884184</c:v>
                </c:pt>
                <c:pt idx="1627">
                  <c:v>0.98261404027783583</c:v>
                </c:pt>
                <c:pt idx="1628">
                  <c:v>0.98248408194799719</c:v>
                </c:pt>
                <c:pt idx="1629">
                  <c:v>0.98242265788971772</c:v>
                </c:pt>
                <c:pt idx="1630">
                  <c:v>0.98249278802324624</c:v>
                </c:pt>
                <c:pt idx="1631">
                  <c:v>0.98262398115856375</c:v>
                </c:pt>
                <c:pt idx="1632">
                  <c:v>0.98258804252709042</c:v>
                </c:pt>
                <c:pt idx="1633">
                  <c:v>0.98251968395881095</c:v>
                </c:pt>
                <c:pt idx="1634">
                  <c:v>0.98255456629786952</c:v>
                </c:pt>
                <c:pt idx="1635">
                  <c:v>0.98254580218456655</c:v>
                </c:pt>
                <c:pt idx="1636">
                  <c:v>0.98266630996302817</c:v>
                </c:pt>
                <c:pt idx="1637">
                  <c:v>0.98259746827409467</c:v>
                </c:pt>
                <c:pt idx="1638">
                  <c:v>0.98255728687728638</c:v>
                </c:pt>
                <c:pt idx="1639">
                  <c:v>0.98268481322877754</c:v>
                </c:pt>
                <c:pt idx="1640">
                  <c:v>0.98259886118716888</c:v>
                </c:pt>
                <c:pt idx="1641">
                  <c:v>0.98251926608488849</c:v>
                </c:pt>
                <c:pt idx="1642">
                  <c:v>0.98284047752999104</c:v>
                </c:pt>
                <c:pt idx="1643">
                  <c:v>0.98275809061348707</c:v>
                </c:pt>
                <c:pt idx="1644">
                  <c:v>0.98250685559321971</c:v>
                </c:pt>
                <c:pt idx="1645">
                  <c:v>0.98253685234953037</c:v>
                </c:pt>
                <c:pt idx="1646">
                  <c:v>0.98292266271823314</c:v>
                </c:pt>
                <c:pt idx="1647">
                  <c:v>0.98252581155571672</c:v>
                </c:pt>
                <c:pt idx="1648">
                  <c:v>0.98247779624347731</c:v>
                </c:pt>
                <c:pt idx="1649">
                  <c:v>0.98229636634369721</c:v>
                </c:pt>
                <c:pt idx="1650">
                  <c:v>0.98268799530278539</c:v>
                </c:pt>
                <c:pt idx="1651">
                  <c:v>0.98250708774539874</c:v>
                </c:pt>
                <c:pt idx="1652">
                  <c:v>0.98249414611349362</c:v>
                </c:pt>
                <c:pt idx="1653">
                  <c:v>0.982578925786598</c:v>
                </c:pt>
                <c:pt idx="1654">
                  <c:v>0.98269005864741277</c:v>
                </c:pt>
                <c:pt idx="1655">
                  <c:v>0.98262395354442511</c:v>
                </c:pt>
                <c:pt idx="1656">
                  <c:v>0.98262503305205795</c:v>
                </c:pt>
                <c:pt idx="1657">
                  <c:v>0.98265888072476526</c:v>
                </c:pt>
                <c:pt idx="1658">
                  <c:v>0.9826352641230004</c:v>
                </c:pt>
                <c:pt idx="1659">
                  <c:v>0.98265805658452932</c:v>
                </c:pt>
                <c:pt idx="1660">
                  <c:v>0.98258837914774999</c:v>
                </c:pt>
                <c:pt idx="1661">
                  <c:v>0.98262662048471761</c:v>
                </c:pt>
                <c:pt idx="1662">
                  <c:v>0.98260240749597583</c:v>
                </c:pt>
                <c:pt idx="1663">
                  <c:v>0.98251851159030679</c:v>
                </c:pt>
                <c:pt idx="1664">
                  <c:v>0.98252832038840632</c:v>
                </c:pt>
                <c:pt idx="1665">
                  <c:v>0.98275231564376098</c:v>
                </c:pt>
                <c:pt idx="1666">
                  <c:v>0.98257431157777686</c:v>
                </c:pt>
                <c:pt idx="1667">
                  <c:v>0.98247691406519666</c:v>
                </c:pt>
                <c:pt idx="1668">
                  <c:v>0.98258642467052415</c:v>
                </c:pt>
                <c:pt idx="1669">
                  <c:v>0.98282526080673138</c:v>
                </c:pt>
                <c:pt idx="1670">
                  <c:v>0.98270543066851035</c:v>
                </c:pt>
                <c:pt idx="1671">
                  <c:v>0.98243174701607128</c:v>
                </c:pt>
                <c:pt idx="1672">
                  <c:v>0.98244867005784742</c:v>
                </c:pt>
                <c:pt idx="1673">
                  <c:v>0.98269828001285209</c:v>
                </c:pt>
                <c:pt idx="1674">
                  <c:v>0.98266257793248857</c:v>
                </c:pt>
                <c:pt idx="1675">
                  <c:v>0.98251616526414343</c:v>
                </c:pt>
                <c:pt idx="1676">
                  <c:v>0.98254608076718131</c:v>
                </c:pt>
                <c:pt idx="1677">
                  <c:v>0.98262989541958801</c:v>
                </c:pt>
                <c:pt idx="1678">
                  <c:v>0.9827530397144365</c:v>
                </c:pt>
                <c:pt idx="1679">
                  <c:v>0.98249841649297653</c:v>
                </c:pt>
                <c:pt idx="1680">
                  <c:v>0.98259692992516112</c:v>
                </c:pt>
                <c:pt idx="1681">
                  <c:v>0.98271321375458554</c:v>
                </c:pt>
                <c:pt idx="1682">
                  <c:v>0.98252482051003542</c:v>
                </c:pt>
                <c:pt idx="1683">
                  <c:v>0.98271248687414214</c:v>
                </c:pt>
                <c:pt idx="1684">
                  <c:v>0.98262501423576076</c:v>
                </c:pt>
                <c:pt idx="1685">
                  <c:v>0.98275837799394383</c:v>
                </c:pt>
                <c:pt idx="1686">
                  <c:v>0.98260666907761651</c:v>
                </c:pt>
                <c:pt idx="1687">
                  <c:v>0.9827335802258329</c:v>
                </c:pt>
                <c:pt idx="1688">
                  <c:v>0.98267087774142325</c:v>
                </c:pt>
                <c:pt idx="1689">
                  <c:v>0.98282064659790103</c:v>
                </c:pt>
                <c:pt idx="1690">
                  <c:v>0.98285976009469433</c:v>
                </c:pt>
                <c:pt idx="1691">
                  <c:v>0.98256687513081586</c:v>
                </c:pt>
                <c:pt idx="1692">
                  <c:v>0.98241027061327602</c:v>
                </c:pt>
                <c:pt idx="1693">
                  <c:v>0.98237702653623415</c:v>
                </c:pt>
                <c:pt idx="1694">
                  <c:v>0.98259240857721164</c:v>
                </c:pt>
                <c:pt idx="1695">
                  <c:v>0.98263516124367434</c:v>
                </c:pt>
                <c:pt idx="1696">
                  <c:v>0.98236807670118764</c:v>
                </c:pt>
                <c:pt idx="1697">
                  <c:v>0.98234148696238677</c:v>
                </c:pt>
                <c:pt idx="1698">
                  <c:v>0.98247056433456537</c:v>
                </c:pt>
                <c:pt idx="1699">
                  <c:v>0.98257399817233493</c:v>
                </c:pt>
                <c:pt idx="1700">
                  <c:v>0.98252873826232856</c:v>
                </c:pt>
                <c:pt idx="1701">
                  <c:v>0.98222504624597995</c:v>
                </c:pt>
                <c:pt idx="1702">
                  <c:v>0.98186477653236182</c:v>
                </c:pt>
                <c:pt idx="1703">
                  <c:v>0.98244423436207251</c:v>
                </c:pt>
                <c:pt idx="1704">
                  <c:v>0.98255747259902959</c:v>
                </c:pt>
                <c:pt idx="1705">
                  <c:v>0.98251952585120728</c:v>
                </c:pt>
                <c:pt idx="1706">
                  <c:v>0.98214323250123525</c:v>
                </c:pt>
                <c:pt idx="1707">
                  <c:v>0.98235917329658762</c:v>
                </c:pt>
                <c:pt idx="1708">
                  <c:v>0.98262543931837143</c:v>
                </c:pt>
                <c:pt idx="1709">
                  <c:v>0.98254135048226121</c:v>
                </c:pt>
                <c:pt idx="1710">
                  <c:v>0.98246423219960977</c:v>
                </c:pt>
                <c:pt idx="1711">
                  <c:v>0.98247983918265325</c:v>
                </c:pt>
                <c:pt idx="1712">
                  <c:v>0.98241776509828183</c:v>
                </c:pt>
                <c:pt idx="1713">
                  <c:v>0.98251483759780134</c:v>
                </c:pt>
                <c:pt idx="1714">
                  <c:v>0.98250001993216662</c:v>
                </c:pt>
                <c:pt idx="1715">
                  <c:v>0.9823144705518202</c:v>
                </c:pt>
                <c:pt idx="1716">
                  <c:v>0.98236415894890461</c:v>
                </c:pt>
                <c:pt idx="1717">
                  <c:v>0.9822621820503209</c:v>
                </c:pt>
                <c:pt idx="1718">
                  <c:v>0.98255054407709563</c:v>
                </c:pt>
                <c:pt idx="1719">
                  <c:v>0.98128592229830636</c:v>
                </c:pt>
                <c:pt idx="1720">
                  <c:v>0.98146954041664591</c:v>
                </c:pt>
                <c:pt idx="1721">
                  <c:v>0.98178895989105741</c:v>
                </c:pt>
                <c:pt idx="1722">
                  <c:v>0.98195829270462054</c:v>
                </c:pt>
                <c:pt idx="1723">
                  <c:v>0.98189527241584718</c:v>
                </c:pt>
                <c:pt idx="1724">
                  <c:v>0.98195637305022154</c:v>
                </c:pt>
                <c:pt idx="1725">
                  <c:v>0.98203922427108481</c:v>
                </c:pt>
                <c:pt idx="1726">
                  <c:v>0.98212994862912772</c:v>
                </c:pt>
                <c:pt idx="1727">
                  <c:v>0.98186343004972321</c:v>
                </c:pt>
                <c:pt idx="1728">
                  <c:v>0.98157809919803907</c:v>
                </c:pt>
                <c:pt idx="1729">
                  <c:v>0.98165530594264161</c:v>
                </c:pt>
                <c:pt idx="1730">
                  <c:v>0.98182454589534152</c:v>
                </c:pt>
                <c:pt idx="1731">
                  <c:v>0.98179667492062372</c:v>
                </c:pt>
                <c:pt idx="1732">
                  <c:v>0.98178838671929791</c:v>
                </c:pt>
                <c:pt idx="1733">
                  <c:v>0.98200312313308491</c:v>
                </c:pt>
                <c:pt idx="1734">
                  <c:v>0.98207200685354357</c:v>
                </c:pt>
                <c:pt idx="1735">
                  <c:v>0.98204051271567849</c:v>
                </c:pt>
                <c:pt idx="1736">
                  <c:v>0.98179824634675372</c:v>
                </c:pt>
                <c:pt idx="1737">
                  <c:v>0.98211297756776039</c:v>
                </c:pt>
                <c:pt idx="1738">
                  <c:v>0.98199363934803707</c:v>
                </c:pt>
                <c:pt idx="1739">
                  <c:v>0.98205404193672796</c:v>
                </c:pt>
                <c:pt idx="1740">
                  <c:v>0.98169775522212666</c:v>
                </c:pt>
                <c:pt idx="1741">
                  <c:v>0.98204541711473314</c:v>
                </c:pt>
                <c:pt idx="1742">
                  <c:v>0.98213954849027563</c:v>
                </c:pt>
                <c:pt idx="1743">
                  <c:v>0.9823128454865665</c:v>
                </c:pt>
                <c:pt idx="1744">
                  <c:v>0.98216388916270658</c:v>
                </c:pt>
                <c:pt idx="1745">
                  <c:v>0.98203015835995811</c:v>
                </c:pt>
                <c:pt idx="1746">
                  <c:v>0.98157382881855648</c:v>
                </c:pt>
                <c:pt idx="1747">
                  <c:v>0.98206354893699477</c:v>
                </c:pt>
                <c:pt idx="1748">
                  <c:v>0.982209891959686</c:v>
                </c:pt>
                <c:pt idx="1749">
                  <c:v>0.98212850769646287</c:v>
                </c:pt>
                <c:pt idx="1750">
                  <c:v>0.98267905707535708</c:v>
                </c:pt>
                <c:pt idx="1751">
                  <c:v>0.98285704953373254</c:v>
                </c:pt>
                <c:pt idx="1752">
                  <c:v>0.98264820135598474</c:v>
                </c:pt>
                <c:pt idx="1753">
                  <c:v>0.98286125747624997</c:v>
                </c:pt>
              </c:numCache>
            </c:numRef>
          </c:xVal>
          <c:yVal>
            <c:numRef>
              <c:f>Data_Interpretation!$AP$28:$AP$2855</c:f>
              <c:numCache>
                <c:formatCode>General</c:formatCode>
                <c:ptCount val="2828"/>
                <c:pt idx="4">
                  <c:v>1.4469524766780003E-10</c:v>
                </c:pt>
                <c:pt idx="5">
                  <c:v>1.3830754912227664E-10</c:v>
                </c:pt>
                <c:pt idx="6">
                  <c:v>1.4377732371970476E-10</c:v>
                </c:pt>
                <c:pt idx="7">
                  <c:v>1.2282246500326081E-10</c:v>
                </c:pt>
                <c:pt idx="8">
                  <c:v>1.1043635047536884E-10</c:v>
                </c:pt>
                <c:pt idx="9">
                  <c:v>1.1694424127830977E-10</c:v>
                </c:pt>
                <c:pt idx="10">
                  <c:v>1.2397882374277905E-10</c:v>
                </c:pt>
                <c:pt idx="11">
                  <c:v>1.1614800378448901E-10</c:v>
                </c:pt>
                <c:pt idx="12">
                  <c:v>7.9968922180005533E-11</c:v>
                </c:pt>
                <c:pt idx="13">
                  <c:v>4.1028526356901242E-11</c:v>
                </c:pt>
                <c:pt idx="14">
                  <c:v>2.2172352478775577E-11</c:v>
                </c:pt>
                <c:pt idx="15">
                  <c:v>-9.0710061767925706E-12</c:v>
                </c:pt>
                <c:pt idx="16">
                  <c:v>-1.8115555732705094E-11</c:v>
                </c:pt>
                <c:pt idx="17">
                  <c:v>-1.0071148821977546E-11</c:v>
                </c:pt>
                <c:pt idx="18">
                  <c:v>-1.6387568958704901E-11</c:v>
                </c:pt>
                <c:pt idx="19">
                  <c:v>-2.6958984854171068E-11</c:v>
                </c:pt>
                <c:pt idx="20">
                  <c:v>-1.3035190265411548E-11</c:v>
                </c:pt>
                <c:pt idx="21">
                  <c:v>7.4794395173214811E-12</c:v>
                </c:pt>
                <c:pt idx="22">
                  <c:v>6.538423339610518E-12</c:v>
                </c:pt>
                <c:pt idx="23">
                  <c:v>-1.6116834239764452E-11</c:v>
                </c:pt>
                <c:pt idx="24">
                  <c:v>-1.4918422083775129E-11</c:v>
                </c:pt>
                <c:pt idx="25">
                  <c:v>-1.0628505564952461E-12</c:v>
                </c:pt>
                <c:pt idx="26">
                  <c:v>3.5253222718118584E-12</c:v>
                </c:pt>
                <c:pt idx="27">
                  <c:v>-3.2107164672793097E-12</c:v>
                </c:pt>
                <c:pt idx="28">
                  <c:v>-8.8588830268663905E-12</c:v>
                </c:pt>
                <c:pt idx="29">
                  <c:v>-9.9220312481783958E-12</c:v>
                </c:pt>
                <c:pt idx="30">
                  <c:v>-4.0258217157388411E-12</c:v>
                </c:pt>
                <c:pt idx="31">
                  <c:v>2.6269043155863927E-12</c:v>
                </c:pt>
                <c:pt idx="32">
                  <c:v>-6.1828387134718201E-12</c:v>
                </c:pt>
                <c:pt idx="33">
                  <c:v>-1.2779718962592866E-11</c:v>
                </c:pt>
                <c:pt idx="34">
                  <c:v>-1.3804044629314603E-12</c:v>
                </c:pt>
                <c:pt idx="35">
                  <c:v>-1.3064631193075097E-12</c:v>
                </c:pt>
                <c:pt idx="36">
                  <c:v>-6.4690979514430053E-12</c:v>
                </c:pt>
                <c:pt idx="37">
                  <c:v>-6.902056122628089E-12</c:v>
                </c:pt>
                <c:pt idx="38">
                  <c:v>-1.067159419768662E-11</c:v>
                </c:pt>
                <c:pt idx="39">
                  <c:v>-2.1246169381976762E-11</c:v>
                </c:pt>
                <c:pt idx="40">
                  <c:v>-1.7816977326959092E-11</c:v>
                </c:pt>
                <c:pt idx="41">
                  <c:v>-3.0960142829378047E-13</c:v>
                </c:pt>
                <c:pt idx="42">
                  <c:v>-1.3884478645998109E-11</c:v>
                </c:pt>
                <c:pt idx="43">
                  <c:v>-2.7171877986546583E-11</c:v>
                </c:pt>
                <c:pt idx="44">
                  <c:v>-2.4672166526084763E-11</c:v>
                </c:pt>
                <c:pt idx="45">
                  <c:v>-1.1153951999660669E-11</c:v>
                </c:pt>
                <c:pt idx="46">
                  <c:v>-1.0581956295619223E-11</c:v>
                </c:pt>
                <c:pt idx="47">
                  <c:v>-1.6080614451345111E-11</c:v>
                </c:pt>
                <c:pt idx="48">
                  <c:v>-8.8688973336973824E-12</c:v>
                </c:pt>
                <c:pt idx="49">
                  <c:v>8.9311767347139931E-13</c:v>
                </c:pt>
                <c:pt idx="50">
                  <c:v>-7.1291404218960172E-12</c:v>
                </c:pt>
                <c:pt idx="51">
                  <c:v>-1.7634789565408448E-11</c:v>
                </c:pt>
                <c:pt idx="52">
                  <c:v>-9.8692631414441091E-12</c:v>
                </c:pt>
                <c:pt idx="53">
                  <c:v>-9.5577795308991733E-12</c:v>
                </c:pt>
                <c:pt idx="54">
                  <c:v>-5.339449354302428E-12</c:v>
                </c:pt>
                <c:pt idx="55">
                  <c:v>2.9831914231182097E-12</c:v>
                </c:pt>
                <c:pt idx="56">
                  <c:v>-2.4177594772787727E-11</c:v>
                </c:pt>
                <c:pt idx="57">
                  <c:v>-2.9467349041709365E-11</c:v>
                </c:pt>
                <c:pt idx="58">
                  <c:v>-2.3855605020463148E-11</c:v>
                </c:pt>
                <c:pt idx="59">
                  <c:v>-9.4491400908641471E-12</c:v>
                </c:pt>
                <c:pt idx="60">
                  <c:v>2.4543857645801941E-11</c:v>
                </c:pt>
                <c:pt idx="61">
                  <c:v>2.0161606158421829E-11</c:v>
                </c:pt>
                <c:pt idx="62">
                  <c:v>-5.2053082713120677E-12</c:v>
                </c:pt>
                <c:pt idx="63">
                  <c:v>-2.7313444463293788E-11</c:v>
                </c:pt>
                <c:pt idx="64">
                  <c:v>-2.9049878569702588E-11</c:v>
                </c:pt>
                <c:pt idx="65">
                  <c:v>2.8804025352660477E-11</c:v>
                </c:pt>
                <c:pt idx="66">
                  <c:v>3.8508757919146519E-11</c:v>
                </c:pt>
                <c:pt idx="67">
                  <c:v>1.0643068478745431E-14</c:v>
                </c:pt>
                <c:pt idx="68">
                  <c:v>2.0185184623619595E-12</c:v>
                </c:pt>
                <c:pt idx="69">
                  <c:v>-4.2451057867592701E-12</c:v>
                </c:pt>
                <c:pt idx="70">
                  <c:v>-3.643004047300671E-11</c:v>
                </c:pt>
                <c:pt idx="71">
                  <c:v>-1.3079150481558826E-11</c:v>
                </c:pt>
                <c:pt idx="72">
                  <c:v>2.341678889893779E-11</c:v>
                </c:pt>
                <c:pt idx="73">
                  <c:v>3.3666614204190073E-11</c:v>
                </c:pt>
                <c:pt idx="74">
                  <c:v>-4.0289940265175037E-12</c:v>
                </c:pt>
                <c:pt idx="75">
                  <c:v>-2.3417349921553916E-11</c:v>
                </c:pt>
                <c:pt idx="76">
                  <c:v>1.6766821179945382E-12</c:v>
                </c:pt>
                <c:pt idx="77">
                  <c:v>-1.5068581940019969E-11</c:v>
                </c:pt>
                <c:pt idx="78">
                  <c:v>-1.6828732224454102E-11</c:v>
                </c:pt>
                <c:pt idx="79">
                  <c:v>3.2223037823966882E-11</c:v>
                </c:pt>
                <c:pt idx="80">
                  <c:v>3.193975597240467E-11</c:v>
                </c:pt>
                <c:pt idx="81">
                  <c:v>-7.0349665225337076E-12</c:v>
                </c:pt>
                <c:pt idx="82">
                  <c:v>-1.4051889987589303E-11</c:v>
                </c:pt>
                <c:pt idx="83">
                  <c:v>-6.1546398993174492E-12</c:v>
                </c:pt>
                <c:pt idx="84">
                  <c:v>7.4600524384902379E-12</c:v>
                </c:pt>
                <c:pt idx="85">
                  <c:v>1.1550079695306872E-11</c:v>
                </c:pt>
                <c:pt idx="86">
                  <c:v>1.6297608320652309E-11</c:v>
                </c:pt>
                <c:pt idx="87">
                  <c:v>2.2054764806026164E-11</c:v>
                </c:pt>
                <c:pt idx="88">
                  <c:v>-1.3383165587228962E-12</c:v>
                </c:pt>
                <c:pt idx="89">
                  <c:v>1.5733738928232744E-11</c:v>
                </c:pt>
                <c:pt idx="90">
                  <c:v>3.1558100891643613E-11</c:v>
                </c:pt>
                <c:pt idx="91">
                  <c:v>1.667057737723069E-12</c:v>
                </c:pt>
                <c:pt idx="92">
                  <c:v>2.0381394039149795E-11</c:v>
                </c:pt>
                <c:pt idx="93">
                  <c:v>1.7761942969249479E-11</c:v>
                </c:pt>
                <c:pt idx="94">
                  <c:v>-2.8745225056404907E-11</c:v>
                </c:pt>
                <c:pt idx="95">
                  <c:v>-2.9277959896238645E-11</c:v>
                </c:pt>
                <c:pt idx="96">
                  <c:v>-7.2389156581989835E-12</c:v>
                </c:pt>
                <c:pt idx="97">
                  <c:v>-8.0762742222511398E-12</c:v>
                </c:pt>
                <c:pt idx="98">
                  <c:v>-3.3821162321412089E-11</c:v>
                </c:pt>
                <c:pt idx="99">
                  <c:v>-2.8959601612146881E-11</c:v>
                </c:pt>
                <c:pt idx="100">
                  <c:v>-6.5531932069782961E-12</c:v>
                </c:pt>
                <c:pt idx="101">
                  <c:v>-2.1117916857557389E-11</c:v>
                </c:pt>
                <c:pt idx="102">
                  <c:v>-4.7470313969148443E-12</c:v>
                </c:pt>
                <c:pt idx="103">
                  <c:v>4.0978516215590015E-11</c:v>
                </c:pt>
                <c:pt idx="104">
                  <c:v>1.7988240684679797E-11</c:v>
                </c:pt>
                <c:pt idx="105">
                  <c:v>-2.4522462990612343E-11</c:v>
                </c:pt>
                <c:pt idx="106">
                  <c:v>-6.954238431351869E-12</c:v>
                </c:pt>
                <c:pt idx="107">
                  <c:v>4.8788162775705723E-12</c:v>
                </c:pt>
                <c:pt idx="108">
                  <c:v>6.536842693268807E-12</c:v>
                </c:pt>
                <c:pt idx="109">
                  <c:v>-5.2474774685428681E-12</c:v>
                </c:pt>
                <c:pt idx="110">
                  <c:v>-2.1690331884425309E-11</c:v>
                </c:pt>
                <c:pt idx="111">
                  <c:v>-2.1935471356865045E-11</c:v>
                </c:pt>
                <c:pt idx="112">
                  <c:v>-9.7773278277274878E-12</c:v>
                </c:pt>
                <c:pt idx="113">
                  <c:v>4.1257891275691626E-12</c:v>
                </c:pt>
                <c:pt idx="114">
                  <c:v>1.3961394296751784E-11</c:v>
                </c:pt>
                <c:pt idx="115">
                  <c:v>9.7828007684559701E-12</c:v>
                </c:pt>
                <c:pt idx="116">
                  <c:v>-5.7210482241167625E-12</c:v>
                </c:pt>
                <c:pt idx="117">
                  <c:v>-1.7386989675772149E-11</c:v>
                </c:pt>
                <c:pt idx="118">
                  <c:v>3.8782364233577753E-12</c:v>
                </c:pt>
                <c:pt idx="119">
                  <c:v>2.6481157021053004E-11</c:v>
                </c:pt>
                <c:pt idx="120">
                  <c:v>8.9452923504083424E-13</c:v>
                </c:pt>
                <c:pt idx="121">
                  <c:v>-3.335385863935055E-11</c:v>
                </c:pt>
                <c:pt idx="122">
                  <c:v>-2.1277460449890482E-11</c:v>
                </c:pt>
                <c:pt idx="123">
                  <c:v>-3.0694713334079757E-12</c:v>
                </c:pt>
                <c:pt idx="124">
                  <c:v>-6.5306067030948626E-12</c:v>
                </c:pt>
                <c:pt idx="125">
                  <c:v>2.3358558195468515E-12</c:v>
                </c:pt>
                <c:pt idx="126">
                  <c:v>2.040554339109826E-11</c:v>
                </c:pt>
                <c:pt idx="127">
                  <c:v>1.2577142907696139E-11</c:v>
                </c:pt>
                <c:pt idx="128">
                  <c:v>2.8457622603971408E-14</c:v>
                </c:pt>
                <c:pt idx="129">
                  <c:v>6.6567736688524509E-12</c:v>
                </c:pt>
                <c:pt idx="130">
                  <c:v>2.5596050825562067E-11</c:v>
                </c:pt>
                <c:pt idx="131">
                  <c:v>2.7185357177217088E-11</c:v>
                </c:pt>
                <c:pt idx="132">
                  <c:v>9.2622248740631239E-12</c:v>
                </c:pt>
                <c:pt idx="133">
                  <c:v>1.4770132377763075E-11</c:v>
                </c:pt>
                <c:pt idx="134">
                  <c:v>4.1746104495567814E-12</c:v>
                </c:pt>
                <c:pt idx="135">
                  <c:v>-2.2693400366847289E-11</c:v>
                </c:pt>
                <c:pt idx="136">
                  <c:v>-1.0613103258769311E-11</c:v>
                </c:pt>
                <c:pt idx="137">
                  <c:v>8.9761688240442044E-12</c:v>
                </c:pt>
                <c:pt idx="138">
                  <c:v>-6.2474567614221395E-12</c:v>
                </c:pt>
                <c:pt idx="139">
                  <c:v>-3.2959547638001865E-11</c:v>
                </c:pt>
                <c:pt idx="140">
                  <c:v>-1.819303059895484E-11</c:v>
                </c:pt>
                <c:pt idx="141">
                  <c:v>6.01813147069659E-12</c:v>
                </c:pt>
                <c:pt idx="142">
                  <c:v>-1.5509783824626973E-12</c:v>
                </c:pt>
                <c:pt idx="143">
                  <c:v>-1.5300247152038351E-11</c:v>
                </c:pt>
                <c:pt idx="144">
                  <c:v>-8.4124051367537402E-12</c:v>
                </c:pt>
                <c:pt idx="145">
                  <c:v>3.6374353886972612E-12</c:v>
                </c:pt>
                <c:pt idx="146">
                  <c:v>-1.6538159629787297E-11</c:v>
                </c:pt>
                <c:pt idx="147">
                  <c:v>-3.1239252636698694E-12</c:v>
                </c:pt>
                <c:pt idx="148">
                  <c:v>1.9674615444290388E-11</c:v>
                </c:pt>
                <c:pt idx="149">
                  <c:v>-6.050671665679561E-12</c:v>
                </c:pt>
                <c:pt idx="150">
                  <c:v>-5.208624990885813E-11</c:v>
                </c:pt>
                <c:pt idx="151">
                  <c:v>-6.0983732834283006E-11</c:v>
                </c:pt>
                <c:pt idx="152">
                  <c:v>-1.4880351045084236E-11</c:v>
                </c:pt>
                <c:pt idx="153">
                  <c:v>1.2982892908622853E-11</c:v>
                </c:pt>
                <c:pt idx="154">
                  <c:v>-1.2644512369938655E-11</c:v>
                </c:pt>
                <c:pt idx="155">
                  <c:v>-1.7542070834094157E-11</c:v>
                </c:pt>
                <c:pt idx="156">
                  <c:v>-4.8941925624520454E-12</c:v>
                </c:pt>
                <c:pt idx="157">
                  <c:v>-2.3554020880217171E-11</c:v>
                </c:pt>
                <c:pt idx="158">
                  <c:v>-2.4581833690351274E-11</c:v>
                </c:pt>
                <c:pt idx="159">
                  <c:v>1.6032176658076614E-11</c:v>
                </c:pt>
                <c:pt idx="160">
                  <c:v>1.5902960768780027E-11</c:v>
                </c:pt>
                <c:pt idx="161">
                  <c:v>7.034735227939541E-12</c:v>
                </c:pt>
                <c:pt idx="162">
                  <c:v>1.3143245371459046E-11</c:v>
                </c:pt>
                <c:pt idx="163">
                  <c:v>4.3265458535617323E-12</c:v>
                </c:pt>
                <c:pt idx="164">
                  <c:v>1.9599367097536629E-11</c:v>
                </c:pt>
                <c:pt idx="165">
                  <c:v>1.454849676003585E-11</c:v>
                </c:pt>
                <c:pt idx="166">
                  <c:v>1.6552479656256625E-11</c:v>
                </c:pt>
                <c:pt idx="167">
                  <c:v>2.0042844011727353E-11</c:v>
                </c:pt>
                <c:pt idx="168">
                  <c:v>1.4619231726360223E-11</c:v>
                </c:pt>
                <c:pt idx="169">
                  <c:v>1.7362469347905754E-11</c:v>
                </c:pt>
                <c:pt idx="170">
                  <c:v>-6.9059860078029093E-12</c:v>
                </c:pt>
                <c:pt idx="171">
                  <c:v>-1.6860324964933118E-12</c:v>
                </c:pt>
                <c:pt idx="172">
                  <c:v>1.1778014821435653E-11</c:v>
                </c:pt>
                <c:pt idx="173">
                  <c:v>-4.6129708705709675E-11</c:v>
                </c:pt>
                <c:pt idx="174">
                  <c:v>-2.1949494018939481E-11</c:v>
                </c:pt>
                <c:pt idx="175">
                  <c:v>2.3109771614216991E-11</c:v>
                </c:pt>
                <c:pt idx="176">
                  <c:v>1.3133475658526908E-11</c:v>
                </c:pt>
                <c:pt idx="177">
                  <c:v>8.62953987631092E-12</c:v>
                </c:pt>
                <c:pt idx="178">
                  <c:v>-3.133811529879017E-12</c:v>
                </c:pt>
                <c:pt idx="179">
                  <c:v>-1.0193438909711867E-11</c:v>
                </c:pt>
                <c:pt idx="180">
                  <c:v>-2.4900497751276182E-11</c:v>
                </c:pt>
                <c:pt idx="181">
                  <c:v>-1.1809725983562892E-12</c:v>
                </c:pt>
                <c:pt idx="182">
                  <c:v>3.8472653942105123E-11</c:v>
                </c:pt>
                <c:pt idx="183">
                  <c:v>1.5174783760874581E-12</c:v>
                </c:pt>
                <c:pt idx="184">
                  <c:v>-1.800719983836928E-11</c:v>
                </c:pt>
                <c:pt idx="185">
                  <c:v>6.9853348846129673E-12</c:v>
                </c:pt>
                <c:pt idx="186">
                  <c:v>-1.4585284815831464E-12</c:v>
                </c:pt>
                <c:pt idx="187">
                  <c:v>-8.1784560174929264E-12</c:v>
                </c:pt>
                <c:pt idx="188">
                  <c:v>1.9801253502542816E-11</c:v>
                </c:pt>
                <c:pt idx="189">
                  <c:v>2.5955974067641695E-11</c:v>
                </c:pt>
                <c:pt idx="190">
                  <c:v>4.1930824340258026E-12</c:v>
                </c:pt>
                <c:pt idx="191">
                  <c:v>6.2159944133127718E-12</c:v>
                </c:pt>
                <c:pt idx="192">
                  <c:v>1.9303708665625265E-11</c:v>
                </c:pt>
                <c:pt idx="193">
                  <c:v>4.7133257193189838E-11</c:v>
                </c:pt>
                <c:pt idx="194">
                  <c:v>4.0791647640542632E-11</c:v>
                </c:pt>
                <c:pt idx="195">
                  <c:v>-4.9832023017523778E-12</c:v>
                </c:pt>
                <c:pt idx="196">
                  <c:v>-5.5495761765314365E-12</c:v>
                </c:pt>
                <c:pt idx="197">
                  <c:v>2.5486340844207674E-12</c:v>
                </c:pt>
                <c:pt idx="198">
                  <c:v>-9.9543771298884849E-12</c:v>
                </c:pt>
                <c:pt idx="199">
                  <c:v>-2.5013145699265921E-12</c:v>
                </c:pt>
                <c:pt idx="200">
                  <c:v>-8.023497067157101E-13</c:v>
                </c:pt>
                <c:pt idx="201">
                  <c:v>-2.2297483066529495E-11</c:v>
                </c:pt>
                <c:pt idx="202">
                  <c:v>-6.2931834139814056E-11</c:v>
                </c:pt>
                <c:pt idx="203">
                  <c:v>-5.0541669663412469E-11</c:v>
                </c:pt>
                <c:pt idx="204">
                  <c:v>2.5206891418514872E-11</c:v>
                </c:pt>
                <c:pt idx="205">
                  <c:v>3.2047531402822371E-11</c:v>
                </c:pt>
                <c:pt idx="206">
                  <c:v>-5.4556489642311225E-12</c:v>
                </c:pt>
                <c:pt idx="207">
                  <c:v>-2.3415314639264641E-12</c:v>
                </c:pt>
                <c:pt idx="208">
                  <c:v>-5.3725947355186873E-12</c:v>
                </c:pt>
                <c:pt idx="209">
                  <c:v>2.7239304793459871E-12</c:v>
                </c:pt>
                <c:pt idx="210">
                  <c:v>2.1136892176814263E-11</c:v>
                </c:pt>
                <c:pt idx="211">
                  <c:v>1.9248096797429647E-11</c:v>
                </c:pt>
                <c:pt idx="212">
                  <c:v>-1.7617849436860516E-12</c:v>
                </c:pt>
                <c:pt idx="213">
                  <c:v>-2.3176087836016124E-11</c:v>
                </c:pt>
                <c:pt idx="214">
                  <c:v>-4.3983607998774976E-12</c:v>
                </c:pt>
                <c:pt idx="215">
                  <c:v>9.1315701912846782E-12</c:v>
                </c:pt>
                <c:pt idx="216">
                  <c:v>4.8613492327500147E-11</c:v>
                </c:pt>
                <c:pt idx="217">
                  <c:v>1.1360657056525887E-10</c:v>
                </c:pt>
                <c:pt idx="218">
                  <c:v>1.671503444935065E-10</c:v>
                </c:pt>
                <c:pt idx="219">
                  <c:v>2.8004868031041694E-10</c:v>
                </c:pt>
                <c:pt idx="220">
                  <c:v>5.0702253399560038E-10</c:v>
                </c:pt>
                <c:pt idx="221">
                  <c:v>8.4147340985537428E-10</c:v>
                </c:pt>
                <c:pt idx="222">
                  <c:v>9.2851355780420323E-10</c:v>
                </c:pt>
                <c:pt idx="223">
                  <c:v>9.9561314295650746E-10</c:v>
                </c:pt>
                <c:pt idx="224">
                  <c:v>1.0628780061508358E-9</c:v>
                </c:pt>
                <c:pt idx="225">
                  <c:v>1.0390221007241007E-9</c:v>
                </c:pt>
                <c:pt idx="226">
                  <c:v>1.0135694123834487E-9</c:v>
                </c:pt>
                <c:pt idx="227">
                  <c:v>1.0024202520878783E-9</c:v>
                </c:pt>
                <c:pt idx="228">
                  <c:v>9.6516731845644287E-10</c:v>
                </c:pt>
                <c:pt idx="229">
                  <c:v>8.4990586406532375E-10</c:v>
                </c:pt>
                <c:pt idx="230">
                  <c:v>6.0294892390536143E-10</c:v>
                </c:pt>
                <c:pt idx="231">
                  <c:v>6.5188086898608499E-10</c:v>
                </c:pt>
                <c:pt idx="232">
                  <c:v>6.9816744095549706E-10</c:v>
                </c:pt>
                <c:pt idx="233">
                  <c:v>7.0535189154445683E-10</c:v>
                </c:pt>
                <c:pt idx="234">
                  <c:v>7.3450576583456137E-10</c:v>
                </c:pt>
                <c:pt idx="235">
                  <c:v>8.3046797152729748E-10</c:v>
                </c:pt>
                <c:pt idx="236">
                  <c:v>9.3443797762516677E-10</c:v>
                </c:pt>
                <c:pt idx="237">
                  <c:v>9.2513219562088916E-10</c:v>
                </c:pt>
                <c:pt idx="238">
                  <c:v>8.7003949664184086E-10</c:v>
                </c:pt>
                <c:pt idx="239">
                  <c:v>8.244385013550077E-10</c:v>
                </c:pt>
                <c:pt idx="240">
                  <c:v>6.9900715533688987E-10</c:v>
                </c:pt>
                <c:pt idx="241">
                  <c:v>6.3979243328165275E-10</c:v>
                </c:pt>
                <c:pt idx="242">
                  <c:v>6.1100392001201878E-10</c:v>
                </c:pt>
                <c:pt idx="243">
                  <c:v>6.5398543964787499E-10</c:v>
                </c:pt>
                <c:pt idx="244">
                  <c:v>6.3207830102356883E-10</c:v>
                </c:pt>
                <c:pt idx="245">
                  <c:v>6.0373182940815488E-10</c:v>
                </c:pt>
                <c:pt idx="246">
                  <c:v>6.2139928784747213E-10</c:v>
                </c:pt>
                <c:pt idx="247">
                  <c:v>6.4334225837066183E-10</c:v>
                </c:pt>
                <c:pt idx="248">
                  <c:v>7.0108212281857074E-10</c:v>
                </c:pt>
                <c:pt idx="249">
                  <c:v>7.9010435590718351E-10</c:v>
                </c:pt>
                <c:pt idx="250">
                  <c:v>7.7177978876242799E-10</c:v>
                </c:pt>
                <c:pt idx="251">
                  <c:v>7.3304335932734103E-10</c:v>
                </c:pt>
                <c:pt idx="252">
                  <c:v>6.81561756888786E-10</c:v>
                </c:pt>
                <c:pt idx="253">
                  <c:v>6.269527804380376E-10</c:v>
                </c:pt>
                <c:pt idx="254">
                  <c:v>5.8354571260468601E-10</c:v>
                </c:pt>
                <c:pt idx="255">
                  <c:v>6.4774558540727472E-10</c:v>
                </c:pt>
                <c:pt idx="256">
                  <c:v>6.6042781111360651E-10</c:v>
                </c:pt>
                <c:pt idx="257">
                  <c:v>6.2200137770204683E-10</c:v>
                </c:pt>
                <c:pt idx="258">
                  <c:v>6.0068630992145468E-10</c:v>
                </c:pt>
                <c:pt idx="259">
                  <c:v>6.445164389685848E-10</c:v>
                </c:pt>
                <c:pt idx="260">
                  <c:v>7.2230091611816933E-10</c:v>
                </c:pt>
                <c:pt idx="261">
                  <c:v>7.5137237822019633E-10</c:v>
                </c:pt>
                <c:pt idx="262">
                  <c:v>7.4874027736019457E-10</c:v>
                </c:pt>
                <c:pt idx="263">
                  <c:v>7.1519124844101464E-10</c:v>
                </c:pt>
                <c:pt idx="264">
                  <c:v>6.5861946165370684E-10</c:v>
                </c:pt>
                <c:pt idx="265">
                  <c:v>6.6415130432304619E-10</c:v>
                </c:pt>
                <c:pt idx="266">
                  <c:v>7.0675177637544328E-10</c:v>
                </c:pt>
                <c:pt idx="267">
                  <c:v>8.7028256299357661E-10</c:v>
                </c:pt>
                <c:pt idx="268">
                  <c:v>8.7695036921703214E-10</c:v>
                </c:pt>
                <c:pt idx="269">
                  <c:v>8.4551263292006279E-10</c:v>
                </c:pt>
                <c:pt idx="270">
                  <c:v>8.250946472603555E-10</c:v>
                </c:pt>
                <c:pt idx="271">
                  <c:v>8.3291837448429968E-10</c:v>
                </c:pt>
                <c:pt idx="272">
                  <c:v>8.854808548136843E-10</c:v>
                </c:pt>
                <c:pt idx="273">
                  <c:v>8.9238257169856901E-10</c:v>
                </c:pt>
                <c:pt idx="274">
                  <c:v>8.9511424449314881E-10</c:v>
                </c:pt>
                <c:pt idx="275">
                  <c:v>9.1659416520869589E-10</c:v>
                </c:pt>
                <c:pt idx="276">
                  <c:v>8.1844118460001767E-10</c:v>
                </c:pt>
                <c:pt idx="277">
                  <c:v>8.3316016413912817E-10</c:v>
                </c:pt>
                <c:pt idx="278">
                  <c:v>8.2883904505201641E-10</c:v>
                </c:pt>
                <c:pt idx="279">
                  <c:v>8.0565202388360078E-10</c:v>
                </c:pt>
                <c:pt idx="280">
                  <c:v>7.8749155603870407E-10</c:v>
                </c:pt>
                <c:pt idx="281">
                  <c:v>7.6776057120616168E-10</c:v>
                </c:pt>
                <c:pt idx="282">
                  <c:v>7.3999534203400719E-10</c:v>
                </c:pt>
                <c:pt idx="283">
                  <c:v>6.8342065034552555E-10</c:v>
                </c:pt>
                <c:pt idx="284">
                  <c:v>6.6451337073117548E-10</c:v>
                </c:pt>
                <c:pt idx="285">
                  <c:v>5.7757208867776431E-10</c:v>
                </c:pt>
                <c:pt idx="286">
                  <c:v>5.1187431218945318E-10</c:v>
                </c:pt>
                <c:pt idx="287">
                  <c:v>5.5075080836440469E-10</c:v>
                </c:pt>
                <c:pt idx="288">
                  <c:v>6.2159461591752208E-10</c:v>
                </c:pt>
                <c:pt idx="289">
                  <c:v>6.3715180035879618E-10</c:v>
                </c:pt>
                <c:pt idx="290">
                  <c:v>6.3512270203007401E-10</c:v>
                </c:pt>
                <c:pt idx="291">
                  <c:v>6.2571435878769535E-10</c:v>
                </c:pt>
                <c:pt idx="292">
                  <c:v>6.7035690201683362E-10</c:v>
                </c:pt>
                <c:pt idx="293">
                  <c:v>6.5984675224319962E-10</c:v>
                </c:pt>
                <c:pt idx="294">
                  <c:v>6.9090209924204718E-10</c:v>
                </c:pt>
                <c:pt idx="295">
                  <c:v>7.4416245692584844E-10</c:v>
                </c:pt>
                <c:pt idx="296">
                  <c:v>7.3840845493597093E-10</c:v>
                </c:pt>
                <c:pt idx="297">
                  <c:v>6.9868677769233951E-10</c:v>
                </c:pt>
                <c:pt idx="298">
                  <c:v>6.8412818904060852E-10</c:v>
                </c:pt>
                <c:pt idx="299">
                  <c:v>6.6858427932568818E-10</c:v>
                </c:pt>
                <c:pt idx="300">
                  <c:v>6.6655680995611484E-10</c:v>
                </c:pt>
                <c:pt idx="301">
                  <c:v>6.3619821117709293E-10</c:v>
                </c:pt>
                <c:pt idx="302">
                  <c:v>6.4722308311936213E-10</c:v>
                </c:pt>
                <c:pt idx="303">
                  <c:v>6.4651224949375561E-10</c:v>
                </c:pt>
                <c:pt idx="304">
                  <c:v>6.6215772647689543E-10</c:v>
                </c:pt>
                <c:pt idx="305">
                  <c:v>6.5381939788090941E-10</c:v>
                </c:pt>
                <c:pt idx="306">
                  <c:v>6.2494959491034143E-10</c:v>
                </c:pt>
                <c:pt idx="307">
                  <c:v>6.3632962423729594E-10</c:v>
                </c:pt>
                <c:pt idx="308">
                  <c:v>6.6982152481603311E-10</c:v>
                </c:pt>
                <c:pt idx="309">
                  <c:v>6.5639673594420574E-10</c:v>
                </c:pt>
                <c:pt idx="310">
                  <c:v>6.5523889092226867E-10</c:v>
                </c:pt>
                <c:pt idx="311">
                  <c:v>6.042491772952282E-10</c:v>
                </c:pt>
                <c:pt idx="312">
                  <c:v>5.7073447958378366E-10</c:v>
                </c:pt>
                <c:pt idx="313">
                  <c:v>5.5165072033460165E-10</c:v>
                </c:pt>
                <c:pt idx="314">
                  <c:v>5.5850417821105927E-10</c:v>
                </c:pt>
                <c:pt idx="315">
                  <c:v>6.1225470922810217E-10</c:v>
                </c:pt>
                <c:pt idx="316">
                  <c:v>6.2718791133542145E-10</c:v>
                </c:pt>
                <c:pt idx="317">
                  <c:v>6.0660092926544041E-10</c:v>
                </c:pt>
                <c:pt idx="318">
                  <c:v>6.272612852067874E-10</c:v>
                </c:pt>
                <c:pt idx="319">
                  <c:v>6.4566688754116841E-10</c:v>
                </c:pt>
                <c:pt idx="320">
                  <c:v>6.7628788921133504E-10</c:v>
                </c:pt>
                <c:pt idx="321">
                  <c:v>7.1859666026418421E-10</c:v>
                </c:pt>
                <c:pt idx="322">
                  <c:v>7.1532473923039776E-10</c:v>
                </c:pt>
                <c:pt idx="323">
                  <c:v>6.8017395138959721E-10</c:v>
                </c:pt>
                <c:pt idx="324">
                  <c:v>6.0879961761958913E-10</c:v>
                </c:pt>
                <c:pt idx="325">
                  <c:v>6.0452989001917467E-10</c:v>
                </c:pt>
                <c:pt idx="326">
                  <c:v>6.4705434834719976E-10</c:v>
                </c:pt>
                <c:pt idx="327">
                  <c:v>6.5220525022182544E-10</c:v>
                </c:pt>
                <c:pt idx="328">
                  <c:v>6.3432802631705477E-10</c:v>
                </c:pt>
                <c:pt idx="329">
                  <c:v>6.3473320227148028E-10</c:v>
                </c:pt>
                <c:pt idx="330">
                  <c:v>6.529013821258021E-10</c:v>
                </c:pt>
                <c:pt idx="331">
                  <c:v>6.478251988690631E-10</c:v>
                </c:pt>
                <c:pt idx="332">
                  <c:v>6.782481234681152E-10</c:v>
                </c:pt>
                <c:pt idx="333">
                  <c:v>7.1501120628566696E-10</c:v>
                </c:pt>
                <c:pt idx="334">
                  <c:v>6.8700039180369109E-10</c:v>
                </c:pt>
                <c:pt idx="335">
                  <c:v>6.2403751354740306E-10</c:v>
                </c:pt>
                <c:pt idx="336">
                  <c:v>5.9583982631215881E-10</c:v>
                </c:pt>
                <c:pt idx="337">
                  <c:v>5.9779703825243774E-10</c:v>
                </c:pt>
                <c:pt idx="338">
                  <c:v>5.708203833664841E-10</c:v>
                </c:pt>
                <c:pt idx="339">
                  <c:v>5.016694262524442E-10</c:v>
                </c:pt>
                <c:pt idx="340">
                  <c:v>4.3555286424733379E-10</c:v>
                </c:pt>
                <c:pt idx="341">
                  <c:v>4.2841420745159784E-10</c:v>
                </c:pt>
                <c:pt idx="342">
                  <c:v>4.9677639607676973E-10</c:v>
                </c:pt>
                <c:pt idx="343">
                  <c:v>5.4759680640171109E-10</c:v>
                </c:pt>
                <c:pt idx="344">
                  <c:v>5.6746770865250483E-10</c:v>
                </c:pt>
                <c:pt idx="345">
                  <c:v>5.8822234559059896E-10</c:v>
                </c:pt>
                <c:pt idx="346">
                  <c:v>5.8846139655156104E-10</c:v>
                </c:pt>
                <c:pt idx="347">
                  <c:v>5.9266357096096992E-10</c:v>
                </c:pt>
                <c:pt idx="348">
                  <c:v>5.923388373266313E-10</c:v>
                </c:pt>
                <c:pt idx="349">
                  <c:v>6.0193700837090698E-10</c:v>
                </c:pt>
                <c:pt idx="350">
                  <c:v>5.6820840224025475E-10</c:v>
                </c:pt>
                <c:pt idx="351">
                  <c:v>4.7841306389156662E-10</c:v>
                </c:pt>
                <c:pt idx="352">
                  <c:v>4.2694791113477486E-10</c:v>
                </c:pt>
                <c:pt idx="353">
                  <c:v>4.2671568429973398E-10</c:v>
                </c:pt>
                <c:pt idx="354">
                  <c:v>4.2728807893581907E-10</c:v>
                </c:pt>
                <c:pt idx="355">
                  <c:v>4.3510803966311169E-10</c:v>
                </c:pt>
                <c:pt idx="356">
                  <c:v>4.3516074161647151E-10</c:v>
                </c:pt>
                <c:pt idx="357">
                  <c:v>4.562664695979192E-10</c:v>
                </c:pt>
                <c:pt idx="358">
                  <c:v>4.9695303235635785E-10</c:v>
                </c:pt>
                <c:pt idx="359">
                  <c:v>5.1678984248183274E-10</c:v>
                </c:pt>
                <c:pt idx="360">
                  <c:v>5.3331667306164787E-10</c:v>
                </c:pt>
                <c:pt idx="361">
                  <c:v>5.619053273184871E-10</c:v>
                </c:pt>
                <c:pt idx="362">
                  <c:v>6.1714408289216358E-10</c:v>
                </c:pt>
                <c:pt idx="363">
                  <c:v>6.4464553413006026E-10</c:v>
                </c:pt>
                <c:pt idx="364">
                  <c:v>6.3131020431632576E-10</c:v>
                </c:pt>
                <c:pt idx="365">
                  <c:v>5.9909411842376102E-10</c:v>
                </c:pt>
                <c:pt idx="366">
                  <c:v>5.6257331320799751E-10</c:v>
                </c:pt>
                <c:pt idx="367">
                  <c:v>5.1156604761234337E-10</c:v>
                </c:pt>
                <c:pt idx="368">
                  <c:v>4.8491110287064933E-10</c:v>
                </c:pt>
                <c:pt idx="369">
                  <c:v>4.8222141483082162E-10</c:v>
                </c:pt>
                <c:pt idx="370">
                  <c:v>4.610576787841536E-10</c:v>
                </c:pt>
                <c:pt idx="371">
                  <c:v>3.9234059809675739E-10</c:v>
                </c:pt>
                <c:pt idx="372">
                  <c:v>3.5882292267012939E-10</c:v>
                </c:pt>
                <c:pt idx="373">
                  <c:v>2.9543566140791875E-10</c:v>
                </c:pt>
                <c:pt idx="374">
                  <c:v>3.2084225739326524E-10</c:v>
                </c:pt>
                <c:pt idx="375">
                  <c:v>3.788060943966622E-10</c:v>
                </c:pt>
                <c:pt idx="376">
                  <c:v>4.2623578657697104E-10</c:v>
                </c:pt>
                <c:pt idx="377">
                  <c:v>4.5995176890129893E-10</c:v>
                </c:pt>
                <c:pt idx="378">
                  <c:v>4.7293444050015524E-10</c:v>
                </c:pt>
                <c:pt idx="379">
                  <c:v>4.8358649725155883E-10</c:v>
                </c:pt>
                <c:pt idx="380">
                  <c:v>4.8642663504270893E-10</c:v>
                </c:pt>
                <c:pt idx="381">
                  <c:v>4.6170170644271927E-10</c:v>
                </c:pt>
                <c:pt idx="382">
                  <c:v>5.050754606620363E-10</c:v>
                </c:pt>
                <c:pt idx="383">
                  <c:v>5.2346545618719668E-10</c:v>
                </c:pt>
                <c:pt idx="384">
                  <c:v>5.3601475800771957E-10</c:v>
                </c:pt>
                <c:pt idx="385">
                  <c:v>5.5295859445697337E-10</c:v>
                </c:pt>
                <c:pt idx="386">
                  <c:v>5.0868534049364841E-10</c:v>
                </c:pt>
                <c:pt idx="387">
                  <c:v>4.841681814375226E-10</c:v>
                </c:pt>
                <c:pt idx="388">
                  <c:v>4.5668866912873073E-10</c:v>
                </c:pt>
                <c:pt idx="389">
                  <c:v>4.3315923756491827E-10</c:v>
                </c:pt>
                <c:pt idx="390">
                  <c:v>4.2126507614799674E-10</c:v>
                </c:pt>
                <c:pt idx="391">
                  <c:v>4.0566614227560812E-10</c:v>
                </c:pt>
                <c:pt idx="392">
                  <c:v>3.630451408236542E-10</c:v>
                </c:pt>
                <c:pt idx="393">
                  <c:v>3.0523463044265385E-10</c:v>
                </c:pt>
                <c:pt idx="394">
                  <c:v>2.8648587520137411E-10</c:v>
                </c:pt>
                <c:pt idx="395">
                  <c:v>3.4267376909021817E-10</c:v>
                </c:pt>
                <c:pt idx="396">
                  <c:v>3.7564587717349985E-10</c:v>
                </c:pt>
                <c:pt idx="397">
                  <c:v>4.2619345801754835E-10</c:v>
                </c:pt>
                <c:pt idx="398">
                  <c:v>4.6300193002023084E-10</c:v>
                </c:pt>
                <c:pt idx="399">
                  <c:v>5.0485923989911755E-10</c:v>
                </c:pt>
                <c:pt idx="400">
                  <c:v>5.4140393805399152E-10</c:v>
                </c:pt>
                <c:pt idx="401">
                  <c:v>5.434102141936658E-10</c:v>
                </c:pt>
                <c:pt idx="402">
                  <c:v>5.3981474271927834E-10</c:v>
                </c:pt>
                <c:pt idx="403">
                  <c:v>5.1693613884559506E-10</c:v>
                </c:pt>
                <c:pt idx="404">
                  <c:v>4.6855828415562726E-10</c:v>
                </c:pt>
                <c:pt idx="405">
                  <c:v>4.2241769751841093E-10</c:v>
                </c:pt>
                <c:pt idx="406">
                  <c:v>3.758129160039586E-10</c:v>
                </c:pt>
                <c:pt idx="407">
                  <c:v>3.505534404375083E-10</c:v>
                </c:pt>
                <c:pt idx="408">
                  <c:v>3.3145554528620658E-10</c:v>
                </c:pt>
                <c:pt idx="409">
                  <c:v>3.2578504528434972E-10</c:v>
                </c:pt>
                <c:pt idx="410">
                  <c:v>3.4960067989509023E-10</c:v>
                </c:pt>
                <c:pt idx="411">
                  <c:v>3.594320959091997E-10</c:v>
                </c:pt>
                <c:pt idx="412">
                  <c:v>3.7429986075805063E-10</c:v>
                </c:pt>
                <c:pt idx="413">
                  <c:v>3.9799620528408476E-10</c:v>
                </c:pt>
                <c:pt idx="414">
                  <c:v>4.3365836591994017E-10</c:v>
                </c:pt>
                <c:pt idx="415">
                  <c:v>4.5325195755361903E-10</c:v>
                </c:pt>
                <c:pt idx="416">
                  <c:v>4.7698051310118101E-10</c:v>
                </c:pt>
                <c:pt idx="417">
                  <c:v>5.1564795459959595E-10</c:v>
                </c:pt>
                <c:pt idx="418">
                  <c:v>5.1069366106054107E-10</c:v>
                </c:pt>
                <c:pt idx="419">
                  <c:v>4.8037113141655759E-10</c:v>
                </c:pt>
                <c:pt idx="420">
                  <c:v>4.6596661995922406E-10</c:v>
                </c:pt>
                <c:pt idx="421">
                  <c:v>4.5525113871339952E-10</c:v>
                </c:pt>
                <c:pt idx="422">
                  <c:v>4.3242949154273716E-10</c:v>
                </c:pt>
                <c:pt idx="423">
                  <c:v>3.9268663494380431E-10</c:v>
                </c:pt>
                <c:pt idx="424">
                  <c:v>3.5351619108893088E-10</c:v>
                </c:pt>
                <c:pt idx="425">
                  <c:v>3.1492654887475783E-10</c:v>
                </c:pt>
                <c:pt idx="426">
                  <c:v>2.6439949984539853E-10</c:v>
                </c:pt>
                <c:pt idx="427">
                  <c:v>2.5437543124681132E-10</c:v>
                </c:pt>
                <c:pt idx="428">
                  <c:v>2.9119711484860869E-10</c:v>
                </c:pt>
                <c:pt idx="429">
                  <c:v>2.936723712179444E-10</c:v>
                </c:pt>
                <c:pt idx="430">
                  <c:v>2.8466472485998131E-10</c:v>
                </c:pt>
                <c:pt idx="431">
                  <c:v>3.1314032649966885E-10</c:v>
                </c:pt>
                <c:pt idx="432">
                  <c:v>3.5113018267447094E-10</c:v>
                </c:pt>
                <c:pt idx="433">
                  <c:v>3.6610912299154997E-10</c:v>
                </c:pt>
                <c:pt idx="434">
                  <c:v>3.8390909851756604E-10</c:v>
                </c:pt>
                <c:pt idx="435">
                  <c:v>4.192495572118058E-10</c:v>
                </c:pt>
                <c:pt idx="436">
                  <c:v>4.4017823468555331E-10</c:v>
                </c:pt>
                <c:pt idx="437">
                  <c:v>4.154510329269729E-10</c:v>
                </c:pt>
                <c:pt idx="438">
                  <c:v>4.2414385941034572E-10</c:v>
                </c:pt>
                <c:pt idx="439">
                  <c:v>4.0841195789303877E-10</c:v>
                </c:pt>
                <c:pt idx="440">
                  <c:v>3.9300548757449132E-10</c:v>
                </c:pt>
                <c:pt idx="441">
                  <c:v>3.6707457853978441E-10</c:v>
                </c:pt>
                <c:pt idx="442">
                  <c:v>3.5021038340976547E-10</c:v>
                </c:pt>
                <c:pt idx="443">
                  <c:v>3.1003193255832765E-10</c:v>
                </c:pt>
                <c:pt idx="444">
                  <c:v>2.6691634239698348E-10</c:v>
                </c:pt>
                <c:pt idx="445">
                  <c:v>2.3615061556783334E-10</c:v>
                </c:pt>
                <c:pt idx="446">
                  <c:v>2.4360490152312884E-10</c:v>
                </c:pt>
                <c:pt idx="447">
                  <c:v>2.5969671595714551E-10</c:v>
                </c:pt>
                <c:pt idx="448">
                  <c:v>2.6223692485056576E-10</c:v>
                </c:pt>
                <c:pt idx="449">
                  <c:v>3.0256300460532487E-10</c:v>
                </c:pt>
                <c:pt idx="450">
                  <c:v>3.4291911707249066E-10</c:v>
                </c:pt>
                <c:pt idx="451">
                  <c:v>3.7343456691583673E-10</c:v>
                </c:pt>
                <c:pt idx="452">
                  <c:v>3.8805348334043988E-10</c:v>
                </c:pt>
                <c:pt idx="453">
                  <c:v>3.7404237485980841E-10</c:v>
                </c:pt>
                <c:pt idx="454">
                  <c:v>3.6301693483642989E-10</c:v>
                </c:pt>
                <c:pt idx="455">
                  <c:v>3.566185845219987E-10</c:v>
                </c:pt>
                <c:pt idx="456">
                  <c:v>3.2047065431781562E-10</c:v>
                </c:pt>
                <c:pt idx="457">
                  <c:v>3.2394078621589476E-10</c:v>
                </c:pt>
                <c:pt idx="458">
                  <c:v>2.717814588419122E-10</c:v>
                </c:pt>
                <c:pt idx="459">
                  <c:v>2.3145389485390369E-10</c:v>
                </c:pt>
                <c:pt idx="460">
                  <c:v>2.2593452809239948E-10</c:v>
                </c:pt>
                <c:pt idx="461">
                  <c:v>2.4456714862293126E-10</c:v>
                </c:pt>
                <c:pt idx="462">
                  <c:v>2.7792940687037833E-10</c:v>
                </c:pt>
                <c:pt idx="463">
                  <c:v>3.3043385471666678E-10</c:v>
                </c:pt>
                <c:pt idx="464">
                  <c:v>3.5719692586547987E-10</c:v>
                </c:pt>
                <c:pt idx="465">
                  <c:v>3.9746742153782327E-10</c:v>
                </c:pt>
                <c:pt idx="466">
                  <c:v>4.1630249471252904E-10</c:v>
                </c:pt>
                <c:pt idx="467">
                  <c:v>4.2262176061163851E-10</c:v>
                </c:pt>
                <c:pt idx="468">
                  <c:v>4.1213326352167322E-10</c:v>
                </c:pt>
                <c:pt idx="469">
                  <c:v>3.8496631444769036E-10</c:v>
                </c:pt>
                <c:pt idx="470">
                  <c:v>3.5644708950080493E-10</c:v>
                </c:pt>
                <c:pt idx="471">
                  <c:v>3.2082620423549131E-10</c:v>
                </c:pt>
                <c:pt idx="472">
                  <c:v>2.8147454230774914E-10</c:v>
                </c:pt>
                <c:pt idx="473">
                  <c:v>2.4422691562452183E-10</c:v>
                </c:pt>
                <c:pt idx="474">
                  <c:v>2.1936408346485171E-10</c:v>
                </c:pt>
                <c:pt idx="475">
                  <c:v>2.2203032603009984E-10</c:v>
                </c:pt>
                <c:pt idx="476">
                  <c:v>2.4525730763931519E-10</c:v>
                </c:pt>
                <c:pt idx="477">
                  <c:v>3.4647496998169455E-10</c:v>
                </c:pt>
                <c:pt idx="478">
                  <c:v>3.5048324952106218E-10</c:v>
                </c:pt>
                <c:pt idx="479">
                  <c:v>3.5723004198068655E-10</c:v>
                </c:pt>
                <c:pt idx="480">
                  <c:v>3.7531011281467998E-10</c:v>
                </c:pt>
                <c:pt idx="481">
                  <c:v>3.7736574340099782E-10</c:v>
                </c:pt>
                <c:pt idx="482">
                  <c:v>3.8620734704616449E-10</c:v>
                </c:pt>
                <c:pt idx="483">
                  <c:v>3.8820825999916455E-10</c:v>
                </c:pt>
                <c:pt idx="484">
                  <c:v>3.7066714122283987E-10</c:v>
                </c:pt>
                <c:pt idx="485">
                  <c:v>3.4037276891940482E-10</c:v>
                </c:pt>
                <c:pt idx="486">
                  <c:v>2.5068532030188859E-10</c:v>
                </c:pt>
                <c:pt idx="487">
                  <c:v>2.7725322115703731E-10</c:v>
                </c:pt>
                <c:pt idx="488">
                  <c:v>3.0517708560533999E-10</c:v>
                </c:pt>
                <c:pt idx="489">
                  <c:v>3.0876199171593143E-10</c:v>
                </c:pt>
                <c:pt idx="490">
                  <c:v>3.197735501153913E-10</c:v>
                </c:pt>
                <c:pt idx="491">
                  <c:v>3.2135468757494569E-10</c:v>
                </c:pt>
                <c:pt idx="492">
                  <c:v>3.0903249637507441E-10</c:v>
                </c:pt>
                <c:pt idx="493">
                  <c:v>2.9760763805316389E-10</c:v>
                </c:pt>
                <c:pt idx="494">
                  <c:v>2.8631137732480377E-10</c:v>
                </c:pt>
                <c:pt idx="495">
                  <c:v>2.7427230229308531E-10</c:v>
                </c:pt>
                <c:pt idx="496">
                  <c:v>2.5329571878051544E-10</c:v>
                </c:pt>
                <c:pt idx="497">
                  <c:v>2.3733447303182209E-10</c:v>
                </c:pt>
                <c:pt idx="498">
                  <c:v>2.5413606682453354E-10</c:v>
                </c:pt>
                <c:pt idx="499">
                  <c:v>2.644392055927054E-10</c:v>
                </c:pt>
                <c:pt idx="500">
                  <c:v>2.6251663392251287E-10</c:v>
                </c:pt>
                <c:pt idx="501">
                  <c:v>2.5874219411214474E-10</c:v>
                </c:pt>
                <c:pt idx="502">
                  <c:v>2.6553958031797654E-10</c:v>
                </c:pt>
                <c:pt idx="503">
                  <c:v>2.6683061421768788E-10</c:v>
                </c:pt>
                <c:pt idx="504">
                  <c:v>2.6656817838085128E-10</c:v>
                </c:pt>
                <c:pt idx="505">
                  <c:v>2.6401855877095631E-10</c:v>
                </c:pt>
                <c:pt idx="506">
                  <c:v>2.6003732080165079E-10</c:v>
                </c:pt>
                <c:pt idx="507">
                  <c:v>2.4542005294898107E-10</c:v>
                </c:pt>
                <c:pt idx="508">
                  <c:v>2.3035395135510127E-10</c:v>
                </c:pt>
                <c:pt idx="509">
                  <c:v>2.364449399032544E-10</c:v>
                </c:pt>
                <c:pt idx="510">
                  <c:v>2.4414508976901E-10</c:v>
                </c:pt>
                <c:pt idx="511">
                  <c:v>2.4417856163812385E-10</c:v>
                </c:pt>
                <c:pt idx="512">
                  <c:v>2.6258000421161107E-10</c:v>
                </c:pt>
                <c:pt idx="513">
                  <c:v>2.7339157270066419E-10</c:v>
                </c:pt>
                <c:pt idx="514">
                  <c:v>2.7954516745967553E-10</c:v>
                </c:pt>
                <c:pt idx="515">
                  <c:v>2.7193573397725923E-10</c:v>
                </c:pt>
                <c:pt idx="516">
                  <c:v>2.5287916613566905E-10</c:v>
                </c:pt>
                <c:pt idx="517">
                  <c:v>2.3805743712302848E-10</c:v>
                </c:pt>
                <c:pt idx="518">
                  <c:v>2.2314760959672146E-10</c:v>
                </c:pt>
                <c:pt idx="519">
                  <c:v>2.201033677033591E-10</c:v>
                </c:pt>
                <c:pt idx="520">
                  <c:v>2.2290962140634947E-10</c:v>
                </c:pt>
                <c:pt idx="521">
                  <c:v>2.1377370673807295E-10</c:v>
                </c:pt>
                <c:pt idx="522">
                  <c:v>2.0769572103893216E-10</c:v>
                </c:pt>
                <c:pt idx="523">
                  <c:v>2.0661553531173712E-10</c:v>
                </c:pt>
                <c:pt idx="524">
                  <c:v>2.1109510562185431E-10</c:v>
                </c:pt>
                <c:pt idx="525">
                  <c:v>2.1791195980572246E-10</c:v>
                </c:pt>
                <c:pt idx="526">
                  <c:v>2.2730125160564281E-10</c:v>
                </c:pt>
                <c:pt idx="527">
                  <c:v>2.2979185801035029E-10</c:v>
                </c:pt>
                <c:pt idx="528">
                  <c:v>2.1934357513141438E-10</c:v>
                </c:pt>
                <c:pt idx="529">
                  <c:v>2.1272694143932222E-10</c:v>
                </c:pt>
                <c:pt idx="530">
                  <c:v>2.2154664558028327E-10</c:v>
                </c:pt>
                <c:pt idx="531">
                  <c:v>1.8082257215655457E-10</c:v>
                </c:pt>
                <c:pt idx="532">
                  <c:v>1.8055330625765481E-10</c:v>
                </c:pt>
                <c:pt idx="533">
                  <c:v>1.8549606471024445E-10</c:v>
                </c:pt>
                <c:pt idx="534">
                  <c:v>2.6968593218801198E-10</c:v>
                </c:pt>
                <c:pt idx="535">
                  <c:v>2.7121450619467803E-10</c:v>
                </c:pt>
                <c:pt idx="536">
                  <c:v>2.630381162472135E-10</c:v>
                </c:pt>
                <c:pt idx="537">
                  <c:v>2.75159513114242E-10</c:v>
                </c:pt>
                <c:pt idx="538">
                  <c:v>2.939283438309168E-10</c:v>
                </c:pt>
                <c:pt idx="539">
                  <c:v>2.9398161869351323E-10</c:v>
                </c:pt>
                <c:pt idx="540">
                  <c:v>3.3236116855895797E-10</c:v>
                </c:pt>
                <c:pt idx="541">
                  <c:v>3.2944137342219509E-10</c:v>
                </c:pt>
                <c:pt idx="542">
                  <c:v>3.0915614833834098E-10</c:v>
                </c:pt>
                <c:pt idx="543">
                  <c:v>2.1265908596147651E-10</c:v>
                </c:pt>
                <c:pt idx="544">
                  <c:v>2.0167343565141532E-10</c:v>
                </c:pt>
                <c:pt idx="545">
                  <c:v>2.0319597772698464E-10</c:v>
                </c:pt>
                <c:pt idx="546">
                  <c:v>1.8996989314653044E-10</c:v>
                </c:pt>
                <c:pt idx="547">
                  <c:v>1.8365700414267885E-10</c:v>
                </c:pt>
                <c:pt idx="548">
                  <c:v>1.9897316557954951E-10</c:v>
                </c:pt>
                <c:pt idx="549">
                  <c:v>2.1197620769639577E-10</c:v>
                </c:pt>
                <c:pt idx="550">
                  <c:v>1.7776264978867821E-10</c:v>
                </c:pt>
                <c:pt idx="551">
                  <c:v>1.9100317447400851E-10</c:v>
                </c:pt>
                <c:pt idx="552">
                  <c:v>1.951980578710537E-10</c:v>
                </c:pt>
                <c:pt idx="553">
                  <c:v>1.8424714549111154E-10</c:v>
                </c:pt>
                <c:pt idx="554">
                  <c:v>1.6927198532300204E-10</c:v>
                </c:pt>
                <c:pt idx="555">
                  <c:v>1.5464909944094572E-10</c:v>
                </c:pt>
                <c:pt idx="556">
                  <c:v>1.2853177247736677E-10</c:v>
                </c:pt>
                <c:pt idx="557">
                  <c:v>1.0148581158455982E-10</c:v>
                </c:pt>
                <c:pt idx="558">
                  <c:v>9.8942184250071605E-11</c:v>
                </c:pt>
                <c:pt idx="559">
                  <c:v>1.3906177249063435E-10</c:v>
                </c:pt>
                <c:pt idx="560">
                  <c:v>1.3806947017922686E-10</c:v>
                </c:pt>
                <c:pt idx="561">
                  <c:v>1.4990059730143896E-10</c:v>
                </c:pt>
                <c:pt idx="562">
                  <c:v>1.7294884732804248E-10</c:v>
                </c:pt>
                <c:pt idx="563">
                  <c:v>1.8794935796107524E-10</c:v>
                </c:pt>
                <c:pt idx="564">
                  <c:v>2.0110405865111179E-10</c:v>
                </c:pt>
                <c:pt idx="565">
                  <c:v>2.1169075963256629E-10</c:v>
                </c:pt>
                <c:pt idx="566">
                  <c:v>2.1308557447777792E-10</c:v>
                </c:pt>
                <c:pt idx="567">
                  <c:v>2.0226901146688824E-10</c:v>
                </c:pt>
                <c:pt idx="568">
                  <c:v>1.8700459721368361E-10</c:v>
                </c:pt>
                <c:pt idx="569">
                  <c:v>1.8729520957650806E-10</c:v>
                </c:pt>
                <c:pt idx="570">
                  <c:v>1.8782243153662972E-10</c:v>
                </c:pt>
                <c:pt idx="571">
                  <c:v>1.8168725768831587E-10</c:v>
                </c:pt>
                <c:pt idx="572">
                  <c:v>1.8079313718106203E-10</c:v>
                </c:pt>
                <c:pt idx="573">
                  <c:v>1.852443690469242E-10</c:v>
                </c:pt>
                <c:pt idx="574">
                  <c:v>1.9083860286622529E-10</c:v>
                </c:pt>
                <c:pt idx="575">
                  <c:v>1.8794230155184861E-10</c:v>
                </c:pt>
                <c:pt idx="576">
                  <c:v>1.830652062902307E-10</c:v>
                </c:pt>
                <c:pt idx="577">
                  <c:v>1.8209903013451822E-10</c:v>
                </c:pt>
                <c:pt idx="578">
                  <c:v>1.7172435711145044E-10</c:v>
                </c:pt>
                <c:pt idx="579">
                  <c:v>1.539980893206048E-10</c:v>
                </c:pt>
                <c:pt idx="580">
                  <c:v>1.3887237832812505E-10</c:v>
                </c:pt>
                <c:pt idx="581">
                  <c:v>1.2928276029775173E-10</c:v>
                </c:pt>
                <c:pt idx="582">
                  <c:v>1.2474401329561159E-10</c:v>
                </c:pt>
                <c:pt idx="583">
                  <c:v>1.3431177731191054E-10</c:v>
                </c:pt>
                <c:pt idx="584">
                  <c:v>1.503657604456022E-10</c:v>
                </c:pt>
                <c:pt idx="585">
                  <c:v>1.5403834938483646E-10</c:v>
                </c:pt>
                <c:pt idx="586">
                  <c:v>1.5365980746515756E-10</c:v>
                </c:pt>
                <c:pt idx="587">
                  <c:v>1.6510318140182193E-10</c:v>
                </c:pt>
                <c:pt idx="588">
                  <c:v>1.7771048621214852E-10</c:v>
                </c:pt>
                <c:pt idx="589">
                  <c:v>1.8330583214919775E-10</c:v>
                </c:pt>
                <c:pt idx="590">
                  <c:v>1.9267395071187095E-10</c:v>
                </c:pt>
                <c:pt idx="591">
                  <c:v>1.9932247111989763E-10</c:v>
                </c:pt>
                <c:pt idx="592">
                  <c:v>1.8548571005619686E-10</c:v>
                </c:pt>
                <c:pt idx="593">
                  <c:v>1.6471104644401932E-10</c:v>
                </c:pt>
                <c:pt idx="594">
                  <c:v>1.577698055293061E-10</c:v>
                </c:pt>
                <c:pt idx="595">
                  <c:v>1.5434368815698698E-10</c:v>
                </c:pt>
                <c:pt idx="596">
                  <c:v>1.4434054336096978E-10</c:v>
                </c:pt>
                <c:pt idx="597">
                  <c:v>1.4064715325699067E-10</c:v>
                </c:pt>
                <c:pt idx="598">
                  <c:v>1.4844360291344372E-10</c:v>
                </c:pt>
                <c:pt idx="599">
                  <c:v>1.4823714063618893E-10</c:v>
                </c:pt>
                <c:pt idx="600">
                  <c:v>1.3881728661436326E-10</c:v>
                </c:pt>
                <c:pt idx="601">
                  <c:v>1.3359512599337767E-10</c:v>
                </c:pt>
                <c:pt idx="602">
                  <c:v>1.413535748035533E-10</c:v>
                </c:pt>
                <c:pt idx="603">
                  <c:v>1.4868656713711658E-10</c:v>
                </c:pt>
                <c:pt idx="604">
                  <c:v>1.5074404673273115E-10</c:v>
                </c:pt>
                <c:pt idx="605">
                  <c:v>1.4975479879191505E-10</c:v>
                </c:pt>
                <c:pt idx="606">
                  <c:v>1.4209101361364593E-10</c:v>
                </c:pt>
                <c:pt idx="607">
                  <c:v>1.3013809125414322E-10</c:v>
                </c:pt>
                <c:pt idx="608">
                  <c:v>1.2218509408792906E-10</c:v>
                </c:pt>
                <c:pt idx="609">
                  <c:v>1.2060829914787486E-10</c:v>
                </c:pt>
                <c:pt idx="610">
                  <c:v>1.1692012291303421E-10</c:v>
                </c:pt>
                <c:pt idx="611">
                  <c:v>1.0379401661219282E-10</c:v>
                </c:pt>
                <c:pt idx="612">
                  <c:v>9.3155986364395886E-11</c:v>
                </c:pt>
                <c:pt idx="613">
                  <c:v>9.340167076997084E-11</c:v>
                </c:pt>
                <c:pt idx="614">
                  <c:v>1.0444255828461189E-10</c:v>
                </c:pt>
                <c:pt idx="615">
                  <c:v>1.246561446341756E-10</c:v>
                </c:pt>
                <c:pt idx="616">
                  <c:v>1.3919080721415558E-10</c:v>
                </c:pt>
                <c:pt idx="617">
                  <c:v>1.3981079881545868E-10</c:v>
                </c:pt>
                <c:pt idx="618">
                  <c:v>1.382978960299411E-10</c:v>
                </c:pt>
                <c:pt idx="619">
                  <c:v>1.4352245894165979E-10</c:v>
                </c:pt>
                <c:pt idx="620">
                  <c:v>1.4930193007856118E-10</c:v>
                </c:pt>
                <c:pt idx="621">
                  <c:v>1.5694527882625289E-10</c:v>
                </c:pt>
                <c:pt idx="622">
                  <c:v>1.6226136928110753E-10</c:v>
                </c:pt>
                <c:pt idx="623">
                  <c:v>1.5651127611946489E-10</c:v>
                </c:pt>
                <c:pt idx="624">
                  <c:v>1.4139804472506783E-10</c:v>
                </c:pt>
                <c:pt idx="625">
                  <c:v>1.2734723112663754E-10</c:v>
                </c:pt>
                <c:pt idx="626">
                  <c:v>1.2519638208117572E-10</c:v>
                </c:pt>
                <c:pt idx="627">
                  <c:v>1.2304315590323402E-10</c:v>
                </c:pt>
                <c:pt idx="628">
                  <c:v>1.1502814820601497E-10</c:v>
                </c:pt>
                <c:pt idx="629">
                  <c:v>1.0506508383099013E-10</c:v>
                </c:pt>
                <c:pt idx="630">
                  <c:v>1.0051749107683558E-10</c:v>
                </c:pt>
                <c:pt idx="631">
                  <c:v>1.0371183604005524E-10</c:v>
                </c:pt>
                <c:pt idx="632">
                  <c:v>1.1143324114623779E-10</c:v>
                </c:pt>
                <c:pt idx="633">
                  <c:v>1.1703435252677538E-10</c:v>
                </c:pt>
                <c:pt idx="634">
                  <c:v>1.2215788957831734E-10</c:v>
                </c:pt>
                <c:pt idx="635">
                  <c:v>1.2449814241312485E-10</c:v>
                </c:pt>
                <c:pt idx="636">
                  <c:v>1.2623141512475205E-10</c:v>
                </c:pt>
                <c:pt idx="637">
                  <c:v>1.3100306337265082E-10</c:v>
                </c:pt>
                <c:pt idx="638">
                  <c:v>1.41557940651842E-10</c:v>
                </c:pt>
                <c:pt idx="639">
                  <c:v>1.4404756578548044E-10</c:v>
                </c:pt>
                <c:pt idx="640">
                  <c:v>1.3833887706167978E-10</c:v>
                </c:pt>
                <c:pt idx="641">
                  <c:v>1.2617652878031011E-10</c:v>
                </c:pt>
                <c:pt idx="642">
                  <c:v>1.1639401525490207E-10</c:v>
                </c:pt>
                <c:pt idx="643">
                  <c:v>1.1439480160864123E-10</c:v>
                </c:pt>
                <c:pt idx="644">
                  <c:v>1.1409344067164328E-10</c:v>
                </c:pt>
                <c:pt idx="645">
                  <c:v>1.0999610912438225E-10</c:v>
                </c:pt>
                <c:pt idx="646">
                  <c:v>1.0225980109506275E-10</c:v>
                </c:pt>
                <c:pt idx="647">
                  <c:v>9.4775100106487403E-11</c:v>
                </c:pt>
                <c:pt idx="648">
                  <c:v>8.9752318138191876E-11</c:v>
                </c:pt>
                <c:pt idx="649">
                  <c:v>8.8764621366944969E-11</c:v>
                </c:pt>
                <c:pt idx="650">
                  <c:v>8.9533018582342671E-11</c:v>
                </c:pt>
                <c:pt idx="651">
                  <c:v>9.5294297406723499E-11</c:v>
                </c:pt>
                <c:pt idx="652">
                  <c:v>9.869371791208396E-11</c:v>
                </c:pt>
                <c:pt idx="653">
                  <c:v>9.9516582046280872E-11</c:v>
                </c:pt>
                <c:pt idx="654">
                  <c:v>1.0700007583752879E-10</c:v>
                </c:pt>
                <c:pt idx="655">
                  <c:v>1.1416524780191509E-10</c:v>
                </c:pt>
                <c:pt idx="656">
                  <c:v>1.2083484501064502E-10</c:v>
                </c:pt>
                <c:pt idx="657">
                  <c:v>1.2489017000025539E-10</c:v>
                </c:pt>
                <c:pt idx="658">
                  <c:v>1.1883797167269894E-10</c:v>
                </c:pt>
                <c:pt idx="659">
                  <c:v>1.1050456133005724E-10</c:v>
                </c:pt>
                <c:pt idx="660">
                  <c:v>9.8112930136076764E-11</c:v>
                </c:pt>
                <c:pt idx="661">
                  <c:v>8.9944604475344273E-11</c:v>
                </c:pt>
                <c:pt idx="662">
                  <c:v>9.1118675720002105E-11</c:v>
                </c:pt>
                <c:pt idx="663">
                  <c:v>8.6191535699062177E-11</c:v>
                </c:pt>
                <c:pt idx="664">
                  <c:v>8.0489347340251791E-11</c:v>
                </c:pt>
                <c:pt idx="665">
                  <c:v>7.9449370652226374E-11</c:v>
                </c:pt>
                <c:pt idx="666">
                  <c:v>8.3723089701628854E-11</c:v>
                </c:pt>
                <c:pt idx="667">
                  <c:v>8.9800360633088734E-11</c:v>
                </c:pt>
                <c:pt idx="668">
                  <c:v>9.4610612148992251E-11</c:v>
                </c:pt>
                <c:pt idx="669">
                  <c:v>9.8513624913465944E-11</c:v>
                </c:pt>
                <c:pt idx="670">
                  <c:v>9.8370882505970636E-11</c:v>
                </c:pt>
                <c:pt idx="671">
                  <c:v>9.2195738708537074E-11</c:v>
                </c:pt>
                <c:pt idx="672">
                  <c:v>8.7327500855740085E-11</c:v>
                </c:pt>
                <c:pt idx="673">
                  <c:v>8.5102375886698975E-11</c:v>
                </c:pt>
                <c:pt idx="674">
                  <c:v>7.7389464028505644E-11</c:v>
                </c:pt>
                <c:pt idx="675">
                  <c:v>6.9050300719314376E-11</c:v>
                </c:pt>
                <c:pt idx="676">
                  <c:v>6.627457490329441E-11</c:v>
                </c:pt>
                <c:pt idx="677">
                  <c:v>7.066779106322949E-11</c:v>
                </c:pt>
                <c:pt idx="678">
                  <c:v>7.6102293140010167E-11</c:v>
                </c:pt>
                <c:pt idx="679">
                  <c:v>7.9091824380338125E-11</c:v>
                </c:pt>
                <c:pt idx="680">
                  <c:v>8.1839726811169131E-11</c:v>
                </c:pt>
                <c:pt idx="681">
                  <c:v>8.4209998173930891E-11</c:v>
                </c:pt>
                <c:pt idx="682">
                  <c:v>8.6119814557017212E-11</c:v>
                </c:pt>
                <c:pt idx="683">
                  <c:v>8.7343822703233519E-11</c:v>
                </c:pt>
                <c:pt idx="684">
                  <c:v>8.8348787722748157E-11</c:v>
                </c:pt>
                <c:pt idx="685">
                  <c:v>8.5261267146311124E-11</c:v>
                </c:pt>
                <c:pt idx="686">
                  <c:v>7.8645408037429929E-11</c:v>
                </c:pt>
                <c:pt idx="687">
                  <c:v>7.584859458875431E-11</c:v>
                </c:pt>
                <c:pt idx="688">
                  <c:v>7.9240623980966833E-11</c:v>
                </c:pt>
                <c:pt idx="689">
                  <c:v>8.1994152583132048E-11</c:v>
                </c:pt>
                <c:pt idx="690">
                  <c:v>8.5337286022535072E-11</c:v>
                </c:pt>
                <c:pt idx="691">
                  <c:v>8.8845656680549222E-11</c:v>
                </c:pt>
                <c:pt idx="692">
                  <c:v>9.2600030296433705E-11</c:v>
                </c:pt>
                <c:pt idx="693">
                  <c:v>9.165994792815111E-11</c:v>
                </c:pt>
                <c:pt idx="694">
                  <c:v>8.9078930271663E-11</c:v>
                </c:pt>
                <c:pt idx="695">
                  <c:v>8.385358740596128E-11</c:v>
                </c:pt>
                <c:pt idx="696">
                  <c:v>7.7128781477328537E-11</c:v>
                </c:pt>
                <c:pt idx="697">
                  <c:v>6.7717385348929439E-11</c:v>
                </c:pt>
                <c:pt idx="698">
                  <c:v>5.9514402130572584E-11</c:v>
                </c:pt>
                <c:pt idx="699">
                  <c:v>5.3400675901942566E-11</c:v>
                </c:pt>
                <c:pt idx="700">
                  <c:v>5.0203862670340989E-11</c:v>
                </c:pt>
                <c:pt idx="701">
                  <c:v>4.8135314222586345E-11</c:v>
                </c:pt>
                <c:pt idx="702">
                  <c:v>4.4939895687144285E-11</c:v>
                </c:pt>
                <c:pt idx="703">
                  <c:v>5.1871711999304416E-11</c:v>
                </c:pt>
                <c:pt idx="704">
                  <c:v>5.9851442451159632E-11</c:v>
                </c:pt>
                <c:pt idx="705">
                  <c:v>6.0559545383487431E-11</c:v>
                </c:pt>
                <c:pt idx="706">
                  <c:v>6.0354427524195734E-11</c:v>
                </c:pt>
                <c:pt idx="707">
                  <c:v>6.383863866711682E-11</c:v>
                </c:pt>
                <c:pt idx="708">
                  <c:v>6.9782443762724604E-11</c:v>
                </c:pt>
                <c:pt idx="709">
                  <c:v>7.2603818610109854E-11</c:v>
                </c:pt>
                <c:pt idx="710">
                  <c:v>7.2797712871168224E-11</c:v>
                </c:pt>
                <c:pt idx="711">
                  <c:v>7.4775618641399133E-11</c:v>
                </c:pt>
                <c:pt idx="712">
                  <c:v>7.1547152624842902E-11</c:v>
                </c:pt>
                <c:pt idx="713">
                  <c:v>6.8796814586593626E-11</c:v>
                </c:pt>
                <c:pt idx="714">
                  <c:v>6.7603021289069494E-11</c:v>
                </c:pt>
                <c:pt idx="715">
                  <c:v>6.6202138431544696E-11</c:v>
                </c:pt>
                <c:pt idx="716">
                  <c:v>6.4779557794437163E-11</c:v>
                </c:pt>
                <c:pt idx="717">
                  <c:v>6.220136702830056E-11</c:v>
                </c:pt>
                <c:pt idx="718">
                  <c:v>6.0962474733107619E-11</c:v>
                </c:pt>
                <c:pt idx="719">
                  <c:v>6.0398630819554399E-11</c:v>
                </c:pt>
                <c:pt idx="720">
                  <c:v>5.9930204359724791E-11</c:v>
                </c:pt>
                <c:pt idx="721">
                  <c:v>6.2866311969937467E-11</c:v>
                </c:pt>
                <c:pt idx="722">
                  <c:v>6.663654571698496E-11</c:v>
                </c:pt>
                <c:pt idx="723">
                  <c:v>6.8868207579869878E-11</c:v>
                </c:pt>
                <c:pt idx="724">
                  <c:v>7.1531674681685418E-11</c:v>
                </c:pt>
                <c:pt idx="725">
                  <c:v>7.3531472199086063E-11</c:v>
                </c:pt>
                <c:pt idx="726">
                  <c:v>7.2781718040381099E-11</c:v>
                </c:pt>
                <c:pt idx="727">
                  <c:v>6.8322580337946468E-11</c:v>
                </c:pt>
                <c:pt idx="728">
                  <c:v>6.388990105670314E-11</c:v>
                </c:pt>
                <c:pt idx="729">
                  <c:v>5.8968132968205949E-11</c:v>
                </c:pt>
                <c:pt idx="730">
                  <c:v>5.1696474364214041E-11</c:v>
                </c:pt>
                <c:pt idx="731">
                  <c:v>4.530104191811126E-11</c:v>
                </c:pt>
                <c:pt idx="732">
                  <c:v>4.4621108405381531E-11</c:v>
                </c:pt>
                <c:pt idx="733">
                  <c:v>4.5272661387487537E-11</c:v>
                </c:pt>
                <c:pt idx="734">
                  <c:v>4.5851224460652338E-11</c:v>
                </c:pt>
                <c:pt idx="735">
                  <c:v>4.7179229549572647E-11</c:v>
                </c:pt>
                <c:pt idx="736">
                  <c:v>5.1914807085311474E-11</c:v>
                </c:pt>
                <c:pt idx="737">
                  <c:v>6.1631979863555502E-11</c:v>
                </c:pt>
                <c:pt idx="738">
                  <c:v>6.9410050318158956E-11</c:v>
                </c:pt>
                <c:pt idx="739">
                  <c:v>7.0316002982049336E-11</c:v>
                </c:pt>
                <c:pt idx="740">
                  <c:v>7.085995668111144E-11</c:v>
                </c:pt>
                <c:pt idx="741">
                  <c:v>6.7699461767763029E-11</c:v>
                </c:pt>
                <c:pt idx="742">
                  <c:v>6.2408720806339647E-11</c:v>
                </c:pt>
                <c:pt idx="743">
                  <c:v>5.818186768687178E-11</c:v>
                </c:pt>
                <c:pt idx="744">
                  <c:v>5.508535492269923E-11</c:v>
                </c:pt>
                <c:pt idx="745">
                  <c:v>5.01649531632842E-11</c:v>
                </c:pt>
                <c:pt idx="746">
                  <c:v>4.057063134459597E-11</c:v>
                </c:pt>
                <c:pt idx="747">
                  <c:v>3.2077349513907399E-11</c:v>
                </c:pt>
                <c:pt idx="748">
                  <c:v>2.8772787321319124E-11</c:v>
                </c:pt>
                <c:pt idx="749">
                  <c:v>2.7822437733329452E-11</c:v>
                </c:pt>
                <c:pt idx="750">
                  <c:v>3.2977167765837879E-11</c:v>
                </c:pt>
                <c:pt idx="751">
                  <c:v>4.0640362870800538E-11</c:v>
                </c:pt>
                <c:pt idx="752">
                  <c:v>4.526478809719805E-11</c:v>
                </c:pt>
                <c:pt idx="753">
                  <c:v>4.7647817888087884E-11</c:v>
                </c:pt>
                <c:pt idx="754">
                  <c:v>4.9841523841562188E-11</c:v>
                </c:pt>
                <c:pt idx="755">
                  <c:v>5.2043240749153271E-11</c:v>
                </c:pt>
                <c:pt idx="756">
                  <c:v>5.4244976132925005E-11</c:v>
                </c:pt>
                <c:pt idx="757">
                  <c:v>5.5760579061046764E-11</c:v>
                </c:pt>
                <c:pt idx="758">
                  <c:v>5.4650549576000609E-11</c:v>
                </c:pt>
                <c:pt idx="759">
                  <c:v>5.0122208595202959E-11</c:v>
                </c:pt>
                <c:pt idx="760">
                  <c:v>4.3090740954496301E-11</c:v>
                </c:pt>
                <c:pt idx="761">
                  <c:v>2.1174702153432956E-11</c:v>
                </c:pt>
                <c:pt idx="762">
                  <c:v>1.8684289897396738E-11</c:v>
                </c:pt>
                <c:pt idx="763">
                  <c:v>1.9912545083879967E-11</c:v>
                </c:pt>
                <c:pt idx="764">
                  <c:v>2.1694652291808319E-11</c:v>
                </c:pt>
                <c:pt idx="765">
                  <c:v>2.1619680676940669E-11</c:v>
                </c:pt>
                <c:pt idx="766">
                  <c:v>2.2234480272787424E-11</c:v>
                </c:pt>
                <c:pt idx="767">
                  <c:v>2.2864469994119826E-11</c:v>
                </c:pt>
                <c:pt idx="768">
                  <c:v>2.1802344448748365E-11</c:v>
                </c:pt>
                <c:pt idx="769">
                  <c:v>2.3473496175590455E-11</c:v>
                </c:pt>
                <c:pt idx="770">
                  <c:v>4.2772196927921504E-11</c:v>
                </c:pt>
                <c:pt idx="771">
                  <c:v>4.6911086771639515E-11</c:v>
                </c:pt>
                <c:pt idx="772">
                  <c:v>4.7083278745857203E-11</c:v>
                </c:pt>
                <c:pt idx="773">
                  <c:v>4.5415721505741686E-11</c:v>
                </c:pt>
                <c:pt idx="774">
                  <c:v>4.4450148578553295E-11</c:v>
                </c:pt>
                <c:pt idx="775">
                  <c:v>4.2238025686004868E-11</c:v>
                </c:pt>
                <c:pt idx="776">
                  <c:v>4.2980207069809384E-11</c:v>
                </c:pt>
                <c:pt idx="777">
                  <c:v>4.4765088528246786E-11</c:v>
                </c:pt>
                <c:pt idx="778">
                  <c:v>4.2740505871167344E-11</c:v>
                </c:pt>
                <c:pt idx="779">
                  <c:v>3.8092296004483398E-11</c:v>
                </c:pt>
                <c:pt idx="780">
                  <c:v>3.2869896628948701E-11</c:v>
                </c:pt>
                <c:pt idx="781">
                  <c:v>3.1084868829506525E-11</c:v>
                </c:pt>
                <c:pt idx="782">
                  <c:v>3.0940892622254193E-11</c:v>
                </c:pt>
                <c:pt idx="783">
                  <c:v>3.1784598443984008E-11</c:v>
                </c:pt>
                <c:pt idx="784">
                  <c:v>3.3218163190467385E-11</c:v>
                </c:pt>
                <c:pt idx="785">
                  <c:v>3.1758389362796715E-11</c:v>
                </c:pt>
                <c:pt idx="786">
                  <c:v>3.0740303443138066E-11</c:v>
                </c:pt>
                <c:pt idx="787">
                  <c:v>3.2574803037496573E-11</c:v>
                </c:pt>
                <c:pt idx="788">
                  <c:v>3.3598160280267581E-11</c:v>
                </c:pt>
                <c:pt idx="789">
                  <c:v>3.2560199057708055E-11</c:v>
                </c:pt>
                <c:pt idx="790">
                  <c:v>3.2852083836198137E-11</c:v>
                </c:pt>
                <c:pt idx="791">
                  <c:v>3.8935119649541964E-11</c:v>
                </c:pt>
                <c:pt idx="792">
                  <c:v>3.9523862853551178E-11</c:v>
                </c:pt>
                <c:pt idx="793">
                  <c:v>3.8240102530444208E-11</c:v>
                </c:pt>
                <c:pt idx="794">
                  <c:v>3.7600490587868146E-11</c:v>
                </c:pt>
                <c:pt idx="795">
                  <c:v>3.6973945997874643E-11</c:v>
                </c:pt>
                <c:pt idx="796">
                  <c:v>3.4919312016779027E-11</c:v>
                </c:pt>
                <c:pt idx="797">
                  <c:v>3.4415568475499298E-11</c:v>
                </c:pt>
                <c:pt idx="798">
                  <c:v>3.5087002943410901E-11</c:v>
                </c:pt>
                <c:pt idx="799">
                  <c:v>3.4556989323903676E-11</c:v>
                </c:pt>
                <c:pt idx="800">
                  <c:v>2.8511021338019016E-11</c:v>
                </c:pt>
                <c:pt idx="801">
                  <c:v>2.6625897994260633E-11</c:v>
                </c:pt>
                <c:pt idx="802">
                  <c:v>2.7264142706433186E-11</c:v>
                </c:pt>
                <c:pt idx="803">
                  <c:v>2.8028941345537358E-11</c:v>
                </c:pt>
                <c:pt idx="804">
                  <c:v>2.8474311755587898E-11</c:v>
                </c:pt>
                <c:pt idx="805">
                  <c:v>3.1581178406109172E-11</c:v>
                </c:pt>
                <c:pt idx="806">
                  <c:v>3.2870639779649172E-11</c:v>
                </c:pt>
                <c:pt idx="807">
                  <c:v>3.2968111443243276E-11</c:v>
                </c:pt>
                <c:pt idx="808">
                  <c:v>3.086136526960901E-11</c:v>
                </c:pt>
                <c:pt idx="809">
                  <c:v>2.8442943863927378E-11</c:v>
                </c:pt>
                <c:pt idx="810">
                  <c:v>2.8327983669818396E-11</c:v>
                </c:pt>
                <c:pt idx="811">
                  <c:v>2.879668427804501E-11</c:v>
                </c:pt>
                <c:pt idx="812">
                  <c:v>2.8973178285250488E-11</c:v>
                </c:pt>
                <c:pt idx="813">
                  <c:v>2.8963788666701388E-11</c:v>
                </c:pt>
                <c:pt idx="814">
                  <c:v>2.5777758884612107E-11</c:v>
                </c:pt>
                <c:pt idx="815">
                  <c:v>2.3819045091153193E-11</c:v>
                </c:pt>
                <c:pt idx="816">
                  <c:v>2.2786807514236074E-11</c:v>
                </c:pt>
                <c:pt idx="817">
                  <c:v>2.3781899285234476E-11</c:v>
                </c:pt>
                <c:pt idx="818">
                  <c:v>2.4767804334980978E-11</c:v>
                </c:pt>
                <c:pt idx="819">
                  <c:v>2.3945772318730585E-11</c:v>
                </c:pt>
                <c:pt idx="820">
                  <c:v>2.2956460337531051E-11</c:v>
                </c:pt>
                <c:pt idx="821">
                  <c:v>2.34819350027757E-11</c:v>
                </c:pt>
                <c:pt idx="822">
                  <c:v>2.463522498821851E-11</c:v>
                </c:pt>
                <c:pt idx="823">
                  <c:v>2.6820862455869108E-11</c:v>
                </c:pt>
                <c:pt idx="824">
                  <c:v>2.899872886055492E-11</c:v>
                </c:pt>
                <c:pt idx="825">
                  <c:v>3.0595799242015329E-11</c:v>
                </c:pt>
                <c:pt idx="826">
                  <c:v>3.0293747217205348E-11</c:v>
                </c:pt>
                <c:pt idx="827">
                  <c:v>2.8576184525944369E-11</c:v>
                </c:pt>
                <c:pt idx="828">
                  <c:v>2.6605523289233052E-11</c:v>
                </c:pt>
                <c:pt idx="829">
                  <c:v>2.4016017824179339E-11</c:v>
                </c:pt>
                <c:pt idx="830">
                  <c:v>2.0890398166971575E-11</c:v>
                </c:pt>
                <c:pt idx="831">
                  <c:v>1.8074137297844425E-11</c:v>
                </c:pt>
                <c:pt idx="832">
                  <c:v>1.6057697935217773E-11</c:v>
                </c:pt>
                <c:pt idx="833">
                  <c:v>1.4513480953405987E-11</c:v>
                </c:pt>
                <c:pt idx="834">
                  <c:v>1.3455302379597702E-11</c:v>
                </c:pt>
                <c:pt idx="835">
                  <c:v>1.3792585894979248E-11</c:v>
                </c:pt>
                <c:pt idx="836">
                  <c:v>1.558384968498183E-11</c:v>
                </c:pt>
                <c:pt idx="837">
                  <c:v>1.8069903350188936E-11</c:v>
                </c:pt>
                <c:pt idx="838">
                  <c:v>2.0008604166025944E-11</c:v>
                </c:pt>
                <c:pt idx="839">
                  <c:v>2.1266706052782627E-11</c:v>
                </c:pt>
                <c:pt idx="840">
                  <c:v>2.1887303929976336E-11</c:v>
                </c:pt>
                <c:pt idx="841">
                  <c:v>2.1889561434201004E-11</c:v>
                </c:pt>
                <c:pt idx="842">
                  <c:v>2.1216937609693205E-11</c:v>
                </c:pt>
                <c:pt idx="843">
                  <c:v>1.9874115475494147E-11</c:v>
                </c:pt>
                <c:pt idx="844">
                  <c:v>1.8493167463600992E-11</c:v>
                </c:pt>
                <c:pt idx="845">
                  <c:v>1.7138253659998426E-11</c:v>
                </c:pt>
                <c:pt idx="846">
                  <c:v>1.6411250657550499E-11</c:v>
                </c:pt>
                <c:pt idx="847">
                  <c:v>1.5880075429213779E-11</c:v>
                </c:pt>
                <c:pt idx="848">
                  <c:v>1.5337561272101906E-11</c:v>
                </c:pt>
                <c:pt idx="849">
                  <c:v>1.4843904613980773E-11</c:v>
                </c:pt>
                <c:pt idx="850">
                  <c:v>1.4001467754553944E-11</c:v>
                </c:pt>
                <c:pt idx="851">
                  <c:v>1.3759034044148467E-11</c:v>
                </c:pt>
                <c:pt idx="852">
                  <c:v>1.4555888763413502E-11</c:v>
                </c:pt>
                <c:pt idx="853">
                  <c:v>1.4939856192351067E-11</c:v>
                </c:pt>
                <c:pt idx="854">
                  <c:v>1.4590462285227417E-11</c:v>
                </c:pt>
                <c:pt idx="855">
                  <c:v>1.5111564821116947E-11</c:v>
                </c:pt>
                <c:pt idx="856">
                  <c:v>1.539629575571434E-11</c:v>
                </c:pt>
                <c:pt idx="857">
                  <c:v>1.4154969746151061E-11</c:v>
                </c:pt>
                <c:pt idx="858">
                  <c:v>1.3966356329525785E-11</c:v>
                </c:pt>
                <c:pt idx="859">
                  <c:v>1.4278617858358503E-11</c:v>
                </c:pt>
                <c:pt idx="860">
                  <c:v>1.3976491437303574E-11</c:v>
                </c:pt>
                <c:pt idx="861">
                  <c:v>1.3488136330948346E-11</c:v>
                </c:pt>
                <c:pt idx="862">
                  <c:v>1.2834325822644301E-11</c:v>
                </c:pt>
                <c:pt idx="863">
                  <c:v>1.1970396290649555E-11</c:v>
                </c:pt>
                <c:pt idx="864">
                  <c:v>9.7518554434847767E-12</c:v>
                </c:pt>
                <c:pt idx="865">
                  <c:v>8.10689772399631E-12</c:v>
                </c:pt>
                <c:pt idx="866">
                  <c:v>8.5899144728493816E-12</c:v>
                </c:pt>
                <c:pt idx="867">
                  <c:v>8.3399210942750201E-12</c:v>
                </c:pt>
                <c:pt idx="868">
                  <c:v>7.8064423240986128E-12</c:v>
                </c:pt>
                <c:pt idx="869">
                  <c:v>8.5187081028228531E-12</c:v>
                </c:pt>
                <c:pt idx="870">
                  <c:v>9.8296447583227262E-12</c:v>
                </c:pt>
                <c:pt idx="871">
                  <c:v>1.0787397853069314E-11</c:v>
                </c:pt>
                <c:pt idx="872">
                  <c:v>1.1763254377564701E-11</c:v>
                </c:pt>
                <c:pt idx="873">
                  <c:v>1.2514946183449233E-11</c:v>
                </c:pt>
                <c:pt idx="874">
                  <c:v>1.296091080413605E-11</c:v>
                </c:pt>
                <c:pt idx="875">
                  <c:v>1.2570579373361109E-11</c:v>
                </c:pt>
                <c:pt idx="876">
                  <c:v>1.1922673124158796E-11</c:v>
                </c:pt>
                <c:pt idx="877">
                  <c:v>1.198484558702467E-11</c:v>
                </c:pt>
                <c:pt idx="878">
                  <c:v>1.1051887977340454E-11</c:v>
                </c:pt>
                <c:pt idx="879">
                  <c:v>9.7014638537229698E-12</c:v>
                </c:pt>
                <c:pt idx="880">
                  <c:v>9.5638366462877898E-12</c:v>
                </c:pt>
                <c:pt idx="881">
                  <c:v>9.784847471340267E-12</c:v>
                </c:pt>
                <c:pt idx="882">
                  <c:v>1.008142267206302E-11</c:v>
                </c:pt>
                <c:pt idx="883">
                  <c:v>1.0052761579066545E-11</c:v>
                </c:pt>
                <c:pt idx="884">
                  <c:v>1.0297731685110712E-11</c:v>
                </c:pt>
                <c:pt idx="885">
                  <c:v>1.0794429842197912E-11</c:v>
                </c:pt>
                <c:pt idx="886">
                  <c:v>1.0827527117618085E-11</c:v>
                </c:pt>
                <c:pt idx="887">
                  <c:v>1.1257613951210063E-11</c:v>
                </c:pt>
                <c:pt idx="888">
                  <c:v>1.1769013394793007E-11</c:v>
                </c:pt>
                <c:pt idx="889">
                  <c:v>1.1837740974804928E-11</c:v>
                </c:pt>
                <c:pt idx="890">
                  <c:v>1.1731188849358189E-11</c:v>
                </c:pt>
                <c:pt idx="891">
                  <c:v>1.1665625327096518E-11</c:v>
                </c:pt>
                <c:pt idx="892">
                  <c:v>1.205961899106594E-11</c:v>
                </c:pt>
                <c:pt idx="893">
                  <c:v>1.2188097967421168E-11</c:v>
                </c:pt>
                <c:pt idx="894">
                  <c:v>1.1573368771262412E-11</c:v>
                </c:pt>
                <c:pt idx="895">
                  <c:v>1.0619039325741113E-11</c:v>
                </c:pt>
                <c:pt idx="896">
                  <c:v>9.4769824426164716E-12</c:v>
                </c:pt>
                <c:pt idx="897">
                  <c:v>8.143458259897363E-12</c:v>
                </c:pt>
                <c:pt idx="898">
                  <c:v>6.640800499255552E-12</c:v>
                </c:pt>
                <c:pt idx="899">
                  <c:v>5.2175723939257399E-12</c:v>
                </c:pt>
                <c:pt idx="900">
                  <c:v>3.9661348350642671E-12</c:v>
                </c:pt>
                <c:pt idx="901">
                  <c:v>3.0938215010858437E-12</c:v>
                </c:pt>
                <c:pt idx="902">
                  <c:v>3.0169826969335036E-12</c:v>
                </c:pt>
                <c:pt idx="903">
                  <c:v>3.467327315136225E-12</c:v>
                </c:pt>
                <c:pt idx="904">
                  <c:v>4.1708213182974203E-12</c:v>
                </c:pt>
                <c:pt idx="905">
                  <c:v>5.8345874869348618E-12</c:v>
                </c:pt>
                <c:pt idx="906">
                  <c:v>7.5106162414078153E-12</c:v>
                </c:pt>
                <c:pt idx="907">
                  <c:v>8.363899095390907E-12</c:v>
                </c:pt>
                <c:pt idx="908">
                  <c:v>8.8799501254794728E-12</c:v>
                </c:pt>
                <c:pt idx="909">
                  <c:v>9.3655555365922898E-12</c:v>
                </c:pt>
                <c:pt idx="910">
                  <c:v>9.9099711570924476E-12</c:v>
                </c:pt>
                <c:pt idx="911">
                  <c:v>9.802444000312057E-12</c:v>
                </c:pt>
                <c:pt idx="912">
                  <c:v>9.6101220298767707E-12</c:v>
                </c:pt>
                <c:pt idx="913">
                  <c:v>9.4828224296118833E-12</c:v>
                </c:pt>
                <c:pt idx="914">
                  <c:v>8.2159176734554452E-12</c:v>
                </c:pt>
                <c:pt idx="915">
                  <c:v>6.7642722835017522E-12</c:v>
                </c:pt>
                <c:pt idx="916">
                  <c:v>5.8649544949852282E-12</c:v>
                </c:pt>
                <c:pt idx="917">
                  <c:v>5.2462190614135452E-12</c:v>
                </c:pt>
                <c:pt idx="918">
                  <c:v>4.9497958152913825E-12</c:v>
                </c:pt>
                <c:pt idx="919">
                  <c:v>4.8303111799198487E-12</c:v>
                </c:pt>
                <c:pt idx="920">
                  <c:v>4.7383163122009353E-12</c:v>
                </c:pt>
                <c:pt idx="921">
                  <c:v>4.4538712209398245E-12</c:v>
                </c:pt>
                <c:pt idx="922">
                  <c:v>4.1130674666866435E-12</c:v>
                </c:pt>
                <c:pt idx="923">
                  <c:v>4.2646805092389966E-12</c:v>
                </c:pt>
                <c:pt idx="924">
                  <c:v>4.9412108085934345E-12</c:v>
                </c:pt>
                <c:pt idx="925">
                  <c:v>5.9936828219475258E-12</c:v>
                </c:pt>
                <c:pt idx="926">
                  <c:v>6.9470314490966684E-12</c:v>
                </c:pt>
                <c:pt idx="927">
                  <c:v>7.2486202010552328E-12</c:v>
                </c:pt>
                <c:pt idx="928">
                  <c:v>7.1055483199223922E-12</c:v>
                </c:pt>
                <c:pt idx="929">
                  <c:v>7.0431295142816669E-12</c:v>
                </c:pt>
                <c:pt idx="930">
                  <c:v>7.0864017968185466E-12</c:v>
                </c:pt>
                <c:pt idx="931">
                  <c:v>7.1285005728683702E-12</c:v>
                </c:pt>
                <c:pt idx="932">
                  <c:v>6.8533996057383939E-12</c:v>
                </c:pt>
                <c:pt idx="933">
                  <c:v>6.1393260073354219E-12</c:v>
                </c:pt>
                <c:pt idx="934">
                  <c:v>5.5156018470618455E-12</c:v>
                </c:pt>
                <c:pt idx="935">
                  <c:v>5.5721898037902456E-12</c:v>
                </c:pt>
                <c:pt idx="936">
                  <c:v>6.0911999770610979E-12</c:v>
                </c:pt>
                <c:pt idx="937">
                  <c:v>6.0504848799049386E-12</c:v>
                </c:pt>
                <c:pt idx="938">
                  <c:v>5.8422437361998539E-12</c:v>
                </c:pt>
                <c:pt idx="939">
                  <c:v>5.8994119693906711E-12</c:v>
                </c:pt>
                <c:pt idx="940">
                  <c:v>5.9494376228359933E-12</c:v>
                </c:pt>
                <c:pt idx="941">
                  <c:v>6.1167559901944706E-12</c:v>
                </c:pt>
                <c:pt idx="942">
                  <c:v>6.5079349879032701E-12</c:v>
                </c:pt>
                <c:pt idx="943">
                  <c:v>6.6230153141070858E-12</c:v>
                </c:pt>
                <c:pt idx="944">
                  <c:v>5.9603709620549406E-12</c:v>
                </c:pt>
                <c:pt idx="945">
                  <c:v>5.3348823842669918E-12</c:v>
                </c:pt>
                <c:pt idx="946">
                  <c:v>5.363400404224454E-12</c:v>
                </c:pt>
                <c:pt idx="947">
                  <c:v>5.4863499641345674E-12</c:v>
                </c:pt>
                <c:pt idx="948">
                  <c:v>5.5777709803763898E-12</c:v>
                </c:pt>
                <c:pt idx="949">
                  <c:v>5.6064653369646213E-12</c:v>
                </c:pt>
                <c:pt idx="950">
                  <c:v>5.7254554427536275E-12</c:v>
                </c:pt>
                <c:pt idx="951">
                  <c:v>5.7102041680667696E-12</c:v>
                </c:pt>
                <c:pt idx="952">
                  <c:v>5.4394713438629714E-12</c:v>
                </c:pt>
                <c:pt idx="953">
                  <c:v>5.3329015893568994E-12</c:v>
                </c:pt>
                <c:pt idx="954">
                  <c:v>5.2932768068682155E-12</c:v>
                </c:pt>
                <c:pt idx="955">
                  <c:v>5.2304787070210737E-12</c:v>
                </c:pt>
                <c:pt idx="956">
                  <c:v>5.2450847589453743E-12</c:v>
                </c:pt>
                <c:pt idx="957">
                  <c:v>5.1428165266533896E-12</c:v>
                </c:pt>
                <c:pt idx="958">
                  <c:v>4.9578387196373044E-12</c:v>
                </c:pt>
                <c:pt idx="959">
                  <c:v>4.6434870204466732E-12</c:v>
                </c:pt>
                <c:pt idx="960">
                  <c:v>4.5126034572374721E-12</c:v>
                </c:pt>
                <c:pt idx="961">
                  <c:v>4.6055296407496492E-12</c:v>
                </c:pt>
                <c:pt idx="962">
                  <c:v>4.7953240669344059E-12</c:v>
                </c:pt>
                <c:pt idx="963">
                  <c:v>5.3211240550436871E-12</c:v>
                </c:pt>
                <c:pt idx="964">
                  <c:v>5.7921059529964974E-12</c:v>
                </c:pt>
                <c:pt idx="965">
                  <c:v>5.8749983679658271E-12</c:v>
                </c:pt>
                <c:pt idx="966">
                  <c:v>6.040083592932177E-12</c:v>
                </c:pt>
                <c:pt idx="967">
                  <c:v>6.2820763878799733E-12</c:v>
                </c:pt>
                <c:pt idx="968">
                  <c:v>6.1220055596738295E-12</c:v>
                </c:pt>
                <c:pt idx="969">
                  <c:v>5.7015037977057225E-12</c:v>
                </c:pt>
                <c:pt idx="970">
                  <c:v>5.395780269280408E-12</c:v>
                </c:pt>
                <c:pt idx="971">
                  <c:v>4.8474956205917348E-12</c:v>
                </c:pt>
                <c:pt idx="972">
                  <c:v>3.9405580042328653E-12</c:v>
                </c:pt>
                <c:pt idx="973">
                  <c:v>3.4137288399488912E-12</c:v>
                </c:pt>
                <c:pt idx="974">
                  <c:v>3.188472748167717E-12</c:v>
                </c:pt>
                <c:pt idx="975">
                  <c:v>3.150641593633596E-12</c:v>
                </c:pt>
                <c:pt idx="976">
                  <c:v>3.2432621607191554E-12</c:v>
                </c:pt>
                <c:pt idx="977">
                  <c:v>3.4578875432798729E-12</c:v>
                </c:pt>
                <c:pt idx="978">
                  <c:v>3.7328251519230548E-12</c:v>
                </c:pt>
                <c:pt idx="979">
                  <c:v>3.832095950455011E-12</c:v>
                </c:pt>
                <c:pt idx="980">
                  <c:v>4.0234553074455533E-12</c:v>
                </c:pt>
                <c:pt idx="981">
                  <c:v>4.0960594536504029E-12</c:v>
                </c:pt>
                <c:pt idx="982">
                  <c:v>4.0404823498403149E-12</c:v>
                </c:pt>
                <c:pt idx="983">
                  <c:v>4.3449759927232659E-12</c:v>
                </c:pt>
                <c:pt idx="984">
                  <c:v>4.5776110851781716E-12</c:v>
                </c:pt>
                <c:pt idx="985">
                  <c:v>4.8652334597520101E-12</c:v>
                </c:pt>
                <c:pt idx="986">
                  <c:v>4.9650294304346041E-12</c:v>
                </c:pt>
                <c:pt idx="987">
                  <c:v>4.6469381884210957E-12</c:v>
                </c:pt>
                <c:pt idx="988">
                  <c:v>4.6317890398633102E-12</c:v>
                </c:pt>
                <c:pt idx="989">
                  <c:v>4.8015352120239893E-12</c:v>
                </c:pt>
                <c:pt idx="990">
                  <c:v>4.9885806157847921E-12</c:v>
                </c:pt>
                <c:pt idx="991">
                  <c:v>5.0859999885242285E-12</c:v>
                </c:pt>
                <c:pt idx="992">
                  <c:v>5.0154081233388069E-12</c:v>
                </c:pt>
                <c:pt idx="993">
                  <c:v>4.7114773596024074E-12</c:v>
                </c:pt>
                <c:pt idx="994">
                  <c:v>4.2066020555237431E-12</c:v>
                </c:pt>
                <c:pt idx="995">
                  <c:v>4.0898055713299165E-12</c:v>
                </c:pt>
                <c:pt idx="996">
                  <c:v>4.2667504142225031E-12</c:v>
                </c:pt>
                <c:pt idx="997">
                  <c:v>4.3501216231582749E-12</c:v>
                </c:pt>
                <c:pt idx="998">
                  <c:v>4.3117020192132781E-12</c:v>
                </c:pt>
                <c:pt idx="999">
                  <c:v>4.2625114779029546E-12</c:v>
                </c:pt>
                <c:pt idx="1000">
                  <c:v>4.199307816729808E-12</c:v>
                </c:pt>
                <c:pt idx="1001">
                  <c:v>4.1000127357740194E-12</c:v>
                </c:pt>
                <c:pt idx="1002">
                  <c:v>4.2664320354219284E-12</c:v>
                </c:pt>
                <c:pt idx="1003">
                  <c:v>4.4616492546957505E-12</c:v>
                </c:pt>
                <c:pt idx="1004">
                  <c:v>4.5356692353244336E-12</c:v>
                </c:pt>
                <c:pt idx="1005">
                  <c:v>4.6216962869525929E-12</c:v>
                </c:pt>
                <c:pt idx="1006">
                  <c:v>4.8469807841093144E-12</c:v>
                </c:pt>
                <c:pt idx="1007">
                  <c:v>5.211382702686521E-12</c:v>
                </c:pt>
                <c:pt idx="1008">
                  <c:v>5.1484533064323279E-12</c:v>
                </c:pt>
                <c:pt idx="1009">
                  <c:v>4.851988309656334E-12</c:v>
                </c:pt>
                <c:pt idx="1010">
                  <c:v>4.652503550931343E-12</c:v>
                </c:pt>
                <c:pt idx="1011">
                  <c:v>4.4211360415618862E-12</c:v>
                </c:pt>
                <c:pt idx="1012">
                  <c:v>4.1535159871625547E-12</c:v>
                </c:pt>
                <c:pt idx="1013">
                  <c:v>3.8753372264525489E-12</c:v>
                </c:pt>
                <c:pt idx="1014">
                  <c:v>3.5164959588589249E-12</c:v>
                </c:pt>
                <c:pt idx="1015">
                  <c:v>2.9655717239232565E-12</c:v>
                </c:pt>
                <c:pt idx="1016">
                  <c:v>2.4735029815102927E-12</c:v>
                </c:pt>
                <c:pt idx="1017">
                  <c:v>2.5702514009903532E-12</c:v>
                </c:pt>
                <c:pt idx="1018">
                  <c:v>3.3079316793928773E-12</c:v>
                </c:pt>
                <c:pt idx="1019">
                  <c:v>4.1281600180983552E-12</c:v>
                </c:pt>
                <c:pt idx="1020">
                  <c:v>4.6039884655583125E-12</c:v>
                </c:pt>
                <c:pt idx="1021">
                  <c:v>5.0888086316531454E-12</c:v>
                </c:pt>
                <c:pt idx="1022">
                  <c:v>5.4460508040379503E-12</c:v>
                </c:pt>
                <c:pt idx="1023">
                  <c:v>5.5126017095200878E-12</c:v>
                </c:pt>
                <c:pt idx="1024">
                  <c:v>5.7532117072409287E-12</c:v>
                </c:pt>
                <c:pt idx="1025">
                  <c:v>5.911602937163817E-12</c:v>
                </c:pt>
                <c:pt idx="1026">
                  <c:v>5.6865620300476971E-12</c:v>
                </c:pt>
                <c:pt idx="1027">
                  <c:v>5.0252641507126459E-12</c:v>
                </c:pt>
                <c:pt idx="1028">
                  <c:v>4.1400364024541444E-12</c:v>
                </c:pt>
                <c:pt idx="1029">
                  <c:v>3.4326400660171306E-12</c:v>
                </c:pt>
                <c:pt idx="1030">
                  <c:v>2.8073733974358616E-12</c:v>
                </c:pt>
                <c:pt idx="1031">
                  <c:v>2.3525202162791563E-12</c:v>
                </c:pt>
                <c:pt idx="1032">
                  <c:v>2.2851867844270261E-12</c:v>
                </c:pt>
                <c:pt idx="1033">
                  <c:v>2.1863836486285611E-12</c:v>
                </c:pt>
                <c:pt idx="1034">
                  <c:v>2.1784518583787052E-12</c:v>
                </c:pt>
                <c:pt idx="1035">
                  <c:v>2.4001106687132875E-12</c:v>
                </c:pt>
                <c:pt idx="1036">
                  <c:v>2.7075743569213587E-12</c:v>
                </c:pt>
                <c:pt idx="1037">
                  <c:v>3.0468918436847531E-12</c:v>
                </c:pt>
                <c:pt idx="1038">
                  <c:v>3.4766012994990124E-12</c:v>
                </c:pt>
                <c:pt idx="1039">
                  <c:v>4.3841461062720164E-12</c:v>
                </c:pt>
                <c:pt idx="1040">
                  <c:v>5.0404674753627643E-12</c:v>
                </c:pt>
                <c:pt idx="1041">
                  <c:v>5.1942635384812581E-12</c:v>
                </c:pt>
                <c:pt idx="1042">
                  <c:v>5.2158159987782389E-12</c:v>
                </c:pt>
                <c:pt idx="1043">
                  <c:v>5.0676294550999917E-12</c:v>
                </c:pt>
                <c:pt idx="1044">
                  <c:v>4.9035109466539087E-12</c:v>
                </c:pt>
                <c:pt idx="1045">
                  <c:v>4.7102028033229492E-12</c:v>
                </c:pt>
                <c:pt idx="1046">
                  <c:v>4.478346493365029E-12</c:v>
                </c:pt>
                <c:pt idx="1047">
                  <c:v>4.070604157668844E-12</c:v>
                </c:pt>
                <c:pt idx="1048">
                  <c:v>3.2057654514782511E-12</c:v>
                </c:pt>
                <c:pt idx="1049">
                  <c:v>2.6868205706379854E-12</c:v>
                </c:pt>
                <c:pt idx="1050">
                  <c:v>2.7687801195584286E-12</c:v>
                </c:pt>
                <c:pt idx="1051">
                  <c:v>2.7731493178942016E-12</c:v>
                </c:pt>
                <c:pt idx="1052">
                  <c:v>2.6870655467371372E-12</c:v>
                </c:pt>
                <c:pt idx="1053">
                  <c:v>2.6203235323771706E-12</c:v>
                </c:pt>
                <c:pt idx="1054">
                  <c:v>2.6885487033063681E-12</c:v>
                </c:pt>
                <c:pt idx="1055">
                  <c:v>2.8399810165699297E-12</c:v>
                </c:pt>
                <c:pt idx="1056">
                  <c:v>3.0318772855597407E-12</c:v>
                </c:pt>
                <c:pt idx="1057">
                  <c:v>3.0645896485406339E-12</c:v>
                </c:pt>
                <c:pt idx="1058">
                  <c:v>2.7948675874151526E-12</c:v>
                </c:pt>
                <c:pt idx="1059">
                  <c:v>2.4925671755827525E-12</c:v>
                </c:pt>
                <c:pt idx="1060">
                  <c:v>2.4743874970082514E-12</c:v>
                </c:pt>
                <c:pt idx="1061">
                  <c:v>2.5534162550153803E-12</c:v>
                </c:pt>
                <c:pt idx="1062">
                  <c:v>2.530376626465283E-12</c:v>
                </c:pt>
                <c:pt idx="1063">
                  <c:v>2.6153285949510074E-12</c:v>
                </c:pt>
                <c:pt idx="1064">
                  <c:v>2.7193567988416248E-12</c:v>
                </c:pt>
                <c:pt idx="1065">
                  <c:v>2.8469320298762526E-12</c:v>
                </c:pt>
                <c:pt idx="1066">
                  <c:v>3.0616029419718598E-12</c:v>
                </c:pt>
                <c:pt idx="1067">
                  <c:v>3.5060231029234593E-12</c:v>
                </c:pt>
                <c:pt idx="1068">
                  <c:v>3.8594771653686672E-12</c:v>
                </c:pt>
                <c:pt idx="1069">
                  <c:v>3.8512018700590869E-12</c:v>
                </c:pt>
                <c:pt idx="1070">
                  <c:v>3.823418539668369E-12</c:v>
                </c:pt>
                <c:pt idx="1071">
                  <c:v>4.0221296403574176E-12</c:v>
                </c:pt>
                <c:pt idx="1072">
                  <c:v>3.9686372473556453E-12</c:v>
                </c:pt>
                <c:pt idx="1073">
                  <c:v>3.8779162710180506E-12</c:v>
                </c:pt>
                <c:pt idx="1074">
                  <c:v>3.7034941143757746E-12</c:v>
                </c:pt>
                <c:pt idx="1075">
                  <c:v>3.309948232912154E-12</c:v>
                </c:pt>
                <c:pt idx="1076">
                  <c:v>2.9513278818652094E-12</c:v>
                </c:pt>
                <c:pt idx="1077">
                  <c:v>2.6028954840987185E-12</c:v>
                </c:pt>
                <c:pt idx="1078">
                  <c:v>2.4546341540148075E-12</c:v>
                </c:pt>
                <c:pt idx="1079">
                  <c:v>2.3377185125136131E-12</c:v>
                </c:pt>
                <c:pt idx="1080">
                  <c:v>2.1158041181224871E-12</c:v>
                </c:pt>
                <c:pt idx="1081">
                  <c:v>1.9332125100616067E-12</c:v>
                </c:pt>
                <c:pt idx="1082">
                  <c:v>1.5619444168626435E-12</c:v>
                </c:pt>
                <c:pt idx="1083">
                  <c:v>1.2361507082221575E-12</c:v>
                </c:pt>
                <c:pt idx="1084">
                  <c:v>1.2001396453894285E-12</c:v>
                </c:pt>
                <c:pt idx="1085">
                  <c:v>1.2520082439370969E-12</c:v>
                </c:pt>
                <c:pt idx="1086">
                  <c:v>1.3869536460272847E-12</c:v>
                </c:pt>
                <c:pt idx="1087">
                  <c:v>1.3548893469247803E-12</c:v>
                </c:pt>
                <c:pt idx="1088">
                  <c:v>1.2321521766758996E-12</c:v>
                </c:pt>
                <c:pt idx="1089">
                  <c:v>1.4309945777832139E-12</c:v>
                </c:pt>
                <c:pt idx="1090">
                  <c:v>2.0479144250284093E-12</c:v>
                </c:pt>
                <c:pt idx="1091">
                  <c:v>2.5984023649498263E-12</c:v>
                </c:pt>
                <c:pt idx="1092">
                  <c:v>2.9201103278649469E-12</c:v>
                </c:pt>
                <c:pt idx="1093">
                  <c:v>3.2453561012838348E-12</c:v>
                </c:pt>
                <c:pt idx="1094">
                  <c:v>3.4492620562828937E-12</c:v>
                </c:pt>
                <c:pt idx="1095">
                  <c:v>3.5362135402050142E-12</c:v>
                </c:pt>
                <c:pt idx="1096">
                  <c:v>3.5808169157988031E-12</c:v>
                </c:pt>
                <c:pt idx="1097">
                  <c:v>3.8185972095167928E-12</c:v>
                </c:pt>
                <c:pt idx="1098">
                  <c:v>3.8495088883808839E-12</c:v>
                </c:pt>
                <c:pt idx="1099">
                  <c:v>3.3862757067501144E-12</c:v>
                </c:pt>
                <c:pt idx="1100">
                  <c:v>3.2247630327096273E-12</c:v>
                </c:pt>
                <c:pt idx="1101">
                  <c:v>3.1649779795192974E-12</c:v>
                </c:pt>
                <c:pt idx="1102">
                  <c:v>2.8410701818940345E-12</c:v>
                </c:pt>
                <c:pt idx="1103">
                  <c:v>2.5522116855582079E-12</c:v>
                </c:pt>
                <c:pt idx="1104">
                  <c:v>2.4358233613605599E-12</c:v>
                </c:pt>
                <c:pt idx="1105">
                  <c:v>2.5118935311100234E-12</c:v>
                </c:pt>
                <c:pt idx="1106">
                  <c:v>2.4070509212639508E-12</c:v>
                </c:pt>
                <c:pt idx="1107">
                  <c:v>2.1593852203761014E-12</c:v>
                </c:pt>
                <c:pt idx="1108">
                  <c:v>2.0064123289683407E-12</c:v>
                </c:pt>
                <c:pt idx="1109">
                  <c:v>1.7447476760130594E-12</c:v>
                </c:pt>
                <c:pt idx="1110">
                  <c:v>1.637615755704768E-12</c:v>
                </c:pt>
                <c:pt idx="1111">
                  <c:v>1.9089547865364475E-12</c:v>
                </c:pt>
                <c:pt idx="1112">
                  <c:v>2.1196899381039592E-12</c:v>
                </c:pt>
                <c:pt idx="1113">
                  <c:v>2.0666803496039805E-12</c:v>
                </c:pt>
                <c:pt idx="1114">
                  <c:v>1.8684492626863913E-12</c:v>
                </c:pt>
                <c:pt idx="1115">
                  <c:v>1.7935327522784614E-12</c:v>
                </c:pt>
                <c:pt idx="1116">
                  <c:v>1.8835216072163517E-12</c:v>
                </c:pt>
                <c:pt idx="1117">
                  <c:v>1.9754292278071196E-12</c:v>
                </c:pt>
                <c:pt idx="1118">
                  <c:v>2.0402372155897254E-12</c:v>
                </c:pt>
                <c:pt idx="1119">
                  <c:v>2.1464878359281784E-12</c:v>
                </c:pt>
                <c:pt idx="1120">
                  <c:v>2.1551441579696005E-12</c:v>
                </c:pt>
                <c:pt idx="1121">
                  <c:v>2.2200326270198188E-12</c:v>
                </c:pt>
                <c:pt idx="1122">
                  <c:v>2.4077891940665605E-12</c:v>
                </c:pt>
                <c:pt idx="1123">
                  <c:v>2.545912201430674E-12</c:v>
                </c:pt>
                <c:pt idx="1124">
                  <c:v>2.5740149228942699E-12</c:v>
                </c:pt>
                <c:pt idx="1125">
                  <c:v>2.4468052326939137E-12</c:v>
                </c:pt>
                <c:pt idx="1126">
                  <c:v>2.3108899777483937E-12</c:v>
                </c:pt>
                <c:pt idx="1127">
                  <c:v>2.2386846841679818E-12</c:v>
                </c:pt>
                <c:pt idx="1128">
                  <c:v>2.1344520268264144E-12</c:v>
                </c:pt>
                <c:pt idx="1129">
                  <c:v>1.9362408245901521E-12</c:v>
                </c:pt>
                <c:pt idx="1130">
                  <c:v>1.7278036178465766E-12</c:v>
                </c:pt>
                <c:pt idx="1131">
                  <c:v>1.6114829972354954E-12</c:v>
                </c:pt>
                <c:pt idx="1132">
                  <c:v>1.6314813523972528E-12</c:v>
                </c:pt>
                <c:pt idx="1133">
                  <c:v>1.7943429927095044E-12</c:v>
                </c:pt>
                <c:pt idx="1134">
                  <c:v>1.9215542391028963E-12</c:v>
                </c:pt>
                <c:pt idx="1135">
                  <c:v>1.9513454263372255E-12</c:v>
                </c:pt>
                <c:pt idx="1136">
                  <c:v>1.9879116798622386E-12</c:v>
                </c:pt>
                <c:pt idx="1137">
                  <c:v>2.0418749953385223E-12</c:v>
                </c:pt>
                <c:pt idx="1138">
                  <c:v>2.1556782908810254E-12</c:v>
                </c:pt>
                <c:pt idx="1139">
                  <c:v>2.2095867962280801E-12</c:v>
                </c:pt>
                <c:pt idx="1140">
                  <c:v>2.1843742444085635E-12</c:v>
                </c:pt>
                <c:pt idx="1141">
                  <c:v>2.0759442158159568E-12</c:v>
                </c:pt>
                <c:pt idx="1142">
                  <c:v>1.8090539447293789E-12</c:v>
                </c:pt>
                <c:pt idx="1143">
                  <c:v>1.6133049323064934E-12</c:v>
                </c:pt>
                <c:pt idx="1144">
                  <c:v>1.4273227808302723E-12</c:v>
                </c:pt>
                <c:pt idx="1145">
                  <c:v>1.2244339417151229E-12</c:v>
                </c:pt>
                <c:pt idx="1146">
                  <c:v>1.1369371942359702E-12</c:v>
                </c:pt>
                <c:pt idx="1147">
                  <c:v>1.0430068296442401E-12</c:v>
                </c:pt>
                <c:pt idx="1148">
                  <c:v>9.8482089120972425E-13</c:v>
                </c:pt>
                <c:pt idx="1149">
                  <c:v>9.9815896798815259E-13</c:v>
                </c:pt>
                <c:pt idx="1150">
                  <c:v>1.0809963042628048E-12</c:v>
                </c:pt>
                <c:pt idx="1151">
                  <c:v>1.2806190550049731E-12</c:v>
                </c:pt>
                <c:pt idx="1152">
                  <c:v>1.5336925927214821E-12</c:v>
                </c:pt>
                <c:pt idx="1153">
                  <c:v>1.7109529419551362E-12</c:v>
                </c:pt>
                <c:pt idx="1154">
                  <c:v>1.9435107056223637E-12</c:v>
                </c:pt>
                <c:pt idx="1155">
                  <c:v>2.2839099998575546E-12</c:v>
                </c:pt>
                <c:pt idx="1156">
                  <c:v>2.5587819796580702E-12</c:v>
                </c:pt>
                <c:pt idx="1157">
                  <c:v>2.7321033452339311E-12</c:v>
                </c:pt>
                <c:pt idx="1158">
                  <c:v>2.7380007727487184E-12</c:v>
                </c:pt>
                <c:pt idx="1159">
                  <c:v>2.6241788840165991E-12</c:v>
                </c:pt>
                <c:pt idx="1160">
                  <c:v>2.4365046633874398E-12</c:v>
                </c:pt>
                <c:pt idx="1161">
                  <c:v>2.1722254763910635E-12</c:v>
                </c:pt>
                <c:pt idx="1162">
                  <c:v>2.0352236079809184E-12</c:v>
                </c:pt>
                <c:pt idx="1163">
                  <c:v>1.899848193708047E-12</c:v>
                </c:pt>
                <c:pt idx="1164">
                  <c:v>1.5622982420236774E-12</c:v>
                </c:pt>
                <c:pt idx="1165">
                  <c:v>1.2154715795673827E-12</c:v>
                </c:pt>
                <c:pt idx="1166">
                  <c:v>9.6157000238105203E-13</c:v>
                </c:pt>
                <c:pt idx="1167">
                  <c:v>8.6901971965009227E-13</c:v>
                </c:pt>
                <c:pt idx="1168">
                  <c:v>9.2642869855171295E-13</c:v>
                </c:pt>
                <c:pt idx="1169">
                  <c:v>1.0238811491765132E-12</c:v>
                </c:pt>
                <c:pt idx="1170">
                  <c:v>1.1396613646131415E-12</c:v>
                </c:pt>
                <c:pt idx="1171">
                  <c:v>1.1796026876598463E-12</c:v>
                </c:pt>
                <c:pt idx="1172">
                  <c:v>1.1457724035148009E-12</c:v>
                </c:pt>
                <c:pt idx="1173">
                  <c:v>1.1078057376747214E-12</c:v>
                </c:pt>
                <c:pt idx="1174">
                  <c:v>1.1443338224231165E-12</c:v>
                </c:pt>
                <c:pt idx="1175">
                  <c:v>1.2496590082499337E-12</c:v>
                </c:pt>
                <c:pt idx="1176">
                  <c:v>1.4217675987955832E-12</c:v>
                </c:pt>
                <c:pt idx="1177">
                  <c:v>1.5471774277618753E-12</c:v>
                </c:pt>
                <c:pt idx="1178">
                  <c:v>1.5124887276539408E-12</c:v>
                </c:pt>
                <c:pt idx="1179">
                  <c:v>1.4263464559434678E-12</c:v>
                </c:pt>
                <c:pt idx="1180">
                  <c:v>1.3949597286958082E-12</c:v>
                </c:pt>
                <c:pt idx="1181">
                  <c:v>1.388468697171666E-12</c:v>
                </c:pt>
                <c:pt idx="1182">
                  <c:v>1.380083964841382E-12</c:v>
                </c:pt>
                <c:pt idx="1183">
                  <c:v>1.3519339206031198E-12</c:v>
                </c:pt>
                <c:pt idx="1184">
                  <c:v>1.3277899521594518E-12</c:v>
                </c:pt>
                <c:pt idx="1185">
                  <c:v>1.2538541041098698E-12</c:v>
                </c:pt>
                <c:pt idx="1186">
                  <c:v>1.1925012132182752E-12</c:v>
                </c:pt>
                <c:pt idx="1187">
                  <c:v>1.2066268292951556E-12</c:v>
                </c:pt>
                <c:pt idx="1188">
                  <c:v>1.2135110584310238E-12</c:v>
                </c:pt>
                <c:pt idx="1189">
                  <c:v>1.2306279237941811E-12</c:v>
                </c:pt>
                <c:pt idx="1190">
                  <c:v>1.3500386552366622E-12</c:v>
                </c:pt>
                <c:pt idx="1191">
                  <c:v>1.5417722652263763E-12</c:v>
                </c:pt>
                <c:pt idx="1192">
                  <c:v>1.6746086198272901E-12</c:v>
                </c:pt>
                <c:pt idx="1193">
                  <c:v>1.7627446851993378E-12</c:v>
                </c:pt>
                <c:pt idx="1194">
                  <c:v>1.7740178338956814E-12</c:v>
                </c:pt>
                <c:pt idx="1195">
                  <c:v>1.6729554802099034E-12</c:v>
                </c:pt>
                <c:pt idx="1196">
                  <c:v>1.5689447359180143E-12</c:v>
                </c:pt>
                <c:pt idx="1197">
                  <c:v>1.5109772728985046E-12</c:v>
                </c:pt>
                <c:pt idx="1198">
                  <c:v>1.4897501554722908E-12</c:v>
                </c:pt>
                <c:pt idx="1199">
                  <c:v>1.3778529490185992E-12</c:v>
                </c:pt>
                <c:pt idx="1200">
                  <c:v>1.1722730269995524E-12</c:v>
                </c:pt>
                <c:pt idx="1201">
                  <c:v>9.9854771009518332E-13</c:v>
                </c:pt>
                <c:pt idx="1202">
                  <c:v>8.1377620586692311E-13</c:v>
                </c:pt>
                <c:pt idx="1203">
                  <c:v>7.4148497663664594E-13</c:v>
                </c:pt>
                <c:pt idx="1204">
                  <c:v>7.8032757092187415E-13</c:v>
                </c:pt>
                <c:pt idx="1205">
                  <c:v>8.6401297486151719E-13</c:v>
                </c:pt>
                <c:pt idx="1206">
                  <c:v>1.0214195212034333E-12</c:v>
                </c:pt>
                <c:pt idx="1207">
                  <c:v>1.3042153540015963E-12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6.0697510520016079E-13</c:v>
                </c:pt>
                <c:pt idx="1218">
                  <c:v>5.8365140011110811E-13</c:v>
                </c:pt>
                <c:pt idx="1219">
                  <c:v>5.5006557147338419E-13</c:v>
                </c:pt>
                <c:pt idx="1220">
                  <c:v>5.1088490649297031E-13</c:v>
                </c:pt>
                <c:pt idx="1221">
                  <c:v>5.8099975718579402E-13</c:v>
                </c:pt>
                <c:pt idx="1222">
                  <c:v>7.3880256524241181E-13</c:v>
                </c:pt>
                <c:pt idx="1223">
                  <c:v>7.8112681577706149E-13</c:v>
                </c:pt>
                <c:pt idx="1224">
                  <c:v>8.2825811622046742E-13</c:v>
                </c:pt>
                <c:pt idx="1225">
                  <c:v>9.6678937797028603E-13</c:v>
                </c:pt>
                <c:pt idx="1226">
                  <c:v>1.0070430071499665E-12</c:v>
                </c:pt>
                <c:pt idx="1227">
                  <c:v>9.7933459135850256E-13</c:v>
                </c:pt>
                <c:pt idx="1228">
                  <c:v>9.6638834500054152E-13</c:v>
                </c:pt>
                <c:pt idx="1229">
                  <c:v>9.8977495830202787E-13</c:v>
                </c:pt>
                <c:pt idx="1230">
                  <c:v>9.0058719989106651E-13</c:v>
                </c:pt>
                <c:pt idx="1231">
                  <c:v>6.671702919700767E-13</c:v>
                </c:pt>
                <c:pt idx="1232">
                  <c:v>6.875183958172056E-13</c:v>
                </c:pt>
                <c:pt idx="1233">
                  <c:v>7.979973710309024E-13</c:v>
                </c:pt>
                <c:pt idx="1234">
                  <c:v>6.0216481349702515E-13</c:v>
                </c:pt>
                <c:pt idx="1235">
                  <c:v>5.0340438886857412E-13</c:v>
                </c:pt>
                <c:pt idx="1236">
                  <c:v>6.0912168005989268E-13</c:v>
                </c:pt>
                <c:pt idx="1237">
                  <c:v>6.2718183851127799E-13</c:v>
                </c:pt>
                <c:pt idx="1238">
                  <c:v>5.8808796666150498E-13</c:v>
                </c:pt>
                <c:pt idx="1239">
                  <c:v>4.9935369895137823E-13</c:v>
                </c:pt>
                <c:pt idx="1240">
                  <c:v>4.592093662387818E-13</c:v>
                </c:pt>
                <c:pt idx="1241">
                  <c:v>4.864279218919686E-13</c:v>
                </c:pt>
                <c:pt idx="1242">
                  <c:v>3.1165138528996665E-13</c:v>
                </c:pt>
                <c:pt idx="1243">
                  <c:v>3.6295918150750357E-13</c:v>
                </c:pt>
                <c:pt idx="1244">
                  <c:v>4.6071196965012012E-13</c:v>
                </c:pt>
                <c:pt idx="1245">
                  <c:v>2.3123275657098439E-13</c:v>
                </c:pt>
                <c:pt idx="1246">
                  <c:v>1.8787085859150214E-13</c:v>
                </c:pt>
                <c:pt idx="1247">
                  <c:v>2.6025298533994812E-13</c:v>
                </c:pt>
                <c:pt idx="1248">
                  <c:v>3.4521364074806561E-13</c:v>
                </c:pt>
                <c:pt idx="1249">
                  <c:v>3.6616474826281564E-13</c:v>
                </c:pt>
                <c:pt idx="1250">
                  <c:v>2.4359609841428912E-13</c:v>
                </c:pt>
                <c:pt idx="1251">
                  <c:v>2.7437560851775389E-13</c:v>
                </c:pt>
                <c:pt idx="1252">
                  <c:v>1.9504600926772277E-13</c:v>
                </c:pt>
                <c:pt idx="1253">
                  <c:v>1.6155600529189396E-13</c:v>
                </c:pt>
                <c:pt idx="1254">
                  <c:v>3.2586705629063517E-13</c:v>
                </c:pt>
                <c:pt idx="1255">
                  <c:v>2.2529631666532679E-13</c:v>
                </c:pt>
                <c:pt idx="1256">
                  <c:v>8.5630507334278143E-14</c:v>
                </c:pt>
                <c:pt idx="1257">
                  <c:v>1.3975362071548425E-14</c:v>
                </c:pt>
                <c:pt idx="1258">
                  <c:v>2.01611344585612E-14</c:v>
                </c:pt>
                <c:pt idx="1259">
                  <c:v>7.7006354197241409E-14</c:v>
                </c:pt>
                <c:pt idx="1260">
                  <c:v>1.3172208509279043E-13</c:v>
                </c:pt>
                <c:pt idx="1261">
                  <c:v>1.6383895359445432E-13</c:v>
                </c:pt>
                <c:pt idx="1262">
                  <c:v>7.3200142119078446E-14</c:v>
                </c:pt>
                <c:pt idx="1263">
                  <c:v>1.2431799628353811E-15</c:v>
                </c:pt>
                <c:pt idx="1264">
                  <c:v>1.3355912948462628E-14</c:v>
                </c:pt>
                <c:pt idx="1265">
                  <c:v>1.2908932510370234E-13</c:v>
                </c:pt>
                <c:pt idx="1266">
                  <c:v>4.124720937398991E-13</c:v>
                </c:pt>
                <c:pt idx="1267">
                  <c:v>4.6172675349045907E-13</c:v>
                </c:pt>
                <c:pt idx="1268">
                  <c:v>2.8865069239354586E-13</c:v>
                </c:pt>
                <c:pt idx="1269">
                  <c:v>1.0617555976083241E-13</c:v>
                </c:pt>
                <c:pt idx="1270">
                  <c:v>2.6455423011231322E-13</c:v>
                </c:pt>
                <c:pt idx="1271">
                  <c:v>2.8687015704923753E-13</c:v>
                </c:pt>
                <c:pt idx="1272">
                  <c:v>1.2834753970198399E-13</c:v>
                </c:pt>
                <c:pt idx="1273">
                  <c:v>3.8929151815081354E-13</c:v>
                </c:pt>
                <c:pt idx="1274">
                  <c:v>6.1164629705933204E-13</c:v>
                </c:pt>
                <c:pt idx="1275">
                  <c:v>2.9983376190489439E-13</c:v>
                </c:pt>
                <c:pt idx="1276">
                  <c:v>5.2599456964467447E-14</c:v>
                </c:pt>
                <c:pt idx="1277">
                  <c:v>1.4494959702315189E-13</c:v>
                </c:pt>
                <c:pt idx="1278">
                  <c:v>1.7107172535530685E-13</c:v>
                </c:pt>
                <c:pt idx="1279">
                  <c:v>-5.394824586013096E-14</c:v>
                </c:pt>
                <c:pt idx="1280">
                  <c:v>2.5228614542188057E-13</c:v>
                </c:pt>
                <c:pt idx="1281">
                  <c:v>1.0467371523969861E-12</c:v>
                </c:pt>
                <c:pt idx="1282">
                  <c:v>1.3795253836662239E-12</c:v>
                </c:pt>
                <c:pt idx="1283">
                  <c:v>-7.0862464799679509E-11</c:v>
                </c:pt>
                <c:pt idx="1284">
                  <c:v>-7.1247312096314053E-11</c:v>
                </c:pt>
                <c:pt idx="1285">
                  <c:v>-7.1206401630616174E-11</c:v>
                </c:pt>
                <c:pt idx="1286">
                  <c:v>-7.1326956720960788E-11</c:v>
                </c:pt>
                <c:pt idx="1287">
                  <c:v>-7.1380955327381406E-11</c:v>
                </c:pt>
                <c:pt idx="1288">
                  <c:v>-7.0910111734728791E-11</c:v>
                </c:pt>
                <c:pt idx="1289">
                  <c:v>-7.1032457089207489E-11</c:v>
                </c:pt>
                <c:pt idx="1290">
                  <c:v>-7.190738334765496E-11</c:v>
                </c:pt>
                <c:pt idx="1291">
                  <c:v>-7.2020432646713408E-11</c:v>
                </c:pt>
                <c:pt idx="1292">
                  <c:v>2.5284866541708405E-11</c:v>
                </c:pt>
                <c:pt idx="1293">
                  <c:v>4.3896004707472539E-11</c:v>
                </c:pt>
                <c:pt idx="1294">
                  <c:v>4.5553767520231481E-11</c:v>
                </c:pt>
                <c:pt idx="1295">
                  <c:v>4.6027877736909433E-11</c:v>
                </c:pt>
                <c:pt idx="1296">
                  <c:v>4.6665180473209616E-11</c:v>
                </c:pt>
                <c:pt idx="1297">
                  <c:v>4.7639257428745445E-11</c:v>
                </c:pt>
                <c:pt idx="1298">
                  <c:v>4.7954006370241091E-11</c:v>
                </c:pt>
                <c:pt idx="1299">
                  <c:v>4.8858324251591696E-11</c:v>
                </c:pt>
                <c:pt idx="1300">
                  <c:v>4.0703568968743117E-11</c:v>
                </c:pt>
                <c:pt idx="1301">
                  <c:v>1.5667814625086644E-11</c:v>
                </c:pt>
                <c:pt idx="1302">
                  <c:v>-2.1256467755573724E-12</c:v>
                </c:pt>
                <c:pt idx="1303">
                  <c:v>-3.1856725026698611E-12</c:v>
                </c:pt>
                <c:pt idx="1304">
                  <c:v>-3.229820522593776E-12</c:v>
                </c:pt>
                <c:pt idx="1305">
                  <c:v>-3.5960451171648356E-12</c:v>
                </c:pt>
                <c:pt idx="1306">
                  <c:v>-4.7301383347928533E-12</c:v>
                </c:pt>
                <c:pt idx="1307">
                  <c:v>-5.2090181810688086E-12</c:v>
                </c:pt>
                <c:pt idx="1308">
                  <c:v>-5.9109363186012601E-12</c:v>
                </c:pt>
                <c:pt idx="1309">
                  <c:v>1.7388723438770209E-12</c:v>
                </c:pt>
                <c:pt idx="1310">
                  <c:v>1.4200133521473682E-12</c:v>
                </c:pt>
                <c:pt idx="1311">
                  <c:v>1.1712999334125959E-12</c:v>
                </c:pt>
                <c:pt idx="1312">
                  <c:v>7.5644259855286745E-13</c:v>
                </c:pt>
                <c:pt idx="1313">
                  <c:v>4.1068850060543869E-13</c:v>
                </c:pt>
                <c:pt idx="1314">
                  <c:v>4.1253368526622674E-13</c:v>
                </c:pt>
                <c:pt idx="1315">
                  <c:v>7.680520374246254E-13</c:v>
                </c:pt>
                <c:pt idx="1316">
                  <c:v>1.2528493935252574E-12</c:v>
                </c:pt>
                <c:pt idx="1317">
                  <c:v>1.3644285088213832E-12</c:v>
                </c:pt>
                <c:pt idx="1318">
                  <c:v>1.6622837230687972E-12</c:v>
                </c:pt>
                <c:pt idx="1319">
                  <c:v>2.0667230523532974E-12</c:v>
                </c:pt>
                <c:pt idx="1320">
                  <c:v>2.0241120013665301E-12</c:v>
                </c:pt>
                <c:pt idx="1321">
                  <c:v>1.8734442882467965E-12</c:v>
                </c:pt>
                <c:pt idx="1322">
                  <c:v>1.7978692203855136E-12</c:v>
                </c:pt>
                <c:pt idx="1323">
                  <c:v>1.6918690928108562E-12</c:v>
                </c:pt>
                <c:pt idx="1324">
                  <c:v>1.2348401147657748E-12</c:v>
                </c:pt>
                <c:pt idx="1325">
                  <c:v>9.1637424851479973E-13</c:v>
                </c:pt>
                <c:pt idx="1326">
                  <c:v>1.1124372403285143E-12</c:v>
                </c:pt>
                <c:pt idx="1327">
                  <c:v>9.7136847789001584E-13</c:v>
                </c:pt>
                <c:pt idx="1328">
                  <c:v>5.7216862769594559E-13</c:v>
                </c:pt>
                <c:pt idx="1329">
                  <c:v>7.3753252354977672E-13</c:v>
                </c:pt>
                <c:pt idx="1330">
                  <c:v>9.195822347954632E-13</c:v>
                </c:pt>
                <c:pt idx="1331">
                  <c:v>9.5705646834562151E-13</c:v>
                </c:pt>
                <c:pt idx="1332">
                  <c:v>1.2224979964448619E-12</c:v>
                </c:pt>
                <c:pt idx="1333">
                  <c:v>1.4444104996815068E-12</c:v>
                </c:pt>
                <c:pt idx="1334">
                  <c:v>1.3445652657421444E-12</c:v>
                </c:pt>
                <c:pt idx="1335">
                  <c:v>9.3952420628657813E-13</c:v>
                </c:pt>
                <c:pt idx="1336">
                  <c:v>8.1469833212644713E-13</c:v>
                </c:pt>
                <c:pt idx="1337">
                  <c:v>1.0376679425389076E-12</c:v>
                </c:pt>
                <c:pt idx="1338">
                  <c:v>1.1338132024110126E-12</c:v>
                </c:pt>
                <c:pt idx="1339">
                  <c:v>1.2331547005952053E-12</c:v>
                </c:pt>
                <c:pt idx="1340">
                  <c:v>1.619998174558841E-12</c:v>
                </c:pt>
                <c:pt idx="1341">
                  <c:v>1.7175765373748024E-12</c:v>
                </c:pt>
                <c:pt idx="1342">
                  <c:v>1.7692061547509964E-12</c:v>
                </c:pt>
                <c:pt idx="1343">
                  <c:v>2.0394889415702719E-12</c:v>
                </c:pt>
                <c:pt idx="1344">
                  <c:v>2.3226955997689109E-12</c:v>
                </c:pt>
                <c:pt idx="1345">
                  <c:v>2.5237283882836923E-12</c:v>
                </c:pt>
                <c:pt idx="1346">
                  <c:v>2.5879576090918422E-12</c:v>
                </c:pt>
                <c:pt idx="1347">
                  <c:v>2.464550473086734E-12</c:v>
                </c:pt>
                <c:pt idx="1348">
                  <c:v>2.3447752286421624E-12</c:v>
                </c:pt>
                <c:pt idx="1349">
                  <c:v>2.14356433610888E-12</c:v>
                </c:pt>
                <c:pt idx="1350">
                  <c:v>1.8284597987921604E-12</c:v>
                </c:pt>
                <c:pt idx="1351">
                  <c:v>1.5851165096610239E-12</c:v>
                </c:pt>
                <c:pt idx="1352">
                  <c:v>1.3324786215162059E-12</c:v>
                </c:pt>
                <c:pt idx="1353">
                  <c:v>1.31487693691414E-12</c:v>
                </c:pt>
                <c:pt idx="1354">
                  <c:v>1.3787034057559825E-12</c:v>
                </c:pt>
                <c:pt idx="1355">
                  <c:v>1.2365175385432184E-12</c:v>
                </c:pt>
                <c:pt idx="1356">
                  <c:v>1.1630154564109769E-12</c:v>
                </c:pt>
                <c:pt idx="1357">
                  <c:v>1.3037167883206954E-12</c:v>
                </c:pt>
                <c:pt idx="1358">
                  <c:v>1.2497772809686701E-12</c:v>
                </c:pt>
                <c:pt idx="1359">
                  <c:v>1.152968584136047E-12</c:v>
                </c:pt>
                <c:pt idx="1360">
                  <c:v>1.0200606423676551E-12</c:v>
                </c:pt>
                <c:pt idx="1361">
                  <c:v>9.6653498825976617E-13</c:v>
                </c:pt>
                <c:pt idx="1362">
                  <c:v>9.3537669291573151E-13</c:v>
                </c:pt>
                <c:pt idx="1363">
                  <c:v>7.6578284277116778E-13</c:v>
                </c:pt>
                <c:pt idx="1364">
                  <c:v>7.4883925172234608E-13</c:v>
                </c:pt>
                <c:pt idx="1365">
                  <c:v>7.65062679064721E-13</c:v>
                </c:pt>
                <c:pt idx="1366">
                  <c:v>7.9228218725109657E-13</c:v>
                </c:pt>
                <c:pt idx="1367">
                  <c:v>8.4666940059994558E-13</c:v>
                </c:pt>
                <c:pt idx="1368">
                  <c:v>9.1710160534320681E-13</c:v>
                </c:pt>
                <c:pt idx="1369">
                  <c:v>1.1170476140687171E-12</c:v>
                </c:pt>
                <c:pt idx="1370">
                  <c:v>1.3344432644796219E-12</c:v>
                </c:pt>
                <c:pt idx="1371">
                  <c:v>1.4921870945779661E-12</c:v>
                </c:pt>
                <c:pt idx="1372">
                  <c:v>1.6083952946252853E-12</c:v>
                </c:pt>
                <c:pt idx="1373">
                  <c:v>1.4755480053856911E-12</c:v>
                </c:pt>
                <c:pt idx="1374">
                  <c:v>1.3526857662592765E-12</c:v>
                </c:pt>
                <c:pt idx="1375">
                  <c:v>1.2825302903515874E-12</c:v>
                </c:pt>
                <c:pt idx="1376">
                  <c:v>1.1492273798211679E-12</c:v>
                </c:pt>
                <c:pt idx="1377">
                  <c:v>1.0484667930739909E-12</c:v>
                </c:pt>
                <c:pt idx="1378">
                  <c:v>9.1088426421047934E-13</c:v>
                </c:pt>
                <c:pt idx="1379">
                  <c:v>6.3653823053217093E-13</c:v>
                </c:pt>
                <c:pt idx="1380">
                  <c:v>3.1920391398859212E-13</c:v>
                </c:pt>
                <c:pt idx="1381">
                  <c:v>2.6885045753226851E-13</c:v>
                </c:pt>
                <c:pt idx="1382">
                  <c:v>4.410594067926991E-13</c:v>
                </c:pt>
                <c:pt idx="1383">
                  <c:v>5.77881525772916E-13</c:v>
                </c:pt>
                <c:pt idx="1384">
                  <c:v>5.4683749239395531E-13</c:v>
                </c:pt>
                <c:pt idx="1385">
                  <c:v>6.2239120195760736E-13</c:v>
                </c:pt>
                <c:pt idx="1386">
                  <c:v>7.6488841733852098E-13</c:v>
                </c:pt>
                <c:pt idx="1387">
                  <c:v>8.3688183688411366E-13</c:v>
                </c:pt>
                <c:pt idx="1388">
                  <c:v>9.5460322586413902E-13</c:v>
                </c:pt>
                <c:pt idx="1389">
                  <c:v>1.0143977548278151E-12</c:v>
                </c:pt>
                <c:pt idx="1390">
                  <c:v>9.4021073442587646E-13</c:v>
                </c:pt>
                <c:pt idx="1391">
                  <c:v>8.0884438088190243E-13</c:v>
                </c:pt>
                <c:pt idx="1392">
                  <c:v>6.447188954127878E-13</c:v>
                </c:pt>
                <c:pt idx="1393">
                  <c:v>5.3502268248209048E-13</c:v>
                </c:pt>
                <c:pt idx="1394">
                  <c:v>5.3490105809758926E-13</c:v>
                </c:pt>
                <c:pt idx="1395">
                  <c:v>4.9867480437268935E-13</c:v>
                </c:pt>
                <c:pt idx="1396">
                  <c:v>3.9501558750795691E-13</c:v>
                </c:pt>
                <c:pt idx="1397">
                  <c:v>3.3543841058501834E-13</c:v>
                </c:pt>
                <c:pt idx="1398">
                  <c:v>4.200217868021449E-13</c:v>
                </c:pt>
                <c:pt idx="1399">
                  <c:v>4.9718188948541188E-13</c:v>
                </c:pt>
                <c:pt idx="1400">
                  <c:v>4.9583627671630244E-13</c:v>
                </c:pt>
                <c:pt idx="1401">
                  <c:v>5.3196545512684585E-13</c:v>
                </c:pt>
                <c:pt idx="1402">
                  <c:v>5.8370808457606138E-13</c:v>
                </c:pt>
                <c:pt idx="1403">
                  <c:v>5.4114420657696147E-13</c:v>
                </c:pt>
                <c:pt idx="1404">
                  <c:v>5.2972901760474203E-13</c:v>
                </c:pt>
                <c:pt idx="1405">
                  <c:v>5.9157440791359803E-13</c:v>
                </c:pt>
                <c:pt idx="1406">
                  <c:v>5.6137891110220154E-13</c:v>
                </c:pt>
                <c:pt idx="1407">
                  <c:v>5.0606743744568499E-13</c:v>
                </c:pt>
                <c:pt idx="1408">
                  <c:v>5.4968604347082239E-13</c:v>
                </c:pt>
                <c:pt idx="1409">
                  <c:v>7.0445089809728154E-13</c:v>
                </c:pt>
                <c:pt idx="1410">
                  <c:v>8.1037260078648377E-13</c:v>
                </c:pt>
                <c:pt idx="1411">
                  <c:v>9.6204535357450276E-13</c:v>
                </c:pt>
                <c:pt idx="1412">
                  <c:v>1.1778186544504298E-12</c:v>
                </c:pt>
                <c:pt idx="1413">
                  <c:v>1.3141154331767248E-12</c:v>
                </c:pt>
                <c:pt idx="1414">
                  <c:v>1.4025057632826557E-12</c:v>
                </c:pt>
                <c:pt idx="1415">
                  <c:v>1.5331070481358181E-12</c:v>
                </c:pt>
                <c:pt idx="1416">
                  <c:v>1.659091977724003E-12</c:v>
                </c:pt>
                <c:pt idx="1417">
                  <c:v>1.703148389900382E-12</c:v>
                </c:pt>
                <c:pt idx="1418">
                  <c:v>1.7161255735853969E-12</c:v>
                </c:pt>
                <c:pt idx="1419">
                  <c:v>1.6817401175525142E-12</c:v>
                </c:pt>
                <c:pt idx="1420">
                  <c:v>1.5357413610175096E-12</c:v>
                </c:pt>
                <c:pt idx="1421">
                  <c:v>1.3522570861226044E-12</c:v>
                </c:pt>
                <c:pt idx="1422">
                  <c:v>1.2118787891553788E-12</c:v>
                </c:pt>
                <c:pt idx="1423">
                  <c:v>1.0738377608238343E-12</c:v>
                </c:pt>
                <c:pt idx="1424">
                  <c:v>1.0554886462386492E-12</c:v>
                </c:pt>
                <c:pt idx="1425">
                  <c:v>1.0178893376123981E-12</c:v>
                </c:pt>
                <c:pt idx="1426">
                  <c:v>8.6575157574651609E-13</c:v>
                </c:pt>
                <c:pt idx="1427">
                  <c:v>7.3818486997170151E-13</c:v>
                </c:pt>
                <c:pt idx="1428">
                  <c:v>6.9858559009653421E-13</c:v>
                </c:pt>
                <c:pt idx="1429">
                  <c:v>7.0446508447631621E-13</c:v>
                </c:pt>
                <c:pt idx="1430">
                  <c:v>5.7802821014652514E-13</c:v>
                </c:pt>
                <c:pt idx="1431">
                  <c:v>-2.6741142715315398E-11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2.4500426459706366E-13</c:v>
                </c:pt>
                <c:pt idx="1442">
                  <c:v>1.2389806527848635E-13</c:v>
                </c:pt>
                <c:pt idx="1443">
                  <c:v>1.6893308647746593E-13</c:v>
                </c:pt>
                <c:pt idx="1444">
                  <c:v>8.7696146840187106E-14</c:v>
                </c:pt>
                <c:pt idx="1445">
                  <c:v>3.6861175517411448E-14</c:v>
                </c:pt>
                <c:pt idx="1446">
                  <c:v>1.6167751168085686E-13</c:v>
                </c:pt>
                <c:pt idx="1447">
                  <c:v>2.6631300113802454E-13</c:v>
                </c:pt>
                <c:pt idx="1448">
                  <c:v>1.5240661655874294E-13</c:v>
                </c:pt>
                <c:pt idx="1449">
                  <c:v>4.1385771510838786E-14</c:v>
                </c:pt>
                <c:pt idx="1450">
                  <c:v>9.5105354150266506E-14</c:v>
                </c:pt>
                <c:pt idx="1451">
                  <c:v>8.2459739709070035E-14</c:v>
                </c:pt>
                <c:pt idx="1452">
                  <c:v>-2.9225273698461653E-14</c:v>
                </c:pt>
                <c:pt idx="1453">
                  <c:v>-4.447062114458196E-14</c:v>
                </c:pt>
                <c:pt idx="1454">
                  <c:v>1.1949030191407577E-13</c:v>
                </c:pt>
                <c:pt idx="1455">
                  <c:v>1.6981995321844985E-13</c:v>
                </c:pt>
                <c:pt idx="1456">
                  <c:v>1.1995710764175647E-13</c:v>
                </c:pt>
                <c:pt idx="1457">
                  <c:v>1.9223992940069853E-13</c:v>
                </c:pt>
                <c:pt idx="1458">
                  <c:v>1.2578926676088452E-13</c:v>
                </c:pt>
                <c:pt idx="1459">
                  <c:v>6.1873040391654004E-14</c:v>
                </c:pt>
                <c:pt idx="1460">
                  <c:v>1.5603368934955114E-13</c:v>
                </c:pt>
                <c:pt idx="1461">
                  <c:v>3.0381692960716322E-13</c:v>
                </c:pt>
                <c:pt idx="1462">
                  <c:v>3.2570616681483791E-13</c:v>
                </c:pt>
                <c:pt idx="1463">
                  <c:v>7.3410593323704554E-14</c:v>
                </c:pt>
                <c:pt idx="1464">
                  <c:v>-5.3258506324075239E-14</c:v>
                </c:pt>
                <c:pt idx="1465">
                  <c:v>1.1324583526781316E-13</c:v>
                </c:pt>
                <c:pt idx="1466">
                  <c:v>1.2727571296962272E-13</c:v>
                </c:pt>
                <c:pt idx="1467">
                  <c:v>3.4163651473562297E-14</c:v>
                </c:pt>
                <c:pt idx="1468">
                  <c:v>5.2368238367298828E-14</c:v>
                </c:pt>
                <c:pt idx="1469">
                  <c:v>2.2329401771432014E-13</c:v>
                </c:pt>
                <c:pt idx="1470">
                  <c:v>3.1728489932612269E-13</c:v>
                </c:pt>
                <c:pt idx="1471">
                  <c:v>2.2915137155308252E-13</c:v>
                </c:pt>
                <c:pt idx="1472">
                  <c:v>2.586661908501389E-13</c:v>
                </c:pt>
                <c:pt idx="1473">
                  <c:v>2.804837332450552E-13</c:v>
                </c:pt>
                <c:pt idx="1474">
                  <c:v>1.6293409852612817E-13</c:v>
                </c:pt>
                <c:pt idx="1475">
                  <c:v>1.3738525184801213E-13</c:v>
                </c:pt>
                <c:pt idx="1476">
                  <c:v>2.7300032098322401E-13</c:v>
                </c:pt>
                <c:pt idx="1477">
                  <c:v>3.2587266927200719E-13</c:v>
                </c:pt>
                <c:pt idx="1478">
                  <c:v>1.5660534354051372E-14</c:v>
                </c:pt>
                <c:pt idx="1479">
                  <c:v>-1.3229587177143023E-13</c:v>
                </c:pt>
                <c:pt idx="1480">
                  <c:v>1.239146738320262E-13</c:v>
                </c:pt>
                <c:pt idx="1481">
                  <c:v>6.8995292875084006E-14</c:v>
                </c:pt>
                <c:pt idx="1482">
                  <c:v>-5.6014138481231436E-14</c:v>
                </c:pt>
                <c:pt idx="1483">
                  <c:v>7.7315961370386749E-14</c:v>
                </c:pt>
                <c:pt idx="1484">
                  <c:v>-6.6120751151343315E-14</c:v>
                </c:pt>
                <c:pt idx="1485">
                  <c:v>-2.7727171660172897E-13</c:v>
                </c:pt>
                <c:pt idx="1486">
                  <c:v>2.4378495841410387E-14</c:v>
                </c:pt>
                <c:pt idx="1487">
                  <c:v>2.7501910063157609E-13</c:v>
                </c:pt>
                <c:pt idx="1488">
                  <c:v>-1.3724229988315737E-13</c:v>
                </c:pt>
                <c:pt idx="1489">
                  <c:v>-4.4146298726080316E-13</c:v>
                </c:pt>
                <c:pt idx="1490">
                  <c:v>7.9061252883640203E-14</c:v>
                </c:pt>
                <c:pt idx="1491">
                  <c:v>4.1609071594904842E-13</c:v>
                </c:pt>
                <c:pt idx="1492">
                  <c:v>2.449468008157464E-14</c:v>
                </c:pt>
                <c:pt idx="1493">
                  <c:v>3.6834492192939004E-13</c:v>
                </c:pt>
                <c:pt idx="1494">
                  <c:v>8.6275391621729239E-13</c:v>
                </c:pt>
                <c:pt idx="1495">
                  <c:v>1.4511897345724084E-13</c:v>
                </c:pt>
                <c:pt idx="1496">
                  <c:v>-3.2366900642638446E-13</c:v>
                </c:pt>
                <c:pt idx="1497">
                  <c:v>2.438943273684979E-13</c:v>
                </c:pt>
                <c:pt idx="1498">
                  <c:v>6.9470505789369244E-13</c:v>
                </c:pt>
                <c:pt idx="1499">
                  <c:v>2.7374626703966139E-13</c:v>
                </c:pt>
                <c:pt idx="1500">
                  <c:v>-1.5707772307278322E-13</c:v>
                </c:pt>
                <c:pt idx="1501">
                  <c:v>2.9702239109922076E-13</c:v>
                </c:pt>
                <c:pt idx="1502">
                  <c:v>2.5075670738995323E-13</c:v>
                </c:pt>
                <c:pt idx="1503">
                  <c:v>-2.4896194611817245E-13</c:v>
                </c:pt>
                <c:pt idx="1504">
                  <c:v>2.2389755741187904E-13</c:v>
                </c:pt>
                <c:pt idx="1505">
                  <c:v>7.1244773241635502E-13</c:v>
                </c:pt>
                <c:pt idx="1506">
                  <c:v>2.4133493412908842E-13</c:v>
                </c:pt>
                <c:pt idx="1507">
                  <c:v>-4.4305209141150433E-13</c:v>
                </c:pt>
                <c:pt idx="1508">
                  <c:v>9.5212856710069452E-15</c:v>
                </c:pt>
                <c:pt idx="1509">
                  <c:v>8.4654139651033456E-13</c:v>
                </c:pt>
                <c:pt idx="1510">
                  <c:v>6.2013258092756554E-13</c:v>
                </c:pt>
                <c:pt idx="1511">
                  <c:v>2.1364181711618927E-13</c:v>
                </c:pt>
                <c:pt idx="1512">
                  <c:v>6.1622107783739953E-13</c:v>
                </c:pt>
                <c:pt idx="1513">
                  <c:v>4.1046912748087613E-13</c:v>
                </c:pt>
                <c:pt idx="1514">
                  <c:v>-6.6719805805494264E-13</c:v>
                </c:pt>
                <c:pt idx="1515">
                  <c:v>1.2485162608988298E-14</c:v>
                </c:pt>
                <c:pt idx="1516">
                  <c:v>1.0789509132615873E-12</c:v>
                </c:pt>
                <c:pt idx="1517">
                  <c:v>3.3111199426980617E-14</c:v>
                </c:pt>
                <c:pt idx="1518">
                  <c:v>-7.487002656400106E-13</c:v>
                </c:pt>
                <c:pt idx="1519">
                  <c:v>3.0316996219929929E-14</c:v>
                </c:pt>
                <c:pt idx="1520">
                  <c:v>4.5620219366767136E-13</c:v>
                </c:pt>
                <c:pt idx="1521">
                  <c:v>-2.458704864148186E-14</c:v>
                </c:pt>
                <c:pt idx="1522">
                  <c:v>2.8535718829596272E-13</c:v>
                </c:pt>
                <c:pt idx="1523">
                  <c:v>1.3850540909554743E-12</c:v>
                </c:pt>
                <c:pt idx="1524">
                  <c:v>4.7924080927200738E-13</c:v>
                </c:pt>
                <c:pt idx="1525">
                  <c:v>-7.8201319109534542E-13</c:v>
                </c:pt>
                <c:pt idx="1526">
                  <c:v>4.9614778915130433E-13</c:v>
                </c:pt>
                <c:pt idx="1527">
                  <c:v>1.8708850601558617E-12</c:v>
                </c:pt>
                <c:pt idx="1528">
                  <c:v>3.4577770566249073E-13</c:v>
                </c:pt>
                <c:pt idx="1529">
                  <c:v>5.388586137460968E-13</c:v>
                </c:pt>
                <c:pt idx="1530">
                  <c:v>1.6650333222398747E-12</c:v>
                </c:pt>
                <c:pt idx="1531">
                  <c:v>1.1098988061692039E-12</c:v>
                </c:pt>
                <c:pt idx="1532">
                  <c:v>3.4920482098128176E-13</c:v>
                </c:pt>
                <c:pt idx="1533">
                  <c:v>1.6156274961935974E-12</c:v>
                </c:pt>
                <c:pt idx="1534">
                  <c:v>2.3789333765203997E-12</c:v>
                </c:pt>
                <c:pt idx="1535">
                  <c:v>4.2699676100248037E-13</c:v>
                </c:pt>
                <c:pt idx="1536">
                  <c:v>-7.1173724183319783E-13</c:v>
                </c:pt>
                <c:pt idx="1537">
                  <c:v>1.1870748963983935E-12</c:v>
                </c:pt>
                <c:pt idx="1538">
                  <c:v>5.3632051329692862E-13</c:v>
                </c:pt>
                <c:pt idx="1539">
                  <c:v>-1.2527953444365545E-12</c:v>
                </c:pt>
                <c:pt idx="1540">
                  <c:v>-3.5661923015703562E-13</c:v>
                </c:pt>
                <c:pt idx="1541">
                  <c:v>1.700275342166326E-12</c:v>
                </c:pt>
                <c:pt idx="1542">
                  <c:v>-2.7512481630038045E-13</c:v>
                </c:pt>
                <c:pt idx="1543">
                  <c:v>-1.5356154411350031E-12</c:v>
                </c:pt>
                <c:pt idx="1544">
                  <c:v>1.281506046952122E-12</c:v>
                </c:pt>
                <c:pt idx="1545">
                  <c:v>2.1080402741514817E-12</c:v>
                </c:pt>
                <c:pt idx="1546">
                  <c:v>6.4098738997583688E-13</c:v>
                </c:pt>
                <c:pt idx="1547">
                  <c:v>8.356191013528849E-13</c:v>
                </c:pt>
                <c:pt idx="1548">
                  <c:v>2.2538009497519344E-12</c:v>
                </c:pt>
                <c:pt idx="1549">
                  <c:v>6.5517266728440564E-13</c:v>
                </c:pt>
                <c:pt idx="1550">
                  <c:v>-1.1680324943819186E-12</c:v>
                </c:pt>
                <c:pt idx="1551">
                  <c:v>1.1381101997977253E-12</c:v>
                </c:pt>
                <c:pt idx="1552">
                  <c:v>1.4823792848874566E-12</c:v>
                </c:pt>
                <c:pt idx="1553">
                  <c:v>-5.7943070988371859E-13</c:v>
                </c:pt>
                <c:pt idx="1554">
                  <c:v>7.3200924243629552E-13</c:v>
                </c:pt>
                <c:pt idx="1555">
                  <c:v>1.6371103427850917E-12</c:v>
                </c:pt>
                <c:pt idx="1556">
                  <c:v>2.2685423205187679E-13</c:v>
                </c:pt>
                <c:pt idx="1557">
                  <c:v>-5.338589345921231E-13</c:v>
                </c:pt>
                <c:pt idx="1558">
                  <c:v>1.8035991071714511E-12</c:v>
                </c:pt>
                <c:pt idx="1559">
                  <c:v>1.6195166395766741E-12</c:v>
                </c:pt>
                <c:pt idx="1560">
                  <c:v>-1.433271257784234E-12</c:v>
                </c:pt>
                <c:pt idx="1561">
                  <c:v>1.1658644667263844E-12</c:v>
                </c:pt>
                <c:pt idx="1562">
                  <c:v>3.5700287669375598E-12</c:v>
                </c:pt>
                <c:pt idx="1563">
                  <c:v>-1.5164460509280349E-13</c:v>
                </c:pt>
                <c:pt idx="1564">
                  <c:v>-3.8740963712378151E-12</c:v>
                </c:pt>
                <c:pt idx="1565">
                  <c:v>-1.8473287711949664E-12</c:v>
                </c:pt>
                <c:pt idx="1566">
                  <c:v>1.7041603183718376E-12</c:v>
                </c:pt>
                <c:pt idx="1567">
                  <c:v>-8.4702122986443429E-14</c:v>
                </c:pt>
                <c:pt idx="1568">
                  <c:v>-3.6677957513340533E-13</c:v>
                </c:pt>
                <c:pt idx="1569">
                  <c:v>2.3058209855160894E-12</c:v>
                </c:pt>
                <c:pt idx="1570">
                  <c:v>-4.7186999530708871E-12</c:v>
                </c:pt>
                <c:pt idx="1571">
                  <c:v>-7.3085554606940865E-12</c:v>
                </c:pt>
                <c:pt idx="1572">
                  <c:v>-6.2996611225653668E-12</c:v>
                </c:pt>
                <c:pt idx="1573">
                  <c:v>-1.358456885288418E-12</c:v>
                </c:pt>
                <c:pt idx="1574">
                  <c:v>-1.2997555489362756E-12</c:v>
                </c:pt>
                <c:pt idx="1575">
                  <c:v>-5.4652310486039986E-12</c:v>
                </c:pt>
                <c:pt idx="1576">
                  <c:v>-6.3139922125335233E-12</c:v>
                </c:pt>
                <c:pt idx="1577">
                  <c:v>-3.8342694285013865E-12</c:v>
                </c:pt>
                <c:pt idx="1578">
                  <c:v>-3.9634203159338932E-12</c:v>
                </c:pt>
                <c:pt idx="1579">
                  <c:v>-7.7132605667821839E-13</c:v>
                </c:pt>
                <c:pt idx="1580">
                  <c:v>4.6002474653572035E-13</c:v>
                </c:pt>
                <c:pt idx="1581">
                  <c:v>2.3693081916531433E-12</c:v>
                </c:pt>
                <c:pt idx="1582">
                  <c:v>-6.1018331460764512E-13</c:v>
                </c:pt>
                <c:pt idx="1583">
                  <c:v>-1.9940394750991162E-12</c:v>
                </c:pt>
                <c:pt idx="1584">
                  <c:v>8.4317667290942606E-13</c:v>
                </c:pt>
                <c:pt idx="1585">
                  <c:v>2.6498261483674864E-12</c:v>
                </c:pt>
                <c:pt idx="1586">
                  <c:v>-2.3279389383742026E-13</c:v>
                </c:pt>
                <c:pt idx="1587">
                  <c:v>-4.9740534322935961E-13</c:v>
                </c:pt>
                <c:pt idx="1588">
                  <c:v>4.2625786253215501E-12</c:v>
                </c:pt>
                <c:pt idx="1589">
                  <c:v>1.1713542124245604E-12</c:v>
                </c:pt>
                <c:pt idx="1590">
                  <c:v>-2.1873929393969401E-12</c:v>
                </c:pt>
                <c:pt idx="1591">
                  <c:v>-1.268593267928214E-13</c:v>
                </c:pt>
                <c:pt idx="1592">
                  <c:v>4.4827922535225888E-12</c:v>
                </c:pt>
                <c:pt idx="1593">
                  <c:v>1.7057816490058101E-12</c:v>
                </c:pt>
                <c:pt idx="1594">
                  <c:v>-3.3664311281830634E-12</c:v>
                </c:pt>
                <c:pt idx="1595">
                  <c:v>2.5930894626857823E-12</c:v>
                </c:pt>
                <c:pt idx="1596">
                  <c:v>8.1037683454374516E-12</c:v>
                </c:pt>
                <c:pt idx="1597">
                  <c:v>6.1330852752014689E-13</c:v>
                </c:pt>
                <c:pt idx="1598">
                  <c:v>-9.0042861008340208E-13</c:v>
                </c:pt>
                <c:pt idx="1599">
                  <c:v>4.5025266279749068E-13</c:v>
                </c:pt>
                <c:pt idx="1600">
                  <c:v>-3.9000378179876595E-12</c:v>
                </c:pt>
                <c:pt idx="1601">
                  <c:v>-1.2515211541883107E-11</c:v>
                </c:pt>
                <c:pt idx="1602">
                  <c:v>1.6091153164838493E-12</c:v>
                </c:pt>
                <c:pt idx="1603">
                  <c:v>1.4091936685135812E-11</c:v>
                </c:pt>
                <c:pt idx="1604">
                  <c:v>2.3255209740072129E-12</c:v>
                </c:pt>
                <c:pt idx="1605">
                  <c:v>-1.2782103656719921E-11</c:v>
                </c:pt>
                <c:pt idx="1606">
                  <c:v>4.089466180683983E-12</c:v>
                </c:pt>
                <c:pt idx="1607">
                  <c:v>1.3190097370460062E-11</c:v>
                </c:pt>
                <c:pt idx="1608">
                  <c:v>-8.6201631611358464E-13</c:v>
                </c:pt>
                <c:pt idx="1609">
                  <c:v>3.4740120234414738E-12</c:v>
                </c:pt>
                <c:pt idx="1610">
                  <c:v>9.4644587167443393E-11</c:v>
                </c:pt>
                <c:pt idx="1611">
                  <c:v>1.0045192099695108E-10</c:v>
                </c:pt>
                <c:pt idx="1612">
                  <c:v>8.5316308174704834E-11</c:v>
                </c:pt>
                <c:pt idx="1613">
                  <c:v>1.3177198831676534E-10</c:v>
                </c:pt>
                <c:pt idx="1614">
                  <c:v>1.0786624136936476E-10</c:v>
                </c:pt>
                <c:pt idx="1615">
                  <c:v>6.3580851679709724E-11</c:v>
                </c:pt>
                <c:pt idx="1616">
                  <c:v>5.3476485444697473E-11</c:v>
                </c:pt>
                <c:pt idx="1617">
                  <c:v>6.8200086714215819E-11</c:v>
                </c:pt>
                <c:pt idx="1618">
                  <c:v>5.2463209107324154E-11</c:v>
                </c:pt>
                <c:pt idx="1619">
                  <c:v>-1.791581510077815E-11</c:v>
                </c:pt>
                <c:pt idx="1620">
                  <c:v>-8.2601877707733841E-11</c:v>
                </c:pt>
                <c:pt idx="1621">
                  <c:v>-7.3078229711802953E-11</c:v>
                </c:pt>
                <c:pt idx="1622">
                  <c:v>-1.2760411883189145E-10</c:v>
                </c:pt>
                <c:pt idx="1623">
                  <c:v>-8.2079505376061879E-11</c:v>
                </c:pt>
                <c:pt idx="1624">
                  <c:v>-4.1428482050870033E-11</c:v>
                </c:pt>
                <c:pt idx="1625">
                  <c:v>-3.668535567111386E-11</c:v>
                </c:pt>
                <c:pt idx="1626">
                  <c:v>-5.1603274361107232E-11</c:v>
                </c:pt>
                <c:pt idx="1627">
                  <c:v>-4.3100256250134407E-11</c:v>
                </c:pt>
                <c:pt idx="1628">
                  <c:v>-5.9429731872676362E-11</c:v>
                </c:pt>
                <c:pt idx="1629">
                  <c:v>-1.2084010022255582E-11</c:v>
                </c:pt>
                <c:pt idx="1630">
                  <c:v>-1.546638958627938E-11</c:v>
                </c:pt>
                <c:pt idx="1631">
                  <c:v>-1.37027077247095E-11</c:v>
                </c:pt>
                <c:pt idx="1632">
                  <c:v>-2.8072677896559159E-11</c:v>
                </c:pt>
                <c:pt idx="1633">
                  <c:v>-3.275057718956124E-11</c:v>
                </c:pt>
                <c:pt idx="1634">
                  <c:v>-3.3665701187169102E-11</c:v>
                </c:pt>
                <c:pt idx="1635">
                  <c:v>-2.0800583980919951E-11</c:v>
                </c:pt>
                <c:pt idx="1636">
                  <c:v>-1.0114473539151562E-11</c:v>
                </c:pt>
                <c:pt idx="1637">
                  <c:v>-1.6622697194339531E-11</c:v>
                </c:pt>
                <c:pt idx="1638">
                  <c:v>-2.8931553806433917E-11</c:v>
                </c:pt>
                <c:pt idx="1639">
                  <c:v>-1.277991362176884E-11</c:v>
                </c:pt>
                <c:pt idx="1640">
                  <c:v>6.8308941359927478E-12</c:v>
                </c:pt>
                <c:pt idx="1641">
                  <c:v>-3.9318399780981488E-12</c:v>
                </c:pt>
                <c:pt idx="1642">
                  <c:v>-7.3897326928381432E-12</c:v>
                </c:pt>
                <c:pt idx="1643">
                  <c:v>6.9034597948499651E-12</c:v>
                </c:pt>
                <c:pt idx="1644">
                  <c:v>1.3304039730266473E-11</c:v>
                </c:pt>
                <c:pt idx="1645">
                  <c:v>2.9463944056850541E-12</c:v>
                </c:pt>
                <c:pt idx="1646">
                  <c:v>3.0665163370888614E-12</c:v>
                </c:pt>
                <c:pt idx="1647">
                  <c:v>1.7425207820048213E-11</c:v>
                </c:pt>
                <c:pt idx="1648">
                  <c:v>8.6880344804013041E-13</c:v>
                </c:pt>
                <c:pt idx="1649">
                  <c:v>-9.7328894135671084E-12</c:v>
                </c:pt>
                <c:pt idx="1650">
                  <c:v>2.022091603376086E-12</c:v>
                </c:pt>
                <c:pt idx="1651">
                  <c:v>2.8503935932081214E-12</c:v>
                </c:pt>
                <c:pt idx="1652">
                  <c:v>-1.0584376645007214E-11</c:v>
                </c:pt>
                <c:pt idx="1653">
                  <c:v>-1.5252982270117081E-11</c:v>
                </c:pt>
                <c:pt idx="1654">
                  <c:v>-9.1898940054445089E-12</c:v>
                </c:pt>
                <c:pt idx="1655">
                  <c:v>-1.656893657792881E-12</c:v>
                </c:pt>
                <c:pt idx="1656">
                  <c:v>-4.7658875183027534E-12</c:v>
                </c:pt>
                <c:pt idx="1657">
                  <c:v>-3.6064132467423277E-12</c:v>
                </c:pt>
                <c:pt idx="1658">
                  <c:v>4.8488487617981748E-12</c:v>
                </c:pt>
                <c:pt idx="1659">
                  <c:v>7.2531987327886607E-12</c:v>
                </c:pt>
                <c:pt idx="1660">
                  <c:v>1.7553204515827331E-12</c:v>
                </c:pt>
                <c:pt idx="1661">
                  <c:v>1.025395374523093E-12</c:v>
                </c:pt>
                <c:pt idx="1662">
                  <c:v>7.5833746577414695E-12</c:v>
                </c:pt>
                <c:pt idx="1663">
                  <c:v>7.3465417743724435E-12</c:v>
                </c:pt>
                <c:pt idx="1664">
                  <c:v>-1.4844718024705214E-12</c:v>
                </c:pt>
                <c:pt idx="1665">
                  <c:v>-4.4027052948475049E-12</c:v>
                </c:pt>
                <c:pt idx="1666">
                  <c:v>4.3757089976409826E-12</c:v>
                </c:pt>
                <c:pt idx="1667">
                  <c:v>4.5927553101213832E-12</c:v>
                </c:pt>
                <c:pt idx="1668">
                  <c:v>-9.9502154127901044E-14</c:v>
                </c:pt>
                <c:pt idx="1669">
                  <c:v>-5.7362248637628984E-13</c:v>
                </c:pt>
                <c:pt idx="1670">
                  <c:v>6.9934803486938285E-12</c:v>
                </c:pt>
                <c:pt idx="1671">
                  <c:v>2.4880837042851596E-12</c:v>
                </c:pt>
                <c:pt idx="1672">
                  <c:v>1.0508674827989217E-12</c:v>
                </c:pt>
                <c:pt idx="1673">
                  <c:v>5.6505180542072617E-12</c:v>
                </c:pt>
                <c:pt idx="1674">
                  <c:v>9.7388897535439638E-12</c:v>
                </c:pt>
                <c:pt idx="1675">
                  <c:v>3.8016325141974385E-12</c:v>
                </c:pt>
                <c:pt idx="1676">
                  <c:v>-3.78779268407765E-12</c:v>
                </c:pt>
                <c:pt idx="1677">
                  <c:v>-1.2319013597503757E-13</c:v>
                </c:pt>
                <c:pt idx="1678">
                  <c:v>4.6221184251429423E-12</c:v>
                </c:pt>
                <c:pt idx="1679">
                  <c:v>-3.1339922172949177E-12</c:v>
                </c:pt>
                <c:pt idx="1680">
                  <c:v>-5.6540700680961406E-12</c:v>
                </c:pt>
                <c:pt idx="1681">
                  <c:v>-3.6603272715695908E-12</c:v>
                </c:pt>
                <c:pt idx="1682">
                  <c:v>2.0488544735760935E-13</c:v>
                </c:pt>
                <c:pt idx="1683">
                  <c:v>-2.6593194785217248E-12</c:v>
                </c:pt>
                <c:pt idx="1684">
                  <c:v>-6.4526501541352141E-12</c:v>
                </c:pt>
                <c:pt idx="1685">
                  <c:v>-6.5544759836759613E-12</c:v>
                </c:pt>
                <c:pt idx="1686">
                  <c:v>-7.5833788574317122E-12</c:v>
                </c:pt>
                <c:pt idx="1687">
                  <c:v>6.743043319376057E-12</c:v>
                </c:pt>
                <c:pt idx="1688">
                  <c:v>1.0792578448780491E-11</c:v>
                </c:pt>
                <c:pt idx="1689">
                  <c:v>8.9220318433246928E-12</c:v>
                </c:pt>
                <c:pt idx="1690">
                  <c:v>5.0766158305783031E-12</c:v>
                </c:pt>
                <c:pt idx="1691">
                  <c:v>8.4633841624239953E-12</c:v>
                </c:pt>
                <c:pt idx="1692">
                  <c:v>1.3495092223363197E-11</c:v>
                </c:pt>
                <c:pt idx="1693">
                  <c:v>1.3715884418177688E-11</c:v>
                </c:pt>
                <c:pt idx="1694">
                  <c:v>1.4428017851564632E-11</c:v>
                </c:pt>
                <c:pt idx="1695">
                  <c:v>1.4221403766475423E-11</c:v>
                </c:pt>
                <c:pt idx="1696">
                  <c:v>4.9641699727462267E-12</c:v>
                </c:pt>
                <c:pt idx="1697">
                  <c:v>1.0241578971415624E-11</c:v>
                </c:pt>
                <c:pt idx="1698">
                  <c:v>1.033514938986726E-11</c:v>
                </c:pt>
                <c:pt idx="1699">
                  <c:v>6.729462848967996E-12</c:v>
                </c:pt>
                <c:pt idx="1700">
                  <c:v>1.7829968388887766E-12</c:v>
                </c:pt>
                <c:pt idx="1701">
                  <c:v>3.1046621227453579E-12</c:v>
                </c:pt>
                <c:pt idx="1702">
                  <c:v>5.7833167234377953E-12</c:v>
                </c:pt>
                <c:pt idx="1703">
                  <c:v>3.7606846901372771E-12</c:v>
                </c:pt>
                <c:pt idx="1704">
                  <c:v>3.2801854107681748E-12</c:v>
                </c:pt>
                <c:pt idx="1705">
                  <c:v>-5.1097505332489245E-14</c:v>
                </c:pt>
                <c:pt idx="1706">
                  <c:v>-7.2105806531802713E-12</c:v>
                </c:pt>
                <c:pt idx="1707">
                  <c:v>-4.3185182275896895E-12</c:v>
                </c:pt>
                <c:pt idx="1708">
                  <c:v>2.4983316175136904E-12</c:v>
                </c:pt>
                <c:pt idx="1709">
                  <c:v>2.6564557387217564E-12</c:v>
                </c:pt>
                <c:pt idx="1710">
                  <c:v>-2.4610170743927202E-13</c:v>
                </c:pt>
                <c:pt idx="1711">
                  <c:v>-5.999829882216917E-13</c:v>
                </c:pt>
                <c:pt idx="1712">
                  <c:v>4.3016163946632915E-12</c:v>
                </c:pt>
                <c:pt idx="1713">
                  <c:v>4.8528485124018957E-12</c:v>
                </c:pt>
                <c:pt idx="1714">
                  <c:v>1.2072621624218945E-11</c:v>
                </c:pt>
                <c:pt idx="1715">
                  <c:v>1.1084000795930651E-11</c:v>
                </c:pt>
                <c:pt idx="1716">
                  <c:v>1.0740634800301105E-11</c:v>
                </c:pt>
                <c:pt idx="1717">
                  <c:v>1.1137922912417082E-11</c:v>
                </c:pt>
                <c:pt idx="1718">
                  <c:v>1.2118172488461723E-11</c:v>
                </c:pt>
                <c:pt idx="1719">
                  <c:v>9.6755248676402751E-12</c:v>
                </c:pt>
                <c:pt idx="1720">
                  <c:v>8.5397251553686445E-12</c:v>
                </c:pt>
                <c:pt idx="1721">
                  <c:v>8.3099115124835599E-12</c:v>
                </c:pt>
                <c:pt idx="1722">
                  <c:v>9.0572947784830689E-12</c:v>
                </c:pt>
                <c:pt idx="1723">
                  <c:v>-1.3108212092207874E-13</c:v>
                </c:pt>
                <c:pt idx="1724">
                  <c:v>-6.1101226928526703E-14</c:v>
                </c:pt>
                <c:pt idx="1725">
                  <c:v>-2.9537449485967737E-14</c:v>
                </c:pt>
                <c:pt idx="1726">
                  <c:v>-5.3449438331038823E-14</c:v>
                </c:pt>
                <c:pt idx="1727">
                  <c:v>-9.974113934750165E-14</c:v>
                </c:pt>
                <c:pt idx="1728">
                  <c:v>4.6264783077986335E-14</c:v>
                </c:pt>
                <c:pt idx="1729">
                  <c:v>2.1883602178647494E-13</c:v>
                </c:pt>
                <c:pt idx="1730">
                  <c:v>1.9221322886101976E-13</c:v>
                </c:pt>
                <c:pt idx="1731">
                  <c:v>-4.1609669555550599E-16</c:v>
                </c:pt>
                <c:pt idx="1732">
                  <c:v>2.9917934660314765E-13</c:v>
                </c:pt>
                <c:pt idx="1733">
                  <c:v>6.2203220194639393E-13</c:v>
                </c:pt>
                <c:pt idx="1734">
                  <c:v>4.2518889776036391E-13</c:v>
                </c:pt>
                <c:pt idx="1735">
                  <c:v>-7.8490944397263065E-14</c:v>
                </c:pt>
                <c:pt idx="1736">
                  <c:v>-7.1359941431217841E-14</c:v>
                </c:pt>
                <c:pt idx="1737">
                  <c:v>6.9971214236750229E-13</c:v>
                </c:pt>
                <c:pt idx="1738">
                  <c:v>1.0899969684684305E-12</c:v>
                </c:pt>
                <c:pt idx="1739">
                  <c:v>1.1311018479608903E-12</c:v>
                </c:pt>
                <c:pt idx="1740">
                  <c:v>1.7675655323655162E-13</c:v>
                </c:pt>
                <c:pt idx="1741">
                  <c:v>-3.2282725925467491E-12</c:v>
                </c:pt>
                <c:pt idx="1742">
                  <c:v>-3.2865241621979183E-12</c:v>
                </c:pt>
                <c:pt idx="1743">
                  <c:v>4.4773542579764051E-13</c:v>
                </c:pt>
                <c:pt idx="1744">
                  <c:v>1.7889963178991781E-12</c:v>
                </c:pt>
                <c:pt idx="1745">
                  <c:v>-4.2126296322615258E-9</c:v>
                </c:pt>
                <c:pt idx="1746">
                  <c:v>-4.2424342847810657E-9</c:v>
                </c:pt>
                <c:pt idx="1747">
                  <c:v>-4.2415611738049593E-9</c:v>
                </c:pt>
                <c:pt idx="1748">
                  <c:v>-4.2422075714313745E-9</c:v>
                </c:pt>
                <c:pt idx="1749">
                  <c:v>-4.2291588063711009E-9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FlowThrough!$A$5</c:f>
              <c:strCache>
                <c:ptCount val="1"/>
                <c:pt idx="0">
                  <c:v>Flow-through 1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9"/>
            <c:spPr>
              <a:solidFill>
                <a:srgbClr val="F20884"/>
              </a:solidFill>
              <a:ln>
                <a:solidFill>
                  <a:srgbClr val="F20884"/>
                </a:solidFill>
                <a:prstDash val="solid"/>
              </a:ln>
            </c:spPr>
          </c:marker>
          <c:xVal>
            <c:numRef>
              <c:f>FlowThrough!$D$5</c:f>
              <c:numCache>
                <c:formatCode>General</c:formatCode>
                <c:ptCount val="1"/>
                <c:pt idx="0">
                  <c:v>0.99</c:v>
                </c:pt>
              </c:numCache>
            </c:numRef>
          </c:xVal>
          <c:yVal>
            <c:numRef>
              <c:f>FlowThrough!$I$5</c:f>
              <c:numCache>
                <c:formatCode>0.00000E+00</c:formatCode>
                <c:ptCount val="1"/>
                <c:pt idx="0">
                  <c:v>1.13316122636787E-10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FlowThrough!$A$6</c:f>
              <c:strCache>
                <c:ptCount val="1"/>
                <c:pt idx="0">
                  <c:v>Flow-through 2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FlowThrough!$D$6</c:f>
              <c:numCache>
                <c:formatCode>General</c:formatCode>
                <c:ptCount val="1"/>
                <c:pt idx="0">
                  <c:v>0.99</c:v>
                </c:pt>
              </c:numCache>
            </c:numRef>
          </c:xVal>
          <c:yVal>
            <c:numRef>
              <c:f>FlowThrough!$I$6</c:f>
              <c:numCache>
                <c:formatCode>0.00000E+00</c:formatCode>
                <c:ptCount val="1"/>
                <c:pt idx="0">
                  <c:v>1.63512794781848E-10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7968"/>
        <c:axId val="48950272"/>
      </c:scatterChart>
      <c:valAx>
        <c:axId val="4894796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Void Ratio, e ( )</a:t>
                </a:r>
              </a:p>
            </c:rich>
          </c:tx>
          <c:layout>
            <c:manualLayout>
              <c:xMode val="edge"/>
              <c:yMode val="edge"/>
              <c:x val="0.42952277631962671"/>
              <c:y val="0.95114007573696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950272"/>
        <c:crossesAt val="1E-13"/>
        <c:crossBetween val="midCat"/>
        <c:minorUnit val="0.05"/>
      </c:valAx>
      <c:valAx>
        <c:axId val="48950272"/>
        <c:scaling>
          <c:logBase val="10"/>
          <c:orientation val="minMax"/>
          <c:max val="1.0000000000000005E-8"/>
          <c:min val="1.0000000000000007E-13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minorGridlines>
          <c:spPr>
            <a:ln w="3175">
              <a:solidFill>
                <a:srgbClr val="C0C0C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Hydraulic Conductivity, K (m/s)</a:t>
                </a:r>
              </a:p>
            </c:rich>
          </c:tx>
          <c:layout>
            <c:manualLayout>
              <c:xMode val="edge"/>
              <c:yMode val="edge"/>
              <c:x val="0"/>
              <c:y val="0.2866449004176998"/>
            </c:manualLayout>
          </c:layout>
          <c:overlay val="0"/>
          <c:spPr>
            <a:noFill/>
            <a:ln w="25400">
              <a:noFill/>
            </a:ln>
          </c:spPr>
        </c:title>
        <c:numFmt formatCode="0.E+0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94796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986678331875181"/>
          <c:y val="9.1205203365554918E-2"/>
          <c:w val="0.14095444736074655"/>
          <c:h val="0.118892488077331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2852386237514"/>
          <c:y val="7.4918566775244305E-2"/>
          <c:w val="0.79134295227524976"/>
          <c:h val="0.8143322475570032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Data_Interpretation!$B$6</c:f>
              <c:strCache>
                <c:ptCount val="1"/>
                <c:pt idx="0">
                  <c:v>Specimen2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Data_Interpretation!$AK$28:$AK$2855</c:f>
              <c:numCache>
                <c:formatCode>0.0000</c:formatCode>
                <c:ptCount val="2828"/>
                <c:pt idx="0">
                  <c:v>0.64846170903978662</c:v>
                </c:pt>
                <c:pt idx="1">
                  <c:v>0.64842905660322236</c:v>
                </c:pt>
                <c:pt idx="2">
                  <c:v>0.64835815307925837</c:v>
                </c:pt>
                <c:pt idx="3">
                  <c:v>0.64833729764230219</c:v>
                </c:pt>
                <c:pt idx="4">
                  <c:v>0.64833600997166696</c:v>
                </c:pt>
                <c:pt idx="5">
                  <c:v>0.64833829875453519</c:v>
                </c:pt>
                <c:pt idx="6">
                  <c:v>0.64833822643722294</c:v>
                </c:pt>
                <c:pt idx="7">
                  <c:v>0.64833109155346913</c:v>
                </c:pt>
                <c:pt idx="8">
                  <c:v>0.64825052974439712</c:v>
                </c:pt>
                <c:pt idx="9">
                  <c:v>0.64815992936405387</c:v>
                </c:pt>
                <c:pt idx="10">
                  <c:v>0.64808576264360496</c:v>
                </c:pt>
                <c:pt idx="11">
                  <c:v>0.64807273259733811</c:v>
                </c:pt>
                <c:pt idx="12">
                  <c:v>0.64808749762634621</c:v>
                </c:pt>
                <c:pt idx="13">
                  <c:v>0.6480992466913279</c:v>
                </c:pt>
                <c:pt idx="14">
                  <c:v>0.64806388768005863</c:v>
                </c:pt>
                <c:pt idx="15">
                  <c:v>0.64807633898160955</c:v>
                </c:pt>
                <c:pt idx="16">
                  <c:v>0.64808268220425624</c:v>
                </c:pt>
                <c:pt idx="17">
                  <c:v>0.64813253403558591</c:v>
                </c:pt>
                <c:pt idx="18">
                  <c:v>0.64809382726714804</c:v>
                </c:pt>
                <c:pt idx="19">
                  <c:v>0.64808290805119417</c:v>
                </c:pt>
                <c:pt idx="20">
                  <c:v>0.64810195679427718</c:v>
                </c:pt>
                <c:pt idx="21">
                  <c:v>0.64811560146960911</c:v>
                </c:pt>
                <c:pt idx="22">
                  <c:v>0.64810021744508373</c:v>
                </c:pt>
                <c:pt idx="23">
                  <c:v>0.64811574643852754</c:v>
                </c:pt>
                <c:pt idx="24">
                  <c:v>0.64811518966425274</c:v>
                </c:pt>
                <c:pt idx="25">
                  <c:v>0.64808990564305791</c:v>
                </c:pt>
                <c:pt idx="26">
                  <c:v>0.64810241691159087</c:v>
                </c:pt>
                <c:pt idx="27">
                  <c:v>0.64810501147697086</c:v>
                </c:pt>
                <c:pt idx="28">
                  <c:v>0.64812535478131494</c:v>
                </c:pt>
                <c:pt idx="29">
                  <c:v>0.648108205423651</c:v>
                </c:pt>
                <c:pt idx="30">
                  <c:v>0.64811243814299735</c:v>
                </c:pt>
                <c:pt idx="31">
                  <c:v>0.64809249727554996</c:v>
                </c:pt>
                <c:pt idx="32">
                  <c:v>0.64813369911827778</c:v>
                </c:pt>
                <c:pt idx="33">
                  <c:v>0.64812211872480396</c:v>
                </c:pt>
                <c:pt idx="34">
                  <c:v>0.64811303284062416</c:v>
                </c:pt>
                <c:pt idx="35">
                  <c:v>0.64809481669207469</c:v>
                </c:pt>
                <c:pt idx="36">
                  <c:v>0.64810579390423617</c:v>
                </c:pt>
                <c:pt idx="37">
                  <c:v>0.64814330970266787</c:v>
                </c:pt>
                <c:pt idx="38">
                  <c:v>0.64812753089297948</c:v>
                </c:pt>
                <c:pt idx="39">
                  <c:v>0.64809949374454734</c:v>
                </c:pt>
                <c:pt idx="40">
                  <c:v>0.64811352182615034</c:v>
                </c:pt>
                <c:pt idx="41">
                  <c:v>0.64813265581371293</c:v>
                </c:pt>
                <c:pt idx="42">
                  <c:v>0.6481405451884501</c:v>
                </c:pt>
                <c:pt idx="43">
                  <c:v>0.6481237629098755</c:v>
                </c:pt>
                <c:pt idx="44">
                  <c:v>0.64814308671611798</c:v>
                </c:pt>
                <c:pt idx="45">
                  <c:v>0.64810616990305703</c:v>
                </c:pt>
                <c:pt idx="46">
                  <c:v>0.64814081675090451</c:v>
                </c:pt>
                <c:pt idx="47">
                  <c:v>0.64814112160806781</c:v>
                </c:pt>
                <c:pt idx="48">
                  <c:v>0.64813714429503433</c:v>
                </c:pt>
                <c:pt idx="49">
                  <c:v>0.64812915991433295</c:v>
                </c:pt>
                <c:pt idx="50">
                  <c:v>0.64813455357673089</c:v>
                </c:pt>
                <c:pt idx="51">
                  <c:v>0.64814564564828214</c:v>
                </c:pt>
                <c:pt idx="52">
                  <c:v>0.64813876757025046</c:v>
                </c:pt>
                <c:pt idx="53">
                  <c:v>0.64813640180726784</c:v>
                </c:pt>
                <c:pt idx="54">
                  <c:v>0.64811556605078058</c:v>
                </c:pt>
                <c:pt idx="55">
                  <c:v>0.64814798071607038</c:v>
                </c:pt>
                <c:pt idx="56">
                  <c:v>0.64816590899290316</c:v>
                </c:pt>
                <c:pt idx="57">
                  <c:v>0.64813085640727108</c:v>
                </c:pt>
                <c:pt idx="58">
                  <c:v>0.64815426209285099</c:v>
                </c:pt>
                <c:pt idx="59">
                  <c:v>0.64812104492712364</c:v>
                </c:pt>
                <c:pt idx="60">
                  <c:v>0.64815633443209941</c:v>
                </c:pt>
                <c:pt idx="61">
                  <c:v>0.64817035336969342</c:v>
                </c:pt>
                <c:pt idx="62">
                  <c:v>0.64815473792563139</c:v>
                </c:pt>
                <c:pt idx="63">
                  <c:v>0.64813350065639785</c:v>
                </c:pt>
                <c:pt idx="64">
                  <c:v>0.64814338002725935</c:v>
                </c:pt>
                <c:pt idx="65">
                  <c:v>0.64813009124619092</c:v>
                </c:pt>
                <c:pt idx="66">
                  <c:v>0.64813407877861207</c:v>
                </c:pt>
                <c:pt idx="67">
                  <c:v>0.64815614510217523</c:v>
                </c:pt>
                <c:pt idx="68">
                  <c:v>0.64815835754331208</c:v>
                </c:pt>
                <c:pt idx="69">
                  <c:v>0.64816134216970978</c:v>
                </c:pt>
                <c:pt idx="70">
                  <c:v>0.64811402091703418</c:v>
                </c:pt>
                <c:pt idx="71">
                  <c:v>0.64814470433943328</c:v>
                </c:pt>
                <c:pt idx="72">
                  <c:v>0.6481413973297373</c:v>
                </c:pt>
                <c:pt idx="73">
                  <c:v>0.64813094566229801</c:v>
                </c:pt>
                <c:pt idx="74">
                  <c:v>0.64814745565833842</c:v>
                </c:pt>
                <c:pt idx="75">
                  <c:v>0.64817320342769613</c:v>
                </c:pt>
                <c:pt idx="76">
                  <c:v>0.6481385570128313</c:v>
                </c:pt>
                <c:pt idx="77">
                  <c:v>0.64814145624975916</c:v>
                </c:pt>
                <c:pt idx="78">
                  <c:v>0.64812699686304187</c:v>
                </c:pt>
                <c:pt idx="79">
                  <c:v>0.6481557493949619</c:v>
                </c:pt>
                <c:pt idx="80">
                  <c:v>0.64813969072770772</c:v>
                </c:pt>
                <c:pt idx="81">
                  <c:v>0.64814386540425217</c:v>
                </c:pt>
                <c:pt idx="82">
                  <c:v>0.64815249595800539</c:v>
                </c:pt>
                <c:pt idx="83">
                  <c:v>0.6481531004279848</c:v>
                </c:pt>
                <c:pt idx="84">
                  <c:v>0.6481197636000029</c:v>
                </c:pt>
                <c:pt idx="85">
                  <c:v>0.64814409409239737</c:v>
                </c:pt>
                <c:pt idx="86">
                  <c:v>0.64814761928231424</c:v>
                </c:pt>
                <c:pt idx="87">
                  <c:v>0.64814370752500639</c:v>
                </c:pt>
                <c:pt idx="88">
                  <c:v>0.64815051068595342</c:v>
                </c:pt>
                <c:pt idx="89">
                  <c:v>0.6481364305495606</c:v>
                </c:pt>
                <c:pt idx="90">
                  <c:v>0.648132190283499</c:v>
                </c:pt>
                <c:pt idx="91">
                  <c:v>0.64814101883427588</c:v>
                </c:pt>
                <c:pt idx="92">
                  <c:v>0.64813204800567503</c:v>
                </c:pt>
                <c:pt idx="93">
                  <c:v>0.64814340787595437</c:v>
                </c:pt>
                <c:pt idx="94">
                  <c:v>0.64809384572596562</c:v>
                </c:pt>
                <c:pt idx="95">
                  <c:v>0.64814804914843949</c:v>
                </c:pt>
                <c:pt idx="96">
                  <c:v>0.64814091016099462</c:v>
                </c:pt>
                <c:pt idx="97">
                  <c:v>0.64812001313676915</c:v>
                </c:pt>
                <c:pt idx="98">
                  <c:v>0.64813690910804433</c:v>
                </c:pt>
                <c:pt idx="99">
                  <c:v>0.6481763463479141</c:v>
                </c:pt>
                <c:pt idx="100">
                  <c:v>0.64814215040050105</c:v>
                </c:pt>
                <c:pt idx="101">
                  <c:v>0.64814318369483781</c:v>
                </c:pt>
                <c:pt idx="102">
                  <c:v>0.6481452813356432</c:v>
                </c:pt>
                <c:pt idx="103">
                  <c:v>0.64814787383195949</c:v>
                </c:pt>
                <c:pt idx="104">
                  <c:v>0.64814222745754146</c:v>
                </c:pt>
                <c:pt idx="105">
                  <c:v>0.64815938806533102</c:v>
                </c:pt>
                <c:pt idx="106">
                  <c:v>0.64813813287191369</c:v>
                </c:pt>
                <c:pt idx="107">
                  <c:v>0.64812864897545075</c:v>
                </c:pt>
                <c:pt idx="108">
                  <c:v>0.64811859377957493</c:v>
                </c:pt>
                <c:pt idx="109">
                  <c:v>0.64817010960605814</c:v>
                </c:pt>
                <c:pt idx="110">
                  <c:v>0.64814968436367193</c:v>
                </c:pt>
                <c:pt idx="111">
                  <c:v>0.64814062289629348</c:v>
                </c:pt>
                <c:pt idx="112">
                  <c:v>0.64813599991367099</c:v>
                </c:pt>
                <c:pt idx="113">
                  <c:v>0.64813489149867221</c:v>
                </c:pt>
                <c:pt idx="114">
                  <c:v>0.64816535431314748</c:v>
                </c:pt>
                <c:pt idx="115">
                  <c:v>0.64815799900475013</c:v>
                </c:pt>
                <c:pt idx="116">
                  <c:v>0.6481358608610388</c:v>
                </c:pt>
                <c:pt idx="117">
                  <c:v>0.64811818326734882</c:v>
                </c:pt>
                <c:pt idx="118">
                  <c:v>0.64815514171232658</c:v>
                </c:pt>
                <c:pt idx="119">
                  <c:v>0.64813609154132912</c:v>
                </c:pt>
                <c:pt idx="120">
                  <c:v>0.64813639873628826</c:v>
                </c:pt>
                <c:pt idx="121">
                  <c:v>0.6481466787253527</c:v>
                </c:pt>
                <c:pt idx="122">
                  <c:v>0.64815042679538415</c:v>
                </c:pt>
                <c:pt idx="123">
                  <c:v>0.64814301788833317</c:v>
                </c:pt>
                <c:pt idx="124">
                  <c:v>0.64813674473273808</c:v>
                </c:pt>
                <c:pt idx="125">
                  <c:v>0.6481549038721961</c:v>
                </c:pt>
                <c:pt idx="126">
                  <c:v>0.64815368889244662</c:v>
                </c:pt>
                <c:pt idx="127">
                  <c:v>0.64815548301320614</c:v>
                </c:pt>
                <c:pt idx="128">
                  <c:v>0.64814191110573682</c:v>
                </c:pt>
                <c:pt idx="129">
                  <c:v>0.64814199301869357</c:v>
                </c:pt>
                <c:pt idx="130">
                  <c:v>0.64813834125137904</c:v>
                </c:pt>
                <c:pt idx="131">
                  <c:v>0.64812651322459502</c:v>
                </c:pt>
                <c:pt idx="132">
                  <c:v>0.64814974561035088</c:v>
                </c:pt>
                <c:pt idx="133">
                  <c:v>0.64813269239247251</c:v>
                </c:pt>
                <c:pt idx="134">
                  <c:v>0.6481506294122944</c:v>
                </c:pt>
                <c:pt idx="135">
                  <c:v>0.64812083672393861</c:v>
                </c:pt>
                <c:pt idx="136">
                  <c:v>0.64814849392826013</c:v>
                </c:pt>
                <c:pt idx="137">
                  <c:v>0.64813658357937598</c:v>
                </c:pt>
                <c:pt idx="138">
                  <c:v>0.64812714776809288</c:v>
                </c:pt>
                <c:pt idx="139">
                  <c:v>0.64814971761154794</c:v>
                </c:pt>
                <c:pt idx="140">
                  <c:v>0.64815595775356216</c:v>
                </c:pt>
                <c:pt idx="141">
                  <c:v>0.64813968012348067</c:v>
                </c:pt>
                <c:pt idx="142">
                  <c:v>0.64813142854716788</c:v>
                </c:pt>
                <c:pt idx="143">
                  <c:v>0.64816539994543176</c:v>
                </c:pt>
                <c:pt idx="144">
                  <c:v>0.64815870889647953</c:v>
                </c:pt>
                <c:pt idx="145">
                  <c:v>0.64814078384921048</c:v>
                </c:pt>
                <c:pt idx="146">
                  <c:v>0.64813718934439002</c:v>
                </c:pt>
                <c:pt idx="147">
                  <c:v>0.64813112495923964</c:v>
                </c:pt>
                <c:pt idx="148">
                  <c:v>0.64817278868680728</c:v>
                </c:pt>
                <c:pt idx="149">
                  <c:v>0.6481473514512226</c:v>
                </c:pt>
                <c:pt idx="150">
                  <c:v>0.64814445137336463</c:v>
                </c:pt>
                <c:pt idx="151">
                  <c:v>0.6481551129730907</c:v>
                </c:pt>
                <c:pt idx="152">
                  <c:v>0.64814837896694422</c:v>
                </c:pt>
                <c:pt idx="153">
                  <c:v>0.64814820632809267</c:v>
                </c:pt>
                <c:pt idx="154">
                  <c:v>0.64816468755475065</c:v>
                </c:pt>
                <c:pt idx="155">
                  <c:v>0.64820169067115574</c:v>
                </c:pt>
                <c:pt idx="156">
                  <c:v>0.64816918011958946</c:v>
                </c:pt>
                <c:pt idx="157">
                  <c:v>0.64816327415441677</c:v>
                </c:pt>
                <c:pt idx="158">
                  <c:v>0.64813872639346559</c:v>
                </c:pt>
                <c:pt idx="159">
                  <c:v>0.64817460649392944</c:v>
                </c:pt>
                <c:pt idx="160">
                  <c:v>0.64815350619998202</c:v>
                </c:pt>
                <c:pt idx="161">
                  <c:v>0.64815755157180266</c:v>
                </c:pt>
                <c:pt idx="162">
                  <c:v>0.64817716838571016</c:v>
                </c:pt>
                <c:pt idx="163">
                  <c:v>0.64817361936209184</c:v>
                </c:pt>
                <c:pt idx="164">
                  <c:v>0.64816410274210945</c:v>
                </c:pt>
                <c:pt idx="165">
                  <c:v>0.64817819557620515</c:v>
                </c:pt>
                <c:pt idx="166">
                  <c:v>0.64814058949558084</c:v>
                </c:pt>
                <c:pt idx="167">
                  <c:v>0.64814139301851537</c:v>
                </c:pt>
                <c:pt idx="168">
                  <c:v>0.64816722427198081</c:v>
                </c:pt>
                <c:pt idx="169">
                  <c:v>0.64813212903070927</c:v>
                </c:pt>
                <c:pt idx="170">
                  <c:v>0.64815884020184444</c:v>
                </c:pt>
                <c:pt idx="171">
                  <c:v>0.64815284658157879</c:v>
                </c:pt>
                <c:pt idx="172">
                  <c:v>0.64817072100297957</c:v>
                </c:pt>
                <c:pt idx="173">
                  <c:v>0.64814793993491504</c:v>
                </c:pt>
                <c:pt idx="174">
                  <c:v>0.64817099707168468</c:v>
                </c:pt>
                <c:pt idx="175">
                  <c:v>0.64816287053748611</c:v>
                </c:pt>
                <c:pt idx="176">
                  <c:v>0.64812563505030452</c:v>
                </c:pt>
                <c:pt idx="177">
                  <c:v>0.64816680183375497</c:v>
                </c:pt>
                <c:pt idx="178">
                  <c:v>0.64820439711000877</c:v>
                </c:pt>
                <c:pt idx="179">
                  <c:v>0.64811740278586194</c:v>
                </c:pt>
                <c:pt idx="180">
                  <c:v>0.64814879480892684</c:v>
                </c:pt>
                <c:pt idx="181">
                  <c:v>0.64814392754541073</c:v>
                </c:pt>
                <c:pt idx="182">
                  <c:v>0.648150962795639</c:v>
                </c:pt>
                <c:pt idx="183">
                  <c:v>0.6481643427023227</c:v>
                </c:pt>
                <c:pt idx="184">
                  <c:v>0.64817707499487054</c:v>
                </c:pt>
                <c:pt idx="185">
                  <c:v>0.64814050917016985</c:v>
                </c:pt>
                <c:pt idx="186">
                  <c:v>0.64814315133818712</c:v>
                </c:pt>
                <c:pt idx="187">
                  <c:v>0.64817357898029648</c:v>
                </c:pt>
                <c:pt idx="188">
                  <c:v>0.6481553371390063</c:v>
                </c:pt>
                <c:pt idx="189">
                  <c:v>0.6481521914683922</c:v>
                </c:pt>
                <c:pt idx="190">
                  <c:v>0.64814325049527299</c:v>
                </c:pt>
                <c:pt idx="191">
                  <c:v>0.6481676826762961</c:v>
                </c:pt>
                <c:pt idx="192">
                  <c:v>0.64817427657350424</c:v>
                </c:pt>
                <c:pt idx="193">
                  <c:v>0.64814792269066812</c:v>
                </c:pt>
                <c:pt idx="194">
                  <c:v>0.64814255852728186</c:v>
                </c:pt>
                <c:pt idx="195">
                  <c:v>0.64814870085843956</c:v>
                </c:pt>
                <c:pt idx="196">
                  <c:v>0.64815950787478127</c:v>
                </c:pt>
                <c:pt idx="197">
                  <c:v>0.64814007680494223</c:v>
                </c:pt>
                <c:pt idx="198">
                  <c:v>0.6480932966144729</c:v>
                </c:pt>
                <c:pt idx="199">
                  <c:v>0.64813770332942588</c:v>
                </c:pt>
                <c:pt idx="200">
                  <c:v>0.64818324827358442</c:v>
                </c:pt>
                <c:pt idx="201">
                  <c:v>0.64816867415200097</c:v>
                </c:pt>
                <c:pt idx="202">
                  <c:v>0.64815056618434741</c:v>
                </c:pt>
                <c:pt idx="203">
                  <c:v>0.64814504779331517</c:v>
                </c:pt>
                <c:pt idx="204">
                  <c:v>0.64813950336157111</c:v>
                </c:pt>
                <c:pt idx="205">
                  <c:v>0.64815887934681682</c:v>
                </c:pt>
                <c:pt idx="206">
                  <c:v>0.64816554041159458</c:v>
                </c:pt>
                <c:pt idx="207">
                  <c:v>0.64815863561290465</c:v>
                </c:pt>
                <c:pt idx="208">
                  <c:v>0.64814315708642556</c:v>
                </c:pt>
                <c:pt idx="209">
                  <c:v>0.64812767739475408</c:v>
                </c:pt>
                <c:pt idx="210">
                  <c:v>0.64816382091502145</c:v>
                </c:pt>
                <c:pt idx="211">
                  <c:v>0.64815135082970421</c:v>
                </c:pt>
                <c:pt idx="212">
                  <c:v>0.64814628136307295</c:v>
                </c:pt>
                <c:pt idx="213">
                  <c:v>0.64814476162456047</c:v>
                </c:pt>
                <c:pt idx="214">
                  <c:v>0.64814726072186668</c:v>
                </c:pt>
                <c:pt idx="215">
                  <c:v>0.64814069747333292</c:v>
                </c:pt>
                <c:pt idx="216">
                  <c:v>0.64815012358808244</c:v>
                </c:pt>
                <c:pt idx="217">
                  <c:v>0.64815233159726193</c:v>
                </c:pt>
                <c:pt idx="218">
                  <c:v>0.64815291268266595</c:v>
                </c:pt>
                <c:pt idx="219">
                  <c:v>0.64814453888221724</c:v>
                </c:pt>
                <c:pt idx="220">
                  <c:v>0.64815515177105809</c:v>
                </c:pt>
                <c:pt idx="221">
                  <c:v>0.6481080040126822</c:v>
                </c:pt>
                <c:pt idx="222">
                  <c:v>0.64804266112969933</c:v>
                </c:pt>
                <c:pt idx="223">
                  <c:v>0.64795307921169398</c:v>
                </c:pt>
                <c:pt idx="224">
                  <c:v>0.64771356112408285</c:v>
                </c:pt>
                <c:pt idx="225">
                  <c:v>0.64724429287577601</c:v>
                </c:pt>
                <c:pt idx="226">
                  <c:v>0.64706310164541037</c:v>
                </c:pt>
                <c:pt idx="227">
                  <c:v>0.6469614270154509</c:v>
                </c:pt>
                <c:pt idx="228">
                  <c:v>0.64683950739008678</c:v>
                </c:pt>
                <c:pt idx="229">
                  <c:v>0.64679116734103914</c:v>
                </c:pt>
                <c:pt idx="230">
                  <c:v>0.64675663765367497</c:v>
                </c:pt>
                <c:pt idx="231">
                  <c:v>0.64666586377258239</c:v>
                </c:pt>
                <c:pt idx="232">
                  <c:v>0.64660995378189257</c:v>
                </c:pt>
                <c:pt idx="233">
                  <c:v>0.6464114737791018</c:v>
                </c:pt>
                <c:pt idx="234">
                  <c:v>0.64627753156580359</c:v>
                </c:pt>
                <c:pt idx="235">
                  <c:v>0.6461784115895558</c:v>
                </c:pt>
                <c:pt idx="236">
                  <c:v>0.64608255957323335</c:v>
                </c:pt>
                <c:pt idx="237">
                  <c:v>0.64598903160994936</c:v>
                </c:pt>
                <c:pt idx="238">
                  <c:v>0.64587198027740578</c:v>
                </c:pt>
                <c:pt idx="239">
                  <c:v>0.64581267990504776</c:v>
                </c:pt>
                <c:pt idx="240">
                  <c:v>0.64553449858044198</c:v>
                </c:pt>
                <c:pt idx="241">
                  <c:v>0.64534947314465552</c:v>
                </c:pt>
                <c:pt idx="242">
                  <c:v>0.64509726441623194</c:v>
                </c:pt>
                <c:pt idx="243">
                  <c:v>0.64508373995914825</c:v>
                </c:pt>
                <c:pt idx="244">
                  <c:v>0.64492686529810506</c:v>
                </c:pt>
                <c:pt idx="245">
                  <c:v>0.64480487580781098</c:v>
                </c:pt>
                <c:pt idx="246">
                  <c:v>0.64476296702306379</c:v>
                </c:pt>
                <c:pt idx="247">
                  <c:v>0.64468031748448407</c:v>
                </c:pt>
                <c:pt idx="248">
                  <c:v>0.64445056444203463</c:v>
                </c:pt>
                <c:pt idx="249">
                  <c:v>0.64428201955980968</c:v>
                </c:pt>
                <c:pt idx="250">
                  <c:v>0.64412604776818461</c:v>
                </c:pt>
                <c:pt idx="251">
                  <c:v>0.64399963084260481</c:v>
                </c:pt>
                <c:pt idx="252">
                  <c:v>0.64386874088118418</c:v>
                </c:pt>
                <c:pt idx="253">
                  <c:v>0.64370051839454911</c:v>
                </c:pt>
                <c:pt idx="254">
                  <c:v>0.6435517832387192</c:v>
                </c:pt>
                <c:pt idx="255">
                  <c:v>0.64355933585447822</c:v>
                </c:pt>
                <c:pt idx="256">
                  <c:v>0.64354139320185044</c:v>
                </c:pt>
                <c:pt idx="257">
                  <c:v>0.6434270232397753</c:v>
                </c:pt>
                <c:pt idx="258">
                  <c:v>0.64333457265166494</c:v>
                </c:pt>
                <c:pt idx="259">
                  <c:v>0.64307711531334366</c:v>
                </c:pt>
                <c:pt idx="260">
                  <c:v>0.64281573802033021</c:v>
                </c:pt>
                <c:pt idx="261">
                  <c:v>0.6427853345368042</c:v>
                </c:pt>
                <c:pt idx="262">
                  <c:v>0.64266706053898681</c:v>
                </c:pt>
                <c:pt idx="263">
                  <c:v>0.642541198869366</c:v>
                </c:pt>
                <c:pt idx="264">
                  <c:v>0.64236690777996763</c:v>
                </c:pt>
                <c:pt idx="265">
                  <c:v>0.64226163678202275</c:v>
                </c:pt>
                <c:pt idx="266">
                  <c:v>0.64215045922231662</c:v>
                </c:pt>
                <c:pt idx="267">
                  <c:v>0.64200779435355004</c:v>
                </c:pt>
                <c:pt idx="268">
                  <c:v>0.64183907115350136</c:v>
                </c:pt>
                <c:pt idx="269">
                  <c:v>0.64166631819097442</c:v>
                </c:pt>
                <c:pt idx="270">
                  <c:v>0.64151723699105501</c:v>
                </c:pt>
                <c:pt idx="271">
                  <c:v>0.6413257602309913</c:v>
                </c:pt>
                <c:pt idx="272">
                  <c:v>0.64115299838204676</c:v>
                </c:pt>
                <c:pt idx="273">
                  <c:v>0.6410464690854718</c:v>
                </c:pt>
                <c:pt idx="274">
                  <c:v>0.6409757494218018</c:v>
                </c:pt>
                <c:pt idx="275">
                  <c:v>0.64085108035243377</c:v>
                </c:pt>
                <c:pt idx="276">
                  <c:v>0.64075893501223113</c:v>
                </c:pt>
                <c:pt idx="277">
                  <c:v>0.64057687461862733</c:v>
                </c:pt>
                <c:pt idx="278">
                  <c:v>0.64039869096712576</c:v>
                </c:pt>
                <c:pt idx="279">
                  <c:v>0.64026774077808524</c:v>
                </c:pt>
                <c:pt idx="280">
                  <c:v>0.64002576386103904</c:v>
                </c:pt>
                <c:pt idx="281">
                  <c:v>0.63981520005867043</c:v>
                </c:pt>
                <c:pt idx="282">
                  <c:v>0.63965880987206136</c:v>
                </c:pt>
                <c:pt idx="283">
                  <c:v>0.63965587575941607</c:v>
                </c:pt>
                <c:pt idx="284">
                  <c:v>0.63954351508472473</c:v>
                </c:pt>
                <c:pt idx="285">
                  <c:v>0.63942613908682533</c:v>
                </c:pt>
                <c:pt idx="286">
                  <c:v>0.639293147035908</c:v>
                </c:pt>
                <c:pt idx="287">
                  <c:v>0.63913055819509756</c:v>
                </c:pt>
                <c:pt idx="288">
                  <c:v>0.63892441010809309</c:v>
                </c:pt>
                <c:pt idx="289">
                  <c:v>0.63881678917871654</c:v>
                </c:pt>
                <c:pt idx="290">
                  <c:v>0.63872866708927378</c:v>
                </c:pt>
                <c:pt idx="291">
                  <c:v>0.63859089394039581</c:v>
                </c:pt>
                <c:pt idx="292">
                  <c:v>0.6383848676920153</c:v>
                </c:pt>
                <c:pt idx="293">
                  <c:v>0.63825689988266743</c:v>
                </c:pt>
                <c:pt idx="294">
                  <c:v>0.63814748056476778</c:v>
                </c:pt>
                <c:pt idx="295">
                  <c:v>0.63800822042668481</c:v>
                </c:pt>
                <c:pt idx="296">
                  <c:v>0.63788331919705188</c:v>
                </c:pt>
                <c:pt idx="297">
                  <c:v>0.63767202681242108</c:v>
                </c:pt>
                <c:pt idx="298">
                  <c:v>0.63754798016885872</c:v>
                </c:pt>
                <c:pt idx="299">
                  <c:v>0.63736412100880357</c:v>
                </c:pt>
                <c:pt idx="300">
                  <c:v>0.63718208574675539</c:v>
                </c:pt>
                <c:pt idx="301">
                  <c:v>0.63704879688881066</c:v>
                </c:pt>
                <c:pt idx="302">
                  <c:v>0.63693512131837526</c:v>
                </c:pt>
                <c:pt idx="303">
                  <c:v>0.63684041744342645</c:v>
                </c:pt>
                <c:pt idx="304">
                  <c:v>0.63669321554179448</c:v>
                </c:pt>
                <c:pt idx="305">
                  <c:v>0.63660400690438457</c:v>
                </c:pt>
                <c:pt idx="306">
                  <c:v>0.63646527473474668</c:v>
                </c:pt>
                <c:pt idx="307">
                  <c:v>0.63636376393843475</c:v>
                </c:pt>
                <c:pt idx="308">
                  <c:v>0.63616600615055163</c:v>
                </c:pt>
                <c:pt idx="309">
                  <c:v>0.63598273365306934</c:v>
                </c:pt>
                <c:pt idx="310">
                  <c:v>0.63587927483211903</c:v>
                </c:pt>
                <c:pt idx="311">
                  <c:v>0.63580154899494468</c:v>
                </c:pt>
                <c:pt idx="312">
                  <c:v>0.63563301136316919</c:v>
                </c:pt>
                <c:pt idx="313">
                  <c:v>0.6355072229998171</c:v>
                </c:pt>
                <c:pt idx="314">
                  <c:v>0.63543220926811506</c:v>
                </c:pt>
                <c:pt idx="315">
                  <c:v>0.63528169540905211</c:v>
                </c:pt>
                <c:pt idx="316">
                  <c:v>0.63523356178318291</c:v>
                </c:pt>
                <c:pt idx="317">
                  <c:v>0.63504782883561639</c:v>
                </c:pt>
                <c:pt idx="318">
                  <c:v>0.63482733376446154</c:v>
                </c:pt>
                <c:pt idx="319">
                  <c:v>0.63470872617611207</c:v>
                </c:pt>
                <c:pt idx="320">
                  <c:v>0.63452443768656208</c:v>
                </c:pt>
                <c:pt idx="321">
                  <c:v>0.6344107120933048</c:v>
                </c:pt>
                <c:pt idx="322">
                  <c:v>0.63422382610389505</c:v>
                </c:pt>
                <c:pt idx="323">
                  <c:v>0.6340962819293855</c:v>
                </c:pt>
                <c:pt idx="324">
                  <c:v>0.63393560127409398</c:v>
                </c:pt>
                <c:pt idx="325">
                  <c:v>0.63381994186997792</c:v>
                </c:pt>
                <c:pt idx="326">
                  <c:v>0.63359916009091888</c:v>
                </c:pt>
                <c:pt idx="327">
                  <c:v>0.63342547295903606</c:v>
                </c:pt>
                <c:pt idx="328">
                  <c:v>0.63340541598908207</c:v>
                </c:pt>
                <c:pt idx="329">
                  <c:v>0.63334558850163669</c:v>
                </c:pt>
                <c:pt idx="330">
                  <c:v>0.63308954335948664</c:v>
                </c:pt>
                <c:pt idx="331">
                  <c:v>0.63292542999040635</c:v>
                </c:pt>
                <c:pt idx="332">
                  <c:v>0.6327703371551695</c:v>
                </c:pt>
                <c:pt idx="333">
                  <c:v>0.63265751798440517</c:v>
                </c:pt>
                <c:pt idx="334">
                  <c:v>0.6323940182650607</c:v>
                </c:pt>
                <c:pt idx="335">
                  <c:v>0.63217058141565363</c:v>
                </c:pt>
                <c:pt idx="336">
                  <c:v>0.63203983257764784</c:v>
                </c:pt>
                <c:pt idx="337">
                  <c:v>0.63187083405358202</c:v>
                </c:pt>
                <c:pt idx="338">
                  <c:v>0.63178125495059712</c:v>
                </c:pt>
                <c:pt idx="339">
                  <c:v>0.63166586348653753</c:v>
                </c:pt>
                <c:pt idx="340">
                  <c:v>0.63156156645021932</c:v>
                </c:pt>
                <c:pt idx="341">
                  <c:v>0.63147532639956061</c:v>
                </c:pt>
                <c:pt idx="342">
                  <c:v>0.63131549598451553</c:v>
                </c:pt>
                <c:pt idx="343">
                  <c:v>0.63120003617945442</c:v>
                </c:pt>
                <c:pt idx="344">
                  <c:v>0.63109938812356825</c:v>
                </c:pt>
                <c:pt idx="345">
                  <c:v>0.6309577918249778</c:v>
                </c:pt>
                <c:pt idx="346">
                  <c:v>0.63080423596131274</c:v>
                </c:pt>
                <c:pt idx="347">
                  <c:v>0.63042959970038848</c:v>
                </c:pt>
                <c:pt idx="348">
                  <c:v>0.63017267278280553</c:v>
                </c:pt>
                <c:pt idx="349">
                  <c:v>0.63006989026201754</c:v>
                </c:pt>
                <c:pt idx="350">
                  <c:v>0.62995357535011565</c:v>
                </c:pt>
                <c:pt idx="351">
                  <c:v>0.62981672994518878</c:v>
                </c:pt>
                <c:pt idx="352">
                  <c:v>0.62969866025306953</c:v>
                </c:pt>
                <c:pt idx="353">
                  <c:v>0.62961000065649519</c:v>
                </c:pt>
                <c:pt idx="354">
                  <c:v>0.62954572026870859</c:v>
                </c:pt>
                <c:pt idx="355">
                  <c:v>0.62944842463510842</c:v>
                </c:pt>
                <c:pt idx="356">
                  <c:v>0.62938348723461224</c:v>
                </c:pt>
                <c:pt idx="357">
                  <c:v>0.6292525960142723</c:v>
                </c:pt>
                <c:pt idx="358">
                  <c:v>0.62905202863084397</c:v>
                </c:pt>
                <c:pt idx="359">
                  <c:v>0.62890844693668579</c:v>
                </c:pt>
                <c:pt idx="360">
                  <c:v>0.62871375404587526</c:v>
                </c:pt>
                <c:pt idx="361">
                  <c:v>0.62850640823261661</c:v>
                </c:pt>
                <c:pt idx="362">
                  <c:v>0.62835514433973716</c:v>
                </c:pt>
                <c:pt idx="363">
                  <c:v>0.62819470958663781</c:v>
                </c:pt>
                <c:pt idx="364">
                  <c:v>0.62805582085102529</c:v>
                </c:pt>
                <c:pt idx="365">
                  <c:v>0.62797242855138224</c:v>
                </c:pt>
                <c:pt idx="366">
                  <c:v>0.62770270499435721</c:v>
                </c:pt>
                <c:pt idx="367">
                  <c:v>0.62743092961188252</c:v>
                </c:pt>
                <c:pt idx="368">
                  <c:v>0.62718209544081327</c:v>
                </c:pt>
                <c:pt idx="369">
                  <c:v>0.6271267380157397</c:v>
                </c:pt>
                <c:pt idx="370">
                  <c:v>0.62705010998107769</c:v>
                </c:pt>
                <c:pt idx="371">
                  <c:v>0.62699021859551463</c:v>
                </c:pt>
                <c:pt idx="372">
                  <c:v>0.62695871653354973</c:v>
                </c:pt>
                <c:pt idx="373">
                  <c:v>0.62685413693039516</c:v>
                </c:pt>
                <c:pt idx="374">
                  <c:v>0.62670976433270464</c:v>
                </c:pt>
                <c:pt idx="375">
                  <c:v>0.62658962091562376</c:v>
                </c:pt>
                <c:pt idx="376">
                  <c:v>0.62640940632498576</c:v>
                </c:pt>
                <c:pt idx="377">
                  <c:v>0.62623387767077754</c:v>
                </c:pt>
                <c:pt idx="378">
                  <c:v>0.62606266553480083</c:v>
                </c:pt>
                <c:pt idx="379">
                  <c:v>0.62591809414639188</c:v>
                </c:pt>
                <c:pt idx="380">
                  <c:v>0.6256486019988966</c:v>
                </c:pt>
                <c:pt idx="381">
                  <c:v>0.6254659220813783</c:v>
                </c:pt>
                <c:pt idx="382">
                  <c:v>0.62528002841721841</c:v>
                </c:pt>
                <c:pt idx="383">
                  <c:v>0.62510656967049005</c:v>
                </c:pt>
                <c:pt idx="384">
                  <c:v>0.62492721926380546</c:v>
                </c:pt>
                <c:pt idx="385">
                  <c:v>0.62479160002833845</c:v>
                </c:pt>
                <c:pt idx="386">
                  <c:v>0.62471978952801344</c:v>
                </c:pt>
                <c:pt idx="387">
                  <c:v>0.62459063222512889</c:v>
                </c:pt>
                <c:pt idx="388">
                  <c:v>0.62430873925023322</c:v>
                </c:pt>
                <c:pt idx="389">
                  <c:v>0.62405582556202976</c:v>
                </c:pt>
                <c:pt idx="390">
                  <c:v>0.62389536798621592</c:v>
                </c:pt>
                <c:pt idx="391">
                  <c:v>0.6237806718040525</c:v>
                </c:pt>
                <c:pt idx="392">
                  <c:v>0.62371380632486573</c:v>
                </c:pt>
                <c:pt idx="393">
                  <c:v>0.62356145561944243</c:v>
                </c:pt>
                <c:pt idx="394">
                  <c:v>0.62351013426722135</c:v>
                </c:pt>
                <c:pt idx="395">
                  <c:v>0.62340825978332903</c:v>
                </c:pt>
                <c:pt idx="396">
                  <c:v>0.62334591663351224</c:v>
                </c:pt>
                <c:pt idx="397">
                  <c:v>0.62326452339007776</c:v>
                </c:pt>
                <c:pt idx="398">
                  <c:v>0.6231005417536557</c:v>
                </c:pt>
                <c:pt idx="399">
                  <c:v>0.62288073279671641</c:v>
                </c:pt>
                <c:pt idx="400">
                  <c:v>0.62267165818461068</c:v>
                </c:pt>
                <c:pt idx="401">
                  <c:v>0.62242934953916396</c:v>
                </c:pt>
                <c:pt idx="402">
                  <c:v>0.62218868718755083</c:v>
                </c:pt>
                <c:pt idx="403">
                  <c:v>0.62199637430139743</c:v>
                </c:pt>
                <c:pt idx="404">
                  <c:v>0.6217506936415329</c:v>
                </c:pt>
                <c:pt idx="405">
                  <c:v>0.62163801670915975</c:v>
                </c:pt>
                <c:pt idx="406">
                  <c:v>0.62154692679082035</c:v>
                </c:pt>
                <c:pt idx="407">
                  <c:v>0.62139674311059767</c:v>
                </c:pt>
                <c:pt idx="408">
                  <c:v>0.62131088789286426</c:v>
                </c:pt>
                <c:pt idx="409">
                  <c:v>0.62125559889545956</c:v>
                </c:pt>
                <c:pt idx="410">
                  <c:v>0.62116144572751375</c:v>
                </c:pt>
                <c:pt idx="411">
                  <c:v>0.6210064074097098</c:v>
                </c:pt>
                <c:pt idx="412">
                  <c:v>0.62090286632106306</c:v>
                </c:pt>
                <c:pt idx="413">
                  <c:v>0.62072144404250074</c:v>
                </c:pt>
                <c:pt idx="414">
                  <c:v>0.62052567195193487</c:v>
                </c:pt>
                <c:pt idx="415">
                  <c:v>0.62035474193971474</c:v>
                </c:pt>
                <c:pt idx="416">
                  <c:v>0.62020372608296459</c:v>
                </c:pt>
                <c:pt idx="417">
                  <c:v>0.62005307811534971</c:v>
                </c:pt>
                <c:pt idx="418">
                  <c:v>0.61987274263878478</c:v>
                </c:pt>
                <c:pt idx="419">
                  <c:v>0.61966085422856454</c:v>
                </c:pt>
                <c:pt idx="420">
                  <c:v>0.6194700879776569</c:v>
                </c:pt>
                <c:pt idx="421">
                  <c:v>0.61916663560246987</c:v>
                </c:pt>
                <c:pt idx="422">
                  <c:v>0.61898163355013791</c:v>
                </c:pt>
                <c:pt idx="423">
                  <c:v>0.61888452766967883</c:v>
                </c:pt>
                <c:pt idx="424">
                  <c:v>0.61883855017860478</c:v>
                </c:pt>
                <c:pt idx="425">
                  <c:v>0.61864768975921058</c:v>
                </c:pt>
                <c:pt idx="426">
                  <c:v>0.61852869319539117</c:v>
                </c:pt>
                <c:pt idx="427">
                  <c:v>0.61849362551636167</c:v>
                </c:pt>
                <c:pt idx="428">
                  <c:v>0.61840576027415617</c:v>
                </c:pt>
                <c:pt idx="429">
                  <c:v>0.61832438603228634</c:v>
                </c:pt>
                <c:pt idx="430">
                  <c:v>0.61820929105696754</c:v>
                </c:pt>
                <c:pt idx="431">
                  <c:v>0.61806973607783589</c:v>
                </c:pt>
                <c:pt idx="432">
                  <c:v>0.61797286611747337</c:v>
                </c:pt>
                <c:pt idx="433">
                  <c:v>0.6176889725761342</c:v>
                </c:pt>
                <c:pt idx="434">
                  <c:v>0.61754387759248086</c:v>
                </c:pt>
                <c:pt idx="435">
                  <c:v>0.61736654864909624</c:v>
                </c:pt>
                <c:pt idx="436">
                  <c:v>0.61716823859130243</c:v>
                </c:pt>
                <c:pt idx="437">
                  <c:v>0.61694922644715333</c:v>
                </c:pt>
                <c:pt idx="438">
                  <c:v>0.61683720790813346</c:v>
                </c:pt>
                <c:pt idx="439">
                  <c:v>0.61660753848488192</c:v>
                </c:pt>
                <c:pt idx="440">
                  <c:v>0.61631145408889887</c:v>
                </c:pt>
                <c:pt idx="441">
                  <c:v>0.61618686178008508</c:v>
                </c:pt>
                <c:pt idx="442">
                  <c:v>0.61604078521127426</c:v>
                </c:pt>
                <c:pt idx="443">
                  <c:v>0.6158834233147128</c:v>
                </c:pt>
                <c:pt idx="444">
                  <c:v>0.6157097396586716</c:v>
                </c:pt>
                <c:pt idx="445">
                  <c:v>0.61558545438588386</c:v>
                </c:pt>
                <c:pt idx="446">
                  <c:v>0.61546246786071612</c:v>
                </c:pt>
                <c:pt idx="447">
                  <c:v>0.61544506519713105</c:v>
                </c:pt>
                <c:pt idx="448">
                  <c:v>0.61528356795556471</c:v>
                </c:pt>
                <c:pt idx="449">
                  <c:v>0.61523659267856012</c:v>
                </c:pt>
                <c:pt idx="450">
                  <c:v>0.61511709300269202</c:v>
                </c:pt>
                <c:pt idx="451">
                  <c:v>0.6148901681102098</c:v>
                </c:pt>
                <c:pt idx="452">
                  <c:v>0.61462510896519429</c:v>
                </c:pt>
                <c:pt idx="453">
                  <c:v>0.61439063351677758</c:v>
                </c:pt>
                <c:pt idx="454">
                  <c:v>0.61407022254960097</c:v>
                </c:pt>
                <c:pt idx="455">
                  <c:v>0.61377165745855744</c:v>
                </c:pt>
                <c:pt idx="456">
                  <c:v>0.61364935016880817</c:v>
                </c:pt>
                <c:pt idx="457">
                  <c:v>0.61357380173795883</c:v>
                </c:pt>
                <c:pt idx="458">
                  <c:v>0.61354004839957521</c:v>
                </c:pt>
                <c:pt idx="459">
                  <c:v>0.61349014640126587</c:v>
                </c:pt>
                <c:pt idx="460">
                  <c:v>0.61337392153351344</c:v>
                </c:pt>
                <c:pt idx="461">
                  <c:v>0.61328673375702836</c:v>
                </c:pt>
                <c:pt idx="462">
                  <c:v>0.61316857698115634</c:v>
                </c:pt>
                <c:pt idx="463">
                  <c:v>0.61306424453834396</c:v>
                </c:pt>
                <c:pt idx="464">
                  <c:v>0.61292527680462727</c:v>
                </c:pt>
                <c:pt idx="465">
                  <c:v>0.61268355604347058</c:v>
                </c:pt>
                <c:pt idx="466">
                  <c:v>0.61254646984177163</c:v>
                </c:pt>
                <c:pt idx="467">
                  <c:v>0.61227764592919498</c:v>
                </c:pt>
                <c:pt idx="468">
                  <c:v>0.61204276519301182</c:v>
                </c:pt>
                <c:pt idx="469">
                  <c:v>0.61174710786480158</c:v>
                </c:pt>
                <c:pt idx="470">
                  <c:v>0.61144946064664296</c:v>
                </c:pt>
                <c:pt idx="471">
                  <c:v>0.61132314046209535</c:v>
                </c:pt>
                <c:pt idx="472">
                  <c:v>0.61120218902162649</c:v>
                </c:pt>
                <c:pt idx="473">
                  <c:v>0.6111380217084933</c:v>
                </c:pt>
                <c:pt idx="474">
                  <c:v>0.6110382755744429</c:v>
                </c:pt>
                <c:pt idx="475">
                  <c:v>0.61101632994239752</c:v>
                </c:pt>
                <c:pt idx="476">
                  <c:v>0.61092085765494353</c:v>
                </c:pt>
                <c:pt idx="477">
                  <c:v>0.61082328896002003</c:v>
                </c:pt>
                <c:pt idx="478">
                  <c:v>0.61072072115280696</c:v>
                </c:pt>
                <c:pt idx="479">
                  <c:v>0.6104689713567566</c:v>
                </c:pt>
                <c:pt idx="480">
                  <c:v>0.61026482581130381</c:v>
                </c:pt>
                <c:pt idx="481">
                  <c:v>0.60994398809190797</c:v>
                </c:pt>
                <c:pt idx="482">
                  <c:v>0.60979046343659227</c:v>
                </c:pt>
                <c:pt idx="483">
                  <c:v>0.60970350253759276</c:v>
                </c:pt>
                <c:pt idx="484">
                  <c:v>0.6096047565802758</c:v>
                </c:pt>
                <c:pt idx="485">
                  <c:v>0.60943507792806306</c:v>
                </c:pt>
                <c:pt idx="486">
                  <c:v>0.6093317180436344</c:v>
                </c:pt>
                <c:pt idx="487">
                  <c:v>0.60911242286347811</c:v>
                </c:pt>
                <c:pt idx="488">
                  <c:v>0.60893609778648849</c:v>
                </c:pt>
                <c:pt idx="489">
                  <c:v>0.60884858666634367</c:v>
                </c:pt>
                <c:pt idx="490">
                  <c:v>0.60871408413465367</c:v>
                </c:pt>
                <c:pt idx="491">
                  <c:v>0.60851801468689015</c:v>
                </c:pt>
                <c:pt idx="492">
                  <c:v>0.60822917705670365</c:v>
                </c:pt>
                <c:pt idx="493">
                  <c:v>0.6080261712858327</c:v>
                </c:pt>
                <c:pt idx="494">
                  <c:v>0.60783855285528654</c:v>
                </c:pt>
                <c:pt idx="495">
                  <c:v>0.6076474216227451</c:v>
                </c:pt>
                <c:pt idx="496">
                  <c:v>0.60747114791833201</c:v>
                </c:pt>
                <c:pt idx="497">
                  <c:v>0.60733905027829638</c:v>
                </c:pt>
                <c:pt idx="498">
                  <c:v>0.60729439705830257</c:v>
                </c:pt>
                <c:pt idx="499">
                  <c:v>0.60723094741336303</c:v>
                </c:pt>
                <c:pt idx="500">
                  <c:v>0.60709993906017612</c:v>
                </c:pt>
                <c:pt idx="501">
                  <c:v>0.6069533205677563</c:v>
                </c:pt>
                <c:pt idx="502">
                  <c:v>0.60673811183801507</c:v>
                </c:pt>
                <c:pt idx="503">
                  <c:v>0.60639432551541594</c:v>
                </c:pt>
                <c:pt idx="504">
                  <c:v>0.60620392439894688</c:v>
                </c:pt>
                <c:pt idx="505">
                  <c:v>0.60603709204912082</c:v>
                </c:pt>
                <c:pt idx="506">
                  <c:v>0.6058786486929143</c:v>
                </c:pt>
                <c:pt idx="507">
                  <c:v>0.60577631750618155</c:v>
                </c:pt>
                <c:pt idx="508">
                  <c:v>0.6057276583549529</c:v>
                </c:pt>
                <c:pt idx="509">
                  <c:v>0.60556943211527048</c:v>
                </c:pt>
                <c:pt idx="510">
                  <c:v>0.60545979963841756</c:v>
                </c:pt>
                <c:pt idx="511">
                  <c:v>0.60524870436214295</c:v>
                </c:pt>
                <c:pt idx="512">
                  <c:v>0.60505916293642015</c:v>
                </c:pt>
                <c:pt idx="513">
                  <c:v>0.60486469664342901</c:v>
                </c:pt>
                <c:pt idx="514">
                  <c:v>0.60459357205532038</c:v>
                </c:pt>
                <c:pt idx="515">
                  <c:v>0.60446786692113696</c:v>
                </c:pt>
                <c:pt idx="516">
                  <c:v>0.6042918742569513</c:v>
                </c:pt>
                <c:pt idx="517">
                  <c:v>0.60407461469060975</c:v>
                </c:pt>
                <c:pt idx="518">
                  <c:v>0.60393591928921897</c:v>
                </c:pt>
                <c:pt idx="519">
                  <c:v>0.60377694594856235</c:v>
                </c:pt>
                <c:pt idx="520">
                  <c:v>0.6036730032042753</c:v>
                </c:pt>
                <c:pt idx="521">
                  <c:v>0.60358134276952335</c:v>
                </c:pt>
                <c:pt idx="522">
                  <c:v>0.60345434507473017</c:v>
                </c:pt>
                <c:pt idx="523">
                  <c:v>0.60327387617210271</c:v>
                </c:pt>
                <c:pt idx="524">
                  <c:v>0.60314701433412166</c:v>
                </c:pt>
                <c:pt idx="525">
                  <c:v>0.60296854666392863</c:v>
                </c:pt>
                <c:pt idx="526">
                  <c:v>0.60285717569477792</c:v>
                </c:pt>
                <c:pt idx="527">
                  <c:v>0.60267093651579939</c:v>
                </c:pt>
                <c:pt idx="528">
                  <c:v>0.60250412882609927</c:v>
                </c:pt>
                <c:pt idx="529">
                  <c:v>0.60239048715181376</c:v>
                </c:pt>
                <c:pt idx="530">
                  <c:v>0.60222866117974683</c:v>
                </c:pt>
                <c:pt idx="531">
                  <c:v>0.60204407360969603</c:v>
                </c:pt>
                <c:pt idx="532">
                  <c:v>0.60188052759580868</c:v>
                </c:pt>
                <c:pt idx="533">
                  <c:v>0.60178606715533456</c:v>
                </c:pt>
                <c:pt idx="534">
                  <c:v>0.60160664088942173</c:v>
                </c:pt>
                <c:pt idx="535">
                  <c:v>0.60136872881091441</c:v>
                </c:pt>
                <c:pt idx="536">
                  <c:v>0.60123338949683591</c:v>
                </c:pt>
                <c:pt idx="537">
                  <c:v>0.60103179834839027</c:v>
                </c:pt>
                <c:pt idx="538">
                  <c:v>0.60081950517010574</c:v>
                </c:pt>
                <c:pt idx="539">
                  <c:v>0.60059044389758931</c:v>
                </c:pt>
                <c:pt idx="540">
                  <c:v>0.60046342488258253</c:v>
                </c:pt>
                <c:pt idx="541">
                  <c:v>0.60032541625042091</c:v>
                </c:pt>
                <c:pt idx="542">
                  <c:v>0.60005245291080189</c:v>
                </c:pt>
                <c:pt idx="543">
                  <c:v>0.59976726254945134</c:v>
                </c:pt>
                <c:pt idx="544">
                  <c:v>0.59960690962325924</c:v>
                </c:pt>
                <c:pt idx="545">
                  <c:v>0.59946614014851773</c:v>
                </c:pt>
                <c:pt idx="546">
                  <c:v>0.59928900064572321</c:v>
                </c:pt>
                <c:pt idx="547">
                  <c:v>0.59930000645244363</c:v>
                </c:pt>
                <c:pt idx="548">
                  <c:v>0.59914296251646193</c:v>
                </c:pt>
                <c:pt idx="549">
                  <c:v>0.5990337518762876</c:v>
                </c:pt>
                <c:pt idx="550">
                  <c:v>0.59883890008785634</c:v>
                </c:pt>
                <c:pt idx="551">
                  <c:v>0.59874558894391272</c:v>
                </c:pt>
                <c:pt idx="552">
                  <c:v>0.59833869951561813</c:v>
                </c:pt>
                <c:pt idx="553">
                  <c:v>0.59803460493373051</c:v>
                </c:pt>
                <c:pt idx="554">
                  <c:v>0.59780941851430147</c:v>
                </c:pt>
                <c:pt idx="555">
                  <c:v>0.59765584947724459</c:v>
                </c:pt>
                <c:pt idx="556">
                  <c:v>0.59747182599179038</c:v>
                </c:pt>
                <c:pt idx="557">
                  <c:v>0.59742271583766193</c:v>
                </c:pt>
                <c:pt idx="558">
                  <c:v>0.5973701719309803</c:v>
                </c:pt>
                <c:pt idx="559">
                  <c:v>0.59733825297163712</c:v>
                </c:pt>
                <c:pt idx="560">
                  <c:v>0.59731681287944649</c:v>
                </c:pt>
                <c:pt idx="561">
                  <c:v>0.59723361924596285</c:v>
                </c:pt>
                <c:pt idx="562">
                  <c:v>0.59701471147436402</c:v>
                </c:pt>
                <c:pt idx="563">
                  <c:v>0.59671887629042608</c:v>
                </c:pt>
                <c:pt idx="564">
                  <c:v>0.59653783511619263</c:v>
                </c:pt>
                <c:pt idx="565">
                  <c:v>0.59635306860038939</c:v>
                </c:pt>
                <c:pt idx="566">
                  <c:v>0.5960956382929864</c:v>
                </c:pt>
                <c:pt idx="567">
                  <c:v>0.59584683235651814</c:v>
                </c:pt>
                <c:pt idx="568">
                  <c:v>0.59576666498020459</c:v>
                </c:pt>
                <c:pt idx="569">
                  <c:v>0.59556867921231471</c:v>
                </c:pt>
                <c:pt idx="570">
                  <c:v>0.5954625291082426</c:v>
                </c:pt>
                <c:pt idx="571">
                  <c:v>0.59523196892896646</c:v>
                </c:pt>
                <c:pt idx="572">
                  <c:v>0.59509017626071958</c:v>
                </c:pt>
                <c:pt idx="573">
                  <c:v>0.59497345754283959</c:v>
                </c:pt>
                <c:pt idx="574">
                  <c:v>0.59471996418848183</c:v>
                </c:pt>
                <c:pt idx="575">
                  <c:v>0.59447617647266981</c:v>
                </c:pt>
                <c:pt idx="576">
                  <c:v>0.59431940403866468</c:v>
                </c:pt>
                <c:pt idx="577">
                  <c:v>0.59414772317886189</c:v>
                </c:pt>
                <c:pt idx="578">
                  <c:v>0.59394553453300647</c:v>
                </c:pt>
                <c:pt idx="579">
                  <c:v>0.59373555260378208</c:v>
                </c:pt>
                <c:pt idx="580">
                  <c:v>0.59363043057178333</c:v>
                </c:pt>
                <c:pt idx="581">
                  <c:v>0.59346788673601425</c:v>
                </c:pt>
                <c:pt idx="582">
                  <c:v>0.59337549917462029</c:v>
                </c:pt>
                <c:pt idx="583">
                  <c:v>0.59326712275061533</c:v>
                </c:pt>
                <c:pt idx="584">
                  <c:v>0.59318921411451853</c:v>
                </c:pt>
                <c:pt idx="585">
                  <c:v>0.59311299132654727</c:v>
                </c:pt>
                <c:pt idx="586">
                  <c:v>0.59302393681116705</c:v>
                </c:pt>
                <c:pt idx="587">
                  <c:v>0.59277977683133465</c:v>
                </c:pt>
                <c:pt idx="588">
                  <c:v>0.59241029535875811</c:v>
                </c:pt>
                <c:pt idx="589">
                  <c:v>0.59211039219223638</c:v>
                </c:pt>
                <c:pt idx="590">
                  <c:v>0.59203982444473002</c:v>
                </c:pt>
                <c:pt idx="591">
                  <c:v>0.59184272712376929</c:v>
                </c:pt>
                <c:pt idx="592">
                  <c:v>0.59158632015484636</c:v>
                </c:pt>
                <c:pt idx="593">
                  <c:v>0.59140350500489292</c:v>
                </c:pt>
                <c:pt idx="594">
                  <c:v>0.59130574021392879</c:v>
                </c:pt>
                <c:pt idx="595">
                  <c:v>0.59105619382702856</c:v>
                </c:pt>
                <c:pt idx="596">
                  <c:v>0.59084420132615501</c:v>
                </c:pt>
                <c:pt idx="597">
                  <c:v>0.59069051508520043</c:v>
                </c:pt>
                <c:pt idx="598">
                  <c:v>0.59057663767509228</c:v>
                </c:pt>
                <c:pt idx="599">
                  <c:v>0.59043262432770161</c:v>
                </c:pt>
                <c:pt idx="600">
                  <c:v>0.59029143294762154</c:v>
                </c:pt>
                <c:pt idx="601">
                  <c:v>0.59014905471248968</c:v>
                </c:pt>
                <c:pt idx="602">
                  <c:v>0.58991317814697097</c:v>
                </c:pt>
                <c:pt idx="603">
                  <c:v>0.58968770771235535</c:v>
                </c:pt>
                <c:pt idx="604">
                  <c:v>0.58953633766405611</c:v>
                </c:pt>
                <c:pt idx="605">
                  <c:v>0.58939349984286016</c:v>
                </c:pt>
                <c:pt idx="606">
                  <c:v>0.58924551335684783</c:v>
                </c:pt>
                <c:pt idx="607">
                  <c:v>0.58892638502431072</c:v>
                </c:pt>
                <c:pt idx="608">
                  <c:v>0.58880693183155197</c:v>
                </c:pt>
                <c:pt idx="609">
                  <c:v>0.58867131350078139</c:v>
                </c:pt>
                <c:pt idx="610">
                  <c:v>0.58855588319714303</c:v>
                </c:pt>
                <c:pt idx="611">
                  <c:v>0.58842897893972479</c:v>
                </c:pt>
                <c:pt idx="612">
                  <c:v>0.58832830402043645</c:v>
                </c:pt>
                <c:pt idx="613">
                  <c:v>0.58819189506054947</c:v>
                </c:pt>
                <c:pt idx="614">
                  <c:v>0.58806505398092845</c:v>
                </c:pt>
                <c:pt idx="615">
                  <c:v>0.58797486658819198</c:v>
                </c:pt>
                <c:pt idx="616">
                  <c:v>0.58788942842097114</c:v>
                </c:pt>
                <c:pt idx="617">
                  <c:v>0.58775485848850006</c:v>
                </c:pt>
                <c:pt idx="618">
                  <c:v>0.58761452103404388</c:v>
                </c:pt>
                <c:pt idx="619">
                  <c:v>0.58723084737504172</c:v>
                </c:pt>
                <c:pt idx="620">
                  <c:v>0.58684504955634709</c:v>
                </c:pt>
                <c:pt idx="621">
                  <c:v>0.58663011236503326</c:v>
                </c:pt>
                <c:pt idx="622">
                  <c:v>0.58657055532849622</c:v>
                </c:pt>
                <c:pt idx="623">
                  <c:v>0.58637578390635636</c:v>
                </c:pt>
                <c:pt idx="624">
                  <c:v>0.58619142874930019</c:v>
                </c:pt>
                <c:pt idx="625">
                  <c:v>0.58604275111613735</c:v>
                </c:pt>
                <c:pt idx="626">
                  <c:v>0.58575693334480727</c:v>
                </c:pt>
                <c:pt idx="627">
                  <c:v>0.58557693543567602</c:v>
                </c:pt>
                <c:pt idx="628">
                  <c:v>0.58531519356666861</c:v>
                </c:pt>
                <c:pt idx="629">
                  <c:v>0.58514007386385691</c:v>
                </c:pt>
                <c:pt idx="630">
                  <c:v>0.58498063118977439</c:v>
                </c:pt>
                <c:pt idx="631">
                  <c:v>0.58491272060816912</c:v>
                </c:pt>
                <c:pt idx="632">
                  <c:v>0.58474502332440803</c:v>
                </c:pt>
                <c:pt idx="633">
                  <c:v>0.58473250153715683</c:v>
                </c:pt>
                <c:pt idx="634">
                  <c:v>0.584660633210494</c:v>
                </c:pt>
                <c:pt idx="635">
                  <c:v>0.58438922534327364</c:v>
                </c:pt>
                <c:pt idx="636">
                  <c:v>0.58404060738198271</c:v>
                </c:pt>
                <c:pt idx="637">
                  <c:v>0.58368210720488101</c:v>
                </c:pt>
                <c:pt idx="638">
                  <c:v>0.58345245180745942</c:v>
                </c:pt>
                <c:pt idx="639">
                  <c:v>0.5832486057902464</c:v>
                </c:pt>
                <c:pt idx="640">
                  <c:v>0.58310784656585213</c:v>
                </c:pt>
                <c:pt idx="641">
                  <c:v>0.58295731266305972</c:v>
                </c:pt>
                <c:pt idx="642">
                  <c:v>0.58277683556223681</c:v>
                </c:pt>
                <c:pt idx="643">
                  <c:v>0.58256090226815727</c:v>
                </c:pt>
                <c:pt idx="644">
                  <c:v>0.58235915734893418</c:v>
                </c:pt>
                <c:pt idx="645">
                  <c:v>0.58209353024688326</c:v>
                </c:pt>
                <c:pt idx="646">
                  <c:v>0.58198056247901753</c:v>
                </c:pt>
                <c:pt idx="647">
                  <c:v>0.58174410235290253</c:v>
                </c:pt>
                <c:pt idx="648">
                  <c:v>0.58158114419486873</c:v>
                </c:pt>
                <c:pt idx="649">
                  <c:v>0.58141958951584116</c:v>
                </c:pt>
                <c:pt idx="650">
                  <c:v>0.581400282312868</c:v>
                </c:pt>
                <c:pt idx="651">
                  <c:v>0.58130636995044993</c:v>
                </c:pt>
                <c:pt idx="652">
                  <c:v>0.58120822100943725</c:v>
                </c:pt>
                <c:pt idx="653">
                  <c:v>0.58101733857004534</c:v>
                </c:pt>
                <c:pt idx="654">
                  <c:v>0.58078535417711696</c:v>
                </c:pt>
                <c:pt idx="655">
                  <c:v>0.58059758648413251</c:v>
                </c:pt>
                <c:pt idx="656">
                  <c:v>0.58023273338286074</c:v>
                </c:pt>
                <c:pt idx="657">
                  <c:v>0.58006522910794478</c:v>
                </c:pt>
                <c:pt idx="658">
                  <c:v>0.5798553162878779</c:v>
                </c:pt>
                <c:pt idx="659">
                  <c:v>0.57960984835242846</c:v>
                </c:pt>
                <c:pt idx="660">
                  <c:v>0.57949904175267841</c:v>
                </c:pt>
                <c:pt idx="661">
                  <c:v>0.57920804302437789</c:v>
                </c:pt>
                <c:pt idx="662">
                  <c:v>0.57903731819295934</c:v>
                </c:pt>
                <c:pt idx="663">
                  <c:v>0.57894505000121343</c:v>
                </c:pt>
                <c:pt idx="664">
                  <c:v>0.57887022787483911</c:v>
                </c:pt>
                <c:pt idx="665">
                  <c:v>0.57875842024698887</c:v>
                </c:pt>
                <c:pt idx="666">
                  <c:v>0.5785695886036587</c:v>
                </c:pt>
                <c:pt idx="667">
                  <c:v>0.5783236333821854</c:v>
                </c:pt>
                <c:pt idx="668">
                  <c:v>0.57828231334112989</c:v>
                </c:pt>
                <c:pt idx="669">
                  <c:v>0.57813660793886978</c:v>
                </c:pt>
                <c:pt idx="670">
                  <c:v>0.57786069293083731</c:v>
                </c:pt>
                <c:pt idx="671">
                  <c:v>0.57748060972144322</c:v>
                </c:pt>
                <c:pt idx="672">
                  <c:v>0.57736912058269285</c:v>
                </c:pt>
                <c:pt idx="673">
                  <c:v>0.57714043893112776</c:v>
                </c:pt>
                <c:pt idx="674">
                  <c:v>0.57702626199856522</c:v>
                </c:pt>
                <c:pt idx="675">
                  <c:v>0.57683066007989159</c:v>
                </c:pt>
                <c:pt idx="676">
                  <c:v>0.57677413822063095</c:v>
                </c:pt>
                <c:pt idx="677">
                  <c:v>0.57669666032261357</c:v>
                </c:pt>
                <c:pt idx="678">
                  <c:v>0.5766600433481045</c:v>
                </c:pt>
                <c:pt idx="679">
                  <c:v>0.57653055843206757</c:v>
                </c:pt>
                <c:pt idx="680">
                  <c:v>0.57629525300507811</c:v>
                </c:pt>
                <c:pt idx="681">
                  <c:v>0.57607910294436382</c:v>
                </c:pt>
                <c:pt idx="682">
                  <c:v>0.57573955162573731</c:v>
                </c:pt>
                <c:pt idx="683">
                  <c:v>0.57551409771578954</c:v>
                </c:pt>
                <c:pt idx="684">
                  <c:v>0.57530111295208697</c:v>
                </c:pt>
                <c:pt idx="685">
                  <c:v>0.57518810181770186</c:v>
                </c:pt>
                <c:pt idx="686">
                  <c:v>0.57505968301958499</c:v>
                </c:pt>
                <c:pt idx="687">
                  <c:v>0.57498544846956445</c:v>
                </c:pt>
                <c:pt idx="688">
                  <c:v>0.57483826131676252</c:v>
                </c:pt>
                <c:pt idx="689">
                  <c:v>0.57454144801879903</c:v>
                </c:pt>
                <c:pt idx="690">
                  <c:v>0.57448754866663021</c:v>
                </c:pt>
                <c:pt idx="691">
                  <c:v>0.57422484178071609</c:v>
                </c:pt>
                <c:pt idx="692">
                  <c:v>0.57399185822878374</c:v>
                </c:pt>
                <c:pt idx="693">
                  <c:v>0.57361148015980812</c:v>
                </c:pt>
                <c:pt idx="694">
                  <c:v>0.57347364575340509</c:v>
                </c:pt>
                <c:pt idx="695">
                  <c:v>0.57321103615870184</c:v>
                </c:pt>
                <c:pt idx="696">
                  <c:v>0.57310168634028125</c:v>
                </c:pt>
                <c:pt idx="697">
                  <c:v>0.57279901964377444</c:v>
                </c:pt>
                <c:pt idx="698">
                  <c:v>0.57267108535583877</c:v>
                </c:pt>
                <c:pt idx="699">
                  <c:v>0.57253846325395796</c:v>
                </c:pt>
                <c:pt idx="700">
                  <c:v>0.5724372376005461</c:v>
                </c:pt>
                <c:pt idx="701">
                  <c:v>0.57230541441744587</c:v>
                </c:pt>
                <c:pt idx="702">
                  <c:v>0.57219054126473745</c:v>
                </c:pt>
                <c:pt idx="703">
                  <c:v>0.57212742325995658</c:v>
                </c:pt>
                <c:pt idx="704">
                  <c:v>0.57203857224447385</c:v>
                </c:pt>
                <c:pt idx="705">
                  <c:v>0.57187983201131332</c:v>
                </c:pt>
                <c:pt idx="706">
                  <c:v>0.57177937888604558</c:v>
                </c:pt>
                <c:pt idx="707">
                  <c:v>0.57156314879093284</c:v>
                </c:pt>
                <c:pt idx="708">
                  <c:v>0.5711841654621389</c:v>
                </c:pt>
                <c:pt idx="709">
                  <c:v>0.57099959552575252</c:v>
                </c:pt>
                <c:pt idx="710">
                  <c:v>0.57088604108191321</c:v>
                </c:pt>
                <c:pt idx="711">
                  <c:v>0.57073984625059038</c:v>
                </c:pt>
                <c:pt idx="712">
                  <c:v>0.57050665194604888</c:v>
                </c:pt>
                <c:pt idx="713">
                  <c:v>0.57027877365664781</c:v>
                </c:pt>
                <c:pt idx="714">
                  <c:v>0.57011811440114379</c:v>
                </c:pt>
                <c:pt idx="715">
                  <c:v>0.5698889809439176</c:v>
                </c:pt>
                <c:pt idx="716">
                  <c:v>0.56964883617128803</c:v>
                </c:pt>
                <c:pt idx="717">
                  <c:v>0.56940538675800345</c:v>
                </c:pt>
                <c:pt idx="718">
                  <c:v>0.56925790033287249</c:v>
                </c:pt>
                <c:pt idx="719">
                  <c:v>0.56916893747580088</c:v>
                </c:pt>
                <c:pt idx="720">
                  <c:v>0.56903846369486433</c:v>
                </c:pt>
                <c:pt idx="721">
                  <c:v>0.56883513320162749</c:v>
                </c:pt>
                <c:pt idx="722">
                  <c:v>0.56867298104482789</c:v>
                </c:pt>
                <c:pt idx="723">
                  <c:v>0.56846261096482387</c:v>
                </c:pt>
                <c:pt idx="724">
                  <c:v>0.56829980986599737</c:v>
                </c:pt>
                <c:pt idx="725">
                  <c:v>0.56799271279055041</c:v>
                </c:pt>
                <c:pt idx="726">
                  <c:v>0.56759774609911307</c:v>
                </c:pt>
                <c:pt idx="727">
                  <c:v>0.56737306481261107</c:v>
                </c:pt>
                <c:pt idx="728">
                  <c:v>0.56719489126945932</c:v>
                </c:pt>
                <c:pt idx="729">
                  <c:v>0.56698730012460796</c:v>
                </c:pt>
                <c:pt idx="730">
                  <c:v>0.56672154788217088</c:v>
                </c:pt>
                <c:pt idx="731">
                  <c:v>0.56664298070482944</c:v>
                </c:pt>
                <c:pt idx="732">
                  <c:v>0.56658190542316489</c:v>
                </c:pt>
                <c:pt idx="733">
                  <c:v>0.56649851112022287</c:v>
                </c:pt>
                <c:pt idx="734">
                  <c:v>0.5663778459426817</c:v>
                </c:pt>
                <c:pt idx="735">
                  <c:v>0.56619121867935307</c:v>
                </c:pt>
                <c:pt idx="736">
                  <c:v>0.56598854755102723</c:v>
                </c:pt>
                <c:pt idx="737">
                  <c:v>0.56579201741490626</c:v>
                </c:pt>
                <c:pt idx="738">
                  <c:v>0.56552727899905619</c:v>
                </c:pt>
                <c:pt idx="739">
                  <c:v>0.56523744631315198</c:v>
                </c:pt>
                <c:pt idx="740">
                  <c:v>0.56505938598974526</c:v>
                </c:pt>
                <c:pt idx="741">
                  <c:v>0.56476348183956204</c:v>
                </c:pt>
                <c:pt idx="742">
                  <c:v>0.56424687555006092</c:v>
                </c:pt>
                <c:pt idx="743">
                  <c:v>0.56402176612462096</c:v>
                </c:pt>
                <c:pt idx="744">
                  <c:v>0.56383952022067685</c:v>
                </c:pt>
                <c:pt idx="745">
                  <c:v>0.56366824351303046</c:v>
                </c:pt>
                <c:pt idx="746">
                  <c:v>0.56363238727002951</c:v>
                </c:pt>
                <c:pt idx="747">
                  <c:v>0.56353383569663085</c:v>
                </c:pt>
                <c:pt idx="748">
                  <c:v>0.56331799429572571</c:v>
                </c:pt>
                <c:pt idx="749">
                  <c:v>0.56325189371636109</c:v>
                </c:pt>
                <c:pt idx="750">
                  <c:v>0.56317124208906555</c:v>
                </c:pt>
                <c:pt idx="751">
                  <c:v>0.56306819815380027</c:v>
                </c:pt>
                <c:pt idx="752">
                  <c:v>0.56297262627357481</c:v>
                </c:pt>
                <c:pt idx="753">
                  <c:v>0.56287098330820406</c:v>
                </c:pt>
                <c:pt idx="754">
                  <c:v>0.56264921378740629</c:v>
                </c:pt>
                <c:pt idx="755">
                  <c:v>0.56228640417881481</c:v>
                </c:pt>
                <c:pt idx="756">
                  <c:v>0.56193058412043428</c:v>
                </c:pt>
                <c:pt idx="757">
                  <c:v>0.56158648352106644</c:v>
                </c:pt>
                <c:pt idx="758">
                  <c:v>0.5614475457801541</c:v>
                </c:pt>
                <c:pt idx="759">
                  <c:v>0.56126492878533896</c:v>
                </c:pt>
                <c:pt idx="760">
                  <c:v>0.56110563933141311</c:v>
                </c:pt>
                <c:pt idx="761">
                  <c:v>0.56089417231289085</c:v>
                </c:pt>
                <c:pt idx="762">
                  <c:v>0.56078149114806752</c:v>
                </c:pt>
                <c:pt idx="763">
                  <c:v>0.56062867631405855</c:v>
                </c:pt>
                <c:pt idx="764">
                  <c:v>0.56050549408846284</c:v>
                </c:pt>
                <c:pt idx="765">
                  <c:v>0.56043175482651775</c:v>
                </c:pt>
                <c:pt idx="766">
                  <c:v>0.56034362244751412</c:v>
                </c:pt>
                <c:pt idx="767">
                  <c:v>0.5601018996781828</c:v>
                </c:pt>
                <c:pt idx="768">
                  <c:v>0.55989229318936562</c:v>
                </c:pt>
                <c:pt idx="769">
                  <c:v>0.55964283187408237</c:v>
                </c:pt>
                <c:pt idx="770">
                  <c:v>0.55950348308011055</c:v>
                </c:pt>
                <c:pt idx="771">
                  <c:v>0.55925787069123867</c:v>
                </c:pt>
                <c:pt idx="772">
                  <c:v>0.55916552619832094</c:v>
                </c:pt>
                <c:pt idx="773">
                  <c:v>0.55903587102685393</c:v>
                </c:pt>
                <c:pt idx="774">
                  <c:v>0.55883617188442325</c:v>
                </c:pt>
                <c:pt idx="775">
                  <c:v>0.55847723797635207</c:v>
                </c:pt>
                <c:pt idx="776">
                  <c:v>0.5581501076119888</c:v>
                </c:pt>
                <c:pt idx="777">
                  <c:v>0.55798312388232385</c:v>
                </c:pt>
                <c:pt idx="778">
                  <c:v>0.5577151841194139</c:v>
                </c:pt>
                <c:pt idx="779">
                  <c:v>0.55762908525485289</c:v>
                </c:pt>
                <c:pt idx="780">
                  <c:v>0.55747234774164955</c:v>
                </c:pt>
                <c:pt idx="781">
                  <c:v>0.55720355173998393</c:v>
                </c:pt>
                <c:pt idx="782">
                  <c:v>0.55709243514592011</c:v>
                </c:pt>
                <c:pt idx="783">
                  <c:v>0.55700334660783191</c:v>
                </c:pt>
                <c:pt idx="784">
                  <c:v>0.55691704185618596</c:v>
                </c:pt>
                <c:pt idx="785">
                  <c:v>0.55672570479122396</c:v>
                </c:pt>
                <c:pt idx="786">
                  <c:v>0.5565423829022097</c:v>
                </c:pt>
                <c:pt idx="787">
                  <c:v>0.55630773161206137</c:v>
                </c:pt>
                <c:pt idx="788">
                  <c:v>0.55609746904500557</c:v>
                </c:pt>
                <c:pt idx="789">
                  <c:v>0.55590556384962653</c:v>
                </c:pt>
                <c:pt idx="790">
                  <c:v>0.55576764292276604</c:v>
                </c:pt>
                <c:pt idx="791">
                  <c:v>0.55558133002403975</c:v>
                </c:pt>
                <c:pt idx="792">
                  <c:v>0.55537565520466692</c:v>
                </c:pt>
                <c:pt idx="793">
                  <c:v>0.55529549241056853</c:v>
                </c:pt>
                <c:pt idx="794">
                  <c:v>0.55520919831113136</c:v>
                </c:pt>
                <c:pt idx="795">
                  <c:v>0.55484969404493878</c:v>
                </c:pt>
                <c:pt idx="796">
                  <c:v>0.55449606000879526</c:v>
                </c:pt>
                <c:pt idx="797">
                  <c:v>0.55430189285860065</c:v>
                </c:pt>
                <c:pt idx="798">
                  <c:v>0.55419553045823977</c:v>
                </c:pt>
                <c:pt idx="799">
                  <c:v>0.55401844186373705</c:v>
                </c:pt>
                <c:pt idx="800">
                  <c:v>0.55390463677042368</c:v>
                </c:pt>
                <c:pt idx="801">
                  <c:v>0.55380238559130024</c:v>
                </c:pt>
                <c:pt idx="802">
                  <c:v>0.55364968444092222</c:v>
                </c:pt>
                <c:pt idx="803">
                  <c:v>0.55352564902657853</c:v>
                </c:pt>
                <c:pt idx="804">
                  <c:v>0.55321263641732021</c:v>
                </c:pt>
                <c:pt idx="805">
                  <c:v>0.55297217388166309</c:v>
                </c:pt>
                <c:pt idx="806">
                  <c:v>0.5528252347432252</c:v>
                </c:pt>
                <c:pt idx="807">
                  <c:v>0.55257378351032438</c:v>
                </c:pt>
                <c:pt idx="808">
                  <c:v>0.55244753392291102</c:v>
                </c:pt>
                <c:pt idx="809">
                  <c:v>0.55220973601453538</c:v>
                </c:pt>
                <c:pt idx="810">
                  <c:v>0.55196148712299686</c:v>
                </c:pt>
                <c:pt idx="811">
                  <c:v>0.5517696930619409</c:v>
                </c:pt>
                <c:pt idx="812">
                  <c:v>0.55163986115802832</c:v>
                </c:pt>
                <c:pt idx="813">
                  <c:v>0.55158598957887561</c:v>
                </c:pt>
                <c:pt idx="814">
                  <c:v>0.55136341201529016</c:v>
                </c:pt>
                <c:pt idx="815">
                  <c:v>0.55117981623376466</c:v>
                </c:pt>
                <c:pt idx="816">
                  <c:v>0.55098085330757574</c:v>
                </c:pt>
                <c:pt idx="817">
                  <c:v>0.55072088650769746</c:v>
                </c:pt>
                <c:pt idx="818">
                  <c:v>0.5506171630789497</c:v>
                </c:pt>
                <c:pt idx="819">
                  <c:v>0.55048942150866453</c:v>
                </c:pt>
                <c:pt idx="820">
                  <c:v>0.55042075355817843</c:v>
                </c:pt>
                <c:pt idx="821">
                  <c:v>0.55027218692483859</c:v>
                </c:pt>
                <c:pt idx="822">
                  <c:v>0.55006356643491183</c:v>
                </c:pt>
                <c:pt idx="823">
                  <c:v>0.5498477460062251</c:v>
                </c:pt>
                <c:pt idx="824">
                  <c:v>0.54972649035305821</c:v>
                </c:pt>
                <c:pt idx="825">
                  <c:v>0.54944062853038012</c:v>
                </c:pt>
                <c:pt idx="826">
                  <c:v>0.54912149165836832</c:v>
                </c:pt>
                <c:pt idx="827">
                  <c:v>0.54879926093357345</c:v>
                </c:pt>
                <c:pt idx="828">
                  <c:v>0.54851492651179645</c:v>
                </c:pt>
                <c:pt idx="829">
                  <c:v>0.54821274101415174</c:v>
                </c:pt>
                <c:pt idx="830">
                  <c:v>0.54801593292903905</c:v>
                </c:pt>
                <c:pt idx="831">
                  <c:v>0.54784595502577049</c:v>
                </c:pt>
                <c:pt idx="832">
                  <c:v>0.54776705495489364</c:v>
                </c:pt>
                <c:pt idx="833">
                  <c:v>0.54776321598259581</c:v>
                </c:pt>
                <c:pt idx="834">
                  <c:v>0.5477121535141638</c:v>
                </c:pt>
                <c:pt idx="835">
                  <c:v>0.54760293735704813</c:v>
                </c:pt>
                <c:pt idx="836">
                  <c:v>0.54745975175068329</c:v>
                </c:pt>
                <c:pt idx="837">
                  <c:v>0.54724557780020855</c:v>
                </c:pt>
                <c:pt idx="838">
                  <c:v>0.54705451839399299</c:v>
                </c:pt>
                <c:pt idx="839">
                  <c:v>0.54685490903893386</c:v>
                </c:pt>
                <c:pt idx="840">
                  <c:v>0.54656621165955654</c:v>
                </c:pt>
                <c:pt idx="841">
                  <c:v>0.54622596192137496</c:v>
                </c:pt>
                <c:pt idx="842">
                  <c:v>0.54600607993607997</c:v>
                </c:pt>
                <c:pt idx="843">
                  <c:v>0.54579449896226362</c:v>
                </c:pt>
                <c:pt idx="844">
                  <c:v>0.54557270007442482</c:v>
                </c:pt>
                <c:pt idx="845">
                  <c:v>0.54537398827935191</c:v>
                </c:pt>
                <c:pt idx="846">
                  <c:v>0.54515056170025744</c:v>
                </c:pt>
                <c:pt idx="847">
                  <c:v>0.54503628521799419</c:v>
                </c:pt>
                <c:pt idx="848">
                  <c:v>0.54496268116982338</c:v>
                </c:pt>
                <c:pt idx="849">
                  <c:v>0.54477155168520786</c:v>
                </c:pt>
                <c:pt idx="850">
                  <c:v>0.54452746403889896</c:v>
                </c:pt>
                <c:pt idx="851">
                  <c:v>0.54426607773821389</c:v>
                </c:pt>
                <c:pt idx="852">
                  <c:v>0.54412807623145376</c:v>
                </c:pt>
                <c:pt idx="853">
                  <c:v>0.54388846312468286</c:v>
                </c:pt>
                <c:pt idx="854">
                  <c:v>0.54376858966958386</c:v>
                </c:pt>
                <c:pt idx="855">
                  <c:v>0.54360432414892734</c:v>
                </c:pt>
                <c:pt idx="856">
                  <c:v>0.54343532230602376</c:v>
                </c:pt>
                <c:pt idx="857">
                  <c:v>0.54323048816853081</c:v>
                </c:pt>
                <c:pt idx="858">
                  <c:v>0.54304811950551379</c:v>
                </c:pt>
                <c:pt idx="859">
                  <c:v>0.5428297541741538</c:v>
                </c:pt>
                <c:pt idx="860">
                  <c:v>0.54234384745303232</c:v>
                </c:pt>
                <c:pt idx="861">
                  <c:v>0.54230903446120615</c:v>
                </c:pt>
                <c:pt idx="862">
                  <c:v>0.54223649785871453</c:v>
                </c:pt>
                <c:pt idx="863">
                  <c:v>0.54195976937311929</c:v>
                </c:pt>
                <c:pt idx="864">
                  <c:v>0.54184035767148619</c:v>
                </c:pt>
                <c:pt idx="865">
                  <c:v>0.54166491454779986</c:v>
                </c:pt>
                <c:pt idx="866">
                  <c:v>0.54153782517641413</c:v>
                </c:pt>
                <c:pt idx="867">
                  <c:v>0.54140648404994873</c:v>
                </c:pt>
                <c:pt idx="868">
                  <c:v>0.54133512445453391</c:v>
                </c:pt>
                <c:pt idx="869">
                  <c:v>0.54125191772614489</c:v>
                </c:pt>
                <c:pt idx="870">
                  <c:v>0.54122599645396841</c:v>
                </c:pt>
                <c:pt idx="871">
                  <c:v>0.54104873026018585</c:v>
                </c:pt>
                <c:pt idx="872">
                  <c:v>0.54090413157619011</c:v>
                </c:pt>
                <c:pt idx="873">
                  <c:v>0.54076952246131826</c:v>
                </c:pt>
                <c:pt idx="874">
                  <c:v>0.54038571504733812</c:v>
                </c:pt>
                <c:pt idx="875">
                  <c:v>0.54005008792016707</c:v>
                </c:pt>
                <c:pt idx="876">
                  <c:v>0.53980943744006882</c:v>
                </c:pt>
                <c:pt idx="877">
                  <c:v>0.53952631074889557</c:v>
                </c:pt>
                <c:pt idx="878">
                  <c:v>0.53940917557922774</c:v>
                </c:pt>
                <c:pt idx="879">
                  <c:v>0.53927194403941603</c:v>
                </c:pt>
                <c:pt idx="880">
                  <c:v>0.53924779241509613</c:v>
                </c:pt>
                <c:pt idx="881">
                  <c:v>0.53911968184984904</c:v>
                </c:pt>
                <c:pt idx="882">
                  <c:v>0.53891770211395129</c:v>
                </c:pt>
                <c:pt idx="883">
                  <c:v>0.53884162554417292</c:v>
                </c:pt>
                <c:pt idx="884">
                  <c:v>0.53857888456729741</c:v>
                </c:pt>
                <c:pt idx="885">
                  <c:v>0.5382671851037677</c:v>
                </c:pt>
                <c:pt idx="886">
                  <c:v>0.53793346917786011</c:v>
                </c:pt>
                <c:pt idx="887">
                  <c:v>0.53772622493553424</c:v>
                </c:pt>
                <c:pt idx="888">
                  <c:v>0.53766530432540172</c:v>
                </c:pt>
                <c:pt idx="889">
                  <c:v>0.53746912649187684</c:v>
                </c:pt>
                <c:pt idx="890">
                  <c:v>0.53732762612718321</c:v>
                </c:pt>
                <c:pt idx="891">
                  <c:v>0.53709514228496047</c:v>
                </c:pt>
                <c:pt idx="892">
                  <c:v>0.53686648909215462</c:v>
                </c:pt>
                <c:pt idx="893">
                  <c:v>0.53653587239369183</c:v>
                </c:pt>
                <c:pt idx="894">
                  <c:v>0.53621419671544424</c:v>
                </c:pt>
                <c:pt idx="895">
                  <c:v>0.53587759148942193</c:v>
                </c:pt>
                <c:pt idx="896">
                  <c:v>0.53564847322663522</c:v>
                </c:pt>
                <c:pt idx="897">
                  <c:v>0.53543482932260855</c:v>
                </c:pt>
                <c:pt idx="898">
                  <c:v>0.53531891196825276</c:v>
                </c:pt>
                <c:pt idx="899">
                  <c:v>0.53530072376328641</c:v>
                </c:pt>
                <c:pt idx="900">
                  <c:v>0.53527813448873796</c:v>
                </c:pt>
                <c:pt idx="901">
                  <c:v>0.53524032129429477</c:v>
                </c:pt>
                <c:pt idx="902">
                  <c:v>0.53518611683151651</c:v>
                </c:pt>
                <c:pt idx="903">
                  <c:v>0.53511116953863747</c:v>
                </c:pt>
                <c:pt idx="904">
                  <c:v>0.53502836246627317</c:v>
                </c:pt>
                <c:pt idx="905">
                  <c:v>0.53499745163471857</c:v>
                </c:pt>
                <c:pt idx="906">
                  <c:v>0.53490172759845589</c:v>
                </c:pt>
                <c:pt idx="907">
                  <c:v>0.53467103722454112</c:v>
                </c:pt>
                <c:pt idx="908">
                  <c:v>0.53457451206518924</c:v>
                </c:pt>
                <c:pt idx="909">
                  <c:v>0.53434074100758389</c:v>
                </c:pt>
                <c:pt idx="910">
                  <c:v>0.5338198673255935</c:v>
                </c:pt>
                <c:pt idx="911">
                  <c:v>0.53353568347008207</c:v>
                </c:pt>
                <c:pt idx="912">
                  <c:v>0.53331787494444372</c:v>
                </c:pt>
                <c:pt idx="913">
                  <c:v>0.53314340137854266</c:v>
                </c:pt>
                <c:pt idx="914">
                  <c:v>0.53298505679669006</c:v>
                </c:pt>
                <c:pt idx="915">
                  <c:v>0.53276698292774416</c:v>
                </c:pt>
                <c:pt idx="916">
                  <c:v>0.53267799018781237</c:v>
                </c:pt>
                <c:pt idx="917">
                  <c:v>0.53249494113426199</c:v>
                </c:pt>
                <c:pt idx="918">
                  <c:v>0.53237518575857656</c:v>
                </c:pt>
                <c:pt idx="919">
                  <c:v>0.53224609075899132</c:v>
                </c:pt>
                <c:pt idx="920">
                  <c:v>0.53216420813192478</c:v>
                </c:pt>
                <c:pt idx="921">
                  <c:v>0.53211465205994901</c:v>
                </c:pt>
                <c:pt idx="922">
                  <c:v>0.53202389932187855</c:v>
                </c:pt>
                <c:pt idx="923">
                  <c:v>0.5318919709921559</c:v>
                </c:pt>
                <c:pt idx="924">
                  <c:v>0.53168870309205463</c:v>
                </c:pt>
                <c:pt idx="925">
                  <c:v>0.53160353533530103</c:v>
                </c:pt>
                <c:pt idx="926">
                  <c:v>0.5315305492479534</c:v>
                </c:pt>
                <c:pt idx="927">
                  <c:v>0.53144056715974042</c:v>
                </c:pt>
                <c:pt idx="928">
                  <c:v>0.53119133254970574</c:v>
                </c:pt>
                <c:pt idx="929">
                  <c:v>0.53088289711161485</c:v>
                </c:pt>
                <c:pt idx="930">
                  <c:v>0.5305310458338327</c:v>
                </c:pt>
                <c:pt idx="931">
                  <c:v>0.53025892971370814</c:v>
                </c:pt>
                <c:pt idx="932">
                  <c:v>0.53014260285248149</c:v>
                </c:pt>
                <c:pt idx="933">
                  <c:v>0.52995661892762858</c:v>
                </c:pt>
                <c:pt idx="934">
                  <c:v>0.52986685344299866</c:v>
                </c:pt>
                <c:pt idx="935">
                  <c:v>0.5297651793774697</c:v>
                </c:pt>
                <c:pt idx="936">
                  <c:v>0.52966771982535488</c:v>
                </c:pt>
                <c:pt idx="937">
                  <c:v>0.5295421758972485</c:v>
                </c:pt>
                <c:pt idx="938">
                  <c:v>0.52944636104330289</c:v>
                </c:pt>
                <c:pt idx="939">
                  <c:v>0.52916541599499611</c:v>
                </c:pt>
                <c:pt idx="940">
                  <c:v>0.52874693408824625</c:v>
                </c:pt>
                <c:pt idx="941">
                  <c:v>0.52847325201799378</c:v>
                </c:pt>
                <c:pt idx="942">
                  <c:v>0.52844604993661104</c:v>
                </c:pt>
                <c:pt idx="943">
                  <c:v>0.52829054769693973</c:v>
                </c:pt>
                <c:pt idx="944">
                  <c:v>0.52820934866181879</c:v>
                </c:pt>
                <c:pt idx="945">
                  <c:v>0.5280784668097469</c:v>
                </c:pt>
                <c:pt idx="946">
                  <c:v>0.52787783851096837</c:v>
                </c:pt>
                <c:pt idx="947">
                  <c:v>0.52762106284168675</c:v>
                </c:pt>
                <c:pt idx="948">
                  <c:v>0.52740883626714796</c:v>
                </c:pt>
                <c:pt idx="949">
                  <c:v>0.52725026297038502</c:v>
                </c:pt>
                <c:pt idx="950">
                  <c:v>0.52702288285933607</c:v>
                </c:pt>
                <c:pt idx="951">
                  <c:v>0.52691022811198829</c:v>
                </c:pt>
                <c:pt idx="952">
                  <c:v>0.52675610253782601</c:v>
                </c:pt>
                <c:pt idx="953">
                  <c:v>0.52660237147221522</c:v>
                </c:pt>
                <c:pt idx="954">
                  <c:v>0.52648193034583324</c:v>
                </c:pt>
                <c:pt idx="955">
                  <c:v>0.52617912744979634</c:v>
                </c:pt>
                <c:pt idx="956">
                  <c:v>0.5260018793147232</c:v>
                </c:pt>
                <c:pt idx="957">
                  <c:v>0.52584825276141967</c:v>
                </c:pt>
                <c:pt idx="958">
                  <c:v>0.52567904528208964</c:v>
                </c:pt>
                <c:pt idx="959">
                  <c:v>0.52547634571917645</c:v>
                </c:pt>
                <c:pt idx="960">
                  <c:v>0.5253710372837862</c:v>
                </c:pt>
                <c:pt idx="961">
                  <c:v>0.52519738472047794</c:v>
                </c:pt>
                <c:pt idx="962">
                  <c:v>0.52512202120968499</c:v>
                </c:pt>
                <c:pt idx="963">
                  <c:v>0.52502791360128254</c:v>
                </c:pt>
                <c:pt idx="964">
                  <c:v>0.52488275010992302</c:v>
                </c:pt>
                <c:pt idx="965">
                  <c:v>0.52462705159155831</c:v>
                </c:pt>
                <c:pt idx="966">
                  <c:v>0.52449246893711898</c:v>
                </c:pt>
                <c:pt idx="967">
                  <c:v>0.52418631456808384</c:v>
                </c:pt>
                <c:pt idx="968">
                  <c:v>0.52379038913313314</c:v>
                </c:pt>
                <c:pt idx="969">
                  <c:v>0.52358163458142803</c:v>
                </c:pt>
                <c:pt idx="970">
                  <c:v>0.52344911063035604</c:v>
                </c:pt>
                <c:pt idx="971">
                  <c:v>0.52322321809760641</c:v>
                </c:pt>
                <c:pt idx="972">
                  <c:v>0.52312814743595348</c:v>
                </c:pt>
                <c:pt idx="973">
                  <c:v>0.52307336819576189</c:v>
                </c:pt>
                <c:pt idx="974">
                  <c:v>0.52297395106918365</c:v>
                </c:pt>
                <c:pt idx="975">
                  <c:v>0.52285860847463461</c:v>
                </c:pt>
                <c:pt idx="976">
                  <c:v>0.52285710174920486</c:v>
                </c:pt>
                <c:pt idx="977">
                  <c:v>0.52270252902148284</c:v>
                </c:pt>
                <c:pt idx="978">
                  <c:v>0.52256359841728839</c:v>
                </c:pt>
                <c:pt idx="979">
                  <c:v>0.52249330441666308</c:v>
                </c:pt>
                <c:pt idx="980">
                  <c:v>0.52221499092998058</c:v>
                </c:pt>
                <c:pt idx="981">
                  <c:v>0.52210465612969292</c:v>
                </c:pt>
                <c:pt idx="982">
                  <c:v>0.52192429113864436</c:v>
                </c:pt>
                <c:pt idx="983">
                  <c:v>0.52176717961377395</c:v>
                </c:pt>
                <c:pt idx="984">
                  <c:v>0.52164017697046805</c:v>
                </c:pt>
                <c:pt idx="985">
                  <c:v>0.52152212741879367</c:v>
                </c:pt>
                <c:pt idx="986">
                  <c:v>0.52143102264347208</c:v>
                </c:pt>
                <c:pt idx="987">
                  <c:v>0.52125474119711313</c:v>
                </c:pt>
                <c:pt idx="988">
                  <c:v>0.52101449027849467</c:v>
                </c:pt>
                <c:pt idx="989">
                  <c:v>0.52073949040973344</c:v>
                </c:pt>
                <c:pt idx="990">
                  <c:v>0.52041961528765757</c:v>
                </c:pt>
                <c:pt idx="991">
                  <c:v>0.52037259067046282</c:v>
                </c:pt>
                <c:pt idx="992">
                  <c:v>0.52028150739375423</c:v>
                </c:pt>
                <c:pt idx="993">
                  <c:v>0.52008343840932991</c:v>
                </c:pt>
                <c:pt idx="994">
                  <c:v>0.51991562044270778</c:v>
                </c:pt>
                <c:pt idx="995">
                  <c:v>0.51974337622250688</c:v>
                </c:pt>
                <c:pt idx="996">
                  <c:v>0.51957938134765558</c:v>
                </c:pt>
                <c:pt idx="997">
                  <c:v>0.51936698373580781</c:v>
                </c:pt>
                <c:pt idx="998">
                  <c:v>0.51926019869915307</c:v>
                </c:pt>
                <c:pt idx="999">
                  <c:v>0.51910386514753926</c:v>
                </c:pt>
                <c:pt idx="1000">
                  <c:v>0.51897024068339859</c:v>
                </c:pt>
                <c:pt idx="1001">
                  <c:v>0.51883272640379619</c:v>
                </c:pt>
                <c:pt idx="1002">
                  <c:v>0.51863552101508636</c:v>
                </c:pt>
                <c:pt idx="1003">
                  <c:v>0.51850128292672548</c:v>
                </c:pt>
                <c:pt idx="1004">
                  <c:v>0.51833830176548557</c:v>
                </c:pt>
                <c:pt idx="1005">
                  <c:v>0.51821442048987532</c:v>
                </c:pt>
                <c:pt idx="1006">
                  <c:v>0.51804042740367817</c:v>
                </c:pt>
                <c:pt idx="1007">
                  <c:v>0.51780648728522816</c:v>
                </c:pt>
                <c:pt idx="1008">
                  <c:v>0.51766300815298094</c:v>
                </c:pt>
                <c:pt idx="1009">
                  <c:v>0.51747961812436472</c:v>
                </c:pt>
                <c:pt idx="1010">
                  <c:v>0.51736542930117702</c:v>
                </c:pt>
                <c:pt idx="1011">
                  <c:v>0.51701049557312895</c:v>
                </c:pt>
                <c:pt idx="1012">
                  <c:v>0.51680738290116512</c:v>
                </c:pt>
                <c:pt idx="1013">
                  <c:v>0.51675615263379571</c:v>
                </c:pt>
                <c:pt idx="1014">
                  <c:v>0.51671161861191983</c:v>
                </c:pt>
                <c:pt idx="1015">
                  <c:v>0.5165862720895873</c:v>
                </c:pt>
                <c:pt idx="1016">
                  <c:v>0.51644700982433311</c:v>
                </c:pt>
                <c:pt idx="1017">
                  <c:v>0.51637855740249339</c:v>
                </c:pt>
                <c:pt idx="1018">
                  <c:v>0.51629549363605476</c:v>
                </c:pt>
                <c:pt idx="1019">
                  <c:v>0.51630742811212182</c:v>
                </c:pt>
                <c:pt idx="1020">
                  <c:v>0.51617253764561066</c:v>
                </c:pt>
                <c:pt idx="1021">
                  <c:v>0.51605797084219851</c:v>
                </c:pt>
                <c:pt idx="1022">
                  <c:v>0.51584825023576952</c:v>
                </c:pt>
                <c:pt idx="1023">
                  <c:v>0.51547208641731102</c:v>
                </c:pt>
                <c:pt idx="1024">
                  <c:v>0.51513114314390318</c:v>
                </c:pt>
                <c:pt idx="1025">
                  <c:v>0.51487649801523949</c:v>
                </c:pt>
                <c:pt idx="1026">
                  <c:v>0.51458300446469307</c:v>
                </c:pt>
                <c:pt idx="1027">
                  <c:v>0.51447462595504245</c:v>
                </c:pt>
                <c:pt idx="1028">
                  <c:v>0.51446149815043352</c:v>
                </c:pt>
                <c:pt idx="1029">
                  <c:v>0.51417880905465063</c:v>
                </c:pt>
                <c:pt idx="1030">
                  <c:v>0.51408749565127365</c:v>
                </c:pt>
                <c:pt idx="1031">
                  <c:v>0.51399063712154291</c:v>
                </c:pt>
                <c:pt idx="1032">
                  <c:v>0.51392879479039399</c:v>
                </c:pt>
                <c:pt idx="1033">
                  <c:v>0.51383062872044949</c:v>
                </c:pt>
                <c:pt idx="1034">
                  <c:v>0.51379946204687166</c:v>
                </c:pt>
                <c:pt idx="1035">
                  <c:v>0.51369919100187977</c:v>
                </c:pt>
                <c:pt idx="1036">
                  <c:v>0.51370071274388407</c:v>
                </c:pt>
                <c:pt idx="1037">
                  <c:v>0.51361973617260648</c:v>
                </c:pt>
                <c:pt idx="1038">
                  <c:v>0.51345953747670947</c:v>
                </c:pt>
                <c:pt idx="1039">
                  <c:v>0.51323156031944484</c:v>
                </c:pt>
                <c:pt idx="1040">
                  <c:v>0.51309974554570115</c:v>
                </c:pt>
                <c:pt idx="1041">
                  <c:v>0.51283681550278748</c:v>
                </c:pt>
                <c:pt idx="1042">
                  <c:v>0.51270016741664293</c:v>
                </c:pt>
                <c:pt idx="1043">
                  <c:v>0.51238078333867887</c:v>
                </c:pt>
                <c:pt idx="1044">
                  <c:v>0.51187945946023583</c:v>
                </c:pt>
                <c:pt idx="1045">
                  <c:v>0.51178038213719013</c:v>
                </c:pt>
                <c:pt idx="1046">
                  <c:v>0.51167846165289388</c:v>
                </c:pt>
                <c:pt idx="1047">
                  <c:v>0.51150930144075824</c:v>
                </c:pt>
                <c:pt idx="1048">
                  <c:v>0.5113818580412185</c:v>
                </c:pt>
                <c:pt idx="1049">
                  <c:v>0.51125652652469999</c:v>
                </c:pt>
                <c:pt idx="1050">
                  <c:v>0.51111746267550573</c:v>
                </c:pt>
                <c:pt idx="1051">
                  <c:v>0.51101529122370914</c:v>
                </c:pt>
                <c:pt idx="1052">
                  <c:v>0.51095703272560677</c:v>
                </c:pt>
                <c:pt idx="1053">
                  <c:v>0.51083641483596942</c:v>
                </c:pt>
                <c:pt idx="1054">
                  <c:v>0.51073790248003148</c:v>
                </c:pt>
                <c:pt idx="1055">
                  <c:v>0.5105614875039407</c:v>
                </c:pt>
                <c:pt idx="1056">
                  <c:v>0.51045173677988431</c:v>
                </c:pt>
                <c:pt idx="1057">
                  <c:v>0.51032053854364245</c:v>
                </c:pt>
                <c:pt idx="1058">
                  <c:v>0.51024125798977726</c:v>
                </c:pt>
                <c:pt idx="1059">
                  <c:v>0.50999049261840468</c:v>
                </c:pt>
                <c:pt idx="1060">
                  <c:v>0.50986517930644581</c:v>
                </c:pt>
                <c:pt idx="1061">
                  <c:v>0.50966447574900464</c:v>
                </c:pt>
                <c:pt idx="1062">
                  <c:v>0.5096497959632621</c:v>
                </c:pt>
                <c:pt idx="1063">
                  <c:v>0.50965971161577894</c:v>
                </c:pt>
                <c:pt idx="1064">
                  <c:v>0.50961318435914582</c:v>
                </c:pt>
                <c:pt idx="1065">
                  <c:v>0.50937310996577401</c:v>
                </c:pt>
                <c:pt idx="1066">
                  <c:v>0.50929161985543525</c:v>
                </c:pt>
                <c:pt idx="1067">
                  <c:v>0.50916236243381652</c:v>
                </c:pt>
                <c:pt idx="1068">
                  <c:v>0.50886893517886234</c:v>
                </c:pt>
                <c:pt idx="1069">
                  <c:v>0.50867496990227479</c:v>
                </c:pt>
                <c:pt idx="1070">
                  <c:v>0.50841306543965359</c:v>
                </c:pt>
                <c:pt idx="1071">
                  <c:v>0.50825997673417267</c:v>
                </c:pt>
                <c:pt idx="1072">
                  <c:v>0.50804289641022726</c:v>
                </c:pt>
                <c:pt idx="1073">
                  <c:v>0.50790977261941006</c:v>
                </c:pt>
                <c:pt idx="1074">
                  <c:v>0.50774791971493727</c:v>
                </c:pt>
                <c:pt idx="1075">
                  <c:v>0.50759545247786264</c:v>
                </c:pt>
                <c:pt idx="1076">
                  <c:v>0.50735593520874911</c:v>
                </c:pt>
                <c:pt idx="1077">
                  <c:v>0.50719610762342948</c:v>
                </c:pt>
                <c:pt idx="1078">
                  <c:v>0.50692312291619457</c:v>
                </c:pt>
                <c:pt idx="1079">
                  <c:v>0.50687547879525774</c:v>
                </c:pt>
                <c:pt idx="1080">
                  <c:v>0.50684868212819389</c:v>
                </c:pt>
                <c:pt idx="1081">
                  <c:v>0.50679043843264704</c:v>
                </c:pt>
                <c:pt idx="1082">
                  <c:v>0.50680285103623979</c:v>
                </c:pt>
                <c:pt idx="1083">
                  <c:v>0.5066165916681733</c:v>
                </c:pt>
                <c:pt idx="1084">
                  <c:v>0.50657967027873196</c:v>
                </c:pt>
                <c:pt idx="1085">
                  <c:v>0.50641184673934558</c:v>
                </c:pt>
                <c:pt idx="1086">
                  <c:v>0.50633197040097622</c:v>
                </c:pt>
                <c:pt idx="1087">
                  <c:v>0.50631146134600247</c:v>
                </c:pt>
                <c:pt idx="1088">
                  <c:v>0.50630911850580074</c:v>
                </c:pt>
                <c:pt idx="1089">
                  <c:v>0.50626775090630849</c:v>
                </c:pt>
                <c:pt idx="1090">
                  <c:v>0.50616828236640832</c:v>
                </c:pt>
                <c:pt idx="1091">
                  <c:v>0.50608555448134573</c:v>
                </c:pt>
                <c:pt idx="1092">
                  <c:v>0.50601628134987153</c:v>
                </c:pt>
                <c:pt idx="1093">
                  <c:v>0.50597285989655372</c:v>
                </c:pt>
                <c:pt idx="1094">
                  <c:v>0.50560110410010006</c:v>
                </c:pt>
                <c:pt idx="1095">
                  <c:v>0.50508481667075467</c:v>
                </c:pt>
                <c:pt idx="1096">
                  <c:v>0.50493158939658089</c:v>
                </c:pt>
                <c:pt idx="1097">
                  <c:v>0.5047315158816349</c:v>
                </c:pt>
                <c:pt idx="1098">
                  <c:v>0.50454938418925599</c:v>
                </c:pt>
                <c:pt idx="1099">
                  <c:v>0.50436963815500147</c:v>
                </c:pt>
                <c:pt idx="1100">
                  <c:v>0.50426602170584167</c:v>
                </c:pt>
                <c:pt idx="1101">
                  <c:v>0.50416344173464245</c:v>
                </c:pt>
                <c:pt idx="1102">
                  <c:v>0.5038984146303529</c:v>
                </c:pt>
                <c:pt idx="1103">
                  <c:v>0.50369336907525264</c:v>
                </c:pt>
                <c:pt idx="1104">
                  <c:v>0.50345903830424898</c:v>
                </c:pt>
                <c:pt idx="1105">
                  <c:v>0.50316274362162305</c:v>
                </c:pt>
                <c:pt idx="1106">
                  <c:v>0.50315112739185108</c:v>
                </c:pt>
                <c:pt idx="1107">
                  <c:v>0.50311333872784303</c:v>
                </c:pt>
                <c:pt idx="1108">
                  <c:v>0.50308786426757368</c:v>
                </c:pt>
                <c:pt idx="1109">
                  <c:v>0.50294461810643654</c:v>
                </c:pt>
                <c:pt idx="1110">
                  <c:v>0.50278914129919206</c:v>
                </c:pt>
                <c:pt idx="1111">
                  <c:v>0.50267719701282287</c:v>
                </c:pt>
                <c:pt idx="1112">
                  <c:v>0.50257211082832676</c:v>
                </c:pt>
                <c:pt idx="1113">
                  <c:v>0.50238948333947708</c:v>
                </c:pt>
                <c:pt idx="1114">
                  <c:v>0.50231529083461346</c:v>
                </c:pt>
                <c:pt idx="1115">
                  <c:v>0.50219024993103478</c:v>
                </c:pt>
                <c:pt idx="1116">
                  <c:v>0.50195851687727544</c:v>
                </c:pt>
                <c:pt idx="1117">
                  <c:v>0.50188629833053056</c:v>
                </c:pt>
                <c:pt idx="1118">
                  <c:v>0.50184331616632871</c:v>
                </c:pt>
                <c:pt idx="1119">
                  <c:v>0.50180162602182887</c:v>
                </c:pt>
                <c:pt idx="1120">
                  <c:v>0.50165093747594158</c:v>
                </c:pt>
                <c:pt idx="1121">
                  <c:v>0.50147156001821913</c:v>
                </c:pt>
                <c:pt idx="1122">
                  <c:v>0.50124318937161016</c:v>
                </c:pt>
                <c:pt idx="1123">
                  <c:v>0.50112602113793558</c:v>
                </c:pt>
                <c:pt idx="1124">
                  <c:v>0.50091027448780079</c:v>
                </c:pt>
                <c:pt idx="1125">
                  <c:v>0.50074294272218889</c:v>
                </c:pt>
                <c:pt idx="1126">
                  <c:v>0.50051398028244343</c:v>
                </c:pt>
                <c:pt idx="1127">
                  <c:v>0.50039823548749862</c:v>
                </c:pt>
                <c:pt idx="1128">
                  <c:v>0.50026072996745352</c:v>
                </c:pt>
                <c:pt idx="1129">
                  <c:v>0.50016184071399084</c:v>
                </c:pt>
                <c:pt idx="1130">
                  <c:v>0.50006825240145625</c:v>
                </c:pt>
                <c:pt idx="1131">
                  <c:v>0.49990220979360306</c:v>
                </c:pt>
                <c:pt idx="1132">
                  <c:v>0.49979640525526697</c:v>
                </c:pt>
                <c:pt idx="1133">
                  <c:v>0.49968230862848972</c:v>
                </c:pt>
                <c:pt idx="1134">
                  <c:v>0.49963982438053423</c:v>
                </c:pt>
                <c:pt idx="1135">
                  <c:v>0.49952682397673076</c:v>
                </c:pt>
                <c:pt idx="1136">
                  <c:v>0.49942462073968047</c:v>
                </c:pt>
                <c:pt idx="1137">
                  <c:v>0.49923800529530271</c:v>
                </c:pt>
                <c:pt idx="1138">
                  <c:v>0.49897446127228856</c:v>
                </c:pt>
                <c:pt idx="1139">
                  <c:v>0.4988762592020981</c:v>
                </c:pt>
                <c:pt idx="1140">
                  <c:v>0.49866315442862152</c:v>
                </c:pt>
                <c:pt idx="1141">
                  <c:v>0.49854446453999646</c:v>
                </c:pt>
                <c:pt idx="1142">
                  <c:v>0.49836404500493736</c:v>
                </c:pt>
                <c:pt idx="1143">
                  <c:v>0.4982320413841036</c:v>
                </c:pt>
                <c:pt idx="1144">
                  <c:v>0.49812978332525515</c:v>
                </c:pt>
                <c:pt idx="1145">
                  <c:v>0.49803824209493169</c:v>
                </c:pt>
                <c:pt idx="1146">
                  <c:v>0.49796760656523931</c:v>
                </c:pt>
                <c:pt idx="1147">
                  <c:v>0.4979160022100837</c:v>
                </c:pt>
                <c:pt idx="1148">
                  <c:v>0.49784712729643399</c:v>
                </c:pt>
                <c:pt idx="1149">
                  <c:v>0.49783786626337428</c:v>
                </c:pt>
                <c:pt idx="1150">
                  <c:v>0.49775996914413811</c:v>
                </c:pt>
                <c:pt idx="1151">
                  <c:v>0.49763968892113802</c:v>
                </c:pt>
                <c:pt idx="1152">
                  <c:v>0.4975595471446434</c:v>
                </c:pt>
                <c:pt idx="1153">
                  <c:v>0.49747296518255674</c:v>
                </c:pt>
                <c:pt idx="1154">
                  <c:v>0.497336302665284</c:v>
                </c:pt>
                <c:pt idx="1155">
                  <c:v>0.49718981166860038</c:v>
                </c:pt>
                <c:pt idx="1156">
                  <c:v>0.49693162346248004</c:v>
                </c:pt>
                <c:pt idx="1157">
                  <c:v>0.49670956481622286</c:v>
                </c:pt>
                <c:pt idx="1158">
                  <c:v>0.49660048178704724</c:v>
                </c:pt>
                <c:pt idx="1159">
                  <c:v>0.49630191805594109</c:v>
                </c:pt>
                <c:pt idx="1160">
                  <c:v>0.49591031057838153</c:v>
                </c:pt>
                <c:pt idx="1161">
                  <c:v>0.49569796505674962</c:v>
                </c:pt>
                <c:pt idx="1162">
                  <c:v>0.4954878818094442</c:v>
                </c:pt>
                <c:pt idx="1163">
                  <c:v>0.4954575437148947</c:v>
                </c:pt>
                <c:pt idx="1164">
                  <c:v>0.49535542051719411</c:v>
                </c:pt>
                <c:pt idx="1165">
                  <c:v>0.49530554404811422</c:v>
                </c:pt>
                <c:pt idx="1166">
                  <c:v>0.49523956735944552</c:v>
                </c:pt>
                <c:pt idx="1167">
                  <c:v>0.49516094185268394</c:v>
                </c:pt>
                <c:pt idx="1168">
                  <c:v>0.4950135559270834</c:v>
                </c:pt>
                <c:pt idx="1169">
                  <c:v>0.49494087541149284</c:v>
                </c:pt>
                <c:pt idx="1170">
                  <c:v>0.49490171037542519</c:v>
                </c:pt>
                <c:pt idx="1171">
                  <c:v>0.49488022711402857</c:v>
                </c:pt>
                <c:pt idx="1172">
                  <c:v>0.49479113447628403</c:v>
                </c:pt>
                <c:pt idx="1173">
                  <c:v>0.49465594987803413</c:v>
                </c:pt>
                <c:pt idx="1174">
                  <c:v>0.49448778812997451</c:v>
                </c:pt>
                <c:pt idx="1175">
                  <c:v>0.4943607397188563</c:v>
                </c:pt>
                <c:pt idx="1176">
                  <c:v>0.49427375529097123</c:v>
                </c:pt>
                <c:pt idx="1177">
                  <c:v>0.49417864266693839</c:v>
                </c:pt>
                <c:pt idx="1178">
                  <c:v>0.49410393835030336</c:v>
                </c:pt>
                <c:pt idx="1179">
                  <c:v>0.49400623113872527</c:v>
                </c:pt>
                <c:pt idx="1180">
                  <c:v>0.49387837886787656</c:v>
                </c:pt>
                <c:pt idx="1181">
                  <c:v>0.49362671939041136</c:v>
                </c:pt>
                <c:pt idx="1182">
                  <c:v>0.49345260219885623</c:v>
                </c:pt>
                <c:pt idx="1183">
                  <c:v>0.4933706651322245</c:v>
                </c:pt>
                <c:pt idx="1184">
                  <c:v>0.4932811985457225</c:v>
                </c:pt>
                <c:pt idx="1185">
                  <c:v>0.49320214501076132</c:v>
                </c:pt>
                <c:pt idx="1186">
                  <c:v>0.49310284314996239</c:v>
                </c:pt>
                <c:pt idx="1187">
                  <c:v>0.49303869275627604</c:v>
                </c:pt>
                <c:pt idx="1188">
                  <c:v>0.49296880282487904</c:v>
                </c:pt>
                <c:pt idx="1189">
                  <c:v>0.49284298596811332</c:v>
                </c:pt>
                <c:pt idx="1190">
                  <c:v>0.49269297997129707</c:v>
                </c:pt>
                <c:pt idx="1191">
                  <c:v>0.49249792511214718</c:v>
                </c:pt>
                <c:pt idx="1192">
                  <c:v>0.49239799106151871</c:v>
                </c:pt>
                <c:pt idx="1193">
                  <c:v>0.49230883321926294</c:v>
                </c:pt>
                <c:pt idx="1194">
                  <c:v>0.49219520280991436</c:v>
                </c:pt>
                <c:pt idx="1195">
                  <c:v>0.49192588455552194</c:v>
                </c:pt>
                <c:pt idx="1196">
                  <c:v>0.4917071649372079</c:v>
                </c:pt>
                <c:pt idx="1197">
                  <c:v>0.49156370159814633</c:v>
                </c:pt>
                <c:pt idx="1198">
                  <c:v>0.49135438378150609</c:v>
                </c:pt>
                <c:pt idx="1199">
                  <c:v>0.49125496703000199</c:v>
                </c:pt>
                <c:pt idx="1200">
                  <c:v>0.49116216344803459</c:v>
                </c:pt>
                <c:pt idx="1201">
                  <c:v>0.49112243866076977</c:v>
                </c:pt>
                <c:pt idx="1202">
                  <c:v>0.49106310330506314</c:v>
                </c:pt>
                <c:pt idx="1203">
                  <c:v>0.49094537553597023</c:v>
                </c:pt>
                <c:pt idx="1204">
                  <c:v>0.49085349147561319</c:v>
                </c:pt>
                <c:pt idx="1205">
                  <c:v>0.49078994012054966</c:v>
                </c:pt>
                <c:pt idx="1206">
                  <c:v>0.49077810555179235</c:v>
                </c:pt>
                <c:pt idx="1207">
                  <c:v>0.49074557301942134</c:v>
                </c:pt>
                <c:pt idx="1208">
                  <c:v>0.49058221067489766</c:v>
                </c:pt>
                <c:pt idx="1209">
                  <c:v>0.49047555296614981</c:v>
                </c:pt>
                <c:pt idx="1210">
                  <c:v>0.49029465571283504</c:v>
                </c:pt>
                <c:pt idx="1211">
                  <c:v>0.49024237849724983</c:v>
                </c:pt>
                <c:pt idx="1212">
                  <c:v>0.49021995026771087</c:v>
                </c:pt>
                <c:pt idx="1213">
                  <c:v>0.49022657062128877</c:v>
                </c:pt>
                <c:pt idx="1214">
                  <c:v>0.49010981999019221</c:v>
                </c:pt>
                <c:pt idx="1215">
                  <c:v>0.4900324190486936</c:v>
                </c:pt>
                <c:pt idx="1216">
                  <c:v>0.48998426343844553</c:v>
                </c:pt>
                <c:pt idx="1217">
                  <c:v>0.48992751680570545</c:v>
                </c:pt>
                <c:pt idx="1218">
                  <c:v>0.48985254377876503</c:v>
                </c:pt>
                <c:pt idx="1219">
                  <c:v>0.48978616475453496</c:v>
                </c:pt>
                <c:pt idx="1220">
                  <c:v>0.48977775345780794</c:v>
                </c:pt>
                <c:pt idx="1221">
                  <c:v>0.48974419803931496</c:v>
                </c:pt>
                <c:pt idx="1222">
                  <c:v>0.48969690991230957</c:v>
                </c:pt>
                <c:pt idx="1223">
                  <c:v>0.48962876426264701</c:v>
                </c:pt>
                <c:pt idx="1224">
                  <c:v>0.48961379935412996</c:v>
                </c:pt>
                <c:pt idx="1225">
                  <c:v>0.48959701652121285</c:v>
                </c:pt>
                <c:pt idx="1226">
                  <c:v>0.48946152687039379</c:v>
                </c:pt>
                <c:pt idx="1227">
                  <c:v>0.48932897513659168</c:v>
                </c:pt>
                <c:pt idx="1228">
                  <c:v>0.48932196892081603</c:v>
                </c:pt>
                <c:pt idx="1229">
                  <c:v>0.48923038440913713</c:v>
                </c:pt>
                <c:pt idx="1230">
                  <c:v>0.48915333385499049</c:v>
                </c:pt>
                <c:pt idx="1231">
                  <c:v>0.48913319655787502</c:v>
                </c:pt>
                <c:pt idx="1232">
                  <c:v>0.48910142881444507</c:v>
                </c:pt>
                <c:pt idx="1233">
                  <c:v>0.48908944524350562</c:v>
                </c:pt>
                <c:pt idx="1234">
                  <c:v>0.48905974028221444</c:v>
                </c:pt>
                <c:pt idx="1235">
                  <c:v>0.48905880956914138</c:v>
                </c:pt>
                <c:pt idx="1236">
                  <c:v>0.48906124297891568</c:v>
                </c:pt>
                <c:pt idx="1237">
                  <c:v>0.48894705412671546</c:v>
                </c:pt>
                <c:pt idx="1238">
                  <c:v>0.48890977235115457</c:v>
                </c:pt>
                <c:pt idx="1239">
                  <c:v>0.48896891505944456</c:v>
                </c:pt>
                <c:pt idx="1240">
                  <c:v>0.48891196953308808</c:v>
                </c:pt>
                <c:pt idx="1241">
                  <c:v>0.48886165388721387</c:v>
                </c:pt>
                <c:pt idx="1242">
                  <c:v>0.48886842292077248</c:v>
                </c:pt>
                <c:pt idx="1243">
                  <c:v>0.48885585670491916</c:v>
                </c:pt>
                <c:pt idx="1244">
                  <c:v>0.48889988495809772</c:v>
                </c:pt>
                <c:pt idx="1245">
                  <c:v>0.48888023794992669</c:v>
                </c:pt>
                <c:pt idx="1246">
                  <c:v>0.48880107919587618</c:v>
                </c:pt>
                <c:pt idx="1247">
                  <c:v>0.48886426809880462</c:v>
                </c:pt>
                <c:pt idx="1248">
                  <c:v>0.48878777137732171</c:v>
                </c:pt>
                <c:pt idx="1249">
                  <c:v>0.48881524094630852</c:v>
                </c:pt>
                <c:pt idx="1250">
                  <c:v>0.48882243584318508</c:v>
                </c:pt>
                <c:pt idx="1251">
                  <c:v>0.48880354236109308</c:v>
                </c:pt>
                <c:pt idx="1252">
                  <c:v>0.48878399108597959</c:v>
                </c:pt>
                <c:pt idx="1253">
                  <c:v>0.48878835610952237</c:v>
                </c:pt>
                <c:pt idx="1254">
                  <c:v>0.48879359437161835</c:v>
                </c:pt>
                <c:pt idx="1255">
                  <c:v>0.48876626317895311</c:v>
                </c:pt>
                <c:pt idx="1256">
                  <c:v>0.48876851316848713</c:v>
                </c:pt>
                <c:pt idx="1257">
                  <c:v>0.48879037724427754</c:v>
                </c:pt>
                <c:pt idx="1258">
                  <c:v>0.48874325656408252</c:v>
                </c:pt>
                <c:pt idx="1259">
                  <c:v>0.48875398967799627</c:v>
                </c:pt>
                <c:pt idx="1260">
                  <c:v>0.48877229902178515</c:v>
                </c:pt>
                <c:pt idx="1261">
                  <c:v>0.48877553761224551</c:v>
                </c:pt>
                <c:pt idx="1262">
                  <c:v>0.48878633799231136</c:v>
                </c:pt>
                <c:pt idx="1263">
                  <c:v>0.48878078900572425</c:v>
                </c:pt>
                <c:pt idx="1264">
                  <c:v>0.48874949622577113</c:v>
                </c:pt>
                <c:pt idx="1265">
                  <c:v>0.48874177741861757</c:v>
                </c:pt>
                <c:pt idx="1266">
                  <c:v>0.48875813562629639</c:v>
                </c:pt>
                <c:pt idx="1267">
                  <c:v>0.48875102805340653</c:v>
                </c:pt>
                <c:pt idx="1268">
                  <c:v>0.48875055475759122</c:v>
                </c:pt>
                <c:pt idx="1269">
                  <c:v>0.48877080675984375</c:v>
                </c:pt>
                <c:pt idx="1270">
                  <c:v>0.48873370788610143</c:v>
                </c:pt>
                <c:pt idx="1271">
                  <c:v>0.48871701580602706</c:v>
                </c:pt>
                <c:pt idx="1272">
                  <c:v>0.48872440577656112</c:v>
                </c:pt>
                <c:pt idx="1273">
                  <c:v>0.48873515485263841</c:v>
                </c:pt>
                <c:pt idx="1274">
                  <c:v>0.48874288641130492</c:v>
                </c:pt>
                <c:pt idx="1275">
                  <c:v>0.48870217453356651</c:v>
                </c:pt>
                <c:pt idx="1276">
                  <c:v>0.48874494923205669</c:v>
                </c:pt>
                <c:pt idx="1277">
                  <c:v>0.48873641139605284</c:v>
                </c:pt>
                <c:pt idx="1278">
                  <c:v>0.48869815094506081</c:v>
                </c:pt>
                <c:pt idx="1279">
                  <c:v>0.48866601302064394</c:v>
                </c:pt>
                <c:pt idx="1280">
                  <c:v>0.48871480784442334</c:v>
                </c:pt>
                <c:pt idx="1281">
                  <c:v>0.48871632659258496</c:v>
                </c:pt>
                <c:pt idx="1282">
                  <c:v>0.48870869363283365</c:v>
                </c:pt>
                <c:pt idx="1283">
                  <c:v>0.48872600032375868</c:v>
                </c:pt>
                <c:pt idx="1284">
                  <c:v>0.48872945189498668</c:v>
                </c:pt>
                <c:pt idx="1285">
                  <c:v>0.48866198582797798</c:v>
                </c:pt>
                <c:pt idx="1286">
                  <c:v>0.48865733712065634</c:v>
                </c:pt>
                <c:pt idx="1287">
                  <c:v>0.48866076492338284</c:v>
                </c:pt>
                <c:pt idx="1288">
                  <c:v>0.48868139584768855</c:v>
                </c:pt>
                <c:pt idx="1289">
                  <c:v>0.48873898390611326</c:v>
                </c:pt>
                <c:pt idx="1290">
                  <c:v>0.48873920945808885</c:v>
                </c:pt>
                <c:pt idx="1291">
                  <c:v>0.48876518126104757</c:v>
                </c:pt>
                <c:pt idx="1292">
                  <c:v>0.48876114557790545</c:v>
                </c:pt>
                <c:pt idx="1293">
                  <c:v>0.48870059590834519</c:v>
                </c:pt>
                <c:pt idx="1294">
                  <c:v>0.48873551512650676</c:v>
                </c:pt>
                <c:pt idx="1295">
                  <c:v>0.48872071655354993</c:v>
                </c:pt>
                <c:pt idx="1296">
                  <c:v>0.48870949631634031</c:v>
                </c:pt>
                <c:pt idx="1297">
                  <c:v>0.48876663508702034</c:v>
                </c:pt>
                <c:pt idx="1298">
                  <c:v>0.48882118589265694</c:v>
                </c:pt>
                <c:pt idx="1299">
                  <c:v>0.48883228219028457</c:v>
                </c:pt>
                <c:pt idx="1300">
                  <c:v>0.48884569748709911</c:v>
                </c:pt>
                <c:pt idx="1301">
                  <c:v>0.48888559067353576</c:v>
                </c:pt>
                <c:pt idx="1302">
                  <c:v>0.48900905496595592</c:v>
                </c:pt>
                <c:pt idx="1303">
                  <c:v>0.48895569034267433</c:v>
                </c:pt>
                <c:pt idx="1304">
                  <c:v>0.48911935906426263</c:v>
                </c:pt>
                <c:pt idx="1305">
                  <c:v>0.48912236362744593</c:v>
                </c:pt>
                <c:pt idx="1306">
                  <c:v>0.48918001248962129</c:v>
                </c:pt>
                <c:pt idx="1307">
                  <c:v>0.48920347220482174</c:v>
                </c:pt>
                <c:pt idx="1308">
                  <c:v>0.4892825561850736</c:v>
                </c:pt>
                <c:pt idx="1309">
                  <c:v>0.48928689399879416</c:v>
                </c:pt>
                <c:pt idx="1310">
                  <c:v>0.48932964982561472</c:v>
                </c:pt>
                <c:pt idx="1311">
                  <c:v>0.48934608909774524</c:v>
                </c:pt>
                <c:pt idx="1312">
                  <c:v>0.48933338612358873</c:v>
                </c:pt>
                <c:pt idx="1313">
                  <c:v>0.48934222811333505</c:v>
                </c:pt>
                <c:pt idx="1314">
                  <c:v>0.48930474872579566</c:v>
                </c:pt>
                <c:pt idx="1315">
                  <c:v>0.48933862885592944</c:v>
                </c:pt>
                <c:pt idx="1316">
                  <c:v>0.48934471004782093</c:v>
                </c:pt>
                <c:pt idx="1317">
                  <c:v>0.48934238767644211</c:v>
                </c:pt>
                <c:pt idx="1318">
                  <c:v>0.48934158678806733</c:v>
                </c:pt>
                <c:pt idx="1319">
                  <c:v>0.48940628785539703</c:v>
                </c:pt>
                <c:pt idx="1320">
                  <c:v>0.48955508385658281</c:v>
                </c:pt>
                <c:pt idx="1321">
                  <c:v>0.48959654769944327</c:v>
                </c:pt>
                <c:pt idx="1322">
                  <c:v>0.48959427224532143</c:v>
                </c:pt>
                <c:pt idx="1323">
                  <c:v>0.48968005298838163</c:v>
                </c:pt>
                <c:pt idx="1324">
                  <c:v>0.48975490342034911</c:v>
                </c:pt>
                <c:pt idx="1325">
                  <c:v>0.48971158433991802</c:v>
                </c:pt>
                <c:pt idx="1326">
                  <c:v>0.48969726676775016</c:v>
                </c:pt>
                <c:pt idx="1327">
                  <c:v>0.48967459832029053</c:v>
                </c:pt>
                <c:pt idx="1328">
                  <c:v>0.48972826062173991</c:v>
                </c:pt>
                <c:pt idx="1329">
                  <c:v>0.489727080856385</c:v>
                </c:pt>
                <c:pt idx="1330">
                  <c:v>0.4898071206301236</c:v>
                </c:pt>
                <c:pt idx="1331">
                  <c:v>0.48985945571070472</c:v>
                </c:pt>
                <c:pt idx="1332">
                  <c:v>0.48983810864642369</c:v>
                </c:pt>
                <c:pt idx="1333">
                  <c:v>0.4898565742738698</c:v>
                </c:pt>
                <c:pt idx="1334">
                  <c:v>0.48995305873700934</c:v>
                </c:pt>
                <c:pt idx="1335">
                  <c:v>0.48987714933925963</c:v>
                </c:pt>
                <c:pt idx="1336">
                  <c:v>0.4899294155991859</c:v>
                </c:pt>
                <c:pt idx="1337">
                  <c:v>0.49004703003586453</c:v>
                </c:pt>
                <c:pt idx="1338">
                  <c:v>0.49010034951363507</c:v>
                </c:pt>
                <c:pt idx="1339">
                  <c:v>0.49008782954159541</c:v>
                </c:pt>
                <c:pt idx="1340">
                  <c:v>0.49004328844610695</c:v>
                </c:pt>
                <c:pt idx="1341">
                  <c:v>0.49005768413363848</c:v>
                </c:pt>
                <c:pt idx="1342">
                  <c:v>0.49016000701969659</c:v>
                </c:pt>
                <c:pt idx="1343">
                  <c:v>0.49023813996432469</c:v>
                </c:pt>
                <c:pt idx="1344">
                  <c:v>0.49023687987560954</c:v>
                </c:pt>
                <c:pt idx="1345">
                  <c:v>0.49042447665922639</c:v>
                </c:pt>
                <c:pt idx="1346">
                  <c:v>0.49047804425129876</c:v>
                </c:pt>
                <c:pt idx="1347">
                  <c:v>0.49064178511413059</c:v>
                </c:pt>
                <c:pt idx="1348">
                  <c:v>0.4906769179596307</c:v>
                </c:pt>
                <c:pt idx="1349">
                  <c:v>0.49074057950632738</c:v>
                </c:pt>
                <c:pt idx="1350">
                  <c:v>0.49076067945551161</c:v>
                </c:pt>
                <c:pt idx="1351">
                  <c:v>0.49090587823267967</c:v>
                </c:pt>
                <c:pt idx="1352">
                  <c:v>0.4908880918788549</c:v>
                </c:pt>
                <c:pt idx="1353">
                  <c:v>0.49091907560482617</c:v>
                </c:pt>
                <c:pt idx="1354">
                  <c:v>0.49097148348865216</c:v>
                </c:pt>
                <c:pt idx="1355">
                  <c:v>0.4909922689483478</c:v>
                </c:pt>
                <c:pt idx="1356">
                  <c:v>0.49106323433828875</c:v>
                </c:pt>
                <c:pt idx="1357">
                  <c:v>0.49105298884252918</c:v>
                </c:pt>
                <c:pt idx="1358">
                  <c:v>0.49116266321092372</c:v>
                </c:pt>
                <c:pt idx="1359">
                  <c:v>0.49118692665953823</c:v>
                </c:pt>
                <c:pt idx="1360">
                  <c:v>0.49125238811578342</c:v>
                </c:pt>
                <c:pt idx="1361">
                  <c:v>0.49127941582027851</c:v>
                </c:pt>
                <c:pt idx="1362">
                  <c:v>0.49136010745004588</c:v>
                </c:pt>
                <c:pt idx="1363">
                  <c:v>0.49133630688754254</c:v>
                </c:pt>
                <c:pt idx="1364">
                  <c:v>0.49137528721321033</c:v>
                </c:pt>
                <c:pt idx="1365">
                  <c:v>0.49134593042650182</c:v>
                </c:pt>
                <c:pt idx="1366">
                  <c:v>0.4914054932519023</c:v>
                </c:pt>
                <c:pt idx="1367">
                  <c:v>0.49143434772145173</c:v>
                </c:pt>
                <c:pt idx="1368">
                  <c:v>0.49143318237244832</c:v>
                </c:pt>
                <c:pt idx="1369">
                  <c:v>0.49152355545622711</c:v>
                </c:pt>
                <c:pt idx="1370">
                  <c:v>0.49154956813104311</c:v>
                </c:pt>
                <c:pt idx="1371">
                  <c:v>0.4916655471014707</c:v>
                </c:pt>
                <c:pt idx="1372">
                  <c:v>0.49165557098562029</c:v>
                </c:pt>
                <c:pt idx="1373">
                  <c:v>0.49173699453561293</c:v>
                </c:pt>
                <c:pt idx="1374">
                  <c:v>0.4918228789102993</c:v>
                </c:pt>
                <c:pt idx="1375">
                  <c:v>0.49194155649457083</c:v>
                </c:pt>
                <c:pt idx="1376">
                  <c:v>0.49204943086398778</c:v>
                </c:pt>
                <c:pt idx="1377">
                  <c:v>0.49206700463111697</c:v>
                </c:pt>
                <c:pt idx="1378">
                  <c:v>0.49204041760210676</c:v>
                </c:pt>
                <c:pt idx="1379">
                  <c:v>0.4920941339056264</c:v>
                </c:pt>
                <c:pt idx="1380">
                  <c:v>0.49214212485628472</c:v>
                </c:pt>
                <c:pt idx="1381">
                  <c:v>0.49209832688704963</c:v>
                </c:pt>
                <c:pt idx="1382">
                  <c:v>0.49213484991143086</c:v>
                </c:pt>
                <c:pt idx="1383">
                  <c:v>0.49216504394412347</c:v>
                </c:pt>
                <c:pt idx="1384">
                  <c:v>0.49212195785387025</c:v>
                </c:pt>
                <c:pt idx="1385">
                  <c:v>0.4921327409090574</c:v>
                </c:pt>
                <c:pt idx="1386">
                  <c:v>0.49221855064270792</c:v>
                </c:pt>
                <c:pt idx="1387">
                  <c:v>0.49229202743473682</c:v>
                </c:pt>
                <c:pt idx="1388">
                  <c:v>0.49237963654253653</c:v>
                </c:pt>
                <c:pt idx="1389">
                  <c:v>0.49237865788032498</c:v>
                </c:pt>
                <c:pt idx="1390">
                  <c:v>0.49245913225773214</c:v>
                </c:pt>
                <c:pt idx="1391">
                  <c:v>0.49251398314121769</c:v>
                </c:pt>
                <c:pt idx="1392">
                  <c:v>0.49261045065996006</c:v>
                </c:pt>
                <c:pt idx="1393">
                  <c:v>0.49262106067982042</c:v>
                </c:pt>
                <c:pt idx="1394">
                  <c:v>0.49263600979664085</c:v>
                </c:pt>
                <c:pt idx="1395">
                  <c:v>0.4926531325380018</c:v>
                </c:pt>
                <c:pt idx="1396">
                  <c:v>0.49266815631122796</c:v>
                </c:pt>
                <c:pt idx="1397">
                  <c:v>0.49265861678493916</c:v>
                </c:pt>
                <c:pt idx="1398">
                  <c:v>0.49263923351333178</c:v>
                </c:pt>
                <c:pt idx="1399">
                  <c:v>0.49274858399358762</c:v>
                </c:pt>
                <c:pt idx="1400">
                  <c:v>0.49274985242463915</c:v>
                </c:pt>
                <c:pt idx="1401">
                  <c:v>0.49279961879707934</c:v>
                </c:pt>
                <c:pt idx="1402">
                  <c:v>0.49280134311813883</c:v>
                </c:pt>
                <c:pt idx="1403">
                  <c:v>0.49293427454231942</c:v>
                </c:pt>
                <c:pt idx="1404">
                  <c:v>0.49292835728578638</c:v>
                </c:pt>
                <c:pt idx="1405">
                  <c:v>0.49296878701778829</c:v>
                </c:pt>
                <c:pt idx="1406">
                  <c:v>0.4929788549301457</c:v>
                </c:pt>
                <c:pt idx="1407">
                  <c:v>0.4930067148929938</c:v>
                </c:pt>
                <c:pt idx="1408">
                  <c:v>0.4930263351591983</c:v>
                </c:pt>
                <c:pt idx="1409">
                  <c:v>0.49311651670381629</c:v>
                </c:pt>
                <c:pt idx="1410">
                  <c:v>0.49316303392281785</c:v>
                </c:pt>
                <c:pt idx="1411">
                  <c:v>0.49313476156239344</c:v>
                </c:pt>
                <c:pt idx="1412">
                  <c:v>0.49323326331481915</c:v>
                </c:pt>
                <c:pt idx="1413">
                  <c:v>0.4933340727142172</c:v>
                </c:pt>
                <c:pt idx="1414">
                  <c:v>0.4934781393237177</c:v>
                </c:pt>
                <c:pt idx="1415">
                  <c:v>0.49353349812806585</c:v>
                </c:pt>
                <c:pt idx="1416">
                  <c:v>0.4937262915682038</c:v>
                </c:pt>
                <c:pt idx="1417">
                  <c:v>0.49388338421754091</c:v>
                </c:pt>
                <c:pt idx="1418">
                  <c:v>0.49403446434920711</c:v>
                </c:pt>
                <c:pt idx="1419">
                  <c:v>0.49415703030729918</c:v>
                </c:pt>
                <c:pt idx="1420">
                  <c:v>0.49423940217343715</c:v>
                </c:pt>
                <c:pt idx="1421">
                  <c:v>0.49441378028769556</c:v>
                </c:pt>
                <c:pt idx="1422">
                  <c:v>0.4945201397197474</c:v>
                </c:pt>
                <c:pt idx="1423">
                  <c:v>0.49470044329113516</c:v>
                </c:pt>
                <c:pt idx="1424">
                  <c:v>0.49468579776378196</c:v>
                </c:pt>
                <c:pt idx="1425">
                  <c:v>0.49475663051223728</c:v>
                </c:pt>
                <c:pt idx="1426">
                  <c:v>0.49479112919970841</c:v>
                </c:pt>
                <c:pt idx="1427">
                  <c:v>0.49488089830755999</c:v>
                </c:pt>
                <c:pt idx="1428">
                  <c:v>0.49487783703042215</c:v>
                </c:pt>
                <c:pt idx="1429">
                  <c:v>0.49507461631920391</c:v>
                </c:pt>
                <c:pt idx="1430">
                  <c:v>0.49509840867690741</c:v>
                </c:pt>
                <c:pt idx="1431">
                  <c:v>0.49514174155456381</c:v>
                </c:pt>
                <c:pt idx="1432">
                  <c:v>0.49520772647561612</c:v>
                </c:pt>
                <c:pt idx="1433">
                  <c:v>0.49525687043073624</c:v>
                </c:pt>
                <c:pt idx="1434">
                  <c:v>0.49527498384917851</c:v>
                </c:pt>
                <c:pt idx="1435">
                  <c:v>0.49521114358694879</c:v>
                </c:pt>
                <c:pt idx="1436">
                  <c:v>0.49518961527834632</c:v>
                </c:pt>
                <c:pt idx="1437">
                  <c:v>0.49524140195466265</c:v>
                </c:pt>
                <c:pt idx="1438">
                  <c:v>0.49523717264796108</c:v>
                </c:pt>
                <c:pt idx="1439">
                  <c:v>0.49526564395042694</c:v>
                </c:pt>
                <c:pt idx="1440">
                  <c:v>0.49529489966489559</c:v>
                </c:pt>
                <c:pt idx="1441">
                  <c:v>0.49529103758959742</c:v>
                </c:pt>
                <c:pt idx="1442">
                  <c:v>0.49526734693309471</c:v>
                </c:pt>
                <c:pt idx="1443">
                  <c:v>0.49521351803147962</c:v>
                </c:pt>
                <c:pt idx="1444">
                  <c:v>0.49531982874491548</c:v>
                </c:pt>
                <c:pt idx="1445">
                  <c:v>0.49533326504107239</c:v>
                </c:pt>
                <c:pt idx="1446">
                  <c:v>0.4952730705641728</c:v>
                </c:pt>
                <c:pt idx="1447">
                  <c:v>0.49531714782320635</c:v>
                </c:pt>
                <c:pt idx="1448">
                  <c:v>0.49532612401401366</c:v>
                </c:pt>
                <c:pt idx="1449">
                  <c:v>0.49530289941918504</c:v>
                </c:pt>
                <c:pt idx="1450">
                  <c:v>0.49530887355598396</c:v>
                </c:pt>
                <c:pt idx="1451">
                  <c:v>0.4953728014252608</c:v>
                </c:pt>
                <c:pt idx="1452">
                  <c:v>0.49532012663377717</c:v>
                </c:pt>
                <c:pt idx="1453">
                  <c:v>0.49533538369047403</c:v>
                </c:pt>
                <c:pt idx="1454">
                  <c:v>0.49534173657571823</c:v>
                </c:pt>
                <c:pt idx="1455">
                  <c:v>0.4953334087805854</c:v>
                </c:pt>
                <c:pt idx="1456">
                  <c:v>0.49532001388280472</c:v>
                </c:pt>
                <c:pt idx="1457">
                  <c:v>0.49530690067954825</c:v>
                </c:pt>
                <c:pt idx="1458">
                  <c:v>0.49529868296990293</c:v>
                </c:pt>
                <c:pt idx="1459">
                  <c:v>0.49539574176177154</c:v>
                </c:pt>
                <c:pt idx="1460">
                  <c:v>0.4953870122499619</c:v>
                </c:pt>
                <c:pt idx="1461">
                  <c:v>0.49537498181528206</c:v>
                </c:pt>
                <c:pt idx="1462">
                  <c:v>0.49539848758632299</c:v>
                </c:pt>
                <c:pt idx="1463">
                  <c:v>0.49535480474798949</c:v>
                </c:pt>
                <c:pt idx="1464">
                  <c:v>0.49536116234075078</c:v>
                </c:pt>
                <c:pt idx="1465">
                  <c:v>0.49538795072830161</c:v>
                </c:pt>
                <c:pt idx="1466">
                  <c:v>0.49541792966999282</c:v>
                </c:pt>
                <c:pt idx="1467">
                  <c:v>0.49538193412716047</c:v>
                </c:pt>
                <c:pt idx="1468">
                  <c:v>0.49536238876602973</c:v>
                </c:pt>
                <c:pt idx="1469">
                  <c:v>0.49539041880621792</c:v>
                </c:pt>
                <c:pt idx="1470">
                  <c:v>0.49542584349329294</c:v>
                </c:pt>
                <c:pt idx="1471">
                  <c:v>0.49540629969812278</c:v>
                </c:pt>
                <c:pt idx="1472">
                  <c:v>0.49536673013587046</c:v>
                </c:pt>
                <c:pt idx="1473">
                  <c:v>0.49538483971094072</c:v>
                </c:pt>
                <c:pt idx="1474">
                  <c:v>0.49546809790657287</c:v>
                </c:pt>
                <c:pt idx="1475">
                  <c:v>0.49546947338361069</c:v>
                </c:pt>
                <c:pt idx="1476">
                  <c:v>0.49542622104839362</c:v>
                </c:pt>
                <c:pt idx="1477">
                  <c:v>0.4954370122829857</c:v>
                </c:pt>
                <c:pt idx="1478">
                  <c:v>0.49544157328294147</c:v>
                </c:pt>
                <c:pt idx="1479">
                  <c:v>0.49544253519870285</c:v>
                </c:pt>
                <c:pt idx="1480">
                  <c:v>0.49544461747050816</c:v>
                </c:pt>
                <c:pt idx="1481">
                  <c:v>0.49544511686842979</c:v>
                </c:pt>
                <c:pt idx="1482">
                  <c:v>0.49544612605072746</c:v>
                </c:pt>
                <c:pt idx="1483">
                  <c:v>0.49541838886614142</c:v>
                </c:pt>
                <c:pt idx="1484">
                  <c:v>0.49546386760813121</c:v>
                </c:pt>
                <c:pt idx="1485">
                  <c:v>0.49546936996807189</c:v>
                </c:pt>
                <c:pt idx="1486">
                  <c:v>0.49542055408572094</c:v>
                </c:pt>
                <c:pt idx="1487">
                  <c:v>0.49544300800539631</c:v>
                </c:pt>
                <c:pt idx="1488">
                  <c:v>0.49546484125802204</c:v>
                </c:pt>
                <c:pt idx="1489">
                  <c:v>0.49540346488890974</c:v>
                </c:pt>
                <c:pt idx="1490">
                  <c:v>0.49540674709358445</c:v>
                </c:pt>
                <c:pt idx="1491">
                  <c:v>0.49548876706189243</c:v>
                </c:pt>
                <c:pt idx="1492">
                  <c:v>0.49545355917392842</c:v>
                </c:pt>
                <c:pt idx="1493">
                  <c:v>0.49539368344691109</c:v>
                </c:pt>
                <c:pt idx="1494">
                  <c:v>0.4954157644278871</c:v>
                </c:pt>
                <c:pt idx="1495">
                  <c:v>0.49548996444178428</c:v>
                </c:pt>
                <c:pt idx="1496">
                  <c:v>0.49547776897742807</c:v>
                </c:pt>
                <c:pt idx="1497">
                  <c:v>0.49543236295025339</c:v>
                </c:pt>
                <c:pt idx="1498">
                  <c:v>0.49552654241518335</c:v>
                </c:pt>
                <c:pt idx="1499">
                  <c:v>0.49549848389546802</c:v>
                </c:pt>
                <c:pt idx="1500">
                  <c:v>0.49543546818674072</c:v>
                </c:pt>
                <c:pt idx="1501">
                  <c:v>0.49543576369930598</c:v>
                </c:pt>
                <c:pt idx="1502">
                  <c:v>0.49547858118919563</c:v>
                </c:pt>
                <c:pt idx="1503">
                  <c:v>0.49549736856414439</c:v>
                </c:pt>
                <c:pt idx="1504">
                  <c:v>0.49547131426691976</c:v>
                </c:pt>
                <c:pt idx="1505">
                  <c:v>0.49546302213089077</c:v>
                </c:pt>
                <c:pt idx="1506">
                  <c:v>0.4955110121880324</c:v>
                </c:pt>
                <c:pt idx="1507">
                  <c:v>0.49549284810043842</c:v>
                </c:pt>
                <c:pt idx="1508">
                  <c:v>0.49547368993438268</c:v>
                </c:pt>
                <c:pt idx="1509">
                  <c:v>0.4955035282947704</c:v>
                </c:pt>
                <c:pt idx="1510">
                  <c:v>0.4955061799328942</c:v>
                </c:pt>
                <c:pt idx="1511">
                  <c:v>0.49545954451876689</c:v>
                </c:pt>
                <c:pt idx="1512">
                  <c:v>0.49544499978768636</c:v>
                </c:pt>
                <c:pt idx="1513">
                  <c:v>0.49552604796706967</c:v>
                </c:pt>
                <c:pt idx="1514">
                  <c:v>0.49554599938257221</c:v>
                </c:pt>
                <c:pt idx="1515">
                  <c:v>0.4955236787008479</c:v>
                </c:pt>
                <c:pt idx="1516">
                  <c:v>0.49551113922043055</c:v>
                </c:pt>
                <c:pt idx="1517">
                  <c:v>0.49555100035950606</c:v>
                </c:pt>
                <c:pt idx="1518">
                  <c:v>0.49549117730353259</c:v>
                </c:pt>
                <c:pt idx="1519">
                  <c:v>0.49543385866325829</c:v>
                </c:pt>
                <c:pt idx="1520">
                  <c:v>0.49554530961477589</c:v>
                </c:pt>
                <c:pt idx="1521">
                  <c:v>0.49552096632955306</c:v>
                </c:pt>
                <c:pt idx="1522">
                  <c:v>0.49546587583459423</c:v>
                </c:pt>
                <c:pt idx="1523">
                  <c:v>0.4955046653986695</c:v>
                </c:pt>
                <c:pt idx="1524">
                  <c:v>0.49555653147558276</c:v>
                </c:pt>
                <c:pt idx="1525">
                  <c:v>0.49552580349450553</c:v>
                </c:pt>
                <c:pt idx="1526">
                  <c:v>0.49552415430956781</c:v>
                </c:pt>
                <c:pt idx="1527">
                  <c:v>0.49554331567051346</c:v>
                </c:pt>
                <c:pt idx="1528">
                  <c:v>0.49554475612650933</c:v>
                </c:pt>
                <c:pt idx="1529">
                  <c:v>0.49549191704081813</c:v>
                </c:pt>
                <c:pt idx="1530">
                  <c:v>0.49548829434095421</c:v>
                </c:pt>
                <c:pt idx="1531">
                  <c:v>0.49555597170012688</c:v>
                </c:pt>
                <c:pt idx="1532">
                  <c:v>0.4955075245398875</c:v>
                </c:pt>
                <c:pt idx="1533">
                  <c:v>0.49548431663818937</c:v>
                </c:pt>
                <c:pt idx="1534">
                  <c:v>0.49554171610106368</c:v>
                </c:pt>
                <c:pt idx="1535">
                  <c:v>0.49555790351678708</c:v>
                </c:pt>
                <c:pt idx="1536">
                  <c:v>0.49550703076961539</c:v>
                </c:pt>
                <c:pt idx="1537">
                  <c:v>0.49551247717743052</c:v>
                </c:pt>
                <c:pt idx="1538">
                  <c:v>0.49557191489240793</c:v>
                </c:pt>
                <c:pt idx="1539">
                  <c:v>0.49552722520670461</c:v>
                </c:pt>
                <c:pt idx="1540">
                  <c:v>0.49546624742025391</c:v>
                </c:pt>
                <c:pt idx="1541">
                  <c:v>0.49553557502665857</c:v>
                </c:pt>
                <c:pt idx="1542">
                  <c:v>0.49555112146422098</c:v>
                </c:pt>
                <c:pt idx="1543">
                  <c:v>0.49551419255079132</c:v>
                </c:pt>
                <c:pt idx="1544">
                  <c:v>0.49548085225769578</c:v>
                </c:pt>
                <c:pt idx="1545">
                  <c:v>0.4955487465259063</c:v>
                </c:pt>
                <c:pt idx="1546">
                  <c:v>0.49557967549950521</c:v>
                </c:pt>
                <c:pt idx="1547">
                  <c:v>0.49546733996638759</c:v>
                </c:pt>
                <c:pt idx="1548">
                  <c:v>0.49551008119545403</c:v>
                </c:pt>
                <c:pt idx="1549">
                  <c:v>0.49554831415124456</c:v>
                </c:pt>
                <c:pt idx="1550">
                  <c:v>0.49557070353812077</c:v>
                </c:pt>
                <c:pt idx="1551">
                  <c:v>0.49552781418199343</c:v>
                </c:pt>
                <c:pt idx="1552">
                  <c:v>0.49556609170769811</c:v>
                </c:pt>
                <c:pt idx="1553">
                  <c:v>0.49555303447614929</c:v>
                </c:pt>
                <c:pt idx="1554">
                  <c:v>0.49549951649931234</c:v>
                </c:pt>
                <c:pt idx="1555">
                  <c:v>0.49553743682019802</c:v>
                </c:pt>
                <c:pt idx="1556">
                  <c:v>0.49555754204657554</c:v>
                </c:pt>
                <c:pt idx="1557">
                  <c:v>0.49549932446472156</c:v>
                </c:pt>
                <c:pt idx="1558">
                  <c:v>0.49553021702305</c:v>
                </c:pt>
                <c:pt idx="1559">
                  <c:v>0.49560631482820294</c:v>
                </c:pt>
                <c:pt idx="1560">
                  <c:v>0.49555887273073973</c:v>
                </c:pt>
                <c:pt idx="1561">
                  <c:v>0.49553211430408356</c:v>
                </c:pt>
                <c:pt idx="1562">
                  <c:v>0.49554640110351444</c:v>
                </c:pt>
                <c:pt idx="1563">
                  <c:v>0.49558806309594322</c:v>
                </c:pt>
                <c:pt idx="1564">
                  <c:v>0.49552213177645377</c:v>
                </c:pt>
                <c:pt idx="1565">
                  <c:v>0.49549686040642799</c:v>
                </c:pt>
                <c:pt idx="1566">
                  <c:v>0.49559957430303703</c:v>
                </c:pt>
                <c:pt idx="1567">
                  <c:v>0.49557586982470619</c:v>
                </c:pt>
                <c:pt idx="1568">
                  <c:v>0.49553930858116912</c:v>
                </c:pt>
                <c:pt idx="1569">
                  <c:v>0.4954448213668205</c:v>
                </c:pt>
                <c:pt idx="1570">
                  <c:v>0.49556023111022734</c:v>
                </c:pt>
                <c:pt idx="1571">
                  <c:v>0.49557650482275312</c:v>
                </c:pt>
                <c:pt idx="1572">
                  <c:v>0.49553803279894115</c:v>
                </c:pt>
                <c:pt idx="1573">
                  <c:v>0.49554812806141679</c:v>
                </c:pt>
                <c:pt idx="1574">
                  <c:v>0.49556228399361935</c:v>
                </c:pt>
                <c:pt idx="1575">
                  <c:v>0.49558925664689929</c:v>
                </c:pt>
                <c:pt idx="1576">
                  <c:v>0.49553700442614856</c:v>
                </c:pt>
                <c:pt idx="1577">
                  <c:v>0.49557356305015826</c:v>
                </c:pt>
                <c:pt idx="1578">
                  <c:v>0.49558847177578647</c:v>
                </c:pt>
                <c:pt idx="1579">
                  <c:v>0.4955924519088602</c:v>
                </c:pt>
                <c:pt idx="1580">
                  <c:v>0.49556149975353497</c:v>
                </c:pt>
                <c:pt idx="1581">
                  <c:v>0.49555662599426797</c:v>
                </c:pt>
                <c:pt idx="1582">
                  <c:v>0.49560544508407145</c:v>
                </c:pt>
                <c:pt idx="1583">
                  <c:v>0.49557380523786365</c:v>
                </c:pt>
                <c:pt idx="1584">
                  <c:v>0.49556464882429763</c:v>
                </c:pt>
                <c:pt idx="1585">
                  <c:v>0.49558443658487455</c:v>
                </c:pt>
                <c:pt idx="1586">
                  <c:v>0.49559589591820991</c:v>
                </c:pt>
                <c:pt idx="1587">
                  <c:v>0.49555556999442762</c:v>
                </c:pt>
                <c:pt idx="1588">
                  <c:v>0.49557830948364334</c:v>
                </c:pt>
                <c:pt idx="1589">
                  <c:v>0.49559402753041193</c:v>
                </c:pt>
                <c:pt idx="1590">
                  <c:v>0.49558874867427366</c:v>
                </c:pt>
                <c:pt idx="1591">
                  <c:v>0.49554945584145588</c:v>
                </c:pt>
                <c:pt idx="1592">
                  <c:v>0.49559620600911175</c:v>
                </c:pt>
                <c:pt idx="1593">
                  <c:v>0.4956010576164212</c:v>
                </c:pt>
                <c:pt idx="1594">
                  <c:v>0.49554982618462023</c:v>
                </c:pt>
                <c:pt idx="1595">
                  <c:v>0.49557497634762743</c:v>
                </c:pt>
                <c:pt idx="1596">
                  <c:v>0.49555980761626611</c:v>
                </c:pt>
                <c:pt idx="1597">
                  <c:v>0.49561872443352489</c:v>
                </c:pt>
                <c:pt idx="1598">
                  <c:v>0.49552751877724244</c:v>
                </c:pt>
                <c:pt idx="1599">
                  <c:v>0.49555406685669967</c:v>
                </c:pt>
                <c:pt idx="1600">
                  <c:v>0.49560058286755565</c:v>
                </c:pt>
                <c:pt idx="1601">
                  <c:v>0.49561832130439454</c:v>
                </c:pt>
                <c:pt idx="1602">
                  <c:v>0.49555582513364921</c:v>
                </c:pt>
                <c:pt idx="1603">
                  <c:v>0.49557874476033709</c:v>
                </c:pt>
                <c:pt idx="1604">
                  <c:v>0.49555039371566878</c:v>
                </c:pt>
                <c:pt idx="1605">
                  <c:v>0.49554963011514319</c:v>
                </c:pt>
                <c:pt idx="1606">
                  <c:v>0.49552916274718256</c:v>
                </c:pt>
                <c:pt idx="1607">
                  <c:v>0.49561598946007912</c:v>
                </c:pt>
                <c:pt idx="1608">
                  <c:v>0.49558169278366476</c:v>
                </c:pt>
                <c:pt idx="1609">
                  <c:v>0.49556007935386126</c:v>
                </c:pt>
                <c:pt idx="1610">
                  <c:v>0.49553450528830734</c:v>
                </c:pt>
                <c:pt idx="1611">
                  <c:v>0.4956131031367989</c:v>
                </c:pt>
                <c:pt idx="1612">
                  <c:v>0.49556714582921579</c:v>
                </c:pt>
                <c:pt idx="1613">
                  <c:v>0.49557202824579183</c:v>
                </c:pt>
                <c:pt idx="1614">
                  <c:v>0.49556936588995154</c:v>
                </c:pt>
                <c:pt idx="1615">
                  <c:v>0.4956075880268106</c:v>
                </c:pt>
                <c:pt idx="1616">
                  <c:v>0.49558412057272905</c:v>
                </c:pt>
                <c:pt idx="1617">
                  <c:v>0.49558435684352942</c:v>
                </c:pt>
                <c:pt idx="1618">
                  <c:v>0.49559034499215637</c:v>
                </c:pt>
                <c:pt idx="1619">
                  <c:v>0.49564936392379039</c:v>
                </c:pt>
                <c:pt idx="1620">
                  <c:v>0.49558776776174834</c:v>
                </c:pt>
                <c:pt idx="1621">
                  <c:v>0.49559214955401454</c:v>
                </c:pt>
                <c:pt idx="1622">
                  <c:v>0.49558744472785776</c:v>
                </c:pt>
                <c:pt idx="1623">
                  <c:v>0.49563654243830479</c:v>
                </c:pt>
                <c:pt idx="1624">
                  <c:v>0.49561378345580592</c:v>
                </c:pt>
                <c:pt idx="1625">
                  <c:v>0.49558102083401284</c:v>
                </c:pt>
                <c:pt idx="1626">
                  <c:v>0.49560494009719352</c:v>
                </c:pt>
                <c:pt idx="1627">
                  <c:v>0.49561539478462291</c:v>
                </c:pt>
                <c:pt idx="1628">
                  <c:v>0.49558233072045865</c:v>
                </c:pt>
                <c:pt idx="1629">
                  <c:v>0.495566701671733</c:v>
                </c:pt>
                <c:pt idx="1630">
                  <c:v>0.49558454586001033</c:v>
                </c:pt>
                <c:pt idx="1631">
                  <c:v>0.49561792377007302</c:v>
                </c:pt>
                <c:pt idx="1632">
                  <c:v>0.49560878077053372</c:v>
                </c:pt>
                <c:pt idx="1633">
                  <c:v>0.4955913890332016</c:v>
                </c:pt>
                <c:pt idx="1634">
                  <c:v>0.49560026392244344</c:v>
                </c:pt>
                <c:pt idx="1635">
                  <c:v>0.4955980341548224</c:v>
                </c:pt>
                <c:pt idx="1636">
                  <c:v>0.49562869204215837</c:v>
                </c:pt>
                <c:pt idx="1637">
                  <c:v>0.49561117876816041</c:v>
                </c:pt>
                <c:pt idx="1638">
                  <c:v>0.49560095608884336</c:v>
                </c:pt>
                <c:pt idx="1639">
                  <c:v>0.49563339905170684</c:v>
                </c:pt>
                <c:pt idx="1640">
                  <c:v>0.49561153313625644</c:v>
                </c:pt>
                <c:pt idx="1641">
                  <c:v>0.49559128271433328</c:v>
                </c:pt>
                <c:pt idx="1642">
                  <c:v>0.49567299471024912</c:v>
                </c:pt>
                <c:pt idx="1643">
                  <c:v>0.49565203907926608</c:v>
                </c:pt>
                <c:pt idx="1644">
                  <c:v>0.49558812511608041</c:v>
                </c:pt>
                <c:pt idx="1645">
                  <c:v>0.49559575711549225</c:v>
                </c:pt>
                <c:pt idx="1646">
                  <c:v>0.4956938972954304</c:v>
                </c:pt>
                <c:pt idx="1647">
                  <c:v>0.49559294806089538</c:v>
                </c:pt>
                <c:pt idx="1648">
                  <c:v>0.49558073139842357</c:v>
                </c:pt>
                <c:pt idx="1649">
                  <c:v>0.49553456436764881</c:v>
                </c:pt>
                <c:pt idx="1650">
                  <c:v>0.4956342085244303</c:v>
                </c:pt>
                <c:pt idx="1651">
                  <c:v>0.49558818418286338</c:v>
                </c:pt>
                <c:pt idx="1652">
                  <c:v>0.4955848914053983</c:v>
                </c:pt>
                <c:pt idx="1653">
                  <c:v>0.49560646136534259</c:v>
                </c:pt>
                <c:pt idx="1654">
                  <c:v>0.49563473340750092</c:v>
                </c:pt>
                <c:pt idx="1655">
                  <c:v>0.49561791674500077</c:v>
                </c:pt>
                <c:pt idx="1656">
                  <c:v>0.49561819137298113</c:v>
                </c:pt>
                <c:pt idx="1657">
                  <c:v>0.49562680210806215</c:v>
                </c:pt>
                <c:pt idx="1658">
                  <c:v>0.49562079415431942</c:v>
                </c:pt>
                <c:pt idx="1659">
                  <c:v>0.49562659245302615</c:v>
                </c:pt>
                <c:pt idx="1660">
                  <c:v>0.49560886641035024</c:v>
                </c:pt>
                <c:pt idx="1661">
                  <c:v>0.49561859521712792</c:v>
                </c:pt>
                <c:pt idx="1662">
                  <c:v>0.4956124353430002</c:v>
                </c:pt>
                <c:pt idx="1663">
                  <c:v>0.49559109074959656</c:v>
                </c:pt>
                <c:pt idx="1664">
                  <c:v>0.49559358637354278</c:v>
                </c:pt>
                <c:pt idx="1665">
                  <c:v>0.4956505701140389</c:v>
                </c:pt>
                <c:pt idx="1666">
                  <c:v>0.49560528744863147</c:v>
                </c:pt>
                <c:pt idx="1667">
                  <c:v>0.49558050693794181</c:v>
                </c:pt>
                <c:pt idx="1668">
                  <c:v>0.49560836917049667</c:v>
                </c:pt>
                <c:pt idx="1669">
                  <c:v>0.49566912437198807</c:v>
                </c:pt>
                <c:pt idx="1670">
                  <c:v>0.49563864377835026</c:v>
                </c:pt>
                <c:pt idx="1671">
                  <c:v>0.49556901441616535</c:v>
                </c:pt>
                <c:pt idx="1672">
                  <c:v>0.49557332045786578</c:v>
                </c:pt>
                <c:pt idx="1673">
                  <c:v>0.49563682478530324</c:v>
                </c:pt>
                <c:pt idx="1674">
                  <c:v>0.4956277426475687</c:v>
                </c:pt>
                <c:pt idx="1675">
                  <c:v>0.49559049377700104</c:v>
                </c:pt>
                <c:pt idx="1676">
                  <c:v>0.49559810503217544</c:v>
                </c:pt>
                <c:pt idx="1677">
                  <c:v>0.49561942836115264</c:v>
                </c:pt>
                <c:pt idx="1678">
                  <c:v>0.49565075429463284</c:v>
                </c:pt>
                <c:pt idx="1679">
                  <c:v>0.49558597793536102</c:v>
                </c:pt>
                <c:pt idx="1680">
                  <c:v>0.49561104180780313</c:v>
                </c:pt>
                <c:pt idx="1681">
                  <c:v>0.49564062363495343</c:v>
                </c:pt>
                <c:pt idx="1682">
                  <c:v>0.49559269591251098</c:v>
                </c:pt>
                <c:pt idx="1683">
                  <c:v>0.49564043873221564</c:v>
                </c:pt>
                <c:pt idx="1684">
                  <c:v>0.49561818658609613</c:v>
                </c:pt>
                <c:pt idx="1685">
                  <c:v>0.49565211217932154</c:v>
                </c:pt>
                <c:pt idx="1686">
                  <c:v>0.49561351951608346</c:v>
                </c:pt>
                <c:pt idx="1687">
                  <c:v>0.4956458043717098</c:v>
                </c:pt>
                <c:pt idx="1688">
                  <c:v>0.49562985403852872</c:v>
                </c:pt>
                <c:pt idx="1689">
                  <c:v>0.49566795074693842</c:v>
                </c:pt>
                <c:pt idx="1690">
                  <c:v>0.49567789910051757</c:v>
                </c:pt>
                <c:pt idx="1691">
                  <c:v>0.49560339550512417</c:v>
                </c:pt>
                <c:pt idx="1692">
                  <c:v>0.495563549672974</c:v>
                </c:pt>
                <c:pt idx="1693">
                  <c:v>0.49555509037184564</c:v>
                </c:pt>
                <c:pt idx="1694">
                  <c:v>0.4956098915370909</c:v>
                </c:pt>
                <c:pt idx="1695">
                  <c:v>0.4956207679819839</c:v>
                </c:pt>
                <c:pt idx="1696">
                  <c:v>0.49555281294477022</c:v>
                </c:pt>
                <c:pt idx="1697">
                  <c:v>0.49554604664389285</c:v>
                </c:pt>
                <c:pt idx="1698">
                  <c:v>0.49557889131349636</c:v>
                </c:pt>
                <c:pt idx="1699">
                  <c:v>0.49560520771387867</c:v>
                </c:pt>
                <c:pt idx="1700">
                  <c:v>0.49559369269143994</c:v>
                </c:pt>
                <c:pt idx="1701">
                  <c:v>0.49551641379275196</c:v>
                </c:pt>
                <c:pt idx="1702">
                  <c:v>0.49542470715399434</c:v>
                </c:pt>
                <c:pt idx="1703">
                  <c:v>0.4955721918090733</c:v>
                </c:pt>
                <c:pt idx="1704">
                  <c:v>0.49560100333986684</c:v>
                </c:pt>
                <c:pt idx="1705">
                  <c:v>0.49559134880618955</c:v>
                </c:pt>
                <c:pt idx="1706">
                  <c:v>0.49549559103349167</c:v>
                </c:pt>
                <c:pt idx="1707">
                  <c:v>0.49555054731225212</c:v>
                </c:pt>
                <c:pt idx="1708">
                  <c:v>0.49561829472751995</c:v>
                </c:pt>
                <c:pt idx="1709">
                  <c:v>0.49559690154419933</c:v>
                </c:pt>
                <c:pt idx="1710">
                  <c:v>0.49557728015578528</c:v>
                </c:pt>
                <c:pt idx="1711">
                  <c:v>0.49558125120087726</c:v>
                </c:pt>
                <c:pt idx="1712">
                  <c:v>0.49556545668343355</c:v>
                </c:pt>
                <c:pt idx="1713">
                  <c:v>0.49559015598002149</c:v>
                </c:pt>
                <c:pt idx="1714">
                  <c:v>0.49558638590368537</c:v>
                </c:pt>
                <c:pt idx="1715">
                  <c:v>0.49553917158177813</c:v>
                </c:pt>
                <c:pt idx="1716">
                  <c:v>0.49555181600426873</c:v>
                </c:pt>
                <c:pt idx="1717">
                  <c:v>0.49552586481488226</c:v>
                </c:pt>
                <c:pt idx="1718">
                  <c:v>0.49559924059060312</c:v>
                </c:pt>
                <c:pt idx="1719">
                  <c:v>0.49527728999356507</c:v>
                </c:pt>
                <c:pt idx="1720">
                  <c:v>0.49532406145908819</c:v>
                </c:pt>
                <c:pt idx="1721">
                  <c:v>0.49540540378478454</c:v>
                </c:pt>
                <c:pt idx="1722">
                  <c:v>0.49544851489514458</c:v>
                </c:pt>
                <c:pt idx="1723">
                  <c:v>0.49543247117137429</c:v>
                </c:pt>
                <c:pt idx="1724">
                  <c:v>0.4954480262040255</c:v>
                </c:pt>
                <c:pt idx="1725">
                  <c:v>0.49546911698089113</c:v>
                </c:pt>
                <c:pt idx="1726">
                  <c:v>0.49549220993728704</c:v>
                </c:pt>
                <c:pt idx="1727">
                  <c:v>0.4954243643443631</c:v>
                </c:pt>
                <c:pt idx="1728">
                  <c:v>0.4953517096274388</c:v>
                </c:pt>
                <c:pt idx="1729">
                  <c:v>0.49537137109507745</c:v>
                </c:pt>
                <c:pt idx="1730">
                  <c:v>0.49541446437771131</c:v>
                </c:pt>
                <c:pt idx="1731">
                  <c:v>0.49540736814484126</c:v>
                </c:pt>
                <c:pt idx="1732">
                  <c:v>0.49540525784620981</c:v>
                </c:pt>
                <c:pt idx="1733">
                  <c:v>0.49545992721785775</c:v>
                </c:pt>
                <c:pt idx="1734">
                  <c:v>0.49547746169552226</c:v>
                </c:pt>
                <c:pt idx="1735">
                  <c:v>0.49546944495606843</c:v>
                </c:pt>
                <c:pt idx="1736">
                  <c:v>0.49540776825118316</c:v>
                </c:pt>
                <c:pt idx="1737">
                  <c:v>0.49548789028812357</c:v>
                </c:pt>
                <c:pt idx="1738">
                  <c:v>0.49545751300748725</c:v>
                </c:pt>
                <c:pt idx="1739">
                  <c:v>0.49547288881040386</c:v>
                </c:pt>
                <c:pt idx="1740">
                  <c:v>0.49538218057480166</c:v>
                </c:pt>
                <c:pt idx="1741">
                  <c:v>0.49547069337306016</c:v>
                </c:pt>
                <c:pt idx="1742">
                  <c:v>0.49549465335996956</c:v>
                </c:pt>
                <c:pt idx="1743">
                  <c:v>0.49553875803365133</c:v>
                </c:pt>
                <c:pt idx="1744">
                  <c:v>0.49550084860923699</c:v>
                </c:pt>
                <c:pt idx="1745">
                  <c:v>0.49546680922985775</c:v>
                </c:pt>
                <c:pt idx="1746">
                  <c:v>0.49535062208799219</c:v>
                </c:pt>
                <c:pt idx="1747">
                  <c:v>0.49547530878295382</c:v>
                </c:pt>
                <c:pt idx="1748">
                  <c:v>0.49551255694150381</c:v>
                </c:pt>
                <c:pt idx="1749">
                  <c:v>0.49549184317915224</c:v>
                </c:pt>
                <c:pt idx="1750">
                  <c:v>0.49563193476452189</c:v>
                </c:pt>
                <c:pt idx="1751">
                  <c:v>0.49567720969338191</c:v>
                </c:pt>
                <c:pt idx="1752">
                  <c:v>0.49562408534399904</c:v>
                </c:pt>
                <c:pt idx="1753">
                  <c:v>0.49567827994542496</c:v>
                </c:pt>
              </c:numCache>
            </c:numRef>
          </c:xVal>
          <c:yVal>
            <c:numRef>
              <c:f>Data_Interpretation!$AR$28:$AR$2855</c:f>
              <c:numCache>
                <c:formatCode>0.00E+00</c:formatCode>
                <c:ptCount val="2828"/>
                <c:pt idx="4">
                  <c:v>1.4437295881124416E-17</c:v>
                </c:pt>
                <c:pt idx="5">
                  <c:v>1.3799948798980596E-17</c:v>
                </c:pt>
                <c:pt idx="6">
                  <c:v>1.4345707941308682E-17</c:v>
                </c:pt>
                <c:pt idx="7">
                  <c:v>1.2254889477588089E-17</c:v>
                </c:pt>
                <c:pt idx="8">
                  <c:v>1.1019036862253962E-17</c:v>
                </c:pt>
                <c:pt idx="9">
                  <c:v>1.1668376398959531E-17</c:v>
                </c:pt>
                <c:pt idx="10">
                  <c:v>1.2370267788460314E-17</c:v>
                </c:pt>
                <c:pt idx="11">
                  <c:v>1.1588930000579345E-17</c:v>
                </c:pt>
                <c:pt idx="12">
                  <c:v>7.9790802352956576E-18</c:v>
                </c:pt>
                <c:pt idx="13">
                  <c:v>4.0937140930918932E-18</c:v>
                </c:pt>
                <c:pt idx="14">
                  <c:v>2.2122966598847131E-18</c:v>
                </c:pt>
                <c:pt idx="15">
                  <c:v>-9.0508017522820921E-19</c:v>
                </c:pt>
                <c:pt idx="16">
                  <c:v>-1.8075205812185437E-18</c:v>
                </c:pt>
                <c:pt idx="17">
                  <c:v>-1.0048716716636456E-18</c:v>
                </c:pt>
                <c:pt idx="18">
                  <c:v>-1.6351067892176732E-18</c:v>
                </c:pt>
                <c:pt idx="19">
                  <c:v>-2.6898937405878188E-18</c:v>
                </c:pt>
                <c:pt idx="20">
                  <c:v>-1.300615616350882E-18</c:v>
                </c:pt>
                <c:pt idx="21">
                  <c:v>7.4627800896721994E-19</c:v>
                </c:pt>
                <c:pt idx="22">
                  <c:v>6.5238598966794898E-19</c:v>
                </c:pt>
                <c:pt idx="23">
                  <c:v>-1.6080936197761309E-18</c:v>
                </c:pt>
                <c:pt idx="24">
                  <c:v>-1.4885193340796395E-18</c:v>
                </c:pt>
                <c:pt idx="25">
                  <c:v>-1.060483202376409E-19</c:v>
                </c:pt>
                <c:pt idx="26">
                  <c:v>3.5174700990398708E-19</c:v>
                </c:pt>
                <c:pt idx="27">
                  <c:v>-3.2035650358698963E-19</c:v>
                </c:pt>
                <c:pt idx="28">
                  <c:v>-8.8391510776344017E-19</c:v>
                </c:pt>
                <c:pt idx="29">
                  <c:v>-9.8999312818199393E-19</c:v>
                </c:pt>
                <c:pt idx="30">
                  <c:v>-4.0168547489698821E-19</c:v>
                </c:pt>
                <c:pt idx="31">
                  <c:v>2.6210532458256513E-19</c:v>
                </c:pt>
                <c:pt idx="32">
                  <c:v>-6.1690672866188177E-19</c:v>
                </c:pt>
                <c:pt idx="33">
                  <c:v>-1.2751253888045183E-18</c:v>
                </c:pt>
                <c:pt idx="34">
                  <c:v>-1.3773298009566337E-19</c:v>
                </c:pt>
                <c:pt idx="35">
                  <c:v>-1.3035531515536226E-19</c:v>
                </c:pt>
                <c:pt idx="36">
                  <c:v>-6.4546889213240269E-19</c:v>
                </c:pt>
                <c:pt idx="37">
                  <c:v>-6.8866827374513083E-19</c:v>
                </c:pt>
                <c:pt idx="38">
                  <c:v>-1.0647824682467315E-18</c:v>
                </c:pt>
                <c:pt idx="39">
                  <c:v>-2.1198846448109364E-18</c:v>
                </c:pt>
                <c:pt idx="40">
                  <c:v>-1.7777292448965231E-18</c:v>
                </c:pt>
                <c:pt idx="41">
                  <c:v>-3.0891183349421945E-20</c:v>
                </c:pt>
                <c:pt idx="42">
                  <c:v>-1.3853552870488419E-18</c:v>
                </c:pt>
                <c:pt idx="43">
                  <c:v>-2.7111356347944699E-18</c:v>
                </c:pt>
                <c:pt idx="44">
                  <c:v>-2.4617212652570516E-18</c:v>
                </c:pt>
                <c:pt idx="45">
                  <c:v>-1.1129108098468403E-18</c:v>
                </c:pt>
                <c:pt idx="46">
                  <c:v>-1.0558386436556061E-18</c:v>
                </c:pt>
                <c:pt idx="47">
                  <c:v>-1.6044797083962469E-18</c:v>
                </c:pt>
                <c:pt idx="48">
                  <c:v>-8.8491430789678115E-19</c:v>
                </c:pt>
                <c:pt idx="49">
                  <c:v>8.9112837611442452E-20</c:v>
                </c:pt>
                <c:pt idx="50">
                  <c:v>-7.1132612375286472E-19</c:v>
                </c:pt>
                <c:pt idx="51">
                  <c:v>-1.7595510485713399E-18</c:v>
                </c:pt>
                <c:pt idx="52">
                  <c:v>-9.8472807088198678E-19</c:v>
                </c:pt>
                <c:pt idx="53">
                  <c:v>-9.5364908853778043E-19</c:v>
                </c:pt>
                <c:pt idx="54">
                  <c:v>-5.3275564617937087E-19</c:v>
                </c:pt>
                <c:pt idx="55">
                  <c:v>2.9765467725982975E-19</c:v>
                </c:pt>
                <c:pt idx="56">
                  <c:v>-2.4123742490151027E-18</c:v>
                </c:pt>
                <c:pt idx="57">
                  <c:v>-2.940171455556377E-18</c:v>
                </c:pt>
                <c:pt idx="58">
                  <c:v>-2.3802469925921932E-18</c:v>
                </c:pt>
                <c:pt idx="59">
                  <c:v>-9.4280934248235841E-19</c:v>
                </c:pt>
                <c:pt idx="60">
                  <c:v>2.4489189562754069E-18</c:v>
                </c:pt>
                <c:pt idx="61">
                  <c:v>2.0116698940666862E-18</c:v>
                </c:pt>
                <c:pt idx="62">
                  <c:v>-5.1937141597028635E-19</c:v>
                </c:pt>
                <c:pt idx="63">
                  <c:v>-2.7252607504744266E-18</c:v>
                </c:pt>
                <c:pt idx="64">
                  <c:v>-2.8985173941885009E-18</c:v>
                </c:pt>
                <c:pt idx="65">
                  <c:v>2.8739868329228522E-18</c:v>
                </c:pt>
                <c:pt idx="66">
                  <c:v>3.8422984932423116E-18</c:v>
                </c:pt>
                <c:pt idx="67">
                  <c:v>1.0619362500660531E-21</c:v>
                </c:pt>
                <c:pt idx="68">
                  <c:v>2.0140224888061105E-19</c:v>
                </c:pt>
                <c:pt idx="69">
                  <c:v>-4.2356503947403463E-19</c:v>
                </c:pt>
                <c:pt idx="70">
                  <c:v>-3.6348897544834754E-18</c:v>
                </c:pt>
                <c:pt idx="71">
                  <c:v>-1.3050018464292424E-18</c:v>
                </c:pt>
                <c:pt idx="72">
                  <c:v>2.3364631207236855E-18</c:v>
                </c:pt>
                <c:pt idx="73">
                  <c:v>3.3591626429740934E-18</c:v>
                </c:pt>
                <c:pt idx="74">
                  <c:v>-4.0200199938605436E-19</c:v>
                </c:pt>
                <c:pt idx="75">
                  <c:v>-2.3365190980251886E-18</c:v>
                </c:pt>
                <c:pt idx="76">
                  <c:v>1.6729475381011009E-19</c:v>
                </c:pt>
                <c:pt idx="77">
                  <c:v>-1.5035018736517129E-18</c:v>
                </c:pt>
                <c:pt idx="78">
                  <c:v>-1.6791248527143212E-18</c:v>
                </c:pt>
                <c:pt idx="79">
                  <c:v>3.2151265418290607E-18</c:v>
                </c:pt>
                <c:pt idx="80">
                  <c:v>3.1868614538273725E-18</c:v>
                </c:pt>
                <c:pt idx="81">
                  <c:v>-7.0192970976355116E-19</c:v>
                </c:pt>
                <c:pt idx="82">
                  <c:v>-1.4020591326233495E-18</c:v>
                </c:pt>
                <c:pt idx="83">
                  <c:v>-6.1409312814627827E-19</c:v>
                </c:pt>
                <c:pt idx="84">
                  <c:v>7.4434361929051216E-19</c:v>
                </c:pt>
                <c:pt idx="85">
                  <c:v>1.1524353473899271E-18</c:v>
                </c:pt>
                <c:pt idx="86">
                  <c:v>1.6261307629130513E-18</c:v>
                </c:pt>
                <c:pt idx="87">
                  <c:v>2.2005640836541957E-18</c:v>
                </c:pt>
                <c:pt idx="88">
                  <c:v>-1.3353356417931935E-19</c:v>
                </c:pt>
                <c:pt idx="89">
                  <c:v>1.5698694178593345E-18</c:v>
                </c:pt>
                <c:pt idx="90">
                  <c:v>3.1487809541959531E-18</c:v>
                </c:pt>
                <c:pt idx="91">
                  <c:v>1.6633445948191872E-19</c:v>
                </c:pt>
                <c:pt idx="92">
                  <c:v>2.0335997273977706E-18</c:v>
                </c:pt>
                <c:pt idx="93">
                  <c:v>1.772238067275365E-18</c:v>
                </c:pt>
                <c:pt idx="94">
                  <c:v>-2.8681199002583573E-18</c:v>
                </c:pt>
                <c:pt idx="95">
                  <c:v>-2.9212747248488726E-18</c:v>
                </c:pt>
                <c:pt idx="96">
                  <c:v>-7.2227919645200978E-19</c:v>
                </c:pt>
                <c:pt idx="97">
                  <c:v>-8.0582854269985349E-19</c:v>
                </c:pt>
                <c:pt idx="98">
                  <c:v>-3.374583031218824E-18</c:v>
                </c:pt>
                <c:pt idx="99">
                  <c:v>-2.8895098063894082E-18</c:v>
                </c:pt>
                <c:pt idx="100">
                  <c:v>-6.5385968661895791E-19</c:v>
                </c:pt>
                <c:pt idx="101">
                  <c:v>-2.10708795886314E-18</c:v>
                </c:pt>
                <c:pt idx="102">
                  <c:v>-4.7364580343089161E-19</c:v>
                </c:pt>
                <c:pt idx="103">
                  <c:v>4.0887242180351487E-18</c:v>
                </c:pt>
                <c:pt idx="104">
                  <c:v>1.7948174341001202E-18</c:v>
                </c:pt>
                <c:pt idx="105">
                  <c:v>-2.4467842561230143E-18</c:v>
                </c:pt>
                <c:pt idx="106">
                  <c:v>-6.9387488172257476E-19</c:v>
                </c:pt>
                <c:pt idx="107">
                  <c:v>4.867949382183282E-19</c:v>
                </c:pt>
                <c:pt idx="108">
                  <c:v>6.522282771011125E-19</c:v>
                </c:pt>
                <c:pt idx="109">
                  <c:v>-5.2357894308194609E-19</c:v>
                </c:pt>
                <c:pt idx="110">
                  <c:v>-2.1642019639386013E-18</c:v>
                </c:pt>
                <c:pt idx="111">
                  <c:v>-2.1886613097208525E-18</c:v>
                </c:pt>
                <c:pt idx="112">
                  <c:v>-9.7555501684293611E-19</c:v>
                </c:pt>
                <c:pt idx="113">
                  <c:v>4.1165994970750932E-19</c:v>
                </c:pt>
                <c:pt idx="114">
                  <c:v>1.3930297202159178E-18</c:v>
                </c:pt>
                <c:pt idx="115">
                  <c:v>9.7610109189315523E-19</c:v>
                </c:pt>
                <c:pt idx="116">
                  <c:v>-5.7083053723633651E-19</c:v>
                </c:pt>
                <c:pt idx="117">
                  <c:v>-1.7348262536409429E-18</c:v>
                </c:pt>
                <c:pt idx="118">
                  <c:v>3.8695981826243537E-19</c:v>
                </c:pt>
                <c:pt idx="119">
                  <c:v>2.6422173868847576E-18</c:v>
                </c:pt>
                <c:pt idx="120">
                  <c:v>8.9253679362369044E-20</c:v>
                </c:pt>
                <c:pt idx="121">
                  <c:v>-3.3279567485108342E-18</c:v>
                </c:pt>
                <c:pt idx="122">
                  <c:v>-2.1230067819452805E-18</c:v>
                </c:pt>
                <c:pt idx="123">
                  <c:v>-3.06263450619893E-19</c:v>
                </c:pt>
                <c:pt idx="124">
                  <c:v>-6.5160606706516318E-19</c:v>
                </c:pt>
                <c:pt idx="125">
                  <c:v>2.330653020468825E-19</c:v>
                </c:pt>
                <c:pt idx="126">
                  <c:v>2.036009283655056E-18</c:v>
                </c:pt>
                <c:pt idx="127">
                  <c:v>1.2549129043579692E-18</c:v>
                </c:pt>
                <c:pt idx="128">
                  <c:v>2.839423714524721E-21</c:v>
                </c:pt>
                <c:pt idx="129">
                  <c:v>6.6419466167642487E-19</c:v>
                </c:pt>
                <c:pt idx="130">
                  <c:v>2.5539039126243128E-18</c:v>
                </c:pt>
                <c:pt idx="131">
                  <c:v>2.7124805515563187E-18</c:v>
                </c:pt>
                <c:pt idx="132">
                  <c:v>9.2415945360807854E-19</c:v>
                </c:pt>
                <c:pt idx="133">
                  <c:v>1.4737233929804803E-18</c:v>
                </c:pt>
                <c:pt idx="134">
                  <c:v>4.165312076251232E-19</c:v>
                </c:pt>
                <c:pt idx="135">
                  <c:v>-2.2642853924075459E-18</c:v>
                </c:pt>
                <c:pt idx="136">
                  <c:v>-1.0589464024109502E-18</c:v>
                </c:pt>
                <c:pt idx="137">
                  <c:v>8.9561756367544923E-19</c:v>
                </c:pt>
                <c:pt idx="138">
                  <c:v>-6.233541406713025E-19</c:v>
                </c:pt>
                <c:pt idx="139">
                  <c:v>-3.2886134757537133E-18</c:v>
                </c:pt>
                <c:pt idx="140">
                  <c:v>-1.8152508113776309E-18</c:v>
                </c:pt>
                <c:pt idx="141">
                  <c:v>6.0047269066797598E-19</c:v>
                </c:pt>
                <c:pt idx="142">
                  <c:v>-1.5475237904323303E-19</c:v>
                </c:pt>
                <c:pt idx="143">
                  <c:v>-1.5266167945988866E-18</c:v>
                </c:pt>
                <c:pt idx="144">
                  <c:v>-8.3936676559027183E-19</c:v>
                </c:pt>
                <c:pt idx="145">
                  <c:v>3.6293334993048008E-19</c:v>
                </c:pt>
                <c:pt idx="146">
                  <c:v>-1.6501323143153965E-18</c:v>
                </c:pt>
                <c:pt idx="147">
                  <c:v>-3.1169671477854733E-19</c:v>
                </c:pt>
                <c:pt idx="148">
                  <c:v>1.9630792931686004E-18</c:v>
                </c:pt>
                <c:pt idx="149">
                  <c:v>-6.037194622832899E-19</c:v>
                </c:pt>
                <c:pt idx="150">
                  <c:v>-5.1970234917377901E-18</c:v>
                </c:pt>
                <c:pt idx="151">
                  <c:v>-6.0847899917580757E-18</c:v>
                </c:pt>
                <c:pt idx="152">
                  <c:v>-1.484720710013257E-18</c:v>
                </c:pt>
                <c:pt idx="153">
                  <c:v>1.2953975291923274E-18</c:v>
                </c:pt>
                <c:pt idx="154">
                  <c:v>-1.2616348449567409E-18</c:v>
                </c:pt>
                <c:pt idx="155">
                  <c:v>-1.7502998272680655E-18</c:v>
                </c:pt>
                <c:pt idx="156">
                  <c:v>-4.883291418495074E-19</c:v>
                </c:pt>
                <c:pt idx="157">
                  <c:v>-2.350155752306389E-18</c:v>
                </c:pt>
                <c:pt idx="158">
                  <c:v>-2.452708102086279E-18</c:v>
                </c:pt>
                <c:pt idx="159">
                  <c:v>1.5996467179247733E-18</c:v>
                </c:pt>
                <c:pt idx="160">
                  <c:v>1.586753910065592E-18</c:v>
                </c:pt>
                <c:pt idx="161">
                  <c:v>7.0190663182183957E-19</c:v>
                </c:pt>
                <c:pt idx="162">
                  <c:v>1.3113970591599483E-18</c:v>
                </c:pt>
                <c:pt idx="163">
                  <c:v>4.3169090649425091E-19</c:v>
                </c:pt>
                <c:pt idx="164">
                  <c:v>1.9555712190323742E-18</c:v>
                </c:pt>
                <c:pt idx="165">
                  <c:v>1.451609197507592E-18</c:v>
                </c:pt>
                <c:pt idx="166">
                  <c:v>1.6515611273724626E-18</c:v>
                </c:pt>
                <c:pt idx="167">
                  <c:v>1.999820132039656E-18</c:v>
                </c:pt>
                <c:pt idx="168">
                  <c:v>1.4586669388945859E-18</c:v>
                </c:pt>
                <c:pt idx="169">
                  <c:v>1.7323796824216728E-18</c:v>
                </c:pt>
                <c:pt idx="170">
                  <c:v>-6.8906038693448717E-19</c:v>
                </c:pt>
                <c:pt idx="171">
                  <c:v>-1.6822770899117623E-19</c:v>
                </c:pt>
                <c:pt idx="172">
                  <c:v>1.1751780905737095E-18</c:v>
                </c:pt>
                <c:pt idx="173">
                  <c:v>-4.6026961094356526E-18</c:v>
                </c:pt>
                <c:pt idx="174">
                  <c:v>-2.1900604525722784E-18</c:v>
                </c:pt>
                <c:pt idx="175">
                  <c:v>2.305829776148955E-18</c:v>
                </c:pt>
                <c:pt idx="176">
                  <c:v>1.3104222639365499E-18</c:v>
                </c:pt>
                <c:pt idx="177">
                  <c:v>8.6103187575515494E-19</c:v>
                </c:pt>
                <c:pt idx="178">
                  <c:v>-3.1268313936899887E-19</c:v>
                </c:pt>
                <c:pt idx="179">
                  <c:v>-1.0170734419940885E-18</c:v>
                </c:pt>
                <c:pt idx="180">
                  <c:v>-2.4845035301214549E-18</c:v>
                </c:pt>
                <c:pt idx="181">
                  <c:v>-1.1783421435591703E-19</c:v>
                </c:pt>
                <c:pt idx="182">
                  <c:v>3.8386961372048237E-18</c:v>
                </c:pt>
                <c:pt idx="183">
                  <c:v>1.5140984007353963E-19</c:v>
                </c:pt>
                <c:pt idx="184">
                  <c:v>-1.79670912657712E-18</c:v>
                </c:pt>
                <c:pt idx="185">
                  <c:v>6.9697760073940665E-19</c:v>
                </c:pt>
                <c:pt idx="186">
                  <c:v>-1.4552798090513243E-19</c:v>
                </c:pt>
                <c:pt idx="187">
                  <c:v>-8.1602396262792874E-19</c:v>
                </c:pt>
                <c:pt idx="188">
                  <c:v>1.9757148920999418E-18</c:v>
                </c:pt>
                <c:pt idx="189">
                  <c:v>2.5898160688571645E-18</c:v>
                </c:pt>
                <c:pt idx="190">
                  <c:v>4.1837429169035194E-19</c:v>
                </c:pt>
                <c:pt idx="191">
                  <c:v>6.2021491366771251E-19</c:v>
                </c:pt>
                <c:pt idx="192">
                  <c:v>1.9260712297096176E-18</c:v>
                </c:pt>
                <c:pt idx="193">
                  <c:v>4.7028274314958611E-18</c:v>
                </c:pt>
                <c:pt idx="194">
                  <c:v>4.0700789829474202E-18</c:v>
                </c:pt>
                <c:pt idx="195">
                  <c:v>-4.9721029007858264E-19</c:v>
                </c:pt>
                <c:pt idx="196">
                  <c:v>-5.5372152552908964E-19</c:v>
                </c:pt>
                <c:pt idx="197">
                  <c:v>2.5429573508853764E-19</c:v>
                </c:pt>
                <c:pt idx="198">
                  <c:v>-9.932205117506404E-19</c:v>
                </c:pt>
                <c:pt idx="199">
                  <c:v>-2.4957432341320733E-19</c:v>
                </c:pt>
                <c:pt idx="200">
                  <c:v>-8.0056258257926983E-20</c:v>
                </c:pt>
                <c:pt idx="201">
                  <c:v>-2.2247818475346205E-18</c:v>
                </c:pt>
                <c:pt idx="202">
                  <c:v>-6.2791662094133271E-18</c:v>
                </c:pt>
                <c:pt idx="203">
                  <c:v>-5.0429095012988274E-18</c:v>
                </c:pt>
                <c:pt idx="204">
                  <c:v>2.5150746518502314E-18</c:v>
                </c:pt>
                <c:pt idx="205">
                  <c:v>3.1976149913673759E-18</c:v>
                </c:pt>
                <c:pt idx="206">
                  <c:v>-5.443497252998081E-19</c:v>
                </c:pt>
                <c:pt idx="207">
                  <c:v>-2.3363160231275313E-19</c:v>
                </c:pt>
                <c:pt idx="208">
                  <c:v>-5.3606280162106417E-19</c:v>
                </c:pt>
                <c:pt idx="209">
                  <c:v>2.7178632970875813E-19</c:v>
                </c:pt>
                <c:pt idx="210">
                  <c:v>2.1089812642962192E-18</c:v>
                </c:pt>
                <c:pt idx="211">
                  <c:v>1.9205224296724152E-18</c:v>
                </c:pt>
                <c:pt idx="212">
                  <c:v>-1.7578608088982809E-19</c:v>
                </c:pt>
                <c:pt idx="213">
                  <c:v>-2.312446627298278E-18</c:v>
                </c:pt>
                <c:pt idx="214">
                  <c:v>-4.3885640532962464E-19</c:v>
                </c:pt>
                <c:pt idx="215">
                  <c:v>9.1112308687226434E-19</c:v>
                </c:pt>
                <c:pt idx="216">
                  <c:v>4.8505212428139615E-18</c:v>
                </c:pt>
                <c:pt idx="217">
                  <c:v>1.1335352748115724E-17</c:v>
                </c:pt>
                <c:pt idx="218">
                  <c:v>1.6677803998269486E-17</c:v>
                </c:pt>
                <c:pt idx="219">
                  <c:v>2.7942491021145386E-17</c:v>
                </c:pt>
                <c:pt idx="220">
                  <c:v>5.0589321070846205E-17</c:v>
                </c:pt>
                <c:pt idx="221">
                  <c:v>8.3959914302591299E-17</c:v>
                </c:pt>
                <c:pt idx="222">
                  <c:v>9.2644542096028714E-17</c:v>
                </c:pt>
                <c:pt idx="223">
                  <c:v>9.9339555097206186E-17</c:v>
                </c:pt>
                <c:pt idx="224">
                  <c:v>1.0605105908916477E-16</c:v>
                </c:pt>
                <c:pt idx="225">
                  <c:v>1.0367078212285678E-16</c:v>
                </c:pt>
                <c:pt idx="226">
                  <c:v>1.0113118252669246E-16</c:v>
                </c:pt>
                <c:pt idx="227">
                  <c:v>1.0001874981996819E-16</c:v>
                </c:pt>
                <c:pt idx="228">
                  <c:v>9.6301754037828116E-17</c:v>
                </c:pt>
                <c:pt idx="229">
                  <c:v>8.4801281509844541E-17</c:v>
                </c:pt>
                <c:pt idx="230">
                  <c:v>6.0160593771625591E-17</c:v>
                </c:pt>
                <c:pt idx="231">
                  <c:v>6.5042889358770471E-17</c:v>
                </c:pt>
                <c:pt idx="232">
                  <c:v>6.966123685543172E-17</c:v>
                </c:pt>
                <c:pt idx="233">
                  <c:v>7.0378081676308393E-17</c:v>
                </c:pt>
                <c:pt idx="234">
                  <c:v>7.3286975478913986E-17</c:v>
                </c:pt>
                <c:pt idx="235">
                  <c:v>8.2861821780515513E-17</c:v>
                </c:pt>
                <c:pt idx="236">
                  <c:v>9.3235664494710534E-17</c:v>
                </c:pt>
                <c:pt idx="237">
                  <c:v>9.2307159029835497E-17</c:v>
                </c:pt>
                <c:pt idx="238">
                  <c:v>8.6810160276453169E-17</c:v>
                </c:pt>
                <c:pt idx="239">
                  <c:v>8.2260217745228779E-17</c:v>
                </c:pt>
                <c:pt idx="240">
                  <c:v>6.9745021258687561E-17</c:v>
                </c:pt>
                <c:pt idx="241">
                  <c:v>6.3836738321899375E-17</c:v>
                </c:pt>
                <c:pt idx="242">
                  <c:v>6.0964299242175026E-17</c:v>
                </c:pt>
                <c:pt idx="243">
                  <c:v>6.5252877660644448E-17</c:v>
                </c:pt>
                <c:pt idx="244">
                  <c:v>6.3067043313451164E-17</c:v>
                </c:pt>
                <c:pt idx="245">
                  <c:v>6.0238709940421531E-17</c:v>
                </c:pt>
                <c:pt idx="246">
                  <c:v>6.2001520599839313E-17</c:v>
                </c:pt>
                <c:pt idx="247">
                  <c:v>6.4190930155855983E-17</c:v>
                </c:pt>
                <c:pt idx="248">
                  <c:v>6.9952055836253753E-17</c:v>
                </c:pt>
                <c:pt idx="249">
                  <c:v>7.8834450661337846E-17</c:v>
                </c:pt>
                <c:pt idx="250">
                  <c:v>7.700607549334509E-17</c:v>
                </c:pt>
                <c:pt idx="251">
                  <c:v>7.3141060559222286E-17</c:v>
                </c:pt>
                <c:pt idx="252">
                  <c:v>6.8004367137567926E-17</c:v>
                </c:pt>
                <c:pt idx="253">
                  <c:v>6.2555632894444193E-17</c:v>
                </c:pt>
                <c:pt idx="254">
                  <c:v>5.8224594441260802E-17</c:v>
                </c:pt>
                <c:pt idx="255">
                  <c:v>6.4630282078697901E-17</c:v>
                </c:pt>
                <c:pt idx="256">
                  <c:v>6.5895679857164528E-17</c:v>
                </c:pt>
                <c:pt idx="257">
                  <c:v>6.2061595478023812E-17</c:v>
                </c:pt>
                <c:pt idx="258">
                  <c:v>5.9934836339526455E-17</c:v>
                </c:pt>
                <c:pt idx="259">
                  <c:v>6.4308086682993699E-17</c:v>
                </c:pt>
                <c:pt idx="260">
                  <c:v>7.206920897047447E-17</c:v>
                </c:pt>
                <c:pt idx="261">
                  <c:v>7.4969879910459047E-17</c:v>
                </c:pt>
                <c:pt idx="262">
                  <c:v>7.4707256088894067E-17</c:v>
                </c:pt>
                <c:pt idx="263">
                  <c:v>7.1359825783908396E-17</c:v>
                </c:pt>
                <c:pt idx="264">
                  <c:v>6.5715247696261904E-17</c:v>
                </c:pt>
                <c:pt idx="265">
                  <c:v>6.626719982096776E-17</c:v>
                </c:pt>
                <c:pt idx="266">
                  <c:v>7.0517758354224238E-17</c:v>
                </c:pt>
                <c:pt idx="267">
                  <c:v>8.6834412771924291E-17</c:v>
                </c:pt>
                <c:pt idx="268">
                  <c:v>8.7499708231710504E-17</c:v>
                </c:pt>
                <c:pt idx="269">
                  <c:v>8.4362936927416213E-17</c:v>
                </c:pt>
                <c:pt idx="270">
                  <c:v>8.2325686188245268E-17</c:v>
                </c:pt>
                <c:pt idx="271">
                  <c:v>8.3106316282501149E-17</c:v>
                </c:pt>
                <c:pt idx="272">
                  <c:v>8.835085674248462E-17</c:v>
                </c:pt>
                <c:pt idx="273">
                  <c:v>8.903949116801596E-17</c:v>
                </c:pt>
                <c:pt idx="274">
                  <c:v>8.9312050004753384E-17</c:v>
                </c:pt>
                <c:pt idx="275">
                  <c:v>9.145525771801166E-17</c:v>
                </c:pt>
                <c:pt idx="276">
                  <c:v>8.1661821889938459E-17</c:v>
                </c:pt>
                <c:pt idx="277">
                  <c:v>8.3130441392648264E-17</c:v>
                </c:pt>
                <c:pt idx="278">
                  <c:v>8.2699291954061092E-17</c:v>
                </c:pt>
                <c:pt idx="279">
                  <c:v>8.0385754428772973E-17</c:v>
                </c:pt>
                <c:pt idx="280">
                  <c:v>7.857375263989344E-17</c:v>
                </c:pt>
                <c:pt idx="281">
                  <c:v>7.6605048963409227E-17</c:v>
                </c:pt>
                <c:pt idx="282">
                  <c:v>7.3834710370908049E-17</c:v>
                </c:pt>
                <c:pt idx="283">
                  <c:v>6.8189842440171121E-17</c:v>
                </c:pt>
                <c:pt idx="284">
                  <c:v>6.6303325816444665E-17</c:v>
                </c:pt>
                <c:pt idx="285">
                  <c:v>5.7628562591524221E-17</c:v>
                </c:pt>
                <c:pt idx="286">
                  <c:v>5.1073418223055754E-17</c:v>
                </c:pt>
                <c:pt idx="287">
                  <c:v>5.495240863321614E-17</c:v>
                </c:pt>
                <c:pt idx="288">
                  <c:v>6.2021009900190592E-17</c:v>
                </c:pt>
                <c:pt idx="289">
                  <c:v>6.3573263194449127E-17</c:v>
                </c:pt>
                <c:pt idx="290">
                  <c:v>6.3370805315452914E-17</c:v>
                </c:pt>
                <c:pt idx="291">
                  <c:v>6.2432066570879585E-17</c:v>
                </c:pt>
                <c:pt idx="292">
                  <c:v>6.6886377378409885E-17</c:v>
                </c:pt>
                <c:pt idx="293">
                  <c:v>6.5837703393033015E-17</c:v>
                </c:pt>
                <c:pt idx="294">
                  <c:v>6.893632093949667E-17</c:v>
                </c:pt>
                <c:pt idx="295">
                  <c:v>7.42504936922945E-17</c:v>
                </c:pt>
                <c:pt idx="296">
                  <c:v>7.3676375118482306E-17</c:v>
                </c:pt>
                <c:pt idx="297">
                  <c:v>6.9713054853967137E-17</c:v>
                </c:pt>
                <c:pt idx="298">
                  <c:v>6.8260438715120743E-17</c:v>
                </c:pt>
                <c:pt idx="299">
                  <c:v>6.6709509936733977E-17</c:v>
                </c:pt>
                <c:pt idx="300">
                  <c:v>6.6507214590824286E-17</c:v>
                </c:pt>
                <c:pt idx="301">
                  <c:v>6.347811667521515E-17</c:v>
                </c:pt>
                <c:pt idx="302">
                  <c:v>6.4578148230138636E-17</c:v>
                </c:pt>
                <c:pt idx="303">
                  <c:v>6.4507223196037325E-17</c:v>
                </c:pt>
                <c:pt idx="304">
                  <c:v>6.6068286078527408E-17</c:v>
                </c:pt>
                <c:pt idx="305">
                  <c:v>6.5236310467478504E-17</c:v>
                </c:pt>
                <c:pt idx="306">
                  <c:v>6.2355760523828851E-17</c:v>
                </c:pt>
                <c:pt idx="307">
                  <c:v>6.3491228710775245E-17</c:v>
                </c:pt>
                <c:pt idx="308">
                  <c:v>6.6832958906272424E-17</c:v>
                </c:pt>
                <c:pt idx="309">
                  <c:v>6.5493470207036258E-17</c:v>
                </c:pt>
                <c:pt idx="310">
                  <c:v>6.5377943598971201E-17</c:v>
                </c:pt>
                <c:pt idx="311">
                  <c:v>6.0290329496969129E-17</c:v>
                </c:pt>
                <c:pt idx="312">
                  <c:v>5.694632466595043E-17</c:v>
                </c:pt>
                <c:pt idx="313">
                  <c:v>5.5042199387163546E-17</c:v>
                </c:pt>
                <c:pt idx="314">
                  <c:v>5.5726018660885709E-17</c:v>
                </c:pt>
                <c:pt idx="315">
                  <c:v>6.1089099567607785E-17</c:v>
                </c:pt>
                <c:pt idx="316">
                  <c:v>6.257909361199395E-17</c:v>
                </c:pt>
                <c:pt idx="317">
                  <c:v>6.0524980873432574E-17</c:v>
                </c:pt>
                <c:pt idx="318">
                  <c:v>6.2586414656105113E-17</c:v>
                </c:pt>
                <c:pt idx="319">
                  <c:v>6.4422875293581224E-17</c:v>
                </c:pt>
                <c:pt idx="320">
                  <c:v>6.7478155051652924E-17</c:v>
                </c:pt>
                <c:pt idx="321">
                  <c:v>7.1699608457359113E-17</c:v>
                </c:pt>
                <c:pt idx="322">
                  <c:v>7.1373145129600765E-17</c:v>
                </c:pt>
                <c:pt idx="323">
                  <c:v>6.7865895702326038E-17</c:v>
                </c:pt>
                <c:pt idx="324">
                  <c:v>6.0744359981114848E-17</c:v>
                </c:pt>
                <c:pt idx="325">
                  <c:v>6.0318338244447226E-17</c:v>
                </c:pt>
                <c:pt idx="326">
                  <c:v>6.4561312336283043E-17</c:v>
                </c:pt>
                <c:pt idx="327">
                  <c:v>6.5075255230864772E-17</c:v>
                </c:pt>
                <c:pt idx="328">
                  <c:v>6.3291514747287583E-17</c:v>
                </c:pt>
                <c:pt idx="329">
                  <c:v>6.3331942095332813E-17</c:v>
                </c:pt>
                <c:pt idx="330">
                  <c:v>6.5144713367410348E-17</c:v>
                </c:pt>
                <c:pt idx="331">
                  <c:v>6.4638225692067968E-17</c:v>
                </c:pt>
                <c:pt idx="332">
                  <c:v>6.767374186198429E-17</c:v>
                </c:pt>
                <c:pt idx="333">
                  <c:v>7.1341861670299114E-17</c:v>
                </c:pt>
                <c:pt idx="334">
                  <c:v>6.8547019247581701E-17</c:v>
                </c:pt>
                <c:pt idx="335">
                  <c:v>6.2264755541172947E-17</c:v>
                </c:pt>
                <c:pt idx="336">
                  <c:v>5.9451267466476348E-17</c:v>
                </c:pt>
                <c:pt idx="337">
                  <c:v>5.9646552718337221E-17</c:v>
                </c:pt>
                <c:pt idx="338">
                  <c:v>5.6954895910328832E-17</c:v>
                </c:pt>
                <c:pt idx="339">
                  <c:v>5.0055202628000602E-17</c:v>
                </c:pt>
                <c:pt idx="340">
                  <c:v>4.3458272986593261E-17</c:v>
                </c:pt>
                <c:pt idx="341">
                  <c:v>4.2745997345098383E-17</c:v>
                </c:pt>
                <c:pt idx="342">
                  <c:v>4.9566989465923107E-17</c:v>
                </c:pt>
                <c:pt idx="343">
                  <c:v>5.4637710947708203E-17</c:v>
                </c:pt>
                <c:pt idx="344">
                  <c:v>5.6620375201327992E-17</c:v>
                </c:pt>
                <c:pt idx="345">
                  <c:v>5.8691216083873857E-17</c:v>
                </c:pt>
                <c:pt idx="346">
                  <c:v>5.871506793464092E-17</c:v>
                </c:pt>
                <c:pt idx="347">
                  <c:v>5.9134349398756539E-17</c:v>
                </c:pt>
                <c:pt idx="348">
                  <c:v>5.9101948365294398E-17</c:v>
                </c:pt>
                <c:pt idx="349">
                  <c:v>6.0059627608513156E-17</c:v>
                </c:pt>
                <c:pt idx="350">
                  <c:v>5.6694279580745829E-17</c:v>
                </c:pt>
                <c:pt idx="351">
                  <c:v>4.7734746428267696E-17</c:v>
                </c:pt>
                <c:pt idx="352">
                  <c:v>4.2599694310848239E-17</c:v>
                </c:pt>
                <c:pt idx="353">
                  <c:v>4.2576523352692655E-17</c:v>
                </c:pt>
                <c:pt idx="354">
                  <c:v>4.2633635323231603E-17</c:v>
                </c:pt>
                <c:pt idx="355">
                  <c:v>4.3413889606757888E-17</c:v>
                </c:pt>
                <c:pt idx="356">
                  <c:v>4.3419148063455202E-17</c:v>
                </c:pt>
                <c:pt idx="357">
                  <c:v>4.5525019849612679E-17</c:v>
                </c:pt>
                <c:pt idx="358">
                  <c:v>4.958461375056865E-17</c:v>
                </c:pt>
                <c:pt idx="359">
                  <c:v>5.1563876385210788E-17</c:v>
                </c:pt>
                <c:pt idx="360">
                  <c:v>5.3212878317919773E-17</c:v>
                </c:pt>
                <c:pt idx="361">
                  <c:v>5.6065376012223813E-17</c:v>
                </c:pt>
                <c:pt idx="362">
                  <c:v>6.1576947892961891E-17</c:v>
                </c:pt>
                <c:pt idx="363">
                  <c:v>6.4320967444961225E-17</c:v>
                </c:pt>
                <c:pt idx="364">
                  <c:v>6.2990404725753778E-17</c:v>
                </c:pt>
                <c:pt idx="365">
                  <c:v>5.9775971828617363E-17</c:v>
                </c:pt>
                <c:pt idx="366">
                  <c:v>5.6132025816462155E-17</c:v>
                </c:pt>
                <c:pt idx="367">
                  <c:v>5.1042660427059442E-17</c:v>
                </c:pt>
                <c:pt idx="368">
                  <c:v>4.8383102976946344E-17</c:v>
                </c:pt>
                <c:pt idx="369">
                  <c:v>4.8114733264154761E-17</c:v>
                </c:pt>
                <c:pt idx="370">
                  <c:v>4.600307359197771E-17</c:v>
                </c:pt>
                <c:pt idx="371">
                  <c:v>3.9146671312279225E-17</c:v>
                </c:pt>
                <c:pt idx="372">
                  <c:v>3.5802369372987495E-17</c:v>
                </c:pt>
                <c:pt idx="373">
                  <c:v>2.9477761891491584E-17</c:v>
                </c:pt>
                <c:pt idx="374">
                  <c:v>3.201276251856651E-17</c:v>
                </c:pt>
                <c:pt idx="375">
                  <c:v>3.7796235567692354E-17</c:v>
                </c:pt>
                <c:pt idx="376">
                  <c:v>4.2528640471064693E-17</c:v>
                </c:pt>
                <c:pt idx="377">
                  <c:v>4.5892728929979614E-17</c:v>
                </c:pt>
                <c:pt idx="378">
                  <c:v>4.7188104377489009E-17</c:v>
                </c:pt>
                <c:pt idx="379">
                  <c:v>4.8250937452806143E-17</c:v>
                </c:pt>
                <c:pt idx="380">
                  <c:v>4.8534318630107399E-17</c:v>
                </c:pt>
                <c:pt idx="381">
                  <c:v>4.6067332909489556E-17</c:v>
                </c:pt>
                <c:pt idx="382">
                  <c:v>5.0395047421420981E-17</c:v>
                </c:pt>
                <c:pt idx="383">
                  <c:v>5.2229950854178123E-17</c:v>
                </c:pt>
                <c:pt idx="384">
                  <c:v>5.348208585103983E-17</c:v>
                </c:pt>
                <c:pt idx="385">
                  <c:v>5.5172695488343727E-17</c:v>
                </c:pt>
                <c:pt idx="386">
                  <c:v>5.0755231353266065E-17</c:v>
                </c:pt>
                <c:pt idx="387">
                  <c:v>4.8308976309212906E-17</c:v>
                </c:pt>
                <c:pt idx="388">
                  <c:v>4.5567145763527903E-17</c:v>
                </c:pt>
                <c:pt idx="389">
                  <c:v>4.321944346592837E-17</c:v>
                </c:pt>
                <c:pt idx="390">
                  <c:v>4.2032676585870264E-17</c:v>
                </c:pt>
                <c:pt idx="391">
                  <c:v>4.0476257647614533E-17</c:v>
                </c:pt>
                <c:pt idx="392">
                  <c:v>3.6223650747045073E-17</c:v>
                </c:pt>
                <c:pt idx="393">
                  <c:v>3.0455476208752683E-17</c:v>
                </c:pt>
                <c:pt idx="394">
                  <c:v>2.8584776713199196E-17</c:v>
                </c:pt>
                <c:pt idx="395">
                  <c:v>3.4191051017887265E-17</c:v>
                </c:pt>
                <c:pt idx="396">
                  <c:v>3.7480917740501727E-17</c:v>
                </c:pt>
                <c:pt idx="397">
                  <c:v>4.2524417043229585E-17</c:v>
                </c:pt>
                <c:pt idx="398">
                  <c:v>4.6197065660237827E-17</c:v>
                </c:pt>
                <c:pt idx="399">
                  <c:v>5.0373473505344123E-17</c:v>
                </c:pt>
                <c:pt idx="400">
                  <c:v>5.401980348958528E-17</c:v>
                </c:pt>
                <c:pt idx="401">
                  <c:v>5.421998423300691E-17</c:v>
                </c:pt>
                <c:pt idx="402">
                  <c:v>5.3861237927619952E-17</c:v>
                </c:pt>
                <c:pt idx="403">
                  <c:v>5.1578473436074666E-17</c:v>
                </c:pt>
                <c:pt idx="404">
                  <c:v>4.6751463471955864E-17</c:v>
                </c:pt>
                <c:pt idx="405">
                  <c:v>4.2147681992279892E-17</c:v>
                </c:pt>
                <c:pt idx="406">
                  <c:v>3.7497584417934744E-17</c:v>
                </c:pt>
                <c:pt idx="407">
                  <c:v>3.4977263063690085E-17</c:v>
                </c:pt>
                <c:pt idx="408">
                  <c:v>3.3071727343269926E-17</c:v>
                </c:pt>
                <c:pt idx="409">
                  <c:v>3.2505940369335044E-17</c:v>
                </c:pt>
                <c:pt idx="410">
                  <c:v>3.488219922381658E-17</c:v>
                </c:pt>
                <c:pt idx="411">
                  <c:v>3.5863151011894617E-17</c:v>
                </c:pt>
                <c:pt idx="412">
                  <c:v>3.7346615905687457E-17</c:v>
                </c:pt>
                <c:pt idx="413">
                  <c:v>3.9710972321931734E-17</c:v>
                </c:pt>
                <c:pt idx="414">
                  <c:v>4.3269245127422143E-17</c:v>
                </c:pt>
                <c:pt idx="415">
                  <c:v>4.522424008647426E-17</c:v>
                </c:pt>
                <c:pt idx="416">
                  <c:v>4.7591810430307219E-17</c:v>
                </c:pt>
                <c:pt idx="417">
                  <c:v>5.144994193688135E-17</c:v>
                </c:pt>
                <c:pt idx="418">
                  <c:v>5.0955616084041348E-17</c:v>
                </c:pt>
                <c:pt idx="419">
                  <c:v>4.7930117048029972E-17</c:v>
                </c:pt>
                <c:pt idx="420">
                  <c:v>4.6492874310037488E-17</c:v>
                </c:pt>
                <c:pt idx="421">
                  <c:v>4.5423712912216163E-17</c:v>
                </c:pt>
                <c:pt idx="422">
                  <c:v>4.3146631404647058E-17</c:v>
                </c:pt>
                <c:pt idx="423">
                  <c:v>3.9181197922013205E-17</c:v>
                </c:pt>
                <c:pt idx="424">
                  <c:v>3.5272878216682435E-17</c:v>
                </c:pt>
                <c:pt idx="425">
                  <c:v>3.1422509309806944E-17</c:v>
                </c:pt>
                <c:pt idx="426">
                  <c:v>2.6381058615367344E-17</c:v>
                </c:pt>
                <c:pt idx="427">
                  <c:v>2.5380884479567463E-17</c:v>
                </c:pt>
                <c:pt idx="428">
                  <c:v>2.9054851313784354E-17</c:v>
                </c:pt>
                <c:pt idx="429">
                  <c:v>2.9301825621245929E-17</c:v>
                </c:pt>
                <c:pt idx="430">
                  <c:v>2.840306731536838E-17</c:v>
                </c:pt>
                <c:pt idx="431">
                  <c:v>3.1244284928880142E-17</c:v>
                </c:pt>
                <c:pt idx="432">
                  <c:v>3.5034808825948221E-17</c:v>
                </c:pt>
                <c:pt idx="433">
                  <c:v>3.6529366503750215E-17</c:v>
                </c:pt>
                <c:pt idx="434">
                  <c:v>3.8305399355470857E-17</c:v>
                </c:pt>
                <c:pt idx="435">
                  <c:v>4.1831573621503353E-17</c:v>
                </c:pt>
                <c:pt idx="436">
                  <c:v>4.3919779792467709E-17</c:v>
                </c:pt>
                <c:pt idx="437">
                  <c:v>4.1452567262305745E-17</c:v>
                </c:pt>
                <c:pt idx="438">
                  <c:v>4.2319913702541715E-17</c:v>
                </c:pt>
                <c:pt idx="439">
                  <c:v>4.0750227616516831E-17</c:v>
                </c:pt>
                <c:pt idx="440">
                  <c:v>3.921301216502327E-17</c:v>
                </c:pt>
                <c:pt idx="441">
                  <c:v>3.6625697016566619E-17</c:v>
                </c:pt>
                <c:pt idx="442">
                  <c:v>3.4943033772172566E-17</c:v>
                </c:pt>
                <c:pt idx="443">
                  <c:v>3.0934137886945012E-17</c:v>
                </c:pt>
                <c:pt idx="444">
                  <c:v>2.6632182278301036E-17</c:v>
                </c:pt>
                <c:pt idx="445">
                  <c:v>2.3562462239878979E-17</c:v>
                </c:pt>
                <c:pt idx="446">
                  <c:v>2.4306230495255213E-17</c:v>
                </c:pt>
                <c:pt idx="447">
                  <c:v>2.5911827707275794E-17</c:v>
                </c:pt>
                <c:pt idx="448">
                  <c:v>2.6165282799860242E-17</c:v>
                </c:pt>
                <c:pt idx="449">
                  <c:v>3.0188908693102615E-17</c:v>
                </c:pt>
                <c:pt idx="450">
                  <c:v>3.4215531168210096E-17</c:v>
                </c:pt>
                <c:pt idx="451">
                  <c:v>3.7260279253824234E-17</c:v>
                </c:pt>
                <c:pt idx="452">
                  <c:v>3.8718914732772267E-17</c:v>
                </c:pt>
                <c:pt idx="453">
                  <c:v>3.7320924667322289E-17</c:v>
                </c:pt>
                <c:pt idx="454">
                  <c:v>3.6220836430820179E-17</c:v>
                </c:pt>
                <c:pt idx="455">
                  <c:v>3.5582426544321284E-17</c:v>
                </c:pt>
                <c:pt idx="456">
                  <c:v>3.1975684980519664E-17</c:v>
                </c:pt>
                <c:pt idx="457">
                  <c:v>3.2321925245950615E-17</c:v>
                </c:pt>
                <c:pt idx="458">
                  <c:v>2.7117610284705367E-17</c:v>
                </c:pt>
                <c:pt idx="459">
                  <c:v>2.3093836298730686E-17</c:v>
                </c:pt>
                <c:pt idx="460">
                  <c:v>2.2543128985970665E-17</c:v>
                </c:pt>
                <c:pt idx="461">
                  <c:v>2.4402240877866365E-17</c:v>
                </c:pt>
                <c:pt idx="462">
                  <c:v>2.7731035716289139E-17</c:v>
                </c:pt>
                <c:pt idx="463">
                  <c:v>3.2969785853904192E-17</c:v>
                </c:pt>
                <c:pt idx="464">
                  <c:v>3.5640131861052174E-17</c:v>
                </c:pt>
                <c:pt idx="465">
                  <c:v>3.9658211726646431E-17</c:v>
                </c:pt>
                <c:pt idx="466">
                  <c:v>4.1537523789404466E-17</c:v>
                </c:pt>
                <c:pt idx="467">
                  <c:v>4.2168042849342095E-17</c:v>
                </c:pt>
                <c:pt idx="468">
                  <c:v>4.1121529309493199E-17</c:v>
                </c:pt>
                <c:pt idx="469">
                  <c:v>3.8410885468107293E-17</c:v>
                </c:pt>
                <c:pt idx="470">
                  <c:v>3.5565315240370247E-17</c:v>
                </c:pt>
                <c:pt idx="471">
                  <c:v>3.2011160778410263E-17</c:v>
                </c:pt>
                <c:pt idx="472">
                  <c:v>2.8084759629637605E-17</c:v>
                </c:pt>
                <c:pt idx="473">
                  <c:v>2.4368293360268306E-17</c:v>
                </c:pt>
                <c:pt idx="474">
                  <c:v>2.1887547999812536E-17</c:v>
                </c:pt>
                <c:pt idx="475">
                  <c:v>2.2153578387304669E-17</c:v>
                </c:pt>
                <c:pt idx="476">
                  <c:v>2.4471103056031584E-17</c:v>
                </c:pt>
                <c:pt idx="477">
                  <c:v>3.4570324441571735E-17</c:v>
                </c:pt>
                <c:pt idx="478">
                  <c:v>3.4970259606111255E-17</c:v>
                </c:pt>
                <c:pt idx="479">
                  <c:v>3.5643436096411514E-17</c:v>
                </c:pt>
                <c:pt idx="480">
                  <c:v>3.7447416091534312E-17</c:v>
                </c:pt>
                <c:pt idx="481">
                  <c:v>3.7652521286592935E-17</c:v>
                </c:pt>
                <c:pt idx="482">
                  <c:v>3.8534712304932142E-17</c:v>
                </c:pt>
                <c:pt idx="483">
                  <c:v>3.8734357924262776E-17</c:v>
                </c:pt>
                <c:pt idx="484">
                  <c:v>3.6984153090713815E-17</c:v>
                </c:pt>
                <c:pt idx="485">
                  <c:v>3.3961463517095137E-17</c:v>
                </c:pt>
                <c:pt idx="486">
                  <c:v>2.5012695306773505E-17</c:v>
                </c:pt>
                <c:pt idx="487">
                  <c:v>2.7663567756066238E-17</c:v>
                </c:pt>
                <c:pt idx="488">
                  <c:v>3.0449734542346061E-17</c:v>
                </c:pt>
                <c:pt idx="489">
                  <c:v>3.0807426664643574E-17</c:v>
                </c:pt>
                <c:pt idx="490">
                  <c:v>3.1906129830695515E-17</c:v>
                </c:pt>
                <c:pt idx="491">
                  <c:v>3.2063891399926355E-17</c:v>
                </c:pt>
                <c:pt idx="492">
                  <c:v>3.0834416879348041E-17</c:v>
                </c:pt>
                <c:pt idx="493">
                  <c:v>2.9694475777950993E-17</c:v>
                </c:pt>
                <c:pt idx="494">
                  <c:v>2.8567365792555432E-17</c:v>
                </c:pt>
                <c:pt idx="495">
                  <c:v>2.7366139828541581E-17</c:v>
                </c:pt>
                <c:pt idx="496">
                  <c:v>2.5273153724109343E-17</c:v>
                </c:pt>
                <c:pt idx="497">
                  <c:v>2.3680584298233819E-17</c:v>
                </c:pt>
                <c:pt idx="498">
                  <c:v>2.5357001352488037E-17</c:v>
                </c:pt>
                <c:pt idx="499">
                  <c:v>2.6385020346186362E-17</c:v>
                </c:pt>
                <c:pt idx="500">
                  <c:v>2.6193191405688169E-17</c:v>
                </c:pt>
                <c:pt idx="501">
                  <c:v>2.5816588129450045E-17</c:v>
                </c:pt>
                <c:pt idx="502">
                  <c:v>2.6494812725306667E-17</c:v>
                </c:pt>
                <c:pt idx="503">
                  <c:v>2.6623628555149876E-17</c:v>
                </c:pt>
                <c:pt idx="504">
                  <c:v>2.6597443425456336E-17</c:v>
                </c:pt>
                <c:pt idx="505">
                  <c:v>2.6343049357332677E-17</c:v>
                </c:pt>
                <c:pt idx="506">
                  <c:v>2.5945812326659825E-17</c:v>
                </c:pt>
                <c:pt idx="507">
                  <c:v>2.4487341337708304E-17</c:v>
                </c:pt>
                <c:pt idx="508">
                  <c:v>2.2984086946207454E-17</c:v>
                </c:pt>
                <c:pt idx="509">
                  <c:v>2.3591829116704434E-17</c:v>
                </c:pt>
                <c:pt idx="510">
                  <c:v>2.43601290003063E-17</c:v>
                </c:pt>
                <c:pt idx="511">
                  <c:v>2.4363468731817047E-17</c:v>
                </c:pt>
                <c:pt idx="512">
                  <c:v>2.6199514319733576E-17</c:v>
                </c:pt>
                <c:pt idx="513">
                  <c:v>2.7278263039759701E-17</c:v>
                </c:pt>
                <c:pt idx="514">
                  <c:v>2.7892251886666066E-17</c:v>
                </c:pt>
                <c:pt idx="515">
                  <c:v>2.713300343556557E-17</c:v>
                </c:pt>
                <c:pt idx="516">
                  <c:v>2.5231591241024065E-17</c:v>
                </c:pt>
                <c:pt idx="517">
                  <c:v>2.3752719676999945E-17</c:v>
                </c:pt>
                <c:pt idx="518">
                  <c:v>2.2265057884347086E-17</c:v>
                </c:pt>
                <c:pt idx="519">
                  <c:v>2.1961311758219363E-17</c:v>
                </c:pt>
                <c:pt idx="520">
                  <c:v>2.2241312073921431E-17</c:v>
                </c:pt>
                <c:pt idx="521">
                  <c:v>2.1329755507022758E-17</c:v>
                </c:pt>
                <c:pt idx="522">
                  <c:v>2.0723310725220389E-17</c:v>
                </c:pt>
                <c:pt idx="523">
                  <c:v>2.0615532749084735E-17</c:v>
                </c:pt>
                <c:pt idx="524">
                  <c:v>2.1062492017131622E-17</c:v>
                </c:pt>
                <c:pt idx="525">
                  <c:v>2.1742659074566273E-17</c:v>
                </c:pt>
                <c:pt idx="526">
                  <c:v>2.2679496918341785E-17</c:v>
                </c:pt>
                <c:pt idx="527">
                  <c:v>2.2928002810330296E-17</c:v>
                </c:pt>
                <c:pt idx="528">
                  <c:v>2.1885501734419335E-17</c:v>
                </c:pt>
                <c:pt idx="529">
                  <c:v>2.1225312129788599E-17</c:v>
                </c:pt>
                <c:pt idx="530">
                  <c:v>2.2105318075522014E-17</c:v>
                </c:pt>
                <c:pt idx="531">
                  <c:v>1.804198146302423E-17</c:v>
                </c:pt>
                <c:pt idx="532">
                  <c:v>1.8015114848427205E-17</c:v>
                </c:pt>
                <c:pt idx="533">
                  <c:v>1.8508289761903266E-17</c:v>
                </c:pt>
                <c:pt idx="534">
                  <c:v>2.6908524369191411E-17</c:v>
                </c:pt>
                <c:pt idx="535">
                  <c:v>2.7061041300922993E-17</c:v>
                </c:pt>
                <c:pt idx="536">
                  <c:v>2.6245223485109079E-17</c:v>
                </c:pt>
                <c:pt idx="537">
                  <c:v>2.7454663296592047E-17</c:v>
                </c:pt>
                <c:pt idx="538">
                  <c:v>2.93273658681477E-17</c:v>
                </c:pt>
                <c:pt idx="539">
                  <c:v>2.9332681488160988E-17</c:v>
                </c:pt>
                <c:pt idx="540">
                  <c:v>3.3162087955358327E-17</c:v>
                </c:pt>
                <c:pt idx="541">
                  <c:v>3.2870758786079093E-17</c:v>
                </c:pt>
                <c:pt idx="542">
                  <c:v>3.0846754533892576E-17</c:v>
                </c:pt>
                <c:pt idx="543">
                  <c:v>2.1218541695882833E-17</c:v>
                </c:pt>
                <c:pt idx="544">
                  <c:v>2.0122423568098498E-17</c:v>
                </c:pt>
                <c:pt idx="545">
                  <c:v>2.0274338650250482E-17</c:v>
                </c:pt>
                <c:pt idx="546">
                  <c:v>1.8954676121490822E-17</c:v>
                </c:pt>
                <c:pt idx="547">
                  <c:v>1.8324793330712862E-17</c:v>
                </c:pt>
                <c:pt idx="548">
                  <c:v>1.9852998009105885E-17</c:v>
                </c:pt>
                <c:pt idx="549">
                  <c:v>2.1150405971160248E-17</c:v>
                </c:pt>
                <c:pt idx="550">
                  <c:v>1.7736670782056146E-17</c:v>
                </c:pt>
                <c:pt idx="551">
                  <c:v>1.9057774104967725E-17</c:v>
                </c:pt>
                <c:pt idx="552">
                  <c:v>1.9476328091820156E-17</c:v>
                </c:pt>
                <c:pt idx="553">
                  <c:v>1.8383676019649328E-17</c:v>
                </c:pt>
                <c:pt idx="554">
                  <c:v>1.6889495514767837E-17</c:v>
                </c:pt>
                <c:pt idx="555">
                  <c:v>1.54304639742168E-17</c:v>
                </c:pt>
                <c:pt idx="556">
                  <c:v>1.2824548554914686E-17</c:v>
                </c:pt>
                <c:pt idx="557">
                  <c:v>1.0125976583185257E-17</c:v>
                </c:pt>
                <c:pt idx="558">
                  <c:v>9.8721804079049637E-18</c:v>
                </c:pt>
                <c:pt idx="559">
                  <c:v>1.3875203142885783E-17</c:v>
                </c:pt>
                <c:pt idx="560">
                  <c:v>1.3776193933501077E-17</c:v>
                </c:pt>
                <c:pt idx="561">
                  <c:v>1.4956671424114491E-17</c:v>
                </c:pt>
                <c:pt idx="562">
                  <c:v>1.7256362744593566E-17</c:v>
                </c:pt>
                <c:pt idx="563">
                  <c:v>1.8753072649498347E-17</c:v>
                </c:pt>
                <c:pt idx="564">
                  <c:v>2.0065612689000648E-17</c:v>
                </c:pt>
                <c:pt idx="565">
                  <c:v>2.112192474442596E-17</c:v>
                </c:pt>
                <c:pt idx="566">
                  <c:v>2.1261095553034253E-17</c:v>
                </c:pt>
                <c:pt idx="567">
                  <c:v>2.0181848493285845E-17</c:v>
                </c:pt>
                <c:pt idx="568">
                  <c:v>1.865880700728264E-17</c:v>
                </c:pt>
                <c:pt idx="569">
                  <c:v>1.868780351363952E-17</c:v>
                </c:pt>
                <c:pt idx="570">
                  <c:v>1.8740408278177317E-17</c:v>
                </c:pt>
                <c:pt idx="571">
                  <c:v>1.812825741933501E-17</c:v>
                </c:pt>
                <c:pt idx="572">
                  <c:v>1.8039044521712822E-17</c:v>
                </c:pt>
                <c:pt idx="573">
                  <c:v>1.8483176257334729E-17</c:v>
                </c:pt>
                <c:pt idx="574">
                  <c:v>1.9041353600262182E-17</c:v>
                </c:pt>
                <c:pt idx="575">
                  <c:v>1.8752368580294241E-17</c:v>
                </c:pt>
                <c:pt idx="576">
                  <c:v>1.8265745360338431E-17</c:v>
                </c:pt>
                <c:pt idx="577">
                  <c:v>1.8169342947279689E-17</c:v>
                </c:pt>
                <c:pt idx="578">
                  <c:v>1.7134186461367815E-17</c:v>
                </c:pt>
                <c:pt idx="579">
                  <c:v>1.5365507965775204E-17</c:v>
                </c:pt>
                <c:pt idx="580">
                  <c:v>1.3856305911591899E-17</c:v>
                </c:pt>
                <c:pt idx="581">
                  <c:v>1.2899480064696617E-17</c:v>
                </c:pt>
                <c:pt idx="582">
                  <c:v>1.2446616308245506E-17</c:v>
                </c:pt>
                <c:pt idx="583">
                  <c:v>1.340126162141582E-17</c:v>
                </c:pt>
                <c:pt idx="584">
                  <c:v>1.5003084129808173E-17</c:v>
                </c:pt>
                <c:pt idx="585">
                  <c:v>1.5369525004820193E-17</c:v>
                </c:pt>
                <c:pt idx="586">
                  <c:v>1.5331755127882974E-17</c:v>
                </c:pt>
                <c:pt idx="587">
                  <c:v>1.6473543666655671E-17</c:v>
                </c:pt>
                <c:pt idx="588">
                  <c:v>1.7731466043125768E-17</c:v>
                </c:pt>
                <c:pt idx="589">
                  <c:v>1.828975435011903E-17</c:v>
                </c:pt>
                <c:pt idx="590">
                  <c:v>1.9224479586218575E-17</c:v>
                </c:pt>
                <c:pt idx="591">
                  <c:v>1.9887850760113298E-17</c:v>
                </c:pt>
                <c:pt idx="592">
                  <c:v>1.8507256602855947E-17</c:v>
                </c:pt>
                <c:pt idx="593">
                  <c:v>1.6434417513569248E-17</c:v>
                </c:pt>
                <c:pt idx="594">
                  <c:v>1.5741839488491631E-17</c:v>
                </c:pt>
                <c:pt idx="595">
                  <c:v>1.5399990872003591E-17</c:v>
                </c:pt>
                <c:pt idx="596">
                  <c:v>1.4401904455970119E-17</c:v>
                </c:pt>
                <c:pt idx="597">
                  <c:v>1.4033388097658306E-17</c:v>
                </c:pt>
                <c:pt idx="598">
                  <c:v>1.4811296510869807E-17</c:v>
                </c:pt>
                <c:pt idx="599">
                  <c:v>1.4790696269790283E-17</c:v>
                </c:pt>
                <c:pt idx="600">
                  <c:v>1.3850809011140795E-17</c:v>
                </c:pt>
                <c:pt idx="601">
                  <c:v>1.3329756113833352E-17</c:v>
                </c:pt>
                <c:pt idx="602">
                  <c:v>1.4103872906585421E-17</c:v>
                </c:pt>
                <c:pt idx="603">
                  <c:v>1.4835538816282253E-17</c:v>
                </c:pt>
                <c:pt idx="604">
                  <c:v>1.5040828500429042E-17</c:v>
                </c:pt>
                <c:pt idx="605">
                  <c:v>1.4942124047784239E-17</c:v>
                </c:pt>
                <c:pt idx="606">
                  <c:v>1.4177452533194687E-17</c:v>
                </c:pt>
                <c:pt idx="607">
                  <c:v>1.2984822647074026E-17</c:v>
                </c:pt>
                <c:pt idx="608">
                  <c:v>1.2191294351701208E-17</c:v>
                </c:pt>
                <c:pt idx="609">
                  <c:v>1.203396606718362E-17</c:v>
                </c:pt>
                <c:pt idx="610">
                  <c:v>1.1665969934467675E-17</c:v>
                </c:pt>
                <c:pt idx="611">
                  <c:v>1.0356282964876136E-17</c:v>
                </c:pt>
                <c:pt idx="612">
                  <c:v>9.2948494157079957E-18</c:v>
                </c:pt>
                <c:pt idx="613">
                  <c:v>9.3193631334273721E-18</c:v>
                </c:pt>
                <c:pt idx="614">
                  <c:v>1.0420992678338528E-17</c:v>
                </c:pt>
                <c:pt idx="615">
                  <c:v>1.243784901364339E-17</c:v>
                </c:pt>
                <c:pt idx="616">
                  <c:v>1.3888077874519625E-17</c:v>
                </c:pt>
                <c:pt idx="617">
                  <c:v>1.3949938940007933E-17</c:v>
                </c:pt>
                <c:pt idx="618">
                  <c:v>1.3798985639841221E-17</c:v>
                </c:pt>
                <c:pt idx="619">
                  <c:v>1.4320278231144603E-17</c:v>
                </c:pt>
                <c:pt idx="620">
                  <c:v>1.4896938046755336E-17</c:v>
                </c:pt>
                <c:pt idx="621">
                  <c:v>1.5659570470222306E-17</c:v>
                </c:pt>
                <c:pt idx="622">
                  <c:v>1.6189995429331984E-17</c:v>
                </c:pt>
                <c:pt idx="623">
                  <c:v>1.5616266867705291E-17</c:v>
                </c:pt>
                <c:pt idx="624">
                  <c:v>1.4108309993670613E-17</c:v>
                </c:pt>
                <c:pt idx="625">
                  <c:v>1.2706358260212214E-17</c:v>
                </c:pt>
                <c:pt idx="626">
                  <c:v>1.2491752427847507E-17</c:v>
                </c:pt>
                <c:pt idx="627">
                  <c:v>1.2276909411708519E-17</c:v>
                </c:pt>
                <c:pt idx="628">
                  <c:v>1.1477193875232116E-17</c:v>
                </c:pt>
                <c:pt idx="629">
                  <c:v>1.0483106573932773E-17</c:v>
                </c:pt>
                <c:pt idx="630">
                  <c:v>1.0029360212550391E-17</c:v>
                </c:pt>
                <c:pt idx="631">
                  <c:v>1.034808321225983E-17</c:v>
                </c:pt>
                <c:pt idx="632">
                  <c:v>1.1118503885590555E-17</c:v>
                </c:pt>
                <c:pt idx="633">
                  <c:v>1.1677367452759047E-17</c:v>
                </c:pt>
                <c:pt idx="634">
                  <c:v>1.2188579960172141E-17</c:v>
                </c:pt>
                <c:pt idx="635">
                  <c:v>1.2422083984370131E-17</c:v>
                </c:pt>
                <c:pt idx="636">
                  <c:v>1.2595025192763457E-17</c:v>
                </c:pt>
                <c:pt idx="637">
                  <c:v>1.3071127198226166E-17</c:v>
                </c:pt>
                <c:pt idx="638">
                  <c:v>1.4124263971719192E-17</c:v>
                </c:pt>
                <c:pt idx="639">
                  <c:v>1.4372671955165496E-17</c:v>
                </c:pt>
                <c:pt idx="640">
                  <c:v>1.3803074615051266E-17</c:v>
                </c:pt>
                <c:pt idx="641">
                  <c:v>1.258954878350114E-17</c:v>
                </c:pt>
                <c:pt idx="642">
                  <c:v>1.1613476351933319E-17</c:v>
                </c:pt>
                <c:pt idx="643">
                  <c:v>1.1414000284779299E-17</c:v>
                </c:pt>
                <c:pt idx="644">
                  <c:v>1.138393131510283E-17</c:v>
                </c:pt>
                <c:pt idx="645">
                  <c:v>1.0975110784889682E-17</c:v>
                </c:pt>
                <c:pt idx="646">
                  <c:v>1.0203203138667381E-17</c:v>
                </c:pt>
                <c:pt idx="647">
                  <c:v>9.4564001544954701E-18</c:v>
                </c:pt>
                <c:pt idx="648">
                  <c:v>8.9552407135914835E-18</c:v>
                </c:pt>
                <c:pt idx="649">
                  <c:v>8.8566910324018051E-18</c:v>
                </c:pt>
                <c:pt idx="650">
                  <c:v>8.9333596039805921E-18</c:v>
                </c:pt>
                <c:pt idx="651">
                  <c:v>9.5082042404278491E-18</c:v>
                </c:pt>
                <c:pt idx="652">
                  <c:v>9.8473891165816807E-18</c:v>
                </c:pt>
                <c:pt idx="653">
                  <c:v>9.9294922482798323E-18</c:v>
                </c:pt>
                <c:pt idx="654">
                  <c:v>1.067617478160568E-17</c:v>
                </c:pt>
                <c:pt idx="655">
                  <c:v>1.1391096034074726E-17</c:v>
                </c:pt>
                <c:pt idx="656">
                  <c:v>1.2056570193470937E-17</c:v>
                </c:pt>
                <c:pt idx="657">
                  <c:v>1.2461199424304698E-17</c:v>
                </c:pt>
                <c:pt idx="658">
                  <c:v>1.1857327635876749E-17</c:v>
                </c:pt>
                <c:pt idx="659">
                  <c:v>1.1025842754688668E-17</c:v>
                </c:pt>
                <c:pt idx="660">
                  <c:v>9.7894397015075445E-18</c:v>
                </c:pt>
                <c:pt idx="661">
                  <c:v>8.9744265181573678E-18</c:v>
                </c:pt>
                <c:pt idx="662">
                  <c:v>9.0915721343255001E-18</c:v>
                </c:pt>
                <c:pt idx="663">
                  <c:v>8.599955585222557E-18</c:v>
                </c:pt>
                <c:pt idx="664">
                  <c:v>8.0310068337400388E-18</c:v>
                </c:pt>
                <c:pt idx="665">
                  <c:v>7.9272408055083041E-18</c:v>
                </c:pt>
                <c:pt idx="666">
                  <c:v>8.3536607980341003E-18</c:v>
                </c:pt>
                <c:pt idx="667">
                  <c:v>8.9600342622730956E-18</c:v>
                </c:pt>
                <c:pt idx="668">
                  <c:v>9.4399879961867792E-18</c:v>
                </c:pt>
                <c:pt idx="669">
                  <c:v>9.8294199299699891E-18</c:v>
                </c:pt>
                <c:pt idx="670">
                  <c:v>9.8151774831377E-18</c:v>
                </c:pt>
                <c:pt idx="671">
                  <c:v>9.1990385321424325E-18</c:v>
                </c:pt>
                <c:pt idx="672">
                  <c:v>8.7132990802021572E-18</c:v>
                </c:pt>
                <c:pt idx="673">
                  <c:v>8.4912821994247178E-18</c:v>
                </c:pt>
                <c:pt idx="674">
                  <c:v>7.7217089591381897E-18</c:v>
                </c:pt>
                <c:pt idx="675">
                  <c:v>6.8896500626896978E-18</c:v>
                </c:pt>
                <c:pt idx="676">
                  <c:v>6.6126957360157491E-18</c:v>
                </c:pt>
                <c:pt idx="677">
                  <c:v>7.0510388232492538E-18</c:v>
                </c:pt>
                <c:pt idx="678">
                  <c:v>7.593278569983712E-18</c:v>
                </c:pt>
                <c:pt idx="679">
                  <c:v>7.8915658168570231E-18</c:v>
                </c:pt>
                <c:pt idx="680">
                  <c:v>8.1657440022902447E-18</c:v>
                </c:pt>
                <c:pt idx="681">
                  <c:v>8.4022431930674886E-18</c:v>
                </c:pt>
                <c:pt idx="682">
                  <c:v>8.5927994459206488E-18</c:v>
                </c:pt>
                <c:pt idx="683">
                  <c:v>8.7149276294834035E-18</c:v>
                </c:pt>
                <c:pt idx="684">
                  <c:v>8.815200289233938E-18</c:v>
                </c:pt>
                <c:pt idx="685">
                  <c:v>8.5071359345329444E-18</c:v>
                </c:pt>
                <c:pt idx="686">
                  <c:v>7.8470236156955005E-18</c:v>
                </c:pt>
                <c:pt idx="687">
                  <c:v>7.5679652227374868E-18</c:v>
                </c:pt>
                <c:pt idx="688">
                  <c:v>7.9064126338457977E-18</c:v>
                </c:pt>
                <c:pt idx="689">
                  <c:v>8.1811521832597958E-18</c:v>
                </c:pt>
                <c:pt idx="690">
                  <c:v>8.514720889991301E-18</c:v>
                </c:pt>
                <c:pt idx="691">
                  <c:v>8.8647765142554322E-18</c:v>
                </c:pt>
                <c:pt idx="692">
                  <c:v>9.23937764051532E-18</c:v>
                </c:pt>
                <c:pt idx="693">
                  <c:v>9.145578794165622E-18</c:v>
                </c:pt>
                <c:pt idx="694">
                  <c:v>8.8880519148677212E-18</c:v>
                </c:pt>
                <c:pt idx="695">
                  <c:v>8.3666815018901116E-18</c:v>
                </c:pt>
                <c:pt idx="696">
                  <c:v>7.6956987674902157E-18</c:v>
                </c:pt>
                <c:pt idx="697">
                  <c:v>6.7566554143034096E-18</c:v>
                </c:pt>
                <c:pt idx="698">
                  <c:v>5.9381841946873229E-18</c:v>
                </c:pt>
                <c:pt idx="699">
                  <c:v>5.3281733206497173E-18</c:v>
                </c:pt>
                <c:pt idx="700">
                  <c:v>5.0092040438750791E-18</c:v>
                </c:pt>
                <c:pt idx="701">
                  <c:v>4.8028099399495738E-18</c:v>
                </c:pt>
                <c:pt idx="702">
                  <c:v>4.4839798221414088E-18</c:v>
                </c:pt>
                <c:pt idx="703">
                  <c:v>5.1756174861649185E-18</c:v>
                </c:pt>
                <c:pt idx="704">
                  <c:v>5.9718131556284291E-18</c:v>
                </c:pt>
                <c:pt idx="705">
                  <c:v>6.0424657286263948E-18</c:v>
                </c:pt>
                <c:pt idx="706">
                  <c:v>6.0219996298924857E-18</c:v>
                </c:pt>
                <c:pt idx="707">
                  <c:v>6.3696446838485748E-18</c:v>
                </c:pt>
                <c:pt idx="708">
                  <c:v>6.9627012921902538E-18</c:v>
                </c:pt>
                <c:pt idx="709">
                  <c:v>7.2442103543038918E-18</c:v>
                </c:pt>
                <c:pt idx="710">
                  <c:v>7.2635565931173378E-18</c:v>
                </c:pt>
                <c:pt idx="711">
                  <c:v>7.4609066187060611E-18</c:v>
                </c:pt>
                <c:pt idx="712">
                  <c:v>7.1387791136605032E-18</c:v>
                </c:pt>
                <c:pt idx="713">
                  <c:v>6.8643579099836621E-18</c:v>
                </c:pt>
                <c:pt idx="714">
                  <c:v>6.7452444813461967E-18</c:v>
                </c:pt>
                <c:pt idx="715">
                  <c:v>6.6054682230732627E-18</c:v>
                </c:pt>
                <c:pt idx="716">
                  <c:v>6.463527019725431E-18</c:v>
                </c:pt>
                <c:pt idx="717">
                  <c:v>6.2062821998115542E-18</c:v>
                </c:pt>
                <c:pt idx="718">
                  <c:v>6.0826689165915684E-18</c:v>
                </c:pt>
                <c:pt idx="719">
                  <c:v>6.0264101137494187E-18</c:v>
                </c:pt>
                <c:pt idx="720">
                  <c:v>5.979671803348E-18</c:v>
                </c:pt>
                <c:pt idx="721">
                  <c:v>6.2726285865920613E-18</c:v>
                </c:pt>
                <c:pt idx="722">
                  <c:v>6.6488121933411457E-18</c:v>
                </c:pt>
                <c:pt idx="723">
                  <c:v>6.8714813074993483E-18</c:v>
                </c:pt>
                <c:pt idx="724">
                  <c:v>7.1372347668447106E-18</c:v>
                </c:pt>
                <c:pt idx="725">
                  <c:v>7.3367690910634057E-18</c:v>
                </c:pt>
                <c:pt idx="726">
                  <c:v>7.2619606726682234E-18</c:v>
                </c:pt>
                <c:pt idx="727">
                  <c:v>6.8170401143059441E-18</c:v>
                </c:pt>
                <c:pt idx="728">
                  <c:v>6.3747595048116678E-18</c:v>
                </c:pt>
                <c:pt idx="729">
                  <c:v>5.8836789524285874E-18</c:v>
                </c:pt>
                <c:pt idx="730">
                  <c:v>5.1581327544402339E-18</c:v>
                </c:pt>
                <c:pt idx="731">
                  <c:v>4.5200140048589617E-18</c:v>
                </c:pt>
                <c:pt idx="732">
                  <c:v>4.4521720994682025E-18</c:v>
                </c:pt>
                <c:pt idx="733">
                  <c:v>4.5171822731712791E-18</c:v>
                </c:pt>
                <c:pt idx="734">
                  <c:v>4.5749097134832779E-18</c:v>
                </c:pt>
                <c:pt idx="735">
                  <c:v>4.7074144274210827E-18</c:v>
                </c:pt>
                <c:pt idx="736">
                  <c:v>5.1799173959251536E-18</c:v>
                </c:pt>
                <c:pt idx="737">
                  <c:v>6.1494703065335401E-18</c:v>
                </c:pt>
                <c:pt idx="738">
                  <c:v>6.9255448932756986E-18</c:v>
                </c:pt>
                <c:pt idx="739">
                  <c:v>7.0159383711106239E-18</c:v>
                </c:pt>
                <c:pt idx="740">
                  <c:v>7.0702125827766589E-18</c:v>
                </c:pt>
                <c:pt idx="741">
                  <c:v>6.754867048419113E-18</c:v>
                </c:pt>
                <c:pt idx="742">
                  <c:v>6.2269713923999134E-18</c:v>
                </c:pt>
                <c:pt idx="743">
                  <c:v>5.8052275541232423E-18</c:v>
                </c:pt>
                <c:pt idx="744">
                  <c:v>5.4962659835354192E-18</c:v>
                </c:pt>
                <c:pt idx="745">
                  <c:v>5.0053217597294549E-18</c:v>
                </c:pt>
                <c:pt idx="746">
                  <c:v>4.0480265817071393E-18</c:v>
                </c:pt>
                <c:pt idx="747">
                  <c:v>3.2005901608998208E-18</c:v>
                </c:pt>
                <c:pt idx="748">
                  <c:v>2.8708699876325745E-18</c:v>
                </c:pt>
                <c:pt idx="749">
                  <c:v>2.7760467061948047E-18</c:v>
                </c:pt>
                <c:pt idx="750">
                  <c:v>3.2903715638950446E-18</c:v>
                </c:pt>
                <c:pt idx="751">
                  <c:v>4.0549842025847033E-18</c:v>
                </c:pt>
                <c:pt idx="752">
                  <c:v>4.5163966978099638E-18</c:v>
                </c:pt>
                <c:pt idx="753">
                  <c:v>4.754168889634802E-18</c:v>
                </c:pt>
                <c:pt idx="754">
                  <c:v>4.9730508670111787E-18</c:v>
                </c:pt>
                <c:pt idx="755">
                  <c:v>5.1927321554688666E-18</c:v>
                </c:pt>
                <c:pt idx="756">
                  <c:v>5.4124152874293049E-18</c:v>
                </c:pt>
                <c:pt idx="757">
                  <c:v>5.563638000436637E-18</c:v>
                </c:pt>
                <c:pt idx="758">
                  <c:v>5.4528822958043975E-18</c:v>
                </c:pt>
                <c:pt idx="759">
                  <c:v>5.0010568236887323E-18</c:v>
                </c:pt>
                <c:pt idx="760">
                  <c:v>4.2994762227798573E-18</c:v>
                </c:pt>
                <c:pt idx="761">
                  <c:v>2.1127538403033856E-18</c:v>
                </c:pt>
                <c:pt idx="762">
                  <c:v>1.8642673199380397E-18</c:v>
                </c:pt>
                <c:pt idx="763">
                  <c:v>1.9868192615574058E-18</c:v>
                </c:pt>
                <c:pt idx="764">
                  <c:v>2.1646330423653008E-18</c:v>
                </c:pt>
                <c:pt idx="765">
                  <c:v>2.1571525797794455E-18</c:v>
                </c:pt>
                <c:pt idx="766">
                  <c:v>2.2184956011702621E-18</c:v>
                </c:pt>
                <c:pt idx="767">
                  <c:v>2.2813542517171314E-18</c:v>
                </c:pt>
                <c:pt idx="768">
                  <c:v>2.1753782711055662E-18</c:v>
                </c:pt>
                <c:pt idx="769">
                  <c:v>2.3421212176193542E-18</c:v>
                </c:pt>
                <c:pt idx="770">
                  <c:v>4.2676927714436824E-18</c:v>
                </c:pt>
                <c:pt idx="771">
                  <c:v>4.6806598747608929E-18</c:v>
                </c:pt>
                <c:pt idx="772">
                  <c:v>4.6978407187775751E-18</c:v>
                </c:pt>
                <c:pt idx="773">
                  <c:v>4.5314564203137324E-18</c:v>
                </c:pt>
                <c:pt idx="774">
                  <c:v>4.4351141957465011E-18</c:v>
                </c:pt>
                <c:pt idx="775">
                  <c:v>4.2143946265837779E-18</c:v>
                </c:pt>
                <c:pt idx="776">
                  <c:v>4.288447454220858E-18</c:v>
                </c:pt>
                <c:pt idx="777">
                  <c:v>4.4665380421533333E-18</c:v>
                </c:pt>
                <c:pt idx="778">
                  <c:v>4.2645307245173329E-18</c:v>
                </c:pt>
                <c:pt idx="779">
                  <c:v>3.8007450629664596E-18</c:v>
                </c:pt>
                <c:pt idx="780">
                  <c:v>3.2796683433834127E-18</c:v>
                </c:pt>
                <c:pt idx="781">
                  <c:v>3.1015631539459165E-18</c:v>
                </c:pt>
                <c:pt idx="782">
                  <c:v>3.0871976019499287E-18</c:v>
                </c:pt>
                <c:pt idx="783">
                  <c:v>3.1713802602007788E-18</c:v>
                </c:pt>
                <c:pt idx="784">
                  <c:v>3.3144174279261947E-18</c:v>
                </c:pt>
                <c:pt idx="785">
                  <c:v>3.1687651897961029E-18</c:v>
                </c:pt>
                <c:pt idx="786">
                  <c:v>3.067183362532058E-18</c:v>
                </c:pt>
                <c:pt idx="787">
                  <c:v>3.2502247122961E-18</c:v>
                </c:pt>
                <c:pt idx="788">
                  <c:v>3.3523324977563172E-18</c:v>
                </c:pt>
                <c:pt idx="789">
                  <c:v>3.2487675671538296E-18</c:v>
                </c:pt>
                <c:pt idx="790">
                  <c:v>3.2778910316640981E-18</c:v>
                </c:pt>
                <c:pt idx="791">
                  <c:v>3.8848397000429632E-18</c:v>
                </c:pt>
                <c:pt idx="792">
                  <c:v>3.9435828859546164E-18</c:v>
                </c:pt>
                <c:pt idx="793">
                  <c:v>3.8154927936822362E-18</c:v>
                </c:pt>
                <c:pt idx="794">
                  <c:v>3.751674064229062E-18</c:v>
                </c:pt>
                <c:pt idx="795">
                  <c:v>3.6891591594602382E-18</c:v>
                </c:pt>
                <c:pt idx="796">
                  <c:v>3.4841534029436678E-18</c:v>
                </c:pt>
                <c:pt idx="797">
                  <c:v>3.4338912507936676E-18</c:v>
                </c:pt>
                <c:pt idx="798">
                  <c:v>3.500885144748502E-18</c:v>
                </c:pt>
                <c:pt idx="799">
                  <c:v>3.4480018360760619E-18</c:v>
                </c:pt>
                <c:pt idx="800">
                  <c:v>2.8447516940919764E-18</c:v>
                </c:pt>
                <c:pt idx="801">
                  <c:v>2.6566592451351269E-18</c:v>
                </c:pt>
                <c:pt idx="802">
                  <c:v>2.7203415560798057E-18</c:v>
                </c:pt>
                <c:pt idx="803">
                  <c:v>2.7966510715628463E-18</c:v>
                </c:pt>
                <c:pt idx="804">
                  <c:v>2.8410889124058267E-18</c:v>
                </c:pt>
                <c:pt idx="805">
                  <c:v>3.1510835654420746E-18</c:v>
                </c:pt>
                <c:pt idx="806">
                  <c:v>3.2797424929268151E-18</c:v>
                </c:pt>
                <c:pt idx="807">
                  <c:v>3.2894679488074685E-18</c:v>
                </c:pt>
                <c:pt idx="808">
                  <c:v>3.0792625803145459E-18</c:v>
                </c:pt>
                <c:pt idx="809">
                  <c:v>2.83795911000824E-18</c:v>
                </c:pt>
                <c:pt idx="810">
                  <c:v>2.8264886964068663E-18</c:v>
                </c:pt>
                <c:pt idx="811">
                  <c:v>2.8732543605851821E-18</c:v>
                </c:pt>
                <c:pt idx="812">
                  <c:v>2.8908644496816865E-18</c:v>
                </c:pt>
                <c:pt idx="813">
                  <c:v>2.8899275792357731E-18</c:v>
                </c:pt>
                <c:pt idx="814">
                  <c:v>2.572034245546601E-18</c:v>
                </c:pt>
                <c:pt idx="815">
                  <c:v>2.3765991428849747E-18</c:v>
                </c:pt>
                <c:pt idx="816">
                  <c:v>2.2736053019830129E-18</c:v>
                </c:pt>
                <c:pt idx="817">
                  <c:v>2.3728928360128752E-18</c:v>
                </c:pt>
                <c:pt idx="818">
                  <c:v>2.471263744133948E-18</c:v>
                </c:pt>
                <c:pt idx="819">
                  <c:v>2.3892436388875654E-18</c:v>
                </c:pt>
                <c:pt idx="820">
                  <c:v>2.2905327964685335E-18</c:v>
                </c:pt>
                <c:pt idx="821">
                  <c:v>2.3429632207046438E-18</c:v>
                </c:pt>
                <c:pt idx="822">
                  <c:v>2.4580353396922867E-18</c:v>
                </c:pt>
                <c:pt idx="823">
                  <c:v>2.676112265631059E-18</c:v>
                </c:pt>
                <c:pt idx="824">
                  <c:v>2.8934138161712487E-18</c:v>
                </c:pt>
                <c:pt idx="825">
                  <c:v>3.0527651287524379E-18</c:v>
                </c:pt>
                <c:pt idx="826">
                  <c:v>3.0226272042251155E-18</c:v>
                </c:pt>
                <c:pt idx="827">
                  <c:v>2.8512534986764335E-18</c:v>
                </c:pt>
                <c:pt idx="828">
                  <c:v>2.6546263128190007E-18</c:v>
                </c:pt>
                <c:pt idx="829">
                  <c:v>2.3962525432077081E-18</c:v>
                </c:pt>
                <c:pt idx="830">
                  <c:v>2.0843867664783369E-18</c:v>
                </c:pt>
                <c:pt idx="831">
                  <c:v>1.8033879631218567E-18</c:v>
                </c:pt>
                <c:pt idx="832">
                  <c:v>1.6021931611237716E-18</c:v>
                </c:pt>
                <c:pt idx="833">
                  <c:v>1.4481154161361939E-18</c:v>
                </c:pt>
                <c:pt idx="834">
                  <c:v>1.3425332535470616E-18</c:v>
                </c:pt>
                <c:pt idx="835">
                  <c:v>1.3761864797993069E-18</c:v>
                </c:pt>
                <c:pt idx="836">
                  <c:v>1.5549138793113133E-18</c:v>
                </c:pt>
                <c:pt idx="837">
                  <c:v>1.8029655114101884E-18</c:v>
                </c:pt>
                <c:pt idx="838">
                  <c:v>1.9964037739264283E-18</c:v>
                </c:pt>
                <c:pt idx="839">
                  <c:v>2.1219337376292315E-18</c:v>
                </c:pt>
                <c:pt idx="840">
                  <c:v>2.183855295666947E-18</c:v>
                </c:pt>
                <c:pt idx="841">
                  <c:v>2.1840805432612515E-18</c:v>
                </c:pt>
                <c:pt idx="842">
                  <c:v>2.1169679785596972E-18</c:v>
                </c:pt>
                <c:pt idx="843">
                  <c:v>1.9829848603880215E-18</c:v>
                </c:pt>
                <c:pt idx="844">
                  <c:v>1.8451976464642795E-18</c:v>
                </c:pt>
                <c:pt idx="845">
                  <c:v>1.7100080546060873E-18</c:v>
                </c:pt>
                <c:pt idx="846">
                  <c:v>1.6374696843279996E-18</c:v>
                </c:pt>
                <c:pt idx="847">
                  <c:v>1.5844704735050745E-18</c:v>
                </c:pt>
                <c:pt idx="848">
                  <c:v>1.5303398953957981E-18</c:v>
                </c:pt>
                <c:pt idx="849">
                  <c:v>1.4810841848465158E-18</c:v>
                </c:pt>
                <c:pt idx="850">
                  <c:v>1.3970281401819818E-18</c:v>
                </c:pt>
                <c:pt idx="851">
                  <c:v>1.372838767931703E-18</c:v>
                </c:pt>
                <c:pt idx="852">
                  <c:v>1.4523467513777951E-18</c:v>
                </c:pt>
                <c:pt idx="853">
                  <c:v>1.4906579707829636E-18</c:v>
                </c:pt>
                <c:pt idx="854">
                  <c:v>1.455796402780487E-18</c:v>
                </c:pt>
                <c:pt idx="855">
                  <c:v>1.5077905879130484E-18</c:v>
                </c:pt>
                <c:pt idx="856">
                  <c:v>1.5362002614548449E-18</c:v>
                </c:pt>
                <c:pt idx="857">
                  <c:v>1.4123441488743854E-18</c:v>
                </c:pt>
                <c:pt idx="858">
                  <c:v>1.3935248182684443E-18</c:v>
                </c:pt>
                <c:pt idx="859">
                  <c:v>1.4246814191707794E-18</c:v>
                </c:pt>
                <c:pt idx="860">
                  <c:v>1.3945360715897066E-18</c:v>
                </c:pt>
                <c:pt idx="861">
                  <c:v>1.3458093353689332E-18</c:v>
                </c:pt>
                <c:pt idx="862">
                  <c:v>1.2805739118791096E-18</c:v>
                </c:pt>
                <c:pt idx="863">
                  <c:v>1.1943733871563811E-18</c:v>
                </c:pt>
                <c:pt idx="864">
                  <c:v>9.7301345204355639E-19</c:v>
                </c:pt>
                <c:pt idx="865">
                  <c:v>8.0888407190856805E-19</c:v>
                </c:pt>
                <c:pt idx="866">
                  <c:v>8.5707816142518154E-19</c:v>
                </c:pt>
                <c:pt idx="867">
                  <c:v>8.3213450617061338E-19</c:v>
                </c:pt>
                <c:pt idx="868">
                  <c:v>7.7890545424613092E-19</c:v>
                </c:pt>
                <c:pt idx="869">
                  <c:v>8.4997338466669412E-19</c:v>
                </c:pt>
                <c:pt idx="870">
                  <c:v>9.8077505702234512E-19</c:v>
                </c:pt>
                <c:pt idx="871">
                  <c:v>1.076337040106024E-18</c:v>
                </c:pt>
                <c:pt idx="872">
                  <c:v>1.1737053338734282E-18</c:v>
                </c:pt>
                <c:pt idx="873">
                  <c:v>1.2487070854021814E-18</c:v>
                </c:pt>
                <c:pt idx="874">
                  <c:v>1.293204214956505E-18</c:v>
                </c:pt>
                <c:pt idx="875">
                  <c:v>1.25425801286189E-18</c:v>
                </c:pt>
                <c:pt idx="876">
                  <c:v>1.1896117001893496E-18</c:v>
                </c:pt>
                <c:pt idx="877">
                  <c:v>1.1958150984109251E-18</c:v>
                </c:pt>
                <c:pt idx="878">
                  <c:v>1.1027271409786155E-18</c:v>
                </c:pt>
                <c:pt idx="879">
                  <c:v>9.6798551710417452E-19</c:v>
                </c:pt>
                <c:pt idx="880">
                  <c:v>9.5425345093710643E-19</c:v>
                </c:pt>
                <c:pt idx="881">
                  <c:v>9.7630530630653532E-19</c:v>
                </c:pt>
                <c:pt idx="882">
                  <c:v>1.0058967683127272E-18</c:v>
                </c:pt>
                <c:pt idx="883">
                  <c:v>1.0030370428791972E-18</c:v>
                </c:pt>
                <c:pt idx="884">
                  <c:v>1.0274794897459377E-18</c:v>
                </c:pt>
                <c:pt idx="885">
                  <c:v>1.077038672739568E-18</c:v>
                </c:pt>
                <c:pt idx="886">
                  <c:v>1.0803410283165606E-18</c:v>
                </c:pt>
                <c:pt idx="887">
                  <c:v>1.1232539157211213E-18</c:v>
                </c:pt>
                <c:pt idx="888">
                  <c:v>1.1742799528540078E-18</c:v>
                </c:pt>
                <c:pt idx="889">
                  <c:v>1.1811374027275778E-18</c:v>
                </c:pt>
                <c:pt idx="890">
                  <c:v>1.1705059232102336E-18</c:v>
                </c:pt>
                <c:pt idx="891">
                  <c:v>1.1639641743611378E-18</c:v>
                </c:pt>
                <c:pt idx="892">
                  <c:v>1.2032757840628895E-18</c:v>
                </c:pt>
                <c:pt idx="893">
                  <c:v>1.2160950647652039E-18</c:v>
                </c:pt>
                <c:pt idx="894">
                  <c:v>1.1547590676626209E-18</c:v>
                </c:pt>
                <c:pt idx="895">
                  <c:v>1.0595386869304728E-18</c:v>
                </c:pt>
                <c:pt idx="896">
                  <c:v>9.4558737615487734E-19</c:v>
                </c:pt>
                <c:pt idx="897">
                  <c:v>8.1253198213978542E-19</c:v>
                </c:pt>
                <c:pt idx="898">
                  <c:v>6.6260090252160275E-19</c:v>
                </c:pt>
                <c:pt idx="899">
                  <c:v>5.2059509656622725E-19</c:v>
                </c:pt>
                <c:pt idx="900">
                  <c:v>3.9573008126513558E-19</c:v>
                </c:pt>
                <c:pt idx="901">
                  <c:v>3.086930437211638E-19</c:v>
                </c:pt>
                <c:pt idx="902">
                  <c:v>3.0102627809769271E-19</c:v>
                </c:pt>
                <c:pt idx="903">
                  <c:v>3.4596043181911852E-19</c:v>
                </c:pt>
                <c:pt idx="904">
                  <c:v>4.1615313847630509E-19</c:v>
                </c:pt>
                <c:pt idx="905">
                  <c:v>5.8215917420161576E-19</c:v>
                </c:pt>
                <c:pt idx="906">
                  <c:v>7.493887371873477E-19</c:v>
                </c:pt>
                <c:pt idx="907">
                  <c:v>8.3452696551069344E-19</c:v>
                </c:pt>
                <c:pt idx="908">
                  <c:v>8.860171252169241E-19</c:v>
                </c:pt>
                <c:pt idx="909">
                  <c:v>9.3446950437043095E-19</c:v>
                </c:pt>
                <c:pt idx="910">
                  <c:v>9.8878980529359535E-19</c:v>
                </c:pt>
                <c:pt idx="911">
                  <c:v>9.7806103981776824E-19</c:v>
                </c:pt>
                <c:pt idx="912">
                  <c:v>9.5887167986041967E-19</c:v>
                </c:pt>
                <c:pt idx="913">
                  <c:v>9.4617007407725995E-19</c:v>
                </c:pt>
                <c:pt idx="914">
                  <c:v>8.1976178415313552E-19</c:v>
                </c:pt>
                <c:pt idx="915">
                  <c:v>6.7492057929651214E-19</c:v>
                </c:pt>
                <c:pt idx="916">
                  <c:v>5.8518911117130934E-19</c:v>
                </c:pt>
                <c:pt idx="917">
                  <c:v>5.2345338266197504E-19</c:v>
                </c:pt>
                <c:pt idx="918">
                  <c:v>4.9387708227003493E-19</c:v>
                </c:pt>
                <c:pt idx="919">
                  <c:v>4.8195523229976136E-19</c:v>
                </c:pt>
                <c:pt idx="920">
                  <c:v>4.7277623612531819E-19</c:v>
                </c:pt>
                <c:pt idx="921">
                  <c:v>4.4439508324945926E-19</c:v>
                </c:pt>
                <c:pt idx="922">
                  <c:v>4.1039061719506962E-19</c:v>
                </c:pt>
                <c:pt idx="923">
                  <c:v>4.2551815172053788E-19</c:v>
                </c:pt>
                <c:pt idx="924">
                  <c:v>4.9302049379296016E-19</c:v>
                </c:pt>
                <c:pt idx="925">
                  <c:v>5.9803327139489629E-19</c:v>
                </c:pt>
                <c:pt idx="926">
                  <c:v>6.9315578875369459E-19</c:v>
                </c:pt>
                <c:pt idx="927">
                  <c:v>7.2324748918356167E-19</c:v>
                </c:pt>
                <c:pt idx="928">
                  <c:v>7.0897216837325985E-19</c:v>
                </c:pt>
                <c:pt idx="929">
                  <c:v>7.0274419074368012E-19</c:v>
                </c:pt>
                <c:pt idx="930">
                  <c:v>7.0706178068879615E-19</c:v>
                </c:pt>
                <c:pt idx="931">
                  <c:v>7.1126228136771206E-19</c:v>
                </c:pt>
                <c:pt idx="932">
                  <c:v>6.8381345962922979E-19</c:v>
                </c:pt>
                <c:pt idx="933">
                  <c:v>6.125651499078795E-19</c:v>
                </c:pt>
                <c:pt idx="934">
                  <c:v>5.5033165989893705E-19</c:v>
                </c:pt>
                <c:pt idx="935">
                  <c:v>5.559778513790598E-19</c:v>
                </c:pt>
                <c:pt idx="936">
                  <c:v>6.0776326629488379E-19</c:v>
                </c:pt>
                <c:pt idx="937">
                  <c:v>6.0370082530980245E-19</c:v>
                </c:pt>
                <c:pt idx="938">
                  <c:v>5.8292309380339924E-19</c:v>
                </c:pt>
                <c:pt idx="939">
                  <c:v>5.8862718368112494E-19</c:v>
                </c:pt>
                <c:pt idx="940">
                  <c:v>5.9361860649616364E-19</c:v>
                </c:pt>
                <c:pt idx="941">
                  <c:v>6.1031317535613709E-19</c:v>
                </c:pt>
                <c:pt idx="942">
                  <c:v>6.4934394536020554E-19</c:v>
                </c:pt>
                <c:pt idx="943">
                  <c:v>6.6082634541328315E-19</c:v>
                </c:pt>
                <c:pt idx="944">
                  <c:v>5.9470950516641617E-19</c:v>
                </c:pt>
                <c:pt idx="945">
                  <c:v>5.3229996640588414E-19</c:v>
                </c:pt>
                <c:pt idx="946">
                  <c:v>5.3514541640307384E-19</c:v>
                </c:pt>
                <c:pt idx="947">
                  <c:v>5.4741298706269635E-19</c:v>
                </c:pt>
                <c:pt idx="948">
                  <c:v>5.5653472590699154E-19</c:v>
                </c:pt>
                <c:pt idx="949">
                  <c:v>5.5939777029068753E-19</c:v>
                </c:pt>
                <c:pt idx="950">
                  <c:v>5.7127027745240329E-19</c:v>
                </c:pt>
                <c:pt idx="951">
                  <c:v>5.6974854699637606E-19</c:v>
                </c:pt>
                <c:pt idx="952">
                  <c:v>5.4273556660647147E-19</c:v>
                </c:pt>
                <c:pt idx="953">
                  <c:v>5.3210232810982568E-19</c:v>
                </c:pt>
                <c:pt idx="954">
                  <c:v>5.2814867573882493E-19</c:v>
                </c:pt>
                <c:pt idx="955">
                  <c:v>5.2188285317119596E-19</c:v>
                </c:pt>
                <c:pt idx="956">
                  <c:v>5.2334020506550498E-19</c:v>
                </c:pt>
                <c:pt idx="957">
                  <c:v>5.1313616068507896E-19</c:v>
                </c:pt>
                <c:pt idx="958">
                  <c:v>4.9467958125778489E-19</c:v>
                </c:pt>
                <c:pt idx="959">
                  <c:v>4.6331442887649263E-19</c:v>
                </c:pt>
                <c:pt idx="960">
                  <c:v>4.5025522507758599E-19</c:v>
                </c:pt>
                <c:pt idx="961">
                  <c:v>4.5952714539351164E-19</c:v>
                </c:pt>
                <c:pt idx="962">
                  <c:v>4.7846431390168882E-19</c:v>
                </c:pt>
                <c:pt idx="963">
                  <c:v>5.3092719796304749E-19</c:v>
                </c:pt>
                <c:pt idx="964">
                  <c:v>5.7792048298792591E-19</c:v>
                </c:pt>
                <c:pt idx="965">
                  <c:v>5.8619126133415535E-19</c:v>
                </c:pt>
                <c:pt idx="966">
                  <c:v>6.0266301335681406E-19</c:v>
                </c:pt>
                <c:pt idx="967">
                  <c:v>6.268083922692073E-19</c:v>
                </c:pt>
                <c:pt idx="968">
                  <c:v>6.1083696303433389E-19</c:v>
                </c:pt>
                <c:pt idx="969">
                  <c:v>5.6888044784866825E-19</c:v>
                </c:pt>
                <c:pt idx="970">
                  <c:v>5.3837619073698252E-19</c:v>
                </c:pt>
                <c:pt idx="971">
                  <c:v>4.8366984876803148E-19</c:v>
                </c:pt>
                <c:pt idx="972">
                  <c:v>3.9317809507093652E-19</c:v>
                </c:pt>
                <c:pt idx="973">
                  <c:v>3.406125226270129E-19</c:v>
                </c:pt>
                <c:pt idx="974">
                  <c:v>3.1813708615976358E-19</c:v>
                </c:pt>
                <c:pt idx="975">
                  <c:v>3.143623970781456E-19</c:v>
                </c:pt>
                <c:pt idx="976">
                  <c:v>3.2360382382328495E-19</c:v>
                </c:pt>
                <c:pt idx="977">
                  <c:v>3.4501855721344136E-19</c:v>
                </c:pt>
                <c:pt idx="978">
                  <c:v>3.7245107948911063E-19</c:v>
                </c:pt>
                <c:pt idx="979">
                  <c:v>3.8235604813087132E-19</c:v>
                </c:pt>
                <c:pt idx="980">
                  <c:v>4.0144936115271258E-19</c:v>
                </c:pt>
                <c:pt idx="981">
                  <c:v>4.0869360419352324E-19</c:v>
                </c:pt>
                <c:pt idx="982">
                  <c:v>4.03148272851582E-19</c:v>
                </c:pt>
                <c:pt idx="983">
                  <c:v>4.3352981534919975E-19</c:v>
                </c:pt>
                <c:pt idx="984">
                  <c:v>4.5674150831243469E-19</c:v>
                </c:pt>
                <c:pt idx="985">
                  <c:v>4.8543968182320286E-19</c:v>
                </c:pt>
                <c:pt idx="986">
                  <c:v>4.9539705070511994E-19</c:v>
                </c:pt>
                <c:pt idx="987">
                  <c:v>4.6365877697351246E-19</c:v>
                </c:pt>
                <c:pt idx="988">
                  <c:v>4.6214723638319543E-19</c:v>
                </c:pt>
                <c:pt idx="989">
                  <c:v>4.7908404496310409E-19</c:v>
                </c:pt>
                <c:pt idx="990">
                  <c:v>4.9774692353599887E-19</c:v>
                </c:pt>
                <c:pt idx="991">
                  <c:v>5.0746716197825828E-19</c:v>
                </c:pt>
                <c:pt idx="992">
                  <c:v>5.0042369883133993E-19</c:v>
                </c:pt>
                <c:pt idx="993">
                  <c:v>4.7009831887475278E-19</c:v>
                </c:pt>
                <c:pt idx="994">
                  <c:v>4.1972324252953001E-19</c:v>
                </c:pt>
                <c:pt idx="995">
                  <c:v>4.0806960892815079E-19</c:v>
                </c:pt>
                <c:pt idx="996">
                  <c:v>4.257246811758888E-19</c:v>
                </c:pt>
                <c:pt idx="997">
                  <c:v>4.3404323227396086E-19</c:v>
                </c:pt>
                <c:pt idx="998">
                  <c:v>4.302098293203062E-19</c:v>
                </c:pt>
                <c:pt idx="999">
                  <c:v>4.2530173170897154E-19</c:v>
                </c:pt>
                <c:pt idx="1000">
                  <c:v>4.1899544334197555E-19</c:v>
                </c:pt>
                <c:pt idx="1001">
                  <c:v>4.0908805186640908E-19</c:v>
                </c:pt>
                <c:pt idx="1002">
                  <c:v>4.2569291421035083E-19</c:v>
                </c:pt>
                <c:pt idx="1003">
                  <c:v>4.4517115417450775E-19</c:v>
                </c:pt>
                <c:pt idx="1004">
                  <c:v>4.5255666529996535E-19</c:v>
                </c:pt>
                <c:pt idx="1005">
                  <c:v>4.6114020911467288E-19</c:v>
                </c:pt>
                <c:pt idx="1006">
                  <c:v>4.8361847979256832E-19</c:v>
                </c:pt>
                <c:pt idx="1007">
                  <c:v>5.1997750611129709E-19</c:v>
                </c:pt>
                <c:pt idx="1008">
                  <c:v>5.1369858314744026E-19</c:v>
                </c:pt>
                <c:pt idx="1009">
                  <c:v>4.8411811698950356E-19</c:v>
                </c:pt>
                <c:pt idx="1010">
                  <c:v>4.6421407361622331E-19</c:v>
                </c:pt>
                <c:pt idx="1011">
                  <c:v>4.4112885662475341E-19</c:v>
                </c:pt>
                <c:pt idx="1012">
                  <c:v>4.1442645988843268E-19</c:v>
                </c:pt>
                <c:pt idx="1013">
                  <c:v>3.8667054432833512E-19</c:v>
                </c:pt>
                <c:pt idx="1014">
                  <c:v>3.5086634454907879E-19</c:v>
                </c:pt>
                <c:pt idx="1015">
                  <c:v>2.9589663188713084E-19</c:v>
                </c:pt>
                <c:pt idx="1016">
                  <c:v>2.4679935922217877E-19</c:v>
                </c:pt>
                <c:pt idx="1017">
                  <c:v>2.5645265178415431E-19</c:v>
                </c:pt>
                <c:pt idx="1018">
                  <c:v>3.3005637144064659E-19</c:v>
                </c:pt>
                <c:pt idx="1019">
                  <c:v>4.1189651067701889E-19</c:v>
                </c:pt>
                <c:pt idx="1020">
                  <c:v>4.5937337115005433E-19</c:v>
                </c:pt>
                <c:pt idx="1021">
                  <c:v>5.0774740070434098E-19</c:v>
                </c:pt>
                <c:pt idx="1022">
                  <c:v>5.4339204713928289E-19</c:v>
                </c:pt>
                <c:pt idx="1023">
                  <c:v>5.5003231438432926E-19</c:v>
                </c:pt>
                <c:pt idx="1024">
                  <c:v>5.7403972157317978E-19</c:v>
                </c:pt>
                <c:pt idx="1025">
                  <c:v>5.8984356508725264E-19</c:v>
                </c:pt>
                <c:pt idx="1026">
                  <c:v>5.6738959915707055E-19</c:v>
                </c:pt>
                <c:pt idx="1027">
                  <c:v>5.0140710627354728E-19</c:v>
                </c:pt>
                <c:pt idx="1028">
                  <c:v>4.1308150381056075E-19</c:v>
                </c:pt>
                <c:pt idx="1029">
                  <c:v>3.4249943301710964E-19</c:v>
                </c:pt>
                <c:pt idx="1030">
                  <c:v>2.8011203575000769E-19</c:v>
                </c:pt>
                <c:pt idx="1031">
                  <c:v>2.347280299538629E-19</c:v>
                </c:pt>
                <c:pt idx="1032">
                  <c:v>2.280096843688541E-19</c:v>
                </c:pt>
                <c:pt idx="1033">
                  <c:v>2.1815137783497059E-19</c:v>
                </c:pt>
                <c:pt idx="1034">
                  <c:v>2.1735996550768335E-19</c:v>
                </c:pt>
                <c:pt idx="1035">
                  <c:v>2.3947647507547167E-19</c:v>
                </c:pt>
                <c:pt idx="1036">
                  <c:v>2.701543605686629E-19</c:v>
                </c:pt>
                <c:pt idx="1037">
                  <c:v>3.0401053091981124E-19</c:v>
                </c:pt>
                <c:pt idx="1038">
                  <c:v>3.468857646023339E-19</c:v>
                </c:pt>
                <c:pt idx="1039">
                  <c:v>4.3743810209748932E-19</c:v>
                </c:pt>
                <c:pt idx="1040">
                  <c:v>5.0292405240611492E-19</c:v>
                </c:pt>
                <c:pt idx="1041">
                  <c:v>5.1826940275024992E-19</c:v>
                </c:pt>
                <c:pt idx="1042">
                  <c:v>5.2041984826445281E-19</c:v>
                </c:pt>
                <c:pt idx="1043">
                  <c:v>5.0563420042067688E-19</c:v>
                </c:pt>
                <c:pt idx="1044">
                  <c:v>4.892589047271736E-19</c:v>
                </c:pt>
                <c:pt idx="1045">
                  <c:v>4.6997114713677046E-19</c:v>
                </c:pt>
                <c:pt idx="1046">
                  <c:v>4.4683715896009381E-19</c:v>
                </c:pt>
                <c:pt idx="1047">
                  <c:v>4.0615374441408469E-19</c:v>
                </c:pt>
                <c:pt idx="1048">
                  <c:v>3.1986250477787781E-19</c:v>
                </c:pt>
                <c:pt idx="1049">
                  <c:v>2.6808360456211737E-19</c:v>
                </c:pt>
                <c:pt idx="1050">
                  <c:v>2.7626130408660045E-19</c:v>
                </c:pt>
                <c:pt idx="1051">
                  <c:v>2.7669725074105926E-19</c:v>
                </c:pt>
                <c:pt idx="1052">
                  <c:v>2.6810804760696006E-19</c:v>
                </c:pt>
                <c:pt idx="1053">
                  <c:v>2.6144871204101713E-19</c:v>
                </c:pt>
                <c:pt idx="1054">
                  <c:v>2.6825603291106055E-19</c:v>
                </c:pt>
                <c:pt idx="1055">
                  <c:v>2.8336553476262466E-19</c:v>
                </c:pt>
                <c:pt idx="1056">
                  <c:v>3.0251241939459502E-19</c:v>
                </c:pt>
                <c:pt idx="1057">
                  <c:v>3.0577636946163645E-19</c:v>
                </c:pt>
                <c:pt idx="1058">
                  <c:v>2.7886424024592431E-19</c:v>
                </c:pt>
                <c:pt idx="1059">
                  <c:v>2.4870153234116878E-19</c:v>
                </c:pt>
                <c:pt idx="1060">
                  <c:v>2.468876137582558E-19</c:v>
                </c:pt>
                <c:pt idx="1061">
                  <c:v>2.5477288698496323E-19</c:v>
                </c:pt>
                <c:pt idx="1062">
                  <c:v>2.524740558918188E-19</c:v>
                </c:pt>
                <c:pt idx="1063">
                  <c:v>2.6095033085233578E-19</c:v>
                </c:pt>
                <c:pt idx="1064">
                  <c:v>2.7132998038304395E-19</c:v>
                </c:pt>
                <c:pt idx="1065">
                  <c:v>2.8405908785019676E-19</c:v>
                </c:pt>
                <c:pt idx="1066">
                  <c:v>3.0547836405276165E-19</c:v>
                </c:pt>
                <c:pt idx="1067">
                  <c:v>3.4982139164082688E-19</c:v>
                </c:pt>
                <c:pt idx="1068">
                  <c:v>3.8508807083144191E-19</c:v>
                </c:pt>
                <c:pt idx="1069">
                  <c:v>3.8426238450923179E-19</c:v>
                </c:pt>
                <c:pt idx="1070">
                  <c:v>3.8149023982667291E-19</c:v>
                </c:pt>
                <c:pt idx="1071">
                  <c:v>4.0131708971809563E-19</c:v>
                </c:pt>
                <c:pt idx="1072">
                  <c:v>3.959797651161913E-19</c:v>
                </c:pt>
                <c:pt idx="1073">
                  <c:v>3.8692787433801335E-19</c:v>
                </c:pt>
                <c:pt idx="1074">
                  <c:v>3.6952450882147777E-19</c:v>
                </c:pt>
                <c:pt idx="1075">
                  <c:v>3.3025757763288284E-19</c:v>
                </c:pt>
                <c:pt idx="1076">
                  <c:v>2.9447542030215781E-19</c:v>
                </c:pt>
                <c:pt idx="1077">
                  <c:v>2.5970978907234988E-19</c:v>
                </c:pt>
                <c:pt idx="1078">
                  <c:v>2.4491667924565573E-19</c:v>
                </c:pt>
                <c:pt idx="1079">
                  <c:v>2.3325115645419889E-19</c:v>
                </c:pt>
                <c:pt idx="1080">
                  <c:v>2.1110914540860601E-19</c:v>
                </c:pt>
                <c:pt idx="1081">
                  <c:v>1.9289065438368022E-19</c:v>
                </c:pt>
                <c:pt idx="1082">
                  <c:v>1.558465399491802E-19</c:v>
                </c:pt>
                <c:pt idx="1083">
                  <c:v>1.2333973517387548E-19</c:v>
                </c:pt>
                <c:pt idx="1084">
                  <c:v>1.1974664986188593E-19</c:v>
                </c:pt>
                <c:pt idx="1085">
                  <c:v>1.2492195669636594E-19</c:v>
                </c:pt>
                <c:pt idx="1086">
                  <c:v>1.3838643966436397E-19</c:v>
                </c:pt>
                <c:pt idx="1087">
                  <c:v>1.3518715163780401E-19</c:v>
                </c:pt>
                <c:pt idx="1088">
                  <c:v>1.2294077263741497E-19</c:v>
                </c:pt>
                <c:pt idx="1089">
                  <c:v>1.4278072332529344E-19</c:v>
                </c:pt>
                <c:pt idx="1090">
                  <c:v>2.0433529759897931E-19</c:v>
                </c:pt>
                <c:pt idx="1091">
                  <c:v>2.5926147793824384E-19</c:v>
                </c:pt>
                <c:pt idx="1092">
                  <c:v>2.9136061818494172E-19</c:v>
                </c:pt>
                <c:pt idx="1093">
                  <c:v>3.2381275148315648E-19</c:v>
                </c:pt>
                <c:pt idx="1094">
                  <c:v>3.4415792972289602E-19</c:v>
                </c:pt>
                <c:pt idx="1095">
                  <c:v>3.5283371086236077E-19</c:v>
                </c:pt>
                <c:pt idx="1096">
                  <c:v>3.5728411363041077E-19</c:v>
                </c:pt>
                <c:pt idx="1097">
                  <c:v>3.8100918069680648E-19</c:v>
                </c:pt>
                <c:pt idx="1098">
                  <c:v>3.8409346342990482E-19</c:v>
                </c:pt>
                <c:pt idx="1099">
                  <c:v>3.3787332411674357E-19</c:v>
                </c:pt>
                <c:pt idx="1100">
                  <c:v>3.2175803144985781E-19</c:v>
                </c:pt>
                <c:pt idx="1101">
                  <c:v>3.1579284243301339E-19</c:v>
                </c:pt>
                <c:pt idx="1102">
                  <c:v>2.8347420869836901E-19</c:v>
                </c:pt>
                <c:pt idx="1103">
                  <c:v>2.5465269834060299E-19</c:v>
                </c:pt>
                <c:pt idx="1104">
                  <c:v>2.4303978982679E-19</c:v>
                </c:pt>
                <c:pt idx="1105">
                  <c:v>2.5062986321276456E-19</c:v>
                </c:pt>
                <c:pt idx="1106">
                  <c:v>2.401689544842888E-19</c:v>
                </c:pt>
                <c:pt idx="1107">
                  <c:v>2.1545754854003103E-19</c:v>
                </c:pt>
                <c:pt idx="1108">
                  <c:v>2.0019433201673923E-19</c:v>
                </c:pt>
                <c:pt idx="1109">
                  <c:v>1.740861489406767E-19</c:v>
                </c:pt>
                <c:pt idx="1110">
                  <c:v>1.6339681907854579E-19</c:v>
                </c:pt>
                <c:pt idx="1111">
                  <c:v>1.9047028510701068E-19</c:v>
                </c:pt>
                <c:pt idx="1112">
                  <c:v>2.1149686189354611E-19</c:v>
                </c:pt>
                <c:pt idx="1113">
                  <c:v>2.0620771020372771E-19</c:v>
                </c:pt>
                <c:pt idx="1114">
                  <c:v>1.8642875477295433E-19</c:v>
                </c:pt>
                <c:pt idx="1115">
                  <c:v>1.7895379035930751E-19</c:v>
                </c:pt>
                <c:pt idx="1116">
                  <c:v>1.8793263206753469E-19</c:v>
                </c:pt>
                <c:pt idx="1117">
                  <c:v>1.9710292296226684E-19</c:v>
                </c:pt>
                <c:pt idx="1118">
                  <c:v>2.0356928664841848E-19</c:v>
                </c:pt>
                <c:pt idx="1119">
                  <c:v>2.1417068281106956E-19</c:v>
                </c:pt>
                <c:pt idx="1120">
                  <c:v>2.1503438693797518E-19</c:v>
                </c:pt>
                <c:pt idx="1121">
                  <c:v>2.2150878082478739E-19</c:v>
                </c:pt>
                <c:pt idx="1122">
                  <c:v>2.4024261732438943E-19</c:v>
                </c:pt>
                <c:pt idx="1123">
                  <c:v>2.5402415305170406E-19</c:v>
                </c:pt>
                <c:pt idx="1124">
                  <c:v>2.5682816570156142E-19</c:v>
                </c:pt>
                <c:pt idx="1125">
                  <c:v>2.4413553089861885E-19</c:v>
                </c:pt>
                <c:pt idx="1126">
                  <c:v>2.3057427866653464E-19</c:v>
                </c:pt>
                <c:pt idx="1127">
                  <c:v>2.2336983204920569E-19</c:v>
                </c:pt>
                <c:pt idx="1128">
                  <c:v>2.1296978271260995E-19</c:v>
                </c:pt>
                <c:pt idx="1129">
                  <c:v>1.9319281132092874E-19</c:v>
                </c:pt>
                <c:pt idx="1130">
                  <c:v>1.7239551718103436E-19</c:v>
                </c:pt>
                <c:pt idx="1131">
                  <c:v>1.6078936394583095E-19</c:v>
                </c:pt>
                <c:pt idx="1132">
                  <c:v>1.6278474510215592E-19</c:v>
                </c:pt>
                <c:pt idx="1133">
                  <c:v>1.7903463393244738E-19</c:v>
                </c:pt>
                <c:pt idx="1134">
                  <c:v>1.9172742400807284E-19</c:v>
                </c:pt>
                <c:pt idx="1135">
                  <c:v>1.9469990715236687E-19</c:v>
                </c:pt>
                <c:pt idx="1136">
                  <c:v>1.9834838787245828E-19</c:v>
                </c:pt>
                <c:pt idx="1137">
                  <c:v>2.0373269983027899E-19</c:v>
                </c:pt>
                <c:pt idx="1138">
                  <c:v>2.1508768125832349E-19</c:v>
                </c:pt>
                <c:pt idx="1139">
                  <c:v>2.2046652441142728E-19</c:v>
                </c:pt>
                <c:pt idx="1140">
                  <c:v>2.1795088498025373E-19</c:v>
                </c:pt>
                <c:pt idx="1141">
                  <c:v>2.0713203342554159E-19</c:v>
                </c:pt>
                <c:pt idx="1142">
                  <c:v>1.8050245247125356E-19</c:v>
                </c:pt>
                <c:pt idx="1143">
                  <c:v>1.6097115164183452E-19</c:v>
                </c:pt>
                <c:pt idx="1144">
                  <c:v>1.4241436147250662E-19</c:v>
                </c:pt>
                <c:pt idx="1145">
                  <c:v>1.2217066827251831E-19</c:v>
                </c:pt>
                <c:pt idx="1146">
                  <c:v>1.1344048222734341E-19</c:v>
                </c:pt>
                <c:pt idx="1147">
                  <c:v>1.0406836747105155E-19</c:v>
                </c:pt>
                <c:pt idx="1148">
                  <c:v>9.8262733748867193E-20</c:v>
                </c:pt>
                <c:pt idx="1149">
                  <c:v>9.9593570552695247E-20</c:v>
                </c:pt>
                <c:pt idx="1150">
                  <c:v>1.0785885329748227E-19</c:v>
                </c:pt>
                <c:pt idx="1151">
                  <c:v>1.2777666513664739E-19</c:v>
                </c:pt>
                <c:pt idx="1152">
                  <c:v>1.530276502421466E-19</c:v>
                </c:pt>
                <c:pt idx="1153">
                  <c:v>1.707142028492728E-19</c:v>
                </c:pt>
                <c:pt idx="1154">
                  <c:v>1.9391818015766876E-19</c:v>
                </c:pt>
                <c:pt idx="1155">
                  <c:v>2.2788229029819162E-19</c:v>
                </c:pt>
                <c:pt idx="1156">
                  <c:v>2.5530826430752057E-19</c:v>
                </c:pt>
                <c:pt idx="1157">
                  <c:v>2.7260179590355575E-19</c:v>
                </c:pt>
                <c:pt idx="1158">
                  <c:v>2.7319022508378657E-19</c:v>
                </c:pt>
                <c:pt idx="1159">
                  <c:v>2.6183338847815893E-19</c:v>
                </c:pt>
                <c:pt idx="1160">
                  <c:v>2.4310776827877798E-19</c:v>
                </c:pt>
                <c:pt idx="1161">
                  <c:v>2.1673871415027269E-19</c:v>
                </c:pt>
                <c:pt idx="1162">
                  <c:v>2.030690426000003E-19</c:v>
                </c:pt>
                <c:pt idx="1163">
                  <c:v>1.8956165419306113E-19</c:v>
                </c:pt>
                <c:pt idx="1164">
                  <c:v>1.5588184365557255E-19</c:v>
                </c:pt>
                <c:pt idx="1165">
                  <c:v>1.2127642830122513E-19</c:v>
                </c:pt>
                <c:pt idx="1166">
                  <c:v>9.5942823683200415E-20</c:v>
                </c:pt>
                <c:pt idx="1167">
                  <c:v>8.6708409718643298E-20</c:v>
                </c:pt>
                <c:pt idx="1168">
                  <c:v>9.2436520544638156E-20</c:v>
                </c:pt>
                <c:pt idx="1169">
                  <c:v>1.021600594077877E-19</c:v>
                </c:pt>
                <c:pt idx="1170">
                  <c:v>1.1371229249340076E-19</c:v>
                </c:pt>
                <c:pt idx="1171">
                  <c:v>1.1769752841512738E-19</c:v>
                </c:pt>
                <c:pt idx="1172">
                  <c:v>1.143220352333066E-19</c:v>
                </c:pt>
                <c:pt idx="1173">
                  <c:v>1.1053382520438115E-19</c:v>
                </c:pt>
                <c:pt idx="1174">
                  <c:v>1.1417849754838328E-19</c:v>
                </c:pt>
                <c:pt idx="1175">
                  <c:v>1.2468755638773974E-19</c:v>
                </c:pt>
                <c:pt idx="1176">
                  <c:v>1.4186008060978985E-19</c:v>
                </c:pt>
                <c:pt idx="1177">
                  <c:v>1.5437313018377728E-19</c:v>
                </c:pt>
                <c:pt idx="1178">
                  <c:v>1.5091198660607224E-19</c:v>
                </c:pt>
                <c:pt idx="1179">
                  <c:v>1.4231694644682957E-19</c:v>
                </c:pt>
                <c:pt idx="1180">
                  <c:v>1.3918526468589876E-19</c:v>
                </c:pt>
                <c:pt idx="1181">
                  <c:v>1.3853760732189951E-19</c:v>
                </c:pt>
                <c:pt idx="1182">
                  <c:v>1.3770100167321738E-19</c:v>
                </c:pt>
                <c:pt idx="1183">
                  <c:v>1.3489226728639359E-19</c:v>
                </c:pt>
                <c:pt idx="1184">
                  <c:v>1.32483248180486E-19</c:v>
                </c:pt>
                <c:pt idx="1185">
                  <c:v>1.2510613157355809E-19</c:v>
                </c:pt>
                <c:pt idx="1186">
                  <c:v>1.1898450800097265E-19</c:v>
                </c:pt>
                <c:pt idx="1187">
                  <c:v>1.2039392332104799E-19</c:v>
                </c:pt>
                <c:pt idx="1188">
                  <c:v>1.2108081286683438E-19</c:v>
                </c:pt>
                <c:pt idx="1189">
                  <c:v>1.2278868685570668E-19</c:v>
                </c:pt>
                <c:pt idx="1190">
                  <c:v>1.3470316289416356E-19</c:v>
                </c:pt>
                <c:pt idx="1191">
                  <c:v>1.5383381785618982E-19</c:v>
                </c:pt>
                <c:pt idx="1192">
                  <c:v>1.6708786583671747E-19</c:v>
                </c:pt>
                <c:pt idx="1193">
                  <c:v>1.75881841271873E-19</c:v>
                </c:pt>
                <c:pt idx="1194">
                  <c:v>1.770066452019556E-19</c:v>
                </c:pt>
                <c:pt idx="1195">
                  <c:v>1.6692292008919839E-19</c:v>
                </c:pt>
                <c:pt idx="1196">
                  <c:v>1.5654501262947648E-19</c:v>
                </c:pt>
                <c:pt idx="1197">
                  <c:v>1.5076117778638479E-19</c:v>
                </c:pt>
                <c:pt idx="1198">
                  <c:v>1.4864319409358778E-19</c:v>
                </c:pt>
                <c:pt idx="1199">
                  <c:v>1.3747839701917283E-19</c:v>
                </c:pt>
                <c:pt idx="1200">
                  <c:v>1.1696619493067291E-19</c:v>
                </c:pt>
                <c:pt idx="1201">
                  <c:v>9.9632358176415558E-20</c:v>
                </c:pt>
                <c:pt idx="1202">
                  <c:v>8.1196363076781986E-20</c:v>
                </c:pt>
                <c:pt idx="1203">
                  <c:v>7.3983342035456089E-20</c:v>
                </c:pt>
                <c:pt idx="1204">
                  <c:v>7.7858949807825974E-20</c:v>
                </c:pt>
                <c:pt idx="1205">
                  <c:v>8.6208850423649099E-20</c:v>
                </c:pt>
                <c:pt idx="1206">
                  <c:v>1.0191444490441298E-19</c:v>
                </c:pt>
                <c:pt idx="1207">
                  <c:v>1.3013103928372268E-19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6.0562315124337331E-20</c:v>
                </c:pt>
                <c:pt idx="1218">
                  <c:v>5.8235139651457728E-20</c:v>
                </c:pt>
                <c:pt idx="1219">
                  <c:v>5.4884037571251213E-20</c:v>
                </c:pt>
                <c:pt idx="1220">
                  <c:v>5.0974698029982192E-20</c:v>
                </c:pt>
                <c:pt idx="1221">
                  <c:v>5.7970565976089072E-20</c:v>
                </c:pt>
                <c:pt idx="1222">
                  <c:v>7.3715698366450672E-20</c:v>
                </c:pt>
                <c:pt idx="1223">
                  <c:v>7.7938696272494255E-20</c:v>
                </c:pt>
                <c:pt idx="1224">
                  <c:v>8.2641328464850954E-20</c:v>
                </c:pt>
                <c:pt idx="1225">
                  <c:v>9.6463598697660386E-20</c:v>
                </c:pt>
                <c:pt idx="1226">
                  <c:v>1.0047999567076876E-19</c:v>
                </c:pt>
                <c:pt idx="1227">
                  <c:v>9.7715325761933813E-20</c:v>
                </c:pt>
                <c:pt idx="1228">
                  <c:v>9.6423584725290182E-20</c:v>
                </c:pt>
                <c:pt idx="1229">
                  <c:v>9.8757037007469962E-20</c:v>
                </c:pt>
                <c:pt idx="1230">
                  <c:v>8.9858126518650653E-20</c:v>
                </c:pt>
                <c:pt idx="1231">
                  <c:v>6.6568426147499966E-20</c:v>
                </c:pt>
                <c:pt idx="1232">
                  <c:v>6.8598704270630192E-20</c:v>
                </c:pt>
                <c:pt idx="1233">
                  <c:v>7.9621994112640007E-20</c:v>
                </c:pt>
                <c:pt idx="1234">
                  <c:v>6.0082357380651577E-20</c:v>
                </c:pt>
                <c:pt idx="1235">
                  <c:v>5.0228312450441106E-20</c:v>
                </c:pt>
                <c:pt idx="1236">
                  <c:v>6.0776494490145406E-20</c:v>
                </c:pt>
                <c:pt idx="1237">
                  <c:v>6.257848768221805E-20</c:v>
                </c:pt>
                <c:pt idx="1238">
                  <c:v>5.867780812203137E-20</c:v>
                </c:pt>
                <c:pt idx="1239">
                  <c:v>4.9824145694449859E-20</c:v>
                </c:pt>
                <c:pt idx="1240">
                  <c:v>4.581865402375808E-20</c:v>
                </c:pt>
                <c:pt idx="1241">
                  <c:v>4.8534447028405307E-20</c:v>
                </c:pt>
                <c:pt idx="1242">
                  <c:v>3.1095722449181966E-20</c:v>
                </c:pt>
                <c:pt idx="1243">
                  <c:v>3.6215073961690972E-20</c:v>
                </c:pt>
                <c:pt idx="1244">
                  <c:v>4.5968579680551477E-20</c:v>
                </c:pt>
                <c:pt idx="1245">
                  <c:v>2.3071771725964071E-20</c:v>
                </c:pt>
                <c:pt idx="1246">
                  <c:v>1.8745240197201016E-20</c:v>
                </c:pt>
                <c:pt idx="1247">
                  <c:v>2.5967330744165925E-20</c:v>
                </c:pt>
                <c:pt idx="1248">
                  <c:v>3.4444472462029055E-20</c:v>
                </c:pt>
                <c:pt idx="1249">
                  <c:v>3.6534916641109073E-20</c:v>
                </c:pt>
                <c:pt idx="1250">
                  <c:v>2.4305352145143232E-20</c:v>
                </c:pt>
                <c:pt idx="1251">
                  <c:v>2.7376447440961085E-20</c:v>
                </c:pt>
                <c:pt idx="1252">
                  <c:v>1.946115709823204E-20</c:v>
                </c:pt>
                <c:pt idx="1253">
                  <c:v>1.6119616140583354E-20</c:v>
                </c:pt>
                <c:pt idx="1254">
                  <c:v>3.2514123203134605E-20</c:v>
                </c:pt>
                <c:pt idx="1255">
                  <c:v>2.2479449996122171E-20</c:v>
                </c:pt>
                <c:pt idx="1256">
                  <c:v>8.5439777101323842E-21</c:v>
                </c:pt>
                <c:pt idx="1257">
                  <c:v>1.3944233865649525E-21</c:v>
                </c:pt>
                <c:pt idx="1258">
                  <c:v>2.0116228291453046E-21</c:v>
                </c:pt>
                <c:pt idx="1259">
                  <c:v>7.6834833084822126E-21</c:v>
                </c:pt>
                <c:pt idx="1260">
                  <c:v>1.3142869217994797E-20</c:v>
                </c:pt>
                <c:pt idx="1261">
                  <c:v>1.6347402475356728E-20</c:v>
                </c:pt>
                <c:pt idx="1262">
                  <c:v>7.3037098823023195E-21</c:v>
                </c:pt>
                <c:pt idx="1263">
                  <c:v>1.2404109496495583E-22</c:v>
                </c:pt>
                <c:pt idx="1264">
                  <c:v>1.3326164480687763E-21</c:v>
                </c:pt>
                <c:pt idx="1265">
                  <c:v>1.2880179630333177E-20</c:v>
                </c:pt>
                <c:pt idx="1266">
                  <c:v>4.1155336861522983E-20</c:v>
                </c:pt>
                <c:pt idx="1267">
                  <c:v>4.6069832035376518E-20</c:v>
                </c:pt>
                <c:pt idx="1268">
                  <c:v>2.880077624902144E-20</c:v>
                </c:pt>
                <c:pt idx="1269">
                  <c:v>1.0593906823605153E-20</c:v>
                </c:pt>
                <c:pt idx="1270">
                  <c:v>2.6396497178009985E-20</c:v>
                </c:pt>
                <c:pt idx="1271">
                  <c:v>2.862311930446445E-20</c:v>
                </c:pt>
                <c:pt idx="1272">
                  <c:v>1.2806166312705128E-20</c:v>
                </c:pt>
                <c:pt idx="1273">
                  <c:v>3.8842442458503332E-20</c:v>
                </c:pt>
                <c:pt idx="1274">
                  <c:v>6.1028393866212706E-20</c:v>
                </c:pt>
                <c:pt idx="1275">
                  <c:v>2.9916592324509945E-20</c:v>
                </c:pt>
                <c:pt idx="1276">
                  <c:v>5.2482298874524893E-21</c:v>
                </c:pt>
                <c:pt idx="1277">
                  <c:v>1.4462674163822541E-20</c:v>
                </c:pt>
                <c:pt idx="1278">
                  <c:v>1.7069068650543128E-20</c:v>
                </c:pt>
                <c:pt idx="1279">
                  <c:v>-5.382808352756157E-21</c:v>
                </c:pt>
                <c:pt idx="1280">
                  <c:v>2.5172421256891243E-20</c:v>
                </c:pt>
                <c:pt idx="1281">
                  <c:v>1.0444056886799807E-19</c:v>
                </c:pt>
                <c:pt idx="1282">
                  <c:v>1.376452679720118E-19</c:v>
                </c:pt>
                <c:pt idx="1283">
                  <c:v>-7.0704628359843876E-18</c:v>
                </c:pt>
                <c:pt idx="1284">
                  <c:v>-7.1088618461807679E-18</c:v>
                </c:pt>
                <c:pt idx="1285">
                  <c:v>-7.1047799118571828E-18</c:v>
                </c:pt>
                <c:pt idx="1286">
                  <c:v>-7.1168085688955741E-18</c:v>
                </c:pt>
                <c:pt idx="1287">
                  <c:v>-7.122196402087253E-18</c:v>
                </c:pt>
                <c:pt idx="1288">
                  <c:v>-7.075216916786781E-18</c:v>
                </c:pt>
                <c:pt idx="1289">
                  <c:v>-7.0874242014817516E-18</c:v>
                </c:pt>
                <c:pt idx="1290">
                  <c:v>-7.1747219494794719E-18</c:v>
                </c:pt>
                <c:pt idx="1291">
                  <c:v>-7.1860016992015074E-18</c:v>
                </c:pt>
                <c:pt idx="1292">
                  <c:v>2.5228547962783097E-18</c:v>
                </c:pt>
                <c:pt idx="1293">
                  <c:v>4.379823236599922E-18</c:v>
                </c:pt>
                <c:pt idx="1294">
                  <c:v>4.5452302739027232E-18</c:v>
                </c:pt>
                <c:pt idx="1295">
                  <c:v>4.5925356940099431E-18</c:v>
                </c:pt>
                <c:pt idx="1296">
                  <c:v>4.6561240171796172E-18</c:v>
                </c:pt>
                <c:pt idx="1297">
                  <c:v>4.7533147504256907E-18</c:v>
                </c:pt>
                <c:pt idx="1298">
                  <c:v>4.7847195385571985E-18</c:v>
                </c:pt>
                <c:pt idx="1299">
                  <c:v>4.8749499022635778E-18</c:v>
                </c:pt>
                <c:pt idx="1300">
                  <c:v>4.0612907340858849E-18</c:v>
                </c:pt>
                <c:pt idx="1301">
                  <c:v>1.5632916712807994E-18</c:v>
                </c:pt>
                <c:pt idx="1302">
                  <c:v>-2.1209121883488913E-19</c:v>
                </c:pt>
                <c:pt idx="1303">
                  <c:v>-3.1785768532632956E-19</c:v>
                </c:pt>
                <c:pt idx="1304">
                  <c:v>-3.222626539516342E-19</c:v>
                </c:pt>
                <c:pt idx="1305">
                  <c:v>-3.5880354189362163E-19</c:v>
                </c:pt>
                <c:pt idx="1306">
                  <c:v>-4.7196025991702757E-19</c:v>
                </c:pt>
                <c:pt idx="1307">
                  <c:v>-5.1974158061434781E-19</c:v>
                </c:pt>
                <c:pt idx="1308">
                  <c:v>-5.8977705171115641E-19</c:v>
                </c:pt>
                <c:pt idx="1309">
                  <c:v>1.7349992437687753E-19</c:v>
                </c:pt>
                <c:pt idx="1310">
                  <c:v>1.4168504667939503E-19</c:v>
                </c:pt>
                <c:pt idx="1311">
                  <c:v>1.1686910231525283E-19</c:v>
                </c:pt>
                <c:pt idx="1312">
                  <c:v>7.547577262155433E-20</c:v>
                </c:pt>
                <c:pt idx="1313">
                  <c:v>4.0977374819031686E-20</c:v>
                </c:pt>
                <c:pt idx="1314">
                  <c:v>4.1161482295486402E-20</c:v>
                </c:pt>
                <c:pt idx="1315">
                  <c:v>7.6634130665145371E-20</c:v>
                </c:pt>
                <c:pt idx="1316">
                  <c:v>1.250058843006259E-19</c:v>
                </c:pt>
                <c:pt idx="1317">
                  <c:v>1.3613894310973528E-19</c:v>
                </c:pt>
                <c:pt idx="1318">
                  <c:v>1.6585812136290313E-19</c:v>
                </c:pt>
                <c:pt idx="1319">
                  <c:v>2.062119709672065E-19</c:v>
                </c:pt>
                <c:pt idx="1320">
                  <c:v>2.0196035689682586E-19</c:v>
                </c:pt>
                <c:pt idx="1321">
                  <c:v>1.8692714475542922E-19</c:v>
                </c:pt>
                <c:pt idx="1322">
                  <c:v>1.7938647128110467E-19</c:v>
                </c:pt>
                <c:pt idx="1323">
                  <c:v>1.6881006860099912E-19</c:v>
                </c:pt>
                <c:pt idx="1324">
                  <c:v>1.2320896774498866E-19</c:v>
                </c:pt>
                <c:pt idx="1325">
                  <c:v>9.143331503205515E-20</c:v>
                </c:pt>
                <c:pt idx="1326">
                  <c:v>1.1099594386594591E-19</c:v>
                </c:pt>
                <c:pt idx="1327">
                  <c:v>9.6920488757810481E-20</c:v>
                </c:pt>
                <c:pt idx="1328">
                  <c:v>5.7089420040306984E-20</c:v>
                </c:pt>
                <c:pt idx="1329">
                  <c:v>7.3588977081588351E-20</c:v>
                </c:pt>
                <c:pt idx="1330">
                  <c:v>9.1753399125092237E-20</c:v>
                </c:pt>
                <c:pt idx="1331">
                  <c:v>9.5492475607577079E-20</c:v>
                </c:pt>
                <c:pt idx="1332">
                  <c:v>1.2197750495079964E-19</c:v>
                </c:pt>
                <c:pt idx="1333">
                  <c:v>1.4411932730217315E-19</c:v>
                </c:pt>
                <c:pt idx="1334">
                  <c:v>1.3415704306729536E-19</c:v>
                </c:pt>
                <c:pt idx="1335">
                  <c:v>9.3743154473043748E-20</c:v>
                </c:pt>
                <c:pt idx="1336">
                  <c:v>8.128837031173324E-20</c:v>
                </c:pt>
                <c:pt idx="1337">
                  <c:v>1.0353566792453584E-19</c:v>
                </c:pt>
                <c:pt idx="1338">
                  <c:v>1.1312877887126171E-19</c:v>
                </c:pt>
                <c:pt idx="1339">
                  <c:v>1.2304080173086622E-19</c:v>
                </c:pt>
                <c:pt idx="1340">
                  <c:v>1.616389850389827E-19</c:v>
                </c:pt>
                <c:pt idx="1341">
                  <c:v>1.7137508707603147E-19</c:v>
                </c:pt>
                <c:pt idx="1342">
                  <c:v>1.7652654902314856E-19</c:v>
                </c:pt>
                <c:pt idx="1343">
                  <c:v>2.0349462591426768E-19</c:v>
                </c:pt>
                <c:pt idx="1344">
                  <c:v>2.3175221132789087E-19</c:v>
                </c:pt>
                <c:pt idx="1345">
                  <c:v>2.5181071287770574E-19</c:v>
                </c:pt>
                <c:pt idx="1346">
                  <c:v>2.5821932877883244E-19</c:v>
                </c:pt>
                <c:pt idx="1347">
                  <c:v>2.459061024285216E-19</c:v>
                </c:pt>
                <c:pt idx="1348">
                  <c:v>2.3395525628013698E-19</c:v>
                </c:pt>
                <c:pt idx="1349">
                  <c:v>2.1387898399870406E-19</c:v>
                </c:pt>
                <c:pt idx="1350">
                  <c:v>1.8243871548918982E-19</c:v>
                </c:pt>
                <c:pt idx="1351">
                  <c:v>1.5815858796255483E-19</c:v>
                </c:pt>
                <c:pt idx="1352">
                  <c:v>1.3295107077924633E-19</c:v>
                </c:pt>
                <c:pt idx="1353">
                  <c:v>1.3119482285333186E-19</c:v>
                </c:pt>
                <c:pt idx="1354">
                  <c:v>1.3756325326531496E-19</c:v>
                </c:pt>
                <c:pt idx="1355">
                  <c:v>1.233763364995492E-19</c:v>
                </c:pt>
                <c:pt idx="1356">
                  <c:v>1.1604249986893522E-19</c:v>
                </c:pt>
                <c:pt idx="1357">
                  <c:v>1.3008129376431306E-19</c:v>
                </c:pt>
                <c:pt idx="1358">
                  <c:v>1.2469935731598442E-19</c:v>
                </c:pt>
                <c:pt idx="1359">
                  <c:v>1.1504005044470779E-19</c:v>
                </c:pt>
                <c:pt idx="1360">
                  <c:v>1.0177885969249391E-19</c:v>
                </c:pt>
                <c:pt idx="1361">
                  <c:v>9.6438216388434065E-20</c:v>
                </c:pt>
                <c:pt idx="1362">
                  <c:v>9.3329326937786303E-20</c:v>
                </c:pt>
                <c:pt idx="1363">
                  <c:v>7.6407716631845223E-20</c:v>
                </c:pt>
                <c:pt idx="1364">
                  <c:v>7.4717131479924927E-20</c:v>
                </c:pt>
                <c:pt idx="1365">
                  <c:v>7.633586066780768E-20</c:v>
                </c:pt>
                <c:pt idx="1366">
                  <c:v>7.9051748713610062E-20</c:v>
                </c:pt>
                <c:pt idx="1367">
                  <c:v>8.4478356041239024E-20</c:v>
                </c:pt>
                <c:pt idx="1368">
                  <c:v>9.1505888706119253E-20</c:v>
                </c:pt>
                <c:pt idx="1369">
                  <c:v>1.1145595434232788E-19</c:v>
                </c:pt>
                <c:pt idx="1370">
                  <c:v>1.3314709747826222E-19</c:v>
                </c:pt>
                <c:pt idx="1371">
                  <c:v>1.4888634520932932E-19</c:v>
                </c:pt>
                <c:pt idx="1372">
                  <c:v>1.6048128142829821E-19</c:v>
                </c:pt>
                <c:pt idx="1373">
                  <c:v>1.4722614241944355E-19</c:v>
                </c:pt>
                <c:pt idx="1374">
                  <c:v>1.3496728438868155E-19</c:v>
                </c:pt>
                <c:pt idx="1375">
                  <c:v>1.2796736296979861E-19</c:v>
                </c:pt>
                <c:pt idx="1376">
                  <c:v>1.1466676331526694E-19</c:v>
                </c:pt>
                <c:pt idx="1377">
                  <c:v>1.0461314768191515E-19</c:v>
                </c:pt>
                <c:pt idx="1378">
                  <c:v>9.0885539420473359E-20</c:v>
                </c:pt>
                <c:pt idx="1379">
                  <c:v>6.3512042876066225E-20</c:v>
                </c:pt>
                <c:pt idx="1380">
                  <c:v>3.1849293096664983E-20</c:v>
                </c:pt>
                <c:pt idx="1381">
                  <c:v>2.682516299415965E-20</c:v>
                </c:pt>
                <c:pt idx="1382">
                  <c:v>4.4007700734157963E-20</c:v>
                </c:pt>
                <c:pt idx="1383">
                  <c:v>5.7659437378162376E-20</c:v>
                </c:pt>
                <c:pt idx="1384">
                  <c:v>5.4561948673733448E-20</c:v>
                </c:pt>
                <c:pt idx="1385">
                  <c:v>6.2100491075563303E-20</c:v>
                </c:pt>
                <c:pt idx="1386">
                  <c:v>7.6318473309601677E-20</c:v>
                </c:pt>
                <c:pt idx="1387">
                  <c:v>8.3501779715489618E-20</c:v>
                </c:pt>
                <c:pt idx="1388">
                  <c:v>9.5247697785608671E-20</c:v>
                </c:pt>
                <c:pt idx="1389">
                  <c:v>1.0121383226918897E-19</c:v>
                </c:pt>
                <c:pt idx="1390">
                  <c:v>9.3811654372228559E-20</c:v>
                </c:pt>
                <c:pt idx="1391">
                  <c:v>8.0704279074782582E-20</c:v>
                </c:pt>
                <c:pt idx="1392">
                  <c:v>6.4328287233012526E-20</c:v>
                </c:pt>
                <c:pt idx="1393">
                  <c:v>5.3383099269719541E-20</c:v>
                </c:pt>
                <c:pt idx="1394">
                  <c:v>5.3370963921436111E-20</c:v>
                </c:pt>
                <c:pt idx="1395">
                  <c:v>4.9756407451054852E-20</c:v>
                </c:pt>
                <c:pt idx="1396">
                  <c:v>3.9413574436126302E-20</c:v>
                </c:pt>
                <c:pt idx="1397">
                  <c:v>3.3469126744428045E-20</c:v>
                </c:pt>
                <c:pt idx="1398">
                  <c:v>4.1908624576967222E-20</c:v>
                </c:pt>
                <c:pt idx="1399">
                  <c:v>4.9607448488681425E-20</c:v>
                </c:pt>
                <c:pt idx="1400">
                  <c:v>4.947318692859443E-20</c:v>
                </c:pt>
                <c:pt idx="1401">
                  <c:v>5.3078057489737434E-20</c:v>
                </c:pt>
                <c:pt idx="1402">
                  <c:v>5.8240795472264464E-20</c:v>
                </c:pt>
                <c:pt idx="1403">
                  <c:v>5.3993888193513267E-20</c:v>
                </c:pt>
                <c:pt idx="1404">
                  <c:v>5.2854911873370043E-20</c:v>
                </c:pt>
                <c:pt idx="1405">
                  <c:v>5.9025675690178381E-20</c:v>
                </c:pt>
                <c:pt idx="1406">
                  <c:v>5.6012851642601235E-20</c:v>
                </c:pt>
                <c:pt idx="1407">
                  <c:v>5.0494024150536648E-20</c:v>
                </c:pt>
                <c:pt idx="1408">
                  <c:v>5.4846169305662175E-20</c:v>
                </c:pt>
                <c:pt idx="1409">
                  <c:v>7.0288183015547332E-20</c:v>
                </c:pt>
                <c:pt idx="1410">
                  <c:v>8.0856760675177087E-20</c:v>
                </c:pt>
                <c:pt idx="1411">
                  <c:v>9.599025292457436E-20</c:v>
                </c:pt>
                <c:pt idx="1412">
                  <c:v>1.1751952246316113E-19</c:v>
                </c:pt>
                <c:pt idx="1413">
                  <c:v>1.3111884209412346E-19</c:v>
                </c:pt>
                <c:pt idx="1414">
                  <c:v>1.3993818736867848E-19</c:v>
                </c:pt>
                <c:pt idx="1415">
                  <c:v>1.5296922620562101E-19</c:v>
                </c:pt>
                <c:pt idx="1416">
                  <c:v>1.6553965774600682E-19</c:v>
                </c:pt>
                <c:pt idx="1417">
                  <c:v>1.6993548600092956E-19</c:v>
                </c:pt>
                <c:pt idx="1418">
                  <c:v>1.712303138794125E-19</c:v>
                </c:pt>
                <c:pt idx="1419">
                  <c:v>1.6779942716574611E-19</c:v>
                </c:pt>
                <c:pt idx="1420">
                  <c:v>1.5323207073665741E-19</c:v>
                </c:pt>
                <c:pt idx="1421">
                  <c:v>1.3492451185764647E-19</c:v>
                </c:pt>
                <c:pt idx="1422">
                  <c:v>1.2091794950490656E-19</c:v>
                </c:pt>
                <c:pt idx="1423">
                  <c:v>1.0714459342114149E-19</c:v>
                </c:pt>
                <c:pt idx="1424">
                  <c:v>1.0531376897671211E-19</c:v>
                </c:pt>
                <c:pt idx="1425">
                  <c:v>1.01562212845379E-19</c:v>
                </c:pt>
                <c:pt idx="1426">
                  <c:v>8.6382323262601913E-20</c:v>
                </c:pt>
                <c:pt idx="1427">
                  <c:v>7.3654066422545446E-20</c:v>
                </c:pt>
                <c:pt idx="1428">
                  <c:v>6.9702958632538402E-20</c:v>
                </c:pt>
                <c:pt idx="1429">
                  <c:v>7.0289598493629092E-20</c:v>
                </c:pt>
                <c:pt idx="1430">
                  <c:v>5.7674073143587067E-20</c:v>
                </c:pt>
                <c:pt idx="1431">
                  <c:v>-2.6681580480565973E-18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2.444585511368013E-20</c:v>
                </c:pt>
                <c:pt idx="1442">
                  <c:v>1.2362209929873443E-20</c:v>
                </c:pt>
                <c:pt idx="1443">
                  <c:v>1.6855681115292815E-20</c:v>
                </c:pt>
                <c:pt idx="1444">
                  <c:v>8.750081567800293E-21</c:v>
                </c:pt>
                <c:pt idx="1445">
                  <c:v>3.6779072294947047E-21</c:v>
                </c:pt>
                <c:pt idx="1446">
                  <c:v>1.6131739715594826E-20</c:v>
                </c:pt>
                <c:pt idx="1447">
                  <c:v>2.657198253841132E-20</c:v>
                </c:pt>
                <c:pt idx="1448">
                  <c:v>1.5206715168360729E-20</c:v>
                </c:pt>
                <c:pt idx="1449">
                  <c:v>4.1293590370180103E-21</c:v>
                </c:pt>
                <c:pt idx="1450">
                  <c:v>9.4893519993060461E-21</c:v>
                </c:pt>
                <c:pt idx="1451">
                  <c:v>8.2276071926948112E-21</c:v>
                </c:pt>
                <c:pt idx="1452">
                  <c:v>-2.9160178402004961E-21</c:v>
                </c:pt>
                <c:pt idx="1453">
                  <c:v>-4.4371568923655374E-21</c:v>
                </c:pt>
                <c:pt idx="1454">
                  <c:v>1.1922415362383049E-20</c:v>
                </c:pt>
                <c:pt idx="1455">
                  <c:v>1.6944170251965149E-20</c:v>
                </c:pt>
                <c:pt idx="1456">
                  <c:v>1.1968991960565473E-20</c:v>
                </c:pt>
                <c:pt idx="1457">
                  <c:v>1.9181174127406993E-20</c:v>
                </c:pt>
                <c:pt idx="1458">
                  <c:v>1.2550908838872096E-20</c:v>
                </c:pt>
                <c:pt idx="1459">
                  <c:v>6.1735226664106808E-21</c:v>
                </c:pt>
                <c:pt idx="1460">
                  <c:v>1.5568614566629132E-20</c:v>
                </c:pt>
                <c:pt idx="1461">
                  <c:v>3.0314021898657519E-20</c:v>
                </c:pt>
                <c:pt idx="1462">
                  <c:v>3.2498070091483161E-20</c:v>
                </c:pt>
                <c:pt idx="1463">
                  <c:v>7.3247081276400083E-21</c:v>
                </c:pt>
                <c:pt idx="1464">
                  <c:v>-5.3139880291902665E-21</c:v>
                </c:pt>
                <c:pt idx="1465">
                  <c:v>1.1299359567220478E-20</c:v>
                </c:pt>
                <c:pt idx="1466">
                  <c:v>1.269922237420118E-20</c:v>
                </c:pt>
                <c:pt idx="1467">
                  <c:v>3.4087556616636031E-21</c:v>
                </c:pt>
                <c:pt idx="1468">
                  <c:v>5.2251595285129368E-21</c:v>
                </c:pt>
                <c:pt idx="1469">
                  <c:v>2.2279666085702973E-20</c:v>
                </c:pt>
                <c:pt idx="1470">
                  <c:v>3.1657819064664315E-20</c:v>
                </c:pt>
                <c:pt idx="1471">
                  <c:v>2.2864096824194118E-20</c:v>
                </c:pt>
                <c:pt idx="1472">
                  <c:v>2.5809004731935648E-20</c:v>
                </c:pt>
                <c:pt idx="1473">
                  <c:v>2.798589941252354E-20</c:v>
                </c:pt>
                <c:pt idx="1474">
                  <c:v>1.6257118512603838E-20</c:v>
                </c:pt>
                <c:pt idx="1475">
                  <c:v>1.370792450064648E-20</c:v>
                </c:pt>
                <c:pt idx="1476">
                  <c:v>2.7239225013979821E-20</c:v>
                </c:pt>
                <c:pt idx="1477">
                  <c:v>3.2514683251057045E-20</c:v>
                </c:pt>
                <c:pt idx="1478">
                  <c:v>1.5625652657579829E-21</c:v>
                </c:pt>
                <c:pt idx="1479">
                  <c:v>-1.3200120082730795E-20</c:v>
                </c:pt>
                <c:pt idx="1480">
                  <c:v>1.2363867085899489E-20</c:v>
                </c:pt>
                <c:pt idx="1481">
                  <c:v>6.8841615305109447E-21</c:v>
                </c:pt>
                <c:pt idx="1482">
                  <c:v>-5.5889374655652835E-21</c:v>
                </c:pt>
                <c:pt idx="1483">
                  <c:v>7.714375065037202E-21</c:v>
                </c:pt>
                <c:pt idx="1484">
                  <c:v>-6.5973476229556632E-21</c:v>
                </c:pt>
                <c:pt idx="1485">
                  <c:v>-2.7665413180928289E-20</c:v>
                </c:pt>
                <c:pt idx="1486">
                  <c:v>2.43241960791451E-21</c:v>
                </c:pt>
                <c:pt idx="1487">
                  <c:v>2.7440653323283824E-20</c:v>
                </c:pt>
                <c:pt idx="1488">
                  <c:v>-1.3693661144754277E-20</c:v>
                </c:pt>
                <c:pt idx="1489">
                  <c:v>-4.4047968888943801E-20</c:v>
                </c:pt>
                <c:pt idx="1490">
                  <c:v>7.8885154765696151E-21</c:v>
                </c:pt>
                <c:pt idx="1491">
                  <c:v>4.1516393083876886E-20</c:v>
                </c:pt>
                <c:pt idx="1492">
                  <c:v>2.4440121534819089E-21</c:v>
                </c:pt>
                <c:pt idx="1493">
                  <c:v>3.6752448403927126E-20</c:v>
                </c:pt>
                <c:pt idx="1494">
                  <c:v>8.6083224997304134E-20</c:v>
                </c:pt>
                <c:pt idx="1495">
                  <c:v>1.4479574080949374E-20</c:v>
                </c:pt>
                <c:pt idx="1496">
                  <c:v>-3.2294807802227257E-20</c:v>
                </c:pt>
                <c:pt idx="1497">
                  <c:v>2.4335108614147061E-20</c:v>
                </c:pt>
                <c:pt idx="1498">
                  <c:v>6.9315769747681012E-20</c:v>
                </c:pt>
                <c:pt idx="1499">
                  <c:v>2.7313653470350889E-20</c:v>
                </c:pt>
                <c:pt idx="1500">
                  <c:v>-1.5672785394732474E-20</c:v>
                </c:pt>
                <c:pt idx="1501">
                  <c:v>2.9636081438304105E-20</c:v>
                </c:pt>
                <c:pt idx="1502">
                  <c:v>2.5019818115083325E-20</c:v>
                </c:pt>
                <c:pt idx="1503">
                  <c:v>-2.48407417464097E-20</c:v>
                </c:pt>
                <c:pt idx="1504">
                  <c:v>2.2339885625253213E-20</c:v>
                </c:pt>
                <c:pt idx="1505">
                  <c:v>7.1086085262080382E-20</c:v>
                </c:pt>
                <c:pt idx="1506">
                  <c:v>2.4079739360014155E-20</c:v>
                </c:pt>
                <c:pt idx="1507">
                  <c:v>-4.4206525352817906E-20</c:v>
                </c:pt>
                <c:pt idx="1508">
                  <c:v>9.500078310562892E-22</c:v>
                </c:pt>
                <c:pt idx="1509">
                  <c:v>8.4465584143436599E-20</c:v>
                </c:pt>
                <c:pt idx="1510">
                  <c:v>6.1875132049474858E-20</c:v>
                </c:pt>
                <c:pt idx="1511">
                  <c:v>2.1316595921442203E-20</c:v>
                </c:pt>
                <c:pt idx="1512">
                  <c:v>6.1484852974226221E-20</c:v>
                </c:pt>
                <c:pt idx="1513">
                  <c:v>4.0955486368935879E-20</c:v>
                </c:pt>
                <c:pt idx="1514">
                  <c:v>-6.6571196571471255E-20</c:v>
                </c:pt>
                <c:pt idx="1515">
                  <c:v>1.2457353618395837E-21</c:v>
                </c:pt>
                <c:pt idx="1516">
                  <c:v>1.0765476978020625E-19</c:v>
                </c:pt>
                <c:pt idx="1517">
                  <c:v>3.303744876291575E-21</c:v>
                </c:pt>
                <c:pt idx="1518">
                  <c:v>-7.4703263828938612E-20</c:v>
                </c:pt>
                <c:pt idx="1519">
                  <c:v>3.0249469261004811E-21</c:v>
                </c:pt>
                <c:pt idx="1520">
                  <c:v>4.5518606573171462E-20</c:v>
                </c:pt>
                <c:pt idx="1521">
                  <c:v>-2.4532284356403546E-21</c:v>
                </c:pt>
                <c:pt idx="1522">
                  <c:v>2.8472159422215424E-20</c:v>
                </c:pt>
                <c:pt idx="1523">
                  <c:v>1.3819690725707174E-19</c:v>
                </c:pt>
                <c:pt idx="1524">
                  <c:v>4.7817336597359442E-20</c:v>
                </c:pt>
                <c:pt idx="1525">
                  <c:v>-7.8027136376354275E-20</c:v>
                </c:pt>
                <c:pt idx="1526">
                  <c:v>4.9504268786964086E-20</c:v>
                </c:pt>
                <c:pt idx="1527">
                  <c:v>1.8667179197935918E-19</c:v>
                </c:pt>
                <c:pt idx="1528">
                  <c:v>3.4500753315733471E-20</c:v>
                </c:pt>
                <c:pt idx="1529">
                  <c:v>5.3765837994941908E-20</c:v>
                </c:pt>
                <c:pt idx="1530">
                  <c:v>1.6613246884443532E-19</c:v>
                </c:pt>
                <c:pt idx="1531">
                  <c:v>1.1074266585147471E-19</c:v>
                </c:pt>
                <c:pt idx="1532">
                  <c:v>3.4842701504589778E-20</c:v>
                </c:pt>
                <c:pt idx="1533">
                  <c:v>1.6120289071123307E-19</c:v>
                </c:pt>
                <c:pt idx="1534">
                  <c:v>2.3736346280811868E-19</c:v>
                </c:pt>
                <c:pt idx="1535">
                  <c:v>4.2604568416979432E-20</c:v>
                </c:pt>
                <c:pt idx="1536">
                  <c:v>-7.1015194455816034E-20</c:v>
                </c:pt>
                <c:pt idx="1537">
                  <c:v>1.1844308495677418E-19</c:v>
                </c:pt>
                <c:pt idx="1538">
                  <c:v>5.3512593277155584E-20</c:v>
                </c:pt>
                <c:pt idx="1539">
                  <c:v>-1.2500049143045023E-19</c:v>
                </c:pt>
                <c:pt idx="1540">
                  <c:v>-3.5582490964018622E-20</c:v>
                </c:pt>
                <c:pt idx="1541">
                  <c:v>1.6964882115957696E-19</c:v>
                </c:pt>
                <c:pt idx="1542">
                  <c:v>-2.7451201343446249E-20</c:v>
                </c:pt>
                <c:pt idx="1543">
                  <c:v>-1.5321950679533684E-19</c:v>
                </c:pt>
                <c:pt idx="1544">
                  <c:v>1.2786516676604819E-19</c:v>
                </c:pt>
                <c:pt idx="1545">
                  <c:v>2.1033449030146919E-19</c:v>
                </c:pt>
                <c:pt idx="1546">
                  <c:v>6.3955967831072154E-20</c:v>
                </c:pt>
                <c:pt idx="1547">
                  <c:v>8.3375787419420432E-20</c:v>
                </c:pt>
                <c:pt idx="1548">
                  <c:v>2.2487809166637174E-19</c:v>
                </c:pt>
                <c:pt idx="1549">
                  <c:v>6.5371335985593671E-20</c:v>
                </c:pt>
                <c:pt idx="1550">
                  <c:v>-1.1654308618950058E-19</c:v>
                </c:pt>
                <c:pt idx="1551">
                  <c:v>1.1355752151258754E-19</c:v>
                </c:pt>
                <c:pt idx="1552">
                  <c:v>1.4790774879562584E-19</c:v>
                </c:pt>
                <c:pt idx="1553">
                  <c:v>-5.7814010729689046E-20</c:v>
                </c:pt>
                <c:pt idx="1554">
                  <c:v>7.3037879205498919E-20</c:v>
                </c:pt>
                <c:pt idx="1555">
                  <c:v>1.6334639036038725E-19</c:v>
                </c:pt>
                <c:pt idx="1556">
                  <c:v>2.2634894530451408E-20</c:v>
                </c:pt>
                <c:pt idx="1557">
                  <c:v>-5.3266983689634502E-20</c:v>
                </c:pt>
                <c:pt idx="1558">
                  <c:v>1.7995818370585443E-19</c:v>
                </c:pt>
                <c:pt idx="1559">
                  <c:v>1.6159093879609148E-19</c:v>
                </c:pt>
                <c:pt idx="1560">
                  <c:v>-1.4300788422609117E-19</c:v>
                </c:pt>
                <c:pt idx="1561">
                  <c:v>1.1632676632242889E-19</c:v>
                </c:pt>
                <c:pt idx="1562">
                  <c:v>3.5620770165676408E-19</c:v>
                </c:pt>
                <c:pt idx="1563">
                  <c:v>-1.5130683749389508E-20</c:v>
                </c:pt>
                <c:pt idx="1564">
                  <c:v>-3.8654673519037442E-19</c:v>
                </c:pt>
                <c:pt idx="1565">
                  <c:v>-1.8432140992416892E-19</c:v>
                </c:pt>
                <c:pt idx="1566">
                  <c:v>1.700364534548606E-19</c:v>
                </c:pt>
                <c:pt idx="1567">
                  <c:v>-8.4513460602535326E-21</c:v>
                </c:pt>
                <c:pt idx="1568">
                  <c:v>-3.6596262383899109E-20</c:v>
                </c:pt>
                <c:pt idx="1569">
                  <c:v>2.3006850849193362E-19</c:v>
                </c:pt>
                <c:pt idx="1570">
                  <c:v>-4.7081896948777702E-19</c:v>
                </c:pt>
                <c:pt idx="1571">
                  <c:v>-7.2922766538882799E-19</c:v>
                </c:pt>
                <c:pt idx="1572">
                  <c:v>-6.285629489788162E-19</c:v>
                </c:pt>
                <c:pt idx="1573">
                  <c:v>-1.3554311085383394E-19</c:v>
                </c:pt>
                <c:pt idx="1574">
                  <c:v>-1.2968605213771775E-19</c:v>
                </c:pt>
                <c:pt idx="1575">
                  <c:v>-5.4530579945897277E-19</c:v>
                </c:pt>
                <c:pt idx="1576">
                  <c:v>-6.2999286592152267E-19</c:v>
                </c:pt>
                <c:pt idx="1577">
                  <c:v>-3.8257291182302706E-19</c:v>
                </c:pt>
                <c:pt idx="1578">
                  <c:v>-3.9545923397407466E-19</c:v>
                </c:pt>
                <c:pt idx="1579">
                  <c:v>-7.6960803347534627E-20</c:v>
                </c:pt>
                <c:pt idx="1580">
                  <c:v>4.5900010438652756E-20</c:v>
                </c:pt>
                <c:pt idx="1581">
                  <c:v>2.3640308819956108E-19</c:v>
                </c:pt>
                <c:pt idx="1582">
                  <c:v>-6.0882421480358091E-20</c:v>
                </c:pt>
                <c:pt idx="1583">
                  <c:v>-1.9895980251364168E-19</c:v>
                </c:pt>
                <c:pt idx="1584">
                  <c:v>8.4129861229467482E-20</c:v>
                </c:pt>
                <c:pt idx="1585">
                  <c:v>2.6439240233620414E-19</c:v>
                </c:pt>
                <c:pt idx="1586">
                  <c:v>-2.322753773065232E-20</c:v>
                </c:pt>
                <c:pt idx="1587">
                  <c:v>-4.9629744091813686E-20</c:v>
                </c:pt>
                <c:pt idx="1588">
                  <c:v>4.2530843149466268E-19</c:v>
                </c:pt>
                <c:pt idx="1589">
                  <c:v>1.1687451812654242E-19</c:v>
                </c:pt>
                <c:pt idx="1590">
                  <c:v>-2.182520821061063E-19</c:v>
                </c:pt>
                <c:pt idx="1591">
                  <c:v>-1.265767650084192E-20</c:v>
                </c:pt>
                <c:pt idx="1592">
                  <c:v>4.4728074474363363E-19</c:v>
                </c:pt>
                <c:pt idx="1593">
                  <c:v>1.7019822538905388E-19</c:v>
                </c:pt>
                <c:pt idx="1594">
                  <c:v>-3.3589328636825795E-19</c:v>
                </c:pt>
                <c:pt idx="1595">
                  <c:v>2.5873137108808943E-19</c:v>
                </c:pt>
                <c:pt idx="1596">
                  <c:v>8.0857183107891757E-19</c:v>
                </c:pt>
                <c:pt idx="1597">
                  <c:v>6.1194246673213626E-20</c:v>
                </c:pt>
                <c:pt idx="1598">
                  <c:v>-8.9842302861592853E-20</c:v>
                </c:pt>
                <c:pt idx="1599">
                  <c:v>4.4924978662710371E-20</c:v>
                </c:pt>
                <c:pt idx="1600">
                  <c:v>-3.8913510176321308E-19</c:v>
                </c:pt>
                <c:pt idx="1601">
                  <c:v>-1.2487335621406099E-18</c:v>
                </c:pt>
                <c:pt idx="1602">
                  <c:v>1.6055312323914216E-19</c:v>
                </c:pt>
                <c:pt idx="1603">
                  <c:v>1.4060548825243291E-18</c:v>
                </c:pt>
                <c:pt idx="1604">
                  <c:v>2.320341194382867E-19</c:v>
                </c:pt>
                <c:pt idx="1605">
                  <c:v>-1.2753633270592512E-18</c:v>
                </c:pt>
                <c:pt idx="1606">
                  <c:v>4.0803574545817816E-19</c:v>
                </c:pt>
                <c:pt idx="1607">
                  <c:v>1.3160718234186381E-18</c:v>
                </c:pt>
                <c:pt idx="1608">
                  <c:v>-8.6009629277258968E-20</c:v>
                </c:pt>
                <c:pt idx="1609">
                  <c:v>3.4662741372237693E-19</c:v>
                </c:pt>
                <c:pt idx="1610">
                  <c:v>9.4433779305616252E-18</c:v>
                </c:pt>
                <c:pt idx="1611">
                  <c:v>1.0022817809399634E-17</c:v>
                </c:pt>
                <c:pt idx="1612">
                  <c:v>8.5126277777367103E-18</c:v>
                </c:pt>
                <c:pt idx="1613">
                  <c:v>1.314784842513229E-17</c:v>
                </c:pt>
                <c:pt idx="1614">
                  <c:v>1.0762598408274178E-17</c:v>
                </c:pt>
                <c:pt idx="1615">
                  <c:v>6.3439234036304129E-18</c:v>
                </c:pt>
                <c:pt idx="1616">
                  <c:v>5.3357373893873323E-18</c:v>
                </c:pt>
                <c:pt idx="1617">
                  <c:v>6.8048180357107293E-18</c:v>
                </c:pt>
                <c:pt idx="1618">
                  <c:v>5.2346354490832073E-18</c:v>
                </c:pt>
                <c:pt idx="1619">
                  <c:v>-1.7875910075173204E-18</c:v>
                </c:pt>
                <c:pt idx="1620">
                  <c:v>-8.2417893332677427E-18</c:v>
                </c:pt>
                <c:pt idx="1621">
                  <c:v>-7.291545795894609E-18</c:v>
                </c:pt>
                <c:pt idx="1622">
                  <c:v>-1.2731989812517847E-17</c:v>
                </c:pt>
                <c:pt idx="1623">
                  <c:v>-8.1896684513865634E-18</c:v>
                </c:pt>
                <c:pt idx="1624">
                  <c:v>-4.1336205778330137E-18</c:v>
                </c:pt>
                <c:pt idx="1625">
                  <c:v>-3.6603644063288725E-18</c:v>
                </c:pt>
                <c:pt idx="1626">
                  <c:v>-5.1488335131544109E-18</c:v>
                </c:pt>
                <c:pt idx="1627">
                  <c:v>-4.3004256329418185E-18</c:v>
                </c:pt>
                <c:pt idx="1628">
                  <c:v>-5.9297360280385766E-18</c:v>
                </c:pt>
                <c:pt idx="1629">
                  <c:v>-1.2057094544135503E-18</c:v>
                </c:pt>
                <c:pt idx="1630">
                  <c:v>-1.5431940320701192E-18</c:v>
                </c:pt>
                <c:pt idx="1631">
                  <c:v>-1.3672186819043996E-18</c:v>
                </c:pt>
                <c:pt idx="1632">
                  <c:v>-2.8010149849470043E-18</c:v>
                </c:pt>
                <c:pt idx="1633">
                  <c:v>-3.2677629762164019E-18</c:v>
                </c:pt>
                <c:pt idx="1634">
                  <c:v>-3.3590715446340379E-18</c:v>
                </c:pt>
                <c:pt idx="1635">
                  <c:v>-2.0754253527536328E-18</c:v>
                </c:pt>
                <c:pt idx="1636">
                  <c:v>-1.0091944933933779E-18</c:v>
                </c:pt>
                <c:pt idx="1637">
                  <c:v>-1.6585672411853674E-18</c:v>
                </c:pt>
                <c:pt idx="1638">
                  <c:v>-2.8867112730828818E-18</c:v>
                </c:pt>
                <c:pt idx="1639">
                  <c:v>-1.2751448113644498E-18</c:v>
                </c:pt>
                <c:pt idx="1640">
                  <c:v>6.8156792543996926E-19</c:v>
                </c:pt>
                <c:pt idx="1641">
                  <c:v>-3.9230823427844386E-19</c:v>
                </c:pt>
                <c:pt idx="1642">
                  <c:v>-7.373273074860249E-19</c:v>
                </c:pt>
                <c:pt idx="1643">
                  <c:v>6.8880832831854628E-19</c:v>
                </c:pt>
                <c:pt idx="1644">
                  <c:v>1.3274406802984122E-18</c:v>
                </c:pt>
                <c:pt idx="1645">
                  <c:v>2.9398317154842602E-19</c:v>
                </c:pt>
                <c:pt idx="1646">
                  <c:v>3.0596860917296026E-19</c:v>
                </c:pt>
                <c:pt idx="1647">
                  <c:v>1.738639555500088E-18</c:v>
                </c:pt>
                <c:pt idx="1648">
                  <c:v>8.6686830729187742E-20</c:v>
                </c:pt>
                <c:pt idx="1649">
                  <c:v>-9.7112107347532413E-19</c:v>
                </c:pt>
                <c:pt idx="1650">
                  <c:v>2.0175876711377619E-19</c:v>
                </c:pt>
                <c:pt idx="1651">
                  <c:v>2.8440447316753762E-19</c:v>
                </c:pt>
                <c:pt idx="1652">
                  <c:v>-1.0560801394947117E-18</c:v>
                </c:pt>
                <c:pt idx="1653">
                  <c:v>-1.521900834012189E-18</c:v>
                </c:pt>
                <c:pt idx="1654">
                  <c:v>-9.1694247745704948E-19</c:v>
                </c:pt>
                <c:pt idx="1655">
                  <c:v>-1.6532031539856607E-19</c:v>
                </c:pt>
                <c:pt idx="1656">
                  <c:v>-4.7552721562676847E-19</c:v>
                </c:pt>
                <c:pt idx="1657">
                  <c:v>-3.5983804549243887E-19</c:v>
                </c:pt>
                <c:pt idx="1658">
                  <c:v>4.8380486149499511E-19</c:v>
                </c:pt>
                <c:pt idx="1659">
                  <c:v>7.2370432255163711E-19</c:v>
                </c:pt>
                <c:pt idx="1660">
                  <c:v>1.7514107155661885E-19</c:v>
                </c:pt>
                <c:pt idx="1661">
                  <c:v>1.0231114466947841E-19</c:v>
                </c:pt>
                <c:pt idx="1662">
                  <c:v>7.5664837287947954E-19</c:v>
                </c:pt>
                <c:pt idx="1663">
                  <c:v>7.3301783582529428E-19</c:v>
                </c:pt>
                <c:pt idx="1664">
                  <c:v>-1.4811653447428553E-19</c:v>
                </c:pt>
                <c:pt idx="1665">
                  <c:v>-4.3928988714984353E-19</c:v>
                </c:pt>
                <c:pt idx="1666">
                  <c:v>4.3659627048483661E-19</c:v>
                </c:pt>
                <c:pt idx="1667">
                  <c:v>4.5825255763796227E-19</c:v>
                </c:pt>
                <c:pt idx="1668">
                  <c:v>-9.9280526700631323E-21</c:v>
                </c:pt>
                <c:pt idx="1669">
                  <c:v>-5.7234482081222169E-20</c:v>
                </c:pt>
                <c:pt idx="1670">
                  <c:v>6.977903328568737E-19</c:v>
                </c:pt>
                <c:pt idx="1671">
                  <c:v>2.4825418384326579E-19</c:v>
                </c:pt>
                <c:pt idx="1672">
                  <c:v>1.0485268193363548E-19</c:v>
                </c:pt>
                <c:pt idx="1673">
                  <c:v>5.6379322987523228E-19</c:v>
                </c:pt>
                <c:pt idx="1674">
                  <c:v>9.7171977097941969E-19</c:v>
                </c:pt>
                <c:pt idx="1675">
                  <c:v>3.7931648981852018E-19</c:v>
                </c:pt>
                <c:pt idx="1676">
                  <c:v>-3.7793558943924453E-19</c:v>
                </c:pt>
                <c:pt idx="1677">
                  <c:v>-1.2291574681090026E-20</c:v>
                </c:pt>
                <c:pt idx="1678">
                  <c:v>4.6118232890820453E-19</c:v>
                </c:pt>
                <c:pt idx="1679">
                  <c:v>-3.1270116786494063E-19</c:v>
                </c:pt>
                <c:pt idx="1680">
                  <c:v>-5.641476401016508E-19</c:v>
                </c:pt>
                <c:pt idx="1681">
                  <c:v>-3.65217439364175E-19</c:v>
                </c:pt>
                <c:pt idx="1682">
                  <c:v>2.0442909307080205E-20</c:v>
                </c:pt>
                <c:pt idx="1683">
                  <c:v>-2.6533962084229228E-19</c:v>
                </c:pt>
                <c:pt idx="1684">
                  <c:v>-6.4382777592331656E-19</c:v>
                </c:pt>
                <c:pt idx="1685">
                  <c:v>-6.5398767856777543E-19</c:v>
                </c:pt>
                <c:pt idx="1686">
                  <c:v>-7.5664879191308014E-19</c:v>
                </c:pt>
                <c:pt idx="1687">
                  <c:v>6.7280241134509391E-19</c:v>
                </c:pt>
                <c:pt idx="1688">
                  <c:v>1.076853945770365E-18</c:v>
                </c:pt>
                <c:pt idx="1689">
                  <c:v>8.9021592387486099E-19</c:v>
                </c:pt>
                <c:pt idx="1690">
                  <c:v>5.0653083637638642E-19</c:v>
                </c:pt>
                <c:pt idx="1691">
                  <c:v>8.4445331327719149E-19</c:v>
                </c:pt>
                <c:pt idx="1692">
                  <c:v>1.3465033752806036E-18</c:v>
                </c:pt>
                <c:pt idx="1693">
                  <c:v>1.3685334163231267E-18</c:v>
                </c:pt>
                <c:pt idx="1694">
                  <c:v>1.4395881416880725E-18</c:v>
                </c:pt>
                <c:pt idx="1695">
                  <c:v>1.4189727536382232E-18</c:v>
                </c:pt>
                <c:pt idx="1696">
                  <c:v>4.9531129636871695E-19</c:v>
                </c:pt>
                <c:pt idx="1697">
                  <c:v>1.0218767256247187E-18</c:v>
                </c:pt>
                <c:pt idx="1698">
                  <c:v>1.0312129259400765E-18</c:v>
                </c:pt>
                <c:pt idx="1699">
                  <c:v>6.7144738916816539E-19</c:v>
                </c:pt>
                <c:pt idx="1700">
                  <c:v>1.7790254575081827E-19</c:v>
                </c:pt>
                <c:pt idx="1701">
                  <c:v>3.0977469128703974E-19</c:v>
                </c:pt>
                <c:pt idx="1702">
                  <c:v>5.7704351771262222E-19</c:v>
                </c:pt>
                <c:pt idx="1703">
                  <c:v>3.7523082797977061E-19</c:v>
                </c:pt>
                <c:pt idx="1704">
                  <c:v>3.272879246796879E-19</c:v>
                </c:pt>
                <c:pt idx="1705">
                  <c:v>-5.0983692634201562E-21</c:v>
                </c:pt>
                <c:pt idx="1706">
                  <c:v>-7.1945200718462363E-19</c:v>
                </c:pt>
                <c:pt idx="1707">
                  <c:v>-4.3088993194084001E-19</c:v>
                </c:pt>
                <c:pt idx="1708">
                  <c:v>2.4927669258373294E-19</c:v>
                </c:pt>
                <c:pt idx="1709">
                  <c:v>2.6505388472113339E-19</c:v>
                </c:pt>
                <c:pt idx="1710">
                  <c:v>-2.4555354957531077E-20</c:v>
                </c:pt>
                <c:pt idx="1711">
                  <c:v>-5.9864660824831007E-20</c:v>
                </c:pt>
                <c:pt idx="1712">
                  <c:v>4.2920351330011202E-19</c:v>
                </c:pt>
                <c:pt idx="1713">
                  <c:v>4.8420394566567362E-19</c:v>
                </c:pt>
                <c:pt idx="1714">
                  <c:v>1.204573151219651E-18</c:v>
                </c:pt>
                <c:pt idx="1715">
                  <c:v>1.1059312701468929E-18</c:v>
                </c:pt>
                <c:pt idx="1716">
                  <c:v>1.0716711506590584E-18</c:v>
                </c:pt>
                <c:pt idx="1717">
                  <c:v>1.1113114713822395E-18</c:v>
                </c:pt>
                <c:pt idx="1718">
                  <c:v>1.2091180918124736E-18</c:v>
                </c:pt>
                <c:pt idx="1719">
                  <c:v>9.6539739604997115E-19</c:v>
                </c:pt>
                <c:pt idx="1720">
                  <c:v>8.5207040866052553E-19</c:v>
                </c:pt>
                <c:pt idx="1721">
                  <c:v>8.2914023221500434E-19</c:v>
                </c:pt>
                <c:pt idx="1722">
                  <c:v>9.0371208942353404E-19</c:v>
                </c:pt>
                <c:pt idx="1723">
                  <c:v>-1.3079015344182061E-20</c:v>
                </c:pt>
                <c:pt idx="1724">
                  <c:v>-6.0965132309813494E-21</c:v>
                </c:pt>
                <c:pt idx="1725">
                  <c:v>-2.9471658860678718E-21</c:v>
                </c:pt>
                <c:pt idx="1726">
                  <c:v>-5.3330387023957807E-21</c:v>
                </c:pt>
                <c:pt idx="1727">
                  <c:v>-9.9518979613370687E-21</c:v>
                </c:pt>
                <c:pt idx="1728">
                  <c:v>4.6161734606959555E-21</c:v>
                </c:pt>
                <c:pt idx="1729">
                  <c:v>2.183485945048498E-20</c:v>
                </c:pt>
                <c:pt idx="1730">
                  <c:v>1.9178510020618826E-20</c:v>
                </c:pt>
                <c:pt idx="1731">
                  <c:v>-4.1516989712648111E-23</c:v>
                </c:pt>
                <c:pt idx="1732">
                  <c:v>2.9851296556385293E-20</c:v>
                </c:pt>
                <c:pt idx="1733">
                  <c:v>6.2064671036780027E-20</c:v>
                </c:pt>
                <c:pt idx="1734">
                  <c:v>4.2424184769556804E-20</c:v>
                </c:pt>
                <c:pt idx="1735">
                  <c:v>-7.8316116563401809E-21</c:v>
                </c:pt>
                <c:pt idx="1736">
                  <c:v>-7.12009969302861E-21</c:v>
                </c:pt>
                <c:pt idx="1737">
                  <c:v>6.9815362935538424E-20</c:v>
                </c:pt>
                <c:pt idx="1738">
                  <c:v>1.087569149433049E-19</c:v>
                </c:pt>
                <c:pt idx="1739">
                  <c:v>1.1285824734333695E-19</c:v>
                </c:pt>
                <c:pt idx="1740">
                  <c:v>1.7636285221077818E-20</c:v>
                </c:pt>
                <c:pt idx="1741">
                  <c:v>-3.2210820572715945E-19</c:v>
                </c:pt>
                <c:pt idx="1742">
                  <c:v>-3.2792038795255408E-19</c:v>
                </c:pt>
                <c:pt idx="1743">
                  <c:v>4.467381564280808E-20</c:v>
                </c:pt>
                <c:pt idx="1744">
                  <c:v>1.7850115735003694E-19</c:v>
                </c:pt>
                <c:pt idx="1745">
                  <c:v>-4.2032465764310257E-16</c:v>
                </c:pt>
                <c:pt idx="1746">
                  <c:v>-4.2329848431670966E-16</c:v>
                </c:pt>
                <c:pt idx="1747">
                  <c:v>-4.2321136769261679E-16</c:v>
                </c:pt>
                <c:pt idx="1748">
                  <c:v>-4.232758634790357E-16</c:v>
                </c:pt>
                <c:pt idx="1749">
                  <c:v>-4.2197389340679824E-16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FlowThrough!$A$5</c:f>
              <c:strCache>
                <c:ptCount val="1"/>
                <c:pt idx="0">
                  <c:v>Flow-through 1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9"/>
            <c:spPr>
              <a:solidFill>
                <a:srgbClr val="F20884"/>
              </a:solidFill>
              <a:ln>
                <a:solidFill>
                  <a:srgbClr val="F20884"/>
                </a:solidFill>
                <a:prstDash val="solid"/>
              </a:ln>
            </c:spPr>
          </c:marker>
          <c:xVal>
            <c:numRef>
              <c:f>FlowThrough!$E$5</c:f>
              <c:numCache>
                <c:formatCode>0.00</c:formatCode>
                <c:ptCount val="1"/>
                <c:pt idx="0">
                  <c:v>0.49748743718592964</c:v>
                </c:pt>
              </c:numCache>
            </c:numRef>
          </c:xVal>
          <c:yVal>
            <c:numRef>
              <c:f>FlowThrough!$J$5</c:f>
              <c:numCache>
                <c:formatCode>0.00000E+00</c:formatCode>
                <c:ptCount val="1"/>
                <c:pt idx="0">
                  <c:v>1.1302915042254001E-17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FlowThrough!$A$6</c:f>
              <c:strCache>
                <c:ptCount val="1"/>
                <c:pt idx="0">
                  <c:v>Flow-through 2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FlowThrough!$E$6</c:f>
              <c:numCache>
                <c:formatCode>0.00</c:formatCode>
                <c:ptCount val="1"/>
                <c:pt idx="0">
                  <c:v>0.49748743718592964</c:v>
                </c:pt>
              </c:numCache>
            </c:numRef>
          </c:xVal>
          <c:yVal>
            <c:numRef>
              <c:f>FlowThrough!$J$6</c:f>
              <c:numCache>
                <c:formatCode>0.00000E+00</c:formatCode>
                <c:ptCount val="1"/>
                <c:pt idx="0">
                  <c:v>1.6309869987916101E-17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99520"/>
        <c:axId val="49101824"/>
      </c:scatterChart>
      <c:valAx>
        <c:axId val="4909952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Porosity, n ( )</a:t>
                </a:r>
              </a:p>
            </c:rich>
          </c:tx>
          <c:layout>
            <c:manualLayout>
              <c:xMode val="edge"/>
              <c:yMode val="edge"/>
              <c:x val="0.42952277631962671"/>
              <c:y val="0.95114007573696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101824"/>
        <c:crossesAt val="1.0000000000000011E-20"/>
        <c:crossBetween val="midCat"/>
        <c:minorUnit val="0.05"/>
      </c:valAx>
      <c:valAx>
        <c:axId val="49101824"/>
        <c:scaling>
          <c:logBase val="10"/>
          <c:orientation val="minMax"/>
          <c:max val="1.0000000000000009E-15"/>
          <c:min val="1.0000000000000011E-2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minorGridlines>
          <c:spPr>
            <a:ln w="3175">
              <a:solidFill>
                <a:srgbClr val="C0C0C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Permeability, k (m</a:t>
                </a:r>
                <a:r>
                  <a:rPr lang="en-US" sz="12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"/>
              <c:y val="0.35993487237140886"/>
            </c:manualLayout>
          </c:layout>
          <c:overlay val="0"/>
          <c:spPr>
            <a:noFill/>
            <a:ln w="25400">
              <a:noFill/>
            </a:ln>
          </c:spPr>
        </c:title>
        <c:numFmt formatCode="0.E+0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09952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986678331875181"/>
          <c:y val="9.1205203365554918E-2"/>
          <c:w val="0.14095444736074655"/>
          <c:h val="0.118892488077331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82852143482063"/>
          <c:y val="8.143322475570032E-2"/>
          <c:w val="0.82090848643919512"/>
          <c:h val="0.80781758957654726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Data_Interpretation!$B$6</c:f>
              <c:strCache>
                <c:ptCount val="1"/>
                <c:pt idx="0">
                  <c:v>Specimen2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Data_Interpretation!$AD$390:$AD$1776</c:f>
              <c:numCache>
                <c:formatCode>0.0000</c:formatCode>
                <c:ptCount val="1387"/>
                <c:pt idx="0">
                  <c:v>76.268670985460801</c:v>
                </c:pt>
                <c:pt idx="1">
                  <c:v>76.826326265245825</c:v>
                </c:pt>
                <c:pt idx="2">
                  <c:v>78.524932399488534</c:v>
                </c:pt>
                <c:pt idx="3">
                  <c:v>79.396348567283553</c:v>
                </c:pt>
                <c:pt idx="4">
                  <c:v>78.513318686246464</c:v>
                </c:pt>
                <c:pt idx="5">
                  <c:v>78.319166654687479</c:v>
                </c:pt>
                <c:pt idx="6">
                  <c:v>80.591525028529418</c:v>
                </c:pt>
                <c:pt idx="7">
                  <c:v>83.321966480717549</c:v>
                </c:pt>
                <c:pt idx="8">
                  <c:v>80.75267971841572</c:v>
                </c:pt>
                <c:pt idx="9">
                  <c:v>79.750527792290427</c:v>
                </c:pt>
                <c:pt idx="10">
                  <c:v>81.107388450313465</c:v>
                </c:pt>
                <c:pt idx="11">
                  <c:v>83.612703163593551</c:v>
                </c:pt>
                <c:pt idx="12">
                  <c:v>85.483216657305888</c:v>
                </c:pt>
                <c:pt idx="13">
                  <c:v>84.717448417165258</c:v>
                </c:pt>
                <c:pt idx="14">
                  <c:v>83.693044368331755</c:v>
                </c:pt>
                <c:pt idx="15">
                  <c:v>93.690939489526954</c:v>
                </c:pt>
                <c:pt idx="16">
                  <c:v>86.968128447914069</c:v>
                </c:pt>
                <c:pt idx="17">
                  <c:v>89.014570284145634</c:v>
                </c:pt>
                <c:pt idx="18">
                  <c:v>88.146409648683118</c:v>
                </c:pt>
                <c:pt idx="19">
                  <c:v>86.835842554104602</c:v>
                </c:pt>
                <c:pt idx="20">
                  <c:v>87.830675543410621</c:v>
                </c:pt>
                <c:pt idx="21">
                  <c:v>89.977693608110371</c:v>
                </c:pt>
                <c:pt idx="22">
                  <c:v>92.407990669013259</c:v>
                </c:pt>
                <c:pt idx="23">
                  <c:v>91.687964642609131</c:v>
                </c:pt>
                <c:pt idx="24">
                  <c:v>90.134381379162733</c:v>
                </c:pt>
                <c:pt idx="25">
                  <c:v>91.280804970981762</c:v>
                </c:pt>
                <c:pt idx="26">
                  <c:v>92.789080744508851</c:v>
                </c:pt>
                <c:pt idx="27">
                  <c:v>96.01038563495058</c:v>
                </c:pt>
                <c:pt idx="28">
                  <c:v>93.265304290917982</c:v>
                </c:pt>
                <c:pt idx="29">
                  <c:v>96.283222271299167</c:v>
                </c:pt>
                <c:pt idx="30">
                  <c:v>94.652067540250584</c:v>
                </c:pt>
                <c:pt idx="31">
                  <c:v>95.55671046837648</c:v>
                </c:pt>
                <c:pt idx="32">
                  <c:v>98.521160741264168</c:v>
                </c:pt>
                <c:pt idx="33">
                  <c:v>99.006535208583387</c:v>
                </c:pt>
                <c:pt idx="34">
                  <c:v>99.427756494047514</c:v>
                </c:pt>
                <c:pt idx="35">
                  <c:v>98.306053712416144</c:v>
                </c:pt>
                <c:pt idx="36">
                  <c:v>98.824105417707528</c:v>
                </c:pt>
                <c:pt idx="37">
                  <c:v>100.18391123181459</c:v>
                </c:pt>
                <c:pt idx="38">
                  <c:v>104.1851925410391</c:v>
                </c:pt>
                <c:pt idx="39">
                  <c:v>103.37080498112442</c:v>
                </c:pt>
                <c:pt idx="40">
                  <c:v>102.06256294104872</c:v>
                </c:pt>
                <c:pt idx="41">
                  <c:v>101.90870529105439</c:v>
                </c:pt>
                <c:pt idx="42">
                  <c:v>104.40147018770961</c:v>
                </c:pt>
                <c:pt idx="43">
                  <c:v>107.18408808220755</c:v>
                </c:pt>
                <c:pt idx="44">
                  <c:v>107.88633440869722</c:v>
                </c:pt>
                <c:pt idx="45">
                  <c:v>106.64478035811607</c:v>
                </c:pt>
                <c:pt idx="46">
                  <c:v>106.99450445635847</c:v>
                </c:pt>
                <c:pt idx="47">
                  <c:v>108.80116169645544</c:v>
                </c:pt>
                <c:pt idx="48">
                  <c:v>110.71738395776651</c:v>
                </c:pt>
                <c:pt idx="49">
                  <c:v>112.82350538559967</c:v>
                </c:pt>
                <c:pt idx="50">
                  <c:v>112.60137030898528</c:v>
                </c:pt>
                <c:pt idx="51">
                  <c:v>111.23240048279956</c:v>
                </c:pt>
                <c:pt idx="52">
                  <c:v>112.26614227609144</c:v>
                </c:pt>
                <c:pt idx="53">
                  <c:v>113.15056699630804</c:v>
                </c:pt>
                <c:pt idx="54">
                  <c:v>116.50681502333799</c:v>
                </c:pt>
                <c:pt idx="55">
                  <c:v>116.55888486607461</c:v>
                </c:pt>
                <c:pt idx="56">
                  <c:v>115.59014239998885</c:v>
                </c:pt>
                <c:pt idx="57">
                  <c:v>116.09313373069921</c:v>
                </c:pt>
                <c:pt idx="58">
                  <c:v>117.38719900739346</c:v>
                </c:pt>
                <c:pt idx="59">
                  <c:v>119.62340746108993</c:v>
                </c:pt>
                <c:pt idx="60">
                  <c:v>121.21452229946266</c:v>
                </c:pt>
                <c:pt idx="61">
                  <c:v>120.04317554679091</c:v>
                </c:pt>
                <c:pt idx="62">
                  <c:v>119.74727040860154</c:v>
                </c:pt>
                <c:pt idx="63">
                  <c:v>121.51113507974264</c:v>
                </c:pt>
                <c:pt idx="64">
                  <c:v>124.36976240977231</c:v>
                </c:pt>
                <c:pt idx="65">
                  <c:v>126.01613376977804</c:v>
                </c:pt>
                <c:pt idx="66">
                  <c:v>124.94260095851155</c:v>
                </c:pt>
                <c:pt idx="67">
                  <c:v>123.87438095461687</c:v>
                </c:pt>
                <c:pt idx="68">
                  <c:v>124.76916894639999</c:v>
                </c:pt>
                <c:pt idx="69">
                  <c:v>128.51694801637422</c:v>
                </c:pt>
                <c:pt idx="70">
                  <c:v>130.65826787789621</c:v>
                </c:pt>
                <c:pt idx="71">
                  <c:v>130.02671735860349</c:v>
                </c:pt>
                <c:pt idx="72">
                  <c:v>128.19799728058081</c:v>
                </c:pt>
                <c:pt idx="73">
                  <c:v>131.03947974473346</c:v>
                </c:pt>
                <c:pt idx="74">
                  <c:v>133.00404294874551</c:v>
                </c:pt>
                <c:pt idx="75">
                  <c:v>135.55760192045136</c:v>
                </c:pt>
                <c:pt idx="76">
                  <c:v>135.24111345993197</c:v>
                </c:pt>
                <c:pt idx="77">
                  <c:v>134.29801767625088</c:v>
                </c:pt>
                <c:pt idx="78">
                  <c:v>135.2957779949113</c:v>
                </c:pt>
                <c:pt idx="79">
                  <c:v>137.71211352328561</c:v>
                </c:pt>
                <c:pt idx="80">
                  <c:v>140.29386250868617</c:v>
                </c:pt>
                <c:pt idx="81">
                  <c:v>138.96591951565495</c:v>
                </c:pt>
                <c:pt idx="82">
                  <c:v>140.85881821574083</c:v>
                </c:pt>
                <c:pt idx="83">
                  <c:v>140.33162925678914</c:v>
                </c:pt>
                <c:pt idx="84">
                  <c:v>143.11615593866935</c:v>
                </c:pt>
                <c:pt idx="85">
                  <c:v>142.36960085518723</c:v>
                </c:pt>
                <c:pt idx="86">
                  <c:v>146.3437671238072</c:v>
                </c:pt>
                <c:pt idx="87">
                  <c:v>144.93286497458826</c:v>
                </c:pt>
                <c:pt idx="88">
                  <c:v>146.51575900730364</c:v>
                </c:pt>
                <c:pt idx="89">
                  <c:v>149.12050366605996</c:v>
                </c:pt>
                <c:pt idx="90">
                  <c:v>148.39433506234622</c:v>
                </c:pt>
                <c:pt idx="91">
                  <c:v>150.30167892755293</c:v>
                </c:pt>
                <c:pt idx="92">
                  <c:v>148.87921400978479</c:v>
                </c:pt>
                <c:pt idx="93">
                  <c:v>150.36560445580125</c:v>
                </c:pt>
                <c:pt idx="94">
                  <c:v>152.10623987343979</c:v>
                </c:pt>
                <c:pt idx="95">
                  <c:v>156.13434250094679</c:v>
                </c:pt>
                <c:pt idx="96">
                  <c:v>155.49252562534343</c:v>
                </c:pt>
                <c:pt idx="97">
                  <c:v>154.66992823888637</c:v>
                </c:pt>
                <c:pt idx="98">
                  <c:v>157.04798282496438</c:v>
                </c:pt>
                <c:pt idx="99">
                  <c:v>158.15978785617477</c:v>
                </c:pt>
                <c:pt idx="100">
                  <c:v>160.35891020863755</c:v>
                </c:pt>
                <c:pt idx="101">
                  <c:v>158.939240549636</c:v>
                </c:pt>
                <c:pt idx="102">
                  <c:v>159.11187343149845</c:v>
                </c:pt>
                <c:pt idx="103">
                  <c:v>162.2189378851578</c:v>
                </c:pt>
                <c:pt idx="104">
                  <c:v>164.78387215458349</c:v>
                </c:pt>
                <c:pt idx="105">
                  <c:v>166.33956363290065</c:v>
                </c:pt>
                <c:pt idx="106">
                  <c:v>165.9070711091785</c:v>
                </c:pt>
                <c:pt idx="107">
                  <c:v>165.82385660285553</c:v>
                </c:pt>
                <c:pt idx="108">
                  <c:v>167.3882312341525</c:v>
                </c:pt>
                <c:pt idx="109">
                  <c:v>170.48108211922022</c:v>
                </c:pt>
                <c:pt idx="110">
                  <c:v>171.85374701139864</c:v>
                </c:pt>
                <c:pt idx="111">
                  <c:v>169.45870965497772</c:v>
                </c:pt>
                <c:pt idx="112">
                  <c:v>171.0253381861894</c:v>
                </c:pt>
                <c:pt idx="113">
                  <c:v>172.33202000728852</c:v>
                </c:pt>
                <c:pt idx="114">
                  <c:v>175.78719266648403</c:v>
                </c:pt>
                <c:pt idx="115">
                  <c:v>177.01143143290761</c:v>
                </c:pt>
                <c:pt idx="116">
                  <c:v>176.82586194280043</c:v>
                </c:pt>
                <c:pt idx="117">
                  <c:v>176.04060431674776</c:v>
                </c:pt>
                <c:pt idx="118">
                  <c:v>177.9207559072849</c:v>
                </c:pt>
                <c:pt idx="119">
                  <c:v>182.4294968194277</c:v>
                </c:pt>
                <c:pt idx="120">
                  <c:v>182.98625189158088</c:v>
                </c:pt>
                <c:pt idx="121">
                  <c:v>181.45309405344375</c:v>
                </c:pt>
                <c:pt idx="122">
                  <c:v>181.9508993099393</c:v>
                </c:pt>
                <c:pt idx="123">
                  <c:v>182.80113292339155</c:v>
                </c:pt>
                <c:pt idx="124">
                  <c:v>187.45765661653166</c:v>
                </c:pt>
                <c:pt idx="125">
                  <c:v>188.65319714342638</c:v>
                </c:pt>
                <c:pt idx="126">
                  <c:v>188.6400643937082</c:v>
                </c:pt>
                <c:pt idx="127">
                  <c:v>187.68821677377065</c:v>
                </c:pt>
                <c:pt idx="128">
                  <c:v>188.6512211203659</c:v>
                </c:pt>
                <c:pt idx="129">
                  <c:v>191.06676659360528</c:v>
                </c:pt>
                <c:pt idx="130">
                  <c:v>194.08009087574095</c:v>
                </c:pt>
                <c:pt idx="131">
                  <c:v>195.48375714157464</c:v>
                </c:pt>
                <c:pt idx="132">
                  <c:v>194.48779494514667</c:v>
                </c:pt>
                <c:pt idx="133">
                  <c:v>195.42525292641136</c:v>
                </c:pt>
                <c:pt idx="134">
                  <c:v>196.69754118663502</c:v>
                </c:pt>
                <c:pt idx="135">
                  <c:v>200.24641512164368</c:v>
                </c:pt>
                <c:pt idx="136">
                  <c:v>203.03727700245668</c:v>
                </c:pt>
                <c:pt idx="137">
                  <c:v>201.98010490918</c:v>
                </c:pt>
                <c:pt idx="138">
                  <c:v>202.1554248639253</c:v>
                </c:pt>
                <c:pt idx="139">
                  <c:v>203.36462632713494</c:v>
                </c:pt>
                <c:pt idx="140">
                  <c:v>206.32440344752848</c:v>
                </c:pt>
                <c:pt idx="141">
                  <c:v>209.4438062066103</c:v>
                </c:pt>
                <c:pt idx="142">
                  <c:v>209.0481442713953</c:v>
                </c:pt>
                <c:pt idx="143">
                  <c:v>207.94014679408519</c:v>
                </c:pt>
                <c:pt idx="144">
                  <c:v>210.33278984445337</c:v>
                </c:pt>
                <c:pt idx="145">
                  <c:v>211.80673508777699</c:v>
                </c:pt>
                <c:pt idx="146">
                  <c:v>216.61200712817282</c:v>
                </c:pt>
                <c:pt idx="147">
                  <c:v>217.9257708897922</c:v>
                </c:pt>
                <c:pt idx="148">
                  <c:v>217.33651573707584</c:v>
                </c:pt>
                <c:pt idx="149">
                  <c:v>218.24960301474539</c:v>
                </c:pt>
                <c:pt idx="150">
                  <c:v>219.95283115158145</c:v>
                </c:pt>
                <c:pt idx="151">
                  <c:v>223.5588206925936</c:v>
                </c:pt>
                <c:pt idx="152">
                  <c:v>224.57421807506853</c:v>
                </c:pt>
                <c:pt idx="153">
                  <c:v>223.82714454635192</c:v>
                </c:pt>
                <c:pt idx="154">
                  <c:v>224.12439961298543</c:v>
                </c:pt>
                <c:pt idx="155">
                  <c:v>227.93308361696927</c:v>
                </c:pt>
                <c:pt idx="156">
                  <c:v>230.21300750803283</c:v>
                </c:pt>
                <c:pt idx="157">
                  <c:v>231.84733612063258</c:v>
                </c:pt>
                <c:pt idx="158">
                  <c:v>230.79511010985249</c:v>
                </c:pt>
                <c:pt idx="159">
                  <c:v>231.50365730229447</c:v>
                </c:pt>
                <c:pt idx="160">
                  <c:v>234.12551392886172</c:v>
                </c:pt>
                <c:pt idx="161">
                  <c:v>237.47314893191839</c:v>
                </c:pt>
                <c:pt idx="162">
                  <c:v>239.03445932180824</c:v>
                </c:pt>
                <c:pt idx="163">
                  <c:v>239.43686554331123</c:v>
                </c:pt>
                <c:pt idx="164">
                  <c:v>240.02237657292881</c:v>
                </c:pt>
                <c:pt idx="165">
                  <c:v>242.6718326094624</c:v>
                </c:pt>
                <c:pt idx="166">
                  <c:v>244.68358884114957</c:v>
                </c:pt>
                <c:pt idx="167">
                  <c:v>247.07149700026315</c:v>
                </c:pt>
                <c:pt idx="168">
                  <c:v>246.88443879051403</c:v>
                </c:pt>
                <c:pt idx="169">
                  <c:v>245.86741853663949</c:v>
                </c:pt>
                <c:pt idx="170">
                  <c:v>248.95885554426883</c:v>
                </c:pt>
                <c:pt idx="171">
                  <c:v>253.00019686431733</c:v>
                </c:pt>
                <c:pt idx="172">
                  <c:v>254.19270342401268</c:v>
                </c:pt>
                <c:pt idx="173">
                  <c:v>263.18489574335365</c:v>
                </c:pt>
                <c:pt idx="174">
                  <c:v>257.36774669696138</c:v>
                </c:pt>
                <c:pt idx="175">
                  <c:v>257.89546229563592</c:v>
                </c:pt>
                <c:pt idx="176">
                  <c:v>261.46553217220054</c:v>
                </c:pt>
                <c:pt idx="177">
                  <c:v>263.49553059169523</c:v>
                </c:pt>
                <c:pt idx="178">
                  <c:v>265.98668770872899</c:v>
                </c:pt>
                <c:pt idx="179">
                  <c:v>264.92934567727457</c:v>
                </c:pt>
                <c:pt idx="180">
                  <c:v>265.93203212200922</c:v>
                </c:pt>
                <c:pt idx="181">
                  <c:v>268.90509323550714</c:v>
                </c:pt>
                <c:pt idx="182">
                  <c:v>271.96171063513964</c:v>
                </c:pt>
                <c:pt idx="183">
                  <c:v>274.59507824077889</c:v>
                </c:pt>
                <c:pt idx="184">
                  <c:v>274.36456086090283</c:v>
                </c:pt>
                <c:pt idx="185">
                  <c:v>275.00395726468889</c:v>
                </c:pt>
                <c:pt idx="186">
                  <c:v>276.80283344987117</c:v>
                </c:pt>
                <c:pt idx="187">
                  <c:v>278.31511805325306</c:v>
                </c:pt>
                <c:pt idx="188">
                  <c:v>280.7704070636351</c:v>
                </c:pt>
                <c:pt idx="189">
                  <c:v>284.91563871374939</c:v>
                </c:pt>
                <c:pt idx="190">
                  <c:v>285.80847243406919</c:v>
                </c:pt>
                <c:pt idx="191">
                  <c:v>284.03172985363585</c:v>
                </c:pt>
                <c:pt idx="192">
                  <c:v>296.32685448862071</c:v>
                </c:pt>
                <c:pt idx="193">
                  <c:v>288.91528183656527</c:v>
                </c:pt>
                <c:pt idx="194">
                  <c:v>291.9383974803863</c:v>
                </c:pt>
                <c:pt idx="195">
                  <c:v>293.87952769115657</c:v>
                </c:pt>
                <c:pt idx="196">
                  <c:v>294.18264837781351</c:v>
                </c:pt>
                <c:pt idx="197">
                  <c:v>296.64939805381874</c:v>
                </c:pt>
                <c:pt idx="198">
                  <c:v>299.91955311490898</c:v>
                </c:pt>
                <c:pt idx="199">
                  <c:v>302.92850519430903</c:v>
                </c:pt>
                <c:pt idx="200">
                  <c:v>303.59111082840712</c:v>
                </c:pt>
                <c:pt idx="201">
                  <c:v>303.64543833385795</c:v>
                </c:pt>
                <c:pt idx="202">
                  <c:v>306.91614614070107</c:v>
                </c:pt>
                <c:pt idx="203">
                  <c:v>309.80947658684664</c:v>
                </c:pt>
                <c:pt idx="204">
                  <c:v>312.89286158937711</c:v>
                </c:pt>
                <c:pt idx="205">
                  <c:v>314.80497036546751</c:v>
                </c:pt>
                <c:pt idx="206">
                  <c:v>315.74307403783803</c:v>
                </c:pt>
                <c:pt idx="207">
                  <c:v>318.21458433653038</c:v>
                </c:pt>
                <c:pt idx="208">
                  <c:v>322.30002592715744</c:v>
                </c:pt>
                <c:pt idx="209">
                  <c:v>324.29508237087026</c:v>
                </c:pt>
                <c:pt idx="210">
                  <c:v>325.53511859197926</c:v>
                </c:pt>
                <c:pt idx="211">
                  <c:v>326.16914197133235</c:v>
                </c:pt>
                <c:pt idx="212">
                  <c:v>328.84178330490249</c:v>
                </c:pt>
                <c:pt idx="213">
                  <c:v>332.95737957629467</c:v>
                </c:pt>
                <c:pt idx="214">
                  <c:v>334.05448914219437</c:v>
                </c:pt>
                <c:pt idx="215">
                  <c:v>336.16652904743808</c:v>
                </c:pt>
                <c:pt idx="216">
                  <c:v>337.33056923095251</c:v>
                </c:pt>
                <c:pt idx="217">
                  <c:v>341.55729892509805</c:v>
                </c:pt>
                <c:pt idx="218">
                  <c:v>344.4494247627286</c:v>
                </c:pt>
                <c:pt idx="219">
                  <c:v>345.14126522168004</c:v>
                </c:pt>
                <c:pt idx="220">
                  <c:v>347.23649845260161</c:v>
                </c:pt>
                <c:pt idx="221">
                  <c:v>348.72452992686681</c:v>
                </c:pt>
                <c:pt idx="222">
                  <c:v>352.51244244821021</c:v>
                </c:pt>
                <c:pt idx="223">
                  <c:v>355.44924708560558</c:v>
                </c:pt>
                <c:pt idx="224">
                  <c:v>355.71137352741312</c:v>
                </c:pt>
                <c:pt idx="225">
                  <c:v>358.34830067675364</c:v>
                </c:pt>
                <c:pt idx="226">
                  <c:v>359.42072449633787</c:v>
                </c:pt>
                <c:pt idx="227">
                  <c:v>363.76566757488001</c:v>
                </c:pt>
                <c:pt idx="228">
                  <c:v>367.19794927936852</c:v>
                </c:pt>
                <c:pt idx="229">
                  <c:v>368.92626394314863</c:v>
                </c:pt>
                <c:pt idx="230">
                  <c:v>370.60425872703433</c:v>
                </c:pt>
                <c:pt idx="231">
                  <c:v>371.10048804091616</c:v>
                </c:pt>
                <c:pt idx="232">
                  <c:v>376.29984026265407</c:v>
                </c:pt>
                <c:pt idx="233">
                  <c:v>379.42981025627091</c:v>
                </c:pt>
                <c:pt idx="234">
                  <c:v>381.41846215872874</c:v>
                </c:pt>
                <c:pt idx="235">
                  <c:v>382.3279060305137</c:v>
                </c:pt>
                <c:pt idx="236">
                  <c:v>386.28345247126822</c:v>
                </c:pt>
                <c:pt idx="237">
                  <c:v>386.63279806444262</c:v>
                </c:pt>
                <c:pt idx="238">
                  <c:v>391.26226748437693</c:v>
                </c:pt>
                <c:pt idx="239">
                  <c:v>392.10508019551349</c:v>
                </c:pt>
                <c:pt idx="240">
                  <c:v>394.38349845286456</c:v>
                </c:pt>
                <c:pt idx="241">
                  <c:v>397.27040073063006</c:v>
                </c:pt>
                <c:pt idx="242">
                  <c:v>400.02618918961548</c:v>
                </c:pt>
                <c:pt idx="243">
                  <c:v>401.40210371969397</c:v>
                </c:pt>
                <c:pt idx="244">
                  <c:v>403.27382518079929</c:v>
                </c:pt>
                <c:pt idx="245">
                  <c:v>408.86062280299018</c:v>
                </c:pt>
                <c:pt idx="246">
                  <c:v>412.26688012746956</c:v>
                </c:pt>
                <c:pt idx="247">
                  <c:v>414.25258401834554</c:v>
                </c:pt>
                <c:pt idx="248">
                  <c:v>416.34097158795652</c:v>
                </c:pt>
                <c:pt idx="249">
                  <c:v>419.02728213956334</c:v>
                </c:pt>
                <c:pt idx="250">
                  <c:v>424.26805996304296</c:v>
                </c:pt>
                <c:pt idx="251">
                  <c:v>427.0519261022784</c:v>
                </c:pt>
                <c:pt idx="252">
                  <c:v>428.55867537850895</c:v>
                </c:pt>
                <c:pt idx="253">
                  <c:v>430.54618670797896</c:v>
                </c:pt>
                <c:pt idx="254">
                  <c:v>433.14205550746323</c:v>
                </c:pt>
                <c:pt idx="255">
                  <c:v>436.84311799545929</c:v>
                </c:pt>
                <c:pt idx="256">
                  <c:v>438.21543764199083</c:v>
                </c:pt>
                <c:pt idx="257">
                  <c:v>439.65329887106878</c:v>
                </c:pt>
                <c:pt idx="258">
                  <c:v>442.66497782584059</c:v>
                </c:pt>
                <c:pt idx="259">
                  <c:v>447.21453993105382</c:v>
                </c:pt>
                <c:pt idx="260">
                  <c:v>449.5278875273525</c:v>
                </c:pt>
                <c:pt idx="261">
                  <c:v>451.23955107163999</c:v>
                </c:pt>
                <c:pt idx="262">
                  <c:v>455.08038254279137</c:v>
                </c:pt>
                <c:pt idx="263">
                  <c:v>458.06540018740372</c:v>
                </c:pt>
                <c:pt idx="264">
                  <c:v>461.35065432922835</c:v>
                </c:pt>
                <c:pt idx="265">
                  <c:v>462.77630793635564</c:v>
                </c:pt>
                <c:pt idx="266">
                  <c:v>466.60140498774581</c:v>
                </c:pt>
                <c:pt idx="267">
                  <c:v>469.25824663425709</c:v>
                </c:pt>
                <c:pt idx="268">
                  <c:v>475.25148149740369</c:v>
                </c:pt>
                <c:pt idx="269">
                  <c:v>476.09496127332824</c:v>
                </c:pt>
                <c:pt idx="270">
                  <c:v>479.50224576362194</c:v>
                </c:pt>
                <c:pt idx="271">
                  <c:v>483.12138244583787</c:v>
                </c:pt>
                <c:pt idx="272">
                  <c:v>485.26111598292312</c:v>
                </c:pt>
                <c:pt idx="273">
                  <c:v>487.93695399086533</c:v>
                </c:pt>
                <c:pt idx="274">
                  <c:v>491.41486280346425</c:v>
                </c:pt>
                <c:pt idx="275">
                  <c:v>495.70440797037656</c:v>
                </c:pt>
                <c:pt idx="276">
                  <c:v>498.86680356934482</c:v>
                </c:pt>
                <c:pt idx="277">
                  <c:v>501.15682278273101</c:v>
                </c:pt>
                <c:pt idx="278">
                  <c:v>502.69870813167461</c:v>
                </c:pt>
                <c:pt idx="279">
                  <c:v>506.49591443124177</c:v>
                </c:pt>
                <c:pt idx="280">
                  <c:v>510.91238673938761</c:v>
                </c:pt>
                <c:pt idx="281">
                  <c:v>516.01436037225608</c:v>
                </c:pt>
                <c:pt idx="282">
                  <c:v>518.94266541912293</c:v>
                </c:pt>
                <c:pt idx="283">
                  <c:v>520.00134070398474</c:v>
                </c:pt>
                <c:pt idx="284">
                  <c:v>523.9490486227412</c:v>
                </c:pt>
                <c:pt idx="285">
                  <c:v>527.48302574906484</c:v>
                </c:pt>
                <c:pt idx="286">
                  <c:v>532.60418356756463</c:v>
                </c:pt>
                <c:pt idx="287">
                  <c:v>534.18896363382237</c:v>
                </c:pt>
                <c:pt idx="288">
                  <c:v>536.87941221051869</c:v>
                </c:pt>
                <c:pt idx="289">
                  <c:v>541.40842767818197</c:v>
                </c:pt>
                <c:pt idx="290">
                  <c:v>547.01113395254049</c:v>
                </c:pt>
                <c:pt idx="291">
                  <c:v>549.39673162980841</c:v>
                </c:pt>
                <c:pt idx="292">
                  <c:v>551.61486837895086</c:v>
                </c:pt>
                <c:pt idx="293">
                  <c:v>554.65184653463803</c:v>
                </c:pt>
                <c:pt idx="294">
                  <c:v>559.41969697648813</c:v>
                </c:pt>
                <c:pt idx="295">
                  <c:v>564.66007856676072</c:v>
                </c:pt>
                <c:pt idx="296">
                  <c:v>566.72414510857607</c:v>
                </c:pt>
                <c:pt idx="297">
                  <c:v>569.28293453749427</c:v>
                </c:pt>
                <c:pt idx="298">
                  <c:v>572.08198065575448</c:v>
                </c:pt>
                <c:pt idx="299">
                  <c:v>577.77558389728142</c:v>
                </c:pt>
                <c:pt idx="300">
                  <c:v>583.301943157599</c:v>
                </c:pt>
                <c:pt idx="301">
                  <c:v>585.99407252014475</c:v>
                </c:pt>
                <c:pt idx="302">
                  <c:v>588.5381138400046</c:v>
                </c:pt>
                <c:pt idx="303">
                  <c:v>591.8314111886009</c:v>
                </c:pt>
                <c:pt idx="304">
                  <c:v>597.9286696052261</c:v>
                </c:pt>
                <c:pt idx="305">
                  <c:v>601.77333304437047</c:v>
                </c:pt>
                <c:pt idx="306">
                  <c:v>604.82291355214795</c:v>
                </c:pt>
                <c:pt idx="307">
                  <c:v>607.13562799963609</c:v>
                </c:pt>
                <c:pt idx="308">
                  <c:v>611.92775784900937</c:v>
                </c:pt>
                <c:pt idx="309">
                  <c:v>616.76283288792661</c:v>
                </c:pt>
                <c:pt idx="310">
                  <c:v>621.42907765223174</c:v>
                </c:pt>
                <c:pt idx="311">
                  <c:v>623.62638774723359</c:v>
                </c:pt>
                <c:pt idx="312">
                  <c:v>626.990789063737</c:v>
                </c:pt>
                <c:pt idx="313">
                  <c:v>629.9848589333435</c:v>
                </c:pt>
                <c:pt idx="314">
                  <c:v>635.97898495416086</c:v>
                </c:pt>
                <c:pt idx="315">
                  <c:v>641.13486065018833</c:v>
                </c:pt>
                <c:pt idx="316">
                  <c:v>646.55300249964807</c:v>
                </c:pt>
                <c:pt idx="317">
                  <c:v>649.82574879121171</c:v>
                </c:pt>
                <c:pt idx="318">
                  <c:v>652.06399940589768</c:v>
                </c:pt>
                <c:pt idx="319">
                  <c:v>656.88558861845081</c:v>
                </c:pt>
                <c:pt idx="320">
                  <c:v>661.49033653501101</c:v>
                </c:pt>
                <c:pt idx="321">
                  <c:v>668.34203496100531</c:v>
                </c:pt>
                <c:pt idx="322">
                  <c:v>672.36785711635889</c:v>
                </c:pt>
                <c:pt idx="323">
                  <c:v>674.78102831657475</c:v>
                </c:pt>
                <c:pt idx="324">
                  <c:v>678.48495900398655</c:v>
                </c:pt>
                <c:pt idx="325">
                  <c:v>684.87781440502044</c:v>
                </c:pt>
                <c:pt idx="326">
                  <c:v>690.1245143943413</c:v>
                </c:pt>
                <c:pt idx="327">
                  <c:v>694.54223076602068</c:v>
                </c:pt>
                <c:pt idx="328">
                  <c:v>697.03283963739614</c:v>
                </c:pt>
                <c:pt idx="329">
                  <c:v>701.15842516313865</c:v>
                </c:pt>
                <c:pt idx="330">
                  <c:v>707.69151638269773</c:v>
                </c:pt>
                <c:pt idx="331">
                  <c:v>712.31483478489304</c:v>
                </c:pt>
                <c:pt idx="332">
                  <c:v>716.24176626269468</c:v>
                </c:pt>
                <c:pt idx="333">
                  <c:v>718.90367412005628</c:v>
                </c:pt>
                <c:pt idx="334">
                  <c:v>723.85734379413816</c:v>
                </c:pt>
                <c:pt idx="335">
                  <c:v>730.11621113716433</c:v>
                </c:pt>
                <c:pt idx="336">
                  <c:v>734.54756000656084</c:v>
                </c:pt>
                <c:pt idx="337">
                  <c:v>729.81115242043984</c:v>
                </c:pt>
                <c:pt idx="338">
                  <c:v>742.30932908612454</c:v>
                </c:pt>
                <c:pt idx="339">
                  <c:v>746.96931698267531</c:v>
                </c:pt>
                <c:pt idx="340">
                  <c:v>754.39048198604428</c:v>
                </c:pt>
                <c:pt idx="341">
                  <c:v>759.19978501583341</c:v>
                </c:pt>
                <c:pt idx="342">
                  <c:v>763.69255364417472</c:v>
                </c:pt>
                <c:pt idx="343">
                  <c:v>767.5653357915578</c:v>
                </c:pt>
                <c:pt idx="344">
                  <c:v>772.18458973006318</c:v>
                </c:pt>
                <c:pt idx="345">
                  <c:v>777.4994994352561</c:v>
                </c:pt>
                <c:pt idx="346">
                  <c:v>783.23086575756747</c:v>
                </c:pt>
                <c:pt idx="347">
                  <c:v>788.04489513254862</c:v>
                </c:pt>
                <c:pt idx="348">
                  <c:v>791.49707760610454</c:v>
                </c:pt>
                <c:pt idx="349">
                  <c:v>798.35298247699882</c:v>
                </c:pt>
                <c:pt idx="350">
                  <c:v>802.55493425004067</c:v>
                </c:pt>
                <c:pt idx="351">
                  <c:v>810.37136729123574</c:v>
                </c:pt>
                <c:pt idx="352">
                  <c:v>814.55049533160502</c:v>
                </c:pt>
                <c:pt idx="353">
                  <c:v>819.69801621480224</c:v>
                </c:pt>
                <c:pt idx="354">
                  <c:v>824.02490379560743</c:v>
                </c:pt>
                <c:pt idx="355">
                  <c:v>830.33333519208099</c:v>
                </c:pt>
                <c:pt idx="356">
                  <c:v>837.20299140413431</c:v>
                </c:pt>
                <c:pt idx="357">
                  <c:v>842.516775317579</c:v>
                </c:pt>
                <c:pt idx="358">
                  <c:v>846.54414302535258</c:v>
                </c:pt>
                <c:pt idx="359">
                  <c:v>850.07085222016622</c:v>
                </c:pt>
                <c:pt idx="360">
                  <c:v>856.76517041411694</c:v>
                </c:pt>
                <c:pt idx="361">
                  <c:v>864.74923095875374</c:v>
                </c:pt>
                <c:pt idx="362">
                  <c:v>870.48613184185047</c:v>
                </c:pt>
                <c:pt idx="363">
                  <c:v>877.33799508543893</c:v>
                </c:pt>
                <c:pt idx="364">
                  <c:v>880.41591850150644</c:v>
                </c:pt>
                <c:pt idx="365">
                  <c:v>884.50097551655983</c:v>
                </c:pt>
                <c:pt idx="366">
                  <c:v>892.09739643879539</c:v>
                </c:pt>
                <c:pt idx="367">
                  <c:v>899.99280833976491</c:v>
                </c:pt>
                <c:pt idx="368">
                  <c:v>905.70423063983571</c:v>
                </c:pt>
                <c:pt idx="369">
                  <c:v>910.40470685443665</c:v>
                </c:pt>
                <c:pt idx="370">
                  <c:v>915.91389781585917</c:v>
                </c:pt>
                <c:pt idx="371">
                  <c:v>921.92176640485559</c:v>
                </c:pt>
                <c:pt idx="372">
                  <c:v>931.13225294642837</c:v>
                </c:pt>
                <c:pt idx="373">
                  <c:v>934.53898281059492</c:v>
                </c:pt>
                <c:pt idx="374">
                  <c:v>941.4477146358613</c:v>
                </c:pt>
                <c:pt idx="375">
                  <c:v>946.82629109721688</c:v>
                </c:pt>
                <c:pt idx="376">
                  <c:v>954.83678007920025</c:v>
                </c:pt>
                <c:pt idx="377">
                  <c:v>961.10627890412138</c:v>
                </c:pt>
                <c:pt idx="378">
                  <c:v>967.04258812170087</c:v>
                </c:pt>
                <c:pt idx="379">
                  <c:v>972.65688651442042</c:v>
                </c:pt>
                <c:pt idx="380">
                  <c:v>978.07926653564766</c:v>
                </c:pt>
                <c:pt idx="381">
                  <c:v>985.91098033489379</c:v>
                </c:pt>
                <c:pt idx="382">
                  <c:v>995.36967081779687</c:v>
                </c:pt>
                <c:pt idx="383">
                  <c:v>1001.3906138260413</c:v>
                </c:pt>
                <c:pt idx="384">
                  <c:v>1005.8057245310447</c:v>
                </c:pt>
                <c:pt idx="385">
                  <c:v>1012.2031753552135</c:v>
                </c:pt>
                <c:pt idx="386">
                  <c:v>1018.9412837075546</c:v>
                </c:pt>
                <c:pt idx="387">
                  <c:v>1027.6536938072841</c:v>
                </c:pt>
                <c:pt idx="388">
                  <c:v>1034.2937674063496</c:v>
                </c:pt>
                <c:pt idx="389">
                  <c:v>1040.1052856166912</c:v>
                </c:pt>
                <c:pt idx="390">
                  <c:v>1045.656257967202</c:v>
                </c:pt>
                <c:pt idx="391">
                  <c:v>1052.5809673352344</c:v>
                </c:pt>
                <c:pt idx="392">
                  <c:v>1059.8853744406185</c:v>
                </c:pt>
                <c:pt idx="393">
                  <c:v>1068.7942027978902</c:v>
                </c:pt>
                <c:pt idx="394">
                  <c:v>1073.9238803577562</c:v>
                </c:pt>
                <c:pt idx="395">
                  <c:v>1079.8324044162343</c:v>
                </c:pt>
                <c:pt idx="396">
                  <c:v>1087.8549062177308</c:v>
                </c:pt>
                <c:pt idx="397">
                  <c:v>1094.9739759993893</c:v>
                </c:pt>
                <c:pt idx="398">
                  <c:v>1103.4957479111074</c:v>
                </c:pt>
                <c:pt idx="399">
                  <c:v>1109.6023475392963</c:v>
                </c:pt>
                <c:pt idx="400">
                  <c:v>1114.7798242415163</c:v>
                </c:pt>
                <c:pt idx="401">
                  <c:v>1123.5154487886311</c:v>
                </c:pt>
                <c:pt idx="402">
                  <c:v>1131.2906013038128</c:v>
                </c:pt>
                <c:pt idx="403">
                  <c:v>1154.7980133746598</c:v>
                </c:pt>
                <c:pt idx="404">
                  <c:v>1146.2250976284622</c:v>
                </c:pt>
                <c:pt idx="405">
                  <c:v>1152.3291445027403</c:v>
                </c:pt>
                <c:pt idx="406">
                  <c:v>1159.456845417561</c:v>
                </c:pt>
                <c:pt idx="407">
                  <c:v>1167.8951954652284</c:v>
                </c:pt>
                <c:pt idx="408">
                  <c:v>1177.4188387340325</c:v>
                </c:pt>
                <c:pt idx="409">
                  <c:v>1185.5505069142484</c:v>
                </c:pt>
                <c:pt idx="410">
                  <c:v>1191.1286432191635</c:v>
                </c:pt>
                <c:pt idx="411">
                  <c:v>1199.0615431469105</c:v>
                </c:pt>
                <c:pt idx="412">
                  <c:v>1207.1566123265277</c:v>
                </c:pt>
                <c:pt idx="413">
                  <c:v>1216.2210362414889</c:v>
                </c:pt>
                <c:pt idx="414">
                  <c:v>1224.8493199641823</c:v>
                </c:pt>
                <c:pt idx="415">
                  <c:v>1231.996833178006</c:v>
                </c:pt>
                <c:pt idx="416">
                  <c:v>1237.851704104248</c:v>
                </c:pt>
                <c:pt idx="417">
                  <c:v>1246.1765685369542</c:v>
                </c:pt>
                <c:pt idx="418">
                  <c:v>1254.9116366111771</c:v>
                </c:pt>
                <c:pt idx="419">
                  <c:v>1264.3691783332927</c:v>
                </c:pt>
                <c:pt idx="420">
                  <c:v>1271.9727785559307</c:v>
                </c:pt>
                <c:pt idx="421">
                  <c:v>1280.1223027708124</c:v>
                </c:pt>
                <c:pt idx="422">
                  <c:v>1287.9650339056529</c:v>
                </c:pt>
                <c:pt idx="423">
                  <c:v>1296.5168982192324</c:v>
                </c:pt>
                <c:pt idx="424">
                  <c:v>1306.3188157984855</c:v>
                </c:pt>
                <c:pt idx="425">
                  <c:v>1315.3225789093049</c:v>
                </c:pt>
                <c:pt idx="426">
                  <c:v>1321.6798828357541</c:v>
                </c:pt>
                <c:pt idx="427">
                  <c:v>1329.254762613909</c:v>
                </c:pt>
                <c:pt idx="428">
                  <c:v>1338.9919365965827</c:v>
                </c:pt>
                <c:pt idx="429">
                  <c:v>1349.6216029694078</c:v>
                </c:pt>
                <c:pt idx="430">
                  <c:v>1358.9529434421656</c:v>
                </c:pt>
                <c:pt idx="431">
                  <c:v>1368.2404526865223</c:v>
                </c:pt>
                <c:pt idx="432">
                  <c:v>1375.701688487211</c:v>
                </c:pt>
                <c:pt idx="433">
                  <c:v>1390.2433695320753</c:v>
                </c:pt>
                <c:pt idx="434">
                  <c:v>1394.3476292817352</c:v>
                </c:pt>
                <c:pt idx="435">
                  <c:v>1403.5207440743873</c:v>
                </c:pt>
                <c:pt idx="436">
                  <c:v>1411.8805807844619</c:v>
                </c:pt>
                <c:pt idx="437">
                  <c:v>1420.4585652748258</c:v>
                </c:pt>
                <c:pt idx="438">
                  <c:v>1429.4595459071365</c:v>
                </c:pt>
                <c:pt idx="439">
                  <c:v>1440.834085125294</c:v>
                </c:pt>
                <c:pt idx="440">
                  <c:v>1451.3182251177839</c:v>
                </c:pt>
                <c:pt idx="441">
                  <c:v>1459.6100326020385</c:v>
                </c:pt>
                <c:pt idx="442">
                  <c:v>1468.1130634445981</c:v>
                </c:pt>
                <c:pt idx="443">
                  <c:v>1477.1818307800149</c:v>
                </c:pt>
                <c:pt idx="444">
                  <c:v>1489.7097105505959</c:v>
                </c:pt>
                <c:pt idx="445">
                  <c:v>1498.5205246618648</c:v>
                </c:pt>
                <c:pt idx="446">
                  <c:v>1509.9156326744162</c:v>
                </c:pt>
                <c:pt idx="447">
                  <c:v>1520.9576175000441</c:v>
                </c:pt>
                <c:pt idx="448">
                  <c:v>1526.4823479496924</c:v>
                </c:pt>
                <c:pt idx="449">
                  <c:v>1537.764506729229</c:v>
                </c:pt>
                <c:pt idx="450">
                  <c:v>1549.7360359275085</c:v>
                </c:pt>
                <c:pt idx="451">
                  <c:v>1559.020081001112</c:v>
                </c:pt>
                <c:pt idx="452">
                  <c:v>1568.34225329584</c:v>
                </c:pt>
                <c:pt idx="453">
                  <c:v>1579.5448310600586</c:v>
                </c:pt>
                <c:pt idx="454">
                  <c:v>1586.6119804342507</c:v>
                </c:pt>
                <c:pt idx="455">
                  <c:v>1600.4524134006742</c:v>
                </c:pt>
                <c:pt idx="456">
                  <c:v>1612.3103284855933</c:v>
                </c:pt>
                <c:pt idx="457">
                  <c:v>1622.8502151259399</c:v>
                </c:pt>
                <c:pt idx="458">
                  <c:v>1629.9630743467023</c:v>
                </c:pt>
                <c:pt idx="459">
                  <c:v>1641.4685452901333</c:v>
                </c:pt>
                <c:pt idx="460">
                  <c:v>1653.9977711583554</c:v>
                </c:pt>
                <c:pt idx="461">
                  <c:v>1664.4502190392514</c:v>
                </c:pt>
                <c:pt idx="462">
                  <c:v>1674.2222959078722</c:v>
                </c:pt>
                <c:pt idx="463">
                  <c:v>1682.6800461621324</c:v>
                </c:pt>
                <c:pt idx="464">
                  <c:v>1695.6084250809129</c:v>
                </c:pt>
                <c:pt idx="465">
                  <c:v>1708.2217504332993</c:v>
                </c:pt>
                <c:pt idx="466">
                  <c:v>1719.3538773901155</c:v>
                </c:pt>
                <c:pt idx="467">
                  <c:v>1729.8399547286697</c:v>
                </c:pt>
                <c:pt idx="468">
                  <c:v>1740.4213909227014</c:v>
                </c:pt>
                <c:pt idx="469">
                  <c:v>1752.3486473510241</c:v>
                </c:pt>
                <c:pt idx="470">
                  <c:v>1765.7612644671999</c:v>
                </c:pt>
                <c:pt idx="471">
                  <c:v>1778.0062120390598</c:v>
                </c:pt>
                <c:pt idx="472">
                  <c:v>1787.7487110267969</c:v>
                </c:pt>
                <c:pt idx="473">
                  <c:v>1797.1797315215952</c:v>
                </c:pt>
                <c:pt idx="474">
                  <c:v>1811.4217135547467</c:v>
                </c:pt>
                <c:pt idx="475">
                  <c:v>1824.6328902223113</c:v>
                </c:pt>
                <c:pt idx="476">
                  <c:v>1835.6509358581843</c:v>
                </c:pt>
                <c:pt idx="477">
                  <c:v>1845.197256156534</c:v>
                </c:pt>
                <c:pt idx="478">
                  <c:v>1857.6566141280564</c:v>
                </c:pt>
                <c:pt idx="479">
                  <c:v>1870.5051631553065</c:v>
                </c:pt>
                <c:pt idx="480">
                  <c:v>1884.3391011735034</c:v>
                </c:pt>
                <c:pt idx="481">
                  <c:v>1895.8808613850463</c:v>
                </c:pt>
                <c:pt idx="482">
                  <c:v>1906.1633766376763</c:v>
                </c:pt>
                <c:pt idx="483">
                  <c:v>1920.1497168936603</c:v>
                </c:pt>
                <c:pt idx="484">
                  <c:v>1933.3967519014284</c:v>
                </c:pt>
                <c:pt idx="485">
                  <c:v>1944.9353332823957</c:v>
                </c:pt>
                <c:pt idx="486">
                  <c:v>1957.9821955209047</c:v>
                </c:pt>
                <c:pt idx="487">
                  <c:v>1969.4153923609924</c:v>
                </c:pt>
                <c:pt idx="488">
                  <c:v>1982.3584641472091</c:v>
                </c:pt>
                <c:pt idx="489">
                  <c:v>1996.9300727235477</c:v>
                </c:pt>
                <c:pt idx="490">
                  <c:v>2012.6089694233237</c:v>
                </c:pt>
                <c:pt idx="491">
                  <c:v>2026.0377009016643</c:v>
                </c:pt>
                <c:pt idx="492">
                  <c:v>2035.757268951691</c:v>
                </c:pt>
                <c:pt idx="493">
                  <c:v>2049.7676896784023</c:v>
                </c:pt>
                <c:pt idx="494">
                  <c:v>2065.2105367049808</c:v>
                </c:pt>
                <c:pt idx="495">
                  <c:v>2079.3496097125726</c:v>
                </c:pt>
                <c:pt idx="496">
                  <c:v>2092.7153953835959</c:v>
                </c:pt>
                <c:pt idx="497">
                  <c:v>2104.050850095608</c:v>
                </c:pt>
                <c:pt idx="498">
                  <c:v>2118.5097171422526</c:v>
                </c:pt>
                <c:pt idx="499">
                  <c:v>2133.0028289618313</c:v>
                </c:pt>
                <c:pt idx="500">
                  <c:v>2148.84582911604</c:v>
                </c:pt>
                <c:pt idx="501">
                  <c:v>2160.3832339193204</c:v>
                </c:pt>
                <c:pt idx="502">
                  <c:v>2172.2989885140896</c:v>
                </c:pt>
                <c:pt idx="503">
                  <c:v>2187.3256190383745</c:v>
                </c:pt>
                <c:pt idx="504">
                  <c:v>2202.7270025689236</c:v>
                </c:pt>
                <c:pt idx="505">
                  <c:v>2218.1545210789318</c:v>
                </c:pt>
                <c:pt idx="506">
                  <c:v>2232.7267506008079</c:v>
                </c:pt>
                <c:pt idx="507">
                  <c:v>2244.5675730916473</c:v>
                </c:pt>
                <c:pt idx="508">
                  <c:v>2265.9632961060183</c:v>
                </c:pt>
                <c:pt idx="509">
                  <c:v>2274.6363982300736</c:v>
                </c:pt>
                <c:pt idx="510">
                  <c:v>2289.6481072139563</c:v>
                </c:pt>
                <c:pt idx="511">
                  <c:v>2305.3556035461525</c:v>
                </c:pt>
                <c:pt idx="512">
                  <c:v>2316.3574732631441</c:v>
                </c:pt>
                <c:pt idx="513">
                  <c:v>2332.5747911277749</c:v>
                </c:pt>
                <c:pt idx="514">
                  <c:v>2348.0920828775352</c:v>
                </c:pt>
                <c:pt idx="515">
                  <c:v>2364.2577531391353</c:v>
                </c:pt>
                <c:pt idx="516">
                  <c:v>2379.4759862251194</c:v>
                </c:pt>
                <c:pt idx="517">
                  <c:v>2392.062235349787</c:v>
                </c:pt>
                <c:pt idx="518">
                  <c:v>2407.4159456352777</c:v>
                </c:pt>
                <c:pt idx="519">
                  <c:v>2423.0931194278492</c:v>
                </c:pt>
                <c:pt idx="520">
                  <c:v>2438.5638828055453</c:v>
                </c:pt>
                <c:pt idx="521">
                  <c:v>2456.3517915114417</c:v>
                </c:pt>
                <c:pt idx="522">
                  <c:v>2469.1327954754897</c:v>
                </c:pt>
                <c:pt idx="523">
                  <c:v>2483.2207546095296</c:v>
                </c:pt>
                <c:pt idx="524">
                  <c:v>2499.1218493910092</c:v>
                </c:pt>
                <c:pt idx="525">
                  <c:v>2516.4327228976977</c:v>
                </c:pt>
                <c:pt idx="526">
                  <c:v>2534.1288528007012</c:v>
                </c:pt>
                <c:pt idx="527">
                  <c:v>2549.0875092185379</c:v>
                </c:pt>
                <c:pt idx="528">
                  <c:v>2563.6423586024725</c:v>
                </c:pt>
                <c:pt idx="529">
                  <c:v>2580.5200737066921</c:v>
                </c:pt>
                <c:pt idx="530">
                  <c:v>2597.7098773690909</c:v>
                </c:pt>
                <c:pt idx="531">
                  <c:v>2615.1249625006831</c:v>
                </c:pt>
                <c:pt idx="532">
                  <c:v>2630.2366852141704</c:v>
                </c:pt>
                <c:pt idx="533">
                  <c:v>2644.9147016241182</c:v>
                </c:pt>
                <c:pt idx="534">
                  <c:v>2660.5272824569615</c:v>
                </c:pt>
                <c:pt idx="535">
                  <c:v>2679.0218304268087</c:v>
                </c:pt>
                <c:pt idx="536">
                  <c:v>2696.7031435800641</c:v>
                </c:pt>
                <c:pt idx="537">
                  <c:v>2713.1807919325938</c:v>
                </c:pt>
                <c:pt idx="538">
                  <c:v>2727.7447173492651</c:v>
                </c:pt>
                <c:pt idx="539">
                  <c:v>2745.2857323289122</c:v>
                </c:pt>
                <c:pt idx="540">
                  <c:v>2763.8461072141017</c:v>
                </c:pt>
                <c:pt idx="541">
                  <c:v>2782.6443794624847</c:v>
                </c:pt>
                <c:pt idx="542">
                  <c:v>2798.3951512945819</c:v>
                </c:pt>
                <c:pt idx="543">
                  <c:v>2816.5146073142168</c:v>
                </c:pt>
                <c:pt idx="544">
                  <c:v>2832.2119550937427</c:v>
                </c:pt>
                <c:pt idx="545">
                  <c:v>2852.0708701219269</c:v>
                </c:pt>
                <c:pt idx="546">
                  <c:v>2868.4942392912844</c:v>
                </c:pt>
                <c:pt idx="547">
                  <c:v>2888.7953422365476</c:v>
                </c:pt>
                <c:pt idx="548">
                  <c:v>2905.5945498288793</c:v>
                </c:pt>
                <c:pt idx="549">
                  <c:v>2924.3251366208478</c:v>
                </c:pt>
                <c:pt idx="550">
                  <c:v>2942.615857856727</c:v>
                </c:pt>
                <c:pt idx="551">
                  <c:v>2959.3037289987087</c:v>
                </c:pt>
                <c:pt idx="552">
                  <c:v>2976.8260435131551</c:v>
                </c:pt>
                <c:pt idx="553">
                  <c:v>2995.0444573552909</c:v>
                </c:pt>
                <c:pt idx="554">
                  <c:v>3016.1067807886884</c:v>
                </c:pt>
                <c:pt idx="555">
                  <c:v>3033.7284482709047</c:v>
                </c:pt>
                <c:pt idx="556">
                  <c:v>3051.4346995280525</c:v>
                </c:pt>
                <c:pt idx="557">
                  <c:v>3069.9337495265972</c:v>
                </c:pt>
                <c:pt idx="558">
                  <c:v>3089.5234434396125</c:v>
                </c:pt>
                <c:pt idx="559">
                  <c:v>3109.0769268831687</c:v>
                </c:pt>
                <c:pt idx="560">
                  <c:v>3127.1030380194647</c:v>
                </c:pt>
                <c:pt idx="561">
                  <c:v>3145.8764889582881</c:v>
                </c:pt>
                <c:pt idx="562">
                  <c:v>3164.5350512075097</c:v>
                </c:pt>
                <c:pt idx="563">
                  <c:v>3185.535600783528</c:v>
                </c:pt>
                <c:pt idx="564">
                  <c:v>3205.4132955583191</c:v>
                </c:pt>
                <c:pt idx="565">
                  <c:v>3226.1681634025244</c:v>
                </c:pt>
                <c:pt idx="566">
                  <c:v>3243.2123191969399</c:v>
                </c:pt>
                <c:pt idx="567">
                  <c:v>3263.66061437179</c:v>
                </c:pt>
                <c:pt idx="568">
                  <c:v>3284.7776951091755</c:v>
                </c:pt>
                <c:pt idx="569">
                  <c:v>3304.1248338883888</c:v>
                </c:pt>
                <c:pt idx="570">
                  <c:v>3323.9242619876859</c:v>
                </c:pt>
                <c:pt idx="571">
                  <c:v>3344.1648936239508</c:v>
                </c:pt>
                <c:pt idx="572">
                  <c:v>3364.8500951562023</c:v>
                </c:pt>
                <c:pt idx="573">
                  <c:v>3384.2881758071699</c:v>
                </c:pt>
                <c:pt idx="574">
                  <c:v>3404.215850223502</c:v>
                </c:pt>
                <c:pt idx="575">
                  <c:v>3424.8323242898641</c:v>
                </c:pt>
                <c:pt idx="576">
                  <c:v>3445.9114402456207</c:v>
                </c:pt>
                <c:pt idx="577">
                  <c:v>3465.6011328115792</c:v>
                </c:pt>
                <c:pt idx="578">
                  <c:v>3486.5229511182624</c:v>
                </c:pt>
                <c:pt idx="579">
                  <c:v>3506.234825258427</c:v>
                </c:pt>
                <c:pt idx="580">
                  <c:v>3528.3800575301448</c:v>
                </c:pt>
                <c:pt idx="581">
                  <c:v>3549.367868423963</c:v>
                </c:pt>
                <c:pt idx="582">
                  <c:v>3579.5667481462915</c:v>
                </c:pt>
                <c:pt idx="583">
                  <c:v>3591.8963674222841</c:v>
                </c:pt>
                <c:pt idx="584">
                  <c:v>3613.430797871973</c:v>
                </c:pt>
                <c:pt idx="585">
                  <c:v>3634.4622072865259</c:v>
                </c:pt>
                <c:pt idx="586">
                  <c:v>3658.0489782397412</c:v>
                </c:pt>
                <c:pt idx="587">
                  <c:v>3679.0313518175089</c:v>
                </c:pt>
                <c:pt idx="588">
                  <c:v>3699.8597564855263</c:v>
                </c:pt>
                <c:pt idx="589">
                  <c:v>3720.9404897562276</c:v>
                </c:pt>
                <c:pt idx="590">
                  <c:v>3744.8840654183132</c:v>
                </c:pt>
                <c:pt idx="591">
                  <c:v>3766.1764123381313</c:v>
                </c:pt>
                <c:pt idx="592">
                  <c:v>3788.4209529777977</c:v>
                </c:pt>
                <c:pt idx="593">
                  <c:v>3811.5189613830184</c:v>
                </c:pt>
                <c:pt idx="594">
                  <c:v>3834.4542298785536</c:v>
                </c:pt>
                <c:pt idx="595">
                  <c:v>3858.0928387772033</c:v>
                </c:pt>
                <c:pt idx="596">
                  <c:v>3881.2069426182024</c:v>
                </c:pt>
                <c:pt idx="597">
                  <c:v>3904.7621933850496</c:v>
                </c:pt>
                <c:pt idx="598">
                  <c:v>3928.5514007761039</c:v>
                </c:pt>
                <c:pt idx="599">
                  <c:v>3952.0354177117329</c:v>
                </c:pt>
                <c:pt idx="600">
                  <c:v>3973.3393754276399</c:v>
                </c:pt>
                <c:pt idx="601">
                  <c:v>3999.1454203004223</c:v>
                </c:pt>
                <c:pt idx="602">
                  <c:v>4021.2996929993578</c:v>
                </c:pt>
                <c:pt idx="603">
                  <c:v>4046.0729112500244</c:v>
                </c:pt>
                <c:pt idx="604">
                  <c:v>4070.2040184389807</c:v>
                </c:pt>
                <c:pt idx="605">
                  <c:v>4092.5844432643134</c:v>
                </c:pt>
                <c:pt idx="606">
                  <c:v>4117.9485175185646</c:v>
                </c:pt>
                <c:pt idx="607">
                  <c:v>4142.4491286807915</c:v>
                </c:pt>
                <c:pt idx="608">
                  <c:v>4167.4799830793636</c:v>
                </c:pt>
                <c:pt idx="609">
                  <c:v>4190.4893244200139</c:v>
                </c:pt>
                <c:pt idx="610">
                  <c:v>4216.2697250011233</c:v>
                </c:pt>
                <c:pt idx="611">
                  <c:v>4241.3581920318584</c:v>
                </c:pt>
                <c:pt idx="612">
                  <c:v>4265.003043859273</c:v>
                </c:pt>
                <c:pt idx="613">
                  <c:v>4289.2197836469222</c:v>
                </c:pt>
                <c:pt idx="614">
                  <c:v>4315.4948825616129</c:v>
                </c:pt>
                <c:pt idx="615">
                  <c:v>4340.226363922764</c:v>
                </c:pt>
                <c:pt idx="616">
                  <c:v>4364.1452589521932</c:v>
                </c:pt>
                <c:pt idx="617">
                  <c:v>4390.0322093750392</c:v>
                </c:pt>
                <c:pt idx="618">
                  <c:v>4417.7561366536866</c:v>
                </c:pt>
                <c:pt idx="619">
                  <c:v>4443.0075386756162</c:v>
                </c:pt>
                <c:pt idx="620">
                  <c:v>4469.0157375673971</c:v>
                </c:pt>
                <c:pt idx="621">
                  <c:v>4496.6269465459809</c:v>
                </c:pt>
                <c:pt idx="622">
                  <c:v>4519.8673033679661</c:v>
                </c:pt>
                <c:pt idx="623">
                  <c:v>4547.9268643221112</c:v>
                </c:pt>
                <c:pt idx="624">
                  <c:v>4574.4891897413963</c:v>
                </c:pt>
                <c:pt idx="625">
                  <c:v>4599.6788861464975</c:v>
                </c:pt>
                <c:pt idx="626">
                  <c:v>4624.363264363973</c:v>
                </c:pt>
                <c:pt idx="627">
                  <c:v>4651.2764639028619</c:v>
                </c:pt>
                <c:pt idx="628">
                  <c:v>4680.4296714745406</c:v>
                </c:pt>
                <c:pt idx="629">
                  <c:v>4705.116117062109</c:v>
                </c:pt>
                <c:pt idx="630">
                  <c:v>4730.8466899702189</c:v>
                </c:pt>
                <c:pt idx="631">
                  <c:v>4757.8593425273903</c:v>
                </c:pt>
                <c:pt idx="632">
                  <c:v>4786.8437994432752</c:v>
                </c:pt>
                <c:pt idx="633">
                  <c:v>4817.2869309348025</c:v>
                </c:pt>
                <c:pt idx="634">
                  <c:v>4843.6423982887181</c:v>
                </c:pt>
                <c:pt idx="635">
                  <c:v>4869.4665230203609</c:v>
                </c:pt>
                <c:pt idx="636">
                  <c:v>4897.3539074915188</c:v>
                </c:pt>
                <c:pt idx="637">
                  <c:v>4925.8506376400883</c:v>
                </c:pt>
                <c:pt idx="638">
                  <c:v>4950.2004126740921</c:v>
                </c:pt>
                <c:pt idx="639">
                  <c:v>4985.294240590908</c:v>
                </c:pt>
                <c:pt idx="640">
                  <c:v>5012.7522076146652</c:v>
                </c:pt>
                <c:pt idx="641">
                  <c:v>5041.1381107554762</c:v>
                </c:pt>
                <c:pt idx="642">
                  <c:v>5070.2118498873015</c:v>
                </c:pt>
                <c:pt idx="643">
                  <c:v>5100.1041091817933</c:v>
                </c:pt>
                <c:pt idx="644">
                  <c:v>5128.7058133759756</c:v>
                </c:pt>
                <c:pt idx="645">
                  <c:v>5155.015452721691</c:v>
                </c:pt>
                <c:pt idx="646">
                  <c:v>5185.4094717397929</c:v>
                </c:pt>
                <c:pt idx="647">
                  <c:v>5215.270041098539</c:v>
                </c:pt>
                <c:pt idx="648">
                  <c:v>5243.3281090291994</c:v>
                </c:pt>
                <c:pt idx="649">
                  <c:v>5271.1312074941725</c:v>
                </c:pt>
                <c:pt idx="650">
                  <c:v>5298.6858351798855</c:v>
                </c:pt>
                <c:pt idx="651">
                  <c:v>5329.1964705670898</c:v>
                </c:pt>
                <c:pt idx="652">
                  <c:v>5359.090273576654</c:v>
                </c:pt>
                <c:pt idx="653">
                  <c:v>5388.0629755251493</c:v>
                </c:pt>
                <c:pt idx="654">
                  <c:v>5416.8741195830289</c:v>
                </c:pt>
                <c:pt idx="655">
                  <c:v>5447.4632112620257</c:v>
                </c:pt>
                <c:pt idx="656">
                  <c:v>5477.4704894064753</c:v>
                </c:pt>
                <c:pt idx="657">
                  <c:v>5508.1795398537206</c:v>
                </c:pt>
                <c:pt idx="658">
                  <c:v>5537.0287387760682</c:v>
                </c:pt>
                <c:pt idx="659">
                  <c:v>5567.1738280439822</c:v>
                </c:pt>
                <c:pt idx="660">
                  <c:v>5597.608420023791</c:v>
                </c:pt>
                <c:pt idx="661">
                  <c:v>5629.4722244199229</c:v>
                </c:pt>
                <c:pt idx="662">
                  <c:v>5659.4815589783293</c:v>
                </c:pt>
                <c:pt idx="663">
                  <c:v>5689.5536909635166</c:v>
                </c:pt>
                <c:pt idx="664">
                  <c:v>5721.5986798751683</c:v>
                </c:pt>
                <c:pt idx="665">
                  <c:v>5753.0792017537251</c:v>
                </c:pt>
                <c:pt idx="666">
                  <c:v>5785.5766140735041</c:v>
                </c:pt>
                <c:pt idx="667">
                  <c:v>5814.550023611785</c:v>
                </c:pt>
                <c:pt idx="668">
                  <c:v>5845.6606251111734</c:v>
                </c:pt>
                <c:pt idx="669">
                  <c:v>5877.6838297031582</c:v>
                </c:pt>
                <c:pt idx="670">
                  <c:v>5898.3830653470986</c:v>
                </c:pt>
                <c:pt idx="671">
                  <c:v>5940.98186816821</c:v>
                </c:pt>
                <c:pt idx="672">
                  <c:v>5971.5755934150266</c:v>
                </c:pt>
                <c:pt idx="673">
                  <c:v>6005.2521075782624</c:v>
                </c:pt>
                <c:pt idx="674">
                  <c:v>6037.1923902208373</c:v>
                </c:pt>
                <c:pt idx="675">
                  <c:v>6068.3291330929433</c:v>
                </c:pt>
                <c:pt idx="676">
                  <c:v>6098.209073033704</c:v>
                </c:pt>
                <c:pt idx="677">
                  <c:v>6132.0059750534783</c:v>
                </c:pt>
                <c:pt idx="678">
                  <c:v>6166.0635912638381</c:v>
                </c:pt>
                <c:pt idx="679">
                  <c:v>6198.2057349440338</c:v>
                </c:pt>
                <c:pt idx="680">
                  <c:v>6229.1856150165795</c:v>
                </c:pt>
                <c:pt idx="681">
                  <c:v>6260.9511891711063</c:v>
                </c:pt>
                <c:pt idx="682">
                  <c:v>6294.0976964634065</c:v>
                </c:pt>
                <c:pt idx="683">
                  <c:v>6328.3666508807337</c:v>
                </c:pt>
                <c:pt idx="684">
                  <c:v>6360.2808369377308</c:v>
                </c:pt>
                <c:pt idx="685">
                  <c:v>6392.2512724111539</c:v>
                </c:pt>
                <c:pt idx="686">
                  <c:v>6426.44391228522</c:v>
                </c:pt>
                <c:pt idx="687">
                  <c:v>6461.2319857712055</c:v>
                </c:pt>
                <c:pt idx="688">
                  <c:v>6493.5446634956534</c:v>
                </c:pt>
                <c:pt idx="689">
                  <c:v>6524.3807662383761</c:v>
                </c:pt>
                <c:pt idx="690">
                  <c:v>6559.3190722216177</c:v>
                </c:pt>
                <c:pt idx="691">
                  <c:v>6592.0429247186112</c:v>
                </c:pt>
                <c:pt idx="692">
                  <c:v>6626.2572963716266</c:v>
                </c:pt>
                <c:pt idx="693">
                  <c:v>6658.9872040592545</c:v>
                </c:pt>
                <c:pt idx="694">
                  <c:v>6691.024410248574</c:v>
                </c:pt>
                <c:pt idx="695">
                  <c:v>6725.4569735196137</c:v>
                </c:pt>
                <c:pt idx="696">
                  <c:v>6761.7401206810637</c:v>
                </c:pt>
                <c:pt idx="697">
                  <c:v>6795.7521211345311</c:v>
                </c:pt>
                <c:pt idx="698">
                  <c:v>6828.1493786373339</c:v>
                </c:pt>
                <c:pt idx="699">
                  <c:v>6862.4268913943715</c:v>
                </c:pt>
                <c:pt idx="700">
                  <c:v>6898.3208540050209</c:v>
                </c:pt>
                <c:pt idx="701">
                  <c:v>6934.7689186029138</c:v>
                </c:pt>
                <c:pt idx="702">
                  <c:v>6967.1607289283174</c:v>
                </c:pt>
                <c:pt idx="703">
                  <c:v>7001.3014447744208</c:v>
                </c:pt>
                <c:pt idx="704">
                  <c:v>7032.7437492969784</c:v>
                </c:pt>
                <c:pt idx="705">
                  <c:v>7073.1427948730343</c:v>
                </c:pt>
                <c:pt idx="706">
                  <c:v>7107.3872726290074</c:v>
                </c:pt>
                <c:pt idx="707">
                  <c:v>7142.3358286759922</c:v>
                </c:pt>
                <c:pt idx="708">
                  <c:v>7176.996660318533</c:v>
                </c:pt>
                <c:pt idx="709">
                  <c:v>7219.6197306818513</c:v>
                </c:pt>
                <c:pt idx="710">
                  <c:v>7248.0638529246798</c:v>
                </c:pt>
                <c:pt idx="711">
                  <c:v>7283.331146016907</c:v>
                </c:pt>
                <c:pt idx="712">
                  <c:v>7320.1089180841063</c:v>
                </c:pt>
                <c:pt idx="713">
                  <c:v>7356.4156925373973</c:v>
                </c:pt>
                <c:pt idx="714">
                  <c:v>7392.3519174271714</c:v>
                </c:pt>
                <c:pt idx="715">
                  <c:v>7428.5643945327947</c:v>
                </c:pt>
                <c:pt idx="716">
                  <c:v>7464.1715216047714</c:v>
                </c:pt>
                <c:pt idx="717">
                  <c:v>7503.9701478822499</c:v>
                </c:pt>
                <c:pt idx="718">
                  <c:v>7541.2593796598831</c:v>
                </c:pt>
                <c:pt idx="719">
                  <c:v>7577.5866361014105</c:v>
                </c:pt>
                <c:pt idx="720">
                  <c:v>7614.5363655240917</c:v>
                </c:pt>
                <c:pt idx="721">
                  <c:v>7652.6996912306304</c:v>
                </c:pt>
                <c:pt idx="722">
                  <c:v>7692.5896437997053</c:v>
                </c:pt>
                <c:pt idx="723">
                  <c:v>7728.522071968353</c:v>
                </c:pt>
                <c:pt idx="724">
                  <c:v>7765.7631662707026</c:v>
                </c:pt>
                <c:pt idx="725">
                  <c:v>7803.1881487717492</c:v>
                </c:pt>
                <c:pt idx="726">
                  <c:v>7843.27043385457</c:v>
                </c:pt>
                <c:pt idx="727">
                  <c:v>7883.20436380106</c:v>
                </c:pt>
                <c:pt idx="728">
                  <c:v>7917.5022973694831</c:v>
                </c:pt>
                <c:pt idx="729">
                  <c:v>7955.6791507153757</c:v>
                </c:pt>
                <c:pt idx="730">
                  <c:v>7994.2122699658266</c:v>
                </c:pt>
                <c:pt idx="731">
                  <c:v>8035.8350006895635</c:v>
                </c:pt>
                <c:pt idx="732">
                  <c:v>8071.998102333484</c:v>
                </c:pt>
                <c:pt idx="733">
                  <c:v>8110.5188772572028</c:v>
                </c:pt>
                <c:pt idx="734">
                  <c:v>8148.9753723100357</c:v>
                </c:pt>
                <c:pt idx="735">
                  <c:v>8188.8117128871663</c:v>
                </c:pt>
                <c:pt idx="736">
                  <c:v>8226.6265445519057</c:v>
                </c:pt>
                <c:pt idx="737">
                  <c:v>8266.1474524256901</c:v>
                </c:pt>
                <c:pt idx="738">
                  <c:v>8304.8728721188891</c:v>
                </c:pt>
                <c:pt idx="739">
                  <c:v>8346.25764684346</c:v>
                </c:pt>
                <c:pt idx="740">
                  <c:v>8384.3592671110637</c:v>
                </c:pt>
                <c:pt idx="741">
                  <c:v>8421.6126605336103</c:v>
                </c:pt>
                <c:pt idx="742">
                  <c:v>8461.2107483372511</c:v>
                </c:pt>
                <c:pt idx="743">
                  <c:v>8501.6901767492418</c:v>
                </c:pt>
                <c:pt idx="744">
                  <c:v>8543.4269056457379</c:v>
                </c:pt>
                <c:pt idx="745">
                  <c:v>8581.5849950574393</c:v>
                </c:pt>
                <c:pt idx="746">
                  <c:v>8619.8221263141222</c:v>
                </c:pt>
                <c:pt idx="747">
                  <c:v>8658.8485156321422</c:v>
                </c:pt>
                <c:pt idx="748">
                  <c:v>8700.4907690894488</c:v>
                </c:pt>
                <c:pt idx="749">
                  <c:v>8739.165075532208</c:v>
                </c:pt>
                <c:pt idx="750">
                  <c:v>8779.2584008305803</c:v>
                </c:pt>
                <c:pt idx="751">
                  <c:v>8819.8324575910992</c:v>
                </c:pt>
                <c:pt idx="752">
                  <c:v>8861.8870586630474</c:v>
                </c:pt>
                <c:pt idx="753">
                  <c:v>8901.8318377337946</c:v>
                </c:pt>
                <c:pt idx="754">
                  <c:v>8940.4588035112429</c:v>
                </c:pt>
                <c:pt idx="755">
                  <c:v>8981.2166862645117</c:v>
                </c:pt>
                <c:pt idx="756">
                  <c:v>9024.1258138605317</c:v>
                </c:pt>
                <c:pt idx="757">
                  <c:v>9065.6139420295967</c:v>
                </c:pt>
                <c:pt idx="758">
                  <c:v>9103.8349955846661</c:v>
                </c:pt>
                <c:pt idx="759">
                  <c:v>9143.6171408694991</c:v>
                </c:pt>
                <c:pt idx="760">
                  <c:v>9186.0434046550981</c:v>
                </c:pt>
                <c:pt idx="761">
                  <c:v>9229.0665334762525</c:v>
                </c:pt>
                <c:pt idx="762">
                  <c:v>9269.0409867361122</c:v>
                </c:pt>
                <c:pt idx="763">
                  <c:v>9309.1156414572451</c:v>
                </c:pt>
                <c:pt idx="764">
                  <c:v>9351.0579050000506</c:v>
                </c:pt>
                <c:pt idx="765">
                  <c:v>9393.1675520695535</c:v>
                </c:pt>
                <c:pt idx="766">
                  <c:v>9434.1271390619295</c:v>
                </c:pt>
                <c:pt idx="767">
                  <c:v>9473.7881550561979</c:v>
                </c:pt>
                <c:pt idx="768">
                  <c:v>9516.814589625812</c:v>
                </c:pt>
                <c:pt idx="769">
                  <c:v>9560.7207331905174</c:v>
                </c:pt>
                <c:pt idx="770">
                  <c:v>9603.7600350384982</c:v>
                </c:pt>
                <c:pt idx="771">
                  <c:v>9642.7324274887887</c:v>
                </c:pt>
                <c:pt idx="772">
                  <c:v>9684.3493297743244</c:v>
                </c:pt>
                <c:pt idx="773">
                  <c:v>9727.8037126649615</c:v>
                </c:pt>
                <c:pt idx="774">
                  <c:v>9773.5686591987615</c:v>
                </c:pt>
                <c:pt idx="775">
                  <c:v>9815.9226896918299</c:v>
                </c:pt>
                <c:pt idx="776">
                  <c:v>9858.0756769773579</c:v>
                </c:pt>
                <c:pt idx="777">
                  <c:v>9901.5863965955577</c:v>
                </c:pt>
                <c:pt idx="778">
                  <c:v>9945.5882345287064</c:v>
                </c:pt>
                <c:pt idx="779">
                  <c:v>9991.6846830675495</c:v>
                </c:pt>
                <c:pt idx="780">
                  <c:v>10033.295006496071</c:v>
                </c:pt>
                <c:pt idx="781">
                  <c:v>10075.923696592137</c:v>
                </c:pt>
                <c:pt idx="782">
                  <c:v>10120.709788907532</c:v>
                </c:pt>
                <c:pt idx="783">
                  <c:v>10166.624069171896</c:v>
                </c:pt>
                <c:pt idx="784">
                  <c:v>10210.496362739628</c:v>
                </c:pt>
                <c:pt idx="785">
                  <c:v>10253.051855011458</c:v>
                </c:pt>
                <c:pt idx="786">
                  <c:v>10295.979616076882</c:v>
                </c:pt>
                <c:pt idx="787">
                  <c:v>10321.50624843908</c:v>
                </c:pt>
                <c:pt idx="788">
                  <c:v>10389.273785681091</c:v>
                </c:pt>
                <c:pt idx="789">
                  <c:v>10432.59960803271</c:v>
                </c:pt>
                <c:pt idx="790">
                  <c:v>10476.742726515506</c:v>
                </c:pt>
                <c:pt idx="791">
                  <c:v>10520.712309060271</c:v>
                </c:pt>
                <c:pt idx="792">
                  <c:v>10568.418120119355</c:v>
                </c:pt>
                <c:pt idx="793">
                  <c:v>10613.29453451735</c:v>
                </c:pt>
                <c:pt idx="794">
                  <c:v>10657.648708438113</c:v>
                </c:pt>
                <c:pt idx="795">
                  <c:v>10702.822187004533</c:v>
                </c:pt>
                <c:pt idx="796">
                  <c:v>10748.359655306107</c:v>
                </c:pt>
                <c:pt idx="797">
                  <c:v>10794.446455648709</c:v>
                </c:pt>
                <c:pt idx="798">
                  <c:v>10838.349967608772</c:v>
                </c:pt>
                <c:pt idx="799">
                  <c:v>10883.86948379726</c:v>
                </c:pt>
                <c:pt idx="800">
                  <c:v>10931.139651092817</c:v>
                </c:pt>
                <c:pt idx="801">
                  <c:v>10978.448816951055</c:v>
                </c:pt>
                <c:pt idx="802">
                  <c:v>11020.295367810955</c:v>
                </c:pt>
                <c:pt idx="803">
                  <c:v>11066.062640853048</c:v>
                </c:pt>
                <c:pt idx="804">
                  <c:v>11112.100333770493</c:v>
                </c:pt>
                <c:pt idx="805">
                  <c:v>11157.722739386199</c:v>
                </c:pt>
                <c:pt idx="806">
                  <c:v>11204.111250032553</c:v>
                </c:pt>
                <c:pt idx="807">
                  <c:v>11249.480732571439</c:v>
                </c:pt>
                <c:pt idx="808">
                  <c:v>11296.3829191027</c:v>
                </c:pt>
                <c:pt idx="809">
                  <c:v>11343.549278114371</c:v>
                </c:pt>
                <c:pt idx="810">
                  <c:v>11388.084458061563</c:v>
                </c:pt>
                <c:pt idx="811">
                  <c:v>11434.769888995874</c:v>
                </c:pt>
                <c:pt idx="812">
                  <c:v>11481.521395632246</c:v>
                </c:pt>
                <c:pt idx="813">
                  <c:v>11526.349451855691</c:v>
                </c:pt>
                <c:pt idx="814">
                  <c:v>11576.907185888394</c:v>
                </c:pt>
                <c:pt idx="815">
                  <c:v>11622.236117760174</c:v>
                </c:pt>
                <c:pt idx="816">
                  <c:v>11666.673305633505</c:v>
                </c:pt>
                <c:pt idx="817">
                  <c:v>11714.707731562023</c:v>
                </c:pt>
                <c:pt idx="818">
                  <c:v>11766.127495273156</c:v>
                </c:pt>
                <c:pt idx="819">
                  <c:v>11813.024105836777</c:v>
                </c:pt>
                <c:pt idx="820">
                  <c:v>11859.785470334413</c:v>
                </c:pt>
                <c:pt idx="821">
                  <c:v>11903.902364604761</c:v>
                </c:pt>
                <c:pt idx="822">
                  <c:v>11952.122823420137</c:v>
                </c:pt>
                <c:pt idx="823">
                  <c:v>12001.85411632714</c:v>
                </c:pt>
                <c:pt idx="824">
                  <c:v>12047.040101606121</c:v>
                </c:pt>
                <c:pt idx="825">
                  <c:v>12093.414367350759</c:v>
                </c:pt>
                <c:pt idx="826">
                  <c:v>12141.386449352627</c:v>
                </c:pt>
                <c:pt idx="827">
                  <c:v>12190.399015141353</c:v>
                </c:pt>
                <c:pt idx="828">
                  <c:v>12237.045523685934</c:v>
                </c:pt>
                <c:pt idx="829">
                  <c:v>12283.078215484369</c:v>
                </c:pt>
                <c:pt idx="830">
                  <c:v>12334.172274898299</c:v>
                </c:pt>
                <c:pt idx="831">
                  <c:v>12382.605379858043</c:v>
                </c:pt>
                <c:pt idx="832">
                  <c:v>12432.687431637183</c:v>
                </c:pt>
                <c:pt idx="833">
                  <c:v>12479.001279039101</c:v>
                </c:pt>
                <c:pt idx="834">
                  <c:v>12528.997718772493</c:v>
                </c:pt>
                <c:pt idx="835">
                  <c:v>12579.287992559121</c:v>
                </c:pt>
                <c:pt idx="836">
                  <c:v>12630.240140757174</c:v>
                </c:pt>
                <c:pt idx="837">
                  <c:v>12678.403801620054</c:v>
                </c:pt>
                <c:pt idx="838">
                  <c:v>12727.409837164692</c:v>
                </c:pt>
                <c:pt idx="839">
                  <c:v>12778.023003034494</c:v>
                </c:pt>
                <c:pt idx="840">
                  <c:v>12829.577503238852</c:v>
                </c:pt>
                <c:pt idx="841">
                  <c:v>12879.421898348599</c:v>
                </c:pt>
                <c:pt idx="842">
                  <c:v>12928.57461915209</c:v>
                </c:pt>
                <c:pt idx="843">
                  <c:v>12979.014075250003</c:v>
                </c:pt>
                <c:pt idx="844">
                  <c:v>13031.851063948881</c:v>
                </c:pt>
                <c:pt idx="845">
                  <c:v>13082.240776230625</c:v>
                </c:pt>
                <c:pt idx="846">
                  <c:v>13129.537038415037</c:v>
                </c:pt>
                <c:pt idx="847">
                  <c:v>13182.295626904897</c:v>
                </c:pt>
                <c:pt idx="848">
                  <c:v>13232.517699548722</c:v>
                </c:pt>
                <c:pt idx="849">
                  <c:v>13246.537901405891</c:v>
                </c:pt>
                <c:pt idx="850">
                  <c:v>13246.105447302656</c:v>
                </c:pt>
                <c:pt idx="851">
                  <c:v>13245.570872325881</c:v>
                </c:pt>
                <c:pt idx="852">
                  <c:v>13252.71739941926</c:v>
                </c:pt>
                <c:pt idx="853">
                  <c:v>13260.835489130795</c:v>
                </c:pt>
                <c:pt idx="854">
                  <c:v>13268.539682694065</c:v>
                </c:pt>
                <c:pt idx="855">
                  <c:v>13279.607262126572</c:v>
                </c:pt>
                <c:pt idx="856">
                  <c:v>13290.309539054912</c:v>
                </c:pt>
                <c:pt idx="857">
                  <c:v>13298.252697741791</c:v>
                </c:pt>
                <c:pt idx="858">
                  <c:v>13307.050077418324</c:v>
                </c:pt>
                <c:pt idx="859">
                  <c:v>13317.405009273429</c:v>
                </c:pt>
                <c:pt idx="860">
                  <c:v>13325.901917712319</c:v>
                </c:pt>
                <c:pt idx="861">
                  <c:v>13331.726578280672</c:v>
                </c:pt>
                <c:pt idx="862">
                  <c:v>13339.351771113996</c:v>
                </c:pt>
                <c:pt idx="863">
                  <c:v>13346.787574911958</c:v>
                </c:pt>
                <c:pt idx="864">
                  <c:v>13354.092670872587</c:v>
                </c:pt>
                <c:pt idx="865">
                  <c:v>13357.59560194504</c:v>
                </c:pt>
                <c:pt idx="866">
                  <c:v>13364.869111557047</c:v>
                </c:pt>
                <c:pt idx="867">
                  <c:v>13370.416235797218</c:v>
                </c:pt>
                <c:pt idx="868">
                  <c:v>13369.172672507748</c:v>
                </c:pt>
                <c:pt idx="869">
                  <c:v>13378.821312830582</c:v>
                </c:pt>
                <c:pt idx="870">
                  <c:v>13383.694458554799</c:v>
                </c:pt>
                <c:pt idx="871">
                  <c:v>13386.593730702842</c:v>
                </c:pt>
                <c:pt idx="872">
                  <c:v>13391.082969501949</c:v>
                </c:pt>
                <c:pt idx="873">
                  <c:v>13393.755461456489</c:v>
                </c:pt>
                <c:pt idx="874">
                  <c:v>13398.861047625105</c:v>
                </c:pt>
                <c:pt idx="875">
                  <c:v>13399.922546991553</c:v>
                </c:pt>
                <c:pt idx="876">
                  <c:v>13403.069326712772</c:v>
                </c:pt>
                <c:pt idx="877">
                  <c:v>13406.878312143577</c:v>
                </c:pt>
                <c:pt idx="878">
                  <c:v>13409.961554783089</c:v>
                </c:pt>
                <c:pt idx="879">
                  <c:v>13412.571861158864</c:v>
                </c:pt>
                <c:pt idx="880">
                  <c:v>13413.376919751818</c:v>
                </c:pt>
                <c:pt idx="881">
                  <c:v>13417.814295203669</c:v>
                </c:pt>
                <c:pt idx="882">
                  <c:v>13420.23589092345</c:v>
                </c:pt>
                <c:pt idx="883">
                  <c:v>13419.915098410964</c:v>
                </c:pt>
                <c:pt idx="884">
                  <c:v>13422.980316980475</c:v>
                </c:pt>
                <c:pt idx="885">
                  <c:v>13416.666202007889</c:v>
                </c:pt>
                <c:pt idx="886">
                  <c:v>13427.757239051023</c:v>
                </c:pt>
                <c:pt idx="887">
                  <c:v>13429.272264348314</c:v>
                </c:pt>
                <c:pt idx="888">
                  <c:v>13431.112173540776</c:v>
                </c:pt>
                <c:pt idx="889">
                  <c:v>13432.929155751182</c:v>
                </c:pt>
                <c:pt idx="890">
                  <c:v>13432.951463142212</c:v>
                </c:pt>
                <c:pt idx="891">
                  <c:v>13434.74849762524</c:v>
                </c:pt>
                <c:pt idx="892">
                  <c:v>13436.513558140114</c:v>
                </c:pt>
                <c:pt idx="893">
                  <c:v>13437.94933488457</c:v>
                </c:pt>
                <c:pt idx="894">
                  <c:v>13439.227908138642</c:v>
                </c:pt>
                <c:pt idx="895">
                  <c:v>13440.385684658844</c:v>
                </c:pt>
                <c:pt idx="896">
                  <c:v>13442.410560543898</c:v>
                </c:pt>
                <c:pt idx="897">
                  <c:v>13442.731171611933</c:v>
                </c:pt>
                <c:pt idx="898">
                  <c:v>13443.946931301756</c:v>
                </c:pt>
                <c:pt idx="899">
                  <c:v>13444.008927504903</c:v>
                </c:pt>
                <c:pt idx="900">
                  <c:v>13446.016058531379</c:v>
                </c:pt>
                <c:pt idx="901">
                  <c:v>13447.40771493377</c:v>
                </c:pt>
                <c:pt idx="902">
                  <c:v>13447.818848081635</c:v>
                </c:pt>
                <c:pt idx="903">
                  <c:v>13447.65913911849</c:v>
                </c:pt>
                <c:pt idx="904">
                  <c:v>13451.677937926781</c:v>
                </c:pt>
                <c:pt idx="905">
                  <c:v>13450.374323344273</c:v>
                </c:pt>
                <c:pt idx="906">
                  <c:v>13450.581457986418</c:v>
                </c:pt>
                <c:pt idx="907">
                  <c:v>13452.901282911049</c:v>
                </c:pt>
                <c:pt idx="908">
                  <c:v>13459.900040199864</c:v>
                </c:pt>
                <c:pt idx="909">
                  <c:v>13454.975942968846</c:v>
                </c:pt>
                <c:pt idx="910">
                  <c:v>13454.429062666546</c:v>
                </c:pt>
                <c:pt idx="911">
                  <c:v>13455.151297294386</c:v>
                </c:pt>
                <c:pt idx="912">
                  <c:v>13456.388505011661</c:v>
                </c:pt>
                <c:pt idx="913">
                  <c:v>13454.129704459961</c:v>
                </c:pt>
                <c:pt idx="914">
                  <c:v>13457.603385933708</c:v>
                </c:pt>
                <c:pt idx="915">
                  <c:v>13459.615538695629</c:v>
                </c:pt>
                <c:pt idx="916">
                  <c:v>13457.423273781158</c:v>
                </c:pt>
                <c:pt idx="917">
                  <c:v>13458.052786145314</c:v>
                </c:pt>
                <c:pt idx="918">
                  <c:v>13458.940856180361</c:v>
                </c:pt>
                <c:pt idx="919">
                  <c:v>13460.473855973911</c:v>
                </c:pt>
                <c:pt idx="920">
                  <c:v>13460.094268750596</c:v>
                </c:pt>
                <c:pt idx="921">
                  <c:v>13461.504520264967</c:v>
                </c:pt>
                <c:pt idx="922">
                  <c:v>13462.307608366511</c:v>
                </c:pt>
                <c:pt idx="923">
                  <c:v>13461.577330329781</c:v>
                </c:pt>
                <c:pt idx="924">
                  <c:v>13462.765700993175</c:v>
                </c:pt>
                <c:pt idx="925">
                  <c:v>13464.409969860888</c:v>
                </c:pt>
                <c:pt idx="926">
                  <c:v>13462.792061173486</c:v>
                </c:pt>
                <c:pt idx="927">
                  <c:v>13399.928586368298</c:v>
                </c:pt>
                <c:pt idx="928">
                  <c:v>13313.617539652987</c:v>
                </c:pt>
                <c:pt idx="929">
                  <c:v>13223.842694074921</c:v>
                </c:pt>
                <c:pt idx="930">
                  <c:v>13141.939650469512</c:v>
                </c:pt>
                <c:pt idx="931">
                  <c:v>13051.525527282551</c:v>
                </c:pt>
                <c:pt idx="932">
                  <c:v>12969.626214457601</c:v>
                </c:pt>
                <c:pt idx="933">
                  <c:v>12880.398198734421</c:v>
                </c:pt>
                <c:pt idx="934">
                  <c:v>12799.520549429084</c:v>
                </c:pt>
                <c:pt idx="935">
                  <c:v>12712.600980064532</c:v>
                </c:pt>
                <c:pt idx="936">
                  <c:v>12627.354928932735</c:v>
                </c:pt>
                <c:pt idx="937">
                  <c:v>12541.977380994611</c:v>
                </c:pt>
                <c:pt idx="938">
                  <c:v>12455.747739294871</c:v>
                </c:pt>
                <c:pt idx="939">
                  <c:v>12370.875559722854</c:v>
                </c:pt>
                <c:pt idx="940">
                  <c:v>12287.030685597801</c:v>
                </c:pt>
                <c:pt idx="941">
                  <c:v>12196.682506371551</c:v>
                </c:pt>
                <c:pt idx="942">
                  <c:v>12101.810238629581</c:v>
                </c:pt>
                <c:pt idx="943">
                  <c:v>12024.643299110168</c:v>
                </c:pt>
                <c:pt idx="944">
                  <c:v>11942.807516373665</c:v>
                </c:pt>
                <c:pt idx="945">
                  <c:v>11856.200366678184</c:v>
                </c:pt>
                <c:pt idx="946">
                  <c:v>11768.650939663376</c:v>
                </c:pt>
                <c:pt idx="947">
                  <c:v>11683.572266705776</c:v>
                </c:pt>
                <c:pt idx="948">
                  <c:v>11598.128334296214</c:v>
                </c:pt>
                <c:pt idx="949">
                  <c:v>11513.874955823969</c:v>
                </c:pt>
                <c:pt idx="950">
                  <c:v>11428.86492504938</c:v>
                </c:pt>
                <c:pt idx="951">
                  <c:v>11344.872689982694</c:v>
                </c:pt>
                <c:pt idx="952">
                  <c:v>11259.333278239736</c:v>
                </c:pt>
                <c:pt idx="953">
                  <c:v>11179.224594541562</c:v>
                </c:pt>
                <c:pt idx="954">
                  <c:v>11092.747560838374</c:v>
                </c:pt>
                <c:pt idx="955">
                  <c:v>11010.252978438748</c:v>
                </c:pt>
                <c:pt idx="956">
                  <c:v>10929.890331154742</c:v>
                </c:pt>
                <c:pt idx="957">
                  <c:v>10847.880427424079</c:v>
                </c:pt>
                <c:pt idx="958">
                  <c:v>10765.499587914506</c:v>
                </c:pt>
                <c:pt idx="959">
                  <c:v>10684.48798275801</c:v>
                </c:pt>
                <c:pt idx="960">
                  <c:v>10601.901369276096</c:v>
                </c:pt>
                <c:pt idx="961">
                  <c:v>10521.353297719739</c:v>
                </c:pt>
                <c:pt idx="962">
                  <c:v>10442.234756419441</c:v>
                </c:pt>
                <c:pt idx="963">
                  <c:v>10359.585315662298</c:v>
                </c:pt>
                <c:pt idx="964">
                  <c:v>10280.105340215283</c:v>
                </c:pt>
                <c:pt idx="965">
                  <c:v>10198.681567374266</c:v>
                </c:pt>
                <c:pt idx="966">
                  <c:v>10120.01954692771</c:v>
                </c:pt>
                <c:pt idx="967">
                  <c:v>10037.233161307289</c:v>
                </c:pt>
                <c:pt idx="968">
                  <c:v>9958.8882306598862</c:v>
                </c:pt>
                <c:pt idx="969">
                  <c:v>9878.6561879522615</c:v>
                </c:pt>
                <c:pt idx="970">
                  <c:v>9802.404103346762</c:v>
                </c:pt>
                <c:pt idx="971">
                  <c:v>9722.9311026094001</c:v>
                </c:pt>
                <c:pt idx="972">
                  <c:v>9646.4070367238019</c:v>
                </c:pt>
                <c:pt idx="973">
                  <c:v>9568.1255686249024</c:v>
                </c:pt>
                <c:pt idx="974">
                  <c:v>9494.3584485667125</c:v>
                </c:pt>
                <c:pt idx="975">
                  <c:v>9413.6870744178141</c:v>
                </c:pt>
                <c:pt idx="976">
                  <c:v>9339.5804539722903</c:v>
                </c:pt>
                <c:pt idx="977">
                  <c:v>9262.7478522274087</c:v>
                </c:pt>
                <c:pt idx="978">
                  <c:v>9187.5114307926287</c:v>
                </c:pt>
                <c:pt idx="979">
                  <c:v>9110.8377757417056</c:v>
                </c:pt>
                <c:pt idx="980">
                  <c:v>9034.5041480268574</c:v>
                </c:pt>
                <c:pt idx="981">
                  <c:v>8959.8788901687567</c:v>
                </c:pt>
                <c:pt idx="982">
                  <c:v>8884.8314029051489</c:v>
                </c:pt>
                <c:pt idx="983">
                  <c:v>8811.9745551253873</c:v>
                </c:pt>
                <c:pt idx="984">
                  <c:v>8734.9879487039889</c:v>
                </c:pt>
                <c:pt idx="985">
                  <c:v>8661.7159108771029</c:v>
                </c:pt>
                <c:pt idx="986">
                  <c:v>8586.2732470166284</c:v>
                </c:pt>
                <c:pt idx="987">
                  <c:v>8514.7656202351573</c:v>
                </c:pt>
                <c:pt idx="988">
                  <c:v>8440.5962726319485</c:v>
                </c:pt>
                <c:pt idx="989">
                  <c:v>8368.8113215189587</c:v>
                </c:pt>
                <c:pt idx="990">
                  <c:v>8293.7393137721992</c:v>
                </c:pt>
                <c:pt idx="991">
                  <c:v>8223.8557714865638</c:v>
                </c:pt>
                <c:pt idx="992">
                  <c:v>8151.0174362685721</c:v>
                </c:pt>
                <c:pt idx="993">
                  <c:v>8078.7913413076176</c:v>
                </c:pt>
                <c:pt idx="994">
                  <c:v>8006.8530452856221</c:v>
                </c:pt>
                <c:pt idx="995">
                  <c:v>7934.9191406661967</c:v>
                </c:pt>
                <c:pt idx="996">
                  <c:v>7865.3249598386847</c:v>
                </c:pt>
                <c:pt idx="997">
                  <c:v>7792.6269424993716</c:v>
                </c:pt>
                <c:pt idx="998">
                  <c:v>7723.6693483931758</c:v>
                </c:pt>
                <c:pt idx="999">
                  <c:v>7651.6951953193957</c:v>
                </c:pt>
                <c:pt idx="1000">
                  <c:v>7582.9862585815708</c:v>
                </c:pt>
                <c:pt idx="1001">
                  <c:v>7511.3499168867866</c:v>
                </c:pt>
                <c:pt idx="1002">
                  <c:v>7443.9608649654001</c:v>
                </c:pt>
                <c:pt idx="1003">
                  <c:v>7372.7327102407107</c:v>
                </c:pt>
                <c:pt idx="1004">
                  <c:v>7304.1236084377624</c:v>
                </c:pt>
                <c:pt idx="1005">
                  <c:v>7233.8599159980813</c:v>
                </c:pt>
                <c:pt idx="1006">
                  <c:v>7166.3540164802871</c:v>
                </c:pt>
                <c:pt idx="1007">
                  <c:v>7098.5413836020543</c:v>
                </c:pt>
                <c:pt idx="1008">
                  <c:v>7029.5552063893574</c:v>
                </c:pt>
                <c:pt idx="1009">
                  <c:v>6963.2589551386563</c:v>
                </c:pt>
                <c:pt idx="1010">
                  <c:v>6896.3874195948629</c:v>
                </c:pt>
                <c:pt idx="1011">
                  <c:v>6831.886824888983</c:v>
                </c:pt>
                <c:pt idx="1012">
                  <c:v>6764.7355421185366</c:v>
                </c:pt>
                <c:pt idx="1013">
                  <c:v>6701.2007883678953</c:v>
                </c:pt>
                <c:pt idx="1014">
                  <c:v>6632.7915494969129</c:v>
                </c:pt>
                <c:pt idx="1015">
                  <c:v>6571.6370921087318</c:v>
                </c:pt>
                <c:pt idx="1016">
                  <c:v>6505.3409775045675</c:v>
                </c:pt>
                <c:pt idx="1017">
                  <c:v>6442.7824419310828</c:v>
                </c:pt>
                <c:pt idx="1018">
                  <c:v>6386.3705767235724</c:v>
                </c:pt>
                <c:pt idx="1019">
                  <c:v>6325.1713207139337</c:v>
                </c:pt>
                <c:pt idx="1020">
                  <c:v>6260.1344483519933</c:v>
                </c:pt>
                <c:pt idx="1021">
                  <c:v>6200.2942156214431</c:v>
                </c:pt>
                <c:pt idx="1022">
                  <c:v>6126.134150846432</c:v>
                </c:pt>
                <c:pt idx="1023">
                  <c:v>6072.4766054010124</c:v>
                </c:pt>
                <c:pt idx="1024">
                  <c:v>6013.6424985697822</c:v>
                </c:pt>
                <c:pt idx="1025">
                  <c:v>5950.2337825688792</c:v>
                </c:pt>
                <c:pt idx="1026">
                  <c:v>5878.7232990982611</c:v>
                </c:pt>
                <c:pt idx="1027">
                  <c:v>5817.9602790736208</c:v>
                </c:pt>
                <c:pt idx="1028">
                  <c:v>5758.5001802388051</c:v>
                </c:pt>
                <c:pt idx="1029">
                  <c:v>5696.8923478200577</c:v>
                </c:pt>
                <c:pt idx="1030">
                  <c:v>5637.9550671964998</c:v>
                </c:pt>
                <c:pt idx="1031">
                  <c:v>5578.0101186849388</c:v>
                </c:pt>
                <c:pt idx="1032">
                  <c:v>5518.3410149070787</c:v>
                </c:pt>
                <c:pt idx="1033">
                  <c:v>5456.2869085738184</c:v>
                </c:pt>
                <c:pt idx="1034">
                  <c:v>5397.7477554805519</c:v>
                </c:pt>
                <c:pt idx="1035">
                  <c:v>5354.3447750084006</c:v>
                </c:pt>
                <c:pt idx="1036">
                  <c:v>5283.1441363281137</c:v>
                </c:pt>
                <c:pt idx="1037">
                  <c:v>5225.0660288244144</c:v>
                </c:pt>
                <c:pt idx="1038">
                  <c:v>5166.5904742753746</c:v>
                </c:pt>
                <c:pt idx="1039">
                  <c:v>5109.8400707933351</c:v>
                </c:pt>
                <c:pt idx="1040">
                  <c:v>5054.5342490300136</c:v>
                </c:pt>
                <c:pt idx="1041">
                  <c:v>4995.4830966513491</c:v>
                </c:pt>
                <c:pt idx="1042">
                  <c:v>4935.4765153801218</c:v>
                </c:pt>
                <c:pt idx="1043">
                  <c:v>4879.3200937833053</c:v>
                </c:pt>
                <c:pt idx="1044">
                  <c:v>4822.8164765544825</c:v>
                </c:pt>
                <c:pt idx="1045">
                  <c:v>4766.6501237972934</c:v>
                </c:pt>
                <c:pt idx="1046">
                  <c:v>4708.6375877376304</c:v>
                </c:pt>
                <c:pt idx="1047">
                  <c:v>4653.1544120632543</c:v>
                </c:pt>
                <c:pt idx="1048">
                  <c:v>4596.7383969844659</c:v>
                </c:pt>
                <c:pt idx="1049">
                  <c:v>4541.8485238921039</c:v>
                </c:pt>
                <c:pt idx="1050">
                  <c:v>4485.8677520090232</c:v>
                </c:pt>
                <c:pt idx="1051">
                  <c:v>4431.7072340113755</c:v>
                </c:pt>
                <c:pt idx="1052">
                  <c:v>4379.2046843055368</c:v>
                </c:pt>
                <c:pt idx="1053">
                  <c:v>4322.2545546046395</c:v>
                </c:pt>
                <c:pt idx="1054">
                  <c:v>4269.6190968938618</c:v>
                </c:pt>
                <c:pt idx="1055">
                  <c:v>4214.863719706017</c:v>
                </c:pt>
                <c:pt idx="1056">
                  <c:v>4161.0342558779166</c:v>
                </c:pt>
                <c:pt idx="1057">
                  <c:v>4107.8146648212114</c:v>
                </c:pt>
                <c:pt idx="1058">
                  <c:v>4055.2325847394031</c:v>
                </c:pt>
                <c:pt idx="1059">
                  <c:v>4001.2152864339182</c:v>
                </c:pt>
                <c:pt idx="1060">
                  <c:v>3950.0600134751139</c:v>
                </c:pt>
                <c:pt idx="1061">
                  <c:v>3896.7140805036611</c:v>
                </c:pt>
                <c:pt idx="1062">
                  <c:v>3846.8701749995789</c:v>
                </c:pt>
                <c:pt idx="1063">
                  <c:v>3794.0752102476372</c:v>
                </c:pt>
                <c:pt idx="1064">
                  <c:v>3739.8641097937784</c:v>
                </c:pt>
                <c:pt idx="1065">
                  <c:v>3690.6884043844243</c:v>
                </c:pt>
                <c:pt idx="1066">
                  <c:v>3637.212852102733</c:v>
                </c:pt>
                <c:pt idx="1067">
                  <c:v>3589.5438748268793</c:v>
                </c:pt>
                <c:pt idx="1068">
                  <c:v>3539.0558531041088</c:v>
                </c:pt>
                <c:pt idx="1069">
                  <c:v>3497.5394256532077</c:v>
                </c:pt>
                <c:pt idx="1070">
                  <c:v>3447.9477980386523</c:v>
                </c:pt>
                <c:pt idx="1071">
                  <c:v>3398.5552420697954</c:v>
                </c:pt>
                <c:pt idx="1072">
                  <c:v>3351.2930439818738</c:v>
                </c:pt>
                <c:pt idx="1073">
                  <c:v>3352.3936031835979</c:v>
                </c:pt>
                <c:pt idx="1074">
                  <c:v>3350.8217242886572</c:v>
                </c:pt>
                <c:pt idx="1075">
                  <c:v>3351.5909334507382</c:v>
                </c:pt>
                <c:pt idx="1076">
                  <c:v>3351.436408103591</c:v>
                </c:pt>
                <c:pt idx="1077">
                  <c:v>3349.0878551634091</c:v>
                </c:pt>
                <c:pt idx="1078">
                  <c:v>3347.8905609880026</c:v>
                </c:pt>
                <c:pt idx="1079">
                  <c:v>3344.3778671631271</c:v>
                </c:pt>
                <c:pt idx="1080">
                  <c:v>3344.0569620878678</c:v>
                </c:pt>
                <c:pt idx="1081">
                  <c:v>3340.7075523469521</c:v>
                </c:pt>
                <c:pt idx="1082">
                  <c:v>3340.3492411722559</c:v>
                </c:pt>
                <c:pt idx="1083">
                  <c:v>3337.8963224206072</c:v>
                </c:pt>
                <c:pt idx="1084">
                  <c:v>3336.6618920321171</c:v>
                </c:pt>
                <c:pt idx="1085">
                  <c:v>3330.4686352558547</c:v>
                </c:pt>
                <c:pt idx="1086">
                  <c:v>3332.7454958990484</c:v>
                </c:pt>
                <c:pt idx="1087">
                  <c:v>3330.5092270859063</c:v>
                </c:pt>
                <c:pt idx="1088">
                  <c:v>3329.1795784502165</c:v>
                </c:pt>
                <c:pt idx="1089">
                  <c:v>3326.8096382908925</c:v>
                </c:pt>
                <c:pt idx="1090">
                  <c:v>3324.3470932224777</c:v>
                </c:pt>
                <c:pt idx="1091">
                  <c:v>3322.517573044981</c:v>
                </c:pt>
                <c:pt idx="1092">
                  <c:v>3321.6907900401634</c:v>
                </c:pt>
                <c:pt idx="1093">
                  <c:v>3320.1348723107121</c:v>
                </c:pt>
                <c:pt idx="1094">
                  <c:v>3319.2434694026833</c:v>
                </c:pt>
                <c:pt idx="1095">
                  <c:v>3315.6020914444557</c:v>
                </c:pt>
                <c:pt idx="1096">
                  <c:v>3315.9301935504368</c:v>
                </c:pt>
                <c:pt idx="1097">
                  <c:v>3311.5587192266785</c:v>
                </c:pt>
                <c:pt idx="1098">
                  <c:v>3312.3941143587899</c:v>
                </c:pt>
                <c:pt idx="1099">
                  <c:v>3308.8417318235456</c:v>
                </c:pt>
                <c:pt idx="1100">
                  <c:v>3307.5556385085033</c:v>
                </c:pt>
                <c:pt idx="1101">
                  <c:v>3307.4653608700301</c:v>
                </c:pt>
                <c:pt idx="1102">
                  <c:v>3304.344811649476</c:v>
                </c:pt>
                <c:pt idx="1103">
                  <c:v>3303.2767000087761</c:v>
                </c:pt>
                <c:pt idx="1104">
                  <c:v>3301.2399715462761</c:v>
                </c:pt>
                <c:pt idx="1105">
                  <c:v>3299.3832290099745</c:v>
                </c:pt>
                <c:pt idx="1106">
                  <c:v>3297.5414503541615</c:v>
                </c:pt>
                <c:pt idx="1107">
                  <c:v>3297.836795586391</c:v>
                </c:pt>
                <c:pt idx="1108">
                  <c:v>3296.3863610964672</c:v>
                </c:pt>
                <c:pt idx="1109">
                  <c:v>3294.2799613007223</c:v>
                </c:pt>
                <c:pt idx="1110">
                  <c:v>3292.0149516970182</c:v>
                </c:pt>
                <c:pt idx="1111">
                  <c:v>3293.0185713805949</c:v>
                </c:pt>
                <c:pt idx="1112">
                  <c:v>3290.1045668481756</c:v>
                </c:pt>
                <c:pt idx="1113">
                  <c:v>3290.3522509411969</c:v>
                </c:pt>
                <c:pt idx="1114">
                  <c:v>3287.3777919807867</c:v>
                </c:pt>
                <c:pt idx="1115">
                  <c:v>3287.3630533837159</c:v>
                </c:pt>
                <c:pt idx="1116">
                  <c:v>3285.3110121811978</c:v>
                </c:pt>
                <c:pt idx="1117">
                  <c:v>3283.0178422394988</c:v>
                </c:pt>
                <c:pt idx="1118">
                  <c:v>3282.2940724408336</c:v>
                </c:pt>
                <c:pt idx="1119">
                  <c:v>3282.7228674368166</c:v>
                </c:pt>
                <c:pt idx="1120">
                  <c:v>3281.152656380335</c:v>
                </c:pt>
                <c:pt idx="1121">
                  <c:v>3279.6010280037635</c:v>
                </c:pt>
                <c:pt idx="1122">
                  <c:v>3279.0889145229526</c:v>
                </c:pt>
                <c:pt idx="1123">
                  <c:v>3278.0535231172089</c:v>
                </c:pt>
                <c:pt idx="1124">
                  <c:v>3276.923723902863</c:v>
                </c:pt>
                <c:pt idx="1125">
                  <c:v>3276.1873992964001</c:v>
                </c:pt>
                <c:pt idx="1126">
                  <c:v>3274.6636535376838</c:v>
                </c:pt>
                <c:pt idx="1127">
                  <c:v>3274.4093031286311</c:v>
                </c:pt>
                <c:pt idx="1128">
                  <c:v>3273.0075998364896</c:v>
                </c:pt>
                <c:pt idx="1129">
                  <c:v>3272.9630028967404</c:v>
                </c:pt>
                <c:pt idx="1130">
                  <c:v>3272.2556142732574</c:v>
                </c:pt>
                <c:pt idx="1131">
                  <c:v>3270.445801945606</c:v>
                </c:pt>
                <c:pt idx="1132">
                  <c:v>3268.9402037465534</c:v>
                </c:pt>
                <c:pt idx="1133">
                  <c:v>3268.6600170708689</c:v>
                </c:pt>
                <c:pt idx="1134">
                  <c:v>3269.0668803015465</c:v>
                </c:pt>
                <c:pt idx="1135">
                  <c:v>3266.9368411501446</c:v>
                </c:pt>
                <c:pt idx="1136">
                  <c:v>3267.0243253839421</c:v>
                </c:pt>
                <c:pt idx="1137">
                  <c:v>3266.626211733816</c:v>
                </c:pt>
                <c:pt idx="1138">
                  <c:v>3264.9634436828464</c:v>
                </c:pt>
                <c:pt idx="1139">
                  <c:v>3265.1081345617349</c:v>
                </c:pt>
                <c:pt idx="1140">
                  <c:v>3263.3579745320021</c:v>
                </c:pt>
                <c:pt idx="1141">
                  <c:v>3263.9437324085343</c:v>
                </c:pt>
                <c:pt idx="1142">
                  <c:v>3261.9627425575823</c:v>
                </c:pt>
                <c:pt idx="1143">
                  <c:v>3262.7312922163651</c:v>
                </c:pt>
                <c:pt idx="1144">
                  <c:v>3261.4277222093779</c:v>
                </c:pt>
                <c:pt idx="1145">
                  <c:v>3261.9777295863846</c:v>
                </c:pt>
                <c:pt idx="1146">
                  <c:v>3260.0400554924836</c:v>
                </c:pt>
                <c:pt idx="1147">
                  <c:v>3260.6656220317641</c:v>
                </c:pt>
                <c:pt idx="1148">
                  <c:v>3258.2793373122217</c:v>
                </c:pt>
                <c:pt idx="1149">
                  <c:v>3260.1980601766741</c:v>
                </c:pt>
                <c:pt idx="1150">
                  <c:v>3258.4211551719254</c:v>
                </c:pt>
                <c:pt idx="1151">
                  <c:v>3257.6413862839427</c:v>
                </c:pt>
                <c:pt idx="1152">
                  <c:v>3256.6597750590699</c:v>
                </c:pt>
                <c:pt idx="1153">
                  <c:v>3256.2979558689044</c:v>
                </c:pt>
                <c:pt idx="1154">
                  <c:v>3256.737604551703</c:v>
                </c:pt>
                <c:pt idx="1155">
                  <c:v>3256.5203767271396</c:v>
                </c:pt>
                <c:pt idx="1156">
                  <c:v>3255.2134454021898</c:v>
                </c:pt>
                <c:pt idx="1157">
                  <c:v>3256.2386470346783</c:v>
                </c:pt>
                <c:pt idx="1158">
                  <c:v>3255.511331302625</c:v>
                </c:pt>
                <c:pt idx="1159">
                  <c:v>3255.5631941042911</c:v>
                </c:pt>
                <c:pt idx="1160">
                  <c:v>3255.5075598821418</c:v>
                </c:pt>
                <c:pt idx="1161">
                  <c:v>3253.7857237501644</c:v>
                </c:pt>
                <c:pt idx="1162">
                  <c:v>3253.1087941282849</c:v>
                </c:pt>
                <c:pt idx="1163">
                  <c:v>3253.6856387235871</c:v>
                </c:pt>
                <c:pt idx="1164">
                  <c:v>3253.1739026067467</c:v>
                </c:pt>
                <c:pt idx="1165">
                  <c:v>3252.8849857191994</c:v>
                </c:pt>
                <c:pt idx="1166">
                  <c:v>3252.1931100557449</c:v>
                </c:pt>
                <c:pt idx="1167">
                  <c:v>3252.2981423539595</c:v>
                </c:pt>
                <c:pt idx="1168">
                  <c:v>3251.1467743357139</c:v>
                </c:pt>
                <c:pt idx="1169">
                  <c:v>3244.3414720994238</c:v>
                </c:pt>
                <c:pt idx="1170">
                  <c:v>3250.7904137645846</c:v>
                </c:pt>
                <c:pt idx="1171">
                  <c:v>3250.5139310874542</c:v>
                </c:pt>
                <c:pt idx="1172">
                  <c:v>3250.516367176393</c:v>
                </c:pt>
                <c:pt idx="1173">
                  <c:v>3250.4089165961868</c:v>
                </c:pt>
                <c:pt idx="1174">
                  <c:v>3250.5300481413565</c:v>
                </c:pt>
                <c:pt idx="1175">
                  <c:v>3249.4757421058248</c:v>
                </c:pt>
                <c:pt idx="1176">
                  <c:v>3250.2045266867044</c:v>
                </c:pt>
                <c:pt idx="1177">
                  <c:v>3249.0282097287818</c:v>
                </c:pt>
                <c:pt idx="1178">
                  <c:v>3248.4878338855992</c:v>
                </c:pt>
                <c:pt idx="1179">
                  <c:v>3248.8450779426212</c:v>
                </c:pt>
                <c:pt idx="1180">
                  <c:v>3249.5543812543324</c:v>
                </c:pt>
                <c:pt idx="1181">
                  <c:v>3247.530521021089</c:v>
                </c:pt>
                <c:pt idx="1182">
                  <c:v>3247.8562899929952</c:v>
                </c:pt>
                <c:pt idx="1183">
                  <c:v>3248.0885585190317</c:v>
                </c:pt>
                <c:pt idx="1184">
                  <c:v>3247.9030322664621</c:v>
                </c:pt>
                <c:pt idx="1185">
                  <c:v>3248.6128506513269</c:v>
                </c:pt>
                <c:pt idx="1186">
                  <c:v>3245.9126135140905</c:v>
                </c:pt>
                <c:pt idx="1187">
                  <c:v>3247.4912649545295</c:v>
                </c:pt>
                <c:pt idx="1188">
                  <c:v>3247.2163977656983</c:v>
                </c:pt>
                <c:pt idx="1189">
                  <c:v>3246.9183264064477</c:v>
                </c:pt>
                <c:pt idx="1190">
                  <c:v>3247.2001311023737</c:v>
                </c:pt>
                <c:pt idx="1191">
                  <c:v>3247.1702831478483</c:v>
                </c:pt>
                <c:pt idx="1192">
                  <c:v>3245.8676546752936</c:v>
                </c:pt>
                <c:pt idx="1193">
                  <c:v>3246.4648506234862</c:v>
                </c:pt>
                <c:pt idx="1194">
                  <c:v>3245.8463554766727</c:v>
                </c:pt>
                <c:pt idx="1195">
                  <c:v>3245.2698384402779</c:v>
                </c:pt>
                <c:pt idx="1196">
                  <c:v>3245.2235485486995</c:v>
                </c:pt>
                <c:pt idx="1197">
                  <c:v>3244.6588100974195</c:v>
                </c:pt>
                <c:pt idx="1198">
                  <c:v>3245.9717933441207</c:v>
                </c:pt>
                <c:pt idx="1199">
                  <c:v>3245.1464835685738</c:v>
                </c:pt>
                <c:pt idx="1200">
                  <c:v>3245.5004334272144</c:v>
                </c:pt>
                <c:pt idx="1201">
                  <c:v>3245.4361151748321</c:v>
                </c:pt>
                <c:pt idx="1202">
                  <c:v>3246.0378580330485</c:v>
                </c:pt>
                <c:pt idx="1203">
                  <c:v>3243.9039590268562</c:v>
                </c:pt>
                <c:pt idx="1204">
                  <c:v>3245.1708319766326</c:v>
                </c:pt>
                <c:pt idx="1205">
                  <c:v>3243.8313203711341</c:v>
                </c:pt>
                <c:pt idx="1206">
                  <c:v>3244.7559018208494</c:v>
                </c:pt>
                <c:pt idx="1207">
                  <c:v>3244.3530053474228</c:v>
                </c:pt>
                <c:pt idx="1208">
                  <c:v>3244.5867752130389</c:v>
                </c:pt>
                <c:pt idx="1209">
                  <c:v>3245.4267650343136</c:v>
                </c:pt>
                <c:pt idx="1210">
                  <c:v>3244.6086926798921</c:v>
                </c:pt>
                <c:pt idx="1211">
                  <c:v>3243.2551219824741</c:v>
                </c:pt>
                <c:pt idx="1212">
                  <c:v>3238.8799631298511</c:v>
                </c:pt>
                <c:pt idx="1213">
                  <c:v>3244.5925681529625</c:v>
                </c:pt>
                <c:pt idx="1214">
                  <c:v>3243.8108777065145</c:v>
                </c:pt>
                <c:pt idx="1215">
                  <c:v>3242.3563951323181</c:v>
                </c:pt>
                <c:pt idx="1216">
                  <c:v>3243.7223074645372</c:v>
                </c:pt>
                <c:pt idx="1217">
                  <c:v>3242.5066317756527</c:v>
                </c:pt>
                <c:pt idx="1218">
                  <c:v>3243.1746567534747</c:v>
                </c:pt>
                <c:pt idx="1219">
                  <c:v>3242.5402774875779</c:v>
                </c:pt>
                <c:pt idx="1220">
                  <c:v>3242.8830981047022</c:v>
                </c:pt>
                <c:pt idx="1221">
                  <c:v>3242.1592895069607</c:v>
                </c:pt>
                <c:pt idx="1222">
                  <c:v>3242.5401331562348</c:v>
                </c:pt>
                <c:pt idx="1223">
                  <c:v>3242.6171497682117</c:v>
                </c:pt>
                <c:pt idx="1224">
                  <c:v>3242.5121360818111</c:v>
                </c:pt>
                <c:pt idx="1225">
                  <c:v>3242.4183502354836</c:v>
                </c:pt>
                <c:pt idx="1226">
                  <c:v>3241.5271548083479</c:v>
                </c:pt>
                <c:pt idx="1227">
                  <c:v>3242.9259193389321</c:v>
                </c:pt>
                <c:pt idx="1228">
                  <c:v>3243.322802892355</c:v>
                </c:pt>
                <c:pt idx="1229">
                  <c:v>3242.2765034515492</c:v>
                </c:pt>
                <c:pt idx="1230">
                  <c:v>3242.5230680050972</c:v>
                </c:pt>
                <c:pt idx="1231">
                  <c:v>3241.5340411522316</c:v>
                </c:pt>
                <c:pt idx="1232">
                  <c:v>3241.6235657301986</c:v>
                </c:pt>
                <c:pt idx="1233">
                  <c:v>3240.9758681736707</c:v>
                </c:pt>
                <c:pt idx="1234">
                  <c:v>3240.8499610437366</c:v>
                </c:pt>
                <c:pt idx="1235">
                  <c:v>3242.5555080573608</c:v>
                </c:pt>
                <c:pt idx="1236">
                  <c:v>3240.9968831741885</c:v>
                </c:pt>
                <c:pt idx="1237">
                  <c:v>3241.3569758088697</c:v>
                </c:pt>
                <c:pt idx="1238">
                  <c:v>3241.0288243120726</c:v>
                </c:pt>
                <c:pt idx="1239">
                  <c:v>3241.6840077852971</c:v>
                </c:pt>
                <c:pt idx="1240">
                  <c:v>3240.782014071865</c:v>
                </c:pt>
                <c:pt idx="1241">
                  <c:v>3240.6652079991768</c:v>
                </c:pt>
                <c:pt idx="1242">
                  <c:v>3240.1080000085144</c:v>
                </c:pt>
                <c:pt idx="1243">
                  <c:v>3240.7480194791801</c:v>
                </c:pt>
                <c:pt idx="1244">
                  <c:v>3241.1554680068975</c:v>
                </c:pt>
                <c:pt idx="1245">
                  <c:v>3240.5178152327285</c:v>
                </c:pt>
                <c:pt idx="1246">
                  <c:v>3239.8414625632863</c:v>
                </c:pt>
                <c:pt idx="1247">
                  <c:v>3240.7631705653694</c:v>
                </c:pt>
                <c:pt idx="1248">
                  <c:v>3239.863221029847</c:v>
                </c:pt>
                <c:pt idx="1249">
                  <c:v>3239.7649081165514</c:v>
                </c:pt>
                <c:pt idx="1250">
                  <c:v>3240.0250163644914</c:v>
                </c:pt>
                <c:pt idx="1251">
                  <c:v>3240.5499954290294</c:v>
                </c:pt>
                <c:pt idx="1252">
                  <c:v>3240.1619421248215</c:v>
                </c:pt>
                <c:pt idx="1253">
                  <c:v>3239.9357717887556</c:v>
                </c:pt>
                <c:pt idx="1254">
                  <c:v>3239.5976899245088</c:v>
                </c:pt>
                <c:pt idx="1255">
                  <c:v>3239.8670392141553</c:v>
                </c:pt>
                <c:pt idx="1256">
                  <c:v>3240.0601664137507</c:v>
                </c:pt>
                <c:pt idx="1257">
                  <c:v>3239.6622840721629</c:v>
                </c:pt>
                <c:pt idx="1258">
                  <c:v>3239.942471161904</c:v>
                </c:pt>
                <c:pt idx="1259">
                  <c:v>3238.5611087784255</c:v>
                </c:pt>
                <c:pt idx="1260">
                  <c:v>3238.366845780567</c:v>
                </c:pt>
                <c:pt idx="1261">
                  <c:v>3238.8993974934228</c:v>
                </c:pt>
                <c:pt idx="1262">
                  <c:v>3240.1487031144015</c:v>
                </c:pt>
                <c:pt idx="1263">
                  <c:v>3239.7303811084735</c:v>
                </c:pt>
                <c:pt idx="1264">
                  <c:v>3237.8056656811832</c:v>
                </c:pt>
                <c:pt idx="1265">
                  <c:v>3238.6667227357434</c:v>
                </c:pt>
                <c:pt idx="1266">
                  <c:v>3239.9571640976155</c:v>
                </c:pt>
                <c:pt idx="1267">
                  <c:v>3238.4713614685297</c:v>
                </c:pt>
                <c:pt idx="1268">
                  <c:v>3239.8132808976416</c:v>
                </c:pt>
                <c:pt idx="1269">
                  <c:v>3238.2289924072461</c:v>
                </c:pt>
                <c:pt idx="1270">
                  <c:v>3246.9827552942861</c:v>
                </c:pt>
                <c:pt idx="1271">
                  <c:v>3239.3481891999782</c:v>
                </c:pt>
                <c:pt idx="1272">
                  <c:v>3238.1373389719929</c:v>
                </c:pt>
                <c:pt idx="1273">
                  <c:v>3238.8144574972794</c:v>
                </c:pt>
                <c:pt idx="1274">
                  <c:v>3238.7640287534769</c:v>
                </c:pt>
                <c:pt idx="1275">
                  <c:v>3238.4074679146665</c:v>
                </c:pt>
                <c:pt idx="1276">
                  <c:v>3238.046778829173</c:v>
                </c:pt>
                <c:pt idx="1277">
                  <c:v>3239.0122898463615</c:v>
                </c:pt>
                <c:pt idx="1278">
                  <c:v>3239.1195043345001</c:v>
                </c:pt>
                <c:pt idx="1279">
                  <c:v>3238.5962557785506</c:v>
                </c:pt>
                <c:pt idx="1280">
                  <c:v>3239.1799783122874</c:v>
                </c:pt>
                <c:pt idx="1281">
                  <c:v>3239.883892220601</c:v>
                </c:pt>
                <c:pt idx="1282">
                  <c:v>3238.7232715414962</c:v>
                </c:pt>
                <c:pt idx="1283">
                  <c:v>3238.1921308804413</c:v>
                </c:pt>
                <c:pt idx="1284">
                  <c:v>3239.0337619069469</c:v>
                </c:pt>
                <c:pt idx="1285">
                  <c:v>3239.2274411029612</c:v>
                </c:pt>
                <c:pt idx="1286">
                  <c:v>3237.9179364319039</c:v>
                </c:pt>
                <c:pt idx="1287">
                  <c:v>3238.4308532537798</c:v>
                </c:pt>
                <c:pt idx="1288">
                  <c:v>3238.5121783808972</c:v>
                </c:pt>
                <c:pt idx="1289">
                  <c:v>3238.4569042511553</c:v>
                </c:pt>
                <c:pt idx="1290">
                  <c:v>3239.817260881724</c:v>
                </c:pt>
                <c:pt idx="1291">
                  <c:v>3238.4733056032937</c:v>
                </c:pt>
                <c:pt idx="1292">
                  <c:v>3238.03442519488</c:v>
                </c:pt>
                <c:pt idx="1293">
                  <c:v>3237.8753929125664</c:v>
                </c:pt>
                <c:pt idx="1294">
                  <c:v>3237.8485508128838</c:v>
                </c:pt>
                <c:pt idx="1295">
                  <c:v>3239.1904508709904</c:v>
                </c:pt>
                <c:pt idx="1296">
                  <c:v>3238.7319621413626</c:v>
                </c:pt>
                <c:pt idx="1297">
                  <c:v>3238.3608262951643</c:v>
                </c:pt>
                <c:pt idx="1298">
                  <c:v>3237.8691291386563</c:v>
                </c:pt>
                <c:pt idx="1299">
                  <c:v>3238.6303052844096</c:v>
                </c:pt>
                <c:pt idx="1300">
                  <c:v>3238.6835649097211</c:v>
                </c:pt>
                <c:pt idx="1301">
                  <c:v>3237.5680503575381</c:v>
                </c:pt>
                <c:pt idx="1302">
                  <c:v>3237.9328984438453</c:v>
                </c:pt>
                <c:pt idx="1303">
                  <c:v>3238.559417272068</c:v>
                </c:pt>
                <c:pt idx="1304">
                  <c:v>3238.559749426061</c:v>
                </c:pt>
                <c:pt idx="1305">
                  <c:v>3237.1795051721679</c:v>
                </c:pt>
                <c:pt idx="1306">
                  <c:v>3237.3478029547218</c:v>
                </c:pt>
                <c:pt idx="1307">
                  <c:v>3238.0754695184551</c:v>
                </c:pt>
                <c:pt idx="1308">
                  <c:v>3237.5071563329893</c:v>
                </c:pt>
                <c:pt idx="1309">
                  <c:v>3237.4158003291814</c:v>
                </c:pt>
                <c:pt idx="1310">
                  <c:v>3238.2014234342232</c:v>
                </c:pt>
                <c:pt idx="1311">
                  <c:v>3238.84173535834</c:v>
                </c:pt>
                <c:pt idx="1312">
                  <c:v>3239.070649811054</c:v>
                </c:pt>
                <c:pt idx="1313">
                  <c:v>3237.9993499098323</c:v>
                </c:pt>
                <c:pt idx="1314">
                  <c:v>3237.1621488895662</c:v>
                </c:pt>
                <c:pt idx="1315">
                  <c:v>3237.6997742482545</c:v>
                </c:pt>
                <c:pt idx="1316">
                  <c:v>3237.3509385919642</c:v>
                </c:pt>
                <c:pt idx="1317">
                  <c:v>3238.2438654691168</c:v>
                </c:pt>
                <c:pt idx="1318">
                  <c:v>3237.6275550760961</c:v>
                </c:pt>
                <c:pt idx="1319">
                  <c:v>3235.6453329373135</c:v>
                </c:pt>
                <c:pt idx="1320">
                  <c:v>3238.2780161686906</c:v>
                </c:pt>
                <c:pt idx="1321">
                  <c:v>3237.606056916638</c:v>
                </c:pt>
                <c:pt idx="1322">
                  <c:v>3237.2878514068393</c:v>
                </c:pt>
                <c:pt idx="1323">
                  <c:v>3237.5254063578041</c:v>
                </c:pt>
                <c:pt idx="1324">
                  <c:v>3238.393439461458</c:v>
                </c:pt>
                <c:pt idx="1325">
                  <c:v>3237.4635812218557</c:v>
                </c:pt>
                <c:pt idx="1326">
                  <c:v>3237.4956052164421</c:v>
                </c:pt>
                <c:pt idx="1327">
                  <c:v>3237.8851667846643</c:v>
                </c:pt>
                <c:pt idx="1328">
                  <c:v>3247.6388221390457</c:v>
                </c:pt>
                <c:pt idx="1329">
                  <c:v>3239.2682580595729</c:v>
                </c:pt>
                <c:pt idx="1330">
                  <c:v>3237.3064579919678</c:v>
                </c:pt>
                <c:pt idx="1331">
                  <c:v>3237.0682983263482</c:v>
                </c:pt>
                <c:pt idx="1332">
                  <c:v>3237.4767444858476</c:v>
                </c:pt>
                <c:pt idx="1333">
                  <c:v>3235.9552907295356</c:v>
                </c:pt>
                <c:pt idx="1334">
                  <c:v>3237.2081758302952</c:v>
                </c:pt>
                <c:pt idx="1335">
                  <c:v>3236.4607403709715</c:v>
                </c:pt>
                <c:pt idx="1336">
                  <c:v>3237.9607866724541</c:v>
                </c:pt>
                <c:pt idx="1337">
                  <c:v>3237.5780859214588</c:v>
                </c:pt>
                <c:pt idx="1338">
                  <c:v>3237.8380936569647</c:v>
                </c:pt>
                <c:pt idx="1339">
                  <c:v>3238.2135438844039</c:v>
                </c:pt>
                <c:pt idx="1340">
                  <c:v>3237.6035613509357</c:v>
                </c:pt>
                <c:pt idx="1341">
                  <c:v>3236.977861487966</c:v>
                </c:pt>
                <c:pt idx="1342">
                  <c:v>3237.9741447737024</c:v>
                </c:pt>
                <c:pt idx="1343">
                  <c:v>3236.7651006246579</c:v>
                </c:pt>
                <c:pt idx="1344">
                  <c:v>3237.8965493406558</c:v>
                </c:pt>
                <c:pt idx="1345">
                  <c:v>3236.3353152852696</c:v>
                </c:pt>
                <c:pt idx="1346">
                  <c:v>3236.5630917146727</c:v>
                </c:pt>
                <c:pt idx="1347">
                  <c:v>3236.4371211855832</c:v>
                </c:pt>
                <c:pt idx="1348">
                  <c:v>3237.1738891738441</c:v>
                </c:pt>
                <c:pt idx="1349">
                  <c:v>3237.5644935806017</c:v>
                </c:pt>
                <c:pt idx="1350">
                  <c:v>3235.4245590275473</c:v>
                </c:pt>
                <c:pt idx="1351">
                  <c:v>3237.1003538547352</c:v>
                </c:pt>
                <c:pt idx="1352">
                  <c:v>3236.472714033247</c:v>
                </c:pt>
                <c:pt idx="1353">
                  <c:v>3236.7668872248528</c:v>
                </c:pt>
                <c:pt idx="1354">
                  <c:v>3234.6363251881571</c:v>
                </c:pt>
                <c:pt idx="1355">
                  <c:v>3232.3885290403127</c:v>
                </c:pt>
                <c:pt idx="1356">
                  <c:v>3235.9609303416382</c:v>
                </c:pt>
                <c:pt idx="1357">
                  <c:v>3389.7649340947219</c:v>
                </c:pt>
                <c:pt idx="1358">
                  <c:v>3358.3358154115194</c:v>
                </c:pt>
                <c:pt idx="1359">
                  <c:v>3341.8673810316122</c:v>
                </c:pt>
                <c:pt idx="1360">
                  <c:v>3328.7083120650441</c:v>
                </c:pt>
                <c:pt idx="1361">
                  <c:v>3314.1716233128072</c:v>
                </c:pt>
                <c:pt idx="1362">
                  <c:v>3298.7502721919673</c:v>
                </c:pt>
                <c:pt idx="1363">
                  <c:v>3289.1055505755148</c:v>
                </c:pt>
                <c:pt idx="1364">
                  <c:v>3282.5350583970358</c:v>
                </c:pt>
                <c:pt idx="1365">
                  <c:v>3273.666922419357</c:v>
                </c:pt>
                <c:pt idx="1366">
                  <c:v>3263.9304448109751</c:v>
                </c:pt>
                <c:pt idx="1367">
                  <c:v>3258.0837205151101</c:v>
                </c:pt>
                <c:pt idx="1368">
                  <c:v>3253.8056163909932</c:v>
                </c:pt>
                <c:pt idx="1369">
                  <c:v>3247.5944085144588</c:v>
                </c:pt>
                <c:pt idx="1370">
                  <c:v>3242.3201385217508</c:v>
                </c:pt>
                <c:pt idx="1371">
                  <c:v>3238.243490072256</c:v>
                </c:pt>
                <c:pt idx="1372">
                  <c:v>3236.8847868594321</c:v>
                </c:pt>
                <c:pt idx="1373">
                  <c:v>3231.9609766078352</c:v>
                </c:pt>
                <c:pt idx="1374">
                  <c:v>3227.4798692848076</c:v>
                </c:pt>
                <c:pt idx="1375">
                  <c:v>3225.9776956026171</c:v>
                </c:pt>
                <c:pt idx="1376">
                  <c:v>3223.4914610274154</c:v>
                </c:pt>
                <c:pt idx="1377">
                  <c:v>3221.0807508245775</c:v>
                </c:pt>
                <c:pt idx="1378">
                  <c:v>3217.91877171233</c:v>
                </c:pt>
                <c:pt idx="1379">
                  <c:v>3215.9424942476085</c:v>
                </c:pt>
                <c:pt idx="1380">
                  <c:v>3214.6079425929502</c:v>
                </c:pt>
                <c:pt idx="1381">
                  <c:v>3212.2108380671389</c:v>
                </c:pt>
                <c:pt idx="1382">
                  <c:v>3210.1964394081738</c:v>
                </c:pt>
                <c:pt idx="1383">
                  <c:v>3208.008348614549</c:v>
                </c:pt>
                <c:pt idx="1384">
                  <c:v>3209.6636544592984</c:v>
                </c:pt>
                <c:pt idx="1385">
                  <c:v>3209.2603037314666</c:v>
                </c:pt>
                <c:pt idx="1386">
                  <c:v>3207.1227524210535</c:v>
                </c:pt>
              </c:numCache>
            </c:numRef>
          </c:xVal>
          <c:yVal>
            <c:numRef>
              <c:f>Data_Interpretation!$AU$390:$AU$1776</c:f>
              <c:numCache>
                <c:formatCode>General</c:formatCode>
                <c:ptCount val="1387"/>
                <c:pt idx="0">
                  <c:v>8.6024656916948199E-8</c:v>
                </c:pt>
                <c:pt idx="1">
                  <c:v>1.1167915201215079E-7</c:v>
                </c:pt>
                <c:pt idx="2">
                  <c:v>1.2280984908822987E-7</c:v>
                </c:pt>
                <c:pt idx="3">
                  <c:v>8.5183356787496692E-8</c:v>
                </c:pt>
                <c:pt idx="4">
                  <c:v>7.385531732731527E-8</c:v>
                </c:pt>
                <c:pt idx="5">
                  <c:v>8.6558206610552141E-8</c:v>
                </c:pt>
                <c:pt idx="6">
                  <c:v>1.1816314605496328E-7</c:v>
                </c:pt>
                <c:pt idx="7">
                  <c:v>1.2044181484451374E-7</c:v>
                </c:pt>
                <c:pt idx="8">
                  <c:v>8.3430780614816453E-8</c:v>
                </c:pt>
                <c:pt idx="9">
                  <c:v>8.5202947887959427E-8</c:v>
                </c:pt>
                <c:pt idx="10">
                  <c:v>6.4845762428369662E-8</c:v>
                </c:pt>
                <c:pt idx="11">
                  <c:v>-1.6961743210109174E-8</c:v>
                </c:pt>
                <c:pt idx="12">
                  <c:v>-1.714806054306648E-8</c:v>
                </c:pt>
                <c:pt idx="13">
                  <c:v>7.1377780043656255E-9</c:v>
                </c:pt>
                <c:pt idx="14">
                  <c:v>2.4119699414958768E-9</c:v>
                </c:pt>
                <c:pt idx="15">
                  <c:v>-2.1403392189686847E-8</c:v>
                </c:pt>
                <c:pt idx="16">
                  <c:v>-3.2911600574732874E-8</c:v>
                </c:pt>
                <c:pt idx="17">
                  <c:v>-2.9295798968614046E-8</c:v>
                </c:pt>
                <c:pt idx="18">
                  <c:v>-2.4234209604414998E-8</c:v>
                </c:pt>
                <c:pt idx="19">
                  <c:v>-3.5494628534475773E-8</c:v>
                </c:pt>
                <c:pt idx="20">
                  <c:v>7.6142392148206824E-9</c:v>
                </c:pt>
                <c:pt idx="21">
                  <c:v>9.141419153269123E-8</c:v>
                </c:pt>
                <c:pt idx="22">
                  <c:v>8.5362745686211854E-8</c:v>
                </c:pt>
                <c:pt idx="23">
                  <c:v>8.4511275324064032E-8</c:v>
                </c:pt>
                <c:pt idx="24">
                  <c:v>1.2967175368747404E-7</c:v>
                </c:pt>
                <c:pt idx="25">
                  <c:v>9.0178649141513067E-8</c:v>
                </c:pt>
                <c:pt idx="26">
                  <c:v>7.0962683517910209E-8</c:v>
                </c:pt>
                <c:pt idx="27">
                  <c:v>9.3072544923543318E-8</c:v>
                </c:pt>
                <c:pt idx="28">
                  <c:v>1.0216815851071972E-7</c:v>
                </c:pt>
                <c:pt idx="29">
                  <c:v>1.3102900060081543E-7</c:v>
                </c:pt>
                <c:pt idx="30">
                  <c:v>9.1681872775930857E-8</c:v>
                </c:pt>
                <c:pt idx="31">
                  <c:v>8.0584451374781782E-8</c:v>
                </c:pt>
                <c:pt idx="32">
                  <c:v>6.0481336697031418E-8</c:v>
                </c:pt>
                <c:pt idx="33">
                  <c:v>1.1237582552427515E-7</c:v>
                </c:pt>
                <c:pt idx="34">
                  <c:v>7.1389125080221784E-8</c:v>
                </c:pt>
                <c:pt idx="35">
                  <c:v>8.716826192702438E-8</c:v>
                </c:pt>
                <c:pt idx="36">
                  <c:v>7.8616667234868239E-8</c:v>
                </c:pt>
                <c:pt idx="37">
                  <c:v>4.8492582186959457E-8</c:v>
                </c:pt>
                <c:pt idx="38">
                  <c:v>6.9375864971637193E-8</c:v>
                </c:pt>
                <c:pt idx="39">
                  <c:v>7.3105816797828407E-8</c:v>
                </c:pt>
                <c:pt idx="40">
                  <c:v>8.0984215102209551E-8</c:v>
                </c:pt>
                <c:pt idx="41">
                  <c:v>7.7303449807382887E-8</c:v>
                </c:pt>
                <c:pt idx="42">
                  <c:v>8.7225229881749782E-8</c:v>
                </c:pt>
                <c:pt idx="43">
                  <c:v>6.9956543022717151E-8</c:v>
                </c:pt>
                <c:pt idx="44">
                  <c:v>1.0055004195245428E-7</c:v>
                </c:pt>
                <c:pt idx="45">
                  <c:v>1.100641947161038E-7</c:v>
                </c:pt>
                <c:pt idx="46">
                  <c:v>9.9866489216223519E-8</c:v>
                </c:pt>
                <c:pt idx="47">
                  <c:v>9.1125523796635885E-8</c:v>
                </c:pt>
                <c:pt idx="48">
                  <c:v>7.5915135894547699E-8</c:v>
                </c:pt>
                <c:pt idx="49">
                  <c:v>1.0711490062777802E-7</c:v>
                </c:pt>
                <c:pt idx="50">
                  <c:v>1.186234410425027E-7</c:v>
                </c:pt>
                <c:pt idx="51">
                  <c:v>1.0512046299155756E-7</c:v>
                </c:pt>
                <c:pt idx="52">
                  <c:v>8.5373520441546854E-8</c:v>
                </c:pt>
                <c:pt idx="53">
                  <c:v>7.4450495351875556E-8</c:v>
                </c:pt>
                <c:pt idx="54">
                  <c:v>7.5246665387123678E-8</c:v>
                </c:pt>
                <c:pt idx="55">
                  <c:v>9.0994455250432064E-8</c:v>
                </c:pt>
                <c:pt idx="56">
                  <c:v>9.4143170802234069E-8</c:v>
                </c:pt>
                <c:pt idx="57">
                  <c:v>7.7724851767043316E-8</c:v>
                </c:pt>
                <c:pt idx="58">
                  <c:v>8.3166890052964498E-8</c:v>
                </c:pt>
                <c:pt idx="59">
                  <c:v>6.0479878309811913E-8</c:v>
                </c:pt>
                <c:pt idx="60">
                  <c:v>8.8828276860963306E-8</c:v>
                </c:pt>
                <c:pt idx="61">
                  <c:v>9.1321800848471902E-8</c:v>
                </c:pt>
                <c:pt idx="62">
                  <c:v>7.2952234210902818E-8</c:v>
                </c:pt>
                <c:pt idx="63">
                  <c:v>6.6473052708830673E-8</c:v>
                </c:pt>
                <c:pt idx="64">
                  <c:v>7.4052197953167559E-8</c:v>
                </c:pt>
                <c:pt idx="65">
                  <c:v>1.0589495545989261E-7</c:v>
                </c:pt>
                <c:pt idx="66">
                  <c:v>1.1209304699146018E-7</c:v>
                </c:pt>
                <c:pt idx="67">
                  <c:v>1.0439523272824555E-7</c:v>
                </c:pt>
                <c:pt idx="68">
                  <c:v>1.18524118371582E-7</c:v>
                </c:pt>
                <c:pt idx="69">
                  <c:v>1.1938093195752542E-7</c:v>
                </c:pt>
                <c:pt idx="70">
                  <c:v>1.0423126999711855E-7</c:v>
                </c:pt>
                <c:pt idx="71">
                  <c:v>1.0762972392811374E-7</c:v>
                </c:pt>
                <c:pt idx="72">
                  <c:v>1.1125542429219079E-7</c:v>
                </c:pt>
                <c:pt idx="73">
                  <c:v>1.0789333315824709E-7</c:v>
                </c:pt>
                <c:pt idx="74">
                  <c:v>1.0105135264883374E-7</c:v>
                </c:pt>
                <c:pt idx="75">
                  <c:v>8.3393700873446408E-8</c:v>
                </c:pt>
                <c:pt idx="76">
                  <c:v>8.0658486949783281E-8</c:v>
                </c:pt>
                <c:pt idx="77">
                  <c:v>1.0868028857688227E-7</c:v>
                </c:pt>
                <c:pt idx="78">
                  <c:v>7.6485453375317508E-8</c:v>
                </c:pt>
                <c:pt idx="79">
                  <c:v>7.1060833730224966E-8</c:v>
                </c:pt>
                <c:pt idx="80">
                  <c:v>4.5518179684757037E-8</c:v>
                </c:pt>
                <c:pt idx="81">
                  <c:v>7.3812335289543811E-8</c:v>
                </c:pt>
                <c:pt idx="82">
                  <c:v>6.1061180528548345E-8</c:v>
                </c:pt>
                <c:pt idx="83">
                  <c:v>7.3699180765018249E-8</c:v>
                </c:pt>
                <c:pt idx="84">
                  <c:v>7.4915301182924997E-8</c:v>
                </c:pt>
                <c:pt idx="85">
                  <c:v>4.6446689030466904E-8</c:v>
                </c:pt>
                <c:pt idx="86">
                  <c:v>7.3066761725210361E-8</c:v>
                </c:pt>
                <c:pt idx="87">
                  <c:v>4.9046420586158846E-8</c:v>
                </c:pt>
                <c:pt idx="88">
                  <c:v>6.1700228319656903E-8</c:v>
                </c:pt>
                <c:pt idx="89">
                  <c:v>5.9239653980611332E-8</c:v>
                </c:pt>
                <c:pt idx="90">
                  <c:v>9.6589158754098725E-8</c:v>
                </c:pt>
                <c:pt idx="91">
                  <c:v>6.5755246982707126E-8</c:v>
                </c:pt>
                <c:pt idx="92">
                  <c:v>6.8738938897072813E-8</c:v>
                </c:pt>
                <c:pt idx="93">
                  <c:v>6.6629861072689886E-8</c:v>
                </c:pt>
                <c:pt idx="94">
                  <c:v>5.3867368402170621E-8</c:v>
                </c:pt>
                <c:pt idx="95">
                  <c:v>7.0936114144914378E-8</c:v>
                </c:pt>
                <c:pt idx="96">
                  <c:v>3.551412656189083E-8</c:v>
                </c:pt>
                <c:pt idx="97">
                  <c:v>4.8153195659226645E-8</c:v>
                </c:pt>
                <c:pt idx="98">
                  <c:v>5.8292253826668086E-8</c:v>
                </c:pt>
                <c:pt idx="99">
                  <c:v>7.7810248780410556E-8</c:v>
                </c:pt>
                <c:pt idx="100">
                  <c:v>6.5036045593880983E-8</c:v>
                </c:pt>
                <c:pt idx="101">
                  <c:v>6.8318204879837305E-8</c:v>
                </c:pt>
                <c:pt idx="102">
                  <c:v>8.7472653665929141E-8</c:v>
                </c:pt>
                <c:pt idx="103">
                  <c:v>7.8775080213312927E-8</c:v>
                </c:pt>
                <c:pt idx="104">
                  <c:v>9.3230718948316018E-8</c:v>
                </c:pt>
                <c:pt idx="105">
                  <c:v>8.590434461889397E-8</c:v>
                </c:pt>
                <c:pt idx="106">
                  <c:v>8.0244219800659826E-8</c:v>
                </c:pt>
                <c:pt idx="107">
                  <c:v>8.5382002342885856E-8</c:v>
                </c:pt>
                <c:pt idx="108">
                  <c:v>9.0995974044143957E-8</c:v>
                </c:pt>
                <c:pt idx="109">
                  <c:v>9.0755831278867219E-8</c:v>
                </c:pt>
                <c:pt idx="110">
                  <c:v>8.8566082840106501E-8</c:v>
                </c:pt>
                <c:pt idx="111">
                  <c:v>9.0043008806813027E-8</c:v>
                </c:pt>
                <c:pt idx="112">
                  <c:v>8.5650971448995666E-8</c:v>
                </c:pt>
                <c:pt idx="113">
                  <c:v>9.4726887675650877E-8</c:v>
                </c:pt>
                <c:pt idx="114">
                  <c:v>1.2876081320315845E-7</c:v>
                </c:pt>
                <c:pt idx="115">
                  <c:v>1.234584045319616E-7</c:v>
                </c:pt>
                <c:pt idx="116">
                  <c:v>1.3130369618687112E-7</c:v>
                </c:pt>
                <c:pt idx="117">
                  <c:v>1.2956721080196103E-7</c:v>
                </c:pt>
                <c:pt idx="118">
                  <c:v>1.101400015948646E-7</c:v>
                </c:pt>
                <c:pt idx="119">
                  <c:v>1.3176588429552457E-7</c:v>
                </c:pt>
                <c:pt idx="120">
                  <c:v>1.2900275291443425E-7</c:v>
                </c:pt>
                <c:pt idx="121">
                  <c:v>1.3138235752268979E-7</c:v>
                </c:pt>
                <c:pt idx="122">
                  <c:v>1.2777700016128137E-7</c:v>
                </c:pt>
                <c:pt idx="123">
                  <c:v>1.1857109688151107E-7</c:v>
                </c:pt>
                <c:pt idx="124">
                  <c:v>7.9037844748494202E-8</c:v>
                </c:pt>
                <c:pt idx="125">
                  <c:v>9.3954250590055382E-8</c:v>
                </c:pt>
                <c:pt idx="126">
                  <c:v>1.1403403266257541E-7</c:v>
                </c:pt>
                <c:pt idx="127">
                  <c:v>1.0186907575972158E-7</c:v>
                </c:pt>
                <c:pt idx="128">
                  <c:v>1.0324395097140506E-7</c:v>
                </c:pt>
                <c:pt idx="129">
                  <c:v>5.8449783809646823E-8</c:v>
                </c:pt>
                <c:pt idx="130">
                  <c:v>6.6809885810262328E-8</c:v>
                </c:pt>
                <c:pt idx="131">
                  <c:v>9.1774851999609814E-8</c:v>
                </c:pt>
                <c:pt idx="132">
                  <c:v>8.9206259639910308E-8</c:v>
                </c:pt>
                <c:pt idx="133">
                  <c:v>8.2564643471942883E-8</c:v>
                </c:pt>
                <c:pt idx="134">
                  <c:v>7.1883192176266872E-8</c:v>
                </c:pt>
                <c:pt idx="135">
                  <c:v>7.8776453926840437E-8</c:v>
                </c:pt>
                <c:pt idx="136">
                  <c:v>8.5899595666246809E-8</c:v>
                </c:pt>
                <c:pt idx="137">
                  <c:v>9.0440023869078593E-8</c:v>
                </c:pt>
                <c:pt idx="138">
                  <c:v>7.8665146629731128E-8</c:v>
                </c:pt>
                <c:pt idx="139">
                  <c:v>8.4161044462582688E-8</c:v>
                </c:pt>
                <c:pt idx="140">
                  <c:v>7.4408786000876222E-8</c:v>
                </c:pt>
                <c:pt idx="141">
                  <c:v>1.1518124559255053E-7</c:v>
                </c:pt>
                <c:pt idx="142">
                  <c:v>1.3292018979253225E-7</c:v>
                </c:pt>
                <c:pt idx="143">
                  <c:v>1.2653151610738737E-7</c:v>
                </c:pt>
                <c:pt idx="144">
                  <c:v>1.2281996861300378E-7</c:v>
                </c:pt>
                <c:pt idx="145">
                  <c:v>1.0887459525486339E-7</c:v>
                </c:pt>
                <c:pt idx="146">
                  <c:v>1.1912082795768545E-7</c:v>
                </c:pt>
                <c:pt idx="147">
                  <c:v>1.2582675651386902E-7</c:v>
                </c:pt>
                <c:pt idx="148">
                  <c:v>1.2659659486236569E-7</c:v>
                </c:pt>
                <c:pt idx="149">
                  <c:v>1.1570681793621768E-7</c:v>
                </c:pt>
                <c:pt idx="150">
                  <c:v>1.2772191141914174E-7</c:v>
                </c:pt>
                <c:pt idx="151">
                  <c:v>7.8668245497747757E-8</c:v>
                </c:pt>
                <c:pt idx="152">
                  <c:v>7.9363160473923092E-8</c:v>
                </c:pt>
                <c:pt idx="153">
                  <c:v>7.8696860824225753E-8</c:v>
                </c:pt>
                <c:pt idx="154">
                  <c:v>7.8106969543802305E-8</c:v>
                </c:pt>
                <c:pt idx="155">
                  <c:v>8.528663904279388E-8</c:v>
                </c:pt>
                <c:pt idx="156">
                  <c:v>7.9261073762134131E-8</c:v>
                </c:pt>
                <c:pt idx="157">
                  <c:v>8.6653785938057838E-8</c:v>
                </c:pt>
                <c:pt idx="158">
                  <c:v>9.3450291545912658E-8</c:v>
                </c:pt>
                <c:pt idx="159">
                  <c:v>9.5999815731296711E-8</c:v>
                </c:pt>
                <c:pt idx="160">
                  <c:v>9.1442142156139199E-8</c:v>
                </c:pt>
                <c:pt idx="161">
                  <c:v>8.5282384892788951E-8</c:v>
                </c:pt>
                <c:pt idx="162">
                  <c:v>9.5394770032230955E-8</c:v>
                </c:pt>
                <c:pt idx="163">
                  <c:v>1.0016657464851228E-7</c:v>
                </c:pt>
                <c:pt idx="164">
                  <c:v>9.0163259635333974E-8</c:v>
                </c:pt>
                <c:pt idx="165">
                  <c:v>8.5484043418918855E-8</c:v>
                </c:pt>
                <c:pt idx="166">
                  <c:v>9.6790475534422876E-8</c:v>
                </c:pt>
                <c:pt idx="167">
                  <c:v>9.2369741274270419E-8</c:v>
                </c:pt>
                <c:pt idx="168">
                  <c:v>6.7426580499002313E-8</c:v>
                </c:pt>
                <c:pt idx="169">
                  <c:v>2.136730459886748E-8</c:v>
                </c:pt>
                <c:pt idx="170">
                  <c:v>1.0233717932920682E-8</c:v>
                </c:pt>
                <c:pt idx="171">
                  <c:v>6.4378940604869025E-8</c:v>
                </c:pt>
                <c:pt idx="172">
                  <c:v>5.6065724122175468E-8</c:v>
                </c:pt>
                <c:pt idx="173">
                  <c:v>6.9923086528568972E-8</c:v>
                </c:pt>
                <c:pt idx="174">
                  <c:v>6.6558065816195711E-8</c:v>
                </c:pt>
                <c:pt idx="175">
                  <c:v>5.8869949401778892E-8</c:v>
                </c:pt>
                <c:pt idx="176">
                  <c:v>3.9643520924391427E-8</c:v>
                </c:pt>
                <c:pt idx="177">
                  <c:v>4.6865827816389246E-8</c:v>
                </c:pt>
                <c:pt idx="178">
                  <c:v>8.6302176102204799E-8</c:v>
                </c:pt>
                <c:pt idx="179">
                  <c:v>1.2753495303556101E-7</c:v>
                </c:pt>
                <c:pt idx="180">
                  <c:v>1.0211276177794308E-7</c:v>
                </c:pt>
                <c:pt idx="181">
                  <c:v>4.4727648537866354E-8</c:v>
                </c:pt>
                <c:pt idx="182">
                  <c:v>4.5473813724153233E-8</c:v>
                </c:pt>
                <c:pt idx="183">
                  <c:v>4.0831354464563052E-8</c:v>
                </c:pt>
                <c:pt idx="184">
                  <c:v>1.0141228011358457E-7</c:v>
                </c:pt>
                <c:pt idx="185">
                  <c:v>9.9930046882574162E-8</c:v>
                </c:pt>
                <c:pt idx="186">
                  <c:v>8.1233147135887061E-8</c:v>
                </c:pt>
                <c:pt idx="187">
                  <c:v>4.7013820564365005E-8</c:v>
                </c:pt>
                <c:pt idx="188">
                  <c:v>-7.9025039878934164E-9</c:v>
                </c:pt>
                <c:pt idx="189">
                  <c:v>1.4464967094182471E-9</c:v>
                </c:pt>
                <c:pt idx="190">
                  <c:v>3.3497699128567869E-8</c:v>
                </c:pt>
                <c:pt idx="191">
                  <c:v>2.7265808739712462E-8</c:v>
                </c:pt>
                <c:pt idx="192">
                  <c:v>2.6579797654906934E-8</c:v>
                </c:pt>
                <c:pt idx="193">
                  <c:v>5.4036494280168674E-8</c:v>
                </c:pt>
                <c:pt idx="194">
                  <c:v>2.6818612576396483E-8</c:v>
                </c:pt>
                <c:pt idx="195">
                  <c:v>2.6641988405578811E-8</c:v>
                </c:pt>
                <c:pt idx="196">
                  <c:v>3.4042243500629721E-8</c:v>
                </c:pt>
                <c:pt idx="197">
                  <c:v>6.7623008053350898E-8</c:v>
                </c:pt>
                <c:pt idx="198">
                  <c:v>1.2152872107131697E-7</c:v>
                </c:pt>
                <c:pt idx="199">
                  <c:v>1.2544043827379738E-7</c:v>
                </c:pt>
                <c:pt idx="200">
                  <c:v>1.2155524862143319E-7</c:v>
                </c:pt>
                <c:pt idx="201">
                  <c:v>1.2753785638199166E-7</c:v>
                </c:pt>
                <c:pt idx="202">
                  <c:v>1.2614797025061558E-7</c:v>
                </c:pt>
                <c:pt idx="203">
                  <c:v>1.1906725623466678E-7</c:v>
                </c:pt>
                <c:pt idx="204">
                  <c:v>1.0078692153585927E-7</c:v>
                </c:pt>
                <c:pt idx="205">
                  <c:v>1.0203418612888587E-7</c:v>
                </c:pt>
                <c:pt idx="206">
                  <c:v>1.0607729761937345E-7</c:v>
                </c:pt>
                <c:pt idx="207">
                  <c:v>1.027129737843416E-7</c:v>
                </c:pt>
                <c:pt idx="208">
                  <c:v>1.0188297641979754E-7</c:v>
                </c:pt>
                <c:pt idx="209">
                  <c:v>9.382609140779383E-8</c:v>
                </c:pt>
                <c:pt idx="210">
                  <c:v>9.7681604536543353E-8</c:v>
                </c:pt>
                <c:pt idx="211">
                  <c:v>9.5464761649855477E-8</c:v>
                </c:pt>
                <c:pt idx="212">
                  <c:v>1.0058734852276726E-7</c:v>
                </c:pt>
                <c:pt idx="213">
                  <c:v>8.8111856081991236E-8</c:v>
                </c:pt>
                <c:pt idx="214">
                  <c:v>8.3718462561575542E-8</c:v>
                </c:pt>
                <c:pt idx="215">
                  <c:v>8.821927839316594E-8</c:v>
                </c:pt>
                <c:pt idx="216">
                  <c:v>8.8830799132425894E-8</c:v>
                </c:pt>
                <c:pt idx="217">
                  <c:v>9.3141314221301176E-8</c:v>
                </c:pt>
                <c:pt idx="218">
                  <c:v>9.1679202509190178E-8</c:v>
                </c:pt>
                <c:pt idx="219">
                  <c:v>8.8648284278068819E-8</c:v>
                </c:pt>
                <c:pt idx="220">
                  <c:v>9.2004883128838087E-8</c:v>
                </c:pt>
                <c:pt idx="221">
                  <c:v>9.0820340645712503E-8</c:v>
                </c:pt>
                <c:pt idx="222">
                  <c:v>8.8388793249469972E-8</c:v>
                </c:pt>
                <c:pt idx="223">
                  <c:v>9.6379953557836161E-8</c:v>
                </c:pt>
                <c:pt idx="224">
                  <c:v>1.0147375368661374E-7</c:v>
                </c:pt>
                <c:pt idx="225">
                  <c:v>9.7607236885639482E-8</c:v>
                </c:pt>
                <c:pt idx="226">
                  <c:v>9.4139585859408057E-8</c:v>
                </c:pt>
                <c:pt idx="227">
                  <c:v>1.1552277009670859E-7</c:v>
                </c:pt>
                <c:pt idx="228">
                  <c:v>1.1314092790227803E-7</c:v>
                </c:pt>
                <c:pt idx="229">
                  <c:v>1.177073240779545E-7</c:v>
                </c:pt>
                <c:pt idx="230">
                  <c:v>1.0778922160096439E-7</c:v>
                </c:pt>
                <c:pt idx="231">
                  <c:v>1.2042149338808072E-7</c:v>
                </c:pt>
                <c:pt idx="232">
                  <c:v>1.1091377910429669E-7</c:v>
                </c:pt>
                <c:pt idx="233">
                  <c:v>1.0206912006162057E-7</c:v>
                </c:pt>
                <c:pt idx="234">
                  <c:v>9.8871265873924702E-8</c:v>
                </c:pt>
                <c:pt idx="235">
                  <c:v>1.0124877790435236E-7</c:v>
                </c:pt>
                <c:pt idx="236">
                  <c:v>1.0851371906594156E-7</c:v>
                </c:pt>
                <c:pt idx="237">
                  <c:v>8.139872886480025E-8</c:v>
                </c:pt>
                <c:pt idx="238">
                  <c:v>7.5496610214264414E-8</c:v>
                </c:pt>
                <c:pt idx="239">
                  <c:v>7.8745628473289833E-8</c:v>
                </c:pt>
                <c:pt idx="240">
                  <c:v>8.8891269940504272E-8</c:v>
                </c:pt>
                <c:pt idx="241">
                  <c:v>8.544096117944006E-8</c:v>
                </c:pt>
                <c:pt idx="242">
                  <c:v>9.080277847420741E-8</c:v>
                </c:pt>
                <c:pt idx="243">
                  <c:v>8.2957258108804058E-8</c:v>
                </c:pt>
                <c:pt idx="244">
                  <c:v>8.6558328041526106E-8</c:v>
                </c:pt>
                <c:pt idx="245">
                  <c:v>9.885480582584119E-8</c:v>
                </c:pt>
                <c:pt idx="246">
                  <c:v>9.9228699802234686E-8</c:v>
                </c:pt>
                <c:pt idx="247">
                  <c:v>9.4296951363111055E-8</c:v>
                </c:pt>
                <c:pt idx="248">
                  <c:v>9.5678141388569694E-8</c:v>
                </c:pt>
                <c:pt idx="249">
                  <c:v>9.6656240176711414E-8</c:v>
                </c:pt>
                <c:pt idx="250">
                  <c:v>9.6303229896518117E-8</c:v>
                </c:pt>
                <c:pt idx="251">
                  <c:v>9.1742831866908137E-8</c:v>
                </c:pt>
                <c:pt idx="252">
                  <c:v>8.980489077262195E-8</c:v>
                </c:pt>
                <c:pt idx="253">
                  <c:v>8.9532715162950091E-8</c:v>
                </c:pt>
                <c:pt idx="254">
                  <c:v>9.0543595175237862E-8</c:v>
                </c:pt>
                <c:pt idx="255">
                  <c:v>8.5594931604023212E-8</c:v>
                </c:pt>
                <c:pt idx="256">
                  <c:v>8.1353652659866204E-8</c:v>
                </c:pt>
                <c:pt idx="257">
                  <c:v>8.7406795692264405E-8</c:v>
                </c:pt>
                <c:pt idx="258">
                  <c:v>9.4057930119608853E-8</c:v>
                </c:pt>
                <c:pt idx="259">
                  <c:v>9.1058273548097489E-8</c:v>
                </c:pt>
                <c:pt idx="260">
                  <c:v>8.3455824128628438E-8</c:v>
                </c:pt>
                <c:pt idx="261">
                  <c:v>8.399225254898666E-8</c:v>
                </c:pt>
                <c:pt idx="262">
                  <c:v>8.5470336458965992E-8</c:v>
                </c:pt>
                <c:pt idx="263">
                  <c:v>9.0868986347752665E-8</c:v>
                </c:pt>
                <c:pt idx="264">
                  <c:v>8.6052752734489119E-8</c:v>
                </c:pt>
                <c:pt idx="265">
                  <c:v>7.6028744233104549E-8</c:v>
                </c:pt>
                <c:pt idx="266">
                  <c:v>1.0611550097714632E-7</c:v>
                </c:pt>
                <c:pt idx="267">
                  <c:v>1.097597102065801E-7</c:v>
                </c:pt>
                <c:pt idx="268">
                  <c:v>1.047340006583222E-7</c:v>
                </c:pt>
                <c:pt idx="269">
                  <c:v>1.0633815086854332E-7</c:v>
                </c:pt>
                <c:pt idx="270">
                  <c:v>1.1103663109885404E-7</c:v>
                </c:pt>
                <c:pt idx="271">
                  <c:v>1.102375981859171E-7</c:v>
                </c:pt>
                <c:pt idx="272">
                  <c:v>1.0915199426217633E-7</c:v>
                </c:pt>
                <c:pt idx="273">
                  <c:v>1.0083401853502088E-7</c:v>
                </c:pt>
                <c:pt idx="274">
                  <c:v>1.0777965115527271E-7</c:v>
                </c:pt>
                <c:pt idx="275">
                  <c:v>1.1535932395329567E-7</c:v>
                </c:pt>
                <c:pt idx="276">
                  <c:v>9.3733146903923237E-8</c:v>
                </c:pt>
                <c:pt idx="277">
                  <c:v>8.8129011107555908E-8</c:v>
                </c:pt>
                <c:pt idx="278">
                  <c:v>8.2318699835434251E-8</c:v>
                </c:pt>
                <c:pt idx="279">
                  <c:v>8.8705189913966678E-8</c:v>
                </c:pt>
                <c:pt idx="280">
                  <c:v>8.6548459462367042E-8</c:v>
                </c:pt>
                <c:pt idx="281">
                  <c:v>9.1511555021280544E-8</c:v>
                </c:pt>
                <c:pt idx="282">
                  <c:v>8.8989431771246506E-8</c:v>
                </c:pt>
                <c:pt idx="283">
                  <c:v>1.0425398465150097E-7</c:v>
                </c:pt>
                <c:pt idx="284">
                  <c:v>1.0488780731031836E-7</c:v>
                </c:pt>
                <c:pt idx="285">
                  <c:v>1.1360554677384505E-7</c:v>
                </c:pt>
                <c:pt idx="286">
                  <c:v>1.070171140757432E-7</c:v>
                </c:pt>
                <c:pt idx="287">
                  <c:v>1.035208985684291E-7</c:v>
                </c:pt>
                <c:pt idx="288">
                  <c:v>1.1238106832799333E-7</c:v>
                </c:pt>
                <c:pt idx="289">
                  <c:v>1.0510383962516714E-7</c:v>
                </c:pt>
                <c:pt idx="290">
                  <c:v>1.1143339793529726E-7</c:v>
                </c:pt>
                <c:pt idx="291">
                  <c:v>1.0352713896914784E-7</c:v>
                </c:pt>
                <c:pt idx="292">
                  <c:v>1.0560630122879848E-7</c:v>
                </c:pt>
                <c:pt idx="293">
                  <c:v>9.8586477903574438E-8</c:v>
                </c:pt>
                <c:pt idx="294">
                  <c:v>9.7506441486099633E-8</c:v>
                </c:pt>
                <c:pt idx="295">
                  <c:v>8.6095665638180478E-8</c:v>
                </c:pt>
                <c:pt idx="296">
                  <c:v>8.4811528603351773E-8</c:v>
                </c:pt>
                <c:pt idx="297">
                  <c:v>8.6786976467988933E-8</c:v>
                </c:pt>
                <c:pt idx="298">
                  <c:v>8.567088184976691E-8</c:v>
                </c:pt>
                <c:pt idx="299">
                  <c:v>9.317575619801235E-8</c:v>
                </c:pt>
                <c:pt idx="300">
                  <c:v>8.4363951258453292E-8</c:v>
                </c:pt>
                <c:pt idx="301">
                  <c:v>9.380952224673243E-8</c:v>
                </c:pt>
                <c:pt idx="302">
                  <c:v>9.6705942863272072E-8</c:v>
                </c:pt>
                <c:pt idx="303">
                  <c:v>9.6366145625643258E-8</c:v>
                </c:pt>
                <c:pt idx="304">
                  <c:v>9.286863067582905E-8</c:v>
                </c:pt>
                <c:pt idx="305">
                  <c:v>9.8298294133757784E-8</c:v>
                </c:pt>
                <c:pt idx="306">
                  <c:v>9.6254564060324989E-8</c:v>
                </c:pt>
                <c:pt idx="307">
                  <c:v>9.9018141606729596E-8</c:v>
                </c:pt>
                <c:pt idx="308">
                  <c:v>9.3336247561671007E-8</c:v>
                </c:pt>
                <c:pt idx="309">
                  <c:v>9.2216679834991776E-8</c:v>
                </c:pt>
                <c:pt idx="310">
                  <c:v>9.4623793561642511E-8</c:v>
                </c:pt>
                <c:pt idx="311">
                  <c:v>1.039430617589452E-7</c:v>
                </c:pt>
                <c:pt idx="312">
                  <c:v>1.0632233999081419E-7</c:v>
                </c:pt>
                <c:pt idx="313">
                  <c:v>9.8434036785953525E-8</c:v>
                </c:pt>
                <c:pt idx="314">
                  <c:v>1.0352425283471572E-7</c:v>
                </c:pt>
                <c:pt idx="315">
                  <c:v>9.5679079238817526E-8</c:v>
                </c:pt>
                <c:pt idx="316">
                  <c:v>1.0562473175716178E-7</c:v>
                </c:pt>
                <c:pt idx="317">
                  <c:v>1.0297406181193696E-7</c:v>
                </c:pt>
                <c:pt idx="318">
                  <c:v>1.0394124672122063E-7</c:v>
                </c:pt>
                <c:pt idx="319">
                  <c:v>9.4627599051720302E-8</c:v>
                </c:pt>
                <c:pt idx="320">
                  <c:v>1.0507983031956036E-7</c:v>
                </c:pt>
                <c:pt idx="321">
                  <c:v>9.6221340442090438E-8</c:v>
                </c:pt>
                <c:pt idx="322">
                  <c:v>9.1412482970496046E-8</c:v>
                </c:pt>
                <c:pt idx="323">
                  <c:v>1.0044070998451638E-7</c:v>
                </c:pt>
                <c:pt idx="324">
                  <c:v>9.5564127069892836E-8</c:v>
                </c:pt>
                <c:pt idx="325">
                  <c:v>1.0397176595879765E-7</c:v>
                </c:pt>
                <c:pt idx="326">
                  <c:v>9.6388902847633301E-8</c:v>
                </c:pt>
                <c:pt idx="327">
                  <c:v>9.9741549175159134E-8</c:v>
                </c:pt>
                <c:pt idx="328">
                  <c:v>9.8096879992425695E-8</c:v>
                </c:pt>
                <c:pt idx="329">
                  <c:v>1.0872212305159811E-7</c:v>
                </c:pt>
                <c:pt idx="330">
                  <c:v>9.876600658432378E-8</c:v>
                </c:pt>
                <c:pt idx="331">
                  <c:v>9.1532610778024198E-8</c:v>
                </c:pt>
                <c:pt idx="332">
                  <c:v>8.3728912034362214E-8</c:v>
                </c:pt>
                <c:pt idx="333">
                  <c:v>9.4481961286267943E-8</c:v>
                </c:pt>
                <c:pt idx="334">
                  <c:v>9.4824758852467484E-8</c:v>
                </c:pt>
                <c:pt idx="335">
                  <c:v>8.8934847396173968E-8</c:v>
                </c:pt>
                <c:pt idx="336">
                  <c:v>9.271218580555144E-8</c:v>
                </c:pt>
                <c:pt idx="337">
                  <c:v>9.2543514437580286E-8</c:v>
                </c:pt>
                <c:pt idx="338">
                  <c:v>9.5983405746514442E-8</c:v>
                </c:pt>
                <c:pt idx="339">
                  <c:v>9.206272417569839E-8</c:v>
                </c:pt>
                <c:pt idx="340">
                  <c:v>9.6116075834553008E-8</c:v>
                </c:pt>
                <c:pt idx="341">
                  <c:v>9.440893117994758E-8</c:v>
                </c:pt>
                <c:pt idx="342">
                  <c:v>1.0325424727585227E-7</c:v>
                </c:pt>
                <c:pt idx="343">
                  <c:v>8.5489384549145577E-8</c:v>
                </c:pt>
                <c:pt idx="344">
                  <c:v>9.1682065000867677E-8</c:v>
                </c:pt>
                <c:pt idx="345">
                  <c:v>8.8018873837500351E-8</c:v>
                </c:pt>
                <c:pt idx="346">
                  <c:v>8.9101336853476512E-8</c:v>
                </c:pt>
                <c:pt idx="347">
                  <c:v>8.6430808271061415E-8</c:v>
                </c:pt>
                <c:pt idx="348">
                  <c:v>8.7367810689380665E-8</c:v>
                </c:pt>
                <c:pt idx="349">
                  <c:v>8.1910894916727093E-8</c:v>
                </c:pt>
                <c:pt idx="350">
                  <c:v>7.7398574283943768E-8</c:v>
                </c:pt>
                <c:pt idx="351">
                  <c:v>7.9672182818322685E-8</c:v>
                </c:pt>
                <c:pt idx="352">
                  <c:v>8.2787305212932787E-8</c:v>
                </c:pt>
                <c:pt idx="353">
                  <c:v>8.3928132178149251E-8</c:v>
                </c:pt>
                <c:pt idx="354">
                  <c:v>7.4762000941249499E-8</c:v>
                </c:pt>
                <c:pt idx="355">
                  <c:v>7.9161455179621131E-8</c:v>
                </c:pt>
                <c:pt idx="356">
                  <c:v>7.8545174783892983E-8</c:v>
                </c:pt>
                <c:pt idx="357">
                  <c:v>8.2553852650246843E-8</c:v>
                </c:pt>
                <c:pt idx="358">
                  <c:v>8.5650233257389067E-8</c:v>
                </c:pt>
                <c:pt idx="359">
                  <c:v>8.2465166018166353E-8</c:v>
                </c:pt>
                <c:pt idx="360">
                  <c:v>7.9787810551227494E-8</c:v>
                </c:pt>
                <c:pt idx="361">
                  <c:v>8.2355347297253719E-8</c:v>
                </c:pt>
                <c:pt idx="362">
                  <c:v>8.5435223406783403E-8</c:v>
                </c:pt>
                <c:pt idx="363">
                  <c:v>8.3035610707956561E-8</c:v>
                </c:pt>
                <c:pt idx="364">
                  <c:v>8.3927293033615242E-8</c:v>
                </c:pt>
                <c:pt idx="365">
                  <c:v>8.1342227228807281E-8</c:v>
                </c:pt>
                <c:pt idx="366">
                  <c:v>8.0946894711976961E-8</c:v>
                </c:pt>
                <c:pt idx="367">
                  <c:v>8.4816106586263767E-8</c:v>
                </c:pt>
                <c:pt idx="368">
                  <c:v>7.7539642694272279E-8</c:v>
                </c:pt>
                <c:pt idx="369">
                  <c:v>8.2259523279299572E-8</c:v>
                </c:pt>
                <c:pt idx="370">
                  <c:v>8.5103140597439373E-8</c:v>
                </c:pt>
                <c:pt idx="371">
                  <c:v>8.4560670198984073E-8</c:v>
                </c:pt>
                <c:pt idx="372">
                  <c:v>7.8642883242373777E-8</c:v>
                </c:pt>
                <c:pt idx="373">
                  <c:v>8.2884460995989611E-8</c:v>
                </c:pt>
                <c:pt idx="374">
                  <c:v>8.6485294583269512E-8</c:v>
                </c:pt>
                <c:pt idx="375">
                  <c:v>8.288602735546906E-8</c:v>
                </c:pt>
                <c:pt idx="376">
                  <c:v>8.1555554863075847E-8</c:v>
                </c:pt>
                <c:pt idx="377">
                  <c:v>7.726410010206677E-8</c:v>
                </c:pt>
                <c:pt idx="378">
                  <c:v>7.7893339276665598E-8</c:v>
                </c:pt>
                <c:pt idx="379">
                  <c:v>7.8833906518803001E-8</c:v>
                </c:pt>
                <c:pt idx="380">
                  <c:v>8.2531547497281885E-8</c:v>
                </c:pt>
                <c:pt idx="381">
                  <c:v>7.7286811225277503E-8</c:v>
                </c:pt>
                <c:pt idx="382">
                  <c:v>8.2088624528678209E-8</c:v>
                </c:pt>
                <c:pt idx="383">
                  <c:v>8.0884544739666981E-8</c:v>
                </c:pt>
                <c:pt idx="384">
                  <c:v>7.7912067278235204E-8</c:v>
                </c:pt>
                <c:pt idx="385">
                  <c:v>7.9547110337275648E-8</c:v>
                </c:pt>
                <c:pt idx="386">
                  <c:v>8.3186939696682514E-8</c:v>
                </c:pt>
                <c:pt idx="387">
                  <c:v>8.2727634963684902E-8</c:v>
                </c:pt>
                <c:pt idx="388">
                  <c:v>8.7852189906276346E-8</c:v>
                </c:pt>
                <c:pt idx="389">
                  <c:v>8.3940870431470102E-8</c:v>
                </c:pt>
                <c:pt idx="390">
                  <c:v>7.6971818054588161E-8</c:v>
                </c:pt>
                <c:pt idx="391">
                  <c:v>8.1731794653319557E-8</c:v>
                </c:pt>
                <c:pt idx="392">
                  <c:v>7.8018243659186569E-8</c:v>
                </c:pt>
                <c:pt idx="393">
                  <c:v>8.03936570798884E-8</c:v>
                </c:pt>
                <c:pt idx="394">
                  <c:v>7.9275635811518471E-8</c:v>
                </c:pt>
                <c:pt idx="395">
                  <c:v>7.9077211059654835E-8</c:v>
                </c:pt>
                <c:pt idx="396">
                  <c:v>7.5300098316108716E-8</c:v>
                </c:pt>
                <c:pt idx="397">
                  <c:v>7.1070271886062231E-8</c:v>
                </c:pt>
                <c:pt idx="398">
                  <c:v>-9.9219751355442945E-8</c:v>
                </c:pt>
                <c:pt idx="399">
                  <c:v>-1.1962075840837148E-7</c:v>
                </c:pt>
                <c:pt idx="400">
                  <c:v>-1.184847288539511E-7</c:v>
                </c:pt>
                <c:pt idx="401">
                  <c:v>-1.1959807171407567E-7</c:v>
                </c:pt>
                <c:pt idx="402">
                  <c:v>-1.2030739205884479E-7</c:v>
                </c:pt>
                <c:pt idx="403">
                  <c:v>-1.174823495731609E-7</c:v>
                </c:pt>
                <c:pt idx="404">
                  <c:v>-1.1713405913567501E-7</c:v>
                </c:pt>
                <c:pt idx="405">
                  <c:v>-1.1713288018968956E-7</c:v>
                </c:pt>
                <c:pt idx="406">
                  <c:v>-1.1508951139079188E-7</c:v>
                </c:pt>
                <c:pt idx="407">
                  <c:v>-1.1096406275157765E-7</c:v>
                </c:pt>
                <c:pt idx="408">
                  <c:v>5.8246757401676322E-8</c:v>
                </c:pt>
                <c:pt idx="409">
                  <c:v>7.9455779257469415E-8</c:v>
                </c:pt>
                <c:pt idx="410">
                  <c:v>8.205059270132274E-8</c:v>
                </c:pt>
                <c:pt idx="411">
                  <c:v>7.674785618072291E-8</c:v>
                </c:pt>
                <c:pt idx="412">
                  <c:v>8.0481976390981605E-8</c:v>
                </c:pt>
                <c:pt idx="413">
                  <c:v>7.7748434338670151E-8</c:v>
                </c:pt>
                <c:pt idx="414">
                  <c:v>7.8586516008731062E-8</c:v>
                </c:pt>
                <c:pt idx="415">
                  <c:v>7.8426981430913363E-8</c:v>
                </c:pt>
                <c:pt idx="416">
                  <c:v>7.4931691596577868E-8</c:v>
                </c:pt>
                <c:pt idx="417">
                  <c:v>7.501510730502177E-8</c:v>
                </c:pt>
                <c:pt idx="418">
                  <c:v>7.3850371331833547E-8</c:v>
                </c:pt>
                <c:pt idx="419">
                  <c:v>7.7739406342241302E-8</c:v>
                </c:pt>
                <c:pt idx="420">
                  <c:v>7.6810955564028805E-8</c:v>
                </c:pt>
                <c:pt idx="421">
                  <c:v>7.8387596192067888E-8</c:v>
                </c:pt>
                <c:pt idx="422">
                  <c:v>7.3312086414290626E-8</c:v>
                </c:pt>
                <c:pt idx="423">
                  <c:v>7.2169273042861628E-8</c:v>
                </c:pt>
                <c:pt idx="424">
                  <c:v>7.5227260601968719E-8</c:v>
                </c:pt>
                <c:pt idx="425">
                  <c:v>7.4509074833746375E-8</c:v>
                </c:pt>
                <c:pt idx="426">
                  <c:v>7.6474089472881798E-8</c:v>
                </c:pt>
                <c:pt idx="427">
                  <c:v>8.0514407574064188E-8</c:v>
                </c:pt>
                <c:pt idx="428">
                  <c:v>9.0854837986225441E-8</c:v>
                </c:pt>
                <c:pt idx="429">
                  <c:v>8.3463693144050615E-8</c:v>
                </c:pt>
                <c:pt idx="430">
                  <c:v>8.1583996211623489E-8</c:v>
                </c:pt>
                <c:pt idx="431">
                  <c:v>8.4840771270572103E-8</c:v>
                </c:pt>
                <c:pt idx="432">
                  <c:v>8.4905596609709003E-8</c:v>
                </c:pt>
                <c:pt idx="433">
                  <c:v>8.1786434520616004E-8</c:v>
                </c:pt>
                <c:pt idx="434">
                  <c:v>8.3132166892592202E-8</c:v>
                </c:pt>
                <c:pt idx="435">
                  <c:v>8.4937120724124748E-8</c:v>
                </c:pt>
                <c:pt idx="436">
                  <c:v>8.6183762380433132E-8</c:v>
                </c:pt>
                <c:pt idx="437">
                  <c:v>7.6766665505270827E-8</c:v>
                </c:pt>
                <c:pt idx="438">
                  <c:v>6.4616953461584666E-8</c:v>
                </c:pt>
                <c:pt idx="439">
                  <c:v>7.3923531789833157E-8</c:v>
                </c:pt>
                <c:pt idx="440">
                  <c:v>7.3365988431361911E-8</c:v>
                </c:pt>
                <c:pt idx="441">
                  <c:v>7.6451172052754763E-8</c:v>
                </c:pt>
                <c:pt idx="442">
                  <c:v>8.0695412477723546E-8</c:v>
                </c:pt>
                <c:pt idx="443">
                  <c:v>7.7810937295013255E-8</c:v>
                </c:pt>
                <c:pt idx="444">
                  <c:v>7.3601422068034091E-8</c:v>
                </c:pt>
                <c:pt idx="445">
                  <c:v>7.2463484575961666E-8</c:v>
                </c:pt>
                <c:pt idx="446">
                  <c:v>7.821281048523713E-8</c:v>
                </c:pt>
                <c:pt idx="447">
                  <c:v>7.8669937722199335E-8</c:v>
                </c:pt>
                <c:pt idx="448">
                  <c:v>8.3125301066782001E-8</c:v>
                </c:pt>
                <c:pt idx="449">
                  <c:v>7.6434017467796514E-8</c:v>
                </c:pt>
                <c:pt idx="450">
                  <c:v>7.8348547446326866E-8</c:v>
                </c:pt>
                <c:pt idx="451">
                  <c:v>7.5652839189882904E-8</c:v>
                </c:pt>
                <c:pt idx="452">
                  <c:v>7.1812167196569101E-8</c:v>
                </c:pt>
                <c:pt idx="453">
                  <c:v>7.5227225873478889E-8</c:v>
                </c:pt>
                <c:pt idx="454">
                  <c:v>7.7019536064948708E-8</c:v>
                </c:pt>
                <c:pt idx="455">
                  <c:v>7.9042927482068528E-8</c:v>
                </c:pt>
                <c:pt idx="456">
                  <c:v>6.8277683335226377E-8</c:v>
                </c:pt>
                <c:pt idx="457">
                  <c:v>7.2239487243544785E-8</c:v>
                </c:pt>
                <c:pt idx="458">
                  <c:v>6.7505746834093461E-8</c:v>
                </c:pt>
                <c:pt idx="459">
                  <c:v>6.9403136852055952E-8</c:v>
                </c:pt>
                <c:pt idx="460">
                  <c:v>6.9160430708716163E-8</c:v>
                </c:pt>
                <c:pt idx="461">
                  <c:v>6.6699726313297761E-8</c:v>
                </c:pt>
                <c:pt idx="462">
                  <c:v>6.5624486909061086E-8</c:v>
                </c:pt>
                <c:pt idx="463">
                  <c:v>6.3889866577552765E-8</c:v>
                </c:pt>
                <c:pt idx="464">
                  <c:v>6.0203765645286119E-8</c:v>
                </c:pt>
                <c:pt idx="465">
                  <c:v>5.5771764545617672E-8</c:v>
                </c:pt>
                <c:pt idx="466">
                  <c:v>9.3695736663856755E-8</c:v>
                </c:pt>
                <c:pt idx="467">
                  <c:v>9.1495621422675994E-8</c:v>
                </c:pt>
                <c:pt idx="468">
                  <c:v>9.1665659140776997E-8</c:v>
                </c:pt>
                <c:pt idx="469">
                  <c:v>9.288673349371159E-8</c:v>
                </c:pt>
                <c:pt idx="470">
                  <c:v>9.2257650593004066E-8</c:v>
                </c:pt>
                <c:pt idx="471">
                  <c:v>9.1154428005454059E-8</c:v>
                </c:pt>
                <c:pt idx="472">
                  <c:v>9.1716259775554522E-8</c:v>
                </c:pt>
                <c:pt idx="473">
                  <c:v>9.2594185891336196E-8</c:v>
                </c:pt>
                <c:pt idx="474">
                  <c:v>9.2854168248131518E-8</c:v>
                </c:pt>
                <c:pt idx="475">
                  <c:v>9.5259434916101184E-8</c:v>
                </c:pt>
                <c:pt idx="476">
                  <c:v>5.7408416608301695E-8</c:v>
                </c:pt>
                <c:pt idx="477">
                  <c:v>5.3996948926468743E-8</c:v>
                </c:pt>
                <c:pt idx="478">
                  <c:v>5.4789748858184985E-8</c:v>
                </c:pt>
                <c:pt idx="479">
                  <c:v>5.0555797007596368E-8</c:v>
                </c:pt>
                <c:pt idx="480">
                  <c:v>4.8042619506262311E-8</c:v>
                </c:pt>
                <c:pt idx="481">
                  <c:v>5.1850675709306599E-8</c:v>
                </c:pt>
                <c:pt idx="482">
                  <c:v>5.1572412220585424E-8</c:v>
                </c:pt>
                <c:pt idx="483">
                  <c:v>5.064543905751206E-8</c:v>
                </c:pt>
                <c:pt idx="484">
                  <c:v>5.0026503850764159E-8</c:v>
                </c:pt>
                <c:pt idx="485">
                  <c:v>5.1918300970059869E-8</c:v>
                </c:pt>
                <c:pt idx="486">
                  <c:v>5.0612716858617704E-8</c:v>
                </c:pt>
                <c:pt idx="487">
                  <c:v>5.0667795610854511E-8</c:v>
                </c:pt>
                <c:pt idx="488">
                  <c:v>4.969887795084844E-8</c:v>
                </c:pt>
                <c:pt idx="489">
                  <c:v>5.168970719207344E-8</c:v>
                </c:pt>
                <c:pt idx="490">
                  <c:v>5.2956207735528032E-8</c:v>
                </c:pt>
                <c:pt idx="491">
                  <c:v>4.8968049462242494E-8</c:v>
                </c:pt>
                <c:pt idx="492">
                  <c:v>5.0098652863699749E-8</c:v>
                </c:pt>
                <c:pt idx="493">
                  <c:v>4.7690663218007853E-8</c:v>
                </c:pt>
                <c:pt idx="494">
                  <c:v>5.0866335302406973E-8</c:v>
                </c:pt>
                <c:pt idx="495">
                  <c:v>5.5489841172556865E-8</c:v>
                </c:pt>
                <c:pt idx="496">
                  <c:v>5.447525652109666E-8</c:v>
                </c:pt>
                <c:pt idx="497">
                  <c:v>5.4999630941026841E-8</c:v>
                </c:pt>
                <c:pt idx="498">
                  <c:v>5.4016004690844783E-8</c:v>
                </c:pt>
                <c:pt idx="499">
                  <c:v>5.2797273104612596E-8</c:v>
                </c:pt>
                <c:pt idx="500">
                  <c:v>5.1847958156767636E-8</c:v>
                </c:pt>
                <c:pt idx="501">
                  <c:v>5.1694866617476369E-8</c:v>
                </c:pt>
                <c:pt idx="502">
                  <c:v>4.800555636269973E-8</c:v>
                </c:pt>
                <c:pt idx="503">
                  <c:v>7.6105222405501516E-8</c:v>
                </c:pt>
                <c:pt idx="504">
                  <c:v>7.1236859863169212E-8</c:v>
                </c:pt>
                <c:pt idx="505">
                  <c:v>6.3044084577608739E-8</c:v>
                </c:pt>
                <c:pt idx="506">
                  <c:v>6.9129201270698546E-8</c:v>
                </c:pt>
                <c:pt idx="507">
                  <c:v>6.7511969776236831E-8</c:v>
                </c:pt>
                <c:pt idx="508">
                  <c:v>6.7436756636930553E-8</c:v>
                </c:pt>
                <c:pt idx="509">
                  <c:v>6.7280987320089222E-8</c:v>
                </c:pt>
                <c:pt idx="510">
                  <c:v>6.6783741092169412E-8</c:v>
                </c:pt>
                <c:pt idx="511">
                  <c:v>6.6537888639885442E-8</c:v>
                </c:pt>
                <c:pt idx="512">
                  <c:v>6.6259775945061159E-8</c:v>
                </c:pt>
                <c:pt idx="513">
                  <c:v>4.822664955689217E-8</c:v>
                </c:pt>
                <c:pt idx="514">
                  <c:v>5.116504074336994E-8</c:v>
                </c:pt>
                <c:pt idx="515">
                  <c:v>4.9783664752180255E-8</c:v>
                </c:pt>
                <c:pt idx="516">
                  <c:v>5.1382769042717175E-8</c:v>
                </c:pt>
                <c:pt idx="517">
                  <c:v>5.2092872430532667E-8</c:v>
                </c:pt>
                <c:pt idx="518">
                  <c:v>5.1921032927455135E-8</c:v>
                </c:pt>
                <c:pt idx="519">
                  <c:v>5.0519860102865653E-8</c:v>
                </c:pt>
                <c:pt idx="520">
                  <c:v>5.0191271641877901E-8</c:v>
                </c:pt>
                <c:pt idx="521">
                  <c:v>5.486453395733571E-8</c:v>
                </c:pt>
                <c:pt idx="522">
                  <c:v>5.6010908632272066E-8</c:v>
                </c:pt>
                <c:pt idx="523">
                  <c:v>4.8007319084371218E-8</c:v>
                </c:pt>
                <c:pt idx="524">
                  <c:v>4.671635048090304E-8</c:v>
                </c:pt>
                <c:pt idx="525">
                  <c:v>4.8872526510204623E-8</c:v>
                </c:pt>
                <c:pt idx="526">
                  <c:v>4.2639308614131221E-8</c:v>
                </c:pt>
                <c:pt idx="527">
                  <c:v>4.2658035849927582E-8</c:v>
                </c:pt>
                <c:pt idx="528">
                  <c:v>4.1823725100740143E-8</c:v>
                </c:pt>
                <c:pt idx="529">
                  <c:v>4.203124471982896E-8</c:v>
                </c:pt>
                <c:pt idx="530">
                  <c:v>4.2464963524120021E-8</c:v>
                </c:pt>
                <c:pt idx="531">
                  <c:v>3.5656960469645425E-8</c:v>
                </c:pt>
                <c:pt idx="532">
                  <c:v>3.6659993360982334E-8</c:v>
                </c:pt>
                <c:pt idx="533">
                  <c:v>3.6342563770840626E-8</c:v>
                </c:pt>
                <c:pt idx="534">
                  <c:v>3.704532709782631E-8</c:v>
                </c:pt>
                <c:pt idx="535">
                  <c:v>3.6909936802481658E-8</c:v>
                </c:pt>
                <c:pt idx="536">
                  <c:v>3.7155995276120578E-8</c:v>
                </c:pt>
                <c:pt idx="537">
                  <c:v>3.5854097423908351E-8</c:v>
                </c:pt>
                <c:pt idx="538">
                  <c:v>4.0805068366103478E-8</c:v>
                </c:pt>
                <c:pt idx="539">
                  <c:v>4.2948961178087255E-8</c:v>
                </c:pt>
                <c:pt idx="540">
                  <c:v>4.2670698825186858E-8</c:v>
                </c:pt>
                <c:pt idx="541">
                  <c:v>4.6147727285918075E-8</c:v>
                </c:pt>
                <c:pt idx="542">
                  <c:v>4.8663920699571048E-8</c:v>
                </c:pt>
                <c:pt idx="543">
                  <c:v>4.7029781745717746E-8</c:v>
                </c:pt>
                <c:pt idx="544">
                  <c:v>4.5687447073589161E-8</c:v>
                </c:pt>
                <c:pt idx="545">
                  <c:v>4.4162557203057823E-8</c:v>
                </c:pt>
                <c:pt idx="546">
                  <c:v>4.2988574777411331E-8</c:v>
                </c:pt>
                <c:pt idx="547">
                  <c:v>4.4703597741387446E-8</c:v>
                </c:pt>
                <c:pt idx="548">
                  <c:v>3.9409354536167104E-8</c:v>
                </c:pt>
                <c:pt idx="549">
                  <c:v>4.0014184815127594E-8</c:v>
                </c:pt>
                <c:pt idx="550">
                  <c:v>3.9867310940765873E-8</c:v>
                </c:pt>
                <c:pt idx="551">
                  <c:v>3.7538277907182511E-8</c:v>
                </c:pt>
                <c:pt idx="552">
                  <c:v>3.372247230046733E-8</c:v>
                </c:pt>
                <c:pt idx="553">
                  <c:v>3.4035600159433616E-8</c:v>
                </c:pt>
                <c:pt idx="554">
                  <c:v>3.5817399195879069E-8</c:v>
                </c:pt>
                <c:pt idx="555">
                  <c:v>3.6537425849357005E-8</c:v>
                </c:pt>
                <c:pt idx="556">
                  <c:v>3.787443790094622E-8</c:v>
                </c:pt>
                <c:pt idx="557">
                  <c:v>3.622566798669027E-8</c:v>
                </c:pt>
                <c:pt idx="558">
                  <c:v>3.7226279152759862E-8</c:v>
                </c:pt>
                <c:pt idx="559">
                  <c:v>3.5034001806107999E-8</c:v>
                </c:pt>
                <c:pt idx="560">
                  <c:v>3.9106141047338363E-8</c:v>
                </c:pt>
                <c:pt idx="561">
                  <c:v>3.8949345609631093E-8</c:v>
                </c:pt>
                <c:pt idx="562">
                  <c:v>3.9904165221659259E-8</c:v>
                </c:pt>
                <c:pt idx="563">
                  <c:v>4.0189585752266922E-8</c:v>
                </c:pt>
                <c:pt idx="564">
                  <c:v>3.7462804978372698E-8</c:v>
                </c:pt>
                <c:pt idx="565">
                  <c:v>3.7787992742774366E-8</c:v>
                </c:pt>
                <c:pt idx="566">
                  <c:v>3.5858371405082249E-8</c:v>
                </c:pt>
                <c:pt idx="567">
                  <c:v>3.717191319762346E-8</c:v>
                </c:pt>
                <c:pt idx="568">
                  <c:v>3.683175959408248E-8</c:v>
                </c:pt>
                <c:pt idx="569">
                  <c:v>3.661184837791864E-8</c:v>
                </c:pt>
                <c:pt idx="570">
                  <c:v>3.2726689956627777E-8</c:v>
                </c:pt>
                <c:pt idx="571">
                  <c:v>3.6105729535236667E-8</c:v>
                </c:pt>
                <c:pt idx="572">
                  <c:v>3.6258314682708251E-8</c:v>
                </c:pt>
                <c:pt idx="573">
                  <c:v>3.5817462893175455E-8</c:v>
                </c:pt>
                <c:pt idx="574">
                  <c:v>3.5188203968426055E-8</c:v>
                </c:pt>
                <c:pt idx="575">
                  <c:v>4.2485524095390211E-8</c:v>
                </c:pt>
                <c:pt idx="576">
                  <c:v>4.2460126591944745E-8</c:v>
                </c:pt>
                <c:pt idx="577">
                  <c:v>4.5657847780314834E-8</c:v>
                </c:pt>
                <c:pt idx="578">
                  <c:v>4.493157008763885E-8</c:v>
                </c:pt>
                <c:pt idx="579">
                  <c:v>4.4932585501996842E-8</c:v>
                </c:pt>
                <c:pt idx="580">
                  <c:v>4.4871049053126553E-8</c:v>
                </c:pt>
                <c:pt idx="581">
                  <c:v>4.1290000510896162E-8</c:v>
                </c:pt>
                <c:pt idx="582">
                  <c:v>4.1162771196285022E-8</c:v>
                </c:pt>
                <c:pt idx="583">
                  <c:v>4.0702347385462126E-8</c:v>
                </c:pt>
                <c:pt idx="584">
                  <c:v>4.2651758685853337E-8</c:v>
                </c:pt>
                <c:pt idx="585">
                  <c:v>3.4521786177775825E-8</c:v>
                </c:pt>
                <c:pt idx="586">
                  <c:v>3.4777218102853064E-8</c:v>
                </c:pt>
                <c:pt idx="587">
                  <c:v>3.3542311128597833E-8</c:v>
                </c:pt>
                <c:pt idx="588">
                  <c:v>3.3757755963338672E-8</c:v>
                </c:pt>
                <c:pt idx="589">
                  <c:v>3.3134564966778364E-8</c:v>
                </c:pt>
                <c:pt idx="590">
                  <c:v>3.3820144303609154E-8</c:v>
                </c:pt>
                <c:pt idx="591">
                  <c:v>3.4414825307006504E-8</c:v>
                </c:pt>
                <c:pt idx="592">
                  <c:v>3.3240338714233144E-8</c:v>
                </c:pt>
                <c:pt idx="593">
                  <c:v>3.5521246693850516E-8</c:v>
                </c:pt>
                <c:pt idx="594">
                  <c:v>3.4305614919258579E-8</c:v>
                </c:pt>
                <c:pt idx="595">
                  <c:v>3.4208651758352472E-8</c:v>
                </c:pt>
                <c:pt idx="596">
                  <c:v>3.6175386923370371E-8</c:v>
                </c:pt>
                <c:pt idx="597">
                  <c:v>3.4917338455415155E-8</c:v>
                </c:pt>
                <c:pt idx="598">
                  <c:v>3.5022115918086056E-8</c:v>
                </c:pt>
                <c:pt idx="599">
                  <c:v>3.7559360932895613E-8</c:v>
                </c:pt>
                <c:pt idx="600">
                  <c:v>3.7595749713716034E-8</c:v>
                </c:pt>
                <c:pt idx="601">
                  <c:v>3.6647965916835441E-8</c:v>
                </c:pt>
                <c:pt idx="602">
                  <c:v>3.68521985449541E-8</c:v>
                </c:pt>
                <c:pt idx="603">
                  <c:v>3.7035010601180745E-8</c:v>
                </c:pt>
                <c:pt idx="604">
                  <c:v>3.6872179154748243E-8</c:v>
                </c:pt>
                <c:pt idx="605">
                  <c:v>3.6317442588819541E-8</c:v>
                </c:pt>
                <c:pt idx="606">
                  <c:v>3.6520274757917729E-8</c:v>
                </c:pt>
                <c:pt idx="607">
                  <c:v>3.5707497947380821E-8</c:v>
                </c:pt>
                <c:pt idx="608">
                  <c:v>3.4691553528421117E-8</c:v>
                </c:pt>
                <c:pt idx="609">
                  <c:v>2.1582546361667355E-7</c:v>
                </c:pt>
                <c:pt idx="610">
                  <c:v>2.1542000853538402E-7</c:v>
                </c:pt>
                <c:pt idx="611">
                  <c:v>2.1514621721208271E-7</c:v>
                </c:pt>
                <c:pt idx="612">
                  <c:v>2.210201810394247E-7</c:v>
                </c:pt>
                <c:pt idx="613">
                  <c:v>2.1889809846503254E-7</c:v>
                </c:pt>
                <c:pt idx="614">
                  <c:v>2.2110653549790442E-7</c:v>
                </c:pt>
                <c:pt idx="615">
                  <c:v>2.215441690964637E-7</c:v>
                </c:pt>
                <c:pt idx="616">
                  <c:v>2.2002021699446901E-7</c:v>
                </c:pt>
                <c:pt idx="617">
                  <c:v>2.1944820164390768E-7</c:v>
                </c:pt>
                <c:pt idx="618">
                  <c:v>2.2105549343647674E-7</c:v>
                </c:pt>
                <c:pt idx="619">
                  <c:v>3.9453811257349911E-8</c:v>
                </c:pt>
                <c:pt idx="620">
                  <c:v>4.0153886797410283E-8</c:v>
                </c:pt>
                <c:pt idx="621">
                  <c:v>4.1159432267052942E-8</c:v>
                </c:pt>
                <c:pt idx="622">
                  <c:v>3.6283001961304599E-8</c:v>
                </c:pt>
                <c:pt idx="623">
                  <c:v>3.5844279546816253E-8</c:v>
                </c:pt>
                <c:pt idx="624">
                  <c:v>3.6039303987022913E-8</c:v>
                </c:pt>
                <c:pt idx="625">
                  <c:v>3.8051932641400016E-8</c:v>
                </c:pt>
                <c:pt idx="626">
                  <c:v>3.7896693872312298E-8</c:v>
                </c:pt>
                <c:pt idx="627">
                  <c:v>3.8713310875192329E-8</c:v>
                </c:pt>
                <c:pt idx="628">
                  <c:v>3.9298375388672803E-8</c:v>
                </c:pt>
                <c:pt idx="629">
                  <c:v>3.8058135784217456E-8</c:v>
                </c:pt>
                <c:pt idx="630">
                  <c:v>3.6662297802705033E-8</c:v>
                </c:pt>
                <c:pt idx="631">
                  <c:v>3.7675381253274753E-8</c:v>
                </c:pt>
                <c:pt idx="632">
                  <c:v>3.7340547355901699E-8</c:v>
                </c:pt>
                <c:pt idx="633">
                  <c:v>3.8176940253984086E-8</c:v>
                </c:pt>
                <c:pt idx="634">
                  <c:v>3.9185202492875126E-8</c:v>
                </c:pt>
                <c:pt idx="635">
                  <c:v>3.6993823877716802E-8</c:v>
                </c:pt>
                <c:pt idx="636">
                  <c:v>3.7980219554591481E-8</c:v>
                </c:pt>
                <c:pt idx="637">
                  <c:v>3.7628261773674499E-8</c:v>
                </c:pt>
                <c:pt idx="638">
                  <c:v>3.8612191917489512E-8</c:v>
                </c:pt>
                <c:pt idx="639">
                  <c:v>3.9276309553179493E-8</c:v>
                </c:pt>
                <c:pt idx="640">
                  <c:v>3.9646847441853319E-8</c:v>
                </c:pt>
                <c:pt idx="641">
                  <c:v>3.988770366960096E-8</c:v>
                </c:pt>
                <c:pt idx="642">
                  <c:v>3.9742106469060032E-8</c:v>
                </c:pt>
                <c:pt idx="643">
                  <c:v>4.4606333102552992E-8</c:v>
                </c:pt>
                <c:pt idx="644">
                  <c:v>4.1891437334865196E-8</c:v>
                </c:pt>
                <c:pt idx="645">
                  <c:v>4.1163551188259594E-8</c:v>
                </c:pt>
                <c:pt idx="646">
                  <c:v>4.0828896393118646E-8</c:v>
                </c:pt>
                <c:pt idx="647">
                  <c:v>4.5157339307766606E-8</c:v>
                </c:pt>
                <c:pt idx="648">
                  <c:v>4.443812608066865E-8</c:v>
                </c:pt>
                <c:pt idx="649">
                  <c:v>4.2766441890873572E-8</c:v>
                </c:pt>
                <c:pt idx="650">
                  <c:v>4.4453855969279911E-8</c:v>
                </c:pt>
                <c:pt idx="651">
                  <c:v>4.1490089786303876E-8</c:v>
                </c:pt>
                <c:pt idx="652">
                  <c:v>1.6920626766441074E-8</c:v>
                </c:pt>
                <c:pt idx="653">
                  <c:v>1.2589045698230944E-8</c:v>
                </c:pt>
                <c:pt idx="654">
                  <c:v>1.5268534360276553E-8</c:v>
                </c:pt>
                <c:pt idx="655">
                  <c:v>1.8520553712853546E-8</c:v>
                </c:pt>
                <c:pt idx="656">
                  <c:v>1.8649181803620046E-8</c:v>
                </c:pt>
                <c:pt idx="657">
                  <c:v>1.4284295150740829E-8</c:v>
                </c:pt>
                <c:pt idx="658">
                  <c:v>1.4296574296387154E-8</c:v>
                </c:pt>
                <c:pt idx="659">
                  <c:v>1.4204536296591647E-8</c:v>
                </c:pt>
                <c:pt idx="660">
                  <c:v>1.1886718260256348E-8</c:v>
                </c:pt>
                <c:pt idx="661">
                  <c:v>5.6593838018945624E-8</c:v>
                </c:pt>
                <c:pt idx="662">
                  <c:v>8.0268385080299618E-8</c:v>
                </c:pt>
                <c:pt idx="663">
                  <c:v>8.0720142666931505E-8</c:v>
                </c:pt>
                <c:pt idx="664">
                  <c:v>7.8335632361329428E-8</c:v>
                </c:pt>
                <c:pt idx="665">
                  <c:v>7.5693089539771858E-8</c:v>
                </c:pt>
                <c:pt idx="666">
                  <c:v>7.5136578105202323E-8</c:v>
                </c:pt>
                <c:pt idx="667">
                  <c:v>7.9602050275849696E-8</c:v>
                </c:pt>
                <c:pt idx="668">
                  <c:v>7.7468150209025845E-8</c:v>
                </c:pt>
                <c:pt idx="669">
                  <c:v>-2.6364589942089442E-8</c:v>
                </c:pt>
                <c:pt idx="670">
                  <c:v>-2.3039960681125101E-8</c:v>
                </c:pt>
                <c:pt idx="671">
                  <c:v>-6.5152171627591723E-8</c:v>
                </c:pt>
                <c:pt idx="672">
                  <c:v>-6.4389385529235902E-8</c:v>
                </c:pt>
                <c:pt idx="673">
                  <c:v>-6.2370822394247541E-8</c:v>
                </c:pt>
                <c:pt idx="674">
                  <c:v>-6.2742114498644534E-8</c:v>
                </c:pt>
                <c:pt idx="675">
                  <c:v>-5.9631967055845293E-8</c:v>
                </c:pt>
                <c:pt idx="676">
                  <c:v>-5.8331096151265498E-8</c:v>
                </c:pt>
                <c:pt idx="677">
                  <c:v>-6.3901066859615859E-8</c:v>
                </c:pt>
                <c:pt idx="678">
                  <c:v>-6.1923208233346279E-8</c:v>
                </c:pt>
                <c:pt idx="679">
                  <c:v>4.3943743057594985E-8</c:v>
                </c:pt>
                <c:pt idx="680">
                  <c:v>4.1557988393249065E-8</c:v>
                </c:pt>
                <c:pt idx="681">
                  <c:v>4.1065922785249067E-8</c:v>
                </c:pt>
                <c:pt idx="682">
                  <c:v>4.202956033055497E-8</c:v>
                </c:pt>
                <c:pt idx="683">
                  <c:v>3.9161777415646037E-8</c:v>
                </c:pt>
                <c:pt idx="684">
                  <c:v>3.8970964669323007E-8</c:v>
                </c:pt>
                <c:pt idx="685">
                  <c:v>3.8870628418710917E-8</c:v>
                </c:pt>
                <c:pt idx="686">
                  <c:v>3.7402547220592683E-8</c:v>
                </c:pt>
                <c:pt idx="687">
                  <c:v>4.0376881989221963E-8</c:v>
                </c:pt>
                <c:pt idx="688">
                  <c:v>3.9294184431456938E-8</c:v>
                </c:pt>
                <c:pt idx="689">
                  <c:v>3.8272188009263206E-8</c:v>
                </c:pt>
                <c:pt idx="690">
                  <c:v>3.8086649119707149E-8</c:v>
                </c:pt>
                <c:pt idx="691">
                  <c:v>4.2454910073568097E-8</c:v>
                </c:pt>
                <c:pt idx="692">
                  <c:v>4.1059784492222826E-8</c:v>
                </c:pt>
                <c:pt idx="693">
                  <c:v>4.2404521194578375E-8</c:v>
                </c:pt>
                <c:pt idx="694">
                  <c:v>4.165191459897565E-8</c:v>
                </c:pt>
                <c:pt idx="695">
                  <c:v>3.6308987370792541E-8</c:v>
                </c:pt>
                <c:pt idx="696">
                  <c:v>2.594429155209056E-8</c:v>
                </c:pt>
                <c:pt idx="697">
                  <c:v>3.1079651367218828E-8</c:v>
                </c:pt>
                <c:pt idx="698">
                  <c:v>3.0527009251824919E-8</c:v>
                </c:pt>
                <c:pt idx="699">
                  <c:v>3.0727500943743525E-8</c:v>
                </c:pt>
                <c:pt idx="700">
                  <c:v>3.4516457432551224E-8</c:v>
                </c:pt>
                <c:pt idx="701">
                  <c:v>2.9206401848602803E-8</c:v>
                </c:pt>
                <c:pt idx="702">
                  <c:v>3.0614006700294614E-8</c:v>
                </c:pt>
                <c:pt idx="703">
                  <c:v>2.8881093850536142E-8</c:v>
                </c:pt>
                <c:pt idx="704">
                  <c:v>3.2457756815595419E-8</c:v>
                </c:pt>
                <c:pt idx="705">
                  <c:v>3.4138861009072971E-8</c:v>
                </c:pt>
                <c:pt idx="706">
                  <c:v>4.5104969207301135E-8</c:v>
                </c:pt>
                <c:pt idx="707">
                  <c:v>3.8207995649781244E-8</c:v>
                </c:pt>
                <c:pt idx="708">
                  <c:v>4.0427897182698019E-8</c:v>
                </c:pt>
                <c:pt idx="709">
                  <c:v>3.9315595926294227E-8</c:v>
                </c:pt>
                <c:pt idx="710">
                  <c:v>3.7273174347146317E-8</c:v>
                </c:pt>
                <c:pt idx="711">
                  <c:v>3.6382842830694673E-8</c:v>
                </c:pt>
                <c:pt idx="712">
                  <c:v>3.5200365566625434E-8</c:v>
                </c:pt>
                <c:pt idx="713">
                  <c:v>3.8065035059226329E-8</c:v>
                </c:pt>
                <c:pt idx="714">
                  <c:v>3.3890157640384736E-8</c:v>
                </c:pt>
                <c:pt idx="715">
                  <c:v>7.4360452589197581E-9</c:v>
                </c:pt>
                <c:pt idx="716">
                  <c:v>5.6720170550154772E-9</c:v>
                </c:pt>
                <c:pt idx="717">
                  <c:v>1.2397073930037887E-8</c:v>
                </c:pt>
                <c:pt idx="718">
                  <c:v>1.0254639456932961E-8</c:v>
                </c:pt>
                <c:pt idx="719">
                  <c:v>9.4642712650964027E-9</c:v>
                </c:pt>
                <c:pt idx="720">
                  <c:v>6.6013066640212656E-9</c:v>
                </c:pt>
                <c:pt idx="721">
                  <c:v>3.8253785930048496E-8</c:v>
                </c:pt>
                <c:pt idx="722">
                  <c:v>4.1407265989973354E-8</c:v>
                </c:pt>
                <c:pt idx="723">
                  <c:v>3.8584438433947344E-8</c:v>
                </c:pt>
                <c:pt idx="724">
                  <c:v>4.0331790382667019E-8</c:v>
                </c:pt>
                <c:pt idx="725">
                  <c:v>6.7212319166903341E-8</c:v>
                </c:pt>
                <c:pt idx="726">
                  <c:v>8.2630436861297577E-8</c:v>
                </c:pt>
                <c:pt idx="727">
                  <c:v>7.6164810683471553E-8</c:v>
                </c:pt>
                <c:pt idx="728">
                  <c:v>7.58868285655926E-8</c:v>
                </c:pt>
                <c:pt idx="729">
                  <c:v>7.7602648976569289E-8</c:v>
                </c:pt>
                <c:pt idx="730">
                  <c:v>7.8986430668187964E-8</c:v>
                </c:pt>
                <c:pt idx="731">
                  <c:v>4.8523296818116373E-8</c:v>
                </c:pt>
                <c:pt idx="732">
                  <c:v>4.5043341496398353E-8</c:v>
                </c:pt>
                <c:pt idx="733">
                  <c:v>4.5494624237416616E-8</c:v>
                </c:pt>
                <c:pt idx="734">
                  <c:v>4.8643341726621854E-8</c:v>
                </c:pt>
                <c:pt idx="735">
                  <c:v>4.8759438489423764E-8</c:v>
                </c:pt>
                <c:pt idx="736">
                  <c:v>3.455255590284046E-8</c:v>
                </c:pt>
                <c:pt idx="737">
                  <c:v>3.4482928878148519E-8</c:v>
                </c:pt>
                <c:pt idx="738">
                  <c:v>3.4055298882461588E-8</c:v>
                </c:pt>
                <c:pt idx="739">
                  <c:v>3.7542445722767919E-8</c:v>
                </c:pt>
                <c:pt idx="740">
                  <c:v>3.6902526709959562E-8</c:v>
                </c:pt>
                <c:pt idx="741">
                  <c:v>4.4022638788168929E-8</c:v>
                </c:pt>
                <c:pt idx="742">
                  <c:v>4.4681626989092022E-8</c:v>
                </c:pt>
                <c:pt idx="743">
                  <c:v>4.4330417059362787E-8</c:v>
                </c:pt>
                <c:pt idx="744">
                  <c:v>4.1109096027704124E-8</c:v>
                </c:pt>
                <c:pt idx="745">
                  <c:v>4.2666584920148289E-8</c:v>
                </c:pt>
                <c:pt idx="746">
                  <c:v>4.1624689598836823E-8</c:v>
                </c:pt>
                <c:pt idx="747">
                  <c:v>4.2427820737115384E-8</c:v>
                </c:pt>
                <c:pt idx="748">
                  <c:v>4.5212623355604136E-8</c:v>
                </c:pt>
                <c:pt idx="749">
                  <c:v>3.9885956822044473E-8</c:v>
                </c:pt>
                <c:pt idx="750">
                  <c:v>3.9813227392631049E-8</c:v>
                </c:pt>
                <c:pt idx="751">
                  <c:v>3.2789046975034956E-8</c:v>
                </c:pt>
                <c:pt idx="752">
                  <c:v>3.69743927283252E-8</c:v>
                </c:pt>
                <c:pt idx="753">
                  <c:v>3.7312110963693206E-8</c:v>
                </c:pt>
                <c:pt idx="754">
                  <c:v>3.7760438290876133E-8</c:v>
                </c:pt>
                <c:pt idx="755">
                  <c:v>3.5816352768458082E-8</c:v>
                </c:pt>
                <c:pt idx="756">
                  <c:v>3.8202157980795352E-8</c:v>
                </c:pt>
                <c:pt idx="757">
                  <c:v>3.639898098953253E-8</c:v>
                </c:pt>
                <c:pt idx="758">
                  <c:v>3.5458591609602709E-8</c:v>
                </c:pt>
                <c:pt idx="759">
                  <c:v>3.582711702944243E-8</c:v>
                </c:pt>
                <c:pt idx="760">
                  <c:v>3.6727527824105136E-8</c:v>
                </c:pt>
                <c:pt idx="761">
                  <c:v>3.6053448159706066E-8</c:v>
                </c:pt>
                <c:pt idx="762">
                  <c:v>3.1422848087942872E-8</c:v>
                </c:pt>
                <c:pt idx="763">
                  <c:v>3.2596090568588209E-8</c:v>
                </c:pt>
                <c:pt idx="764">
                  <c:v>3.1767509140699693E-8</c:v>
                </c:pt>
                <c:pt idx="765">
                  <c:v>3.260106176776346E-8</c:v>
                </c:pt>
                <c:pt idx="766">
                  <c:v>2.9886788060546253E-8</c:v>
                </c:pt>
                <c:pt idx="767">
                  <c:v>3.2704746112423936E-8</c:v>
                </c:pt>
                <c:pt idx="768">
                  <c:v>3.2106258937212375E-8</c:v>
                </c:pt>
                <c:pt idx="769">
                  <c:v>3.4397821745130001E-8</c:v>
                </c:pt>
                <c:pt idx="770">
                  <c:v>3.4604465192367604E-8</c:v>
                </c:pt>
                <c:pt idx="771">
                  <c:v>3.4037244330840442E-8</c:v>
                </c:pt>
                <c:pt idx="772">
                  <c:v>3.6038276572386998E-8</c:v>
                </c:pt>
                <c:pt idx="773">
                  <c:v>3.4029569769912853E-8</c:v>
                </c:pt>
                <c:pt idx="774">
                  <c:v>3.5472791616342127E-8</c:v>
                </c:pt>
                <c:pt idx="775">
                  <c:v>3.4690809063156634E-8</c:v>
                </c:pt>
                <c:pt idx="776">
                  <c:v>3.5343690024833778E-8</c:v>
                </c:pt>
                <c:pt idx="777">
                  <c:v>3.2733735043926611E-8</c:v>
                </c:pt>
                <c:pt idx="778">
                  <c:v>3.2543223236501635E-8</c:v>
                </c:pt>
                <c:pt idx="779">
                  <c:v>3.0468914330061739E-8</c:v>
                </c:pt>
                <c:pt idx="780">
                  <c:v>3.0167733187431662E-8</c:v>
                </c:pt>
                <c:pt idx="781">
                  <c:v>2.9744712163592559E-8</c:v>
                </c:pt>
                <c:pt idx="782">
                  <c:v>3.1915240036409303E-8</c:v>
                </c:pt>
                <c:pt idx="783">
                  <c:v>3.524803173880713E-8</c:v>
                </c:pt>
                <c:pt idx="784">
                  <c:v>3.3553543676378037E-8</c:v>
                </c:pt>
                <c:pt idx="785">
                  <c:v>3.4060200838034816E-8</c:v>
                </c:pt>
                <c:pt idx="786">
                  <c:v>3.5134614504738442E-8</c:v>
                </c:pt>
                <c:pt idx="787">
                  <c:v>3.5474083976522203E-8</c:v>
                </c:pt>
                <c:pt idx="788">
                  <c:v>3.6717717909940672E-8</c:v>
                </c:pt>
                <c:pt idx="789">
                  <c:v>3.6790884478772011E-8</c:v>
                </c:pt>
                <c:pt idx="790">
                  <c:v>3.5590999495135684E-8</c:v>
                </c:pt>
                <c:pt idx="791">
                  <c:v>3.9404930197563141E-8</c:v>
                </c:pt>
                <c:pt idx="792">
                  <c:v>3.5768399156858575E-8</c:v>
                </c:pt>
                <c:pt idx="793">
                  <c:v>3.2166694389133515E-8</c:v>
                </c:pt>
                <c:pt idx="794">
                  <c:v>3.2629985464895092E-8</c:v>
                </c:pt>
                <c:pt idx="795">
                  <c:v>3.1318003564716324E-8</c:v>
                </c:pt>
                <c:pt idx="796">
                  <c:v>3.4172605904021543E-8</c:v>
                </c:pt>
                <c:pt idx="797">
                  <c:v>3.2862976556885239E-8</c:v>
                </c:pt>
                <c:pt idx="798">
                  <c:v>3.2122565877200316E-8</c:v>
                </c:pt>
                <c:pt idx="799">
                  <c:v>3.2569839431228005E-8</c:v>
                </c:pt>
                <c:pt idx="800">
                  <c:v>3.444815737723493E-8</c:v>
                </c:pt>
                <c:pt idx="801">
                  <c:v>3.112982608087182E-8</c:v>
                </c:pt>
                <c:pt idx="802">
                  <c:v>2.9869958650791006E-8</c:v>
                </c:pt>
                <c:pt idx="803">
                  <c:v>2.9940578612287687E-8</c:v>
                </c:pt>
                <c:pt idx="804">
                  <c:v>3.4471642530338225E-8</c:v>
                </c:pt>
                <c:pt idx="805">
                  <c:v>3.617132678895584E-8</c:v>
                </c:pt>
                <c:pt idx="806">
                  <c:v>3.2794967897530725E-8</c:v>
                </c:pt>
                <c:pt idx="807">
                  <c:v>3.3314865646007787E-8</c:v>
                </c:pt>
                <c:pt idx="808">
                  <c:v>3.2234357418161797E-8</c:v>
                </c:pt>
                <c:pt idx="809">
                  <c:v>3.2287350561717035E-8</c:v>
                </c:pt>
                <c:pt idx="810">
                  <c:v>3.0656885045290217E-8</c:v>
                </c:pt>
                <c:pt idx="811">
                  <c:v>3.154969181665444E-8</c:v>
                </c:pt>
                <c:pt idx="812">
                  <c:v>3.2672829673848372E-8</c:v>
                </c:pt>
                <c:pt idx="813">
                  <c:v>3.4958481538380983E-8</c:v>
                </c:pt>
                <c:pt idx="814">
                  <c:v>2.9902567833147673E-8</c:v>
                </c:pt>
                <c:pt idx="815">
                  <c:v>2.8545435529005052E-8</c:v>
                </c:pt>
                <c:pt idx="816">
                  <c:v>2.8050381299767427E-8</c:v>
                </c:pt>
                <c:pt idx="817">
                  <c:v>2.8212510045702727E-8</c:v>
                </c:pt>
                <c:pt idx="818">
                  <c:v>2.9243082365321524E-8</c:v>
                </c:pt>
                <c:pt idx="819">
                  <c:v>2.8212573118428794E-8</c:v>
                </c:pt>
                <c:pt idx="820">
                  <c:v>2.8559303804654465E-8</c:v>
                </c:pt>
                <c:pt idx="821">
                  <c:v>2.9341013176648627E-8</c:v>
                </c:pt>
                <c:pt idx="822">
                  <c:v>2.913824960917955E-8</c:v>
                </c:pt>
                <c:pt idx="823">
                  <c:v>2.7670717680875956E-8</c:v>
                </c:pt>
                <c:pt idx="824">
                  <c:v>2.7288534694415084E-8</c:v>
                </c:pt>
                <c:pt idx="825">
                  <c:v>2.7943709750511086E-8</c:v>
                </c:pt>
                <c:pt idx="826">
                  <c:v>2.8347806595229178E-8</c:v>
                </c:pt>
                <c:pt idx="827">
                  <c:v>3.0400243555064425E-8</c:v>
                </c:pt>
                <c:pt idx="828">
                  <c:v>2.9464960425633149E-8</c:v>
                </c:pt>
                <c:pt idx="829">
                  <c:v>2.9590411024668085E-8</c:v>
                </c:pt>
                <c:pt idx="830">
                  <c:v>3.0190626593374891E-8</c:v>
                </c:pt>
                <c:pt idx="831">
                  <c:v>2.8426273316745946E-8</c:v>
                </c:pt>
                <c:pt idx="832">
                  <c:v>2.7870439049934288E-8</c:v>
                </c:pt>
                <c:pt idx="833">
                  <c:v>2.6707723048276611E-8</c:v>
                </c:pt>
                <c:pt idx="834">
                  <c:v>2.8125275620815071E-8</c:v>
                </c:pt>
                <c:pt idx="835">
                  <c:v>2.9509148135792054E-8</c:v>
                </c:pt>
                <c:pt idx="836">
                  <c:v>2.8778447402599473E-8</c:v>
                </c:pt>
                <c:pt idx="837">
                  <c:v>2.6284744523525635E-8</c:v>
                </c:pt>
                <c:pt idx="838">
                  <c:v>2.5533656872633382E-8</c:v>
                </c:pt>
                <c:pt idx="839">
                  <c:v>2.8433353251065774E-8</c:v>
                </c:pt>
                <c:pt idx="840">
                  <c:v>3.2957596029193725E-8</c:v>
                </c:pt>
                <c:pt idx="841">
                  <c:v>3.2926861634615043E-8</c:v>
                </c:pt>
                <c:pt idx="842">
                  <c:v>3.4068389605372514E-8</c:v>
                </c:pt>
                <c:pt idx="843">
                  <c:v>3.4934029947945183E-8</c:v>
                </c:pt>
                <c:pt idx="844">
                  <c:v>3.629469066240312E-8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5.5824851722734989E-9</c:v>
                </c:pt>
                <c:pt idx="856">
                  <c:v>5.4341654754075009E-9</c:v>
                </c:pt>
                <c:pt idx="857">
                  <c:v>5.7463526421130204E-9</c:v>
                </c:pt>
                <c:pt idx="858">
                  <c:v>7.991222247625726E-9</c:v>
                </c:pt>
                <c:pt idx="859">
                  <c:v>8.1543905559094604E-9</c:v>
                </c:pt>
                <c:pt idx="860">
                  <c:v>7.6484950689766895E-9</c:v>
                </c:pt>
                <c:pt idx="861">
                  <c:v>1.1525615607834969E-8</c:v>
                </c:pt>
                <c:pt idx="862">
                  <c:v>1.1733705039903555E-8</c:v>
                </c:pt>
                <c:pt idx="863">
                  <c:v>1.036765568860827E-8</c:v>
                </c:pt>
                <c:pt idx="864">
                  <c:v>1.0795123463727729E-8</c:v>
                </c:pt>
                <c:pt idx="865">
                  <c:v>1.0460666587032177E-8</c:v>
                </c:pt>
                <c:pt idx="866">
                  <c:v>1.0752323069015344E-8</c:v>
                </c:pt>
                <c:pt idx="867">
                  <c:v>1.0426433894196307E-8</c:v>
                </c:pt>
                <c:pt idx="868">
                  <c:v>7.630979009503869E-9</c:v>
                </c:pt>
                <c:pt idx="869">
                  <c:v>-6.9487810757435212E-9</c:v>
                </c:pt>
                <c:pt idx="870">
                  <c:v>-7.0138798999588012E-9</c:v>
                </c:pt>
                <c:pt idx="871">
                  <c:v>-1.1550400454549065E-8</c:v>
                </c:pt>
                <c:pt idx="872">
                  <c:v>-1.2000223656530215E-8</c:v>
                </c:pt>
                <c:pt idx="873">
                  <c:v>-1.1530814126677514E-8</c:v>
                </c:pt>
                <c:pt idx="874">
                  <c:v>-1.2579191841549743E-8</c:v>
                </c:pt>
                <c:pt idx="875">
                  <c:v>-1.2975089716435185E-8</c:v>
                </c:pt>
                <c:pt idx="876">
                  <c:v>-1.4351055724912976E-8</c:v>
                </c:pt>
                <c:pt idx="877">
                  <c:v>-1.4499454645074457E-8</c:v>
                </c:pt>
                <c:pt idx="878">
                  <c:v>-1.4385403214288932E-8</c:v>
                </c:pt>
                <c:pt idx="879">
                  <c:v>-3.2594019425993164E-10</c:v>
                </c:pt>
                <c:pt idx="880">
                  <c:v>-3.1603245106756426E-10</c:v>
                </c:pt>
                <c:pt idx="881">
                  <c:v>4.2903651171637295E-10</c:v>
                </c:pt>
                <c:pt idx="882">
                  <c:v>5.9321285039627136E-10</c:v>
                </c:pt>
                <c:pt idx="883">
                  <c:v>-8.6055236973068765E-11</c:v>
                </c:pt>
                <c:pt idx="884">
                  <c:v>1.133601666583578E-10</c:v>
                </c:pt>
                <c:pt idx="885">
                  <c:v>1.6510716807223696E-10</c:v>
                </c:pt>
                <c:pt idx="886">
                  <c:v>1.4032199612542937E-9</c:v>
                </c:pt>
                <c:pt idx="887">
                  <c:v>5.1845285730565584E-10</c:v>
                </c:pt>
                <c:pt idx="888">
                  <c:v>7.9108020286514321E-10</c:v>
                </c:pt>
                <c:pt idx="889">
                  <c:v>2.2563528103099974E-9</c:v>
                </c:pt>
                <c:pt idx="890">
                  <c:v>2.0115951517591502E-9</c:v>
                </c:pt>
                <c:pt idx="891">
                  <c:v>1.571630064692913E-9</c:v>
                </c:pt>
                <c:pt idx="892">
                  <c:v>1.5029721354190881E-9</c:v>
                </c:pt>
                <c:pt idx="893">
                  <c:v>1.9602210235501079E-9</c:v>
                </c:pt>
                <c:pt idx="894">
                  <c:v>1.6347973055528781E-9</c:v>
                </c:pt>
                <c:pt idx="895">
                  <c:v>1.7595881291467068E-9</c:v>
                </c:pt>
                <c:pt idx="896">
                  <c:v>2.595615456761644E-9</c:v>
                </c:pt>
                <c:pt idx="897">
                  <c:v>3.4433380633213815E-9</c:v>
                </c:pt>
                <c:pt idx="898">
                  <c:v>3.3248849097718528E-9</c:v>
                </c:pt>
                <c:pt idx="899">
                  <c:v>2.1412650556041305E-9</c:v>
                </c:pt>
                <c:pt idx="900">
                  <c:v>2.0905289140124531E-9</c:v>
                </c:pt>
                <c:pt idx="901">
                  <c:v>6.0856431454712596E-10</c:v>
                </c:pt>
                <c:pt idx="902">
                  <c:v>2.0122528989793514E-10</c:v>
                </c:pt>
                <c:pt idx="903">
                  <c:v>2.139534062619857E-9</c:v>
                </c:pt>
                <c:pt idx="904">
                  <c:v>1.6406669004809291E-9</c:v>
                </c:pt>
                <c:pt idx="905">
                  <c:v>1.2911313718298505E-9</c:v>
                </c:pt>
                <c:pt idx="906">
                  <c:v>2.6830411480542321E-10</c:v>
                </c:pt>
                <c:pt idx="907">
                  <c:v>-7.7017302545046309E-10</c:v>
                </c:pt>
                <c:pt idx="908">
                  <c:v>-7.7654693402943793E-10</c:v>
                </c:pt>
                <c:pt idx="909">
                  <c:v>-6.0739618238374193E-10</c:v>
                </c:pt>
                <c:pt idx="910">
                  <c:v>1.7126823572625621E-9</c:v>
                </c:pt>
                <c:pt idx="911">
                  <c:v>2.2712268560052684E-9</c:v>
                </c:pt>
                <c:pt idx="912">
                  <c:v>2.513435168427E-9</c:v>
                </c:pt>
                <c:pt idx="913">
                  <c:v>5.7586445398770423E-10</c:v>
                </c:pt>
                <c:pt idx="914">
                  <c:v>-1.8851556960373928E-10</c:v>
                </c:pt>
                <c:pt idx="915">
                  <c:v>1.3051985419024892E-10</c:v>
                </c:pt>
                <c:pt idx="916">
                  <c:v>2.6672562844789711E-10</c:v>
                </c:pt>
                <c:pt idx="917">
                  <c:v>-1.9512500438736409E-9</c:v>
                </c:pt>
                <c:pt idx="918">
                  <c:v>-2.296827945268945E-9</c:v>
                </c:pt>
                <c:pt idx="919">
                  <c:v>3.4011248094826689E-9</c:v>
                </c:pt>
                <c:pt idx="920">
                  <c:v>1.5831680783959762E-6</c:v>
                </c:pt>
                <c:pt idx="921">
                  <c:v>1.5822789847519246E-6</c:v>
                </c:pt>
                <c:pt idx="922">
                  <c:v>1.5737399547791966E-6</c:v>
                </c:pt>
                <c:pt idx="923">
                  <c:v>-7.4169758407710009E-8</c:v>
                </c:pt>
                <c:pt idx="924">
                  <c:v>-8.8165301066667676E-8</c:v>
                </c:pt>
                <c:pt idx="925">
                  <c:v>-4.3982171191143349E-7</c:v>
                </c:pt>
                <c:pt idx="926">
                  <c:v>-4.5225551482883353E-7</c:v>
                </c:pt>
                <c:pt idx="927">
                  <c:v>-4.7220768796403609E-7</c:v>
                </c:pt>
                <c:pt idx="928">
                  <c:v>-5.8685824934417395E-7</c:v>
                </c:pt>
                <c:pt idx="929">
                  <c:v>-8.9637945163397861E-6</c:v>
                </c:pt>
                <c:pt idx="930">
                  <c:v>-9.2800486388881637E-6</c:v>
                </c:pt>
                <c:pt idx="931">
                  <c:v>-9.1720535298081898E-6</c:v>
                </c:pt>
                <c:pt idx="932">
                  <c:v>-9.0294643415895771E-6</c:v>
                </c:pt>
                <c:pt idx="933">
                  <c:v>-7.2223836254385063E-6</c:v>
                </c:pt>
                <c:pt idx="934">
                  <c:v>-7.0753880035956495E-6</c:v>
                </c:pt>
                <c:pt idx="935">
                  <c:v>-6.7085451062169261E-6</c:v>
                </c:pt>
                <c:pt idx="936">
                  <c:v>-6.7498828322245111E-6</c:v>
                </c:pt>
                <c:pt idx="937">
                  <c:v>-6.9321243798588191E-6</c:v>
                </c:pt>
                <c:pt idx="938">
                  <c:v>-6.455506574138787E-6</c:v>
                </c:pt>
                <c:pt idx="939">
                  <c:v>1.9389959924747902E-6</c:v>
                </c:pt>
                <c:pt idx="940">
                  <c:v>7.4532348780698634E-7</c:v>
                </c:pt>
                <c:pt idx="941">
                  <c:v>6.5597704820345235E-7</c:v>
                </c:pt>
                <c:pt idx="942">
                  <c:v>6.7903586986689647E-7</c:v>
                </c:pt>
                <c:pt idx="943">
                  <c:v>5.3963179964168033E-7</c:v>
                </c:pt>
                <c:pt idx="944">
                  <c:v>4.1079884932197899E-7</c:v>
                </c:pt>
                <c:pt idx="945">
                  <c:v>3.9947480733553086E-7</c:v>
                </c:pt>
                <c:pt idx="946">
                  <c:v>4.1430439100287773E-7</c:v>
                </c:pt>
                <c:pt idx="947">
                  <c:v>6.2086804130133289E-7</c:v>
                </c:pt>
                <c:pt idx="948">
                  <c:v>2.718877113256516E-7</c:v>
                </c:pt>
                <c:pt idx="949">
                  <c:v>2.5524890475430445E-7</c:v>
                </c:pt>
                <c:pt idx="950">
                  <c:v>1.991671120884951E-7</c:v>
                </c:pt>
                <c:pt idx="951">
                  <c:v>-6.2970951156916714E-7</c:v>
                </c:pt>
                <c:pt idx="952">
                  <c:v>-7.534896565093436E-7</c:v>
                </c:pt>
                <c:pt idx="953">
                  <c:v>-7.6083820951426683E-7</c:v>
                </c:pt>
                <c:pt idx="954">
                  <c:v>-7.5495915650411212E-7</c:v>
                </c:pt>
                <c:pt idx="955">
                  <c:v>-1.1060276938883165E-6</c:v>
                </c:pt>
                <c:pt idx="956">
                  <c:v>-1.0505494233483505E-6</c:v>
                </c:pt>
                <c:pt idx="957">
                  <c:v>-1.0481364673514613E-6</c:v>
                </c:pt>
                <c:pt idx="958">
                  <c:v>-1.048605464505451E-6</c:v>
                </c:pt>
                <c:pt idx="959">
                  <c:v>-1.0340660308227674E-6</c:v>
                </c:pt>
                <c:pt idx="960">
                  <c:v>-1.0615750248522504E-6</c:v>
                </c:pt>
                <c:pt idx="961">
                  <c:v>-2.4190949526901946E-7</c:v>
                </c:pt>
                <c:pt idx="962">
                  <c:v>-8.4913270498434217E-7</c:v>
                </c:pt>
                <c:pt idx="963">
                  <c:v>-8.4853837195847196E-7</c:v>
                </c:pt>
                <c:pt idx="964">
                  <c:v>-8.5258868658717757E-7</c:v>
                </c:pt>
                <c:pt idx="965">
                  <c:v>-5.0448592548805549E-7</c:v>
                </c:pt>
                <c:pt idx="966">
                  <c:v>-4.7419481690459322E-7</c:v>
                </c:pt>
                <c:pt idx="967">
                  <c:v>-4.7625524376923901E-7</c:v>
                </c:pt>
                <c:pt idx="968">
                  <c:v>-4.8618914279064406E-7</c:v>
                </c:pt>
                <c:pt idx="969">
                  <c:v>-4.8616294136634411E-7</c:v>
                </c:pt>
                <c:pt idx="970">
                  <c:v>-4.639236679509776E-7</c:v>
                </c:pt>
                <c:pt idx="971">
                  <c:v>-4.6671876534825803E-7</c:v>
                </c:pt>
                <c:pt idx="972">
                  <c:v>1.3817528665987325E-7</c:v>
                </c:pt>
                <c:pt idx="973">
                  <c:v>1.2937138645066568E-7</c:v>
                </c:pt>
                <c:pt idx="974">
                  <c:v>1.7739867833362797E-7</c:v>
                </c:pt>
                <c:pt idx="975">
                  <c:v>1.8785528725002763E-7</c:v>
                </c:pt>
                <c:pt idx="976">
                  <c:v>1.4686336018056423E-7</c:v>
                </c:pt>
                <c:pt idx="977">
                  <c:v>-7.7698128597904167E-7</c:v>
                </c:pt>
                <c:pt idx="978">
                  <c:v>-7.7154398851951501E-7</c:v>
                </c:pt>
                <c:pt idx="979">
                  <c:v>-7.6763588826644567E-7</c:v>
                </c:pt>
                <c:pt idx="980">
                  <c:v>-7.7111069793232743E-7</c:v>
                </c:pt>
                <c:pt idx="981">
                  <c:v>-7.5918339162830179E-7</c:v>
                </c:pt>
                <c:pt idx="982">
                  <c:v>-7.8272969318011178E-7</c:v>
                </c:pt>
                <c:pt idx="983">
                  <c:v>-7.3977359282098363E-7</c:v>
                </c:pt>
                <c:pt idx="984">
                  <c:v>-7.8777457106993631E-7</c:v>
                </c:pt>
                <c:pt idx="985">
                  <c:v>-8.034413085331159E-7</c:v>
                </c:pt>
                <c:pt idx="986">
                  <c:v>-7.9544666013078284E-7</c:v>
                </c:pt>
                <c:pt idx="987">
                  <c:v>1.3438953078206607E-7</c:v>
                </c:pt>
                <c:pt idx="988">
                  <c:v>1.4995793355800666E-7</c:v>
                </c:pt>
                <c:pt idx="989">
                  <c:v>1.2882603639544905E-7</c:v>
                </c:pt>
                <c:pt idx="990">
                  <c:v>7.1963117836748559E-8</c:v>
                </c:pt>
                <c:pt idx="991">
                  <c:v>6.1037616734603886E-8</c:v>
                </c:pt>
                <c:pt idx="992">
                  <c:v>7.2626640248931757E-8</c:v>
                </c:pt>
                <c:pt idx="993">
                  <c:v>3.1959292575279184E-8</c:v>
                </c:pt>
                <c:pt idx="994">
                  <c:v>4.6907753764037598E-8</c:v>
                </c:pt>
                <c:pt idx="995">
                  <c:v>5.4378847766340593E-8</c:v>
                </c:pt>
                <c:pt idx="996">
                  <c:v>3.7197934367040511E-8</c:v>
                </c:pt>
                <c:pt idx="997">
                  <c:v>3.0762796489776397E-8</c:v>
                </c:pt>
                <c:pt idx="998">
                  <c:v>2.7298170365784746E-9</c:v>
                </c:pt>
                <c:pt idx="999">
                  <c:v>4.7776155695629618E-9</c:v>
                </c:pt>
                <c:pt idx="1000">
                  <c:v>5.8772455042896271E-8</c:v>
                </c:pt>
                <c:pt idx="1001">
                  <c:v>-2.6933087582332882E-7</c:v>
                </c:pt>
                <c:pt idx="1002">
                  <c:v>-2.8300603272166439E-7</c:v>
                </c:pt>
                <c:pt idx="1003">
                  <c:v>-2.667420501317548E-7</c:v>
                </c:pt>
                <c:pt idx="1004">
                  <c:v>-2.8288415619168153E-7</c:v>
                </c:pt>
                <c:pt idx="1005">
                  <c:v>-3.1433340904522893E-7</c:v>
                </c:pt>
                <c:pt idx="1006">
                  <c:v>-3.0361460955230719E-7</c:v>
                </c:pt>
                <c:pt idx="1007">
                  <c:v>-2.9542865340745851E-7</c:v>
                </c:pt>
                <c:pt idx="1008">
                  <c:v>-2.8378741016305909E-7</c:v>
                </c:pt>
                <c:pt idx="1009">
                  <c:v>-2.8583959980536951E-7</c:v>
                </c:pt>
                <c:pt idx="1010">
                  <c:v>-2.9182636667113654E-7</c:v>
                </c:pt>
                <c:pt idx="1011">
                  <c:v>2.6585766386950275E-8</c:v>
                </c:pt>
                <c:pt idx="1012">
                  <c:v>2.7622403984386086E-8</c:v>
                </c:pt>
                <c:pt idx="1013">
                  <c:v>4.9459616108749413E-9</c:v>
                </c:pt>
                <c:pt idx="1014">
                  <c:v>1.883022359132016E-9</c:v>
                </c:pt>
                <c:pt idx="1015">
                  <c:v>3.6255382557976296E-8</c:v>
                </c:pt>
                <c:pt idx="1016">
                  <c:v>2.7294484439485213E-8</c:v>
                </c:pt>
                <c:pt idx="1017">
                  <c:v>2.0795970449151095E-8</c:v>
                </c:pt>
                <c:pt idx="1018">
                  <c:v>3.754819015585626E-8</c:v>
                </c:pt>
                <c:pt idx="1019">
                  <c:v>3.8117989669990836E-8</c:v>
                </c:pt>
                <c:pt idx="1020">
                  <c:v>4.6480074639768823E-8</c:v>
                </c:pt>
                <c:pt idx="1021">
                  <c:v>5.3442022635240541E-8</c:v>
                </c:pt>
                <c:pt idx="1022">
                  <c:v>-1.8017272562563049E-7</c:v>
                </c:pt>
                <c:pt idx="1023">
                  <c:v>-1.7592963012083242E-7</c:v>
                </c:pt>
                <c:pt idx="1024">
                  <c:v>-1.6889512569263428E-7</c:v>
                </c:pt>
                <c:pt idx="1025">
                  <c:v>-1.7218532502390758E-7</c:v>
                </c:pt>
                <c:pt idx="1026">
                  <c:v>-1.6468900561785481E-7</c:v>
                </c:pt>
                <c:pt idx="1027">
                  <c:v>-1.6200208503487128E-7</c:v>
                </c:pt>
                <c:pt idx="1028">
                  <c:v>-1.8068389545363132E-7</c:v>
                </c:pt>
                <c:pt idx="1029">
                  <c:v>-1.8482596570877443E-7</c:v>
                </c:pt>
                <c:pt idx="1030">
                  <c:v>-1.8710850863561291E-7</c:v>
                </c:pt>
                <c:pt idx="1031">
                  <c:v>-2.0381814656731305E-7</c:v>
                </c:pt>
                <c:pt idx="1032">
                  <c:v>2.581527094575248E-8</c:v>
                </c:pt>
                <c:pt idx="1033">
                  <c:v>1.1466259998744303E-7</c:v>
                </c:pt>
                <c:pt idx="1034">
                  <c:v>1.0938935151911824E-7</c:v>
                </c:pt>
                <c:pt idx="1035">
                  <c:v>2.6528692047717549E-7</c:v>
                </c:pt>
                <c:pt idx="1036">
                  <c:v>2.6120265954059712E-7</c:v>
                </c:pt>
                <c:pt idx="1037">
                  <c:v>2.4253819448023932E-7</c:v>
                </c:pt>
                <c:pt idx="1038">
                  <c:v>2.4019524701819248E-7</c:v>
                </c:pt>
                <c:pt idx="1039">
                  <c:v>2.4712359789175621E-7</c:v>
                </c:pt>
                <c:pt idx="1040">
                  <c:v>2.4622417156080276E-7</c:v>
                </c:pt>
                <c:pt idx="1041">
                  <c:v>2.7125328747527798E-7</c:v>
                </c:pt>
                <c:pt idx="1042">
                  <c:v>2.7186442282695668E-7</c:v>
                </c:pt>
                <c:pt idx="1043">
                  <c:v>1.7928975055026019E-7</c:v>
                </c:pt>
                <c:pt idx="1044">
                  <c:v>1.7226519987380061E-7</c:v>
                </c:pt>
                <c:pt idx="1045">
                  <c:v>1.7375815432628189E-8</c:v>
                </c:pt>
                <c:pt idx="1046">
                  <c:v>1.968454288716024E-8</c:v>
                </c:pt>
                <c:pt idx="1047">
                  <c:v>3.5316794344629719E-8</c:v>
                </c:pt>
                <c:pt idx="1048">
                  <c:v>4.1232813844716669E-8</c:v>
                </c:pt>
                <c:pt idx="1049">
                  <c:v>3.6552889855925461E-8</c:v>
                </c:pt>
                <c:pt idx="1050">
                  <c:v>3.6613664384876695E-8</c:v>
                </c:pt>
                <c:pt idx="1051">
                  <c:v>2.8150287246740704E-8</c:v>
                </c:pt>
                <c:pt idx="1052">
                  <c:v>2.8025798101512899E-8</c:v>
                </c:pt>
                <c:pt idx="1053">
                  <c:v>3.2443546378635265E-8</c:v>
                </c:pt>
                <c:pt idx="1054">
                  <c:v>3.990685738449342E-8</c:v>
                </c:pt>
                <c:pt idx="1055">
                  <c:v>4.0290977630169401E-8</c:v>
                </c:pt>
                <c:pt idx="1056">
                  <c:v>3.7326736226222789E-8</c:v>
                </c:pt>
                <c:pt idx="1057">
                  <c:v>2.9292263612458912E-8</c:v>
                </c:pt>
                <c:pt idx="1058">
                  <c:v>2.314265939599922E-8</c:v>
                </c:pt>
                <c:pt idx="1059">
                  <c:v>2.5860357042094132E-8</c:v>
                </c:pt>
                <c:pt idx="1060">
                  <c:v>2.3746211592463224E-8</c:v>
                </c:pt>
                <c:pt idx="1061">
                  <c:v>-7.9340433304630241E-8</c:v>
                </c:pt>
                <c:pt idx="1062">
                  <c:v>-8.0632937795894221E-8</c:v>
                </c:pt>
                <c:pt idx="1063">
                  <c:v>-8.1718246892547187E-8</c:v>
                </c:pt>
                <c:pt idx="1064">
                  <c:v>-8.1471447555099689E-8</c:v>
                </c:pt>
                <c:pt idx="1065">
                  <c:v>-8.3264773959805639E-8</c:v>
                </c:pt>
                <c:pt idx="1066">
                  <c:v>-8.2855269048534835E-8</c:v>
                </c:pt>
                <c:pt idx="1067">
                  <c:v>-8.3907339962987811E-8</c:v>
                </c:pt>
                <c:pt idx="1068">
                  <c:v>-1.0751381497349876E-7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9.0713846247195719E-10</c:v>
                </c:pt>
                <c:pt idx="1080">
                  <c:v>1.4271731552818447E-9</c:v>
                </c:pt>
                <c:pt idx="1081">
                  <c:v>1.6798158046787618E-9</c:v>
                </c:pt>
                <c:pt idx="1082">
                  <c:v>1.5436987358919325E-9</c:v>
                </c:pt>
                <c:pt idx="1083">
                  <c:v>2.4357246166550667E-9</c:v>
                </c:pt>
                <c:pt idx="1084">
                  <c:v>1.1847548371167951E-9</c:v>
                </c:pt>
                <c:pt idx="1085">
                  <c:v>1.2410007520175082E-9</c:v>
                </c:pt>
                <c:pt idx="1086">
                  <c:v>1.5826599061869716E-9</c:v>
                </c:pt>
                <c:pt idx="1087">
                  <c:v>1.5439620131649123E-9</c:v>
                </c:pt>
                <c:pt idx="1088">
                  <c:v>2.2866822309983053E-9</c:v>
                </c:pt>
                <c:pt idx="1089">
                  <c:v>2.3902586834805025E-9</c:v>
                </c:pt>
                <c:pt idx="1090">
                  <c:v>2.3590570306958245E-9</c:v>
                </c:pt>
                <c:pt idx="1091">
                  <c:v>2.4046531434684431E-9</c:v>
                </c:pt>
                <c:pt idx="1092">
                  <c:v>2.5993215965693724E-9</c:v>
                </c:pt>
                <c:pt idx="1093">
                  <c:v>1.5058041714776648E-9</c:v>
                </c:pt>
                <c:pt idx="1094">
                  <c:v>1.2155878310305996E-9</c:v>
                </c:pt>
                <c:pt idx="1095">
                  <c:v>1.0171908683810638E-9</c:v>
                </c:pt>
                <c:pt idx="1096">
                  <c:v>8.5469751855165676E-10</c:v>
                </c:pt>
                <c:pt idx="1097">
                  <c:v>2.238818022787481E-9</c:v>
                </c:pt>
                <c:pt idx="1098">
                  <c:v>2.1568946225783541E-9</c:v>
                </c:pt>
                <c:pt idx="1099">
                  <c:v>1.9991370217323786E-9</c:v>
                </c:pt>
                <c:pt idx="1100">
                  <c:v>1.8373036366845872E-9</c:v>
                </c:pt>
                <c:pt idx="1101">
                  <c:v>1.5078550287021592E-9</c:v>
                </c:pt>
                <c:pt idx="1102">
                  <c:v>1.1514337887081899E-9</c:v>
                </c:pt>
                <c:pt idx="1103">
                  <c:v>1.3634918722968408E-9</c:v>
                </c:pt>
                <c:pt idx="1104">
                  <c:v>2.2540481507698486E-9</c:v>
                </c:pt>
                <c:pt idx="1105">
                  <c:v>2.4673116868677322E-9</c:v>
                </c:pt>
                <c:pt idx="1106">
                  <c:v>1.8783338846777816E-9</c:v>
                </c:pt>
                <c:pt idx="1107">
                  <c:v>8.2968579466487857E-10</c:v>
                </c:pt>
                <c:pt idx="1108">
                  <c:v>1.4485246692062567E-9</c:v>
                </c:pt>
                <c:pt idx="1109">
                  <c:v>1.7377256249681943E-9</c:v>
                </c:pt>
                <c:pt idx="1110">
                  <c:v>1.4811325900272657E-9</c:v>
                </c:pt>
                <c:pt idx="1111">
                  <c:v>1.8490715846366384E-9</c:v>
                </c:pt>
                <c:pt idx="1112">
                  <c:v>2.8053606147185285E-9</c:v>
                </c:pt>
                <c:pt idx="1113">
                  <c:v>2.8553268481722912E-9</c:v>
                </c:pt>
                <c:pt idx="1114">
                  <c:v>2.0635883387699427E-9</c:v>
                </c:pt>
                <c:pt idx="1115">
                  <c:v>-3.52904256701962E-9</c:v>
                </c:pt>
                <c:pt idx="1116">
                  <c:v>-3.0810490437356739E-9</c:v>
                </c:pt>
                <c:pt idx="1117">
                  <c:v>-3.3198276490657857E-9</c:v>
                </c:pt>
                <c:pt idx="1118">
                  <c:v>-5.2928996329093104E-9</c:v>
                </c:pt>
                <c:pt idx="1119">
                  <c:v>-5.4566650458798097E-9</c:v>
                </c:pt>
                <c:pt idx="1120">
                  <c:v>-5.2399834930925429E-9</c:v>
                </c:pt>
                <c:pt idx="1121">
                  <c:v>-5.9600668286835431E-9</c:v>
                </c:pt>
                <c:pt idx="1122">
                  <c:v>-6.8152380963137241E-9</c:v>
                </c:pt>
                <c:pt idx="1123">
                  <c:v>-1.0198237339679326E-9</c:v>
                </c:pt>
                <c:pt idx="1124">
                  <c:v>-8.498914616286346E-10</c:v>
                </c:pt>
                <c:pt idx="1125">
                  <c:v>4.9430626660791529E-9</c:v>
                </c:pt>
                <c:pt idx="1126">
                  <c:v>5.2797801003404859E-9</c:v>
                </c:pt>
                <c:pt idx="1127">
                  <c:v>6.3844080334388975E-9</c:v>
                </c:pt>
                <c:pt idx="1128">
                  <c:v>7.5881918423030453E-9</c:v>
                </c:pt>
                <c:pt idx="1129">
                  <c:v>7.1306321967836047E-9</c:v>
                </c:pt>
                <c:pt idx="1130">
                  <c:v>6.4688103884675164E-9</c:v>
                </c:pt>
                <c:pt idx="1131">
                  <c:v>6.8830997515562037E-9</c:v>
                </c:pt>
                <c:pt idx="1132">
                  <c:v>7.1089972452822532E-9</c:v>
                </c:pt>
                <c:pt idx="1133">
                  <c:v>1.5539698070528491E-9</c:v>
                </c:pt>
                <c:pt idx="1134">
                  <c:v>-3.068039117607296E-9</c:v>
                </c:pt>
                <c:pt idx="1135">
                  <c:v>-2.8341018159870398E-9</c:v>
                </c:pt>
                <c:pt idx="1136">
                  <c:v>-2.9840995069983466E-9</c:v>
                </c:pt>
                <c:pt idx="1137">
                  <c:v>-3.5511400765716848E-9</c:v>
                </c:pt>
                <c:pt idx="1138">
                  <c:v>-2.7128453521634077E-9</c:v>
                </c:pt>
                <c:pt idx="1139">
                  <c:v>-2.1455377494054459E-9</c:v>
                </c:pt>
                <c:pt idx="1140">
                  <c:v>-1.9893646408407541E-9</c:v>
                </c:pt>
                <c:pt idx="1141">
                  <c:v>-2.2567806523238373E-9</c:v>
                </c:pt>
                <c:pt idx="1142">
                  <c:v>-2.7035676863096183E-9</c:v>
                </c:pt>
                <c:pt idx="1143">
                  <c:v>-1.3739177709585454E-8</c:v>
                </c:pt>
                <c:pt idx="1144">
                  <c:v>-9.8308491302267152E-9</c:v>
                </c:pt>
                <c:pt idx="1145">
                  <c:v>-1.2687366633294851E-8</c:v>
                </c:pt>
                <c:pt idx="1146">
                  <c:v>-1.2453357861726494E-8</c:v>
                </c:pt>
                <c:pt idx="1147">
                  <c:v>-1.3106515798318251E-8</c:v>
                </c:pt>
                <c:pt idx="1148">
                  <c:v>-1.3808850243449242E-8</c:v>
                </c:pt>
                <c:pt idx="1149">
                  <c:v>-1.3701947343430462E-8</c:v>
                </c:pt>
                <c:pt idx="1150">
                  <c:v>-1.3451032668186175E-8</c:v>
                </c:pt>
                <c:pt idx="1151">
                  <c:v>-1.229726967809441E-8</c:v>
                </c:pt>
                <c:pt idx="1152">
                  <c:v>-1.1777230955720035E-8</c:v>
                </c:pt>
                <c:pt idx="1153">
                  <c:v>-8.9248826332602985E-10</c:v>
                </c:pt>
                <c:pt idx="1154">
                  <c:v>-2.4375598583126419E-10</c:v>
                </c:pt>
                <c:pt idx="1155">
                  <c:v>2.0583518317125018E-9</c:v>
                </c:pt>
                <c:pt idx="1156">
                  <c:v>3.3034267723721996E-9</c:v>
                </c:pt>
                <c:pt idx="1157">
                  <c:v>3.4466205535660162E-9</c:v>
                </c:pt>
                <c:pt idx="1158">
                  <c:v>3.0237429769110141E-9</c:v>
                </c:pt>
                <c:pt idx="1159">
                  <c:v>3.9789119350027156E-10</c:v>
                </c:pt>
                <c:pt idx="1160">
                  <c:v>5.798952228188073E-10</c:v>
                </c:pt>
                <c:pt idx="1161">
                  <c:v>-1.0905810240139666E-8</c:v>
                </c:pt>
                <c:pt idx="1162">
                  <c:v>-1.1294967193906745E-8</c:v>
                </c:pt>
                <c:pt idx="1163">
                  <c:v>-2.0809221942373347E-8</c:v>
                </c:pt>
                <c:pt idx="1164">
                  <c:v>-1.5064268982487132E-8</c:v>
                </c:pt>
                <c:pt idx="1165">
                  <c:v>-1.9657373110568582E-8</c:v>
                </c:pt>
                <c:pt idx="1166">
                  <c:v>-2.1390385527674509E-8</c:v>
                </c:pt>
                <c:pt idx="1167">
                  <c:v>-2.1499281021274562E-8</c:v>
                </c:pt>
                <c:pt idx="1168">
                  <c:v>-2.1372240485144584E-8</c:v>
                </c:pt>
                <c:pt idx="1169">
                  <c:v>-1.911155759065143E-8</c:v>
                </c:pt>
                <c:pt idx="1170">
                  <c:v>-1.2451009916219295E-8</c:v>
                </c:pt>
                <c:pt idx="1171">
                  <c:v>-1.943207737442182E-9</c:v>
                </c:pt>
                <c:pt idx="1172">
                  <c:v>-3.3971783260103034E-10</c:v>
                </c:pt>
                <c:pt idx="1173">
                  <c:v>8.9276566671670909E-9</c:v>
                </c:pt>
                <c:pt idx="1174">
                  <c:v>2.9786139921340868E-9</c:v>
                </c:pt>
                <c:pt idx="1175">
                  <c:v>8.1350082965516419E-9</c:v>
                </c:pt>
                <c:pt idx="1176">
                  <c:v>1.0691990626486907E-8</c:v>
                </c:pt>
                <c:pt idx="1177">
                  <c:v>1.091731601012156E-8</c:v>
                </c:pt>
                <c:pt idx="1178">
                  <c:v>1.0800607211043765E-8</c:v>
                </c:pt>
                <c:pt idx="1179">
                  <c:v>1.0534616925101833E-8</c:v>
                </c:pt>
                <c:pt idx="1180">
                  <c:v>3.4210370035798184E-9</c:v>
                </c:pt>
                <c:pt idx="1181">
                  <c:v>7.8470595277125389E-9</c:v>
                </c:pt>
                <c:pt idx="1182">
                  <c:v>4.5440046431003557E-9</c:v>
                </c:pt>
                <c:pt idx="1183">
                  <c:v>4.4053401403216324E-9</c:v>
                </c:pt>
                <c:pt idx="1184">
                  <c:v>4.6956435459175337E-9</c:v>
                </c:pt>
                <c:pt idx="1185">
                  <c:v>3.9710023605937968E-9</c:v>
                </c:pt>
                <c:pt idx="1186">
                  <c:v>1.7288464721470044E-9</c:v>
                </c:pt>
                <c:pt idx="1187">
                  <c:v>1.8487867313316256E-9</c:v>
                </c:pt>
                <c:pt idx="1188">
                  <c:v>1.2932260929643112E-9</c:v>
                </c:pt>
                <c:pt idx="1189">
                  <c:v>6.0408576864914458E-10</c:v>
                </c:pt>
                <c:pt idx="1190">
                  <c:v>1.1563737228657737E-9</c:v>
                </c:pt>
                <c:pt idx="1191">
                  <c:v>-3.0134946688461848E-9</c:v>
                </c:pt>
                <c:pt idx="1192">
                  <c:v>-1.069380934807921E-9</c:v>
                </c:pt>
                <c:pt idx="1193">
                  <c:v>-2.7520323251866132E-9</c:v>
                </c:pt>
                <c:pt idx="1194">
                  <c:v>-2.3690125237250353E-9</c:v>
                </c:pt>
                <c:pt idx="1195">
                  <c:v>-3.6080219225052133E-9</c:v>
                </c:pt>
                <c:pt idx="1196">
                  <c:v>-3.7555397999471179E-9</c:v>
                </c:pt>
                <c:pt idx="1197">
                  <c:v>-4.9014853597830208E-9</c:v>
                </c:pt>
                <c:pt idx="1198">
                  <c:v>-1.1251921379563519E-8</c:v>
                </c:pt>
                <c:pt idx="1199">
                  <c:v>-1.1272587258673799E-8</c:v>
                </c:pt>
                <c:pt idx="1200">
                  <c:v>-7.7578129044536717E-9</c:v>
                </c:pt>
                <c:pt idx="1201">
                  <c:v>-1.1509103006520546E-8</c:v>
                </c:pt>
                <c:pt idx="1202">
                  <c:v>-1.180508456756414E-8</c:v>
                </c:pt>
                <c:pt idx="1203">
                  <c:v>-1.0237410136450823E-8</c:v>
                </c:pt>
                <c:pt idx="1204">
                  <c:v>-9.3773789724629492E-9</c:v>
                </c:pt>
                <c:pt idx="1205">
                  <c:v>-7.2343487116431453E-9</c:v>
                </c:pt>
                <c:pt idx="1206">
                  <c:v>-2.7850184085219041E-9</c:v>
                </c:pt>
                <c:pt idx="1207">
                  <c:v>-7.4002158668385553E-8</c:v>
                </c:pt>
                <c:pt idx="1208">
                  <c:v>-5.9832210115893665E-8</c:v>
                </c:pt>
                <c:pt idx="1209">
                  <c:v>-5.8484400801380755E-8</c:v>
                </c:pt>
                <c:pt idx="1210">
                  <c:v>-5.9019321732332649E-8</c:v>
                </c:pt>
                <c:pt idx="1211">
                  <c:v>-5.7880578251913877E-8</c:v>
                </c:pt>
                <c:pt idx="1212">
                  <c:v>-7.0300077308862784E-8</c:v>
                </c:pt>
                <c:pt idx="1213">
                  <c:v>-7.1360272042295789E-8</c:v>
                </c:pt>
                <c:pt idx="1214">
                  <c:v>-8.2639940166489803E-8</c:v>
                </c:pt>
                <c:pt idx="1215">
                  <c:v>-8.3578478235845375E-8</c:v>
                </c:pt>
                <c:pt idx="1216">
                  <c:v>-8.59637759631984E-8</c:v>
                </c:pt>
                <c:pt idx="1217">
                  <c:v>-1.3009719893747402E-8</c:v>
                </c:pt>
                <c:pt idx="1218">
                  <c:v>-2.0294434471901499E-8</c:v>
                </c:pt>
                <c:pt idx="1219">
                  <c:v>-2.1099028823746838E-8</c:v>
                </c:pt>
                <c:pt idx="1220">
                  <c:v>-2.4241468043828762E-8</c:v>
                </c:pt>
                <c:pt idx="1221">
                  <c:v>-1.8361478251032059E-8</c:v>
                </c:pt>
                <c:pt idx="1222">
                  <c:v>-7.5051536127349296E-9</c:v>
                </c:pt>
                <c:pt idx="1223">
                  <c:v>-1.0161575700095361E-8</c:v>
                </c:pt>
                <c:pt idx="1224">
                  <c:v>-5.532055091748389E-10</c:v>
                </c:pt>
                <c:pt idx="1225">
                  <c:v>-1.0300145865927128E-9</c:v>
                </c:pt>
                <c:pt idx="1226">
                  <c:v>-2.6965093517524098E-8</c:v>
                </c:pt>
                <c:pt idx="1227">
                  <c:v>-2.8050816685732131E-8</c:v>
                </c:pt>
                <c:pt idx="1228">
                  <c:v>-2.6778353084789566E-8</c:v>
                </c:pt>
                <c:pt idx="1229">
                  <c:v>-2.7720362751876861E-8</c:v>
                </c:pt>
                <c:pt idx="1230">
                  <c:v>-2.6695384064158754E-8</c:v>
                </c:pt>
                <c:pt idx="1231">
                  <c:v>-2.6516397434640089E-8</c:v>
                </c:pt>
                <c:pt idx="1232">
                  <c:v>-2.7779996219912616E-8</c:v>
                </c:pt>
                <c:pt idx="1233">
                  <c:v>-2.1900958909032287E-8</c:v>
                </c:pt>
                <c:pt idx="1234">
                  <c:v>-1.3663100901212457E-8</c:v>
                </c:pt>
                <c:pt idx="1235">
                  <c:v>-1.0315759811896373E-8</c:v>
                </c:pt>
                <c:pt idx="1236">
                  <c:v>1.3460468291529295E-8</c:v>
                </c:pt>
                <c:pt idx="1237">
                  <c:v>1.6699980959363053E-8</c:v>
                </c:pt>
                <c:pt idx="1238">
                  <c:v>-1.6602625822540205E-7</c:v>
                </c:pt>
                <c:pt idx="1239">
                  <c:v>-1.5264278620808086E-7</c:v>
                </c:pt>
                <c:pt idx="1240">
                  <c:v>-1.5115320051160328E-7</c:v>
                </c:pt>
                <c:pt idx="1241">
                  <c:v>-1.4852207002691357E-7</c:v>
                </c:pt>
                <c:pt idx="1242">
                  <c:v>-1.6344912005256505E-7</c:v>
                </c:pt>
                <c:pt idx="1243">
                  <c:v>-1.8468893940289745E-7</c:v>
                </c:pt>
                <c:pt idx="1244">
                  <c:v>-1.9224176972650783E-7</c:v>
                </c:pt>
                <c:pt idx="1245">
                  <c:v>-1.9866131629081348E-7</c:v>
                </c:pt>
                <c:pt idx="1246">
                  <c:v>-2.0271296847769928E-7</c:v>
                </c:pt>
                <c:pt idx="1247">
                  <c:v>-7.7494539593672348E-7</c:v>
                </c:pt>
                <c:pt idx="1248">
                  <c:v>-5.8813229452337792E-7</c:v>
                </c:pt>
                <c:pt idx="1249">
                  <c:v>-5.9532122302023758E-7</c:v>
                </c:pt>
                <c:pt idx="1250">
                  <c:v>-2.6318667011431756E-6</c:v>
                </c:pt>
                <c:pt idx="1251">
                  <c:v>-2.589739373446964E-6</c:v>
                </c:pt>
                <c:pt idx="1252">
                  <c:v>-2.5816658990844952E-6</c:v>
                </c:pt>
                <c:pt idx="1253">
                  <c:v>-2.5633412191957809E-6</c:v>
                </c:pt>
                <c:pt idx="1254">
                  <c:v>-2.5620620381120635E-6</c:v>
                </c:pt>
                <c:pt idx="1255">
                  <c:v>-2.5305547492532701E-6</c:v>
                </c:pt>
                <c:pt idx="1256">
                  <c:v>-2.534216357501234E-6</c:v>
                </c:pt>
                <c:pt idx="1257">
                  <c:v>-2.0782241126991114E-6</c:v>
                </c:pt>
                <c:pt idx="1258">
                  <c:v>-2.0846062746744699E-6</c:v>
                </c:pt>
                <c:pt idx="1259">
                  <c:v>-2.1441416175876999E-6</c:v>
                </c:pt>
                <c:pt idx="1260">
                  <c:v>-1.5619642835604844E-7</c:v>
                </c:pt>
                <c:pt idx="1261">
                  <c:v>-1.894786236447735E-7</c:v>
                </c:pt>
                <c:pt idx="1262">
                  <c:v>-1.7811128750274212E-7</c:v>
                </c:pt>
                <c:pt idx="1263">
                  <c:v>-1.2671811486798216E-7</c:v>
                </c:pt>
                <c:pt idx="1264">
                  <c:v>-1.4195476509746961E-7</c:v>
                </c:pt>
                <c:pt idx="1265">
                  <c:v>-1.8414791909856307E-7</c:v>
                </c:pt>
                <c:pt idx="1266">
                  <c:v>-2.1092435153682729E-7</c:v>
                </c:pt>
                <c:pt idx="1267">
                  <c:v>-1.0498549488183036E-7</c:v>
                </c:pt>
                <c:pt idx="1268">
                  <c:v>-2.8621058836971472E-7</c:v>
                </c:pt>
                <c:pt idx="1269">
                  <c:v>-2.3158613076580404E-7</c:v>
                </c:pt>
                <c:pt idx="1270">
                  <c:v>-1.8914185975257864E-7</c:v>
                </c:pt>
                <c:pt idx="1271">
                  <c:v>-2.0216960538356319E-7</c:v>
                </c:pt>
                <c:pt idx="1272">
                  <c:v>-2.0113932986556641E-7</c:v>
                </c:pt>
                <c:pt idx="1273">
                  <c:v>-2.5052557293675236E-7</c:v>
                </c:pt>
                <c:pt idx="1274">
                  <c:v>-2.2885913026441851E-7</c:v>
                </c:pt>
                <c:pt idx="1275">
                  <c:v>-2.1102307493611572E-7</c:v>
                </c:pt>
                <c:pt idx="1276">
                  <c:v>-1.5365665876432533E-7</c:v>
                </c:pt>
                <c:pt idx="1277">
                  <c:v>-1.5162855008162459E-7</c:v>
                </c:pt>
                <c:pt idx="1278">
                  <c:v>-9.3200204810346527E-9</c:v>
                </c:pt>
                <c:pt idx="1279">
                  <c:v>-9.3286833502488783E-9</c:v>
                </c:pt>
                <c:pt idx="1280">
                  <c:v>-4.64196239956742E-9</c:v>
                </c:pt>
                <c:pt idx="1281">
                  <c:v>-2.8288085352235004E-8</c:v>
                </c:pt>
                <c:pt idx="1282">
                  <c:v>-3.3938584508429459E-8</c:v>
                </c:pt>
                <c:pt idx="1283">
                  <c:v>-3.4646445516753246E-8</c:v>
                </c:pt>
                <c:pt idx="1284">
                  <c:v>-4.2843717660773005E-8</c:v>
                </c:pt>
                <c:pt idx="1285">
                  <c:v>-7.5655806344506137E-8</c:v>
                </c:pt>
                <c:pt idx="1286">
                  <c:v>-1.1047361670035918E-7</c:v>
                </c:pt>
                <c:pt idx="1287">
                  <c:v>-1.0600541855720168E-7</c:v>
                </c:pt>
                <c:pt idx="1288">
                  <c:v>-6.6340319466263649E-8</c:v>
                </c:pt>
                <c:pt idx="1289">
                  <c:v>-6.8060604869979357E-8</c:v>
                </c:pt>
                <c:pt idx="1290">
                  <c:v>-6.7700758847934165E-8</c:v>
                </c:pt>
                <c:pt idx="1291">
                  <c:v>-4.6163570285016122E-8</c:v>
                </c:pt>
                <c:pt idx="1292">
                  <c:v>-4.0778943002280546E-8</c:v>
                </c:pt>
                <c:pt idx="1293">
                  <c:v>-4.1886324146274013E-8</c:v>
                </c:pt>
                <c:pt idx="1294">
                  <c:v>-4.0213345408267503E-8</c:v>
                </c:pt>
                <c:pt idx="1295">
                  <c:v>-9.1825933169074671E-9</c:v>
                </c:pt>
                <c:pt idx="1296">
                  <c:v>-3.7962345431410624E-10</c:v>
                </c:pt>
                <c:pt idx="1297">
                  <c:v>2.8496725572129349E-8</c:v>
                </c:pt>
                <c:pt idx="1298">
                  <c:v>2.9599531056424511E-8</c:v>
                </c:pt>
                <c:pt idx="1299">
                  <c:v>3.148029233005265E-8</c:v>
                </c:pt>
                <c:pt idx="1300">
                  <c:v>3.0543508125928415E-8</c:v>
                </c:pt>
                <c:pt idx="1301">
                  <c:v>3.2794768851300355E-8</c:v>
                </c:pt>
                <c:pt idx="1302">
                  <c:v>3.1655313602439543E-8</c:v>
                </c:pt>
                <c:pt idx="1303">
                  <c:v>2.5466069118197231E-8</c:v>
                </c:pt>
                <c:pt idx="1304">
                  <c:v>2.3738902730034794E-8</c:v>
                </c:pt>
                <c:pt idx="1305">
                  <c:v>4.9402785409015743E-8</c:v>
                </c:pt>
                <c:pt idx="1306">
                  <c:v>5.48284363197976E-8</c:v>
                </c:pt>
                <c:pt idx="1307">
                  <c:v>3.3973915261528543E-8</c:v>
                </c:pt>
                <c:pt idx="1308">
                  <c:v>3.1005889509317636E-8</c:v>
                </c:pt>
                <c:pt idx="1309">
                  <c:v>2.2768697416673443E-8</c:v>
                </c:pt>
                <c:pt idx="1310">
                  <c:v>2.6114819931005065E-8</c:v>
                </c:pt>
                <c:pt idx="1311">
                  <c:v>2.4859098490450413E-8</c:v>
                </c:pt>
                <c:pt idx="1312">
                  <c:v>2.516236441407476E-8</c:v>
                </c:pt>
                <c:pt idx="1313">
                  <c:v>2.8651052559734744E-8</c:v>
                </c:pt>
                <c:pt idx="1314">
                  <c:v>2.998777824506056E-8</c:v>
                </c:pt>
                <c:pt idx="1315">
                  <c:v>2.7196119666782335E-9</c:v>
                </c:pt>
                <c:pt idx="1316">
                  <c:v>-2.9358718195422864E-10</c:v>
                </c:pt>
                <c:pt idx="1317">
                  <c:v>-7.1600664626905948E-9</c:v>
                </c:pt>
                <c:pt idx="1318">
                  <c:v>-4.8729328477194135E-9</c:v>
                </c:pt>
                <c:pt idx="1319">
                  <c:v>3.8150489653831643E-9</c:v>
                </c:pt>
                <c:pt idx="1320">
                  <c:v>-1.3955761402277208E-9</c:v>
                </c:pt>
                <c:pt idx="1321">
                  <c:v>-2.4535855957107416E-9</c:v>
                </c:pt>
                <c:pt idx="1322">
                  <c:v>-2.4382617941604378E-9</c:v>
                </c:pt>
                <c:pt idx="1323">
                  <c:v>3.0965232718704803E-8</c:v>
                </c:pt>
                <c:pt idx="1324">
                  <c:v>-4.2923363892263573E-8</c:v>
                </c:pt>
                <c:pt idx="1325">
                  <c:v>-4.8970356246905315E-8</c:v>
                </c:pt>
                <c:pt idx="1326">
                  <c:v>-4.4870532025469045E-8</c:v>
                </c:pt>
                <c:pt idx="1327">
                  <c:v>-4.4127430544924188E-8</c:v>
                </c:pt>
                <c:pt idx="1328">
                  <c:v>-1.9788824072903305E-8</c:v>
                </c:pt>
                <c:pt idx="1329">
                  <c:v>-1.6888464749431188E-8</c:v>
                </c:pt>
                <c:pt idx="1330">
                  <c:v>-9.8513138176823082E-9</c:v>
                </c:pt>
                <c:pt idx="1331">
                  <c:v>-4.3748469758865862E-9</c:v>
                </c:pt>
                <c:pt idx="1332">
                  <c:v>-6.4807018436713507E-9</c:v>
                </c:pt>
                <c:pt idx="1333">
                  <c:v>-3.1139551549190307E-8</c:v>
                </c:pt>
                <c:pt idx="1334">
                  <c:v>4.3425983718851278E-8</c:v>
                </c:pt>
                <c:pt idx="1335">
                  <c:v>5.0186245490065032E-8</c:v>
                </c:pt>
                <c:pt idx="1336">
                  <c:v>4.5577240470571982E-8</c:v>
                </c:pt>
                <c:pt idx="1337">
                  <c:v>4.613712107201232E-8</c:v>
                </c:pt>
                <c:pt idx="1338">
                  <c:v>-8.3515076890993224E-9</c:v>
                </c:pt>
                <c:pt idx="1339">
                  <c:v>-1.0886057506083082E-8</c:v>
                </c:pt>
                <c:pt idx="1340">
                  <c:v>-2.2537340835963561E-8</c:v>
                </c:pt>
                <c:pt idx="1341">
                  <c:v>-2.7682971598376319E-8</c:v>
                </c:pt>
                <c:pt idx="1342">
                  <c:v>-2.7569746653444172E-8</c:v>
                </c:pt>
                <c:pt idx="1343">
                  <c:v>-3.1356869123921339E-8</c:v>
                </c:pt>
                <c:pt idx="1344">
                  <c:v>-3.5050556058594263E-8</c:v>
                </c:pt>
                <c:pt idx="1345">
                  <c:v>-3.3971870969897061E-8</c:v>
                </c:pt>
                <c:pt idx="1346">
                  <c:v>-2.9675040226651444E-8</c:v>
                </c:pt>
                <c:pt idx="1347">
                  <c:v>-4.9795945322897493E-8</c:v>
                </c:pt>
                <c:pt idx="1348">
                  <c:v>-1.9207096637771316E-8</c:v>
                </c:pt>
                <c:pt idx="1349">
                  <c:v>-1.7843208178996207E-8</c:v>
                </c:pt>
                <c:pt idx="1350">
                  <c:v>-8.7465054961130204E-9</c:v>
                </c:pt>
                <c:pt idx="1351">
                  <c:v>-2.8690236686579549E-8</c:v>
                </c:pt>
                <c:pt idx="1352">
                  <c:v>-3.1797108171496258E-8</c:v>
                </c:pt>
                <c:pt idx="1353">
                  <c:v>-3.0369101308447956E-8</c:v>
                </c:pt>
                <c:pt idx="1354">
                  <c:v>-2.7508002461356666E-8</c:v>
                </c:pt>
                <c:pt idx="1355">
                  <c:v>-2.8992380912766527E-8</c:v>
                </c:pt>
                <c:pt idx="1356">
                  <c:v>-3.1904566617517671E-8</c:v>
                </c:pt>
                <c:pt idx="1357">
                  <c:v>-1.1606774124948937E-8</c:v>
                </c:pt>
                <c:pt idx="1358">
                  <c:v>-1.0766246254840544E-8</c:v>
                </c:pt>
                <c:pt idx="1359">
                  <c:v>-1.3746048941834196E-8</c:v>
                </c:pt>
                <c:pt idx="1360">
                  <c:v>-1.5612266814119745E-8</c:v>
                </c:pt>
                <c:pt idx="1361">
                  <c:v>4.7024543820622548E-9</c:v>
                </c:pt>
                <c:pt idx="1362">
                  <c:v>9.9494123525669054E-9</c:v>
                </c:pt>
                <c:pt idx="1363">
                  <c:v>7.4680587668652904E-9</c:v>
                </c:pt>
                <c:pt idx="1364">
                  <c:v>7.424674759775623E-9</c:v>
                </c:pt>
                <c:pt idx="1365">
                  <c:v>-9.3542100365729104E-9</c:v>
                </c:pt>
                <c:pt idx="1366">
                  <c:v>-8.648369234654435E-9</c:v>
                </c:pt>
                <c:pt idx="1367">
                  <c:v>-1.0461583756568354E-8</c:v>
                </c:pt>
                <c:pt idx="1368">
                  <c:v>-4.5635352884209027E-9</c:v>
                </c:pt>
                <c:pt idx="1369">
                  <c:v>-4.0262526488295579E-9</c:v>
                </c:pt>
                <c:pt idx="1370">
                  <c:v>-5.1366036139539489E-9</c:v>
                </c:pt>
                <c:pt idx="1371">
                  <c:v>-5.4467614648788326E-9</c:v>
                </c:pt>
                <c:pt idx="1372">
                  <c:v>-1.0148691989653587E-8</c:v>
                </c:pt>
                <c:pt idx="1373">
                  <c:v>-1.0469184679885463E-8</c:v>
                </c:pt>
                <c:pt idx="1374">
                  <c:v>-1.0421339245738623E-8</c:v>
                </c:pt>
                <c:pt idx="1375">
                  <c:v>7.549871047142747E-9</c:v>
                </c:pt>
                <c:pt idx="1376">
                  <c:v>6.9986116756863591E-9</c:v>
                </c:pt>
                <c:pt idx="1377">
                  <c:v>9.7977111552365521E-9</c:v>
                </c:pt>
                <c:pt idx="1378">
                  <c:v>1.239413179616918E-8</c:v>
                </c:pt>
                <c:pt idx="1379">
                  <c:v>1.276312945468761E-8</c:v>
                </c:pt>
                <c:pt idx="1380">
                  <c:v>1.3105883588026747E-8</c:v>
                </c:pt>
                <c:pt idx="1381">
                  <c:v>1.5210378255756424E-8</c:v>
                </c:pt>
                <c:pt idx="1382">
                  <c:v>1.0064073895387511E-5</c:v>
                </c:pt>
                <c:pt idx="1383">
                  <c:v>1.0522246885817347E-5</c:v>
                </c:pt>
                <c:pt idx="1384">
                  <c:v>1.0524350344069893E-5</c:v>
                </c:pt>
                <c:pt idx="1385">
                  <c:v>1.0522906734923278E-5</c:v>
                </c:pt>
                <c:pt idx="1386">
                  <c:v>1.0525744040766297E-5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83744"/>
        <c:axId val="49186304"/>
      </c:scatterChart>
      <c:valAx>
        <c:axId val="4918374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Vertical effective stress, 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Symbol"/>
                    <a:cs typeface="Arial"/>
                  </a:rPr>
                  <a:t>s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'</a:t>
                </a:r>
                <a:r>
                  <a:rPr lang="en-US" sz="1200" b="1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(kPa)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6736961213181685"/>
              <c:y val="0.9462541346461530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186304"/>
        <c:crossesAt val="9.9999999999999998E-20"/>
        <c:crossBetween val="midCat"/>
      </c:valAx>
      <c:valAx>
        <c:axId val="49186304"/>
        <c:scaling>
          <c:logBase val="10"/>
          <c:orientation val="minMax"/>
          <c:max val="1.0000000000000004E-6"/>
          <c:min val="1.0000000000000005E-8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minorGridlines>
          <c:spPr>
            <a:ln w="3175">
              <a:solidFill>
                <a:srgbClr val="C0C0C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Coefficient of consolidation, c</a:t>
                </a:r>
                <a:r>
                  <a:rPr lang="en-US" sz="1200" b="1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(m</a:t>
                </a:r>
                <a:r>
                  <a:rPr lang="en-US" sz="12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"/>
              <c:y val="0.25407167461511215"/>
            </c:manualLayout>
          </c:layout>
          <c:overlay val="0"/>
          <c:spPr>
            <a:noFill/>
            <a:ln w="25400">
              <a:noFill/>
            </a:ln>
          </c:spPr>
        </c:title>
        <c:numFmt formatCode="0.E+0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18374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680355160932297E-2"/>
          <c:y val="0.13517915309446255"/>
          <c:w val="0.87458379578246392"/>
          <c:h val="0.83713355048859939"/>
        </c:manualLayout>
      </c:layout>
      <c:scatterChart>
        <c:scatterStyle val="lineMarker"/>
        <c:varyColors val="0"/>
        <c:ser>
          <c:idx val="0"/>
          <c:order val="0"/>
          <c:tx>
            <c:v>CRS024</c:v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Data_Interpretation!$AD$27:$AD$3549</c:f>
              <c:numCache>
                <c:formatCode>0.0000</c:formatCode>
                <c:ptCount val="3523"/>
                <c:pt idx="0">
                  <c:v>-40.533378883066611</c:v>
                </c:pt>
                <c:pt idx="1">
                  <c:v>-40.02552639970434</c:v>
                </c:pt>
                <c:pt idx="2">
                  <c:v>-41.820680711972869</c:v>
                </c:pt>
                <c:pt idx="3">
                  <c:v>-41.277310289094011</c:v>
                </c:pt>
                <c:pt idx="4">
                  <c:v>-40.287487136312691</c:v>
                </c:pt>
                <c:pt idx="5">
                  <c:v>-41.079155659242772</c:v>
                </c:pt>
                <c:pt idx="6">
                  <c:v>-41.657331960442882</c:v>
                </c:pt>
                <c:pt idx="7">
                  <c:v>-41.292053298326657</c:v>
                </c:pt>
                <c:pt idx="8">
                  <c:v>-40.968114560038686</c:v>
                </c:pt>
                <c:pt idx="9">
                  <c:v>-42.865167140957645</c:v>
                </c:pt>
                <c:pt idx="10">
                  <c:v>-42.947888267936371</c:v>
                </c:pt>
                <c:pt idx="11">
                  <c:v>-40.243177541767864</c:v>
                </c:pt>
                <c:pt idx="12">
                  <c:v>-40.388386013838442</c:v>
                </c:pt>
                <c:pt idx="13">
                  <c:v>-41.137793063672106</c:v>
                </c:pt>
                <c:pt idx="14">
                  <c:v>-41.99788328487859</c:v>
                </c:pt>
                <c:pt idx="15">
                  <c:v>-41.292255216549719</c:v>
                </c:pt>
                <c:pt idx="16">
                  <c:v>-39.035981050324715</c:v>
                </c:pt>
                <c:pt idx="17">
                  <c:v>-41.001054717732707</c:v>
                </c:pt>
                <c:pt idx="18">
                  <c:v>-43.035091805197439</c:v>
                </c:pt>
                <c:pt idx="19">
                  <c:v>-39.33703241915488</c:v>
                </c:pt>
                <c:pt idx="20">
                  <c:v>-38.912587981826512</c:v>
                </c:pt>
                <c:pt idx="21">
                  <c:v>-40.87120912703049</c:v>
                </c:pt>
                <c:pt idx="22">
                  <c:v>-40.716557523197253</c:v>
                </c:pt>
                <c:pt idx="23">
                  <c:v>-40.033849613344742</c:v>
                </c:pt>
                <c:pt idx="24">
                  <c:v>-39.636684027360175</c:v>
                </c:pt>
                <c:pt idx="25">
                  <c:v>-42.729994082600555</c:v>
                </c:pt>
                <c:pt idx="26">
                  <c:v>-42.787760893922311</c:v>
                </c:pt>
                <c:pt idx="27">
                  <c:v>-40.310800639085983</c:v>
                </c:pt>
                <c:pt idx="28">
                  <c:v>-39.588432756702275</c:v>
                </c:pt>
                <c:pt idx="29">
                  <c:v>-41.327780125676185</c:v>
                </c:pt>
                <c:pt idx="30">
                  <c:v>-42.425198333558257</c:v>
                </c:pt>
                <c:pt idx="31">
                  <c:v>-40.337503235837914</c:v>
                </c:pt>
                <c:pt idx="32">
                  <c:v>-38.214888051446223</c:v>
                </c:pt>
                <c:pt idx="33">
                  <c:v>-40.4257257980573</c:v>
                </c:pt>
                <c:pt idx="34">
                  <c:v>-42.140704253650227</c:v>
                </c:pt>
                <c:pt idx="35">
                  <c:v>-42.507413365297964</c:v>
                </c:pt>
                <c:pt idx="36">
                  <c:v>-38.68774844798682</c:v>
                </c:pt>
                <c:pt idx="37">
                  <c:v>-38.393489046550343</c:v>
                </c:pt>
                <c:pt idx="38">
                  <c:v>-40.613568586549064</c:v>
                </c:pt>
                <c:pt idx="39">
                  <c:v>-41.272450416417058</c:v>
                </c:pt>
                <c:pt idx="40">
                  <c:v>-40.854503850824329</c:v>
                </c:pt>
                <c:pt idx="41">
                  <c:v>-37.838373921033565</c:v>
                </c:pt>
                <c:pt idx="42">
                  <c:v>-38.568001220997019</c:v>
                </c:pt>
                <c:pt idx="43">
                  <c:v>-42.893498490077718</c:v>
                </c:pt>
                <c:pt idx="44">
                  <c:v>-42.764935413068429</c:v>
                </c:pt>
                <c:pt idx="45">
                  <c:v>-40.188107218648042</c:v>
                </c:pt>
                <c:pt idx="46">
                  <c:v>-38.160315156338811</c:v>
                </c:pt>
                <c:pt idx="47">
                  <c:v>-38.652213510190848</c:v>
                </c:pt>
                <c:pt idx="48">
                  <c:v>-40.291089447333093</c:v>
                </c:pt>
                <c:pt idx="49">
                  <c:v>-40.691193899519362</c:v>
                </c:pt>
                <c:pt idx="50">
                  <c:v>-37.976949991056529</c:v>
                </c:pt>
                <c:pt idx="51">
                  <c:v>-37.123068613868327</c:v>
                </c:pt>
                <c:pt idx="52">
                  <c:v>-40.593060390319749</c:v>
                </c:pt>
                <c:pt idx="53">
                  <c:v>-41.086599088208857</c:v>
                </c:pt>
                <c:pt idx="54">
                  <c:v>-39.275232832845177</c:v>
                </c:pt>
                <c:pt idx="55">
                  <c:v>-38.046531411592753</c:v>
                </c:pt>
                <c:pt idx="56">
                  <c:v>-37.903130607134756</c:v>
                </c:pt>
                <c:pt idx="57">
                  <c:v>-41.086583406548357</c:v>
                </c:pt>
                <c:pt idx="58">
                  <c:v>-41.748524610326058</c:v>
                </c:pt>
                <c:pt idx="59">
                  <c:v>-40.648209895327284</c:v>
                </c:pt>
                <c:pt idx="60">
                  <c:v>-36.771867532776639</c:v>
                </c:pt>
                <c:pt idx="61">
                  <c:v>-37.790624357686909</c:v>
                </c:pt>
                <c:pt idx="62">
                  <c:v>-41.506278526299468</c:v>
                </c:pt>
                <c:pt idx="63">
                  <c:v>-40.370107601422546</c:v>
                </c:pt>
                <c:pt idx="64">
                  <c:v>-37.406643565849379</c:v>
                </c:pt>
                <c:pt idx="65">
                  <c:v>-37.466433538653291</c:v>
                </c:pt>
                <c:pt idx="66">
                  <c:v>-39.092645947197013</c:v>
                </c:pt>
                <c:pt idx="67">
                  <c:v>-38.858346977360043</c:v>
                </c:pt>
                <c:pt idx="68">
                  <c:v>-37.211633508352804</c:v>
                </c:pt>
                <c:pt idx="69">
                  <c:v>-36.83278620306811</c:v>
                </c:pt>
                <c:pt idx="70">
                  <c:v>-39.05276319818546</c:v>
                </c:pt>
                <c:pt idx="71">
                  <c:v>-40.331686916416515</c:v>
                </c:pt>
                <c:pt idx="72">
                  <c:v>-39.545170457912434</c:v>
                </c:pt>
                <c:pt idx="73">
                  <c:v>-36.763257728154088</c:v>
                </c:pt>
                <c:pt idx="74">
                  <c:v>-37.448291603100927</c:v>
                </c:pt>
                <c:pt idx="75">
                  <c:v>-39.987891382344287</c:v>
                </c:pt>
                <c:pt idx="76">
                  <c:v>-41.338848912347885</c:v>
                </c:pt>
                <c:pt idx="77">
                  <c:v>-39.150448642984486</c:v>
                </c:pt>
                <c:pt idx="78">
                  <c:v>-36.461128848565011</c:v>
                </c:pt>
                <c:pt idx="79">
                  <c:v>-37.386876536174668</c:v>
                </c:pt>
                <c:pt idx="80">
                  <c:v>-38.617439934022457</c:v>
                </c:pt>
                <c:pt idx="81">
                  <c:v>-36.747187170883251</c:v>
                </c:pt>
                <c:pt idx="82">
                  <c:v>-36.478677703101312</c:v>
                </c:pt>
                <c:pt idx="83">
                  <c:v>-38.03164630865831</c:v>
                </c:pt>
                <c:pt idx="84">
                  <c:v>-40.016144793469152</c:v>
                </c:pt>
                <c:pt idx="85">
                  <c:v>-40.637068066717234</c:v>
                </c:pt>
                <c:pt idx="86">
                  <c:v>-37.487595108634935</c:v>
                </c:pt>
                <c:pt idx="87">
                  <c:v>-36.718016474123715</c:v>
                </c:pt>
                <c:pt idx="88">
                  <c:v>-39.650437761252135</c:v>
                </c:pt>
                <c:pt idx="89">
                  <c:v>-39.397589279839281</c:v>
                </c:pt>
                <c:pt idx="90">
                  <c:v>-39.144524781786174</c:v>
                </c:pt>
                <c:pt idx="91">
                  <c:v>-36.900993589358961</c:v>
                </c:pt>
                <c:pt idx="92">
                  <c:v>-38.036001465374852</c:v>
                </c:pt>
                <c:pt idx="93">
                  <c:v>-39.011745276460374</c:v>
                </c:pt>
                <c:pt idx="94">
                  <c:v>-38.13222059427477</c:v>
                </c:pt>
                <c:pt idx="95">
                  <c:v>-36.070901523207226</c:v>
                </c:pt>
                <c:pt idx="96">
                  <c:v>-36.736268277456077</c:v>
                </c:pt>
                <c:pt idx="97">
                  <c:v>-39.404482934518114</c:v>
                </c:pt>
                <c:pt idx="98">
                  <c:v>-38.550865985476207</c:v>
                </c:pt>
                <c:pt idx="99">
                  <c:v>-36.514942398030598</c:v>
                </c:pt>
                <c:pt idx="100">
                  <c:v>-37.372190178908454</c:v>
                </c:pt>
                <c:pt idx="101">
                  <c:v>-38.824800170276717</c:v>
                </c:pt>
                <c:pt idx="102">
                  <c:v>-39.648498477783903</c:v>
                </c:pt>
                <c:pt idx="103">
                  <c:v>-39.434349946931036</c:v>
                </c:pt>
                <c:pt idx="104">
                  <c:v>-37.665112884470773</c:v>
                </c:pt>
                <c:pt idx="105">
                  <c:v>-37.626567608823791</c:v>
                </c:pt>
                <c:pt idx="106">
                  <c:v>-39.646437412108298</c:v>
                </c:pt>
                <c:pt idx="107">
                  <c:v>-39.085221532111291</c:v>
                </c:pt>
                <c:pt idx="108">
                  <c:v>-37.650014468458494</c:v>
                </c:pt>
                <c:pt idx="109">
                  <c:v>-36.979091519511087</c:v>
                </c:pt>
                <c:pt idx="110">
                  <c:v>-37.432264029930252</c:v>
                </c:pt>
                <c:pt idx="111">
                  <c:v>-38.067495098426946</c:v>
                </c:pt>
                <c:pt idx="112">
                  <c:v>-37.069365238298644</c:v>
                </c:pt>
                <c:pt idx="113">
                  <c:v>-36.164344336767954</c:v>
                </c:pt>
                <c:pt idx="114">
                  <c:v>-37.588958717711478</c:v>
                </c:pt>
                <c:pt idx="115">
                  <c:v>-37.996111247659087</c:v>
                </c:pt>
                <c:pt idx="116">
                  <c:v>-35.651705622927011</c:v>
                </c:pt>
                <c:pt idx="117">
                  <c:v>-35.415973506624937</c:v>
                </c:pt>
                <c:pt idx="118">
                  <c:v>-39.98478230049875</c:v>
                </c:pt>
                <c:pt idx="119">
                  <c:v>-38.107217533370829</c:v>
                </c:pt>
                <c:pt idx="120">
                  <c:v>-37.172895036507327</c:v>
                </c:pt>
                <c:pt idx="121">
                  <c:v>-37.071715590320991</c:v>
                </c:pt>
                <c:pt idx="122">
                  <c:v>-38.811946895047186</c:v>
                </c:pt>
                <c:pt idx="123">
                  <c:v>-39.216726142687435</c:v>
                </c:pt>
                <c:pt idx="124">
                  <c:v>-39.463562349480014</c:v>
                </c:pt>
                <c:pt idx="125">
                  <c:v>-36.743268034393679</c:v>
                </c:pt>
                <c:pt idx="126">
                  <c:v>-36.280752794133662</c:v>
                </c:pt>
                <c:pt idx="127">
                  <c:v>-39.937797545582441</c:v>
                </c:pt>
                <c:pt idx="128">
                  <c:v>-39.379905472373423</c:v>
                </c:pt>
                <c:pt idx="129">
                  <c:v>-37.097137755281835</c:v>
                </c:pt>
                <c:pt idx="130">
                  <c:v>-36.640500633175009</c:v>
                </c:pt>
                <c:pt idx="131">
                  <c:v>-37.990199423937554</c:v>
                </c:pt>
                <c:pt idx="132">
                  <c:v>-37.332971949165938</c:v>
                </c:pt>
                <c:pt idx="133">
                  <c:v>-36.7400843339517</c:v>
                </c:pt>
                <c:pt idx="134">
                  <c:v>-34.965706062510208</c:v>
                </c:pt>
                <c:pt idx="135">
                  <c:v>-38.168098416780822</c:v>
                </c:pt>
                <c:pt idx="136">
                  <c:v>-40.175403020561248</c:v>
                </c:pt>
                <c:pt idx="137">
                  <c:v>-37.303471242678313</c:v>
                </c:pt>
                <c:pt idx="138">
                  <c:v>-35.19319068412284</c:v>
                </c:pt>
                <c:pt idx="139">
                  <c:v>-36.707743807853149</c:v>
                </c:pt>
                <c:pt idx="140">
                  <c:v>-40.001331710523459</c:v>
                </c:pt>
                <c:pt idx="141">
                  <c:v>-37.463336830169112</c:v>
                </c:pt>
                <c:pt idx="142">
                  <c:v>-36.073184292352607</c:v>
                </c:pt>
                <c:pt idx="143">
                  <c:v>-34.910291864144313</c:v>
                </c:pt>
                <c:pt idx="144">
                  <c:v>-39.178770482222717</c:v>
                </c:pt>
                <c:pt idx="145">
                  <c:v>-37.941937336346996</c:v>
                </c:pt>
                <c:pt idx="146">
                  <c:v>-36.151577812898267</c:v>
                </c:pt>
                <c:pt idx="147">
                  <c:v>-35.024742671724596</c:v>
                </c:pt>
                <c:pt idx="148">
                  <c:v>-38.055392951397835</c:v>
                </c:pt>
                <c:pt idx="149">
                  <c:v>-38.279790947308811</c:v>
                </c:pt>
                <c:pt idx="150">
                  <c:v>-37.384840689391126</c:v>
                </c:pt>
                <c:pt idx="151">
                  <c:v>-34.757000423339775</c:v>
                </c:pt>
                <c:pt idx="152">
                  <c:v>-38.328016768823545</c:v>
                </c:pt>
                <c:pt idx="153">
                  <c:v>-37.981251114586314</c:v>
                </c:pt>
                <c:pt idx="154">
                  <c:v>-36.63451297172503</c:v>
                </c:pt>
                <c:pt idx="155">
                  <c:v>-35.473981323610644</c:v>
                </c:pt>
                <c:pt idx="156">
                  <c:v>-37.077759120568032</c:v>
                </c:pt>
                <c:pt idx="157">
                  <c:v>-38.642710329961687</c:v>
                </c:pt>
                <c:pt idx="158">
                  <c:v>-37.897832995570468</c:v>
                </c:pt>
                <c:pt idx="159">
                  <c:v>-35.897802042429078</c:v>
                </c:pt>
                <c:pt idx="160">
                  <c:v>-36.840722309160128</c:v>
                </c:pt>
                <c:pt idx="161">
                  <c:v>-38.565931178666858</c:v>
                </c:pt>
                <c:pt idx="162">
                  <c:v>-37.311134779335816</c:v>
                </c:pt>
                <c:pt idx="163">
                  <c:v>-35.162031866012342</c:v>
                </c:pt>
                <c:pt idx="164">
                  <c:v>-36.039406332429166</c:v>
                </c:pt>
                <c:pt idx="165">
                  <c:v>-38.617782155681141</c:v>
                </c:pt>
                <c:pt idx="166">
                  <c:v>-39.622205783406685</c:v>
                </c:pt>
                <c:pt idx="167">
                  <c:v>-38.874190696745757</c:v>
                </c:pt>
                <c:pt idx="168">
                  <c:v>-36.820045044949097</c:v>
                </c:pt>
                <c:pt idx="169">
                  <c:v>-34.697524821133698</c:v>
                </c:pt>
                <c:pt idx="170">
                  <c:v>-38.015730955747472</c:v>
                </c:pt>
                <c:pt idx="171">
                  <c:v>-38.007088424440155</c:v>
                </c:pt>
                <c:pt idx="172">
                  <c:v>-35.928397826432558</c:v>
                </c:pt>
                <c:pt idx="173">
                  <c:v>-37.280875334616098</c:v>
                </c:pt>
                <c:pt idx="174">
                  <c:v>-37.346487132294499</c:v>
                </c:pt>
                <c:pt idx="175">
                  <c:v>-38.019017730482631</c:v>
                </c:pt>
                <c:pt idx="176">
                  <c:v>-36.000204565601678</c:v>
                </c:pt>
                <c:pt idx="177">
                  <c:v>-35.633198781642591</c:v>
                </c:pt>
                <c:pt idx="178">
                  <c:v>-37.034771459623187</c:v>
                </c:pt>
                <c:pt idx="179">
                  <c:v>-38.606459067274443</c:v>
                </c:pt>
                <c:pt idx="180">
                  <c:v>-38.55424683260992</c:v>
                </c:pt>
                <c:pt idx="181">
                  <c:v>-36.494551864371772</c:v>
                </c:pt>
                <c:pt idx="182">
                  <c:v>-34.543047340191265</c:v>
                </c:pt>
                <c:pt idx="183">
                  <c:v>-36.294822706118737</c:v>
                </c:pt>
                <c:pt idx="184">
                  <c:v>-37.281063976514986</c:v>
                </c:pt>
                <c:pt idx="185">
                  <c:v>-35.781130872189522</c:v>
                </c:pt>
                <c:pt idx="186">
                  <c:v>-35.359073327559088</c:v>
                </c:pt>
                <c:pt idx="187">
                  <c:v>-36.316175627701284</c:v>
                </c:pt>
                <c:pt idx="188">
                  <c:v>-40.154883651883324</c:v>
                </c:pt>
                <c:pt idx="189">
                  <c:v>-37.069277783767063</c:v>
                </c:pt>
                <c:pt idx="190">
                  <c:v>-35.620188535118473</c:v>
                </c:pt>
                <c:pt idx="191">
                  <c:v>-35.924094102309425</c:v>
                </c:pt>
                <c:pt idx="192">
                  <c:v>-38.41027910843286</c:v>
                </c:pt>
                <c:pt idx="193">
                  <c:v>-39.362351542692466</c:v>
                </c:pt>
                <c:pt idx="194">
                  <c:v>-37.314317829087031</c:v>
                </c:pt>
                <c:pt idx="195">
                  <c:v>-36.645295813170208</c:v>
                </c:pt>
                <c:pt idx="196">
                  <c:v>-36.276166035219148</c:v>
                </c:pt>
                <c:pt idx="197">
                  <c:v>-39.802978794854994</c:v>
                </c:pt>
                <c:pt idx="198">
                  <c:v>-40.129081485252755</c:v>
                </c:pt>
                <c:pt idx="199">
                  <c:v>-39.231280353654597</c:v>
                </c:pt>
                <c:pt idx="200">
                  <c:v>-37.573781235575495</c:v>
                </c:pt>
                <c:pt idx="201">
                  <c:v>-35.956719436743811</c:v>
                </c:pt>
                <c:pt idx="202">
                  <c:v>-39.149529067845208</c:v>
                </c:pt>
                <c:pt idx="203">
                  <c:v>-40.057418791078476</c:v>
                </c:pt>
                <c:pt idx="204">
                  <c:v>-37.602529274677863</c:v>
                </c:pt>
                <c:pt idx="205">
                  <c:v>-37.063045697487439</c:v>
                </c:pt>
                <c:pt idx="206">
                  <c:v>-36.282649288150935</c:v>
                </c:pt>
                <c:pt idx="207">
                  <c:v>-40.099477766641712</c:v>
                </c:pt>
                <c:pt idx="208">
                  <c:v>-38.332978627821944</c:v>
                </c:pt>
                <c:pt idx="209">
                  <c:v>-36.385159433309127</c:v>
                </c:pt>
                <c:pt idx="210">
                  <c:v>-36.812767699538824</c:v>
                </c:pt>
                <c:pt idx="211">
                  <c:v>-37.438686316832502</c:v>
                </c:pt>
                <c:pt idx="212">
                  <c:v>-40.312869880055246</c:v>
                </c:pt>
                <c:pt idx="213">
                  <c:v>-37.821243040403488</c:v>
                </c:pt>
                <c:pt idx="214">
                  <c:v>-36.993017112171458</c:v>
                </c:pt>
                <c:pt idx="215">
                  <c:v>-35.618887588341124</c:v>
                </c:pt>
                <c:pt idx="216">
                  <c:v>-40.553029560441416</c:v>
                </c:pt>
                <c:pt idx="217">
                  <c:v>-40.830553649834144</c:v>
                </c:pt>
                <c:pt idx="218">
                  <c:v>-38.842426536110793</c:v>
                </c:pt>
                <c:pt idx="219">
                  <c:v>-35.659248584212833</c:v>
                </c:pt>
                <c:pt idx="220">
                  <c:v>-38.279174667980669</c:v>
                </c:pt>
                <c:pt idx="221">
                  <c:v>-38.058542343269949</c:v>
                </c:pt>
                <c:pt idx="222">
                  <c:v>-36.231487560663311</c:v>
                </c:pt>
                <c:pt idx="223">
                  <c:v>-38.346989825904416</c:v>
                </c:pt>
                <c:pt idx="224">
                  <c:v>-39.16528618426014</c:v>
                </c:pt>
                <c:pt idx="225">
                  <c:v>-38.597183925906052</c:v>
                </c:pt>
                <c:pt idx="226">
                  <c:v>-38.147007207078275</c:v>
                </c:pt>
                <c:pt idx="227">
                  <c:v>-37.297016013263317</c:v>
                </c:pt>
                <c:pt idx="228">
                  <c:v>-32.25133367363469</c:v>
                </c:pt>
                <c:pt idx="229">
                  <c:v>-30.044510795730389</c:v>
                </c:pt>
                <c:pt idx="230">
                  <c:v>-32.067482443985512</c:v>
                </c:pt>
                <c:pt idx="231">
                  <c:v>-31.467898912465785</c:v>
                </c:pt>
                <c:pt idx="232">
                  <c:v>-31.524921991049609</c:v>
                </c:pt>
                <c:pt idx="233">
                  <c:v>-28.413027701447106</c:v>
                </c:pt>
                <c:pt idx="234">
                  <c:v>-25.310553114664685</c:v>
                </c:pt>
                <c:pt idx="235">
                  <c:v>-25.797680711181101</c:v>
                </c:pt>
                <c:pt idx="236">
                  <c:v>-24.783502145119144</c:v>
                </c:pt>
                <c:pt idx="237">
                  <c:v>-25.861573397823292</c:v>
                </c:pt>
                <c:pt idx="238">
                  <c:v>-24.648825024525479</c:v>
                </c:pt>
                <c:pt idx="239">
                  <c:v>-22.159428530146897</c:v>
                </c:pt>
                <c:pt idx="240">
                  <c:v>-20.286969944786506</c:v>
                </c:pt>
                <c:pt idx="241">
                  <c:v>-21.645080867129934</c:v>
                </c:pt>
                <c:pt idx="242">
                  <c:v>-22.830661930226029</c:v>
                </c:pt>
                <c:pt idx="243">
                  <c:v>-20.536750207069247</c:v>
                </c:pt>
                <c:pt idx="244">
                  <c:v>-19.807566393257446</c:v>
                </c:pt>
                <c:pt idx="245">
                  <c:v>-23.766302717531516</c:v>
                </c:pt>
                <c:pt idx="246">
                  <c:v>-13.545876417786815</c:v>
                </c:pt>
                <c:pt idx="247">
                  <c:v>-14.335636863559216</c:v>
                </c:pt>
                <c:pt idx="248">
                  <c:v>-13.862042818562031</c:v>
                </c:pt>
                <c:pt idx="249">
                  <c:v>-11.206852846831907</c:v>
                </c:pt>
                <c:pt idx="250">
                  <c:v>-10.260768547905343</c:v>
                </c:pt>
                <c:pt idx="251">
                  <c:v>-7.322520099609676</c:v>
                </c:pt>
                <c:pt idx="252">
                  <c:v>-7.9766490773372993</c:v>
                </c:pt>
                <c:pt idx="253">
                  <c:v>-8.741841478662252</c:v>
                </c:pt>
                <c:pt idx="254">
                  <c:v>-6.3628812186306618</c:v>
                </c:pt>
                <c:pt idx="255">
                  <c:v>-4.528038476491929</c:v>
                </c:pt>
                <c:pt idx="256">
                  <c:v>-1.5264109960365886</c:v>
                </c:pt>
                <c:pt idx="257">
                  <c:v>-0.81397285985383405</c:v>
                </c:pt>
                <c:pt idx="258">
                  <c:v>-1.1143579487254556</c:v>
                </c:pt>
                <c:pt idx="259">
                  <c:v>-1.3149201021297472</c:v>
                </c:pt>
                <c:pt idx="260">
                  <c:v>2.2568304684949112</c:v>
                </c:pt>
                <c:pt idx="261">
                  <c:v>6.7615678661237553</c:v>
                </c:pt>
                <c:pt idx="262">
                  <c:v>7.8622627081084602</c:v>
                </c:pt>
                <c:pt idx="263">
                  <c:v>6.6807612455749563</c:v>
                </c:pt>
                <c:pt idx="264">
                  <c:v>6.605331008725102</c:v>
                </c:pt>
                <c:pt idx="265">
                  <c:v>8.3020539747904536</c:v>
                </c:pt>
                <c:pt idx="266">
                  <c:v>11.291010951396004</c:v>
                </c:pt>
                <c:pt idx="267">
                  <c:v>11.057977837059354</c:v>
                </c:pt>
                <c:pt idx="268">
                  <c:v>9.019913849293232</c:v>
                </c:pt>
                <c:pt idx="269">
                  <c:v>11.717633552196901</c:v>
                </c:pt>
                <c:pt idx="270">
                  <c:v>15.12032875519327</c:v>
                </c:pt>
                <c:pt idx="271">
                  <c:v>17.945803836717857</c:v>
                </c:pt>
                <c:pt idx="272">
                  <c:v>19.365038929771345</c:v>
                </c:pt>
                <c:pt idx="273">
                  <c:v>19.222590097493878</c:v>
                </c:pt>
                <c:pt idx="274">
                  <c:v>18.105264307618825</c:v>
                </c:pt>
                <c:pt idx="275">
                  <c:v>20.877247011538145</c:v>
                </c:pt>
                <c:pt idx="276">
                  <c:v>22.735558913995021</c:v>
                </c:pt>
                <c:pt idx="277">
                  <c:v>24.009169457267888</c:v>
                </c:pt>
                <c:pt idx="278">
                  <c:v>22.479142765607151</c:v>
                </c:pt>
                <c:pt idx="279">
                  <c:v>24.757756211577657</c:v>
                </c:pt>
                <c:pt idx="280">
                  <c:v>27.444939916345845</c:v>
                </c:pt>
                <c:pt idx="281">
                  <c:v>29.493509249050817</c:v>
                </c:pt>
                <c:pt idx="282">
                  <c:v>28.614393690426311</c:v>
                </c:pt>
                <c:pt idx="283">
                  <c:v>29.191572090641614</c:v>
                </c:pt>
                <c:pt idx="284">
                  <c:v>31.681052238013365</c:v>
                </c:pt>
                <c:pt idx="285">
                  <c:v>30.818419997220985</c:v>
                </c:pt>
                <c:pt idx="286">
                  <c:v>31.384679291805753</c:v>
                </c:pt>
                <c:pt idx="287">
                  <c:v>31.700195026962888</c:v>
                </c:pt>
                <c:pt idx="288">
                  <c:v>32.812004754407951</c:v>
                </c:pt>
                <c:pt idx="289">
                  <c:v>35.596613196959879</c:v>
                </c:pt>
                <c:pt idx="290">
                  <c:v>34.222872273050257</c:v>
                </c:pt>
                <c:pt idx="291">
                  <c:v>33.262845062181611</c:v>
                </c:pt>
                <c:pt idx="292">
                  <c:v>35.998430528437268</c:v>
                </c:pt>
                <c:pt idx="293">
                  <c:v>37.550659070437746</c:v>
                </c:pt>
                <c:pt idx="294">
                  <c:v>36.885172643161354</c:v>
                </c:pt>
                <c:pt idx="295">
                  <c:v>36.914290785384367</c:v>
                </c:pt>
                <c:pt idx="296">
                  <c:v>37.478404366597431</c:v>
                </c:pt>
                <c:pt idx="297">
                  <c:v>38.011538503920406</c:v>
                </c:pt>
                <c:pt idx="298">
                  <c:v>40.184222038278563</c:v>
                </c:pt>
                <c:pt idx="299">
                  <c:v>40.872911048126696</c:v>
                </c:pt>
                <c:pt idx="300">
                  <c:v>39.293756139475363</c:v>
                </c:pt>
                <c:pt idx="301">
                  <c:v>40.424202360908907</c:v>
                </c:pt>
                <c:pt idx="302">
                  <c:v>41.693784300586287</c:v>
                </c:pt>
                <c:pt idx="303">
                  <c:v>44.376140782493735</c:v>
                </c:pt>
                <c:pt idx="304">
                  <c:v>43.629719930933788</c:v>
                </c:pt>
                <c:pt idx="305">
                  <c:v>42.939632403868814</c:v>
                </c:pt>
                <c:pt idx="306">
                  <c:v>43.852039894508607</c:v>
                </c:pt>
                <c:pt idx="307">
                  <c:v>47.169944733606258</c:v>
                </c:pt>
                <c:pt idx="308">
                  <c:v>47.14326781002012</c:v>
                </c:pt>
                <c:pt idx="309">
                  <c:v>46.480773819875481</c:v>
                </c:pt>
                <c:pt idx="310">
                  <c:v>44.808171819809274</c:v>
                </c:pt>
                <c:pt idx="311">
                  <c:v>45.535278912542196</c:v>
                </c:pt>
                <c:pt idx="312">
                  <c:v>48.910750920357827</c:v>
                </c:pt>
                <c:pt idx="313">
                  <c:v>48.206596745988804</c:v>
                </c:pt>
                <c:pt idx="314">
                  <c:v>47.629443879023029</c:v>
                </c:pt>
                <c:pt idx="315">
                  <c:v>48.885737194665694</c:v>
                </c:pt>
                <c:pt idx="316">
                  <c:v>49.476387246558431</c:v>
                </c:pt>
                <c:pt idx="317">
                  <c:v>48.899743062904008</c:v>
                </c:pt>
                <c:pt idx="318">
                  <c:v>49.627135210535243</c:v>
                </c:pt>
                <c:pt idx="319">
                  <c:v>49.683461042996385</c:v>
                </c:pt>
                <c:pt idx="320">
                  <c:v>51.239080021743575</c:v>
                </c:pt>
                <c:pt idx="321">
                  <c:v>50.396033241901364</c:v>
                </c:pt>
                <c:pt idx="322">
                  <c:v>49.18334006943843</c:v>
                </c:pt>
                <c:pt idx="323">
                  <c:v>50.808066009655477</c:v>
                </c:pt>
                <c:pt idx="324">
                  <c:v>53.778299565322868</c:v>
                </c:pt>
                <c:pt idx="325">
                  <c:v>55.067045492046248</c:v>
                </c:pt>
                <c:pt idx="326">
                  <c:v>53.795109025729289</c:v>
                </c:pt>
                <c:pt idx="327">
                  <c:v>53.492548268686733</c:v>
                </c:pt>
                <c:pt idx="328">
                  <c:v>53.934750224882123</c:v>
                </c:pt>
                <c:pt idx="329">
                  <c:v>54.980487956621971</c:v>
                </c:pt>
                <c:pt idx="330">
                  <c:v>56.747407486488839</c:v>
                </c:pt>
                <c:pt idx="331">
                  <c:v>57.885916396077164</c:v>
                </c:pt>
                <c:pt idx="332">
                  <c:v>55.37692964502952</c:v>
                </c:pt>
                <c:pt idx="333">
                  <c:v>55.586925738752086</c:v>
                </c:pt>
                <c:pt idx="334">
                  <c:v>57.742242382541519</c:v>
                </c:pt>
                <c:pt idx="335">
                  <c:v>61.091799394491716</c:v>
                </c:pt>
                <c:pt idx="336">
                  <c:v>61.130185352155706</c:v>
                </c:pt>
                <c:pt idx="337">
                  <c:v>59.595862048722324</c:v>
                </c:pt>
                <c:pt idx="338">
                  <c:v>59.027376974020513</c:v>
                </c:pt>
                <c:pt idx="339">
                  <c:v>60.87177501508711</c:v>
                </c:pt>
                <c:pt idx="340">
                  <c:v>63.190946018702334</c:v>
                </c:pt>
                <c:pt idx="341">
                  <c:v>64.801791574427114</c:v>
                </c:pt>
                <c:pt idx="342">
                  <c:v>62.259434153352402</c:v>
                </c:pt>
                <c:pt idx="343">
                  <c:v>61.840604201127121</c:v>
                </c:pt>
                <c:pt idx="344">
                  <c:v>63.880883956662217</c:v>
                </c:pt>
                <c:pt idx="345">
                  <c:v>63.754517929852796</c:v>
                </c:pt>
                <c:pt idx="346">
                  <c:v>66.523890028226049</c:v>
                </c:pt>
                <c:pt idx="347">
                  <c:v>65.935481043666698</c:v>
                </c:pt>
                <c:pt idx="348">
                  <c:v>63.979282954246628</c:v>
                </c:pt>
                <c:pt idx="349">
                  <c:v>65.159461421592141</c:v>
                </c:pt>
                <c:pt idx="350">
                  <c:v>69.032546168079762</c:v>
                </c:pt>
                <c:pt idx="351">
                  <c:v>68.630179923631204</c:v>
                </c:pt>
                <c:pt idx="352">
                  <c:v>68.731737881350455</c:v>
                </c:pt>
                <c:pt idx="353">
                  <c:v>67.60404119349073</c:v>
                </c:pt>
                <c:pt idx="354">
                  <c:v>68.062944638475926</c:v>
                </c:pt>
                <c:pt idx="355">
                  <c:v>69.596115171633528</c:v>
                </c:pt>
                <c:pt idx="356">
                  <c:v>72.276334888675478</c:v>
                </c:pt>
                <c:pt idx="357">
                  <c:v>74.736740460111889</c:v>
                </c:pt>
                <c:pt idx="358">
                  <c:v>72.835035883182286</c:v>
                </c:pt>
                <c:pt idx="359">
                  <c:v>71.945424749884012</c:v>
                </c:pt>
                <c:pt idx="360">
                  <c:v>73.926661770419628</c:v>
                </c:pt>
                <c:pt idx="361">
                  <c:v>74.587634776190384</c:v>
                </c:pt>
                <c:pt idx="362">
                  <c:v>74.796338901955835</c:v>
                </c:pt>
                <c:pt idx="363">
                  <c:v>76.268670985460801</c:v>
                </c:pt>
                <c:pt idx="364">
                  <c:v>76.826326265245825</c:v>
                </c:pt>
                <c:pt idx="365">
                  <c:v>78.524932399488534</c:v>
                </c:pt>
                <c:pt idx="366">
                  <c:v>79.396348567283553</c:v>
                </c:pt>
                <c:pt idx="367">
                  <c:v>78.513318686246464</c:v>
                </c:pt>
                <c:pt idx="368">
                  <c:v>78.319166654687479</c:v>
                </c:pt>
                <c:pt idx="369">
                  <c:v>80.591525028529418</c:v>
                </c:pt>
                <c:pt idx="370">
                  <c:v>83.321966480717549</c:v>
                </c:pt>
                <c:pt idx="371">
                  <c:v>80.75267971841572</c:v>
                </c:pt>
                <c:pt idx="372">
                  <c:v>79.750527792290427</c:v>
                </c:pt>
                <c:pt idx="373">
                  <c:v>81.107388450313465</c:v>
                </c:pt>
                <c:pt idx="374">
                  <c:v>83.612703163593551</c:v>
                </c:pt>
                <c:pt idx="375">
                  <c:v>85.483216657305888</c:v>
                </c:pt>
                <c:pt idx="376">
                  <c:v>84.717448417165258</c:v>
                </c:pt>
                <c:pt idx="377">
                  <c:v>83.693044368331755</c:v>
                </c:pt>
                <c:pt idx="378">
                  <c:v>93.690939489526954</c:v>
                </c:pt>
                <c:pt idx="379">
                  <c:v>86.968128447914069</c:v>
                </c:pt>
                <c:pt idx="380">
                  <c:v>89.014570284145634</c:v>
                </c:pt>
                <c:pt idx="381">
                  <c:v>88.146409648683118</c:v>
                </c:pt>
                <c:pt idx="382">
                  <c:v>86.835842554104602</c:v>
                </c:pt>
                <c:pt idx="383">
                  <c:v>87.830675543410621</c:v>
                </c:pt>
                <c:pt idx="384">
                  <c:v>89.977693608110371</c:v>
                </c:pt>
                <c:pt idx="385">
                  <c:v>92.407990669013259</c:v>
                </c:pt>
                <c:pt idx="386">
                  <c:v>91.687964642609131</c:v>
                </c:pt>
                <c:pt idx="387">
                  <c:v>90.134381379162733</c:v>
                </c:pt>
                <c:pt idx="388">
                  <c:v>91.280804970981762</c:v>
                </c:pt>
                <c:pt idx="389">
                  <c:v>92.789080744508851</c:v>
                </c:pt>
                <c:pt idx="390">
                  <c:v>96.01038563495058</c:v>
                </c:pt>
                <c:pt idx="391">
                  <c:v>93.265304290917982</c:v>
                </c:pt>
                <c:pt idx="392">
                  <c:v>96.283222271299167</c:v>
                </c:pt>
                <c:pt idx="393">
                  <c:v>94.652067540250584</c:v>
                </c:pt>
                <c:pt idx="394">
                  <c:v>95.55671046837648</c:v>
                </c:pt>
                <c:pt idx="395">
                  <c:v>98.521160741264168</c:v>
                </c:pt>
                <c:pt idx="396">
                  <c:v>99.006535208583387</c:v>
                </c:pt>
                <c:pt idx="397">
                  <c:v>99.427756494047514</c:v>
                </c:pt>
                <c:pt idx="398">
                  <c:v>98.306053712416144</c:v>
                </c:pt>
                <c:pt idx="399">
                  <c:v>98.824105417707528</c:v>
                </c:pt>
                <c:pt idx="400">
                  <c:v>100.18391123181459</c:v>
                </c:pt>
                <c:pt idx="401">
                  <c:v>104.1851925410391</c:v>
                </c:pt>
                <c:pt idx="402">
                  <c:v>103.37080498112442</c:v>
                </c:pt>
                <c:pt idx="403">
                  <c:v>102.06256294104872</c:v>
                </c:pt>
                <c:pt idx="404">
                  <c:v>101.90870529105439</c:v>
                </c:pt>
                <c:pt idx="405">
                  <c:v>104.40147018770961</c:v>
                </c:pt>
                <c:pt idx="406">
                  <c:v>107.18408808220755</c:v>
                </c:pt>
                <c:pt idx="407">
                  <c:v>107.88633440869722</c:v>
                </c:pt>
                <c:pt idx="408">
                  <c:v>106.64478035811607</c:v>
                </c:pt>
                <c:pt idx="409">
                  <c:v>106.99450445635847</c:v>
                </c:pt>
                <c:pt idx="410">
                  <c:v>108.80116169645544</c:v>
                </c:pt>
                <c:pt idx="411">
                  <c:v>110.71738395776651</c:v>
                </c:pt>
                <c:pt idx="412">
                  <c:v>112.82350538559967</c:v>
                </c:pt>
                <c:pt idx="413">
                  <c:v>112.60137030898528</c:v>
                </c:pt>
                <c:pt idx="414">
                  <c:v>111.23240048279956</c:v>
                </c:pt>
                <c:pt idx="415">
                  <c:v>112.26614227609144</c:v>
                </c:pt>
                <c:pt idx="416">
                  <c:v>113.15056699630804</c:v>
                </c:pt>
                <c:pt idx="417">
                  <c:v>116.50681502333799</c:v>
                </c:pt>
                <c:pt idx="418">
                  <c:v>116.55888486607461</c:v>
                </c:pt>
                <c:pt idx="419">
                  <c:v>115.59014239998885</c:v>
                </c:pt>
                <c:pt idx="420">
                  <c:v>116.09313373069921</c:v>
                </c:pt>
                <c:pt idx="421">
                  <c:v>117.38719900739346</c:v>
                </c:pt>
                <c:pt idx="422">
                  <c:v>119.62340746108993</c:v>
                </c:pt>
                <c:pt idx="423">
                  <c:v>121.21452229946266</c:v>
                </c:pt>
                <c:pt idx="424">
                  <c:v>120.04317554679091</c:v>
                </c:pt>
                <c:pt idx="425">
                  <c:v>119.74727040860154</c:v>
                </c:pt>
                <c:pt idx="426">
                  <c:v>121.51113507974264</c:v>
                </c:pt>
                <c:pt idx="427">
                  <c:v>124.36976240977231</c:v>
                </c:pt>
                <c:pt idx="428">
                  <c:v>126.01613376977804</c:v>
                </c:pt>
                <c:pt idx="429">
                  <c:v>124.94260095851155</c:v>
                </c:pt>
                <c:pt idx="430">
                  <c:v>123.87438095461687</c:v>
                </c:pt>
                <c:pt idx="431">
                  <c:v>124.76916894639999</c:v>
                </c:pt>
                <c:pt idx="432">
                  <c:v>128.51694801637422</c:v>
                </c:pt>
                <c:pt idx="433">
                  <c:v>130.65826787789621</c:v>
                </c:pt>
                <c:pt idx="434">
                  <c:v>130.02671735860349</c:v>
                </c:pt>
                <c:pt idx="435">
                  <c:v>128.19799728058081</c:v>
                </c:pt>
                <c:pt idx="436">
                  <c:v>131.03947974473346</c:v>
                </c:pt>
                <c:pt idx="437">
                  <c:v>133.00404294874551</c:v>
                </c:pt>
                <c:pt idx="438">
                  <c:v>135.55760192045136</c:v>
                </c:pt>
                <c:pt idx="439">
                  <c:v>135.24111345993197</c:v>
                </c:pt>
                <c:pt idx="440">
                  <c:v>134.29801767625088</c:v>
                </c:pt>
                <c:pt idx="441">
                  <c:v>135.2957779949113</c:v>
                </c:pt>
                <c:pt idx="442">
                  <c:v>137.71211352328561</c:v>
                </c:pt>
                <c:pt idx="443">
                  <c:v>140.29386250868617</c:v>
                </c:pt>
                <c:pt idx="444">
                  <c:v>138.96591951565495</c:v>
                </c:pt>
                <c:pt idx="445">
                  <c:v>140.85881821574083</c:v>
                </c:pt>
                <c:pt idx="446">
                  <c:v>140.33162925678914</c:v>
                </c:pt>
                <c:pt idx="447">
                  <c:v>143.11615593866935</c:v>
                </c:pt>
                <c:pt idx="448">
                  <c:v>142.36960085518723</c:v>
                </c:pt>
                <c:pt idx="449">
                  <c:v>146.3437671238072</c:v>
                </c:pt>
                <c:pt idx="450">
                  <c:v>144.93286497458826</c:v>
                </c:pt>
                <c:pt idx="451">
                  <c:v>146.51575900730364</c:v>
                </c:pt>
                <c:pt idx="452">
                  <c:v>149.12050366605996</c:v>
                </c:pt>
                <c:pt idx="453">
                  <c:v>148.39433506234622</c:v>
                </c:pt>
                <c:pt idx="454">
                  <c:v>150.30167892755293</c:v>
                </c:pt>
                <c:pt idx="455">
                  <c:v>148.87921400978479</c:v>
                </c:pt>
                <c:pt idx="456">
                  <c:v>150.36560445580125</c:v>
                </c:pt>
                <c:pt idx="457">
                  <c:v>152.10623987343979</c:v>
                </c:pt>
                <c:pt idx="458">
                  <c:v>156.13434250094679</c:v>
                </c:pt>
                <c:pt idx="459">
                  <c:v>155.49252562534343</c:v>
                </c:pt>
                <c:pt idx="460">
                  <c:v>154.66992823888637</c:v>
                </c:pt>
                <c:pt idx="461">
                  <c:v>157.04798282496438</c:v>
                </c:pt>
                <c:pt idx="462">
                  <c:v>158.15978785617477</c:v>
                </c:pt>
                <c:pt idx="463">
                  <c:v>160.35891020863755</c:v>
                </c:pt>
                <c:pt idx="464">
                  <c:v>158.939240549636</c:v>
                </c:pt>
                <c:pt idx="465">
                  <c:v>159.11187343149845</c:v>
                </c:pt>
                <c:pt idx="466">
                  <c:v>162.2189378851578</c:v>
                </c:pt>
                <c:pt idx="467">
                  <c:v>164.78387215458349</c:v>
                </c:pt>
                <c:pt idx="468">
                  <c:v>166.33956363290065</c:v>
                </c:pt>
                <c:pt idx="469">
                  <c:v>165.9070711091785</c:v>
                </c:pt>
                <c:pt idx="470">
                  <c:v>165.82385660285553</c:v>
                </c:pt>
                <c:pt idx="471">
                  <c:v>167.3882312341525</c:v>
                </c:pt>
                <c:pt idx="472">
                  <c:v>170.48108211922022</c:v>
                </c:pt>
                <c:pt idx="473">
                  <c:v>171.85374701139864</c:v>
                </c:pt>
                <c:pt idx="474">
                  <c:v>169.45870965497772</c:v>
                </c:pt>
                <c:pt idx="475">
                  <c:v>171.0253381861894</c:v>
                </c:pt>
                <c:pt idx="476">
                  <c:v>172.33202000728852</c:v>
                </c:pt>
                <c:pt idx="477">
                  <c:v>175.78719266648403</c:v>
                </c:pt>
                <c:pt idx="478">
                  <c:v>177.01143143290761</c:v>
                </c:pt>
                <c:pt idx="479">
                  <c:v>176.82586194280043</c:v>
                </c:pt>
                <c:pt idx="480">
                  <c:v>176.04060431674776</c:v>
                </c:pt>
                <c:pt idx="481">
                  <c:v>177.9207559072849</c:v>
                </c:pt>
                <c:pt idx="482">
                  <c:v>182.4294968194277</c:v>
                </c:pt>
                <c:pt idx="483">
                  <c:v>182.98625189158088</c:v>
                </c:pt>
                <c:pt idx="484">
                  <c:v>181.45309405344375</c:v>
                </c:pt>
                <c:pt idx="485">
                  <c:v>181.9508993099393</c:v>
                </c:pt>
                <c:pt idx="486">
                  <c:v>182.80113292339155</c:v>
                </c:pt>
                <c:pt idx="487">
                  <c:v>187.45765661653166</c:v>
                </c:pt>
                <c:pt idx="488">
                  <c:v>188.65319714342638</c:v>
                </c:pt>
                <c:pt idx="489">
                  <c:v>188.6400643937082</c:v>
                </c:pt>
                <c:pt idx="490">
                  <c:v>187.68821677377065</c:v>
                </c:pt>
                <c:pt idx="491">
                  <c:v>188.6512211203659</c:v>
                </c:pt>
                <c:pt idx="492">
                  <c:v>191.06676659360528</c:v>
                </c:pt>
                <c:pt idx="493">
                  <c:v>194.08009087574095</c:v>
                </c:pt>
                <c:pt idx="494">
                  <c:v>195.48375714157464</c:v>
                </c:pt>
                <c:pt idx="495">
                  <c:v>194.48779494514667</c:v>
                </c:pt>
                <c:pt idx="496">
                  <c:v>195.42525292641136</c:v>
                </c:pt>
                <c:pt idx="497">
                  <c:v>196.69754118663502</c:v>
                </c:pt>
                <c:pt idx="498">
                  <c:v>200.24641512164368</c:v>
                </c:pt>
                <c:pt idx="499">
                  <c:v>203.03727700245668</c:v>
                </c:pt>
                <c:pt idx="500">
                  <c:v>201.98010490918</c:v>
                </c:pt>
                <c:pt idx="501">
                  <c:v>202.1554248639253</c:v>
                </c:pt>
                <c:pt idx="502">
                  <c:v>203.36462632713494</c:v>
                </c:pt>
                <c:pt idx="503">
                  <c:v>206.32440344752848</c:v>
                </c:pt>
                <c:pt idx="504">
                  <c:v>209.4438062066103</c:v>
                </c:pt>
                <c:pt idx="505">
                  <c:v>209.0481442713953</c:v>
                </c:pt>
                <c:pt idx="506">
                  <c:v>207.94014679408519</c:v>
                </c:pt>
                <c:pt idx="507">
                  <c:v>210.33278984445337</c:v>
                </c:pt>
                <c:pt idx="508">
                  <c:v>211.80673508777699</c:v>
                </c:pt>
                <c:pt idx="509">
                  <c:v>216.61200712817282</c:v>
                </c:pt>
                <c:pt idx="510">
                  <c:v>217.9257708897922</c:v>
                </c:pt>
                <c:pt idx="511">
                  <c:v>217.33651573707584</c:v>
                </c:pt>
                <c:pt idx="512">
                  <c:v>218.24960301474539</c:v>
                </c:pt>
                <c:pt idx="513">
                  <c:v>219.95283115158145</c:v>
                </c:pt>
                <c:pt idx="514">
                  <c:v>223.5588206925936</c:v>
                </c:pt>
                <c:pt idx="515">
                  <c:v>224.57421807506853</c:v>
                </c:pt>
                <c:pt idx="516">
                  <c:v>223.82714454635192</c:v>
                </c:pt>
                <c:pt idx="517">
                  <c:v>224.12439961298543</c:v>
                </c:pt>
                <c:pt idx="518">
                  <c:v>227.93308361696927</c:v>
                </c:pt>
                <c:pt idx="519">
                  <c:v>230.21300750803283</c:v>
                </c:pt>
                <c:pt idx="520">
                  <c:v>231.84733612063258</c:v>
                </c:pt>
                <c:pt idx="521">
                  <c:v>230.79511010985249</c:v>
                </c:pt>
                <c:pt idx="522">
                  <c:v>231.50365730229447</c:v>
                </c:pt>
                <c:pt idx="523">
                  <c:v>234.12551392886172</c:v>
                </c:pt>
                <c:pt idx="524">
                  <c:v>237.47314893191839</c:v>
                </c:pt>
                <c:pt idx="525">
                  <c:v>239.03445932180824</c:v>
                </c:pt>
                <c:pt idx="526">
                  <c:v>239.43686554331123</c:v>
                </c:pt>
                <c:pt idx="527">
                  <c:v>240.02237657292881</c:v>
                </c:pt>
                <c:pt idx="528">
                  <c:v>242.6718326094624</c:v>
                </c:pt>
                <c:pt idx="529">
                  <c:v>244.68358884114957</c:v>
                </c:pt>
                <c:pt idx="530">
                  <c:v>247.07149700026315</c:v>
                </c:pt>
                <c:pt idx="531">
                  <c:v>246.88443879051403</c:v>
                </c:pt>
                <c:pt idx="532">
                  <c:v>245.86741853663949</c:v>
                </c:pt>
                <c:pt idx="533">
                  <c:v>248.95885554426883</c:v>
                </c:pt>
                <c:pt idx="534">
                  <c:v>253.00019686431733</c:v>
                </c:pt>
                <c:pt idx="535">
                  <c:v>254.19270342401268</c:v>
                </c:pt>
                <c:pt idx="536">
                  <c:v>263.18489574335365</c:v>
                </c:pt>
                <c:pt idx="537">
                  <c:v>257.36774669696138</c:v>
                </c:pt>
                <c:pt idx="538">
                  <c:v>257.89546229563592</c:v>
                </c:pt>
                <c:pt idx="539">
                  <c:v>261.46553217220054</c:v>
                </c:pt>
                <c:pt idx="540">
                  <c:v>263.49553059169523</c:v>
                </c:pt>
                <c:pt idx="541">
                  <c:v>265.98668770872899</c:v>
                </c:pt>
                <c:pt idx="542">
                  <c:v>264.92934567727457</c:v>
                </c:pt>
                <c:pt idx="543">
                  <c:v>265.93203212200922</c:v>
                </c:pt>
                <c:pt idx="544">
                  <c:v>268.90509323550714</c:v>
                </c:pt>
                <c:pt idx="545">
                  <c:v>271.96171063513964</c:v>
                </c:pt>
                <c:pt idx="546">
                  <c:v>274.59507824077889</c:v>
                </c:pt>
                <c:pt idx="547">
                  <c:v>274.36456086090283</c:v>
                </c:pt>
                <c:pt idx="548">
                  <c:v>275.00395726468889</c:v>
                </c:pt>
                <c:pt idx="549">
                  <c:v>276.80283344987117</c:v>
                </c:pt>
                <c:pt idx="550">
                  <c:v>278.31511805325306</c:v>
                </c:pt>
                <c:pt idx="551">
                  <c:v>280.7704070636351</c:v>
                </c:pt>
                <c:pt idx="552">
                  <c:v>284.91563871374939</c:v>
                </c:pt>
                <c:pt idx="553">
                  <c:v>285.80847243406919</c:v>
                </c:pt>
                <c:pt idx="554">
                  <c:v>284.03172985363585</c:v>
                </c:pt>
                <c:pt idx="555">
                  <c:v>296.32685448862071</c:v>
                </c:pt>
                <c:pt idx="556">
                  <c:v>288.91528183656527</c:v>
                </c:pt>
                <c:pt idx="557">
                  <c:v>291.9383974803863</c:v>
                </c:pt>
                <c:pt idx="558">
                  <c:v>293.87952769115657</c:v>
                </c:pt>
                <c:pt idx="559">
                  <c:v>294.18264837781351</c:v>
                </c:pt>
                <c:pt idx="560">
                  <c:v>296.64939805381874</c:v>
                </c:pt>
                <c:pt idx="561">
                  <c:v>299.91955311490898</c:v>
                </c:pt>
                <c:pt idx="562">
                  <c:v>302.92850519430903</c:v>
                </c:pt>
                <c:pt idx="563">
                  <c:v>303.59111082840712</c:v>
                </c:pt>
                <c:pt idx="564">
                  <c:v>303.64543833385795</c:v>
                </c:pt>
                <c:pt idx="565">
                  <c:v>306.91614614070107</c:v>
                </c:pt>
                <c:pt idx="566">
                  <c:v>309.80947658684664</c:v>
                </c:pt>
                <c:pt idx="567">
                  <c:v>312.89286158937711</c:v>
                </c:pt>
                <c:pt idx="568">
                  <c:v>314.80497036546751</c:v>
                </c:pt>
                <c:pt idx="569">
                  <c:v>315.74307403783803</c:v>
                </c:pt>
                <c:pt idx="570">
                  <c:v>318.21458433653038</c:v>
                </c:pt>
                <c:pt idx="571">
                  <c:v>322.30002592715744</c:v>
                </c:pt>
                <c:pt idx="572">
                  <c:v>324.29508237087026</c:v>
                </c:pt>
                <c:pt idx="573">
                  <c:v>325.53511859197926</c:v>
                </c:pt>
                <c:pt idx="574">
                  <c:v>326.16914197133235</c:v>
                </c:pt>
                <c:pt idx="575">
                  <c:v>328.84178330490249</c:v>
                </c:pt>
                <c:pt idx="576">
                  <c:v>332.95737957629467</c:v>
                </c:pt>
                <c:pt idx="577">
                  <c:v>334.05448914219437</c:v>
                </c:pt>
                <c:pt idx="578">
                  <c:v>336.16652904743808</c:v>
                </c:pt>
                <c:pt idx="579">
                  <c:v>337.33056923095251</c:v>
                </c:pt>
                <c:pt idx="580">
                  <c:v>341.55729892509805</c:v>
                </c:pt>
                <c:pt idx="581">
                  <c:v>344.4494247627286</c:v>
                </c:pt>
                <c:pt idx="582">
                  <c:v>345.14126522168004</c:v>
                </c:pt>
                <c:pt idx="583">
                  <c:v>347.23649845260161</c:v>
                </c:pt>
                <c:pt idx="584">
                  <c:v>348.72452992686681</c:v>
                </c:pt>
                <c:pt idx="585">
                  <c:v>352.51244244821021</c:v>
                </c:pt>
                <c:pt idx="586">
                  <c:v>355.44924708560558</c:v>
                </c:pt>
                <c:pt idx="587">
                  <c:v>355.71137352741312</c:v>
                </c:pt>
                <c:pt idx="588">
                  <c:v>358.34830067675364</c:v>
                </c:pt>
                <c:pt idx="589">
                  <c:v>359.42072449633787</c:v>
                </c:pt>
                <c:pt idx="590">
                  <c:v>363.76566757488001</c:v>
                </c:pt>
                <c:pt idx="591">
                  <c:v>367.19794927936852</c:v>
                </c:pt>
                <c:pt idx="592">
                  <c:v>368.92626394314863</c:v>
                </c:pt>
                <c:pt idx="593">
                  <c:v>370.60425872703433</c:v>
                </c:pt>
                <c:pt idx="594">
                  <c:v>371.10048804091616</c:v>
                </c:pt>
                <c:pt idx="595">
                  <c:v>376.29984026265407</c:v>
                </c:pt>
                <c:pt idx="596">
                  <c:v>379.42981025627091</c:v>
                </c:pt>
                <c:pt idx="597">
                  <c:v>381.41846215872874</c:v>
                </c:pt>
                <c:pt idx="598">
                  <c:v>382.3279060305137</c:v>
                </c:pt>
                <c:pt idx="599">
                  <c:v>386.28345247126822</c:v>
                </c:pt>
                <c:pt idx="600">
                  <c:v>386.63279806444262</c:v>
                </c:pt>
                <c:pt idx="601">
                  <c:v>391.26226748437693</c:v>
                </c:pt>
                <c:pt idx="602">
                  <c:v>392.10508019551349</c:v>
                </c:pt>
                <c:pt idx="603">
                  <c:v>394.38349845286456</c:v>
                </c:pt>
                <c:pt idx="604">
                  <c:v>397.27040073063006</c:v>
                </c:pt>
                <c:pt idx="605">
                  <c:v>400.02618918961548</c:v>
                </c:pt>
                <c:pt idx="606">
                  <c:v>401.40210371969397</c:v>
                </c:pt>
                <c:pt idx="607">
                  <c:v>403.27382518079929</c:v>
                </c:pt>
                <c:pt idx="608">
                  <c:v>408.86062280299018</c:v>
                </c:pt>
                <c:pt idx="609">
                  <c:v>412.26688012746956</c:v>
                </c:pt>
                <c:pt idx="610">
                  <c:v>414.25258401834554</c:v>
                </c:pt>
                <c:pt idx="611">
                  <c:v>416.34097158795652</c:v>
                </c:pt>
                <c:pt idx="612">
                  <c:v>419.02728213956334</c:v>
                </c:pt>
                <c:pt idx="613">
                  <c:v>424.26805996304296</c:v>
                </c:pt>
                <c:pt idx="614">
                  <c:v>427.0519261022784</c:v>
                </c:pt>
                <c:pt idx="615">
                  <c:v>428.55867537850895</c:v>
                </c:pt>
                <c:pt idx="616">
                  <c:v>430.54618670797896</c:v>
                </c:pt>
                <c:pt idx="617">
                  <c:v>433.14205550746323</c:v>
                </c:pt>
                <c:pt idx="618">
                  <c:v>436.84311799545929</c:v>
                </c:pt>
                <c:pt idx="619">
                  <c:v>438.21543764199083</c:v>
                </c:pt>
                <c:pt idx="620">
                  <c:v>439.65329887106878</c:v>
                </c:pt>
                <c:pt idx="621">
                  <c:v>442.66497782584059</c:v>
                </c:pt>
                <c:pt idx="622">
                  <c:v>447.21453993105382</c:v>
                </c:pt>
                <c:pt idx="623">
                  <c:v>449.5278875273525</c:v>
                </c:pt>
                <c:pt idx="624">
                  <c:v>451.23955107163999</c:v>
                </c:pt>
                <c:pt idx="625">
                  <c:v>455.08038254279137</c:v>
                </c:pt>
                <c:pt idx="626">
                  <c:v>458.06540018740372</c:v>
                </c:pt>
                <c:pt idx="627">
                  <c:v>461.35065432922835</c:v>
                </c:pt>
                <c:pt idx="628">
                  <c:v>462.77630793635564</c:v>
                </c:pt>
                <c:pt idx="629">
                  <c:v>466.60140498774581</c:v>
                </c:pt>
                <c:pt idx="630">
                  <c:v>469.25824663425709</c:v>
                </c:pt>
                <c:pt idx="631">
                  <c:v>475.25148149740369</c:v>
                </c:pt>
                <c:pt idx="632">
                  <c:v>476.09496127332824</c:v>
                </c:pt>
                <c:pt idx="633">
                  <c:v>479.50224576362194</c:v>
                </c:pt>
                <c:pt idx="634">
                  <c:v>483.12138244583787</c:v>
                </c:pt>
                <c:pt idx="635">
                  <c:v>485.26111598292312</c:v>
                </c:pt>
                <c:pt idx="636">
                  <c:v>487.93695399086533</c:v>
                </c:pt>
                <c:pt idx="637">
                  <c:v>491.41486280346425</c:v>
                </c:pt>
                <c:pt idx="638">
                  <c:v>495.70440797037656</c:v>
                </c:pt>
                <c:pt idx="639">
                  <c:v>498.86680356934482</c:v>
                </c:pt>
                <c:pt idx="640">
                  <c:v>501.15682278273101</c:v>
                </c:pt>
                <c:pt idx="641">
                  <c:v>502.69870813167461</c:v>
                </c:pt>
                <c:pt idx="642">
                  <c:v>506.49591443124177</c:v>
                </c:pt>
                <c:pt idx="643">
                  <c:v>510.91238673938761</c:v>
                </c:pt>
                <c:pt idx="644">
                  <c:v>516.01436037225608</c:v>
                </c:pt>
                <c:pt idx="645">
                  <c:v>518.94266541912293</c:v>
                </c:pt>
                <c:pt idx="646">
                  <c:v>520.00134070398474</c:v>
                </c:pt>
                <c:pt idx="647">
                  <c:v>523.9490486227412</c:v>
                </c:pt>
                <c:pt idx="648">
                  <c:v>527.48302574906484</c:v>
                </c:pt>
                <c:pt idx="649">
                  <c:v>532.60418356756463</c:v>
                </c:pt>
                <c:pt idx="650">
                  <c:v>534.18896363382237</c:v>
                </c:pt>
                <c:pt idx="651">
                  <c:v>536.87941221051869</c:v>
                </c:pt>
                <c:pt idx="652">
                  <c:v>541.40842767818197</c:v>
                </c:pt>
                <c:pt idx="653">
                  <c:v>547.01113395254049</c:v>
                </c:pt>
                <c:pt idx="654">
                  <c:v>549.39673162980841</c:v>
                </c:pt>
                <c:pt idx="655">
                  <c:v>551.61486837895086</c:v>
                </c:pt>
                <c:pt idx="656">
                  <c:v>554.65184653463803</c:v>
                </c:pt>
                <c:pt idx="657">
                  <c:v>559.41969697648813</c:v>
                </c:pt>
                <c:pt idx="658">
                  <c:v>564.66007856676072</c:v>
                </c:pt>
                <c:pt idx="659">
                  <c:v>566.72414510857607</c:v>
                </c:pt>
                <c:pt idx="660">
                  <c:v>569.28293453749427</c:v>
                </c:pt>
                <c:pt idx="661">
                  <c:v>572.08198065575448</c:v>
                </c:pt>
                <c:pt idx="662">
                  <c:v>577.77558389728142</c:v>
                </c:pt>
                <c:pt idx="663">
                  <c:v>583.301943157599</c:v>
                </c:pt>
                <c:pt idx="664">
                  <c:v>585.99407252014475</c:v>
                </c:pt>
                <c:pt idx="665">
                  <c:v>588.5381138400046</c:v>
                </c:pt>
                <c:pt idx="666">
                  <c:v>591.8314111886009</c:v>
                </c:pt>
                <c:pt idx="667">
                  <c:v>597.9286696052261</c:v>
                </c:pt>
                <c:pt idx="668">
                  <c:v>601.77333304437047</c:v>
                </c:pt>
                <c:pt idx="669">
                  <c:v>604.82291355214795</c:v>
                </c:pt>
                <c:pt idx="670">
                  <c:v>607.13562799963609</c:v>
                </c:pt>
                <c:pt idx="671">
                  <c:v>611.92775784900937</c:v>
                </c:pt>
                <c:pt idx="672">
                  <c:v>616.76283288792661</c:v>
                </c:pt>
                <c:pt idx="673">
                  <c:v>621.42907765223174</c:v>
                </c:pt>
                <c:pt idx="674">
                  <c:v>623.62638774723359</c:v>
                </c:pt>
                <c:pt idx="675">
                  <c:v>626.990789063737</c:v>
                </c:pt>
                <c:pt idx="676">
                  <c:v>629.9848589333435</c:v>
                </c:pt>
                <c:pt idx="677">
                  <c:v>635.97898495416086</c:v>
                </c:pt>
                <c:pt idx="678">
                  <c:v>641.13486065018833</c:v>
                </c:pt>
                <c:pt idx="679">
                  <c:v>646.55300249964807</c:v>
                </c:pt>
                <c:pt idx="680">
                  <c:v>649.82574879121171</c:v>
                </c:pt>
                <c:pt idx="681">
                  <c:v>652.06399940589768</c:v>
                </c:pt>
                <c:pt idx="682">
                  <c:v>656.88558861845081</c:v>
                </c:pt>
                <c:pt idx="683">
                  <c:v>661.49033653501101</c:v>
                </c:pt>
                <c:pt idx="684">
                  <c:v>668.34203496100531</c:v>
                </c:pt>
                <c:pt idx="685">
                  <c:v>672.36785711635889</c:v>
                </c:pt>
                <c:pt idx="686">
                  <c:v>674.78102831657475</c:v>
                </c:pt>
                <c:pt idx="687">
                  <c:v>678.48495900398655</c:v>
                </c:pt>
                <c:pt idx="688">
                  <c:v>684.87781440502044</c:v>
                </c:pt>
                <c:pt idx="689">
                  <c:v>690.1245143943413</c:v>
                </c:pt>
                <c:pt idx="690">
                  <c:v>694.54223076602068</c:v>
                </c:pt>
                <c:pt idx="691">
                  <c:v>697.03283963739614</c:v>
                </c:pt>
                <c:pt idx="692">
                  <c:v>701.15842516313865</c:v>
                </c:pt>
                <c:pt idx="693">
                  <c:v>707.69151638269773</c:v>
                </c:pt>
                <c:pt idx="694">
                  <c:v>712.31483478489304</c:v>
                </c:pt>
                <c:pt idx="695">
                  <c:v>716.24176626269468</c:v>
                </c:pt>
                <c:pt idx="696">
                  <c:v>718.90367412005628</c:v>
                </c:pt>
                <c:pt idx="697">
                  <c:v>723.85734379413816</c:v>
                </c:pt>
                <c:pt idx="698">
                  <c:v>730.11621113716433</c:v>
                </c:pt>
                <c:pt idx="699">
                  <c:v>734.54756000656084</c:v>
                </c:pt>
                <c:pt idx="700">
                  <c:v>729.81115242043984</c:v>
                </c:pt>
                <c:pt idx="701">
                  <c:v>742.30932908612454</c:v>
                </c:pt>
                <c:pt idx="702">
                  <c:v>746.96931698267531</c:v>
                </c:pt>
                <c:pt idx="703">
                  <c:v>754.39048198604428</c:v>
                </c:pt>
                <c:pt idx="704">
                  <c:v>759.19978501583341</c:v>
                </c:pt>
                <c:pt idx="705">
                  <c:v>763.69255364417472</c:v>
                </c:pt>
                <c:pt idx="706">
                  <c:v>767.5653357915578</c:v>
                </c:pt>
                <c:pt idx="707">
                  <c:v>772.18458973006318</c:v>
                </c:pt>
                <c:pt idx="708">
                  <c:v>777.4994994352561</c:v>
                </c:pt>
                <c:pt idx="709">
                  <c:v>783.23086575756747</c:v>
                </c:pt>
                <c:pt idx="710">
                  <c:v>788.04489513254862</c:v>
                </c:pt>
                <c:pt idx="711">
                  <c:v>791.49707760610454</c:v>
                </c:pt>
                <c:pt idx="712">
                  <c:v>798.35298247699882</c:v>
                </c:pt>
                <c:pt idx="713">
                  <c:v>802.55493425004067</c:v>
                </c:pt>
                <c:pt idx="714">
                  <c:v>810.37136729123574</c:v>
                </c:pt>
                <c:pt idx="715">
                  <c:v>814.55049533160502</c:v>
                </c:pt>
                <c:pt idx="716">
                  <c:v>819.69801621480224</c:v>
                </c:pt>
                <c:pt idx="717">
                  <c:v>824.02490379560743</c:v>
                </c:pt>
                <c:pt idx="718">
                  <c:v>830.33333519208099</c:v>
                </c:pt>
                <c:pt idx="719">
                  <c:v>837.20299140413431</c:v>
                </c:pt>
                <c:pt idx="720">
                  <c:v>842.516775317579</c:v>
                </c:pt>
                <c:pt idx="721">
                  <c:v>846.54414302535258</c:v>
                </c:pt>
                <c:pt idx="722">
                  <c:v>850.07085222016622</c:v>
                </c:pt>
                <c:pt idx="723">
                  <c:v>856.76517041411694</c:v>
                </c:pt>
                <c:pt idx="724">
                  <c:v>864.74923095875374</c:v>
                </c:pt>
                <c:pt idx="725">
                  <c:v>870.48613184185047</c:v>
                </c:pt>
                <c:pt idx="726">
                  <c:v>877.33799508543893</c:v>
                </c:pt>
                <c:pt idx="727">
                  <c:v>880.41591850150644</c:v>
                </c:pt>
                <c:pt idx="728">
                  <c:v>884.50097551655983</c:v>
                </c:pt>
                <c:pt idx="729">
                  <c:v>892.09739643879539</c:v>
                </c:pt>
                <c:pt idx="730">
                  <c:v>899.99280833976491</c:v>
                </c:pt>
                <c:pt idx="731">
                  <c:v>905.70423063983571</c:v>
                </c:pt>
                <c:pt idx="732">
                  <c:v>910.40470685443665</c:v>
                </c:pt>
                <c:pt idx="733">
                  <c:v>915.91389781585917</c:v>
                </c:pt>
                <c:pt idx="734">
                  <c:v>921.92176640485559</c:v>
                </c:pt>
                <c:pt idx="735">
                  <c:v>931.13225294642837</c:v>
                </c:pt>
                <c:pt idx="736">
                  <c:v>934.53898281059492</c:v>
                </c:pt>
                <c:pt idx="737">
                  <c:v>941.4477146358613</c:v>
                </c:pt>
                <c:pt idx="738">
                  <c:v>946.82629109721688</c:v>
                </c:pt>
                <c:pt idx="739">
                  <c:v>954.83678007920025</c:v>
                </c:pt>
                <c:pt idx="740">
                  <c:v>961.10627890412138</c:v>
                </c:pt>
                <c:pt idx="741">
                  <c:v>967.04258812170087</c:v>
                </c:pt>
                <c:pt idx="742">
                  <c:v>972.65688651442042</c:v>
                </c:pt>
                <c:pt idx="743">
                  <c:v>978.07926653564766</c:v>
                </c:pt>
                <c:pt idx="744">
                  <c:v>985.91098033489379</c:v>
                </c:pt>
                <c:pt idx="745">
                  <c:v>995.36967081779687</c:v>
                </c:pt>
                <c:pt idx="746">
                  <c:v>1001.3906138260413</c:v>
                </c:pt>
                <c:pt idx="747">
                  <c:v>1005.8057245310447</c:v>
                </c:pt>
                <c:pt idx="748">
                  <c:v>1012.2031753552135</c:v>
                </c:pt>
                <c:pt idx="749">
                  <c:v>1018.9412837075546</c:v>
                </c:pt>
                <c:pt idx="750">
                  <c:v>1027.6536938072841</c:v>
                </c:pt>
                <c:pt idx="751">
                  <c:v>1034.2937674063496</c:v>
                </c:pt>
                <c:pt idx="752">
                  <c:v>1040.1052856166912</c:v>
                </c:pt>
                <c:pt idx="753">
                  <c:v>1045.656257967202</c:v>
                </c:pt>
                <c:pt idx="754">
                  <c:v>1052.5809673352344</c:v>
                </c:pt>
                <c:pt idx="755">
                  <c:v>1059.8853744406185</c:v>
                </c:pt>
                <c:pt idx="756">
                  <c:v>1068.7942027978902</c:v>
                </c:pt>
                <c:pt idx="757">
                  <c:v>1073.9238803577562</c:v>
                </c:pt>
                <c:pt idx="758">
                  <c:v>1079.8324044162343</c:v>
                </c:pt>
                <c:pt idx="759">
                  <c:v>1087.8549062177308</c:v>
                </c:pt>
                <c:pt idx="760">
                  <c:v>1094.9739759993893</c:v>
                </c:pt>
                <c:pt idx="761">
                  <c:v>1103.4957479111074</c:v>
                </c:pt>
                <c:pt idx="762">
                  <c:v>1109.6023475392963</c:v>
                </c:pt>
                <c:pt idx="763">
                  <c:v>1114.7798242415163</c:v>
                </c:pt>
                <c:pt idx="764">
                  <c:v>1123.5154487886311</c:v>
                </c:pt>
                <c:pt idx="765">
                  <c:v>1131.2906013038128</c:v>
                </c:pt>
                <c:pt idx="766">
                  <c:v>1154.7980133746598</c:v>
                </c:pt>
                <c:pt idx="767">
                  <c:v>1146.2250976284622</c:v>
                </c:pt>
                <c:pt idx="768">
                  <c:v>1152.3291445027403</c:v>
                </c:pt>
                <c:pt idx="769">
                  <c:v>1159.456845417561</c:v>
                </c:pt>
                <c:pt idx="770">
                  <c:v>1167.8951954652284</c:v>
                </c:pt>
                <c:pt idx="771">
                  <c:v>1177.4188387340325</c:v>
                </c:pt>
                <c:pt idx="772">
                  <c:v>1185.5505069142484</c:v>
                </c:pt>
                <c:pt idx="773">
                  <c:v>1191.1286432191635</c:v>
                </c:pt>
                <c:pt idx="774">
                  <c:v>1199.0615431469105</c:v>
                </c:pt>
                <c:pt idx="775">
                  <c:v>1207.1566123265277</c:v>
                </c:pt>
                <c:pt idx="776">
                  <c:v>1216.2210362414889</c:v>
                </c:pt>
                <c:pt idx="777">
                  <c:v>1224.8493199641823</c:v>
                </c:pt>
                <c:pt idx="778">
                  <c:v>1231.996833178006</c:v>
                </c:pt>
                <c:pt idx="779">
                  <c:v>1237.851704104248</c:v>
                </c:pt>
                <c:pt idx="780">
                  <c:v>1246.1765685369542</c:v>
                </c:pt>
                <c:pt idx="781">
                  <c:v>1254.9116366111771</c:v>
                </c:pt>
                <c:pt idx="782">
                  <c:v>1264.3691783332927</c:v>
                </c:pt>
                <c:pt idx="783">
                  <c:v>1271.9727785559307</c:v>
                </c:pt>
                <c:pt idx="784">
                  <c:v>1280.1223027708124</c:v>
                </c:pt>
                <c:pt idx="785">
                  <c:v>1287.9650339056529</c:v>
                </c:pt>
                <c:pt idx="786">
                  <c:v>1296.5168982192324</c:v>
                </c:pt>
                <c:pt idx="787">
                  <c:v>1306.3188157984855</c:v>
                </c:pt>
                <c:pt idx="788">
                  <c:v>1315.3225789093049</c:v>
                </c:pt>
                <c:pt idx="789">
                  <c:v>1321.6798828357541</c:v>
                </c:pt>
                <c:pt idx="790">
                  <c:v>1329.254762613909</c:v>
                </c:pt>
                <c:pt idx="791">
                  <c:v>1338.9919365965827</c:v>
                </c:pt>
                <c:pt idx="792">
                  <c:v>1349.6216029694078</c:v>
                </c:pt>
                <c:pt idx="793">
                  <c:v>1358.9529434421656</c:v>
                </c:pt>
                <c:pt idx="794">
                  <c:v>1368.2404526865223</c:v>
                </c:pt>
                <c:pt idx="795">
                  <c:v>1375.701688487211</c:v>
                </c:pt>
                <c:pt idx="796">
                  <c:v>1390.2433695320753</c:v>
                </c:pt>
                <c:pt idx="797">
                  <c:v>1394.3476292817352</c:v>
                </c:pt>
                <c:pt idx="798">
                  <c:v>1403.5207440743873</c:v>
                </c:pt>
                <c:pt idx="799">
                  <c:v>1411.8805807844619</c:v>
                </c:pt>
                <c:pt idx="800">
                  <c:v>1420.4585652748258</c:v>
                </c:pt>
                <c:pt idx="801">
                  <c:v>1429.4595459071365</c:v>
                </c:pt>
                <c:pt idx="802">
                  <c:v>1440.834085125294</c:v>
                </c:pt>
                <c:pt idx="803">
                  <c:v>1451.3182251177839</c:v>
                </c:pt>
                <c:pt idx="804">
                  <c:v>1459.6100326020385</c:v>
                </c:pt>
                <c:pt idx="805">
                  <c:v>1468.1130634445981</c:v>
                </c:pt>
                <c:pt idx="806">
                  <c:v>1477.1818307800149</c:v>
                </c:pt>
                <c:pt idx="807">
                  <c:v>1489.7097105505959</c:v>
                </c:pt>
                <c:pt idx="808">
                  <c:v>1498.5205246618648</c:v>
                </c:pt>
                <c:pt idx="809">
                  <c:v>1509.9156326744162</c:v>
                </c:pt>
                <c:pt idx="810">
                  <c:v>1520.9576175000441</c:v>
                </c:pt>
                <c:pt idx="811">
                  <c:v>1526.4823479496924</c:v>
                </c:pt>
                <c:pt idx="812">
                  <c:v>1537.764506729229</c:v>
                </c:pt>
                <c:pt idx="813">
                  <c:v>1549.7360359275085</c:v>
                </c:pt>
                <c:pt idx="814">
                  <c:v>1559.020081001112</c:v>
                </c:pt>
                <c:pt idx="815">
                  <c:v>1568.34225329584</c:v>
                </c:pt>
                <c:pt idx="816">
                  <c:v>1579.5448310600586</c:v>
                </c:pt>
                <c:pt idx="817">
                  <c:v>1586.6119804342507</c:v>
                </c:pt>
                <c:pt idx="818">
                  <c:v>1600.4524134006742</c:v>
                </c:pt>
                <c:pt idx="819">
                  <c:v>1612.3103284855933</c:v>
                </c:pt>
                <c:pt idx="820">
                  <c:v>1622.8502151259399</c:v>
                </c:pt>
                <c:pt idx="821">
                  <c:v>1629.9630743467023</c:v>
                </c:pt>
                <c:pt idx="822">
                  <c:v>1641.4685452901333</c:v>
                </c:pt>
                <c:pt idx="823">
                  <c:v>1653.9977711583554</c:v>
                </c:pt>
                <c:pt idx="824">
                  <c:v>1664.4502190392514</c:v>
                </c:pt>
                <c:pt idx="825">
                  <c:v>1674.2222959078722</c:v>
                </c:pt>
                <c:pt idx="826">
                  <c:v>1682.6800461621324</c:v>
                </c:pt>
                <c:pt idx="827">
                  <c:v>1695.6084250809129</c:v>
                </c:pt>
                <c:pt idx="828">
                  <c:v>1708.2217504332993</c:v>
                </c:pt>
                <c:pt idx="829">
                  <c:v>1719.3538773901155</c:v>
                </c:pt>
                <c:pt idx="830">
                  <c:v>1729.8399547286697</c:v>
                </c:pt>
                <c:pt idx="831">
                  <c:v>1740.4213909227014</c:v>
                </c:pt>
                <c:pt idx="832">
                  <c:v>1752.3486473510241</c:v>
                </c:pt>
                <c:pt idx="833">
                  <c:v>1765.7612644671999</c:v>
                </c:pt>
                <c:pt idx="834">
                  <c:v>1778.0062120390598</c:v>
                </c:pt>
                <c:pt idx="835">
                  <c:v>1787.7487110267969</c:v>
                </c:pt>
                <c:pt idx="836">
                  <c:v>1797.1797315215952</c:v>
                </c:pt>
                <c:pt idx="837">
                  <c:v>1811.4217135547467</c:v>
                </c:pt>
                <c:pt idx="838">
                  <c:v>1824.6328902223113</c:v>
                </c:pt>
                <c:pt idx="839">
                  <c:v>1835.6509358581843</c:v>
                </c:pt>
                <c:pt idx="840">
                  <c:v>1845.197256156534</c:v>
                </c:pt>
                <c:pt idx="841">
                  <c:v>1857.6566141280564</c:v>
                </c:pt>
                <c:pt idx="842">
                  <c:v>1870.5051631553065</c:v>
                </c:pt>
                <c:pt idx="843">
                  <c:v>1884.3391011735034</c:v>
                </c:pt>
                <c:pt idx="844">
                  <c:v>1895.8808613850463</c:v>
                </c:pt>
                <c:pt idx="845">
                  <c:v>1906.1633766376763</c:v>
                </c:pt>
                <c:pt idx="846">
                  <c:v>1920.1497168936603</c:v>
                </c:pt>
                <c:pt idx="847">
                  <c:v>1933.3967519014284</c:v>
                </c:pt>
                <c:pt idx="848">
                  <c:v>1944.9353332823957</c:v>
                </c:pt>
                <c:pt idx="849">
                  <c:v>1957.9821955209047</c:v>
                </c:pt>
                <c:pt idx="850">
                  <c:v>1969.4153923609924</c:v>
                </c:pt>
                <c:pt idx="851">
                  <c:v>1982.3584641472091</c:v>
                </c:pt>
                <c:pt idx="852">
                  <c:v>1996.9300727235477</c:v>
                </c:pt>
                <c:pt idx="853">
                  <c:v>2012.6089694233237</c:v>
                </c:pt>
                <c:pt idx="854">
                  <c:v>2026.0377009016643</c:v>
                </c:pt>
                <c:pt idx="855">
                  <c:v>2035.757268951691</c:v>
                </c:pt>
                <c:pt idx="856">
                  <c:v>2049.7676896784023</c:v>
                </c:pt>
                <c:pt idx="857">
                  <c:v>2065.2105367049808</c:v>
                </c:pt>
                <c:pt idx="858">
                  <c:v>2079.3496097125726</c:v>
                </c:pt>
                <c:pt idx="859">
                  <c:v>2092.7153953835959</c:v>
                </c:pt>
                <c:pt idx="860">
                  <c:v>2104.050850095608</c:v>
                </c:pt>
                <c:pt idx="861">
                  <c:v>2118.5097171422526</c:v>
                </c:pt>
                <c:pt idx="862">
                  <c:v>2133.0028289618313</c:v>
                </c:pt>
                <c:pt idx="863">
                  <c:v>2148.84582911604</c:v>
                </c:pt>
                <c:pt idx="864">
                  <c:v>2160.3832339193204</c:v>
                </c:pt>
                <c:pt idx="865">
                  <c:v>2172.2989885140896</c:v>
                </c:pt>
                <c:pt idx="866">
                  <c:v>2187.3256190383745</c:v>
                </c:pt>
                <c:pt idx="867">
                  <c:v>2202.7270025689236</c:v>
                </c:pt>
                <c:pt idx="868">
                  <c:v>2218.1545210789318</c:v>
                </c:pt>
                <c:pt idx="869">
                  <c:v>2232.7267506008079</c:v>
                </c:pt>
                <c:pt idx="870">
                  <c:v>2244.5675730916473</c:v>
                </c:pt>
                <c:pt idx="871">
                  <c:v>2265.9632961060183</c:v>
                </c:pt>
                <c:pt idx="872">
                  <c:v>2274.6363982300736</c:v>
                </c:pt>
                <c:pt idx="873">
                  <c:v>2289.6481072139563</c:v>
                </c:pt>
                <c:pt idx="874">
                  <c:v>2305.3556035461525</c:v>
                </c:pt>
                <c:pt idx="875">
                  <c:v>2316.3574732631441</c:v>
                </c:pt>
                <c:pt idx="876">
                  <c:v>2332.5747911277749</c:v>
                </c:pt>
                <c:pt idx="877">
                  <c:v>2348.0920828775352</c:v>
                </c:pt>
                <c:pt idx="878">
                  <c:v>2364.2577531391353</c:v>
                </c:pt>
                <c:pt idx="879">
                  <c:v>2379.4759862251194</c:v>
                </c:pt>
                <c:pt idx="880">
                  <c:v>2392.062235349787</c:v>
                </c:pt>
                <c:pt idx="881">
                  <c:v>2407.4159456352777</c:v>
                </c:pt>
                <c:pt idx="882">
                  <c:v>2423.0931194278492</c:v>
                </c:pt>
                <c:pt idx="883">
                  <c:v>2438.5638828055453</c:v>
                </c:pt>
                <c:pt idx="884">
                  <c:v>2456.3517915114417</c:v>
                </c:pt>
                <c:pt idx="885">
                  <c:v>2469.1327954754897</c:v>
                </c:pt>
                <c:pt idx="886">
                  <c:v>2483.2207546095296</c:v>
                </c:pt>
                <c:pt idx="887">
                  <c:v>2499.1218493910092</c:v>
                </c:pt>
                <c:pt idx="888">
                  <c:v>2516.4327228976977</c:v>
                </c:pt>
                <c:pt idx="889">
                  <c:v>2534.1288528007012</c:v>
                </c:pt>
                <c:pt idx="890">
                  <c:v>2549.0875092185379</c:v>
                </c:pt>
                <c:pt idx="891">
                  <c:v>2563.6423586024725</c:v>
                </c:pt>
                <c:pt idx="892">
                  <c:v>2580.5200737066921</c:v>
                </c:pt>
                <c:pt idx="893">
                  <c:v>2597.7098773690909</c:v>
                </c:pt>
                <c:pt idx="894">
                  <c:v>2615.1249625006831</c:v>
                </c:pt>
                <c:pt idx="895">
                  <c:v>2630.2366852141704</c:v>
                </c:pt>
                <c:pt idx="896">
                  <c:v>2644.9147016241182</c:v>
                </c:pt>
                <c:pt idx="897">
                  <c:v>2660.5272824569615</c:v>
                </c:pt>
                <c:pt idx="898">
                  <c:v>2679.0218304268087</c:v>
                </c:pt>
                <c:pt idx="899">
                  <c:v>2696.7031435800641</c:v>
                </c:pt>
                <c:pt idx="900">
                  <c:v>2713.1807919325938</c:v>
                </c:pt>
                <c:pt idx="901">
                  <c:v>2727.7447173492651</c:v>
                </c:pt>
                <c:pt idx="902">
                  <c:v>2745.2857323289122</c:v>
                </c:pt>
                <c:pt idx="903">
                  <c:v>2763.8461072141017</c:v>
                </c:pt>
                <c:pt idx="904">
                  <c:v>2782.6443794624847</c:v>
                </c:pt>
                <c:pt idx="905">
                  <c:v>2798.3951512945819</c:v>
                </c:pt>
                <c:pt idx="906">
                  <c:v>2816.5146073142168</c:v>
                </c:pt>
                <c:pt idx="907">
                  <c:v>2832.2119550937427</c:v>
                </c:pt>
                <c:pt idx="908">
                  <c:v>2852.0708701219269</c:v>
                </c:pt>
                <c:pt idx="909">
                  <c:v>2868.4942392912844</c:v>
                </c:pt>
                <c:pt idx="910">
                  <c:v>2888.7953422365476</c:v>
                </c:pt>
                <c:pt idx="911">
                  <c:v>2905.5945498288793</c:v>
                </c:pt>
                <c:pt idx="912">
                  <c:v>2924.3251366208478</c:v>
                </c:pt>
                <c:pt idx="913">
                  <c:v>2942.615857856727</c:v>
                </c:pt>
                <c:pt idx="914">
                  <c:v>2959.3037289987087</c:v>
                </c:pt>
                <c:pt idx="915">
                  <c:v>2976.8260435131551</c:v>
                </c:pt>
                <c:pt idx="916">
                  <c:v>2995.0444573552909</c:v>
                </c:pt>
                <c:pt idx="917">
                  <c:v>3016.1067807886884</c:v>
                </c:pt>
                <c:pt idx="918">
                  <c:v>3033.7284482709047</c:v>
                </c:pt>
                <c:pt idx="919">
                  <c:v>3051.4346995280525</c:v>
                </c:pt>
                <c:pt idx="920">
                  <c:v>3069.9337495265972</c:v>
                </c:pt>
                <c:pt idx="921">
                  <c:v>3089.5234434396125</c:v>
                </c:pt>
                <c:pt idx="922">
                  <c:v>3109.0769268831687</c:v>
                </c:pt>
                <c:pt idx="923">
                  <c:v>3127.1030380194647</c:v>
                </c:pt>
                <c:pt idx="924">
                  <c:v>3145.8764889582881</c:v>
                </c:pt>
                <c:pt idx="925">
                  <c:v>3164.5350512075097</c:v>
                </c:pt>
                <c:pt idx="926">
                  <c:v>3185.535600783528</c:v>
                </c:pt>
                <c:pt idx="927">
                  <c:v>3205.4132955583191</c:v>
                </c:pt>
                <c:pt idx="928">
                  <c:v>3226.1681634025244</c:v>
                </c:pt>
                <c:pt idx="929">
                  <c:v>3243.2123191969399</c:v>
                </c:pt>
                <c:pt idx="930">
                  <c:v>3263.66061437179</c:v>
                </c:pt>
                <c:pt idx="931">
                  <c:v>3284.7776951091755</c:v>
                </c:pt>
                <c:pt idx="932">
                  <c:v>3304.1248338883888</c:v>
                </c:pt>
                <c:pt idx="933">
                  <c:v>3323.9242619876859</c:v>
                </c:pt>
                <c:pt idx="934">
                  <c:v>3344.1648936239508</c:v>
                </c:pt>
                <c:pt idx="935">
                  <c:v>3364.8500951562023</c:v>
                </c:pt>
                <c:pt idx="936">
                  <c:v>3384.2881758071699</c:v>
                </c:pt>
                <c:pt idx="937">
                  <c:v>3404.215850223502</c:v>
                </c:pt>
                <c:pt idx="938">
                  <c:v>3424.8323242898641</c:v>
                </c:pt>
                <c:pt idx="939">
                  <c:v>3445.9114402456207</c:v>
                </c:pt>
                <c:pt idx="940">
                  <c:v>3465.6011328115792</c:v>
                </c:pt>
                <c:pt idx="941">
                  <c:v>3486.5229511182624</c:v>
                </c:pt>
                <c:pt idx="942">
                  <c:v>3506.234825258427</c:v>
                </c:pt>
                <c:pt idx="943">
                  <c:v>3528.3800575301448</c:v>
                </c:pt>
                <c:pt idx="944">
                  <c:v>3549.367868423963</c:v>
                </c:pt>
                <c:pt idx="945">
                  <c:v>3579.5667481462915</c:v>
                </c:pt>
                <c:pt idx="946">
                  <c:v>3591.8963674222841</c:v>
                </c:pt>
                <c:pt idx="947">
                  <c:v>3613.430797871973</c:v>
                </c:pt>
                <c:pt idx="948">
                  <c:v>3634.4622072865259</c:v>
                </c:pt>
                <c:pt idx="949">
                  <c:v>3658.0489782397412</c:v>
                </c:pt>
                <c:pt idx="950">
                  <c:v>3679.0313518175089</c:v>
                </c:pt>
                <c:pt idx="951">
                  <c:v>3699.8597564855263</c:v>
                </c:pt>
                <c:pt idx="952">
                  <c:v>3720.9404897562276</c:v>
                </c:pt>
                <c:pt idx="953">
                  <c:v>3744.8840654183132</c:v>
                </c:pt>
                <c:pt idx="954">
                  <c:v>3766.1764123381313</c:v>
                </c:pt>
                <c:pt idx="955">
                  <c:v>3788.4209529777977</c:v>
                </c:pt>
                <c:pt idx="956">
                  <c:v>3811.5189613830184</c:v>
                </c:pt>
                <c:pt idx="957">
                  <c:v>3834.4542298785536</c:v>
                </c:pt>
                <c:pt idx="958">
                  <c:v>3858.0928387772033</c:v>
                </c:pt>
                <c:pt idx="959">
                  <c:v>3881.2069426182024</c:v>
                </c:pt>
                <c:pt idx="960">
                  <c:v>3904.7621933850496</c:v>
                </c:pt>
                <c:pt idx="961">
                  <c:v>3928.5514007761039</c:v>
                </c:pt>
                <c:pt idx="962">
                  <c:v>3952.0354177117329</c:v>
                </c:pt>
                <c:pt idx="963">
                  <c:v>3973.3393754276399</c:v>
                </c:pt>
                <c:pt idx="964">
                  <c:v>3999.1454203004223</c:v>
                </c:pt>
                <c:pt idx="965">
                  <c:v>4021.2996929993578</c:v>
                </c:pt>
                <c:pt idx="966">
                  <c:v>4046.0729112500244</c:v>
                </c:pt>
                <c:pt idx="967">
                  <c:v>4070.2040184389807</c:v>
                </c:pt>
                <c:pt idx="968">
                  <c:v>4092.5844432643134</c:v>
                </c:pt>
                <c:pt idx="969">
                  <c:v>4117.9485175185646</c:v>
                </c:pt>
                <c:pt idx="970">
                  <c:v>4142.4491286807915</c:v>
                </c:pt>
                <c:pt idx="971">
                  <c:v>4167.4799830793636</c:v>
                </c:pt>
                <c:pt idx="972">
                  <c:v>4190.4893244200139</c:v>
                </c:pt>
                <c:pt idx="973">
                  <c:v>4216.2697250011233</c:v>
                </c:pt>
                <c:pt idx="974">
                  <c:v>4241.3581920318584</c:v>
                </c:pt>
                <c:pt idx="975">
                  <c:v>4265.003043859273</c:v>
                </c:pt>
                <c:pt idx="976">
                  <c:v>4289.2197836469222</c:v>
                </c:pt>
                <c:pt idx="977">
                  <c:v>4315.4948825616129</c:v>
                </c:pt>
                <c:pt idx="978">
                  <c:v>4340.226363922764</c:v>
                </c:pt>
                <c:pt idx="979">
                  <c:v>4364.1452589521932</c:v>
                </c:pt>
                <c:pt idx="980">
                  <c:v>4390.0322093750392</c:v>
                </c:pt>
                <c:pt idx="981">
                  <c:v>4417.7561366536866</c:v>
                </c:pt>
                <c:pt idx="982">
                  <c:v>4443.0075386756162</c:v>
                </c:pt>
                <c:pt idx="983">
                  <c:v>4469.0157375673971</c:v>
                </c:pt>
                <c:pt idx="984">
                  <c:v>4496.6269465459809</c:v>
                </c:pt>
                <c:pt idx="985">
                  <c:v>4519.8673033679661</c:v>
                </c:pt>
                <c:pt idx="986">
                  <c:v>4547.9268643221112</c:v>
                </c:pt>
                <c:pt idx="987">
                  <c:v>4574.4891897413963</c:v>
                </c:pt>
                <c:pt idx="988">
                  <c:v>4599.6788861464975</c:v>
                </c:pt>
                <c:pt idx="989">
                  <c:v>4624.363264363973</c:v>
                </c:pt>
                <c:pt idx="990">
                  <c:v>4651.2764639028619</c:v>
                </c:pt>
                <c:pt idx="991">
                  <c:v>4680.4296714745406</c:v>
                </c:pt>
                <c:pt idx="992">
                  <c:v>4705.116117062109</c:v>
                </c:pt>
                <c:pt idx="993">
                  <c:v>4730.8466899702189</c:v>
                </c:pt>
                <c:pt idx="994">
                  <c:v>4757.8593425273903</c:v>
                </c:pt>
                <c:pt idx="995">
                  <c:v>4786.8437994432752</c:v>
                </c:pt>
                <c:pt idx="996">
                  <c:v>4817.2869309348025</c:v>
                </c:pt>
                <c:pt idx="997">
                  <c:v>4843.6423982887181</c:v>
                </c:pt>
                <c:pt idx="998">
                  <c:v>4869.4665230203609</c:v>
                </c:pt>
                <c:pt idx="999">
                  <c:v>4897.3539074915188</c:v>
                </c:pt>
                <c:pt idx="1000">
                  <c:v>4925.8506376400883</c:v>
                </c:pt>
                <c:pt idx="1001">
                  <c:v>4950.2004126740921</c:v>
                </c:pt>
                <c:pt idx="1002">
                  <c:v>4985.294240590908</c:v>
                </c:pt>
                <c:pt idx="1003">
                  <c:v>5012.7522076146652</c:v>
                </c:pt>
                <c:pt idx="1004">
                  <c:v>5041.1381107554762</c:v>
                </c:pt>
                <c:pt idx="1005">
                  <c:v>5070.2118498873015</c:v>
                </c:pt>
                <c:pt idx="1006">
                  <c:v>5100.1041091817933</c:v>
                </c:pt>
                <c:pt idx="1007">
                  <c:v>5128.7058133759756</c:v>
                </c:pt>
                <c:pt idx="1008">
                  <c:v>5155.015452721691</c:v>
                </c:pt>
                <c:pt idx="1009">
                  <c:v>5185.4094717397929</c:v>
                </c:pt>
                <c:pt idx="1010">
                  <c:v>5215.270041098539</c:v>
                </c:pt>
                <c:pt idx="1011">
                  <c:v>5243.3281090291994</c:v>
                </c:pt>
                <c:pt idx="1012">
                  <c:v>5271.1312074941725</c:v>
                </c:pt>
                <c:pt idx="1013">
                  <c:v>5298.6858351798855</c:v>
                </c:pt>
                <c:pt idx="1014">
                  <c:v>5329.1964705670898</c:v>
                </c:pt>
                <c:pt idx="1015">
                  <c:v>5359.090273576654</c:v>
                </c:pt>
                <c:pt idx="1016">
                  <c:v>5388.0629755251493</c:v>
                </c:pt>
                <c:pt idx="1017">
                  <c:v>5416.8741195830289</c:v>
                </c:pt>
                <c:pt idx="1018">
                  <c:v>5447.4632112620257</c:v>
                </c:pt>
                <c:pt idx="1019">
                  <c:v>5477.4704894064753</c:v>
                </c:pt>
                <c:pt idx="1020">
                  <c:v>5508.1795398537206</c:v>
                </c:pt>
                <c:pt idx="1021">
                  <c:v>5537.0287387760682</c:v>
                </c:pt>
                <c:pt idx="1022">
                  <c:v>5567.1738280439822</c:v>
                </c:pt>
                <c:pt idx="1023">
                  <c:v>5597.608420023791</c:v>
                </c:pt>
                <c:pt idx="1024">
                  <c:v>5629.4722244199229</c:v>
                </c:pt>
                <c:pt idx="1025">
                  <c:v>5659.4815589783293</c:v>
                </c:pt>
                <c:pt idx="1026">
                  <c:v>5689.5536909635166</c:v>
                </c:pt>
                <c:pt idx="1027">
                  <c:v>5721.5986798751683</c:v>
                </c:pt>
                <c:pt idx="1028">
                  <c:v>5753.0792017537251</c:v>
                </c:pt>
                <c:pt idx="1029">
                  <c:v>5785.5766140735041</c:v>
                </c:pt>
                <c:pt idx="1030">
                  <c:v>5814.550023611785</c:v>
                </c:pt>
                <c:pt idx="1031">
                  <c:v>5845.6606251111734</c:v>
                </c:pt>
                <c:pt idx="1032">
                  <c:v>5877.6838297031582</c:v>
                </c:pt>
                <c:pt idx="1033">
                  <c:v>5898.3830653470986</c:v>
                </c:pt>
                <c:pt idx="1034">
                  <c:v>5940.98186816821</c:v>
                </c:pt>
                <c:pt idx="1035">
                  <c:v>5971.5755934150266</c:v>
                </c:pt>
                <c:pt idx="1036">
                  <c:v>6005.2521075782624</c:v>
                </c:pt>
                <c:pt idx="1037">
                  <c:v>6037.1923902208373</c:v>
                </c:pt>
                <c:pt idx="1038">
                  <c:v>6068.3291330929433</c:v>
                </c:pt>
                <c:pt idx="1039">
                  <c:v>6098.209073033704</c:v>
                </c:pt>
                <c:pt idx="1040">
                  <c:v>6132.0059750534783</c:v>
                </c:pt>
                <c:pt idx="1041">
                  <c:v>6166.0635912638381</c:v>
                </c:pt>
                <c:pt idx="1042">
                  <c:v>6198.2057349440338</c:v>
                </c:pt>
                <c:pt idx="1043">
                  <c:v>6229.1856150165795</c:v>
                </c:pt>
                <c:pt idx="1044">
                  <c:v>6260.9511891711063</c:v>
                </c:pt>
                <c:pt idx="1045">
                  <c:v>6294.0976964634065</c:v>
                </c:pt>
                <c:pt idx="1046">
                  <c:v>6328.3666508807337</c:v>
                </c:pt>
                <c:pt idx="1047">
                  <c:v>6360.2808369377308</c:v>
                </c:pt>
                <c:pt idx="1048">
                  <c:v>6392.2512724111539</c:v>
                </c:pt>
                <c:pt idx="1049">
                  <c:v>6426.44391228522</c:v>
                </c:pt>
                <c:pt idx="1050">
                  <c:v>6461.2319857712055</c:v>
                </c:pt>
                <c:pt idx="1051">
                  <c:v>6493.5446634956534</c:v>
                </c:pt>
                <c:pt idx="1052">
                  <c:v>6524.3807662383761</c:v>
                </c:pt>
                <c:pt idx="1053">
                  <c:v>6559.3190722216177</c:v>
                </c:pt>
                <c:pt idx="1054">
                  <c:v>6592.0429247186112</c:v>
                </c:pt>
                <c:pt idx="1055">
                  <c:v>6626.2572963716266</c:v>
                </c:pt>
                <c:pt idx="1056">
                  <c:v>6658.9872040592545</c:v>
                </c:pt>
                <c:pt idx="1057">
                  <c:v>6691.024410248574</c:v>
                </c:pt>
                <c:pt idx="1058">
                  <c:v>6725.4569735196137</c:v>
                </c:pt>
                <c:pt idx="1059">
                  <c:v>6761.7401206810637</c:v>
                </c:pt>
                <c:pt idx="1060">
                  <c:v>6795.7521211345311</c:v>
                </c:pt>
                <c:pt idx="1061">
                  <c:v>6828.1493786373339</c:v>
                </c:pt>
                <c:pt idx="1062">
                  <c:v>6862.4268913943715</c:v>
                </c:pt>
                <c:pt idx="1063">
                  <c:v>6898.3208540050209</c:v>
                </c:pt>
                <c:pt idx="1064">
                  <c:v>6934.7689186029138</c:v>
                </c:pt>
                <c:pt idx="1065">
                  <c:v>6967.1607289283174</c:v>
                </c:pt>
                <c:pt idx="1066">
                  <c:v>7001.3014447744208</c:v>
                </c:pt>
                <c:pt idx="1067">
                  <c:v>7032.7437492969784</c:v>
                </c:pt>
                <c:pt idx="1068">
                  <c:v>7073.1427948730343</c:v>
                </c:pt>
                <c:pt idx="1069">
                  <c:v>7107.3872726290074</c:v>
                </c:pt>
                <c:pt idx="1070">
                  <c:v>7142.3358286759922</c:v>
                </c:pt>
                <c:pt idx="1071">
                  <c:v>7176.996660318533</c:v>
                </c:pt>
                <c:pt idx="1072">
                  <c:v>7219.6197306818513</c:v>
                </c:pt>
                <c:pt idx="1073">
                  <c:v>7248.0638529246798</c:v>
                </c:pt>
                <c:pt idx="1074">
                  <c:v>7283.331146016907</c:v>
                </c:pt>
                <c:pt idx="1075">
                  <c:v>7320.1089180841063</c:v>
                </c:pt>
                <c:pt idx="1076">
                  <c:v>7356.4156925373973</c:v>
                </c:pt>
                <c:pt idx="1077">
                  <c:v>7392.3519174271714</c:v>
                </c:pt>
                <c:pt idx="1078">
                  <c:v>7428.5643945327947</c:v>
                </c:pt>
                <c:pt idx="1079">
                  <c:v>7464.1715216047714</c:v>
                </c:pt>
                <c:pt idx="1080">
                  <c:v>7503.9701478822499</c:v>
                </c:pt>
                <c:pt idx="1081">
                  <c:v>7541.2593796598831</c:v>
                </c:pt>
                <c:pt idx="1082">
                  <c:v>7577.5866361014105</c:v>
                </c:pt>
                <c:pt idx="1083">
                  <c:v>7614.5363655240917</c:v>
                </c:pt>
                <c:pt idx="1084">
                  <c:v>7652.6996912306304</c:v>
                </c:pt>
                <c:pt idx="1085">
                  <c:v>7692.5896437997053</c:v>
                </c:pt>
                <c:pt idx="1086">
                  <c:v>7728.522071968353</c:v>
                </c:pt>
                <c:pt idx="1087">
                  <c:v>7765.7631662707026</c:v>
                </c:pt>
                <c:pt idx="1088">
                  <c:v>7803.1881487717492</c:v>
                </c:pt>
                <c:pt idx="1089">
                  <c:v>7843.27043385457</c:v>
                </c:pt>
                <c:pt idx="1090">
                  <c:v>7883.20436380106</c:v>
                </c:pt>
                <c:pt idx="1091">
                  <c:v>7917.5022973694831</c:v>
                </c:pt>
                <c:pt idx="1092">
                  <c:v>7955.6791507153757</c:v>
                </c:pt>
                <c:pt idx="1093">
                  <c:v>7994.2122699658266</c:v>
                </c:pt>
                <c:pt idx="1094">
                  <c:v>8035.8350006895635</c:v>
                </c:pt>
                <c:pt idx="1095">
                  <c:v>8071.998102333484</c:v>
                </c:pt>
                <c:pt idx="1096">
                  <c:v>8110.5188772572028</c:v>
                </c:pt>
                <c:pt idx="1097">
                  <c:v>8148.9753723100357</c:v>
                </c:pt>
                <c:pt idx="1098">
                  <c:v>8188.8117128871663</c:v>
                </c:pt>
                <c:pt idx="1099">
                  <c:v>8226.6265445519057</c:v>
                </c:pt>
                <c:pt idx="1100">
                  <c:v>8266.1474524256901</c:v>
                </c:pt>
                <c:pt idx="1101">
                  <c:v>8304.8728721188891</c:v>
                </c:pt>
                <c:pt idx="1102">
                  <c:v>8346.25764684346</c:v>
                </c:pt>
                <c:pt idx="1103">
                  <c:v>8384.3592671110637</c:v>
                </c:pt>
                <c:pt idx="1104">
                  <c:v>8421.6126605336103</c:v>
                </c:pt>
                <c:pt idx="1105">
                  <c:v>8461.2107483372511</c:v>
                </c:pt>
                <c:pt idx="1106">
                  <c:v>8501.6901767492418</c:v>
                </c:pt>
                <c:pt idx="1107">
                  <c:v>8543.4269056457379</c:v>
                </c:pt>
                <c:pt idx="1108">
                  <c:v>8581.5849950574393</c:v>
                </c:pt>
                <c:pt idx="1109">
                  <c:v>8619.8221263141222</c:v>
                </c:pt>
                <c:pt idx="1110">
                  <c:v>8658.8485156321422</c:v>
                </c:pt>
                <c:pt idx="1111">
                  <c:v>8700.4907690894488</c:v>
                </c:pt>
                <c:pt idx="1112">
                  <c:v>8739.165075532208</c:v>
                </c:pt>
                <c:pt idx="1113">
                  <c:v>8779.2584008305803</c:v>
                </c:pt>
                <c:pt idx="1114">
                  <c:v>8819.8324575910992</c:v>
                </c:pt>
                <c:pt idx="1115">
                  <c:v>8861.8870586630474</c:v>
                </c:pt>
                <c:pt idx="1116">
                  <c:v>8901.8318377337946</c:v>
                </c:pt>
                <c:pt idx="1117">
                  <c:v>8940.4588035112429</c:v>
                </c:pt>
                <c:pt idx="1118">
                  <c:v>8981.2166862645117</c:v>
                </c:pt>
                <c:pt idx="1119">
                  <c:v>9024.1258138605317</c:v>
                </c:pt>
                <c:pt idx="1120">
                  <c:v>9065.6139420295967</c:v>
                </c:pt>
                <c:pt idx="1121">
                  <c:v>9103.8349955846661</c:v>
                </c:pt>
                <c:pt idx="1122">
                  <c:v>9143.6171408694991</c:v>
                </c:pt>
                <c:pt idx="1123">
                  <c:v>9186.0434046550981</c:v>
                </c:pt>
                <c:pt idx="1124">
                  <c:v>9229.0665334762525</c:v>
                </c:pt>
                <c:pt idx="1125">
                  <c:v>9269.0409867361122</c:v>
                </c:pt>
                <c:pt idx="1126">
                  <c:v>9309.1156414572451</c:v>
                </c:pt>
                <c:pt idx="1127">
                  <c:v>9351.0579050000506</c:v>
                </c:pt>
                <c:pt idx="1128">
                  <c:v>9393.1675520695535</c:v>
                </c:pt>
                <c:pt idx="1129">
                  <c:v>9434.1271390619295</c:v>
                </c:pt>
                <c:pt idx="1130">
                  <c:v>9473.7881550561979</c:v>
                </c:pt>
                <c:pt idx="1131">
                  <c:v>9516.814589625812</c:v>
                </c:pt>
                <c:pt idx="1132">
                  <c:v>9560.7207331905174</c:v>
                </c:pt>
                <c:pt idx="1133">
                  <c:v>9603.7600350384982</c:v>
                </c:pt>
                <c:pt idx="1134">
                  <c:v>9642.7324274887887</c:v>
                </c:pt>
                <c:pt idx="1135">
                  <c:v>9684.3493297743244</c:v>
                </c:pt>
                <c:pt idx="1136">
                  <c:v>9727.8037126649615</c:v>
                </c:pt>
                <c:pt idx="1137">
                  <c:v>9773.5686591987615</c:v>
                </c:pt>
                <c:pt idx="1138">
                  <c:v>9815.9226896918299</c:v>
                </c:pt>
                <c:pt idx="1139">
                  <c:v>9858.0756769773579</c:v>
                </c:pt>
                <c:pt idx="1140">
                  <c:v>9901.5863965955577</c:v>
                </c:pt>
                <c:pt idx="1141">
                  <c:v>9945.5882345287064</c:v>
                </c:pt>
                <c:pt idx="1142">
                  <c:v>9991.6846830675495</c:v>
                </c:pt>
                <c:pt idx="1143">
                  <c:v>10033.295006496071</c:v>
                </c:pt>
                <c:pt idx="1144">
                  <c:v>10075.923696592137</c:v>
                </c:pt>
                <c:pt idx="1145">
                  <c:v>10120.709788907532</c:v>
                </c:pt>
                <c:pt idx="1146">
                  <c:v>10166.624069171896</c:v>
                </c:pt>
                <c:pt idx="1147">
                  <c:v>10210.496362739628</c:v>
                </c:pt>
                <c:pt idx="1148">
                  <c:v>10253.051855011458</c:v>
                </c:pt>
                <c:pt idx="1149">
                  <c:v>10295.979616076882</c:v>
                </c:pt>
                <c:pt idx="1150">
                  <c:v>10321.50624843908</c:v>
                </c:pt>
                <c:pt idx="1151">
                  <c:v>10389.273785681091</c:v>
                </c:pt>
                <c:pt idx="1152">
                  <c:v>10432.59960803271</c:v>
                </c:pt>
                <c:pt idx="1153">
                  <c:v>10476.742726515506</c:v>
                </c:pt>
                <c:pt idx="1154">
                  <c:v>10520.712309060271</c:v>
                </c:pt>
                <c:pt idx="1155">
                  <c:v>10568.418120119355</c:v>
                </c:pt>
                <c:pt idx="1156">
                  <c:v>10613.29453451735</c:v>
                </c:pt>
                <c:pt idx="1157">
                  <c:v>10657.648708438113</c:v>
                </c:pt>
                <c:pt idx="1158">
                  <c:v>10702.822187004533</c:v>
                </c:pt>
                <c:pt idx="1159">
                  <c:v>10748.359655306107</c:v>
                </c:pt>
                <c:pt idx="1160">
                  <c:v>10794.446455648709</c:v>
                </c:pt>
                <c:pt idx="1161">
                  <c:v>10838.349967608772</c:v>
                </c:pt>
                <c:pt idx="1162">
                  <c:v>10883.86948379726</c:v>
                </c:pt>
                <c:pt idx="1163">
                  <c:v>10931.139651092817</c:v>
                </c:pt>
                <c:pt idx="1164">
                  <c:v>10978.448816951055</c:v>
                </c:pt>
                <c:pt idx="1165">
                  <c:v>11020.295367810955</c:v>
                </c:pt>
                <c:pt idx="1166">
                  <c:v>11066.062640853048</c:v>
                </c:pt>
                <c:pt idx="1167">
                  <c:v>11112.100333770493</c:v>
                </c:pt>
                <c:pt idx="1168">
                  <c:v>11157.722739386199</c:v>
                </c:pt>
                <c:pt idx="1169">
                  <c:v>11204.111250032553</c:v>
                </c:pt>
                <c:pt idx="1170">
                  <c:v>11249.480732571439</c:v>
                </c:pt>
                <c:pt idx="1171">
                  <c:v>11296.3829191027</c:v>
                </c:pt>
                <c:pt idx="1172">
                  <c:v>11343.549278114371</c:v>
                </c:pt>
                <c:pt idx="1173">
                  <c:v>11388.084458061563</c:v>
                </c:pt>
                <c:pt idx="1174">
                  <c:v>11434.769888995874</c:v>
                </c:pt>
                <c:pt idx="1175">
                  <c:v>11481.521395632246</c:v>
                </c:pt>
                <c:pt idx="1176">
                  <c:v>11526.349451855691</c:v>
                </c:pt>
                <c:pt idx="1177">
                  <c:v>11576.907185888394</c:v>
                </c:pt>
                <c:pt idx="1178">
                  <c:v>11622.236117760174</c:v>
                </c:pt>
                <c:pt idx="1179">
                  <c:v>11666.673305633505</c:v>
                </c:pt>
                <c:pt idx="1180">
                  <c:v>11714.707731562023</c:v>
                </c:pt>
                <c:pt idx="1181">
                  <c:v>11766.127495273156</c:v>
                </c:pt>
                <c:pt idx="1182">
                  <c:v>11813.024105836777</c:v>
                </c:pt>
                <c:pt idx="1183">
                  <c:v>11859.785470334413</c:v>
                </c:pt>
                <c:pt idx="1184">
                  <c:v>11903.902364604761</c:v>
                </c:pt>
                <c:pt idx="1185">
                  <c:v>11952.122823420137</c:v>
                </c:pt>
                <c:pt idx="1186">
                  <c:v>12001.85411632714</c:v>
                </c:pt>
                <c:pt idx="1187">
                  <c:v>12047.040101606121</c:v>
                </c:pt>
                <c:pt idx="1188">
                  <c:v>12093.414367350759</c:v>
                </c:pt>
                <c:pt idx="1189">
                  <c:v>12141.386449352627</c:v>
                </c:pt>
                <c:pt idx="1190">
                  <c:v>12190.399015141353</c:v>
                </c:pt>
                <c:pt idx="1191">
                  <c:v>12237.045523685934</c:v>
                </c:pt>
                <c:pt idx="1192">
                  <c:v>12283.078215484369</c:v>
                </c:pt>
                <c:pt idx="1193">
                  <c:v>12334.172274898299</c:v>
                </c:pt>
                <c:pt idx="1194">
                  <c:v>12382.605379858043</c:v>
                </c:pt>
                <c:pt idx="1195">
                  <c:v>12432.687431637183</c:v>
                </c:pt>
                <c:pt idx="1196">
                  <c:v>12479.001279039101</c:v>
                </c:pt>
                <c:pt idx="1197">
                  <c:v>12528.997718772493</c:v>
                </c:pt>
                <c:pt idx="1198">
                  <c:v>12579.287992559121</c:v>
                </c:pt>
                <c:pt idx="1199">
                  <c:v>12630.240140757174</c:v>
                </c:pt>
                <c:pt idx="1200">
                  <c:v>12678.403801620054</c:v>
                </c:pt>
                <c:pt idx="1201">
                  <c:v>12727.409837164692</c:v>
                </c:pt>
                <c:pt idx="1202">
                  <c:v>12778.023003034494</c:v>
                </c:pt>
                <c:pt idx="1203">
                  <c:v>12829.577503238852</c:v>
                </c:pt>
                <c:pt idx="1204">
                  <c:v>12879.421898348599</c:v>
                </c:pt>
                <c:pt idx="1205">
                  <c:v>12928.57461915209</c:v>
                </c:pt>
                <c:pt idx="1206">
                  <c:v>12979.014075250003</c:v>
                </c:pt>
                <c:pt idx="1207">
                  <c:v>13031.851063948881</c:v>
                </c:pt>
                <c:pt idx="1208">
                  <c:v>13082.240776230625</c:v>
                </c:pt>
                <c:pt idx="1209">
                  <c:v>13129.537038415037</c:v>
                </c:pt>
                <c:pt idx="1210">
                  <c:v>13182.295626904897</c:v>
                </c:pt>
                <c:pt idx="1211">
                  <c:v>13232.517699548722</c:v>
                </c:pt>
                <c:pt idx="1212">
                  <c:v>13246.537901405891</c:v>
                </c:pt>
                <c:pt idx="1213">
                  <c:v>13246.105447302656</c:v>
                </c:pt>
                <c:pt idx="1214">
                  <c:v>13245.570872325881</c:v>
                </c:pt>
                <c:pt idx="1215">
                  <c:v>13252.71739941926</c:v>
                </c:pt>
                <c:pt idx="1216">
                  <c:v>13260.835489130795</c:v>
                </c:pt>
                <c:pt idx="1217">
                  <c:v>13268.539682694065</c:v>
                </c:pt>
                <c:pt idx="1218">
                  <c:v>13279.607262126572</c:v>
                </c:pt>
                <c:pt idx="1219">
                  <c:v>13290.309539054912</c:v>
                </c:pt>
                <c:pt idx="1220">
                  <c:v>13298.252697741791</c:v>
                </c:pt>
                <c:pt idx="1221">
                  <c:v>13307.050077418324</c:v>
                </c:pt>
                <c:pt idx="1222">
                  <c:v>13317.405009273429</c:v>
                </c:pt>
                <c:pt idx="1223">
                  <c:v>13325.901917712319</c:v>
                </c:pt>
                <c:pt idx="1224">
                  <c:v>13331.726578280672</c:v>
                </c:pt>
                <c:pt idx="1225">
                  <c:v>13339.351771113996</c:v>
                </c:pt>
                <c:pt idx="1226">
                  <c:v>13346.787574911958</c:v>
                </c:pt>
                <c:pt idx="1227">
                  <c:v>13354.092670872587</c:v>
                </c:pt>
                <c:pt idx="1228">
                  <c:v>13357.59560194504</c:v>
                </c:pt>
                <c:pt idx="1229">
                  <c:v>13364.869111557047</c:v>
                </c:pt>
                <c:pt idx="1230">
                  <c:v>13370.416235797218</c:v>
                </c:pt>
                <c:pt idx="1231">
                  <c:v>13369.172672507748</c:v>
                </c:pt>
                <c:pt idx="1232">
                  <c:v>13378.821312830582</c:v>
                </c:pt>
                <c:pt idx="1233">
                  <c:v>13383.694458554799</c:v>
                </c:pt>
                <c:pt idx="1234">
                  <c:v>13386.593730702842</c:v>
                </c:pt>
                <c:pt idx="1235">
                  <c:v>13391.082969501949</c:v>
                </c:pt>
                <c:pt idx="1236">
                  <c:v>13393.755461456489</c:v>
                </c:pt>
                <c:pt idx="1237">
                  <c:v>13398.861047625105</c:v>
                </c:pt>
                <c:pt idx="1238">
                  <c:v>13399.922546991553</c:v>
                </c:pt>
                <c:pt idx="1239">
                  <c:v>13403.069326712772</c:v>
                </c:pt>
                <c:pt idx="1240">
                  <c:v>13406.878312143577</c:v>
                </c:pt>
                <c:pt idx="1241">
                  <c:v>13409.961554783089</c:v>
                </c:pt>
                <c:pt idx="1242">
                  <c:v>13412.571861158864</c:v>
                </c:pt>
                <c:pt idx="1243">
                  <c:v>13413.376919751818</c:v>
                </c:pt>
                <c:pt idx="1244">
                  <c:v>13417.814295203669</c:v>
                </c:pt>
                <c:pt idx="1245">
                  <c:v>13420.23589092345</c:v>
                </c:pt>
                <c:pt idx="1246">
                  <c:v>13419.915098410964</c:v>
                </c:pt>
                <c:pt idx="1247">
                  <c:v>13422.980316980475</c:v>
                </c:pt>
                <c:pt idx="1248">
                  <c:v>13416.666202007889</c:v>
                </c:pt>
                <c:pt idx="1249">
                  <c:v>13427.757239051023</c:v>
                </c:pt>
                <c:pt idx="1250">
                  <c:v>13429.272264348314</c:v>
                </c:pt>
                <c:pt idx="1251">
                  <c:v>13431.112173540776</c:v>
                </c:pt>
                <c:pt idx="1252">
                  <c:v>13432.929155751182</c:v>
                </c:pt>
                <c:pt idx="1253">
                  <c:v>13432.951463142212</c:v>
                </c:pt>
                <c:pt idx="1254">
                  <c:v>13434.74849762524</c:v>
                </c:pt>
                <c:pt idx="1255">
                  <c:v>13436.513558140114</c:v>
                </c:pt>
                <c:pt idx="1256">
                  <c:v>13437.94933488457</c:v>
                </c:pt>
                <c:pt idx="1257">
                  <c:v>13439.227908138642</c:v>
                </c:pt>
                <c:pt idx="1258">
                  <c:v>13440.385684658844</c:v>
                </c:pt>
                <c:pt idx="1259">
                  <c:v>13442.410560543898</c:v>
                </c:pt>
                <c:pt idx="1260">
                  <c:v>13442.731171611933</c:v>
                </c:pt>
                <c:pt idx="1261">
                  <c:v>13443.946931301756</c:v>
                </c:pt>
                <c:pt idx="1262">
                  <c:v>13444.008927504903</c:v>
                </c:pt>
                <c:pt idx="1263">
                  <c:v>13446.016058531379</c:v>
                </c:pt>
                <c:pt idx="1264">
                  <c:v>13447.40771493377</c:v>
                </c:pt>
                <c:pt idx="1265">
                  <c:v>13447.818848081635</c:v>
                </c:pt>
                <c:pt idx="1266">
                  <c:v>13447.65913911849</c:v>
                </c:pt>
                <c:pt idx="1267">
                  <c:v>13451.677937926781</c:v>
                </c:pt>
                <c:pt idx="1268">
                  <c:v>13450.374323344273</c:v>
                </c:pt>
                <c:pt idx="1269">
                  <c:v>13450.581457986418</c:v>
                </c:pt>
                <c:pt idx="1270">
                  <c:v>13452.901282911049</c:v>
                </c:pt>
                <c:pt idx="1271">
                  <c:v>13459.900040199864</c:v>
                </c:pt>
                <c:pt idx="1272">
                  <c:v>13454.975942968846</c:v>
                </c:pt>
                <c:pt idx="1273">
                  <c:v>13454.429062666546</c:v>
                </c:pt>
                <c:pt idx="1274">
                  <c:v>13455.151297294386</c:v>
                </c:pt>
                <c:pt idx="1275">
                  <c:v>13456.388505011661</c:v>
                </c:pt>
                <c:pt idx="1276">
                  <c:v>13454.129704459961</c:v>
                </c:pt>
                <c:pt idx="1277">
                  <c:v>13457.603385933708</c:v>
                </c:pt>
                <c:pt idx="1278">
                  <c:v>13459.615538695629</c:v>
                </c:pt>
                <c:pt idx="1279">
                  <c:v>13457.423273781158</c:v>
                </c:pt>
                <c:pt idx="1280">
                  <c:v>13458.052786145314</c:v>
                </c:pt>
                <c:pt idx="1281">
                  <c:v>13458.940856180361</c:v>
                </c:pt>
                <c:pt idx="1282">
                  <c:v>13460.473855973911</c:v>
                </c:pt>
                <c:pt idx="1283">
                  <c:v>13460.094268750596</c:v>
                </c:pt>
                <c:pt idx="1284">
                  <c:v>13461.504520264967</c:v>
                </c:pt>
                <c:pt idx="1285">
                  <c:v>13462.307608366511</c:v>
                </c:pt>
                <c:pt idx="1286">
                  <c:v>13461.577330329781</c:v>
                </c:pt>
                <c:pt idx="1287">
                  <c:v>13462.765700993175</c:v>
                </c:pt>
                <c:pt idx="1288">
                  <c:v>13464.409969860888</c:v>
                </c:pt>
                <c:pt idx="1289">
                  <c:v>13462.792061173486</c:v>
                </c:pt>
                <c:pt idx="1290">
                  <c:v>13399.928586368298</c:v>
                </c:pt>
                <c:pt idx="1291">
                  <c:v>13313.617539652987</c:v>
                </c:pt>
                <c:pt idx="1292">
                  <c:v>13223.842694074921</c:v>
                </c:pt>
                <c:pt idx="1293">
                  <c:v>13141.939650469512</c:v>
                </c:pt>
                <c:pt idx="1294">
                  <c:v>13051.525527282551</c:v>
                </c:pt>
                <c:pt idx="1295">
                  <c:v>12969.626214457601</c:v>
                </c:pt>
                <c:pt idx="1296">
                  <c:v>12880.398198734421</c:v>
                </c:pt>
                <c:pt idx="1297">
                  <c:v>12799.520549429084</c:v>
                </c:pt>
                <c:pt idx="1298">
                  <c:v>12712.600980064532</c:v>
                </c:pt>
                <c:pt idx="1299">
                  <c:v>12627.354928932735</c:v>
                </c:pt>
                <c:pt idx="1300">
                  <c:v>12541.977380994611</c:v>
                </c:pt>
                <c:pt idx="1301">
                  <c:v>12455.747739294871</c:v>
                </c:pt>
                <c:pt idx="1302">
                  <c:v>12370.875559722854</c:v>
                </c:pt>
                <c:pt idx="1303">
                  <c:v>12287.030685597801</c:v>
                </c:pt>
                <c:pt idx="1304">
                  <c:v>12196.682506371551</c:v>
                </c:pt>
                <c:pt idx="1305">
                  <c:v>12101.810238629581</c:v>
                </c:pt>
                <c:pt idx="1306">
                  <c:v>12024.643299110168</c:v>
                </c:pt>
                <c:pt idx="1307">
                  <c:v>11942.807516373665</c:v>
                </c:pt>
                <c:pt idx="1308">
                  <c:v>11856.200366678184</c:v>
                </c:pt>
                <c:pt idx="1309">
                  <c:v>11768.650939663376</c:v>
                </c:pt>
                <c:pt idx="1310">
                  <c:v>11683.572266705776</c:v>
                </c:pt>
                <c:pt idx="1311">
                  <c:v>11598.128334296214</c:v>
                </c:pt>
                <c:pt idx="1312">
                  <c:v>11513.874955823969</c:v>
                </c:pt>
                <c:pt idx="1313">
                  <c:v>11428.86492504938</c:v>
                </c:pt>
                <c:pt idx="1314">
                  <c:v>11344.872689982694</c:v>
                </c:pt>
                <c:pt idx="1315">
                  <c:v>11259.333278239736</c:v>
                </c:pt>
                <c:pt idx="1316">
                  <c:v>11179.224594541562</c:v>
                </c:pt>
                <c:pt idx="1317">
                  <c:v>11092.747560838374</c:v>
                </c:pt>
                <c:pt idx="1318">
                  <c:v>11010.252978438748</c:v>
                </c:pt>
                <c:pt idx="1319">
                  <c:v>10929.890331154742</c:v>
                </c:pt>
                <c:pt idx="1320">
                  <c:v>10847.880427424079</c:v>
                </c:pt>
                <c:pt idx="1321">
                  <c:v>10765.499587914506</c:v>
                </c:pt>
                <c:pt idx="1322">
                  <c:v>10684.48798275801</c:v>
                </c:pt>
                <c:pt idx="1323">
                  <c:v>10601.901369276096</c:v>
                </c:pt>
                <c:pt idx="1324">
                  <c:v>10521.353297719739</c:v>
                </c:pt>
                <c:pt idx="1325">
                  <c:v>10442.234756419441</c:v>
                </c:pt>
                <c:pt idx="1326">
                  <c:v>10359.585315662298</c:v>
                </c:pt>
                <c:pt idx="1327">
                  <c:v>10280.105340215283</c:v>
                </c:pt>
                <c:pt idx="1328">
                  <c:v>10198.681567374266</c:v>
                </c:pt>
                <c:pt idx="1329">
                  <c:v>10120.01954692771</c:v>
                </c:pt>
                <c:pt idx="1330">
                  <c:v>10037.233161307289</c:v>
                </c:pt>
                <c:pt idx="1331">
                  <c:v>9958.8882306598862</c:v>
                </c:pt>
                <c:pt idx="1332">
                  <c:v>9878.6561879522615</c:v>
                </c:pt>
                <c:pt idx="1333">
                  <c:v>9802.404103346762</c:v>
                </c:pt>
                <c:pt idx="1334">
                  <c:v>9722.9311026094001</c:v>
                </c:pt>
                <c:pt idx="1335">
                  <c:v>9646.4070367238019</c:v>
                </c:pt>
                <c:pt idx="1336">
                  <c:v>9568.1255686249024</c:v>
                </c:pt>
                <c:pt idx="1337">
                  <c:v>9494.3584485667125</c:v>
                </c:pt>
                <c:pt idx="1338">
                  <c:v>9413.6870744178141</c:v>
                </c:pt>
                <c:pt idx="1339">
                  <c:v>9339.5804539722903</c:v>
                </c:pt>
                <c:pt idx="1340">
                  <c:v>9262.7478522274087</c:v>
                </c:pt>
                <c:pt idx="1341">
                  <c:v>9187.5114307926287</c:v>
                </c:pt>
                <c:pt idx="1342">
                  <c:v>9110.8377757417056</c:v>
                </c:pt>
                <c:pt idx="1343">
                  <c:v>9034.5041480268574</c:v>
                </c:pt>
                <c:pt idx="1344">
                  <c:v>8959.8788901687567</c:v>
                </c:pt>
                <c:pt idx="1345">
                  <c:v>8884.8314029051489</c:v>
                </c:pt>
                <c:pt idx="1346">
                  <c:v>8811.9745551253873</c:v>
                </c:pt>
                <c:pt idx="1347">
                  <c:v>8734.9879487039889</c:v>
                </c:pt>
                <c:pt idx="1348">
                  <c:v>8661.7159108771029</c:v>
                </c:pt>
                <c:pt idx="1349">
                  <c:v>8586.2732470166284</c:v>
                </c:pt>
                <c:pt idx="1350">
                  <c:v>8514.7656202351573</c:v>
                </c:pt>
                <c:pt idx="1351">
                  <c:v>8440.5962726319485</c:v>
                </c:pt>
                <c:pt idx="1352">
                  <c:v>8368.8113215189587</c:v>
                </c:pt>
                <c:pt idx="1353">
                  <c:v>8293.7393137721992</c:v>
                </c:pt>
                <c:pt idx="1354">
                  <c:v>8223.8557714865638</c:v>
                </c:pt>
                <c:pt idx="1355">
                  <c:v>8151.0174362685721</c:v>
                </c:pt>
                <c:pt idx="1356">
                  <c:v>8078.7913413076176</c:v>
                </c:pt>
                <c:pt idx="1357">
                  <c:v>8006.8530452856221</c:v>
                </c:pt>
                <c:pt idx="1358">
                  <c:v>7934.9191406661967</c:v>
                </c:pt>
                <c:pt idx="1359">
                  <c:v>7865.3249598386847</c:v>
                </c:pt>
                <c:pt idx="1360">
                  <c:v>7792.6269424993716</c:v>
                </c:pt>
                <c:pt idx="1361">
                  <c:v>7723.6693483931758</c:v>
                </c:pt>
                <c:pt idx="1362">
                  <c:v>7651.6951953193957</c:v>
                </c:pt>
                <c:pt idx="1363">
                  <c:v>7582.9862585815708</c:v>
                </c:pt>
                <c:pt idx="1364">
                  <c:v>7511.3499168867866</c:v>
                </c:pt>
                <c:pt idx="1365">
                  <c:v>7443.9608649654001</c:v>
                </c:pt>
                <c:pt idx="1366">
                  <c:v>7372.7327102407107</c:v>
                </c:pt>
                <c:pt idx="1367">
                  <c:v>7304.1236084377624</c:v>
                </c:pt>
                <c:pt idx="1368">
                  <c:v>7233.8599159980813</c:v>
                </c:pt>
                <c:pt idx="1369">
                  <c:v>7166.3540164802871</c:v>
                </c:pt>
                <c:pt idx="1370">
                  <c:v>7098.5413836020543</c:v>
                </c:pt>
                <c:pt idx="1371">
                  <c:v>7029.5552063893574</c:v>
                </c:pt>
                <c:pt idx="1372">
                  <c:v>6963.2589551386563</c:v>
                </c:pt>
                <c:pt idx="1373">
                  <c:v>6896.3874195948629</c:v>
                </c:pt>
                <c:pt idx="1374">
                  <c:v>6831.886824888983</c:v>
                </c:pt>
                <c:pt idx="1375">
                  <c:v>6764.7355421185366</c:v>
                </c:pt>
                <c:pt idx="1376">
                  <c:v>6701.2007883678953</c:v>
                </c:pt>
                <c:pt idx="1377">
                  <c:v>6632.7915494969129</c:v>
                </c:pt>
                <c:pt idx="1378">
                  <c:v>6571.6370921087318</c:v>
                </c:pt>
                <c:pt idx="1379">
                  <c:v>6505.3409775045675</c:v>
                </c:pt>
                <c:pt idx="1380">
                  <c:v>6442.7824419310828</c:v>
                </c:pt>
                <c:pt idx="1381">
                  <c:v>6386.3705767235724</c:v>
                </c:pt>
                <c:pt idx="1382">
                  <c:v>6325.1713207139337</c:v>
                </c:pt>
                <c:pt idx="1383">
                  <c:v>6260.1344483519933</c:v>
                </c:pt>
                <c:pt idx="1384">
                  <c:v>6200.2942156214431</c:v>
                </c:pt>
                <c:pt idx="1385">
                  <c:v>6126.134150846432</c:v>
                </c:pt>
                <c:pt idx="1386">
                  <c:v>6072.4766054010124</c:v>
                </c:pt>
                <c:pt idx="1387">
                  <c:v>6013.6424985697822</c:v>
                </c:pt>
                <c:pt idx="1388">
                  <c:v>5950.2337825688792</c:v>
                </c:pt>
                <c:pt idx="1389">
                  <c:v>5878.7232990982611</c:v>
                </c:pt>
                <c:pt idx="1390">
                  <c:v>5817.9602790736208</c:v>
                </c:pt>
                <c:pt idx="1391">
                  <c:v>5758.5001802388051</c:v>
                </c:pt>
                <c:pt idx="1392">
                  <c:v>5696.8923478200577</c:v>
                </c:pt>
                <c:pt idx="1393">
                  <c:v>5637.9550671964998</c:v>
                </c:pt>
                <c:pt idx="1394">
                  <c:v>5578.0101186849388</c:v>
                </c:pt>
                <c:pt idx="1395">
                  <c:v>5518.3410149070787</c:v>
                </c:pt>
                <c:pt idx="1396">
                  <c:v>5456.2869085738184</c:v>
                </c:pt>
                <c:pt idx="1397">
                  <c:v>5397.7477554805519</c:v>
                </c:pt>
                <c:pt idx="1398">
                  <c:v>5354.3447750084006</c:v>
                </c:pt>
                <c:pt idx="1399">
                  <c:v>5283.1441363281137</c:v>
                </c:pt>
                <c:pt idx="1400">
                  <c:v>5225.0660288244144</c:v>
                </c:pt>
                <c:pt idx="1401">
                  <c:v>5166.5904742753746</c:v>
                </c:pt>
                <c:pt idx="1402">
                  <c:v>5109.8400707933351</c:v>
                </c:pt>
                <c:pt idx="1403">
                  <c:v>5054.5342490300136</c:v>
                </c:pt>
                <c:pt idx="1404">
                  <c:v>4995.4830966513491</c:v>
                </c:pt>
                <c:pt idx="1405">
                  <c:v>4935.4765153801218</c:v>
                </c:pt>
                <c:pt idx="1406">
                  <c:v>4879.3200937833053</c:v>
                </c:pt>
                <c:pt idx="1407">
                  <c:v>4822.8164765544825</c:v>
                </c:pt>
                <c:pt idx="1408">
                  <c:v>4766.6501237972934</c:v>
                </c:pt>
                <c:pt idx="1409">
                  <c:v>4708.6375877376304</c:v>
                </c:pt>
                <c:pt idx="1410">
                  <c:v>4653.1544120632543</c:v>
                </c:pt>
                <c:pt idx="1411">
                  <c:v>4596.7383969844659</c:v>
                </c:pt>
                <c:pt idx="1412">
                  <c:v>4541.8485238921039</c:v>
                </c:pt>
                <c:pt idx="1413">
                  <c:v>4485.8677520090232</c:v>
                </c:pt>
                <c:pt idx="1414">
                  <c:v>4431.7072340113755</c:v>
                </c:pt>
                <c:pt idx="1415">
                  <c:v>4379.2046843055368</c:v>
                </c:pt>
                <c:pt idx="1416">
                  <c:v>4322.2545546046395</c:v>
                </c:pt>
                <c:pt idx="1417">
                  <c:v>4269.6190968938618</c:v>
                </c:pt>
                <c:pt idx="1418">
                  <c:v>4214.863719706017</c:v>
                </c:pt>
                <c:pt idx="1419">
                  <c:v>4161.0342558779166</c:v>
                </c:pt>
                <c:pt idx="1420">
                  <c:v>4107.8146648212114</c:v>
                </c:pt>
                <c:pt idx="1421">
                  <c:v>4055.2325847394031</c:v>
                </c:pt>
                <c:pt idx="1422">
                  <c:v>4001.2152864339182</c:v>
                </c:pt>
                <c:pt idx="1423">
                  <c:v>3950.0600134751139</c:v>
                </c:pt>
                <c:pt idx="1424">
                  <c:v>3896.7140805036611</c:v>
                </c:pt>
                <c:pt idx="1425">
                  <c:v>3846.8701749995789</c:v>
                </c:pt>
                <c:pt idx="1426">
                  <c:v>3794.0752102476372</c:v>
                </c:pt>
                <c:pt idx="1427">
                  <c:v>3739.8641097937784</c:v>
                </c:pt>
                <c:pt idx="1428">
                  <c:v>3690.6884043844243</c:v>
                </c:pt>
                <c:pt idx="1429">
                  <c:v>3637.212852102733</c:v>
                </c:pt>
                <c:pt idx="1430">
                  <c:v>3589.5438748268793</c:v>
                </c:pt>
                <c:pt idx="1431">
                  <c:v>3539.0558531041088</c:v>
                </c:pt>
                <c:pt idx="1432">
                  <c:v>3497.5394256532077</c:v>
                </c:pt>
                <c:pt idx="1433">
                  <c:v>3447.9477980386523</c:v>
                </c:pt>
                <c:pt idx="1434">
                  <c:v>3398.5552420697954</c:v>
                </c:pt>
                <c:pt idx="1435">
                  <c:v>3351.2930439818738</c:v>
                </c:pt>
                <c:pt idx="1436">
                  <c:v>3352.3936031835979</c:v>
                </c:pt>
                <c:pt idx="1437">
                  <c:v>3350.8217242886572</c:v>
                </c:pt>
                <c:pt idx="1438">
                  <c:v>3351.5909334507382</c:v>
                </c:pt>
                <c:pt idx="1439">
                  <c:v>3351.436408103591</c:v>
                </c:pt>
                <c:pt idx="1440">
                  <c:v>3349.0878551634091</c:v>
                </c:pt>
                <c:pt idx="1441">
                  <c:v>3347.8905609880026</c:v>
                </c:pt>
                <c:pt idx="1442">
                  <c:v>3344.3778671631271</c:v>
                </c:pt>
                <c:pt idx="1443">
                  <c:v>3344.0569620878678</c:v>
                </c:pt>
                <c:pt idx="1444">
                  <c:v>3340.7075523469521</c:v>
                </c:pt>
                <c:pt idx="1445">
                  <c:v>3340.3492411722559</c:v>
                </c:pt>
                <c:pt idx="1446">
                  <c:v>3337.8963224206072</c:v>
                </c:pt>
                <c:pt idx="1447">
                  <c:v>3336.6618920321171</c:v>
                </c:pt>
                <c:pt idx="1448">
                  <c:v>3330.4686352558547</c:v>
                </c:pt>
                <c:pt idx="1449">
                  <c:v>3332.7454958990484</c:v>
                </c:pt>
                <c:pt idx="1450">
                  <c:v>3330.5092270859063</c:v>
                </c:pt>
                <c:pt idx="1451">
                  <c:v>3329.1795784502165</c:v>
                </c:pt>
                <c:pt idx="1452">
                  <c:v>3326.8096382908925</c:v>
                </c:pt>
                <c:pt idx="1453">
                  <c:v>3324.3470932224777</c:v>
                </c:pt>
                <c:pt idx="1454">
                  <c:v>3322.517573044981</c:v>
                </c:pt>
                <c:pt idx="1455">
                  <c:v>3321.6907900401634</c:v>
                </c:pt>
                <c:pt idx="1456">
                  <c:v>3320.1348723107121</c:v>
                </c:pt>
                <c:pt idx="1457">
                  <c:v>3319.2434694026833</c:v>
                </c:pt>
                <c:pt idx="1458">
                  <c:v>3315.6020914444557</c:v>
                </c:pt>
                <c:pt idx="1459">
                  <c:v>3315.9301935504368</c:v>
                </c:pt>
                <c:pt idx="1460">
                  <c:v>3311.5587192266785</c:v>
                </c:pt>
                <c:pt idx="1461">
                  <c:v>3312.3941143587899</c:v>
                </c:pt>
                <c:pt idx="1462">
                  <c:v>3308.8417318235456</c:v>
                </c:pt>
                <c:pt idx="1463">
                  <c:v>3307.5556385085033</c:v>
                </c:pt>
                <c:pt idx="1464">
                  <c:v>3307.4653608700301</c:v>
                </c:pt>
                <c:pt idx="1465">
                  <c:v>3304.344811649476</c:v>
                </c:pt>
                <c:pt idx="1466">
                  <c:v>3303.2767000087761</c:v>
                </c:pt>
                <c:pt idx="1467">
                  <c:v>3301.2399715462761</c:v>
                </c:pt>
                <c:pt idx="1468">
                  <c:v>3299.3832290099745</c:v>
                </c:pt>
                <c:pt idx="1469">
                  <c:v>3297.5414503541615</c:v>
                </c:pt>
                <c:pt idx="1470">
                  <c:v>3297.836795586391</c:v>
                </c:pt>
                <c:pt idx="1471">
                  <c:v>3296.3863610964672</c:v>
                </c:pt>
                <c:pt idx="1472">
                  <c:v>3294.2799613007223</c:v>
                </c:pt>
                <c:pt idx="1473">
                  <c:v>3292.0149516970182</c:v>
                </c:pt>
                <c:pt idx="1474">
                  <c:v>3293.0185713805949</c:v>
                </c:pt>
                <c:pt idx="1475">
                  <c:v>3290.1045668481756</c:v>
                </c:pt>
                <c:pt idx="1476">
                  <c:v>3290.3522509411969</c:v>
                </c:pt>
                <c:pt idx="1477">
                  <c:v>3287.3777919807867</c:v>
                </c:pt>
                <c:pt idx="1478">
                  <c:v>3287.3630533837159</c:v>
                </c:pt>
                <c:pt idx="1479">
                  <c:v>3285.3110121811978</c:v>
                </c:pt>
                <c:pt idx="1480">
                  <c:v>3283.0178422394988</c:v>
                </c:pt>
                <c:pt idx="1481">
                  <c:v>3282.2940724408336</c:v>
                </c:pt>
                <c:pt idx="1482">
                  <c:v>3282.7228674368166</c:v>
                </c:pt>
                <c:pt idx="1483">
                  <c:v>3281.152656380335</c:v>
                </c:pt>
                <c:pt idx="1484">
                  <c:v>3279.6010280037635</c:v>
                </c:pt>
                <c:pt idx="1485">
                  <c:v>3279.0889145229526</c:v>
                </c:pt>
                <c:pt idx="1486">
                  <c:v>3278.0535231172089</c:v>
                </c:pt>
                <c:pt idx="1487">
                  <c:v>3276.923723902863</c:v>
                </c:pt>
                <c:pt idx="1488">
                  <c:v>3276.1873992964001</c:v>
                </c:pt>
                <c:pt idx="1489">
                  <c:v>3274.6636535376838</c:v>
                </c:pt>
                <c:pt idx="1490">
                  <c:v>3274.4093031286311</c:v>
                </c:pt>
                <c:pt idx="1491">
                  <c:v>3273.0075998364896</c:v>
                </c:pt>
                <c:pt idx="1492">
                  <c:v>3272.9630028967404</c:v>
                </c:pt>
                <c:pt idx="1493">
                  <c:v>3272.2556142732574</c:v>
                </c:pt>
                <c:pt idx="1494">
                  <c:v>3270.445801945606</c:v>
                </c:pt>
                <c:pt idx="1495">
                  <c:v>3268.9402037465534</c:v>
                </c:pt>
                <c:pt idx="1496">
                  <c:v>3268.6600170708689</c:v>
                </c:pt>
                <c:pt idx="1497">
                  <c:v>3269.0668803015465</c:v>
                </c:pt>
                <c:pt idx="1498">
                  <c:v>3266.9368411501446</c:v>
                </c:pt>
                <c:pt idx="1499">
                  <c:v>3267.0243253839421</c:v>
                </c:pt>
                <c:pt idx="1500">
                  <c:v>3266.626211733816</c:v>
                </c:pt>
                <c:pt idx="1501">
                  <c:v>3264.9634436828464</c:v>
                </c:pt>
                <c:pt idx="1502">
                  <c:v>3265.1081345617349</c:v>
                </c:pt>
                <c:pt idx="1503">
                  <c:v>3263.3579745320021</c:v>
                </c:pt>
                <c:pt idx="1504">
                  <c:v>3263.9437324085343</c:v>
                </c:pt>
                <c:pt idx="1505">
                  <c:v>3261.9627425575823</c:v>
                </c:pt>
                <c:pt idx="1506">
                  <c:v>3262.7312922163651</c:v>
                </c:pt>
                <c:pt idx="1507">
                  <c:v>3261.4277222093779</c:v>
                </c:pt>
                <c:pt idx="1508">
                  <c:v>3261.9777295863846</c:v>
                </c:pt>
                <c:pt idx="1509">
                  <c:v>3260.0400554924836</c:v>
                </c:pt>
                <c:pt idx="1510">
                  <c:v>3260.6656220317641</c:v>
                </c:pt>
                <c:pt idx="1511">
                  <c:v>3258.2793373122217</c:v>
                </c:pt>
                <c:pt idx="1512">
                  <c:v>3260.1980601766741</c:v>
                </c:pt>
                <c:pt idx="1513">
                  <c:v>3258.4211551719254</c:v>
                </c:pt>
                <c:pt idx="1514">
                  <c:v>3257.6413862839427</c:v>
                </c:pt>
                <c:pt idx="1515">
                  <c:v>3256.6597750590699</c:v>
                </c:pt>
                <c:pt idx="1516">
                  <c:v>3256.2979558689044</c:v>
                </c:pt>
                <c:pt idx="1517">
                  <c:v>3256.737604551703</c:v>
                </c:pt>
                <c:pt idx="1518">
                  <c:v>3256.5203767271396</c:v>
                </c:pt>
                <c:pt idx="1519">
                  <c:v>3255.2134454021898</c:v>
                </c:pt>
                <c:pt idx="1520">
                  <c:v>3256.2386470346783</c:v>
                </c:pt>
                <c:pt idx="1521">
                  <c:v>3255.511331302625</c:v>
                </c:pt>
                <c:pt idx="1522">
                  <c:v>3255.5631941042911</c:v>
                </c:pt>
                <c:pt idx="1523">
                  <c:v>3255.5075598821418</c:v>
                </c:pt>
                <c:pt idx="1524">
                  <c:v>3253.7857237501644</c:v>
                </c:pt>
                <c:pt idx="1525">
                  <c:v>3253.1087941282849</c:v>
                </c:pt>
                <c:pt idx="1526">
                  <c:v>3253.6856387235871</c:v>
                </c:pt>
                <c:pt idx="1527">
                  <c:v>3253.1739026067467</c:v>
                </c:pt>
                <c:pt idx="1528">
                  <c:v>3252.8849857191994</c:v>
                </c:pt>
                <c:pt idx="1529">
                  <c:v>3252.1931100557449</c:v>
                </c:pt>
                <c:pt idx="1530">
                  <c:v>3252.2981423539595</c:v>
                </c:pt>
                <c:pt idx="1531">
                  <c:v>3251.1467743357139</c:v>
                </c:pt>
                <c:pt idx="1532">
                  <c:v>3244.3414720994238</c:v>
                </c:pt>
                <c:pt idx="1533">
                  <c:v>3250.7904137645846</c:v>
                </c:pt>
                <c:pt idx="1534">
                  <c:v>3250.5139310874542</c:v>
                </c:pt>
                <c:pt idx="1535">
                  <c:v>3250.516367176393</c:v>
                </c:pt>
                <c:pt idx="1536">
                  <c:v>3250.4089165961868</c:v>
                </c:pt>
                <c:pt idx="1537">
                  <c:v>3250.5300481413565</c:v>
                </c:pt>
                <c:pt idx="1538">
                  <c:v>3249.4757421058248</c:v>
                </c:pt>
                <c:pt idx="1539">
                  <c:v>3250.2045266867044</c:v>
                </c:pt>
                <c:pt idx="1540">
                  <c:v>3249.0282097287818</c:v>
                </c:pt>
                <c:pt idx="1541">
                  <c:v>3248.4878338855992</c:v>
                </c:pt>
                <c:pt idx="1542">
                  <c:v>3248.8450779426212</c:v>
                </c:pt>
                <c:pt idx="1543">
                  <c:v>3249.5543812543324</c:v>
                </c:pt>
                <c:pt idx="1544">
                  <c:v>3247.530521021089</c:v>
                </c:pt>
                <c:pt idx="1545">
                  <c:v>3247.8562899929952</c:v>
                </c:pt>
                <c:pt idx="1546">
                  <c:v>3248.0885585190317</c:v>
                </c:pt>
                <c:pt idx="1547">
                  <c:v>3247.9030322664621</c:v>
                </c:pt>
                <c:pt idx="1548">
                  <c:v>3248.6128506513269</c:v>
                </c:pt>
                <c:pt idx="1549">
                  <c:v>3245.9126135140905</c:v>
                </c:pt>
                <c:pt idx="1550">
                  <c:v>3247.4912649545295</c:v>
                </c:pt>
                <c:pt idx="1551">
                  <c:v>3247.2163977656983</c:v>
                </c:pt>
                <c:pt idx="1552">
                  <c:v>3246.9183264064477</c:v>
                </c:pt>
                <c:pt idx="1553">
                  <c:v>3247.2001311023737</c:v>
                </c:pt>
                <c:pt idx="1554">
                  <c:v>3247.1702831478483</c:v>
                </c:pt>
                <c:pt idx="1555">
                  <c:v>3245.8676546752936</c:v>
                </c:pt>
                <c:pt idx="1556">
                  <c:v>3246.4648506234862</c:v>
                </c:pt>
                <c:pt idx="1557">
                  <c:v>3245.8463554766727</c:v>
                </c:pt>
                <c:pt idx="1558">
                  <c:v>3245.2698384402779</c:v>
                </c:pt>
                <c:pt idx="1559">
                  <c:v>3245.2235485486995</c:v>
                </c:pt>
                <c:pt idx="1560">
                  <c:v>3244.6588100974195</c:v>
                </c:pt>
                <c:pt idx="1561">
                  <c:v>3245.9717933441207</c:v>
                </c:pt>
                <c:pt idx="1562">
                  <c:v>3245.1464835685738</c:v>
                </c:pt>
                <c:pt idx="1563">
                  <c:v>3245.5004334272144</c:v>
                </c:pt>
                <c:pt idx="1564">
                  <c:v>3245.4361151748321</c:v>
                </c:pt>
                <c:pt idx="1565">
                  <c:v>3246.0378580330485</c:v>
                </c:pt>
                <c:pt idx="1566">
                  <c:v>3243.9039590268562</c:v>
                </c:pt>
                <c:pt idx="1567">
                  <c:v>3245.1708319766326</c:v>
                </c:pt>
                <c:pt idx="1568">
                  <c:v>3243.8313203711341</c:v>
                </c:pt>
                <c:pt idx="1569">
                  <c:v>3244.7559018208494</c:v>
                </c:pt>
                <c:pt idx="1570">
                  <c:v>3244.3530053474228</c:v>
                </c:pt>
                <c:pt idx="1571">
                  <c:v>3244.5867752130389</c:v>
                </c:pt>
                <c:pt idx="1572">
                  <c:v>3245.4267650343136</c:v>
                </c:pt>
                <c:pt idx="1573">
                  <c:v>3244.6086926798921</c:v>
                </c:pt>
                <c:pt idx="1574">
                  <c:v>3243.2551219824741</c:v>
                </c:pt>
                <c:pt idx="1575">
                  <c:v>3238.8799631298511</c:v>
                </c:pt>
                <c:pt idx="1576">
                  <c:v>3244.5925681529625</c:v>
                </c:pt>
                <c:pt idx="1577">
                  <c:v>3243.8108777065145</c:v>
                </c:pt>
                <c:pt idx="1578">
                  <c:v>3242.3563951323181</c:v>
                </c:pt>
                <c:pt idx="1579">
                  <c:v>3243.7223074645372</c:v>
                </c:pt>
                <c:pt idx="1580">
                  <c:v>3242.5066317756527</c:v>
                </c:pt>
                <c:pt idx="1581">
                  <c:v>3243.1746567534747</c:v>
                </c:pt>
                <c:pt idx="1582">
                  <c:v>3242.5402774875779</c:v>
                </c:pt>
                <c:pt idx="1583">
                  <c:v>3242.8830981047022</c:v>
                </c:pt>
                <c:pt idx="1584">
                  <c:v>3242.1592895069607</c:v>
                </c:pt>
                <c:pt idx="1585">
                  <c:v>3242.5401331562348</c:v>
                </c:pt>
                <c:pt idx="1586">
                  <c:v>3242.6171497682117</c:v>
                </c:pt>
                <c:pt idx="1587">
                  <c:v>3242.5121360818111</c:v>
                </c:pt>
                <c:pt idx="1588">
                  <c:v>3242.4183502354836</c:v>
                </c:pt>
                <c:pt idx="1589">
                  <c:v>3241.5271548083479</c:v>
                </c:pt>
                <c:pt idx="1590">
                  <c:v>3242.9259193389321</c:v>
                </c:pt>
                <c:pt idx="1591">
                  <c:v>3243.322802892355</c:v>
                </c:pt>
                <c:pt idx="1592">
                  <c:v>3242.2765034515492</c:v>
                </c:pt>
                <c:pt idx="1593">
                  <c:v>3242.5230680050972</c:v>
                </c:pt>
                <c:pt idx="1594">
                  <c:v>3241.5340411522316</c:v>
                </c:pt>
                <c:pt idx="1595">
                  <c:v>3241.6235657301986</c:v>
                </c:pt>
                <c:pt idx="1596">
                  <c:v>3240.9758681736707</c:v>
                </c:pt>
                <c:pt idx="1597">
                  <c:v>3240.8499610437366</c:v>
                </c:pt>
                <c:pt idx="1598">
                  <c:v>3242.5555080573608</c:v>
                </c:pt>
                <c:pt idx="1599">
                  <c:v>3240.9968831741885</c:v>
                </c:pt>
                <c:pt idx="1600">
                  <c:v>3241.3569758088697</c:v>
                </c:pt>
                <c:pt idx="1601">
                  <c:v>3241.0288243120726</c:v>
                </c:pt>
                <c:pt idx="1602">
                  <c:v>3241.6840077852971</c:v>
                </c:pt>
                <c:pt idx="1603">
                  <c:v>3240.782014071865</c:v>
                </c:pt>
                <c:pt idx="1604">
                  <c:v>3240.6652079991768</c:v>
                </c:pt>
                <c:pt idx="1605">
                  <c:v>3240.1080000085144</c:v>
                </c:pt>
                <c:pt idx="1606">
                  <c:v>3240.7480194791801</c:v>
                </c:pt>
                <c:pt idx="1607">
                  <c:v>3241.1554680068975</c:v>
                </c:pt>
                <c:pt idx="1608">
                  <c:v>3240.5178152327285</c:v>
                </c:pt>
                <c:pt idx="1609">
                  <c:v>3239.8414625632863</c:v>
                </c:pt>
                <c:pt idx="1610">
                  <c:v>3240.7631705653694</c:v>
                </c:pt>
                <c:pt idx="1611">
                  <c:v>3239.863221029847</c:v>
                </c:pt>
                <c:pt idx="1612">
                  <c:v>3239.7649081165514</c:v>
                </c:pt>
                <c:pt idx="1613">
                  <c:v>3240.0250163644914</c:v>
                </c:pt>
                <c:pt idx="1614">
                  <c:v>3240.5499954290294</c:v>
                </c:pt>
                <c:pt idx="1615">
                  <c:v>3240.1619421248215</c:v>
                </c:pt>
                <c:pt idx="1616">
                  <c:v>3239.9357717887556</c:v>
                </c:pt>
                <c:pt idx="1617">
                  <c:v>3239.5976899245088</c:v>
                </c:pt>
                <c:pt idx="1618">
                  <c:v>3239.8670392141553</c:v>
                </c:pt>
                <c:pt idx="1619">
                  <c:v>3240.0601664137507</c:v>
                </c:pt>
                <c:pt idx="1620">
                  <c:v>3239.6622840721629</c:v>
                </c:pt>
                <c:pt idx="1621">
                  <c:v>3239.942471161904</c:v>
                </c:pt>
                <c:pt idx="1622">
                  <c:v>3238.5611087784255</c:v>
                </c:pt>
                <c:pt idx="1623">
                  <c:v>3238.366845780567</c:v>
                </c:pt>
                <c:pt idx="1624">
                  <c:v>3238.8993974934228</c:v>
                </c:pt>
                <c:pt idx="1625">
                  <c:v>3240.1487031144015</c:v>
                </c:pt>
                <c:pt idx="1626">
                  <c:v>3239.7303811084735</c:v>
                </c:pt>
                <c:pt idx="1627">
                  <c:v>3237.8056656811832</c:v>
                </c:pt>
                <c:pt idx="1628">
                  <c:v>3238.6667227357434</c:v>
                </c:pt>
                <c:pt idx="1629">
                  <c:v>3239.9571640976155</c:v>
                </c:pt>
                <c:pt idx="1630">
                  <c:v>3238.4713614685297</c:v>
                </c:pt>
                <c:pt idx="1631">
                  <c:v>3239.8132808976416</c:v>
                </c:pt>
                <c:pt idx="1632">
                  <c:v>3238.2289924072461</c:v>
                </c:pt>
                <c:pt idx="1633">
                  <c:v>3246.9827552942861</c:v>
                </c:pt>
                <c:pt idx="1634">
                  <c:v>3239.3481891999782</c:v>
                </c:pt>
                <c:pt idx="1635">
                  <c:v>3238.1373389719929</c:v>
                </c:pt>
                <c:pt idx="1636">
                  <c:v>3238.8144574972794</c:v>
                </c:pt>
                <c:pt idx="1637">
                  <c:v>3238.7640287534769</c:v>
                </c:pt>
                <c:pt idx="1638">
                  <c:v>3238.4074679146665</c:v>
                </c:pt>
                <c:pt idx="1639">
                  <c:v>3238.046778829173</c:v>
                </c:pt>
                <c:pt idx="1640">
                  <c:v>3239.0122898463615</c:v>
                </c:pt>
                <c:pt idx="1641">
                  <c:v>3239.1195043345001</c:v>
                </c:pt>
                <c:pt idx="1642">
                  <c:v>3238.5962557785506</c:v>
                </c:pt>
                <c:pt idx="1643">
                  <c:v>3239.1799783122874</c:v>
                </c:pt>
                <c:pt idx="1644">
                  <c:v>3239.883892220601</c:v>
                </c:pt>
                <c:pt idx="1645">
                  <c:v>3238.7232715414962</c:v>
                </c:pt>
                <c:pt idx="1646">
                  <c:v>3238.1921308804413</c:v>
                </c:pt>
                <c:pt idx="1647">
                  <c:v>3239.0337619069469</c:v>
                </c:pt>
                <c:pt idx="1648">
                  <c:v>3239.2274411029612</c:v>
                </c:pt>
                <c:pt idx="1649">
                  <c:v>3237.9179364319039</c:v>
                </c:pt>
                <c:pt idx="1650">
                  <c:v>3238.4308532537798</c:v>
                </c:pt>
                <c:pt idx="1651">
                  <c:v>3238.5121783808972</c:v>
                </c:pt>
                <c:pt idx="1652">
                  <c:v>3238.4569042511553</c:v>
                </c:pt>
                <c:pt idx="1653">
                  <c:v>3239.817260881724</c:v>
                </c:pt>
                <c:pt idx="1654">
                  <c:v>3238.4733056032937</c:v>
                </c:pt>
                <c:pt idx="1655">
                  <c:v>3238.03442519488</c:v>
                </c:pt>
                <c:pt idx="1656">
                  <c:v>3237.8753929125664</c:v>
                </c:pt>
                <c:pt idx="1657">
                  <c:v>3237.8485508128838</c:v>
                </c:pt>
                <c:pt idx="1658">
                  <c:v>3239.1904508709904</c:v>
                </c:pt>
                <c:pt idx="1659">
                  <c:v>3238.7319621413626</c:v>
                </c:pt>
                <c:pt idx="1660">
                  <c:v>3238.3608262951643</c:v>
                </c:pt>
                <c:pt idx="1661">
                  <c:v>3237.8691291386563</c:v>
                </c:pt>
                <c:pt idx="1662">
                  <c:v>3238.6303052844096</c:v>
                </c:pt>
                <c:pt idx="1663">
                  <c:v>3238.6835649097211</c:v>
                </c:pt>
                <c:pt idx="1664">
                  <c:v>3237.5680503575381</c:v>
                </c:pt>
                <c:pt idx="1665">
                  <c:v>3237.9328984438453</c:v>
                </c:pt>
                <c:pt idx="1666">
                  <c:v>3238.559417272068</c:v>
                </c:pt>
                <c:pt idx="1667">
                  <c:v>3238.559749426061</c:v>
                </c:pt>
                <c:pt idx="1668">
                  <c:v>3237.1795051721679</c:v>
                </c:pt>
                <c:pt idx="1669">
                  <c:v>3237.3478029547218</c:v>
                </c:pt>
                <c:pt idx="1670">
                  <c:v>3238.0754695184551</c:v>
                </c:pt>
                <c:pt idx="1671">
                  <c:v>3237.5071563329893</c:v>
                </c:pt>
                <c:pt idx="1672">
                  <c:v>3237.4158003291814</c:v>
                </c:pt>
                <c:pt idx="1673">
                  <c:v>3238.2014234342232</c:v>
                </c:pt>
                <c:pt idx="1674">
                  <c:v>3238.84173535834</c:v>
                </c:pt>
                <c:pt idx="1675">
                  <c:v>3239.070649811054</c:v>
                </c:pt>
                <c:pt idx="1676">
                  <c:v>3237.9993499098323</c:v>
                </c:pt>
                <c:pt idx="1677">
                  <c:v>3237.1621488895662</c:v>
                </c:pt>
                <c:pt idx="1678">
                  <c:v>3237.6997742482545</c:v>
                </c:pt>
                <c:pt idx="1679">
                  <c:v>3237.3509385919642</c:v>
                </c:pt>
                <c:pt idx="1680">
                  <c:v>3238.2438654691168</c:v>
                </c:pt>
                <c:pt idx="1681">
                  <c:v>3237.6275550760961</c:v>
                </c:pt>
                <c:pt idx="1682">
                  <c:v>3235.6453329373135</c:v>
                </c:pt>
                <c:pt idx="1683">
                  <c:v>3238.2780161686906</c:v>
                </c:pt>
                <c:pt idx="1684">
                  <c:v>3237.606056916638</c:v>
                </c:pt>
                <c:pt idx="1685">
                  <c:v>3237.2878514068393</c:v>
                </c:pt>
                <c:pt idx="1686">
                  <c:v>3237.5254063578041</c:v>
                </c:pt>
                <c:pt idx="1687">
                  <c:v>3238.393439461458</c:v>
                </c:pt>
                <c:pt idx="1688">
                  <c:v>3237.4635812218557</c:v>
                </c:pt>
                <c:pt idx="1689">
                  <c:v>3237.4956052164421</c:v>
                </c:pt>
                <c:pt idx="1690">
                  <c:v>3237.8851667846643</c:v>
                </c:pt>
                <c:pt idx="1691">
                  <c:v>3247.6388221390457</c:v>
                </c:pt>
                <c:pt idx="1692">
                  <c:v>3239.2682580595729</c:v>
                </c:pt>
                <c:pt idx="1693">
                  <c:v>3237.3064579919678</c:v>
                </c:pt>
                <c:pt idx="1694">
                  <c:v>3237.0682983263482</c:v>
                </c:pt>
                <c:pt idx="1695">
                  <c:v>3237.4767444858476</c:v>
                </c:pt>
                <c:pt idx="1696">
                  <c:v>3235.9552907295356</c:v>
                </c:pt>
                <c:pt idx="1697">
                  <c:v>3237.2081758302952</c:v>
                </c:pt>
                <c:pt idx="1698">
                  <c:v>3236.4607403709715</c:v>
                </c:pt>
                <c:pt idx="1699">
                  <c:v>3237.9607866724541</c:v>
                </c:pt>
                <c:pt idx="1700">
                  <c:v>3237.5780859214588</c:v>
                </c:pt>
                <c:pt idx="1701">
                  <c:v>3237.8380936569647</c:v>
                </c:pt>
                <c:pt idx="1702">
                  <c:v>3238.2135438844039</c:v>
                </c:pt>
                <c:pt idx="1703">
                  <c:v>3237.6035613509357</c:v>
                </c:pt>
                <c:pt idx="1704">
                  <c:v>3236.977861487966</c:v>
                </c:pt>
                <c:pt idx="1705">
                  <c:v>3237.9741447737024</c:v>
                </c:pt>
                <c:pt idx="1706">
                  <c:v>3236.7651006246579</c:v>
                </c:pt>
                <c:pt idx="1707">
                  <c:v>3237.8965493406558</c:v>
                </c:pt>
                <c:pt idx="1708">
                  <c:v>3236.3353152852696</c:v>
                </c:pt>
                <c:pt idx="1709">
                  <c:v>3236.5630917146727</c:v>
                </c:pt>
                <c:pt idx="1710">
                  <c:v>3236.4371211855832</c:v>
                </c:pt>
                <c:pt idx="1711">
                  <c:v>3237.1738891738441</c:v>
                </c:pt>
                <c:pt idx="1712">
                  <c:v>3237.5644935806017</c:v>
                </c:pt>
                <c:pt idx="1713">
                  <c:v>3235.4245590275473</c:v>
                </c:pt>
                <c:pt idx="1714">
                  <c:v>3237.1003538547352</c:v>
                </c:pt>
                <c:pt idx="1715">
                  <c:v>3236.472714033247</c:v>
                </c:pt>
                <c:pt idx="1716">
                  <c:v>3236.7668872248528</c:v>
                </c:pt>
                <c:pt idx="1717">
                  <c:v>3234.6363251881571</c:v>
                </c:pt>
                <c:pt idx="1718">
                  <c:v>3232.3885290403127</c:v>
                </c:pt>
                <c:pt idx="1719">
                  <c:v>3235.9609303416382</c:v>
                </c:pt>
                <c:pt idx="1720">
                  <c:v>3389.7649340947219</c:v>
                </c:pt>
                <c:pt idx="1721">
                  <c:v>3358.3358154115194</c:v>
                </c:pt>
                <c:pt idx="1722">
                  <c:v>3341.8673810316122</c:v>
                </c:pt>
                <c:pt idx="1723">
                  <c:v>3328.7083120650441</c:v>
                </c:pt>
                <c:pt idx="1724">
                  <c:v>3314.1716233128072</c:v>
                </c:pt>
                <c:pt idx="1725">
                  <c:v>3298.7502721919673</c:v>
                </c:pt>
                <c:pt idx="1726">
                  <c:v>3289.1055505755148</c:v>
                </c:pt>
                <c:pt idx="1727">
                  <c:v>3282.5350583970358</c:v>
                </c:pt>
                <c:pt idx="1728">
                  <c:v>3273.666922419357</c:v>
                </c:pt>
                <c:pt idx="1729">
                  <c:v>3263.9304448109751</c:v>
                </c:pt>
                <c:pt idx="1730">
                  <c:v>3258.0837205151101</c:v>
                </c:pt>
                <c:pt idx="1731">
                  <c:v>3253.8056163909932</c:v>
                </c:pt>
                <c:pt idx="1732">
                  <c:v>3247.5944085144588</c:v>
                </c:pt>
                <c:pt idx="1733">
                  <c:v>3242.3201385217508</c:v>
                </c:pt>
                <c:pt idx="1734">
                  <c:v>3238.243490072256</c:v>
                </c:pt>
                <c:pt idx="1735">
                  <c:v>3236.8847868594321</c:v>
                </c:pt>
                <c:pt idx="1736">
                  <c:v>3231.9609766078352</c:v>
                </c:pt>
                <c:pt idx="1737">
                  <c:v>3227.4798692848076</c:v>
                </c:pt>
                <c:pt idx="1738">
                  <c:v>3225.9776956026171</c:v>
                </c:pt>
                <c:pt idx="1739">
                  <c:v>3223.4914610274154</c:v>
                </c:pt>
                <c:pt idx="1740">
                  <c:v>3221.0807508245775</c:v>
                </c:pt>
                <c:pt idx="1741">
                  <c:v>3217.91877171233</c:v>
                </c:pt>
                <c:pt idx="1742">
                  <c:v>3215.9424942476085</c:v>
                </c:pt>
                <c:pt idx="1743">
                  <c:v>3214.6079425929502</c:v>
                </c:pt>
                <c:pt idx="1744">
                  <c:v>3212.2108380671389</c:v>
                </c:pt>
                <c:pt idx="1745">
                  <c:v>3210.1964394081738</c:v>
                </c:pt>
                <c:pt idx="1746">
                  <c:v>3208.008348614549</c:v>
                </c:pt>
                <c:pt idx="1747">
                  <c:v>3209.6636544592984</c:v>
                </c:pt>
                <c:pt idx="1748">
                  <c:v>3209.2603037314666</c:v>
                </c:pt>
                <c:pt idx="1749">
                  <c:v>3207.1227524210535</c:v>
                </c:pt>
                <c:pt idx="1750">
                  <c:v>3206.0307306513009</c:v>
                </c:pt>
                <c:pt idx="1751">
                  <c:v>3255.1884249426071</c:v>
                </c:pt>
                <c:pt idx="1752">
                  <c:v>3253.1367181190908</c:v>
                </c:pt>
                <c:pt idx="1753">
                  <c:v>3252.9698780031267</c:v>
                </c:pt>
                <c:pt idx="1754">
                  <c:v>3252.664818433871</c:v>
                </c:pt>
              </c:numCache>
            </c:numRef>
          </c:xVal>
          <c:yVal>
            <c:numRef>
              <c:f>Data_Interpretation!$AB$27:$AB$3549</c:f>
              <c:numCache>
                <c:formatCode>0.0000</c:formatCode>
                <c:ptCount val="3523"/>
                <c:pt idx="0">
                  <c:v>-28.072191345552721</c:v>
                </c:pt>
                <c:pt idx="1">
                  <c:v>-28.01841436684127</c:v>
                </c:pt>
                <c:pt idx="2">
                  <c:v>-28.006524552757696</c:v>
                </c:pt>
                <c:pt idx="3">
                  <c:v>-27.98071387703569</c:v>
                </c:pt>
                <c:pt idx="4">
                  <c:v>-27.973123951541766</c:v>
                </c:pt>
                <c:pt idx="5">
                  <c:v>-27.97265535868474</c:v>
                </c:pt>
                <c:pt idx="6">
                  <c:v>-27.973488266050374</c:v>
                </c:pt>
                <c:pt idx="7">
                  <c:v>-27.973461949005362</c:v>
                </c:pt>
                <c:pt idx="8">
                  <c:v>-27.970865541553259</c:v>
                </c:pt>
                <c:pt idx="9">
                  <c:v>-27.941556145780623</c:v>
                </c:pt>
                <c:pt idx="10">
                  <c:v>-27.90861062701817</c:v>
                </c:pt>
                <c:pt idx="11">
                  <c:v>-27.88165359840049</c:v>
                </c:pt>
                <c:pt idx="12">
                  <c:v>-27.876918802272431</c:v>
                </c:pt>
                <c:pt idx="13">
                  <c:v>-27.882284074613793</c:v>
                </c:pt>
                <c:pt idx="14">
                  <c:v>-27.88655373658948</c:v>
                </c:pt>
                <c:pt idx="15">
                  <c:v>-27.873704978145895</c:v>
                </c:pt>
                <c:pt idx="16">
                  <c:v>-27.878229237914411</c:v>
                </c:pt>
                <c:pt idx="17">
                  <c:v>-27.880534211380326</c:v>
                </c:pt>
                <c:pt idx="18">
                  <c:v>-27.898652052438379</c:v>
                </c:pt>
                <c:pt idx="19">
                  <c:v>-27.884584258543011</c:v>
                </c:pt>
                <c:pt idx="20">
                  <c:v>-27.880616280219073</c:v>
                </c:pt>
                <c:pt idx="21">
                  <c:v>-27.887538640407918</c:v>
                </c:pt>
                <c:pt idx="22">
                  <c:v>-27.892497609748503</c:v>
                </c:pt>
                <c:pt idx="23">
                  <c:v>-27.886906525532517</c:v>
                </c:pt>
                <c:pt idx="24">
                  <c:v>-27.892550298770114</c:v>
                </c:pt>
                <c:pt idx="25">
                  <c:v>-27.89234793913473</c:v>
                </c:pt>
                <c:pt idx="26">
                  <c:v>-27.883159135267444</c:v>
                </c:pt>
                <c:pt idx="27">
                  <c:v>-27.887705857443645</c:v>
                </c:pt>
                <c:pt idx="28">
                  <c:v>-27.888648789355088</c:v>
                </c:pt>
                <c:pt idx="29">
                  <c:v>-27.896042552275581</c:v>
                </c:pt>
                <c:pt idx="30">
                  <c:v>-27.889809570968961</c:v>
                </c:pt>
                <c:pt idx="31">
                  <c:v>-27.891347908011397</c:v>
                </c:pt>
                <c:pt idx="32">
                  <c:v>-27.884100934313594</c:v>
                </c:pt>
                <c:pt idx="33">
                  <c:v>-27.899075544274488</c:v>
                </c:pt>
                <c:pt idx="34">
                  <c:v>-27.894866352112825</c:v>
                </c:pt>
                <c:pt idx="35">
                  <c:v>-27.891564047534011</c:v>
                </c:pt>
                <c:pt idx="36">
                  <c:v>-27.884943821861242</c:v>
                </c:pt>
                <c:pt idx="37">
                  <c:v>-27.888933146312333</c:v>
                </c:pt>
                <c:pt idx="38">
                  <c:v>-27.902568968992057</c:v>
                </c:pt>
                <c:pt idx="39">
                  <c:v>-27.89683350949581</c:v>
                </c:pt>
                <c:pt idx="40">
                  <c:v>-27.886643519878351</c:v>
                </c:pt>
                <c:pt idx="41">
                  <c:v>-27.891741767132849</c:v>
                </c:pt>
                <c:pt idx="42">
                  <c:v>-27.898696317012984</c:v>
                </c:pt>
                <c:pt idx="43">
                  <c:v>-27.901564055053928</c:v>
                </c:pt>
                <c:pt idx="44">
                  <c:v>-27.895463956633403</c:v>
                </c:pt>
                <c:pt idx="45">
                  <c:v>-27.902487911745499</c:v>
                </c:pt>
                <c:pt idx="46">
                  <c:v>-27.889069795733157</c:v>
                </c:pt>
                <c:pt idx="47">
                  <c:v>-27.901662768585702</c:v>
                </c:pt>
                <c:pt idx="48">
                  <c:v>-27.901773584996725</c:v>
                </c:pt>
                <c:pt idx="49">
                  <c:v>-27.90032783594183</c:v>
                </c:pt>
                <c:pt idx="50">
                  <c:v>-27.897425620717019</c:v>
                </c:pt>
                <c:pt idx="51">
                  <c:v>-27.899386130174175</c:v>
                </c:pt>
                <c:pt idx="52">
                  <c:v>-27.903418108533316</c:v>
                </c:pt>
                <c:pt idx="53">
                  <c:v>-27.900917890807687</c:v>
                </c:pt>
                <c:pt idx="54">
                  <c:v>-27.900057946049174</c:v>
                </c:pt>
                <c:pt idx="55">
                  <c:v>-27.892484736765198</c:v>
                </c:pt>
                <c:pt idx="56">
                  <c:v>-27.904266940244526</c:v>
                </c:pt>
                <c:pt idx="57">
                  <c:v>-27.910784509645659</c:v>
                </c:pt>
                <c:pt idx="58">
                  <c:v>-27.898042262111456</c:v>
                </c:pt>
                <c:pt idx="59">
                  <c:v>-27.90655036961698</c:v>
                </c:pt>
                <c:pt idx="60">
                  <c:v>-27.89447606673523</c:v>
                </c:pt>
                <c:pt idx="61">
                  <c:v>-27.907303731949163</c:v>
                </c:pt>
                <c:pt idx="62">
                  <c:v>-27.912400302195639</c:v>
                </c:pt>
                <c:pt idx="63">
                  <c:v>-27.906723349435268</c:v>
                </c:pt>
                <c:pt idx="64">
                  <c:v>-27.899003405861134</c:v>
                </c:pt>
                <c:pt idx="65">
                  <c:v>-27.902594532518243</c:v>
                </c:pt>
                <c:pt idx="66">
                  <c:v>-27.897764140562174</c:v>
                </c:pt>
                <c:pt idx="67">
                  <c:v>-27.899213546288482</c:v>
                </c:pt>
                <c:pt idx="68">
                  <c:v>-27.907234904030819</c:v>
                </c:pt>
                <c:pt idx="69">
                  <c:v>-27.908039206859272</c:v>
                </c:pt>
                <c:pt idx="70">
                  <c:v>-27.909124243144511</c:v>
                </c:pt>
                <c:pt idx="71">
                  <c:v>-27.891923159988007</c:v>
                </c:pt>
                <c:pt idx="72">
                  <c:v>-27.903075932017131</c:v>
                </c:pt>
                <c:pt idx="73">
                  <c:v>-27.901873810741584</c:v>
                </c:pt>
                <c:pt idx="74">
                  <c:v>-27.898074704700736</c:v>
                </c:pt>
                <c:pt idx="75">
                  <c:v>-27.904076073003736</c:v>
                </c:pt>
                <c:pt idx="76">
                  <c:v>-27.913436487510921</c:v>
                </c:pt>
                <c:pt idx="77">
                  <c:v>-27.900841353614702</c:v>
                </c:pt>
                <c:pt idx="78">
                  <c:v>-27.90189522838611</c:v>
                </c:pt>
                <c:pt idx="79">
                  <c:v>-27.896639403277312</c:v>
                </c:pt>
                <c:pt idx="80">
                  <c:v>-27.907091051131694</c:v>
                </c:pt>
                <c:pt idx="81">
                  <c:v>-27.901253457744456</c:v>
                </c:pt>
                <c:pt idx="82">
                  <c:v>-27.902770971041257</c:v>
                </c:pt>
                <c:pt idx="83">
                  <c:v>-27.90590832949167</c:v>
                </c:pt>
                <c:pt idx="84">
                  <c:v>-27.906128070753724</c:v>
                </c:pt>
                <c:pt idx="85">
                  <c:v>-27.894010355269238</c:v>
                </c:pt>
                <c:pt idx="86">
                  <c:v>-27.902854101228836</c:v>
                </c:pt>
                <c:pt idx="87">
                  <c:v>-27.904135552986276</c:v>
                </c:pt>
                <c:pt idx="88">
                  <c:v>-27.902713580585448</c:v>
                </c:pt>
                <c:pt idx="89">
                  <c:v>-27.905186634469214</c:v>
                </c:pt>
                <c:pt idx="90">
                  <c:v>-27.900068393680645</c:v>
                </c:pt>
                <c:pt idx="91">
                  <c:v>-27.898527103729421</c:v>
                </c:pt>
                <c:pt idx="92">
                  <c:v>-27.90173622642136</c:v>
                </c:pt>
                <c:pt idx="93">
                  <c:v>-27.898475387953603</c:v>
                </c:pt>
                <c:pt idx="94">
                  <c:v>-27.902604655734443</c:v>
                </c:pt>
                <c:pt idx="95">
                  <c:v>-27.884590966576361</c:v>
                </c:pt>
                <c:pt idx="96">
                  <c:v>-27.904291816593773</c:v>
                </c:pt>
                <c:pt idx="97">
                  <c:v>-27.901696723388003</c:v>
                </c:pt>
                <c:pt idx="98">
                  <c:v>-27.894101051696829</c:v>
                </c:pt>
                <c:pt idx="99">
                  <c:v>-27.900242346744776</c:v>
                </c:pt>
                <c:pt idx="100">
                  <c:v>-27.914579167150322</c:v>
                </c:pt>
                <c:pt idx="101">
                  <c:v>-27.902147555272006</c:v>
                </c:pt>
                <c:pt idx="102">
                  <c:v>-27.902523164208915</c:v>
                </c:pt>
                <c:pt idx="103">
                  <c:v>-27.90328567651148</c:v>
                </c:pt>
                <c:pt idx="104">
                  <c:v>-27.904228086041762</c:v>
                </c:pt>
                <c:pt idx="105">
                  <c:v>-27.902175565910724</c:v>
                </c:pt>
                <c:pt idx="106">
                  <c:v>-27.90841384255036</c:v>
                </c:pt>
                <c:pt idx="107">
                  <c:v>-27.900687179533069</c:v>
                </c:pt>
                <c:pt idx="108">
                  <c:v>-27.89723990577464</c:v>
                </c:pt>
                <c:pt idx="109">
                  <c:v>-27.893585175014458</c:v>
                </c:pt>
                <c:pt idx="110">
                  <c:v>-27.912311678708711</c:v>
                </c:pt>
                <c:pt idx="111">
                  <c:v>-27.904886248478533</c:v>
                </c:pt>
                <c:pt idx="112">
                  <c:v>-27.901592302005305</c:v>
                </c:pt>
                <c:pt idx="113">
                  <c:v>-27.899911860589089</c:v>
                </c:pt>
                <c:pt idx="114">
                  <c:v>-27.899508961360976</c:v>
                </c:pt>
                <c:pt idx="115">
                  <c:v>-27.910582853772414</c:v>
                </c:pt>
                <c:pt idx="116">
                  <c:v>-27.907908864363783</c:v>
                </c:pt>
                <c:pt idx="117">
                  <c:v>-27.899861316025422</c:v>
                </c:pt>
                <c:pt idx="118">
                  <c:v>-27.893435971850632</c:v>
                </c:pt>
                <c:pt idx="119">
                  <c:v>-27.90687013865756</c:v>
                </c:pt>
                <c:pt idx="120">
                  <c:v>-27.899945166560869</c:v>
                </c:pt>
                <c:pt idx="121">
                  <c:v>-27.900056829768705</c:v>
                </c:pt>
                <c:pt idx="122">
                  <c:v>-27.903793645953321</c:v>
                </c:pt>
                <c:pt idx="123">
                  <c:v>-27.905156138371634</c:v>
                </c:pt>
                <c:pt idx="124">
                  <c:v>-27.902462892361601</c:v>
                </c:pt>
                <c:pt idx="125">
                  <c:v>-27.900182597279066</c:v>
                </c:pt>
                <c:pt idx="126">
                  <c:v>-27.906783676214218</c:v>
                </c:pt>
                <c:pt idx="127">
                  <c:v>-27.906341994300622</c:v>
                </c:pt>
                <c:pt idx="128">
                  <c:v>-27.906994212574187</c:v>
                </c:pt>
                <c:pt idx="129">
                  <c:v>-27.902060570447084</c:v>
                </c:pt>
                <c:pt idx="130">
                  <c:v>-27.902090346196818</c:v>
                </c:pt>
                <c:pt idx="131">
                  <c:v>-27.900762924861301</c:v>
                </c:pt>
                <c:pt idx="132">
                  <c:v>-27.896463613584842</c:v>
                </c:pt>
                <c:pt idx="133">
                  <c:v>-27.904908512920336</c:v>
                </c:pt>
                <c:pt idx="134">
                  <c:v>-27.898709612865002</c:v>
                </c:pt>
                <c:pt idx="135">
                  <c:v>-27.905229794173557</c:v>
                </c:pt>
                <c:pt idx="136">
                  <c:v>-27.894400392924368</c:v>
                </c:pt>
                <c:pt idx="137">
                  <c:v>-27.90445350198376</c:v>
                </c:pt>
                <c:pt idx="138">
                  <c:v>-27.900124019025419</c:v>
                </c:pt>
                <c:pt idx="139">
                  <c:v>-27.896694253342581</c:v>
                </c:pt>
                <c:pt idx="140">
                  <c:v>-27.904898334772057</c:v>
                </c:pt>
                <c:pt idx="141">
                  <c:v>-27.907166796459904</c:v>
                </c:pt>
                <c:pt idx="142">
                  <c:v>-27.901249603107136</c:v>
                </c:pt>
                <c:pt idx="143">
                  <c:v>-27.898250224909571</c:v>
                </c:pt>
                <c:pt idx="144">
                  <c:v>-27.910599443533847</c:v>
                </c:pt>
                <c:pt idx="145">
                  <c:v>-27.908166937446509</c:v>
                </c:pt>
                <c:pt idx="146">
                  <c:v>-27.901650808741586</c:v>
                </c:pt>
                <c:pt idx="147">
                  <c:v>-27.900344211151683</c:v>
                </c:pt>
                <c:pt idx="148">
                  <c:v>-27.89813987594847</c:v>
                </c:pt>
                <c:pt idx="149">
                  <c:v>-27.913285700617084</c:v>
                </c:pt>
                <c:pt idx="150">
                  <c:v>-27.904038192047253</c:v>
                </c:pt>
                <c:pt idx="151">
                  <c:v>-27.902983976274442</c:v>
                </c:pt>
                <c:pt idx="152">
                  <c:v>-27.906859691026064</c:v>
                </c:pt>
                <c:pt idx="153">
                  <c:v>-27.904411711457833</c:v>
                </c:pt>
                <c:pt idx="154">
                  <c:v>-27.904348954151658</c:v>
                </c:pt>
                <c:pt idx="155">
                  <c:v>-27.910340452136893</c:v>
                </c:pt>
                <c:pt idx="156">
                  <c:v>-27.923794414511516</c:v>
                </c:pt>
                <c:pt idx="157">
                  <c:v>-27.91197375276202</c:v>
                </c:pt>
                <c:pt idx="158">
                  <c:v>-27.909826610048725</c:v>
                </c:pt>
                <c:pt idx="159">
                  <c:v>-27.900902923123084</c:v>
                </c:pt>
                <c:pt idx="160">
                  <c:v>-27.913946601410689</c:v>
                </c:pt>
                <c:pt idx="161">
                  <c:v>-27.906275580323836</c:v>
                </c:pt>
                <c:pt idx="162">
                  <c:v>-27.907746205727978</c:v>
                </c:pt>
                <c:pt idx="163">
                  <c:v>-27.914878040927917</c:v>
                </c:pt>
                <c:pt idx="164">
                  <c:v>-27.913587708683728</c:v>
                </c:pt>
                <c:pt idx="165">
                  <c:v>-27.910127842836307</c:v>
                </c:pt>
                <c:pt idx="166">
                  <c:v>-27.9152515054069</c:v>
                </c:pt>
                <c:pt idx="167">
                  <c:v>-27.901580160780128</c:v>
                </c:pt>
                <c:pt idx="168">
                  <c:v>-27.901872243596859</c:v>
                </c:pt>
                <c:pt idx="169">
                  <c:v>-27.911262686752103</c:v>
                </c:pt>
                <c:pt idx="170">
                  <c:v>-27.898504839288019</c:v>
                </c:pt>
                <c:pt idx="171">
                  <c:v>-27.908214672136044</c:v>
                </c:pt>
                <c:pt idx="172">
                  <c:v>-27.906035790595716</c:v>
                </c:pt>
                <c:pt idx="173">
                  <c:v>-27.912533960361262</c:v>
                </c:pt>
                <c:pt idx="174">
                  <c:v>-27.904252115594154</c:v>
                </c:pt>
                <c:pt idx="175">
                  <c:v>-27.912634329140772</c:v>
                </c:pt>
                <c:pt idx="176">
                  <c:v>-27.909679875758144</c:v>
                </c:pt>
                <c:pt idx="177">
                  <c:v>-27.896144421857947</c:v>
                </c:pt>
                <c:pt idx="178">
                  <c:v>-27.911109106569356</c:v>
                </c:pt>
                <c:pt idx="179">
                  <c:v>-27.92477855963611</c:v>
                </c:pt>
                <c:pt idx="180">
                  <c:v>-27.893152302070302</c:v>
                </c:pt>
                <c:pt idx="181">
                  <c:v>-27.904562877699025</c:v>
                </c:pt>
                <c:pt idx="182">
                  <c:v>-27.902793559897887</c:v>
                </c:pt>
                <c:pt idx="183">
                  <c:v>-27.905350986698707</c:v>
                </c:pt>
                <c:pt idx="184">
                  <c:v>-27.910215080559155</c:v>
                </c:pt>
                <c:pt idx="185">
                  <c:v>-27.914844086125612</c:v>
                </c:pt>
                <c:pt idx="186">
                  <c:v>-27.901550962343656</c:v>
                </c:pt>
                <c:pt idx="187">
                  <c:v>-27.902511402331086</c:v>
                </c:pt>
                <c:pt idx="188">
                  <c:v>-27.913573027067962</c:v>
                </c:pt>
                <c:pt idx="189">
                  <c:v>-27.906941182551591</c:v>
                </c:pt>
                <c:pt idx="190">
                  <c:v>-27.905797639529673</c:v>
                </c:pt>
                <c:pt idx="191">
                  <c:v>-27.902547446659675</c:v>
                </c:pt>
                <c:pt idx="192">
                  <c:v>-27.911429343059435</c:v>
                </c:pt>
                <c:pt idx="193">
                  <c:v>-27.913826651614947</c:v>
                </c:pt>
                <c:pt idx="194">
                  <c:v>-27.904245847015275</c:v>
                </c:pt>
                <c:pt idx="195">
                  <c:v>-27.902295911638998</c:v>
                </c:pt>
                <c:pt idx="196">
                  <c:v>-27.904528724930387</c:v>
                </c:pt>
                <c:pt idx="197">
                  <c:v>-27.908457398187302</c:v>
                </c:pt>
                <c:pt idx="198">
                  <c:v>-27.901393797007223</c:v>
                </c:pt>
                <c:pt idx="199">
                  <c:v>-27.884391416815113</c:v>
                </c:pt>
                <c:pt idx="200">
                  <c:v>-27.900531042374087</c:v>
                </c:pt>
                <c:pt idx="201">
                  <c:v>-27.917088589777951</c:v>
                </c:pt>
                <c:pt idx="202">
                  <c:v>-27.911789802931096</c:v>
                </c:pt>
                <c:pt idx="203">
                  <c:v>-27.90520680938431</c:v>
                </c:pt>
                <c:pt idx="204">
                  <c:v>-27.903200781213311</c:v>
                </c:pt>
                <c:pt idx="205">
                  <c:v>-27.901185350173563</c:v>
                </c:pt>
                <c:pt idx="206">
                  <c:v>-27.908228902887487</c:v>
                </c:pt>
                <c:pt idx="207">
                  <c:v>-27.910650510479094</c:v>
                </c:pt>
                <c:pt idx="208">
                  <c:v>-27.908140295986229</c:v>
                </c:pt>
                <c:pt idx="209">
                  <c:v>-27.902513491857373</c:v>
                </c:pt>
                <c:pt idx="210">
                  <c:v>-27.896886759245398</c:v>
                </c:pt>
                <c:pt idx="211">
                  <c:v>-27.910025384530467</c:v>
                </c:pt>
                <c:pt idx="212">
                  <c:v>-27.905492046308943</c:v>
                </c:pt>
                <c:pt idx="213">
                  <c:v>-27.903649199155311</c:v>
                </c:pt>
                <c:pt idx="214">
                  <c:v>-27.903096755762768</c:v>
                </c:pt>
                <c:pt idx="215">
                  <c:v>-27.904005210490791</c:v>
                </c:pt>
                <c:pt idx="216">
                  <c:v>-27.901619410915067</c:v>
                </c:pt>
                <c:pt idx="217">
                  <c:v>-27.905045915859539</c:v>
                </c:pt>
                <c:pt idx="218">
                  <c:v>-27.905848580025982</c:v>
                </c:pt>
                <c:pt idx="219">
                  <c:v>-27.906059820148108</c:v>
                </c:pt>
                <c:pt idx="220">
                  <c:v>-27.903015786618802</c:v>
                </c:pt>
                <c:pt idx="221">
                  <c:v>-27.906873795328568</c:v>
                </c:pt>
                <c:pt idx="222">
                  <c:v>-27.88973637120673</c:v>
                </c:pt>
                <c:pt idx="223">
                  <c:v>-27.865992913817195</c:v>
                </c:pt>
                <c:pt idx="224">
                  <c:v>-27.833456111997545</c:v>
                </c:pt>
                <c:pt idx="225">
                  <c:v>-27.746542675765529</c:v>
                </c:pt>
                <c:pt idx="226">
                  <c:v>-27.576602416549221</c:v>
                </c:pt>
                <c:pt idx="227">
                  <c:v>-27.511106964910482</c:v>
                </c:pt>
                <c:pt idx="228">
                  <c:v>-27.474383939132309</c:v>
                </c:pt>
                <c:pt idx="229">
                  <c:v>-27.430376669183953</c:v>
                </c:pt>
                <c:pt idx="230">
                  <c:v>-27.412936588164527</c:v>
                </c:pt>
                <c:pt idx="231">
                  <c:v>-27.400481919979658</c:v>
                </c:pt>
                <c:pt idx="232">
                  <c:v>-27.367751891909297</c:v>
                </c:pt>
                <c:pt idx="233">
                  <c:v>-27.347600985287368</c:v>
                </c:pt>
                <c:pt idx="234">
                  <c:v>-27.276116900469628</c:v>
                </c:pt>
                <c:pt idx="235">
                  <c:v>-27.227921927520615</c:v>
                </c:pt>
                <c:pt idx="236">
                  <c:v>-27.192280154908111</c:v>
                </c:pt>
                <c:pt idx="237">
                  <c:v>-27.157832469880816</c:v>
                </c:pt>
                <c:pt idx="238">
                  <c:v>-27.124237993583655</c:v>
                </c:pt>
                <c:pt idx="239">
                  <c:v>-27.082219117281792</c:v>
                </c:pt>
                <c:pt idx="240">
                  <c:v>-27.060942175713954</c:v>
                </c:pt>
                <c:pt idx="241">
                  <c:v>-26.961225895685146</c:v>
                </c:pt>
                <c:pt idx="242">
                  <c:v>-26.894988700557796</c:v>
                </c:pt>
                <c:pt idx="243">
                  <c:v>-26.804811813950135</c:v>
                </c:pt>
                <c:pt idx="244">
                  <c:v>-26.799979783332017</c:v>
                </c:pt>
                <c:pt idx="245">
                  <c:v>-26.743958355899867</c:v>
                </c:pt>
                <c:pt idx="246">
                  <c:v>-26.700428955227949</c:v>
                </c:pt>
                <c:pt idx="247">
                  <c:v>-26.68548158062578</c:v>
                </c:pt>
                <c:pt idx="248">
                  <c:v>-26.656013760202057</c:v>
                </c:pt>
                <c:pt idx="249">
                  <c:v>-26.574169713789008</c:v>
                </c:pt>
                <c:pt idx="250">
                  <c:v>-26.514196842862646</c:v>
                </c:pt>
                <c:pt idx="251">
                  <c:v>-26.45874842967071</c:v>
                </c:pt>
                <c:pt idx="252">
                  <c:v>-26.413842503794903</c:v>
                </c:pt>
                <c:pt idx="253">
                  <c:v>-26.367381255183119</c:v>
                </c:pt>
                <c:pt idx="254">
                  <c:v>-26.307718426013317</c:v>
                </c:pt>
                <c:pt idx="255">
                  <c:v>-26.255014001361388</c:v>
                </c:pt>
                <c:pt idx="256">
                  <c:v>-26.257689216914248</c:v>
                </c:pt>
                <c:pt idx="257">
                  <c:v>-26.251333926802033</c:v>
                </c:pt>
                <c:pt idx="258">
                  <c:v>-26.210839101859484</c:v>
                </c:pt>
                <c:pt idx="259">
                  <c:v>-26.17812422285477</c:v>
                </c:pt>
                <c:pt idx="260">
                  <c:v>-26.087108809132275</c:v>
                </c:pt>
                <c:pt idx="261">
                  <c:v>-25.994841845851859</c:v>
                </c:pt>
                <c:pt idx="262">
                  <c:v>-25.984118092129549</c:v>
                </c:pt>
                <c:pt idx="263">
                  <c:v>-25.94241847907195</c:v>
                </c:pt>
                <c:pt idx="264">
                  <c:v>-25.898074003524798</c:v>
                </c:pt>
                <c:pt idx="265">
                  <c:v>-25.83671806933252</c:v>
                </c:pt>
                <c:pt idx="266">
                  <c:v>-25.799688334053084</c:v>
                </c:pt>
                <c:pt idx="267">
                  <c:v>-25.760604583015212</c:v>
                </c:pt>
                <c:pt idx="268">
                  <c:v>-25.710487234464384</c:v>
                </c:pt>
                <c:pt idx="269">
                  <c:v>-25.651267275005996</c:v>
                </c:pt>
                <c:pt idx="270">
                  <c:v>-25.590690695775599</c:v>
                </c:pt>
                <c:pt idx="271">
                  <c:v>-25.538461654941202</c:v>
                </c:pt>
                <c:pt idx="272">
                  <c:v>-25.471443466189857</c:v>
                </c:pt>
                <c:pt idx="273">
                  <c:v>-25.411037001971938</c:v>
                </c:pt>
                <c:pt idx="274">
                  <c:v>-25.373817840147495</c:v>
                </c:pt>
                <c:pt idx="275">
                  <c:v>-25.349122031392501</c:v>
                </c:pt>
                <c:pt idx="276">
                  <c:v>-25.305610391694145</c:v>
                </c:pt>
                <c:pt idx="277">
                  <c:v>-25.273469500175416</c:v>
                </c:pt>
                <c:pt idx="278">
                  <c:v>-25.210014103027277</c:v>
                </c:pt>
                <c:pt idx="279">
                  <c:v>-25.147972122208472</c:v>
                </c:pt>
                <c:pt idx="280">
                  <c:v>-25.102415600135885</c:v>
                </c:pt>
                <c:pt idx="281">
                  <c:v>-25.018320979457933</c:v>
                </c:pt>
                <c:pt idx="282">
                  <c:v>-24.945235349427296</c:v>
                </c:pt>
                <c:pt idx="283">
                  <c:v>-24.891008385628723</c:v>
                </c:pt>
                <c:pt idx="284">
                  <c:v>-24.889991456914352</c:v>
                </c:pt>
                <c:pt idx="285">
                  <c:v>-24.85106103316128</c:v>
                </c:pt>
                <c:pt idx="286">
                  <c:v>-24.810418825097578</c:v>
                </c:pt>
                <c:pt idx="287">
                  <c:v>-24.764401419442539</c:v>
                </c:pt>
                <c:pt idx="288">
                  <c:v>-24.708189124769596</c:v>
                </c:pt>
                <c:pt idx="289">
                  <c:v>-24.636989754494888</c:v>
                </c:pt>
                <c:pt idx="290">
                  <c:v>-24.599851957747433</c:v>
                </c:pt>
                <c:pt idx="291">
                  <c:v>-24.569459290800168</c:v>
                </c:pt>
                <c:pt idx="292">
                  <c:v>-24.521972035020557</c:v>
                </c:pt>
                <c:pt idx="293">
                  <c:v>-24.451027009640704</c:v>
                </c:pt>
                <c:pt idx="294">
                  <c:v>-24.407002050236226</c:v>
                </c:pt>
                <c:pt idx="295">
                  <c:v>-24.369383051956174</c:v>
                </c:pt>
                <c:pt idx="296">
                  <c:v>-24.321537497348487</c:v>
                </c:pt>
                <c:pt idx="297">
                  <c:v>-24.278656531829746</c:v>
                </c:pt>
                <c:pt idx="298">
                  <c:v>-24.206183149589002</c:v>
                </c:pt>
                <c:pt idx="299">
                  <c:v>-24.163674460751849</c:v>
                </c:pt>
                <c:pt idx="300">
                  <c:v>-24.100722529577222</c:v>
                </c:pt>
                <c:pt idx="301">
                  <c:v>-24.038457942690616</c:v>
                </c:pt>
                <c:pt idx="302">
                  <c:v>-23.992906517984778</c:v>
                </c:pt>
                <c:pt idx="303">
                  <c:v>-23.954084353666481</c:v>
                </c:pt>
                <c:pt idx="304">
                  <c:v>-23.921759908249495</c:v>
                </c:pt>
                <c:pt idx="305">
                  <c:v>-23.871550224609027</c:v>
                </c:pt>
                <c:pt idx="306">
                  <c:v>-23.841141490282382</c:v>
                </c:pt>
                <c:pt idx="307">
                  <c:v>-23.793881217589497</c:v>
                </c:pt>
                <c:pt idx="308">
                  <c:v>-23.759323562948055</c:v>
                </c:pt>
                <c:pt idx="309">
                  <c:v>-23.692055604287042</c:v>
                </c:pt>
                <c:pt idx="310">
                  <c:v>-23.629780118904709</c:v>
                </c:pt>
                <c:pt idx="311">
                  <c:v>-23.594652782278793</c:v>
                </c:pt>
                <c:pt idx="312">
                  <c:v>-23.568275685310745</c:v>
                </c:pt>
                <c:pt idx="313">
                  <c:v>-23.511119287513814</c:v>
                </c:pt>
                <c:pt idx="314">
                  <c:v>-23.468494954382102</c:v>
                </c:pt>
                <c:pt idx="315">
                  <c:v>-23.443089987762388</c:v>
                </c:pt>
                <c:pt idx="316">
                  <c:v>-23.392146847221241</c:v>
                </c:pt>
                <c:pt idx="317">
                  <c:v>-23.37586434200891</c:v>
                </c:pt>
                <c:pt idx="318">
                  <c:v>-23.313075393885384</c:v>
                </c:pt>
                <c:pt idx="319">
                  <c:v>-23.238617670601801</c:v>
                </c:pt>
                <c:pt idx="320">
                  <c:v>-23.198602930910894</c:v>
                </c:pt>
                <c:pt idx="321">
                  <c:v>-23.136480899262345</c:v>
                </c:pt>
                <c:pt idx="322">
                  <c:v>-23.098176250288425</c:v>
                </c:pt>
                <c:pt idx="323">
                  <c:v>-23.035281709569631</c:v>
                </c:pt>
                <c:pt idx="324">
                  <c:v>-22.992394926336225</c:v>
                </c:pt>
                <c:pt idx="325">
                  <c:v>-22.938408527545697</c:v>
                </c:pt>
                <c:pt idx="326">
                  <c:v>-22.899577950190132</c:v>
                </c:pt>
                <c:pt idx="327">
                  <c:v>-22.82552247730376</c:v>
                </c:pt>
                <c:pt idx="328">
                  <c:v>-22.767326363969541</c:v>
                </c:pt>
                <c:pt idx="329">
                  <c:v>-22.760609569222456</c:v>
                </c:pt>
                <c:pt idx="330">
                  <c:v>-22.74057855746463</c:v>
                </c:pt>
                <c:pt idx="331">
                  <c:v>-22.654925155345506</c:v>
                </c:pt>
                <c:pt idx="332">
                  <c:v>-22.600088033283306</c:v>
                </c:pt>
                <c:pt idx="333">
                  <c:v>-22.54831009381606</c:v>
                </c:pt>
                <c:pt idx="334">
                  <c:v>-22.510672740664049</c:v>
                </c:pt>
                <c:pt idx="335">
                  <c:v>-22.422857173214549</c:v>
                </c:pt>
                <c:pt idx="336">
                  <c:v>-22.348491785020606</c:v>
                </c:pt>
                <c:pt idx="337">
                  <c:v>-22.305017179481879</c:v>
                </c:pt>
                <c:pt idx="338">
                  <c:v>-22.248870127574062</c:v>
                </c:pt>
                <c:pt idx="339">
                  <c:v>-22.219129805349304</c:v>
                </c:pt>
                <c:pt idx="340">
                  <c:v>-22.180841080720583</c:v>
                </c:pt>
                <c:pt idx="341">
                  <c:v>-22.146254299160372</c:v>
                </c:pt>
                <c:pt idx="342">
                  <c:v>-22.117670326598571</c:v>
                </c:pt>
                <c:pt idx="343">
                  <c:v>-22.064730434305723</c:v>
                </c:pt>
                <c:pt idx="344">
                  <c:v>-22.026515761411524</c:v>
                </c:pt>
                <c:pt idx="345">
                  <c:v>-21.993222968766133</c:v>
                </c:pt>
                <c:pt idx="346">
                  <c:v>-21.946415886966729</c:v>
                </c:pt>
                <c:pt idx="347">
                  <c:v>-21.895695946392269</c:v>
                </c:pt>
                <c:pt idx="348">
                  <c:v>-21.772129373649697</c:v>
                </c:pt>
                <c:pt idx="349">
                  <c:v>-21.687531682930363</c:v>
                </c:pt>
                <c:pt idx="350">
                  <c:v>-21.653721644424163</c:v>
                </c:pt>
                <c:pt idx="351">
                  <c:v>-21.615482815528608</c:v>
                </c:pt>
                <c:pt idx="352">
                  <c:v>-21.570525300325926</c:v>
                </c:pt>
                <c:pt idx="353">
                  <c:v>-21.531762830541723</c:v>
                </c:pt>
                <c:pt idx="354">
                  <c:v>-21.502671988233281</c:v>
                </c:pt>
                <c:pt idx="355">
                  <c:v>-21.481589119712563</c:v>
                </c:pt>
                <c:pt idx="356">
                  <c:v>-21.449691729524623</c:v>
                </c:pt>
                <c:pt idx="357">
                  <c:v>-21.428411978082586</c:v>
                </c:pt>
                <c:pt idx="358">
                  <c:v>-21.38554205409422</c:v>
                </c:pt>
                <c:pt idx="359">
                  <c:v>-21.31991026086466</c:v>
                </c:pt>
                <c:pt idx="360">
                  <c:v>-21.272969504313942</c:v>
                </c:pt>
                <c:pt idx="361">
                  <c:v>-21.2093771001588</c:v>
                </c:pt>
                <c:pt idx="362">
                  <c:v>-21.141725174455694</c:v>
                </c:pt>
                <c:pt idx="363">
                  <c:v>-21.092419046142787</c:v>
                </c:pt>
                <c:pt idx="364">
                  <c:v>-21.040167416451759</c:v>
                </c:pt>
                <c:pt idx="365">
                  <c:v>-20.99496946269084</c:v>
                </c:pt>
                <c:pt idx="366">
                  <c:v>-20.967847685911067</c:v>
                </c:pt>
                <c:pt idx="367">
                  <c:v>-20.880208375603981</c:v>
                </c:pt>
                <c:pt idx="368">
                  <c:v>-20.792030726206832</c:v>
                </c:pt>
                <c:pt idx="369">
                  <c:v>-20.711409102432967</c:v>
                </c:pt>
                <c:pt idx="370">
                  <c:v>-20.693488072779754</c:v>
                </c:pt>
                <c:pt idx="371">
                  <c:v>-20.668689822304209</c:v>
                </c:pt>
                <c:pt idx="372">
                  <c:v>-20.64931495497413</c:v>
                </c:pt>
                <c:pt idx="373">
                  <c:v>-20.639126532501372</c:v>
                </c:pt>
                <c:pt idx="374">
                  <c:v>-20.605315647197962</c:v>
                </c:pt>
                <c:pt idx="375">
                  <c:v>-20.558670701652737</c:v>
                </c:pt>
                <c:pt idx="376">
                  <c:v>-20.519881392441942</c:v>
                </c:pt>
                <c:pt idx="377">
                  <c:v>-20.461744379742509</c:v>
                </c:pt>
                <c:pt idx="378">
                  <c:v>-20.405172939445059</c:v>
                </c:pt>
                <c:pt idx="379">
                  <c:v>-20.350043844429464</c:v>
                </c:pt>
                <c:pt idx="380">
                  <c:v>-20.303532177702486</c:v>
                </c:pt>
                <c:pt idx="381">
                  <c:v>-20.216926765218489</c:v>
                </c:pt>
                <c:pt idx="382">
                  <c:v>-20.158290663564337</c:v>
                </c:pt>
                <c:pt idx="383">
                  <c:v>-20.09868171121445</c:v>
                </c:pt>
                <c:pt idx="384">
                  <c:v>-20.043113474675735</c:v>
                </c:pt>
                <c:pt idx="385">
                  <c:v>-19.985711865369126</c:v>
                </c:pt>
                <c:pt idx="386">
                  <c:v>-19.942342978874606</c:v>
                </c:pt>
                <c:pt idx="387">
                  <c:v>-19.919391809537345</c:v>
                </c:pt>
                <c:pt idx="388">
                  <c:v>-19.87813427432592</c:v>
                </c:pt>
                <c:pt idx="389">
                  <c:v>-19.788185937949709</c:v>
                </c:pt>
                <c:pt idx="390">
                  <c:v>-19.707599313741287</c:v>
                </c:pt>
                <c:pt idx="391">
                  <c:v>-19.656528442612874</c:v>
                </c:pt>
                <c:pt idx="392">
                  <c:v>-19.620049330683354</c:v>
                </c:pt>
                <c:pt idx="393">
                  <c:v>-19.598793031480042</c:v>
                </c:pt>
                <c:pt idx="394">
                  <c:v>-19.550389485248854</c:v>
                </c:pt>
                <c:pt idx="395">
                  <c:v>-19.534092930665658</c:v>
                </c:pt>
                <c:pt idx="396">
                  <c:v>-19.50175692133671</c:v>
                </c:pt>
                <c:pt idx="397">
                  <c:v>-19.481977191701173</c:v>
                </c:pt>
                <c:pt idx="398">
                  <c:v>-19.456163255240732</c:v>
                </c:pt>
                <c:pt idx="399">
                  <c:v>-19.404190197963246</c:v>
                </c:pt>
                <c:pt idx="400">
                  <c:v>-19.334593885114447</c:v>
                </c:pt>
                <c:pt idx="401">
                  <c:v>-19.268471542416044</c:v>
                </c:pt>
                <c:pt idx="402">
                  <c:v>-19.191930154072836</c:v>
                </c:pt>
                <c:pt idx="403">
                  <c:v>-19.116005984437322</c:v>
                </c:pt>
                <c:pt idx="404">
                  <c:v>-19.05540460037496</c:v>
                </c:pt>
                <c:pt idx="405">
                  <c:v>-18.978075680345306</c:v>
                </c:pt>
                <c:pt idx="406">
                  <c:v>-18.942643778676093</c:v>
                </c:pt>
                <c:pt idx="407">
                  <c:v>-18.914015458612553</c:v>
                </c:pt>
                <c:pt idx="408">
                  <c:v>-18.86684485416934</c:v>
                </c:pt>
                <c:pt idx="409">
                  <c:v>-18.839895732792566</c:v>
                </c:pt>
                <c:pt idx="410">
                  <c:v>-18.822547519412836</c:v>
                </c:pt>
                <c:pt idx="411">
                  <c:v>-18.793016419301289</c:v>
                </c:pt>
                <c:pt idx="412">
                  <c:v>-18.744420691582953</c:v>
                </c:pt>
                <c:pt idx="413">
                  <c:v>-18.711988564043946</c:v>
                </c:pt>
                <c:pt idx="414">
                  <c:v>-18.655204442928607</c:v>
                </c:pt>
                <c:pt idx="415">
                  <c:v>-18.593989821244449</c:v>
                </c:pt>
                <c:pt idx="416">
                  <c:v>-18.54059452208292</c:v>
                </c:pt>
                <c:pt idx="417">
                  <c:v>-18.493460016899931</c:v>
                </c:pt>
                <c:pt idx="418">
                  <c:v>-18.446477667790042</c:v>
                </c:pt>
                <c:pt idx="419">
                  <c:v>-18.390285691066399</c:v>
                </c:pt>
                <c:pt idx="420">
                  <c:v>-18.324330004675748</c:v>
                </c:pt>
                <c:pt idx="421">
                  <c:v>-18.265011963930423</c:v>
                </c:pt>
                <c:pt idx="422">
                  <c:v>-18.170777051401842</c:v>
                </c:pt>
                <c:pt idx="423">
                  <c:v>-18.113399669613472</c:v>
                </c:pt>
                <c:pt idx="424">
                  <c:v>-18.083305101164715</c:v>
                </c:pt>
                <c:pt idx="425">
                  <c:v>-18.069061336196256</c:v>
                </c:pt>
                <c:pt idx="426">
                  <c:v>-18.009969756156075</c:v>
                </c:pt>
                <c:pt idx="427">
                  <c:v>-17.973157601095057</c:v>
                </c:pt>
                <c:pt idx="428">
                  <c:v>-17.96231362809344</c:v>
                </c:pt>
                <c:pt idx="429">
                  <c:v>-17.935151825898778</c:v>
                </c:pt>
                <c:pt idx="430">
                  <c:v>-17.91000774223599</c:v>
                </c:pt>
                <c:pt idx="431">
                  <c:v>-17.874462483765718</c:v>
                </c:pt>
                <c:pt idx="432">
                  <c:v>-17.831391877149926</c:v>
                </c:pt>
                <c:pt idx="433">
                  <c:v>-17.801513574672789</c:v>
                </c:pt>
                <c:pt idx="434">
                  <c:v>-17.71403744538307</c:v>
                </c:pt>
                <c:pt idx="435">
                  <c:v>-17.669379469374235</c:v>
                </c:pt>
                <c:pt idx="436">
                  <c:v>-17.614846373388062</c:v>
                </c:pt>
                <c:pt idx="437">
                  <c:v>-17.553920898197916</c:v>
                </c:pt>
                <c:pt idx="438">
                  <c:v>-17.486708564881724</c:v>
                </c:pt>
                <c:pt idx="439">
                  <c:v>-17.45236105066763</c:v>
                </c:pt>
                <c:pt idx="440">
                  <c:v>-17.382001774652057</c:v>
                </c:pt>
                <c:pt idx="441">
                  <c:v>-17.291420548120517</c:v>
                </c:pt>
                <c:pt idx="442">
                  <c:v>-17.253345747039141</c:v>
                </c:pt>
                <c:pt idx="443">
                  <c:v>-17.208736929829893</c:v>
                </c:pt>
                <c:pt idx="444">
                  <c:v>-17.160719764582776</c:v>
                </c:pt>
                <c:pt idx="445">
                  <c:v>-17.107767857513757</c:v>
                </c:pt>
                <c:pt idx="446">
                  <c:v>-17.069905682318254</c:v>
                </c:pt>
                <c:pt idx="447">
                  <c:v>-17.032463249010199</c:v>
                </c:pt>
                <c:pt idx="448">
                  <c:v>-17.027167057485528</c:v>
                </c:pt>
                <c:pt idx="449">
                  <c:v>-16.978041095883967</c:v>
                </c:pt>
                <c:pt idx="450">
                  <c:v>-16.963759395027367</c:v>
                </c:pt>
                <c:pt idx="451">
                  <c:v>-16.92744411294569</c:v>
                </c:pt>
                <c:pt idx="452">
                  <c:v>-16.858544943185883</c:v>
                </c:pt>
                <c:pt idx="453">
                  <c:v>-16.778170152998541</c:v>
                </c:pt>
                <c:pt idx="454">
                  <c:v>-16.707161468583955</c:v>
                </c:pt>
                <c:pt idx="455">
                  <c:v>-16.61026753433088</c:v>
                </c:pt>
                <c:pt idx="456">
                  <c:v>-16.520124602525541</c:v>
                </c:pt>
                <c:pt idx="457">
                  <c:v>-16.483237746899416</c:v>
                </c:pt>
                <c:pt idx="458">
                  <c:v>-16.460464638161977</c:v>
                </c:pt>
                <c:pt idx="459">
                  <c:v>-16.450293003416959</c:v>
                </c:pt>
                <c:pt idx="460">
                  <c:v>-16.435258193125655</c:v>
                </c:pt>
                <c:pt idx="461">
                  <c:v>-16.40025622807746</c:v>
                </c:pt>
                <c:pt idx="462">
                  <c:v>-16.374012805860705</c:v>
                </c:pt>
                <c:pt idx="463">
                  <c:v>-16.33846662907623</c:v>
                </c:pt>
                <c:pt idx="464">
                  <c:v>-16.30709739983045</c:v>
                </c:pt>
                <c:pt idx="465">
                  <c:v>-16.265340775663972</c:v>
                </c:pt>
                <c:pt idx="466">
                  <c:v>-16.192780606564618</c:v>
                </c:pt>
                <c:pt idx="467">
                  <c:v>-16.151670058541789</c:v>
                </c:pt>
                <c:pt idx="468">
                  <c:v>-16.071137311152796</c:v>
                </c:pt>
                <c:pt idx="469">
                  <c:v>-16.00086442606321</c:v>
                </c:pt>
                <c:pt idx="470">
                  <c:v>-15.91252894591344</c:v>
                </c:pt>
                <c:pt idx="471">
                  <c:v>-15.823734726639206</c:v>
                </c:pt>
                <c:pt idx="472">
                  <c:v>-15.786091951705107</c:v>
                </c:pt>
                <c:pt idx="473">
                  <c:v>-15.750071958247403</c:v>
                </c:pt>
                <c:pt idx="474">
                  <c:v>-15.730971682244178</c:v>
                </c:pt>
                <c:pt idx="475">
                  <c:v>-15.701293396977768</c:v>
                </c:pt>
                <c:pt idx="476">
                  <c:v>-15.694765775878228</c:v>
                </c:pt>
                <c:pt idx="477">
                  <c:v>-15.666376580126151</c:v>
                </c:pt>
                <c:pt idx="478">
                  <c:v>-15.637378397323044</c:v>
                </c:pt>
                <c:pt idx="479">
                  <c:v>-15.606910111496974</c:v>
                </c:pt>
                <c:pt idx="480">
                  <c:v>-15.532194584613389</c:v>
                </c:pt>
                <c:pt idx="481">
                  <c:v>-15.471678150781297</c:v>
                </c:pt>
                <c:pt idx="482">
                  <c:v>-15.376697766575775</c:v>
                </c:pt>
                <c:pt idx="483">
                  <c:v>-15.331303776690008</c:v>
                </c:pt>
                <c:pt idx="484">
                  <c:v>-15.305607123185784</c:v>
                </c:pt>
                <c:pt idx="485">
                  <c:v>-15.276441904727545</c:v>
                </c:pt>
                <c:pt idx="486">
                  <c:v>-15.226360726954313</c:v>
                </c:pt>
                <c:pt idx="487">
                  <c:v>-15.195875059502018</c:v>
                </c:pt>
                <c:pt idx="488">
                  <c:v>-15.131248037176359</c:v>
                </c:pt>
                <c:pt idx="489">
                  <c:v>-15.079337016856753</c:v>
                </c:pt>
                <c:pt idx="490">
                  <c:v>-15.053590665585649</c:v>
                </c:pt>
                <c:pt idx="491">
                  <c:v>-15.014041582429138</c:v>
                </c:pt>
                <c:pt idx="492">
                  <c:v>-14.956438064351318</c:v>
                </c:pt>
                <c:pt idx="493">
                  <c:v>-14.87168508326986</c:v>
                </c:pt>
                <c:pt idx="494">
                  <c:v>-14.812192297595651</c:v>
                </c:pt>
                <c:pt idx="495">
                  <c:v>-14.757263687240707</c:v>
                </c:pt>
                <c:pt idx="496">
                  <c:v>-14.701360659045172</c:v>
                </c:pt>
                <c:pt idx="497">
                  <c:v>-14.649851493190603</c:v>
                </c:pt>
                <c:pt idx="498">
                  <c:v>-14.611281386274101</c:v>
                </c:pt>
                <c:pt idx="499">
                  <c:v>-14.59824932683016</c:v>
                </c:pt>
                <c:pt idx="500">
                  <c:v>-14.579736620234286</c:v>
                </c:pt>
                <c:pt idx="501">
                  <c:v>-14.54153122375943</c:v>
                </c:pt>
                <c:pt idx="502">
                  <c:v>-14.498803711974428</c:v>
                </c:pt>
                <c:pt idx="503">
                  <c:v>-14.436145359244357</c:v>
                </c:pt>
                <c:pt idx="504">
                  <c:v>-14.336193594989478</c:v>
                </c:pt>
                <c:pt idx="505">
                  <c:v>-14.280911838105293</c:v>
                </c:pt>
                <c:pt idx="506">
                  <c:v>-14.232517045911841</c:v>
                </c:pt>
                <c:pt idx="507">
                  <c:v>-14.186593668940152</c:v>
                </c:pt>
                <c:pt idx="508">
                  <c:v>-14.156953517528637</c:v>
                </c:pt>
                <c:pt idx="509">
                  <c:v>-14.142864828370726</c:v>
                </c:pt>
                <c:pt idx="510">
                  <c:v>-14.09707629736201</c:v>
                </c:pt>
                <c:pt idx="511">
                  <c:v>-14.065371682560546</c:v>
                </c:pt>
                <c:pt idx="512">
                  <c:v>-14.004374641094763</c:v>
                </c:pt>
                <c:pt idx="513">
                  <c:v>-13.949661251948275</c:v>
                </c:pt>
                <c:pt idx="514">
                  <c:v>-13.893580795398218</c:v>
                </c:pt>
                <c:pt idx="515">
                  <c:v>-13.815485579946408</c:v>
                </c:pt>
                <c:pt idx="516">
                  <c:v>-13.779313573450725</c:v>
                </c:pt>
                <c:pt idx="517">
                  <c:v>-13.728709799551986</c:v>
                </c:pt>
                <c:pt idx="518">
                  <c:v>-13.666302459461033</c:v>
                </c:pt>
                <c:pt idx="519">
                  <c:v>-13.626498311061773</c:v>
                </c:pt>
                <c:pt idx="520">
                  <c:v>-13.580908878950471</c:v>
                </c:pt>
                <c:pt idx="521">
                  <c:v>-13.551120569138252</c:v>
                </c:pt>
                <c:pt idx="522">
                  <c:v>-13.524865132144836</c:v>
                </c:pt>
                <c:pt idx="523">
                  <c:v>-13.488507663605143</c:v>
                </c:pt>
                <c:pt idx="524">
                  <c:v>-13.436882259557482</c:v>
                </c:pt>
                <c:pt idx="525">
                  <c:v>-13.400619935981561</c:v>
                </c:pt>
                <c:pt idx="526">
                  <c:v>-13.349645776961228</c:v>
                </c:pt>
                <c:pt idx="527">
                  <c:v>-13.317859076735328</c:v>
                </c:pt>
                <c:pt idx="528">
                  <c:v>-13.264743845614291</c:v>
                </c:pt>
                <c:pt idx="529">
                  <c:v>-13.217212709782466</c:v>
                </c:pt>
                <c:pt idx="530">
                  <c:v>-13.184853842113231</c:v>
                </c:pt>
                <c:pt idx="531">
                  <c:v>-13.138806660708525</c:v>
                </c:pt>
                <c:pt idx="532">
                  <c:v>-13.086328443863326</c:v>
                </c:pt>
                <c:pt idx="533">
                  <c:v>-13.039872996380497</c:v>
                </c:pt>
                <c:pt idx="534">
                  <c:v>-13.013058775898333</c:v>
                </c:pt>
                <c:pt idx="535">
                  <c:v>-12.962160560172986</c:v>
                </c:pt>
                <c:pt idx="536">
                  <c:v>-12.894742210550337</c:v>
                </c:pt>
                <c:pt idx="537">
                  <c:v>-12.856426322079773</c:v>
                </c:pt>
                <c:pt idx="538">
                  <c:v>-12.799402086820999</c:v>
                </c:pt>
                <c:pt idx="539">
                  <c:v>-12.739412824099606</c:v>
                </c:pt>
                <c:pt idx="540">
                  <c:v>-12.674756801303722</c:v>
                </c:pt>
                <c:pt idx="541">
                  <c:v>-12.638935708777144</c:v>
                </c:pt>
                <c:pt idx="542">
                  <c:v>-12.600041202903256</c:v>
                </c:pt>
                <c:pt idx="543">
                  <c:v>-12.523191917261457</c:v>
                </c:pt>
                <c:pt idx="544">
                  <c:v>-12.443012244884821</c:v>
                </c:pt>
                <c:pt idx="545">
                  <c:v>-12.397980084049154</c:v>
                </c:pt>
                <c:pt idx="546">
                  <c:v>-12.358477294885994</c:v>
                </c:pt>
                <c:pt idx="547">
                  <c:v>-12.30880777037866</c:v>
                </c:pt>
                <c:pt idx="548">
                  <c:v>-12.311892494739096</c:v>
                </c:pt>
                <c:pt idx="549">
                  <c:v>-12.267892015751269</c:v>
                </c:pt>
                <c:pt idx="550">
                  <c:v>-12.237313760310986</c:v>
                </c:pt>
                <c:pt idx="551">
                  <c:v>-12.182797902916764</c:v>
                </c:pt>
                <c:pt idx="552">
                  <c:v>-12.156709952442712</c:v>
                </c:pt>
                <c:pt idx="553">
                  <c:v>-12.043093381623194</c:v>
                </c:pt>
                <c:pt idx="554">
                  <c:v>-11.958330618326919</c:v>
                </c:pt>
                <c:pt idx="555">
                  <c:v>-11.895645173272351</c:v>
                </c:pt>
                <c:pt idx="556">
                  <c:v>-11.852936197740371</c:v>
                </c:pt>
                <c:pt idx="557">
                  <c:v>-11.801800479779478</c:v>
                </c:pt>
                <c:pt idx="558">
                  <c:v>-11.788161847225176</c:v>
                </c:pt>
                <c:pt idx="559">
                  <c:v>-11.773573293832641</c:v>
                </c:pt>
                <c:pt idx="560">
                  <c:v>-11.76471301304376</c:v>
                </c:pt>
                <c:pt idx="561">
                  <c:v>-11.758762315752946</c:v>
                </c:pt>
                <c:pt idx="562">
                  <c:v>-11.735677922529074</c:v>
                </c:pt>
                <c:pt idx="563">
                  <c:v>-11.674981393502936</c:v>
                </c:pt>
                <c:pt idx="564">
                  <c:v>-11.593059908168012</c:v>
                </c:pt>
                <c:pt idx="565">
                  <c:v>-11.542985972219455</c:v>
                </c:pt>
                <c:pt idx="566">
                  <c:v>-11.491927962664095</c:v>
                </c:pt>
                <c:pt idx="567">
                  <c:v>-11.420868068269607</c:v>
                </c:pt>
                <c:pt idx="568">
                  <c:v>-11.352274832731023</c:v>
                </c:pt>
                <c:pt idx="569">
                  <c:v>-11.330191498808428</c:v>
                </c:pt>
                <c:pt idx="570">
                  <c:v>-11.275690790479809</c:v>
                </c:pt>
                <c:pt idx="571">
                  <c:v>-11.246492194532509</c:v>
                </c:pt>
                <c:pt idx="572">
                  <c:v>-11.183125008353434</c:v>
                </c:pt>
                <c:pt idx="573">
                  <c:v>-11.144190531996756</c:v>
                </c:pt>
                <c:pt idx="574">
                  <c:v>-11.112161501652196</c:v>
                </c:pt>
                <c:pt idx="575">
                  <c:v>-11.042663396539321</c:v>
                </c:pt>
                <c:pt idx="576">
                  <c:v>-10.975908163686011</c:v>
                </c:pt>
                <c:pt idx="577">
                  <c:v>-10.933022298766781</c:v>
                </c:pt>
                <c:pt idx="578">
                  <c:v>-10.886096168900128</c:v>
                </c:pt>
                <c:pt idx="579">
                  <c:v>-10.830882123654284</c:v>
                </c:pt>
                <c:pt idx="580">
                  <c:v>-10.773598050201327</c:v>
                </c:pt>
                <c:pt idx="581">
                  <c:v>-10.744942494778641</c:v>
                </c:pt>
                <c:pt idx="582">
                  <c:v>-10.700663316928228</c:v>
                </c:pt>
                <c:pt idx="583">
                  <c:v>-10.675511452473941</c:v>
                </c:pt>
                <c:pt idx="584">
                  <c:v>-10.646021296091046</c:v>
                </c:pt>
                <c:pt idx="585">
                  <c:v>-10.62483139427972</c:v>
                </c:pt>
                <c:pt idx="586">
                  <c:v>-10.604107869350221</c:v>
                </c:pt>
                <c:pt idx="587">
                  <c:v>-10.579905474869889</c:v>
                </c:pt>
                <c:pt idx="588">
                  <c:v>-10.513604279706868</c:v>
                </c:pt>
                <c:pt idx="589">
                  <c:v>-10.413423316390013</c:v>
                </c:pt>
                <c:pt idx="590">
                  <c:v>-10.332241215534154</c:v>
                </c:pt>
                <c:pt idx="591">
                  <c:v>-10.313156269977153</c:v>
                </c:pt>
                <c:pt idx="592">
                  <c:v>-10.259886540359631</c:v>
                </c:pt>
                <c:pt idx="593">
                  <c:v>-10.190664071336775</c:v>
                </c:pt>
                <c:pt idx="594">
                  <c:v>-10.141362320043189</c:v>
                </c:pt>
                <c:pt idx="595">
                  <c:v>-10.115015125273796</c:v>
                </c:pt>
                <c:pt idx="596">
                  <c:v>-10.047820552931142</c:v>
                </c:pt>
                <c:pt idx="597">
                  <c:v>-9.9908023882849797</c:v>
                </c:pt>
                <c:pt idx="598">
                  <c:v>-9.9495033869629204</c:v>
                </c:pt>
                <c:pt idx="599">
                  <c:v>-9.9189219257163295</c:v>
                </c:pt>
                <c:pt idx="600">
                  <c:v>-9.880271894419046</c:v>
                </c:pt>
                <c:pt idx="601">
                  <c:v>-9.8424055951030098</c:v>
                </c:pt>
                <c:pt idx="602">
                  <c:v>-9.8042474109360622</c:v>
                </c:pt>
                <c:pt idx="603">
                  <c:v>-9.7410894468697773</c:v>
                </c:pt>
                <c:pt idx="604">
                  <c:v>-9.6807856938555972</c:v>
                </c:pt>
                <c:pt idx="605">
                  <c:v>-9.6403378117373872</c:v>
                </c:pt>
                <c:pt idx="606">
                  <c:v>-9.602197190577666</c:v>
                </c:pt>
                <c:pt idx="607">
                  <c:v>-9.562709748446462</c:v>
                </c:pt>
                <c:pt idx="608">
                  <c:v>-9.4776530491194286</c:v>
                </c:pt>
                <c:pt idx="609">
                  <c:v>-9.4458493631995424</c:v>
                </c:pt>
                <c:pt idx="610">
                  <c:v>-9.409764198494063</c:v>
                </c:pt>
                <c:pt idx="611">
                  <c:v>-9.3790693804455039</c:v>
                </c:pt>
                <c:pt idx="612">
                  <c:v>-9.3453433189238044</c:v>
                </c:pt>
                <c:pt idx="613">
                  <c:v>-9.3186027542439867</c:v>
                </c:pt>
                <c:pt idx="614">
                  <c:v>-9.28239162406188</c:v>
                </c:pt>
                <c:pt idx="615">
                  <c:v>-9.2487419017668326</c:v>
                </c:pt>
                <c:pt idx="616">
                  <c:v>-9.2248286537805591</c:v>
                </c:pt>
                <c:pt idx="617">
                  <c:v>-9.2021843203934583</c:v>
                </c:pt>
                <c:pt idx="618">
                  <c:v>-9.1665372524478919</c:v>
                </c:pt>
                <c:pt idx="619">
                  <c:v>-9.1293871714406052</c:v>
                </c:pt>
                <c:pt idx="620">
                  <c:v>-9.0279501550975425</c:v>
                </c:pt>
                <c:pt idx="621">
                  <c:v>-8.9261415109038502</c:v>
                </c:pt>
                <c:pt idx="622">
                  <c:v>-8.8695039095271433</c:v>
                </c:pt>
                <c:pt idx="623">
                  <c:v>-8.8538205925653646</c:v>
                </c:pt>
                <c:pt idx="624">
                  <c:v>-8.8025624393498703</c:v>
                </c:pt>
                <c:pt idx="625">
                  <c:v>-8.7540899936825678</c:v>
                </c:pt>
                <c:pt idx="626">
                  <c:v>-8.7150296782982029</c:v>
                </c:pt>
                <c:pt idx="627">
                  <c:v>-8.6400189177231681</c:v>
                </c:pt>
                <c:pt idx="628">
                  <c:v>-8.5928328947306731</c:v>
                </c:pt>
                <c:pt idx="629">
                  <c:v>-8.5242909790353316</c:v>
                </c:pt>
                <c:pt idx="630">
                  <c:v>-8.4784809588651875</c:v>
                </c:pt>
                <c:pt idx="631">
                  <c:v>-8.4368055567409783</c:v>
                </c:pt>
                <c:pt idx="632">
                  <c:v>-8.4190646937986955</c:v>
                </c:pt>
                <c:pt idx="633">
                  <c:v>-8.3752805522993246</c:v>
                </c:pt>
                <c:pt idx="634">
                  <c:v>-8.372012653387495</c:v>
                </c:pt>
                <c:pt idx="635">
                  <c:v>-8.353260481478797</c:v>
                </c:pt>
                <c:pt idx="636">
                  <c:v>-8.2825021442871183</c:v>
                </c:pt>
                <c:pt idx="637">
                  <c:v>-8.1917499559462481</c:v>
                </c:pt>
                <c:pt idx="638">
                  <c:v>-8.0985837428398924</c:v>
                </c:pt>
                <c:pt idx="639">
                  <c:v>-8.0389856889852886</c:v>
                </c:pt>
                <c:pt idx="640">
                  <c:v>-7.986140474206338</c:v>
                </c:pt>
                <c:pt idx="641">
                  <c:v>-7.9496800964965475</c:v>
                </c:pt>
                <c:pt idx="642">
                  <c:v>-7.9107150525249192</c:v>
                </c:pt>
                <c:pt idx="643">
                  <c:v>-7.8640364050757805</c:v>
                </c:pt>
                <c:pt idx="644">
                  <c:v>-7.8082403935852085</c:v>
                </c:pt>
                <c:pt idx="645">
                  <c:v>-7.7561627169582481</c:v>
                </c:pt>
                <c:pt idx="646">
                  <c:v>-7.6876714173438998</c:v>
                </c:pt>
                <c:pt idx="647">
                  <c:v>-7.6585693355392337</c:v>
                </c:pt>
                <c:pt idx="648">
                  <c:v>-7.597704781026926</c:v>
                </c:pt>
                <c:pt idx="649">
                  <c:v>-7.5557995859418581</c:v>
                </c:pt>
                <c:pt idx="650">
                  <c:v>-7.5142875078693105</c:v>
                </c:pt>
                <c:pt idx="651">
                  <c:v>-7.5093285934608067</c:v>
                </c:pt>
                <c:pt idx="652">
                  <c:v>-7.4852144099491369</c:v>
                </c:pt>
                <c:pt idx="653">
                  <c:v>-7.4600239441900085</c:v>
                </c:pt>
                <c:pt idx="654">
                  <c:v>-7.4110667118368445</c:v>
                </c:pt>
                <c:pt idx="655">
                  <c:v>-7.3516277314643164</c:v>
                </c:pt>
                <c:pt idx="656">
                  <c:v>-7.3035660922661005</c:v>
                </c:pt>
                <c:pt idx="657">
                  <c:v>-7.2103000327617739</c:v>
                </c:pt>
                <c:pt idx="658">
                  <c:v>-7.1675358112319287</c:v>
                </c:pt>
                <c:pt idx="659">
                  <c:v>-7.1139927330166275</c:v>
                </c:pt>
                <c:pt idx="660">
                  <c:v>-7.0514483309870313</c:v>
                </c:pt>
                <c:pt idx="661">
                  <c:v>-7.0232391039799946</c:v>
                </c:pt>
                <c:pt idx="662">
                  <c:v>-6.9492271701452779</c:v>
                </c:pt>
                <c:pt idx="663">
                  <c:v>-6.9058530432497989</c:v>
                </c:pt>
                <c:pt idx="664">
                  <c:v>-6.8824261490940675</c:v>
                </c:pt>
                <c:pt idx="665">
                  <c:v>-6.863436348500862</c:v>
                </c:pt>
                <c:pt idx="666">
                  <c:v>-6.8350722270647868</c:v>
                </c:pt>
                <c:pt idx="667">
                  <c:v>-6.7872023019041716</c:v>
                </c:pt>
                <c:pt idx="668">
                  <c:v>-6.7249155055078447</c:v>
                </c:pt>
                <c:pt idx="669">
                  <c:v>-6.7144585623208464</c:v>
                </c:pt>
                <c:pt idx="670">
                  <c:v>-6.6776009600628905</c:v>
                </c:pt>
                <c:pt idx="671">
                  <c:v>-6.6078752779648475</c:v>
                </c:pt>
                <c:pt idx="672">
                  <c:v>-6.5119746771530984</c:v>
                </c:pt>
                <c:pt idx="673">
                  <c:v>-6.4838770418366165</c:v>
                </c:pt>
                <c:pt idx="674">
                  <c:v>-6.4262907623507282</c:v>
                </c:pt>
                <c:pt idx="675">
                  <c:v>-6.3975621999566412</c:v>
                </c:pt>
                <c:pt idx="676">
                  <c:v>-6.348381965603056</c:v>
                </c:pt>
                <c:pt idx="677">
                  <c:v>-6.3341791277783832</c:v>
                </c:pt>
                <c:pt idx="678">
                  <c:v>-6.3147166102076158</c:v>
                </c:pt>
                <c:pt idx="679">
                  <c:v>-6.3055208723452383</c:v>
                </c:pt>
                <c:pt idx="680">
                  <c:v>-6.2730156663179715</c:v>
                </c:pt>
                <c:pt idx="681">
                  <c:v>-6.2139966973161487</c:v>
                </c:pt>
                <c:pt idx="682">
                  <c:v>-6.1598399855468333</c:v>
                </c:pt>
                <c:pt idx="683">
                  <c:v>-6.074876341656843</c:v>
                </c:pt>
                <c:pt idx="684">
                  <c:v>-6.0185376140577729</c:v>
                </c:pt>
                <c:pt idx="685">
                  <c:v>-5.9653697488467383</c:v>
                </c:pt>
                <c:pt idx="686">
                  <c:v>-5.9371801743737018</c:v>
                </c:pt>
                <c:pt idx="687">
                  <c:v>-5.9051655012295701</c:v>
                </c:pt>
                <c:pt idx="688">
                  <c:v>-5.8866677291473879</c:v>
                </c:pt>
                <c:pt idx="689">
                  <c:v>-5.8500107214142449</c:v>
                </c:pt>
                <c:pt idx="690">
                  <c:v>-5.7761664171326776</c:v>
                </c:pt>
                <c:pt idx="691">
                  <c:v>-5.762767827204418</c:v>
                </c:pt>
                <c:pt idx="692">
                  <c:v>-5.6975113019112289</c:v>
                </c:pt>
                <c:pt idx="693">
                  <c:v>-5.6397054076127384</c:v>
                </c:pt>
                <c:pt idx="694">
                  <c:v>-5.5454650017848106</c:v>
                </c:pt>
                <c:pt idx="695">
                  <c:v>-5.5113573871621302</c:v>
                </c:pt>
                <c:pt idx="696">
                  <c:v>-5.4464346802799435</c:v>
                </c:pt>
                <c:pt idx="697">
                  <c:v>-5.4194246216396458</c:v>
                </c:pt>
                <c:pt idx="698">
                  <c:v>-5.3447362420126598</c:v>
                </c:pt>
                <c:pt idx="699">
                  <c:v>-5.3131979974496257</c:v>
                </c:pt>
                <c:pt idx="700">
                  <c:v>-5.2805240455882974</c:v>
                </c:pt>
                <c:pt idx="701">
                  <c:v>-5.2555988398050424</c:v>
                </c:pt>
                <c:pt idx="702">
                  <c:v>-5.2231571663635012</c:v>
                </c:pt>
                <c:pt idx="703">
                  <c:v>-5.1949031959221514</c:v>
                </c:pt>
                <c:pt idx="704">
                  <c:v>-5.1793852759530079</c:v>
                </c:pt>
                <c:pt idx="705">
                  <c:v>-5.1575485061332804</c:v>
                </c:pt>
                <c:pt idx="706">
                  <c:v>-5.1185577390155723</c:v>
                </c:pt>
                <c:pt idx="707">
                  <c:v>-5.093898749868675</c:v>
                </c:pt>
                <c:pt idx="708">
                  <c:v>-5.0408583457617118</c:v>
                </c:pt>
                <c:pt idx="709">
                  <c:v>-4.9480242408873831</c:v>
                </c:pt>
                <c:pt idx="710">
                  <c:v>-4.9028721851876789</c:v>
                </c:pt>
                <c:pt idx="711">
                  <c:v>-4.8751122229199195</c:v>
                </c:pt>
                <c:pt idx="712">
                  <c:v>-4.839394490427229</c:v>
                </c:pt>
                <c:pt idx="713">
                  <c:v>-4.7824717236427894</c:v>
                </c:pt>
                <c:pt idx="714">
                  <c:v>-4.7269062803930062</c:v>
                </c:pt>
                <c:pt idx="715">
                  <c:v>-4.6877668159077679</c:v>
                </c:pt>
                <c:pt idx="716">
                  <c:v>-4.6319964011147574</c:v>
                </c:pt>
                <c:pt idx="717">
                  <c:v>-4.573609601920392</c:v>
                </c:pt>
                <c:pt idx="718">
                  <c:v>-4.5144858156032308</c:v>
                </c:pt>
                <c:pt idx="719">
                  <c:v>-4.478699975539624</c:v>
                </c:pt>
                <c:pt idx="720">
                  <c:v>-4.4571260351684572</c:v>
                </c:pt>
                <c:pt idx="721">
                  <c:v>-4.4255015976457424</c:v>
                </c:pt>
                <c:pt idx="722">
                  <c:v>-4.3762561920448251</c:v>
                </c:pt>
                <c:pt idx="723">
                  <c:v>-4.3370172055764655</c:v>
                </c:pt>
                <c:pt idx="724">
                  <c:v>-4.2861539728308973</c:v>
                </c:pt>
                <c:pt idx="725">
                  <c:v>-4.2468259835291011</c:v>
                </c:pt>
                <c:pt idx="726">
                  <c:v>-4.1727209942569177</c:v>
                </c:pt>
                <c:pt idx="727">
                  <c:v>-4.0775671078515208</c:v>
                </c:pt>
                <c:pt idx="728">
                  <c:v>-4.0235152683291586</c:v>
                </c:pt>
                <c:pt idx="729">
                  <c:v>-3.9806917481983062</c:v>
                </c:pt>
                <c:pt idx="730">
                  <c:v>-3.9308422383602437</c:v>
                </c:pt>
                <c:pt idx="731">
                  <c:v>-3.8670960394707743</c:v>
                </c:pt>
                <c:pt idx="732">
                  <c:v>-3.8482650428764753</c:v>
                </c:pt>
                <c:pt idx="733">
                  <c:v>-3.8336312236676662</c:v>
                </c:pt>
                <c:pt idx="734">
                  <c:v>-3.8136563596361306</c:v>
                </c:pt>
                <c:pt idx="735">
                  <c:v>-3.7847678603778911</c:v>
                </c:pt>
                <c:pt idx="736">
                  <c:v>-3.740119001168507</c:v>
                </c:pt>
                <c:pt idx="737">
                  <c:v>-3.69167528648775</c:v>
                </c:pt>
                <c:pt idx="738">
                  <c:v>-3.644742618559027</c:v>
                </c:pt>
                <c:pt idx="739">
                  <c:v>-3.5815884925443742</c:v>
                </c:pt>
                <c:pt idx="740">
                  <c:v>-3.5125362483977129</c:v>
                </c:pt>
                <c:pt idx="741">
                  <c:v>-3.4701592546488191</c:v>
                </c:pt>
                <c:pt idx="742">
                  <c:v>-3.3998130215869171</c:v>
                </c:pt>
                <c:pt idx="743">
                  <c:v>-3.2772275695431397</c:v>
                </c:pt>
                <c:pt idx="744">
                  <c:v>-3.2239022529268357</c:v>
                </c:pt>
                <c:pt idx="745">
                  <c:v>-3.1807710334632366</c:v>
                </c:pt>
                <c:pt idx="746">
                  <c:v>-3.1402686806266678</c:v>
                </c:pt>
                <c:pt idx="747">
                  <c:v>-3.1317936645413713</c:v>
                </c:pt>
                <c:pt idx="748">
                  <c:v>-3.1085070930626957</c:v>
                </c:pt>
                <c:pt idx="749">
                  <c:v>-3.0575430406733384</c:v>
                </c:pt>
                <c:pt idx="750">
                  <c:v>-3.041945575670324</c:v>
                </c:pt>
                <c:pt idx="751">
                  <c:v>-3.0229209568926718</c:v>
                </c:pt>
                <c:pt idx="752">
                  <c:v>-2.9986245171438108</c:v>
                </c:pt>
                <c:pt idx="753">
                  <c:v>-2.9761001335524506</c:v>
                </c:pt>
                <c:pt idx="754">
                  <c:v>-2.9521557240527185</c:v>
                </c:pt>
                <c:pt idx="755">
                  <c:v>-2.8999512900839353</c:v>
                </c:pt>
                <c:pt idx="756">
                  <c:v>-2.8146601512935243</c:v>
                </c:pt>
                <c:pt idx="757">
                  <c:v>-2.7311493718341628</c:v>
                </c:pt>
                <c:pt idx="758">
                  <c:v>-2.6505180757087521</c:v>
                </c:pt>
                <c:pt idx="759">
                  <c:v>-2.6179973796148559</c:v>
                </c:pt>
                <c:pt idx="760">
                  <c:v>-2.5752841535134463</c:v>
                </c:pt>
                <c:pt idx="761">
                  <c:v>-2.5380561495486509</c:v>
                </c:pt>
                <c:pt idx="762">
                  <c:v>-2.488675304085386</c:v>
                </c:pt>
                <c:pt idx="763">
                  <c:v>-2.4623819146181614</c:v>
                </c:pt>
                <c:pt idx="764">
                  <c:v>-2.4267451512693716</c:v>
                </c:pt>
                <c:pt idx="765">
                  <c:v>-2.3980368187224599</c:v>
                </c:pt>
                <c:pt idx="766">
                  <c:v>-2.3808591546337521</c:v>
                </c:pt>
                <c:pt idx="767">
                  <c:v>-2.3603361527112954</c:v>
                </c:pt>
                <c:pt idx="768">
                  <c:v>-2.3040894357865715</c:v>
                </c:pt>
                <c:pt idx="769">
                  <c:v>-2.2553659059632469</c:v>
                </c:pt>
                <c:pt idx="770">
                  <c:v>-2.1974384781386247</c:v>
                </c:pt>
                <c:pt idx="771">
                  <c:v>-2.1651088472518287</c:v>
                </c:pt>
                <c:pt idx="772">
                  <c:v>-2.1081752918354235</c:v>
                </c:pt>
                <c:pt idx="773">
                  <c:v>-2.0867860216434941</c:v>
                </c:pt>
                <c:pt idx="774">
                  <c:v>-2.0567697938451257</c:v>
                </c:pt>
                <c:pt idx="775">
                  <c:v>-2.0105723313420754</c:v>
                </c:pt>
                <c:pt idx="776">
                  <c:v>-1.9276433035754437</c:v>
                </c:pt>
                <c:pt idx="777">
                  <c:v>-1.8521796050049</c:v>
                </c:pt>
                <c:pt idx="778">
                  <c:v>-1.8137022125253921</c:v>
                </c:pt>
                <c:pt idx="779">
                  <c:v>-1.7520226380695281</c:v>
                </c:pt>
                <c:pt idx="780">
                  <c:v>-1.7322185928126732</c:v>
                </c:pt>
                <c:pt idx="781">
                  <c:v>-1.6961863700272195</c:v>
                </c:pt>
                <c:pt idx="782">
                  <c:v>-1.6344525228197071</c:v>
                </c:pt>
                <c:pt idx="783">
                  <c:v>-1.6089544841768388</c:v>
                </c:pt>
                <c:pt idx="784">
                  <c:v>-1.5885204850882406</c:v>
                </c:pt>
                <c:pt idx="785">
                  <c:v>-1.5687328316265292</c:v>
                </c:pt>
                <c:pt idx="786">
                  <c:v>-1.5248912115687796</c:v>
                </c:pt>
                <c:pt idx="787">
                  <c:v>-1.482921620515909</c:v>
                </c:pt>
                <c:pt idx="788">
                  <c:v>-1.4292513175088173</c:v>
                </c:pt>
                <c:pt idx="789">
                  <c:v>-1.3812074942157304</c:v>
                </c:pt>
                <c:pt idx="790">
                  <c:v>-1.3373979374002865</c:v>
                </c:pt>
                <c:pt idx="791">
                  <c:v>-1.3059356910634534</c:v>
                </c:pt>
                <c:pt idx="792">
                  <c:v>-1.2634653723934575</c:v>
                </c:pt>
                <c:pt idx="793">
                  <c:v>-1.2166228069933949</c:v>
                </c:pt>
                <c:pt idx="794">
                  <c:v>-1.1983774167287242</c:v>
                </c:pt>
                <c:pt idx="795">
                  <c:v>-1.1787438658312999</c:v>
                </c:pt>
                <c:pt idx="796">
                  <c:v>-1.0970317124728401</c:v>
                </c:pt>
                <c:pt idx="797">
                  <c:v>-1.01678247524426</c:v>
                </c:pt>
                <c:pt idx="798">
                  <c:v>-0.97277479277766421</c:v>
                </c:pt>
                <c:pt idx="799">
                  <c:v>-0.94868417136890759</c:v>
                </c:pt>
                <c:pt idx="800">
                  <c:v>-0.90859986682612082</c:v>
                </c:pt>
                <c:pt idx="801">
                  <c:v>-0.88285668819085839</c:v>
                </c:pt>
                <c:pt idx="802">
                  <c:v>-0.85973825206169252</c:v>
                </c:pt>
                <c:pt idx="803">
                  <c:v>-0.82523307189030781</c:v>
                </c:pt>
                <c:pt idx="804">
                  <c:v>-0.79722272922873039</c:v>
                </c:pt>
                <c:pt idx="805">
                  <c:v>-0.72660568795999136</c:v>
                </c:pt>
                <c:pt idx="806">
                  <c:v>-0.67242343442519559</c:v>
                </c:pt>
                <c:pt idx="807">
                  <c:v>-0.63934303652881663</c:v>
                </c:pt>
                <c:pt idx="808">
                  <c:v>-0.58278424325246547</c:v>
                </c:pt>
                <c:pt idx="809">
                  <c:v>-0.55441095526032047</c:v>
                </c:pt>
                <c:pt idx="810">
                  <c:v>-0.50101178487573783</c:v>
                </c:pt>
                <c:pt idx="811">
                  <c:v>-0.44532624879565219</c:v>
                </c:pt>
                <c:pt idx="812">
                  <c:v>-0.40234651998847237</c:v>
                </c:pt>
                <c:pt idx="813">
                  <c:v>-0.37327295461837551</c:v>
                </c:pt>
                <c:pt idx="814">
                  <c:v>-0.36121430659861176</c:v>
                </c:pt>
                <c:pt idx="815">
                  <c:v>-0.31142310553053942</c:v>
                </c:pt>
                <c:pt idx="816">
                  <c:v>-0.27038940253070187</c:v>
                </c:pt>
                <c:pt idx="817">
                  <c:v>-0.22595902526820755</c:v>
                </c:pt>
                <c:pt idx="818">
                  <c:v>-0.16796518346684497</c:v>
                </c:pt>
                <c:pt idx="819">
                  <c:v>-0.1448451086755842</c:v>
                </c:pt>
                <c:pt idx="820">
                  <c:v>-0.11638602365677819</c:v>
                </c:pt>
                <c:pt idx="821">
                  <c:v>-0.10109442135810554</c:v>
                </c:pt>
                <c:pt idx="822">
                  <c:v>-6.8026236203810875E-2</c:v>
                </c:pt>
                <c:pt idx="823">
                  <c:v>-2.1628036142562479E-2</c:v>
                </c:pt>
                <c:pt idx="824">
                  <c:v>2.6326207003413149E-2</c:v>
                </c:pt>
                <c:pt idx="825">
                  <c:v>5.3248450607656928E-2</c:v>
                </c:pt>
                <c:pt idx="826">
                  <c:v>0.11666064970466961</c:v>
                </c:pt>
                <c:pt idx="827">
                  <c:v>0.18735919908463572</c:v>
                </c:pt>
                <c:pt idx="828">
                  <c:v>0.25864166120007637</c:v>
                </c:pt>
                <c:pt idx="829">
                  <c:v>0.32145636564068214</c:v>
                </c:pt>
                <c:pt idx="830">
                  <c:v>0.38812803402786811</c:v>
                </c:pt>
                <c:pt idx="831">
                  <c:v>0.43150217750858033</c:v>
                </c:pt>
                <c:pt idx="832">
                  <c:v>0.46893288210931861</c:v>
                </c:pt>
                <c:pt idx="833">
                  <c:v>0.48629784487038696</c:v>
                </c:pt>
                <c:pt idx="834">
                  <c:v>0.48714260221728312</c:v>
                </c:pt>
                <c:pt idx="835">
                  <c:v>0.49837742132404772</c:v>
                </c:pt>
                <c:pt idx="836">
                  <c:v>0.52239876395019369</c:v>
                </c:pt>
                <c:pt idx="837">
                  <c:v>0.55387388844534424</c:v>
                </c:pt>
                <c:pt idx="838">
                  <c:v>0.60091654257388161</c:v>
                </c:pt>
                <c:pt idx="839">
                  <c:v>0.64284461258445891</c:v>
                </c:pt>
                <c:pt idx="840">
                  <c:v>0.68661120766184691</c:v>
                </c:pt>
                <c:pt idx="841">
                  <c:v>0.74984318511628345</c:v>
                </c:pt>
                <c:pt idx="842">
                  <c:v>0.82426313213160851</c:v>
                </c:pt>
                <c:pt idx="843">
                  <c:v>0.87229672234475641</c:v>
                </c:pt>
                <c:pt idx="844">
                  <c:v>0.91847303668650682</c:v>
                </c:pt>
                <c:pt idx="845">
                  <c:v>0.96683318690068409</c:v>
                </c:pt>
                <c:pt idx="846">
                  <c:v>1.0101194438280059</c:v>
                </c:pt>
                <c:pt idx="847">
                  <c:v>1.0587442601195485</c:v>
                </c:pt>
                <c:pt idx="848">
                  <c:v>1.083596041238144</c:v>
                </c:pt>
                <c:pt idx="849">
                  <c:v>1.0995961525709363</c:v>
                </c:pt>
                <c:pt idx="850">
                  <c:v>1.1411198826576485</c:v>
                </c:pt>
                <c:pt idx="851">
                  <c:v>1.1940983379088776</c:v>
                </c:pt>
                <c:pt idx="852">
                  <c:v>1.2507684865630475</c:v>
                </c:pt>
                <c:pt idx="853">
                  <c:v>1.2806618448282348</c:v>
                </c:pt>
                <c:pt idx="854">
                  <c:v>1.3325229476535916</c:v>
                </c:pt>
                <c:pt idx="855">
                  <c:v>1.3584475357296344</c:v>
                </c:pt>
                <c:pt idx="856">
                  <c:v>1.3939505144633713</c:v>
                </c:pt>
                <c:pt idx="857">
                  <c:v>1.430450499895175</c:v>
                </c:pt>
                <c:pt idx="858">
                  <c:v>1.4746531187914358</c:v>
                </c:pt>
                <c:pt idx="859">
                  <c:v>1.5139744052353632</c:v>
                </c:pt>
                <c:pt idx="860">
                  <c:v>1.561015816634459</c:v>
                </c:pt>
                <c:pt idx="861">
                  <c:v>1.665531321930025</c:v>
                </c:pt>
                <c:pt idx="862">
                  <c:v>1.6730108601164306</c:v>
                </c:pt>
                <c:pt idx="863">
                  <c:v>1.6885916254943623</c:v>
                </c:pt>
                <c:pt idx="864">
                  <c:v>1.7479872098494331</c:v>
                </c:pt>
                <c:pt idx="865">
                  <c:v>1.7735949652084915</c:v>
                </c:pt>
                <c:pt idx="866">
                  <c:v>1.8111944156428472</c:v>
                </c:pt>
                <c:pt idx="867">
                  <c:v>1.838413135668393</c:v>
                </c:pt>
                <c:pt idx="868">
                  <c:v>1.8665266020520099</c:v>
                </c:pt>
                <c:pt idx="869">
                  <c:v>1.8817943178325081</c:v>
                </c:pt>
                <c:pt idx="870">
                  <c:v>1.8995907843588511</c:v>
                </c:pt>
                <c:pt idx="871">
                  <c:v>1.905133573157336</c:v>
                </c:pt>
                <c:pt idx="872">
                  <c:v>1.9430219171877483</c:v>
                </c:pt>
                <c:pt idx="873">
                  <c:v>1.9739063379865085</c:v>
                </c:pt>
                <c:pt idx="874">
                  <c:v>2.0026396349856923</c:v>
                </c:pt>
                <c:pt idx="875">
                  <c:v>2.0844737178024153</c:v>
                </c:pt>
                <c:pt idx="876">
                  <c:v>2.1559230341919533</c:v>
                </c:pt>
                <c:pt idx="877">
                  <c:v>2.2070892814213927</c:v>
                </c:pt>
                <c:pt idx="878">
                  <c:v>2.2672181962286375</c:v>
                </c:pt>
                <c:pt idx="879">
                  <c:v>2.2920731116366722</c:v>
                </c:pt>
                <c:pt idx="880">
                  <c:v>2.3211761998580882</c:v>
                </c:pt>
                <c:pt idx="881">
                  <c:v>2.32629631044593</c:v>
                </c:pt>
                <c:pt idx="882">
                  <c:v>2.353446598485287</c:v>
                </c:pt>
                <c:pt idx="883">
                  <c:v>2.3962212293001772</c:v>
                </c:pt>
                <c:pt idx="884">
                  <c:v>2.412322770760944</c:v>
                </c:pt>
                <c:pt idx="885">
                  <c:v>2.467890842504239</c:v>
                </c:pt>
                <c:pt idx="886">
                  <c:v>2.5337313137043127</c:v>
                </c:pt>
                <c:pt idx="887">
                  <c:v>2.6041238739305195</c:v>
                </c:pt>
                <c:pt idx="888">
                  <c:v>2.6477879008387939</c:v>
                </c:pt>
                <c:pt idx="889">
                  <c:v>2.6606157422582766</c:v>
                </c:pt>
                <c:pt idx="890">
                  <c:v>2.701901266347706</c:v>
                </c:pt>
                <c:pt idx="891">
                  <c:v>2.7316582115043064</c:v>
                </c:pt>
                <c:pt idx="892">
                  <c:v>2.7805091091536727</c:v>
                </c:pt>
                <c:pt idx="893">
                  <c:v>2.8285072489375507</c:v>
                </c:pt>
                <c:pt idx="894">
                  <c:v>2.8978254899931777</c:v>
                </c:pt>
                <c:pt idx="895">
                  <c:v>2.9651742695884553</c:v>
                </c:pt>
                <c:pt idx="896">
                  <c:v>3.035548870874849</c:v>
                </c:pt>
                <c:pt idx="897">
                  <c:v>3.0833926386107824</c:v>
                </c:pt>
                <c:pt idx="898">
                  <c:v>3.1279625798560917</c:v>
                </c:pt>
                <c:pt idx="899">
                  <c:v>3.1521278634839556</c:v>
                </c:pt>
                <c:pt idx="900">
                  <c:v>3.1559184632095283</c:v>
                </c:pt>
                <c:pt idx="901">
                  <c:v>3.1606258757687189</c:v>
                </c:pt>
                <c:pt idx="902">
                  <c:v>3.1685047995465121</c:v>
                </c:pt>
                <c:pt idx="903">
                  <c:v>3.1797968443141311</c:v>
                </c:pt>
                <c:pt idx="904">
                  <c:v>3.195405763365422</c:v>
                </c:pt>
                <c:pt idx="905">
                  <c:v>3.2126457504809025</c:v>
                </c:pt>
                <c:pt idx="906">
                  <c:v>3.2190796455516812</c:v>
                </c:pt>
                <c:pt idx="907">
                  <c:v>3.2389985764083806</c:v>
                </c:pt>
                <c:pt idx="908">
                  <c:v>3.2869685791041992</c:v>
                </c:pt>
                <c:pt idx="909">
                  <c:v>3.3070260125953044</c:v>
                </c:pt>
                <c:pt idx="910">
                  <c:v>3.3555679847681263</c:v>
                </c:pt>
                <c:pt idx="911">
                  <c:v>3.4635510102541178</c:v>
                </c:pt>
                <c:pt idx="912">
                  <c:v>3.5223638696714854</c:v>
                </c:pt>
                <c:pt idx="913">
                  <c:v>3.5673916317271237</c:v>
                </c:pt>
                <c:pt idx="914">
                  <c:v>3.6034304091607794</c:v>
                </c:pt>
                <c:pt idx="915">
                  <c:v>3.6361143194425072</c:v>
                </c:pt>
                <c:pt idx="916">
                  <c:v>3.6810906901380225</c:v>
                </c:pt>
                <c:pt idx="917">
                  <c:v>3.6994328256821252</c:v>
                </c:pt>
                <c:pt idx="918">
                  <c:v>3.7371387870259398</c:v>
                </c:pt>
                <c:pt idx="919">
                  <c:v>3.761791018383287</c:v>
                </c:pt>
                <c:pt idx="920">
                  <c:v>3.7883517190062665</c:v>
                </c:pt>
                <c:pt idx="921">
                  <c:v>3.8051910943866285</c:v>
                </c:pt>
                <c:pt idx="922">
                  <c:v>3.8153795666155732</c:v>
                </c:pt>
                <c:pt idx="923">
                  <c:v>3.8340322662982151</c:v>
                </c:pt>
                <c:pt idx="924">
                  <c:v>3.8611350176143033</c:v>
                </c:pt>
                <c:pt idx="925">
                  <c:v>3.9028635544489099</c:v>
                </c:pt>
                <c:pt idx="926">
                  <c:v>3.9203367382983578</c:v>
                </c:pt>
                <c:pt idx="927">
                  <c:v>3.9353056518185436</c:v>
                </c:pt>
                <c:pt idx="928">
                  <c:v>3.9537539023394741</c:v>
                </c:pt>
                <c:pt idx="929">
                  <c:v>4.0048153488388412</c:v>
                </c:pt>
                <c:pt idx="930">
                  <c:v>4.0679303294059661</c:v>
                </c:pt>
                <c:pt idx="931">
                  <c:v>4.1398282067721448</c:v>
                </c:pt>
                <c:pt idx="932">
                  <c:v>4.1953590080430647</c:v>
                </c:pt>
                <c:pt idx="933">
                  <c:v>4.2190782327380161</c:v>
                </c:pt>
                <c:pt idx="934">
                  <c:v>4.2569762491204033</c:v>
                </c:pt>
                <c:pt idx="935">
                  <c:v>4.2752570680540947</c:v>
                </c:pt>
                <c:pt idx="936">
                  <c:v>4.2959546501104784</c:v>
                </c:pt>
                <c:pt idx="937">
                  <c:v>4.31578589238012</c:v>
                </c:pt>
                <c:pt idx="938">
                  <c:v>4.3413196841068142</c:v>
                </c:pt>
                <c:pt idx="939">
                  <c:v>4.3607978513640733</c:v>
                </c:pt>
                <c:pt idx="940">
                  <c:v>4.4178653676011042</c:v>
                </c:pt>
                <c:pt idx="941">
                  <c:v>4.5027441659486467</c:v>
                </c:pt>
                <c:pt idx="942">
                  <c:v>4.558172382464365</c:v>
                </c:pt>
                <c:pt idx="943">
                  <c:v>4.5636780438247033</c:v>
                </c:pt>
                <c:pt idx="944">
                  <c:v>4.5951392785693272</c:v>
                </c:pt>
                <c:pt idx="945">
                  <c:v>4.6115592364774693</c:v>
                </c:pt>
                <c:pt idx="946">
                  <c:v>4.638014091607678</c:v>
                </c:pt>
                <c:pt idx="947">
                  <c:v>4.6785381647429407</c:v>
                </c:pt>
                <c:pt idx="948">
                  <c:v>4.7303529901601804</c:v>
                </c:pt>
                <c:pt idx="949">
                  <c:v>4.7731357427675647</c:v>
                </c:pt>
                <c:pt idx="950">
                  <c:v>4.8050774586964611</c:v>
                </c:pt>
                <c:pt idx="951">
                  <c:v>4.8508416854937124</c:v>
                </c:pt>
                <c:pt idx="952">
                  <c:v>4.8734991281763396</c:v>
                </c:pt>
                <c:pt idx="953">
                  <c:v>4.9044798268045646</c:v>
                </c:pt>
                <c:pt idx="954">
                  <c:v>4.9353611298995848</c:v>
                </c:pt>
                <c:pt idx="955">
                  <c:v>4.9595411832457419</c:v>
                </c:pt>
                <c:pt idx="956">
                  <c:v>5.0202783264101996</c:v>
                </c:pt>
                <c:pt idx="957">
                  <c:v>5.0557952995831323</c:v>
                </c:pt>
                <c:pt idx="958">
                  <c:v>5.0865574996788236</c:v>
                </c:pt>
                <c:pt idx="959">
                  <c:v>5.1204165653605855</c:v>
                </c:pt>
                <c:pt idx="960">
                  <c:v>5.1609457358625876</c:v>
                </c:pt>
                <c:pt idx="961">
                  <c:v>5.1819881778604078</c:v>
                </c:pt>
                <c:pt idx="962">
                  <c:v>5.2166665689872715</c:v>
                </c:pt>
                <c:pt idx="963">
                  <c:v>5.231708758962494</c:v>
                </c:pt>
                <c:pt idx="964">
                  <c:v>5.2504854776296961</c:v>
                </c:pt>
                <c:pt idx="965">
                  <c:v>5.2794344798725357</c:v>
                </c:pt>
                <c:pt idx="966">
                  <c:v>5.3303837573677182</c:v>
                </c:pt>
                <c:pt idx="967">
                  <c:v>5.3571780506572857</c:v>
                </c:pt>
                <c:pt idx="968">
                  <c:v>5.418074393752792</c:v>
                </c:pt>
                <c:pt idx="969">
                  <c:v>5.4967107529937609</c:v>
                </c:pt>
                <c:pt idx="970">
                  <c:v>5.538119718754519</c:v>
                </c:pt>
                <c:pt idx="971">
                  <c:v>5.5643886060440124</c:v>
                </c:pt>
                <c:pt idx="972">
                  <c:v>5.6091313457269809</c:v>
                </c:pt>
                <c:pt idx="973">
                  <c:v>5.627949404055876</c:v>
                </c:pt>
                <c:pt idx="974">
                  <c:v>5.6387888684141796</c:v>
                </c:pt>
                <c:pt idx="975">
                  <c:v>5.6584547136907082</c:v>
                </c:pt>
                <c:pt idx="976">
                  <c:v>5.6812605293260043</c:v>
                </c:pt>
                <c:pt idx="977">
                  <c:v>5.6815583697502614</c:v>
                </c:pt>
                <c:pt idx="978">
                  <c:v>5.7121033855606189</c:v>
                </c:pt>
                <c:pt idx="979">
                  <c:v>5.7395404942549799</c:v>
                </c:pt>
                <c:pt idx="980">
                  <c:v>5.7534166238689348</c:v>
                </c:pt>
                <c:pt idx="981">
                  <c:v>5.8083159922655341</c:v>
                </c:pt>
                <c:pt idx="982">
                  <c:v>5.8300626377959075</c:v>
                </c:pt>
                <c:pt idx="983">
                  <c:v>5.8655903996013166</c:v>
                </c:pt>
                <c:pt idx="984">
                  <c:v>5.8965159237490354</c:v>
                </c:pt>
                <c:pt idx="985">
                  <c:v>5.9215000270257274</c:v>
                </c:pt>
                <c:pt idx="986">
                  <c:v>5.9447109744496736</c:v>
                </c:pt>
                <c:pt idx="987">
                  <c:v>5.9626162010312456</c:v>
                </c:pt>
                <c:pt idx="988">
                  <c:v>5.99724222755178</c:v>
                </c:pt>
                <c:pt idx="989">
                  <c:v>6.0443923990061048</c:v>
                </c:pt>
                <c:pt idx="990">
                  <c:v>6.0983041635738422</c:v>
                </c:pt>
                <c:pt idx="991">
                  <c:v>6.1609356167698026</c:v>
                </c:pt>
                <c:pt idx="992">
                  <c:v>6.1701359793735815</c:v>
                </c:pt>
                <c:pt idx="993">
                  <c:v>6.1879512848075464</c:v>
                </c:pt>
                <c:pt idx="994">
                  <c:v>6.226668967636007</c:v>
                </c:pt>
                <c:pt idx="995">
                  <c:v>6.2594483089504438</c:v>
                </c:pt>
                <c:pt idx="996">
                  <c:v>6.2930683933549503</c:v>
                </c:pt>
                <c:pt idx="997">
                  <c:v>6.3250558974813131</c:v>
                </c:pt>
                <c:pt idx="998">
                  <c:v>6.366452001669054</c:v>
                </c:pt>
                <c:pt idx="999">
                  <c:v>6.3872504914717965</c:v>
                </c:pt>
                <c:pt idx="1000">
                  <c:v>6.4176828708285001</c:v>
                </c:pt>
                <c:pt idx="1001">
                  <c:v>6.4436789484873858</c:v>
                </c:pt>
                <c:pt idx="1002">
                  <c:v>6.4704166981175533</c:v>
                </c:pt>
                <c:pt idx="1003">
                  <c:v>6.5087338956594687</c:v>
                </c:pt>
                <c:pt idx="1004">
                  <c:v>6.5347985317535269</c:v>
                </c:pt>
                <c:pt idx="1005">
                  <c:v>6.5664246027628215</c:v>
                </c:pt>
                <c:pt idx="1006">
                  <c:v>6.5904491294346279</c:v>
                </c:pt>
                <c:pt idx="1007">
                  <c:v>6.6241710782460661</c:v>
                </c:pt>
                <c:pt idx="1008">
                  <c:v>6.6694731237989302</c:v>
                </c:pt>
                <c:pt idx="1009">
                  <c:v>6.697235835833748</c:v>
                </c:pt>
                <c:pt idx="1010">
                  <c:v>6.7326971287298587</c:v>
                </c:pt>
                <c:pt idx="1011">
                  <c:v>6.7547636863354299</c:v>
                </c:pt>
                <c:pt idx="1012">
                  <c:v>6.8232866646697037</c:v>
                </c:pt>
                <c:pt idx="1013">
                  <c:v>6.862454008169216</c:v>
                </c:pt>
                <c:pt idx="1014">
                  <c:v>6.8723278253099984</c:v>
                </c:pt>
                <c:pt idx="1015">
                  <c:v>6.8809093471292604</c:v>
                </c:pt>
                <c:pt idx="1016">
                  <c:v>6.9050546154619692</c:v>
                </c:pt>
                <c:pt idx="1017">
                  <c:v>6.9318657679961371</c:v>
                </c:pt>
                <c:pt idx="1018">
                  <c:v>6.9450387554263031</c:v>
                </c:pt>
                <c:pt idx="1019">
                  <c:v>6.9610185436339345</c:v>
                </c:pt>
                <c:pt idx="1020">
                  <c:v>6.9587229295144715</c:v>
                </c:pt>
                <c:pt idx="1021">
                  <c:v>6.9846627164123714</c:v>
                </c:pt>
                <c:pt idx="1022">
                  <c:v>7.0066828535751746</c:v>
                </c:pt>
                <c:pt idx="1023">
                  <c:v>7.0469648826606779</c:v>
                </c:pt>
                <c:pt idx="1024">
                  <c:v>7.1191290813515167</c:v>
                </c:pt>
                <c:pt idx="1025">
                  <c:v>7.1844397477723199</c:v>
                </c:pt>
                <c:pt idx="1026">
                  <c:v>7.233159362851227</c:v>
                </c:pt>
                <c:pt idx="1027">
                  <c:v>7.2892481889162086</c:v>
                </c:pt>
                <c:pt idx="1028">
                  <c:v>7.309942994269381</c:v>
                </c:pt>
                <c:pt idx="1029">
                  <c:v>7.3124491126367541</c:v>
                </c:pt>
                <c:pt idx="1030">
                  <c:v>7.366382041951125</c:v>
                </c:pt>
                <c:pt idx="1031">
                  <c:v>7.3837898897574306</c:v>
                </c:pt>
                <c:pt idx="1032">
                  <c:v>7.4022477027661733</c:v>
                </c:pt>
                <c:pt idx="1033">
                  <c:v>7.4140288179604941</c:v>
                </c:pt>
                <c:pt idx="1034">
                  <c:v>7.4327235393062736</c:v>
                </c:pt>
                <c:pt idx="1035">
                  <c:v>7.4386573338298012</c:v>
                </c:pt>
                <c:pt idx="1036">
                  <c:v>7.4577426867291852</c:v>
                </c:pt>
                <c:pt idx="1037">
                  <c:v>7.4574531007811533</c:v>
                </c:pt>
                <c:pt idx="1038">
                  <c:v>7.4728603421980395</c:v>
                </c:pt>
                <c:pt idx="1039">
                  <c:v>7.5033259010775293</c:v>
                </c:pt>
                <c:pt idx="1040">
                  <c:v>7.5466465584959614</c:v>
                </c:pt>
                <c:pt idx="1041">
                  <c:v>7.5716757462079176</c:v>
                </c:pt>
                <c:pt idx="1042">
                  <c:v>7.6215608443348852</c:v>
                </c:pt>
                <c:pt idx="1043">
                  <c:v>7.6474655052183422</c:v>
                </c:pt>
                <c:pt idx="1044">
                  <c:v>7.7079551825514407</c:v>
                </c:pt>
                <c:pt idx="1045">
                  <c:v>7.802743666162792</c:v>
                </c:pt>
                <c:pt idx="1046">
                  <c:v>7.8214538060578427</c:v>
                </c:pt>
                <c:pt idx="1047">
                  <c:v>7.8406929371058309</c:v>
                </c:pt>
                <c:pt idx="1048">
                  <c:v>7.8726069284653537</c:v>
                </c:pt>
                <c:pt idx="1049">
                  <c:v>7.8966359751902804</c:v>
                </c:pt>
                <c:pt idx="1050">
                  <c:v>7.9202546113791179</c:v>
                </c:pt>
                <c:pt idx="1051">
                  <c:v>7.9464469231287911</c:v>
                </c:pt>
                <c:pt idx="1052">
                  <c:v>7.9656811547767159</c:v>
                </c:pt>
                <c:pt idx="1053">
                  <c:v>7.9766449791205734</c:v>
                </c:pt>
                <c:pt idx="1054">
                  <c:v>7.9993360853611417</c:v>
                </c:pt>
                <c:pt idx="1055">
                  <c:v>8.0178603123470911</c:v>
                </c:pt>
                <c:pt idx="1056">
                  <c:v>8.0510146852856064</c:v>
                </c:pt>
                <c:pt idx="1057">
                  <c:v>8.0716285214948549</c:v>
                </c:pt>
                <c:pt idx="1058">
                  <c:v>8.0962585930986375</c:v>
                </c:pt>
                <c:pt idx="1059">
                  <c:v>8.1111356721500947</c:v>
                </c:pt>
                <c:pt idx="1060">
                  <c:v>8.1581603621633807</c:v>
                </c:pt>
                <c:pt idx="1061">
                  <c:v>8.181641666929929</c:v>
                </c:pt>
                <c:pt idx="1062">
                  <c:v>8.2192246488768443</c:v>
                </c:pt>
                <c:pt idx="1063">
                  <c:v>8.22197232208336</c:v>
                </c:pt>
                <c:pt idx="1064">
                  <c:v>8.2201163884538015</c:v>
                </c:pt>
                <c:pt idx="1065">
                  <c:v>8.2288243431996371</c:v>
                </c:pt>
                <c:pt idx="1066">
                  <c:v>8.2737299726552074</c:v>
                </c:pt>
                <c:pt idx="1067">
                  <c:v>8.2889626121778868</c:v>
                </c:pt>
                <c:pt idx="1068">
                  <c:v>8.313113841259467</c:v>
                </c:pt>
                <c:pt idx="1069">
                  <c:v>8.3678923581318791</c:v>
                </c:pt>
                <c:pt idx="1070">
                  <c:v>8.4040668780815615</c:v>
                </c:pt>
                <c:pt idx="1071">
                  <c:v>8.4528667585422426</c:v>
                </c:pt>
                <c:pt idx="1072">
                  <c:v>8.4813672495646095</c:v>
                </c:pt>
                <c:pt idx="1073">
                  <c:v>8.5217506372615048</c:v>
                </c:pt>
                <c:pt idx="1074">
                  <c:v>8.5464979918214787</c:v>
                </c:pt>
                <c:pt idx="1075">
                  <c:v>8.5765679814001068</c:v>
                </c:pt>
                <c:pt idx="1076">
                  <c:v>8.6048761644863632</c:v>
                </c:pt>
                <c:pt idx="1077">
                  <c:v>8.649311309524899</c:v>
                </c:pt>
                <c:pt idx="1078">
                  <c:v>8.6789384293925345</c:v>
                </c:pt>
                <c:pt idx="1079">
                  <c:v>8.7294969820561175</c:v>
                </c:pt>
                <c:pt idx="1080">
                  <c:v>8.7383152474166277</c:v>
                </c:pt>
                <c:pt idx="1081">
                  <c:v>8.7432741898210491</c:v>
                </c:pt>
                <c:pt idx="1082">
                  <c:v>8.7540508035951259</c:v>
                </c:pt>
                <c:pt idx="1083">
                  <c:v>8.7517543592640976</c:v>
                </c:pt>
                <c:pt idx="1084">
                  <c:v>8.7862018909062414</c:v>
                </c:pt>
                <c:pt idx="1085">
                  <c:v>8.7930271876351167</c:v>
                </c:pt>
                <c:pt idx="1086">
                  <c:v>8.8240382175655885</c:v>
                </c:pt>
                <c:pt idx="1087">
                  <c:v>8.838790645387185</c:v>
                </c:pt>
                <c:pt idx="1088">
                  <c:v>8.8425777097156821</c:v>
                </c:pt>
                <c:pt idx="1089">
                  <c:v>8.8430103028253164</c:v>
                </c:pt>
                <c:pt idx="1090">
                  <c:v>8.8506479360721535</c:v>
                </c:pt>
                <c:pt idx="1091">
                  <c:v>8.8690074148964229</c:v>
                </c:pt>
                <c:pt idx="1092">
                  <c:v>8.8842713423814672</c:v>
                </c:pt>
                <c:pt idx="1093">
                  <c:v>8.8970488320281316</c:v>
                </c:pt>
                <c:pt idx="1094">
                  <c:v>8.905056130049104</c:v>
                </c:pt>
                <c:pt idx="1095">
                  <c:v>8.9735535997888523</c:v>
                </c:pt>
                <c:pt idx="1096">
                  <c:v>9.0685109007515798</c:v>
                </c:pt>
                <c:pt idx="1097">
                  <c:v>9.0966548580569082</c:v>
                </c:pt>
                <c:pt idx="1098">
                  <c:v>9.1333770650337431</c:v>
                </c:pt>
                <c:pt idx="1099">
                  <c:v>9.1667803776703138</c:v>
                </c:pt>
                <c:pt idx="1100">
                  <c:v>9.1997220863761946</c:v>
                </c:pt>
                <c:pt idx="1101">
                  <c:v>9.2187008185028336</c:v>
                </c:pt>
                <c:pt idx="1102">
                  <c:v>9.2374818924277786</c:v>
                </c:pt>
                <c:pt idx="1103">
                  <c:v>9.2859689927746736</c:v>
                </c:pt>
                <c:pt idx="1104">
                  <c:v>9.3234468495758342</c:v>
                </c:pt>
                <c:pt idx="1105">
                  <c:v>9.3662395056723913</c:v>
                </c:pt>
                <c:pt idx="1106">
                  <c:v>9.4202900040118447</c:v>
                </c:pt>
                <c:pt idx="1107">
                  <c:v>9.4224077399714048</c:v>
                </c:pt>
                <c:pt idx="1108">
                  <c:v>9.4292962448706987</c:v>
                </c:pt>
                <c:pt idx="1109">
                  <c:v>9.4339393993208791</c:v>
                </c:pt>
                <c:pt idx="1110">
                  <c:v>9.460039590532876</c:v>
                </c:pt>
                <c:pt idx="1111">
                  <c:v>9.4883512489091224</c:v>
                </c:pt>
                <c:pt idx="1112">
                  <c:v>9.5087248611116735</c:v>
                </c:pt>
                <c:pt idx="1113">
                  <c:v>9.5278419694233225</c:v>
                </c:pt>
                <c:pt idx="1114">
                  <c:v>9.5610460567139395</c:v>
                </c:pt>
                <c:pt idx="1115">
                  <c:v>9.5745282722747849</c:v>
                </c:pt>
                <c:pt idx="1116">
                  <c:v>9.5972415330934151</c:v>
                </c:pt>
                <c:pt idx="1117">
                  <c:v>9.6393049113414406</c:v>
                </c:pt>
                <c:pt idx="1118">
                  <c:v>9.6524057717680467</c:v>
                </c:pt>
                <c:pt idx="1119">
                  <c:v>9.6602011808358696</c:v>
                </c:pt>
                <c:pt idx="1120">
                  <c:v>9.667760979228623</c:v>
                </c:pt>
                <c:pt idx="1121">
                  <c:v>9.6950752349750591</c:v>
                </c:pt>
                <c:pt idx="1122">
                  <c:v>9.7275682013236882</c:v>
                </c:pt>
                <c:pt idx="1123">
                  <c:v>9.76890212034297</c:v>
                </c:pt>
                <c:pt idx="1124">
                  <c:v>9.7900942827106938</c:v>
                </c:pt>
                <c:pt idx="1125">
                  <c:v>9.8290902467079722</c:v>
                </c:pt>
                <c:pt idx="1126">
                  <c:v>9.8593120679439714</c:v>
                </c:pt>
                <c:pt idx="1127">
                  <c:v>9.9006322070760326</c:v>
                </c:pt>
                <c:pt idx="1128">
                  <c:v>9.9215058980647424</c:v>
                </c:pt>
                <c:pt idx="1129">
                  <c:v>9.9462914030652989</c:v>
                </c:pt>
                <c:pt idx="1130">
                  <c:v>9.964107857950232</c:v>
                </c:pt>
                <c:pt idx="1131">
                  <c:v>9.9809627731533794</c:v>
                </c:pt>
                <c:pt idx="1132">
                  <c:v>10.010850919012615</c:v>
                </c:pt>
                <c:pt idx="1133">
                  <c:v>10.029885689001883</c:v>
                </c:pt>
                <c:pt idx="1134">
                  <c:v>10.050403225620485</c:v>
                </c:pt>
                <c:pt idx="1135">
                  <c:v>10.058040605969797</c:v>
                </c:pt>
                <c:pt idx="1136">
                  <c:v>10.078348343161947</c:v>
                </c:pt>
                <c:pt idx="1137">
                  <c:v>10.096707783639868</c:v>
                </c:pt>
                <c:pt idx="1138">
                  <c:v>10.130211410123891</c:v>
                </c:pt>
                <c:pt idx="1139">
                  <c:v>10.177483742174164</c:v>
                </c:pt>
                <c:pt idx="1140">
                  <c:v>10.195085696198925</c:v>
                </c:pt>
                <c:pt idx="1141">
                  <c:v>10.233259343495849</c:v>
                </c:pt>
                <c:pt idx="1142">
                  <c:v>10.254506300997225</c:v>
                </c:pt>
                <c:pt idx="1143">
                  <c:v>10.286784370552649</c:v>
                </c:pt>
                <c:pt idx="1144">
                  <c:v>10.310385856252113</c:v>
                </c:pt>
                <c:pt idx="1145">
                  <c:v>10.32866047294878</c:v>
                </c:pt>
                <c:pt idx="1146">
                  <c:v>10.345013560840011</c:v>
                </c:pt>
                <c:pt idx="1147">
                  <c:v>10.357627940986614</c:v>
                </c:pt>
                <c:pt idx="1148">
                  <c:v>10.366841412885908</c:v>
                </c:pt>
                <c:pt idx="1149">
                  <c:v>10.379135430093466</c:v>
                </c:pt>
                <c:pt idx="1150">
                  <c:v>10.380788246452678</c:v>
                </c:pt>
                <c:pt idx="1151">
                  <c:v>10.394688130959938</c:v>
                </c:pt>
                <c:pt idx="1152">
                  <c:v>10.416142347497182</c:v>
                </c:pt>
                <c:pt idx="1153">
                  <c:v>10.430431422862663</c:v>
                </c:pt>
                <c:pt idx="1154">
                  <c:v>10.445863645317088</c:v>
                </c:pt>
                <c:pt idx="1155">
                  <c:v>10.47021132304139</c:v>
                </c:pt>
                <c:pt idx="1156">
                  <c:v>10.496295337010331</c:v>
                </c:pt>
                <c:pt idx="1157">
                  <c:v>10.542231042822559</c:v>
                </c:pt>
                <c:pt idx="1158">
                  <c:v>10.581701038044233</c:v>
                </c:pt>
                <c:pt idx="1159">
                  <c:v>10.601077335719545</c:v>
                </c:pt>
                <c:pt idx="1160">
                  <c:v>10.654067960191449</c:v>
                </c:pt>
                <c:pt idx="1161">
                  <c:v>10.723477305017493</c:v>
                </c:pt>
                <c:pt idx="1162">
                  <c:v>10.761068804689478</c:v>
                </c:pt>
                <c:pt idx="1163">
                  <c:v>10.798228674146749</c:v>
                </c:pt>
                <c:pt idx="1164">
                  <c:v>10.803592368992964</c:v>
                </c:pt>
                <c:pt idx="1165">
                  <c:v>10.821642740959735</c:v>
                </c:pt>
                <c:pt idx="1166">
                  <c:v>10.830455799090199</c:v>
                </c:pt>
                <c:pt idx="1167">
                  <c:v>10.842111053496117</c:v>
                </c:pt>
                <c:pt idx="1168">
                  <c:v>10.855996833700877</c:v>
                </c:pt>
                <c:pt idx="1169">
                  <c:v>10.882014505209925</c:v>
                </c:pt>
                <c:pt idx="1170">
                  <c:v>10.894839025783465</c:v>
                </c:pt>
                <c:pt idx="1171">
                  <c:v>10.901748189633476</c:v>
                </c:pt>
                <c:pt idx="1172">
                  <c:v>10.905537629557182</c:v>
                </c:pt>
                <c:pt idx="1173">
                  <c:v>10.921249271222022</c:v>
                </c:pt>
                <c:pt idx="1174">
                  <c:v>10.945078729839308</c:v>
                </c:pt>
                <c:pt idx="1175">
                  <c:v>10.974703397418962</c:v>
                </c:pt>
                <c:pt idx="1176">
                  <c:v>10.997072155882048</c:v>
                </c:pt>
                <c:pt idx="1177">
                  <c:v>11.012380573903879</c:v>
                </c:pt>
                <c:pt idx="1178">
                  <c:v>11.029113449784555</c:v>
                </c:pt>
                <c:pt idx="1179">
                  <c:v>11.042251542337544</c:v>
                </c:pt>
                <c:pt idx="1180">
                  <c:v>11.059429251007014</c:v>
                </c:pt>
                <c:pt idx="1181">
                  <c:v>11.081896684655479</c:v>
                </c:pt>
                <c:pt idx="1182">
                  <c:v>11.126087569669396</c:v>
                </c:pt>
                <c:pt idx="1183">
                  <c:v>11.156636489873229</c:v>
                </c:pt>
                <c:pt idx="1184">
                  <c:v>11.171005110272237</c:v>
                </c:pt>
                <c:pt idx="1185">
                  <c:v>11.186688812815682</c:v>
                </c:pt>
                <c:pt idx="1186">
                  <c:v>11.200542474846486</c:v>
                </c:pt>
                <c:pt idx="1187">
                  <c:v>11.217938412564866</c:v>
                </c:pt>
                <c:pt idx="1188">
                  <c:v>11.229172808803279</c:v>
                </c:pt>
                <c:pt idx="1189">
                  <c:v>11.241409111139344</c:v>
                </c:pt>
                <c:pt idx="1190">
                  <c:v>11.263428577710066</c:v>
                </c:pt>
                <c:pt idx="1191">
                  <c:v>11.289667161693217</c:v>
                </c:pt>
                <c:pt idx="1192">
                  <c:v>11.323762355256195</c:v>
                </c:pt>
                <c:pt idx="1193">
                  <c:v>11.341220472967084</c:v>
                </c:pt>
                <c:pt idx="1194">
                  <c:v>11.356790224810087</c:v>
                </c:pt>
                <c:pt idx="1195">
                  <c:v>11.376625729059864</c:v>
                </c:pt>
                <c:pt idx="1196">
                  <c:v>11.423602915520426</c:v>
                </c:pt>
                <c:pt idx="1197">
                  <c:v>11.461717550285167</c:v>
                </c:pt>
                <c:pt idx="1198">
                  <c:v>11.486700026310059</c:v>
                </c:pt>
                <c:pt idx="1199">
                  <c:v>11.523125014756552</c:v>
                </c:pt>
                <c:pt idx="1200">
                  <c:v>11.540414782566</c:v>
                </c:pt>
                <c:pt idx="1201">
                  <c:v>11.556548343747608</c:v>
                </c:pt>
                <c:pt idx="1202">
                  <c:v>11.563452553264664</c:v>
                </c:pt>
                <c:pt idx="1203">
                  <c:v>11.573763092811495</c:v>
                </c:pt>
                <c:pt idx="1204">
                  <c:v>11.594213203860647</c:v>
                </c:pt>
                <c:pt idx="1205">
                  <c:v>11.610167516644655</c:v>
                </c:pt>
                <c:pt idx="1206">
                  <c:v>11.621198904417085</c:v>
                </c:pt>
                <c:pt idx="1207">
                  <c:v>11.623252871478707</c:v>
                </c:pt>
                <c:pt idx="1208">
                  <c:v>11.628898614027971</c:v>
                </c:pt>
                <c:pt idx="1209">
                  <c:v>11.657237848764312</c:v>
                </c:pt>
                <c:pt idx="1210">
                  <c:v>11.675730458197208</c:v>
                </c:pt>
                <c:pt idx="1211">
                  <c:v>11.707077231269579</c:v>
                </c:pt>
                <c:pt idx="1212">
                  <c:v>11.716131942692275</c:v>
                </c:pt>
                <c:pt idx="1213">
                  <c:v>11.720016070481144</c:v>
                </c:pt>
                <c:pt idx="1214">
                  <c:v>11.71886959113605</c:v>
                </c:pt>
                <c:pt idx="1215">
                  <c:v>11.739083507962123</c:v>
                </c:pt>
                <c:pt idx="1216">
                  <c:v>11.752479414465167</c:v>
                </c:pt>
                <c:pt idx="1217">
                  <c:v>11.76081173227821</c:v>
                </c:pt>
                <c:pt idx="1218">
                  <c:v>11.770628526900328</c:v>
                </c:pt>
                <c:pt idx="1219">
                  <c:v>11.783595019163929</c:v>
                </c:pt>
                <c:pt idx="1220">
                  <c:v>11.795072008769459</c:v>
                </c:pt>
                <c:pt idx="1221">
                  <c:v>11.796526115929918</c:v>
                </c:pt>
                <c:pt idx="1222">
                  <c:v>11.802326548707642</c:v>
                </c:pt>
                <c:pt idx="1223">
                  <c:v>11.810499540141063</c:v>
                </c:pt>
                <c:pt idx="1224">
                  <c:v>11.822274754693618</c:v>
                </c:pt>
                <c:pt idx="1225">
                  <c:v>11.824860192132691</c:v>
                </c:pt>
                <c:pt idx="1226">
                  <c:v>11.82775952596643</c:v>
                </c:pt>
                <c:pt idx="1227">
                  <c:v>11.851159184763016</c:v>
                </c:pt>
                <c:pt idx="1228">
                  <c:v>11.874039436654794</c:v>
                </c:pt>
                <c:pt idx="1229">
                  <c:v>11.875248475339761</c:v>
                </c:pt>
                <c:pt idx="1230">
                  <c:v>11.891049850536817</c:v>
                </c:pt>
                <c:pt idx="1231">
                  <c:v>11.904339246130846</c:v>
                </c:pt>
                <c:pt idx="1232">
                  <c:v>11.907811792170708</c:v>
                </c:pt>
                <c:pt idx="1233">
                  <c:v>11.913289376550484</c:v>
                </c:pt>
                <c:pt idx="1234">
                  <c:v>11.915355478602496</c:v>
                </c:pt>
                <c:pt idx="1235">
                  <c:v>11.920476529265633</c:v>
                </c:pt>
                <c:pt idx="1236">
                  <c:v>11.920636971926157</c:v>
                </c:pt>
                <c:pt idx="1237">
                  <c:v>11.920217482936602</c:v>
                </c:pt>
                <c:pt idx="1238">
                  <c:v>11.939897888555794</c:v>
                </c:pt>
                <c:pt idx="1239">
                  <c:v>11.946321484205214</c:v>
                </c:pt>
                <c:pt idx="1240">
                  <c:v>11.936130845757219</c:v>
                </c:pt>
                <c:pt idx="1241">
                  <c:v>11.945942938944743</c:v>
                </c:pt>
                <c:pt idx="1242">
                  <c:v>11.95461084028021</c:v>
                </c:pt>
                <c:pt idx="1243">
                  <c:v>11.953444834851013</c:v>
                </c:pt>
                <c:pt idx="1244">
                  <c:v>11.955609414122559</c:v>
                </c:pt>
                <c:pt idx="1245">
                  <c:v>11.948024910410703</c:v>
                </c:pt>
                <c:pt idx="1246">
                  <c:v>11.951409553311464</c:v>
                </c:pt>
                <c:pt idx="1247">
                  <c:v>11.965043808846865</c:v>
                </c:pt>
                <c:pt idx="1248">
                  <c:v>11.954160530778257</c:v>
                </c:pt>
                <c:pt idx="1249">
                  <c:v>11.967335524807165</c:v>
                </c:pt>
                <c:pt idx="1250">
                  <c:v>11.962604907731711</c:v>
                </c:pt>
                <c:pt idx="1251">
                  <c:v>11.961365768881759</c:v>
                </c:pt>
                <c:pt idx="1252">
                  <c:v>11.964619618423155</c:v>
                </c:pt>
                <c:pt idx="1253">
                  <c:v>11.967986500350857</c:v>
                </c:pt>
                <c:pt idx="1254">
                  <c:v>11.967234831612405</c:v>
                </c:pt>
                <c:pt idx="1255">
                  <c:v>11.966332771912235</c:v>
                </c:pt>
                <c:pt idx="1256">
                  <c:v>11.971039161468989</c:v>
                </c:pt>
                <c:pt idx="1257">
                  <c:v>11.970651735722182</c:v>
                </c:pt>
                <c:pt idx="1258">
                  <c:v>11.966886782449492</c:v>
                </c:pt>
                <c:pt idx="1259">
                  <c:v>11.975000475281416</c:v>
                </c:pt>
                <c:pt idx="1260">
                  <c:v>11.973152475828952</c:v>
                </c:pt>
                <c:pt idx="1261">
                  <c:v>11.969999841863899</c:v>
                </c:pt>
                <c:pt idx="1262">
                  <c:v>11.969442174655631</c:v>
                </c:pt>
                <c:pt idx="1263">
                  <c:v>11.967582358393702</c:v>
                </c:pt>
                <c:pt idx="1264">
                  <c:v>11.968537898980259</c:v>
                </c:pt>
                <c:pt idx="1265">
                  <c:v>11.973926156110847</c:v>
                </c:pt>
                <c:pt idx="1266">
                  <c:v>11.975255144591557</c:v>
                </c:pt>
                <c:pt idx="1267">
                  <c:v>11.972438616530068</c:v>
                </c:pt>
                <c:pt idx="1268">
                  <c:v>11.973662408348096</c:v>
                </c:pt>
                <c:pt idx="1269">
                  <c:v>11.973743899873634</c:v>
                </c:pt>
                <c:pt idx="1270">
                  <c:v>11.9702567986666</c:v>
                </c:pt>
                <c:pt idx="1271">
                  <c:v>11.976644476436416</c:v>
                </c:pt>
                <c:pt idx="1272">
                  <c:v>11.979518213572661</c:v>
                </c:pt>
                <c:pt idx="1273">
                  <c:v>11.97824596671766</c:v>
                </c:pt>
                <c:pt idx="1274">
                  <c:v>11.976395355357338</c:v>
                </c:pt>
                <c:pt idx="1275">
                  <c:v>11.975064205833441</c:v>
                </c:pt>
                <c:pt idx="1276">
                  <c:v>11.982073154914552</c:v>
                </c:pt>
                <c:pt idx="1277">
                  <c:v>11.974709041294807</c:v>
                </c:pt>
                <c:pt idx="1278">
                  <c:v>11.976179017868827</c:v>
                </c:pt>
                <c:pt idx="1279">
                  <c:v>11.982765794535178</c:v>
                </c:pt>
                <c:pt idx="1280">
                  <c:v>11.988297778115985</c:v>
                </c:pt>
                <c:pt idx="1281">
                  <c:v>11.979898325977857</c:v>
                </c:pt>
                <c:pt idx="1282">
                  <c:v>11.979636865707255</c:v>
                </c:pt>
                <c:pt idx="1283">
                  <c:v>11.980950903088171</c:v>
                </c:pt>
                <c:pt idx="1284">
                  <c:v>11.97797144690772</c:v>
                </c:pt>
                <c:pt idx="1285">
                  <c:v>11.977377212989282</c:v>
                </c:pt>
                <c:pt idx="1286">
                  <c:v>11.988990940118182</c:v>
                </c:pt>
                <c:pt idx="1287">
                  <c:v>11.989791063894073</c:v>
                </c:pt>
                <c:pt idx="1288">
                  <c:v>11.989201080545541</c:v>
                </c:pt>
                <c:pt idx="1289">
                  <c:v>11.985649979302892</c:v>
                </c:pt>
                <c:pt idx="1290">
                  <c:v>11.975736108752145</c:v>
                </c:pt>
                <c:pt idx="1291">
                  <c:v>11.975697275250763</c:v>
                </c:pt>
                <c:pt idx="1292">
                  <c:v>11.971225455722523</c:v>
                </c:pt>
                <c:pt idx="1293">
                  <c:v>11.971920348605513</c:v>
                </c:pt>
                <c:pt idx="1294">
                  <c:v>11.98234490825152</c:v>
                </c:pt>
                <c:pt idx="1295">
                  <c:v>11.976333327570376</c:v>
                </c:pt>
                <c:pt idx="1296">
                  <c:v>11.978881102720585</c:v>
                </c:pt>
                <c:pt idx="1297">
                  <c:v>11.980812720511979</c:v>
                </c:pt>
                <c:pt idx="1298">
                  <c:v>11.970975122846051</c:v>
                </c:pt>
                <c:pt idx="1299">
                  <c:v>11.961581043721647</c:v>
                </c:pt>
                <c:pt idx="1300">
                  <c:v>11.959669928317885</c:v>
                </c:pt>
                <c:pt idx="1301">
                  <c:v>11.957359300873783</c:v>
                </c:pt>
                <c:pt idx="1302">
                  <c:v>11.950487451018443</c:v>
                </c:pt>
                <c:pt idx="1303">
                  <c:v>11.92921315864508</c:v>
                </c:pt>
                <c:pt idx="1304">
                  <c:v>11.938409747420431</c:v>
                </c:pt>
                <c:pt idx="1305">
                  <c:v>11.910197819344104</c:v>
                </c:pt>
                <c:pt idx="1306">
                  <c:v>11.909679747387891</c:v>
                </c:pt>
                <c:pt idx="1307">
                  <c:v>11.899738267306081</c:v>
                </c:pt>
                <c:pt idx="1308">
                  <c:v>11.895692023964809</c:v>
                </c:pt>
                <c:pt idx="1309">
                  <c:v>11.882049178128106</c:v>
                </c:pt>
                <c:pt idx="1310">
                  <c:v>11.881300735897804</c:v>
                </c:pt>
                <c:pt idx="1311">
                  <c:v>11.873923006127306</c:v>
                </c:pt>
                <c:pt idx="1312">
                  <c:v>11.871085999437325</c:v>
                </c:pt>
                <c:pt idx="1313">
                  <c:v>11.873278230702432</c:v>
                </c:pt>
                <c:pt idx="1314">
                  <c:v>11.871752325070217</c:v>
                </c:pt>
                <c:pt idx="1315">
                  <c:v>11.878219964507897</c:v>
                </c:pt>
                <c:pt idx="1316">
                  <c:v>11.872373472989384</c:v>
                </c:pt>
                <c:pt idx="1317">
                  <c:v>11.871323995938244</c:v>
                </c:pt>
                <c:pt idx="1318">
                  <c:v>11.871724787995108</c:v>
                </c:pt>
                <c:pt idx="1319">
                  <c:v>11.87186300350136</c:v>
                </c:pt>
                <c:pt idx="1320">
                  <c:v>11.860695642075203</c:v>
                </c:pt>
                <c:pt idx="1321">
                  <c:v>11.835002808978057</c:v>
                </c:pt>
                <c:pt idx="1322">
                  <c:v>11.827840514967603</c:v>
                </c:pt>
                <c:pt idx="1323">
                  <c:v>11.828233597750248</c:v>
                </c:pt>
                <c:pt idx="1324">
                  <c:v>11.813412621844421</c:v>
                </c:pt>
                <c:pt idx="1325">
                  <c:v>11.800476085651844</c:v>
                </c:pt>
                <c:pt idx="1326">
                  <c:v>11.807963463678007</c:v>
                </c:pt>
                <c:pt idx="1327">
                  <c:v>11.810437869095647</c:v>
                </c:pt>
                <c:pt idx="1328">
                  <c:v>11.814355213693972</c:v>
                </c:pt>
                <c:pt idx="1329">
                  <c:v>11.805081243985594</c:v>
                </c:pt>
                <c:pt idx="1330">
                  <c:v>11.805285153120737</c:v>
                </c:pt>
                <c:pt idx="1331">
                  <c:v>11.791449042687352</c:v>
                </c:pt>
                <c:pt idx="1332">
                  <c:v>11.78239976857266</c:v>
                </c:pt>
                <c:pt idx="1333">
                  <c:v>11.786091119915776</c:v>
                </c:pt>
                <c:pt idx="1334">
                  <c:v>11.782898046958657</c:v>
                </c:pt>
                <c:pt idx="1335">
                  <c:v>11.766210210932048</c:v>
                </c:pt>
                <c:pt idx="1336">
                  <c:v>11.779339938085798</c:v>
                </c:pt>
                <c:pt idx="1337">
                  <c:v>11.770300083425123</c:v>
                </c:pt>
                <c:pt idx="1338">
                  <c:v>11.749950978575818</c:v>
                </c:pt>
                <c:pt idx="1339">
                  <c:v>11.740722797064896</c:v>
                </c:pt>
                <c:pt idx="1340">
                  <c:v>11.742889844150339</c:v>
                </c:pt>
                <c:pt idx="1341">
                  <c:v>11.75059847565163</c:v>
                </c:pt>
                <c:pt idx="1342">
                  <c:v>11.74810719228554</c:v>
                </c:pt>
                <c:pt idx="1343">
                  <c:v>11.730395383685766</c:v>
                </c:pt>
                <c:pt idx="1344">
                  <c:v>11.716865999338832</c:v>
                </c:pt>
                <c:pt idx="1345">
                  <c:v>11.717084227328467</c:v>
                </c:pt>
                <c:pt idx="1346">
                  <c:v>11.684583468778097</c:v>
                </c:pt>
                <c:pt idx="1347">
                  <c:v>11.675298600573569</c:v>
                </c:pt>
                <c:pt idx="1348">
                  <c:v>11.64690529622735</c:v>
                </c:pt>
                <c:pt idx="1349">
                  <c:v>11.640810744978547</c:v>
                </c:pt>
                <c:pt idx="1350">
                  <c:v>11.629765131630066</c:v>
                </c:pt>
                <c:pt idx="1351">
                  <c:v>11.626277111049987</c:v>
                </c:pt>
                <c:pt idx="1352">
                  <c:v>11.601072034132741</c:v>
                </c:pt>
                <c:pt idx="1353">
                  <c:v>11.60416034258802</c:v>
                </c:pt>
                <c:pt idx="1354">
                  <c:v>11.598780387571617</c:v>
                </c:pt>
                <c:pt idx="1355">
                  <c:v>11.589678891884759</c:v>
                </c:pt>
                <c:pt idx="1356">
                  <c:v>11.58606863401641</c:v>
                </c:pt>
                <c:pt idx="1357">
                  <c:v>11.573740326181481</c:v>
                </c:pt>
                <c:pt idx="1358">
                  <c:v>11.57552041497002</c:v>
                </c:pt>
                <c:pt idx="1359">
                  <c:v>11.556461477569114</c:v>
                </c:pt>
                <c:pt idx="1360">
                  <c:v>11.552243926242966</c:v>
                </c:pt>
                <c:pt idx="1361">
                  <c:v>11.540863196822414</c:v>
                </c:pt>
                <c:pt idx="1362">
                  <c:v>11.536163470717842</c:v>
                </c:pt>
                <c:pt idx="1363">
                  <c:v>11.522129394253177</c:v>
                </c:pt>
                <c:pt idx="1364">
                  <c:v>11.526269306572523</c:v>
                </c:pt>
                <c:pt idx="1365">
                  <c:v>11.519488796800225</c:v>
                </c:pt>
                <c:pt idx="1366">
                  <c:v>11.524595417685868</c:v>
                </c:pt>
                <c:pt idx="1367">
                  <c:v>11.514233832954924</c:v>
                </c:pt>
                <c:pt idx="1368">
                  <c:v>11.509213419496023</c:v>
                </c:pt>
                <c:pt idx="1369">
                  <c:v>11.509416190589972</c:v>
                </c:pt>
                <c:pt idx="1370">
                  <c:v>11.493688486720789</c:v>
                </c:pt>
                <c:pt idx="1371">
                  <c:v>11.489160442773416</c:v>
                </c:pt>
                <c:pt idx="1372">
                  <c:v>11.468966265524582</c:v>
                </c:pt>
                <c:pt idx="1373">
                  <c:v>11.470703662058268</c:v>
                </c:pt>
                <c:pt idx="1374">
                  <c:v>11.456521300743983</c:v>
                </c:pt>
                <c:pt idx="1375">
                  <c:v>11.4415570274915</c:v>
                </c:pt>
                <c:pt idx="1376">
                  <c:v>11.420870623765357</c:v>
                </c:pt>
                <c:pt idx="1377">
                  <c:v>11.402058915883606</c:v>
                </c:pt>
                <c:pt idx="1378">
                  <c:v>11.398993551753033</c:v>
                </c:pt>
                <c:pt idx="1379">
                  <c:v>11.403631002468394</c:v>
                </c:pt>
                <c:pt idx="1380">
                  <c:v>11.394261019238227</c:v>
                </c:pt>
                <c:pt idx="1381">
                  <c:v>11.385888059290995</c:v>
                </c:pt>
                <c:pt idx="1382">
                  <c:v>11.39352953470646</c:v>
                </c:pt>
                <c:pt idx="1383">
                  <c:v>11.387157417461236</c:v>
                </c:pt>
                <c:pt idx="1384">
                  <c:v>11.381888817822672</c:v>
                </c:pt>
                <c:pt idx="1385">
                  <c:v>11.389406780049061</c:v>
                </c:pt>
                <c:pt idx="1386">
                  <c:v>11.387525396873134</c:v>
                </c:pt>
                <c:pt idx="1387">
                  <c:v>11.372550819023875</c:v>
                </c:pt>
                <c:pt idx="1388">
                  <c:v>11.359724428651042</c:v>
                </c:pt>
                <c:pt idx="1389">
                  <c:v>11.344426193952495</c:v>
                </c:pt>
                <c:pt idx="1390">
                  <c:v>11.344597116356125</c:v>
                </c:pt>
                <c:pt idx="1391">
                  <c:v>11.330540143205214</c:v>
                </c:pt>
                <c:pt idx="1392">
                  <c:v>11.320956434394025</c:v>
                </c:pt>
                <c:pt idx="1393">
                  <c:v>11.304096317136292</c:v>
                </c:pt>
                <c:pt idx="1394">
                  <c:v>11.302241558834991</c:v>
                </c:pt>
                <c:pt idx="1395">
                  <c:v>11.299628142868844</c:v>
                </c:pt>
                <c:pt idx="1396">
                  <c:v>11.296634542980211</c:v>
                </c:pt>
                <c:pt idx="1397">
                  <c:v>11.294007743059019</c:v>
                </c:pt>
                <c:pt idx="1398">
                  <c:v>11.295675679429085</c:v>
                </c:pt>
                <c:pt idx="1399">
                  <c:v>11.299064550080173</c:v>
                </c:pt>
                <c:pt idx="1400">
                  <c:v>11.279942888544037</c:v>
                </c:pt>
                <c:pt idx="1401">
                  <c:v>11.279721034936173</c:v>
                </c:pt>
                <c:pt idx="1402">
                  <c:v>11.271015823722607</c:v>
                </c:pt>
                <c:pt idx="1403">
                  <c:v>11.270714172182473</c:v>
                </c:pt>
                <c:pt idx="1404">
                  <c:v>11.247453064717616</c:v>
                </c:pt>
                <c:pt idx="1405">
                  <c:v>11.248488759763319</c:v>
                </c:pt>
                <c:pt idx="1406">
                  <c:v>11.241411878257157</c:v>
                </c:pt>
                <c:pt idx="1407">
                  <c:v>11.239649400114249</c:v>
                </c:pt>
                <c:pt idx="1408">
                  <c:v>11.234771899479146</c:v>
                </c:pt>
                <c:pt idx="1409">
                  <c:v>11.231336617676913</c:v>
                </c:pt>
                <c:pt idx="1410">
                  <c:v>11.215543451315623</c:v>
                </c:pt>
                <c:pt idx="1411">
                  <c:v>11.207394862547194</c:v>
                </c:pt>
                <c:pt idx="1412">
                  <c:v>11.212347612006191</c:v>
                </c:pt>
                <c:pt idx="1413">
                  <c:v>11.19508969288705</c:v>
                </c:pt>
                <c:pt idx="1414">
                  <c:v>11.17742051643461</c:v>
                </c:pt>
                <c:pt idx="1415">
                  <c:v>11.152157306952981</c:v>
                </c:pt>
                <c:pt idx="1416">
                  <c:v>11.142445884139784</c:v>
                </c:pt>
                <c:pt idx="1417">
                  <c:v>11.108608153175437</c:v>
                </c:pt>
                <c:pt idx="1418">
                  <c:v>11.081017309853891</c:v>
                </c:pt>
                <c:pt idx="1419">
                  <c:v>11.05446630851905</c:v>
                </c:pt>
                <c:pt idx="1420">
                  <c:v>11.032914769389169</c:v>
                </c:pt>
                <c:pt idx="1421">
                  <c:v>11.018424939879324</c:v>
                </c:pt>
                <c:pt idx="1422">
                  <c:v>10.987734943479587</c:v>
                </c:pt>
                <c:pt idx="1423">
                  <c:v>10.969005623676797</c:v>
                </c:pt>
                <c:pt idx="1424">
                  <c:v>10.937237129053901</c:v>
                </c:pt>
                <c:pt idx="1425">
                  <c:v>10.939818436137704</c:v>
                </c:pt>
                <c:pt idx="1426">
                  <c:v>10.92733261678992</c:v>
                </c:pt>
                <c:pt idx="1427">
                  <c:v>10.921250201591226</c:v>
                </c:pt>
                <c:pt idx="1428">
                  <c:v>10.905419242375569</c:v>
                </c:pt>
                <c:pt idx="1429">
                  <c:v>10.905959197307613</c:v>
                </c:pt>
                <c:pt idx="1430">
                  <c:v>10.871237508617593</c:v>
                </c:pt>
                <c:pt idx="1431">
                  <c:v>10.867037515123201</c:v>
                </c:pt>
                <c:pt idx="1432">
                  <c:v>10.859387075234572</c:v>
                </c:pt>
                <c:pt idx="1433">
                  <c:v>10.847734883600735</c:v>
                </c:pt>
                <c:pt idx="1434">
                  <c:v>10.839054636839418</c:v>
                </c:pt>
                <c:pt idx="1435">
                  <c:v>10.835854855848993</c:v>
                </c:pt>
                <c:pt idx="1436">
                  <c:v>10.847131377379082</c:v>
                </c:pt>
                <c:pt idx="1437">
                  <c:v>10.850933419743104</c:v>
                </c:pt>
                <c:pt idx="1438">
                  <c:v>10.841787000300663</c:v>
                </c:pt>
                <c:pt idx="1439">
                  <c:v>10.842534039122299</c:v>
                </c:pt>
                <c:pt idx="1440">
                  <c:v>10.837504801167629</c:v>
                </c:pt>
                <c:pt idx="1441">
                  <c:v>10.832336411747523</c:v>
                </c:pt>
                <c:pt idx="1442">
                  <c:v>10.833018730185639</c:v>
                </c:pt>
                <c:pt idx="1443">
                  <c:v>10.83720396431268</c:v>
                </c:pt>
                <c:pt idx="1444">
                  <c:v>10.846712014838955</c:v>
                </c:pt>
                <c:pt idx="1445">
                  <c:v>10.827931903808851</c:v>
                </c:pt>
                <c:pt idx="1446">
                  <c:v>10.825557778008864</c:v>
                </c:pt>
                <c:pt idx="1447">
                  <c:v>10.836192853312587</c:v>
                </c:pt>
                <c:pt idx="1448">
                  <c:v>10.828405594032676</c:v>
                </c:pt>
                <c:pt idx="1449">
                  <c:v>10.826819577232383</c:v>
                </c:pt>
                <c:pt idx="1450">
                  <c:v>10.83092305035025</c:v>
                </c:pt>
                <c:pt idx="1451">
                  <c:v>10.829867536916371</c:v>
                </c:pt>
                <c:pt idx="1452">
                  <c:v>10.818571164886471</c:v>
                </c:pt>
                <c:pt idx="1453">
                  <c:v>10.827879269718876</c:v>
                </c:pt>
                <c:pt idx="1454">
                  <c:v>10.825183411800987</c:v>
                </c:pt>
                <c:pt idx="1455">
                  <c:v>10.824060835559768</c:v>
                </c:pt>
                <c:pt idx="1456">
                  <c:v>10.825532379278059</c:v>
                </c:pt>
                <c:pt idx="1457">
                  <c:v>10.827899191736023</c:v>
                </c:pt>
                <c:pt idx="1458">
                  <c:v>10.83021610846081</c:v>
                </c:pt>
                <c:pt idx="1459">
                  <c:v>10.83166799964561</c:v>
                </c:pt>
                <c:pt idx="1460">
                  <c:v>10.814516795636553</c:v>
                </c:pt>
                <c:pt idx="1461">
                  <c:v>10.816059652732546</c:v>
                </c:pt>
                <c:pt idx="1462">
                  <c:v>10.818185828665506</c:v>
                </c:pt>
                <c:pt idx="1463">
                  <c:v>10.814031486569109</c:v>
                </c:pt>
                <c:pt idx="1464">
                  <c:v>10.821751556592263</c:v>
                </c:pt>
                <c:pt idx="1465">
                  <c:v>10.82062806203642</c:v>
                </c:pt>
                <c:pt idx="1466">
                  <c:v>10.815893788289966</c:v>
                </c:pt>
                <c:pt idx="1467">
                  <c:v>10.810595056374749</c:v>
                </c:pt>
                <c:pt idx="1468">
                  <c:v>10.816957137447458</c:v>
                </c:pt>
                <c:pt idx="1469">
                  <c:v>10.82041132861491</c:v>
                </c:pt>
                <c:pt idx="1470">
                  <c:v>10.815457583090481</c:v>
                </c:pt>
                <c:pt idx="1471">
                  <c:v>10.809196195212589</c:v>
                </c:pt>
                <c:pt idx="1472">
                  <c:v>10.81265071079528</c:v>
                </c:pt>
                <c:pt idx="1473">
                  <c:v>10.819644114878169</c:v>
                </c:pt>
                <c:pt idx="1474">
                  <c:v>10.816443619774596</c:v>
                </c:pt>
                <c:pt idx="1475">
                  <c:v>10.801726488997588</c:v>
                </c:pt>
                <c:pt idx="1476">
                  <c:v>10.801483312082505</c:v>
                </c:pt>
                <c:pt idx="1477">
                  <c:v>10.809129456820077</c:v>
                </c:pt>
                <c:pt idx="1478">
                  <c:v>10.807221905868191</c:v>
                </c:pt>
                <c:pt idx="1479">
                  <c:v>10.806415639962408</c:v>
                </c:pt>
                <c:pt idx="1480">
                  <c:v>10.806245596467667</c:v>
                </c:pt>
                <c:pt idx="1481">
                  <c:v>10.805877498838667</c:v>
                </c:pt>
                <c:pt idx="1482">
                  <c:v>10.805789216352689</c:v>
                </c:pt>
                <c:pt idx="1483">
                  <c:v>10.805610814752342</c:v>
                </c:pt>
                <c:pt idx="1484">
                  <c:v>10.810513889264527</c:v>
                </c:pt>
                <c:pt idx="1485">
                  <c:v>10.802474374616089</c:v>
                </c:pt>
                <c:pt idx="1486">
                  <c:v>10.801501595437591</c:v>
                </c:pt>
                <c:pt idx="1487">
                  <c:v>10.810131164951875</c:v>
                </c:pt>
                <c:pt idx="1488">
                  <c:v>10.806162015415843</c:v>
                </c:pt>
                <c:pt idx="1489">
                  <c:v>10.802302241595063</c:v>
                </c:pt>
                <c:pt idx="1490">
                  <c:v>10.813151762827678</c:v>
                </c:pt>
                <c:pt idx="1491">
                  <c:v>10.812571633211343</c:v>
                </c:pt>
                <c:pt idx="1492">
                  <c:v>10.79807215416999</c:v>
                </c:pt>
                <c:pt idx="1493">
                  <c:v>10.804296777371436</c:v>
                </c:pt>
                <c:pt idx="1494">
                  <c:v>10.814880587763975</c:v>
                </c:pt>
                <c:pt idx="1495">
                  <c:v>10.810977780687859</c:v>
                </c:pt>
                <c:pt idx="1496">
                  <c:v>10.797860446597918</c:v>
                </c:pt>
                <c:pt idx="1497">
                  <c:v>10.800016667764256</c:v>
                </c:pt>
                <c:pt idx="1498">
                  <c:v>10.808043771703868</c:v>
                </c:pt>
                <c:pt idx="1499">
                  <c:v>10.791392646481446</c:v>
                </c:pt>
                <c:pt idx="1500">
                  <c:v>10.796354101280492</c:v>
                </c:pt>
                <c:pt idx="1501">
                  <c:v>10.807494858533417</c:v>
                </c:pt>
                <c:pt idx="1502">
                  <c:v>10.807442620376017</c:v>
                </c:pt>
                <c:pt idx="1503">
                  <c:v>10.799873067763489</c:v>
                </c:pt>
                <c:pt idx="1504">
                  <c:v>10.796551308617486</c:v>
                </c:pt>
                <c:pt idx="1505">
                  <c:v>10.801157851776255</c:v>
                </c:pt>
                <c:pt idx="1506">
                  <c:v>10.802623847263549</c:v>
                </c:pt>
                <c:pt idx="1507">
                  <c:v>10.794138850996294</c:v>
                </c:pt>
                <c:pt idx="1508">
                  <c:v>10.797350585596499</c:v>
                </c:pt>
                <c:pt idx="1509">
                  <c:v>10.800737840405606</c:v>
                </c:pt>
                <c:pt idx="1510">
                  <c:v>10.795462164796533</c:v>
                </c:pt>
                <c:pt idx="1511">
                  <c:v>10.794993302455858</c:v>
                </c:pt>
                <c:pt idx="1512">
                  <c:v>10.803238652029655</c:v>
                </c:pt>
                <c:pt idx="1513">
                  <c:v>10.805809913649334</c:v>
                </c:pt>
                <c:pt idx="1514">
                  <c:v>10.791480082170546</c:v>
                </c:pt>
                <c:pt idx="1515">
                  <c:v>10.787951839268173</c:v>
                </c:pt>
                <c:pt idx="1516">
                  <c:v>10.791899048778109</c:v>
                </c:pt>
                <c:pt idx="1517">
                  <c:v>10.794116388588593</c:v>
                </c:pt>
                <c:pt idx="1518">
                  <c:v>10.787067414092611</c:v>
                </c:pt>
                <c:pt idx="1519">
                  <c:v>10.797646000669403</c:v>
                </c:pt>
                <c:pt idx="1520">
                  <c:v>10.80777937511057</c:v>
                </c:pt>
                <c:pt idx="1521">
                  <c:v>10.788073823658518</c:v>
                </c:pt>
                <c:pt idx="1522">
                  <c:v>10.792378683165559</c:v>
                </c:pt>
                <c:pt idx="1523">
                  <c:v>10.802119336526861</c:v>
                </c:pt>
                <c:pt idx="1524">
                  <c:v>10.795261102822662</c:v>
                </c:pt>
                <c:pt idx="1525">
                  <c:v>10.786089213131634</c:v>
                </c:pt>
                <c:pt idx="1526">
                  <c:v>10.791523313391805</c:v>
                </c:pt>
                <c:pt idx="1527">
                  <c:v>10.791814945344703</c:v>
                </c:pt>
                <c:pt idx="1528">
                  <c:v>10.788426447806188</c:v>
                </c:pt>
                <c:pt idx="1529">
                  <c:v>10.788171706979155</c:v>
                </c:pt>
                <c:pt idx="1530">
                  <c:v>10.797515207309605</c:v>
                </c:pt>
                <c:pt idx="1531">
                  <c:v>10.798155735221826</c:v>
                </c:pt>
                <c:pt idx="1532">
                  <c:v>10.786188212732728</c:v>
                </c:pt>
                <c:pt idx="1533">
                  <c:v>10.794755547322366</c:v>
                </c:pt>
                <c:pt idx="1534">
                  <c:v>10.798859020440233</c:v>
                </c:pt>
                <c:pt idx="1535">
                  <c:v>10.788709325721314</c:v>
                </c:pt>
                <c:pt idx="1536">
                  <c:v>10.785846558598111</c:v>
                </c:pt>
                <c:pt idx="1537">
                  <c:v>10.794842856562569</c:v>
                </c:pt>
                <c:pt idx="1538">
                  <c:v>10.793879804667251</c:v>
                </c:pt>
                <c:pt idx="1539">
                  <c:v>10.783368478864908</c:v>
                </c:pt>
                <c:pt idx="1540">
                  <c:v>10.791271904820498</c:v>
                </c:pt>
                <c:pt idx="1541">
                  <c:v>10.802053642897514</c:v>
                </c:pt>
                <c:pt idx="1542">
                  <c:v>10.789795335252784</c:v>
                </c:pt>
                <c:pt idx="1543">
                  <c:v>10.787045996448064</c:v>
                </c:pt>
                <c:pt idx="1544">
                  <c:v>10.793576482353838</c:v>
                </c:pt>
                <c:pt idx="1545">
                  <c:v>10.799471537713757</c:v>
                </c:pt>
                <c:pt idx="1546">
                  <c:v>10.787466007819191</c:v>
                </c:pt>
                <c:pt idx="1547">
                  <c:v>10.78199586323041</c:v>
                </c:pt>
                <c:pt idx="1548">
                  <c:v>10.801860488164138</c:v>
                </c:pt>
                <c:pt idx="1549">
                  <c:v>10.794303472709377</c:v>
                </c:pt>
                <c:pt idx="1550">
                  <c:v>10.787542473495259</c:v>
                </c:pt>
                <c:pt idx="1551">
                  <c:v>10.783582726827589</c:v>
                </c:pt>
                <c:pt idx="1552">
                  <c:v>10.791167752921027</c:v>
                </c:pt>
                <c:pt idx="1553">
                  <c:v>10.784398395601279</c:v>
                </c:pt>
                <c:pt idx="1554">
                  <c:v>10.786707674569218</c:v>
                </c:pt>
                <c:pt idx="1555">
                  <c:v>10.796171520627562</c:v>
                </c:pt>
                <c:pt idx="1556">
                  <c:v>10.789466091826572</c:v>
                </c:pt>
                <c:pt idx="1557">
                  <c:v>10.785910487116457</c:v>
                </c:pt>
                <c:pt idx="1558">
                  <c:v>10.796205475429865</c:v>
                </c:pt>
                <c:pt idx="1559">
                  <c:v>10.790742842149415</c:v>
                </c:pt>
                <c:pt idx="1560">
                  <c:v>10.777283853925335</c:v>
                </c:pt>
                <c:pt idx="1561">
                  <c:v>10.785675145924568</c:v>
                </c:pt>
                <c:pt idx="1562">
                  <c:v>10.790407330144735</c:v>
                </c:pt>
                <c:pt idx="1563">
                  <c:v>10.787880795374116</c:v>
                </c:pt>
                <c:pt idx="1564">
                  <c:v>10.780512304735923</c:v>
                </c:pt>
                <c:pt idx="1565">
                  <c:v>10.792172595342219</c:v>
                </c:pt>
                <c:pt idx="1566">
                  <c:v>10.7966411582482</c:v>
                </c:pt>
                <c:pt idx="1567">
                  <c:v>10.77847617639951</c:v>
                </c:pt>
                <c:pt idx="1568">
                  <c:v>10.782668976766519</c:v>
                </c:pt>
                <c:pt idx="1569">
                  <c:v>10.789135083289292</c:v>
                </c:pt>
                <c:pt idx="1570">
                  <c:v>10.805841454510068</c:v>
                </c:pt>
                <c:pt idx="1571">
                  <c:v>10.785434905332192</c:v>
                </c:pt>
                <c:pt idx="1572">
                  <c:v>10.782556664728116</c:v>
                </c:pt>
                <c:pt idx="1573">
                  <c:v>10.78936069719758</c:v>
                </c:pt>
                <c:pt idx="1574">
                  <c:v>10.78757538353441</c:v>
                </c:pt>
                <c:pt idx="1575">
                  <c:v>10.785071833553083</c:v>
                </c:pt>
                <c:pt idx="1576">
                  <c:v>10.780301191062724</c:v>
                </c:pt>
                <c:pt idx="1577">
                  <c:v>10.78954255750264</c:v>
                </c:pt>
                <c:pt idx="1578">
                  <c:v>10.783076973360984</c:v>
                </c:pt>
                <c:pt idx="1579">
                  <c:v>10.780440018112413</c:v>
                </c:pt>
                <c:pt idx="1580">
                  <c:v>10.779736012546159</c:v>
                </c:pt>
                <c:pt idx="1581">
                  <c:v>10.785210534153345</c:v>
                </c:pt>
                <c:pt idx="1582">
                  <c:v>10.786072496921273</c:v>
                </c:pt>
                <c:pt idx="1583">
                  <c:v>10.777437703591241</c:v>
                </c:pt>
                <c:pt idx="1584">
                  <c:v>10.783034138071912</c:v>
                </c:pt>
                <c:pt idx="1585">
                  <c:v>10.784653587292992</c:v>
                </c:pt>
                <c:pt idx="1586">
                  <c:v>10.781153750962291</c:v>
                </c:pt>
                <c:pt idx="1587">
                  <c:v>10.779126827527907</c:v>
                </c:pt>
                <c:pt idx="1588">
                  <c:v>10.786259256626796</c:v>
                </c:pt>
                <c:pt idx="1589">
                  <c:v>10.782237473000766</c:v>
                </c:pt>
                <c:pt idx="1590">
                  <c:v>10.779457313683627</c:v>
                </c:pt>
                <c:pt idx="1591">
                  <c:v>10.780391040693438</c:v>
                </c:pt>
                <c:pt idx="1592">
                  <c:v>10.787340564724101</c:v>
                </c:pt>
                <c:pt idx="1593">
                  <c:v>10.779071977462639</c:v>
                </c:pt>
                <c:pt idx="1594">
                  <c:v>10.778213797815184</c:v>
                </c:pt>
                <c:pt idx="1595">
                  <c:v>10.787275069061074</c:v>
                </c:pt>
                <c:pt idx="1596">
                  <c:v>10.782827005485473</c:v>
                </c:pt>
                <c:pt idx="1597">
                  <c:v>10.785509803863558</c:v>
                </c:pt>
                <c:pt idx="1598">
                  <c:v>10.775088652107245</c:v>
                </c:pt>
                <c:pt idx="1599">
                  <c:v>10.791219991078416</c:v>
                </c:pt>
                <c:pt idx="1600">
                  <c:v>10.786525093916277</c:v>
                </c:pt>
                <c:pt idx="1601">
                  <c:v>10.778297774799183</c:v>
                </c:pt>
                <c:pt idx="1602">
                  <c:v>10.775159965484482</c:v>
                </c:pt>
                <c:pt idx="1603">
                  <c:v>10.786214133845117</c:v>
                </c:pt>
                <c:pt idx="1604">
                  <c:v>10.782160484943093</c:v>
                </c:pt>
                <c:pt idx="1605">
                  <c:v>10.787174700281522</c:v>
                </c:pt>
                <c:pt idx="1606">
                  <c:v>10.787309744211226</c:v>
                </c:pt>
                <c:pt idx="1607">
                  <c:v>10.790929277439677</c:v>
                </c:pt>
                <c:pt idx="1608">
                  <c:v>10.775572465547278</c:v>
                </c:pt>
                <c:pt idx="1609">
                  <c:v>10.781639060029736</c:v>
                </c:pt>
                <c:pt idx="1610">
                  <c:v>10.78546174475875</c:v>
                </c:pt>
                <c:pt idx="1611">
                  <c:v>10.789984508899442</c:v>
                </c:pt>
                <c:pt idx="1612">
                  <c:v>10.776083046896556</c:v>
                </c:pt>
                <c:pt idx="1613">
                  <c:v>10.784211960311453</c:v>
                </c:pt>
                <c:pt idx="1614">
                  <c:v>10.783348430398842</c:v>
                </c:pt>
                <c:pt idx="1615">
                  <c:v>10.783819310748477</c:v>
                </c:pt>
                <c:pt idx="1616">
                  <c:v>10.777058635949654</c:v>
                </c:pt>
                <c:pt idx="1617">
                  <c:v>10.781209645790691</c:v>
                </c:pt>
                <c:pt idx="1618">
                  <c:v>10.781167855264783</c:v>
                </c:pt>
                <c:pt idx="1619">
                  <c:v>10.780108685159895</c:v>
                </c:pt>
                <c:pt idx="1620">
                  <c:v>10.769668205284876</c:v>
                </c:pt>
                <c:pt idx="1621">
                  <c:v>10.7805645428933</c:v>
                </c:pt>
                <c:pt idx="1622">
                  <c:v>10.779789493432956</c:v>
                </c:pt>
                <c:pt idx="1623">
                  <c:v>10.780621680450754</c:v>
                </c:pt>
                <c:pt idx="1624">
                  <c:v>10.771936540523729</c:v>
                </c:pt>
                <c:pt idx="1625">
                  <c:v>10.77596270116824</c:v>
                </c:pt>
                <c:pt idx="1626">
                  <c:v>10.78175791013064</c:v>
                </c:pt>
                <c:pt idx="1627">
                  <c:v>10.777527030840373</c:v>
                </c:pt>
                <c:pt idx="1628">
                  <c:v>10.775677662209915</c:v>
                </c:pt>
                <c:pt idx="1629">
                  <c:v>10.781526225609761</c:v>
                </c:pt>
                <c:pt idx="1630">
                  <c:v>10.784290515513851</c:v>
                </c:pt>
                <c:pt idx="1631">
                  <c:v>10.781134422844064</c:v>
                </c:pt>
                <c:pt idx="1632">
                  <c:v>10.775230289030679</c:v>
                </c:pt>
                <c:pt idx="1633">
                  <c:v>10.776847648725418</c:v>
                </c:pt>
                <c:pt idx="1634">
                  <c:v>10.779924014980669</c:v>
                </c:pt>
                <c:pt idx="1635">
                  <c:v>10.778354192009164</c:v>
                </c:pt>
                <c:pt idx="1636">
                  <c:v>10.778748606683164</c:v>
                </c:pt>
                <c:pt idx="1637">
                  <c:v>10.773325349987084</c:v>
                </c:pt>
                <c:pt idx="1638">
                  <c:v>10.776423458302119</c:v>
                </c:pt>
                <c:pt idx="1639">
                  <c:v>10.778231756754552</c:v>
                </c:pt>
                <c:pt idx="1640">
                  <c:v>10.772492640587284</c:v>
                </c:pt>
                <c:pt idx="1641">
                  <c:v>10.77636077251325</c:v>
                </c:pt>
                <c:pt idx="1642">
                  <c:v>10.779942820717336</c:v>
                </c:pt>
                <c:pt idx="1643">
                  <c:v>10.765487221728232</c:v>
                </c:pt>
                <c:pt idx="1644">
                  <c:v>10.76919491099364</c:v>
                </c:pt>
                <c:pt idx="1645">
                  <c:v>10.780501334722858</c:v>
                </c:pt>
                <c:pt idx="1646">
                  <c:v>10.779151379461883</c:v>
                </c:pt>
                <c:pt idx="1647">
                  <c:v>10.76178861091539</c:v>
                </c:pt>
                <c:pt idx="1648">
                  <c:v>10.779648252441742</c:v>
                </c:pt>
                <c:pt idx="1649">
                  <c:v>10.781809103524886</c:v>
                </c:pt>
                <c:pt idx="1650">
                  <c:v>10.789974061267959</c:v>
                </c:pt>
                <c:pt idx="1651">
                  <c:v>10.772349436518713</c:v>
                </c:pt>
                <c:pt idx="1652">
                  <c:v>10.780490887091387</c:v>
                </c:pt>
                <c:pt idx="1653">
                  <c:v>10.781073304199907</c:v>
                </c:pt>
                <c:pt idx="1654">
                  <c:v>10.777257932812912</c:v>
                </c:pt>
                <c:pt idx="1655">
                  <c:v>10.772256579047513</c:v>
                </c:pt>
                <c:pt idx="1656">
                  <c:v>10.77523153176011</c:v>
                </c:pt>
                <c:pt idx="1657">
                  <c:v>10.77518295027372</c:v>
                </c:pt>
                <c:pt idx="1658">
                  <c:v>10.773659690779613</c:v>
                </c:pt>
                <c:pt idx="1659">
                  <c:v>10.774722517555556</c:v>
                </c:pt>
                <c:pt idx="1660">
                  <c:v>10.773696779871367</c:v>
                </c:pt>
                <c:pt idx="1661">
                  <c:v>10.776832499659772</c:v>
                </c:pt>
                <c:pt idx="1662">
                  <c:v>10.7751115104471</c:v>
                </c:pt>
                <c:pt idx="1663">
                  <c:v>10.776201176649581</c:v>
                </c:pt>
                <c:pt idx="1664">
                  <c:v>10.779976775519629</c:v>
                </c:pt>
                <c:pt idx="1665">
                  <c:v>10.779535346504399</c:v>
                </c:pt>
                <c:pt idx="1666">
                  <c:v>10.769454804119516</c:v>
                </c:pt>
                <c:pt idx="1667">
                  <c:v>10.777465587780966</c:v>
                </c:pt>
                <c:pt idx="1668">
                  <c:v>10.781848804524508</c:v>
                </c:pt>
                <c:pt idx="1669">
                  <c:v>10.77692045773051</c:v>
                </c:pt>
                <c:pt idx="1670">
                  <c:v>10.766172025625254</c:v>
                </c:pt>
                <c:pt idx="1671">
                  <c:v>10.771564786223731</c:v>
                </c:pt>
                <c:pt idx="1672">
                  <c:v>10.783881474155777</c:v>
                </c:pt>
                <c:pt idx="1673">
                  <c:v>10.783119880167391</c:v>
                </c:pt>
                <c:pt idx="1674">
                  <c:v>10.771886589858948</c:v>
                </c:pt>
                <c:pt idx="1675">
                  <c:v>10.773493303955473</c:v>
                </c:pt>
                <c:pt idx="1676">
                  <c:v>10.780082368114897</c:v>
                </c:pt>
                <c:pt idx="1677">
                  <c:v>10.778736069525397</c:v>
                </c:pt>
                <c:pt idx="1678">
                  <c:v>10.774964127326337</c:v>
                </c:pt>
                <c:pt idx="1679">
                  <c:v>10.769422218495661</c:v>
                </c:pt>
                <c:pt idx="1680">
                  <c:v>10.780881122712371</c:v>
                </c:pt>
                <c:pt idx="1681">
                  <c:v>10.776447685820834</c:v>
                </c:pt>
                <c:pt idx="1682">
                  <c:v>10.771214521085559</c:v>
                </c:pt>
                <c:pt idx="1683">
                  <c:v>10.779692852841782</c:v>
                </c:pt>
                <c:pt idx="1684">
                  <c:v>10.771247233158443</c:v>
                </c:pt>
                <c:pt idx="1685">
                  <c:v>10.775183797070598</c:v>
                </c:pt>
                <c:pt idx="1686">
                  <c:v>10.769181977903287</c:v>
                </c:pt>
                <c:pt idx="1687">
                  <c:v>10.776009391094622</c:v>
                </c:pt>
                <c:pt idx="1688">
                  <c:v>10.770297961150776</c:v>
                </c:pt>
                <c:pt idx="1689">
                  <c:v>10.773119784544892</c:v>
                </c:pt>
                <c:pt idx="1690">
                  <c:v>10.766379680593719</c:v>
                </c:pt>
                <c:pt idx="1691">
                  <c:v>10.764619441245681</c:v>
                </c:pt>
                <c:pt idx="1692">
                  <c:v>10.777800252989223</c:v>
                </c:pt>
                <c:pt idx="1693">
                  <c:v>10.784847984755796</c:v>
                </c:pt>
                <c:pt idx="1694">
                  <c:v>10.786344080408083</c:v>
                </c:pt>
                <c:pt idx="1695">
                  <c:v>10.776651161736295</c:v>
                </c:pt>
                <c:pt idx="1696">
                  <c:v>10.774727147472408</c:v>
                </c:pt>
                <c:pt idx="1697">
                  <c:v>10.786746853187267</c:v>
                </c:pt>
                <c:pt idx="1698">
                  <c:v>10.787943481162987</c:v>
                </c:pt>
                <c:pt idx="1699">
                  <c:v>10.782134563830702</c:v>
                </c:pt>
                <c:pt idx="1700">
                  <c:v>10.777479692083459</c:v>
                </c:pt>
                <c:pt idx="1701">
                  <c:v>10.779516540767753</c:v>
                </c:pt>
                <c:pt idx="1702">
                  <c:v>10.793183706341891</c:v>
                </c:pt>
                <c:pt idx="1703">
                  <c:v>10.809397059220149</c:v>
                </c:pt>
                <c:pt idx="1704">
                  <c:v>10.783319501445964</c:v>
                </c:pt>
                <c:pt idx="1705">
                  <c:v>10.778223398649367</c:v>
                </c:pt>
                <c:pt idx="1706">
                  <c:v>10.77993113035639</c:v>
                </c:pt>
                <c:pt idx="1707">
                  <c:v>10.796865600943894</c:v>
                </c:pt>
                <c:pt idx="1708">
                  <c:v>10.787147536439679</c:v>
                </c:pt>
                <c:pt idx="1709">
                  <c:v>10.775164666918634</c:v>
                </c:pt>
                <c:pt idx="1710">
                  <c:v>10.778948948309608</c:v>
                </c:pt>
                <c:pt idx="1711">
                  <c:v>10.782419531272126</c:v>
                </c:pt>
                <c:pt idx="1712">
                  <c:v>10.781717164367876</c:v>
                </c:pt>
                <c:pt idx="1713">
                  <c:v>10.784510707639672</c:v>
                </c:pt>
                <c:pt idx="1714">
                  <c:v>10.780142117580628</c:v>
                </c:pt>
                <c:pt idx="1715">
                  <c:v>10.780808962537847</c:v>
                </c:pt>
                <c:pt idx="1716">
                  <c:v>10.789159310807994</c:v>
                </c:pt>
                <c:pt idx="1717">
                  <c:v>10.786923165260831</c:v>
                </c:pt>
                <c:pt idx="1718">
                  <c:v>10.791512469828135</c:v>
                </c:pt>
                <c:pt idx="1719">
                  <c:v>10.77853520551737</c:v>
                </c:pt>
                <c:pt idx="1720">
                  <c:v>10.835447453152957</c:v>
                </c:pt>
                <c:pt idx="1721">
                  <c:v>10.827184018190362</c:v>
                </c:pt>
                <c:pt idx="1722">
                  <c:v>10.81280906392953</c:v>
                </c:pt>
                <c:pt idx="1723">
                  <c:v>10.80518851588903</c:v>
                </c:pt>
                <c:pt idx="1724">
                  <c:v>10.808024641551961</c:v>
                </c:pt>
                <c:pt idx="1725">
                  <c:v>10.805274906815043</c:v>
                </c:pt>
                <c:pt idx="1726">
                  <c:v>10.801546322286626</c:v>
                </c:pt>
                <c:pt idx="1727">
                  <c:v>10.797463420016463</c:v>
                </c:pt>
                <c:pt idx="1728">
                  <c:v>10.809457655482724</c:v>
                </c:pt>
                <c:pt idx="1729">
                  <c:v>10.822298506685414</c:v>
                </c:pt>
                <c:pt idx="1730">
                  <c:v>10.81882394263658</c:v>
                </c:pt>
                <c:pt idx="1731">
                  <c:v>10.811207573648286</c:v>
                </c:pt>
                <c:pt idx="1732">
                  <c:v>10.812461861563927</c:v>
                </c:pt>
                <c:pt idx="1733">
                  <c:v>10.812834858592923</c:v>
                </c:pt>
                <c:pt idx="1734">
                  <c:v>10.803170995323452</c:v>
                </c:pt>
                <c:pt idx="1735">
                  <c:v>10.800070995447953</c:v>
                </c:pt>
                <c:pt idx="1736">
                  <c:v>10.80148833793193</c:v>
                </c:pt>
                <c:pt idx="1737">
                  <c:v>10.812391142085144</c:v>
                </c:pt>
                <c:pt idx="1738">
                  <c:v>10.798227175048503</c:v>
                </c:pt>
                <c:pt idx="1739">
                  <c:v>10.803597797654563</c:v>
                </c:pt>
                <c:pt idx="1740">
                  <c:v>10.800879477329028</c:v>
                </c:pt>
                <c:pt idx="1741">
                  <c:v>10.816913581810505</c:v>
                </c:pt>
                <c:pt idx="1742">
                  <c:v>10.801267623424105</c:v>
                </c:pt>
                <c:pt idx="1743">
                  <c:v>10.797031393869139</c:v>
                </c:pt>
                <c:pt idx="1744">
                  <c:v>10.789232444228357</c:v>
                </c:pt>
                <c:pt idx="1745">
                  <c:v>10.795935981469762</c:v>
                </c:pt>
                <c:pt idx="1746">
                  <c:v>10.801954318881146</c:v>
                </c:pt>
                <c:pt idx="1747">
                  <c:v>10.822490688172948</c:v>
                </c:pt>
                <c:pt idx="1748">
                  <c:v>10.80045163023472</c:v>
                </c:pt>
                <c:pt idx="1749">
                  <c:v>10.793865700364746</c:v>
                </c:pt>
                <c:pt idx="1750">
                  <c:v>10.797528266848943</c:v>
                </c:pt>
                <c:pt idx="1751">
                  <c:v>10.772751686915905</c:v>
                </c:pt>
                <c:pt idx="1752">
                  <c:v>10.764741425636027</c:v>
                </c:pt>
                <c:pt idx="1753">
                  <c:v>10.774140298413304</c:v>
                </c:pt>
                <c:pt idx="1754">
                  <c:v>10.764552054022635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92576"/>
        <c:axId val="92903680"/>
      </c:scatterChart>
      <c:valAx>
        <c:axId val="64392576"/>
        <c:scaling>
          <c:logBase val="10"/>
          <c:orientation val="minMax"/>
          <c:min val="1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minorGridlines>
          <c:spPr>
            <a:ln w="3175">
              <a:solidFill>
                <a:srgbClr val="C0C0C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Vertical Effective Stress, </a:t>
                </a:r>
                <a:r>
                  <a:rPr lang="en-US" sz="1175" b="1" i="0" u="none" strike="noStrike" baseline="0">
                    <a:solidFill>
                      <a:srgbClr val="000000"/>
                    </a:solidFill>
                    <a:latin typeface="Symbol"/>
                    <a:cs typeface="Arial"/>
                  </a:rPr>
                  <a:t>s</a:t>
                </a:r>
                <a:r>
                  <a:rPr lang="en-US" sz="11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'</a:t>
                </a:r>
                <a:r>
                  <a:rPr lang="en-US" sz="1175" b="1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en-US" sz="11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(kPa)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179804012065099"/>
              <c:y val="2.9316013232720907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903680"/>
        <c:crossesAt val="0"/>
        <c:crossBetween val="midCat"/>
      </c:valAx>
      <c:valAx>
        <c:axId val="92903680"/>
        <c:scaling>
          <c:orientation val="maxMin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Vertical Strain, </a:t>
                </a:r>
                <a:r>
                  <a:rPr lang="en-US" sz="1175" b="1" i="0" u="none" strike="noStrike" baseline="0">
                    <a:solidFill>
                      <a:srgbClr val="000000"/>
                    </a:solidFill>
                    <a:latin typeface="Symbol"/>
                    <a:cs typeface="Arial"/>
                  </a:rPr>
                  <a:t>e</a:t>
                </a:r>
                <a:r>
                  <a:rPr lang="en-US" sz="11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(%)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5538244220360554E-2"/>
              <c:y val="0.4299673966535433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92576"/>
        <c:crossesAt val="1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471698113207544E-2"/>
          <c:y val="6.8403908794788276E-2"/>
          <c:w val="0.85238623751387343"/>
          <c:h val="0.81921824104234531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Data_Interpretation!$O$25</c:f>
              <c:strCache>
                <c:ptCount val="1"/>
                <c:pt idx="0">
                  <c:v>Pore Pressure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DD0806"/>
              </a:solidFill>
              <a:ln>
                <a:solidFill>
                  <a:srgbClr val="DD0806"/>
                </a:solidFill>
                <a:prstDash val="solid"/>
              </a:ln>
            </c:spPr>
          </c:marker>
          <c:xVal>
            <c:numRef>
              <c:f>Data_Interpretation!$J$27:$J$3549</c:f>
              <c:numCache>
                <c:formatCode>0</c:formatCode>
                <c:ptCount val="3523"/>
                <c:pt idx="0">
                  <c:v>0</c:v>
                </c:pt>
                <c:pt idx="1">
                  <c:v>300.99999995436519</c:v>
                </c:pt>
                <c:pt idx="2">
                  <c:v>600.99999967496842</c:v>
                </c:pt>
                <c:pt idx="3">
                  <c:v>901.00000002421439</c:v>
                </c:pt>
                <c:pt idx="4">
                  <c:v>1200.9999997448176</c:v>
                </c:pt>
                <c:pt idx="5">
                  <c:v>1500.9999994654208</c:v>
                </c:pt>
                <c:pt idx="6">
                  <c:v>1800.9999998146668</c:v>
                </c:pt>
                <c:pt idx="7">
                  <c:v>2100.99999953527</c:v>
                </c:pt>
                <c:pt idx="8">
                  <c:v>2400.999999884516</c:v>
                </c:pt>
                <c:pt idx="9">
                  <c:v>2700.9999996051192</c:v>
                </c:pt>
                <c:pt idx="10">
                  <c:v>3001.9999995594844</c:v>
                </c:pt>
                <c:pt idx="11">
                  <c:v>3301.9999999087304</c:v>
                </c:pt>
                <c:pt idx="12">
                  <c:v>3373.999999766238</c:v>
                </c:pt>
                <c:pt idx="13">
                  <c:v>3601.9999996293336</c:v>
                </c:pt>
                <c:pt idx="14">
                  <c:v>3901.9999999785796</c:v>
                </c:pt>
                <c:pt idx="15">
                  <c:v>4201.9999996991828</c:v>
                </c:pt>
                <c:pt idx="16">
                  <c:v>4502.0000000484288</c:v>
                </c:pt>
                <c:pt idx="17">
                  <c:v>4801.999999769032</c:v>
                </c:pt>
                <c:pt idx="18">
                  <c:v>5101.9999994896352</c:v>
                </c:pt>
                <c:pt idx="19">
                  <c:v>5401.9999998388812</c:v>
                </c:pt>
                <c:pt idx="20">
                  <c:v>5701.9999995594844</c:v>
                </c:pt>
                <c:pt idx="21">
                  <c:v>6001.9999999087304</c:v>
                </c:pt>
                <c:pt idx="22">
                  <c:v>6301.9999996293336</c:v>
                </c:pt>
                <c:pt idx="23">
                  <c:v>6602.9999995836988</c:v>
                </c:pt>
                <c:pt idx="24">
                  <c:v>6902.9999999329448</c:v>
                </c:pt>
                <c:pt idx="25">
                  <c:v>7202.999999653548</c:v>
                </c:pt>
                <c:pt idx="26">
                  <c:v>7503.000000002794</c:v>
                </c:pt>
                <c:pt idx="27">
                  <c:v>7802.9999997233972</c:v>
                </c:pt>
                <c:pt idx="28">
                  <c:v>8102.9999994440004</c:v>
                </c:pt>
                <c:pt idx="29">
                  <c:v>8402.9999997932464</c:v>
                </c:pt>
                <c:pt idx="30">
                  <c:v>8702.9999995138496</c:v>
                </c:pt>
                <c:pt idx="31">
                  <c:v>9002.9999998630956</c:v>
                </c:pt>
                <c:pt idx="32">
                  <c:v>9302.9999995836988</c:v>
                </c:pt>
                <c:pt idx="33">
                  <c:v>9603.999999538064</c:v>
                </c:pt>
                <c:pt idx="34">
                  <c:v>9903.99999988731</c:v>
                </c:pt>
                <c:pt idx="35">
                  <c:v>10203.999999607913</c:v>
                </c:pt>
                <c:pt idx="36">
                  <c:v>10503.999999957159</c:v>
                </c:pt>
                <c:pt idx="37">
                  <c:v>10803.999999677762</c:v>
                </c:pt>
                <c:pt idx="38">
                  <c:v>11104.000000027008</c:v>
                </c:pt>
                <c:pt idx="39">
                  <c:v>11403.999999747612</c:v>
                </c:pt>
                <c:pt idx="40">
                  <c:v>11703.999999468215</c:v>
                </c:pt>
                <c:pt idx="41">
                  <c:v>12003.999999817461</c:v>
                </c:pt>
                <c:pt idx="42">
                  <c:v>12303.999999538064</c:v>
                </c:pt>
                <c:pt idx="43">
                  <c:v>12603.99999988731</c:v>
                </c:pt>
                <c:pt idx="44">
                  <c:v>12903.999999607913</c:v>
                </c:pt>
                <c:pt idx="45">
                  <c:v>13203.999999957159</c:v>
                </c:pt>
                <c:pt idx="46">
                  <c:v>13503.999999677762</c:v>
                </c:pt>
                <c:pt idx="47">
                  <c:v>13804.000000027008</c:v>
                </c:pt>
                <c:pt idx="48">
                  <c:v>14103.999999747612</c:v>
                </c:pt>
                <c:pt idx="49">
                  <c:v>14403.999999468215</c:v>
                </c:pt>
                <c:pt idx="50">
                  <c:v>14705.000000051223</c:v>
                </c:pt>
                <c:pt idx="51">
                  <c:v>15004.999999771826</c:v>
                </c:pt>
                <c:pt idx="52">
                  <c:v>15304.999999492429</c:v>
                </c:pt>
                <c:pt idx="53">
                  <c:v>15604.999999841675</c:v>
                </c:pt>
                <c:pt idx="54">
                  <c:v>15904.999999562278</c:v>
                </c:pt>
                <c:pt idx="55">
                  <c:v>16204.999999911524</c:v>
                </c:pt>
                <c:pt idx="56">
                  <c:v>16504.999999632128</c:v>
                </c:pt>
                <c:pt idx="57">
                  <c:v>16804.999999981374</c:v>
                </c:pt>
                <c:pt idx="58">
                  <c:v>17104.999999701977</c:v>
                </c:pt>
                <c:pt idx="59">
                  <c:v>17405.000000051223</c:v>
                </c:pt>
                <c:pt idx="60">
                  <c:v>17704.999999771826</c:v>
                </c:pt>
                <c:pt idx="61">
                  <c:v>18004.999999492429</c:v>
                </c:pt>
                <c:pt idx="62">
                  <c:v>18304.999999841675</c:v>
                </c:pt>
                <c:pt idx="63">
                  <c:v>18604.999999562278</c:v>
                </c:pt>
                <c:pt idx="64">
                  <c:v>18904.999999911524</c:v>
                </c:pt>
                <c:pt idx="65">
                  <c:v>19204.999999632128</c:v>
                </c:pt>
                <c:pt idx="66">
                  <c:v>19504.999999981374</c:v>
                </c:pt>
                <c:pt idx="67">
                  <c:v>19804.999999701977</c:v>
                </c:pt>
                <c:pt idx="68">
                  <c:v>20105.000000051223</c:v>
                </c:pt>
                <c:pt idx="69">
                  <c:v>20406.000000005588</c:v>
                </c:pt>
                <c:pt idx="70">
                  <c:v>20705.999999726191</c:v>
                </c:pt>
                <c:pt idx="71">
                  <c:v>21005.999999446794</c:v>
                </c:pt>
                <c:pt idx="72">
                  <c:v>21305.99999979604</c:v>
                </c:pt>
                <c:pt idx="73">
                  <c:v>21605.999999516644</c:v>
                </c:pt>
                <c:pt idx="74">
                  <c:v>21905.99999986589</c:v>
                </c:pt>
                <c:pt idx="75">
                  <c:v>22205.999999586493</c:v>
                </c:pt>
                <c:pt idx="76">
                  <c:v>22505.999999935739</c:v>
                </c:pt>
                <c:pt idx="77">
                  <c:v>22805.999999656342</c:v>
                </c:pt>
                <c:pt idx="78">
                  <c:v>23106.000000005588</c:v>
                </c:pt>
                <c:pt idx="79">
                  <c:v>23405.999999726191</c:v>
                </c:pt>
                <c:pt idx="80">
                  <c:v>23705.999999446794</c:v>
                </c:pt>
                <c:pt idx="81">
                  <c:v>24005.99999979604</c:v>
                </c:pt>
                <c:pt idx="82">
                  <c:v>24305.999999516644</c:v>
                </c:pt>
                <c:pt idx="83">
                  <c:v>24605.99999986589</c:v>
                </c:pt>
                <c:pt idx="84">
                  <c:v>24906.999999820255</c:v>
                </c:pt>
                <c:pt idx="85">
                  <c:v>25206.999999540858</c:v>
                </c:pt>
                <c:pt idx="86">
                  <c:v>25506.999999890104</c:v>
                </c:pt>
                <c:pt idx="87">
                  <c:v>25806.999999610707</c:v>
                </c:pt>
                <c:pt idx="88">
                  <c:v>26106.999999959953</c:v>
                </c:pt>
                <c:pt idx="89">
                  <c:v>26406.999999680556</c:v>
                </c:pt>
                <c:pt idx="90">
                  <c:v>26707.000000029802</c:v>
                </c:pt>
                <c:pt idx="91">
                  <c:v>27006.999999750406</c:v>
                </c:pt>
                <c:pt idx="92">
                  <c:v>27306.999999471009</c:v>
                </c:pt>
                <c:pt idx="93">
                  <c:v>27606.999999820255</c:v>
                </c:pt>
                <c:pt idx="94">
                  <c:v>27906.999999540858</c:v>
                </c:pt>
                <c:pt idx="95">
                  <c:v>28206.999999890104</c:v>
                </c:pt>
                <c:pt idx="96">
                  <c:v>28506.999999610707</c:v>
                </c:pt>
                <c:pt idx="97">
                  <c:v>28806.999999959953</c:v>
                </c:pt>
                <c:pt idx="98">
                  <c:v>29107.999999914318</c:v>
                </c:pt>
                <c:pt idx="99">
                  <c:v>29407.999999634922</c:v>
                </c:pt>
                <c:pt idx="100">
                  <c:v>29707.999999984168</c:v>
                </c:pt>
                <c:pt idx="101">
                  <c:v>30007.999999704771</c:v>
                </c:pt>
                <c:pt idx="102">
                  <c:v>30308.000000054017</c:v>
                </c:pt>
                <c:pt idx="103">
                  <c:v>30607.99999977462</c:v>
                </c:pt>
                <c:pt idx="104">
                  <c:v>30907.999999495223</c:v>
                </c:pt>
                <c:pt idx="105">
                  <c:v>31207.999999844469</c:v>
                </c:pt>
                <c:pt idx="106">
                  <c:v>31507.999999565072</c:v>
                </c:pt>
                <c:pt idx="107">
                  <c:v>31807.999999914318</c:v>
                </c:pt>
                <c:pt idx="108">
                  <c:v>32107.999999634922</c:v>
                </c:pt>
                <c:pt idx="109">
                  <c:v>32407.999999984168</c:v>
                </c:pt>
                <c:pt idx="110">
                  <c:v>32707.999999704771</c:v>
                </c:pt>
                <c:pt idx="111">
                  <c:v>33008.000000054017</c:v>
                </c:pt>
                <c:pt idx="112">
                  <c:v>33309.000000008382</c:v>
                </c:pt>
                <c:pt idx="113">
                  <c:v>33608.999999728985</c:v>
                </c:pt>
                <c:pt idx="114">
                  <c:v>33908.999999449588</c:v>
                </c:pt>
                <c:pt idx="115">
                  <c:v>34208.999999798834</c:v>
                </c:pt>
                <c:pt idx="116">
                  <c:v>34508.999999519438</c:v>
                </c:pt>
                <c:pt idx="117">
                  <c:v>34808.999999868684</c:v>
                </c:pt>
                <c:pt idx="118">
                  <c:v>35108.999999589287</c:v>
                </c:pt>
                <c:pt idx="119">
                  <c:v>35408.999999938533</c:v>
                </c:pt>
                <c:pt idx="120">
                  <c:v>35708.999999659136</c:v>
                </c:pt>
                <c:pt idx="121">
                  <c:v>36009.000000008382</c:v>
                </c:pt>
                <c:pt idx="122">
                  <c:v>36308.999999728985</c:v>
                </c:pt>
                <c:pt idx="123">
                  <c:v>36608.999999449588</c:v>
                </c:pt>
                <c:pt idx="124">
                  <c:v>36908.999999798834</c:v>
                </c:pt>
                <c:pt idx="125">
                  <c:v>37208.999999519438</c:v>
                </c:pt>
                <c:pt idx="126">
                  <c:v>37508.999999868684</c:v>
                </c:pt>
                <c:pt idx="127">
                  <c:v>37808.999999589287</c:v>
                </c:pt>
                <c:pt idx="128">
                  <c:v>38108.999999938533</c:v>
                </c:pt>
                <c:pt idx="129">
                  <c:v>38408.999999659136</c:v>
                </c:pt>
                <c:pt idx="130">
                  <c:v>38709.000000008382</c:v>
                </c:pt>
                <c:pt idx="131">
                  <c:v>39008.999999728985</c:v>
                </c:pt>
                <c:pt idx="132">
                  <c:v>39308.999999449588</c:v>
                </c:pt>
                <c:pt idx="133">
                  <c:v>39608.999999798834</c:v>
                </c:pt>
                <c:pt idx="134">
                  <c:v>39909.9999997532</c:v>
                </c:pt>
                <c:pt idx="135">
                  <c:v>40209.999999473803</c:v>
                </c:pt>
                <c:pt idx="136">
                  <c:v>40509.999999823049</c:v>
                </c:pt>
                <c:pt idx="137">
                  <c:v>40809.999999543652</c:v>
                </c:pt>
                <c:pt idx="138">
                  <c:v>41109.999999892898</c:v>
                </c:pt>
                <c:pt idx="139">
                  <c:v>41409.999999613501</c:v>
                </c:pt>
                <c:pt idx="140">
                  <c:v>41709.999999962747</c:v>
                </c:pt>
                <c:pt idx="141">
                  <c:v>42009.99999968335</c:v>
                </c:pt>
                <c:pt idx="142">
                  <c:v>42310.000000032596</c:v>
                </c:pt>
                <c:pt idx="143">
                  <c:v>42609.9999997532</c:v>
                </c:pt>
                <c:pt idx="144">
                  <c:v>42909.999999473803</c:v>
                </c:pt>
                <c:pt idx="145">
                  <c:v>43209.999999823049</c:v>
                </c:pt>
                <c:pt idx="146">
                  <c:v>43509.999999543652</c:v>
                </c:pt>
                <c:pt idx="147">
                  <c:v>43809.999999892898</c:v>
                </c:pt>
                <c:pt idx="148">
                  <c:v>44109.999999613501</c:v>
                </c:pt>
                <c:pt idx="149">
                  <c:v>44409.999999962747</c:v>
                </c:pt>
                <c:pt idx="150">
                  <c:v>44709.99999968335</c:v>
                </c:pt>
                <c:pt idx="151">
                  <c:v>45010.999999637716</c:v>
                </c:pt>
                <c:pt idx="152">
                  <c:v>45310.999999986961</c:v>
                </c:pt>
                <c:pt idx="153">
                  <c:v>45610.999999707565</c:v>
                </c:pt>
                <c:pt idx="154">
                  <c:v>45910.999999428168</c:v>
                </c:pt>
                <c:pt idx="155">
                  <c:v>46210.999999777414</c:v>
                </c:pt>
                <c:pt idx="156">
                  <c:v>46510.999999498017</c:v>
                </c:pt>
                <c:pt idx="157">
                  <c:v>46810.999999847263</c:v>
                </c:pt>
                <c:pt idx="158">
                  <c:v>47110.999999567866</c:v>
                </c:pt>
                <c:pt idx="159">
                  <c:v>47410.999999917112</c:v>
                </c:pt>
                <c:pt idx="160">
                  <c:v>47710.999999637716</c:v>
                </c:pt>
                <c:pt idx="161">
                  <c:v>48010.999999986961</c:v>
                </c:pt>
                <c:pt idx="162">
                  <c:v>48310.999999707565</c:v>
                </c:pt>
                <c:pt idx="163">
                  <c:v>48610.999999428168</c:v>
                </c:pt>
                <c:pt idx="164">
                  <c:v>48910.999999777414</c:v>
                </c:pt>
                <c:pt idx="165">
                  <c:v>49210.999999498017</c:v>
                </c:pt>
                <c:pt idx="166">
                  <c:v>49510.999999847263</c:v>
                </c:pt>
                <c:pt idx="167">
                  <c:v>49810.999999567866</c:v>
                </c:pt>
                <c:pt idx="168">
                  <c:v>50111.999999522232</c:v>
                </c:pt>
                <c:pt idx="169">
                  <c:v>50411.999999871477</c:v>
                </c:pt>
                <c:pt idx="170">
                  <c:v>50711.999999592081</c:v>
                </c:pt>
                <c:pt idx="171">
                  <c:v>51011.999999941327</c:v>
                </c:pt>
                <c:pt idx="172">
                  <c:v>51311.99999966193</c:v>
                </c:pt>
                <c:pt idx="173">
                  <c:v>51612.000000011176</c:v>
                </c:pt>
                <c:pt idx="174">
                  <c:v>51911.999999731779</c:v>
                </c:pt>
                <c:pt idx="175">
                  <c:v>52211.999999452382</c:v>
                </c:pt>
                <c:pt idx="176">
                  <c:v>52511.999999801628</c:v>
                </c:pt>
                <c:pt idx="177">
                  <c:v>52811.999999522232</c:v>
                </c:pt>
                <c:pt idx="178">
                  <c:v>53112.999999476597</c:v>
                </c:pt>
                <c:pt idx="179">
                  <c:v>53412.999999825843</c:v>
                </c:pt>
                <c:pt idx="180">
                  <c:v>53712.999999546446</c:v>
                </c:pt>
                <c:pt idx="181">
                  <c:v>54012.999999895692</c:v>
                </c:pt>
                <c:pt idx="182">
                  <c:v>54312.999999616295</c:v>
                </c:pt>
                <c:pt idx="183">
                  <c:v>54612.999999965541</c:v>
                </c:pt>
                <c:pt idx="184">
                  <c:v>54912.999999686144</c:v>
                </c:pt>
                <c:pt idx="185">
                  <c:v>55213.00000003539</c:v>
                </c:pt>
                <c:pt idx="186">
                  <c:v>55512.999999755993</c:v>
                </c:pt>
                <c:pt idx="187">
                  <c:v>55812.999999476597</c:v>
                </c:pt>
                <c:pt idx="188">
                  <c:v>56112.999999825843</c:v>
                </c:pt>
                <c:pt idx="189">
                  <c:v>56412.999999546446</c:v>
                </c:pt>
                <c:pt idx="190">
                  <c:v>56712.999999895692</c:v>
                </c:pt>
                <c:pt idx="191">
                  <c:v>57012.999999616295</c:v>
                </c:pt>
                <c:pt idx="192">
                  <c:v>57312.999999965541</c:v>
                </c:pt>
                <c:pt idx="193">
                  <c:v>57613.999999919906</c:v>
                </c:pt>
                <c:pt idx="194">
                  <c:v>57913.999999640509</c:v>
                </c:pt>
                <c:pt idx="195">
                  <c:v>58213.999999989755</c:v>
                </c:pt>
                <c:pt idx="196">
                  <c:v>58513.999999710359</c:v>
                </c:pt>
                <c:pt idx="197">
                  <c:v>58813.999999430962</c:v>
                </c:pt>
                <c:pt idx="198">
                  <c:v>59113.999999780208</c:v>
                </c:pt>
                <c:pt idx="199">
                  <c:v>59413.999999500811</c:v>
                </c:pt>
                <c:pt idx="200">
                  <c:v>59714.999999455176</c:v>
                </c:pt>
                <c:pt idx="201">
                  <c:v>60014.999999804422</c:v>
                </c:pt>
                <c:pt idx="202">
                  <c:v>60314.999999525025</c:v>
                </c:pt>
                <c:pt idx="203">
                  <c:v>60614.999999874271</c:v>
                </c:pt>
                <c:pt idx="204">
                  <c:v>60914.999999594875</c:v>
                </c:pt>
                <c:pt idx="205">
                  <c:v>61214.999999944121</c:v>
                </c:pt>
                <c:pt idx="206">
                  <c:v>61514.999999664724</c:v>
                </c:pt>
                <c:pt idx="207">
                  <c:v>61815.00000001397</c:v>
                </c:pt>
                <c:pt idx="208">
                  <c:v>62114.999999734573</c:v>
                </c:pt>
                <c:pt idx="209">
                  <c:v>62414.999999455176</c:v>
                </c:pt>
                <c:pt idx="210">
                  <c:v>62714.999999804422</c:v>
                </c:pt>
                <c:pt idx="211">
                  <c:v>63014.999999525025</c:v>
                </c:pt>
                <c:pt idx="212">
                  <c:v>63315.999999479391</c:v>
                </c:pt>
                <c:pt idx="213">
                  <c:v>63615.999999828637</c:v>
                </c:pt>
                <c:pt idx="214">
                  <c:v>63915.99999954924</c:v>
                </c:pt>
                <c:pt idx="215">
                  <c:v>64215.999999898486</c:v>
                </c:pt>
                <c:pt idx="216">
                  <c:v>64515.999999619089</c:v>
                </c:pt>
                <c:pt idx="217">
                  <c:v>64815.999999968335</c:v>
                </c:pt>
                <c:pt idx="218">
                  <c:v>65115.999999688938</c:v>
                </c:pt>
                <c:pt idx="219">
                  <c:v>65416.000000038184</c:v>
                </c:pt>
                <c:pt idx="220">
                  <c:v>65568.999999971129</c:v>
                </c:pt>
                <c:pt idx="221">
                  <c:v>65597.999999835156</c:v>
                </c:pt>
                <c:pt idx="222">
                  <c:v>65854.999999562278</c:v>
                </c:pt>
                <c:pt idx="223">
                  <c:v>66111.999999918044</c:v>
                </c:pt>
                <c:pt idx="224">
                  <c:v>66369.999999878928</c:v>
                </c:pt>
                <c:pt idx="225">
                  <c:v>66626.999999606051</c:v>
                </c:pt>
                <c:pt idx="226">
                  <c:v>66883.999999961816</c:v>
                </c:pt>
                <c:pt idx="227">
                  <c:v>67140.999999688938</c:v>
                </c:pt>
                <c:pt idx="228">
                  <c:v>67398.999999649823</c:v>
                </c:pt>
                <c:pt idx="229">
                  <c:v>67656.000000005588</c:v>
                </c:pt>
                <c:pt idx="230">
                  <c:v>67912.99999973271</c:v>
                </c:pt>
                <c:pt idx="231">
                  <c:v>68170.999999693595</c:v>
                </c:pt>
                <c:pt idx="232">
                  <c:v>68428.00000004936</c:v>
                </c:pt>
                <c:pt idx="233">
                  <c:v>68684.999999776483</c:v>
                </c:pt>
                <c:pt idx="234">
                  <c:v>68942.999999737367</c:v>
                </c:pt>
                <c:pt idx="235">
                  <c:v>69199.99999946449</c:v>
                </c:pt>
                <c:pt idx="236">
                  <c:v>69456.999999820255</c:v>
                </c:pt>
                <c:pt idx="237">
                  <c:v>69456.999999820255</c:v>
                </c:pt>
                <c:pt idx="238">
                  <c:v>69713.999999547377</c:v>
                </c:pt>
                <c:pt idx="239">
                  <c:v>69971.999999508262</c:v>
                </c:pt>
                <c:pt idx="240">
                  <c:v>70228.999999864027</c:v>
                </c:pt>
                <c:pt idx="241">
                  <c:v>70485.999999591149</c:v>
                </c:pt>
                <c:pt idx="242">
                  <c:v>70742.999999946915</c:v>
                </c:pt>
                <c:pt idx="243">
                  <c:v>71000.999999907799</c:v>
                </c:pt>
                <c:pt idx="244">
                  <c:v>71514.999999990687</c:v>
                </c:pt>
                <c:pt idx="245">
                  <c:v>71772.999999951571</c:v>
                </c:pt>
                <c:pt idx="246">
                  <c:v>72029.999999678694</c:v>
                </c:pt>
                <c:pt idx="247">
                  <c:v>72287.000000034459</c:v>
                </c:pt>
                <c:pt idx="248">
                  <c:v>72543.999999761581</c:v>
                </c:pt>
                <c:pt idx="249">
                  <c:v>72801.999999722466</c:v>
                </c:pt>
                <c:pt idx="250">
                  <c:v>73058.999999449588</c:v>
                </c:pt>
                <c:pt idx="251">
                  <c:v>73315.999999805354</c:v>
                </c:pt>
                <c:pt idx="252">
                  <c:v>73573.999999766238</c:v>
                </c:pt>
                <c:pt idx="253">
                  <c:v>73830.999999493361</c:v>
                </c:pt>
                <c:pt idx="254">
                  <c:v>74087.999999849126</c:v>
                </c:pt>
                <c:pt idx="255">
                  <c:v>74344.999999576248</c:v>
                </c:pt>
                <c:pt idx="256">
                  <c:v>74601.999999932013</c:v>
                </c:pt>
                <c:pt idx="257">
                  <c:v>74859.999999892898</c:v>
                </c:pt>
                <c:pt idx="258">
                  <c:v>75116.99999962002</c:v>
                </c:pt>
                <c:pt idx="259">
                  <c:v>75373.999999975786</c:v>
                </c:pt>
                <c:pt idx="260">
                  <c:v>75631.99999993667</c:v>
                </c:pt>
                <c:pt idx="261">
                  <c:v>75888.999999663793</c:v>
                </c:pt>
                <c:pt idx="262">
                  <c:v>76146.000000019558</c:v>
                </c:pt>
                <c:pt idx="263">
                  <c:v>76402.99999974668</c:v>
                </c:pt>
                <c:pt idx="264">
                  <c:v>76659.999999473803</c:v>
                </c:pt>
                <c:pt idx="265">
                  <c:v>76917.999999434687</c:v>
                </c:pt>
                <c:pt idx="266">
                  <c:v>77174.999999790452</c:v>
                </c:pt>
                <c:pt idx="267">
                  <c:v>77431.999999517575</c:v>
                </c:pt>
                <c:pt idx="268">
                  <c:v>77689.999999478459</c:v>
                </c:pt>
                <c:pt idx="269">
                  <c:v>77946.999999834225</c:v>
                </c:pt>
                <c:pt idx="270">
                  <c:v>78203.999999561347</c:v>
                </c:pt>
                <c:pt idx="271">
                  <c:v>78460.999999917112</c:v>
                </c:pt>
                <c:pt idx="272">
                  <c:v>78718.999999877997</c:v>
                </c:pt>
                <c:pt idx="273">
                  <c:v>78975.999999605119</c:v>
                </c:pt>
                <c:pt idx="274">
                  <c:v>79232.999999960884</c:v>
                </c:pt>
                <c:pt idx="275">
                  <c:v>79490.999999921769</c:v>
                </c:pt>
                <c:pt idx="276">
                  <c:v>79747.999999648891</c:v>
                </c:pt>
                <c:pt idx="277">
                  <c:v>80005.000000004657</c:v>
                </c:pt>
                <c:pt idx="278">
                  <c:v>80261.999999731779</c:v>
                </c:pt>
                <c:pt idx="279">
                  <c:v>80519.999999692664</c:v>
                </c:pt>
                <c:pt idx="280">
                  <c:v>80777.000000048429</c:v>
                </c:pt>
                <c:pt idx="281">
                  <c:v>81033.999999775551</c:v>
                </c:pt>
                <c:pt idx="282">
                  <c:v>81291.999999736436</c:v>
                </c:pt>
                <c:pt idx="283">
                  <c:v>81548.999999463558</c:v>
                </c:pt>
                <c:pt idx="284">
                  <c:v>81805.999999819323</c:v>
                </c:pt>
                <c:pt idx="285">
                  <c:v>82062.999999546446</c:v>
                </c:pt>
                <c:pt idx="286">
                  <c:v>82320.99999950733</c:v>
                </c:pt>
                <c:pt idx="287">
                  <c:v>82577.999999863096</c:v>
                </c:pt>
                <c:pt idx="288">
                  <c:v>82834.999999590218</c:v>
                </c:pt>
                <c:pt idx="289">
                  <c:v>83091.999999945983</c:v>
                </c:pt>
                <c:pt idx="290">
                  <c:v>83349.999999906868</c:v>
                </c:pt>
                <c:pt idx="291">
                  <c:v>83606.99999963399</c:v>
                </c:pt>
                <c:pt idx="292">
                  <c:v>83863.999999989755</c:v>
                </c:pt>
                <c:pt idx="293">
                  <c:v>84120.999999716878</c:v>
                </c:pt>
                <c:pt idx="294">
                  <c:v>84378.999999677762</c:v>
                </c:pt>
                <c:pt idx="295">
                  <c:v>84636.000000033528</c:v>
                </c:pt>
                <c:pt idx="296">
                  <c:v>84892.99999976065</c:v>
                </c:pt>
                <c:pt idx="297">
                  <c:v>85149.999999487773</c:v>
                </c:pt>
                <c:pt idx="298">
                  <c:v>85406.999999843538</c:v>
                </c:pt>
                <c:pt idx="299">
                  <c:v>85664.999999804422</c:v>
                </c:pt>
                <c:pt idx="300">
                  <c:v>85921.999999531545</c:v>
                </c:pt>
                <c:pt idx="301">
                  <c:v>86178.99999988731</c:v>
                </c:pt>
                <c:pt idx="302">
                  <c:v>86436.999999848194</c:v>
                </c:pt>
                <c:pt idx="303">
                  <c:v>86693.999999575317</c:v>
                </c:pt>
                <c:pt idx="304">
                  <c:v>86950.999999931082</c:v>
                </c:pt>
                <c:pt idx="305">
                  <c:v>87208.999999891967</c:v>
                </c:pt>
                <c:pt idx="306">
                  <c:v>87465.999999619089</c:v>
                </c:pt>
                <c:pt idx="307">
                  <c:v>87722.999999974854</c:v>
                </c:pt>
                <c:pt idx="308">
                  <c:v>87979.999999701977</c:v>
                </c:pt>
                <c:pt idx="309">
                  <c:v>88237.999999662861</c:v>
                </c:pt>
                <c:pt idx="310">
                  <c:v>88495.000000018626</c:v>
                </c:pt>
                <c:pt idx="311">
                  <c:v>88751.999999745749</c:v>
                </c:pt>
                <c:pt idx="312">
                  <c:v>89009.999999706633</c:v>
                </c:pt>
                <c:pt idx="313">
                  <c:v>89266.999999433756</c:v>
                </c:pt>
                <c:pt idx="314">
                  <c:v>89523.999999789521</c:v>
                </c:pt>
                <c:pt idx="315">
                  <c:v>89780.999999516644</c:v>
                </c:pt>
                <c:pt idx="316">
                  <c:v>90038.999999477528</c:v>
                </c:pt>
                <c:pt idx="317">
                  <c:v>90295.999999833293</c:v>
                </c:pt>
                <c:pt idx="318">
                  <c:v>90553.999999794178</c:v>
                </c:pt>
                <c:pt idx="319">
                  <c:v>90810.9999995213</c:v>
                </c:pt>
                <c:pt idx="320">
                  <c:v>91067.999999877065</c:v>
                </c:pt>
                <c:pt idx="321">
                  <c:v>91325.99999983795</c:v>
                </c:pt>
                <c:pt idx="322">
                  <c:v>91582.999999565072</c:v>
                </c:pt>
                <c:pt idx="323">
                  <c:v>91839.999999920838</c:v>
                </c:pt>
                <c:pt idx="324">
                  <c:v>92096.99999964796</c:v>
                </c:pt>
                <c:pt idx="325">
                  <c:v>92354.000000003725</c:v>
                </c:pt>
                <c:pt idx="326">
                  <c:v>92611.99999996461</c:v>
                </c:pt>
                <c:pt idx="327">
                  <c:v>92868.999999691732</c:v>
                </c:pt>
                <c:pt idx="328">
                  <c:v>93126.000000047497</c:v>
                </c:pt>
                <c:pt idx="329">
                  <c:v>93384.000000008382</c:v>
                </c:pt>
                <c:pt idx="330">
                  <c:v>93640.999999735504</c:v>
                </c:pt>
                <c:pt idx="331">
                  <c:v>93897.999999462627</c:v>
                </c:pt>
                <c:pt idx="332">
                  <c:v>94154.999999818392</c:v>
                </c:pt>
                <c:pt idx="333">
                  <c:v>94412.999999779277</c:v>
                </c:pt>
                <c:pt idx="334">
                  <c:v>94669.999999506399</c:v>
                </c:pt>
                <c:pt idx="335">
                  <c:v>94926.999999862164</c:v>
                </c:pt>
                <c:pt idx="336">
                  <c:v>95183.999999589287</c:v>
                </c:pt>
                <c:pt idx="337">
                  <c:v>95441.999999550171</c:v>
                </c:pt>
                <c:pt idx="338">
                  <c:v>95698.999999905936</c:v>
                </c:pt>
                <c:pt idx="339">
                  <c:v>95956.999999866821</c:v>
                </c:pt>
                <c:pt idx="340">
                  <c:v>96213.999999593943</c:v>
                </c:pt>
                <c:pt idx="341">
                  <c:v>96470.999999949709</c:v>
                </c:pt>
                <c:pt idx="342">
                  <c:v>96727.999999676831</c:v>
                </c:pt>
                <c:pt idx="343">
                  <c:v>96985.000000032596</c:v>
                </c:pt>
                <c:pt idx="344">
                  <c:v>97242.999999993481</c:v>
                </c:pt>
                <c:pt idx="345">
                  <c:v>97499.999999720603</c:v>
                </c:pt>
                <c:pt idx="346">
                  <c:v>97756.999999447726</c:v>
                </c:pt>
                <c:pt idx="347">
                  <c:v>98015.000000037253</c:v>
                </c:pt>
                <c:pt idx="348">
                  <c:v>98271.999999764375</c:v>
                </c:pt>
                <c:pt idx="349">
                  <c:v>98528.999999491498</c:v>
                </c:pt>
                <c:pt idx="350">
                  <c:v>98785.999999847263</c:v>
                </c:pt>
                <c:pt idx="351">
                  <c:v>99043.999999808148</c:v>
                </c:pt>
                <c:pt idx="352">
                  <c:v>99300.99999953527</c:v>
                </c:pt>
                <c:pt idx="353">
                  <c:v>99557.999999891035</c:v>
                </c:pt>
                <c:pt idx="354">
                  <c:v>99814.999999618158</c:v>
                </c:pt>
                <c:pt idx="355">
                  <c:v>100072.99999957904</c:v>
                </c:pt>
                <c:pt idx="356">
                  <c:v>100329.99999993481</c:v>
                </c:pt>
                <c:pt idx="357">
                  <c:v>100586.99999966193</c:v>
                </c:pt>
                <c:pt idx="358">
                  <c:v>100844.0000000177</c:v>
                </c:pt>
                <c:pt idx="359">
                  <c:v>101101.99999997858</c:v>
                </c:pt>
                <c:pt idx="360">
                  <c:v>101358.9999997057</c:v>
                </c:pt>
                <c:pt idx="361">
                  <c:v>101615.99999943282</c:v>
                </c:pt>
                <c:pt idx="362">
                  <c:v>101874.00000002235</c:v>
                </c:pt>
                <c:pt idx="363">
                  <c:v>102130.99999974947</c:v>
                </c:pt>
                <c:pt idx="364">
                  <c:v>102387.9999994766</c:v>
                </c:pt>
                <c:pt idx="365">
                  <c:v>102645.99999943748</c:v>
                </c:pt>
                <c:pt idx="366">
                  <c:v>102902.99999979325</c:v>
                </c:pt>
                <c:pt idx="367">
                  <c:v>103159.99999952037</c:v>
                </c:pt>
                <c:pt idx="368">
                  <c:v>103417.99999948125</c:v>
                </c:pt>
                <c:pt idx="369">
                  <c:v>103674.99999983702</c:v>
                </c:pt>
                <c:pt idx="370">
                  <c:v>103931.99999956414</c:v>
                </c:pt>
                <c:pt idx="371">
                  <c:v>104189.99999952503</c:v>
                </c:pt>
                <c:pt idx="372">
                  <c:v>104446.99999988079</c:v>
                </c:pt>
                <c:pt idx="373">
                  <c:v>104703.99999960791</c:v>
                </c:pt>
                <c:pt idx="374">
                  <c:v>104960.99999996368</c:v>
                </c:pt>
                <c:pt idx="375">
                  <c:v>105218.99999992456</c:v>
                </c:pt>
                <c:pt idx="376">
                  <c:v>105475.99999965169</c:v>
                </c:pt>
                <c:pt idx="377">
                  <c:v>105733.00000000745</c:v>
                </c:pt>
                <c:pt idx="378">
                  <c:v>105989.99999973457</c:v>
                </c:pt>
                <c:pt idx="379">
                  <c:v>106247.99999969546</c:v>
                </c:pt>
                <c:pt idx="380">
                  <c:v>106505.00000005122</c:v>
                </c:pt>
                <c:pt idx="381">
                  <c:v>106761.99999977835</c:v>
                </c:pt>
                <c:pt idx="382">
                  <c:v>107019.99999973923</c:v>
                </c:pt>
                <c:pt idx="383">
                  <c:v>107276.99999946635</c:v>
                </c:pt>
                <c:pt idx="384">
                  <c:v>107533.99999982212</c:v>
                </c:pt>
                <c:pt idx="385">
                  <c:v>107790.99999954924</c:v>
                </c:pt>
                <c:pt idx="386">
                  <c:v>108048.99999951012</c:v>
                </c:pt>
                <c:pt idx="387">
                  <c:v>108305.99999986589</c:v>
                </c:pt>
                <c:pt idx="388">
                  <c:v>108562.99999959301</c:v>
                </c:pt>
                <c:pt idx="389">
                  <c:v>108819.99999994878</c:v>
                </c:pt>
                <c:pt idx="390">
                  <c:v>109077.99999990966</c:v>
                </c:pt>
                <c:pt idx="391">
                  <c:v>109334.99999963678</c:v>
                </c:pt>
                <c:pt idx="392">
                  <c:v>109591.99999999255</c:v>
                </c:pt>
                <c:pt idx="393">
                  <c:v>109849.99999995343</c:v>
                </c:pt>
                <c:pt idx="394">
                  <c:v>110106.99999968056</c:v>
                </c:pt>
                <c:pt idx="395">
                  <c:v>110364.00000003632</c:v>
                </c:pt>
                <c:pt idx="396">
                  <c:v>110620.99999976344</c:v>
                </c:pt>
                <c:pt idx="397">
                  <c:v>110878.99999972433</c:v>
                </c:pt>
                <c:pt idx="398">
                  <c:v>111135.99999945145</c:v>
                </c:pt>
                <c:pt idx="399">
                  <c:v>111392.99999980722</c:v>
                </c:pt>
                <c:pt idx="400">
                  <c:v>111650.9999997681</c:v>
                </c:pt>
                <c:pt idx="401">
                  <c:v>111907.99999949522</c:v>
                </c:pt>
                <c:pt idx="402">
                  <c:v>112164.99999985099</c:v>
                </c:pt>
                <c:pt idx="403">
                  <c:v>112422.99999981187</c:v>
                </c:pt>
                <c:pt idx="404">
                  <c:v>112679.999999539</c:v>
                </c:pt>
                <c:pt idx="405">
                  <c:v>112936.99999989476</c:v>
                </c:pt>
                <c:pt idx="406">
                  <c:v>113194.99999985565</c:v>
                </c:pt>
                <c:pt idx="407">
                  <c:v>113451.99999958277</c:v>
                </c:pt>
                <c:pt idx="408">
                  <c:v>113708.99999993853</c:v>
                </c:pt>
                <c:pt idx="409">
                  <c:v>113965.99999966566</c:v>
                </c:pt>
                <c:pt idx="410">
                  <c:v>114223.99999962654</c:v>
                </c:pt>
                <c:pt idx="411">
                  <c:v>114480.9999999823</c:v>
                </c:pt>
                <c:pt idx="412">
                  <c:v>114737.99999970943</c:v>
                </c:pt>
                <c:pt idx="413">
                  <c:v>114995.99999967031</c:v>
                </c:pt>
                <c:pt idx="414">
                  <c:v>115253.00000002608</c:v>
                </c:pt>
                <c:pt idx="415">
                  <c:v>115509.9999997532</c:v>
                </c:pt>
                <c:pt idx="416">
                  <c:v>115766.99999948032</c:v>
                </c:pt>
                <c:pt idx="417">
                  <c:v>116024.99999944121</c:v>
                </c:pt>
                <c:pt idx="418">
                  <c:v>116281.99999979697</c:v>
                </c:pt>
                <c:pt idx="419">
                  <c:v>116538.99999952409</c:v>
                </c:pt>
                <c:pt idx="420">
                  <c:v>116796.99999948498</c:v>
                </c:pt>
                <c:pt idx="421">
                  <c:v>117053.99999984074</c:v>
                </c:pt>
                <c:pt idx="422">
                  <c:v>117310.99999956787</c:v>
                </c:pt>
                <c:pt idx="423">
                  <c:v>117568.99999952875</c:v>
                </c:pt>
                <c:pt idx="424">
                  <c:v>117825.99999988452</c:v>
                </c:pt>
                <c:pt idx="425">
                  <c:v>118082.99999961164</c:v>
                </c:pt>
                <c:pt idx="426">
                  <c:v>118340.99999957252</c:v>
                </c:pt>
                <c:pt idx="427">
                  <c:v>118597.99999992829</c:v>
                </c:pt>
                <c:pt idx="428">
                  <c:v>118854.99999965541</c:v>
                </c:pt>
                <c:pt idx="429">
                  <c:v>119112.00000001118</c:v>
                </c:pt>
                <c:pt idx="430">
                  <c:v>119369.99999997206</c:v>
                </c:pt>
                <c:pt idx="431">
                  <c:v>119626.99999969918</c:v>
                </c:pt>
                <c:pt idx="432">
                  <c:v>119884.00000005495</c:v>
                </c:pt>
                <c:pt idx="433">
                  <c:v>120142.00000001583</c:v>
                </c:pt>
                <c:pt idx="434">
                  <c:v>120398.99999974295</c:v>
                </c:pt>
                <c:pt idx="435">
                  <c:v>120655.99999947008</c:v>
                </c:pt>
                <c:pt idx="436">
                  <c:v>120913.99999943096</c:v>
                </c:pt>
                <c:pt idx="437">
                  <c:v>121170.99999978673</c:v>
                </c:pt>
                <c:pt idx="438">
                  <c:v>121427.99999951385</c:v>
                </c:pt>
                <c:pt idx="439">
                  <c:v>121684.99999986961</c:v>
                </c:pt>
                <c:pt idx="440">
                  <c:v>121942.9999998305</c:v>
                </c:pt>
                <c:pt idx="441">
                  <c:v>122199.99999955762</c:v>
                </c:pt>
                <c:pt idx="442">
                  <c:v>122456.99999991339</c:v>
                </c:pt>
                <c:pt idx="443">
                  <c:v>122713.99999964051</c:v>
                </c:pt>
                <c:pt idx="444">
                  <c:v>122971.99999960139</c:v>
                </c:pt>
                <c:pt idx="445">
                  <c:v>123228.99999995716</c:v>
                </c:pt>
                <c:pt idx="446">
                  <c:v>123485.99999968428</c:v>
                </c:pt>
                <c:pt idx="447">
                  <c:v>123743.99999964517</c:v>
                </c:pt>
                <c:pt idx="448">
                  <c:v>124001.00000000093</c:v>
                </c:pt>
                <c:pt idx="449">
                  <c:v>124257.99999972805</c:v>
                </c:pt>
                <c:pt idx="450">
                  <c:v>124515.99999968894</c:v>
                </c:pt>
                <c:pt idx="451">
                  <c:v>124773.0000000447</c:v>
                </c:pt>
                <c:pt idx="452">
                  <c:v>125029.99999977183</c:v>
                </c:pt>
                <c:pt idx="453">
                  <c:v>125286.99999949895</c:v>
                </c:pt>
                <c:pt idx="454">
                  <c:v>125544.99999945983</c:v>
                </c:pt>
                <c:pt idx="455">
                  <c:v>125801.9999998156</c:v>
                </c:pt>
                <c:pt idx="456">
                  <c:v>126058.99999954272</c:v>
                </c:pt>
                <c:pt idx="457">
                  <c:v>126315.99999989849</c:v>
                </c:pt>
                <c:pt idx="458">
                  <c:v>126573.99999985937</c:v>
                </c:pt>
                <c:pt idx="459">
                  <c:v>126830.99999958649</c:v>
                </c:pt>
                <c:pt idx="460">
                  <c:v>127087.99999994226</c:v>
                </c:pt>
                <c:pt idx="461">
                  <c:v>127345.99999990314</c:v>
                </c:pt>
                <c:pt idx="462">
                  <c:v>127602.99999963026</c:v>
                </c:pt>
                <c:pt idx="463">
                  <c:v>127859.99999998603</c:v>
                </c:pt>
                <c:pt idx="464">
                  <c:v>128116.99999971315</c:v>
                </c:pt>
                <c:pt idx="465">
                  <c:v>128374.99999967404</c:v>
                </c:pt>
                <c:pt idx="466">
                  <c:v>128632.0000000298</c:v>
                </c:pt>
                <c:pt idx="467">
                  <c:v>128888.99999975692</c:v>
                </c:pt>
                <c:pt idx="468">
                  <c:v>129145.99999948405</c:v>
                </c:pt>
                <c:pt idx="469">
                  <c:v>129403.99999944493</c:v>
                </c:pt>
                <c:pt idx="470">
                  <c:v>129660.9999998007</c:v>
                </c:pt>
                <c:pt idx="471">
                  <c:v>129917.99999952782</c:v>
                </c:pt>
                <c:pt idx="472">
                  <c:v>130175.9999994887</c:v>
                </c:pt>
                <c:pt idx="473">
                  <c:v>130432.99999984447</c:v>
                </c:pt>
                <c:pt idx="474">
                  <c:v>130689.99999957159</c:v>
                </c:pt>
                <c:pt idx="475">
                  <c:v>130946.99999992736</c:v>
                </c:pt>
                <c:pt idx="476">
                  <c:v>131203.99999965448</c:v>
                </c:pt>
                <c:pt idx="477">
                  <c:v>131461.99999961536</c:v>
                </c:pt>
                <c:pt idx="478">
                  <c:v>131718.99999997113</c:v>
                </c:pt>
                <c:pt idx="479">
                  <c:v>131975.99999969825</c:v>
                </c:pt>
                <c:pt idx="480">
                  <c:v>132233.99999965914</c:v>
                </c:pt>
                <c:pt idx="481">
                  <c:v>132491.0000000149</c:v>
                </c:pt>
                <c:pt idx="482">
                  <c:v>132747.99999974202</c:v>
                </c:pt>
                <c:pt idx="483">
                  <c:v>133004.99999946915</c:v>
                </c:pt>
                <c:pt idx="484">
                  <c:v>133262.99999943003</c:v>
                </c:pt>
                <c:pt idx="485">
                  <c:v>133519.9999997858</c:v>
                </c:pt>
                <c:pt idx="486">
                  <c:v>133776.99999951292</c:v>
                </c:pt>
                <c:pt idx="487">
                  <c:v>134034.9999994738</c:v>
                </c:pt>
                <c:pt idx="488">
                  <c:v>134291.99999982957</c:v>
                </c:pt>
                <c:pt idx="489">
                  <c:v>134548.99999955669</c:v>
                </c:pt>
                <c:pt idx="490">
                  <c:v>134805.99999991246</c:v>
                </c:pt>
                <c:pt idx="491">
                  <c:v>135063.99999987334</c:v>
                </c:pt>
                <c:pt idx="492">
                  <c:v>135320.99999960046</c:v>
                </c:pt>
                <c:pt idx="493">
                  <c:v>135577.99999995623</c:v>
                </c:pt>
                <c:pt idx="494">
                  <c:v>135834.99999968335</c:v>
                </c:pt>
                <c:pt idx="495">
                  <c:v>136092.00000003912</c:v>
                </c:pt>
                <c:pt idx="496">
                  <c:v>136350</c:v>
                </c:pt>
                <c:pt idx="497">
                  <c:v>136606.99999972712</c:v>
                </c:pt>
                <c:pt idx="498">
                  <c:v>136863.99999945424</c:v>
                </c:pt>
                <c:pt idx="499">
                  <c:v>137122.00000004377</c:v>
                </c:pt>
                <c:pt idx="500">
                  <c:v>137378.99999977089</c:v>
                </c:pt>
                <c:pt idx="501">
                  <c:v>137636.99999973178</c:v>
                </c:pt>
                <c:pt idx="502">
                  <c:v>137893.9999994589</c:v>
                </c:pt>
                <c:pt idx="503">
                  <c:v>138150.99999981467</c:v>
                </c:pt>
                <c:pt idx="504">
                  <c:v>138408.99999977555</c:v>
                </c:pt>
                <c:pt idx="505">
                  <c:v>138665.99999950267</c:v>
                </c:pt>
                <c:pt idx="506">
                  <c:v>138922.99999985844</c:v>
                </c:pt>
                <c:pt idx="507">
                  <c:v>139179.99999958556</c:v>
                </c:pt>
                <c:pt idx="508">
                  <c:v>139437.99999954645</c:v>
                </c:pt>
                <c:pt idx="509">
                  <c:v>139694.99999990221</c:v>
                </c:pt>
                <c:pt idx="510">
                  <c:v>139951.99999962933</c:v>
                </c:pt>
                <c:pt idx="511">
                  <c:v>140208.9999999851</c:v>
                </c:pt>
                <c:pt idx="512">
                  <c:v>140466.99999994598</c:v>
                </c:pt>
                <c:pt idx="513">
                  <c:v>140723.99999967311</c:v>
                </c:pt>
                <c:pt idx="514">
                  <c:v>140981.00000002887</c:v>
                </c:pt>
                <c:pt idx="515">
                  <c:v>141238.99999998976</c:v>
                </c:pt>
                <c:pt idx="516">
                  <c:v>141495.99999971688</c:v>
                </c:pt>
                <c:pt idx="517">
                  <c:v>141752.999999444</c:v>
                </c:pt>
                <c:pt idx="518">
                  <c:v>142011.00000003353</c:v>
                </c:pt>
                <c:pt idx="519">
                  <c:v>142267.99999976065</c:v>
                </c:pt>
                <c:pt idx="520">
                  <c:v>142524.99999948777</c:v>
                </c:pt>
                <c:pt idx="521">
                  <c:v>142782.99999944866</c:v>
                </c:pt>
                <c:pt idx="522">
                  <c:v>143039.99999980442</c:v>
                </c:pt>
                <c:pt idx="523">
                  <c:v>143296.99999953154</c:v>
                </c:pt>
                <c:pt idx="524">
                  <c:v>143554.99999949243</c:v>
                </c:pt>
                <c:pt idx="525">
                  <c:v>143811.99999984819</c:v>
                </c:pt>
                <c:pt idx="526">
                  <c:v>144068.99999957532</c:v>
                </c:pt>
                <c:pt idx="527">
                  <c:v>144325.99999993108</c:v>
                </c:pt>
                <c:pt idx="528">
                  <c:v>144583.99999989197</c:v>
                </c:pt>
                <c:pt idx="529">
                  <c:v>144840.99999961909</c:v>
                </c:pt>
                <c:pt idx="530">
                  <c:v>145098.99999957997</c:v>
                </c:pt>
                <c:pt idx="531">
                  <c:v>145355.99999993574</c:v>
                </c:pt>
                <c:pt idx="532">
                  <c:v>145612.99999966286</c:v>
                </c:pt>
                <c:pt idx="533">
                  <c:v>145870.99999962375</c:v>
                </c:pt>
                <c:pt idx="534">
                  <c:v>146127.99999997951</c:v>
                </c:pt>
                <c:pt idx="535">
                  <c:v>146384.99999970663</c:v>
                </c:pt>
                <c:pt idx="536">
                  <c:v>146641.99999943376</c:v>
                </c:pt>
                <c:pt idx="537">
                  <c:v>146900.00000002328</c:v>
                </c:pt>
                <c:pt idx="538">
                  <c:v>147156.99999975041</c:v>
                </c:pt>
                <c:pt idx="539">
                  <c:v>147413.99999947753</c:v>
                </c:pt>
                <c:pt idx="540">
                  <c:v>147671.99999943841</c:v>
                </c:pt>
                <c:pt idx="541">
                  <c:v>147928.99999979418</c:v>
                </c:pt>
                <c:pt idx="542">
                  <c:v>148185.9999995213</c:v>
                </c:pt>
                <c:pt idx="543">
                  <c:v>148442.99999987707</c:v>
                </c:pt>
                <c:pt idx="544">
                  <c:v>148700.99999983795</c:v>
                </c:pt>
                <c:pt idx="545">
                  <c:v>148957.99999956507</c:v>
                </c:pt>
                <c:pt idx="546">
                  <c:v>149214.99999992084</c:v>
                </c:pt>
                <c:pt idx="547">
                  <c:v>149472.99999988172</c:v>
                </c:pt>
                <c:pt idx="548">
                  <c:v>149729.99999960884</c:v>
                </c:pt>
                <c:pt idx="549">
                  <c:v>149986.99999996461</c:v>
                </c:pt>
                <c:pt idx="550">
                  <c:v>150243.99999969173</c:v>
                </c:pt>
                <c:pt idx="551">
                  <c:v>150501.99999965262</c:v>
                </c:pt>
                <c:pt idx="552">
                  <c:v>150759.00000000838</c:v>
                </c:pt>
                <c:pt idx="553">
                  <c:v>151015.9999997355</c:v>
                </c:pt>
                <c:pt idx="554">
                  <c:v>151272.99999946263</c:v>
                </c:pt>
                <c:pt idx="555">
                  <c:v>151531.00000005215</c:v>
                </c:pt>
                <c:pt idx="556">
                  <c:v>151787.99999977928</c:v>
                </c:pt>
                <c:pt idx="557">
                  <c:v>152044.9999995064</c:v>
                </c:pt>
                <c:pt idx="558">
                  <c:v>152302.99999946728</c:v>
                </c:pt>
                <c:pt idx="559">
                  <c:v>152559.99999982305</c:v>
                </c:pt>
                <c:pt idx="560">
                  <c:v>152816.99999955017</c:v>
                </c:pt>
                <c:pt idx="561">
                  <c:v>153073.99999990594</c:v>
                </c:pt>
                <c:pt idx="562">
                  <c:v>153331.99999986682</c:v>
                </c:pt>
                <c:pt idx="563">
                  <c:v>153588.99999959394</c:v>
                </c:pt>
                <c:pt idx="564">
                  <c:v>153845.99999994971</c:v>
                </c:pt>
                <c:pt idx="565">
                  <c:v>154103.99999991059</c:v>
                </c:pt>
                <c:pt idx="566">
                  <c:v>154360.99999963772</c:v>
                </c:pt>
                <c:pt idx="567">
                  <c:v>154617.99999999348</c:v>
                </c:pt>
                <c:pt idx="568">
                  <c:v>154874.9999997206</c:v>
                </c:pt>
                <c:pt idx="569">
                  <c:v>155132.99999968149</c:v>
                </c:pt>
                <c:pt idx="570">
                  <c:v>155390.00000003725</c:v>
                </c:pt>
                <c:pt idx="571">
                  <c:v>155646.99999976438</c:v>
                </c:pt>
                <c:pt idx="572">
                  <c:v>155904.99999972526</c:v>
                </c:pt>
                <c:pt idx="573">
                  <c:v>156161.99999945238</c:v>
                </c:pt>
                <c:pt idx="574">
                  <c:v>156418.99999980815</c:v>
                </c:pt>
                <c:pt idx="575">
                  <c:v>156675.99999953527</c:v>
                </c:pt>
                <c:pt idx="576">
                  <c:v>156933.99999949615</c:v>
                </c:pt>
                <c:pt idx="577">
                  <c:v>157190.99999985192</c:v>
                </c:pt>
                <c:pt idx="578">
                  <c:v>157447.99999957904</c:v>
                </c:pt>
                <c:pt idx="579">
                  <c:v>157704.99999993481</c:v>
                </c:pt>
                <c:pt idx="580">
                  <c:v>157962.99999989569</c:v>
                </c:pt>
                <c:pt idx="581">
                  <c:v>158219.99999962281</c:v>
                </c:pt>
                <c:pt idx="582">
                  <c:v>158476.99999997858</c:v>
                </c:pt>
                <c:pt idx="583">
                  <c:v>158733.9999997057</c:v>
                </c:pt>
                <c:pt idx="584">
                  <c:v>158991.99999966659</c:v>
                </c:pt>
                <c:pt idx="585">
                  <c:v>159249.00000002235</c:v>
                </c:pt>
                <c:pt idx="586">
                  <c:v>159505.99999974947</c:v>
                </c:pt>
                <c:pt idx="587">
                  <c:v>159762.9999994766</c:v>
                </c:pt>
                <c:pt idx="588">
                  <c:v>160020.99999943748</c:v>
                </c:pt>
                <c:pt idx="589">
                  <c:v>160277.99999979325</c:v>
                </c:pt>
                <c:pt idx="590">
                  <c:v>160534.99999952037</c:v>
                </c:pt>
                <c:pt idx="591">
                  <c:v>160791.99999987613</c:v>
                </c:pt>
                <c:pt idx="592">
                  <c:v>161049.99999983702</c:v>
                </c:pt>
                <c:pt idx="593">
                  <c:v>161306.99999956414</c:v>
                </c:pt>
                <c:pt idx="594">
                  <c:v>161563.99999991991</c:v>
                </c:pt>
                <c:pt idx="595">
                  <c:v>161821.99999988079</c:v>
                </c:pt>
                <c:pt idx="596">
                  <c:v>162078.99999960791</c:v>
                </c:pt>
                <c:pt idx="597">
                  <c:v>162335.99999996368</c:v>
                </c:pt>
                <c:pt idx="598">
                  <c:v>162592.9999996908</c:v>
                </c:pt>
                <c:pt idx="599">
                  <c:v>162850.00000004657</c:v>
                </c:pt>
                <c:pt idx="600">
                  <c:v>163108.00000000745</c:v>
                </c:pt>
                <c:pt idx="601">
                  <c:v>163364.99999973457</c:v>
                </c:pt>
                <c:pt idx="602">
                  <c:v>163621.9999994617</c:v>
                </c:pt>
                <c:pt idx="603">
                  <c:v>163880.00000005122</c:v>
                </c:pt>
                <c:pt idx="604">
                  <c:v>164136.99999977835</c:v>
                </c:pt>
                <c:pt idx="605">
                  <c:v>164393.99999950547</c:v>
                </c:pt>
                <c:pt idx="606">
                  <c:v>164651.99999946635</c:v>
                </c:pt>
                <c:pt idx="607">
                  <c:v>164908.99999982212</c:v>
                </c:pt>
                <c:pt idx="608">
                  <c:v>165165.99999954924</c:v>
                </c:pt>
                <c:pt idx="609">
                  <c:v>165423.99999951012</c:v>
                </c:pt>
                <c:pt idx="610">
                  <c:v>165680.99999986589</c:v>
                </c:pt>
                <c:pt idx="611">
                  <c:v>165937.99999959301</c:v>
                </c:pt>
                <c:pt idx="612">
                  <c:v>166195.9999995539</c:v>
                </c:pt>
                <c:pt idx="613">
                  <c:v>166452.99999990966</c:v>
                </c:pt>
                <c:pt idx="614">
                  <c:v>166709.99999963678</c:v>
                </c:pt>
                <c:pt idx="615">
                  <c:v>166966.99999999255</c:v>
                </c:pt>
                <c:pt idx="616">
                  <c:v>167224.99999995343</c:v>
                </c:pt>
                <c:pt idx="617">
                  <c:v>167481.99999968056</c:v>
                </c:pt>
                <c:pt idx="618">
                  <c:v>167739.00000003632</c:v>
                </c:pt>
                <c:pt idx="619">
                  <c:v>167996.99999999721</c:v>
                </c:pt>
                <c:pt idx="620">
                  <c:v>168253.99999972433</c:v>
                </c:pt>
                <c:pt idx="621">
                  <c:v>168510.99999945145</c:v>
                </c:pt>
                <c:pt idx="622">
                  <c:v>168767.99999980722</c:v>
                </c:pt>
                <c:pt idx="623">
                  <c:v>169025.9999997681</c:v>
                </c:pt>
                <c:pt idx="624">
                  <c:v>169282.99999949522</c:v>
                </c:pt>
                <c:pt idx="625">
                  <c:v>169539.99999985099</c:v>
                </c:pt>
                <c:pt idx="626">
                  <c:v>169796.99999957811</c:v>
                </c:pt>
                <c:pt idx="627">
                  <c:v>170053.99999993388</c:v>
                </c:pt>
                <c:pt idx="628">
                  <c:v>170311.99999989476</c:v>
                </c:pt>
                <c:pt idx="629">
                  <c:v>170568.99999962188</c:v>
                </c:pt>
                <c:pt idx="630">
                  <c:v>170825.99999997765</c:v>
                </c:pt>
                <c:pt idx="631">
                  <c:v>171083.99999993853</c:v>
                </c:pt>
                <c:pt idx="632">
                  <c:v>171340.99999966566</c:v>
                </c:pt>
                <c:pt idx="633">
                  <c:v>171598.00000002142</c:v>
                </c:pt>
                <c:pt idx="634">
                  <c:v>171854.99999974854</c:v>
                </c:pt>
                <c:pt idx="635">
                  <c:v>172112.99999970943</c:v>
                </c:pt>
                <c:pt idx="636">
                  <c:v>172369.99999943655</c:v>
                </c:pt>
                <c:pt idx="637">
                  <c:v>172626.99999979232</c:v>
                </c:pt>
                <c:pt idx="638">
                  <c:v>172884.9999997532</c:v>
                </c:pt>
                <c:pt idx="639">
                  <c:v>173141.99999948032</c:v>
                </c:pt>
                <c:pt idx="640">
                  <c:v>173398.99999983609</c:v>
                </c:pt>
                <c:pt idx="641">
                  <c:v>173655.99999956321</c:v>
                </c:pt>
                <c:pt idx="642">
                  <c:v>173913.99999952409</c:v>
                </c:pt>
                <c:pt idx="643">
                  <c:v>174170.99999987986</c:v>
                </c:pt>
                <c:pt idx="644">
                  <c:v>174427.99999960698</c:v>
                </c:pt>
                <c:pt idx="645">
                  <c:v>174685.99999956787</c:v>
                </c:pt>
                <c:pt idx="646">
                  <c:v>174942.99999992363</c:v>
                </c:pt>
                <c:pt idx="647">
                  <c:v>175199.99999965075</c:v>
                </c:pt>
                <c:pt idx="648">
                  <c:v>175457.00000000652</c:v>
                </c:pt>
                <c:pt idx="649">
                  <c:v>175714.9999999674</c:v>
                </c:pt>
                <c:pt idx="650">
                  <c:v>175971.99999969453</c:v>
                </c:pt>
                <c:pt idx="651">
                  <c:v>176229.00000005029</c:v>
                </c:pt>
                <c:pt idx="652">
                  <c:v>176485.99999977741</c:v>
                </c:pt>
                <c:pt idx="653">
                  <c:v>176743.9999997383</c:v>
                </c:pt>
                <c:pt idx="654">
                  <c:v>177000.99999946542</c:v>
                </c:pt>
                <c:pt idx="655">
                  <c:v>177257.99999982119</c:v>
                </c:pt>
                <c:pt idx="656">
                  <c:v>177514.99999954831</c:v>
                </c:pt>
                <c:pt idx="657">
                  <c:v>177772.99999950919</c:v>
                </c:pt>
                <c:pt idx="658">
                  <c:v>178029.99999986496</c:v>
                </c:pt>
                <c:pt idx="659">
                  <c:v>178286.99999959208</c:v>
                </c:pt>
                <c:pt idx="660">
                  <c:v>178544.99999955297</c:v>
                </c:pt>
                <c:pt idx="661">
                  <c:v>178801.99999990873</c:v>
                </c:pt>
                <c:pt idx="662">
                  <c:v>179058.99999963585</c:v>
                </c:pt>
                <c:pt idx="663">
                  <c:v>179316.99999959674</c:v>
                </c:pt>
                <c:pt idx="664">
                  <c:v>179573.9999999525</c:v>
                </c:pt>
                <c:pt idx="665">
                  <c:v>179830.99999967963</c:v>
                </c:pt>
                <c:pt idx="666">
                  <c:v>180088.99999964051</c:v>
                </c:pt>
                <c:pt idx="667">
                  <c:v>180345.99999999627</c:v>
                </c:pt>
                <c:pt idx="668">
                  <c:v>180602.9999997234</c:v>
                </c:pt>
                <c:pt idx="669">
                  <c:v>180860.99999968428</c:v>
                </c:pt>
                <c:pt idx="670">
                  <c:v>181118.00000004005</c:v>
                </c:pt>
                <c:pt idx="671">
                  <c:v>181374.99999976717</c:v>
                </c:pt>
                <c:pt idx="672">
                  <c:v>181632.99999972805</c:v>
                </c:pt>
                <c:pt idx="673">
                  <c:v>181889.99999945518</c:v>
                </c:pt>
                <c:pt idx="674">
                  <c:v>182146.99999981094</c:v>
                </c:pt>
                <c:pt idx="675">
                  <c:v>182403.99999953806</c:v>
                </c:pt>
                <c:pt idx="676">
                  <c:v>182661.99999949895</c:v>
                </c:pt>
                <c:pt idx="677">
                  <c:v>182918.99999985471</c:v>
                </c:pt>
                <c:pt idx="678">
                  <c:v>183175.99999958184</c:v>
                </c:pt>
                <c:pt idx="679">
                  <c:v>183433.99999954272</c:v>
                </c:pt>
                <c:pt idx="680">
                  <c:v>183690.99999989849</c:v>
                </c:pt>
                <c:pt idx="681">
                  <c:v>183947.99999962561</c:v>
                </c:pt>
                <c:pt idx="682">
                  <c:v>184205.99999958649</c:v>
                </c:pt>
                <c:pt idx="683">
                  <c:v>184462.99999994226</c:v>
                </c:pt>
                <c:pt idx="684">
                  <c:v>184719.99999966938</c:v>
                </c:pt>
                <c:pt idx="685">
                  <c:v>184977.00000002515</c:v>
                </c:pt>
                <c:pt idx="686">
                  <c:v>185233.99999975227</c:v>
                </c:pt>
                <c:pt idx="687">
                  <c:v>185491.99999971315</c:v>
                </c:pt>
                <c:pt idx="688">
                  <c:v>185748.99999944028</c:v>
                </c:pt>
                <c:pt idx="689">
                  <c:v>186005.99999979604</c:v>
                </c:pt>
                <c:pt idx="690">
                  <c:v>186262.99999952316</c:v>
                </c:pt>
                <c:pt idx="691">
                  <c:v>186520.99999948405</c:v>
                </c:pt>
                <c:pt idx="692">
                  <c:v>186777.99999983981</c:v>
                </c:pt>
                <c:pt idx="693">
                  <c:v>187034.99999956694</c:v>
                </c:pt>
                <c:pt idx="694">
                  <c:v>187292.99999952782</c:v>
                </c:pt>
                <c:pt idx="695">
                  <c:v>187549.99999988358</c:v>
                </c:pt>
                <c:pt idx="696">
                  <c:v>187806.99999961071</c:v>
                </c:pt>
                <c:pt idx="697">
                  <c:v>188064.99999957159</c:v>
                </c:pt>
                <c:pt idx="698">
                  <c:v>188321.99999992736</c:v>
                </c:pt>
                <c:pt idx="699">
                  <c:v>188578.99999965448</c:v>
                </c:pt>
                <c:pt idx="700">
                  <c:v>188836.99999961536</c:v>
                </c:pt>
                <c:pt idx="701">
                  <c:v>189093.99999997113</c:v>
                </c:pt>
                <c:pt idx="702">
                  <c:v>189350.99999969825</c:v>
                </c:pt>
                <c:pt idx="703">
                  <c:v>189608.99999965914</c:v>
                </c:pt>
                <c:pt idx="704">
                  <c:v>189866.0000000149</c:v>
                </c:pt>
                <c:pt idx="705">
                  <c:v>190122.99999974202</c:v>
                </c:pt>
                <c:pt idx="706">
                  <c:v>190380.99999970291</c:v>
                </c:pt>
                <c:pt idx="707">
                  <c:v>190637.99999943003</c:v>
                </c:pt>
                <c:pt idx="708">
                  <c:v>190894.9999997858</c:v>
                </c:pt>
                <c:pt idx="709">
                  <c:v>191152.99999974668</c:v>
                </c:pt>
                <c:pt idx="710">
                  <c:v>191409.9999994738</c:v>
                </c:pt>
                <c:pt idx="711">
                  <c:v>191666.99999982957</c:v>
                </c:pt>
                <c:pt idx="712">
                  <c:v>191923.99999955669</c:v>
                </c:pt>
                <c:pt idx="713">
                  <c:v>192180.99999991246</c:v>
                </c:pt>
                <c:pt idx="714">
                  <c:v>192438.99999987334</c:v>
                </c:pt>
                <c:pt idx="715">
                  <c:v>192695.99999960046</c:v>
                </c:pt>
                <c:pt idx="716">
                  <c:v>192952.99999995623</c:v>
                </c:pt>
                <c:pt idx="717">
                  <c:v>193210.99999991711</c:v>
                </c:pt>
                <c:pt idx="718">
                  <c:v>193467.99999964423</c:v>
                </c:pt>
                <c:pt idx="719">
                  <c:v>193725</c:v>
                </c:pt>
                <c:pt idx="720">
                  <c:v>193981.99999972712</c:v>
                </c:pt>
                <c:pt idx="721">
                  <c:v>194239.99999968801</c:v>
                </c:pt>
                <c:pt idx="722">
                  <c:v>194497.00000004377</c:v>
                </c:pt>
                <c:pt idx="723">
                  <c:v>194753.99999977089</c:v>
                </c:pt>
                <c:pt idx="724">
                  <c:v>195010.99999949802</c:v>
                </c:pt>
                <c:pt idx="725">
                  <c:v>195267.99999985378</c:v>
                </c:pt>
                <c:pt idx="726">
                  <c:v>195525.99999981467</c:v>
                </c:pt>
                <c:pt idx="727">
                  <c:v>195782.99999954179</c:v>
                </c:pt>
                <c:pt idx="728">
                  <c:v>196039.99999989755</c:v>
                </c:pt>
                <c:pt idx="729">
                  <c:v>196297.99999985844</c:v>
                </c:pt>
                <c:pt idx="730">
                  <c:v>196554.99999958556</c:v>
                </c:pt>
                <c:pt idx="731">
                  <c:v>196811.99999994133</c:v>
                </c:pt>
                <c:pt idx="732">
                  <c:v>197068.99999966845</c:v>
                </c:pt>
                <c:pt idx="733">
                  <c:v>197326.99999962933</c:v>
                </c:pt>
                <c:pt idx="734">
                  <c:v>197583.9999999851</c:v>
                </c:pt>
                <c:pt idx="735">
                  <c:v>197840.99999971222</c:v>
                </c:pt>
                <c:pt idx="736">
                  <c:v>198097.99999943934</c:v>
                </c:pt>
                <c:pt idx="737">
                  <c:v>198356.00000002887</c:v>
                </c:pt>
                <c:pt idx="738">
                  <c:v>198612.99999975599</c:v>
                </c:pt>
                <c:pt idx="739">
                  <c:v>198869.99999948312</c:v>
                </c:pt>
                <c:pt idx="740">
                  <c:v>199127.999999444</c:v>
                </c:pt>
                <c:pt idx="741">
                  <c:v>199384.99999979977</c:v>
                </c:pt>
                <c:pt idx="742">
                  <c:v>199641.99999952689</c:v>
                </c:pt>
                <c:pt idx="743">
                  <c:v>199899.99999948777</c:v>
                </c:pt>
                <c:pt idx="744">
                  <c:v>200156.99999984354</c:v>
                </c:pt>
                <c:pt idx="745">
                  <c:v>200413.99999957066</c:v>
                </c:pt>
                <c:pt idx="746">
                  <c:v>200671.99999953154</c:v>
                </c:pt>
                <c:pt idx="747">
                  <c:v>200928.99999988731</c:v>
                </c:pt>
                <c:pt idx="748">
                  <c:v>201185.99999961443</c:v>
                </c:pt>
                <c:pt idx="749">
                  <c:v>201443.99999957532</c:v>
                </c:pt>
                <c:pt idx="750">
                  <c:v>201700.99999993108</c:v>
                </c:pt>
                <c:pt idx="751">
                  <c:v>201957.9999996582</c:v>
                </c:pt>
                <c:pt idx="752">
                  <c:v>202215.00000001397</c:v>
                </c:pt>
                <c:pt idx="753">
                  <c:v>202472.99999997485</c:v>
                </c:pt>
                <c:pt idx="754">
                  <c:v>202729.99999970198</c:v>
                </c:pt>
                <c:pt idx="755">
                  <c:v>202986.9999994291</c:v>
                </c:pt>
                <c:pt idx="756">
                  <c:v>203243.99999978486</c:v>
                </c:pt>
                <c:pt idx="757">
                  <c:v>203501.99999974575</c:v>
                </c:pt>
                <c:pt idx="758">
                  <c:v>203758.99999947287</c:v>
                </c:pt>
                <c:pt idx="759">
                  <c:v>204015.99999982864</c:v>
                </c:pt>
                <c:pt idx="760">
                  <c:v>204273.99999978952</c:v>
                </c:pt>
                <c:pt idx="761">
                  <c:v>204530.99999951664</c:v>
                </c:pt>
                <c:pt idx="762">
                  <c:v>204787.99999987241</c:v>
                </c:pt>
                <c:pt idx="763">
                  <c:v>205044.99999959953</c:v>
                </c:pt>
                <c:pt idx="764">
                  <c:v>205302.99999956042</c:v>
                </c:pt>
                <c:pt idx="765">
                  <c:v>205559.99999991618</c:v>
                </c:pt>
                <c:pt idx="766">
                  <c:v>205816.9999996433</c:v>
                </c:pt>
                <c:pt idx="767">
                  <c:v>206073.99999999907</c:v>
                </c:pt>
                <c:pt idx="768">
                  <c:v>206331.99999995995</c:v>
                </c:pt>
                <c:pt idx="769">
                  <c:v>206588.99999968708</c:v>
                </c:pt>
                <c:pt idx="770">
                  <c:v>206846.00000004284</c:v>
                </c:pt>
                <c:pt idx="771">
                  <c:v>207104.00000000373</c:v>
                </c:pt>
                <c:pt idx="772">
                  <c:v>207360.99999973085</c:v>
                </c:pt>
                <c:pt idx="773">
                  <c:v>207617.99999945797</c:v>
                </c:pt>
                <c:pt idx="774">
                  <c:v>207874.99999981374</c:v>
                </c:pt>
                <c:pt idx="775">
                  <c:v>208132.99999977462</c:v>
                </c:pt>
                <c:pt idx="776">
                  <c:v>208389.99999950174</c:v>
                </c:pt>
                <c:pt idx="777">
                  <c:v>208646.99999985751</c:v>
                </c:pt>
                <c:pt idx="778">
                  <c:v>208904.99999981839</c:v>
                </c:pt>
                <c:pt idx="779">
                  <c:v>209161.99999954551</c:v>
                </c:pt>
                <c:pt idx="780">
                  <c:v>209418.99999990128</c:v>
                </c:pt>
                <c:pt idx="781">
                  <c:v>209675.9999996284</c:v>
                </c:pt>
                <c:pt idx="782">
                  <c:v>209933.99999958929</c:v>
                </c:pt>
                <c:pt idx="783">
                  <c:v>210190.99999994505</c:v>
                </c:pt>
                <c:pt idx="784">
                  <c:v>210447.99999967217</c:v>
                </c:pt>
                <c:pt idx="785">
                  <c:v>210705.00000002794</c:v>
                </c:pt>
                <c:pt idx="786">
                  <c:v>210962.99999998882</c:v>
                </c:pt>
                <c:pt idx="787">
                  <c:v>211219.99999971595</c:v>
                </c:pt>
                <c:pt idx="788">
                  <c:v>211476.99999944307</c:v>
                </c:pt>
                <c:pt idx="789">
                  <c:v>211733.99999979883</c:v>
                </c:pt>
                <c:pt idx="790">
                  <c:v>211991.99999975972</c:v>
                </c:pt>
                <c:pt idx="791">
                  <c:v>212248.99999948684</c:v>
                </c:pt>
                <c:pt idx="792">
                  <c:v>212505.99999984261</c:v>
                </c:pt>
                <c:pt idx="793">
                  <c:v>212763.99999980349</c:v>
                </c:pt>
                <c:pt idx="794">
                  <c:v>213020.99999953061</c:v>
                </c:pt>
                <c:pt idx="795">
                  <c:v>213277.99999988638</c:v>
                </c:pt>
                <c:pt idx="796">
                  <c:v>213535.99999984726</c:v>
                </c:pt>
                <c:pt idx="797">
                  <c:v>213792.99999957439</c:v>
                </c:pt>
                <c:pt idx="798">
                  <c:v>214049.99999993015</c:v>
                </c:pt>
                <c:pt idx="799">
                  <c:v>214306.99999965727</c:v>
                </c:pt>
                <c:pt idx="800">
                  <c:v>214564.00000001304</c:v>
                </c:pt>
                <c:pt idx="801">
                  <c:v>214821.99999997392</c:v>
                </c:pt>
                <c:pt idx="802">
                  <c:v>215078.99999970105</c:v>
                </c:pt>
                <c:pt idx="803">
                  <c:v>215335.99999942817</c:v>
                </c:pt>
                <c:pt idx="804">
                  <c:v>215594.0000000177</c:v>
                </c:pt>
                <c:pt idx="805">
                  <c:v>215850.99999974482</c:v>
                </c:pt>
                <c:pt idx="806">
                  <c:v>216107.99999947194</c:v>
                </c:pt>
                <c:pt idx="807">
                  <c:v>216364.99999982771</c:v>
                </c:pt>
                <c:pt idx="808">
                  <c:v>216622.99999978859</c:v>
                </c:pt>
                <c:pt idx="809">
                  <c:v>216879.99999951571</c:v>
                </c:pt>
                <c:pt idx="810">
                  <c:v>217136.99999987148</c:v>
                </c:pt>
                <c:pt idx="811">
                  <c:v>217393.9999995986</c:v>
                </c:pt>
                <c:pt idx="812">
                  <c:v>217651.99999955948</c:v>
                </c:pt>
                <c:pt idx="813">
                  <c:v>217908.99999991525</c:v>
                </c:pt>
                <c:pt idx="814">
                  <c:v>218165.99999964237</c:v>
                </c:pt>
                <c:pt idx="815">
                  <c:v>218423.99999960326</c:v>
                </c:pt>
                <c:pt idx="816">
                  <c:v>218680.99999995902</c:v>
                </c:pt>
                <c:pt idx="817">
                  <c:v>218937.99999968614</c:v>
                </c:pt>
                <c:pt idx="818">
                  <c:v>219195.00000004191</c:v>
                </c:pt>
                <c:pt idx="819">
                  <c:v>219453.00000000279</c:v>
                </c:pt>
                <c:pt idx="820">
                  <c:v>219709.99999972992</c:v>
                </c:pt>
                <c:pt idx="821">
                  <c:v>219966.99999945704</c:v>
                </c:pt>
                <c:pt idx="822">
                  <c:v>220225.00000004657</c:v>
                </c:pt>
                <c:pt idx="823">
                  <c:v>220481.99999977369</c:v>
                </c:pt>
                <c:pt idx="824">
                  <c:v>220738.99999950081</c:v>
                </c:pt>
                <c:pt idx="825">
                  <c:v>220995.99999985658</c:v>
                </c:pt>
                <c:pt idx="826">
                  <c:v>221253.99999981746</c:v>
                </c:pt>
                <c:pt idx="827">
                  <c:v>221510.99999954458</c:v>
                </c:pt>
                <c:pt idx="828">
                  <c:v>221767.99999990035</c:v>
                </c:pt>
                <c:pt idx="829">
                  <c:v>222025.99999986123</c:v>
                </c:pt>
                <c:pt idx="830">
                  <c:v>222282.99999958836</c:v>
                </c:pt>
                <c:pt idx="831">
                  <c:v>222539.99999994412</c:v>
                </c:pt>
                <c:pt idx="832">
                  <c:v>222796.99999967124</c:v>
                </c:pt>
                <c:pt idx="833">
                  <c:v>223054.99999963213</c:v>
                </c:pt>
                <c:pt idx="834">
                  <c:v>223311.99999998789</c:v>
                </c:pt>
                <c:pt idx="835">
                  <c:v>223568.99999971502</c:v>
                </c:pt>
                <c:pt idx="836">
                  <c:v>223826.9999996759</c:v>
                </c:pt>
                <c:pt idx="837">
                  <c:v>224084.00000003166</c:v>
                </c:pt>
                <c:pt idx="838">
                  <c:v>224340.99999975879</c:v>
                </c:pt>
                <c:pt idx="839">
                  <c:v>224598.99999971967</c:v>
                </c:pt>
                <c:pt idx="840">
                  <c:v>224855.99999944679</c:v>
                </c:pt>
                <c:pt idx="841">
                  <c:v>225112.99999980256</c:v>
                </c:pt>
                <c:pt idx="842">
                  <c:v>225369.99999952968</c:v>
                </c:pt>
                <c:pt idx="843">
                  <c:v>225627.99999949057</c:v>
                </c:pt>
                <c:pt idx="844">
                  <c:v>225884.99999984633</c:v>
                </c:pt>
                <c:pt idx="845">
                  <c:v>226141.99999957345</c:v>
                </c:pt>
                <c:pt idx="846">
                  <c:v>226398.99999992922</c:v>
                </c:pt>
                <c:pt idx="847">
                  <c:v>226656.9999998901</c:v>
                </c:pt>
                <c:pt idx="848">
                  <c:v>226913.99999961723</c:v>
                </c:pt>
                <c:pt idx="849">
                  <c:v>227170.99999997299</c:v>
                </c:pt>
                <c:pt idx="850">
                  <c:v>227428.99999993388</c:v>
                </c:pt>
                <c:pt idx="851">
                  <c:v>227685.999999661</c:v>
                </c:pt>
                <c:pt idx="852">
                  <c:v>227943.00000001676</c:v>
                </c:pt>
                <c:pt idx="853">
                  <c:v>228199.99999974389</c:v>
                </c:pt>
                <c:pt idx="854">
                  <c:v>228457.99999970477</c:v>
                </c:pt>
                <c:pt idx="855">
                  <c:v>228714.99999943189</c:v>
                </c:pt>
                <c:pt idx="856">
                  <c:v>228973.00000002142</c:v>
                </c:pt>
                <c:pt idx="857">
                  <c:v>229229.99999974854</c:v>
                </c:pt>
                <c:pt idx="858">
                  <c:v>229486.99999947567</c:v>
                </c:pt>
                <c:pt idx="859">
                  <c:v>229744.99999943655</c:v>
                </c:pt>
                <c:pt idx="860">
                  <c:v>230001.99999979232</c:v>
                </c:pt>
                <c:pt idx="861">
                  <c:v>230258.99999951944</c:v>
                </c:pt>
                <c:pt idx="862">
                  <c:v>230516.99999948032</c:v>
                </c:pt>
                <c:pt idx="863">
                  <c:v>230773.99999983609</c:v>
                </c:pt>
                <c:pt idx="864">
                  <c:v>231030.99999956321</c:v>
                </c:pt>
                <c:pt idx="865">
                  <c:v>231287.99999991897</c:v>
                </c:pt>
                <c:pt idx="866">
                  <c:v>231545.99999987986</c:v>
                </c:pt>
                <c:pt idx="867">
                  <c:v>231802.99999960698</c:v>
                </c:pt>
                <c:pt idx="868">
                  <c:v>232059.99999996275</c:v>
                </c:pt>
                <c:pt idx="869">
                  <c:v>232317.99999992363</c:v>
                </c:pt>
                <c:pt idx="870">
                  <c:v>232574.99999965075</c:v>
                </c:pt>
                <c:pt idx="871">
                  <c:v>232832.00000000652</c:v>
                </c:pt>
                <c:pt idx="872">
                  <c:v>233088.99999973364</c:v>
                </c:pt>
                <c:pt idx="873">
                  <c:v>233346.99999969453</c:v>
                </c:pt>
                <c:pt idx="874">
                  <c:v>233604.00000005029</c:v>
                </c:pt>
                <c:pt idx="875">
                  <c:v>233860.99999977741</c:v>
                </c:pt>
                <c:pt idx="876">
                  <c:v>234117.99999950454</c:v>
                </c:pt>
                <c:pt idx="877">
                  <c:v>234374.9999998603</c:v>
                </c:pt>
                <c:pt idx="878">
                  <c:v>234632.99999982119</c:v>
                </c:pt>
                <c:pt idx="879">
                  <c:v>234889.99999954831</c:v>
                </c:pt>
                <c:pt idx="880">
                  <c:v>235146.99999990407</c:v>
                </c:pt>
                <c:pt idx="881">
                  <c:v>235404.99999986496</c:v>
                </c:pt>
                <c:pt idx="882">
                  <c:v>235661.99999959208</c:v>
                </c:pt>
                <c:pt idx="883">
                  <c:v>235918.99999994785</c:v>
                </c:pt>
                <c:pt idx="884">
                  <c:v>236176.99999990873</c:v>
                </c:pt>
                <c:pt idx="885">
                  <c:v>236433.99999963585</c:v>
                </c:pt>
                <c:pt idx="886">
                  <c:v>236690.99999999162</c:v>
                </c:pt>
                <c:pt idx="887">
                  <c:v>236948.9999999525</c:v>
                </c:pt>
                <c:pt idx="888">
                  <c:v>237205.99999967963</c:v>
                </c:pt>
                <c:pt idx="889">
                  <c:v>237463.00000003539</c:v>
                </c:pt>
                <c:pt idx="890">
                  <c:v>237720.99999999627</c:v>
                </c:pt>
                <c:pt idx="891">
                  <c:v>237977.9999997234</c:v>
                </c:pt>
                <c:pt idx="892">
                  <c:v>238234.99999945052</c:v>
                </c:pt>
                <c:pt idx="893">
                  <c:v>238491.99999980628</c:v>
                </c:pt>
                <c:pt idx="894">
                  <c:v>238749.99999976717</c:v>
                </c:pt>
                <c:pt idx="895">
                  <c:v>239006.99999949429</c:v>
                </c:pt>
                <c:pt idx="896">
                  <c:v>239263.99999985006</c:v>
                </c:pt>
                <c:pt idx="897">
                  <c:v>239520.99999957718</c:v>
                </c:pt>
                <c:pt idx="898">
                  <c:v>239777.99999993294</c:v>
                </c:pt>
                <c:pt idx="899">
                  <c:v>240035.99999989383</c:v>
                </c:pt>
                <c:pt idx="900">
                  <c:v>240292.99999962095</c:v>
                </c:pt>
                <c:pt idx="901">
                  <c:v>240549.99999997672</c:v>
                </c:pt>
                <c:pt idx="902">
                  <c:v>240807.9999999376</c:v>
                </c:pt>
                <c:pt idx="903">
                  <c:v>241064.99999966472</c:v>
                </c:pt>
                <c:pt idx="904">
                  <c:v>241322.00000002049</c:v>
                </c:pt>
                <c:pt idx="905">
                  <c:v>241578.99999974761</c:v>
                </c:pt>
                <c:pt idx="906">
                  <c:v>241835.99999947473</c:v>
                </c:pt>
                <c:pt idx="907">
                  <c:v>242093.99999943562</c:v>
                </c:pt>
                <c:pt idx="908">
                  <c:v>242350.99999979138</c:v>
                </c:pt>
                <c:pt idx="909">
                  <c:v>242607.99999951851</c:v>
                </c:pt>
                <c:pt idx="910">
                  <c:v>242864.99999987427</c:v>
                </c:pt>
                <c:pt idx="911">
                  <c:v>243122.99999983516</c:v>
                </c:pt>
                <c:pt idx="912">
                  <c:v>243379.99999956228</c:v>
                </c:pt>
                <c:pt idx="913">
                  <c:v>243636.99999991804</c:v>
                </c:pt>
                <c:pt idx="914">
                  <c:v>243894.99999987893</c:v>
                </c:pt>
                <c:pt idx="915">
                  <c:v>244151.99999960605</c:v>
                </c:pt>
                <c:pt idx="916">
                  <c:v>244408.99999996182</c:v>
                </c:pt>
                <c:pt idx="917">
                  <c:v>244665.99999968894</c:v>
                </c:pt>
                <c:pt idx="918">
                  <c:v>244923.99999964982</c:v>
                </c:pt>
                <c:pt idx="919">
                  <c:v>245181.00000000559</c:v>
                </c:pt>
                <c:pt idx="920">
                  <c:v>245437.99999973271</c:v>
                </c:pt>
                <c:pt idx="921">
                  <c:v>245694.99999945983</c:v>
                </c:pt>
                <c:pt idx="922">
                  <c:v>245951.9999998156</c:v>
                </c:pt>
                <c:pt idx="923">
                  <c:v>246209.99999977648</c:v>
                </c:pt>
                <c:pt idx="924">
                  <c:v>246466.99999950361</c:v>
                </c:pt>
                <c:pt idx="925">
                  <c:v>246723.99999985937</c:v>
                </c:pt>
                <c:pt idx="926">
                  <c:v>246981.99999982025</c:v>
                </c:pt>
                <c:pt idx="927">
                  <c:v>247238.99999954738</c:v>
                </c:pt>
                <c:pt idx="928">
                  <c:v>247495.99999990314</c:v>
                </c:pt>
                <c:pt idx="929">
                  <c:v>247752.99999963026</c:v>
                </c:pt>
                <c:pt idx="930">
                  <c:v>248010.99999959115</c:v>
                </c:pt>
                <c:pt idx="931">
                  <c:v>248267.99999994691</c:v>
                </c:pt>
                <c:pt idx="932">
                  <c:v>248524.99999967404</c:v>
                </c:pt>
                <c:pt idx="933">
                  <c:v>248782.99999963492</c:v>
                </c:pt>
                <c:pt idx="934">
                  <c:v>249039.99999999069</c:v>
                </c:pt>
                <c:pt idx="935">
                  <c:v>249296.99999971781</c:v>
                </c:pt>
                <c:pt idx="936">
                  <c:v>249553.99999944493</c:v>
                </c:pt>
                <c:pt idx="937">
                  <c:v>249812.00000003446</c:v>
                </c:pt>
                <c:pt idx="938">
                  <c:v>250068.99999976158</c:v>
                </c:pt>
                <c:pt idx="939">
                  <c:v>250325.9999994887</c:v>
                </c:pt>
                <c:pt idx="940">
                  <c:v>250583.99999944959</c:v>
                </c:pt>
                <c:pt idx="941">
                  <c:v>250840.99999980535</c:v>
                </c:pt>
                <c:pt idx="942">
                  <c:v>251097.99999953248</c:v>
                </c:pt>
                <c:pt idx="943">
                  <c:v>251354.99999988824</c:v>
                </c:pt>
                <c:pt idx="944">
                  <c:v>251612.99999984913</c:v>
                </c:pt>
                <c:pt idx="945">
                  <c:v>251869.99999957625</c:v>
                </c:pt>
                <c:pt idx="946">
                  <c:v>252126.99999993201</c:v>
                </c:pt>
                <c:pt idx="947">
                  <c:v>252383.99999965914</c:v>
                </c:pt>
                <c:pt idx="948">
                  <c:v>252641.99999962002</c:v>
                </c:pt>
                <c:pt idx="949">
                  <c:v>252898.99999997579</c:v>
                </c:pt>
                <c:pt idx="950">
                  <c:v>253155.99999970291</c:v>
                </c:pt>
                <c:pt idx="951">
                  <c:v>253412.99999943003</c:v>
                </c:pt>
                <c:pt idx="952">
                  <c:v>253671.00000001956</c:v>
                </c:pt>
                <c:pt idx="953">
                  <c:v>253927.99999974668</c:v>
                </c:pt>
                <c:pt idx="954">
                  <c:v>254184.9999994738</c:v>
                </c:pt>
                <c:pt idx="955">
                  <c:v>254442.99999943469</c:v>
                </c:pt>
                <c:pt idx="956">
                  <c:v>254699.99999979045</c:v>
                </c:pt>
                <c:pt idx="957">
                  <c:v>254956.99999951757</c:v>
                </c:pt>
                <c:pt idx="958">
                  <c:v>255213.99999987334</c:v>
                </c:pt>
                <c:pt idx="959">
                  <c:v>255471.99999983422</c:v>
                </c:pt>
                <c:pt idx="960">
                  <c:v>255728.99999956135</c:v>
                </c:pt>
                <c:pt idx="961">
                  <c:v>255985.99999991711</c:v>
                </c:pt>
                <c:pt idx="962">
                  <c:v>256242.99999964423</c:v>
                </c:pt>
                <c:pt idx="963">
                  <c:v>256500.99999960512</c:v>
                </c:pt>
                <c:pt idx="964">
                  <c:v>256757.99999996088</c:v>
                </c:pt>
                <c:pt idx="965">
                  <c:v>257014.99999968801</c:v>
                </c:pt>
                <c:pt idx="966">
                  <c:v>257272.99999964889</c:v>
                </c:pt>
                <c:pt idx="967">
                  <c:v>257530.00000000466</c:v>
                </c:pt>
                <c:pt idx="968">
                  <c:v>257786.99999973178</c:v>
                </c:pt>
                <c:pt idx="969">
                  <c:v>258044.99999969266</c:v>
                </c:pt>
                <c:pt idx="970">
                  <c:v>258302.00000004843</c:v>
                </c:pt>
                <c:pt idx="971">
                  <c:v>258558.99999977555</c:v>
                </c:pt>
                <c:pt idx="972">
                  <c:v>258815.99999950267</c:v>
                </c:pt>
                <c:pt idx="973">
                  <c:v>259073.99999946356</c:v>
                </c:pt>
                <c:pt idx="974">
                  <c:v>259330.99999981932</c:v>
                </c:pt>
                <c:pt idx="975">
                  <c:v>259587.99999954645</c:v>
                </c:pt>
                <c:pt idx="976">
                  <c:v>259845.99999950733</c:v>
                </c:pt>
                <c:pt idx="977">
                  <c:v>260102.9999998631</c:v>
                </c:pt>
                <c:pt idx="978">
                  <c:v>260359.99999959022</c:v>
                </c:pt>
                <c:pt idx="979">
                  <c:v>260616.99999994598</c:v>
                </c:pt>
                <c:pt idx="980">
                  <c:v>260874.99999990687</c:v>
                </c:pt>
                <c:pt idx="981">
                  <c:v>261131.99999963399</c:v>
                </c:pt>
                <c:pt idx="982">
                  <c:v>261388.99999998976</c:v>
                </c:pt>
                <c:pt idx="983">
                  <c:v>261646.99999995064</c:v>
                </c:pt>
                <c:pt idx="984">
                  <c:v>261903.99999967776</c:v>
                </c:pt>
                <c:pt idx="985">
                  <c:v>262161.00000003353</c:v>
                </c:pt>
                <c:pt idx="986">
                  <c:v>262418.99999999441</c:v>
                </c:pt>
                <c:pt idx="987">
                  <c:v>262675.99999972153</c:v>
                </c:pt>
                <c:pt idx="988">
                  <c:v>262932.99999944866</c:v>
                </c:pt>
                <c:pt idx="989">
                  <c:v>263191.00000003818</c:v>
                </c:pt>
                <c:pt idx="990">
                  <c:v>263447.99999976531</c:v>
                </c:pt>
                <c:pt idx="991">
                  <c:v>263704.99999949243</c:v>
                </c:pt>
                <c:pt idx="992">
                  <c:v>263961.99999984819</c:v>
                </c:pt>
                <c:pt idx="993">
                  <c:v>264219.99999980908</c:v>
                </c:pt>
                <c:pt idx="994">
                  <c:v>264476.9999995362</c:v>
                </c:pt>
                <c:pt idx="995">
                  <c:v>264733.99999989197</c:v>
                </c:pt>
                <c:pt idx="996">
                  <c:v>264990.99999961909</c:v>
                </c:pt>
                <c:pt idx="997">
                  <c:v>265247.99999997485</c:v>
                </c:pt>
                <c:pt idx="998">
                  <c:v>265505.99999993574</c:v>
                </c:pt>
                <c:pt idx="999">
                  <c:v>265762.99999966286</c:v>
                </c:pt>
                <c:pt idx="1000">
                  <c:v>266020.00000001863</c:v>
                </c:pt>
                <c:pt idx="1001">
                  <c:v>266276.99999974575</c:v>
                </c:pt>
                <c:pt idx="1002">
                  <c:v>266533.99999947287</c:v>
                </c:pt>
                <c:pt idx="1003">
                  <c:v>266791.99999943376</c:v>
                </c:pt>
                <c:pt idx="1004">
                  <c:v>267048.99999978952</c:v>
                </c:pt>
                <c:pt idx="1005">
                  <c:v>267305.99999951664</c:v>
                </c:pt>
                <c:pt idx="1006">
                  <c:v>267563.99999947753</c:v>
                </c:pt>
                <c:pt idx="1007">
                  <c:v>267820.99999983329</c:v>
                </c:pt>
                <c:pt idx="1008">
                  <c:v>268077.99999956042</c:v>
                </c:pt>
                <c:pt idx="1009">
                  <c:v>268335.9999995213</c:v>
                </c:pt>
                <c:pt idx="1010">
                  <c:v>268592.99999987707</c:v>
                </c:pt>
                <c:pt idx="1011">
                  <c:v>268849.99999960419</c:v>
                </c:pt>
                <c:pt idx="1012">
                  <c:v>269107.99999956507</c:v>
                </c:pt>
                <c:pt idx="1013">
                  <c:v>269364.99999992084</c:v>
                </c:pt>
                <c:pt idx="1014">
                  <c:v>269621.99999964796</c:v>
                </c:pt>
                <c:pt idx="1015">
                  <c:v>269879.99999960884</c:v>
                </c:pt>
                <c:pt idx="1016">
                  <c:v>270136.99999996461</c:v>
                </c:pt>
                <c:pt idx="1017">
                  <c:v>270393.99999969173</c:v>
                </c:pt>
                <c:pt idx="1018">
                  <c:v>270651.0000000475</c:v>
                </c:pt>
                <c:pt idx="1019">
                  <c:v>270909.00000000838</c:v>
                </c:pt>
                <c:pt idx="1020">
                  <c:v>271165.9999997355</c:v>
                </c:pt>
                <c:pt idx="1021">
                  <c:v>271422.99999946263</c:v>
                </c:pt>
                <c:pt idx="1022">
                  <c:v>271681.00000005215</c:v>
                </c:pt>
                <c:pt idx="1023">
                  <c:v>271937.99999977928</c:v>
                </c:pt>
                <c:pt idx="1024">
                  <c:v>272194.9999995064</c:v>
                </c:pt>
                <c:pt idx="1025">
                  <c:v>272451.99999986216</c:v>
                </c:pt>
                <c:pt idx="1026">
                  <c:v>272709.99999982305</c:v>
                </c:pt>
                <c:pt idx="1027">
                  <c:v>272966.99999955017</c:v>
                </c:pt>
                <c:pt idx="1028">
                  <c:v>273223.99999990594</c:v>
                </c:pt>
                <c:pt idx="1029">
                  <c:v>273481.99999986682</c:v>
                </c:pt>
                <c:pt idx="1030">
                  <c:v>273738.99999959394</c:v>
                </c:pt>
                <c:pt idx="1031">
                  <c:v>273995.99999994971</c:v>
                </c:pt>
                <c:pt idx="1032">
                  <c:v>274252.99999967683</c:v>
                </c:pt>
                <c:pt idx="1033">
                  <c:v>274510.0000000326</c:v>
                </c:pt>
                <c:pt idx="1034">
                  <c:v>274767.99999999348</c:v>
                </c:pt>
                <c:pt idx="1035">
                  <c:v>275024.9999997206</c:v>
                </c:pt>
                <c:pt idx="1036">
                  <c:v>275281.99999944773</c:v>
                </c:pt>
                <c:pt idx="1037">
                  <c:v>275538.99999980349</c:v>
                </c:pt>
                <c:pt idx="1038">
                  <c:v>275796.99999976438</c:v>
                </c:pt>
                <c:pt idx="1039">
                  <c:v>276053.9999994915</c:v>
                </c:pt>
                <c:pt idx="1040">
                  <c:v>276310.99999984726</c:v>
                </c:pt>
                <c:pt idx="1041">
                  <c:v>276568.99999980815</c:v>
                </c:pt>
                <c:pt idx="1042">
                  <c:v>276825.99999953527</c:v>
                </c:pt>
                <c:pt idx="1043">
                  <c:v>277082.99999989104</c:v>
                </c:pt>
                <c:pt idx="1044">
                  <c:v>277340.99999985192</c:v>
                </c:pt>
                <c:pt idx="1045">
                  <c:v>277597.99999957904</c:v>
                </c:pt>
                <c:pt idx="1046">
                  <c:v>277854.99999993481</c:v>
                </c:pt>
                <c:pt idx="1047">
                  <c:v>278111.99999966193</c:v>
                </c:pt>
                <c:pt idx="1048">
                  <c:v>278369.99999962281</c:v>
                </c:pt>
                <c:pt idx="1049">
                  <c:v>278626.99999997858</c:v>
                </c:pt>
                <c:pt idx="1050">
                  <c:v>278884.99999993946</c:v>
                </c:pt>
                <c:pt idx="1051">
                  <c:v>279141.99999966659</c:v>
                </c:pt>
                <c:pt idx="1052">
                  <c:v>279399.00000002235</c:v>
                </c:pt>
                <c:pt idx="1053">
                  <c:v>279656.99999998324</c:v>
                </c:pt>
                <c:pt idx="1054">
                  <c:v>279913.99999971036</c:v>
                </c:pt>
                <c:pt idx="1055">
                  <c:v>280170.99999943748</c:v>
                </c:pt>
                <c:pt idx="1056">
                  <c:v>280429.00000002701</c:v>
                </c:pt>
                <c:pt idx="1057">
                  <c:v>280685.99999975413</c:v>
                </c:pt>
                <c:pt idx="1058">
                  <c:v>280942.99999948125</c:v>
                </c:pt>
                <c:pt idx="1059">
                  <c:v>281199.99999983702</c:v>
                </c:pt>
                <c:pt idx="1060">
                  <c:v>281456.99999956414</c:v>
                </c:pt>
                <c:pt idx="1061">
                  <c:v>281714.99999952503</c:v>
                </c:pt>
                <c:pt idx="1062">
                  <c:v>281971.99999988079</c:v>
                </c:pt>
                <c:pt idx="1063">
                  <c:v>282228.99999960791</c:v>
                </c:pt>
                <c:pt idx="1064">
                  <c:v>282486.9999995688</c:v>
                </c:pt>
                <c:pt idx="1065">
                  <c:v>282743.99999992456</c:v>
                </c:pt>
                <c:pt idx="1066">
                  <c:v>283000.99999965169</c:v>
                </c:pt>
                <c:pt idx="1067">
                  <c:v>283258.99999961257</c:v>
                </c:pt>
                <c:pt idx="1068">
                  <c:v>283515.99999996834</c:v>
                </c:pt>
                <c:pt idx="1069">
                  <c:v>283772.99999969546</c:v>
                </c:pt>
                <c:pt idx="1070">
                  <c:v>284030.00000005122</c:v>
                </c:pt>
                <c:pt idx="1071">
                  <c:v>284288.00000001211</c:v>
                </c:pt>
                <c:pt idx="1072">
                  <c:v>284544.99999973923</c:v>
                </c:pt>
                <c:pt idx="1073">
                  <c:v>284801.99999946635</c:v>
                </c:pt>
                <c:pt idx="1074">
                  <c:v>285058.99999982212</c:v>
                </c:pt>
                <c:pt idx="1075">
                  <c:v>285316.999999783</c:v>
                </c:pt>
                <c:pt idx="1076">
                  <c:v>285573.99999951012</c:v>
                </c:pt>
                <c:pt idx="1077">
                  <c:v>285830.99999986589</c:v>
                </c:pt>
                <c:pt idx="1078">
                  <c:v>286088.99999982677</c:v>
                </c:pt>
                <c:pt idx="1079">
                  <c:v>286345.9999995539</c:v>
                </c:pt>
                <c:pt idx="1080">
                  <c:v>286602.99999990966</c:v>
                </c:pt>
                <c:pt idx="1081">
                  <c:v>286859.99999963678</c:v>
                </c:pt>
                <c:pt idx="1082">
                  <c:v>287117.99999959767</c:v>
                </c:pt>
                <c:pt idx="1083">
                  <c:v>287374.99999995343</c:v>
                </c:pt>
                <c:pt idx="1084">
                  <c:v>287631.99999968056</c:v>
                </c:pt>
                <c:pt idx="1085">
                  <c:v>287889.99999964144</c:v>
                </c:pt>
                <c:pt idx="1086">
                  <c:v>288146.99999999721</c:v>
                </c:pt>
                <c:pt idx="1087">
                  <c:v>288403.99999972433</c:v>
                </c:pt>
                <c:pt idx="1088">
                  <c:v>288661.99999968521</c:v>
                </c:pt>
                <c:pt idx="1089">
                  <c:v>288919.00000004098</c:v>
                </c:pt>
                <c:pt idx="1090">
                  <c:v>289175.9999997681</c:v>
                </c:pt>
                <c:pt idx="1091">
                  <c:v>289432.99999949522</c:v>
                </c:pt>
                <c:pt idx="1092">
                  <c:v>289689.99999985099</c:v>
                </c:pt>
                <c:pt idx="1093">
                  <c:v>289947.99999981187</c:v>
                </c:pt>
                <c:pt idx="1094">
                  <c:v>290204.999999539</c:v>
                </c:pt>
                <c:pt idx="1095">
                  <c:v>290462.99999949988</c:v>
                </c:pt>
                <c:pt idx="1096">
                  <c:v>290719.99999985565</c:v>
                </c:pt>
                <c:pt idx="1097">
                  <c:v>290976.99999958277</c:v>
                </c:pt>
                <c:pt idx="1098">
                  <c:v>291233.99999993853</c:v>
                </c:pt>
                <c:pt idx="1099">
                  <c:v>291491.99999989942</c:v>
                </c:pt>
                <c:pt idx="1100">
                  <c:v>291748.99999962654</c:v>
                </c:pt>
                <c:pt idx="1101">
                  <c:v>292005.9999999823</c:v>
                </c:pt>
                <c:pt idx="1102">
                  <c:v>292262.99999970943</c:v>
                </c:pt>
                <c:pt idx="1103">
                  <c:v>292520.99999967031</c:v>
                </c:pt>
                <c:pt idx="1104">
                  <c:v>292778.00000002608</c:v>
                </c:pt>
                <c:pt idx="1105">
                  <c:v>293034.9999997532</c:v>
                </c:pt>
                <c:pt idx="1106">
                  <c:v>293292.99999971408</c:v>
                </c:pt>
                <c:pt idx="1107">
                  <c:v>293549.99999944121</c:v>
                </c:pt>
                <c:pt idx="1108">
                  <c:v>293806.99999979697</c:v>
                </c:pt>
                <c:pt idx="1109">
                  <c:v>294063.99999952409</c:v>
                </c:pt>
                <c:pt idx="1110">
                  <c:v>294321.99999948498</c:v>
                </c:pt>
                <c:pt idx="1111">
                  <c:v>294578.99999984074</c:v>
                </c:pt>
                <c:pt idx="1112">
                  <c:v>294835.99999956787</c:v>
                </c:pt>
                <c:pt idx="1113">
                  <c:v>295093.99999952875</c:v>
                </c:pt>
                <c:pt idx="1114">
                  <c:v>295350.99999988452</c:v>
                </c:pt>
                <c:pt idx="1115">
                  <c:v>295607.99999961164</c:v>
                </c:pt>
                <c:pt idx="1116">
                  <c:v>295864.9999999674</c:v>
                </c:pt>
                <c:pt idx="1117">
                  <c:v>296122.99999992829</c:v>
                </c:pt>
                <c:pt idx="1118">
                  <c:v>296379.99999965541</c:v>
                </c:pt>
                <c:pt idx="1119">
                  <c:v>296637.00000001118</c:v>
                </c:pt>
                <c:pt idx="1120">
                  <c:v>296894.99999997206</c:v>
                </c:pt>
                <c:pt idx="1121">
                  <c:v>297151.99999969918</c:v>
                </c:pt>
                <c:pt idx="1122">
                  <c:v>297409.00000005495</c:v>
                </c:pt>
                <c:pt idx="1123">
                  <c:v>297667.00000001583</c:v>
                </c:pt>
                <c:pt idx="1124">
                  <c:v>297923.99999974295</c:v>
                </c:pt>
                <c:pt idx="1125">
                  <c:v>298180.99999947008</c:v>
                </c:pt>
                <c:pt idx="1126">
                  <c:v>298437.99999982584</c:v>
                </c:pt>
                <c:pt idx="1127">
                  <c:v>298695.99999978673</c:v>
                </c:pt>
                <c:pt idx="1128">
                  <c:v>298952.99999951385</c:v>
                </c:pt>
                <c:pt idx="1129">
                  <c:v>299209.99999986961</c:v>
                </c:pt>
                <c:pt idx="1130">
                  <c:v>299467.9999998305</c:v>
                </c:pt>
                <c:pt idx="1131">
                  <c:v>299724.99999955762</c:v>
                </c:pt>
                <c:pt idx="1132">
                  <c:v>299981.99999991339</c:v>
                </c:pt>
                <c:pt idx="1133">
                  <c:v>300239.99999987427</c:v>
                </c:pt>
                <c:pt idx="1134">
                  <c:v>300496.99999960139</c:v>
                </c:pt>
                <c:pt idx="1135">
                  <c:v>300753.99999995716</c:v>
                </c:pt>
                <c:pt idx="1136">
                  <c:v>301010.99999968428</c:v>
                </c:pt>
                <c:pt idx="1137">
                  <c:v>301268.99999964517</c:v>
                </c:pt>
                <c:pt idx="1138">
                  <c:v>301526.00000000093</c:v>
                </c:pt>
                <c:pt idx="1139">
                  <c:v>301782.99999972805</c:v>
                </c:pt>
                <c:pt idx="1140">
                  <c:v>302039.99999945518</c:v>
                </c:pt>
                <c:pt idx="1141">
                  <c:v>302298.0000000447</c:v>
                </c:pt>
                <c:pt idx="1142">
                  <c:v>302554.99999977183</c:v>
                </c:pt>
                <c:pt idx="1143">
                  <c:v>302811.99999949895</c:v>
                </c:pt>
                <c:pt idx="1144">
                  <c:v>303069.99999945983</c:v>
                </c:pt>
                <c:pt idx="1145">
                  <c:v>303326.9999998156</c:v>
                </c:pt>
                <c:pt idx="1146">
                  <c:v>303583.99999954272</c:v>
                </c:pt>
                <c:pt idx="1147">
                  <c:v>303840.99999989849</c:v>
                </c:pt>
                <c:pt idx="1148">
                  <c:v>304098.99999985937</c:v>
                </c:pt>
                <c:pt idx="1149">
                  <c:v>304355.99999958649</c:v>
                </c:pt>
                <c:pt idx="1150">
                  <c:v>304612.99999994226</c:v>
                </c:pt>
                <c:pt idx="1151">
                  <c:v>304870.99999990314</c:v>
                </c:pt>
                <c:pt idx="1152">
                  <c:v>305127.99999963026</c:v>
                </c:pt>
                <c:pt idx="1153">
                  <c:v>305384.99999998603</c:v>
                </c:pt>
                <c:pt idx="1154">
                  <c:v>305642.99999994691</c:v>
                </c:pt>
                <c:pt idx="1155">
                  <c:v>305899.99999967404</c:v>
                </c:pt>
                <c:pt idx="1156">
                  <c:v>306157.0000000298</c:v>
                </c:pt>
                <c:pt idx="1157">
                  <c:v>306414.99999999069</c:v>
                </c:pt>
                <c:pt idx="1158">
                  <c:v>306671.99999971781</c:v>
                </c:pt>
                <c:pt idx="1159">
                  <c:v>306928.99999944493</c:v>
                </c:pt>
                <c:pt idx="1160">
                  <c:v>307185.9999998007</c:v>
                </c:pt>
                <c:pt idx="1161">
                  <c:v>307443.99999976158</c:v>
                </c:pt>
                <c:pt idx="1162">
                  <c:v>307700.9999994887</c:v>
                </c:pt>
                <c:pt idx="1163">
                  <c:v>307957.99999984447</c:v>
                </c:pt>
                <c:pt idx="1164">
                  <c:v>308214.99999957159</c:v>
                </c:pt>
                <c:pt idx="1165">
                  <c:v>308472.99999953248</c:v>
                </c:pt>
                <c:pt idx="1166">
                  <c:v>308729.99999988824</c:v>
                </c:pt>
                <c:pt idx="1167">
                  <c:v>308986.99999961536</c:v>
                </c:pt>
                <c:pt idx="1168">
                  <c:v>309244.99999957625</c:v>
                </c:pt>
                <c:pt idx="1169">
                  <c:v>309501.99999993201</c:v>
                </c:pt>
                <c:pt idx="1170">
                  <c:v>309758.99999965914</c:v>
                </c:pt>
                <c:pt idx="1171">
                  <c:v>310016.99999962002</c:v>
                </c:pt>
                <c:pt idx="1172">
                  <c:v>310273.99999997579</c:v>
                </c:pt>
                <c:pt idx="1173">
                  <c:v>310530.99999970291</c:v>
                </c:pt>
                <c:pt idx="1174">
                  <c:v>310787.99999943003</c:v>
                </c:pt>
                <c:pt idx="1175">
                  <c:v>311044.9999997858</c:v>
                </c:pt>
                <c:pt idx="1176">
                  <c:v>311302.99999974668</c:v>
                </c:pt>
                <c:pt idx="1177">
                  <c:v>311559.9999994738</c:v>
                </c:pt>
                <c:pt idx="1178">
                  <c:v>311816.99999982957</c:v>
                </c:pt>
                <c:pt idx="1179">
                  <c:v>312073.99999955669</c:v>
                </c:pt>
                <c:pt idx="1180">
                  <c:v>312331.99999951757</c:v>
                </c:pt>
                <c:pt idx="1181">
                  <c:v>312588.99999987334</c:v>
                </c:pt>
                <c:pt idx="1182">
                  <c:v>312845.99999960046</c:v>
                </c:pt>
                <c:pt idx="1183">
                  <c:v>313102.99999995623</c:v>
                </c:pt>
                <c:pt idx="1184">
                  <c:v>313360.99999991711</c:v>
                </c:pt>
                <c:pt idx="1185">
                  <c:v>313617.99999964423</c:v>
                </c:pt>
                <c:pt idx="1186">
                  <c:v>313875</c:v>
                </c:pt>
                <c:pt idx="1187">
                  <c:v>314131.99999972712</c:v>
                </c:pt>
                <c:pt idx="1188">
                  <c:v>314388.99999945424</c:v>
                </c:pt>
                <c:pt idx="1189">
                  <c:v>314647.00000004377</c:v>
                </c:pt>
                <c:pt idx="1190">
                  <c:v>314903.99999977089</c:v>
                </c:pt>
                <c:pt idx="1191">
                  <c:v>315160.99999949802</c:v>
                </c:pt>
                <c:pt idx="1192">
                  <c:v>315418.9999994589</c:v>
                </c:pt>
                <c:pt idx="1193">
                  <c:v>315675.99999981467</c:v>
                </c:pt>
                <c:pt idx="1194">
                  <c:v>315932.99999954179</c:v>
                </c:pt>
                <c:pt idx="1195">
                  <c:v>316190.99999950267</c:v>
                </c:pt>
                <c:pt idx="1196">
                  <c:v>316447.99999985844</c:v>
                </c:pt>
                <c:pt idx="1197">
                  <c:v>316704.99999958556</c:v>
                </c:pt>
                <c:pt idx="1198">
                  <c:v>316962.99999954645</c:v>
                </c:pt>
                <c:pt idx="1199">
                  <c:v>317219.99999990221</c:v>
                </c:pt>
                <c:pt idx="1200">
                  <c:v>317476.99999962933</c:v>
                </c:pt>
                <c:pt idx="1201">
                  <c:v>317734.99999959022</c:v>
                </c:pt>
                <c:pt idx="1202">
                  <c:v>317991.99999994598</c:v>
                </c:pt>
                <c:pt idx="1203">
                  <c:v>318248.99999967311</c:v>
                </c:pt>
                <c:pt idx="1204">
                  <c:v>318506.99999963399</c:v>
                </c:pt>
                <c:pt idx="1205">
                  <c:v>318763.99999998976</c:v>
                </c:pt>
                <c:pt idx="1206">
                  <c:v>319020.99999971688</c:v>
                </c:pt>
                <c:pt idx="1207">
                  <c:v>319278.99999967776</c:v>
                </c:pt>
                <c:pt idx="1208">
                  <c:v>319536.00000003353</c:v>
                </c:pt>
                <c:pt idx="1209">
                  <c:v>319792.99999976065</c:v>
                </c:pt>
                <c:pt idx="1210">
                  <c:v>320050.99999972153</c:v>
                </c:pt>
                <c:pt idx="1211">
                  <c:v>320307.99999944866</c:v>
                </c:pt>
                <c:pt idx="1212">
                  <c:v>320363.99999996647</c:v>
                </c:pt>
                <c:pt idx="1213">
                  <c:v>320363.99999996647</c:v>
                </c:pt>
                <c:pt idx="1214">
                  <c:v>320363.99999996647</c:v>
                </c:pt>
                <c:pt idx="1215">
                  <c:v>320663.99999968708</c:v>
                </c:pt>
                <c:pt idx="1216">
                  <c:v>320964.00000003632</c:v>
                </c:pt>
                <c:pt idx="1217">
                  <c:v>321263.99999975692</c:v>
                </c:pt>
                <c:pt idx="1218">
                  <c:v>321563.99999947753</c:v>
                </c:pt>
                <c:pt idx="1219">
                  <c:v>321863.99999982677</c:v>
                </c:pt>
                <c:pt idx="1220">
                  <c:v>322164.99999978114</c:v>
                </c:pt>
                <c:pt idx="1221">
                  <c:v>322464.99999950174</c:v>
                </c:pt>
                <c:pt idx="1222">
                  <c:v>322764.99999985099</c:v>
                </c:pt>
                <c:pt idx="1223">
                  <c:v>323064.99999957159</c:v>
                </c:pt>
                <c:pt idx="1224">
                  <c:v>323364.99999992084</c:v>
                </c:pt>
                <c:pt idx="1225">
                  <c:v>323664.99999964144</c:v>
                </c:pt>
                <c:pt idx="1226">
                  <c:v>323964.99999999069</c:v>
                </c:pt>
                <c:pt idx="1227">
                  <c:v>324264.99999971129</c:v>
                </c:pt>
                <c:pt idx="1228">
                  <c:v>324564.99999943189</c:v>
                </c:pt>
                <c:pt idx="1229">
                  <c:v>324864.99999978114</c:v>
                </c:pt>
                <c:pt idx="1230">
                  <c:v>325164.99999950174</c:v>
                </c:pt>
                <c:pt idx="1231">
                  <c:v>325465.99999945611</c:v>
                </c:pt>
                <c:pt idx="1232">
                  <c:v>325765.99999980535</c:v>
                </c:pt>
                <c:pt idx="1233">
                  <c:v>326065.99999952596</c:v>
                </c:pt>
                <c:pt idx="1234">
                  <c:v>326365.9999998752</c:v>
                </c:pt>
                <c:pt idx="1235">
                  <c:v>326665.99999959581</c:v>
                </c:pt>
                <c:pt idx="1236">
                  <c:v>326966.99999955017</c:v>
                </c:pt>
                <c:pt idx="1237">
                  <c:v>327266.99999989942</c:v>
                </c:pt>
                <c:pt idx="1238">
                  <c:v>327566.99999962002</c:v>
                </c:pt>
                <c:pt idx="1239">
                  <c:v>327866.99999996927</c:v>
                </c:pt>
                <c:pt idx="1240">
                  <c:v>328166.99999968987</c:v>
                </c:pt>
                <c:pt idx="1241">
                  <c:v>328467.00000003912</c:v>
                </c:pt>
                <c:pt idx="1242">
                  <c:v>328766.99999975972</c:v>
                </c:pt>
                <c:pt idx="1243">
                  <c:v>329067.99999971408</c:v>
                </c:pt>
                <c:pt idx="1244">
                  <c:v>329367.99999943469</c:v>
                </c:pt>
                <c:pt idx="1245">
                  <c:v>329667.99999978393</c:v>
                </c:pt>
                <c:pt idx="1246">
                  <c:v>329967.99999950454</c:v>
                </c:pt>
                <c:pt idx="1247">
                  <c:v>330267.99999985378</c:v>
                </c:pt>
                <c:pt idx="1248">
                  <c:v>330567.99999957439</c:v>
                </c:pt>
                <c:pt idx="1249">
                  <c:v>330867.99999992363</c:v>
                </c:pt>
                <c:pt idx="1250">
                  <c:v>331168.999999878</c:v>
                </c:pt>
                <c:pt idx="1251">
                  <c:v>331468.9999995986</c:v>
                </c:pt>
                <c:pt idx="1252">
                  <c:v>331768.99999994785</c:v>
                </c:pt>
                <c:pt idx="1253">
                  <c:v>332068.99999966845</c:v>
                </c:pt>
                <c:pt idx="1254">
                  <c:v>332369.0000000177</c:v>
                </c:pt>
                <c:pt idx="1255">
                  <c:v>332668.9999997383</c:v>
                </c:pt>
                <c:pt idx="1256">
                  <c:v>332968.9999994589</c:v>
                </c:pt>
                <c:pt idx="1257">
                  <c:v>333268.99999980815</c:v>
                </c:pt>
                <c:pt idx="1258">
                  <c:v>333568.99999952875</c:v>
                </c:pt>
                <c:pt idx="1259">
                  <c:v>333868.999999878</c:v>
                </c:pt>
                <c:pt idx="1260">
                  <c:v>334168.9999995986</c:v>
                </c:pt>
                <c:pt idx="1261">
                  <c:v>334468.99999994785</c:v>
                </c:pt>
                <c:pt idx="1262">
                  <c:v>334769.99999990221</c:v>
                </c:pt>
                <c:pt idx="1263">
                  <c:v>335069.99999962281</c:v>
                </c:pt>
                <c:pt idx="1264">
                  <c:v>335369.99999997206</c:v>
                </c:pt>
                <c:pt idx="1265">
                  <c:v>335669.99999969266</c:v>
                </c:pt>
                <c:pt idx="1266">
                  <c:v>335970.99999964703</c:v>
                </c:pt>
                <c:pt idx="1267">
                  <c:v>336270.99999999627</c:v>
                </c:pt>
                <c:pt idx="1268">
                  <c:v>336570.99999971688</c:v>
                </c:pt>
                <c:pt idx="1269">
                  <c:v>336870.99999943748</c:v>
                </c:pt>
                <c:pt idx="1270">
                  <c:v>337170.99999978673</c:v>
                </c:pt>
                <c:pt idx="1271">
                  <c:v>337470.99999950733</c:v>
                </c:pt>
                <c:pt idx="1272">
                  <c:v>337770.99999985658</c:v>
                </c:pt>
                <c:pt idx="1273">
                  <c:v>338070.99999957718</c:v>
                </c:pt>
                <c:pt idx="1274">
                  <c:v>338371.99999953154</c:v>
                </c:pt>
                <c:pt idx="1275">
                  <c:v>338671.99999988079</c:v>
                </c:pt>
                <c:pt idx="1276">
                  <c:v>338971.99999960139</c:v>
                </c:pt>
                <c:pt idx="1277">
                  <c:v>339271.99999995064</c:v>
                </c:pt>
                <c:pt idx="1278">
                  <c:v>339571.99999967124</c:v>
                </c:pt>
                <c:pt idx="1279">
                  <c:v>339872.00000002049</c:v>
                </c:pt>
                <c:pt idx="1280">
                  <c:v>340171.99999974109</c:v>
                </c:pt>
                <c:pt idx="1281">
                  <c:v>340472.99999969546</c:v>
                </c:pt>
                <c:pt idx="1282">
                  <c:v>340773.0000000447</c:v>
                </c:pt>
                <c:pt idx="1283">
                  <c:v>341072.99999976531</c:v>
                </c:pt>
                <c:pt idx="1284">
                  <c:v>341372.99999948591</c:v>
                </c:pt>
                <c:pt idx="1285">
                  <c:v>341672.99999983516</c:v>
                </c:pt>
                <c:pt idx="1286">
                  <c:v>341972.99999955576</c:v>
                </c:pt>
                <c:pt idx="1287">
                  <c:v>341978.99999970105</c:v>
                </c:pt>
                <c:pt idx="1288">
                  <c:v>341979.99999993481</c:v>
                </c:pt>
                <c:pt idx="1289">
                  <c:v>341979.99999993481</c:v>
                </c:pt>
                <c:pt idx="1290">
                  <c:v>342494.0000000177</c:v>
                </c:pt>
                <c:pt idx="1291">
                  <c:v>343007.99999947194</c:v>
                </c:pt>
                <c:pt idx="1292">
                  <c:v>343521.99999955483</c:v>
                </c:pt>
                <c:pt idx="1293">
                  <c:v>344036.99999987148</c:v>
                </c:pt>
                <c:pt idx="1294">
                  <c:v>344550.99999995437</c:v>
                </c:pt>
                <c:pt idx="1295">
                  <c:v>345065.00000003725</c:v>
                </c:pt>
                <c:pt idx="1296">
                  <c:v>345579.99999972526</c:v>
                </c:pt>
                <c:pt idx="1297">
                  <c:v>346093.99999980815</c:v>
                </c:pt>
                <c:pt idx="1298">
                  <c:v>346608.99999949615</c:v>
                </c:pt>
                <c:pt idx="1299">
                  <c:v>347122.99999957904</c:v>
                </c:pt>
                <c:pt idx="1300">
                  <c:v>347636.99999966193</c:v>
                </c:pt>
                <c:pt idx="1301">
                  <c:v>348151.99999997858</c:v>
                </c:pt>
                <c:pt idx="1302">
                  <c:v>348665.99999943282</c:v>
                </c:pt>
                <c:pt idx="1303">
                  <c:v>349179.99999951571</c:v>
                </c:pt>
                <c:pt idx="1304">
                  <c:v>349694.99999983236</c:v>
                </c:pt>
                <c:pt idx="1305">
                  <c:v>350208.99999991525</c:v>
                </c:pt>
                <c:pt idx="1306">
                  <c:v>350722.99999999814</c:v>
                </c:pt>
                <c:pt idx="1307">
                  <c:v>351237.99999968614</c:v>
                </c:pt>
                <c:pt idx="1308">
                  <c:v>351751.99999976903</c:v>
                </c:pt>
                <c:pt idx="1309">
                  <c:v>352265.99999985192</c:v>
                </c:pt>
                <c:pt idx="1310">
                  <c:v>352780.99999953993</c:v>
                </c:pt>
                <c:pt idx="1311">
                  <c:v>353294.99999962281</c:v>
                </c:pt>
                <c:pt idx="1312">
                  <c:v>353808.9999997057</c:v>
                </c:pt>
                <c:pt idx="1313">
                  <c:v>354324.00000002235</c:v>
                </c:pt>
                <c:pt idx="1314">
                  <c:v>354837.9999994766</c:v>
                </c:pt>
                <c:pt idx="1315">
                  <c:v>355351.99999955948</c:v>
                </c:pt>
                <c:pt idx="1316">
                  <c:v>355866.99999987613</c:v>
                </c:pt>
                <c:pt idx="1317">
                  <c:v>356380.99999995902</c:v>
                </c:pt>
                <c:pt idx="1318">
                  <c:v>356895.99999964703</c:v>
                </c:pt>
                <c:pt idx="1319">
                  <c:v>357409.99999972992</c:v>
                </c:pt>
                <c:pt idx="1320">
                  <c:v>357925.00000004657</c:v>
                </c:pt>
                <c:pt idx="1321">
                  <c:v>358438.99999950081</c:v>
                </c:pt>
                <c:pt idx="1322">
                  <c:v>358952.9999995837</c:v>
                </c:pt>
                <c:pt idx="1323">
                  <c:v>359467.99999990035</c:v>
                </c:pt>
                <c:pt idx="1324">
                  <c:v>359981.99999998324</c:v>
                </c:pt>
                <c:pt idx="1325">
                  <c:v>360496.99999967124</c:v>
                </c:pt>
                <c:pt idx="1326">
                  <c:v>361010.99999975413</c:v>
                </c:pt>
                <c:pt idx="1327">
                  <c:v>361524.99999983702</c:v>
                </c:pt>
                <c:pt idx="1328">
                  <c:v>362039.99999952503</c:v>
                </c:pt>
                <c:pt idx="1329">
                  <c:v>362553.99999960791</c:v>
                </c:pt>
                <c:pt idx="1330">
                  <c:v>363068.99999992456</c:v>
                </c:pt>
                <c:pt idx="1331">
                  <c:v>363583.00000000745</c:v>
                </c:pt>
                <c:pt idx="1332">
                  <c:v>364096.9999994617</c:v>
                </c:pt>
                <c:pt idx="1333">
                  <c:v>364610.99999954458</c:v>
                </c:pt>
                <c:pt idx="1334">
                  <c:v>365125.99999986123</c:v>
                </c:pt>
                <c:pt idx="1335">
                  <c:v>365639.99999994412</c:v>
                </c:pt>
                <c:pt idx="1336">
                  <c:v>366154.00000002701</c:v>
                </c:pt>
                <c:pt idx="1337">
                  <c:v>366668.99999971502</c:v>
                </c:pt>
                <c:pt idx="1338">
                  <c:v>367182.9999997979</c:v>
                </c:pt>
                <c:pt idx="1339">
                  <c:v>367696.99999988079</c:v>
                </c:pt>
                <c:pt idx="1340">
                  <c:v>368211.9999995688</c:v>
                </c:pt>
                <c:pt idx="1341">
                  <c:v>368725.99999965169</c:v>
                </c:pt>
                <c:pt idx="1342">
                  <c:v>369240.99999996834</c:v>
                </c:pt>
                <c:pt idx="1343">
                  <c:v>369755.00000005122</c:v>
                </c:pt>
                <c:pt idx="1344">
                  <c:v>370268.99999950547</c:v>
                </c:pt>
                <c:pt idx="1345">
                  <c:v>370783.99999982212</c:v>
                </c:pt>
                <c:pt idx="1346">
                  <c:v>371297.99999990501</c:v>
                </c:pt>
                <c:pt idx="1347">
                  <c:v>371811.99999998789</c:v>
                </c:pt>
                <c:pt idx="1348">
                  <c:v>372325.99999944214</c:v>
                </c:pt>
                <c:pt idx="1349">
                  <c:v>372840.99999975879</c:v>
                </c:pt>
                <c:pt idx="1350">
                  <c:v>373354.99999984168</c:v>
                </c:pt>
                <c:pt idx="1351">
                  <c:v>373868.99999992456</c:v>
                </c:pt>
                <c:pt idx="1352">
                  <c:v>374383.99999961257</c:v>
                </c:pt>
                <c:pt idx="1353">
                  <c:v>374897.99999969546</c:v>
                </c:pt>
                <c:pt idx="1354">
                  <c:v>375411.99999977835</c:v>
                </c:pt>
                <c:pt idx="1355">
                  <c:v>375926.99999946635</c:v>
                </c:pt>
                <c:pt idx="1356">
                  <c:v>376440.99999954924</c:v>
                </c:pt>
                <c:pt idx="1357">
                  <c:v>376955.99999986589</c:v>
                </c:pt>
                <c:pt idx="1358">
                  <c:v>377469.99999994878</c:v>
                </c:pt>
                <c:pt idx="1359">
                  <c:v>377984.99999963678</c:v>
                </c:pt>
                <c:pt idx="1360">
                  <c:v>378498.99999971967</c:v>
                </c:pt>
                <c:pt idx="1361">
                  <c:v>379012.99999980256</c:v>
                </c:pt>
                <c:pt idx="1362">
                  <c:v>379526.99999988545</c:v>
                </c:pt>
                <c:pt idx="1363">
                  <c:v>380041.99999957345</c:v>
                </c:pt>
                <c:pt idx="1364">
                  <c:v>380555.99999965634</c:v>
                </c:pt>
                <c:pt idx="1365">
                  <c:v>381070.99999997299</c:v>
                </c:pt>
                <c:pt idx="1366">
                  <c:v>381584.99999942724</c:v>
                </c:pt>
                <c:pt idx="1367">
                  <c:v>382098.99999951012</c:v>
                </c:pt>
                <c:pt idx="1368">
                  <c:v>382613.99999982677</c:v>
                </c:pt>
                <c:pt idx="1369">
                  <c:v>383127.99999990966</c:v>
                </c:pt>
                <c:pt idx="1370">
                  <c:v>383641.99999999255</c:v>
                </c:pt>
                <c:pt idx="1371">
                  <c:v>384156.99999968056</c:v>
                </c:pt>
                <c:pt idx="1372">
                  <c:v>384670.99999976344</c:v>
                </c:pt>
                <c:pt idx="1373">
                  <c:v>385185.99999945145</c:v>
                </c:pt>
                <c:pt idx="1374">
                  <c:v>385699.99999953434</c:v>
                </c:pt>
                <c:pt idx="1375">
                  <c:v>386213.99999961723</c:v>
                </c:pt>
                <c:pt idx="1376">
                  <c:v>386728.99999993388</c:v>
                </c:pt>
                <c:pt idx="1377">
                  <c:v>387243.00000001676</c:v>
                </c:pt>
                <c:pt idx="1378">
                  <c:v>387756.99999947101</c:v>
                </c:pt>
                <c:pt idx="1379">
                  <c:v>388271.99999978766</c:v>
                </c:pt>
                <c:pt idx="1380">
                  <c:v>388785.99999987055</c:v>
                </c:pt>
                <c:pt idx="1381">
                  <c:v>389299.99999995343</c:v>
                </c:pt>
                <c:pt idx="1382">
                  <c:v>389814.99999964144</c:v>
                </c:pt>
                <c:pt idx="1383">
                  <c:v>390328.99999972433</c:v>
                </c:pt>
                <c:pt idx="1384">
                  <c:v>390842.99999980722</c:v>
                </c:pt>
                <c:pt idx="1385">
                  <c:v>391357.99999949522</c:v>
                </c:pt>
                <c:pt idx="1386">
                  <c:v>391871.99999957811</c:v>
                </c:pt>
                <c:pt idx="1387">
                  <c:v>392386.99999989476</c:v>
                </c:pt>
                <c:pt idx="1388">
                  <c:v>392900.99999997765</c:v>
                </c:pt>
                <c:pt idx="1389">
                  <c:v>393414.99999943189</c:v>
                </c:pt>
                <c:pt idx="1390">
                  <c:v>393929.99999974854</c:v>
                </c:pt>
                <c:pt idx="1391">
                  <c:v>394443.99999983143</c:v>
                </c:pt>
                <c:pt idx="1392">
                  <c:v>394958.99999951944</c:v>
                </c:pt>
                <c:pt idx="1393">
                  <c:v>395472.99999960233</c:v>
                </c:pt>
                <c:pt idx="1394">
                  <c:v>395986.99999968521</c:v>
                </c:pt>
                <c:pt idx="1395">
                  <c:v>396502.00000000186</c:v>
                </c:pt>
                <c:pt idx="1396">
                  <c:v>397015.99999945611</c:v>
                </c:pt>
                <c:pt idx="1397">
                  <c:v>397530.99999977276</c:v>
                </c:pt>
                <c:pt idx="1398">
                  <c:v>398044.99999985565</c:v>
                </c:pt>
                <c:pt idx="1399">
                  <c:v>398558.99999993853</c:v>
                </c:pt>
                <c:pt idx="1400">
                  <c:v>399073.99999962654</c:v>
                </c:pt>
                <c:pt idx="1401">
                  <c:v>399587.99999970943</c:v>
                </c:pt>
                <c:pt idx="1402">
                  <c:v>400103.00000002608</c:v>
                </c:pt>
                <c:pt idx="1403">
                  <c:v>400616.99999948032</c:v>
                </c:pt>
                <c:pt idx="1404">
                  <c:v>401130.99999956321</c:v>
                </c:pt>
                <c:pt idx="1405">
                  <c:v>401645.99999987986</c:v>
                </c:pt>
                <c:pt idx="1406">
                  <c:v>402159.99999996275</c:v>
                </c:pt>
                <c:pt idx="1407">
                  <c:v>402674.00000004563</c:v>
                </c:pt>
                <c:pt idx="1408">
                  <c:v>403188.99999973364</c:v>
                </c:pt>
                <c:pt idx="1409">
                  <c:v>403702.99999981653</c:v>
                </c:pt>
                <c:pt idx="1410">
                  <c:v>404216.99999989942</c:v>
                </c:pt>
                <c:pt idx="1411">
                  <c:v>404731.99999958742</c:v>
                </c:pt>
                <c:pt idx="1412">
                  <c:v>405245.99999967031</c:v>
                </c:pt>
                <c:pt idx="1413">
                  <c:v>405760.99999998696</c:v>
                </c:pt>
                <c:pt idx="1414">
                  <c:v>406274.99999944121</c:v>
                </c:pt>
                <c:pt idx="1415">
                  <c:v>406788.99999952409</c:v>
                </c:pt>
                <c:pt idx="1416">
                  <c:v>407303.99999984074</c:v>
                </c:pt>
                <c:pt idx="1417">
                  <c:v>407817.99999992363</c:v>
                </c:pt>
                <c:pt idx="1418">
                  <c:v>408332.99999961164</c:v>
                </c:pt>
                <c:pt idx="1419">
                  <c:v>408846.99999969453</c:v>
                </c:pt>
                <c:pt idx="1420">
                  <c:v>409360.99999977741</c:v>
                </c:pt>
                <c:pt idx="1421">
                  <c:v>409875.99999946542</c:v>
                </c:pt>
                <c:pt idx="1422">
                  <c:v>410389.99999954831</c:v>
                </c:pt>
                <c:pt idx="1423">
                  <c:v>410903.9999996312</c:v>
                </c:pt>
                <c:pt idx="1424">
                  <c:v>411418.99999994785</c:v>
                </c:pt>
                <c:pt idx="1425">
                  <c:v>411933.00000003073</c:v>
                </c:pt>
                <c:pt idx="1426">
                  <c:v>412447.99999971874</c:v>
                </c:pt>
                <c:pt idx="1427">
                  <c:v>412961.99999980163</c:v>
                </c:pt>
                <c:pt idx="1428">
                  <c:v>413475.99999988452</c:v>
                </c:pt>
                <c:pt idx="1429">
                  <c:v>413990.99999957252</c:v>
                </c:pt>
                <c:pt idx="1430">
                  <c:v>414504.99999965541</c:v>
                </c:pt>
                <c:pt idx="1431">
                  <c:v>415018.9999997383</c:v>
                </c:pt>
                <c:pt idx="1432">
                  <c:v>415534.00000005495</c:v>
                </c:pt>
                <c:pt idx="1433">
                  <c:v>416047.99999950919</c:v>
                </c:pt>
                <c:pt idx="1434">
                  <c:v>416561.99999959208</c:v>
                </c:pt>
                <c:pt idx="1435">
                  <c:v>417076.99999990873</c:v>
                </c:pt>
                <c:pt idx="1436">
                  <c:v>417078.99999974761</c:v>
                </c:pt>
                <c:pt idx="1437">
                  <c:v>417078.99999974761</c:v>
                </c:pt>
                <c:pt idx="1438">
                  <c:v>417078.99999974761</c:v>
                </c:pt>
                <c:pt idx="1439">
                  <c:v>417378.99999946821</c:v>
                </c:pt>
                <c:pt idx="1440">
                  <c:v>417678.99999981746</c:v>
                </c:pt>
                <c:pt idx="1441">
                  <c:v>417978.99999953806</c:v>
                </c:pt>
                <c:pt idx="1442">
                  <c:v>418278.99999988731</c:v>
                </c:pt>
                <c:pt idx="1443">
                  <c:v>418578.99999960791</c:v>
                </c:pt>
                <c:pt idx="1444">
                  <c:v>418878.99999995716</c:v>
                </c:pt>
                <c:pt idx="1445">
                  <c:v>419179.99999991152</c:v>
                </c:pt>
                <c:pt idx="1446">
                  <c:v>419479.99999963213</c:v>
                </c:pt>
                <c:pt idx="1447">
                  <c:v>419779.99999998137</c:v>
                </c:pt>
                <c:pt idx="1448">
                  <c:v>420079.99999970198</c:v>
                </c:pt>
                <c:pt idx="1449">
                  <c:v>420380.00000005122</c:v>
                </c:pt>
                <c:pt idx="1450">
                  <c:v>420679.99999977183</c:v>
                </c:pt>
                <c:pt idx="1451">
                  <c:v>420979.99999949243</c:v>
                </c:pt>
                <c:pt idx="1452">
                  <c:v>421279.99999984168</c:v>
                </c:pt>
                <c:pt idx="1453">
                  <c:v>421579.99999956228</c:v>
                </c:pt>
                <c:pt idx="1454">
                  <c:v>421879.99999991152</c:v>
                </c:pt>
                <c:pt idx="1455">
                  <c:v>422179.99999963213</c:v>
                </c:pt>
                <c:pt idx="1456">
                  <c:v>422479.99999998137</c:v>
                </c:pt>
                <c:pt idx="1457">
                  <c:v>422779.99999970198</c:v>
                </c:pt>
                <c:pt idx="1458">
                  <c:v>423080.00000005122</c:v>
                </c:pt>
                <c:pt idx="1459">
                  <c:v>423379.99999977183</c:v>
                </c:pt>
                <c:pt idx="1460">
                  <c:v>423679.99999949243</c:v>
                </c:pt>
                <c:pt idx="1461">
                  <c:v>423979.99999984168</c:v>
                </c:pt>
                <c:pt idx="1462">
                  <c:v>424279.99999956228</c:v>
                </c:pt>
                <c:pt idx="1463">
                  <c:v>424579.99999991152</c:v>
                </c:pt>
                <c:pt idx="1464">
                  <c:v>424880.99999986589</c:v>
                </c:pt>
                <c:pt idx="1465">
                  <c:v>425180.99999958649</c:v>
                </c:pt>
                <c:pt idx="1466">
                  <c:v>425480.99999993574</c:v>
                </c:pt>
                <c:pt idx="1467">
                  <c:v>425780.99999965634</c:v>
                </c:pt>
                <c:pt idx="1468">
                  <c:v>426081.00000000559</c:v>
                </c:pt>
                <c:pt idx="1469">
                  <c:v>426380.99999972619</c:v>
                </c:pt>
                <c:pt idx="1470">
                  <c:v>426680.99999944679</c:v>
                </c:pt>
                <c:pt idx="1471">
                  <c:v>426980.99999979604</c:v>
                </c:pt>
                <c:pt idx="1472">
                  <c:v>427280.99999951664</c:v>
                </c:pt>
                <c:pt idx="1473">
                  <c:v>427580.99999986589</c:v>
                </c:pt>
                <c:pt idx="1474">
                  <c:v>427881.99999982025</c:v>
                </c:pt>
                <c:pt idx="1475">
                  <c:v>428181.99999954086</c:v>
                </c:pt>
                <c:pt idx="1476">
                  <c:v>428481.9999998901</c:v>
                </c:pt>
                <c:pt idx="1477">
                  <c:v>428781.99999961071</c:v>
                </c:pt>
                <c:pt idx="1478">
                  <c:v>429081.99999995995</c:v>
                </c:pt>
                <c:pt idx="1479">
                  <c:v>429381.99999968056</c:v>
                </c:pt>
                <c:pt idx="1480">
                  <c:v>429682.0000000298</c:v>
                </c:pt>
                <c:pt idx="1481">
                  <c:v>429981.99999975041</c:v>
                </c:pt>
                <c:pt idx="1482">
                  <c:v>430281.99999947101</c:v>
                </c:pt>
                <c:pt idx="1483">
                  <c:v>430583.00000005402</c:v>
                </c:pt>
                <c:pt idx="1484">
                  <c:v>430882.99999977462</c:v>
                </c:pt>
                <c:pt idx="1485">
                  <c:v>431182.99999949522</c:v>
                </c:pt>
                <c:pt idx="1486">
                  <c:v>431482.99999984447</c:v>
                </c:pt>
                <c:pt idx="1487">
                  <c:v>431782.99999956507</c:v>
                </c:pt>
                <c:pt idx="1488">
                  <c:v>432082.99999991432</c:v>
                </c:pt>
                <c:pt idx="1489">
                  <c:v>432382.99999963492</c:v>
                </c:pt>
                <c:pt idx="1490">
                  <c:v>432682.99999998417</c:v>
                </c:pt>
                <c:pt idx="1491">
                  <c:v>432982.99999970477</c:v>
                </c:pt>
                <c:pt idx="1492">
                  <c:v>433283.99999965914</c:v>
                </c:pt>
                <c:pt idx="1493">
                  <c:v>433584.00000000838</c:v>
                </c:pt>
                <c:pt idx="1494">
                  <c:v>433883.99999972899</c:v>
                </c:pt>
                <c:pt idx="1495">
                  <c:v>434183.99999944959</c:v>
                </c:pt>
                <c:pt idx="1496">
                  <c:v>434483.99999979883</c:v>
                </c:pt>
                <c:pt idx="1497">
                  <c:v>434783.99999951944</c:v>
                </c:pt>
                <c:pt idx="1498">
                  <c:v>435083.99999986868</c:v>
                </c:pt>
                <c:pt idx="1499">
                  <c:v>435383.99999958929</c:v>
                </c:pt>
                <c:pt idx="1500">
                  <c:v>435683.99999993853</c:v>
                </c:pt>
                <c:pt idx="1501">
                  <c:v>435984.9999998929</c:v>
                </c:pt>
                <c:pt idx="1502">
                  <c:v>436284.9999996135</c:v>
                </c:pt>
                <c:pt idx="1503">
                  <c:v>436584.99999996275</c:v>
                </c:pt>
                <c:pt idx="1504">
                  <c:v>436884.99999968335</c:v>
                </c:pt>
                <c:pt idx="1505">
                  <c:v>437185.0000000326</c:v>
                </c:pt>
                <c:pt idx="1506">
                  <c:v>437484.9999997532</c:v>
                </c:pt>
                <c:pt idx="1507">
                  <c:v>437784.9999994738</c:v>
                </c:pt>
                <c:pt idx="1508">
                  <c:v>438085.99999942817</c:v>
                </c:pt>
                <c:pt idx="1509">
                  <c:v>438385.99999977741</c:v>
                </c:pt>
                <c:pt idx="1510">
                  <c:v>438685.99999949802</c:v>
                </c:pt>
                <c:pt idx="1511">
                  <c:v>438985.99999984726</c:v>
                </c:pt>
                <c:pt idx="1512">
                  <c:v>439285.99999956787</c:v>
                </c:pt>
                <c:pt idx="1513">
                  <c:v>439585.99999991711</c:v>
                </c:pt>
                <c:pt idx="1514">
                  <c:v>439886.99999987148</c:v>
                </c:pt>
                <c:pt idx="1515">
                  <c:v>440186.99999959208</c:v>
                </c:pt>
                <c:pt idx="1516">
                  <c:v>440486.99999994133</c:v>
                </c:pt>
                <c:pt idx="1517">
                  <c:v>440786.99999966193</c:v>
                </c:pt>
                <c:pt idx="1518">
                  <c:v>441087.00000001118</c:v>
                </c:pt>
                <c:pt idx="1519">
                  <c:v>441386.99999973178</c:v>
                </c:pt>
                <c:pt idx="1520">
                  <c:v>441686.99999945238</c:v>
                </c:pt>
                <c:pt idx="1521">
                  <c:v>441986.99999980163</c:v>
                </c:pt>
                <c:pt idx="1522">
                  <c:v>442286.99999952223</c:v>
                </c:pt>
                <c:pt idx="1523">
                  <c:v>442586.99999987148</c:v>
                </c:pt>
                <c:pt idx="1524">
                  <c:v>442886.99999959208</c:v>
                </c:pt>
                <c:pt idx="1525">
                  <c:v>443187.99999954645</c:v>
                </c:pt>
                <c:pt idx="1526">
                  <c:v>443487.99999989569</c:v>
                </c:pt>
                <c:pt idx="1527">
                  <c:v>443787.9999996163</c:v>
                </c:pt>
                <c:pt idx="1528">
                  <c:v>444087.99999996554</c:v>
                </c:pt>
                <c:pt idx="1529">
                  <c:v>444387.99999968614</c:v>
                </c:pt>
                <c:pt idx="1530">
                  <c:v>444688.00000003539</c:v>
                </c:pt>
                <c:pt idx="1531">
                  <c:v>444988.99999998976</c:v>
                </c:pt>
                <c:pt idx="1532">
                  <c:v>445288.99999971036</c:v>
                </c:pt>
                <c:pt idx="1533">
                  <c:v>445588.99999943096</c:v>
                </c:pt>
                <c:pt idx="1534">
                  <c:v>445888.99999978021</c:v>
                </c:pt>
                <c:pt idx="1535">
                  <c:v>446188.99999950081</c:v>
                </c:pt>
                <c:pt idx="1536">
                  <c:v>446488.99999985006</c:v>
                </c:pt>
                <c:pt idx="1537">
                  <c:v>446788.99999957066</c:v>
                </c:pt>
                <c:pt idx="1538">
                  <c:v>447088.99999991991</c:v>
                </c:pt>
                <c:pt idx="1539">
                  <c:v>447388.99999964051</c:v>
                </c:pt>
                <c:pt idx="1540">
                  <c:v>447689.99999959487</c:v>
                </c:pt>
                <c:pt idx="1541">
                  <c:v>447989.99999994412</c:v>
                </c:pt>
                <c:pt idx="1542">
                  <c:v>448289.99999966472</c:v>
                </c:pt>
                <c:pt idx="1543">
                  <c:v>448590.00000001397</c:v>
                </c:pt>
                <c:pt idx="1544">
                  <c:v>448889.99999973457</c:v>
                </c:pt>
                <c:pt idx="1545">
                  <c:v>449190.99999968894</c:v>
                </c:pt>
                <c:pt idx="1546">
                  <c:v>449491.00000003818</c:v>
                </c:pt>
                <c:pt idx="1547">
                  <c:v>449790.99999975879</c:v>
                </c:pt>
                <c:pt idx="1548">
                  <c:v>450090.99999947939</c:v>
                </c:pt>
                <c:pt idx="1549">
                  <c:v>450390.99999982864</c:v>
                </c:pt>
                <c:pt idx="1550">
                  <c:v>450690.99999954924</c:v>
                </c:pt>
                <c:pt idx="1551">
                  <c:v>450991.99999950361</c:v>
                </c:pt>
                <c:pt idx="1552">
                  <c:v>451291.99999985285</c:v>
                </c:pt>
                <c:pt idx="1553">
                  <c:v>451591.99999957345</c:v>
                </c:pt>
                <c:pt idx="1554">
                  <c:v>451891.9999999227</c:v>
                </c:pt>
                <c:pt idx="1555">
                  <c:v>452191.9999996433</c:v>
                </c:pt>
                <c:pt idx="1556">
                  <c:v>452491.99999999255</c:v>
                </c:pt>
                <c:pt idx="1557">
                  <c:v>452791.99999971315</c:v>
                </c:pt>
                <c:pt idx="1558">
                  <c:v>453092.99999966752</c:v>
                </c:pt>
                <c:pt idx="1559">
                  <c:v>453393.00000001676</c:v>
                </c:pt>
                <c:pt idx="1560">
                  <c:v>453692.99999973737</c:v>
                </c:pt>
                <c:pt idx="1561">
                  <c:v>453992.99999945797</c:v>
                </c:pt>
                <c:pt idx="1562">
                  <c:v>454292.99999980722</c:v>
                </c:pt>
                <c:pt idx="1563">
                  <c:v>454592.99999952782</c:v>
                </c:pt>
                <c:pt idx="1564">
                  <c:v>454892.99999987707</c:v>
                </c:pt>
                <c:pt idx="1565">
                  <c:v>455192.99999959767</c:v>
                </c:pt>
                <c:pt idx="1566">
                  <c:v>455492.99999994691</c:v>
                </c:pt>
                <c:pt idx="1567">
                  <c:v>455792.99999966752</c:v>
                </c:pt>
                <c:pt idx="1568">
                  <c:v>456093.99999962188</c:v>
                </c:pt>
                <c:pt idx="1569">
                  <c:v>456393.99999997113</c:v>
                </c:pt>
                <c:pt idx="1570">
                  <c:v>456693.99999969173</c:v>
                </c:pt>
                <c:pt idx="1571">
                  <c:v>456994.00000004098</c:v>
                </c:pt>
                <c:pt idx="1572">
                  <c:v>457293.99999976158</c:v>
                </c:pt>
                <c:pt idx="1573">
                  <c:v>457593.99999948218</c:v>
                </c:pt>
                <c:pt idx="1574">
                  <c:v>457893.99999983143</c:v>
                </c:pt>
                <c:pt idx="1575">
                  <c:v>458193.99999955203</c:v>
                </c:pt>
                <c:pt idx="1576">
                  <c:v>458493.99999990128</c:v>
                </c:pt>
                <c:pt idx="1577">
                  <c:v>458794.99999985565</c:v>
                </c:pt>
                <c:pt idx="1578">
                  <c:v>459094.99999957625</c:v>
                </c:pt>
                <c:pt idx="1579">
                  <c:v>459394.99999992549</c:v>
                </c:pt>
                <c:pt idx="1580">
                  <c:v>459694.9999996461</c:v>
                </c:pt>
                <c:pt idx="1581">
                  <c:v>459994.99999999534</c:v>
                </c:pt>
                <c:pt idx="1582">
                  <c:v>460294.99999971595</c:v>
                </c:pt>
                <c:pt idx="1583">
                  <c:v>460594.99999943655</c:v>
                </c:pt>
                <c:pt idx="1584">
                  <c:v>460896.00000001956</c:v>
                </c:pt>
                <c:pt idx="1585">
                  <c:v>461195.99999974016</c:v>
                </c:pt>
                <c:pt idx="1586">
                  <c:v>461495.99999946076</c:v>
                </c:pt>
                <c:pt idx="1587">
                  <c:v>461795.99999981001</c:v>
                </c:pt>
                <c:pt idx="1588">
                  <c:v>462095.99999953061</c:v>
                </c:pt>
                <c:pt idx="1589">
                  <c:v>462395.99999987986</c:v>
                </c:pt>
                <c:pt idx="1590">
                  <c:v>462695.99999960046</c:v>
                </c:pt>
                <c:pt idx="1591">
                  <c:v>462996.99999955483</c:v>
                </c:pt>
                <c:pt idx="1592">
                  <c:v>463296.99999990407</c:v>
                </c:pt>
                <c:pt idx="1593">
                  <c:v>463596.99999962468</c:v>
                </c:pt>
                <c:pt idx="1594">
                  <c:v>463896.99999997392</c:v>
                </c:pt>
                <c:pt idx="1595">
                  <c:v>464196.99999969453</c:v>
                </c:pt>
                <c:pt idx="1596">
                  <c:v>464497.00000004377</c:v>
                </c:pt>
                <c:pt idx="1597">
                  <c:v>464796.99999976438</c:v>
                </c:pt>
                <c:pt idx="1598">
                  <c:v>465096.99999948498</c:v>
                </c:pt>
                <c:pt idx="1599">
                  <c:v>465396.99999983422</c:v>
                </c:pt>
                <c:pt idx="1600">
                  <c:v>465696.99999955483</c:v>
                </c:pt>
                <c:pt idx="1601">
                  <c:v>465996.99999990407</c:v>
                </c:pt>
                <c:pt idx="1602">
                  <c:v>466297.99999985844</c:v>
                </c:pt>
                <c:pt idx="1603">
                  <c:v>466597.99999957904</c:v>
                </c:pt>
                <c:pt idx="1604">
                  <c:v>466897.99999992829</c:v>
                </c:pt>
                <c:pt idx="1605">
                  <c:v>467197.99999964889</c:v>
                </c:pt>
                <c:pt idx="1606">
                  <c:v>467497.99999999814</c:v>
                </c:pt>
                <c:pt idx="1607">
                  <c:v>467797.99999971874</c:v>
                </c:pt>
                <c:pt idx="1608">
                  <c:v>468097.99999943934</c:v>
                </c:pt>
                <c:pt idx="1609">
                  <c:v>468397.99999978859</c:v>
                </c:pt>
                <c:pt idx="1610">
                  <c:v>468697.99999950919</c:v>
                </c:pt>
                <c:pt idx="1611">
                  <c:v>468997.99999985844</c:v>
                </c:pt>
                <c:pt idx="1612">
                  <c:v>469297.99999957904</c:v>
                </c:pt>
                <c:pt idx="1613">
                  <c:v>469597.99999992829</c:v>
                </c:pt>
                <c:pt idx="1614">
                  <c:v>469898.99999988265</c:v>
                </c:pt>
                <c:pt idx="1615">
                  <c:v>470198.99999960326</c:v>
                </c:pt>
                <c:pt idx="1616">
                  <c:v>470498.9999999525</c:v>
                </c:pt>
                <c:pt idx="1617">
                  <c:v>470798.99999967311</c:v>
                </c:pt>
                <c:pt idx="1618">
                  <c:v>471099.00000002235</c:v>
                </c:pt>
                <c:pt idx="1619">
                  <c:v>471398.99999974295</c:v>
                </c:pt>
                <c:pt idx="1620">
                  <c:v>471698.99999946356</c:v>
                </c:pt>
                <c:pt idx="1621">
                  <c:v>471998.9999998128</c:v>
                </c:pt>
                <c:pt idx="1622">
                  <c:v>472298.99999953341</c:v>
                </c:pt>
                <c:pt idx="1623">
                  <c:v>472598.99999988265</c:v>
                </c:pt>
                <c:pt idx="1624">
                  <c:v>472898.99999960326</c:v>
                </c:pt>
                <c:pt idx="1625">
                  <c:v>473199.99999955762</c:v>
                </c:pt>
                <c:pt idx="1626">
                  <c:v>473499.99999990687</c:v>
                </c:pt>
                <c:pt idx="1627">
                  <c:v>473799.99999962747</c:v>
                </c:pt>
                <c:pt idx="1628">
                  <c:v>474099.99999997672</c:v>
                </c:pt>
                <c:pt idx="1629">
                  <c:v>474399.99999969732</c:v>
                </c:pt>
                <c:pt idx="1630">
                  <c:v>474700.99999965169</c:v>
                </c:pt>
                <c:pt idx="1631">
                  <c:v>475001.00000000093</c:v>
                </c:pt>
                <c:pt idx="1632">
                  <c:v>475300.99999972153</c:v>
                </c:pt>
                <c:pt idx="1633">
                  <c:v>475600.99999944214</c:v>
                </c:pt>
                <c:pt idx="1634">
                  <c:v>475900.99999979138</c:v>
                </c:pt>
                <c:pt idx="1635">
                  <c:v>476200.99999951199</c:v>
                </c:pt>
                <c:pt idx="1636">
                  <c:v>476500.99999986123</c:v>
                </c:pt>
                <c:pt idx="1637">
                  <c:v>476800.99999958184</c:v>
                </c:pt>
                <c:pt idx="1638">
                  <c:v>477100.99999993108</c:v>
                </c:pt>
                <c:pt idx="1639">
                  <c:v>477401.99999988545</c:v>
                </c:pt>
                <c:pt idx="1640">
                  <c:v>477701.99999960605</c:v>
                </c:pt>
                <c:pt idx="1641">
                  <c:v>478001.9999999553</c:v>
                </c:pt>
                <c:pt idx="1642">
                  <c:v>478301.9999996759</c:v>
                </c:pt>
                <c:pt idx="1643">
                  <c:v>478602.00000002515</c:v>
                </c:pt>
                <c:pt idx="1644">
                  <c:v>478901.99999974575</c:v>
                </c:pt>
                <c:pt idx="1645">
                  <c:v>479201.99999946635</c:v>
                </c:pt>
                <c:pt idx="1646">
                  <c:v>479501.9999998156</c:v>
                </c:pt>
                <c:pt idx="1647">
                  <c:v>479801.9999995362</c:v>
                </c:pt>
                <c:pt idx="1648">
                  <c:v>480101.99999988545</c:v>
                </c:pt>
                <c:pt idx="1649">
                  <c:v>480401.99999960605</c:v>
                </c:pt>
                <c:pt idx="1650">
                  <c:v>480701.9999999553</c:v>
                </c:pt>
                <c:pt idx="1651">
                  <c:v>481001.9999996759</c:v>
                </c:pt>
                <c:pt idx="1652">
                  <c:v>481302.00000002515</c:v>
                </c:pt>
                <c:pt idx="1653">
                  <c:v>481601.99999974575</c:v>
                </c:pt>
                <c:pt idx="1654">
                  <c:v>481901.99999946635</c:v>
                </c:pt>
                <c:pt idx="1655">
                  <c:v>482203.00000004936</c:v>
                </c:pt>
                <c:pt idx="1656">
                  <c:v>482502.99999976996</c:v>
                </c:pt>
                <c:pt idx="1657">
                  <c:v>482802.99999949057</c:v>
                </c:pt>
                <c:pt idx="1658">
                  <c:v>483102.99999983981</c:v>
                </c:pt>
                <c:pt idx="1659">
                  <c:v>483402.99999956042</c:v>
                </c:pt>
                <c:pt idx="1660">
                  <c:v>483702.99999990966</c:v>
                </c:pt>
                <c:pt idx="1661">
                  <c:v>484002.99999963026</c:v>
                </c:pt>
                <c:pt idx="1662">
                  <c:v>484302.99999997951</c:v>
                </c:pt>
                <c:pt idx="1663">
                  <c:v>484602.99999970011</c:v>
                </c:pt>
                <c:pt idx="1664">
                  <c:v>484903.99999965448</c:v>
                </c:pt>
                <c:pt idx="1665">
                  <c:v>485204.00000000373</c:v>
                </c:pt>
                <c:pt idx="1666">
                  <c:v>485503.99999972433</c:v>
                </c:pt>
                <c:pt idx="1667">
                  <c:v>485803.99999944493</c:v>
                </c:pt>
                <c:pt idx="1668">
                  <c:v>486103.99999979418</c:v>
                </c:pt>
                <c:pt idx="1669">
                  <c:v>486403.99999951478</c:v>
                </c:pt>
                <c:pt idx="1670">
                  <c:v>486703.99999986403</c:v>
                </c:pt>
                <c:pt idx="1671">
                  <c:v>487003.99999958463</c:v>
                </c:pt>
                <c:pt idx="1672">
                  <c:v>487304.999999539</c:v>
                </c:pt>
                <c:pt idx="1673">
                  <c:v>487604.99999988824</c:v>
                </c:pt>
                <c:pt idx="1674">
                  <c:v>487904.99999960884</c:v>
                </c:pt>
                <c:pt idx="1675">
                  <c:v>488204.99999995809</c:v>
                </c:pt>
                <c:pt idx="1676">
                  <c:v>488504.99999967869</c:v>
                </c:pt>
                <c:pt idx="1677">
                  <c:v>488805.00000002794</c:v>
                </c:pt>
                <c:pt idx="1678">
                  <c:v>489104.99999974854</c:v>
                </c:pt>
                <c:pt idx="1679">
                  <c:v>489404.99999946915</c:v>
                </c:pt>
                <c:pt idx="1680">
                  <c:v>489704.99999981839</c:v>
                </c:pt>
                <c:pt idx="1681">
                  <c:v>490004.999999539</c:v>
                </c:pt>
                <c:pt idx="1682">
                  <c:v>490304.99999988824</c:v>
                </c:pt>
                <c:pt idx="1683">
                  <c:v>490605.99999984261</c:v>
                </c:pt>
                <c:pt idx="1684">
                  <c:v>490905.99999956321</c:v>
                </c:pt>
                <c:pt idx="1685">
                  <c:v>491205.99999991246</c:v>
                </c:pt>
                <c:pt idx="1686">
                  <c:v>491505.99999963306</c:v>
                </c:pt>
                <c:pt idx="1687">
                  <c:v>491805.9999999823</c:v>
                </c:pt>
                <c:pt idx="1688">
                  <c:v>492105.99999970291</c:v>
                </c:pt>
                <c:pt idx="1689">
                  <c:v>492406.99999965727</c:v>
                </c:pt>
                <c:pt idx="1690">
                  <c:v>492707.00000000652</c:v>
                </c:pt>
                <c:pt idx="1691">
                  <c:v>493006.99999972712</c:v>
                </c:pt>
                <c:pt idx="1692">
                  <c:v>493306.99999944773</c:v>
                </c:pt>
                <c:pt idx="1693">
                  <c:v>493606.99999979697</c:v>
                </c:pt>
                <c:pt idx="1694">
                  <c:v>493906.99999951757</c:v>
                </c:pt>
                <c:pt idx="1695">
                  <c:v>494206.99999986682</c:v>
                </c:pt>
                <c:pt idx="1696">
                  <c:v>494507.99999982119</c:v>
                </c:pt>
                <c:pt idx="1697">
                  <c:v>494807.99999954179</c:v>
                </c:pt>
                <c:pt idx="1698">
                  <c:v>495107.99999989104</c:v>
                </c:pt>
                <c:pt idx="1699">
                  <c:v>495407.99999961164</c:v>
                </c:pt>
                <c:pt idx="1700">
                  <c:v>495707.99999996088</c:v>
                </c:pt>
                <c:pt idx="1701">
                  <c:v>496007.99999968149</c:v>
                </c:pt>
                <c:pt idx="1702">
                  <c:v>496308.00000003073</c:v>
                </c:pt>
                <c:pt idx="1703">
                  <c:v>496607.99999975134</c:v>
                </c:pt>
                <c:pt idx="1704">
                  <c:v>496907.99999947194</c:v>
                </c:pt>
                <c:pt idx="1705">
                  <c:v>497209.00000005495</c:v>
                </c:pt>
                <c:pt idx="1706">
                  <c:v>497508.99999977555</c:v>
                </c:pt>
                <c:pt idx="1707">
                  <c:v>497808.99999949615</c:v>
                </c:pt>
                <c:pt idx="1708">
                  <c:v>498108.9999998454</c:v>
                </c:pt>
                <c:pt idx="1709">
                  <c:v>498408.999999566</c:v>
                </c:pt>
                <c:pt idx="1710">
                  <c:v>498708.99999991525</c:v>
                </c:pt>
                <c:pt idx="1711">
                  <c:v>499008.99999963585</c:v>
                </c:pt>
                <c:pt idx="1712">
                  <c:v>499308.9999999851</c:v>
                </c:pt>
                <c:pt idx="1713">
                  <c:v>499608.9999997057</c:v>
                </c:pt>
                <c:pt idx="1714">
                  <c:v>499909.00000005495</c:v>
                </c:pt>
                <c:pt idx="1715">
                  <c:v>500210.00000000931</c:v>
                </c:pt>
                <c:pt idx="1716">
                  <c:v>500509.99999972992</c:v>
                </c:pt>
                <c:pt idx="1717">
                  <c:v>500809.99999945052</c:v>
                </c:pt>
                <c:pt idx="1718">
                  <c:v>501109.99999979977</c:v>
                </c:pt>
                <c:pt idx="1719">
                  <c:v>501409.99999952037</c:v>
                </c:pt>
                <c:pt idx="1720">
                  <c:v>501709.99999986961</c:v>
                </c:pt>
                <c:pt idx="1721">
                  <c:v>502009.99999959022</c:v>
                </c:pt>
                <c:pt idx="1722">
                  <c:v>502309.99999993946</c:v>
                </c:pt>
                <c:pt idx="1723">
                  <c:v>502609.99999966007</c:v>
                </c:pt>
                <c:pt idx="1724">
                  <c:v>502910.00000000931</c:v>
                </c:pt>
                <c:pt idx="1725">
                  <c:v>503209.99999972992</c:v>
                </c:pt>
                <c:pt idx="1726">
                  <c:v>503510.99999968428</c:v>
                </c:pt>
                <c:pt idx="1727">
                  <c:v>503811.00000003353</c:v>
                </c:pt>
                <c:pt idx="1728">
                  <c:v>504110.99999975413</c:v>
                </c:pt>
                <c:pt idx="1729">
                  <c:v>504410.99999947473</c:v>
                </c:pt>
                <c:pt idx="1730">
                  <c:v>504710.99999982398</c:v>
                </c:pt>
                <c:pt idx="1731">
                  <c:v>505010.99999954458</c:v>
                </c:pt>
                <c:pt idx="1732">
                  <c:v>505311.99999949895</c:v>
                </c:pt>
                <c:pt idx="1733">
                  <c:v>505611.99999984819</c:v>
                </c:pt>
                <c:pt idx="1734">
                  <c:v>505911.9999995688</c:v>
                </c:pt>
                <c:pt idx="1735">
                  <c:v>506211.99999991804</c:v>
                </c:pt>
                <c:pt idx="1736">
                  <c:v>506511.99999963865</c:v>
                </c:pt>
                <c:pt idx="1737">
                  <c:v>506811.99999998789</c:v>
                </c:pt>
                <c:pt idx="1738">
                  <c:v>507111.9999997085</c:v>
                </c:pt>
                <c:pt idx="1739">
                  <c:v>507412.99999966286</c:v>
                </c:pt>
                <c:pt idx="1740">
                  <c:v>507713.00000001211</c:v>
                </c:pt>
                <c:pt idx="1741">
                  <c:v>508012.99999973271</c:v>
                </c:pt>
                <c:pt idx="1742">
                  <c:v>508312.99999945331</c:v>
                </c:pt>
                <c:pt idx="1743">
                  <c:v>508612.99999980256</c:v>
                </c:pt>
                <c:pt idx="1744">
                  <c:v>508912.99999952316</c:v>
                </c:pt>
                <c:pt idx="1745">
                  <c:v>509213.99999947753</c:v>
                </c:pt>
                <c:pt idx="1746">
                  <c:v>509513.99999982677</c:v>
                </c:pt>
                <c:pt idx="1747">
                  <c:v>509813.99999954738</c:v>
                </c:pt>
                <c:pt idx="1748">
                  <c:v>510113.99999989662</c:v>
                </c:pt>
                <c:pt idx="1749">
                  <c:v>510413.99999961723</c:v>
                </c:pt>
                <c:pt idx="1750">
                  <c:v>510713.99999996647</c:v>
                </c:pt>
                <c:pt idx="1751">
                  <c:v>511013.99999968708</c:v>
                </c:pt>
                <c:pt idx="1752">
                  <c:v>511314.99999964144</c:v>
                </c:pt>
                <c:pt idx="1753">
                  <c:v>511492.99999976065</c:v>
                </c:pt>
                <c:pt idx="1754">
                  <c:v>511492.99999976065</c:v>
                </c:pt>
              </c:numCache>
            </c:numRef>
          </c:xVal>
          <c:yVal>
            <c:numRef>
              <c:f>Data_Interpretation!$O$27:$O$3549</c:f>
              <c:numCache>
                <c:formatCode>0.0000</c:formatCode>
                <c:ptCount val="3523"/>
                <c:pt idx="0">
                  <c:v>0.39175230979607295</c:v>
                </c:pt>
                <c:pt idx="1">
                  <c:v>0.42243979136908666</c:v>
                </c:pt>
                <c:pt idx="2">
                  <c:v>0.42372438362097981</c:v>
                </c:pt>
                <c:pt idx="3">
                  <c:v>0.42989756305369181</c:v>
                </c:pt>
                <c:pt idx="4">
                  <c:v>0.43417953722666941</c:v>
                </c:pt>
                <c:pt idx="5">
                  <c:v>0.4278993084396337</c:v>
                </c:pt>
                <c:pt idx="6">
                  <c:v>0.42104814976286964</c:v>
                </c:pt>
                <c:pt idx="7">
                  <c:v>0.39903166589013772</c:v>
                </c:pt>
                <c:pt idx="8">
                  <c:v>0.39860346847284001</c:v>
                </c:pt>
                <c:pt idx="9">
                  <c:v>0.42304640437692481</c:v>
                </c:pt>
                <c:pt idx="10">
                  <c:v>0.420584269227462</c:v>
                </c:pt>
                <c:pt idx="11">
                  <c:v>0.41244851829880469</c:v>
                </c:pt>
                <c:pt idx="12">
                  <c:v>0.41933536009367861</c:v>
                </c:pt>
                <c:pt idx="13">
                  <c:v>1.3361417136465052</c:v>
                </c:pt>
                <c:pt idx="14">
                  <c:v>2.8855740681388182</c:v>
                </c:pt>
                <c:pt idx="15">
                  <c:v>4.3079031559298704</c:v>
                </c:pt>
                <c:pt idx="16">
                  <c:v>5.9062213822303713</c:v>
                </c:pt>
                <c:pt idx="17">
                  <c:v>7.4426293986132022</c:v>
                </c:pt>
                <c:pt idx="18">
                  <c:v>8.8418358258701719</c:v>
                </c:pt>
                <c:pt idx="19">
                  <c:v>10.683049037132861</c:v>
                </c:pt>
                <c:pt idx="20">
                  <c:v>11.992048541812432</c:v>
                </c:pt>
                <c:pt idx="21">
                  <c:v>13.68556932722548</c:v>
                </c:pt>
                <c:pt idx="22">
                  <c:v>15.055836745696748</c:v>
                </c:pt>
                <c:pt idx="23">
                  <c:v>16.623717272250953</c:v>
                </c:pt>
                <c:pt idx="24">
                  <c:v>18.307960446955878</c:v>
                </c:pt>
                <c:pt idx="25">
                  <c:v>19.754554055060503</c:v>
                </c:pt>
                <c:pt idx="26">
                  <c:v>21.275546964420602</c:v>
                </c:pt>
                <c:pt idx="27">
                  <c:v>22.747261487673349</c:v>
                </c:pt>
                <c:pt idx="28">
                  <c:v>24.791012077317927</c:v>
                </c:pt>
                <c:pt idx="29">
                  <c:v>25.931872729471877</c:v>
                </c:pt>
                <c:pt idx="30">
                  <c:v>27.412722130960297</c:v>
                </c:pt>
                <c:pt idx="31">
                  <c:v>28.940102318461776</c:v>
                </c:pt>
                <c:pt idx="32">
                  <c:v>30.450497341743773</c:v>
                </c:pt>
                <c:pt idx="33">
                  <c:v>31.99290012196882</c:v>
                </c:pt>
                <c:pt idx="34">
                  <c:v>33.560923380995355</c:v>
                </c:pt>
                <c:pt idx="35">
                  <c:v>35.165807301027911</c:v>
                </c:pt>
                <c:pt idx="36">
                  <c:v>36.627530551210242</c:v>
                </c:pt>
                <c:pt idx="37">
                  <c:v>38.177605201828655</c:v>
                </c:pt>
                <c:pt idx="38">
                  <c:v>39.643753158656445</c:v>
                </c:pt>
                <c:pt idx="39">
                  <c:v>41.186691185653167</c:v>
                </c:pt>
                <c:pt idx="40">
                  <c:v>42.664828670165335</c:v>
                </c:pt>
                <c:pt idx="41">
                  <c:v>44.248159986860344</c:v>
                </c:pt>
                <c:pt idx="42">
                  <c:v>45.842481703932741</c:v>
                </c:pt>
                <c:pt idx="43">
                  <c:v>47.33432150579852</c:v>
                </c:pt>
                <c:pt idx="44">
                  <c:v>48.855314415158588</c:v>
                </c:pt>
                <c:pt idx="45">
                  <c:v>50.390937402942996</c:v>
                </c:pt>
                <c:pt idx="46">
                  <c:v>52.074359865931541</c:v>
                </c:pt>
                <c:pt idx="47">
                  <c:v>53.42360992783685</c:v>
                </c:pt>
                <c:pt idx="48">
                  <c:v>54.969402604282308</c:v>
                </c:pt>
                <c:pt idx="49">
                  <c:v>55.476638128189549</c:v>
                </c:pt>
                <c:pt idx="50">
                  <c:v>55.479849608819556</c:v>
                </c:pt>
                <c:pt idx="51">
                  <c:v>55.496049744440626</c:v>
                </c:pt>
                <c:pt idx="52">
                  <c:v>55.453515467655571</c:v>
                </c:pt>
                <c:pt idx="53">
                  <c:v>55.512499661888285</c:v>
                </c:pt>
                <c:pt idx="54">
                  <c:v>55.422685253610176</c:v>
                </c:pt>
                <c:pt idx="55">
                  <c:v>55.42843023562547</c:v>
                </c:pt>
                <c:pt idx="56">
                  <c:v>55.532874722328216</c:v>
                </c:pt>
                <c:pt idx="57">
                  <c:v>55.383291091218879</c:v>
                </c:pt>
                <c:pt idx="58">
                  <c:v>55.388215361517815</c:v>
                </c:pt>
                <c:pt idx="59">
                  <c:v>55.448948028537906</c:v>
                </c:pt>
                <c:pt idx="60">
                  <c:v>55.528307283210253</c:v>
                </c:pt>
                <c:pt idx="61">
                  <c:v>55.436280521609405</c:v>
                </c:pt>
                <c:pt idx="62">
                  <c:v>55.418403279437214</c:v>
                </c:pt>
                <c:pt idx="63">
                  <c:v>55.437101233325741</c:v>
                </c:pt>
                <c:pt idx="64">
                  <c:v>55.466646855119443</c:v>
                </c:pt>
                <c:pt idx="65">
                  <c:v>55.476388346362953</c:v>
                </c:pt>
                <c:pt idx="66">
                  <c:v>55.498690295180594</c:v>
                </c:pt>
                <c:pt idx="67">
                  <c:v>55.456976730112174</c:v>
                </c:pt>
                <c:pt idx="68">
                  <c:v>55.413835840319251</c:v>
                </c:pt>
                <c:pt idx="69">
                  <c:v>55.489626783181208</c:v>
                </c:pt>
                <c:pt idx="70">
                  <c:v>55.536799865320184</c:v>
                </c:pt>
                <c:pt idx="71">
                  <c:v>55.475639000882573</c:v>
                </c:pt>
                <c:pt idx="72">
                  <c:v>55.463827888788842</c:v>
                </c:pt>
                <c:pt idx="73">
                  <c:v>55.536193252312316</c:v>
                </c:pt>
                <c:pt idx="74">
                  <c:v>55.455834870332694</c:v>
                </c:pt>
                <c:pt idx="75">
                  <c:v>55.500652866676425</c:v>
                </c:pt>
                <c:pt idx="76">
                  <c:v>55.396565211154957</c:v>
                </c:pt>
                <c:pt idx="77">
                  <c:v>55.481954912787913</c:v>
                </c:pt>
                <c:pt idx="78">
                  <c:v>55.52349006226568</c:v>
                </c:pt>
                <c:pt idx="79">
                  <c:v>55.476352663244825</c:v>
                </c:pt>
                <c:pt idx="80">
                  <c:v>55.440847960727062</c:v>
                </c:pt>
                <c:pt idx="81">
                  <c:v>55.412979445484794</c:v>
                </c:pt>
                <c:pt idx="82">
                  <c:v>55.547897315051657</c:v>
                </c:pt>
                <c:pt idx="83">
                  <c:v>55.642243479329615</c:v>
                </c:pt>
                <c:pt idx="84">
                  <c:v>55.523168914202827</c:v>
                </c:pt>
                <c:pt idx="85">
                  <c:v>55.463114226426576</c:v>
                </c:pt>
                <c:pt idx="86">
                  <c:v>55.551608359334864</c:v>
                </c:pt>
                <c:pt idx="87">
                  <c:v>55.463970621261353</c:v>
                </c:pt>
                <c:pt idx="88">
                  <c:v>55.507753807179981</c:v>
                </c:pt>
                <c:pt idx="89">
                  <c:v>55.371622711597354</c:v>
                </c:pt>
                <c:pt idx="90">
                  <c:v>55.440419763309833</c:v>
                </c:pt>
                <c:pt idx="91">
                  <c:v>55.530055755997608</c:v>
                </c:pt>
                <c:pt idx="92">
                  <c:v>55.519529236155584</c:v>
                </c:pt>
                <c:pt idx="93">
                  <c:v>57.164057100406339</c:v>
                </c:pt>
                <c:pt idx="94">
                  <c:v>55.42843023562547</c:v>
                </c:pt>
                <c:pt idx="95">
                  <c:v>55.268676915855373</c:v>
                </c:pt>
                <c:pt idx="96">
                  <c:v>55.51064413974683</c:v>
                </c:pt>
                <c:pt idx="97">
                  <c:v>55.413407642902023</c:v>
                </c:pt>
                <c:pt idx="98">
                  <c:v>55.494907884661146</c:v>
                </c:pt>
                <c:pt idx="99">
                  <c:v>55.39128410967502</c:v>
                </c:pt>
                <c:pt idx="100">
                  <c:v>55.509609329321727</c:v>
                </c:pt>
                <c:pt idx="101">
                  <c:v>55.513891303494667</c:v>
                </c:pt>
                <c:pt idx="102">
                  <c:v>55.829472800043192</c:v>
                </c:pt>
                <c:pt idx="103">
                  <c:v>55.409589549264432</c:v>
                </c:pt>
                <c:pt idx="104">
                  <c:v>55.448840979183522</c:v>
                </c:pt>
                <c:pt idx="105">
                  <c:v>55.469822652631024</c:v>
                </c:pt>
                <c:pt idx="106">
                  <c:v>55.424148261452522</c:v>
                </c:pt>
                <c:pt idx="107">
                  <c:v>55.345038788606779</c:v>
                </c:pt>
                <c:pt idx="108">
                  <c:v>55.380436441770144</c:v>
                </c:pt>
                <c:pt idx="109">
                  <c:v>55.488913120818943</c:v>
                </c:pt>
                <c:pt idx="110">
                  <c:v>55.481205567307533</c:v>
                </c:pt>
                <c:pt idx="111">
                  <c:v>55.723886453561242</c:v>
                </c:pt>
                <c:pt idx="112">
                  <c:v>55.40602123745375</c:v>
                </c:pt>
                <c:pt idx="113">
                  <c:v>55.542758946044245</c:v>
                </c:pt>
                <c:pt idx="114">
                  <c:v>55.570163580751164</c:v>
                </c:pt>
                <c:pt idx="115">
                  <c:v>55.526023563651265</c:v>
                </c:pt>
                <c:pt idx="116">
                  <c:v>55.486272570078988</c:v>
                </c:pt>
                <c:pt idx="117">
                  <c:v>55.559422962200678</c:v>
                </c:pt>
                <c:pt idx="118">
                  <c:v>55.463292642017215</c:v>
                </c:pt>
                <c:pt idx="119">
                  <c:v>55.381007371659891</c:v>
                </c:pt>
                <c:pt idx="120">
                  <c:v>55.479207312693568</c:v>
                </c:pt>
                <c:pt idx="121">
                  <c:v>55.546898187744674</c:v>
                </c:pt>
                <c:pt idx="122">
                  <c:v>55.420294484696804</c:v>
                </c:pt>
                <c:pt idx="123">
                  <c:v>55.510608456628717</c:v>
                </c:pt>
                <c:pt idx="124">
                  <c:v>55.421721809421321</c:v>
                </c:pt>
                <c:pt idx="125">
                  <c:v>55.535336857477546</c:v>
                </c:pt>
                <c:pt idx="126">
                  <c:v>55.409018619374692</c:v>
                </c:pt>
                <c:pt idx="127">
                  <c:v>55.448377098648166</c:v>
                </c:pt>
                <c:pt idx="128">
                  <c:v>55.525595366234029</c:v>
                </c:pt>
                <c:pt idx="129">
                  <c:v>55.539440416060152</c:v>
                </c:pt>
                <c:pt idx="130">
                  <c:v>55.52573809870654</c:v>
                </c:pt>
                <c:pt idx="131">
                  <c:v>55.464791332977683</c:v>
                </c:pt>
                <c:pt idx="132">
                  <c:v>55.833326576798896</c:v>
                </c:pt>
                <c:pt idx="133">
                  <c:v>55.525202851934914</c:v>
                </c:pt>
                <c:pt idx="134">
                  <c:v>55.575480365349215</c:v>
                </c:pt>
                <c:pt idx="135">
                  <c:v>55.67846184420933</c:v>
                </c:pt>
                <c:pt idx="136">
                  <c:v>55.411980318177797</c:v>
                </c:pt>
                <c:pt idx="137">
                  <c:v>55.385860275722592</c:v>
                </c:pt>
                <c:pt idx="138">
                  <c:v>55.416690489767994</c:v>
                </c:pt>
                <c:pt idx="139">
                  <c:v>55.679032774099078</c:v>
                </c:pt>
                <c:pt idx="140">
                  <c:v>55.467396200599829</c:v>
                </c:pt>
                <c:pt idx="141">
                  <c:v>55.38543207830535</c:v>
                </c:pt>
                <c:pt idx="142">
                  <c:v>55.458082906773548</c:v>
                </c:pt>
                <c:pt idx="143">
                  <c:v>55.593714438702676</c:v>
                </c:pt>
                <c:pt idx="144">
                  <c:v>55.432854942270929</c:v>
                </c:pt>
                <c:pt idx="145">
                  <c:v>55.484238632346589</c:v>
                </c:pt>
                <c:pt idx="146">
                  <c:v>55.357741978653401</c:v>
                </c:pt>
                <c:pt idx="147">
                  <c:v>55.489234268881802</c:v>
                </c:pt>
                <c:pt idx="148">
                  <c:v>55.493516243054742</c:v>
                </c:pt>
                <c:pt idx="149">
                  <c:v>55.491803453385806</c:v>
                </c:pt>
                <c:pt idx="150">
                  <c:v>55.419687871688929</c:v>
                </c:pt>
                <c:pt idx="151">
                  <c:v>55.45012557143523</c:v>
                </c:pt>
                <c:pt idx="152">
                  <c:v>55.486094154488349</c:v>
                </c:pt>
                <c:pt idx="153">
                  <c:v>55.384004753580832</c:v>
                </c:pt>
                <c:pt idx="154">
                  <c:v>55.442239602333466</c:v>
                </c:pt>
                <c:pt idx="155">
                  <c:v>55.558566567365894</c:v>
                </c:pt>
                <c:pt idx="156">
                  <c:v>55.415976827405721</c:v>
                </c:pt>
                <c:pt idx="157">
                  <c:v>55.423827113389663</c:v>
                </c:pt>
                <c:pt idx="158">
                  <c:v>55.692485309625788</c:v>
                </c:pt>
                <c:pt idx="159">
                  <c:v>55.475353535937856</c:v>
                </c:pt>
                <c:pt idx="160">
                  <c:v>55.522027054423333</c:v>
                </c:pt>
                <c:pt idx="161">
                  <c:v>55.429893243468115</c:v>
                </c:pt>
                <c:pt idx="162">
                  <c:v>55.443024630931674</c:v>
                </c:pt>
                <c:pt idx="163">
                  <c:v>55.50864588513258</c:v>
                </c:pt>
                <c:pt idx="164">
                  <c:v>55.521063610234478</c:v>
                </c:pt>
                <c:pt idx="165">
                  <c:v>55.501509261511188</c:v>
                </c:pt>
                <c:pt idx="166">
                  <c:v>55.496620674330366</c:v>
                </c:pt>
                <c:pt idx="167">
                  <c:v>55.524774654517685</c:v>
                </c:pt>
                <c:pt idx="168">
                  <c:v>55.502365656345667</c:v>
                </c:pt>
                <c:pt idx="169">
                  <c:v>55.532482208028803</c:v>
                </c:pt>
                <c:pt idx="170">
                  <c:v>55.561135751869898</c:v>
                </c:pt>
                <c:pt idx="171">
                  <c:v>55.446842724569258</c:v>
                </c:pt>
                <c:pt idx="172">
                  <c:v>55.35549394221254</c:v>
                </c:pt>
                <c:pt idx="173">
                  <c:v>55.61598070440219</c:v>
                </c:pt>
                <c:pt idx="174">
                  <c:v>55.523775527210702</c:v>
                </c:pt>
                <c:pt idx="175">
                  <c:v>55.478921847748538</c:v>
                </c:pt>
                <c:pt idx="176">
                  <c:v>55.398456416414824</c:v>
                </c:pt>
                <c:pt idx="177">
                  <c:v>55.548182779996679</c:v>
                </c:pt>
                <c:pt idx="178">
                  <c:v>55.594856298481865</c:v>
                </c:pt>
                <c:pt idx="179">
                  <c:v>55.531197615777103</c:v>
                </c:pt>
                <c:pt idx="180">
                  <c:v>56.16307427123639</c:v>
                </c:pt>
                <c:pt idx="181">
                  <c:v>55.487771261039462</c:v>
                </c:pt>
                <c:pt idx="182">
                  <c:v>55.547718899461032</c:v>
                </c:pt>
                <c:pt idx="183">
                  <c:v>55.502044508282815</c:v>
                </c:pt>
                <c:pt idx="184">
                  <c:v>55.454371862490341</c:v>
                </c:pt>
                <c:pt idx="185">
                  <c:v>55.604526423489439</c:v>
                </c:pt>
                <c:pt idx="186">
                  <c:v>55.376582665014432</c:v>
                </c:pt>
                <c:pt idx="187">
                  <c:v>54.769719875348997</c:v>
                </c:pt>
                <c:pt idx="188">
                  <c:v>55.499225541952207</c:v>
                </c:pt>
                <c:pt idx="189">
                  <c:v>55.458546787308904</c:v>
                </c:pt>
                <c:pt idx="190">
                  <c:v>55.359918648858013</c:v>
                </c:pt>
                <c:pt idx="191">
                  <c:v>55.529199361163144</c:v>
                </c:pt>
                <c:pt idx="192">
                  <c:v>55.528592748155276</c:v>
                </c:pt>
                <c:pt idx="193">
                  <c:v>55.364057890558442</c:v>
                </c:pt>
                <c:pt idx="194">
                  <c:v>55.352211095346576</c:v>
                </c:pt>
                <c:pt idx="195">
                  <c:v>55.535872104249158</c:v>
                </c:pt>
                <c:pt idx="196">
                  <c:v>55.509074082550114</c:v>
                </c:pt>
                <c:pt idx="197">
                  <c:v>55.541188888847216</c:v>
                </c:pt>
                <c:pt idx="198">
                  <c:v>55.471249977355242</c:v>
                </c:pt>
                <c:pt idx="199">
                  <c:v>55.462935810836235</c:v>
                </c:pt>
                <c:pt idx="200">
                  <c:v>55.376368566305658</c:v>
                </c:pt>
                <c:pt idx="201">
                  <c:v>55.501366529038677</c:v>
                </c:pt>
                <c:pt idx="202">
                  <c:v>55.492517115747766</c:v>
                </c:pt>
                <c:pt idx="203">
                  <c:v>57.41826363380877</c:v>
                </c:pt>
                <c:pt idx="204">
                  <c:v>55.374013480510719</c:v>
                </c:pt>
                <c:pt idx="205">
                  <c:v>55.475496268410367</c:v>
                </c:pt>
                <c:pt idx="206">
                  <c:v>55.51831601014014</c:v>
                </c:pt>
                <c:pt idx="207">
                  <c:v>55.579869388876553</c:v>
                </c:pt>
                <c:pt idx="208">
                  <c:v>55.427288375845961</c:v>
                </c:pt>
                <c:pt idx="209">
                  <c:v>55.466504122646931</c:v>
                </c:pt>
                <c:pt idx="210">
                  <c:v>55.480670320535907</c:v>
                </c:pt>
                <c:pt idx="211">
                  <c:v>54.988493072470241</c:v>
                </c:pt>
                <c:pt idx="212">
                  <c:v>55.480777369890284</c:v>
                </c:pt>
                <c:pt idx="213">
                  <c:v>55.343325998937537</c:v>
                </c:pt>
                <c:pt idx="214">
                  <c:v>55.550751964500385</c:v>
                </c:pt>
                <c:pt idx="215">
                  <c:v>55.471499759182137</c:v>
                </c:pt>
                <c:pt idx="216">
                  <c:v>55.382184914557513</c:v>
                </c:pt>
                <c:pt idx="217">
                  <c:v>55.434674781294554</c:v>
                </c:pt>
                <c:pt idx="218">
                  <c:v>56.449966540825962</c:v>
                </c:pt>
                <c:pt idx="219">
                  <c:v>55.516067973699279</c:v>
                </c:pt>
                <c:pt idx="220">
                  <c:v>55.61865693826028</c:v>
                </c:pt>
                <c:pt idx="221">
                  <c:v>55.480955785480624</c:v>
                </c:pt>
                <c:pt idx="222">
                  <c:v>55.508467469542246</c:v>
                </c:pt>
                <c:pt idx="223">
                  <c:v>55.662475807297035</c:v>
                </c:pt>
                <c:pt idx="224">
                  <c:v>55.627434985314643</c:v>
                </c:pt>
                <c:pt idx="225">
                  <c:v>55.538441288752864</c:v>
                </c:pt>
                <c:pt idx="226">
                  <c:v>55.736875108552603</c:v>
                </c:pt>
                <c:pt idx="227">
                  <c:v>55.579905071994681</c:v>
                </c:pt>
                <c:pt idx="228">
                  <c:v>55.626685639834555</c:v>
                </c:pt>
                <c:pt idx="229">
                  <c:v>55.618121691488668</c:v>
                </c:pt>
                <c:pt idx="230">
                  <c:v>55.712753320711343</c:v>
                </c:pt>
                <c:pt idx="231">
                  <c:v>55.676927470130728</c:v>
                </c:pt>
                <c:pt idx="232">
                  <c:v>55.568450791081929</c:v>
                </c:pt>
                <c:pt idx="233">
                  <c:v>55.569164453444188</c:v>
                </c:pt>
                <c:pt idx="234">
                  <c:v>55.73102307718262</c:v>
                </c:pt>
                <c:pt idx="235">
                  <c:v>55.582688355207161</c:v>
                </c:pt>
                <c:pt idx="236">
                  <c:v>55.778660039857265</c:v>
                </c:pt>
                <c:pt idx="237">
                  <c:v>55.741478230788402</c:v>
                </c:pt>
                <c:pt idx="238">
                  <c:v>55.517638030896002</c:v>
                </c:pt>
                <c:pt idx="239">
                  <c:v>55.638710850637061</c:v>
                </c:pt>
                <c:pt idx="240">
                  <c:v>55.50975206179394</c:v>
                </c:pt>
                <c:pt idx="241">
                  <c:v>55.609415010670254</c:v>
                </c:pt>
                <c:pt idx="242">
                  <c:v>55.904264615597853</c:v>
                </c:pt>
                <c:pt idx="243">
                  <c:v>55.57098429246782</c:v>
                </c:pt>
                <c:pt idx="244">
                  <c:v>55.592822360749786</c:v>
                </c:pt>
                <c:pt idx="245">
                  <c:v>54.505093871458925</c:v>
                </c:pt>
                <c:pt idx="246">
                  <c:v>55.67806932991023</c:v>
                </c:pt>
                <c:pt idx="247">
                  <c:v>55.718462619608808</c:v>
                </c:pt>
                <c:pt idx="248">
                  <c:v>55.627720450259666</c:v>
                </c:pt>
                <c:pt idx="249">
                  <c:v>55.521456124533593</c:v>
                </c:pt>
                <c:pt idx="250">
                  <c:v>55.61041413797723</c:v>
                </c:pt>
                <c:pt idx="251">
                  <c:v>55.673608940146636</c:v>
                </c:pt>
                <c:pt idx="252">
                  <c:v>55.678890041626559</c:v>
                </c:pt>
                <c:pt idx="253">
                  <c:v>55.639924076652505</c:v>
                </c:pt>
                <c:pt idx="254">
                  <c:v>55.627542034669027</c:v>
                </c:pt>
                <c:pt idx="255">
                  <c:v>55.669612430918711</c:v>
                </c:pt>
                <c:pt idx="256">
                  <c:v>55.666472316524967</c:v>
                </c:pt>
                <c:pt idx="257">
                  <c:v>55.490483178015673</c:v>
                </c:pt>
                <c:pt idx="258">
                  <c:v>55.729024822568654</c:v>
                </c:pt>
                <c:pt idx="259">
                  <c:v>55.789507707762155</c:v>
                </c:pt>
                <c:pt idx="260">
                  <c:v>55.71089779856959</c:v>
                </c:pt>
                <c:pt idx="261">
                  <c:v>55.582688355207161</c:v>
                </c:pt>
                <c:pt idx="262">
                  <c:v>55.748721903764455</c:v>
                </c:pt>
                <c:pt idx="263">
                  <c:v>55.660620285155289</c:v>
                </c:pt>
                <c:pt idx="264">
                  <c:v>55.765671384865598</c:v>
                </c:pt>
                <c:pt idx="265">
                  <c:v>55.675464462288389</c:v>
                </c:pt>
                <c:pt idx="266">
                  <c:v>55.53305313791855</c:v>
                </c:pt>
                <c:pt idx="267">
                  <c:v>55.767277125180755</c:v>
                </c:pt>
                <c:pt idx="268">
                  <c:v>55.659763890320818</c:v>
                </c:pt>
                <c:pt idx="269">
                  <c:v>55.597247067395244</c:v>
                </c:pt>
                <c:pt idx="270">
                  <c:v>55.585435955301506</c:v>
                </c:pt>
                <c:pt idx="271">
                  <c:v>55.590146126891689</c:v>
                </c:pt>
                <c:pt idx="272">
                  <c:v>55.545613595492675</c:v>
                </c:pt>
                <c:pt idx="273">
                  <c:v>55.688809948460722</c:v>
                </c:pt>
                <c:pt idx="274">
                  <c:v>55.635963250542709</c:v>
                </c:pt>
                <c:pt idx="275">
                  <c:v>55.564454281854005</c:v>
                </c:pt>
                <c:pt idx="276">
                  <c:v>55.635535053125174</c:v>
                </c:pt>
                <c:pt idx="277">
                  <c:v>55.692592358980171</c:v>
                </c:pt>
                <c:pt idx="278">
                  <c:v>55.647488897691417</c:v>
                </c:pt>
                <c:pt idx="279">
                  <c:v>55.638389702573903</c:v>
                </c:pt>
                <c:pt idx="280">
                  <c:v>55.73013099923002</c:v>
                </c:pt>
                <c:pt idx="281">
                  <c:v>55.728025695261678</c:v>
                </c:pt>
                <c:pt idx="282">
                  <c:v>55.602135654576067</c:v>
                </c:pt>
                <c:pt idx="283">
                  <c:v>55.622796179960709</c:v>
                </c:pt>
                <c:pt idx="284">
                  <c:v>55.660905750100312</c:v>
                </c:pt>
                <c:pt idx="285">
                  <c:v>55.806778336926435</c:v>
                </c:pt>
                <c:pt idx="286">
                  <c:v>55.728846406978029</c:v>
                </c:pt>
                <c:pt idx="287">
                  <c:v>55.605668283268919</c:v>
                </c:pt>
                <c:pt idx="288">
                  <c:v>55.215009506220717</c:v>
                </c:pt>
                <c:pt idx="289">
                  <c:v>55.7408359346624</c:v>
                </c:pt>
                <c:pt idx="290">
                  <c:v>55.703618442475701</c:v>
                </c:pt>
                <c:pt idx="291">
                  <c:v>55.761246678220452</c:v>
                </c:pt>
                <c:pt idx="292">
                  <c:v>55.752539997402046</c:v>
                </c:pt>
                <c:pt idx="293">
                  <c:v>55.624580335866213</c:v>
                </c:pt>
                <c:pt idx="294">
                  <c:v>55.659050227958552</c:v>
                </c:pt>
                <c:pt idx="295">
                  <c:v>55.668078056839818</c:v>
                </c:pt>
                <c:pt idx="296">
                  <c:v>55.666472316524967</c:v>
                </c:pt>
                <c:pt idx="297">
                  <c:v>55.675036264871153</c:v>
                </c:pt>
                <c:pt idx="298">
                  <c:v>55.719711528742387</c:v>
                </c:pt>
                <c:pt idx="299">
                  <c:v>55.780729660707486</c:v>
                </c:pt>
                <c:pt idx="300">
                  <c:v>55.734270240930456</c:v>
                </c:pt>
                <c:pt idx="301">
                  <c:v>55.599530786954226</c:v>
                </c:pt>
                <c:pt idx="302">
                  <c:v>55.70108494109013</c:v>
                </c:pt>
                <c:pt idx="303">
                  <c:v>55.727026567954695</c:v>
                </c:pt>
                <c:pt idx="304">
                  <c:v>55.577121788782215</c:v>
                </c:pt>
                <c:pt idx="305">
                  <c:v>55.697195481216283</c:v>
                </c:pt>
                <c:pt idx="306">
                  <c:v>55.691450499200684</c:v>
                </c:pt>
                <c:pt idx="307">
                  <c:v>55.465362262867444</c:v>
                </c:pt>
                <c:pt idx="308">
                  <c:v>55.64834529252618</c:v>
                </c:pt>
                <c:pt idx="309">
                  <c:v>55.57515921728637</c:v>
                </c:pt>
                <c:pt idx="310">
                  <c:v>55.679175506571589</c:v>
                </c:pt>
                <c:pt idx="311">
                  <c:v>55.827474545428927</c:v>
                </c:pt>
                <c:pt idx="312">
                  <c:v>55.684777756114677</c:v>
                </c:pt>
                <c:pt idx="313">
                  <c:v>55.678747309154353</c:v>
                </c:pt>
                <c:pt idx="314">
                  <c:v>55.665758654163</c:v>
                </c:pt>
                <c:pt idx="315">
                  <c:v>55.715893435104796</c:v>
                </c:pt>
                <c:pt idx="316">
                  <c:v>55.706580141278515</c:v>
                </c:pt>
                <c:pt idx="317">
                  <c:v>55.399562593076205</c:v>
                </c:pt>
                <c:pt idx="318">
                  <c:v>55.766527779700375</c:v>
                </c:pt>
                <c:pt idx="319">
                  <c:v>55.873862598969694</c:v>
                </c:pt>
                <c:pt idx="320">
                  <c:v>55.623973722858331</c:v>
                </c:pt>
                <c:pt idx="321">
                  <c:v>55.7469734309771</c:v>
                </c:pt>
                <c:pt idx="322">
                  <c:v>55.74354785163861</c:v>
                </c:pt>
                <c:pt idx="323">
                  <c:v>55.746830698504588</c:v>
                </c:pt>
                <c:pt idx="324">
                  <c:v>55.62540104758255</c:v>
                </c:pt>
                <c:pt idx="325">
                  <c:v>55.677605449374866</c:v>
                </c:pt>
                <c:pt idx="326">
                  <c:v>55.707900416648648</c:v>
                </c:pt>
                <c:pt idx="327">
                  <c:v>55.721745466474466</c:v>
                </c:pt>
                <c:pt idx="328">
                  <c:v>55.639924076652505</c:v>
                </c:pt>
                <c:pt idx="329">
                  <c:v>55.662547173533291</c:v>
                </c:pt>
                <c:pt idx="330">
                  <c:v>55.7015845047436</c:v>
                </c:pt>
                <c:pt idx="331">
                  <c:v>55.782834964675828</c:v>
                </c:pt>
                <c:pt idx="332">
                  <c:v>55.758570444362363</c:v>
                </c:pt>
                <c:pt idx="333">
                  <c:v>55.728132744616062</c:v>
                </c:pt>
                <c:pt idx="334">
                  <c:v>55.631253078952234</c:v>
                </c:pt>
                <c:pt idx="335">
                  <c:v>55.734270240930456</c:v>
                </c:pt>
                <c:pt idx="336">
                  <c:v>55.66365335019465</c:v>
                </c:pt>
                <c:pt idx="337">
                  <c:v>55.733734994158844</c:v>
                </c:pt>
                <c:pt idx="338">
                  <c:v>55.693520120051204</c:v>
                </c:pt>
                <c:pt idx="339">
                  <c:v>55.696017938318661</c:v>
                </c:pt>
                <c:pt idx="340">
                  <c:v>55.654910986258123</c:v>
                </c:pt>
                <c:pt idx="341">
                  <c:v>55.75671492222061</c:v>
                </c:pt>
                <c:pt idx="342">
                  <c:v>55.756821971574993</c:v>
                </c:pt>
                <c:pt idx="343">
                  <c:v>55.832220400137544</c:v>
                </c:pt>
                <c:pt idx="344">
                  <c:v>55.677355667547957</c:v>
                </c:pt>
                <c:pt idx="345">
                  <c:v>55.298971883129155</c:v>
                </c:pt>
                <c:pt idx="346">
                  <c:v>55.83022214552328</c:v>
                </c:pt>
                <c:pt idx="347">
                  <c:v>55.748293706347226</c:v>
                </c:pt>
                <c:pt idx="348">
                  <c:v>55.987049449608676</c:v>
                </c:pt>
                <c:pt idx="349">
                  <c:v>55.807777464233432</c:v>
                </c:pt>
                <c:pt idx="350">
                  <c:v>55.695018811011671</c:v>
                </c:pt>
                <c:pt idx="351">
                  <c:v>55.689166779642001</c:v>
                </c:pt>
                <c:pt idx="352">
                  <c:v>55.745617472488838</c:v>
                </c:pt>
                <c:pt idx="353">
                  <c:v>55.836074176893248</c:v>
                </c:pt>
                <c:pt idx="354">
                  <c:v>55.811524191634753</c:v>
                </c:pt>
                <c:pt idx="355">
                  <c:v>55.777375447605252</c:v>
                </c:pt>
                <c:pt idx="356">
                  <c:v>55.766670512172887</c:v>
                </c:pt>
                <c:pt idx="357">
                  <c:v>55.715037040270325</c:v>
                </c:pt>
                <c:pt idx="358">
                  <c:v>55.821515464704859</c:v>
                </c:pt>
                <c:pt idx="359">
                  <c:v>55.777375447605252</c:v>
                </c:pt>
                <c:pt idx="360">
                  <c:v>55.785725297242386</c:v>
                </c:pt>
                <c:pt idx="361">
                  <c:v>55.820623386752274</c:v>
                </c:pt>
                <c:pt idx="362">
                  <c:v>55.699764665719982</c:v>
                </c:pt>
                <c:pt idx="363">
                  <c:v>55.754145737716911</c:v>
                </c:pt>
                <c:pt idx="364">
                  <c:v>55.815806165807693</c:v>
                </c:pt>
                <c:pt idx="365">
                  <c:v>55.662796955359887</c:v>
                </c:pt>
                <c:pt idx="366">
                  <c:v>55.653055464116377</c:v>
                </c:pt>
                <c:pt idx="367">
                  <c:v>55.632680403676737</c:v>
                </c:pt>
                <c:pt idx="368">
                  <c:v>55.66732871135973</c:v>
                </c:pt>
                <c:pt idx="369">
                  <c:v>55.82990099746042</c:v>
                </c:pt>
                <c:pt idx="370">
                  <c:v>55.823370986846619</c:v>
                </c:pt>
                <c:pt idx="371">
                  <c:v>55.742013477560015</c:v>
                </c:pt>
                <c:pt idx="372">
                  <c:v>55.774092600739301</c:v>
                </c:pt>
                <c:pt idx="373">
                  <c:v>55.72973848493092</c:v>
                </c:pt>
                <c:pt idx="374">
                  <c:v>55.730059632993779</c:v>
                </c:pt>
                <c:pt idx="375">
                  <c:v>55.768097836897105</c:v>
                </c:pt>
                <c:pt idx="376">
                  <c:v>55.821515464704859</c:v>
                </c:pt>
                <c:pt idx="377">
                  <c:v>55.769418112267239</c:v>
                </c:pt>
                <c:pt idx="378">
                  <c:v>56.571860072283364</c:v>
                </c:pt>
                <c:pt idx="379">
                  <c:v>55.862515367411326</c:v>
                </c:pt>
                <c:pt idx="380">
                  <c:v>55.702762047640924</c:v>
                </c:pt>
                <c:pt idx="381">
                  <c:v>55.771808881180313</c:v>
                </c:pt>
                <c:pt idx="382">
                  <c:v>55.754288470189117</c:v>
                </c:pt>
                <c:pt idx="383">
                  <c:v>55.700050130664714</c:v>
                </c:pt>
                <c:pt idx="384">
                  <c:v>55.818482399665804</c:v>
                </c:pt>
                <c:pt idx="385">
                  <c:v>55.792968970218453</c:v>
                </c:pt>
                <c:pt idx="386">
                  <c:v>55.762745369180912</c:v>
                </c:pt>
                <c:pt idx="387">
                  <c:v>55.929242798273577</c:v>
                </c:pt>
                <c:pt idx="388">
                  <c:v>55.758392028771723</c:v>
                </c:pt>
                <c:pt idx="389">
                  <c:v>55.770238823983583</c:v>
                </c:pt>
                <c:pt idx="390">
                  <c:v>55.618371473315257</c:v>
                </c:pt>
                <c:pt idx="391">
                  <c:v>55.65177087186467</c:v>
                </c:pt>
                <c:pt idx="392">
                  <c:v>55.675036264871153</c:v>
                </c:pt>
                <c:pt idx="393">
                  <c:v>55.760747114566954</c:v>
                </c:pt>
                <c:pt idx="394">
                  <c:v>55.826047220704702</c:v>
                </c:pt>
                <c:pt idx="395">
                  <c:v>55.847742556514476</c:v>
                </c:pt>
                <c:pt idx="396">
                  <c:v>55.406699216697568</c:v>
                </c:pt>
                <c:pt idx="397">
                  <c:v>55.837751283444355</c:v>
                </c:pt>
                <c:pt idx="398">
                  <c:v>55.773664403322059</c:v>
                </c:pt>
                <c:pt idx="399">
                  <c:v>55.738266750158687</c:v>
                </c:pt>
                <c:pt idx="400">
                  <c:v>55.762709686062799</c:v>
                </c:pt>
                <c:pt idx="401">
                  <c:v>55.799249199005665</c:v>
                </c:pt>
                <c:pt idx="402">
                  <c:v>55.84053456665653</c:v>
                </c:pt>
                <c:pt idx="403">
                  <c:v>56.005783086615622</c:v>
                </c:pt>
                <c:pt idx="404">
                  <c:v>55.790935032486352</c:v>
                </c:pt>
                <c:pt idx="405">
                  <c:v>55.786831473903753</c:v>
                </c:pt>
                <c:pt idx="406">
                  <c:v>55.543187143461481</c:v>
                </c:pt>
                <c:pt idx="407">
                  <c:v>55.909973914495019</c:v>
                </c:pt>
                <c:pt idx="408">
                  <c:v>55.807955879823766</c:v>
                </c:pt>
                <c:pt idx="409">
                  <c:v>55.736411228016927</c:v>
                </c:pt>
                <c:pt idx="410">
                  <c:v>55.80381663812333</c:v>
                </c:pt>
                <c:pt idx="411">
                  <c:v>55.839464073113291</c:v>
                </c:pt>
                <c:pt idx="412">
                  <c:v>55.770096091511071</c:v>
                </c:pt>
                <c:pt idx="413">
                  <c:v>55.895843399724178</c:v>
                </c:pt>
                <c:pt idx="414">
                  <c:v>55.989368852285786</c:v>
                </c:pt>
                <c:pt idx="415">
                  <c:v>55.848028021459498</c:v>
                </c:pt>
                <c:pt idx="416">
                  <c:v>55.781264907479105</c:v>
                </c:pt>
                <c:pt idx="417">
                  <c:v>55.757821098881976</c:v>
                </c:pt>
                <c:pt idx="418">
                  <c:v>55.853915735947297</c:v>
                </c:pt>
                <c:pt idx="419">
                  <c:v>55.915825945864988</c:v>
                </c:pt>
                <c:pt idx="420">
                  <c:v>55.821515464704859</c:v>
                </c:pt>
                <c:pt idx="421">
                  <c:v>55.807491999288409</c:v>
                </c:pt>
                <c:pt idx="422">
                  <c:v>55.799820128895099</c:v>
                </c:pt>
                <c:pt idx="423">
                  <c:v>55.907154948164717</c:v>
                </c:pt>
                <c:pt idx="424">
                  <c:v>55.835753028830098</c:v>
                </c:pt>
                <c:pt idx="425">
                  <c:v>55.822050711476784</c:v>
                </c:pt>
                <c:pt idx="426">
                  <c:v>55.763958595196662</c:v>
                </c:pt>
                <c:pt idx="427">
                  <c:v>55.851881798215217</c:v>
                </c:pt>
                <c:pt idx="428">
                  <c:v>55.752896828583019</c:v>
                </c:pt>
                <c:pt idx="429">
                  <c:v>55.962392414996096</c:v>
                </c:pt>
                <c:pt idx="430">
                  <c:v>55.878287305615153</c:v>
                </c:pt>
                <c:pt idx="431">
                  <c:v>55.808384077241307</c:v>
                </c:pt>
                <c:pt idx="432">
                  <c:v>55.791934159793342</c:v>
                </c:pt>
                <c:pt idx="433">
                  <c:v>56.007602925638956</c:v>
                </c:pt>
                <c:pt idx="434">
                  <c:v>55.514604965856641</c:v>
                </c:pt>
                <c:pt idx="435">
                  <c:v>56.035328708409025</c:v>
                </c:pt>
                <c:pt idx="436">
                  <c:v>55.926852029360212</c:v>
                </c:pt>
                <c:pt idx="437">
                  <c:v>55.849169881238687</c:v>
                </c:pt>
                <c:pt idx="438">
                  <c:v>55.948511682051844</c:v>
                </c:pt>
                <c:pt idx="439">
                  <c:v>55.912971296416266</c:v>
                </c:pt>
                <c:pt idx="440">
                  <c:v>55.937985162210119</c:v>
                </c:pt>
                <c:pt idx="441">
                  <c:v>55.861159408923058</c:v>
                </c:pt>
                <c:pt idx="442">
                  <c:v>55.838036748389094</c:v>
                </c:pt>
                <c:pt idx="443">
                  <c:v>55.888706776102786</c:v>
                </c:pt>
                <c:pt idx="444">
                  <c:v>55.354887329204672</c:v>
                </c:pt>
                <c:pt idx="445">
                  <c:v>55.936664886839992</c:v>
                </c:pt>
                <c:pt idx="446">
                  <c:v>55.972633469893104</c:v>
                </c:pt>
                <c:pt idx="447">
                  <c:v>55.851203818971072</c:v>
                </c:pt>
                <c:pt idx="448">
                  <c:v>55.714894307797813</c:v>
                </c:pt>
                <c:pt idx="449">
                  <c:v>55.932097447722327</c:v>
                </c:pt>
                <c:pt idx="450">
                  <c:v>55.797821874281141</c:v>
                </c:pt>
                <c:pt idx="451">
                  <c:v>55.813772228075621</c:v>
                </c:pt>
                <c:pt idx="452">
                  <c:v>55.859625034844463</c:v>
                </c:pt>
                <c:pt idx="453">
                  <c:v>55.393318047407114</c:v>
                </c:pt>
                <c:pt idx="454">
                  <c:v>55.992473283561125</c:v>
                </c:pt>
                <c:pt idx="455">
                  <c:v>55.89630728025984</c:v>
                </c:pt>
                <c:pt idx="456">
                  <c:v>55.953114804287956</c:v>
                </c:pt>
                <c:pt idx="457">
                  <c:v>55.967673516476026</c:v>
                </c:pt>
                <c:pt idx="458">
                  <c:v>55.93213313084015</c:v>
                </c:pt>
                <c:pt idx="459">
                  <c:v>55.919679722620401</c:v>
                </c:pt>
                <c:pt idx="460">
                  <c:v>56.515016865137135</c:v>
                </c:pt>
                <c:pt idx="461">
                  <c:v>55.929742361927076</c:v>
                </c:pt>
                <c:pt idx="462">
                  <c:v>55.943444679280688</c:v>
                </c:pt>
                <c:pt idx="463">
                  <c:v>56.054454859715072</c:v>
                </c:pt>
                <c:pt idx="464">
                  <c:v>55.972062540003364</c:v>
                </c:pt>
                <c:pt idx="465">
                  <c:v>55.918823327785944</c:v>
                </c:pt>
                <c:pt idx="466">
                  <c:v>55.927565691722471</c:v>
                </c:pt>
                <c:pt idx="467">
                  <c:v>55.864906136324386</c:v>
                </c:pt>
                <c:pt idx="468">
                  <c:v>56.0882467725636</c:v>
                </c:pt>
                <c:pt idx="469">
                  <c:v>55.987620379498424</c:v>
                </c:pt>
                <c:pt idx="470">
                  <c:v>55.991045958836899</c:v>
                </c:pt>
                <c:pt idx="471">
                  <c:v>56.034008433039183</c:v>
                </c:pt>
                <c:pt idx="472">
                  <c:v>56.072903031776988</c:v>
                </c:pt>
                <c:pt idx="473">
                  <c:v>56.015524577859146</c:v>
                </c:pt>
                <c:pt idx="474">
                  <c:v>56.002607289104041</c:v>
                </c:pt>
                <c:pt idx="475">
                  <c:v>55.862336951820673</c:v>
                </c:pt>
                <c:pt idx="476">
                  <c:v>55.995042468064824</c:v>
                </c:pt>
                <c:pt idx="477">
                  <c:v>55.82319257125598</c:v>
                </c:pt>
                <c:pt idx="478">
                  <c:v>55.900410838842149</c:v>
                </c:pt>
                <c:pt idx="479">
                  <c:v>56.023945793732516</c:v>
                </c:pt>
                <c:pt idx="480">
                  <c:v>55.901409966149124</c:v>
                </c:pt>
                <c:pt idx="481">
                  <c:v>55.910687576857278</c:v>
                </c:pt>
                <c:pt idx="482">
                  <c:v>55.945799765075634</c:v>
                </c:pt>
                <c:pt idx="483">
                  <c:v>56.100093567775453</c:v>
                </c:pt>
                <c:pt idx="484">
                  <c:v>56.031296516062973</c:v>
                </c:pt>
                <c:pt idx="485">
                  <c:v>56.037612427968007</c:v>
                </c:pt>
                <c:pt idx="486">
                  <c:v>55.971527293231738</c:v>
                </c:pt>
                <c:pt idx="487">
                  <c:v>55.991188691309411</c:v>
                </c:pt>
                <c:pt idx="488">
                  <c:v>55.923390766903914</c:v>
                </c:pt>
                <c:pt idx="489">
                  <c:v>55.986371470364553</c:v>
                </c:pt>
                <c:pt idx="490">
                  <c:v>56.060449623557261</c:v>
                </c:pt>
                <c:pt idx="491">
                  <c:v>55.973918062144811</c:v>
                </c:pt>
                <c:pt idx="492">
                  <c:v>55.999217392883679</c:v>
                </c:pt>
                <c:pt idx="493">
                  <c:v>56.025051970393889</c:v>
                </c:pt>
                <c:pt idx="494">
                  <c:v>56.147338016150684</c:v>
                </c:pt>
                <c:pt idx="495">
                  <c:v>56.12607087775816</c:v>
                </c:pt>
                <c:pt idx="496">
                  <c:v>55.958645687594775</c:v>
                </c:pt>
                <c:pt idx="497">
                  <c:v>55.969529038617779</c:v>
                </c:pt>
                <c:pt idx="498">
                  <c:v>56.055561036376439</c:v>
                </c:pt>
                <c:pt idx="499">
                  <c:v>56.149407637000913</c:v>
                </c:pt>
                <c:pt idx="500">
                  <c:v>56.05841568582516</c:v>
                </c:pt>
                <c:pt idx="501">
                  <c:v>56.103412097759545</c:v>
                </c:pt>
                <c:pt idx="502">
                  <c:v>55.996220010962446</c:v>
                </c:pt>
                <c:pt idx="503">
                  <c:v>56.082965671083358</c:v>
                </c:pt>
                <c:pt idx="504">
                  <c:v>56.139915927583978</c:v>
                </c:pt>
                <c:pt idx="505">
                  <c:v>56.029904874456577</c:v>
                </c:pt>
                <c:pt idx="506">
                  <c:v>56.066836901698551</c:v>
                </c:pt>
                <c:pt idx="507">
                  <c:v>56.123144862073168</c:v>
                </c:pt>
                <c:pt idx="508">
                  <c:v>56.128104815490239</c:v>
                </c:pt>
                <c:pt idx="509">
                  <c:v>56.099415588531322</c:v>
                </c:pt>
                <c:pt idx="510">
                  <c:v>56.10494647183814</c:v>
                </c:pt>
                <c:pt idx="511">
                  <c:v>56.045034516534407</c:v>
                </c:pt>
                <c:pt idx="512">
                  <c:v>56.088710653098957</c:v>
                </c:pt>
                <c:pt idx="513">
                  <c:v>56.073973525320227</c:v>
                </c:pt>
                <c:pt idx="514">
                  <c:v>56.158364099645908</c:v>
                </c:pt>
                <c:pt idx="515">
                  <c:v>56.177169102889103</c:v>
                </c:pt>
                <c:pt idx="516">
                  <c:v>56.154653055362701</c:v>
                </c:pt>
                <c:pt idx="517">
                  <c:v>56.07069067845427</c:v>
                </c:pt>
                <c:pt idx="518">
                  <c:v>56.017308733764324</c:v>
                </c:pt>
                <c:pt idx="519">
                  <c:v>56.051172012849108</c:v>
                </c:pt>
                <c:pt idx="520">
                  <c:v>55.939662268761239</c:v>
                </c:pt>
                <c:pt idx="521">
                  <c:v>56.106409479680487</c:v>
                </c:pt>
                <c:pt idx="522">
                  <c:v>56.152333652685599</c:v>
                </c:pt>
                <c:pt idx="523">
                  <c:v>56.178061180841709</c:v>
                </c:pt>
                <c:pt idx="524">
                  <c:v>56.079111894327653</c:v>
                </c:pt>
                <c:pt idx="525">
                  <c:v>56.154688738480829</c:v>
                </c:pt>
                <c:pt idx="526">
                  <c:v>56.179631238038432</c:v>
                </c:pt>
                <c:pt idx="527">
                  <c:v>56.095990009192846</c:v>
                </c:pt>
                <c:pt idx="528">
                  <c:v>56.053741197352814</c:v>
                </c:pt>
                <c:pt idx="529">
                  <c:v>56.001215647497645</c:v>
                </c:pt>
                <c:pt idx="530">
                  <c:v>56.194867929470647</c:v>
                </c:pt>
                <c:pt idx="531">
                  <c:v>56.103983027649285</c:v>
                </c:pt>
                <c:pt idx="532">
                  <c:v>56.170317944212158</c:v>
                </c:pt>
                <c:pt idx="533">
                  <c:v>56.112083095459823</c:v>
                </c:pt>
                <c:pt idx="534">
                  <c:v>56.129674872686977</c:v>
                </c:pt>
                <c:pt idx="535">
                  <c:v>56.213458834005074</c:v>
                </c:pt>
                <c:pt idx="536">
                  <c:v>57.000806835061503</c:v>
                </c:pt>
                <c:pt idx="537">
                  <c:v>56.04713982050275</c:v>
                </c:pt>
                <c:pt idx="538">
                  <c:v>56.256564040679571</c:v>
                </c:pt>
                <c:pt idx="539">
                  <c:v>56.554981957418171</c:v>
                </c:pt>
                <c:pt idx="540">
                  <c:v>56.142520795206124</c:v>
                </c:pt>
                <c:pt idx="541">
                  <c:v>56.267090560521602</c:v>
                </c:pt>
                <c:pt idx="542">
                  <c:v>56.2347259723973</c:v>
                </c:pt>
                <c:pt idx="543">
                  <c:v>56.227839130602511</c:v>
                </c:pt>
                <c:pt idx="544">
                  <c:v>56.173029861188368</c:v>
                </c:pt>
                <c:pt idx="545">
                  <c:v>56.038718604629359</c:v>
                </c:pt>
                <c:pt idx="546">
                  <c:v>56.381847468357314</c:v>
                </c:pt>
                <c:pt idx="547">
                  <c:v>56.562154264157982</c:v>
                </c:pt>
                <c:pt idx="548">
                  <c:v>56.271550950285189</c:v>
                </c:pt>
                <c:pt idx="549">
                  <c:v>56.216028018508794</c:v>
                </c:pt>
                <c:pt idx="550">
                  <c:v>56.189051581219104</c:v>
                </c:pt>
                <c:pt idx="551">
                  <c:v>55.995470665482358</c:v>
                </c:pt>
                <c:pt idx="552">
                  <c:v>56.307519533338009</c:v>
                </c:pt>
                <c:pt idx="553">
                  <c:v>56.335530781053109</c:v>
                </c:pt>
                <c:pt idx="554">
                  <c:v>56.263522248710615</c:v>
                </c:pt>
                <c:pt idx="555">
                  <c:v>57.077275757167293</c:v>
                </c:pt>
                <c:pt idx="556">
                  <c:v>56.235261219168926</c:v>
                </c:pt>
                <c:pt idx="557">
                  <c:v>56.243147188270981</c:v>
                </c:pt>
                <c:pt idx="558">
                  <c:v>56.381347904703837</c:v>
                </c:pt>
                <c:pt idx="559">
                  <c:v>56.339027726627535</c:v>
                </c:pt>
                <c:pt idx="560">
                  <c:v>56.232692034665206</c:v>
                </c:pt>
                <c:pt idx="561">
                  <c:v>56.294637927701046</c:v>
                </c:pt>
                <c:pt idx="562">
                  <c:v>56.333318427730369</c:v>
                </c:pt>
                <c:pt idx="563">
                  <c:v>56.293210602976821</c:v>
                </c:pt>
                <c:pt idx="564">
                  <c:v>56.295922519953045</c:v>
                </c:pt>
                <c:pt idx="565">
                  <c:v>56.304486468298947</c:v>
                </c:pt>
                <c:pt idx="566">
                  <c:v>56.298955584992115</c:v>
                </c:pt>
                <c:pt idx="567">
                  <c:v>56.44108144441693</c:v>
                </c:pt>
                <c:pt idx="568">
                  <c:v>56.377601177302495</c:v>
                </c:pt>
                <c:pt idx="569">
                  <c:v>56.397440990970516</c:v>
                </c:pt>
                <c:pt idx="570">
                  <c:v>56.440653246999695</c:v>
                </c:pt>
                <c:pt idx="571">
                  <c:v>56.432981376606399</c:v>
                </c:pt>
                <c:pt idx="572">
                  <c:v>56.42652273222884</c:v>
                </c:pt>
                <c:pt idx="573">
                  <c:v>56.330891975698876</c:v>
                </c:pt>
                <c:pt idx="574">
                  <c:v>56.351623867319788</c:v>
                </c:pt>
                <c:pt idx="575">
                  <c:v>56.310195767196106</c:v>
                </c:pt>
                <c:pt idx="576">
                  <c:v>56.39083961412075</c:v>
                </c:pt>
                <c:pt idx="577">
                  <c:v>56.34891195034357</c:v>
                </c:pt>
                <c:pt idx="578">
                  <c:v>56.395977983128176</c:v>
                </c:pt>
                <c:pt idx="579">
                  <c:v>56.454248514998923</c:v>
                </c:pt>
                <c:pt idx="580">
                  <c:v>56.404292149647468</c:v>
                </c:pt>
                <c:pt idx="581">
                  <c:v>56.452500042211561</c:v>
                </c:pt>
                <c:pt idx="582">
                  <c:v>56.483472988729467</c:v>
                </c:pt>
                <c:pt idx="583">
                  <c:v>56.488076110965267</c:v>
                </c:pt>
                <c:pt idx="584">
                  <c:v>56.365897114563147</c:v>
                </c:pt>
                <c:pt idx="585">
                  <c:v>56.38013467868808</c:v>
                </c:pt>
                <c:pt idx="586">
                  <c:v>56.524615623908133</c:v>
                </c:pt>
                <c:pt idx="587">
                  <c:v>56.535070777513901</c:v>
                </c:pt>
                <c:pt idx="588">
                  <c:v>56.396263448073199</c:v>
                </c:pt>
                <c:pt idx="589">
                  <c:v>56.37728002923965</c:v>
                </c:pt>
                <c:pt idx="590">
                  <c:v>56.431875199945026</c:v>
                </c:pt>
                <c:pt idx="591">
                  <c:v>56.363434979413526</c:v>
                </c:pt>
                <c:pt idx="592">
                  <c:v>56.557301360095288</c:v>
                </c:pt>
                <c:pt idx="593">
                  <c:v>56.53471394633263</c:v>
                </c:pt>
                <c:pt idx="594">
                  <c:v>56.434230285740277</c:v>
                </c:pt>
                <c:pt idx="595">
                  <c:v>56.485471243343426</c:v>
                </c:pt>
                <c:pt idx="596">
                  <c:v>56.546453692190411</c:v>
                </c:pt>
                <c:pt idx="597">
                  <c:v>56.557408409449366</c:v>
                </c:pt>
                <c:pt idx="598">
                  <c:v>56.464489569895925</c:v>
                </c:pt>
                <c:pt idx="599">
                  <c:v>56.498174433390055</c:v>
                </c:pt>
                <c:pt idx="600">
                  <c:v>56.694360216748635</c:v>
                </c:pt>
                <c:pt idx="601">
                  <c:v>56.549736539056376</c:v>
                </c:pt>
                <c:pt idx="602">
                  <c:v>56.636232417350392</c:v>
                </c:pt>
                <c:pt idx="603">
                  <c:v>56.459386884006335</c:v>
                </c:pt>
                <c:pt idx="604">
                  <c:v>56.529753992915538</c:v>
                </c:pt>
                <c:pt idx="605">
                  <c:v>56.614501398422512</c:v>
                </c:pt>
                <c:pt idx="606">
                  <c:v>56.557301360095288</c:v>
                </c:pt>
                <c:pt idx="607">
                  <c:v>56.607792972218355</c:v>
                </c:pt>
                <c:pt idx="608">
                  <c:v>56.588595454676046</c:v>
                </c:pt>
                <c:pt idx="609">
                  <c:v>56.599835636880037</c:v>
                </c:pt>
                <c:pt idx="610">
                  <c:v>56.715127791487674</c:v>
                </c:pt>
                <c:pt idx="611">
                  <c:v>56.609791226832314</c:v>
                </c:pt>
                <c:pt idx="612">
                  <c:v>56.573251713889448</c:v>
                </c:pt>
                <c:pt idx="613">
                  <c:v>56.628382131366749</c:v>
                </c:pt>
                <c:pt idx="614">
                  <c:v>56.658498683049892</c:v>
                </c:pt>
                <c:pt idx="615">
                  <c:v>56.690577806229186</c:v>
                </c:pt>
                <c:pt idx="616">
                  <c:v>56.597801699147944</c:v>
                </c:pt>
                <c:pt idx="617">
                  <c:v>56.707848435393466</c:v>
                </c:pt>
                <c:pt idx="618">
                  <c:v>56.641513518830315</c:v>
                </c:pt>
                <c:pt idx="619">
                  <c:v>56.755092883768725</c:v>
                </c:pt>
                <c:pt idx="620">
                  <c:v>56.630487435335105</c:v>
                </c:pt>
                <c:pt idx="621">
                  <c:v>56.739427994919268</c:v>
                </c:pt>
                <c:pt idx="622">
                  <c:v>56.776003190979964</c:v>
                </c:pt>
                <c:pt idx="623">
                  <c:v>56.790276438223316</c:v>
                </c:pt>
                <c:pt idx="624">
                  <c:v>56.730971095927451</c:v>
                </c:pt>
                <c:pt idx="625">
                  <c:v>56.760088520303917</c:v>
                </c:pt>
                <c:pt idx="626">
                  <c:v>56.7969134981915</c:v>
                </c:pt>
                <c:pt idx="627">
                  <c:v>56.743817018446592</c:v>
                </c:pt>
                <c:pt idx="628">
                  <c:v>56.810080568773195</c:v>
                </c:pt>
                <c:pt idx="629">
                  <c:v>56.867316290218845</c:v>
                </c:pt>
                <c:pt idx="630">
                  <c:v>56.530931535813167</c:v>
                </c:pt>
                <c:pt idx="631">
                  <c:v>56.874738378785246</c:v>
                </c:pt>
                <c:pt idx="632">
                  <c:v>56.786065830286617</c:v>
                </c:pt>
                <c:pt idx="633">
                  <c:v>56.791239882412171</c:v>
                </c:pt>
                <c:pt idx="634">
                  <c:v>56.838341598314898</c:v>
                </c:pt>
                <c:pt idx="635">
                  <c:v>56.788527965435946</c:v>
                </c:pt>
                <c:pt idx="636">
                  <c:v>56.887441568831889</c:v>
                </c:pt>
                <c:pt idx="637">
                  <c:v>56.782105004176529</c:v>
                </c:pt>
                <c:pt idx="638">
                  <c:v>56.837164055417574</c:v>
                </c:pt>
                <c:pt idx="639">
                  <c:v>56.793630651325536</c:v>
                </c:pt>
                <c:pt idx="640">
                  <c:v>56.880982924454329</c:v>
                </c:pt>
                <c:pt idx="641">
                  <c:v>56.928976718309642</c:v>
                </c:pt>
                <c:pt idx="642">
                  <c:v>56.84187422700775</c:v>
                </c:pt>
                <c:pt idx="643">
                  <c:v>56.913418878814582</c:v>
                </c:pt>
                <c:pt idx="644">
                  <c:v>56.88572877916264</c:v>
                </c:pt>
                <c:pt idx="645">
                  <c:v>56.989031406085608</c:v>
                </c:pt>
                <c:pt idx="646">
                  <c:v>56.983643255251287</c:v>
                </c:pt>
                <c:pt idx="647">
                  <c:v>56.871705313746176</c:v>
                </c:pt>
                <c:pt idx="648">
                  <c:v>56.919556375129282</c:v>
                </c:pt>
                <c:pt idx="649">
                  <c:v>56.952920090560262</c:v>
                </c:pt>
                <c:pt idx="650">
                  <c:v>56.94867379950545</c:v>
                </c:pt>
                <c:pt idx="651">
                  <c:v>56.949637243694298</c:v>
                </c:pt>
                <c:pt idx="652">
                  <c:v>56.935399679569066</c:v>
                </c:pt>
                <c:pt idx="653">
                  <c:v>56.934650334088992</c:v>
                </c:pt>
                <c:pt idx="654">
                  <c:v>57.018505661643033</c:v>
                </c:pt>
                <c:pt idx="655">
                  <c:v>57.054581294050536</c:v>
                </c:pt>
                <c:pt idx="656">
                  <c:v>57.083520302836071</c:v>
                </c:pt>
                <c:pt idx="657">
                  <c:v>57.034170550492483</c:v>
                </c:pt>
                <c:pt idx="658">
                  <c:v>57.035026945327253</c:v>
                </c:pt>
                <c:pt idx="659">
                  <c:v>57.063395024223041</c:v>
                </c:pt>
                <c:pt idx="660">
                  <c:v>57.054438561578024</c:v>
                </c:pt>
                <c:pt idx="661">
                  <c:v>57.012617947155242</c:v>
                </c:pt>
                <c:pt idx="662">
                  <c:v>57.007622310620036</c:v>
                </c:pt>
                <c:pt idx="663">
                  <c:v>57.071958972569227</c:v>
                </c:pt>
                <c:pt idx="664">
                  <c:v>57.26693152991205</c:v>
                </c:pt>
                <c:pt idx="665">
                  <c:v>57.100112952756547</c:v>
                </c:pt>
                <c:pt idx="666">
                  <c:v>57.168017926516121</c:v>
                </c:pt>
                <c:pt idx="667">
                  <c:v>57.134796943557653</c:v>
                </c:pt>
                <c:pt idx="668">
                  <c:v>57.170765526610474</c:v>
                </c:pt>
                <c:pt idx="669">
                  <c:v>57.124769987369106</c:v>
                </c:pt>
                <c:pt idx="670">
                  <c:v>57.182433906231999</c:v>
                </c:pt>
                <c:pt idx="671">
                  <c:v>57.125626382203883</c:v>
                </c:pt>
                <c:pt idx="672">
                  <c:v>57.170158913602606</c:v>
                </c:pt>
                <c:pt idx="673">
                  <c:v>57.304791318224758</c:v>
                </c:pt>
                <c:pt idx="674">
                  <c:v>57.30707503778374</c:v>
                </c:pt>
                <c:pt idx="675">
                  <c:v>57.246378053881791</c:v>
                </c:pt>
                <c:pt idx="676">
                  <c:v>57.184574893318469</c:v>
                </c:pt>
                <c:pt idx="677">
                  <c:v>57.230677481914206</c:v>
                </c:pt>
                <c:pt idx="678">
                  <c:v>57.421261015729712</c:v>
                </c:pt>
                <c:pt idx="679">
                  <c:v>57.358030530442178</c:v>
                </c:pt>
                <c:pt idx="680">
                  <c:v>57.303756507799648</c:v>
                </c:pt>
                <c:pt idx="681">
                  <c:v>57.287806154005168</c:v>
                </c:pt>
                <c:pt idx="682">
                  <c:v>57.290339655391051</c:v>
                </c:pt>
                <c:pt idx="683">
                  <c:v>57.264255296053967</c:v>
                </c:pt>
                <c:pt idx="684">
                  <c:v>57.349181117151261</c:v>
                </c:pt>
                <c:pt idx="685">
                  <c:v>57.668759122927987</c:v>
                </c:pt>
                <c:pt idx="686">
                  <c:v>57.515286031944804</c:v>
                </c:pt>
                <c:pt idx="687">
                  <c:v>57.351893034127478</c:v>
                </c:pt>
                <c:pt idx="688">
                  <c:v>57.479174716419479</c:v>
                </c:pt>
                <c:pt idx="689">
                  <c:v>57.455909323412691</c:v>
                </c:pt>
                <c:pt idx="690">
                  <c:v>57.519175491818658</c:v>
                </c:pt>
                <c:pt idx="691">
                  <c:v>57.508327823913774</c:v>
                </c:pt>
                <c:pt idx="692">
                  <c:v>57.461939770373</c:v>
                </c:pt>
                <c:pt idx="693">
                  <c:v>57.490022384324355</c:v>
                </c:pt>
                <c:pt idx="694">
                  <c:v>57.503724701677676</c:v>
                </c:pt>
                <c:pt idx="695">
                  <c:v>57.651203028818664</c:v>
                </c:pt>
                <c:pt idx="696">
                  <c:v>57.501191200292091</c:v>
                </c:pt>
                <c:pt idx="697">
                  <c:v>57.487025002403122</c:v>
                </c:pt>
                <c:pt idx="698">
                  <c:v>57.547151056415316</c:v>
                </c:pt>
                <c:pt idx="699">
                  <c:v>57.639606015433699</c:v>
                </c:pt>
                <c:pt idx="700">
                  <c:v>56.775218162381755</c:v>
                </c:pt>
                <c:pt idx="701">
                  <c:v>57.597928133483421</c:v>
                </c:pt>
                <c:pt idx="702">
                  <c:v>57.597821084129038</c:v>
                </c:pt>
                <c:pt idx="703">
                  <c:v>57.566134475248866</c:v>
                </c:pt>
                <c:pt idx="704">
                  <c:v>57.664512831873175</c:v>
                </c:pt>
                <c:pt idx="705">
                  <c:v>57.747547447710886</c:v>
                </c:pt>
                <c:pt idx="706">
                  <c:v>58.061095006527005</c:v>
                </c:pt>
                <c:pt idx="707">
                  <c:v>57.631042067087812</c:v>
                </c:pt>
                <c:pt idx="708">
                  <c:v>57.619908934237898</c:v>
                </c:pt>
                <c:pt idx="709">
                  <c:v>57.789617843960272</c:v>
                </c:pt>
                <c:pt idx="710">
                  <c:v>57.855845711169053</c:v>
                </c:pt>
                <c:pt idx="711">
                  <c:v>57.835185185784397</c:v>
                </c:pt>
                <c:pt idx="712">
                  <c:v>57.746691052876116</c:v>
                </c:pt>
                <c:pt idx="713">
                  <c:v>57.784943355488224</c:v>
                </c:pt>
                <c:pt idx="714">
                  <c:v>57.922109261495947</c:v>
                </c:pt>
                <c:pt idx="715">
                  <c:v>57.776379407142322</c:v>
                </c:pt>
                <c:pt idx="716">
                  <c:v>57.967926385146676</c:v>
                </c:pt>
                <c:pt idx="717">
                  <c:v>57.832045071390944</c:v>
                </c:pt>
                <c:pt idx="718">
                  <c:v>57.941235412802008</c:v>
                </c:pt>
                <c:pt idx="719">
                  <c:v>57.895810803450097</c:v>
                </c:pt>
                <c:pt idx="720">
                  <c:v>58.032263047095867</c:v>
                </c:pt>
                <c:pt idx="721">
                  <c:v>58.066090643062211</c:v>
                </c:pt>
                <c:pt idx="722">
                  <c:v>58.09567194797404</c:v>
                </c:pt>
                <c:pt idx="723">
                  <c:v>57.959505169273285</c:v>
                </c:pt>
                <c:pt idx="724">
                  <c:v>57.984590401303407</c:v>
                </c:pt>
                <c:pt idx="725">
                  <c:v>58.07526120441598</c:v>
                </c:pt>
                <c:pt idx="726">
                  <c:v>58.291072702734098</c:v>
                </c:pt>
                <c:pt idx="727">
                  <c:v>58.102380374178182</c:v>
                </c:pt>
                <c:pt idx="728">
                  <c:v>58.110052244571477</c:v>
                </c:pt>
                <c:pt idx="729">
                  <c:v>58.068374362621199</c:v>
                </c:pt>
                <c:pt idx="730">
                  <c:v>58.094066207659189</c:v>
                </c:pt>
                <c:pt idx="731">
                  <c:v>58.267093647365655</c:v>
                </c:pt>
                <c:pt idx="732">
                  <c:v>58.293463471647463</c:v>
                </c:pt>
                <c:pt idx="733">
                  <c:v>58.229697739588318</c:v>
                </c:pt>
                <c:pt idx="734">
                  <c:v>58.276513990546015</c:v>
                </c:pt>
                <c:pt idx="735">
                  <c:v>58.296032656151176</c:v>
                </c:pt>
                <c:pt idx="736">
                  <c:v>58.142024318396373</c:v>
                </c:pt>
                <c:pt idx="737">
                  <c:v>58.324614833756023</c:v>
                </c:pt>
                <c:pt idx="738">
                  <c:v>58.374856664052189</c:v>
                </c:pt>
                <c:pt idx="739">
                  <c:v>58.339566060243214</c:v>
                </c:pt>
                <c:pt idx="740">
                  <c:v>58.307522620182056</c:v>
                </c:pt>
                <c:pt idx="741">
                  <c:v>58.533396757806841</c:v>
                </c:pt>
                <c:pt idx="742">
                  <c:v>58.549418477837271</c:v>
                </c:pt>
                <c:pt idx="743">
                  <c:v>58.530006861586493</c:v>
                </c:pt>
                <c:pt idx="744">
                  <c:v>58.531398503192577</c:v>
                </c:pt>
                <c:pt idx="745">
                  <c:v>58.578999782748795</c:v>
                </c:pt>
                <c:pt idx="746">
                  <c:v>58.683979516223168</c:v>
                </c:pt>
                <c:pt idx="747">
                  <c:v>58.709671361260853</c:v>
                </c:pt>
                <c:pt idx="748">
                  <c:v>58.623746412856576</c:v>
                </c:pt>
                <c:pt idx="749">
                  <c:v>58.617037986652122</c:v>
                </c:pt>
                <c:pt idx="750">
                  <c:v>58.698002981639625</c:v>
                </c:pt>
                <c:pt idx="751">
                  <c:v>58.78603323401255</c:v>
                </c:pt>
                <c:pt idx="752">
                  <c:v>58.80105582673599</c:v>
                </c:pt>
                <c:pt idx="753">
                  <c:v>58.744105570235376</c:v>
                </c:pt>
                <c:pt idx="754">
                  <c:v>58.699144841419127</c:v>
                </c:pt>
                <c:pt idx="755">
                  <c:v>58.679019562806083</c:v>
                </c:pt>
                <c:pt idx="756">
                  <c:v>58.894831061124194</c:v>
                </c:pt>
                <c:pt idx="757">
                  <c:v>58.93208423642902</c:v>
                </c:pt>
                <c:pt idx="758">
                  <c:v>58.905393264084353</c:v>
                </c:pt>
                <c:pt idx="759">
                  <c:v>58.756487612218855</c:v>
                </c:pt>
                <c:pt idx="760">
                  <c:v>58.815757271396578</c:v>
                </c:pt>
                <c:pt idx="761">
                  <c:v>58.867961673188894</c:v>
                </c:pt>
                <c:pt idx="762">
                  <c:v>59.047126609209762</c:v>
                </c:pt>
                <c:pt idx="763">
                  <c:v>58.971085884521209</c:v>
                </c:pt>
                <c:pt idx="764">
                  <c:v>58.933226096208521</c:v>
                </c:pt>
                <c:pt idx="765">
                  <c:v>58.937793535326492</c:v>
                </c:pt>
                <c:pt idx="766">
                  <c:v>59.898954004687589</c:v>
                </c:pt>
                <c:pt idx="767">
                  <c:v>59.14628999443228</c:v>
                </c:pt>
                <c:pt idx="768">
                  <c:v>59.095191769301628</c:v>
                </c:pt>
                <c:pt idx="769">
                  <c:v>59.277746601542852</c:v>
                </c:pt>
                <c:pt idx="770">
                  <c:v>59.042880318154936</c:v>
                </c:pt>
                <c:pt idx="771">
                  <c:v>59.070499051570629</c:v>
                </c:pt>
                <c:pt idx="772">
                  <c:v>59.3314140111775</c:v>
                </c:pt>
                <c:pt idx="773">
                  <c:v>59.358675913412213</c:v>
                </c:pt>
                <c:pt idx="774">
                  <c:v>59.239387249576666</c:v>
                </c:pt>
                <c:pt idx="775">
                  <c:v>59.122025474118807</c:v>
                </c:pt>
                <c:pt idx="776">
                  <c:v>59.203133201578524</c:v>
                </c:pt>
                <c:pt idx="777">
                  <c:v>59.244061738048721</c:v>
                </c:pt>
                <c:pt idx="778">
                  <c:v>59.36970199690743</c:v>
                </c:pt>
                <c:pt idx="779">
                  <c:v>59.451452020493448</c:v>
                </c:pt>
                <c:pt idx="780">
                  <c:v>59.462478103988673</c:v>
                </c:pt>
                <c:pt idx="781">
                  <c:v>59.354393939239266</c:v>
                </c:pt>
                <c:pt idx="782">
                  <c:v>59.501408385844613</c:v>
                </c:pt>
                <c:pt idx="783">
                  <c:v>59.479320535735738</c:v>
                </c:pt>
                <c:pt idx="784">
                  <c:v>59.598609199571285</c:v>
                </c:pt>
                <c:pt idx="785">
                  <c:v>59.603497786752115</c:v>
                </c:pt>
                <c:pt idx="786">
                  <c:v>59.518964479953929</c:v>
                </c:pt>
                <c:pt idx="787">
                  <c:v>59.444208347517396</c:v>
                </c:pt>
                <c:pt idx="788">
                  <c:v>59.525387441213347</c:v>
                </c:pt>
                <c:pt idx="789">
                  <c:v>59.736060570524053</c:v>
                </c:pt>
                <c:pt idx="790">
                  <c:v>59.788050873607602</c:v>
                </c:pt>
                <c:pt idx="791">
                  <c:v>59.728923946902363</c:v>
                </c:pt>
                <c:pt idx="792">
                  <c:v>59.783055237072389</c:v>
                </c:pt>
                <c:pt idx="793">
                  <c:v>59.780057855151448</c:v>
                </c:pt>
                <c:pt idx="794">
                  <c:v>60.319979115245836</c:v>
                </c:pt>
                <c:pt idx="795">
                  <c:v>59.943450852968482</c:v>
                </c:pt>
                <c:pt idx="796">
                  <c:v>60.170288434782123</c:v>
                </c:pt>
                <c:pt idx="797">
                  <c:v>59.97032024090408</c:v>
                </c:pt>
                <c:pt idx="798">
                  <c:v>60.059528036174321</c:v>
                </c:pt>
                <c:pt idx="799">
                  <c:v>60.187380648355777</c:v>
                </c:pt>
                <c:pt idx="800">
                  <c:v>60.153874200452286</c:v>
                </c:pt>
                <c:pt idx="801">
                  <c:v>60.143561779319022</c:v>
                </c:pt>
                <c:pt idx="802">
                  <c:v>60.199227443567935</c:v>
                </c:pt>
                <c:pt idx="803">
                  <c:v>60.22595409903073</c:v>
                </c:pt>
                <c:pt idx="804">
                  <c:v>60.43776908812093</c:v>
                </c:pt>
                <c:pt idx="805">
                  <c:v>60.441872646703239</c:v>
                </c:pt>
                <c:pt idx="806">
                  <c:v>60.551062988114303</c:v>
                </c:pt>
                <c:pt idx="807">
                  <c:v>60.333574383245065</c:v>
                </c:pt>
                <c:pt idx="808">
                  <c:v>60.243046312604704</c:v>
                </c:pt>
                <c:pt idx="809">
                  <c:v>60.375680462612586</c:v>
                </c:pt>
                <c:pt idx="810">
                  <c:v>60.78218254410087</c:v>
                </c:pt>
                <c:pt idx="811">
                  <c:v>60.672956519571692</c:v>
                </c:pt>
                <c:pt idx="812">
                  <c:v>60.554988131105958</c:v>
                </c:pt>
                <c:pt idx="813">
                  <c:v>60.528083060052538</c:v>
                </c:pt>
                <c:pt idx="814">
                  <c:v>60.761629068070306</c:v>
                </c:pt>
                <c:pt idx="815">
                  <c:v>60.757168678307018</c:v>
                </c:pt>
                <c:pt idx="816">
                  <c:v>61.674653011103885</c:v>
                </c:pt>
                <c:pt idx="817">
                  <c:v>60.962025459365883</c:v>
                </c:pt>
                <c:pt idx="818">
                  <c:v>60.292859945483634</c:v>
                </c:pt>
                <c:pt idx="819">
                  <c:v>60.652153261714524</c:v>
                </c:pt>
                <c:pt idx="820">
                  <c:v>60.851265060758081</c:v>
                </c:pt>
                <c:pt idx="821">
                  <c:v>61.163385294850293</c:v>
                </c:pt>
                <c:pt idx="822">
                  <c:v>61.216767239539919</c:v>
                </c:pt>
                <c:pt idx="823">
                  <c:v>60.936761811745129</c:v>
                </c:pt>
                <c:pt idx="824">
                  <c:v>61.211914335477232</c:v>
                </c:pt>
                <c:pt idx="825">
                  <c:v>61.28474357953607</c:v>
                </c:pt>
                <c:pt idx="826">
                  <c:v>61.563357365724478</c:v>
                </c:pt>
                <c:pt idx="827">
                  <c:v>61.799722340072854</c:v>
                </c:pt>
                <c:pt idx="828">
                  <c:v>61.805395955852198</c:v>
                </c:pt>
                <c:pt idx="829">
                  <c:v>61.718935760676004</c:v>
                </c:pt>
                <c:pt idx="830">
                  <c:v>62.069486712970651</c:v>
                </c:pt>
                <c:pt idx="831">
                  <c:v>62.24800935286553</c:v>
                </c:pt>
                <c:pt idx="832">
                  <c:v>62.250328755542625</c:v>
                </c:pt>
                <c:pt idx="833">
                  <c:v>62.345638364009439</c:v>
                </c:pt>
                <c:pt idx="834">
                  <c:v>62.377182240417113</c:v>
                </c:pt>
                <c:pt idx="835">
                  <c:v>62.489655428694142</c:v>
                </c:pt>
                <c:pt idx="836">
                  <c:v>62.753175255922848</c:v>
                </c:pt>
                <c:pt idx="837">
                  <c:v>62.800276971825568</c:v>
                </c:pt>
                <c:pt idx="838">
                  <c:v>62.57629403946067</c:v>
                </c:pt>
                <c:pt idx="839">
                  <c:v>63.092985589666696</c:v>
                </c:pt>
                <c:pt idx="840">
                  <c:v>63.096875049540543</c:v>
                </c:pt>
                <c:pt idx="841">
                  <c:v>63.279822396081165</c:v>
                </c:pt>
                <c:pt idx="842">
                  <c:v>63.204780798699588</c:v>
                </c:pt>
                <c:pt idx="843">
                  <c:v>63.344622938565422</c:v>
                </c:pt>
                <c:pt idx="844">
                  <c:v>63.531959308633368</c:v>
                </c:pt>
                <c:pt idx="845">
                  <c:v>63.770715051894832</c:v>
                </c:pt>
                <c:pt idx="846">
                  <c:v>63.885043762313607</c:v>
                </c:pt>
                <c:pt idx="847">
                  <c:v>63.96579465859233</c:v>
                </c:pt>
                <c:pt idx="848">
                  <c:v>62.797565054849358</c:v>
                </c:pt>
                <c:pt idx="849">
                  <c:v>64.235844496434851</c:v>
                </c:pt>
                <c:pt idx="850">
                  <c:v>64.476669860546821</c:v>
                </c:pt>
                <c:pt idx="851">
                  <c:v>64.557741904888402</c:v>
                </c:pt>
                <c:pt idx="852">
                  <c:v>63.859744431574732</c:v>
                </c:pt>
                <c:pt idx="853">
                  <c:v>64.746862430861555</c:v>
                </c:pt>
                <c:pt idx="854">
                  <c:v>64.912824613182593</c:v>
                </c:pt>
                <c:pt idx="855">
                  <c:v>65.086958229550433</c:v>
                </c:pt>
                <c:pt idx="856">
                  <c:v>65.181090295119617</c:v>
                </c:pt>
                <c:pt idx="857">
                  <c:v>64.809807451204364</c:v>
                </c:pt>
                <c:pt idx="858">
                  <c:v>65.397008842792118</c:v>
                </c:pt>
                <c:pt idx="859">
                  <c:v>65.449677125119791</c:v>
                </c:pt>
                <c:pt idx="860">
                  <c:v>65.646505204604367</c:v>
                </c:pt>
                <c:pt idx="861">
                  <c:v>65.767114143810062</c:v>
                </c:pt>
                <c:pt idx="862">
                  <c:v>65.692001180192236</c:v>
                </c:pt>
                <c:pt idx="863">
                  <c:v>65.664917693548162</c:v>
                </c:pt>
                <c:pt idx="864">
                  <c:v>66.097825282436403</c:v>
                </c:pt>
                <c:pt idx="865">
                  <c:v>66.288051985070908</c:v>
                </c:pt>
                <c:pt idx="866">
                  <c:v>66.490589363452955</c:v>
                </c:pt>
                <c:pt idx="867">
                  <c:v>66.431533802983978</c:v>
                </c:pt>
                <c:pt idx="868">
                  <c:v>66.450624271171606</c:v>
                </c:pt>
                <c:pt idx="869">
                  <c:v>66.704438290274936</c:v>
                </c:pt>
                <c:pt idx="870">
                  <c:v>66.915004370231244</c:v>
                </c:pt>
                <c:pt idx="871">
                  <c:v>67.680193154942557</c:v>
                </c:pt>
                <c:pt idx="872">
                  <c:v>66.804743535276955</c:v>
                </c:pt>
                <c:pt idx="873">
                  <c:v>67.046425294223695</c:v>
                </c:pt>
                <c:pt idx="874">
                  <c:v>66.819908860472907</c:v>
                </c:pt>
                <c:pt idx="875">
                  <c:v>67.28136294384754</c:v>
                </c:pt>
                <c:pt idx="876">
                  <c:v>67.416352179650673</c:v>
                </c:pt>
                <c:pt idx="877">
                  <c:v>67.492571319929866</c:v>
                </c:pt>
                <c:pt idx="878">
                  <c:v>67.502134395582743</c:v>
                </c:pt>
                <c:pt idx="879">
                  <c:v>67.712450693712171</c:v>
                </c:pt>
                <c:pt idx="880">
                  <c:v>67.863318917073514</c:v>
                </c:pt>
                <c:pt idx="881">
                  <c:v>67.96105497757182</c:v>
                </c:pt>
                <c:pt idx="882">
                  <c:v>68.021002615993396</c:v>
                </c:pt>
                <c:pt idx="883">
                  <c:v>68.076668280242302</c:v>
                </c:pt>
                <c:pt idx="884">
                  <c:v>68.042376803740297</c:v>
                </c:pt>
                <c:pt idx="885">
                  <c:v>68.174582756330949</c:v>
                </c:pt>
                <c:pt idx="886">
                  <c:v>68.523099770893211</c:v>
                </c:pt>
                <c:pt idx="887">
                  <c:v>68.574233679142282</c:v>
                </c:pt>
                <c:pt idx="888">
                  <c:v>68.597035191613415</c:v>
                </c:pt>
                <c:pt idx="889">
                  <c:v>68.78276582136651</c:v>
                </c:pt>
                <c:pt idx="890">
                  <c:v>68.988478997259833</c:v>
                </c:pt>
                <c:pt idx="891">
                  <c:v>69.095920865883528</c:v>
                </c:pt>
                <c:pt idx="892">
                  <c:v>69.300741963824265</c:v>
                </c:pt>
                <c:pt idx="893">
                  <c:v>69.293605340202873</c:v>
                </c:pt>
                <c:pt idx="894">
                  <c:v>69.274907386314055</c:v>
                </c:pt>
                <c:pt idx="895">
                  <c:v>69.464134961641591</c:v>
                </c:pt>
                <c:pt idx="896">
                  <c:v>69.683264989943794</c:v>
                </c:pt>
                <c:pt idx="897">
                  <c:v>69.833526600297262</c:v>
                </c:pt>
                <c:pt idx="898">
                  <c:v>69.860681453177591</c:v>
                </c:pt>
                <c:pt idx="899">
                  <c:v>69.876346342027048</c:v>
                </c:pt>
                <c:pt idx="900">
                  <c:v>70.027571396569371</c:v>
                </c:pt>
                <c:pt idx="901">
                  <c:v>70.281992028680563</c:v>
                </c:pt>
                <c:pt idx="902">
                  <c:v>70.308433219198633</c:v>
                </c:pt>
                <c:pt idx="903">
                  <c:v>70.379478307351974</c:v>
                </c:pt>
                <c:pt idx="904">
                  <c:v>70.391931715571715</c:v>
                </c:pt>
                <c:pt idx="905">
                  <c:v>70.773419931266147</c:v>
                </c:pt>
                <c:pt idx="906">
                  <c:v>70.767996097313713</c:v>
                </c:pt>
                <c:pt idx="907">
                  <c:v>71.106628888159946</c:v>
                </c:pt>
                <c:pt idx="908">
                  <c:v>71.083149396444981</c:v>
                </c:pt>
                <c:pt idx="909">
                  <c:v>71.173962932030079</c:v>
                </c:pt>
                <c:pt idx="910">
                  <c:v>71.292823398448419</c:v>
                </c:pt>
                <c:pt idx="911">
                  <c:v>71.504816803128932</c:v>
                </c:pt>
                <c:pt idx="912">
                  <c:v>71.547208347441469</c:v>
                </c:pt>
                <c:pt idx="913">
                  <c:v>71.767551601759124</c:v>
                </c:pt>
                <c:pt idx="914">
                  <c:v>71.869177122131276</c:v>
                </c:pt>
                <c:pt idx="915">
                  <c:v>72.062579622277383</c:v>
                </c:pt>
                <c:pt idx="916">
                  <c:v>72.122848408762096</c:v>
                </c:pt>
                <c:pt idx="917">
                  <c:v>71.997921812265631</c:v>
                </c:pt>
                <c:pt idx="918">
                  <c:v>72.34961462433948</c:v>
                </c:pt>
                <c:pt idx="919">
                  <c:v>72.414308117469659</c:v>
                </c:pt>
                <c:pt idx="920">
                  <c:v>72.659629554463024</c:v>
                </c:pt>
                <c:pt idx="921">
                  <c:v>72.765822513952855</c:v>
                </c:pt>
                <c:pt idx="922">
                  <c:v>72.84079274509817</c:v>
                </c:pt>
                <c:pt idx="923">
                  <c:v>73.120726806656705</c:v>
                </c:pt>
                <c:pt idx="924">
                  <c:v>73.619648164044946</c:v>
                </c:pt>
                <c:pt idx="925">
                  <c:v>73.360909874642672</c:v>
                </c:pt>
                <c:pt idx="926">
                  <c:v>73.35545035757211</c:v>
                </c:pt>
                <c:pt idx="927">
                  <c:v>73.452544121944413</c:v>
                </c:pt>
                <c:pt idx="928">
                  <c:v>73.558879813906742</c:v>
                </c:pt>
                <c:pt idx="929">
                  <c:v>73.728874188574139</c:v>
                </c:pt>
                <c:pt idx="930">
                  <c:v>73.853658052598092</c:v>
                </c:pt>
                <c:pt idx="931">
                  <c:v>74.01901362191127</c:v>
                </c:pt>
                <c:pt idx="932">
                  <c:v>74.166206484107533</c:v>
                </c:pt>
                <c:pt idx="933">
                  <c:v>74.192005378499601</c:v>
                </c:pt>
                <c:pt idx="934">
                  <c:v>74.407674144345521</c:v>
                </c:pt>
                <c:pt idx="935">
                  <c:v>74.61038993831788</c:v>
                </c:pt>
                <c:pt idx="936">
                  <c:v>74.605073153719829</c:v>
                </c:pt>
                <c:pt idx="937">
                  <c:v>74.766218115096308</c:v>
                </c:pt>
                <c:pt idx="938">
                  <c:v>74.906666867970003</c:v>
                </c:pt>
                <c:pt idx="939">
                  <c:v>75.028738815017732</c:v>
                </c:pt>
                <c:pt idx="940">
                  <c:v>75.185030872331524</c:v>
                </c:pt>
                <c:pt idx="941">
                  <c:v>75.228956790722663</c:v>
                </c:pt>
                <c:pt idx="942">
                  <c:v>75.441342709702596</c:v>
                </c:pt>
                <c:pt idx="943">
                  <c:v>75.456757816725144</c:v>
                </c:pt>
                <c:pt idx="944">
                  <c:v>75.626038529030296</c:v>
                </c:pt>
                <c:pt idx="945">
                  <c:v>76.456670152351862</c:v>
                </c:pt>
                <c:pt idx="946">
                  <c:v>75.90943385304513</c:v>
                </c:pt>
                <c:pt idx="947">
                  <c:v>75.972343190269825</c:v>
                </c:pt>
                <c:pt idx="948">
                  <c:v>76.131918094449574</c:v>
                </c:pt>
                <c:pt idx="949">
                  <c:v>76.371423183191425</c:v>
                </c:pt>
                <c:pt idx="950">
                  <c:v>76.661562616528826</c:v>
                </c:pt>
                <c:pt idx="951">
                  <c:v>76.774927882758476</c:v>
                </c:pt>
                <c:pt idx="952">
                  <c:v>76.735819185311897</c:v>
                </c:pt>
                <c:pt idx="953">
                  <c:v>76.755658998980209</c:v>
                </c:pt>
                <c:pt idx="954">
                  <c:v>77.043407663404253</c:v>
                </c:pt>
                <c:pt idx="955">
                  <c:v>76.938463613048313</c:v>
                </c:pt>
                <c:pt idx="956">
                  <c:v>76.643364226293798</c:v>
                </c:pt>
                <c:pt idx="957">
                  <c:v>76.986742871848648</c:v>
                </c:pt>
                <c:pt idx="958">
                  <c:v>76.913521113490717</c:v>
                </c:pt>
                <c:pt idx="959">
                  <c:v>76.781779041435414</c:v>
                </c:pt>
                <c:pt idx="960">
                  <c:v>76.837123557621183</c:v>
                </c:pt>
                <c:pt idx="961">
                  <c:v>76.840549136959353</c:v>
                </c:pt>
                <c:pt idx="962">
                  <c:v>76.87751684731947</c:v>
                </c:pt>
                <c:pt idx="963">
                  <c:v>76.522683920851861</c:v>
                </c:pt>
                <c:pt idx="964">
                  <c:v>77.012470400004474</c:v>
                </c:pt>
                <c:pt idx="965">
                  <c:v>76.943316517111001</c:v>
                </c:pt>
                <c:pt idx="966">
                  <c:v>76.993986544824423</c:v>
                </c:pt>
                <c:pt idx="967">
                  <c:v>77.005833340036588</c:v>
                </c:pt>
                <c:pt idx="968">
                  <c:v>77.219789316212939</c:v>
                </c:pt>
                <c:pt idx="969">
                  <c:v>77.39452954558864</c:v>
                </c:pt>
                <c:pt idx="970">
                  <c:v>77.138752954989187</c:v>
                </c:pt>
                <c:pt idx="971">
                  <c:v>77.377508698250935</c:v>
                </c:pt>
                <c:pt idx="972">
                  <c:v>77.364234578314864</c:v>
                </c:pt>
                <c:pt idx="973">
                  <c:v>77.507573663755124</c:v>
                </c:pt>
                <c:pt idx="974">
                  <c:v>77.555067893957244</c:v>
                </c:pt>
                <c:pt idx="975">
                  <c:v>77.816125586036335</c:v>
                </c:pt>
                <c:pt idx="976">
                  <c:v>77.645560281479504</c:v>
                </c:pt>
                <c:pt idx="977">
                  <c:v>77.698549711870015</c:v>
                </c:pt>
                <c:pt idx="978">
                  <c:v>77.811308365091776</c:v>
                </c:pt>
                <c:pt idx="979">
                  <c:v>77.899267251228437</c:v>
                </c:pt>
                <c:pt idx="980">
                  <c:v>77.966993809397678</c:v>
                </c:pt>
                <c:pt idx="981">
                  <c:v>78.059377402179805</c:v>
                </c:pt>
                <c:pt idx="982">
                  <c:v>78.108441689578356</c:v>
                </c:pt>
                <c:pt idx="983">
                  <c:v>78.269301186010111</c:v>
                </c:pt>
                <c:pt idx="984">
                  <c:v>78.356831874729252</c:v>
                </c:pt>
                <c:pt idx="985">
                  <c:v>78.343272289848144</c:v>
                </c:pt>
                <c:pt idx="986">
                  <c:v>78.446753332361752</c:v>
                </c:pt>
                <c:pt idx="987">
                  <c:v>78.489680123445893</c:v>
                </c:pt>
                <c:pt idx="988">
                  <c:v>78.545666935757666</c:v>
                </c:pt>
                <c:pt idx="989">
                  <c:v>78.735643856565602</c:v>
                </c:pt>
                <c:pt idx="990">
                  <c:v>78.743494142549238</c:v>
                </c:pt>
                <c:pt idx="991">
                  <c:v>78.719657819652994</c:v>
                </c:pt>
                <c:pt idx="992">
                  <c:v>78.844120535614394</c:v>
                </c:pt>
                <c:pt idx="993">
                  <c:v>78.930330948963686</c:v>
                </c:pt>
                <c:pt idx="994">
                  <c:v>78.829847288371042</c:v>
                </c:pt>
                <c:pt idx="995">
                  <c:v>78.758338319682323</c:v>
                </c:pt>
                <c:pt idx="996">
                  <c:v>78.709952011527605</c:v>
                </c:pt>
                <c:pt idx="997">
                  <c:v>78.694929418804151</c:v>
                </c:pt>
                <c:pt idx="998">
                  <c:v>78.707775341323</c:v>
                </c:pt>
                <c:pt idx="999">
                  <c:v>78.598156802494714</c:v>
                </c:pt>
                <c:pt idx="1000">
                  <c:v>78.470018725368234</c:v>
                </c:pt>
                <c:pt idx="1001">
                  <c:v>77.872504912647216</c:v>
                </c:pt>
                <c:pt idx="1002">
                  <c:v>78.0456750848262</c:v>
                </c:pt>
                <c:pt idx="1003">
                  <c:v>77.989723955632556</c:v>
                </c:pt>
                <c:pt idx="1004">
                  <c:v>77.908330763227823</c:v>
                </c:pt>
                <c:pt idx="1005">
                  <c:v>77.779229241912489</c:v>
                </c:pt>
                <c:pt idx="1006">
                  <c:v>77.562204517578635</c:v>
                </c:pt>
                <c:pt idx="1007">
                  <c:v>77.462898399883898</c:v>
                </c:pt>
                <c:pt idx="1008">
                  <c:v>77.489268224165713</c:v>
                </c:pt>
                <c:pt idx="1009">
                  <c:v>77.473888800260994</c:v>
                </c:pt>
                <c:pt idx="1010">
                  <c:v>77.368837700550671</c:v>
                </c:pt>
                <c:pt idx="1011">
                  <c:v>77.247657831455527</c:v>
                </c:pt>
                <c:pt idx="1012">
                  <c:v>77.296436653909367</c:v>
                </c:pt>
                <c:pt idx="1013">
                  <c:v>77.371656666881265</c:v>
                </c:pt>
                <c:pt idx="1014">
                  <c:v>77.390640085714807</c:v>
                </c:pt>
                <c:pt idx="1015">
                  <c:v>77.296186872082473</c:v>
                </c:pt>
                <c:pt idx="1016">
                  <c:v>77.322735111954913</c:v>
                </c:pt>
                <c:pt idx="1017">
                  <c:v>77.47028480533217</c:v>
                </c:pt>
                <c:pt idx="1018">
                  <c:v>77.571910325704323</c:v>
                </c:pt>
                <c:pt idx="1019">
                  <c:v>77.570911198397042</c:v>
                </c:pt>
                <c:pt idx="1020">
                  <c:v>77.509821700195985</c:v>
                </c:pt>
                <c:pt idx="1021">
                  <c:v>77.727203255710819</c:v>
                </c:pt>
                <c:pt idx="1022">
                  <c:v>77.87678688682017</c:v>
                </c:pt>
                <c:pt idx="1023">
                  <c:v>78.00728004974188</c:v>
                </c:pt>
                <c:pt idx="1024">
                  <c:v>78.042249505487717</c:v>
                </c:pt>
                <c:pt idx="1025">
                  <c:v>78.250103668467801</c:v>
                </c:pt>
                <c:pt idx="1026">
                  <c:v>78.356225261721377</c:v>
                </c:pt>
                <c:pt idx="1027">
                  <c:v>78.542526821364234</c:v>
                </c:pt>
                <c:pt idx="1028">
                  <c:v>78.628166304823779</c:v>
                </c:pt>
                <c:pt idx="1029">
                  <c:v>78.651253282239622</c:v>
                </c:pt>
                <c:pt idx="1030">
                  <c:v>78.867778442919999</c:v>
                </c:pt>
                <c:pt idx="1031">
                  <c:v>79.041234080043694</c:v>
                </c:pt>
                <c:pt idx="1032">
                  <c:v>79.169265107815789</c:v>
                </c:pt>
                <c:pt idx="1033">
                  <c:v>78.780426169791198</c:v>
                </c:pt>
                <c:pt idx="1034">
                  <c:v>79.32052584547624</c:v>
                </c:pt>
                <c:pt idx="1035">
                  <c:v>79.528808205873574</c:v>
                </c:pt>
                <c:pt idx="1036">
                  <c:v>79.698053235060584</c:v>
                </c:pt>
                <c:pt idx="1037">
                  <c:v>79.722924368381925</c:v>
                </c:pt>
                <c:pt idx="1038">
                  <c:v>79.829545525288978</c:v>
                </c:pt>
                <c:pt idx="1039">
                  <c:v>79.98608736442965</c:v>
                </c:pt>
                <c:pt idx="1040">
                  <c:v>80.144841556892771</c:v>
                </c:pt>
                <c:pt idx="1041">
                  <c:v>80.172246191599683</c:v>
                </c:pt>
                <c:pt idx="1042">
                  <c:v>80.185912825835175</c:v>
                </c:pt>
                <c:pt idx="1043">
                  <c:v>80.389485014642318</c:v>
                </c:pt>
                <c:pt idx="1044">
                  <c:v>80.572575093655161</c:v>
                </c:pt>
                <c:pt idx="1045">
                  <c:v>80.771008913454594</c:v>
                </c:pt>
                <c:pt idx="1046">
                  <c:v>80.905569951840477</c:v>
                </c:pt>
                <c:pt idx="1047">
                  <c:v>80.876595259936522</c:v>
                </c:pt>
                <c:pt idx="1048">
                  <c:v>81.042628808493816</c:v>
                </c:pt>
                <c:pt idx="1049">
                  <c:v>81.18107930675356</c:v>
                </c:pt>
                <c:pt idx="1050">
                  <c:v>81.244131376450753</c:v>
                </c:pt>
                <c:pt idx="1051">
                  <c:v>81.283703954432696</c:v>
                </c:pt>
                <c:pt idx="1052">
                  <c:v>81.456874126611382</c:v>
                </c:pt>
                <c:pt idx="1053">
                  <c:v>81.67903721995296</c:v>
                </c:pt>
                <c:pt idx="1054">
                  <c:v>81.712186836675187</c:v>
                </c:pt>
                <c:pt idx="1055">
                  <c:v>81.785123130088394</c:v>
                </c:pt>
                <c:pt idx="1056">
                  <c:v>81.8259446172042</c:v>
                </c:pt>
                <c:pt idx="1057">
                  <c:v>82.059312209631344</c:v>
                </c:pt>
                <c:pt idx="1058">
                  <c:v>82.187735751702846</c:v>
                </c:pt>
                <c:pt idx="1059">
                  <c:v>82.20304380937101</c:v>
                </c:pt>
                <c:pt idx="1060">
                  <c:v>82.32351001610418</c:v>
                </c:pt>
                <c:pt idx="1061">
                  <c:v>82.580535515837227</c:v>
                </c:pt>
                <c:pt idx="1062">
                  <c:v>82.750458524268367</c:v>
                </c:pt>
                <c:pt idx="1063">
                  <c:v>82.904859376322264</c:v>
                </c:pt>
                <c:pt idx="1064">
                  <c:v>82.888730606937472</c:v>
                </c:pt>
                <c:pt idx="1065">
                  <c:v>83.148360974292331</c:v>
                </c:pt>
                <c:pt idx="1066">
                  <c:v>83.398285533521815</c:v>
                </c:pt>
                <c:pt idx="1067">
                  <c:v>83.419802453740942</c:v>
                </c:pt>
                <c:pt idx="1068">
                  <c:v>83.620270211272754</c:v>
                </c:pt>
                <c:pt idx="1069">
                  <c:v>83.665302306325273</c:v>
                </c:pt>
                <c:pt idx="1070">
                  <c:v>83.889249555572036</c:v>
                </c:pt>
                <c:pt idx="1071">
                  <c:v>84.066951483750557</c:v>
                </c:pt>
                <c:pt idx="1072">
                  <c:v>84.410365812423535</c:v>
                </c:pt>
                <c:pt idx="1073">
                  <c:v>84.180709264279287</c:v>
                </c:pt>
                <c:pt idx="1074">
                  <c:v>84.420678233556785</c:v>
                </c:pt>
                <c:pt idx="1075">
                  <c:v>84.613045923277795</c:v>
                </c:pt>
                <c:pt idx="1076">
                  <c:v>84.685304237446871</c:v>
                </c:pt>
                <c:pt idx="1077">
                  <c:v>84.846056684523944</c:v>
                </c:pt>
                <c:pt idx="1078">
                  <c:v>85.002313058719594</c:v>
                </c:pt>
                <c:pt idx="1079">
                  <c:v>85.221228988313044</c:v>
                </c:pt>
                <c:pt idx="1080">
                  <c:v>85.393364350066918</c:v>
                </c:pt>
                <c:pt idx="1081">
                  <c:v>85.479324981589613</c:v>
                </c:pt>
                <c:pt idx="1082">
                  <c:v>85.722362699024004</c:v>
                </c:pt>
                <c:pt idx="1083">
                  <c:v>85.998442983826848</c:v>
                </c:pt>
                <c:pt idx="1084">
                  <c:v>86.295469258959045</c:v>
                </c:pt>
                <c:pt idx="1085">
                  <c:v>86.39591723643359</c:v>
                </c:pt>
                <c:pt idx="1086">
                  <c:v>86.569194457966944</c:v>
                </c:pt>
                <c:pt idx="1087">
                  <c:v>86.862688104406288</c:v>
                </c:pt>
                <c:pt idx="1088">
                  <c:v>87.080961737874034</c:v>
                </c:pt>
                <c:pt idx="1089">
                  <c:v>87.171668224105048</c:v>
                </c:pt>
                <c:pt idx="1090">
                  <c:v>87.250456548887641</c:v>
                </c:pt>
                <c:pt idx="1091">
                  <c:v>87.458417761222108</c:v>
                </c:pt>
                <c:pt idx="1092">
                  <c:v>87.709377130876703</c:v>
                </c:pt>
                <c:pt idx="1093">
                  <c:v>87.756157698716592</c:v>
                </c:pt>
                <c:pt idx="1094">
                  <c:v>87.878657843181841</c:v>
                </c:pt>
                <c:pt idx="1095">
                  <c:v>88.072488540745169</c:v>
                </c:pt>
                <c:pt idx="1096">
                  <c:v>88.270601212481765</c:v>
                </c:pt>
                <c:pt idx="1097">
                  <c:v>88.473531105162905</c:v>
                </c:pt>
                <c:pt idx="1098">
                  <c:v>88.472674710328135</c:v>
                </c:pt>
                <c:pt idx="1099">
                  <c:v>88.633819671704615</c:v>
                </c:pt>
                <c:pt idx="1100">
                  <c:v>88.854377024731335</c:v>
                </c:pt>
                <c:pt idx="1101">
                  <c:v>89.018091170611527</c:v>
                </c:pt>
                <c:pt idx="1102">
                  <c:v>89.049527997664796</c:v>
                </c:pt>
                <c:pt idx="1103">
                  <c:v>89.125425989880839</c:v>
                </c:pt>
                <c:pt idx="1104">
                  <c:v>89.278863397745894</c:v>
                </c:pt>
                <c:pt idx="1105">
                  <c:v>89.515049956503631</c:v>
                </c:pt>
                <c:pt idx="1106">
                  <c:v>89.646827711677062</c:v>
                </c:pt>
                <c:pt idx="1107">
                  <c:v>89.579707766515682</c:v>
                </c:pt>
                <c:pt idx="1108">
                  <c:v>89.72829227031805</c:v>
                </c:pt>
                <c:pt idx="1109">
                  <c:v>89.932720853959651</c:v>
                </c:pt>
                <c:pt idx="1110">
                  <c:v>90.156953568151451</c:v>
                </c:pt>
                <c:pt idx="1111">
                  <c:v>90.233743638320078</c:v>
                </c:pt>
                <c:pt idx="1112">
                  <c:v>90.297794835324268</c:v>
                </c:pt>
                <c:pt idx="1113">
                  <c:v>90.554463503876022</c:v>
                </c:pt>
                <c:pt idx="1114">
                  <c:v>90.752968689911697</c:v>
                </c:pt>
                <c:pt idx="1115">
                  <c:v>90.725635421441041</c:v>
                </c:pt>
                <c:pt idx="1116">
                  <c:v>90.75828547451006</c:v>
                </c:pt>
                <c:pt idx="1117">
                  <c:v>90.991902848764099</c:v>
                </c:pt>
                <c:pt idx="1118">
                  <c:v>91.262987497031716</c:v>
                </c:pt>
                <c:pt idx="1119">
                  <c:v>91.363007277088712</c:v>
                </c:pt>
                <c:pt idx="1120">
                  <c:v>91.362579079671477</c:v>
                </c:pt>
                <c:pt idx="1121">
                  <c:v>91.590273056319589</c:v>
                </c:pt>
                <c:pt idx="1122">
                  <c:v>91.901108698159788</c:v>
                </c:pt>
                <c:pt idx="1123">
                  <c:v>92.090942886495199</c:v>
                </c:pt>
                <c:pt idx="1124">
                  <c:v>92.092512943691915</c:v>
                </c:pt>
                <c:pt idx="1125">
                  <c:v>92.154601569200267</c:v>
                </c:pt>
                <c:pt idx="1126">
                  <c:v>92.392393868272862</c:v>
                </c:pt>
                <c:pt idx="1127">
                  <c:v>92.620623091692579</c:v>
                </c:pt>
                <c:pt idx="1128">
                  <c:v>92.712293022112448</c:v>
                </c:pt>
                <c:pt idx="1129">
                  <c:v>92.870012404150458</c:v>
                </c:pt>
                <c:pt idx="1130">
                  <c:v>93.005287104898599</c:v>
                </c:pt>
                <c:pt idx="1131">
                  <c:v>93.204398903942163</c:v>
                </c:pt>
                <c:pt idx="1132">
                  <c:v>93.257102869387964</c:v>
                </c:pt>
                <c:pt idx="1133">
                  <c:v>93.292357790078825</c:v>
                </c:pt>
                <c:pt idx="1134">
                  <c:v>93.575967212802141</c:v>
                </c:pt>
                <c:pt idx="1135">
                  <c:v>93.790101604569458</c:v>
                </c:pt>
                <c:pt idx="1136">
                  <c:v>93.978330052589982</c:v>
                </c:pt>
                <c:pt idx="1137">
                  <c:v>94.041239389814379</c:v>
                </c:pt>
                <c:pt idx="1138">
                  <c:v>94.137191294407486</c:v>
                </c:pt>
                <c:pt idx="1139">
                  <c:v>94.440319382736277</c:v>
                </c:pt>
                <c:pt idx="1140">
                  <c:v>94.744232499663255</c:v>
                </c:pt>
                <c:pt idx="1141">
                  <c:v>94.866518545420064</c:v>
                </c:pt>
                <c:pt idx="1142">
                  <c:v>94.946769878045288</c:v>
                </c:pt>
                <c:pt idx="1143">
                  <c:v>95.252181685932769</c:v>
                </c:pt>
                <c:pt idx="1144">
                  <c:v>95.620038950509837</c:v>
                </c:pt>
                <c:pt idx="1145">
                  <c:v>95.834994053993469</c:v>
                </c:pt>
                <c:pt idx="1146">
                  <c:v>95.788284852389864</c:v>
                </c:pt>
                <c:pt idx="1147">
                  <c:v>95.980117295339255</c:v>
                </c:pt>
                <c:pt idx="1148">
                  <c:v>96.345726523475463</c:v>
                </c:pt>
                <c:pt idx="1149">
                  <c:v>96.68121919992825</c:v>
                </c:pt>
                <c:pt idx="1150">
                  <c:v>96.269007819542779</c:v>
                </c:pt>
                <c:pt idx="1151">
                  <c:v>96.849393735572022</c:v>
                </c:pt>
                <c:pt idx="1152">
                  <c:v>97.154805543459787</c:v>
                </c:pt>
                <c:pt idx="1153">
                  <c:v>97.475561092133844</c:v>
                </c:pt>
                <c:pt idx="1154">
                  <c:v>97.662790412847414</c:v>
                </c:pt>
                <c:pt idx="1155">
                  <c:v>97.616438042424775</c:v>
                </c:pt>
                <c:pt idx="1156">
                  <c:v>97.769161787927857</c:v>
                </c:pt>
                <c:pt idx="1157">
                  <c:v>98.092879035405048</c:v>
                </c:pt>
                <c:pt idx="1158">
                  <c:v>98.374739985341293</c:v>
                </c:pt>
                <c:pt idx="1159">
                  <c:v>98.431440460015324</c:v>
                </c:pt>
                <c:pt idx="1160">
                  <c:v>98.49620531938146</c:v>
                </c:pt>
                <c:pt idx="1161">
                  <c:v>98.758726019303182</c:v>
                </c:pt>
                <c:pt idx="1162">
                  <c:v>99.038588714625476</c:v>
                </c:pt>
                <c:pt idx="1163">
                  <c:v>99.137359585548893</c:v>
                </c:pt>
                <c:pt idx="1164">
                  <c:v>99.225425521039625</c:v>
                </c:pt>
                <c:pt idx="1165">
                  <c:v>99.373474778070374</c:v>
                </c:pt>
                <c:pt idx="1166">
                  <c:v>99.634639519504148</c:v>
                </c:pt>
                <c:pt idx="1167">
                  <c:v>99.753000422268684</c:v>
                </c:pt>
                <c:pt idx="1168">
                  <c:v>99.773946412598349</c:v>
                </c:pt>
                <c:pt idx="1169">
                  <c:v>99.903547497567175</c:v>
                </c:pt>
                <c:pt idx="1170">
                  <c:v>100.15133106971018</c:v>
                </c:pt>
                <c:pt idx="1171">
                  <c:v>100.30990684658265</c:v>
                </c:pt>
                <c:pt idx="1172">
                  <c:v>100.40971252793118</c:v>
                </c:pt>
                <c:pt idx="1173">
                  <c:v>100.45249658654282</c:v>
                </c:pt>
                <c:pt idx="1174">
                  <c:v>100.67844209040386</c:v>
                </c:pt>
                <c:pt idx="1175">
                  <c:v>100.93122129908208</c:v>
                </c:pt>
                <c:pt idx="1176">
                  <c:v>100.94520908138041</c:v>
                </c:pt>
                <c:pt idx="1177">
                  <c:v>101.0739894546326</c:v>
                </c:pt>
                <c:pt idx="1178">
                  <c:v>101.28933707241535</c:v>
                </c:pt>
                <c:pt idx="1179">
                  <c:v>101.60695250669625</c:v>
                </c:pt>
                <c:pt idx="1180">
                  <c:v>101.82961516369102</c:v>
                </c:pt>
                <c:pt idx="1181">
                  <c:v>101.72167373141382</c:v>
                </c:pt>
                <c:pt idx="1182">
                  <c:v>101.86215816740565</c:v>
                </c:pt>
                <c:pt idx="1183">
                  <c:v>102.25138961972937</c:v>
                </c:pt>
                <c:pt idx="1184">
                  <c:v>102.54641764024758</c:v>
                </c:pt>
                <c:pt idx="1185">
                  <c:v>102.60051324729947</c:v>
                </c:pt>
                <c:pt idx="1186">
                  <c:v>102.57410773989955</c:v>
                </c:pt>
                <c:pt idx="1187">
                  <c:v>102.79859023591793</c:v>
                </c:pt>
                <c:pt idx="1188">
                  <c:v>103.17633172421075</c:v>
                </c:pt>
                <c:pt idx="1189">
                  <c:v>103.31085707947851</c:v>
                </c:pt>
                <c:pt idx="1190">
                  <c:v>103.24095385110465</c:v>
                </c:pt>
                <c:pt idx="1191">
                  <c:v>103.45187676224194</c:v>
                </c:pt>
                <c:pt idx="1192">
                  <c:v>103.76403267945228</c:v>
                </c:pt>
                <c:pt idx="1193">
                  <c:v>104.02901551452335</c:v>
                </c:pt>
                <c:pt idx="1194">
                  <c:v>104.03822175899525</c:v>
                </c:pt>
                <c:pt idx="1195">
                  <c:v>104.15743905659455</c:v>
                </c:pt>
                <c:pt idx="1196">
                  <c:v>104.5168037390617</c:v>
                </c:pt>
                <c:pt idx="1197">
                  <c:v>104.89351041692969</c:v>
                </c:pt>
                <c:pt idx="1198">
                  <c:v>105.03624288936237</c:v>
                </c:pt>
                <c:pt idx="1199">
                  <c:v>105.23560447023254</c:v>
                </c:pt>
                <c:pt idx="1200">
                  <c:v>105.53819731178967</c:v>
                </c:pt>
                <c:pt idx="1201">
                  <c:v>105.8823253028246</c:v>
                </c:pt>
                <c:pt idx="1202">
                  <c:v>106.0401874173351</c:v>
                </c:pt>
                <c:pt idx="1203">
                  <c:v>106.11512196536231</c:v>
                </c:pt>
                <c:pt idx="1204">
                  <c:v>106.40929359104608</c:v>
                </c:pt>
                <c:pt idx="1205">
                  <c:v>106.85290611536639</c:v>
                </c:pt>
                <c:pt idx="1206">
                  <c:v>107.082027416739</c:v>
                </c:pt>
                <c:pt idx="1207">
                  <c:v>107.05801267825213</c:v>
                </c:pt>
                <c:pt idx="1208">
                  <c:v>107.23646395191103</c:v>
                </c:pt>
                <c:pt idx="1209">
                  <c:v>107.61495478568425</c:v>
                </c:pt>
                <c:pt idx="1210">
                  <c:v>107.96753967571097</c:v>
                </c:pt>
                <c:pt idx="1211">
                  <c:v>107.85174795745016</c:v>
                </c:pt>
                <c:pt idx="1212">
                  <c:v>107.81906222126301</c:v>
                </c:pt>
                <c:pt idx="1213">
                  <c:v>107.81991861609747</c:v>
                </c:pt>
                <c:pt idx="1214">
                  <c:v>107.81852697449138</c:v>
                </c:pt>
                <c:pt idx="1215">
                  <c:v>106.36019362052909</c:v>
                </c:pt>
                <c:pt idx="1216">
                  <c:v>104.7413219181982</c:v>
                </c:pt>
                <c:pt idx="1217">
                  <c:v>102.66706226257142</c:v>
                </c:pt>
                <c:pt idx="1218">
                  <c:v>100.09070545204447</c:v>
                </c:pt>
                <c:pt idx="1219">
                  <c:v>98.059586686210025</c:v>
                </c:pt>
                <c:pt idx="1220">
                  <c:v>96.268579622125557</c:v>
                </c:pt>
                <c:pt idx="1221">
                  <c:v>94.30761386649182</c:v>
                </c:pt>
                <c:pt idx="1222">
                  <c:v>92.067427711661821</c:v>
                </c:pt>
                <c:pt idx="1223">
                  <c:v>90.397885981617506</c:v>
                </c:pt>
                <c:pt idx="1224">
                  <c:v>88.983978109700161</c:v>
                </c:pt>
                <c:pt idx="1225">
                  <c:v>87.400254278705745</c:v>
                </c:pt>
                <c:pt idx="1226">
                  <c:v>85.63686594803697</c:v>
                </c:pt>
                <c:pt idx="1227">
                  <c:v>84.395271853463839</c:v>
                </c:pt>
                <c:pt idx="1228">
                  <c:v>83.340015001651366</c:v>
                </c:pt>
                <c:pt idx="1229">
                  <c:v>81.978382897762287</c:v>
                </c:pt>
                <c:pt idx="1230">
                  <c:v>80.729295348386174</c:v>
                </c:pt>
                <c:pt idx="1231">
                  <c:v>79.813095607841319</c:v>
                </c:pt>
                <c:pt idx="1232">
                  <c:v>78.992419574471725</c:v>
                </c:pt>
                <c:pt idx="1233">
                  <c:v>77.82083575762681</c:v>
                </c:pt>
                <c:pt idx="1234">
                  <c:v>76.921656864419376</c:v>
                </c:pt>
                <c:pt idx="1235">
                  <c:v>76.34769390964955</c:v>
                </c:pt>
                <c:pt idx="1236">
                  <c:v>75.502717672848391</c:v>
                </c:pt>
                <c:pt idx="1237">
                  <c:v>74.525321384748082</c:v>
                </c:pt>
                <c:pt idx="1238">
                  <c:v>73.959065983489708</c:v>
                </c:pt>
                <c:pt idx="1239">
                  <c:v>73.503927812020081</c:v>
                </c:pt>
                <c:pt idx="1240">
                  <c:v>72.715330901830086</c:v>
                </c:pt>
                <c:pt idx="1241">
                  <c:v>71.933727882788958</c:v>
                </c:pt>
                <c:pt idx="1242">
                  <c:v>71.549777531945182</c:v>
                </c:pt>
                <c:pt idx="1243">
                  <c:v>71.130108379875196</c:v>
                </c:pt>
                <c:pt idx="1244">
                  <c:v>70.38076289960398</c:v>
                </c:pt>
                <c:pt idx="1245">
                  <c:v>69.874490819885295</c:v>
                </c:pt>
                <c:pt idx="1246">
                  <c:v>69.603192072909209</c:v>
                </c:pt>
                <c:pt idx="1247">
                  <c:v>69.205075524176465</c:v>
                </c:pt>
                <c:pt idx="1248">
                  <c:v>68.425898957166837</c:v>
                </c:pt>
                <c:pt idx="1249">
                  <c:v>68.199667988361057</c:v>
                </c:pt>
                <c:pt idx="1250">
                  <c:v>68.008121010356419</c:v>
                </c:pt>
                <c:pt idx="1251">
                  <c:v>67.627025308961393</c:v>
                </c:pt>
                <c:pt idx="1252">
                  <c:v>67.081109285024809</c:v>
                </c:pt>
                <c:pt idx="1253">
                  <c:v>66.85198798365218</c:v>
                </c:pt>
                <c:pt idx="1254">
                  <c:v>66.702582768133482</c:v>
                </c:pt>
                <c:pt idx="1255">
                  <c:v>66.263965880348081</c:v>
                </c:pt>
                <c:pt idx="1256">
                  <c:v>65.844046946451201</c:v>
                </c:pt>
                <c:pt idx="1257">
                  <c:v>65.65060876318698</c:v>
                </c:pt>
                <c:pt idx="1258">
                  <c:v>65.47062311544947</c:v>
                </c:pt>
                <c:pt idx="1259">
                  <c:v>65.121927685296569</c:v>
                </c:pt>
                <c:pt idx="1260">
                  <c:v>64.804205201661574</c:v>
                </c:pt>
                <c:pt idx="1261">
                  <c:v>64.673747721857993</c:v>
                </c:pt>
                <c:pt idx="1262">
                  <c:v>64.425143437998642</c:v>
                </c:pt>
                <c:pt idx="1263">
                  <c:v>64.087973654994443</c:v>
                </c:pt>
                <c:pt idx="1264">
                  <c:v>63.967543131379408</c:v>
                </c:pt>
                <c:pt idx="1265">
                  <c:v>63.878299652991039</c:v>
                </c:pt>
                <c:pt idx="1266">
                  <c:v>63.540023693325786</c:v>
                </c:pt>
                <c:pt idx="1267">
                  <c:v>63.31368567516563</c:v>
                </c:pt>
                <c:pt idx="1268">
                  <c:v>63.255593558885529</c:v>
                </c:pt>
                <c:pt idx="1269">
                  <c:v>63.119997710074514</c:v>
                </c:pt>
                <c:pt idx="1270">
                  <c:v>62.735298013750665</c:v>
                </c:pt>
                <c:pt idx="1271">
                  <c:v>62.657294717566288</c:v>
                </c:pt>
                <c:pt idx="1272">
                  <c:v>62.624823080087609</c:v>
                </c:pt>
                <c:pt idx="1273">
                  <c:v>62.426888823941965</c:v>
                </c:pt>
                <c:pt idx="1274">
                  <c:v>62.085151601820108</c:v>
                </c:pt>
                <c:pt idx="1275">
                  <c:v>62.061636426986716</c:v>
                </c:pt>
                <c:pt idx="1276">
                  <c:v>62.005792347147469</c:v>
                </c:pt>
                <c:pt idx="1277">
                  <c:v>61.778276786090004</c:v>
                </c:pt>
                <c:pt idx="1278">
                  <c:v>61.533918793285174</c:v>
                </c:pt>
                <c:pt idx="1279">
                  <c:v>61.508084215774964</c:v>
                </c:pt>
                <c:pt idx="1280">
                  <c:v>61.530100699647583</c:v>
                </c:pt>
                <c:pt idx="1281">
                  <c:v>61.276750561079616</c:v>
                </c:pt>
                <c:pt idx="1282">
                  <c:v>61.117996368616502</c:v>
                </c:pt>
                <c:pt idx="1283">
                  <c:v>61.089628289720729</c:v>
                </c:pt>
                <c:pt idx="1284">
                  <c:v>60.966129017948184</c:v>
                </c:pt>
                <c:pt idx="1285">
                  <c:v>60.681698883508219</c:v>
                </c:pt>
                <c:pt idx="1286">
                  <c:v>60.588173430946611</c:v>
                </c:pt>
                <c:pt idx="1287">
                  <c:v>60.617183805968686</c:v>
                </c:pt>
                <c:pt idx="1288">
                  <c:v>60.612759099323227</c:v>
                </c:pt>
                <c:pt idx="1289">
                  <c:v>60.611438823953094</c:v>
                </c:pt>
                <c:pt idx="1290">
                  <c:v>60.195266617457847</c:v>
                </c:pt>
                <c:pt idx="1291">
                  <c:v>59.309040696123617</c:v>
                </c:pt>
                <c:pt idx="1292">
                  <c:v>58.700572166143324</c:v>
                </c:pt>
                <c:pt idx="1293">
                  <c:v>57.853847456555087</c:v>
                </c:pt>
                <c:pt idx="1294">
                  <c:v>57.348289039198654</c:v>
                </c:pt>
                <c:pt idx="1295">
                  <c:v>56.595803444533985</c:v>
                </c:pt>
                <c:pt idx="1296">
                  <c:v>56.257384752396206</c:v>
                </c:pt>
                <c:pt idx="1297">
                  <c:v>55.569414235270777</c:v>
                </c:pt>
                <c:pt idx="1298">
                  <c:v>55.290086786720423</c:v>
                </c:pt>
                <c:pt idx="1299">
                  <c:v>54.67466004870878</c:v>
                </c:pt>
                <c:pt idx="1300">
                  <c:v>54.347231756948418</c:v>
                </c:pt>
                <c:pt idx="1301">
                  <c:v>53.894876868691277</c:v>
                </c:pt>
                <c:pt idx="1302">
                  <c:v>53.617833139699592</c:v>
                </c:pt>
                <c:pt idx="1303">
                  <c:v>53.187066537898119</c:v>
                </c:pt>
                <c:pt idx="1304">
                  <c:v>52.93642831630639</c:v>
                </c:pt>
                <c:pt idx="1305">
                  <c:v>52.567215093241344</c:v>
                </c:pt>
                <c:pt idx="1306">
                  <c:v>52.382769055740255</c:v>
                </c:pt>
                <c:pt idx="1307">
                  <c:v>52.080640094718447</c:v>
                </c:pt>
                <c:pt idx="1308">
                  <c:v>51.832963571929824</c:v>
                </c:pt>
                <c:pt idx="1309">
                  <c:v>51.647411357767368</c:v>
                </c:pt>
                <c:pt idx="1310">
                  <c:v>51.377539935515493</c:v>
                </c:pt>
                <c:pt idx="1311">
                  <c:v>51.221283561319837</c:v>
                </c:pt>
                <c:pt idx="1312">
                  <c:v>50.949485250689953</c:v>
                </c:pt>
                <c:pt idx="1313">
                  <c:v>50.872374032458168</c:v>
                </c:pt>
                <c:pt idx="1314">
                  <c:v>50.559254671059271</c:v>
                </c:pt>
                <c:pt idx="1315">
                  <c:v>50.596079648946862</c:v>
                </c:pt>
                <c:pt idx="1316">
                  <c:v>50.313290937939591</c:v>
                </c:pt>
                <c:pt idx="1317">
                  <c:v>50.311292683325632</c:v>
                </c:pt>
                <c:pt idx="1318">
                  <c:v>50.028254190491758</c:v>
                </c:pt>
                <c:pt idx="1319">
                  <c:v>50.027825993074522</c:v>
                </c:pt>
                <c:pt idx="1320">
                  <c:v>49.797741247513052</c:v>
                </c:pt>
                <c:pt idx="1321">
                  <c:v>49.716276688872057</c:v>
                </c:pt>
                <c:pt idx="1322">
                  <c:v>49.53953820488239</c:v>
                </c:pt>
                <c:pt idx="1323">
                  <c:v>49.489902987594085</c:v>
                </c:pt>
                <c:pt idx="1324">
                  <c:v>49.371720500419904</c:v>
                </c:pt>
                <c:pt idx="1325">
                  <c:v>49.186560800556549</c:v>
                </c:pt>
                <c:pt idx="1326">
                  <c:v>49.191413704619237</c:v>
                </c:pt>
                <c:pt idx="1327">
                  <c:v>48.961757156475301</c:v>
                </c:pt>
                <c:pt idx="1328">
                  <c:v>49.01984927275511</c:v>
                </c:pt>
                <c:pt idx="1329">
                  <c:v>48.741520951511717</c:v>
                </c:pt>
                <c:pt idx="1330">
                  <c:v>48.784911623131251</c:v>
                </c:pt>
                <c:pt idx="1331">
                  <c:v>48.614917248463847</c:v>
                </c:pt>
                <c:pt idx="1332">
                  <c:v>48.595077434795833</c:v>
                </c:pt>
                <c:pt idx="1333">
                  <c:v>48.343725550841832</c:v>
                </c:pt>
                <c:pt idx="1334">
                  <c:v>48.307471502844002</c:v>
                </c:pt>
                <c:pt idx="1335">
                  <c:v>48.15449797551431</c:v>
                </c:pt>
                <c:pt idx="1336">
                  <c:v>48.112498945501173</c:v>
                </c:pt>
                <c:pt idx="1337">
                  <c:v>47.905536860473674</c:v>
                </c:pt>
                <c:pt idx="1338">
                  <c:v>47.868711882586084</c:v>
                </c:pt>
                <c:pt idx="1339">
                  <c:v>47.749530268104913</c:v>
                </c:pt>
                <c:pt idx="1340">
                  <c:v>47.649332072457277</c:v>
                </c:pt>
                <c:pt idx="1341">
                  <c:v>47.604799541058263</c:v>
                </c:pt>
                <c:pt idx="1342">
                  <c:v>47.445403052469153</c:v>
                </c:pt>
                <c:pt idx="1343">
                  <c:v>47.460675427019495</c:v>
                </c:pt>
                <c:pt idx="1344">
                  <c:v>47.236585445300207</c:v>
                </c:pt>
                <c:pt idx="1345">
                  <c:v>47.273232007597151</c:v>
                </c:pt>
                <c:pt idx="1346">
                  <c:v>47.081007050348674</c:v>
                </c:pt>
                <c:pt idx="1347">
                  <c:v>47.092818162442413</c:v>
                </c:pt>
                <c:pt idx="1348">
                  <c:v>46.886177225478072</c:v>
                </c:pt>
                <c:pt idx="1349">
                  <c:v>46.888175480092031</c:v>
                </c:pt>
                <c:pt idx="1350">
                  <c:v>46.703301245173705</c:v>
                </c:pt>
                <c:pt idx="1351">
                  <c:v>46.678893992387721</c:v>
                </c:pt>
                <c:pt idx="1352">
                  <c:v>46.508756885248111</c:v>
                </c:pt>
                <c:pt idx="1353">
                  <c:v>46.438996389346777</c:v>
                </c:pt>
                <c:pt idx="1354">
                  <c:v>46.338334313163486</c:v>
                </c:pt>
                <c:pt idx="1355">
                  <c:v>46.137830872513831</c:v>
                </c:pt>
                <c:pt idx="1356">
                  <c:v>46.134833490592889</c:v>
                </c:pt>
                <c:pt idx="1357">
                  <c:v>45.939254320241893</c:v>
                </c:pt>
                <c:pt idx="1358">
                  <c:v>45.939825250131634</c:v>
                </c:pt>
                <c:pt idx="1359">
                  <c:v>45.7298657831832</c:v>
                </c:pt>
                <c:pt idx="1360">
                  <c:v>45.703638691373897</c:v>
                </c:pt>
                <c:pt idx="1361">
                  <c:v>45.489218834661862</c:v>
                </c:pt>
                <c:pt idx="1362">
                  <c:v>45.429877809248175</c:v>
                </c:pt>
                <c:pt idx="1363">
                  <c:v>45.269696292060544</c:v>
                </c:pt>
                <c:pt idx="1364">
                  <c:v>45.12111178825819</c:v>
                </c:pt>
                <c:pt idx="1365">
                  <c:v>45.025909229145768</c:v>
                </c:pt>
                <c:pt idx="1366">
                  <c:v>44.895879946759408</c:v>
                </c:pt>
                <c:pt idx="1367">
                  <c:v>44.782050799994423</c:v>
                </c:pt>
                <c:pt idx="1368">
                  <c:v>44.59903208721785</c:v>
                </c:pt>
                <c:pt idx="1369">
                  <c:v>44.549753701110525</c:v>
                </c:pt>
                <c:pt idx="1370">
                  <c:v>44.309713365596764</c:v>
                </c:pt>
                <c:pt idx="1371">
                  <c:v>44.192637055083935</c:v>
                </c:pt>
                <c:pt idx="1372">
                  <c:v>43.996879469142598</c:v>
                </c:pt>
                <c:pt idx="1373">
                  <c:v>43.89846542940046</c:v>
                </c:pt>
                <c:pt idx="1374">
                  <c:v>43.696106466609059</c:v>
                </c:pt>
                <c:pt idx="1375">
                  <c:v>43.576353922238141</c:v>
                </c:pt>
                <c:pt idx="1376">
                  <c:v>43.400043635665703</c:v>
                </c:pt>
                <c:pt idx="1377">
                  <c:v>43.234937848179129</c:v>
                </c:pt>
                <c:pt idx="1378">
                  <c:v>43.06951091262971</c:v>
                </c:pt>
                <c:pt idx="1379">
                  <c:v>42.904904688796918</c:v>
                </c:pt>
                <c:pt idx="1380">
                  <c:v>42.739335020774988</c:v>
                </c:pt>
                <c:pt idx="1381">
                  <c:v>42.619154278986827</c:v>
                </c:pt>
                <c:pt idx="1382">
                  <c:v>42.42036362800642</c:v>
                </c:pt>
                <c:pt idx="1383">
                  <c:v>42.223928062820953</c:v>
                </c:pt>
                <c:pt idx="1384">
                  <c:v>42.151419966825266</c:v>
                </c:pt>
                <c:pt idx="1385">
                  <c:v>41.678868433718847</c:v>
                </c:pt>
                <c:pt idx="1386">
                  <c:v>41.597047043896872</c:v>
                </c:pt>
                <c:pt idx="1387">
                  <c:v>41.441504332063474</c:v>
                </c:pt>
                <c:pt idx="1388">
                  <c:v>41.14519171929323</c:v>
                </c:pt>
                <c:pt idx="1389">
                  <c:v>40.802062855565275</c:v>
                </c:pt>
                <c:pt idx="1390">
                  <c:v>40.564556021437404</c:v>
                </c:pt>
                <c:pt idx="1391">
                  <c:v>40.331188429009963</c:v>
                </c:pt>
                <c:pt idx="1392">
                  <c:v>40.093217714346721</c:v>
                </c:pt>
                <c:pt idx="1393">
                  <c:v>39.922081479900136</c:v>
                </c:pt>
                <c:pt idx="1394">
                  <c:v>39.701916641172815</c:v>
                </c:pt>
                <c:pt idx="1395">
                  <c:v>39.525749087072896</c:v>
                </c:pt>
                <c:pt idx="1396">
                  <c:v>39.245386828097118</c:v>
                </c:pt>
                <c:pt idx="1397">
                  <c:v>39.046025247226659</c:v>
                </c:pt>
                <c:pt idx="1398">
                  <c:v>39.257376355781183</c:v>
                </c:pt>
                <c:pt idx="1399">
                  <c:v>38.656615379312321</c:v>
                </c:pt>
                <c:pt idx="1400">
                  <c:v>38.374576013785436</c:v>
                </c:pt>
                <c:pt idx="1401">
                  <c:v>38.200941961071393</c:v>
                </c:pt>
                <c:pt idx="1402">
                  <c:v>37.90427251712017</c:v>
                </c:pt>
                <c:pt idx="1403">
                  <c:v>37.863914910539712</c:v>
                </c:pt>
                <c:pt idx="1404">
                  <c:v>37.464014205901783</c:v>
                </c:pt>
                <c:pt idx="1405">
                  <c:v>37.238996463111775</c:v>
                </c:pt>
                <c:pt idx="1406">
                  <c:v>37.034068315816363</c:v>
                </c:pt>
                <c:pt idx="1407">
                  <c:v>36.801842583168721</c:v>
                </c:pt>
                <c:pt idx="1408">
                  <c:v>36.610010140219046</c:v>
                </c:pt>
                <c:pt idx="1409">
                  <c:v>36.333929855416521</c:v>
                </c:pt>
                <c:pt idx="1410">
                  <c:v>36.15437240509624</c:v>
                </c:pt>
                <c:pt idx="1411">
                  <c:v>35.88550011015105</c:v>
                </c:pt>
                <c:pt idx="1412">
                  <c:v>35.692240342477461</c:v>
                </c:pt>
                <c:pt idx="1413">
                  <c:v>35.45601810060159</c:v>
                </c:pt>
                <c:pt idx="1414">
                  <c:v>35.307683378625825</c:v>
                </c:pt>
                <c:pt idx="1415">
                  <c:v>35.054654388121016</c:v>
                </c:pt>
                <c:pt idx="1416">
                  <c:v>34.8585399709984</c:v>
                </c:pt>
                <c:pt idx="1417">
                  <c:v>34.626992217594584</c:v>
                </c:pt>
                <c:pt idx="1418">
                  <c:v>34.427880418551027</c:v>
                </c:pt>
                <c:pt idx="1419">
                  <c:v>34.237225518499265</c:v>
                </c:pt>
                <c:pt idx="1420">
                  <c:v>33.962608241538781</c:v>
                </c:pt>
                <c:pt idx="1421">
                  <c:v>33.783871502935149</c:v>
                </c:pt>
                <c:pt idx="1422">
                  <c:v>33.520315992588316</c:v>
                </c:pt>
                <c:pt idx="1423">
                  <c:v>33.375799364250426</c:v>
                </c:pt>
                <c:pt idx="1424">
                  <c:v>33.087622502408841</c:v>
                </c:pt>
                <c:pt idx="1425">
                  <c:v>33.012117024491914</c:v>
                </c:pt>
                <c:pt idx="1426">
                  <c:v>32.674982924606155</c:v>
                </c:pt>
                <c:pt idx="1427">
                  <c:v>32.468306304523679</c:v>
                </c:pt>
                <c:pt idx="1428">
                  <c:v>32.233975267907383</c:v>
                </c:pt>
                <c:pt idx="1429">
                  <c:v>32.033828658438722</c:v>
                </c:pt>
                <c:pt idx="1430">
                  <c:v>31.831005815111958</c:v>
                </c:pt>
                <c:pt idx="1431">
                  <c:v>31.655444874019906</c:v>
                </c:pt>
                <c:pt idx="1432">
                  <c:v>31.654053232413819</c:v>
                </c:pt>
                <c:pt idx="1433">
                  <c:v>31.348284593345085</c:v>
                </c:pt>
                <c:pt idx="1434">
                  <c:v>31.197023855684325</c:v>
                </c:pt>
                <c:pt idx="1435">
                  <c:v>31.001301952861116</c:v>
                </c:pt>
                <c:pt idx="1436">
                  <c:v>30.993451666877483</c:v>
                </c:pt>
                <c:pt idx="1437">
                  <c:v>30.993059152578375</c:v>
                </c:pt>
                <c:pt idx="1438">
                  <c:v>30.993630082468115</c:v>
                </c:pt>
                <c:pt idx="1439">
                  <c:v>31.241948901382749</c:v>
                </c:pt>
                <c:pt idx="1440">
                  <c:v>31.573409385489171</c:v>
                </c:pt>
                <c:pt idx="1441">
                  <c:v>31.883138850668015</c:v>
                </c:pt>
                <c:pt idx="1442">
                  <c:v>32.251103164599478</c:v>
                </c:pt>
                <c:pt idx="1443">
                  <c:v>32.662458150150158</c:v>
                </c:pt>
                <c:pt idx="1444">
                  <c:v>33.02046687412934</c:v>
                </c:pt>
                <c:pt idx="1445">
                  <c:v>33.437602524813755</c:v>
                </c:pt>
                <c:pt idx="1446">
                  <c:v>33.875398700882506</c:v>
                </c:pt>
                <c:pt idx="1447">
                  <c:v>34.312124383408332</c:v>
                </c:pt>
                <c:pt idx="1448">
                  <c:v>34.527793149253931</c:v>
                </c:pt>
                <c:pt idx="1449">
                  <c:v>35.12744794906142</c:v>
                </c:pt>
                <c:pt idx="1450">
                  <c:v>35.543620155556972</c:v>
                </c:pt>
                <c:pt idx="1451">
                  <c:v>35.941272823754346</c:v>
                </c:pt>
                <c:pt idx="1452">
                  <c:v>36.317979501622048</c:v>
                </c:pt>
                <c:pt idx="1453">
                  <c:v>36.719022066039471</c:v>
                </c:pt>
                <c:pt idx="1454">
                  <c:v>37.156390044691292</c:v>
                </c:pt>
                <c:pt idx="1455">
                  <c:v>37.543337777455996</c:v>
                </c:pt>
                <c:pt idx="1456">
                  <c:v>37.886716423010839</c:v>
                </c:pt>
                <c:pt idx="1457">
                  <c:v>38.300819008655878</c:v>
                </c:pt>
                <c:pt idx="1458">
                  <c:v>38.717847609985895</c:v>
                </c:pt>
                <c:pt idx="1459">
                  <c:v>39.104438511569626</c:v>
                </c:pt>
                <c:pt idx="1460">
                  <c:v>39.422981706921256</c:v>
                </c:pt>
                <c:pt idx="1461">
                  <c:v>39.881616823965295</c:v>
                </c:pt>
                <c:pt idx="1462">
                  <c:v>40.23744887773988</c:v>
                </c:pt>
                <c:pt idx="1463">
                  <c:v>40.541540410257511</c:v>
                </c:pt>
                <c:pt idx="1464">
                  <c:v>40.863830333010469</c:v>
                </c:pt>
                <c:pt idx="1465">
                  <c:v>41.217128885399163</c:v>
                </c:pt>
                <c:pt idx="1466">
                  <c:v>41.62777020858789</c:v>
                </c:pt>
                <c:pt idx="1467">
                  <c:v>41.87526831578618</c:v>
                </c:pt>
                <c:pt idx="1468">
                  <c:v>42.179110066476916</c:v>
                </c:pt>
                <c:pt idx="1469">
                  <c:v>42.57094638642274</c:v>
                </c:pt>
                <c:pt idx="1470">
                  <c:v>42.905083104387565</c:v>
                </c:pt>
                <c:pt idx="1471">
                  <c:v>43.14055600078305</c:v>
                </c:pt>
                <c:pt idx="1472">
                  <c:v>43.480687482590056</c:v>
                </c:pt>
                <c:pt idx="1473">
                  <c:v>43.791879955611229</c:v>
                </c:pt>
                <c:pt idx="1474">
                  <c:v>44.103179477986792</c:v>
                </c:pt>
                <c:pt idx="1475">
                  <c:v>44.343219813500561</c:v>
                </c:pt>
                <c:pt idx="1476">
                  <c:v>44.723459120060816</c:v>
                </c:pt>
                <c:pt idx="1477">
                  <c:v>44.940769309339707</c:v>
                </c:pt>
                <c:pt idx="1478">
                  <c:v>45.161540761074896</c:v>
                </c:pt>
                <c:pt idx="1479">
                  <c:v>45.442438266822293</c:v>
                </c:pt>
                <c:pt idx="1480">
                  <c:v>45.713772696916514</c:v>
                </c:pt>
                <c:pt idx="1481">
                  <c:v>45.916452807770767</c:v>
                </c:pt>
                <c:pt idx="1482">
                  <c:v>46.141934431096438</c:v>
                </c:pt>
                <c:pt idx="1483">
                  <c:v>46.420298435457951</c:v>
                </c:pt>
                <c:pt idx="1484">
                  <c:v>46.693952268229594</c:v>
                </c:pt>
                <c:pt idx="1485">
                  <c:v>46.861163359684213</c:v>
                </c:pt>
                <c:pt idx="1486">
                  <c:v>47.044039339988572</c:v>
                </c:pt>
                <c:pt idx="1487">
                  <c:v>47.294249364163086</c:v>
                </c:pt>
                <c:pt idx="1488">
                  <c:v>47.486759786356593</c:v>
                </c:pt>
                <c:pt idx="1489">
                  <c:v>47.634416529087915</c:v>
                </c:pt>
                <c:pt idx="1490">
                  <c:v>47.847302011721354</c:v>
                </c:pt>
                <c:pt idx="1491">
                  <c:v>48.145363097278668</c:v>
                </c:pt>
                <c:pt idx="1492">
                  <c:v>48.290093824325311</c:v>
                </c:pt>
                <c:pt idx="1493">
                  <c:v>48.381442606682327</c:v>
                </c:pt>
                <c:pt idx="1494">
                  <c:v>48.597361154354822</c:v>
                </c:pt>
                <c:pt idx="1495">
                  <c:v>48.850604243568398</c:v>
                </c:pt>
                <c:pt idx="1496">
                  <c:v>48.959901634333541</c:v>
                </c:pt>
                <c:pt idx="1497">
                  <c:v>49.109663681033524</c:v>
                </c:pt>
                <c:pt idx="1498">
                  <c:v>49.372291430309346</c:v>
                </c:pt>
                <c:pt idx="1499">
                  <c:v>49.487155387499747</c:v>
                </c:pt>
                <c:pt idx="1500">
                  <c:v>49.56426660573122</c:v>
                </c:pt>
                <c:pt idx="1501">
                  <c:v>49.728658730855535</c:v>
                </c:pt>
                <c:pt idx="1502">
                  <c:v>49.940045522528195</c:v>
                </c:pt>
                <c:pt idx="1503">
                  <c:v>50.057086149923201</c:v>
                </c:pt>
                <c:pt idx="1504">
                  <c:v>50.129451513446369</c:v>
                </c:pt>
                <c:pt idx="1505">
                  <c:v>50.310579020963374</c:v>
                </c:pt>
                <c:pt idx="1506">
                  <c:v>50.495595988354211</c:v>
                </c:pt>
                <c:pt idx="1507">
                  <c:v>50.56624856220845</c:v>
                </c:pt>
                <c:pt idx="1508">
                  <c:v>50.680969786926035</c:v>
                </c:pt>
                <c:pt idx="1509">
                  <c:v>50.853105148679902</c:v>
                </c:pt>
                <c:pt idx="1510">
                  <c:v>50.907343488204312</c:v>
                </c:pt>
                <c:pt idx="1511">
                  <c:v>50.974713215192267</c:v>
                </c:pt>
                <c:pt idx="1512">
                  <c:v>51.145992182111669</c:v>
                </c:pt>
                <c:pt idx="1513">
                  <c:v>51.343319825249736</c:v>
                </c:pt>
                <c:pt idx="1514">
                  <c:v>51.34628152405255</c:v>
                </c:pt>
                <c:pt idx="1515">
                  <c:v>51.403053364962844</c:v>
                </c:pt>
                <c:pt idx="1516">
                  <c:v>51.570086040827121</c:v>
                </c:pt>
                <c:pt idx="1517">
                  <c:v>51.680382558899247</c:v>
                </c:pt>
                <c:pt idx="1518">
                  <c:v>51.681702834269373</c:v>
                </c:pt>
                <c:pt idx="1519">
                  <c:v>51.785005461192341</c:v>
                </c:pt>
                <c:pt idx="1520">
                  <c:v>51.971449753307397</c:v>
                </c:pt>
                <c:pt idx="1521">
                  <c:v>52.007989266250263</c:v>
                </c:pt>
                <c:pt idx="1522">
                  <c:v>52.037392155571446</c:v>
                </c:pt>
                <c:pt idx="1523">
                  <c:v>52.283427254927084</c:v>
                </c:pt>
                <c:pt idx="1524">
                  <c:v>52.302267941288122</c:v>
                </c:pt>
                <c:pt idx="1525">
                  <c:v>52.306335816752593</c:v>
                </c:pt>
                <c:pt idx="1526">
                  <c:v>52.379486208874276</c:v>
                </c:pt>
                <c:pt idx="1527">
                  <c:v>52.495527708962001</c:v>
                </c:pt>
                <c:pt idx="1528">
                  <c:v>52.474688767986706</c:v>
                </c:pt>
                <c:pt idx="1529">
                  <c:v>52.565359571099592</c:v>
                </c:pt>
                <c:pt idx="1530">
                  <c:v>52.659955517204445</c:v>
                </c:pt>
                <c:pt idx="1531">
                  <c:v>52.821100478580931</c:v>
                </c:pt>
                <c:pt idx="1532">
                  <c:v>52.307977240185579</c:v>
                </c:pt>
                <c:pt idx="1533">
                  <c:v>52.822706218895789</c:v>
                </c:pt>
                <c:pt idx="1534">
                  <c:v>52.98781200638205</c:v>
                </c:pt>
                <c:pt idx="1535">
                  <c:v>53.032915467670811</c:v>
                </c:pt>
                <c:pt idx="1536">
                  <c:v>53.043763135575695</c:v>
                </c:pt>
                <c:pt idx="1537">
                  <c:v>53.069454980613692</c:v>
                </c:pt>
                <c:pt idx="1538">
                  <c:v>53.225461572982447</c:v>
                </c:pt>
                <c:pt idx="1539">
                  <c:v>53.180429477929948</c:v>
                </c:pt>
                <c:pt idx="1540">
                  <c:v>53.209796684132996</c:v>
                </c:pt>
                <c:pt idx="1541">
                  <c:v>53.312956578583751</c:v>
                </c:pt>
                <c:pt idx="1542">
                  <c:v>53.38075450298895</c:v>
                </c:pt>
                <c:pt idx="1543">
                  <c:v>53.334830329983838</c:v>
                </c:pt>
                <c:pt idx="1544">
                  <c:v>53.385179209634401</c:v>
                </c:pt>
                <c:pt idx="1545">
                  <c:v>53.526377307988497</c:v>
                </c:pt>
                <c:pt idx="1546">
                  <c:v>53.466251253976289</c:v>
                </c:pt>
                <c:pt idx="1547">
                  <c:v>53.491372169124524</c:v>
                </c:pt>
                <c:pt idx="1548">
                  <c:v>53.652588496736968</c:v>
                </c:pt>
                <c:pt idx="1549">
                  <c:v>53.681134991223672</c:v>
                </c:pt>
                <c:pt idx="1550">
                  <c:v>53.664685073775722</c:v>
                </c:pt>
                <c:pt idx="1551">
                  <c:v>53.741153995881497</c:v>
                </c:pt>
                <c:pt idx="1552">
                  <c:v>53.872789018582402</c:v>
                </c:pt>
                <c:pt idx="1553">
                  <c:v>53.845205968284844</c:v>
                </c:pt>
                <c:pt idx="1554">
                  <c:v>53.890166697101087</c:v>
                </c:pt>
                <c:pt idx="1555">
                  <c:v>53.968669556938963</c:v>
                </c:pt>
                <c:pt idx="1556">
                  <c:v>54.0010698281814</c:v>
                </c:pt>
                <c:pt idx="1557">
                  <c:v>53.956251831837356</c:v>
                </c:pt>
                <c:pt idx="1558">
                  <c:v>54.066155835610672</c:v>
                </c:pt>
                <c:pt idx="1559">
                  <c:v>54.148084274786719</c:v>
                </c:pt>
                <c:pt idx="1560">
                  <c:v>54.059732874350964</c:v>
                </c:pt>
                <c:pt idx="1561">
                  <c:v>54.071865134507838</c:v>
                </c:pt>
                <c:pt idx="1562">
                  <c:v>54.105549998001969</c:v>
                </c:pt>
                <c:pt idx="1563">
                  <c:v>54.13070659626834</c:v>
                </c:pt>
                <c:pt idx="1564">
                  <c:v>54.117575208804475</c:v>
                </c:pt>
                <c:pt idx="1565">
                  <c:v>54.200181627224659</c:v>
                </c:pt>
                <c:pt idx="1566">
                  <c:v>54.283715806715861</c:v>
                </c:pt>
                <c:pt idx="1567">
                  <c:v>54.256204122654552</c:v>
                </c:pt>
                <c:pt idx="1568">
                  <c:v>54.163356649337068</c:v>
                </c:pt>
                <c:pt idx="1569">
                  <c:v>54.268835946464925</c:v>
                </c:pt>
                <c:pt idx="1570">
                  <c:v>54.390194231150694</c:v>
                </c:pt>
                <c:pt idx="1571">
                  <c:v>54.337347533232382</c:v>
                </c:pt>
                <c:pt idx="1572">
                  <c:v>54.313511210336145</c:v>
                </c:pt>
                <c:pt idx="1573">
                  <c:v>54.406358683653629</c:v>
                </c:pt>
                <c:pt idx="1574">
                  <c:v>54.485254057790918</c:v>
                </c:pt>
                <c:pt idx="1575">
                  <c:v>54.328391070587394</c:v>
                </c:pt>
                <c:pt idx="1576">
                  <c:v>54.441435188753857</c:v>
                </c:pt>
                <c:pt idx="1577">
                  <c:v>54.578279946698743</c:v>
                </c:pt>
                <c:pt idx="1578">
                  <c:v>54.582776019580443</c:v>
                </c:pt>
                <c:pt idx="1579">
                  <c:v>54.538029389472676</c:v>
                </c:pt>
                <c:pt idx="1580">
                  <c:v>54.528073799520691</c:v>
                </c:pt>
                <c:pt idx="1581">
                  <c:v>54.625524395073974</c:v>
                </c:pt>
                <c:pt idx="1582">
                  <c:v>54.696890631290167</c:v>
                </c:pt>
                <c:pt idx="1583">
                  <c:v>54.63580113308911</c:v>
                </c:pt>
                <c:pt idx="1584">
                  <c:v>54.622419963798649</c:v>
                </c:pt>
                <c:pt idx="1585">
                  <c:v>54.721190834722066</c:v>
                </c:pt>
                <c:pt idx="1586">
                  <c:v>54.759585869806386</c:v>
                </c:pt>
                <c:pt idx="1587">
                  <c:v>54.685222251668954</c:v>
                </c:pt>
                <c:pt idx="1588">
                  <c:v>54.757123734656751</c:v>
                </c:pt>
                <c:pt idx="1589">
                  <c:v>54.873307967216981</c:v>
                </c:pt>
                <c:pt idx="1590">
                  <c:v>54.86217483436738</c:v>
                </c:pt>
                <c:pt idx="1591">
                  <c:v>54.839087856951238</c:v>
                </c:pt>
                <c:pt idx="1592">
                  <c:v>54.934433148536172</c:v>
                </c:pt>
                <c:pt idx="1593">
                  <c:v>55.014470382452934</c:v>
                </c:pt>
                <c:pt idx="1594">
                  <c:v>54.8907213288538</c:v>
                </c:pt>
                <c:pt idx="1595">
                  <c:v>54.893183464003123</c:v>
                </c:pt>
                <c:pt idx="1596">
                  <c:v>55.005478236689513</c:v>
                </c:pt>
                <c:pt idx="1597">
                  <c:v>54.96194483259778</c:v>
                </c:pt>
                <c:pt idx="1598">
                  <c:v>55.115524972935042</c:v>
                </c:pt>
                <c:pt idx="1599">
                  <c:v>54.987779410107976</c:v>
                </c:pt>
                <c:pt idx="1600">
                  <c:v>55.083874047173296</c:v>
                </c:pt>
                <c:pt idx="1601">
                  <c:v>55.012329395366464</c:v>
                </c:pt>
                <c:pt idx="1602">
                  <c:v>55.036344133853042</c:v>
                </c:pt>
                <c:pt idx="1603">
                  <c:v>55.133259482634998</c:v>
                </c:pt>
                <c:pt idx="1604">
                  <c:v>55.172939109971331</c:v>
                </c:pt>
                <c:pt idx="1605">
                  <c:v>55.14564152461849</c:v>
                </c:pt>
                <c:pt idx="1606">
                  <c:v>55.17336730738856</c:v>
                </c:pt>
                <c:pt idx="1607">
                  <c:v>55.319418309805044</c:v>
                </c:pt>
                <c:pt idx="1608">
                  <c:v>55.161913026475808</c:v>
                </c:pt>
                <c:pt idx="1609">
                  <c:v>55.156810340586226</c:v>
                </c:pt>
                <c:pt idx="1610">
                  <c:v>55.20805129818968</c:v>
                </c:pt>
                <c:pt idx="1611">
                  <c:v>55.275242609587302</c:v>
                </c:pt>
                <c:pt idx="1612">
                  <c:v>55.176329006191374</c:v>
                </c:pt>
                <c:pt idx="1613">
                  <c:v>55.167087078601362</c:v>
                </c:pt>
                <c:pt idx="1614">
                  <c:v>55.28387792416946</c:v>
                </c:pt>
                <c:pt idx="1615">
                  <c:v>55.344610591189536</c:v>
                </c:pt>
                <c:pt idx="1616">
                  <c:v>55.213439449023994</c:v>
                </c:pt>
                <c:pt idx="1617">
                  <c:v>55.192350726222109</c:v>
                </c:pt>
                <c:pt idx="1618">
                  <c:v>55.271246100359086</c:v>
                </c:pt>
                <c:pt idx="1619">
                  <c:v>55.368161449141056</c:v>
                </c:pt>
                <c:pt idx="1620">
                  <c:v>55.295367888200332</c:v>
                </c:pt>
                <c:pt idx="1621">
                  <c:v>55.403559102304122</c:v>
                </c:pt>
                <c:pt idx="1622">
                  <c:v>55.382434696384102</c:v>
                </c:pt>
                <c:pt idx="1623">
                  <c:v>55.446271794679511</c:v>
                </c:pt>
                <c:pt idx="1624">
                  <c:v>55.359312035850131</c:v>
                </c:pt>
                <c:pt idx="1625">
                  <c:v>55.346929993866652</c:v>
                </c:pt>
                <c:pt idx="1626">
                  <c:v>55.444844469955292</c:v>
                </c:pt>
                <c:pt idx="1627">
                  <c:v>55.487378746740347</c:v>
                </c:pt>
                <c:pt idx="1628">
                  <c:v>55.40998206356354</c:v>
                </c:pt>
                <c:pt idx="1629">
                  <c:v>55.433961118932288</c:v>
                </c:pt>
                <c:pt idx="1630">
                  <c:v>55.536906914674262</c:v>
                </c:pt>
                <c:pt idx="1631">
                  <c:v>55.562598759712259</c:v>
                </c:pt>
                <c:pt idx="1632">
                  <c:v>55.418831476854471</c:v>
                </c:pt>
                <c:pt idx="1633">
                  <c:v>55.820801802342906</c:v>
                </c:pt>
                <c:pt idx="1634">
                  <c:v>55.517638030896002</c:v>
                </c:pt>
                <c:pt idx="1635">
                  <c:v>55.518494425730474</c:v>
                </c:pt>
                <c:pt idx="1636">
                  <c:v>55.425254438113889</c:v>
                </c:pt>
                <c:pt idx="1637">
                  <c:v>55.437707846333623</c:v>
                </c:pt>
                <c:pt idx="1638">
                  <c:v>55.548218463114516</c:v>
                </c:pt>
                <c:pt idx="1639">
                  <c:v>55.466968003182295</c:v>
                </c:pt>
                <c:pt idx="1640">
                  <c:v>55.471214294237114</c:v>
                </c:pt>
                <c:pt idx="1641">
                  <c:v>55.494622419716123</c:v>
                </c:pt>
                <c:pt idx="1642">
                  <c:v>55.588254921632114</c:v>
                </c:pt>
                <c:pt idx="1643">
                  <c:v>55.541759818736971</c:v>
                </c:pt>
                <c:pt idx="1644">
                  <c:v>55.490768642960404</c:v>
                </c:pt>
                <c:pt idx="1645">
                  <c:v>55.561706681759667</c:v>
                </c:pt>
                <c:pt idx="1646">
                  <c:v>55.606239213158375</c:v>
                </c:pt>
                <c:pt idx="1647">
                  <c:v>55.552322021697115</c:v>
                </c:pt>
                <c:pt idx="1648">
                  <c:v>55.535015709414694</c:v>
                </c:pt>
                <c:pt idx="1649">
                  <c:v>55.603955493599685</c:v>
                </c:pt>
                <c:pt idx="1650">
                  <c:v>55.63524958818045</c:v>
                </c:pt>
                <c:pt idx="1651">
                  <c:v>55.586256667017842</c:v>
                </c:pt>
                <c:pt idx="1652">
                  <c:v>55.566202754641068</c:v>
                </c:pt>
                <c:pt idx="1653">
                  <c:v>55.685776883421653</c:v>
                </c:pt>
                <c:pt idx="1654">
                  <c:v>55.6533409290614</c:v>
                </c:pt>
                <c:pt idx="1655">
                  <c:v>55.579441191459317</c:v>
                </c:pt>
                <c:pt idx="1656">
                  <c:v>55.613090371835327</c:v>
                </c:pt>
                <c:pt idx="1657">
                  <c:v>55.589146999584706</c:v>
                </c:pt>
                <c:pt idx="1658">
                  <c:v>55.650629012085162</c:v>
                </c:pt>
                <c:pt idx="1659">
                  <c:v>55.634250460873467</c:v>
                </c:pt>
                <c:pt idx="1660">
                  <c:v>55.689345195232349</c:v>
                </c:pt>
                <c:pt idx="1661">
                  <c:v>55.713324250601083</c:v>
                </c:pt>
                <c:pt idx="1662">
                  <c:v>55.608701348307989</c:v>
                </c:pt>
                <c:pt idx="1663">
                  <c:v>55.604240958544416</c:v>
                </c:pt>
                <c:pt idx="1664">
                  <c:v>55.649772617250399</c:v>
                </c:pt>
                <c:pt idx="1665">
                  <c:v>55.737695820268947</c:v>
                </c:pt>
                <c:pt idx="1666">
                  <c:v>55.559744110263523</c:v>
                </c:pt>
                <c:pt idx="1667">
                  <c:v>55.560600505098286</c:v>
                </c:pt>
                <c:pt idx="1668">
                  <c:v>55.664045864493765</c:v>
                </c:pt>
                <c:pt idx="1669">
                  <c:v>55.764957722503652</c:v>
                </c:pt>
                <c:pt idx="1670">
                  <c:v>55.615516823866521</c:v>
                </c:pt>
                <c:pt idx="1671">
                  <c:v>55.629219141220133</c:v>
                </c:pt>
                <c:pt idx="1672">
                  <c:v>55.709506156963492</c:v>
                </c:pt>
                <c:pt idx="1673">
                  <c:v>55.782085619195449</c:v>
                </c:pt>
                <c:pt idx="1674">
                  <c:v>55.725313778285461</c:v>
                </c:pt>
                <c:pt idx="1675">
                  <c:v>55.734734121466133</c:v>
                </c:pt>
                <c:pt idx="1676">
                  <c:v>55.720996120994378</c:v>
                </c:pt>
                <c:pt idx="1677">
                  <c:v>55.834646852168731</c:v>
                </c:pt>
                <c:pt idx="1678">
                  <c:v>55.809062056485139</c:v>
                </c:pt>
                <c:pt idx="1679">
                  <c:v>55.732700183733733</c:v>
                </c:pt>
                <c:pt idx="1680">
                  <c:v>55.850169008545976</c:v>
                </c:pt>
                <c:pt idx="1681">
                  <c:v>55.813807911193734</c:v>
                </c:pt>
                <c:pt idx="1682">
                  <c:v>55.575444682231101</c:v>
                </c:pt>
                <c:pt idx="1683">
                  <c:v>55.669219916619305</c:v>
                </c:pt>
                <c:pt idx="1684">
                  <c:v>55.774877629337816</c:v>
                </c:pt>
                <c:pt idx="1685">
                  <c:v>55.829365750688794</c:v>
                </c:pt>
                <c:pt idx="1686">
                  <c:v>55.742441674977258</c:v>
                </c:pt>
                <c:pt idx="1687">
                  <c:v>55.72463579904133</c:v>
                </c:pt>
                <c:pt idx="1688">
                  <c:v>55.807206534343692</c:v>
                </c:pt>
                <c:pt idx="1689">
                  <c:v>55.866940074056785</c:v>
                </c:pt>
                <c:pt idx="1690">
                  <c:v>55.705759429562171</c:v>
                </c:pt>
                <c:pt idx="1691">
                  <c:v>56.135955101474188</c:v>
                </c:pt>
                <c:pt idx="1692">
                  <c:v>55.538441288752864</c:v>
                </c:pt>
                <c:pt idx="1693">
                  <c:v>55.633108601093973</c:v>
                </c:pt>
                <c:pt idx="1694">
                  <c:v>55.81837535031142</c:v>
                </c:pt>
                <c:pt idx="1695">
                  <c:v>55.836609423664875</c:v>
                </c:pt>
                <c:pt idx="1696">
                  <c:v>55.723600988616219</c:v>
                </c:pt>
                <c:pt idx="1697">
                  <c:v>55.733057014915012</c:v>
                </c:pt>
                <c:pt idx="1698">
                  <c:v>55.883711139567595</c:v>
                </c:pt>
                <c:pt idx="1699">
                  <c:v>55.993686509576868</c:v>
                </c:pt>
                <c:pt idx="1700">
                  <c:v>55.832220400137544</c:v>
                </c:pt>
                <c:pt idx="1701">
                  <c:v>55.76285241853531</c:v>
                </c:pt>
                <c:pt idx="1702">
                  <c:v>55.865584115568524</c:v>
                </c:pt>
                <c:pt idx="1703">
                  <c:v>55.979092114270649</c:v>
                </c:pt>
                <c:pt idx="1704">
                  <c:v>55.939234071343691</c:v>
                </c:pt>
                <c:pt idx="1705">
                  <c:v>55.798392804170888</c:v>
                </c:pt>
                <c:pt idx="1706">
                  <c:v>55.784690486817276</c:v>
                </c:pt>
                <c:pt idx="1707">
                  <c:v>55.913149712006906</c:v>
                </c:pt>
                <c:pt idx="1708">
                  <c:v>56.054419176596944</c:v>
                </c:pt>
                <c:pt idx="1709">
                  <c:v>55.909117519660548</c:v>
                </c:pt>
                <c:pt idx="1710">
                  <c:v>55.82990099746042</c:v>
                </c:pt>
                <c:pt idx="1711">
                  <c:v>55.963677007247803</c:v>
                </c:pt>
                <c:pt idx="1712">
                  <c:v>56.072332101887248</c:v>
                </c:pt>
                <c:pt idx="1713">
                  <c:v>56.087426060846951</c:v>
                </c:pt>
                <c:pt idx="1714">
                  <c:v>56.002750021576247</c:v>
                </c:pt>
                <c:pt idx="1715">
                  <c:v>55.963248809830567</c:v>
                </c:pt>
                <c:pt idx="1716">
                  <c:v>55.972918934837836</c:v>
                </c:pt>
                <c:pt idx="1717">
                  <c:v>55.955505573201016</c:v>
                </c:pt>
                <c:pt idx="1718">
                  <c:v>55.93213313084015</c:v>
                </c:pt>
                <c:pt idx="1719">
                  <c:v>55.953935516004293</c:v>
                </c:pt>
                <c:pt idx="1720">
                  <c:v>91.191442845224884</c:v>
                </c:pt>
                <c:pt idx="1721">
                  <c:v>91.43026995472259</c:v>
                </c:pt>
                <c:pt idx="1722">
                  <c:v>94.265186639061454</c:v>
                </c:pt>
                <c:pt idx="1723">
                  <c:v>96.679791875204032</c:v>
                </c:pt>
                <c:pt idx="1724">
                  <c:v>98.238002276750805</c:v>
                </c:pt>
                <c:pt idx="1725">
                  <c:v>99.684917032918449</c:v>
                </c:pt>
                <c:pt idx="1726">
                  <c:v>101.85213121121711</c:v>
                </c:pt>
                <c:pt idx="1727">
                  <c:v>103.696377487519</c:v>
                </c:pt>
                <c:pt idx="1728">
                  <c:v>104.60233617316715</c:v>
                </c:pt>
                <c:pt idx="1729">
                  <c:v>105.66323095764052</c:v>
                </c:pt>
                <c:pt idx="1730">
                  <c:v>107.18094102013494</c:v>
                </c:pt>
                <c:pt idx="1731">
                  <c:v>108.46235747451691</c:v>
                </c:pt>
                <c:pt idx="1732">
                  <c:v>108.97166261927435</c:v>
                </c:pt>
                <c:pt idx="1733">
                  <c:v>109.53042456573009</c:v>
                </c:pt>
                <c:pt idx="1734">
                  <c:v>110.57768839908643</c:v>
                </c:pt>
                <c:pt idx="1735">
                  <c:v>111.27422286455744</c:v>
                </c:pt>
                <c:pt idx="1736">
                  <c:v>111.39754372073936</c:v>
                </c:pt>
                <c:pt idx="1737">
                  <c:v>111.68486418774619</c:v>
                </c:pt>
                <c:pt idx="1738">
                  <c:v>112.37793739076091</c:v>
                </c:pt>
                <c:pt idx="1739">
                  <c:v>112.64816564419375</c:v>
                </c:pt>
                <c:pt idx="1740">
                  <c:v>112.55267762013659</c:v>
                </c:pt>
                <c:pt idx="1741">
                  <c:v>112.597031735945</c:v>
                </c:pt>
                <c:pt idx="1742">
                  <c:v>112.48102591897539</c:v>
                </c:pt>
                <c:pt idx="1743">
                  <c:v>112.21864795152617</c:v>
                </c:pt>
                <c:pt idx="1744">
                  <c:v>111.56111513414704</c:v>
                </c:pt>
                <c:pt idx="1745">
                  <c:v>110.96117486939453</c:v>
                </c:pt>
                <c:pt idx="1746">
                  <c:v>110.73965407217922</c:v>
                </c:pt>
                <c:pt idx="1747">
                  <c:v>110.65244453152296</c:v>
                </c:pt>
                <c:pt idx="1748">
                  <c:v>110.13218466950595</c:v>
                </c:pt>
                <c:pt idx="1749">
                  <c:v>109.44867454214437</c:v>
                </c:pt>
                <c:pt idx="1750">
                  <c:v>109.1249216115491</c:v>
                </c:pt>
                <c:pt idx="1751">
                  <c:v>29.884420356076003</c:v>
                </c:pt>
                <c:pt idx="1752">
                  <c:v>32.903247831144007</c:v>
                </c:pt>
                <c:pt idx="1753">
                  <c:v>33.362097046896821</c:v>
                </c:pt>
                <c:pt idx="1754">
                  <c:v>33.359563545511236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Data_Interpretation!$Q$25</c:f>
              <c:strCache>
                <c:ptCount val="1"/>
                <c:pt idx="0">
                  <c:v>Cell Pressure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Data_Interpretation!$J$27:$J$3549</c:f>
              <c:numCache>
                <c:formatCode>0</c:formatCode>
                <c:ptCount val="3523"/>
                <c:pt idx="0">
                  <c:v>0</c:v>
                </c:pt>
                <c:pt idx="1">
                  <c:v>300.99999995436519</c:v>
                </c:pt>
                <c:pt idx="2">
                  <c:v>600.99999967496842</c:v>
                </c:pt>
                <c:pt idx="3">
                  <c:v>901.00000002421439</c:v>
                </c:pt>
                <c:pt idx="4">
                  <c:v>1200.9999997448176</c:v>
                </c:pt>
                <c:pt idx="5">
                  <c:v>1500.9999994654208</c:v>
                </c:pt>
                <c:pt idx="6">
                  <c:v>1800.9999998146668</c:v>
                </c:pt>
                <c:pt idx="7">
                  <c:v>2100.99999953527</c:v>
                </c:pt>
                <c:pt idx="8">
                  <c:v>2400.999999884516</c:v>
                </c:pt>
                <c:pt idx="9">
                  <c:v>2700.9999996051192</c:v>
                </c:pt>
                <c:pt idx="10">
                  <c:v>3001.9999995594844</c:v>
                </c:pt>
                <c:pt idx="11">
                  <c:v>3301.9999999087304</c:v>
                </c:pt>
                <c:pt idx="12">
                  <c:v>3373.999999766238</c:v>
                </c:pt>
                <c:pt idx="13">
                  <c:v>3601.9999996293336</c:v>
                </c:pt>
                <c:pt idx="14">
                  <c:v>3901.9999999785796</c:v>
                </c:pt>
                <c:pt idx="15">
                  <c:v>4201.9999996991828</c:v>
                </c:pt>
                <c:pt idx="16">
                  <c:v>4502.0000000484288</c:v>
                </c:pt>
                <c:pt idx="17">
                  <c:v>4801.999999769032</c:v>
                </c:pt>
                <c:pt idx="18">
                  <c:v>5101.9999994896352</c:v>
                </c:pt>
                <c:pt idx="19">
                  <c:v>5401.9999998388812</c:v>
                </c:pt>
                <c:pt idx="20">
                  <c:v>5701.9999995594844</c:v>
                </c:pt>
                <c:pt idx="21">
                  <c:v>6001.9999999087304</c:v>
                </c:pt>
                <c:pt idx="22">
                  <c:v>6301.9999996293336</c:v>
                </c:pt>
                <c:pt idx="23">
                  <c:v>6602.9999995836988</c:v>
                </c:pt>
                <c:pt idx="24">
                  <c:v>6902.9999999329448</c:v>
                </c:pt>
                <c:pt idx="25">
                  <c:v>7202.999999653548</c:v>
                </c:pt>
                <c:pt idx="26">
                  <c:v>7503.000000002794</c:v>
                </c:pt>
                <c:pt idx="27">
                  <c:v>7802.9999997233972</c:v>
                </c:pt>
                <c:pt idx="28">
                  <c:v>8102.9999994440004</c:v>
                </c:pt>
                <c:pt idx="29">
                  <c:v>8402.9999997932464</c:v>
                </c:pt>
                <c:pt idx="30">
                  <c:v>8702.9999995138496</c:v>
                </c:pt>
                <c:pt idx="31">
                  <c:v>9002.9999998630956</c:v>
                </c:pt>
                <c:pt idx="32">
                  <c:v>9302.9999995836988</c:v>
                </c:pt>
                <c:pt idx="33">
                  <c:v>9603.999999538064</c:v>
                </c:pt>
                <c:pt idx="34">
                  <c:v>9903.99999988731</c:v>
                </c:pt>
                <c:pt idx="35">
                  <c:v>10203.999999607913</c:v>
                </c:pt>
                <c:pt idx="36">
                  <c:v>10503.999999957159</c:v>
                </c:pt>
                <c:pt idx="37">
                  <c:v>10803.999999677762</c:v>
                </c:pt>
                <c:pt idx="38">
                  <c:v>11104.000000027008</c:v>
                </c:pt>
                <c:pt idx="39">
                  <c:v>11403.999999747612</c:v>
                </c:pt>
                <c:pt idx="40">
                  <c:v>11703.999999468215</c:v>
                </c:pt>
                <c:pt idx="41">
                  <c:v>12003.999999817461</c:v>
                </c:pt>
                <c:pt idx="42">
                  <c:v>12303.999999538064</c:v>
                </c:pt>
                <c:pt idx="43">
                  <c:v>12603.99999988731</c:v>
                </c:pt>
                <c:pt idx="44">
                  <c:v>12903.999999607913</c:v>
                </c:pt>
                <c:pt idx="45">
                  <c:v>13203.999999957159</c:v>
                </c:pt>
                <c:pt idx="46">
                  <c:v>13503.999999677762</c:v>
                </c:pt>
                <c:pt idx="47">
                  <c:v>13804.000000027008</c:v>
                </c:pt>
                <c:pt idx="48">
                  <c:v>14103.999999747612</c:v>
                </c:pt>
                <c:pt idx="49">
                  <c:v>14403.999999468215</c:v>
                </c:pt>
                <c:pt idx="50">
                  <c:v>14705.000000051223</c:v>
                </c:pt>
                <c:pt idx="51">
                  <c:v>15004.999999771826</c:v>
                </c:pt>
                <c:pt idx="52">
                  <c:v>15304.999999492429</c:v>
                </c:pt>
                <c:pt idx="53">
                  <c:v>15604.999999841675</c:v>
                </c:pt>
                <c:pt idx="54">
                  <c:v>15904.999999562278</c:v>
                </c:pt>
                <c:pt idx="55">
                  <c:v>16204.999999911524</c:v>
                </c:pt>
                <c:pt idx="56">
                  <c:v>16504.999999632128</c:v>
                </c:pt>
                <c:pt idx="57">
                  <c:v>16804.999999981374</c:v>
                </c:pt>
                <c:pt idx="58">
                  <c:v>17104.999999701977</c:v>
                </c:pt>
                <c:pt idx="59">
                  <c:v>17405.000000051223</c:v>
                </c:pt>
                <c:pt idx="60">
                  <c:v>17704.999999771826</c:v>
                </c:pt>
                <c:pt idx="61">
                  <c:v>18004.999999492429</c:v>
                </c:pt>
                <c:pt idx="62">
                  <c:v>18304.999999841675</c:v>
                </c:pt>
                <c:pt idx="63">
                  <c:v>18604.999999562278</c:v>
                </c:pt>
                <c:pt idx="64">
                  <c:v>18904.999999911524</c:v>
                </c:pt>
                <c:pt idx="65">
                  <c:v>19204.999999632128</c:v>
                </c:pt>
                <c:pt idx="66">
                  <c:v>19504.999999981374</c:v>
                </c:pt>
                <c:pt idx="67">
                  <c:v>19804.999999701977</c:v>
                </c:pt>
                <c:pt idx="68">
                  <c:v>20105.000000051223</c:v>
                </c:pt>
                <c:pt idx="69">
                  <c:v>20406.000000005588</c:v>
                </c:pt>
                <c:pt idx="70">
                  <c:v>20705.999999726191</c:v>
                </c:pt>
                <c:pt idx="71">
                  <c:v>21005.999999446794</c:v>
                </c:pt>
                <c:pt idx="72">
                  <c:v>21305.99999979604</c:v>
                </c:pt>
                <c:pt idx="73">
                  <c:v>21605.999999516644</c:v>
                </c:pt>
                <c:pt idx="74">
                  <c:v>21905.99999986589</c:v>
                </c:pt>
                <c:pt idx="75">
                  <c:v>22205.999999586493</c:v>
                </c:pt>
                <c:pt idx="76">
                  <c:v>22505.999999935739</c:v>
                </c:pt>
                <c:pt idx="77">
                  <c:v>22805.999999656342</c:v>
                </c:pt>
                <c:pt idx="78">
                  <c:v>23106.000000005588</c:v>
                </c:pt>
                <c:pt idx="79">
                  <c:v>23405.999999726191</c:v>
                </c:pt>
                <c:pt idx="80">
                  <c:v>23705.999999446794</c:v>
                </c:pt>
                <c:pt idx="81">
                  <c:v>24005.99999979604</c:v>
                </c:pt>
                <c:pt idx="82">
                  <c:v>24305.999999516644</c:v>
                </c:pt>
                <c:pt idx="83">
                  <c:v>24605.99999986589</c:v>
                </c:pt>
                <c:pt idx="84">
                  <c:v>24906.999999820255</c:v>
                </c:pt>
                <c:pt idx="85">
                  <c:v>25206.999999540858</c:v>
                </c:pt>
                <c:pt idx="86">
                  <c:v>25506.999999890104</c:v>
                </c:pt>
                <c:pt idx="87">
                  <c:v>25806.999999610707</c:v>
                </c:pt>
                <c:pt idx="88">
                  <c:v>26106.999999959953</c:v>
                </c:pt>
                <c:pt idx="89">
                  <c:v>26406.999999680556</c:v>
                </c:pt>
                <c:pt idx="90">
                  <c:v>26707.000000029802</c:v>
                </c:pt>
                <c:pt idx="91">
                  <c:v>27006.999999750406</c:v>
                </c:pt>
                <c:pt idx="92">
                  <c:v>27306.999999471009</c:v>
                </c:pt>
                <c:pt idx="93">
                  <c:v>27606.999999820255</c:v>
                </c:pt>
                <c:pt idx="94">
                  <c:v>27906.999999540858</c:v>
                </c:pt>
                <c:pt idx="95">
                  <c:v>28206.999999890104</c:v>
                </c:pt>
                <c:pt idx="96">
                  <c:v>28506.999999610707</c:v>
                </c:pt>
                <c:pt idx="97">
                  <c:v>28806.999999959953</c:v>
                </c:pt>
                <c:pt idx="98">
                  <c:v>29107.999999914318</c:v>
                </c:pt>
                <c:pt idx="99">
                  <c:v>29407.999999634922</c:v>
                </c:pt>
                <c:pt idx="100">
                  <c:v>29707.999999984168</c:v>
                </c:pt>
                <c:pt idx="101">
                  <c:v>30007.999999704771</c:v>
                </c:pt>
                <c:pt idx="102">
                  <c:v>30308.000000054017</c:v>
                </c:pt>
                <c:pt idx="103">
                  <c:v>30607.99999977462</c:v>
                </c:pt>
                <c:pt idx="104">
                  <c:v>30907.999999495223</c:v>
                </c:pt>
                <c:pt idx="105">
                  <c:v>31207.999999844469</c:v>
                </c:pt>
                <c:pt idx="106">
                  <c:v>31507.999999565072</c:v>
                </c:pt>
                <c:pt idx="107">
                  <c:v>31807.999999914318</c:v>
                </c:pt>
                <c:pt idx="108">
                  <c:v>32107.999999634922</c:v>
                </c:pt>
                <c:pt idx="109">
                  <c:v>32407.999999984168</c:v>
                </c:pt>
                <c:pt idx="110">
                  <c:v>32707.999999704771</c:v>
                </c:pt>
                <c:pt idx="111">
                  <c:v>33008.000000054017</c:v>
                </c:pt>
                <c:pt idx="112">
                  <c:v>33309.000000008382</c:v>
                </c:pt>
                <c:pt idx="113">
                  <c:v>33608.999999728985</c:v>
                </c:pt>
                <c:pt idx="114">
                  <c:v>33908.999999449588</c:v>
                </c:pt>
                <c:pt idx="115">
                  <c:v>34208.999999798834</c:v>
                </c:pt>
                <c:pt idx="116">
                  <c:v>34508.999999519438</c:v>
                </c:pt>
                <c:pt idx="117">
                  <c:v>34808.999999868684</c:v>
                </c:pt>
                <c:pt idx="118">
                  <c:v>35108.999999589287</c:v>
                </c:pt>
                <c:pt idx="119">
                  <c:v>35408.999999938533</c:v>
                </c:pt>
                <c:pt idx="120">
                  <c:v>35708.999999659136</c:v>
                </c:pt>
                <c:pt idx="121">
                  <c:v>36009.000000008382</c:v>
                </c:pt>
                <c:pt idx="122">
                  <c:v>36308.999999728985</c:v>
                </c:pt>
                <c:pt idx="123">
                  <c:v>36608.999999449588</c:v>
                </c:pt>
                <c:pt idx="124">
                  <c:v>36908.999999798834</c:v>
                </c:pt>
                <c:pt idx="125">
                  <c:v>37208.999999519438</c:v>
                </c:pt>
                <c:pt idx="126">
                  <c:v>37508.999999868684</c:v>
                </c:pt>
                <c:pt idx="127">
                  <c:v>37808.999999589287</c:v>
                </c:pt>
                <c:pt idx="128">
                  <c:v>38108.999999938533</c:v>
                </c:pt>
                <c:pt idx="129">
                  <c:v>38408.999999659136</c:v>
                </c:pt>
                <c:pt idx="130">
                  <c:v>38709.000000008382</c:v>
                </c:pt>
                <c:pt idx="131">
                  <c:v>39008.999999728985</c:v>
                </c:pt>
                <c:pt idx="132">
                  <c:v>39308.999999449588</c:v>
                </c:pt>
                <c:pt idx="133">
                  <c:v>39608.999999798834</c:v>
                </c:pt>
                <c:pt idx="134">
                  <c:v>39909.9999997532</c:v>
                </c:pt>
                <c:pt idx="135">
                  <c:v>40209.999999473803</c:v>
                </c:pt>
                <c:pt idx="136">
                  <c:v>40509.999999823049</c:v>
                </c:pt>
                <c:pt idx="137">
                  <c:v>40809.999999543652</c:v>
                </c:pt>
                <c:pt idx="138">
                  <c:v>41109.999999892898</c:v>
                </c:pt>
                <c:pt idx="139">
                  <c:v>41409.999999613501</c:v>
                </c:pt>
                <c:pt idx="140">
                  <c:v>41709.999999962747</c:v>
                </c:pt>
                <c:pt idx="141">
                  <c:v>42009.99999968335</c:v>
                </c:pt>
                <c:pt idx="142">
                  <c:v>42310.000000032596</c:v>
                </c:pt>
                <c:pt idx="143">
                  <c:v>42609.9999997532</c:v>
                </c:pt>
                <c:pt idx="144">
                  <c:v>42909.999999473803</c:v>
                </c:pt>
                <c:pt idx="145">
                  <c:v>43209.999999823049</c:v>
                </c:pt>
                <c:pt idx="146">
                  <c:v>43509.999999543652</c:v>
                </c:pt>
                <c:pt idx="147">
                  <c:v>43809.999999892898</c:v>
                </c:pt>
                <c:pt idx="148">
                  <c:v>44109.999999613501</c:v>
                </c:pt>
                <c:pt idx="149">
                  <c:v>44409.999999962747</c:v>
                </c:pt>
                <c:pt idx="150">
                  <c:v>44709.99999968335</c:v>
                </c:pt>
                <c:pt idx="151">
                  <c:v>45010.999999637716</c:v>
                </c:pt>
                <c:pt idx="152">
                  <c:v>45310.999999986961</c:v>
                </c:pt>
                <c:pt idx="153">
                  <c:v>45610.999999707565</c:v>
                </c:pt>
                <c:pt idx="154">
                  <c:v>45910.999999428168</c:v>
                </c:pt>
                <c:pt idx="155">
                  <c:v>46210.999999777414</c:v>
                </c:pt>
                <c:pt idx="156">
                  <c:v>46510.999999498017</c:v>
                </c:pt>
                <c:pt idx="157">
                  <c:v>46810.999999847263</c:v>
                </c:pt>
                <c:pt idx="158">
                  <c:v>47110.999999567866</c:v>
                </c:pt>
                <c:pt idx="159">
                  <c:v>47410.999999917112</c:v>
                </c:pt>
                <c:pt idx="160">
                  <c:v>47710.999999637716</c:v>
                </c:pt>
                <c:pt idx="161">
                  <c:v>48010.999999986961</c:v>
                </c:pt>
                <c:pt idx="162">
                  <c:v>48310.999999707565</c:v>
                </c:pt>
                <c:pt idx="163">
                  <c:v>48610.999999428168</c:v>
                </c:pt>
                <c:pt idx="164">
                  <c:v>48910.999999777414</c:v>
                </c:pt>
                <c:pt idx="165">
                  <c:v>49210.999999498017</c:v>
                </c:pt>
                <c:pt idx="166">
                  <c:v>49510.999999847263</c:v>
                </c:pt>
                <c:pt idx="167">
                  <c:v>49810.999999567866</c:v>
                </c:pt>
                <c:pt idx="168">
                  <c:v>50111.999999522232</c:v>
                </c:pt>
                <c:pt idx="169">
                  <c:v>50411.999999871477</c:v>
                </c:pt>
                <c:pt idx="170">
                  <c:v>50711.999999592081</c:v>
                </c:pt>
                <c:pt idx="171">
                  <c:v>51011.999999941327</c:v>
                </c:pt>
                <c:pt idx="172">
                  <c:v>51311.99999966193</c:v>
                </c:pt>
                <c:pt idx="173">
                  <c:v>51612.000000011176</c:v>
                </c:pt>
                <c:pt idx="174">
                  <c:v>51911.999999731779</c:v>
                </c:pt>
                <c:pt idx="175">
                  <c:v>52211.999999452382</c:v>
                </c:pt>
                <c:pt idx="176">
                  <c:v>52511.999999801628</c:v>
                </c:pt>
                <c:pt idx="177">
                  <c:v>52811.999999522232</c:v>
                </c:pt>
                <c:pt idx="178">
                  <c:v>53112.999999476597</c:v>
                </c:pt>
                <c:pt idx="179">
                  <c:v>53412.999999825843</c:v>
                </c:pt>
                <c:pt idx="180">
                  <c:v>53712.999999546446</c:v>
                </c:pt>
                <c:pt idx="181">
                  <c:v>54012.999999895692</c:v>
                </c:pt>
                <c:pt idx="182">
                  <c:v>54312.999999616295</c:v>
                </c:pt>
                <c:pt idx="183">
                  <c:v>54612.999999965541</c:v>
                </c:pt>
                <c:pt idx="184">
                  <c:v>54912.999999686144</c:v>
                </c:pt>
                <c:pt idx="185">
                  <c:v>55213.00000003539</c:v>
                </c:pt>
                <c:pt idx="186">
                  <c:v>55512.999999755993</c:v>
                </c:pt>
                <c:pt idx="187">
                  <c:v>55812.999999476597</c:v>
                </c:pt>
                <c:pt idx="188">
                  <c:v>56112.999999825843</c:v>
                </c:pt>
                <c:pt idx="189">
                  <c:v>56412.999999546446</c:v>
                </c:pt>
                <c:pt idx="190">
                  <c:v>56712.999999895692</c:v>
                </c:pt>
                <c:pt idx="191">
                  <c:v>57012.999999616295</c:v>
                </c:pt>
                <c:pt idx="192">
                  <c:v>57312.999999965541</c:v>
                </c:pt>
                <c:pt idx="193">
                  <c:v>57613.999999919906</c:v>
                </c:pt>
                <c:pt idx="194">
                  <c:v>57913.999999640509</c:v>
                </c:pt>
                <c:pt idx="195">
                  <c:v>58213.999999989755</c:v>
                </c:pt>
                <c:pt idx="196">
                  <c:v>58513.999999710359</c:v>
                </c:pt>
                <c:pt idx="197">
                  <c:v>58813.999999430962</c:v>
                </c:pt>
                <c:pt idx="198">
                  <c:v>59113.999999780208</c:v>
                </c:pt>
                <c:pt idx="199">
                  <c:v>59413.999999500811</c:v>
                </c:pt>
                <c:pt idx="200">
                  <c:v>59714.999999455176</c:v>
                </c:pt>
                <c:pt idx="201">
                  <c:v>60014.999999804422</c:v>
                </c:pt>
                <c:pt idx="202">
                  <c:v>60314.999999525025</c:v>
                </c:pt>
                <c:pt idx="203">
                  <c:v>60614.999999874271</c:v>
                </c:pt>
                <c:pt idx="204">
                  <c:v>60914.999999594875</c:v>
                </c:pt>
                <c:pt idx="205">
                  <c:v>61214.999999944121</c:v>
                </c:pt>
                <c:pt idx="206">
                  <c:v>61514.999999664724</c:v>
                </c:pt>
                <c:pt idx="207">
                  <c:v>61815.00000001397</c:v>
                </c:pt>
                <c:pt idx="208">
                  <c:v>62114.999999734573</c:v>
                </c:pt>
                <c:pt idx="209">
                  <c:v>62414.999999455176</c:v>
                </c:pt>
                <c:pt idx="210">
                  <c:v>62714.999999804422</c:v>
                </c:pt>
                <c:pt idx="211">
                  <c:v>63014.999999525025</c:v>
                </c:pt>
                <c:pt idx="212">
                  <c:v>63315.999999479391</c:v>
                </c:pt>
                <c:pt idx="213">
                  <c:v>63615.999999828637</c:v>
                </c:pt>
                <c:pt idx="214">
                  <c:v>63915.99999954924</c:v>
                </c:pt>
                <c:pt idx="215">
                  <c:v>64215.999999898486</c:v>
                </c:pt>
                <c:pt idx="216">
                  <c:v>64515.999999619089</c:v>
                </c:pt>
                <c:pt idx="217">
                  <c:v>64815.999999968335</c:v>
                </c:pt>
                <c:pt idx="218">
                  <c:v>65115.999999688938</c:v>
                </c:pt>
                <c:pt idx="219">
                  <c:v>65416.000000038184</c:v>
                </c:pt>
                <c:pt idx="220">
                  <c:v>65568.999999971129</c:v>
                </c:pt>
                <c:pt idx="221">
                  <c:v>65597.999999835156</c:v>
                </c:pt>
                <c:pt idx="222">
                  <c:v>65854.999999562278</c:v>
                </c:pt>
                <c:pt idx="223">
                  <c:v>66111.999999918044</c:v>
                </c:pt>
                <c:pt idx="224">
                  <c:v>66369.999999878928</c:v>
                </c:pt>
                <c:pt idx="225">
                  <c:v>66626.999999606051</c:v>
                </c:pt>
                <c:pt idx="226">
                  <c:v>66883.999999961816</c:v>
                </c:pt>
                <c:pt idx="227">
                  <c:v>67140.999999688938</c:v>
                </c:pt>
                <c:pt idx="228">
                  <c:v>67398.999999649823</c:v>
                </c:pt>
                <c:pt idx="229">
                  <c:v>67656.000000005588</c:v>
                </c:pt>
                <c:pt idx="230">
                  <c:v>67912.99999973271</c:v>
                </c:pt>
                <c:pt idx="231">
                  <c:v>68170.999999693595</c:v>
                </c:pt>
                <c:pt idx="232">
                  <c:v>68428.00000004936</c:v>
                </c:pt>
                <c:pt idx="233">
                  <c:v>68684.999999776483</c:v>
                </c:pt>
                <c:pt idx="234">
                  <c:v>68942.999999737367</c:v>
                </c:pt>
                <c:pt idx="235">
                  <c:v>69199.99999946449</c:v>
                </c:pt>
                <c:pt idx="236">
                  <c:v>69456.999999820255</c:v>
                </c:pt>
                <c:pt idx="237">
                  <c:v>69456.999999820255</c:v>
                </c:pt>
                <c:pt idx="238">
                  <c:v>69713.999999547377</c:v>
                </c:pt>
                <c:pt idx="239">
                  <c:v>69971.999999508262</c:v>
                </c:pt>
                <c:pt idx="240">
                  <c:v>70228.999999864027</c:v>
                </c:pt>
                <c:pt idx="241">
                  <c:v>70485.999999591149</c:v>
                </c:pt>
                <c:pt idx="242">
                  <c:v>70742.999999946915</c:v>
                </c:pt>
                <c:pt idx="243">
                  <c:v>71000.999999907799</c:v>
                </c:pt>
                <c:pt idx="244">
                  <c:v>71514.999999990687</c:v>
                </c:pt>
                <c:pt idx="245">
                  <c:v>71772.999999951571</c:v>
                </c:pt>
                <c:pt idx="246">
                  <c:v>72029.999999678694</c:v>
                </c:pt>
                <c:pt idx="247">
                  <c:v>72287.000000034459</c:v>
                </c:pt>
                <c:pt idx="248">
                  <c:v>72543.999999761581</c:v>
                </c:pt>
                <c:pt idx="249">
                  <c:v>72801.999999722466</c:v>
                </c:pt>
                <c:pt idx="250">
                  <c:v>73058.999999449588</c:v>
                </c:pt>
                <c:pt idx="251">
                  <c:v>73315.999999805354</c:v>
                </c:pt>
                <c:pt idx="252">
                  <c:v>73573.999999766238</c:v>
                </c:pt>
                <c:pt idx="253">
                  <c:v>73830.999999493361</c:v>
                </c:pt>
                <c:pt idx="254">
                  <c:v>74087.999999849126</c:v>
                </c:pt>
                <c:pt idx="255">
                  <c:v>74344.999999576248</c:v>
                </c:pt>
                <c:pt idx="256">
                  <c:v>74601.999999932013</c:v>
                </c:pt>
                <c:pt idx="257">
                  <c:v>74859.999999892898</c:v>
                </c:pt>
                <c:pt idx="258">
                  <c:v>75116.99999962002</c:v>
                </c:pt>
                <c:pt idx="259">
                  <c:v>75373.999999975786</c:v>
                </c:pt>
                <c:pt idx="260">
                  <c:v>75631.99999993667</c:v>
                </c:pt>
                <c:pt idx="261">
                  <c:v>75888.999999663793</c:v>
                </c:pt>
                <c:pt idx="262">
                  <c:v>76146.000000019558</c:v>
                </c:pt>
                <c:pt idx="263">
                  <c:v>76402.99999974668</c:v>
                </c:pt>
                <c:pt idx="264">
                  <c:v>76659.999999473803</c:v>
                </c:pt>
                <c:pt idx="265">
                  <c:v>76917.999999434687</c:v>
                </c:pt>
                <c:pt idx="266">
                  <c:v>77174.999999790452</c:v>
                </c:pt>
                <c:pt idx="267">
                  <c:v>77431.999999517575</c:v>
                </c:pt>
                <c:pt idx="268">
                  <c:v>77689.999999478459</c:v>
                </c:pt>
                <c:pt idx="269">
                  <c:v>77946.999999834225</c:v>
                </c:pt>
                <c:pt idx="270">
                  <c:v>78203.999999561347</c:v>
                </c:pt>
                <c:pt idx="271">
                  <c:v>78460.999999917112</c:v>
                </c:pt>
                <c:pt idx="272">
                  <c:v>78718.999999877997</c:v>
                </c:pt>
                <c:pt idx="273">
                  <c:v>78975.999999605119</c:v>
                </c:pt>
                <c:pt idx="274">
                  <c:v>79232.999999960884</c:v>
                </c:pt>
                <c:pt idx="275">
                  <c:v>79490.999999921769</c:v>
                </c:pt>
                <c:pt idx="276">
                  <c:v>79747.999999648891</c:v>
                </c:pt>
                <c:pt idx="277">
                  <c:v>80005.000000004657</c:v>
                </c:pt>
                <c:pt idx="278">
                  <c:v>80261.999999731779</c:v>
                </c:pt>
                <c:pt idx="279">
                  <c:v>80519.999999692664</c:v>
                </c:pt>
                <c:pt idx="280">
                  <c:v>80777.000000048429</c:v>
                </c:pt>
                <c:pt idx="281">
                  <c:v>81033.999999775551</c:v>
                </c:pt>
                <c:pt idx="282">
                  <c:v>81291.999999736436</c:v>
                </c:pt>
                <c:pt idx="283">
                  <c:v>81548.999999463558</c:v>
                </c:pt>
                <c:pt idx="284">
                  <c:v>81805.999999819323</c:v>
                </c:pt>
                <c:pt idx="285">
                  <c:v>82062.999999546446</c:v>
                </c:pt>
                <c:pt idx="286">
                  <c:v>82320.99999950733</c:v>
                </c:pt>
                <c:pt idx="287">
                  <c:v>82577.999999863096</c:v>
                </c:pt>
                <c:pt idx="288">
                  <c:v>82834.999999590218</c:v>
                </c:pt>
                <c:pt idx="289">
                  <c:v>83091.999999945983</c:v>
                </c:pt>
                <c:pt idx="290">
                  <c:v>83349.999999906868</c:v>
                </c:pt>
                <c:pt idx="291">
                  <c:v>83606.99999963399</c:v>
                </c:pt>
                <c:pt idx="292">
                  <c:v>83863.999999989755</c:v>
                </c:pt>
                <c:pt idx="293">
                  <c:v>84120.999999716878</c:v>
                </c:pt>
                <c:pt idx="294">
                  <c:v>84378.999999677762</c:v>
                </c:pt>
                <c:pt idx="295">
                  <c:v>84636.000000033528</c:v>
                </c:pt>
                <c:pt idx="296">
                  <c:v>84892.99999976065</c:v>
                </c:pt>
                <c:pt idx="297">
                  <c:v>85149.999999487773</c:v>
                </c:pt>
                <c:pt idx="298">
                  <c:v>85406.999999843538</c:v>
                </c:pt>
                <c:pt idx="299">
                  <c:v>85664.999999804422</c:v>
                </c:pt>
                <c:pt idx="300">
                  <c:v>85921.999999531545</c:v>
                </c:pt>
                <c:pt idx="301">
                  <c:v>86178.99999988731</c:v>
                </c:pt>
                <c:pt idx="302">
                  <c:v>86436.999999848194</c:v>
                </c:pt>
                <c:pt idx="303">
                  <c:v>86693.999999575317</c:v>
                </c:pt>
                <c:pt idx="304">
                  <c:v>86950.999999931082</c:v>
                </c:pt>
                <c:pt idx="305">
                  <c:v>87208.999999891967</c:v>
                </c:pt>
                <c:pt idx="306">
                  <c:v>87465.999999619089</c:v>
                </c:pt>
                <c:pt idx="307">
                  <c:v>87722.999999974854</c:v>
                </c:pt>
                <c:pt idx="308">
                  <c:v>87979.999999701977</c:v>
                </c:pt>
                <c:pt idx="309">
                  <c:v>88237.999999662861</c:v>
                </c:pt>
                <c:pt idx="310">
                  <c:v>88495.000000018626</c:v>
                </c:pt>
                <c:pt idx="311">
                  <c:v>88751.999999745749</c:v>
                </c:pt>
                <c:pt idx="312">
                  <c:v>89009.999999706633</c:v>
                </c:pt>
                <c:pt idx="313">
                  <c:v>89266.999999433756</c:v>
                </c:pt>
                <c:pt idx="314">
                  <c:v>89523.999999789521</c:v>
                </c:pt>
                <c:pt idx="315">
                  <c:v>89780.999999516644</c:v>
                </c:pt>
                <c:pt idx="316">
                  <c:v>90038.999999477528</c:v>
                </c:pt>
                <c:pt idx="317">
                  <c:v>90295.999999833293</c:v>
                </c:pt>
                <c:pt idx="318">
                  <c:v>90553.999999794178</c:v>
                </c:pt>
                <c:pt idx="319">
                  <c:v>90810.9999995213</c:v>
                </c:pt>
                <c:pt idx="320">
                  <c:v>91067.999999877065</c:v>
                </c:pt>
                <c:pt idx="321">
                  <c:v>91325.99999983795</c:v>
                </c:pt>
                <c:pt idx="322">
                  <c:v>91582.999999565072</c:v>
                </c:pt>
                <c:pt idx="323">
                  <c:v>91839.999999920838</c:v>
                </c:pt>
                <c:pt idx="324">
                  <c:v>92096.99999964796</c:v>
                </c:pt>
                <c:pt idx="325">
                  <c:v>92354.000000003725</c:v>
                </c:pt>
                <c:pt idx="326">
                  <c:v>92611.99999996461</c:v>
                </c:pt>
                <c:pt idx="327">
                  <c:v>92868.999999691732</c:v>
                </c:pt>
                <c:pt idx="328">
                  <c:v>93126.000000047497</c:v>
                </c:pt>
                <c:pt idx="329">
                  <c:v>93384.000000008382</c:v>
                </c:pt>
                <c:pt idx="330">
                  <c:v>93640.999999735504</c:v>
                </c:pt>
                <c:pt idx="331">
                  <c:v>93897.999999462627</c:v>
                </c:pt>
                <c:pt idx="332">
                  <c:v>94154.999999818392</c:v>
                </c:pt>
                <c:pt idx="333">
                  <c:v>94412.999999779277</c:v>
                </c:pt>
                <c:pt idx="334">
                  <c:v>94669.999999506399</c:v>
                </c:pt>
                <c:pt idx="335">
                  <c:v>94926.999999862164</c:v>
                </c:pt>
                <c:pt idx="336">
                  <c:v>95183.999999589287</c:v>
                </c:pt>
                <c:pt idx="337">
                  <c:v>95441.999999550171</c:v>
                </c:pt>
                <c:pt idx="338">
                  <c:v>95698.999999905936</c:v>
                </c:pt>
                <c:pt idx="339">
                  <c:v>95956.999999866821</c:v>
                </c:pt>
                <c:pt idx="340">
                  <c:v>96213.999999593943</c:v>
                </c:pt>
                <c:pt idx="341">
                  <c:v>96470.999999949709</c:v>
                </c:pt>
                <c:pt idx="342">
                  <c:v>96727.999999676831</c:v>
                </c:pt>
                <c:pt idx="343">
                  <c:v>96985.000000032596</c:v>
                </c:pt>
                <c:pt idx="344">
                  <c:v>97242.999999993481</c:v>
                </c:pt>
                <c:pt idx="345">
                  <c:v>97499.999999720603</c:v>
                </c:pt>
                <c:pt idx="346">
                  <c:v>97756.999999447726</c:v>
                </c:pt>
                <c:pt idx="347">
                  <c:v>98015.000000037253</c:v>
                </c:pt>
                <c:pt idx="348">
                  <c:v>98271.999999764375</c:v>
                </c:pt>
                <c:pt idx="349">
                  <c:v>98528.999999491498</c:v>
                </c:pt>
                <c:pt idx="350">
                  <c:v>98785.999999847263</c:v>
                </c:pt>
                <c:pt idx="351">
                  <c:v>99043.999999808148</c:v>
                </c:pt>
                <c:pt idx="352">
                  <c:v>99300.99999953527</c:v>
                </c:pt>
                <c:pt idx="353">
                  <c:v>99557.999999891035</c:v>
                </c:pt>
                <c:pt idx="354">
                  <c:v>99814.999999618158</c:v>
                </c:pt>
                <c:pt idx="355">
                  <c:v>100072.99999957904</c:v>
                </c:pt>
                <c:pt idx="356">
                  <c:v>100329.99999993481</c:v>
                </c:pt>
                <c:pt idx="357">
                  <c:v>100586.99999966193</c:v>
                </c:pt>
                <c:pt idx="358">
                  <c:v>100844.0000000177</c:v>
                </c:pt>
                <c:pt idx="359">
                  <c:v>101101.99999997858</c:v>
                </c:pt>
                <c:pt idx="360">
                  <c:v>101358.9999997057</c:v>
                </c:pt>
                <c:pt idx="361">
                  <c:v>101615.99999943282</c:v>
                </c:pt>
                <c:pt idx="362">
                  <c:v>101874.00000002235</c:v>
                </c:pt>
                <c:pt idx="363">
                  <c:v>102130.99999974947</c:v>
                </c:pt>
                <c:pt idx="364">
                  <c:v>102387.9999994766</c:v>
                </c:pt>
                <c:pt idx="365">
                  <c:v>102645.99999943748</c:v>
                </c:pt>
                <c:pt idx="366">
                  <c:v>102902.99999979325</c:v>
                </c:pt>
                <c:pt idx="367">
                  <c:v>103159.99999952037</c:v>
                </c:pt>
                <c:pt idx="368">
                  <c:v>103417.99999948125</c:v>
                </c:pt>
                <c:pt idx="369">
                  <c:v>103674.99999983702</c:v>
                </c:pt>
                <c:pt idx="370">
                  <c:v>103931.99999956414</c:v>
                </c:pt>
                <c:pt idx="371">
                  <c:v>104189.99999952503</c:v>
                </c:pt>
                <c:pt idx="372">
                  <c:v>104446.99999988079</c:v>
                </c:pt>
                <c:pt idx="373">
                  <c:v>104703.99999960791</c:v>
                </c:pt>
                <c:pt idx="374">
                  <c:v>104960.99999996368</c:v>
                </c:pt>
                <c:pt idx="375">
                  <c:v>105218.99999992456</c:v>
                </c:pt>
                <c:pt idx="376">
                  <c:v>105475.99999965169</c:v>
                </c:pt>
                <c:pt idx="377">
                  <c:v>105733.00000000745</c:v>
                </c:pt>
                <c:pt idx="378">
                  <c:v>105989.99999973457</c:v>
                </c:pt>
                <c:pt idx="379">
                  <c:v>106247.99999969546</c:v>
                </c:pt>
                <c:pt idx="380">
                  <c:v>106505.00000005122</c:v>
                </c:pt>
                <c:pt idx="381">
                  <c:v>106761.99999977835</c:v>
                </c:pt>
                <c:pt idx="382">
                  <c:v>107019.99999973923</c:v>
                </c:pt>
                <c:pt idx="383">
                  <c:v>107276.99999946635</c:v>
                </c:pt>
                <c:pt idx="384">
                  <c:v>107533.99999982212</c:v>
                </c:pt>
                <c:pt idx="385">
                  <c:v>107790.99999954924</c:v>
                </c:pt>
                <c:pt idx="386">
                  <c:v>108048.99999951012</c:v>
                </c:pt>
                <c:pt idx="387">
                  <c:v>108305.99999986589</c:v>
                </c:pt>
                <c:pt idx="388">
                  <c:v>108562.99999959301</c:v>
                </c:pt>
                <c:pt idx="389">
                  <c:v>108819.99999994878</c:v>
                </c:pt>
                <c:pt idx="390">
                  <c:v>109077.99999990966</c:v>
                </c:pt>
                <c:pt idx="391">
                  <c:v>109334.99999963678</c:v>
                </c:pt>
                <c:pt idx="392">
                  <c:v>109591.99999999255</c:v>
                </c:pt>
                <c:pt idx="393">
                  <c:v>109849.99999995343</c:v>
                </c:pt>
                <c:pt idx="394">
                  <c:v>110106.99999968056</c:v>
                </c:pt>
                <c:pt idx="395">
                  <c:v>110364.00000003632</c:v>
                </c:pt>
                <c:pt idx="396">
                  <c:v>110620.99999976344</c:v>
                </c:pt>
                <c:pt idx="397">
                  <c:v>110878.99999972433</c:v>
                </c:pt>
                <c:pt idx="398">
                  <c:v>111135.99999945145</c:v>
                </c:pt>
                <c:pt idx="399">
                  <c:v>111392.99999980722</c:v>
                </c:pt>
                <c:pt idx="400">
                  <c:v>111650.9999997681</c:v>
                </c:pt>
                <c:pt idx="401">
                  <c:v>111907.99999949522</c:v>
                </c:pt>
                <c:pt idx="402">
                  <c:v>112164.99999985099</c:v>
                </c:pt>
                <c:pt idx="403">
                  <c:v>112422.99999981187</c:v>
                </c:pt>
                <c:pt idx="404">
                  <c:v>112679.999999539</c:v>
                </c:pt>
                <c:pt idx="405">
                  <c:v>112936.99999989476</c:v>
                </c:pt>
                <c:pt idx="406">
                  <c:v>113194.99999985565</c:v>
                </c:pt>
                <c:pt idx="407">
                  <c:v>113451.99999958277</c:v>
                </c:pt>
                <c:pt idx="408">
                  <c:v>113708.99999993853</c:v>
                </c:pt>
                <c:pt idx="409">
                  <c:v>113965.99999966566</c:v>
                </c:pt>
                <c:pt idx="410">
                  <c:v>114223.99999962654</c:v>
                </c:pt>
                <c:pt idx="411">
                  <c:v>114480.9999999823</c:v>
                </c:pt>
                <c:pt idx="412">
                  <c:v>114737.99999970943</c:v>
                </c:pt>
                <c:pt idx="413">
                  <c:v>114995.99999967031</c:v>
                </c:pt>
                <c:pt idx="414">
                  <c:v>115253.00000002608</c:v>
                </c:pt>
                <c:pt idx="415">
                  <c:v>115509.9999997532</c:v>
                </c:pt>
                <c:pt idx="416">
                  <c:v>115766.99999948032</c:v>
                </c:pt>
                <c:pt idx="417">
                  <c:v>116024.99999944121</c:v>
                </c:pt>
                <c:pt idx="418">
                  <c:v>116281.99999979697</c:v>
                </c:pt>
                <c:pt idx="419">
                  <c:v>116538.99999952409</c:v>
                </c:pt>
                <c:pt idx="420">
                  <c:v>116796.99999948498</c:v>
                </c:pt>
                <c:pt idx="421">
                  <c:v>117053.99999984074</c:v>
                </c:pt>
                <c:pt idx="422">
                  <c:v>117310.99999956787</c:v>
                </c:pt>
                <c:pt idx="423">
                  <c:v>117568.99999952875</c:v>
                </c:pt>
                <c:pt idx="424">
                  <c:v>117825.99999988452</c:v>
                </c:pt>
                <c:pt idx="425">
                  <c:v>118082.99999961164</c:v>
                </c:pt>
                <c:pt idx="426">
                  <c:v>118340.99999957252</c:v>
                </c:pt>
                <c:pt idx="427">
                  <c:v>118597.99999992829</c:v>
                </c:pt>
                <c:pt idx="428">
                  <c:v>118854.99999965541</c:v>
                </c:pt>
                <c:pt idx="429">
                  <c:v>119112.00000001118</c:v>
                </c:pt>
                <c:pt idx="430">
                  <c:v>119369.99999997206</c:v>
                </c:pt>
                <c:pt idx="431">
                  <c:v>119626.99999969918</c:v>
                </c:pt>
                <c:pt idx="432">
                  <c:v>119884.00000005495</c:v>
                </c:pt>
                <c:pt idx="433">
                  <c:v>120142.00000001583</c:v>
                </c:pt>
                <c:pt idx="434">
                  <c:v>120398.99999974295</c:v>
                </c:pt>
                <c:pt idx="435">
                  <c:v>120655.99999947008</c:v>
                </c:pt>
                <c:pt idx="436">
                  <c:v>120913.99999943096</c:v>
                </c:pt>
                <c:pt idx="437">
                  <c:v>121170.99999978673</c:v>
                </c:pt>
                <c:pt idx="438">
                  <c:v>121427.99999951385</c:v>
                </c:pt>
                <c:pt idx="439">
                  <c:v>121684.99999986961</c:v>
                </c:pt>
                <c:pt idx="440">
                  <c:v>121942.9999998305</c:v>
                </c:pt>
                <c:pt idx="441">
                  <c:v>122199.99999955762</c:v>
                </c:pt>
                <c:pt idx="442">
                  <c:v>122456.99999991339</c:v>
                </c:pt>
                <c:pt idx="443">
                  <c:v>122713.99999964051</c:v>
                </c:pt>
                <c:pt idx="444">
                  <c:v>122971.99999960139</c:v>
                </c:pt>
                <c:pt idx="445">
                  <c:v>123228.99999995716</c:v>
                </c:pt>
                <c:pt idx="446">
                  <c:v>123485.99999968428</c:v>
                </c:pt>
                <c:pt idx="447">
                  <c:v>123743.99999964517</c:v>
                </c:pt>
                <c:pt idx="448">
                  <c:v>124001.00000000093</c:v>
                </c:pt>
                <c:pt idx="449">
                  <c:v>124257.99999972805</c:v>
                </c:pt>
                <c:pt idx="450">
                  <c:v>124515.99999968894</c:v>
                </c:pt>
                <c:pt idx="451">
                  <c:v>124773.0000000447</c:v>
                </c:pt>
                <c:pt idx="452">
                  <c:v>125029.99999977183</c:v>
                </c:pt>
                <c:pt idx="453">
                  <c:v>125286.99999949895</c:v>
                </c:pt>
                <c:pt idx="454">
                  <c:v>125544.99999945983</c:v>
                </c:pt>
                <c:pt idx="455">
                  <c:v>125801.9999998156</c:v>
                </c:pt>
                <c:pt idx="456">
                  <c:v>126058.99999954272</c:v>
                </c:pt>
                <c:pt idx="457">
                  <c:v>126315.99999989849</c:v>
                </c:pt>
                <c:pt idx="458">
                  <c:v>126573.99999985937</c:v>
                </c:pt>
                <c:pt idx="459">
                  <c:v>126830.99999958649</c:v>
                </c:pt>
                <c:pt idx="460">
                  <c:v>127087.99999994226</c:v>
                </c:pt>
                <c:pt idx="461">
                  <c:v>127345.99999990314</c:v>
                </c:pt>
                <c:pt idx="462">
                  <c:v>127602.99999963026</c:v>
                </c:pt>
                <c:pt idx="463">
                  <c:v>127859.99999998603</c:v>
                </c:pt>
                <c:pt idx="464">
                  <c:v>128116.99999971315</c:v>
                </c:pt>
                <c:pt idx="465">
                  <c:v>128374.99999967404</c:v>
                </c:pt>
                <c:pt idx="466">
                  <c:v>128632.0000000298</c:v>
                </c:pt>
                <c:pt idx="467">
                  <c:v>128888.99999975692</c:v>
                </c:pt>
                <c:pt idx="468">
                  <c:v>129145.99999948405</c:v>
                </c:pt>
                <c:pt idx="469">
                  <c:v>129403.99999944493</c:v>
                </c:pt>
                <c:pt idx="470">
                  <c:v>129660.9999998007</c:v>
                </c:pt>
                <c:pt idx="471">
                  <c:v>129917.99999952782</c:v>
                </c:pt>
                <c:pt idx="472">
                  <c:v>130175.9999994887</c:v>
                </c:pt>
                <c:pt idx="473">
                  <c:v>130432.99999984447</c:v>
                </c:pt>
                <c:pt idx="474">
                  <c:v>130689.99999957159</c:v>
                </c:pt>
                <c:pt idx="475">
                  <c:v>130946.99999992736</c:v>
                </c:pt>
                <c:pt idx="476">
                  <c:v>131203.99999965448</c:v>
                </c:pt>
                <c:pt idx="477">
                  <c:v>131461.99999961536</c:v>
                </c:pt>
                <c:pt idx="478">
                  <c:v>131718.99999997113</c:v>
                </c:pt>
                <c:pt idx="479">
                  <c:v>131975.99999969825</c:v>
                </c:pt>
                <c:pt idx="480">
                  <c:v>132233.99999965914</c:v>
                </c:pt>
                <c:pt idx="481">
                  <c:v>132491.0000000149</c:v>
                </c:pt>
                <c:pt idx="482">
                  <c:v>132747.99999974202</c:v>
                </c:pt>
                <c:pt idx="483">
                  <c:v>133004.99999946915</c:v>
                </c:pt>
                <c:pt idx="484">
                  <c:v>133262.99999943003</c:v>
                </c:pt>
                <c:pt idx="485">
                  <c:v>133519.9999997858</c:v>
                </c:pt>
                <c:pt idx="486">
                  <c:v>133776.99999951292</c:v>
                </c:pt>
                <c:pt idx="487">
                  <c:v>134034.9999994738</c:v>
                </c:pt>
                <c:pt idx="488">
                  <c:v>134291.99999982957</c:v>
                </c:pt>
                <c:pt idx="489">
                  <c:v>134548.99999955669</c:v>
                </c:pt>
                <c:pt idx="490">
                  <c:v>134805.99999991246</c:v>
                </c:pt>
                <c:pt idx="491">
                  <c:v>135063.99999987334</c:v>
                </c:pt>
                <c:pt idx="492">
                  <c:v>135320.99999960046</c:v>
                </c:pt>
                <c:pt idx="493">
                  <c:v>135577.99999995623</c:v>
                </c:pt>
                <c:pt idx="494">
                  <c:v>135834.99999968335</c:v>
                </c:pt>
                <c:pt idx="495">
                  <c:v>136092.00000003912</c:v>
                </c:pt>
                <c:pt idx="496">
                  <c:v>136350</c:v>
                </c:pt>
                <c:pt idx="497">
                  <c:v>136606.99999972712</c:v>
                </c:pt>
                <c:pt idx="498">
                  <c:v>136863.99999945424</c:v>
                </c:pt>
                <c:pt idx="499">
                  <c:v>137122.00000004377</c:v>
                </c:pt>
                <c:pt idx="500">
                  <c:v>137378.99999977089</c:v>
                </c:pt>
                <c:pt idx="501">
                  <c:v>137636.99999973178</c:v>
                </c:pt>
                <c:pt idx="502">
                  <c:v>137893.9999994589</c:v>
                </c:pt>
                <c:pt idx="503">
                  <c:v>138150.99999981467</c:v>
                </c:pt>
                <c:pt idx="504">
                  <c:v>138408.99999977555</c:v>
                </c:pt>
                <c:pt idx="505">
                  <c:v>138665.99999950267</c:v>
                </c:pt>
                <c:pt idx="506">
                  <c:v>138922.99999985844</c:v>
                </c:pt>
                <c:pt idx="507">
                  <c:v>139179.99999958556</c:v>
                </c:pt>
                <c:pt idx="508">
                  <c:v>139437.99999954645</c:v>
                </c:pt>
                <c:pt idx="509">
                  <c:v>139694.99999990221</c:v>
                </c:pt>
                <c:pt idx="510">
                  <c:v>139951.99999962933</c:v>
                </c:pt>
                <c:pt idx="511">
                  <c:v>140208.9999999851</c:v>
                </c:pt>
                <c:pt idx="512">
                  <c:v>140466.99999994598</c:v>
                </c:pt>
                <c:pt idx="513">
                  <c:v>140723.99999967311</c:v>
                </c:pt>
                <c:pt idx="514">
                  <c:v>140981.00000002887</c:v>
                </c:pt>
                <c:pt idx="515">
                  <c:v>141238.99999998976</c:v>
                </c:pt>
                <c:pt idx="516">
                  <c:v>141495.99999971688</c:v>
                </c:pt>
                <c:pt idx="517">
                  <c:v>141752.999999444</c:v>
                </c:pt>
                <c:pt idx="518">
                  <c:v>142011.00000003353</c:v>
                </c:pt>
                <c:pt idx="519">
                  <c:v>142267.99999976065</c:v>
                </c:pt>
                <c:pt idx="520">
                  <c:v>142524.99999948777</c:v>
                </c:pt>
                <c:pt idx="521">
                  <c:v>142782.99999944866</c:v>
                </c:pt>
                <c:pt idx="522">
                  <c:v>143039.99999980442</c:v>
                </c:pt>
                <c:pt idx="523">
                  <c:v>143296.99999953154</c:v>
                </c:pt>
                <c:pt idx="524">
                  <c:v>143554.99999949243</c:v>
                </c:pt>
                <c:pt idx="525">
                  <c:v>143811.99999984819</c:v>
                </c:pt>
                <c:pt idx="526">
                  <c:v>144068.99999957532</c:v>
                </c:pt>
                <c:pt idx="527">
                  <c:v>144325.99999993108</c:v>
                </c:pt>
                <c:pt idx="528">
                  <c:v>144583.99999989197</c:v>
                </c:pt>
                <c:pt idx="529">
                  <c:v>144840.99999961909</c:v>
                </c:pt>
                <c:pt idx="530">
                  <c:v>145098.99999957997</c:v>
                </c:pt>
                <c:pt idx="531">
                  <c:v>145355.99999993574</c:v>
                </c:pt>
                <c:pt idx="532">
                  <c:v>145612.99999966286</c:v>
                </c:pt>
                <c:pt idx="533">
                  <c:v>145870.99999962375</c:v>
                </c:pt>
                <c:pt idx="534">
                  <c:v>146127.99999997951</c:v>
                </c:pt>
                <c:pt idx="535">
                  <c:v>146384.99999970663</c:v>
                </c:pt>
                <c:pt idx="536">
                  <c:v>146641.99999943376</c:v>
                </c:pt>
                <c:pt idx="537">
                  <c:v>146900.00000002328</c:v>
                </c:pt>
                <c:pt idx="538">
                  <c:v>147156.99999975041</c:v>
                </c:pt>
                <c:pt idx="539">
                  <c:v>147413.99999947753</c:v>
                </c:pt>
                <c:pt idx="540">
                  <c:v>147671.99999943841</c:v>
                </c:pt>
                <c:pt idx="541">
                  <c:v>147928.99999979418</c:v>
                </c:pt>
                <c:pt idx="542">
                  <c:v>148185.9999995213</c:v>
                </c:pt>
                <c:pt idx="543">
                  <c:v>148442.99999987707</c:v>
                </c:pt>
                <c:pt idx="544">
                  <c:v>148700.99999983795</c:v>
                </c:pt>
                <c:pt idx="545">
                  <c:v>148957.99999956507</c:v>
                </c:pt>
                <c:pt idx="546">
                  <c:v>149214.99999992084</c:v>
                </c:pt>
                <c:pt idx="547">
                  <c:v>149472.99999988172</c:v>
                </c:pt>
                <c:pt idx="548">
                  <c:v>149729.99999960884</c:v>
                </c:pt>
                <c:pt idx="549">
                  <c:v>149986.99999996461</c:v>
                </c:pt>
                <c:pt idx="550">
                  <c:v>150243.99999969173</c:v>
                </c:pt>
                <c:pt idx="551">
                  <c:v>150501.99999965262</c:v>
                </c:pt>
                <c:pt idx="552">
                  <c:v>150759.00000000838</c:v>
                </c:pt>
                <c:pt idx="553">
                  <c:v>151015.9999997355</c:v>
                </c:pt>
                <c:pt idx="554">
                  <c:v>151272.99999946263</c:v>
                </c:pt>
                <c:pt idx="555">
                  <c:v>151531.00000005215</c:v>
                </c:pt>
                <c:pt idx="556">
                  <c:v>151787.99999977928</c:v>
                </c:pt>
                <c:pt idx="557">
                  <c:v>152044.9999995064</c:v>
                </c:pt>
                <c:pt idx="558">
                  <c:v>152302.99999946728</c:v>
                </c:pt>
                <c:pt idx="559">
                  <c:v>152559.99999982305</c:v>
                </c:pt>
                <c:pt idx="560">
                  <c:v>152816.99999955017</c:v>
                </c:pt>
                <c:pt idx="561">
                  <c:v>153073.99999990594</c:v>
                </c:pt>
                <c:pt idx="562">
                  <c:v>153331.99999986682</c:v>
                </c:pt>
                <c:pt idx="563">
                  <c:v>153588.99999959394</c:v>
                </c:pt>
                <c:pt idx="564">
                  <c:v>153845.99999994971</c:v>
                </c:pt>
                <c:pt idx="565">
                  <c:v>154103.99999991059</c:v>
                </c:pt>
                <c:pt idx="566">
                  <c:v>154360.99999963772</c:v>
                </c:pt>
                <c:pt idx="567">
                  <c:v>154617.99999999348</c:v>
                </c:pt>
                <c:pt idx="568">
                  <c:v>154874.9999997206</c:v>
                </c:pt>
                <c:pt idx="569">
                  <c:v>155132.99999968149</c:v>
                </c:pt>
                <c:pt idx="570">
                  <c:v>155390.00000003725</c:v>
                </c:pt>
                <c:pt idx="571">
                  <c:v>155646.99999976438</c:v>
                </c:pt>
                <c:pt idx="572">
                  <c:v>155904.99999972526</c:v>
                </c:pt>
                <c:pt idx="573">
                  <c:v>156161.99999945238</c:v>
                </c:pt>
                <c:pt idx="574">
                  <c:v>156418.99999980815</c:v>
                </c:pt>
                <c:pt idx="575">
                  <c:v>156675.99999953527</c:v>
                </c:pt>
                <c:pt idx="576">
                  <c:v>156933.99999949615</c:v>
                </c:pt>
                <c:pt idx="577">
                  <c:v>157190.99999985192</c:v>
                </c:pt>
                <c:pt idx="578">
                  <c:v>157447.99999957904</c:v>
                </c:pt>
                <c:pt idx="579">
                  <c:v>157704.99999993481</c:v>
                </c:pt>
                <c:pt idx="580">
                  <c:v>157962.99999989569</c:v>
                </c:pt>
                <c:pt idx="581">
                  <c:v>158219.99999962281</c:v>
                </c:pt>
                <c:pt idx="582">
                  <c:v>158476.99999997858</c:v>
                </c:pt>
                <c:pt idx="583">
                  <c:v>158733.9999997057</c:v>
                </c:pt>
                <c:pt idx="584">
                  <c:v>158991.99999966659</c:v>
                </c:pt>
                <c:pt idx="585">
                  <c:v>159249.00000002235</c:v>
                </c:pt>
                <c:pt idx="586">
                  <c:v>159505.99999974947</c:v>
                </c:pt>
                <c:pt idx="587">
                  <c:v>159762.9999994766</c:v>
                </c:pt>
                <c:pt idx="588">
                  <c:v>160020.99999943748</c:v>
                </c:pt>
                <c:pt idx="589">
                  <c:v>160277.99999979325</c:v>
                </c:pt>
                <c:pt idx="590">
                  <c:v>160534.99999952037</c:v>
                </c:pt>
                <c:pt idx="591">
                  <c:v>160791.99999987613</c:v>
                </c:pt>
                <c:pt idx="592">
                  <c:v>161049.99999983702</c:v>
                </c:pt>
                <c:pt idx="593">
                  <c:v>161306.99999956414</c:v>
                </c:pt>
                <c:pt idx="594">
                  <c:v>161563.99999991991</c:v>
                </c:pt>
                <c:pt idx="595">
                  <c:v>161821.99999988079</c:v>
                </c:pt>
                <c:pt idx="596">
                  <c:v>162078.99999960791</c:v>
                </c:pt>
                <c:pt idx="597">
                  <c:v>162335.99999996368</c:v>
                </c:pt>
                <c:pt idx="598">
                  <c:v>162592.9999996908</c:v>
                </c:pt>
                <c:pt idx="599">
                  <c:v>162850.00000004657</c:v>
                </c:pt>
                <c:pt idx="600">
                  <c:v>163108.00000000745</c:v>
                </c:pt>
                <c:pt idx="601">
                  <c:v>163364.99999973457</c:v>
                </c:pt>
                <c:pt idx="602">
                  <c:v>163621.9999994617</c:v>
                </c:pt>
                <c:pt idx="603">
                  <c:v>163880.00000005122</c:v>
                </c:pt>
                <c:pt idx="604">
                  <c:v>164136.99999977835</c:v>
                </c:pt>
                <c:pt idx="605">
                  <c:v>164393.99999950547</c:v>
                </c:pt>
                <c:pt idx="606">
                  <c:v>164651.99999946635</c:v>
                </c:pt>
                <c:pt idx="607">
                  <c:v>164908.99999982212</c:v>
                </c:pt>
                <c:pt idx="608">
                  <c:v>165165.99999954924</c:v>
                </c:pt>
                <c:pt idx="609">
                  <c:v>165423.99999951012</c:v>
                </c:pt>
                <c:pt idx="610">
                  <c:v>165680.99999986589</c:v>
                </c:pt>
                <c:pt idx="611">
                  <c:v>165937.99999959301</c:v>
                </c:pt>
                <c:pt idx="612">
                  <c:v>166195.9999995539</c:v>
                </c:pt>
                <c:pt idx="613">
                  <c:v>166452.99999990966</c:v>
                </c:pt>
                <c:pt idx="614">
                  <c:v>166709.99999963678</c:v>
                </c:pt>
                <c:pt idx="615">
                  <c:v>166966.99999999255</c:v>
                </c:pt>
                <c:pt idx="616">
                  <c:v>167224.99999995343</c:v>
                </c:pt>
                <c:pt idx="617">
                  <c:v>167481.99999968056</c:v>
                </c:pt>
                <c:pt idx="618">
                  <c:v>167739.00000003632</c:v>
                </c:pt>
                <c:pt idx="619">
                  <c:v>167996.99999999721</c:v>
                </c:pt>
                <c:pt idx="620">
                  <c:v>168253.99999972433</c:v>
                </c:pt>
                <c:pt idx="621">
                  <c:v>168510.99999945145</c:v>
                </c:pt>
                <c:pt idx="622">
                  <c:v>168767.99999980722</c:v>
                </c:pt>
                <c:pt idx="623">
                  <c:v>169025.9999997681</c:v>
                </c:pt>
                <c:pt idx="624">
                  <c:v>169282.99999949522</c:v>
                </c:pt>
                <c:pt idx="625">
                  <c:v>169539.99999985099</c:v>
                </c:pt>
                <c:pt idx="626">
                  <c:v>169796.99999957811</c:v>
                </c:pt>
                <c:pt idx="627">
                  <c:v>170053.99999993388</c:v>
                </c:pt>
                <c:pt idx="628">
                  <c:v>170311.99999989476</c:v>
                </c:pt>
                <c:pt idx="629">
                  <c:v>170568.99999962188</c:v>
                </c:pt>
                <c:pt idx="630">
                  <c:v>170825.99999997765</c:v>
                </c:pt>
                <c:pt idx="631">
                  <c:v>171083.99999993853</c:v>
                </c:pt>
                <c:pt idx="632">
                  <c:v>171340.99999966566</c:v>
                </c:pt>
                <c:pt idx="633">
                  <c:v>171598.00000002142</c:v>
                </c:pt>
                <c:pt idx="634">
                  <c:v>171854.99999974854</c:v>
                </c:pt>
                <c:pt idx="635">
                  <c:v>172112.99999970943</c:v>
                </c:pt>
                <c:pt idx="636">
                  <c:v>172369.99999943655</c:v>
                </c:pt>
                <c:pt idx="637">
                  <c:v>172626.99999979232</c:v>
                </c:pt>
                <c:pt idx="638">
                  <c:v>172884.9999997532</c:v>
                </c:pt>
                <c:pt idx="639">
                  <c:v>173141.99999948032</c:v>
                </c:pt>
                <c:pt idx="640">
                  <c:v>173398.99999983609</c:v>
                </c:pt>
                <c:pt idx="641">
                  <c:v>173655.99999956321</c:v>
                </c:pt>
                <c:pt idx="642">
                  <c:v>173913.99999952409</c:v>
                </c:pt>
                <c:pt idx="643">
                  <c:v>174170.99999987986</c:v>
                </c:pt>
                <c:pt idx="644">
                  <c:v>174427.99999960698</c:v>
                </c:pt>
                <c:pt idx="645">
                  <c:v>174685.99999956787</c:v>
                </c:pt>
                <c:pt idx="646">
                  <c:v>174942.99999992363</c:v>
                </c:pt>
                <c:pt idx="647">
                  <c:v>175199.99999965075</c:v>
                </c:pt>
                <c:pt idx="648">
                  <c:v>175457.00000000652</c:v>
                </c:pt>
                <c:pt idx="649">
                  <c:v>175714.9999999674</c:v>
                </c:pt>
                <c:pt idx="650">
                  <c:v>175971.99999969453</c:v>
                </c:pt>
                <c:pt idx="651">
                  <c:v>176229.00000005029</c:v>
                </c:pt>
                <c:pt idx="652">
                  <c:v>176485.99999977741</c:v>
                </c:pt>
                <c:pt idx="653">
                  <c:v>176743.9999997383</c:v>
                </c:pt>
                <c:pt idx="654">
                  <c:v>177000.99999946542</c:v>
                </c:pt>
                <c:pt idx="655">
                  <c:v>177257.99999982119</c:v>
                </c:pt>
                <c:pt idx="656">
                  <c:v>177514.99999954831</c:v>
                </c:pt>
                <c:pt idx="657">
                  <c:v>177772.99999950919</c:v>
                </c:pt>
                <c:pt idx="658">
                  <c:v>178029.99999986496</c:v>
                </c:pt>
                <c:pt idx="659">
                  <c:v>178286.99999959208</c:v>
                </c:pt>
                <c:pt idx="660">
                  <c:v>178544.99999955297</c:v>
                </c:pt>
                <c:pt idx="661">
                  <c:v>178801.99999990873</c:v>
                </c:pt>
                <c:pt idx="662">
                  <c:v>179058.99999963585</c:v>
                </c:pt>
                <c:pt idx="663">
                  <c:v>179316.99999959674</c:v>
                </c:pt>
                <c:pt idx="664">
                  <c:v>179573.9999999525</c:v>
                </c:pt>
                <c:pt idx="665">
                  <c:v>179830.99999967963</c:v>
                </c:pt>
                <c:pt idx="666">
                  <c:v>180088.99999964051</c:v>
                </c:pt>
                <c:pt idx="667">
                  <c:v>180345.99999999627</c:v>
                </c:pt>
                <c:pt idx="668">
                  <c:v>180602.9999997234</c:v>
                </c:pt>
                <c:pt idx="669">
                  <c:v>180860.99999968428</c:v>
                </c:pt>
                <c:pt idx="670">
                  <c:v>181118.00000004005</c:v>
                </c:pt>
                <c:pt idx="671">
                  <c:v>181374.99999976717</c:v>
                </c:pt>
                <c:pt idx="672">
                  <c:v>181632.99999972805</c:v>
                </c:pt>
                <c:pt idx="673">
                  <c:v>181889.99999945518</c:v>
                </c:pt>
                <c:pt idx="674">
                  <c:v>182146.99999981094</c:v>
                </c:pt>
                <c:pt idx="675">
                  <c:v>182403.99999953806</c:v>
                </c:pt>
                <c:pt idx="676">
                  <c:v>182661.99999949895</c:v>
                </c:pt>
                <c:pt idx="677">
                  <c:v>182918.99999985471</c:v>
                </c:pt>
                <c:pt idx="678">
                  <c:v>183175.99999958184</c:v>
                </c:pt>
                <c:pt idx="679">
                  <c:v>183433.99999954272</c:v>
                </c:pt>
                <c:pt idx="680">
                  <c:v>183690.99999989849</c:v>
                </c:pt>
                <c:pt idx="681">
                  <c:v>183947.99999962561</c:v>
                </c:pt>
                <c:pt idx="682">
                  <c:v>184205.99999958649</c:v>
                </c:pt>
                <c:pt idx="683">
                  <c:v>184462.99999994226</c:v>
                </c:pt>
                <c:pt idx="684">
                  <c:v>184719.99999966938</c:v>
                </c:pt>
                <c:pt idx="685">
                  <c:v>184977.00000002515</c:v>
                </c:pt>
                <c:pt idx="686">
                  <c:v>185233.99999975227</c:v>
                </c:pt>
                <c:pt idx="687">
                  <c:v>185491.99999971315</c:v>
                </c:pt>
                <c:pt idx="688">
                  <c:v>185748.99999944028</c:v>
                </c:pt>
                <c:pt idx="689">
                  <c:v>186005.99999979604</c:v>
                </c:pt>
                <c:pt idx="690">
                  <c:v>186262.99999952316</c:v>
                </c:pt>
                <c:pt idx="691">
                  <c:v>186520.99999948405</c:v>
                </c:pt>
                <c:pt idx="692">
                  <c:v>186777.99999983981</c:v>
                </c:pt>
                <c:pt idx="693">
                  <c:v>187034.99999956694</c:v>
                </c:pt>
                <c:pt idx="694">
                  <c:v>187292.99999952782</c:v>
                </c:pt>
                <c:pt idx="695">
                  <c:v>187549.99999988358</c:v>
                </c:pt>
                <c:pt idx="696">
                  <c:v>187806.99999961071</c:v>
                </c:pt>
                <c:pt idx="697">
                  <c:v>188064.99999957159</c:v>
                </c:pt>
                <c:pt idx="698">
                  <c:v>188321.99999992736</c:v>
                </c:pt>
                <c:pt idx="699">
                  <c:v>188578.99999965448</c:v>
                </c:pt>
                <c:pt idx="700">
                  <c:v>188836.99999961536</c:v>
                </c:pt>
                <c:pt idx="701">
                  <c:v>189093.99999997113</c:v>
                </c:pt>
                <c:pt idx="702">
                  <c:v>189350.99999969825</c:v>
                </c:pt>
                <c:pt idx="703">
                  <c:v>189608.99999965914</c:v>
                </c:pt>
                <c:pt idx="704">
                  <c:v>189866.0000000149</c:v>
                </c:pt>
                <c:pt idx="705">
                  <c:v>190122.99999974202</c:v>
                </c:pt>
                <c:pt idx="706">
                  <c:v>190380.99999970291</c:v>
                </c:pt>
                <c:pt idx="707">
                  <c:v>190637.99999943003</c:v>
                </c:pt>
                <c:pt idx="708">
                  <c:v>190894.9999997858</c:v>
                </c:pt>
                <c:pt idx="709">
                  <c:v>191152.99999974668</c:v>
                </c:pt>
                <c:pt idx="710">
                  <c:v>191409.9999994738</c:v>
                </c:pt>
                <c:pt idx="711">
                  <c:v>191666.99999982957</c:v>
                </c:pt>
                <c:pt idx="712">
                  <c:v>191923.99999955669</c:v>
                </c:pt>
                <c:pt idx="713">
                  <c:v>192180.99999991246</c:v>
                </c:pt>
                <c:pt idx="714">
                  <c:v>192438.99999987334</c:v>
                </c:pt>
                <c:pt idx="715">
                  <c:v>192695.99999960046</c:v>
                </c:pt>
                <c:pt idx="716">
                  <c:v>192952.99999995623</c:v>
                </c:pt>
                <c:pt idx="717">
                  <c:v>193210.99999991711</c:v>
                </c:pt>
                <c:pt idx="718">
                  <c:v>193467.99999964423</c:v>
                </c:pt>
                <c:pt idx="719">
                  <c:v>193725</c:v>
                </c:pt>
                <c:pt idx="720">
                  <c:v>193981.99999972712</c:v>
                </c:pt>
                <c:pt idx="721">
                  <c:v>194239.99999968801</c:v>
                </c:pt>
                <c:pt idx="722">
                  <c:v>194497.00000004377</c:v>
                </c:pt>
                <c:pt idx="723">
                  <c:v>194753.99999977089</c:v>
                </c:pt>
                <c:pt idx="724">
                  <c:v>195010.99999949802</c:v>
                </c:pt>
                <c:pt idx="725">
                  <c:v>195267.99999985378</c:v>
                </c:pt>
                <c:pt idx="726">
                  <c:v>195525.99999981467</c:v>
                </c:pt>
                <c:pt idx="727">
                  <c:v>195782.99999954179</c:v>
                </c:pt>
                <c:pt idx="728">
                  <c:v>196039.99999989755</c:v>
                </c:pt>
                <c:pt idx="729">
                  <c:v>196297.99999985844</c:v>
                </c:pt>
                <c:pt idx="730">
                  <c:v>196554.99999958556</c:v>
                </c:pt>
                <c:pt idx="731">
                  <c:v>196811.99999994133</c:v>
                </c:pt>
                <c:pt idx="732">
                  <c:v>197068.99999966845</c:v>
                </c:pt>
                <c:pt idx="733">
                  <c:v>197326.99999962933</c:v>
                </c:pt>
                <c:pt idx="734">
                  <c:v>197583.9999999851</c:v>
                </c:pt>
                <c:pt idx="735">
                  <c:v>197840.99999971222</c:v>
                </c:pt>
                <c:pt idx="736">
                  <c:v>198097.99999943934</c:v>
                </c:pt>
                <c:pt idx="737">
                  <c:v>198356.00000002887</c:v>
                </c:pt>
                <c:pt idx="738">
                  <c:v>198612.99999975599</c:v>
                </c:pt>
                <c:pt idx="739">
                  <c:v>198869.99999948312</c:v>
                </c:pt>
                <c:pt idx="740">
                  <c:v>199127.999999444</c:v>
                </c:pt>
                <c:pt idx="741">
                  <c:v>199384.99999979977</c:v>
                </c:pt>
                <c:pt idx="742">
                  <c:v>199641.99999952689</c:v>
                </c:pt>
                <c:pt idx="743">
                  <c:v>199899.99999948777</c:v>
                </c:pt>
                <c:pt idx="744">
                  <c:v>200156.99999984354</c:v>
                </c:pt>
                <c:pt idx="745">
                  <c:v>200413.99999957066</c:v>
                </c:pt>
                <c:pt idx="746">
                  <c:v>200671.99999953154</c:v>
                </c:pt>
                <c:pt idx="747">
                  <c:v>200928.99999988731</c:v>
                </c:pt>
                <c:pt idx="748">
                  <c:v>201185.99999961443</c:v>
                </c:pt>
                <c:pt idx="749">
                  <c:v>201443.99999957532</c:v>
                </c:pt>
                <c:pt idx="750">
                  <c:v>201700.99999993108</c:v>
                </c:pt>
                <c:pt idx="751">
                  <c:v>201957.9999996582</c:v>
                </c:pt>
                <c:pt idx="752">
                  <c:v>202215.00000001397</c:v>
                </c:pt>
                <c:pt idx="753">
                  <c:v>202472.99999997485</c:v>
                </c:pt>
                <c:pt idx="754">
                  <c:v>202729.99999970198</c:v>
                </c:pt>
                <c:pt idx="755">
                  <c:v>202986.9999994291</c:v>
                </c:pt>
                <c:pt idx="756">
                  <c:v>203243.99999978486</c:v>
                </c:pt>
                <c:pt idx="757">
                  <c:v>203501.99999974575</c:v>
                </c:pt>
                <c:pt idx="758">
                  <c:v>203758.99999947287</c:v>
                </c:pt>
                <c:pt idx="759">
                  <c:v>204015.99999982864</c:v>
                </c:pt>
                <c:pt idx="760">
                  <c:v>204273.99999978952</c:v>
                </c:pt>
                <c:pt idx="761">
                  <c:v>204530.99999951664</c:v>
                </c:pt>
                <c:pt idx="762">
                  <c:v>204787.99999987241</c:v>
                </c:pt>
                <c:pt idx="763">
                  <c:v>205044.99999959953</c:v>
                </c:pt>
                <c:pt idx="764">
                  <c:v>205302.99999956042</c:v>
                </c:pt>
                <c:pt idx="765">
                  <c:v>205559.99999991618</c:v>
                </c:pt>
                <c:pt idx="766">
                  <c:v>205816.9999996433</c:v>
                </c:pt>
                <c:pt idx="767">
                  <c:v>206073.99999999907</c:v>
                </c:pt>
                <c:pt idx="768">
                  <c:v>206331.99999995995</c:v>
                </c:pt>
                <c:pt idx="769">
                  <c:v>206588.99999968708</c:v>
                </c:pt>
                <c:pt idx="770">
                  <c:v>206846.00000004284</c:v>
                </c:pt>
                <c:pt idx="771">
                  <c:v>207104.00000000373</c:v>
                </c:pt>
                <c:pt idx="772">
                  <c:v>207360.99999973085</c:v>
                </c:pt>
                <c:pt idx="773">
                  <c:v>207617.99999945797</c:v>
                </c:pt>
                <c:pt idx="774">
                  <c:v>207874.99999981374</c:v>
                </c:pt>
                <c:pt idx="775">
                  <c:v>208132.99999977462</c:v>
                </c:pt>
                <c:pt idx="776">
                  <c:v>208389.99999950174</c:v>
                </c:pt>
                <c:pt idx="777">
                  <c:v>208646.99999985751</c:v>
                </c:pt>
                <c:pt idx="778">
                  <c:v>208904.99999981839</c:v>
                </c:pt>
                <c:pt idx="779">
                  <c:v>209161.99999954551</c:v>
                </c:pt>
                <c:pt idx="780">
                  <c:v>209418.99999990128</c:v>
                </c:pt>
                <c:pt idx="781">
                  <c:v>209675.9999996284</c:v>
                </c:pt>
                <c:pt idx="782">
                  <c:v>209933.99999958929</c:v>
                </c:pt>
                <c:pt idx="783">
                  <c:v>210190.99999994505</c:v>
                </c:pt>
                <c:pt idx="784">
                  <c:v>210447.99999967217</c:v>
                </c:pt>
                <c:pt idx="785">
                  <c:v>210705.00000002794</c:v>
                </c:pt>
                <c:pt idx="786">
                  <c:v>210962.99999998882</c:v>
                </c:pt>
                <c:pt idx="787">
                  <c:v>211219.99999971595</c:v>
                </c:pt>
                <c:pt idx="788">
                  <c:v>211476.99999944307</c:v>
                </c:pt>
                <c:pt idx="789">
                  <c:v>211733.99999979883</c:v>
                </c:pt>
                <c:pt idx="790">
                  <c:v>211991.99999975972</c:v>
                </c:pt>
                <c:pt idx="791">
                  <c:v>212248.99999948684</c:v>
                </c:pt>
                <c:pt idx="792">
                  <c:v>212505.99999984261</c:v>
                </c:pt>
                <c:pt idx="793">
                  <c:v>212763.99999980349</c:v>
                </c:pt>
                <c:pt idx="794">
                  <c:v>213020.99999953061</c:v>
                </c:pt>
                <c:pt idx="795">
                  <c:v>213277.99999988638</c:v>
                </c:pt>
                <c:pt idx="796">
                  <c:v>213535.99999984726</c:v>
                </c:pt>
                <c:pt idx="797">
                  <c:v>213792.99999957439</c:v>
                </c:pt>
                <c:pt idx="798">
                  <c:v>214049.99999993015</c:v>
                </c:pt>
                <c:pt idx="799">
                  <c:v>214306.99999965727</c:v>
                </c:pt>
                <c:pt idx="800">
                  <c:v>214564.00000001304</c:v>
                </c:pt>
                <c:pt idx="801">
                  <c:v>214821.99999997392</c:v>
                </c:pt>
                <c:pt idx="802">
                  <c:v>215078.99999970105</c:v>
                </c:pt>
                <c:pt idx="803">
                  <c:v>215335.99999942817</c:v>
                </c:pt>
                <c:pt idx="804">
                  <c:v>215594.0000000177</c:v>
                </c:pt>
                <c:pt idx="805">
                  <c:v>215850.99999974482</c:v>
                </c:pt>
                <c:pt idx="806">
                  <c:v>216107.99999947194</c:v>
                </c:pt>
                <c:pt idx="807">
                  <c:v>216364.99999982771</c:v>
                </c:pt>
                <c:pt idx="808">
                  <c:v>216622.99999978859</c:v>
                </c:pt>
                <c:pt idx="809">
                  <c:v>216879.99999951571</c:v>
                </c:pt>
                <c:pt idx="810">
                  <c:v>217136.99999987148</c:v>
                </c:pt>
                <c:pt idx="811">
                  <c:v>217393.9999995986</c:v>
                </c:pt>
                <c:pt idx="812">
                  <c:v>217651.99999955948</c:v>
                </c:pt>
                <c:pt idx="813">
                  <c:v>217908.99999991525</c:v>
                </c:pt>
                <c:pt idx="814">
                  <c:v>218165.99999964237</c:v>
                </c:pt>
                <c:pt idx="815">
                  <c:v>218423.99999960326</c:v>
                </c:pt>
                <c:pt idx="816">
                  <c:v>218680.99999995902</c:v>
                </c:pt>
                <c:pt idx="817">
                  <c:v>218937.99999968614</c:v>
                </c:pt>
                <c:pt idx="818">
                  <c:v>219195.00000004191</c:v>
                </c:pt>
                <c:pt idx="819">
                  <c:v>219453.00000000279</c:v>
                </c:pt>
                <c:pt idx="820">
                  <c:v>219709.99999972992</c:v>
                </c:pt>
                <c:pt idx="821">
                  <c:v>219966.99999945704</c:v>
                </c:pt>
                <c:pt idx="822">
                  <c:v>220225.00000004657</c:v>
                </c:pt>
                <c:pt idx="823">
                  <c:v>220481.99999977369</c:v>
                </c:pt>
                <c:pt idx="824">
                  <c:v>220738.99999950081</c:v>
                </c:pt>
                <c:pt idx="825">
                  <c:v>220995.99999985658</c:v>
                </c:pt>
                <c:pt idx="826">
                  <c:v>221253.99999981746</c:v>
                </c:pt>
                <c:pt idx="827">
                  <c:v>221510.99999954458</c:v>
                </c:pt>
                <c:pt idx="828">
                  <c:v>221767.99999990035</c:v>
                </c:pt>
                <c:pt idx="829">
                  <c:v>222025.99999986123</c:v>
                </c:pt>
                <c:pt idx="830">
                  <c:v>222282.99999958836</c:v>
                </c:pt>
                <c:pt idx="831">
                  <c:v>222539.99999994412</c:v>
                </c:pt>
                <c:pt idx="832">
                  <c:v>222796.99999967124</c:v>
                </c:pt>
                <c:pt idx="833">
                  <c:v>223054.99999963213</c:v>
                </c:pt>
                <c:pt idx="834">
                  <c:v>223311.99999998789</c:v>
                </c:pt>
                <c:pt idx="835">
                  <c:v>223568.99999971502</c:v>
                </c:pt>
                <c:pt idx="836">
                  <c:v>223826.9999996759</c:v>
                </c:pt>
                <c:pt idx="837">
                  <c:v>224084.00000003166</c:v>
                </c:pt>
                <c:pt idx="838">
                  <c:v>224340.99999975879</c:v>
                </c:pt>
                <c:pt idx="839">
                  <c:v>224598.99999971967</c:v>
                </c:pt>
                <c:pt idx="840">
                  <c:v>224855.99999944679</c:v>
                </c:pt>
                <c:pt idx="841">
                  <c:v>225112.99999980256</c:v>
                </c:pt>
                <c:pt idx="842">
                  <c:v>225369.99999952968</c:v>
                </c:pt>
                <c:pt idx="843">
                  <c:v>225627.99999949057</c:v>
                </c:pt>
                <c:pt idx="844">
                  <c:v>225884.99999984633</c:v>
                </c:pt>
                <c:pt idx="845">
                  <c:v>226141.99999957345</c:v>
                </c:pt>
                <c:pt idx="846">
                  <c:v>226398.99999992922</c:v>
                </c:pt>
                <c:pt idx="847">
                  <c:v>226656.9999998901</c:v>
                </c:pt>
                <c:pt idx="848">
                  <c:v>226913.99999961723</c:v>
                </c:pt>
                <c:pt idx="849">
                  <c:v>227170.99999997299</c:v>
                </c:pt>
                <c:pt idx="850">
                  <c:v>227428.99999993388</c:v>
                </c:pt>
                <c:pt idx="851">
                  <c:v>227685.999999661</c:v>
                </c:pt>
                <c:pt idx="852">
                  <c:v>227943.00000001676</c:v>
                </c:pt>
                <c:pt idx="853">
                  <c:v>228199.99999974389</c:v>
                </c:pt>
                <c:pt idx="854">
                  <c:v>228457.99999970477</c:v>
                </c:pt>
                <c:pt idx="855">
                  <c:v>228714.99999943189</c:v>
                </c:pt>
                <c:pt idx="856">
                  <c:v>228973.00000002142</c:v>
                </c:pt>
                <c:pt idx="857">
                  <c:v>229229.99999974854</c:v>
                </c:pt>
                <c:pt idx="858">
                  <c:v>229486.99999947567</c:v>
                </c:pt>
                <c:pt idx="859">
                  <c:v>229744.99999943655</c:v>
                </c:pt>
                <c:pt idx="860">
                  <c:v>230001.99999979232</c:v>
                </c:pt>
                <c:pt idx="861">
                  <c:v>230258.99999951944</c:v>
                </c:pt>
                <c:pt idx="862">
                  <c:v>230516.99999948032</c:v>
                </c:pt>
                <c:pt idx="863">
                  <c:v>230773.99999983609</c:v>
                </c:pt>
                <c:pt idx="864">
                  <c:v>231030.99999956321</c:v>
                </c:pt>
                <c:pt idx="865">
                  <c:v>231287.99999991897</c:v>
                </c:pt>
                <c:pt idx="866">
                  <c:v>231545.99999987986</c:v>
                </c:pt>
                <c:pt idx="867">
                  <c:v>231802.99999960698</c:v>
                </c:pt>
                <c:pt idx="868">
                  <c:v>232059.99999996275</c:v>
                </c:pt>
                <c:pt idx="869">
                  <c:v>232317.99999992363</c:v>
                </c:pt>
                <c:pt idx="870">
                  <c:v>232574.99999965075</c:v>
                </c:pt>
                <c:pt idx="871">
                  <c:v>232832.00000000652</c:v>
                </c:pt>
                <c:pt idx="872">
                  <c:v>233088.99999973364</c:v>
                </c:pt>
                <c:pt idx="873">
                  <c:v>233346.99999969453</c:v>
                </c:pt>
                <c:pt idx="874">
                  <c:v>233604.00000005029</c:v>
                </c:pt>
                <c:pt idx="875">
                  <c:v>233860.99999977741</c:v>
                </c:pt>
                <c:pt idx="876">
                  <c:v>234117.99999950454</c:v>
                </c:pt>
                <c:pt idx="877">
                  <c:v>234374.9999998603</c:v>
                </c:pt>
                <c:pt idx="878">
                  <c:v>234632.99999982119</c:v>
                </c:pt>
                <c:pt idx="879">
                  <c:v>234889.99999954831</c:v>
                </c:pt>
                <c:pt idx="880">
                  <c:v>235146.99999990407</c:v>
                </c:pt>
                <c:pt idx="881">
                  <c:v>235404.99999986496</c:v>
                </c:pt>
                <c:pt idx="882">
                  <c:v>235661.99999959208</c:v>
                </c:pt>
                <c:pt idx="883">
                  <c:v>235918.99999994785</c:v>
                </c:pt>
                <c:pt idx="884">
                  <c:v>236176.99999990873</c:v>
                </c:pt>
                <c:pt idx="885">
                  <c:v>236433.99999963585</c:v>
                </c:pt>
                <c:pt idx="886">
                  <c:v>236690.99999999162</c:v>
                </c:pt>
                <c:pt idx="887">
                  <c:v>236948.9999999525</c:v>
                </c:pt>
                <c:pt idx="888">
                  <c:v>237205.99999967963</c:v>
                </c:pt>
                <c:pt idx="889">
                  <c:v>237463.00000003539</c:v>
                </c:pt>
                <c:pt idx="890">
                  <c:v>237720.99999999627</c:v>
                </c:pt>
                <c:pt idx="891">
                  <c:v>237977.9999997234</c:v>
                </c:pt>
                <c:pt idx="892">
                  <c:v>238234.99999945052</c:v>
                </c:pt>
                <c:pt idx="893">
                  <c:v>238491.99999980628</c:v>
                </c:pt>
                <c:pt idx="894">
                  <c:v>238749.99999976717</c:v>
                </c:pt>
                <c:pt idx="895">
                  <c:v>239006.99999949429</c:v>
                </c:pt>
                <c:pt idx="896">
                  <c:v>239263.99999985006</c:v>
                </c:pt>
                <c:pt idx="897">
                  <c:v>239520.99999957718</c:v>
                </c:pt>
                <c:pt idx="898">
                  <c:v>239777.99999993294</c:v>
                </c:pt>
                <c:pt idx="899">
                  <c:v>240035.99999989383</c:v>
                </c:pt>
                <c:pt idx="900">
                  <c:v>240292.99999962095</c:v>
                </c:pt>
                <c:pt idx="901">
                  <c:v>240549.99999997672</c:v>
                </c:pt>
                <c:pt idx="902">
                  <c:v>240807.9999999376</c:v>
                </c:pt>
                <c:pt idx="903">
                  <c:v>241064.99999966472</c:v>
                </c:pt>
                <c:pt idx="904">
                  <c:v>241322.00000002049</c:v>
                </c:pt>
                <c:pt idx="905">
                  <c:v>241578.99999974761</c:v>
                </c:pt>
                <c:pt idx="906">
                  <c:v>241835.99999947473</c:v>
                </c:pt>
                <c:pt idx="907">
                  <c:v>242093.99999943562</c:v>
                </c:pt>
                <c:pt idx="908">
                  <c:v>242350.99999979138</c:v>
                </c:pt>
                <c:pt idx="909">
                  <c:v>242607.99999951851</c:v>
                </c:pt>
                <c:pt idx="910">
                  <c:v>242864.99999987427</c:v>
                </c:pt>
                <c:pt idx="911">
                  <c:v>243122.99999983516</c:v>
                </c:pt>
                <c:pt idx="912">
                  <c:v>243379.99999956228</c:v>
                </c:pt>
                <c:pt idx="913">
                  <c:v>243636.99999991804</c:v>
                </c:pt>
                <c:pt idx="914">
                  <c:v>243894.99999987893</c:v>
                </c:pt>
                <c:pt idx="915">
                  <c:v>244151.99999960605</c:v>
                </c:pt>
                <c:pt idx="916">
                  <c:v>244408.99999996182</c:v>
                </c:pt>
                <c:pt idx="917">
                  <c:v>244665.99999968894</c:v>
                </c:pt>
                <c:pt idx="918">
                  <c:v>244923.99999964982</c:v>
                </c:pt>
                <c:pt idx="919">
                  <c:v>245181.00000000559</c:v>
                </c:pt>
                <c:pt idx="920">
                  <c:v>245437.99999973271</c:v>
                </c:pt>
                <c:pt idx="921">
                  <c:v>245694.99999945983</c:v>
                </c:pt>
                <c:pt idx="922">
                  <c:v>245951.9999998156</c:v>
                </c:pt>
                <c:pt idx="923">
                  <c:v>246209.99999977648</c:v>
                </c:pt>
                <c:pt idx="924">
                  <c:v>246466.99999950361</c:v>
                </c:pt>
                <c:pt idx="925">
                  <c:v>246723.99999985937</c:v>
                </c:pt>
                <c:pt idx="926">
                  <c:v>246981.99999982025</c:v>
                </c:pt>
                <c:pt idx="927">
                  <c:v>247238.99999954738</c:v>
                </c:pt>
                <c:pt idx="928">
                  <c:v>247495.99999990314</c:v>
                </c:pt>
                <c:pt idx="929">
                  <c:v>247752.99999963026</c:v>
                </c:pt>
                <c:pt idx="930">
                  <c:v>248010.99999959115</c:v>
                </c:pt>
                <c:pt idx="931">
                  <c:v>248267.99999994691</c:v>
                </c:pt>
                <c:pt idx="932">
                  <c:v>248524.99999967404</c:v>
                </c:pt>
                <c:pt idx="933">
                  <c:v>248782.99999963492</c:v>
                </c:pt>
                <c:pt idx="934">
                  <c:v>249039.99999999069</c:v>
                </c:pt>
                <c:pt idx="935">
                  <c:v>249296.99999971781</c:v>
                </c:pt>
                <c:pt idx="936">
                  <c:v>249553.99999944493</c:v>
                </c:pt>
                <c:pt idx="937">
                  <c:v>249812.00000003446</c:v>
                </c:pt>
                <c:pt idx="938">
                  <c:v>250068.99999976158</c:v>
                </c:pt>
                <c:pt idx="939">
                  <c:v>250325.9999994887</c:v>
                </c:pt>
                <c:pt idx="940">
                  <c:v>250583.99999944959</c:v>
                </c:pt>
                <c:pt idx="941">
                  <c:v>250840.99999980535</c:v>
                </c:pt>
                <c:pt idx="942">
                  <c:v>251097.99999953248</c:v>
                </c:pt>
                <c:pt idx="943">
                  <c:v>251354.99999988824</c:v>
                </c:pt>
                <c:pt idx="944">
                  <c:v>251612.99999984913</c:v>
                </c:pt>
                <c:pt idx="945">
                  <c:v>251869.99999957625</c:v>
                </c:pt>
                <c:pt idx="946">
                  <c:v>252126.99999993201</c:v>
                </c:pt>
                <c:pt idx="947">
                  <c:v>252383.99999965914</c:v>
                </c:pt>
                <c:pt idx="948">
                  <c:v>252641.99999962002</c:v>
                </c:pt>
                <c:pt idx="949">
                  <c:v>252898.99999997579</c:v>
                </c:pt>
                <c:pt idx="950">
                  <c:v>253155.99999970291</c:v>
                </c:pt>
                <c:pt idx="951">
                  <c:v>253412.99999943003</c:v>
                </c:pt>
                <c:pt idx="952">
                  <c:v>253671.00000001956</c:v>
                </c:pt>
                <c:pt idx="953">
                  <c:v>253927.99999974668</c:v>
                </c:pt>
                <c:pt idx="954">
                  <c:v>254184.9999994738</c:v>
                </c:pt>
                <c:pt idx="955">
                  <c:v>254442.99999943469</c:v>
                </c:pt>
                <c:pt idx="956">
                  <c:v>254699.99999979045</c:v>
                </c:pt>
                <c:pt idx="957">
                  <c:v>254956.99999951757</c:v>
                </c:pt>
                <c:pt idx="958">
                  <c:v>255213.99999987334</c:v>
                </c:pt>
                <c:pt idx="959">
                  <c:v>255471.99999983422</c:v>
                </c:pt>
                <c:pt idx="960">
                  <c:v>255728.99999956135</c:v>
                </c:pt>
                <c:pt idx="961">
                  <c:v>255985.99999991711</c:v>
                </c:pt>
                <c:pt idx="962">
                  <c:v>256242.99999964423</c:v>
                </c:pt>
                <c:pt idx="963">
                  <c:v>256500.99999960512</c:v>
                </c:pt>
                <c:pt idx="964">
                  <c:v>256757.99999996088</c:v>
                </c:pt>
                <c:pt idx="965">
                  <c:v>257014.99999968801</c:v>
                </c:pt>
                <c:pt idx="966">
                  <c:v>257272.99999964889</c:v>
                </c:pt>
                <c:pt idx="967">
                  <c:v>257530.00000000466</c:v>
                </c:pt>
                <c:pt idx="968">
                  <c:v>257786.99999973178</c:v>
                </c:pt>
                <c:pt idx="969">
                  <c:v>258044.99999969266</c:v>
                </c:pt>
                <c:pt idx="970">
                  <c:v>258302.00000004843</c:v>
                </c:pt>
                <c:pt idx="971">
                  <c:v>258558.99999977555</c:v>
                </c:pt>
                <c:pt idx="972">
                  <c:v>258815.99999950267</c:v>
                </c:pt>
                <c:pt idx="973">
                  <c:v>259073.99999946356</c:v>
                </c:pt>
                <c:pt idx="974">
                  <c:v>259330.99999981932</c:v>
                </c:pt>
                <c:pt idx="975">
                  <c:v>259587.99999954645</c:v>
                </c:pt>
                <c:pt idx="976">
                  <c:v>259845.99999950733</c:v>
                </c:pt>
                <c:pt idx="977">
                  <c:v>260102.9999998631</c:v>
                </c:pt>
                <c:pt idx="978">
                  <c:v>260359.99999959022</c:v>
                </c:pt>
                <c:pt idx="979">
                  <c:v>260616.99999994598</c:v>
                </c:pt>
                <c:pt idx="980">
                  <c:v>260874.99999990687</c:v>
                </c:pt>
                <c:pt idx="981">
                  <c:v>261131.99999963399</c:v>
                </c:pt>
                <c:pt idx="982">
                  <c:v>261388.99999998976</c:v>
                </c:pt>
                <c:pt idx="983">
                  <c:v>261646.99999995064</c:v>
                </c:pt>
                <c:pt idx="984">
                  <c:v>261903.99999967776</c:v>
                </c:pt>
                <c:pt idx="985">
                  <c:v>262161.00000003353</c:v>
                </c:pt>
                <c:pt idx="986">
                  <c:v>262418.99999999441</c:v>
                </c:pt>
                <c:pt idx="987">
                  <c:v>262675.99999972153</c:v>
                </c:pt>
                <c:pt idx="988">
                  <c:v>262932.99999944866</c:v>
                </c:pt>
                <c:pt idx="989">
                  <c:v>263191.00000003818</c:v>
                </c:pt>
                <c:pt idx="990">
                  <c:v>263447.99999976531</c:v>
                </c:pt>
                <c:pt idx="991">
                  <c:v>263704.99999949243</c:v>
                </c:pt>
                <c:pt idx="992">
                  <c:v>263961.99999984819</c:v>
                </c:pt>
                <c:pt idx="993">
                  <c:v>264219.99999980908</c:v>
                </c:pt>
                <c:pt idx="994">
                  <c:v>264476.9999995362</c:v>
                </c:pt>
                <c:pt idx="995">
                  <c:v>264733.99999989197</c:v>
                </c:pt>
                <c:pt idx="996">
                  <c:v>264990.99999961909</c:v>
                </c:pt>
                <c:pt idx="997">
                  <c:v>265247.99999997485</c:v>
                </c:pt>
                <c:pt idx="998">
                  <c:v>265505.99999993574</c:v>
                </c:pt>
                <c:pt idx="999">
                  <c:v>265762.99999966286</c:v>
                </c:pt>
                <c:pt idx="1000">
                  <c:v>266020.00000001863</c:v>
                </c:pt>
                <c:pt idx="1001">
                  <c:v>266276.99999974575</c:v>
                </c:pt>
                <c:pt idx="1002">
                  <c:v>266533.99999947287</c:v>
                </c:pt>
                <c:pt idx="1003">
                  <c:v>266791.99999943376</c:v>
                </c:pt>
                <c:pt idx="1004">
                  <c:v>267048.99999978952</c:v>
                </c:pt>
                <c:pt idx="1005">
                  <c:v>267305.99999951664</c:v>
                </c:pt>
                <c:pt idx="1006">
                  <c:v>267563.99999947753</c:v>
                </c:pt>
                <c:pt idx="1007">
                  <c:v>267820.99999983329</c:v>
                </c:pt>
                <c:pt idx="1008">
                  <c:v>268077.99999956042</c:v>
                </c:pt>
                <c:pt idx="1009">
                  <c:v>268335.9999995213</c:v>
                </c:pt>
                <c:pt idx="1010">
                  <c:v>268592.99999987707</c:v>
                </c:pt>
                <c:pt idx="1011">
                  <c:v>268849.99999960419</c:v>
                </c:pt>
                <c:pt idx="1012">
                  <c:v>269107.99999956507</c:v>
                </c:pt>
                <c:pt idx="1013">
                  <c:v>269364.99999992084</c:v>
                </c:pt>
                <c:pt idx="1014">
                  <c:v>269621.99999964796</c:v>
                </c:pt>
                <c:pt idx="1015">
                  <c:v>269879.99999960884</c:v>
                </c:pt>
                <c:pt idx="1016">
                  <c:v>270136.99999996461</c:v>
                </c:pt>
                <c:pt idx="1017">
                  <c:v>270393.99999969173</c:v>
                </c:pt>
                <c:pt idx="1018">
                  <c:v>270651.0000000475</c:v>
                </c:pt>
                <c:pt idx="1019">
                  <c:v>270909.00000000838</c:v>
                </c:pt>
                <c:pt idx="1020">
                  <c:v>271165.9999997355</c:v>
                </c:pt>
                <c:pt idx="1021">
                  <c:v>271422.99999946263</c:v>
                </c:pt>
                <c:pt idx="1022">
                  <c:v>271681.00000005215</c:v>
                </c:pt>
                <c:pt idx="1023">
                  <c:v>271937.99999977928</c:v>
                </c:pt>
                <c:pt idx="1024">
                  <c:v>272194.9999995064</c:v>
                </c:pt>
                <c:pt idx="1025">
                  <c:v>272451.99999986216</c:v>
                </c:pt>
                <c:pt idx="1026">
                  <c:v>272709.99999982305</c:v>
                </c:pt>
                <c:pt idx="1027">
                  <c:v>272966.99999955017</c:v>
                </c:pt>
                <c:pt idx="1028">
                  <c:v>273223.99999990594</c:v>
                </c:pt>
                <c:pt idx="1029">
                  <c:v>273481.99999986682</c:v>
                </c:pt>
                <c:pt idx="1030">
                  <c:v>273738.99999959394</c:v>
                </c:pt>
                <c:pt idx="1031">
                  <c:v>273995.99999994971</c:v>
                </c:pt>
                <c:pt idx="1032">
                  <c:v>274252.99999967683</c:v>
                </c:pt>
                <c:pt idx="1033">
                  <c:v>274510.0000000326</c:v>
                </c:pt>
                <c:pt idx="1034">
                  <c:v>274767.99999999348</c:v>
                </c:pt>
                <c:pt idx="1035">
                  <c:v>275024.9999997206</c:v>
                </c:pt>
                <c:pt idx="1036">
                  <c:v>275281.99999944773</c:v>
                </c:pt>
                <c:pt idx="1037">
                  <c:v>275538.99999980349</c:v>
                </c:pt>
                <c:pt idx="1038">
                  <c:v>275796.99999976438</c:v>
                </c:pt>
                <c:pt idx="1039">
                  <c:v>276053.9999994915</c:v>
                </c:pt>
                <c:pt idx="1040">
                  <c:v>276310.99999984726</c:v>
                </c:pt>
                <c:pt idx="1041">
                  <c:v>276568.99999980815</c:v>
                </c:pt>
                <c:pt idx="1042">
                  <c:v>276825.99999953527</c:v>
                </c:pt>
                <c:pt idx="1043">
                  <c:v>277082.99999989104</c:v>
                </c:pt>
                <c:pt idx="1044">
                  <c:v>277340.99999985192</c:v>
                </c:pt>
                <c:pt idx="1045">
                  <c:v>277597.99999957904</c:v>
                </c:pt>
                <c:pt idx="1046">
                  <c:v>277854.99999993481</c:v>
                </c:pt>
                <c:pt idx="1047">
                  <c:v>278111.99999966193</c:v>
                </c:pt>
                <c:pt idx="1048">
                  <c:v>278369.99999962281</c:v>
                </c:pt>
                <c:pt idx="1049">
                  <c:v>278626.99999997858</c:v>
                </c:pt>
                <c:pt idx="1050">
                  <c:v>278884.99999993946</c:v>
                </c:pt>
                <c:pt idx="1051">
                  <c:v>279141.99999966659</c:v>
                </c:pt>
                <c:pt idx="1052">
                  <c:v>279399.00000002235</c:v>
                </c:pt>
                <c:pt idx="1053">
                  <c:v>279656.99999998324</c:v>
                </c:pt>
                <c:pt idx="1054">
                  <c:v>279913.99999971036</c:v>
                </c:pt>
                <c:pt idx="1055">
                  <c:v>280170.99999943748</c:v>
                </c:pt>
                <c:pt idx="1056">
                  <c:v>280429.00000002701</c:v>
                </c:pt>
                <c:pt idx="1057">
                  <c:v>280685.99999975413</c:v>
                </c:pt>
                <c:pt idx="1058">
                  <c:v>280942.99999948125</c:v>
                </c:pt>
                <c:pt idx="1059">
                  <c:v>281199.99999983702</c:v>
                </c:pt>
                <c:pt idx="1060">
                  <c:v>281456.99999956414</c:v>
                </c:pt>
                <c:pt idx="1061">
                  <c:v>281714.99999952503</c:v>
                </c:pt>
                <c:pt idx="1062">
                  <c:v>281971.99999988079</c:v>
                </c:pt>
                <c:pt idx="1063">
                  <c:v>282228.99999960791</c:v>
                </c:pt>
                <c:pt idx="1064">
                  <c:v>282486.9999995688</c:v>
                </c:pt>
                <c:pt idx="1065">
                  <c:v>282743.99999992456</c:v>
                </c:pt>
                <c:pt idx="1066">
                  <c:v>283000.99999965169</c:v>
                </c:pt>
                <c:pt idx="1067">
                  <c:v>283258.99999961257</c:v>
                </c:pt>
                <c:pt idx="1068">
                  <c:v>283515.99999996834</c:v>
                </c:pt>
                <c:pt idx="1069">
                  <c:v>283772.99999969546</c:v>
                </c:pt>
                <c:pt idx="1070">
                  <c:v>284030.00000005122</c:v>
                </c:pt>
                <c:pt idx="1071">
                  <c:v>284288.00000001211</c:v>
                </c:pt>
                <c:pt idx="1072">
                  <c:v>284544.99999973923</c:v>
                </c:pt>
                <c:pt idx="1073">
                  <c:v>284801.99999946635</c:v>
                </c:pt>
                <c:pt idx="1074">
                  <c:v>285058.99999982212</c:v>
                </c:pt>
                <c:pt idx="1075">
                  <c:v>285316.999999783</c:v>
                </c:pt>
                <c:pt idx="1076">
                  <c:v>285573.99999951012</c:v>
                </c:pt>
                <c:pt idx="1077">
                  <c:v>285830.99999986589</c:v>
                </c:pt>
                <c:pt idx="1078">
                  <c:v>286088.99999982677</c:v>
                </c:pt>
                <c:pt idx="1079">
                  <c:v>286345.9999995539</c:v>
                </c:pt>
                <c:pt idx="1080">
                  <c:v>286602.99999990966</c:v>
                </c:pt>
                <c:pt idx="1081">
                  <c:v>286859.99999963678</c:v>
                </c:pt>
                <c:pt idx="1082">
                  <c:v>287117.99999959767</c:v>
                </c:pt>
                <c:pt idx="1083">
                  <c:v>287374.99999995343</c:v>
                </c:pt>
                <c:pt idx="1084">
                  <c:v>287631.99999968056</c:v>
                </c:pt>
                <c:pt idx="1085">
                  <c:v>287889.99999964144</c:v>
                </c:pt>
                <c:pt idx="1086">
                  <c:v>288146.99999999721</c:v>
                </c:pt>
                <c:pt idx="1087">
                  <c:v>288403.99999972433</c:v>
                </c:pt>
                <c:pt idx="1088">
                  <c:v>288661.99999968521</c:v>
                </c:pt>
                <c:pt idx="1089">
                  <c:v>288919.00000004098</c:v>
                </c:pt>
                <c:pt idx="1090">
                  <c:v>289175.9999997681</c:v>
                </c:pt>
                <c:pt idx="1091">
                  <c:v>289432.99999949522</c:v>
                </c:pt>
                <c:pt idx="1092">
                  <c:v>289689.99999985099</c:v>
                </c:pt>
                <c:pt idx="1093">
                  <c:v>289947.99999981187</c:v>
                </c:pt>
                <c:pt idx="1094">
                  <c:v>290204.999999539</c:v>
                </c:pt>
                <c:pt idx="1095">
                  <c:v>290462.99999949988</c:v>
                </c:pt>
                <c:pt idx="1096">
                  <c:v>290719.99999985565</c:v>
                </c:pt>
                <c:pt idx="1097">
                  <c:v>290976.99999958277</c:v>
                </c:pt>
                <c:pt idx="1098">
                  <c:v>291233.99999993853</c:v>
                </c:pt>
                <c:pt idx="1099">
                  <c:v>291491.99999989942</c:v>
                </c:pt>
                <c:pt idx="1100">
                  <c:v>291748.99999962654</c:v>
                </c:pt>
                <c:pt idx="1101">
                  <c:v>292005.9999999823</c:v>
                </c:pt>
                <c:pt idx="1102">
                  <c:v>292262.99999970943</c:v>
                </c:pt>
                <c:pt idx="1103">
                  <c:v>292520.99999967031</c:v>
                </c:pt>
                <c:pt idx="1104">
                  <c:v>292778.00000002608</c:v>
                </c:pt>
                <c:pt idx="1105">
                  <c:v>293034.9999997532</c:v>
                </c:pt>
                <c:pt idx="1106">
                  <c:v>293292.99999971408</c:v>
                </c:pt>
                <c:pt idx="1107">
                  <c:v>293549.99999944121</c:v>
                </c:pt>
                <c:pt idx="1108">
                  <c:v>293806.99999979697</c:v>
                </c:pt>
                <c:pt idx="1109">
                  <c:v>294063.99999952409</c:v>
                </c:pt>
                <c:pt idx="1110">
                  <c:v>294321.99999948498</c:v>
                </c:pt>
                <c:pt idx="1111">
                  <c:v>294578.99999984074</c:v>
                </c:pt>
                <c:pt idx="1112">
                  <c:v>294835.99999956787</c:v>
                </c:pt>
                <c:pt idx="1113">
                  <c:v>295093.99999952875</c:v>
                </c:pt>
                <c:pt idx="1114">
                  <c:v>295350.99999988452</c:v>
                </c:pt>
                <c:pt idx="1115">
                  <c:v>295607.99999961164</c:v>
                </c:pt>
                <c:pt idx="1116">
                  <c:v>295864.9999999674</c:v>
                </c:pt>
                <c:pt idx="1117">
                  <c:v>296122.99999992829</c:v>
                </c:pt>
                <c:pt idx="1118">
                  <c:v>296379.99999965541</c:v>
                </c:pt>
                <c:pt idx="1119">
                  <c:v>296637.00000001118</c:v>
                </c:pt>
                <c:pt idx="1120">
                  <c:v>296894.99999997206</c:v>
                </c:pt>
                <c:pt idx="1121">
                  <c:v>297151.99999969918</c:v>
                </c:pt>
                <c:pt idx="1122">
                  <c:v>297409.00000005495</c:v>
                </c:pt>
                <c:pt idx="1123">
                  <c:v>297667.00000001583</c:v>
                </c:pt>
                <c:pt idx="1124">
                  <c:v>297923.99999974295</c:v>
                </c:pt>
                <c:pt idx="1125">
                  <c:v>298180.99999947008</c:v>
                </c:pt>
                <c:pt idx="1126">
                  <c:v>298437.99999982584</c:v>
                </c:pt>
                <c:pt idx="1127">
                  <c:v>298695.99999978673</c:v>
                </c:pt>
                <c:pt idx="1128">
                  <c:v>298952.99999951385</c:v>
                </c:pt>
                <c:pt idx="1129">
                  <c:v>299209.99999986961</c:v>
                </c:pt>
                <c:pt idx="1130">
                  <c:v>299467.9999998305</c:v>
                </c:pt>
                <c:pt idx="1131">
                  <c:v>299724.99999955762</c:v>
                </c:pt>
                <c:pt idx="1132">
                  <c:v>299981.99999991339</c:v>
                </c:pt>
                <c:pt idx="1133">
                  <c:v>300239.99999987427</c:v>
                </c:pt>
                <c:pt idx="1134">
                  <c:v>300496.99999960139</c:v>
                </c:pt>
                <c:pt idx="1135">
                  <c:v>300753.99999995716</c:v>
                </c:pt>
                <c:pt idx="1136">
                  <c:v>301010.99999968428</c:v>
                </c:pt>
                <c:pt idx="1137">
                  <c:v>301268.99999964517</c:v>
                </c:pt>
                <c:pt idx="1138">
                  <c:v>301526.00000000093</c:v>
                </c:pt>
                <c:pt idx="1139">
                  <c:v>301782.99999972805</c:v>
                </c:pt>
                <c:pt idx="1140">
                  <c:v>302039.99999945518</c:v>
                </c:pt>
                <c:pt idx="1141">
                  <c:v>302298.0000000447</c:v>
                </c:pt>
                <c:pt idx="1142">
                  <c:v>302554.99999977183</c:v>
                </c:pt>
                <c:pt idx="1143">
                  <c:v>302811.99999949895</c:v>
                </c:pt>
                <c:pt idx="1144">
                  <c:v>303069.99999945983</c:v>
                </c:pt>
                <c:pt idx="1145">
                  <c:v>303326.9999998156</c:v>
                </c:pt>
                <c:pt idx="1146">
                  <c:v>303583.99999954272</c:v>
                </c:pt>
                <c:pt idx="1147">
                  <c:v>303840.99999989849</c:v>
                </c:pt>
                <c:pt idx="1148">
                  <c:v>304098.99999985937</c:v>
                </c:pt>
                <c:pt idx="1149">
                  <c:v>304355.99999958649</c:v>
                </c:pt>
                <c:pt idx="1150">
                  <c:v>304612.99999994226</c:v>
                </c:pt>
                <c:pt idx="1151">
                  <c:v>304870.99999990314</c:v>
                </c:pt>
                <c:pt idx="1152">
                  <c:v>305127.99999963026</c:v>
                </c:pt>
                <c:pt idx="1153">
                  <c:v>305384.99999998603</c:v>
                </c:pt>
                <c:pt idx="1154">
                  <c:v>305642.99999994691</c:v>
                </c:pt>
                <c:pt idx="1155">
                  <c:v>305899.99999967404</c:v>
                </c:pt>
                <c:pt idx="1156">
                  <c:v>306157.0000000298</c:v>
                </c:pt>
                <c:pt idx="1157">
                  <c:v>306414.99999999069</c:v>
                </c:pt>
                <c:pt idx="1158">
                  <c:v>306671.99999971781</c:v>
                </c:pt>
                <c:pt idx="1159">
                  <c:v>306928.99999944493</c:v>
                </c:pt>
                <c:pt idx="1160">
                  <c:v>307185.9999998007</c:v>
                </c:pt>
                <c:pt idx="1161">
                  <c:v>307443.99999976158</c:v>
                </c:pt>
                <c:pt idx="1162">
                  <c:v>307700.9999994887</c:v>
                </c:pt>
                <c:pt idx="1163">
                  <c:v>307957.99999984447</c:v>
                </c:pt>
                <c:pt idx="1164">
                  <c:v>308214.99999957159</c:v>
                </c:pt>
                <c:pt idx="1165">
                  <c:v>308472.99999953248</c:v>
                </c:pt>
                <c:pt idx="1166">
                  <c:v>308729.99999988824</c:v>
                </c:pt>
                <c:pt idx="1167">
                  <c:v>308986.99999961536</c:v>
                </c:pt>
                <c:pt idx="1168">
                  <c:v>309244.99999957625</c:v>
                </c:pt>
                <c:pt idx="1169">
                  <c:v>309501.99999993201</c:v>
                </c:pt>
                <c:pt idx="1170">
                  <c:v>309758.99999965914</c:v>
                </c:pt>
                <c:pt idx="1171">
                  <c:v>310016.99999962002</c:v>
                </c:pt>
                <c:pt idx="1172">
                  <c:v>310273.99999997579</c:v>
                </c:pt>
                <c:pt idx="1173">
                  <c:v>310530.99999970291</c:v>
                </c:pt>
                <c:pt idx="1174">
                  <c:v>310787.99999943003</c:v>
                </c:pt>
                <c:pt idx="1175">
                  <c:v>311044.9999997858</c:v>
                </c:pt>
                <c:pt idx="1176">
                  <c:v>311302.99999974668</c:v>
                </c:pt>
                <c:pt idx="1177">
                  <c:v>311559.9999994738</c:v>
                </c:pt>
                <c:pt idx="1178">
                  <c:v>311816.99999982957</c:v>
                </c:pt>
                <c:pt idx="1179">
                  <c:v>312073.99999955669</c:v>
                </c:pt>
                <c:pt idx="1180">
                  <c:v>312331.99999951757</c:v>
                </c:pt>
                <c:pt idx="1181">
                  <c:v>312588.99999987334</c:v>
                </c:pt>
                <c:pt idx="1182">
                  <c:v>312845.99999960046</c:v>
                </c:pt>
                <c:pt idx="1183">
                  <c:v>313102.99999995623</c:v>
                </c:pt>
                <c:pt idx="1184">
                  <c:v>313360.99999991711</c:v>
                </c:pt>
                <c:pt idx="1185">
                  <c:v>313617.99999964423</c:v>
                </c:pt>
                <c:pt idx="1186">
                  <c:v>313875</c:v>
                </c:pt>
                <c:pt idx="1187">
                  <c:v>314131.99999972712</c:v>
                </c:pt>
                <c:pt idx="1188">
                  <c:v>314388.99999945424</c:v>
                </c:pt>
                <c:pt idx="1189">
                  <c:v>314647.00000004377</c:v>
                </c:pt>
                <c:pt idx="1190">
                  <c:v>314903.99999977089</c:v>
                </c:pt>
                <c:pt idx="1191">
                  <c:v>315160.99999949802</c:v>
                </c:pt>
                <c:pt idx="1192">
                  <c:v>315418.9999994589</c:v>
                </c:pt>
                <c:pt idx="1193">
                  <c:v>315675.99999981467</c:v>
                </c:pt>
                <c:pt idx="1194">
                  <c:v>315932.99999954179</c:v>
                </c:pt>
                <c:pt idx="1195">
                  <c:v>316190.99999950267</c:v>
                </c:pt>
                <c:pt idx="1196">
                  <c:v>316447.99999985844</c:v>
                </c:pt>
                <c:pt idx="1197">
                  <c:v>316704.99999958556</c:v>
                </c:pt>
                <c:pt idx="1198">
                  <c:v>316962.99999954645</c:v>
                </c:pt>
                <c:pt idx="1199">
                  <c:v>317219.99999990221</c:v>
                </c:pt>
                <c:pt idx="1200">
                  <c:v>317476.99999962933</c:v>
                </c:pt>
                <c:pt idx="1201">
                  <c:v>317734.99999959022</c:v>
                </c:pt>
                <c:pt idx="1202">
                  <c:v>317991.99999994598</c:v>
                </c:pt>
                <c:pt idx="1203">
                  <c:v>318248.99999967311</c:v>
                </c:pt>
                <c:pt idx="1204">
                  <c:v>318506.99999963399</c:v>
                </c:pt>
                <c:pt idx="1205">
                  <c:v>318763.99999998976</c:v>
                </c:pt>
                <c:pt idx="1206">
                  <c:v>319020.99999971688</c:v>
                </c:pt>
                <c:pt idx="1207">
                  <c:v>319278.99999967776</c:v>
                </c:pt>
                <c:pt idx="1208">
                  <c:v>319536.00000003353</c:v>
                </c:pt>
                <c:pt idx="1209">
                  <c:v>319792.99999976065</c:v>
                </c:pt>
                <c:pt idx="1210">
                  <c:v>320050.99999972153</c:v>
                </c:pt>
                <c:pt idx="1211">
                  <c:v>320307.99999944866</c:v>
                </c:pt>
                <c:pt idx="1212">
                  <c:v>320363.99999996647</c:v>
                </c:pt>
                <c:pt idx="1213">
                  <c:v>320363.99999996647</c:v>
                </c:pt>
                <c:pt idx="1214">
                  <c:v>320363.99999996647</c:v>
                </c:pt>
                <c:pt idx="1215">
                  <c:v>320663.99999968708</c:v>
                </c:pt>
                <c:pt idx="1216">
                  <c:v>320964.00000003632</c:v>
                </c:pt>
                <c:pt idx="1217">
                  <c:v>321263.99999975692</c:v>
                </c:pt>
                <c:pt idx="1218">
                  <c:v>321563.99999947753</c:v>
                </c:pt>
                <c:pt idx="1219">
                  <c:v>321863.99999982677</c:v>
                </c:pt>
                <c:pt idx="1220">
                  <c:v>322164.99999978114</c:v>
                </c:pt>
                <c:pt idx="1221">
                  <c:v>322464.99999950174</c:v>
                </c:pt>
                <c:pt idx="1222">
                  <c:v>322764.99999985099</c:v>
                </c:pt>
                <c:pt idx="1223">
                  <c:v>323064.99999957159</c:v>
                </c:pt>
                <c:pt idx="1224">
                  <c:v>323364.99999992084</c:v>
                </c:pt>
                <c:pt idx="1225">
                  <c:v>323664.99999964144</c:v>
                </c:pt>
                <c:pt idx="1226">
                  <c:v>323964.99999999069</c:v>
                </c:pt>
                <c:pt idx="1227">
                  <c:v>324264.99999971129</c:v>
                </c:pt>
                <c:pt idx="1228">
                  <c:v>324564.99999943189</c:v>
                </c:pt>
                <c:pt idx="1229">
                  <c:v>324864.99999978114</c:v>
                </c:pt>
                <c:pt idx="1230">
                  <c:v>325164.99999950174</c:v>
                </c:pt>
                <c:pt idx="1231">
                  <c:v>325465.99999945611</c:v>
                </c:pt>
                <c:pt idx="1232">
                  <c:v>325765.99999980535</c:v>
                </c:pt>
                <c:pt idx="1233">
                  <c:v>326065.99999952596</c:v>
                </c:pt>
                <c:pt idx="1234">
                  <c:v>326365.9999998752</c:v>
                </c:pt>
                <c:pt idx="1235">
                  <c:v>326665.99999959581</c:v>
                </c:pt>
                <c:pt idx="1236">
                  <c:v>326966.99999955017</c:v>
                </c:pt>
                <c:pt idx="1237">
                  <c:v>327266.99999989942</c:v>
                </c:pt>
                <c:pt idx="1238">
                  <c:v>327566.99999962002</c:v>
                </c:pt>
                <c:pt idx="1239">
                  <c:v>327866.99999996927</c:v>
                </c:pt>
                <c:pt idx="1240">
                  <c:v>328166.99999968987</c:v>
                </c:pt>
                <c:pt idx="1241">
                  <c:v>328467.00000003912</c:v>
                </c:pt>
                <c:pt idx="1242">
                  <c:v>328766.99999975972</c:v>
                </c:pt>
                <c:pt idx="1243">
                  <c:v>329067.99999971408</c:v>
                </c:pt>
                <c:pt idx="1244">
                  <c:v>329367.99999943469</c:v>
                </c:pt>
                <c:pt idx="1245">
                  <c:v>329667.99999978393</c:v>
                </c:pt>
                <c:pt idx="1246">
                  <c:v>329967.99999950454</c:v>
                </c:pt>
                <c:pt idx="1247">
                  <c:v>330267.99999985378</c:v>
                </c:pt>
                <c:pt idx="1248">
                  <c:v>330567.99999957439</c:v>
                </c:pt>
                <c:pt idx="1249">
                  <c:v>330867.99999992363</c:v>
                </c:pt>
                <c:pt idx="1250">
                  <c:v>331168.999999878</c:v>
                </c:pt>
                <c:pt idx="1251">
                  <c:v>331468.9999995986</c:v>
                </c:pt>
                <c:pt idx="1252">
                  <c:v>331768.99999994785</c:v>
                </c:pt>
                <c:pt idx="1253">
                  <c:v>332068.99999966845</c:v>
                </c:pt>
                <c:pt idx="1254">
                  <c:v>332369.0000000177</c:v>
                </c:pt>
                <c:pt idx="1255">
                  <c:v>332668.9999997383</c:v>
                </c:pt>
                <c:pt idx="1256">
                  <c:v>332968.9999994589</c:v>
                </c:pt>
                <c:pt idx="1257">
                  <c:v>333268.99999980815</c:v>
                </c:pt>
                <c:pt idx="1258">
                  <c:v>333568.99999952875</c:v>
                </c:pt>
                <c:pt idx="1259">
                  <c:v>333868.999999878</c:v>
                </c:pt>
                <c:pt idx="1260">
                  <c:v>334168.9999995986</c:v>
                </c:pt>
                <c:pt idx="1261">
                  <c:v>334468.99999994785</c:v>
                </c:pt>
                <c:pt idx="1262">
                  <c:v>334769.99999990221</c:v>
                </c:pt>
                <c:pt idx="1263">
                  <c:v>335069.99999962281</c:v>
                </c:pt>
                <c:pt idx="1264">
                  <c:v>335369.99999997206</c:v>
                </c:pt>
                <c:pt idx="1265">
                  <c:v>335669.99999969266</c:v>
                </c:pt>
                <c:pt idx="1266">
                  <c:v>335970.99999964703</c:v>
                </c:pt>
                <c:pt idx="1267">
                  <c:v>336270.99999999627</c:v>
                </c:pt>
                <c:pt idx="1268">
                  <c:v>336570.99999971688</c:v>
                </c:pt>
                <c:pt idx="1269">
                  <c:v>336870.99999943748</c:v>
                </c:pt>
                <c:pt idx="1270">
                  <c:v>337170.99999978673</c:v>
                </c:pt>
                <c:pt idx="1271">
                  <c:v>337470.99999950733</c:v>
                </c:pt>
                <c:pt idx="1272">
                  <c:v>337770.99999985658</c:v>
                </c:pt>
                <c:pt idx="1273">
                  <c:v>338070.99999957718</c:v>
                </c:pt>
                <c:pt idx="1274">
                  <c:v>338371.99999953154</c:v>
                </c:pt>
                <c:pt idx="1275">
                  <c:v>338671.99999988079</c:v>
                </c:pt>
                <c:pt idx="1276">
                  <c:v>338971.99999960139</c:v>
                </c:pt>
                <c:pt idx="1277">
                  <c:v>339271.99999995064</c:v>
                </c:pt>
                <c:pt idx="1278">
                  <c:v>339571.99999967124</c:v>
                </c:pt>
                <c:pt idx="1279">
                  <c:v>339872.00000002049</c:v>
                </c:pt>
                <c:pt idx="1280">
                  <c:v>340171.99999974109</c:v>
                </c:pt>
                <c:pt idx="1281">
                  <c:v>340472.99999969546</c:v>
                </c:pt>
                <c:pt idx="1282">
                  <c:v>340773.0000000447</c:v>
                </c:pt>
                <c:pt idx="1283">
                  <c:v>341072.99999976531</c:v>
                </c:pt>
                <c:pt idx="1284">
                  <c:v>341372.99999948591</c:v>
                </c:pt>
                <c:pt idx="1285">
                  <c:v>341672.99999983516</c:v>
                </c:pt>
                <c:pt idx="1286">
                  <c:v>341972.99999955576</c:v>
                </c:pt>
                <c:pt idx="1287">
                  <c:v>341978.99999970105</c:v>
                </c:pt>
                <c:pt idx="1288">
                  <c:v>341979.99999993481</c:v>
                </c:pt>
                <c:pt idx="1289">
                  <c:v>341979.99999993481</c:v>
                </c:pt>
                <c:pt idx="1290">
                  <c:v>342494.0000000177</c:v>
                </c:pt>
                <c:pt idx="1291">
                  <c:v>343007.99999947194</c:v>
                </c:pt>
                <c:pt idx="1292">
                  <c:v>343521.99999955483</c:v>
                </c:pt>
                <c:pt idx="1293">
                  <c:v>344036.99999987148</c:v>
                </c:pt>
                <c:pt idx="1294">
                  <c:v>344550.99999995437</c:v>
                </c:pt>
                <c:pt idx="1295">
                  <c:v>345065.00000003725</c:v>
                </c:pt>
                <c:pt idx="1296">
                  <c:v>345579.99999972526</c:v>
                </c:pt>
                <c:pt idx="1297">
                  <c:v>346093.99999980815</c:v>
                </c:pt>
                <c:pt idx="1298">
                  <c:v>346608.99999949615</c:v>
                </c:pt>
                <c:pt idx="1299">
                  <c:v>347122.99999957904</c:v>
                </c:pt>
                <c:pt idx="1300">
                  <c:v>347636.99999966193</c:v>
                </c:pt>
                <c:pt idx="1301">
                  <c:v>348151.99999997858</c:v>
                </c:pt>
                <c:pt idx="1302">
                  <c:v>348665.99999943282</c:v>
                </c:pt>
                <c:pt idx="1303">
                  <c:v>349179.99999951571</c:v>
                </c:pt>
                <c:pt idx="1304">
                  <c:v>349694.99999983236</c:v>
                </c:pt>
                <c:pt idx="1305">
                  <c:v>350208.99999991525</c:v>
                </c:pt>
                <c:pt idx="1306">
                  <c:v>350722.99999999814</c:v>
                </c:pt>
                <c:pt idx="1307">
                  <c:v>351237.99999968614</c:v>
                </c:pt>
                <c:pt idx="1308">
                  <c:v>351751.99999976903</c:v>
                </c:pt>
                <c:pt idx="1309">
                  <c:v>352265.99999985192</c:v>
                </c:pt>
                <c:pt idx="1310">
                  <c:v>352780.99999953993</c:v>
                </c:pt>
                <c:pt idx="1311">
                  <c:v>353294.99999962281</c:v>
                </c:pt>
                <c:pt idx="1312">
                  <c:v>353808.9999997057</c:v>
                </c:pt>
                <c:pt idx="1313">
                  <c:v>354324.00000002235</c:v>
                </c:pt>
                <c:pt idx="1314">
                  <c:v>354837.9999994766</c:v>
                </c:pt>
                <c:pt idx="1315">
                  <c:v>355351.99999955948</c:v>
                </c:pt>
                <c:pt idx="1316">
                  <c:v>355866.99999987613</c:v>
                </c:pt>
                <c:pt idx="1317">
                  <c:v>356380.99999995902</c:v>
                </c:pt>
                <c:pt idx="1318">
                  <c:v>356895.99999964703</c:v>
                </c:pt>
                <c:pt idx="1319">
                  <c:v>357409.99999972992</c:v>
                </c:pt>
                <c:pt idx="1320">
                  <c:v>357925.00000004657</c:v>
                </c:pt>
                <c:pt idx="1321">
                  <c:v>358438.99999950081</c:v>
                </c:pt>
                <c:pt idx="1322">
                  <c:v>358952.9999995837</c:v>
                </c:pt>
                <c:pt idx="1323">
                  <c:v>359467.99999990035</c:v>
                </c:pt>
                <c:pt idx="1324">
                  <c:v>359981.99999998324</c:v>
                </c:pt>
                <c:pt idx="1325">
                  <c:v>360496.99999967124</c:v>
                </c:pt>
                <c:pt idx="1326">
                  <c:v>361010.99999975413</c:v>
                </c:pt>
                <c:pt idx="1327">
                  <c:v>361524.99999983702</c:v>
                </c:pt>
                <c:pt idx="1328">
                  <c:v>362039.99999952503</c:v>
                </c:pt>
                <c:pt idx="1329">
                  <c:v>362553.99999960791</c:v>
                </c:pt>
                <c:pt idx="1330">
                  <c:v>363068.99999992456</c:v>
                </c:pt>
                <c:pt idx="1331">
                  <c:v>363583.00000000745</c:v>
                </c:pt>
                <c:pt idx="1332">
                  <c:v>364096.9999994617</c:v>
                </c:pt>
                <c:pt idx="1333">
                  <c:v>364610.99999954458</c:v>
                </c:pt>
                <c:pt idx="1334">
                  <c:v>365125.99999986123</c:v>
                </c:pt>
                <c:pt idx="1335">
                  <c:v>365639.99999994412</c:v>
                </c:pt>
                <c:pt idx="1336">
                  <c:v>366154.00000002701</c:v>
                </c:pt>
                <c:pt idx="1337">
                  <c:v>366668.99999971502</c:v>
                </c:pt>
                <c:pt idx="1338">
                  <c:v>367182.9999997979</c:v>
                </c:pt>
                <c:pt idx="1339">
                  <c:v>367696.99999988079</c:v>
                </c:pt>
                <c:pt idx="1340">
                  <c:v>368211.9999995688</c:v>
                </c:pt>
                <c:pt idx="1341">
                  <c:v>368725.99999965169</c:v>
                </c:pt>
                <c:pt idx="1342">
                  <c:v>369240.99999996834</c:v>
                </c:pt>
                <c:pt idx="1343">
                  <c:v>369755.00000005122</c:v>
                </c:pt>
                <c:pt idx="1344">
                  <c:v>370268.99999950547</c:v>
                </c:pt>
                <c:pt idx="1345">
                  <c:v>370783.99999982212</c:v>
                </c:pt>
                <c:pt idx="1346">
                  <c:v>371297.99999990501</c:v>
                </c:pt>
                <c:pt idx="1347">
                  <c:v>371811.99999998789</c:v>
                </c:pt>
                <c:pt idx="1348">
                  <c:v>372325.99999944214</c:v>
                </c:pt>
                <c:pt idx="1349">
                  <c:v>372840.99999975879</c:v>
                </c:pt>
                <c:pt idx="1350">
                  <c:v>373354.99999984168</c:v>
                </c:pt>
                <c:pt idx="1351">
                  <c:v>373868.99999992456</c:v>
                </c:pt>
                <c:pt idx="1352">
                  <c:v>374383.99999961257</c:v>
                </c:pt>
                <c:pt idx="1353">
                  <c:v>374897.99999969546</c:v>
                </c:pt>
                <c:pt idx="1354">
                  <c:v>375411.99999977835</c:v>
                </c:pt>
                <c:pt idx="1355">
                  <c:v>375926.99999946635</c:v>
                </c:pt>
                <c:pt idx="1356">
                  <c:v>376440.99999954924</c:v>
                </c:pt>
                <c:pt idx="1357">
                  <c:v>376955.99999986589</c:v>
                </c:pt>
                <c:pt idx="1358">
                  <c:v>377469.99999994878</c:v>
                </c:pt>
                <c:pt idx="1359">
                  <c:v>377984.99999963678</c:v>
                </c:pt>
                <c:pt idx="1360">
                  <c:v>378498.99999971967</c:v>
                </c:pt>
                <c:pt idx="1361">
                  <c:v>379012.99999980256</c:v>
                </c:pt>
                <c:pt idx="1362">
                  <c:v>379526.99999988545</c:v>
                </c:pt>
                <c:pt idx="1363">
                  <c:v>380041.99999957345</c:v>
                </c:pt>
                <c:pt idx="1364">
                  <c:v>380555.99999965634</c:v>
                </c:pt>
                <c:pt idx="1365">
                  <c:v>381070.99999997299</c:v>
                </c:pt>
                <c:pt idx="1366">
                  <c:v>381584.99999942724</c:v>
                </c:pt>
                <c:pt idx="1367">
                  <c:v>382098.99999951012</c:v>
                </c:pt>
                <c:pt idx="1368">
                  <c:v>382613.99999982677</c:v>
                </c:pt>
                <c:pt idx="1369">
                  <c:v>383127.99999990966</c:v>
                </c:pt>
                <c:pt idx="1370">
                  <c:v>383641.99999999255</c:v>
                </c:pt>
                <c:pt idx="1371">
                  <c:v>384156.99999968056</c:v>
                </c:pt>
                <c:pt idx="1372">
                  <c:v>384670.99999976344</c:v>
                </c:pt>
                <c:pt idx="1373">
                  <c:v>385185.99999945145</c:v>
                </c:pt>
                <c:pt idx="1374">
                  <c:v>385699.99999953434</c:v>
                </c:pt>
                <c:pt idx="1375">
                  <c:v>386213.99999961723</c:v>
                </c:pt>
                <c:pt idx="1376">
                  <c:v>386728.99999993388</c:v>
                </c:pt>
                <c:pt idx="1377">
                  <c:v>387243.00000001676</c:v>
                </c:pt>
                <c:pt idx="1378">
                  <c:v>387756.99999947101</c:v>
                </c:pt>
                <c:pt idx="1379">
                  <c:v>388271.99999978766</c:v>
                </c:pt>
                <c:pt idx="1380">
                  <c:v>388785.99999987055</c:v>
                </c:pt>
                <c:pt idx="1381">
                  <c:v>389299.99999995343</c:v>
                </c:pt>
                <c:pt idx="1382">
                  <c:v>389814.99999964144</c:v>
                </c:pt>
                <c:pt idx="1383">
                  <c:v>390328.99999972433</c:v>
                </c:pt>
                <c:pt idx="1384">
                  <c:v>390842.99999980722</c:v>
                </c:pt>
                <c:pt idx="1385">
                  <c:v>391357.99999949522</c:v>
                </c:pt>
                <c:pt idx="1386">
                  <c:v>391871.99999957811</c:v>
                </c:pt>
                <c:pt idx="1387">
                  <c:v>392386.99999989476</c:v>
                </c:pt>
                <c:pt idx="1388">
                  <c:v>392900.99999997765</c:v>
                </c:pt>
                <c:pt idx="1389">
                  <c:v>393414.99999943189</c:v>
                </c:pt>
                <c:pt idx="1390">
                  <c:v>393929.99999974854</c:v>
                </c:pt>
                <c:pt idx="1391">
                  <c:v>394443.99999983143</c:v>
                </c:pt>
                <c:pt idx="1392">
                  <c:v>394958.99999951944</c:v>
                </c:pt>
                <c:pt idx="1393">
                  <c:v>395472.99999960233</c:v>
                </c:pt>
                <c:pt idx="1394">
                  <c:v>395986.99999968521</c:v>
                </c:pt>
                <c:pt idx="1395">
                  <c:v>396502.00000000186</c:v>
                </c:pt>
                <c:pt idx="1396">
                  <c:v>397015.99999945611</c:v>
                </c:pt>
                <c:pt idx="1397">
                  <c:v>397530.99999977276</c:v>
                </c:pt>
                <c:pt idx="1398">
                  <c:v>398044.99999985565</c:v>
                </c:pt>
                <c:pt idx="1399">
                  <c:v>398558.99999993853</c:v>
                </c:pt>
                <c:pt idx="1400">
                  <c:v>399073.99999962654</c:v>
                </c:pt>
                <c:pt idx="1401">
                  <c:v>399587.99999970943</c:v>
                </c:pt>
                <c:pt idx="1402">
                  <c:v>400103.00000002608</c:v>
                </c:pt>
                <c:pt idx="1403">
                  <c:v>400616.99999948032</c:v>
                </c:pt>
                <c:pt idx="1404">
                  <c:v>401130.99999956321</c:v>
                </c:pt>
                <c:pt idx="1405">
                  <c:v>401645.99999987986</c:v>
                </c:pt>
                <c:pt idx="1406">
                  <c:v>402159.99999996275</c:v>
                </c:pt>
                <c:pt idx="1407">
                  <c:v>402674.00000004563</c:v>
                </c:pt>
                <c:pt idx="1408">
                  <c:v>403188.99999973364</c:v>
                </c:pt>
                <c:pt idx="1409">
                  <c:v>403702.99999981653</c:v>
                </c:pt>
                <c:pt idx="1410">
                  <c:v>404216.99999989942</c:v>
                </c:pt>
                <c:pt idx="1411">
                  <c:v>404731.99999958742</c:v>
                </c:pt>
                <c:pt idx="1412">
                  <c:v>405245.99999967031</c:v>
                </c:pt>
                <c:pt idx="1413">
                  <c:v>405760.99999998696</c:v>
                </c:pt>
                <c:pt idx="1414">
                  <c:v>406274.99999944121</c:v>
                </c:pt>
                <c:pt idx="1415">
                  <c:v>406788.99999952409</c:v>
                </c:pt>
                <c:pt idx="1416">
                  <c:v>407303.99999984074</c:v>
                </c:pt>
                <c:pt idx="1417">
                  <c:v>407817.99999992363</c:v>
                </c:pt>
                <c:pt idx="1418">
                  <c:v>408332.99999961164</c:v>
                </c:pt>
                <c:pt idx="1419">
                  <c:v>408846.99999969453</c:v>
                </c:pt>
                <c:pt idx="1420">
                  <c:v>409360.99999977741</c:v>
                </c:pt>
                <c:pt idx="1421">
                  <c:v>409875.99999946542</c:v>
                </c:pt>
                <c:pt idx="1422">
                  <c:v>410389.99999954831</c:v>
                </c:pt>
                <c:pt idx="1423">
                  <c:v>410903.9999996312</c:v>
                </c:pt>
                <c:pt idx="1424">
                  <c:v>411418.99999994785</c:v>
                </c:pt>
                <c:pt idx="1425">
                  <c:v>411933.00000003073</c:v>
                </c:pt>
                <c:pt idx="1426">
                  <c:v>412447.99999971874</c:v>
                </c:pt>
                <c:pt idx="1427">
                  <c:v>412961.99999980163</c:v>
                </c:pt>
                <c:pt idx="1428">
                  <c:v>413475.99999988452</c:v>
                </c:pt>
                <c:pt idx="1429">
                  <c:v>413990.99999957252</c:v>
                </c:pt>
                <c:pt idx="1430">
                  <c:v>414504.99999965541</c:v>
                </c:pt>
                <c:pt idx="1431">
                  <c:v>415018.9999997383</c:v>
                </c:pt>
                <c:pt idx="1432">
                  <c:v>415534.00000005495</c:v>
                </c:pt>
                <c:pt idx="1433">
                  <c:v>416047.99999950919</c:v>
                </c:pt>
                <c:pt idx="1434">
                  <c:v>416561.99999959208</c:v>
                </c:pt>
                <c:pt idx="1435">
                  <c:v>417076.99999990873</c:v>
                </c:pt>
                <c:pt idx="1436">
                  <c:v>417078.99999974761</c:v>
                </c:pt>
                <c:pt idx="1437">
                  <c:v>417078.99999974761</c:v>
                </c:pt>
                <c:pt idx="1438">
                  <c:v>417078.99999974761</c:v>
                </c:pt>
                <c:pt idx="1439">
                  <c:v>417378.99999946821</c:v>
                </c:pt>
                <c:pt idx="1440">
                  <c:v>417678.99999981746</c:v>
                </c:pt>
                <c:pt idx="1441">
                  <c:v>417978.99999953806</c:v>
                </c:pt>
                <c:pt idx="1442">
                  <c:v>418278.99999988731</c:v>
                </c:pt>
                <c:pt idx="1443">
                  <c:v>418578.99999960791</c:v>
                </c:pt>
                <c:pt idx="1444">
                  <c:v>418878.99999995716</c:v>
                </c:pt>
                <c:pt idx="1445">
                  <c:v>419179.99999991152</c:v>
                </c:pt>
                <c:pt idx="1446">
                  <c:v>419479.99999963213</c:v>
                </c:pt>
                <c:pt idx="1447">
                  <c:v>419779.99999998137</c:v>
                </c:pt>
                <c:pt idx="1448">
                  <c:v>420079.99999970198</c:v>
                </c:pt>
                <c:pt idx="1449">
                  <c:v>420380.00000005122</c:v>
                </c:pt>
                <c:pt idx="1450">
                  <c:v>420679.99999977183</c:v>
                </c:pt>
                <c:pt idx="1451">
                  <c:v>420979.99999949243</c:v>
                </c:pt>
                <c:pt idx="1452">
                  <c:v>421279.99999984168</c:v>
                </c:pt>
                <c:pt idx="1453">
                  <c:v>421579.99999956228</c:v>
                </c:pt>
                <c:pt idx="1454">
                  <c:v>421879.99999991152</c:v>
                </c:pt>
                <c:pt idx="1455">
                  <c:v>422179.99999963213</c:v>
                </c:pt>
                <c:pt idx="1456">
                  <c:v>422479.99999998137</c:v>
                </c:pt>
                <c:pt idx="1457">
                  <c:v>422779.99999970198</c:v>
                </c:pt>
                <c:pt idx="1458">
                  <c:v>423080.00000005122</c:v>
                </c:pt>
                <c:pt idx="1459">
                  <c:v>423379.99999977183</c:v>
                </c:pt>
                <c:pt idx="1460">
                  <c:v>423679.99999949243</c:v>
                </c:pt>
                <c:pt idx="1461">
                  <c:v>423979.99999984168</c:v>
                </c:pt>
                <c:pt idx="1462">
                  <c:v>424279.99999956228</c:v>
                </c:pt>
                <c:pt idx="1463">
                  <c:v>424579.99999991152</c:v>
                </c:pt>
                <c:pt idx="1464">
                  <c:v>424880.99999986589</c:v>
                </c:pt>
                <c:pt idx="1465">
                  <c:v>425180.99999958649</c:v>
                </c:pt>
                <c:pt idx="1466">
                  <c:v>425480.99999993574</c:v>
                </c:pt>
                <c:pt idx="1467">
                  <c:v>425780.99999965634</c:v>
                </c:pt>
                <c:pt idx="1468">
                  <c:v>426081.00000000559</c:v>
                </c:pt>
                <c:pt idx="1469">
                  <c:v>426380.99999972619</c:v>
                </c:pt>
                <c:pt idx="1470">
                  <c:v>426680.99999944679</c:v>
                </c:pt>
                <c:pt idx="1471">
                  <c:v>426980.99999979604</c:v>
                </c:pt>
                <c:pt idx="1472">
                  <c:v>427280.99999951664</c:v>
                </c:pt>
                <c:pt idx="1473">
                  <c:v>427580.99999986589</c:v>
                </c:pt>
                <c:pt idx="1474">
                  <c:v>427881.99999982025</c:v>
                </c:pt>
                <c:pt idx="1475">
                  <c:v>428181.99999954086</c:v>
                </c:pt>
                <c:pt idx="1476">
                  <c:v>428481.9999998901</c:v>
                </c:pt>
                <c:pt idx="1477">
                  <c:v>428781.99999961071</c:v>
                </c:pt>
                <c:pt idx="1478">
                  <c:v>429081.99999995995</c:v>
                </c:pt>
                <c:pt idx="1479">
                  <c:v>429381.99999968056</c:v>
                </c:pt>
                <c:pt idx="1480">
                  <c:v>429682.0000000298</c:v>
                </c:pt>
                <c:pt idx="1481">
                  <c:v>429981.99999975041</c:v>
                </c:pt>
                <c:pt idx="1482">
                  <c:v>430281.99999947101</c:v>
                </c:pt>
                <c:pt idx="1483">
                  <c:v>430583.00000005402</c:v>
                </c:pt>
                <c:pt idx="1484">
                  <c:v>430882.99999977462</c:v>
                </c:pt>
                <c:pt idx="1485">
                  <c:v>431182.99999949522</c:v>
                </c:pt>
                <c:pt idx="1486">
                  <c:v>431482.99999984447</c:v>
                </c:pt>
                <c:pt idx="1487">
                  <c:v>431782.99999956507</c:v>
                </c:pt>
                <c:pt idx="1488">
                  <c:v>432082.99999991432</c:v>
                </c:pt>
                <c:pt idx="1489">
                  <c:v>432382.99999963492</c:v>
                </c:pt>
                <c:pt idx="1490">
                  <c:v>432682.99999998417</c:v>
                </c:pt>
                <c:pt idx="1491">
                  <c:v>432982.99999970477</c:v>
                </c:pt>
                <c:pt idx="1492">
                  <c:v>433283.99999965914</c:v>
                </c:pt>
                <c:pt idx="1493">
                  <c:v>433584.00000000838</c:v>
                </c:pt>
                <c:pt idx="1494">
                  <c:v>433883.99999972899</c:v>
                </c:pt>
                <c:pt idx="1495">
                  <c:v>434183.99999944959</c:v>
                </c:pt>
                <c:pt idx="1496">
                  <c:v>434483.99999979883</c:v>
                </c:pt>
                <c:pt idx="1497">
                  <c:v>434783.99999951944</c:v>
                </c:pt>
                <c:pt idx="1498">
                  <c:v>435083.99999986868</c:v>
                </c:pt>
                <c:pt idx="1499">
                  <c:v>435383.99999958929</c:v>
                </c:pt>
                <c:pt idx="1500">
                  <c:v>435683.99999993853</c:v>
                </c:pt>
                <c:pt idx="1501">
                  <c:v>435984.9999998929</c:v>
                </c:pt>
                <c:pt idx="1502">
                  <c:v>436284.9999996135</c:v>
                </c:pt>
                <c:pt idx="1503">
                  <c:v>436584.99999996275</c:v>
                </c:pt>
                <c:pt idx="1504">
                  <c:v>436884.99999968335</c:v>
                </c:pt>
                <c:pt idx="1505">
                  <c:v>437185.0000000326</c:v>
                </c:pt>
                <c:pt idx="1506">
                  <c:v>437484.9999997532</c:v>
                </c:pt>
                <c:pt idx="1507">
                  <c:v>437784.9999994738</c:v>
                </c:pt>
                <c:pt idx="1508">
                  <c:v>438085.99999942817</c:v>
                </c:pt>
                <c:pt idx="1509">
                  <c:v>438385.99999977741</c:v>
                </c:pt>
                <c:pt idx="1510">
                  <c:v>438685.99999949802</c:v>
                </c:pt>
                <c:pt idx="1511">
                  <c:v>438985.99999984726</c:v>
                </c:pt>
                <c:pt idx="1512">
                  <c:v>439285.99999956787</c:v>
                </c:pt>
                <c:pt idx="1513">
                  <c:v>439585.99999991711</c:v>
                </c:pt>
                <c:pt idx="1514">
                  <c:v>439886.99999987148</c:v>
                </c:pt>
                <c:pt idx="1515">
                  <c:v>440186.99999959208</c:v>
                </c:pt>
                <c:pt idx="1516">
                  <c:v>440486.99999994133</c:v>
                </c:pt>
                <c:pt idx="1517">
                  <c:v>440786.99999966193</c:v>
                </c:pt>
                <c:pt idx="1518">
                  <c:v>441087.00000001118</c:v>
                </c:pt>
                <c:pt idx="1519">
                  <c:v>441386.99999973178</c:v>
                </c:pt>
                <c:pt idx="1520">
                  <c:v>441686.99999945238</c:v>
                </c:pt>
                <c:pt idx="1521">
                  <c:v>441986.99999980163</c:v>
                </c:pt>
                <c:pt idx="1522">
                  <c:v>442286.99999952223</c:v>
                </c:pt>
                <c:pt idx="1523">
                  <c:v>442586.99999987148</c:v>
                </c:pt>
                <c:pt idx="1524">
                  <c:v>442886.99999959208</c:v>
                </c:pt>
                <c:pt idx="1525">
                  <c:v>443187.99999954645</c:v>
                </c:pt>
                <c:pt idx="1526">
                  <c:v>443487.99999989569</c:v>
                </c:pt>
                <c:pt idx="1527">
                  <c:v>443787.9999996163</c:v>
                </c:pt>
                <c:pt idx="1528">
                  <c:v>444087.99999996554</c:v>
                </c:pt>
                <c:pt idx="1529">
                  <c:v>444387.99999968614</c:v>
                </c:pt>
                <c:pt idx="1530">
                  <c:v>444688.00000003539</c:v>
                </c:pt>
                <c:pt idx="1531">
                  <c:v>444988.99999998976</c:v>
                </c:pt>
                <c:pt idx="1532">
                  <c:v>445288.99999971036</c:v>
                </c:pt>
                <c:pt idx="1533">
                  <c:v>445588.99999943096</c:v>
                </c:pt>
                <c:pt idx="1534">
                  <c:v>445888.99999978021</c:v>
                </c:pt>
                <c:pt idx="1535">
                  <c:v>446188.99999950081</c:v>
                </c:pt>
                <c:pt idx="1536">
                  <c:v>446488.99999985006</c:v>
                </c:pt>
                <c:pt idx="1537">
                  <c:v>446788.99999957066</c:v>
                </c:pt>
                <c:pt idx="1538">
                  <c:v>447088.99999991991</c:v>
                </c:pt>
                <c:pt idx="1539">
                  <c:v>447388.99999964051</c:v>
                </c:pt>
                <c:pt idx="1540">
                  <c:v>447689.99999959487</c:v>
                </c:pt>
                <c:pt idx="1541">
                  <c:v>447989.99999994412</c:v>
                </c:pt>
                <c:pt idx="1542">
                  <c:v>448289.99999966472</c:v>
                </c:pt>
                <c:pt idx="1543">
                  <c:v>448590.00000001397</c:v>
                </c:pt>
                <c:pt idx="1544">
                  <c:v>448889.99999973457</c:v>
                </c:pt>
                <c:pt idx="1545">
                  <c:v>449190.99999968894</c:v>
                </c:pt>
                <c:pt idx="1546">
                  <c:v>449491.00000003818</c:v>
                </c:pt>
                <c:pt idx="1547">
                  <c:v>449790.99999975879</c:v>
                </c:pt>
                <c:pt idx="1548">
                  <c:v>450090.99999947939</c:v>
                </c:pt>
                <c:pt idx="1549">
                  <c:v>450390.99999982864</c:v>
                </c:pt>
                <c:pt idx="1550">
                  <c:v>450690.99999954924</c:v>
                </c:pt>
                <c:pt idx="1551">
                  <c:v>450991.99999950361</c:v>
                </c:pt>
                <c:pt idx="1552">
                  <c:v>451291.99999985285</c:v>
                </c:pt>
                <c:pt idx="1553">
                  <c:v>451591.99999957345</c:v>
                </c:pt>
                <c:pt idx="1554">
                  <c:v>451891.9999999227</c:v>
                </c:pt>
                <c:pt idx="1555">
                  <c:v>452191.9999996433</c:v>
                </c:pt>
                <c:pt idx="1556">
                  <c:v>452491.99999999255</c:v>
                </c:pt>
                <c:pt idx="1557">
                  <c:v>452791.99999971315</c:v>
                </c:pt>
                <c:pt idx="1558">
                  <c:v>453092.99999966752</c:v>
                </c:pt>
                <c:pt idx="1559">
                  <c:v>453393.00000001676</c:v>
                </c:pt>
                <c:pt idx="1560">
                  <c:v>453692.99999973737</c:v>
                </c:pt>
                <c:pt idx="1561">
                  <c:v>453992.99999945797</c:v>
                </c:pt>
                <c:pt idx="1562">
                  <c:v>454292.99999980722</c:v>
                </c:pt>
                <c:pt idx="1563">
                  <c:v>454592.99999952782</c:v>
                </c:pt>
                <c:pt idx="1564">
                  <c:v>454892.99999987707</c:v>
                </c:pt>
                <c:pt idx="1565">
                  <c:v>455192.99999959767</c:v>
                </c:pt>
                <c:pt idx="1566">
                  <c:v>455492.99999994691</c:v>
                </c:pt>
                <c:pt idx="1567">
                  <c:v>455792.99999966752</c:v>
                </c:pt>
                <c:pt idx="1568">
                  <c:v>456093.99999962188</c:v>
                </c:pt>
                <c:pt idx="1569">
                  <c:v>456393.99999997113</c:v>
                </c:pt>
                <c:pt idx="1570">
                  <c:v>456693.99999969173</c:v>
                </c:pt>
                <c:pt idx="1571">
                  <c:v>456994.00000004098</c:v>
                </c:pt>
                <c:pt idx="1572">
                  <c:v>457293.99999976158</c:v>
                </c:pt>
                <c:pt idx="1573">
                  <c:v>457593.99999948218</c:v>
                </c:pt>
                <c:pt idx="1574">
                  <c:v>457893.99999983143</c:v>
                </c:pt>
                <c:pt idx="1575">
                  <c:v>458193.99999955203</c:v>
                </c:pt>
                <c:pt idx="1576">
                  <c:v>458493.99999990128</c:v>
                </c:pt>
                <c:pt idx="1577">
                  <c:v>458794.99999985565</c:v>
                </c:pt>
                <c:pt idx="1578">
                  <c:v>459094.99999957625</c:v>
                </c:pt>
                <c:pt idx="1579">
                  <c:v>459394.99999992549</c:v>
                </c:pt>
                <c:pt idx="1580">
                  <c:v>459694.9999996461</c:v>
                </c:pt>
                <c:pt idx="1581">
                  <c:v>459994.99999999534</c:v>
                </c:pt>
                <c:pt idx="1582">
                  <c:v>460294.99999971595</c:v>
                </c:pt>
                <c:pt idx="1583">
                  <c:v>460594.99999943655</c:v>
                </c:pt>
                <c:pt idx="1584">
                  <c:v>460896.00000001956</c:v>
                </c:pt>
                <c:pt idx="1585">
                  <c:v>461195.99999974016</c:v>
                </c:pt>
                <c:pt idx="1586">
                  <c:v>461495.99999946076</c:v>
                </c:pt>
                <c:pt idx="1587">
                  <c:v>461795.99999981001</c:v>
                </c:pt>
                <c:pt idx="1588">
                  <c:v>462095.99999953061</c:v>
                </c:pt>
                <c:pt idx="1589">
                  <c:v>462395.99999987986</c:v>
                </c:pt>
                <c:pt idx="1590">
                  <c:v>462695.99999960046</c:v>
                </c:pt>
                <c:pt idx="1591">
                  <c:v>462996.99999955483</c:v>
                </c:pt>
                <c:pt idx="1592">
                  <c:v>463296.99999990407</c:v>
                </c:pt>
                <c:pt idx="1593">
                  <c:v>463596.99999962468</c:v>
                </c:pt>
                <c:pt idx="1594">
                  <c:v>463896.99999997392</c:v>
                </c:pt>
                <c:pt idx="1595">
                  <c:v>464196.99999969453</c:v>
                </c:pt>
                <c:pt idx="1596">
                  <c:v>464497.00000004377</c:v>
                </c:pt>
                <c:pt idx="1597">
                  <c:v>464796.99999976438</c:v>
                </c:pt>
                <c:pt idx="1598">
                  <c:v>465096.99999948498</c:v>
                </c:pt>
                <c:pt idx="1599">
                  <c:v>465396.99999983422</c:v>
                </c:pt>
                <c:pt idx="1600">
                  <c:v>465696.99999955483</c:v>
                </c:pt>
                <c:pt idx="1601">
                  <c:v>465996.99999990407</c:v>
                </c:pt>
                <c:pt idx="1602">
                  <c:v>466297.99999985844</c:v>
                </c:pt>
                <c:pt idx="1603">
                  <c:v>466597.99999957904</c:v>
                </c:pt>
                <c:pt idx="1604">
                  <c:v>466897.99999992829</c:v>
                </c:pt>
                <c:pt idx="1605">
                  <c:v>467197.99999964889</c:v>
                </c:pt>
                <c:pt idx="1606">
                  <c:v>467497.99999999814</c:v>
                </c:pt>
                <c:pt idx="1607">
                  <c:v>467797.99999971874</c:v>
                </c:pt>
                <c:pt idx="1608">
                  <c:v>468097.99999943934</c:v>
                </c:pt>
                <c:pt idx="1609">
                  <c:v>468397.99999978859</c:v>
                </c:pt>
                <c:pt idx="1610">
                  <c:v>468697.99999950919</c:v>
                </c:pt>
                <c:pt idx="1611">
                  <c:v>468997.99999985844</c:v>
                </c:pt>
                <c:pt idx="1612">
                  <c:v>469297.99999957904</c:v>
                </c:pt>
                <c:pt idx="1613">
                  <c:v>469597.99999992829</c:v>
                </c:pt>
                <c:pt idx="1614">
                  <c:v>469898.99999988265</c:v>
                </c:pt>
                <c:pt idx="1615">
                  <c:v>470198.99999960326</c:v>
                </c:pt>
                <c:pt idx="1616">
                  <c:v>470498.9999999525</c:v>
                </c:pt>
                <c:pt idx="1617">
                  <c:v>470798.99999967311</c:v>
                </c:pt>
                <c:pt idx="1618">
                  <c:v>471099.00000002235</c:v>
                </c:pt>
                <c:pt idx="1619">
                  <c:v>471398.99999974295</c:v>
                </c:pt>
                <c:pt idx="1620">
                  <c:v>471698.99999946356</c:v>
                </c:pt>
                <c:pt idx="1621">
                  <c:v>471998.9999998128</c:v>
                </c:pt>
                <c:pt idx="1622">
                  <c:v>472298.99999953341</c:v>
                </c:pt>
                <c:pt idx="1623">
                  <c:v>472598.99999988265</c:v>
                </c:pt>
                <c:pt idx="1624">
                  <c:v>472898.99999960326</c:v>
                </c:pt>
                <c:pt idx="1625">
                  <c:v>473199.99999955762</c:v>
                </c:pt>
                <c:pt idx="1626">
                  <c:v>473499.99999990687</c:v>
                </c:pt>
                <c:pt idx="1627">
                  <c:v>473799.99999962747</c:v>
                </c:pt>
                <c:pt idx="1628">
                  <c:v>474099.99999997672</c:v>
                </c:pt>
                <c:pt idx="1629">
                  <c:v>474399.99999969732</c:v>
                </c:pt>
                <c:pt idx="1630">
                  <c:v>474700.99999965169</c:v>
                </c:pt>
                <c:pt idx="1631">
                  <c:v>475001.00000000093</c:v>
                </c:pt>
                <c:pt idx="1632">
                  <c:v>475300.99999972153</c:v>
                </c:pt>
                <c:pt idx="1633">
                  <c:v>475600.99999944214</c:v>
                </c:pt>
                <c:pt idx="1634">
                  <c:v>475900.99999979138</c:v>
                </c:pt>
                <c:pt idx="1635">
                  <c:v>476200.99999951199</c:v>
                </c:pt>
                <c:pt idx="1636">
                  <c:v>476500.99999986123</c:v>
                </c:pt>
                <c:pt idx="1637">
                  <c:v>476800.99999958184</c:v>
                </c:pt>
                <c:pt idx="1638">
                  <c:v>477100.99999993108</c:v>
                </c:pt>
                <c:pt idx="1639">
                  <c:v>477401.99999988545</c:v>
                </c:pt>
                <c:pt idx="1640">
                  <c:v>477701.99999960605</c:v>
                </c:pt>
                <c:pt idx="1641">
                  <c:v>478001.9999999553</c:v>
                </c:pt>
                <c:pt idx="1642">
                  <c:v>478301.9999996759</c:v>
                </c:pt>
                <c:pt idx="1643">
                  <c:v>478602.00000002515</c:v>
                </c:pt>
                <c:pt idx="1644">
                  <c:v>478901.99999974575</c:v>
                </c:pt>
                <c:pt idx="1645">
                  <c:v>479201.99999946635</c:v>
                </c:pt>
                <c:pt idx="1646">
                  <c:v>479501.9999998156</c:v>
                </c:pt>
                <c:pt idx="1647">
                  <c:v>479801.9999995362</c:v>
                </c:pt>
                <c:pt idx="1648">
                  <c:v>480101.99999988545</c:v>
                </c:pt>
                <c:pt idx="1649">
                  <c:v>480401.99999960605</c:v>
                </c:pt>
                <c:pt idx="1650">
                  <c:v>480701.9999999553</c:v>
                </c:pt>
                <c:pt idx="1651">
                  <c:v>481001.9999996759</c:v>
                </c:pt>
                <c:pt idx="1652">
                  <c:v>481302.00000002515</c:v>
                </c:pt>
                <c:pt idx="1653">
                  <c:v>481601.99999974575</c:v>
                </c:pt>
                <c:pt idx="1654">
                  <c:v>481901.99999946635</c:v>
                </c:pt>
                <c:pt idx="1655">
                  <c:v>482203.00000004936</c:v>
                </c:pt>
                <c:pt idx="1656">
                  <c:v>482502.99999976996</c:v>
                </c:pt>
                <c:pt idx="1657">
                  <c:v>482802.99999949057</c:v>
                </c:pt>
                <c:pt idx="1658">
                  <c:v>483102.99999983981</c:v>
                </c:pt>
                <c:pt idx="1659">
                  <c:v>483402.99999956042</c:v>
                </c:pt>
                <c:pt idx="1660">
                  <c:v>483702.99999990966</c:v>
                </c:pt>
                <c:pt idx="1661">
                  <c:v>484002.99999963026</c:v>
                </c:pt>
                <c:pt idx="1662">
                  <c:v>484302.99999997951</c:v>
                </c:pt>
                <c:pt idx="1663">
                  <c:v>484602.99999970011</c:v>
                </c:pt>
                <c:pt idx="1664">
                  <c:v>484903.99999965448</c:v>
                </c:pt>
                <c:pt idx="1665">
                  <c:v>485204.00000000373</c:v>
                </c:pt>
                <c:pt idx="1666">
                  <c:v>485503.99999972433</c:v>
                </c:pt>
                <c:pt idx="1667">
                  <c:v>485803.99999944493</c:v>
                </c:pt>
                <c:pt idx="1668">
                  <c:v>486103.99999979418</c:v>
                </c:pt>
                <c:pt idx="1669">
                  <c:v>486403.99999951478</c:v>
                </c:pt>
                <c:pt idx="1670">
                  <c:v>486703.99999986403</c:v>
                </c:pt>
                <c:pt idx="1671">
                  <c:v>487003.99999958463</c:v>
                </c:pt>
                <c:pt idx="1672">
                  <c:v>487304.999999539</c:v>
                </c:pt>
                <c:pt idx="1673">
                  <c:v>487604.99999988824</c:v>
                </c:pt>
                <c:pt idx="1674">
                  <c:v>487904.99999960884</c:v>
                </c:pt>
                <c:pt idx="1675">
                  <c:v>488204.99999995809</c:v>
                </c:pt>
                <c:pt idx="1676">
                  <c:v>488504.99999967869</c:v>
                </c:pt>
                <c:pt idx="1677">
                  <c:v>488805.00000002794</c:v>
                </c:pt>
                <c:pt idx="1678">
                  <c:v>489104.99999974854</c:v>
                </c:pt>
                <c:pt idx="1679">
                  <c:v>489404.99999946915</c:v>
                </c:pt>
                <c:pt idx="1680">
                  <c:v>489704.99999981839</c:v>
                </c:pt>
                <c:pt idx="1681">
                  <c:v>490004.999999539</c:v>
                </c:pt>
                <c:pt idx="1682">
                  <c:v>490304.99999988824</c:v>
                </c:pt>
                <c:pt idx="1683">
                  <c:v>490605.99999984261</c:v>
                </c:pt>
                <c:pt idx="1684">
                  <c:v>490905.99999956321</c:v>
                </c:pt>
                <c:pt idx="1685">
                  <c:v>491205.99999991246</c:v>
                </c:pt>
                <c:pt idx="1686">
                  <c:v>491505.99999963306</c:v>
                </c:pt>
                <c:pt idx="1687">
                  <c:v>491805.9999999823</c:v>
                </c:pt>
                <c:pt idx="1688">
                  <c:v>492105.99999970291</c:v>
                </c:pt>
                <c:pt idx="1689">
                  <c:v>492406.99999965727</c:v>
                </c:pt>
                <c:pt idx="1690">
                  <c:v>492707.00000000652</c:v>
                </c:pt>
                <c:pt idx="1691">
                  <c:v>493006.99999972712</c:v>
                </c:pt>
                <c:pt idx="1692">
                  <c:v>493306.99999944773</c:v>
                </c:pt>
                <c:pt idx="1693">
                  <c:v>493606.99999979697</c:v>
                </c:pt>
                <c:pt idx="1694">
                  <c:v>493906.99999951757</c:v>
                </c:pt>
                <c:pt idx="1695">
                  <c:v>494206.99999986682</c:v>
                </c:pt>
                <c:pt idx="1696">
                  <c:v>494507.99999982119</c:v>
                </c:pt>
                <c:pt idx="1697">
                  <c:v>494807.99999954179</c:v>
                </c:pt>
                <c:pt idx="1698">
                  <c:v>495107.99999989104</c:v>
                </c:pt>
                <c:pt idx="1699">
                  <c:v>495407.99999961164</c:v>
                </c:pt>
                <c:pt idx="1700">
                  <c:v>495707.99999996088</c:v>
                </c:pt>
                <c:pt idx="1701">
                  <c:v>496007.99999968149</c:v>
                </c:pt>
                <c:pt idx="1702">
                  <c:v>496308.00000003073</c:v>
                </c:pt>
                <c:pt idx="1703">
                  <c:v>496607.99999975134</c:v>
                </c:pt>
                <c:pt idx="1704">
                  <c:v>496907.99999947194</c:v>
                </c:pt>
                <c:pt idx="1705">
                  <c:v>497209.00000005495</c:v>
                </c:pt>
                <c:pt idx="1706">
                  <c:v>497508.99999977555</c:v>
                </c:pt>
                <c:pt idx="1707">
                  <c:v>497808.99999949615</c:v>
                </c:pt>
                <c:pt idx="1708">
                  <c:v>498108.9999998454</c:v>
                </c:pt>
                <c:pt idx="1709">
                  <c:v>498408.999999566</c:v>
                </c:pt>
                <c:pt idx="1710">
                  <c:v>498708.99999991525</c:v>
                </c:pt>
                <c:pt idx="1711">
                  <c:v>499008.99999963585</c:v>
                </c:pt>
                <c:pt idx="1712">
                  <c:v>499308.9999999851</c:v>
                </c:pt>
                <c:pt idx="1713">
                  <c:v>499608.9999997057</c:v>
                </c:pt>
                <c:pt idx="1714">
                  <c:v>499909.00000005495</c:v>
                </c:pt>
                <c:pt idx="1715">
                  <c:v>500210.00000000931</c:v>
                </c:pt>
                <c:pt idx="1716">
                  <c:v>500509.99999972992</c:v>
                </c:pt>
                <c:pt idx="1717">
                  <c:v>500809.99999945052</c:v>
                </c:pt>
                <c:pt idx="1718">
                  <c:v>501109.99999979977</c:v>
                </c:pt>
                <c:pt idx="1719">
                  <c:v>501409.99999952037</c:v>
                </c:pt>
                <c:pt idx="1720">
                  <c:v>501709.99999986961</c:v>
                </c:pt>
                <c:pt idx="1721">
                  <c:v>502009.99999959022</c:v>
                </c:pt>
                <c:pt idx="1722">
                  <c:v>502309.99999993946</c:v>
                </c:pt>
                <c:pt idx="1723">
                  <c:v>502609.99999966007</c:v>
                </c:pt>
                <c:pt idx="1724">
                  <c:v>502910.00000000931</c:v>
                </c:pt>
                <c:pt idx="1725">
                  <c:v>503209.99999972992</c:v>
                </c:pt>
                <c:pt idx="1726">
                  <c:v>503510.99999968428</c:v>
                </c:pt>
                <c:pt idx="1727">
                  <c:v>503811.00000003353</c:v>
                </c:pt>
                <c:pt idx="1728">
                  <c:v>504110.99999975413</c:v>
                </c:pt>
                <c:pt idx="1729">
                  <c:v>504410.99999947473</c:v>
                </c:pt>
                <c:pt idx="1730">
                  <c:v>504710.99999982398</c:v>
                </c:pt>
                <c:pt idx="1731">
                  <c:v>505010.99999954458</c:v>
                </c:pt>
                <c:pt idx="1732">
                  <c:v>505311.99999949895</c:v>
                </c:pt>
                <c:pt idx="1733">
                  <c:v>505611.99999984819</c:v>
                </c:pt>
                <c:pt idx="1734">
                  <c:v>505911.9999995688</c:v>
                </c:pt>
                <c:pt idx="1735">
                  <c:v>506211.99999991804</c:v>
                </c:pt>
                <c:pt idx="1736">
                  <c:v>506511.99999963865</c:v>
                </c:pt>
                <c:pt idx="1737">
                  <c:v>506811.99999998789</c:v>
                </c:pt>
                <c:pt idx="1738">
                  <c:v>507111.9999997085</c:v>
                </c:pt>
                <c:pt idx="1739">
                  <c:v>507412.99999966286</c:v>
                </c:pt>
                <c:pt idx="1740">
                  <c:v>507713.00000001211</c:v>
                </c:pt>
                <c:pt idx="1741">
                  <c:v>508012.99999973271</c:v>
                </c:pt>
                <c:pt idx="1742">
                  <c:v>508312.99999945331</c:v>
                </c:pt>
                <c:pt idx="1743">
                  <c:v>508612.99999980256</c:v>
                </c:pt>
                <c:pt idx="1744">
                  <c:v>508912.99999952316</c:v>
                </c:pt>
                <c:pt idx="1745">
                  <c:v>509213.99999947753</c:v>
                </c:pt>
                <c:pt idx="1746">
                  <c:v>509513.99999982677</c:v>
                </c:pt>
                <c:pt idx="1747">
                  <c:v>509813.99999954738</c:v>
                </c:pt>
                <c:pt idx="1748">
                  <c:v>510113.99999989662</c:v>
                </c:pt>
                <c:pt idx="1749">
                  <c:v>510413.99999961723</c:v>
                </c:pt>
                <c:pt idx="1750">
                  <c:v>510713.99999996647</c:v>
                </c:pt>
                <c:pt idx="1751">
                  <c:v>511013.99999968708</c:v>
                </c:pt>
                <c:pt idx="1752">
                  <c:v>511314.99999964144</c:v>
                </c:pt>
                <c:pt idx="1753">
                  <c:v>511492.99999976065</c:v>
                </c:pt>
                <c:pt idx="1754">
                  <c:v>511492.99999976065</c:v>
                </c:pt>
              </c:numCache>
            </c:numRef>
          </c:xVal>
          <c:yVal>
            <c:numRef>
              <c:f>Data_Interpretation!$Q$27:$Q$3549</c:f>
              <c:numCache>
                <c:formatCode>0.0000</c:formatCode>
                <c:ptCount val="3523"/>
                <c:pt idx="0">
                  <c:v>2.6221095500494229E-2</c:v>
                </c:pt>
                <c:pt idx="1">
                  <c:v>7.6566601801857509E-2</c:v>
                </c:pt>
                <c:pt idx="2">
                  <c:v>8.6799718167646409E-2</c:v>
                </c:pt>
                <c:pt idx="3">
                  <c:v>8.1807954086773799E-2</c:v>
                </c:pt>
                <c:pt idx="4">
                  <c:v>7.9811248454426567E-2</c:v>
                </c:pt>
                <c:pt idx="5">
                  <c:v>9.1684515875355366E-2</c:v>
                </c:pt>
                <c:pt idx="6">
                  <c:v>9.3075078726457261E-2</c:v>
                </c:pt>
                <c:pt idx="7">
                  <c:v>6.4158502515118815E-2</c:v>
                </c:pt>
                <c:pt idx="8">
                  <c:v>5.1857369601544079E-2</c:v>
                </c:pt>
                <c:pt idx="9">
                  <c:v>5.5280293542712584E-2</c:v>
                </c:pt>
                <c:pt idx="10">
                  <c:v>4.5475042669569594E-2</c:v>
                </c:pt>
                <c:pt idx="11">
                  <c:v>4.1873841439798887E-2</c:v>
                </c:pt>
                <c:pt idx="12">
                  <c:v>3.9092715737598045E-2</c:v>
                </c:pt>
                <c:pt idx="13">
                  <c:v>1.031705003218973</c:v>
                </c:pt>
                <c:pt idx="14">
                  <c:v>2.5973718071844383</c:v>
                </c:pt>
                <c:pt idx="15">
                  <c:v>4.0384227864167102</c:v>
                </c:pt>
                <c:pt idx="16">
                  <c:v>5.6730472456136605</c:v>
                </c:pt>
                <c:pt idx="17">
                  <c:v>7.1855517621178331</c:v>
                </c:pt>
                <c:pt idx="18">
                  <c:v>8.5811063772987097</c:v>
                </c:pt>
                <c:pt idx="19">
                  <c:v>10.425634516096322</c:v>
                </c:pt>
                <c:pt idx="20">
                  <c:v>11.701957280659817</c:v>
                </c:pt>
                <c:pt idx="21">
                  <c:v>13.428358888029369</c:v>
                </c:pt>
                <c:pt idx="22">
                  <c:v>14.765438552548627</c:v>
                </c:pt>
                <c:pt idx="23">
                  <c:v>16.325864004229182</c:v>
                </c:pt>
                <c:pt idx="24">
                  <c:v>18.024953530984785</c:v>
                </c:pt>
                <c:pt idx="25">
                  <c:v>19.49880753131994</c:v>
                </c:pt>
                <c:pt idx="26">
                  <c:v>21.014984559969317</c:v>
                </c:pt>
                <c:pt idx="27">
                  <c:v>22.47272229341479</c:v>
                </c:pt>
                <c:pt idx="28">
                  <c:v>24.567730022699003</c:v>
                </c:pt>
                <c:pt idx="29">
                  <c:v>25.674047564851101</c:v>
                </c:pt>
                <c:pt idx="30">
                  <c:v>27.17186203277442</c:v>
                </c:pt>
                <c:pt idx="31">
                  <c:v>28.701481168984465</c:v>
                </c:pt>
                <c:pt idx="32">
                  <c:v>30.210241862427978</c:v>
                </c:pt>
                <c:pt idx="33">
                  <c:v>31.759257567638013</c:v>
                </c:pt>
                <c:pt idx="34">
                  <c:v>33.323819052413974</c:v>
                </c:pt>
                <c:pt idx="35">
                  <c:v>34.948994815315075</c:v>
                </c:pt>
                <c:pt idx="36">
                  <c:v>36.399601457216484</c:v>
                </c:pt>
                <c:pt idx="37">
                  <c:v>37.954785556612158</c:v>
                </c:pt>
                <c:pt idx="38">
                  <c:v>39.422899028254136</c:v>
                </c:pt>
                <c:pt idx="39">
                  <c:v>40.970096305120499</c:v>
                </c:pt>
                <c:pt idx="40">
                  <c:v>42.455074808264307</c:v>
                </c:pt>
                <c:pt idx="41">
                  <c:v>44.03514641714888</c:v>
                </c:pt>
                <c:pt idx="42">
                  <c:v>45.638073174432364</c:v>
                </c:pt>
                <c:pt idx="43">
                  <c:v>47.100267840093053</c:v>
                </c:pt>
                <c:pt idx="44">
                  <c:v>48.643578672067527</c:v>
                </c:pt>
                <c:pt idx="45">
                  <c:v>50.160896675364064</c:v>
                </c:pt>
                <c:pt idx="46">
                  <c:v>51.862517739617971</c:v>
                </c:pt>
                <c:pt idx="47">
                  <c:v>53.296722870967855</c:v>
                </c:pt>
                <c:pt idx="48">
                  <c:v>54.842743517729389</c:v>
                </c:pt>
                <c:pt idx="49">
                  <c:v>55.356467352566263</c:v>
                </c:pt>
                <c:pt idx="50">
                  <c:v>55.354506302391748</c:v>
                </c:pt>
                <c:pt idx="51">
                  <c:v>55.363883687772336</c:v>
                </c:pt>
                <c:pt idx="52">
                  <c:v>55.328513473713514</c:v>
                </c:pt>
                <c:pt idx="53">
                  <c:v>55.399824389154432</c:v>
                </c:pt>
                <c:pt idx="54">
                  <c:v>55.308831661051691</c:v>
                </c:pt>
                <c:pt idx="55">
                  <c:v>55.305123493448811</c:v>
                </c:pt>
                <c:pt idx="56">
                  <c:v>55.410806270132412</c:v>
                </c:pt>
                <c:pt idx="57">
                  <c:v>55.251818584156823</c:v>
                </c:pt>
                <c:pt idx="58">
                  <c:v>55.275600774456379</c:v>
                </c:pt>
                <c:pt idx="59">
                  <c:v>55.319243054706142</c:v>
                </c:pt>
                <c:pt idx="60">
                  <c:v>55.400394876477961</c:v>
                </c:pt>
                <c:pt idx="61">
                  <c:v>55.309152560171349</c:v>
                </c:pt>
                <c:pt idx="62">
                  <c:v>55.296138318103353</c:v>
                </c:pt>
                <c:pt idx="63">
                  <c:v>55.304018174259461</c:v>
                </c:pt>
                <c:pt idx="64">
                  <c:v>55.345770715250197</c:v>
                </c:pt>
                <c:pt idx="65">
                  <c:v>55.365880393404595</c:v>
                </c:pt>
                <c:pt idx="66">
                  <c:v>55.371478300266816</c:v>
                </c:pt>
                <c:pt idx="67">
                  <c:v>55.342383446766661</c:v>
                </c:pt>
                <c:pt idx="68">
                  <c:v>55.299846485706247</c:v>
                </c:pt>
                <c:pt idx="69">
                  <c:v>55.35603948707368</c:v>
                </c:pt>
                <c:pt idx="70">
                  <c:v>55.415833689671096</c:v>
                </c:pt>
                <c:pt idx="71">
                  <c:v>55.356467352566263</c:v>
                </c:pt>
                <c:pt idx="72">
                  <c:v>55.34220516947827</c:v>
                </c:pt>
                <c:pt idx="73">
                  <c:v>55.421681184737203</c:v>
                </c:pt>
                <c:pt idx="74">
                  <c:v>55.336642918073785</c:v>
                </c:pt>
                <c:pt idx="75">
                  <c:v>55.378716358183887</c:v>
                </c:pt>
                <c:pt idx="76">
                  <c:v>55.281198681318294</c:v>
                </c:pt>
                <c:pt idx="77">
                  <c:v>55.361352150273987</c:v>
                </c:pt>
                <c:pt idx="78">
                  <c:v>55.401571506582798</c:v>
                </c:pt>
                <c:pt idx="79">
                  <c:v>55.362029603970747</c:v>
                </c:pt>
                <c:pt idx="80">
                  <c:v>55.328727406459947</c:v>
                </c:pt>
                <c:pt idx="81">
                  <c:v>55.296637494511423</c:v>
                </c:pt>
                <c:pt idx="82">
                  <c:v>55.417509496183982</c:v>
                </c:pt>
                <c:pt idx="83">
                  <c:v>55.517273466886017</c:v>
                </c:pt>
                <c:pt idx="84">
                  <c:v>55.411662001117875</c:v>
                </c:pt>
                <c:pt idx="85">
                  <c:v>55.340493707507633</c:v>
                </c:pt>
                <c:pt idx="86">
                  <c:v>55.437904418000009</c:v>
                </c:pt>
                <c:pt idx="87">
                  <c:v>55.347268244474385</c:v>
                </c:pt>
                <c:pt idx="88">
                  <c:v>55.376577030720675</c:v>
                </c:pt>
                <c:pt idx="89">
                  <c:v>55.258486154750351</c:v>
                </c:pt>
                <c:pt idx="90">
                  <c:v>55.322594667731927</c:v>
                </c:pt>
                <c:pt idx="91">
                  <c:v>55.403675178588266</c:v>
                </c:pt>
                <c:pt idx="92">
                  <c:v>55.409558329112116</c:v>
                </c:pt>
                <c:pt idx="93">
                  <c:v>56.964813739423263</c:v>
                </c:pt>
                <c:pt idx="94">
                  <c:v>55.299418620213665</c:v>
                </c:pt>
                <c:pt idx="95">
                  <c:v>55.148524723140305</c:v>
                </c:pt>
                <c:pt idx="96">
                  <c:v>55.388878163634459</c:v>
                </c:pt>
                <c:pt idx="97">
                  <c:v>55.287331420046321</c:v>
                </c:pt>
                <c:pt idx="98">
                  <c:v>55.362493124921073</c:v>
                </c:pt>
                <c:pt idx="99">
                  <c:v>55.266366010906744</c:v>
                </c:pt>
                <c:pt idx="100">
                  <c:v>55.388414642684147</c:v>
                </c:pt>
                <c:pt idx="101">
                  <c:v>55.399004313626996</c:v>
                </c:pt>
                <c:pt idx="102">
                  <c:v>55.692805285244091</c:v>
                </c:pt>
                <c:pt idx="103">
                  <c:v>55.291289175853386</c:v>
                </c:pt>
                <c:pt idx="104">
                  <c:v>55.32555407072288</c:v>
                </c:pt>
                <c:pt idx="105">
                  <c:v>55.347696109967274</c:v>
                </c:pt>
                <c:pt idx="106">
                  <c:v>55.296459217222726</c:v>
                </c:pt>
                <c:pt idx="107">
                  <c:v>55.218872941222827</c:v>
                </c:pt>
                <c:pt idx="108">
                  <c:v>55.245971089090425</c:v>
                </c:pt>
                <c:pt idx="109">
                  <c:v>55.36805537632555</c:v>
                </c:pt>
                <c:pt idx="110">
                  <c:v>55.364168931433959</c:v>
                </c:pt>
                <c:pt idx="111">
                  <c:v>55.581096736205666</c:v>
                </c:pt>
                <c:pt idx="112">
                  <c:v>55.286867899095981</c:v>
                </c:pt>
                <c:pt idx="113">
                  <c:v>55.419220958154618</c:v>
                </c:pt>
                <c:pt idx="114">
                  <c:v>55.451774391053469</c:v>
                </c:pt>
                <c:pt idx="115">
                  <c:v>55.399289557288618</c:v>
                </c:pt>
                <c:pt idx="116">
                  <c:v>55.363598444110423</c:v>
                </c:pt>
                <c:pt idx="117">
                  <c:v>55.428384410788752</c:v>
                </c:pt>
                <c:pt idx="118">
                  <c:v>55.344094908737297</c:v>
                </c:pt>
                <c:pt idx="119">
                  <c:v>55.250677609509736</c:v>
                </c:pt>
                <c:pt idx="120">
                  <c:v>55.355647277038841</c:v>
                </c:pt>
                <c:pt idx="121">
                  <c:v>55.42592418420589</c:v>
                </c:pt>
                <c:pt idx="122">
                  <c:v>55.287616663708235</c:v>
                </c:pt>
                <c:pt idx="123">
                  <c:v>55.385847449728033</c:v>
                </c:pt>
                <c:pt idx="124">
                  <c:v>55.299989107537201</c:v>
                </c:pt>
                <c:pt idx="125">
                  <c:v>55.407811211684027</c:v>
                </c:pt>
                <c:pt idx="126">
                  <c:v>55.29032647849499</c:v>
                </c:pt>
                <c:pt idx="127">
                  <c:v>55.312753761401012</c:v>
                </c:pt>
                <c:pt idx="128">
                  <c:v>55.407846867141778</c:v>
                </c:pt>
                <c:pt idx="129">
                  <c:v>55.412838631222407</c:v>
                </c:pt>
                <c:pt idx="130">
                  <c:v>55.398719069965374</c:v>
                </c:pt>
                <c:pt idx="131">
                  <c:v>55.345628093419535</c:v>
                </c:pt>
                <c:pt idx="132">
                  <c:v>55.676546396523541</c:v>
                </c:pt>
                <c:pt idx="133">
                  <c:v>55.404816153235359</c:v>
                </c:pt>
                <c:pt idx="134">
                  <c:v>55.445213786832866</c:v>
                </c:pt>
                <c:pt idx="135">
                  <c:v>55.564695225654162</c:v>
                </c:pt>
                <c:pt idx="136">
                  <c:v>55.282197034134711</c:v>
                </c:pt>
                <c:pt idx="137">
                  <c:v>55.26807747287738</c:v>
                </c:pt>
                <c:pt idx="138">
                  <c:v>55.297029704546262</c:v>
                </c:pt>
                <c:pt idx="139">
                  <c:v>55.559703461573221</c:v>
                </c:pt>
                <c:pt idx="140">
                  <c:v>55.336714228989273</c:v>
                </c:pt>
                <c:pt idx="141">
                  <c:v>55.26704346460351</c:v>
                </c:pt>
                <c:pt idx="142">
                  <c:v>55.337962170009575</c:v>
                </c:pt>
                <c:pt idx="143">
                  <c:v>55.468425489808872</c:v>
                </c:pt>
                <c:pt idx="144">
                  <c:v>55.321097138507746</c:v>
                </c:pt>
                <c:pt idx="145">
                  <c:v>55.366450880728145</c:v>
                </c:pt>
                <c:pt idx="146">
                  <c:v>55.239517451243032</c:v>
                </c:pt>
                <c:pt idx="147">
                  <c:v>55.368019720867807</c:v>
                </c:pt>
                <c:pt idx="148">
                  <c:v>55.370479947450697</c:v>
                </c:pt>
                <c:pt idx="149">
                  <c:v>55.367591855375231</c:v>
                </c:pt>
                <c:pt idx="150">
                  <c:v>55.302734577781713</c:v>
                </c:pt>
                <c:pt idx="151">
                  <c:v>55.318529945551646</c:v>
                </c:pt>
                <c:pt idx="152">
                  <c:v>55.356752596228191</c:v>
                </c:pt>
                <c:pt idx="153">
                  <c:v>55.254100533450703</c:v>
                </c:pt>
                <c:pt idx="154">
                  <c:v>55.313252937809082</c:v>
                </c:pt>
                <c:pt idx="155">
                  <c:v>55.430666360082938</c:v>
                </c:pt>
                <c:pt idx="156">
                  <c:v>55.292323184127262</c:v>
                </c:pt>
                <c:pt idx="157">
                  <c:v>55.300595250318487</c:v>
                </c:pt>
                <c:pt idx="158">
                  <c:v>55.561593200832554</c:v>
                </c:pt>
                <c:pt idx="159">
                  <c:v>55.352509596759489</c:v>
                </c:pt>
                <c:pt idx="160">
                  <c:v>55.401607162040534</c:v>
                </c:pt>
                <c:pt idx="161">
                  <c:v>55.303126787816552</c:v>
                </c:pt>
                <c:pt idx="162">
                  <c:v>55.318565601009375</c:v>
                </c:pt>
                <c:pt idx="163">
                  <c:v>55.393727305884433</c:v>
                </c:pt>
                <c:pt idx="164">
                  <c:v>55.403675178588266</c:v>
                </c:pt>
                <c:pt idx="165">
                  <c:v>55.381140929309019</c:v>
                </c:pt>
                <c:pt idx="166">
                  <c:v>55.376755308009372</c:v>
                </c:pt>
                <c:pt idx="167">
                  <c:v>55.40713375798726</c:v>
                </c:pt>
                <c:pt idx="168">
                  <c:v>55.374045493222603</c:v>
                </c:pt>
                <c:pt idx="169">
                  <c:v>55.411234135624994</c:v>
                </c:pt>
                <c:pt idx="170">
                  <c:v>55.439081048104839</c:v>
                </c:pt>
                <c:pt idx="171">
                  <c:v>55.320526651184196</c:v>
                </c:pt>
                <c:pt idx="172">
                  <c:v>55.229533923081462</c:v>
                </c:pt>
                <c:pt idx="173">
                  <c:v>55.495131427641624</c:v>
                </c:pt>
                <c:pt idx="174">
                  <c:v>55.401393229294385</c:v>
                </c:pt>
                <c:pt idx="175">
                  <c:v>55.354755890595932</c:v>
                </c:pt>
                <c:pt idx="176">
                  <c:v>55.279201975686043</c:v>
                </c:pt>
                <c:pt idx="177">
                  <c:v>55.424212722235247</c:v>
                </c:pt>
                <c:pt idx="178">
                  <c:v>55.478979505293985</c:v>
                </c:pt>
                <c:pt idx="179">
                  <c:v>55.402534203941187</c:v>
                </c:pt>
                <c:pt idx="180">
                  <c:v>56.031781721792889</c:v>
                </c:pt>
                <c:pt idx="181">
                  <c:v>55.369588561007482</c:v>
                </c:pt>
                <c:pt idx="182">
                  <c:v>55.428099167126838</c:v>
                </c:pt>
                <c:pt idx="183">
                  <c:v>55.370872157485536</c:v>
                </c:pt>
                <c:pt idx="184">
                  <c:v>55.331365910331229</c:v>
                </c:pt>
                <c:pt idx="185">
                  <c:v>55.478159429766556</c:v>
                </c:pt>
                <c:pt idx="186">
                  <c:v>55.254385777112617</c:v>
                </c:pt>
                <c:pt idx="187">
                  <c:v>54.565094468459627</c:v>
                </c:pt>
                <c:pt idx="188">
                  <c:v>55.374722946919384</c:v>
                </c:pt>
                <c:pt idx="189">
                  <c:v>55.331936397654772</c:v>
                </c:pt>
                <c:pt idx="190">
                  <c:v>55.240801047721085</c:v>
                </c:pt>
                <c:pt idx="191">
                  <c:v>55.408381699007585</c:v>
                </c:pt>
                <c:pt idx="192">
                  <c:v>55.401250607463425</c:v>
                </c:pt>
                <c:pt idx="193">
                  <c:v>55.234703964450802</c:v>
                </c:pt>
                <c:pt idx="194">
                  <c:v>55.234240443500482</c:v>
                </c:pt>
                <c:pt idx="195">
                  <c:v>55.409273085450494</c:v>
                </c:pt>
                <c:pt idx="196">
                  <c:v>55.383743777722557</c:v>
                </c:pt>
                <c:pt idx="197">
                  <c:v>55.422679537553321</c:v>
                </c:pt>
                <c:pt idx="198">
                  <c:v>55.346769068066315</c:v>
                </c:pt>
                <c:pt idx="199">
                  <c:v>55.336785539904753</c:v>
                </c:pt>
                <c:pt idx="200">
                  <c:v>55.252531693311028</c:v>
                </c:pt>
                <c:pt idx="201">
                  <c:v>55.377789316283248</c:v>
                </c:pt>
                <c:pt idx="202">
                  <c:v>55.365880393404595</c:v>
                </c:pt>
                <c:pt idx="203">
                  <c:v>57.195041029924589</c:v>
                </c:pt>
                <c:pt idx="204">
                  <c:v>55.252496037853284</c:v>
                </c:pt>
                <c:pt idx="205">
                  <c:v>55.353187050456256</c:v>
                </c:pt>
                <c:pt idx="206">
                  <c:v>55.392835919441232</c:v>
                </c:pt>
                <c:pt idx="207">
                  <c:v>55.456445256014739</c:v>
                </c:pt>
                <c:pt idx="208">
                  <c:v>55.303162443274296</c:v>
                </c:pt>
                <c:pt idx="209">
                  <c:v>55.348623151867912</c:v>
                </c:pt>
                <c:pt idx="210">
                  <c:v>55.352687874047902</c:v>
                </c:pt>
                <c:pt idx="211">
                  <c:v>54.886136209775273</c:v>
                </c:pt>
                <c:pt idx="212">
                  <c:v>55.361209528443325</c:v>
                </c:pt>
                <c:pt idx="213">
                  <c:v>55.215414361824124</c:v>
                </c:pt>
                <c:pt idx="214">
                  <c:v>55.420397588259441</c:v>
                </c:pt>
                <c:pt idx="215">
                  <c:v>55.346769068066315</c:v>
                </c:pt>
                <c:pt idx="216">
                  <c:v>55.255811995421332</c:v>
                </c:pt>
                <c:pt idx="217">
                  <c:v>55.310400501191658</c:v>
                </c:pt>
                <c:pt idx="218">
                  <c:v>56.282118690448613</c:v>
                </c:pt>
                <c:pt idx="219">
                  <c:v>55.392301087575433</c:v>
                </c:pt>
                <c:pt idx="220">
                  <c:v>55.48315119384749</c:v>
                </c:pt>
                <c:pt idx="221">
                  <c:v>55.365060317877173</c:v>
                </c:pt>
                <c:pt idx="222">
                  <c:v>55.36245746946333</c:v>
                </c:pt>
                <c:pt idx="223">
                  <c:v>55.401393229294385</c:v>
                </c:pt>
                <c:pt idx="224">
                  <c:v>55.373154106779708</c:v>
                </c:pt>
                <c:pt idx="225">
                  <c:v>55.257951322884551</c:v>
                </c:pt>
                <c:pt idx="226">
                  <c:v>55.560166982523839</c:v>
                </c:pt>
                <c:pt idx="227">
                  <c:v>55.287866251912121</c:v>
                </c:pt>
                <c:pt idx="228">
                  <c:v>55.357608327213356</c:v>
                </c:pt>
                <c:pt idx="229">
                  <c:v>55.379144223676775</c:v>
                </c:pt>
                <c:pt idx="230">
                  <c:v>55.440222022751925</c:v>
                </c:pt>
                <c:pt idx="231">
                  <c:v>55.422572571180403</c:v>
                </c:pt>
                <c:pt idx="232">
                  <c:v>55.258343532919696</c:v>
                </c:pt>
                <c:pt idx="233">
                  <c:v>55.282197034134711</c:v>
                </c:pt>
                <c:pt idx="234">
                  <c:v>55.464859944036647</c:v>
                </c:pt>
                <c:pt idx="235">
                  <c:v>55.326980289031582</c:v>
                </c:pt>
                <c:pt idx="236">
                  <c:v>55.523798415648884</c:v>
                </c:pt>
                <c:pt idx="237">
                  <c:v>55.463326759354707</c:v>
                </c:pt>
                <c:pt idx="238">
                  <c:v>55.25477798714747</c:v>
                </c:pt>
                <c:pt idx="239">
                  <c:v>55.362742713125243</c:v>
                </c:pt>
                <c:pt idx="240">
                  <c:v>55.297493225496588</c:v>
                </c:pt>
                <c:pt idx="241">
                  <c:v>55.331151977584788</c:v>
                </c:pt>
                <c:pt idx="242">
                  <c:v>55.350191992007588</c:v>
                </c:pt>
                <c:pt idx="243">
                  <c:v>55.28957771388275</c:v>
                </c:pt>
                <c:pt idx="244">
                  <c:v>55.307868963693309</c:v>
                </c:pt>
                <c:pt idx="245">
                  <c:v>51.888474912838461</c:v>
                </c:pt>
                <c:pt idx="246">
                  <c:v>55.442539627503841</c:v>
                </c:pt>
                <c:pt idx="247">
                  <c:v>55.457300986999904</c:v>
                </c:pt>
                <c:pt idx="248">
                  <c:v>55.354042781441436</c:v>
                </c:pt>
                <c:pt idx="249">
                  <c:v>55.22800073839953</c:v>
                </c:pt>
                <c:pt idx="250">
                  <c:v>55.371014779316496</c:v>
                </c:pt>
                <c:pt idx="251">
                  <c:v>55.391694944794139</c:v>
                </c:pt>
                <c:pt idx="252">
                  <c:v>55.389983482823808</c:v>
                </c:pt>
                <c:pt idx="253">
                  <c:v>55.360639041119782</c:v>
                </c:pt>
                <c:pt idx="254">
                  <c:v>55.349514538310821</c:v>
                </c:pt>
                <c:pt idx="255">
                  <c:v>55.381711416632569</c:v>
                </c:pt>
                <c:pt idx="256">
                  <c:v>55.341385093950542</c:v>
                </c:pt>
                <c:pt idx="257">
                  <c:v>55.25124809683328</c:v>
                </c:pt>
                <c:pt idx="258">
                  <c:v>55.446354761479959</c:v>
                </c:pt>
                <c:pt idx="259">
                  <c:v>55.384278609588371</c:v>
                </c:pt>
                <c:pt idx="260">
                  <c:v>55.416225899705935</c:v>
                </c:pt>
                <c:pt idx="261">
                  <c:v>55.303554653309135</c:v>
                </c:pt>
                <c:pt idx="262">
                  <c:v>55.513351366536689</c:v>
                </c:pt>
                <c:pt idx="263">
                  <c:v>55.38955561733092</c:v>
                </c:pt>
                <c:pt idx="264">
                  <c:v>55.46856811163984</c:v>
                </c:pt>
                <c:pt idx="265">
                  <c:v>55.380035610119684</c:v>
                </c:pt>
                <c:pt idx="266">
                  <c:v>55.292323184127262</c:v>
                </c:pt>
                <c:pt idx="267">
                  <c:v>55.409807917316293</c:v>
                </c:pt>
                <c:pt idx="268">
                  <c:v>55.007364766024935</c:v>
                </c:pt>
                <c:pt idx="269">
                  <c:v>55.289363781136309</c:v>
                </c:pt>
                <c:pt idx="270">
                  <c:v>55.298420267397539</c:v>
                </c:pt>
                <c:pt idx="271">
                  <c:v>55.292430150500472</c:v>
                </c:pt>
                <c:pt idx="272">
                  <c:v>55.417866050761084</c:v>
                </c:pt>
                <c:pt idx="273">
                  <c:v>55.434624115889697</c:v>
                </c:pt>
                <c:pt idx="274">
                  <c:v>55.332114674943178</c:v>
                </c:pt>
                <c:pt idx="275">
                  <c:v>55.271928262311228</c:v>
                </c:pt>
                <c:pt idx="276">
                  <c:v>55.367627510832968</c:v>
                </c:pt>
                <c:pt idx="277">
                  <c:v>55.444785921339978</c:v>
                </c:pt>
                <c:pt idx="278">
                  <c:v>55.348623151867912</c:v>
                </c:pt>
                <c:pt idx="279">
                  <c:v>55.373724594103251</c:v>
                </c:pt>
                <c:pt idx="280">
                  <c:v>55.465715675022111</c:v>
                </c:pt>
                <c:pt idx="281">
                  <c:v>55.462756272031172</c:v>
                </c:pt>
                <c:pt idx="282">
                  <c:v>55.317674214566466</c:v>
                </c:pt>
                <c:pt idx="283">
                  <c:v>55.32608890258868</c:v>
                </c:pt>
                <c:pt idx="284">
                  <c:v>55.369624216465226</c:v>
                </c:pt>
                <c:pt idx="285">
                  <c:v>55.424711898643622</c:v>
                </c:pt>
                <c:pt idx="286">
                  <c:v>55.445356408663521</c:v>
                </c:pt>
                <c:pt idx="287">
                  <c:v>55.270502044002207</c:v>
                </c:pt>
                <c:pt idx="288">
                  <c:v>54.472390278386257</c:v>
                </c:pt>
                <c:pt idx="289">
                  <c:v>55.479264748955906</c:v>
                </c:pt>
                <c:pt idx="290">
                  <c:v>55.411804622948544</c:v>
                </c:pt>
                <c:pt idx="291">
                  <c:v>55.313966046963586</c:v>
                </c:pt>
                <c:pt idx="292">
                  <c:v>55.413088219426584</c:v>
                </c:pt>
                <c:pt idx="293">
                  <c:v>55.359747654676575</c:v>
                </c:pt>
                <c:pt idx="294">
                  <c:v>55.361173872985582</c:v>
                </c:pt>
                <c:pt idx="295">
                  <c:v>55.380998307478073</c:v>
                </c:pt>
                <c:pt idx="296">
                  <c:v>55.326409801708031</c:v>
                </c:pt>
                <c:pt idx="297">
                  <c:v>55.353472294117886</c:v>
                </c:pt>
                <c:pt idx="298">
                  <c:v>55.410271438266612</c:v>
                </c:pt>
                <c:pt idx="299">
                  <c:v>55.4897117980681</c:v>
                </c:pt>
                <c:pt idx="300">
                  <c:v>55.419399235443016</c:v>
                </c:pt>
                <c:pt idx="301">
                  <c:v>55.269610657559312</c:v>
                </c:pt>
                <c:pt idx="302">
                  <c:v>55.387451945325445</c:v>
                </c:pt>
                <c:pt idx="303">
                  <c:v>55.393869927715102</c:v>
                </c:pt>
                <c:pt idx="304">
                  <c:v>55.224542159000535</c:v>
                </c:pt>
                <c:pt idx="305">
                  <c:v>55.386845802544165</c:v>
                </c:pt>
                <c:pt idx="306">
                  <c:v>55.3576439826711</c:v>
                </c:pt>
                <c:pt idx="307">
                  <c:v>55.26978893484771</c:v>
                </c:pt>
                <c:pt idx="308">
                  <c:v>55.365951704320082</c:v>
                </c:pt>
                <c:pt idx="309">
                  <c:v>55.296922738173045</c:v>
                </c:pt>
                <c:pt idx="310">
                  <c:v>55.34584202616567</c:v>
                </c:pt>
                <c:pt idx="311">
                  <c:v>55.412838631222407</c:v>
                </c:pt>
                <c:pt idx="312">
                  <c:v>55.366629158016849</c:v>
                </c:pt>
                <c:pt idx="313">
                  <c:v>55.412838631222407</c:v>
                </c:pt>
                <c:pt idx="314">
                  <c:v>55.331686809450595</c:v>
                </c:pt>
                <c:pt idx="315">
                  <c:v>55.382495836702262</c:v>
                </c:pt>
                <c:pt idx="316">
                  <c:v>55.379429467338397</c:v>
                </c:pt>
                <c:pt idx="317">
                  <c:v>55.040702618993478</c:v>
                </c:pt>
                <c:pt idx="318">
                  <c:v>55.411412412913705</c:v>
                </c:pt>
                <c:pt idx="319">
                  <c:v>55.51837878607536</c:v>
                </c:pt>
                <c:pt idx="320">
                  <c:v>55.352224353097576</c:v>
                </c:pt>
                <c:pt idx="321">
                  <c:v>55.439473258139685</c:v>
                </c:pt>
                <c:pt idx="322">
                  <c:v>55.394155171377022</c:v>
                </c:pt>
                <c:pt idx="323">
                  <c:v>55.384029021384492</c:v>
                </c:pt>
                <c:pt idx="324">
                  <c:v>55.30997263569877</c:v>
                </c:pt>
                <c:pt idx="325">
                  <c:v>55.401250607463425</c:v>
                </c:pt>
                <c:pt idx="326">
                  <c:v>55.42592418420589</c:v>
                </c:pt>
                <c:pt idx="327">
                  <c:v>55.367591855375231</c:v>
                </c:pt>
                <c:pt idx="328">
                  <c:v>55.268754926573841</c:v>
                </c:pt>
                <c:pt idx="329">
                  <c:v>55.304160796090422</c:v>
                </c:pt>
                <c:pt idx="330">
                  <c:v>55.359498066472689</c:v>
                </c:pt>
                <c:pt idx="331">
                  <c:v>55.484399134867502</c:v>
                </c:pt>
                <c:pt idx="332">
                  <c:v>55.420148000055256</c:v>
                </c:pt>
                <c:pt idx="333">
                  <c:v>55.344237530568265</c:v>
                </c:pt>
                <c:pt idx="334">
                  <c:v>55.26019761672098</c:v>
                </c:pt>
                <c:pt idx="335">
                  <c:v>55.395117868735404</c:v>
                </c:pt>
                <c:pt idx="336">
                  <c:v>55.330795423007686</c:v>
                </c:pt>
                <c:pt idx="337">
                  <c:v>55.407098102529531</c:v>
                </c:pt>
                <c:pt idx="338">
                  <c:v>55.322416390443223</c:v>
                </c:pt>
                <c:pt idx="339">
                  <c:v>55.34095722845796</c:v>
                </c:pt>
                <c:pt idx="340">
                  <c:v>55.299311653840434</c:v>
                </c:pt>
                <c:pt idx="341">
                  <c:v>55.433911006735507</c:v>
                </c:pt>
                <c:pt idx="342">
                  <c:v>55.419399235443016</c:v>
                </c:pt>
                <c:pt idx="343">
                  <c:v>55.427065158852969</c:v>
                </c:pt>
                <c:pt idx="344">
                  <c:v>55.292465805958216</c:v>
                </c:pt>
                <c:pt idx="345">
                  <c:v>54.199946925943877</c:v>
                </c:pt>
                <c:pt idx="346">
                  <c:v>55.476127068676568</c:v>
                </c:pt>
                <c:pt idx="347">
                  <c:v>55.415655412382399</c:v>
                </c:pt>
                <c:pt idx="348">
                  <c:v>55.47769590881623</c:v>
                </c:pt>
                <c:pt idx="349">
                  <c:v>55.400287910105035</c:v>
                </c:pt>
                <c:pt idx="350">
                  <c:v>55.442789215707734</c:v>
                </c:pt>
                <c:pt idx="351">
                  <c:v>55.348337908205984</c:v>
                </c:pt>
                <c:pt idx="352">
                  <c:v>55.401678472956007</c:v>
                </c:pt>
                <c:pt idx="353">
                  <c:v>55.468889010759192</c:v>
                </c:pt>
                <c:pt idx="354">
                  <c:v>55.373047140406491</c:v>
                </c:pt>
                <c:pt idx="355">
                  <c:v>55.376006543397118</c:v>
                </c:pt>
                <c:pt idx="356">
                  <c:v>55.389127751838345</c:v>
                </c:pt>
                <c:pt idx="357">
                  <c:v>55.376897929840332</c:v>
                </c:pt>
                <c:pt idx="358">
                  <c:v>55.448494088943171</c:v>
                </c:pt>
                <c:pt idx="359">
                  <c:v>55.387701533529622</c:v>
                </c:pt>
                <c:pt idx="360">
                  <c:v>55.38784415536059</c:v>
                </c:pt>
                <c:pt idx="361">
                  <c:v>55.284585949801809</c:v>
                </c:pt>
                <c:pt idx="362">
                  <c:v>55.276634782730241</c:v>
                </c:pt>
                <c:pt idx="363">
                  <c:v>55.402855103060844</c:v>
                </c:pt>
                <c:pt idx="364">
                  <c:v>55.368304964529734</c:v>
                </c:pt>
                <c:pt idx="365">
                  <c:v>55.322844255936111</c:v>
                </c:pt>
                <c:pt idx="366">
                  <c:v>55.286618310891811</c:v>
                </c:pt>
                <c:pt idx="367">
                  <c:v>55.30088049398011</c:v>
                </c:pt>
                <c:pt idx="368">
                  <c:v>55.254243155281657</c:v>
                </c:pt>
                <c:pt idx="369">
                  <c:v>55.385455239693194</c:v>
                </c:pt>
                <c:pt idx="370">
                  <c:v>55.424070100404592</c:v>
                </c:pt>
                <c:pt idx="371">
                  <c:v>55.373902871391657</c:v>
                </c:pt>
                <c:pt idx="372">
                  <c:v>55.355255067004002</c:v>
                </c:pt>
                <c:pt idx="373">
                  <c:v>55.303839896971049</c:v>
                </c:pt>
                <c:pt idx="374">
                  <c:v>55.331401565788973</c:v>
                </c:pt>
                <c:pt idx="375">
                  <c:v>55.385847449728033</c:v>
                </c:pt>
                <c:pt idx="376">
                  <c:v>55.407846867141778</c:v>
                </c:pt>
                <c:pt idx="377">
                  <c:v>55.335644565257674</c:v>
                </c:pt>
                <c:pt idx="378">
                  <c:v>58.751865280375412</c:v>
                </c:pt>
                <c:pt idx="379">
                  <c:v>55.394440415038638</c:v>
                </c:pt>
                <c:pt idx="380">
                  <c:v>55.343346144125356</c:v>
                </c:pt>
                <c:pt idx="381">
                  <c:v>55.246113710921392</c:v>
                </c:pt>
                <c:pt idx="382">
                  <c:v>55.281198681318294</c:v>
                </c:pt>
                <c:pt idx="383">
                  <c:v>55.254350121654888</c:v>
                </c:pt>
                <c:pt idx="384">
                  <c:v>55.400252254647306</c:v>
                </c:pt>
                <c:pt idx="385">
                  <c:v>55.386845802544165</c:v>
                </c:pt>
                <c:pt idx="386">
                  <c:v>55.345200227926647</c:v>
                </c:pt>
                <c:pt idx="387">
                  <c:v>55.45886982713958</c:v>
                </c:pt>
                <c:pt idx="388">
                  <c:v>55.316996760869699</c:v>
                </c:pt>
                <c:pt idx="389">
                  <c:v>55.371050434774233</c:v>
                </c:pt>
                <c:pt idx="390">
                  <c:v>55.243403896134623</c:v>
                </c:pt>
                <c:pt idx="391">
                  <c:v>54.150920671578028</c:v>
                </c:pt>
                <c:pt idx="392">
                  <c:v>55.298420267397539</c:v>
                </c:pt>
                <c:pt idx="393">
                  <c:v>55.30269892232397</c:v>
                </c:pt>
                <c:pt idx="394">
                  <c:v>55.383886399553532</c:v>
                </c:pt>
                <c:pt idx="395">
                  <c:v>55.394868280531526</c:v>
                </c:pt>
                <c:pt idx="396">
                  <c:v>54.654910566457524</c:v>
                </c:pt>
                <c:pt idx="397">
                  <c:v>55.434945015009369</c:v>
                </c:pt>
                <c:pt idx="398">
                  <c:v>55.332221641316394</c:v>
                </c:pt>
                <c:pt idx="399">
                  <c:v>55.288508050151144</c:v>
                </c:pt>
                <c:pt idx="400">
                  <c:v>55.315713164391951</c:v>
                </c:pt>
                <c:pt idx="401">
                  <c:v>55.31895781104452</c:v>
                </c:pt>
                <c:pt idx="402">
                  <c:v>55.432092578391654</c:v>
                </c:pt>
                <c:pt idx="403">
                  <c:v>55.56244893181772</c:v>
                </c:pt>
                <c:pt idx="404">
                  <c:v>55.315998408053581</c:v>
                </c:pt>
                <c:pt idx="405">
                  <c:v>55.295425208948856</c:v>
                </c:pt>
                <c:pt idx="406">
                  <c:v>55.020165075346497</c:v>
                </c:pt>
                <c:pt idx="407">
                  <c:v>55.440079400920965</c:v>
                </c:pt>
                <c:pt idx="408">
                  <c:v>55.374580325088417</c:v>
                </c:pt>
                <c:pt idx="409">
                  <c:v>55.26034023855194</c:v>
                </c:pt>
                <c:pt idx="410">
                  <c:v>55.318815189213559</c:v>
                </c:pt>
                <c:pt idx="411">
                  <c:v>55.380035610119684</c:v>
                </c:pt>
                <c:pt idx="412">
                  <c:v>55.361316494816549</c:v>
                </c:pt>
                <c:pt idx="413">
                  <c:v>55.467141893330819</c:v>
                </c:pt>
                <c:pt idx="414">
                  <c:v>55.413266496715302</c:v>
                </c:pt>
                <c:pt idx="415">
                  <c:v>55.342918278632773</c:v>
                </c:pt>
                <c:pt idx="416">
                  <c:v>55.291574419515008</c:v>
                </c:pt>
                <c:pt idx="417">
                  <c:v>55.361031251154628</c:v>
                </c:pt>
                <c:pt idx="418">
                  <c:v>55.330403212972847</c:v>
                </c:pt>
                <c:pt idx="419">
                  <c:v>55.434481494059042</c:v>
                </c:pt>
                <c:pt idx="420">
                  <c:v>55.334503590610581</c:v>
                </c:pt>
                <c:pt idx="421">
                  <c:v>55.300452628487541</c:v>
                </c:pt>
                <c:pt idx="422">
                  <c:v>55.400145288274089</c:v>
                </c:pt>
                <c:pt idx="423">
                  <c:v>55.432627410257453</c:v>
                </c:pt>
                <c:pt idx="424">
                  <c:v>55.366629158016849</c:v>
                </c:pt>
                <c:pt idx="425">
                  <c:v>55.307868963693309</c:v>
                </c:pt>
                <c:pt idx="426">
                  <c:v>55.261623835029987</c:v>
                </c:pt>
                <c:pt idx="427">
                  <c:v>55.362600091294283</c:v>
                </c:pt>
                <c:pt idx="428">
                  <c:v>55.273069236958015</c:v>
                </c:pt>
                <c:pt idx="429">
                  <c:v>55.348765773698872</c:v>
                </c:pt>
                <c:pt idx="430">
                  <c:v>55.425496318713307</c:v>
                </c:pt>
                <c:pt idx="431">
                  <c:v>55.307405442742983</c:v>
                </c:pt>
                <c:pt idx="432">
                  <c:v>55.272748337838649</c:v>
                </c:pt>
                <c:pt idx="433">
                  <c:v>55.552001882705824</c:v>
                </c:pt>
                <c:pt idx="434">
                  <c:v>54.654910566457524</c:v>
                </c:pt>
                <c:pt idx="435">
                  <c:v>55.381176584766763</c:v>
                </c:pt>
                <c:pt idx="436">
                  <c:v>55.411127169252069</c:v>
                </c:pt>
                <c:pt idx="437">
                  <c:v>55.331080666669301</c:v>
                </c:pt>
                <c:pt idx="438">
                  <c:v>55.278667143820243</c:v>
                </c:pt>
                <c:pt idx="439">
                  <c:v>55.422358638433955</c:v>
                </c:pt>
                <c:pt idx="440">
                  <c:v>55.426352049698764</c:v>
                </c:pt>
                <c:pt idx="441">
                  <c:v>55.310293534818442</c:v>
                </c:pt>
                <c:pt idx="442">
                  <c:v>55.282197034134711</c:v>
                </c:pt>
                <c:pt idx="443">
                  <c:v>55.409415707281454</c:v>
                </c:pt>
                <c:pt idx="444">
                  <c:v>54.129776985149753</c:v>
                </c:pt>
                <c:pt idx="445">
                  <c:v>55.354827201511419</c:v>
                </c:pt>
                <c:pt idx="446">
                  <c:v>55.408845219957897</c:v>
                </c:pt>
                <c:pt idx="447">
                  <c:v>55.299846485706247</c:v>
                </c:pt>
                <c:pt idx="448">
                  <c:v>54.180407735113022</c:v>
                </c:pt>
                <c:pt idx="449">
                  <c:v>55.420112344597527</c:v>
                </c:pt>
                <c:pt idx="450">
                  <c:v>55.280378605790865</c:v>
                </c:pt>
                <c:pt idx="451">
                  <c:v>55.236558048252398</c:v>
                </c:pt>
                <c:pt idx="452">
                  <c:v>55.296280939934313</c:v>
                </c:pt>
                <c:pt idx="453">
                  <c:v>53.782956347902307</c:v>
                </c:pt>
                <c:pt idx="454">
                  <c:v>55.493847831163571</c:v>
                </c:pt>
                <c:pt idx="455">
                  <c:v>55.299846485706247</c:v>
                </c:pt>
                <c:pt idx="456">
                  <c:v>55.358749301860435</c:v>
                </c:pt>
                <c:pt idx="457">
                  <c:v>55.3770405516713</c:v>
                </c:pt>
                <c:pt idx="458">
                  <c:v>55.398968658169252</c:v>
                </c:pt>
                <c:pt idx="459">
                  <c:v>55.403675178588266</c:v>
                </c:pt>
                <c:pt idx="460">
                  <c:v>56.191803416042653</c:v>
                </c:pt>
                <c:pt idx="461">
                  <c:v>55.346091614369854</c:v>
                </c:pt>
                <c:pt idx="462">
                  <c:v>55.37985733283098</c:v>
                </c:pt>
                <c:pt idx="463">
                  <c:v>55.412802975764976</c:v>
                </c:pt>
                <c:pt idx="464">
                  <c:v>55.428669654450388</c:v>
                </c:pt>
                <c:pt idx="465">
                  <c:v>55.316854139039044</c:v>
                </c:pt>
                <c:pt idx="466">
                  <c:v>55.310970988514903</c:v>
                </c:pt>
                <c:pt idx="467">
                  <c:v>55.288436739235657</c:v>
                </c:pt>
                <c:pt idx="468">
                  <c:v>55.558170276891289</c:v>
                </c:pt>
                <c:pt idx="469">
                  <c:v>55.411804622948544</c:v>
                </c:pt>
                <c:pt idx="470">
                  <c:v>55.370872157485536</c:v>
                </c:pt>
                <c:pt idx="471">
                  <c:v>55.385597861524161</c:v>
                </c:pt>
                <c:pt idx="472">
                  <c:v>55.520660735369241</c:v>
                </c:pt>
                <c:pt idx="473">
                  <c:v>55.388414642684147</c:v>
                </c:pt>
                <c:pt idx="474">
                  <c:v>55.290433444867915</c:v>
                </c:pt>
                <c:pt idx="475">
                  <c:v>55.228428603892119</c:v>
                </c:pt>
                <c:pt idx="476">
                  <c:v>55.324092196956116</c:v>
                </c:pt>
                <c:pt idx="477">
                  <c:v>55.294034646097877</c:v>
                </c:pt>
                <c:pt idx="478">
                  <c:v>55.352260008555319</c:v>
                </c:pt>
                <c:pt idx="479">
                  <c:v>55.422929125757499</c:v>
                </c:pt>
                <c:pt idx="480">
                  <c:v>55.249679256693618</c:v>
                </c:pt>
                <c:pt idx="481">
                  <c:v>55.257238213730339</c:v>
                </c:pt>
                <c:pt idx="482">
                  <c:v>55.68767089933219</c:v>
                </c:pt>
                <c:pt idx="483">
                  <c:v>55.282482277796333</c:v>
                </c:pt>
                <c:pt idx="484">
                  <c:v>55.406955480698564</c:v>
                </c:pt>
                <c:pt idx="485">
                  <c:v>55.444393711305139</c:v>
                </c:pt>
                <c:pt idx="486">
                  <c:v>55.289613369340493</c:v>
                </c:pt>
                <c:pt idx="487">
                  <c:v>55.353080084083047</c:v>
                </c:pt>
                <c:pt idx="488">
                  <c:v>55.291467453141792</c:v>
                </c:pt>
                <c:pt idx="489">
                  <c:v>55.383173290399021</c:v>
                </c:pt>
                <c:pt idx="490">
                  <c:v>55.42200208385686</c:v>
                </c:pt>
                <c:pt idx="491">
                  <c:v>55.283908496105049</c:v>
                </c:pt>
                <c:pt idx="492">
                  <c:v>55.311826719500374</c:v>
                </c:pt>
                <c:pt idx="493">
                  <c:v>55.351903453978217</c:v>
                </c:pt>
                <c:pt idx="494">
                  <c:v>55.38627531522063</c:v>
                </c:pt>
                <c:pt idx="495">
                  <c:v>55.46856811163984</c:v>
                </c:pt>
                <c:pt idx="496">
                  <c:v>55.273924967943486</c:v>
                </c:pt>
                <c:pt idx="497">
                  <c:v>55.273247514246719</c:v>
                </c:pt>
                <c:pt idx="498">
                  <c:v>55.390981835639934</c:v>
                </c:pt>
                <c:pt idx="499">
                  <c:v>55.535493405781082</c:v>
                </c:pt>
                <c:pt idx="500">
                  <c:v>55.403889111334706</c:v>
                </c:pt>
                <c:pt idx="501">
                  <c:v>55.386881458001909</c:v>
                </c:pt>
                <c:pt idx="502">
                  <c:v>55.257095591899372</c:v>
                </c:pt>
                <c:pt idx="503">
                  <c:v>55.368304964529734</c:v>
                </c:pt>
                <c:pt idx="504">
                  <c:v>55.421502907448492</c:v>
                </c:pt>
                <c:pt idx="505">
                  <c:v>55.331294599415756</c:v>
                </c:pt>
                <c:pt idx="506">
                  <c:v>55.229819166743077</c:v>
                </c:pt>
                <c:pt idx="507">
                  <c:v>55.429347108147155</c:v>
                </c:pt>
                <c:pt idx="508">
                  <c:v>55.367163989882648</c:v>
                </c:pt>
                <c:pt idx="509">
                  <c:v>55.400109632816346</c:v>
                </c:pt>
                <c:pt idx="510">
                  <c:v>55.341955581274092</c:v>
                </c:pt>
                <c:pt idx="511">
                  <c:v>55.304838249787188</c:v>
                </c:pt>
                <c:pt idx="512">
                  <c:v>55.373011484948755</c:v>
                </c:pt>
                <c:pt idx="513">
                  <c:v>55.323949575125447</c:v>
                </c:pt>
                <c:pt idx="514">
                  <c:v>55.400430531935704</c:v>
                </c:pt>
                <c:pt idx="515">
                  <c:v>55.407811211684027</c:v>
                </c:pt>
                <c:pt idx="516">
                  <c:v>55.360318142000111</c:v>
                </c:pt>
                <c:pt idx="517">
                  <c:v>55.274174556147365</c:v>
                </c:pt>
                <c:pt idx="518">
                  <c:v>55.263798817950949</c:v>
                </c:pt>
                <c:pt idx="519">
                  <c:v>55.394868280531526</c:v>
                </c:pt>
                <c:pt idx="520">
                  <c:v>55.110516005210201</c:v>
                </c:pt>
                <c:pt idx="521">
                  <c:v>55.359034545522363</c:v>
                </c:pt>
                <c:pt idx="522">
                  <c:v>55.374188115053578</c:v>
                </c:pt>
                <c:pt idx="523">
                  <c:v>55.373047140406491</c:v>
                </c:pt>
                <c:pt idx="524">
                  <c:v>55.428348755331022</c:v>
                </c:pt>
                <c:pt idx="525">
                  <c:v>55.442325694757393</c:v>
                </c:pt>
                <c:pt idx="526">
                  <c:v>55.353828848694988</c:v>
                </c:pt>
                <c:pt idx="527">
                  <c:v>55.310970988514903</c:v>
                </c:pt>
                <c:pt idx="528">
                  <c:v>55.253815289789081</c:v>
                </c:pt>
                <c:pt idx="529">
                  <c:v>55.286582655434067</c:v>
                </c:pt>
                <c:pt idx="530">
                  <c:v>55.459155070801508</c:v>
                </c:pt>
                <c:pt idx="531">
                  <c:v>55.308403795559109</c:v>
                </c:pt>
                <c:pt idx="532">
                  <c:v>55.353650571406597</c:v>
                </c:pt>
                <c:pt idx="533">
                  <c:v>55.274031934316703</c:v>
                </c:pt>
                <c:pt idx="534">
                  <c:v>55.289292470220836</c:v>
                </c:pt>
                <c:pt idx="535">
                  <c:v>55.375008190580999</c:v>
                </c:pt>
                <c:pt idx="536">
                  <c:v>58.336550508847026</c:v>
                </c:pt>
                <c:pt idx="537">
                  <c:v>55.284621605259566</c:v>
                </c:pt>
                <c:pt idx="538">
                  <c:v>55.388165054479963</c:v>
                </c:pt>
                <c:pt idx="539">
                  <c:v>56.303476309623328</c:v>
                </c:pt>
                <c:pt idx="540">
                  <c:v>55.379322500965166</c:v>
                </c:pt>
                <c:pt idx="541">
                  <c:v>55.374295081426801</c:v>
                </c:pt>
                <c:pt idx="542">
                  <c:v>55.428206133500062</c:v>
                </c:pt>
                <c:pt idx="543">
                  <c:v>55.354755890595932</c:v>
                </c:pt>
                <c:pt idx="544">
                  <c:v>55.293036293281759</c:v>
                </c:pt>
                <c:pt idx="545">
                  <c:v>55.176050736500486</c:v>
                </c:pt>
                <c:pt idx="546">
                  <c:v>55.586124155744351</c:v>
                </c:pt>
                <c:pt idx="547">
                  <c:v>55.442503972046111</c:v>
                </c:pt>
                <c:pt idx="548">
                  <c:v>55.457764507950529</c:v>
                </c:pt>
                <c:pt idx="549">
                  <c:v>55.295888729899168</c:v>
                </c:pt>
                <c:pt idx="550">
                  <c:v>55.256097239083253</c:v>
                </c:pt>
                <c:pt idx="551">
                  <c:v>55.024015864780338</c:v>
                </c:pt>
                <c:pt idx="552">
                  <c:v>55.381461828428385</c:v>
                </c:pt>
                <c:pt idx="553">
                  <c:v>55.406420648832764</c:v>
                </c:pt>
                <c:pt idx="554">
                  <c:v>55.336215052581203</c:v>
                </c:pt>
                <c:pt idx="555">
                  <c:v>59.339645500898008</c:v>
                </c:pt>
                <c:pt idx="556">
                  <c:v>55.325696692553535</c:v>
                </c:pt>
                <c:pt idx="557">
                  <c:v>55.31952829836807</c:v>
                </c:pt>
                <c:pt idx="558">
                  <c:v>55.458299339816328</c:v>
                </c:pt>
                <c:pt idx="559">
                  <c:v>55.264654548936115</c:v>
                </c:pt>
                <c:pt idx="560">
                  <c:v>55.256239860913915</c:v>
                </c:pt>
                <c:pt idx="561">
                  <c:v>55.329404860156423</c:v>
                </c:pt>
                <c:pt idx="562">
                  <c:v>55.387273668037054</c:v>
                </c:pt>
                <c:pt idx="563">
                  <c:v>55.324805306110626</c:v>
                </c:pt>
                <c:pt idx="564">
                  <c:v>55.355611621581112</c:v>
                </c:pt>
                <c:pt idx="565">
                  <c:v>55.283302353324075</c:v>
                </c:pt>
                <c:pt idx="566">
                  <c:v>55.324377440618044</c:v>
                </c:pt>
                <c:pt idx="567">
                  <c:v>55.429525385435845</c:v>
                </c:pt>
                <c:pt idx="568">
                  <c:v>55.39255067577961</c:v>
                </c:pt>
                <c:pt idx="569">
                  <c:v>55.399539145492795</c:v>
                </c:pt>
                <c:pt idx="570">
                  <c:v>55.388699886345762</c:v>
                </c:pt>
                <c:pt idx="571">
                  <c:v>55.463433725727938</c:v>
                </c:pt>
                <c:pt idx="572">
                  <c:v>55.378181526318087</c:v>
                </c:pt>
                <c:pt idx="573">
                  <c:v>55.307441098200712</c:v>
                </c:pt>
                <c:pt idx="574">
                  <c:v>55.342240824936006</c:v>
                </c:pt>
                <c:pt idx="575">
                  <c:v>55.250071466728457</c:v>
                </c:pt>
                <c:pt idx="576">
                  <c:v>55.395117868735404</c:v>
                </c:pt>
                <c:pt idx="577">
                  <c:v>55.328727406459947</c:v>
                </c:pt>
                <c:pt idx="578">
                  <c:v>55.351083378450497</c:v>
                </c:pt>
                <c:pt idx="579">
                  <c:v>55.396009255178619</c:v>
                </c:pt>
                <c:pt idx="580">
                  <c:v>55.359747654676575</c:v>
                </c:pt>
                <c:pt idx="581">
                  <c:v>55.478836883463323</c:v>
                </c:pt>
                <c:pt idx="582">
                  <c:v>55.416653765198518</c:v>
                </c:pt>
                <c:pt idx="583">
                  <c:v>55.445213786832866</c:v>
                </c:pt>
                <c:pt idx="584">
                  <c:v>55.254920608978424</c:v>
                </c:pt>
                <c:pt idx="585">
                  <c:v>55.311826719500374</c:v>
                </c:pt>
                <c:pt idx="586">
                  <c:v>55.486253218669091</c:v>
                </c:pt>
                <c:pt idx="587">
                  <c:v>55.357465705382701</c:v>
                </c:pt>
                <c:pt idx="588">
                  <c:v>55.298562889228208</c:v>
                </c:pt>
                <c:pt idx="589">
                  <c:v>55.228678192095998</c:v>
                </c:pt>
                <c:pt idx="590">
                  <c:v>55.347624799051793</c:v>
                </c:pt>
                <c:pt idx="591">
                  <c:v>55.226717141921483</c:v>
                </c:pt>
                <c:pt idx="592">
                  <c:v>55.408239077176624</c:v>
                </c:pt>
                <c:pt idx="593">
                  <c:v>55.40741900164889</c:v>
                </c:pt>
                <c:pt idx="594">
                  <c:v>55.286618310891811</c:v>
                </c:pt>
                <c:pt idx="595">
                  <c:v>55.42025496642848</c:v>
                </c:pt>
                <c:pt idx="596">
                  <c:v>55.401143641090208</c:v>
                </c:pt>
                <c:pt idx="597">
                  <c:v>55.424105755862335</c:v>
                </c:pt>
                <c:pt idx="598">
                  <c:v>55.275030287132822</c:v>
                </c:pt>
                <c:pt idx="599">
                  <c:v>55.347054311728236</c:v>
                </c:pt>
                <c:pt idx="600">
                  <c:v>55.089479285155143</c:v>
                </c:pt>
                <c:pt idx="601">
                  <c:v>55.272035228684153</c:v>
                </c:pt>
                <c:pt idx="602">
                  <c:v>55.487679436977807</c:v>
                </c:pt>
                <c:pt idx="603">
                  <c:v>55.262229977810968</c:v>
                </c:pt>
                <c:pt idx="604">
                  <c:v>55.371870510301655</c:v>
                </c:pt>
                <c:pt idx="605">
                  <c:v>55.393406406764768</c:v>
                </c:pt>
                <c:pt idx="606">
                  <c:v>55.313966046963586</c:v>
                </c:pt>
                <c:pt idx="607">
                  <c:v>55.329404860156423</c:v>
                </c:pt>
                <c:pt idx="608">
                  <c:v>55.361601738478164</c:v>
                </c:pt>
                <c:pt idx="609">
                  <c:v>55.422216016603002</c:v>
                </c:pt>
                <c:pt idx="610">
                  <c:v>55.501834653692882</c:v>
                </c:pt>
                <c:pt idx="611">
                  <c:v>55.373154106779708</c:v>
                </c:pt>
                <c:pt idx="612">
                  <c:v>55.276171261779915</c:v>
                </c:pt>
                <c:pt idx="613">
                  <c:v>55.357073495347557</c:v>
                </c:pt>
                <c:pt idx="614">
                  <c:v>55.431807334729726</c:v>
                </c:pt>
                <c:pt idx="615">
                  <c:v>55.413373463088206</c:v>
                </c:pt>
                <c:pt idx="616">
                  <c:v>55.281769168641837</c:v>
                </c:pt>
                <c:pt idx="617">
                  <c:v>55.403817800419226</c:v>
                </c:pt>
                <c:pt idx="618">
                  <c:v>55.406991136156307</c:v>
                </c:pt>
                <c:pt idx="619">
                  <c:v>55.471135304595627</c:v>
                </c:pt>
                <c:pt idx="620">
                  <c:v>55.261374246825817</c:v>
                </c:pt>
                <c:pt idx="621">
                  <c:v>55.373617627730034</c:v>
                </c:pt>
                <c:pt idx="622">
                  <c:v>55.405814506051485</c:v>
                </c:pt>
                <c:pt idx="623">
                  <c:v>55.452879710242819</c:v>
                </c:pt>
                <c:pt idx="624">
                  <c:v>55.308403795559109</c:v>
                </c:pt>
                <c:pt idx="625">
                  <c:v>55.372048787590359</c:v>
                </c:pt>
                <c:pt idx="626">
                  <c:v>55.395830977889901</c:v>
                </c:pt>
                <c:pt idx="627">
                  <c:v>55.301415325845909</c:v>
                </c:pt>
                <c:pt idx="628">
                  <c:v>55.37985733283098</c:v>
                </c:pt>
                <c:pt idx="629">
                  <c:v>55.378573736353218</c:v>
                </c:pt>
                <c:pt idx="630">
                  <c:v>54.756778209165027</c:v>
                </c:pt>
                <c:pt idx="631">
                  <c:v>55.482295462862027</c:v>
                </c:pt>
                <c:pt idx="632">
                  <c:v>55.241835055994962</c:v>
                </c:pt>
                <c:pt idx="633">
                  <c:v>55.319563953825799</c:v>
                </c:pt>
                <c:pt idx="634">
                  <c:v>55.423784856742664</c:v>
                </c:pt>
                <c:pt idx="635">
                  <c:v>55.29685142725787</c:v>
                </c:pt>
                <c:pt idx="636">
                  <c:v>55.274816354386381</c:v>
                </c:pt>
                <c:pt idx="637">
                  <c:v>55.228143360230199</c:v>
                </c:pt>
                <c:pt idx="638">
                  <c:v>55.371478300266816</c:v>
                </c:pt>
                <c:pt idx="639">
                  <c:v>55.275065942590579</c:v>
                </c:pt>
                <c:pt idx="640">
                  <c:v>55.227822461110833</c:v>
                </c:pt>
                <c:pt idx="641">
                  <c:v>55.372155753963575</c:v>
                </c:pt>
                <c:pt idx="642">
                  <c:v>55.289862957544372</c:v>
                </c:pt>
                <c:pt idx="643">
                  <c:v>55.370872157485536</c:v>
                </c:pt>
                <c:pt idx="644">
                  <c:v>55.394262137750239</c:v>
                </c:pt>
                <c:pt idx="645">
                  <c:v>55.343488765956025</c:v>
                </c:pt>
                <c:pt idx="646">
                  <c:v>55.357608327213356</c:v>
                </c:pt>
                <c:pt idx="647">
                  <c:v>55.300416973029783</c:v>
                </c:pt>
                <c:pt idx="648">
                  <c:v>55.334218346948958</c:v>
                </c:pt>
                <c:pt idx="649">
                  <c:v>55.375578677904549</c:v>
                </c:pt>
                <c:pt idx="650">
                  <c:v>55.332685162266721</c:v>
                </c:pt>
                <c:pt idx="651">
                  <c:v>55.32608890258868</c:v>
                </c:pt>
                <c:pt idx="652">
                  <c:v>55.32198852495064</c:v>
                </c:pt>
                <c:pt idx="653">
                  <c:v>55.397542439860537</c:v>
                </c:pt>
                <c:pt idx="654">
                  <c:v>55.438082695288706</c:v>
                </c:pt>
                <c:pt idx="655">
                  <c:v>55.372904518575524</c:v>
                </c:pt>
                <c:pt idx="656">
                  <c:v>55.430523738251978</c:v>
                </c:pt>
                <c:pt idx="657">
                  <c:v>55.366308258897178</c:v>
                </c:pt>
                <c:pt idx="658">
                  <c:v>55.344273186025994</c:v>
                </c:pt>
                <c:pt idx="659">
                  <c:v>55.285013815294406</c:v>
                </c:pt>
                <c:pt idx="660">
                  <c:v>55.337213405397335</c:v>
                </c:pt>
                <c:pt idx="661">
                  <c:v>55.390019138281552</c:v>
                </c:pt>
                <c:pt idx="662">
                  <c:v>55.286440033603412</c:v>
                </c:pt>
                <c:pt idx="663">
                  <c:v>55.384421231419331</c:v>
                </c:pt>
                <c:pt idx="664">
                  <c:v>55.478016807935596</c:v>
                </c:pt>
                <c:pt idx="665">
                  <c:v>55.243653484338807</c:v>
                </c:pt>
                <c:pt idx="666">
                  <c:v>55.355468999750144</c:v>
                </c:pt>
                <c:pt idx="667">
                  <c:v>55.382781080364175</c:v>
                </c:pt>
                <c:pt idx="668">
                  <c:v>55.417509496183982</c:v>
                </c:pt>
                <c:pt idx="669">
                  <c:v>55.247932139265238</c:v>
                </c:pt>
                <c:pt idx="670">
                  <c:v>55.349193639191448</c:v>
                </c:pt>
                <c:pt idx="671">
                  <c:v>55.270502044002207</c:v>
                </c:pt>
                <c:pt idx="672">
                  <c:v>55.384029021384492</c:v>
                </c:pt>
                <c:pt idx="673">
                  <c:v>55.491815470073576</c:v>
                </c:pt>
                <c:pt idx="674">
                  <c:v>55.372191409421028</c:v>
                </c:pt>
                <c:pt idx="675">
                  <c:v>55.370586913823608</c:v>
                </c:pt>
                <c:pt idx="676">
                  <c:v>55.266223389075776</c:v>
                </c:pt>
                <c:pt idx="677">
                  <c:v>55.337676926347662</c:v>
                </c:pt>
                <c:pt idx="678">
                  <c:v>55.432912653919075</c:v>
                </c:pt>
                <c:pt idx="679">
                  <c:v>55.343524421413754</c:v>
                </c:pt>
                <c:pt idx="680">
                  <c:v>55.421823806568149</c:v>
                </c:pt>
                <c:pt idx="681">
                  <c:v>55.267471330096093</c:v>
                </c:pt>
                <c:pt idx="682">
                  <c:v>55.275065942590579</c:v>
                </c:pt>
                <c:pt idx="683">
                  <c:v>55.284300706140193</c:v>
                </c:pt>
                <c:pt idx="684">
                  <c:v>55.402284615737294</c:v>
                </c:pt>
                <c:pt idx="685">
                  <c:v>55.921535046521221</c:v>
                </c:pt>
                <c:pt idx="686">
                  <c:v>55.47644796779592</c:v>
                </c:pt>
                <c:pt idx="687">
                  <c:v>55.234240443500482</c:v>
                </c:pt>
                <c:pt idx="688">
                  <c:v>55.416974664318175</c:v>
                </c:pt>
                <c:pt idx="689">
                  <c:v>55.400394876477961</c:v>
                </c:pt>
                <c:pt idx="690">
                  <c:v>55.394440415038638</c:v>
                </c:pt>
                <c:pt idx="691">
                  <c:v>55.367484889002</c:v>
                </c:pt>
                <c:pt idx="692">
                  <c:v>55.335715876173147</c:v>
                </c:pt>
                <c:pt idx="693">
                  <c:v>55.41479968139722</c:v>
                </c:pt>
                <c:pt idx="694">
                  <c:v>55.379322500965166</c:v>
                </c:pt>
                <c:pt idx="695">
                  <c:v>55.500551057215134</c:v>
                </c:pt>
                <c:pt idx="696">
                  <c:v>55.273639724281558</c:v>
                </c:pt>
                <c:pt idx="697">
                  <c:v>55.24939401303169</c:v>
                </c:pt>
                <c:pt idx="698">
                  <c:v>55.396009255178619</c:v>
                </c:pt>
                <c:pt idx="699">
                  <c:v>55.385562206066417</c:v>
                </c:pt>
                <c:pt idx="700">
                  <c:v>51.577024489649844</c:v>
                </c:pt>
                <c:pt idx="701">
                  <c:v>55.297600191869812</c:v>
                </c:pt>
                <c:pt idx="702">
                  <c:v>55.350940756619842</c:v>
                </c:pt>
                <c:pt idx="703">
                  <c:v>55.381747072090299</c:v>
                </c:pt>
                <c:pt idx="704">
                  <c:v>55.33022493568415</c:v>
                </c:pt>
                <c:pt idx="705">
                  <c:v>55.368162342698767</c:v>
                </c:pt>
                <c:pt idx="706">
                  <c:v>56.259976651204219</c:v>
                </c:pt>
                <c:pt idx="707">
                  <c:v>55.325946280757719</c:v>
                </c:pt>
                <c:pt idx="708">
                  <c:v>55.30084483852238</c:v>
                </c:pt>
                <c:pt idx="709">
                  <c:v>55.067087657706864</c:v>
                </c:pt>
                <c:pt idx="710">
                  <c:v>55.300060418452688</c:v>
                </c:pt>
                <c:pt idx="711">
                  <c:v>55.396971952536994</c:v>
                </c:pt>
                <c:pt idx="712">
                  <c:v>55.264904137139993</c:v>
                </c:pt>
                <c:pt idx="713">
                  <c:v>55.318815189213559</c:v>
                </c:pt>
                <c:pt idx="714">
                  <c:v>55.535921271273679</c:v>
                </c:pt>
                <c:pt idx="715">
                  <c:v>55.167350804816955</c:v>
                </c:pt>
                <c:pt idx="716">
                  <c:v>55.359177167353337</c:v>
                </c:pt>
                <c:pt idx="717">
                  <c:v>55.338069136382501</c:v>
                </c:pt>
                <c:pt idx="718">
                  <c:v>55.384884752369651</c:v>
                </c:pt>
                <c:pt idx="719">
                  <c:v>55.370016426500065</c:v>
                </c:pt>
                <c:pt idx="720">
                  <c:v>55.263050053338695</c:v>
                </c:pt>
                <c:pt idx="721">
                  <c:v>55.411127169252069</c:v>
                </c:pt>
                <c:pt idx="722">
                  <c:v>55.403960422250194</c:v>
                </c:pt>
                <c:pt idx="723">
                  <c:v>55.277312236427008</c:v>
                </c:pt>
                <c:pt idx="724">
                  <c:v>55.309045593798132</c:v>
                </c:pt>
                <c:pt idx="725">
                  <c:v>55.347375210847602</c:v>
                </c:pt>
                <c:pt idx="726">
                  <c:v>55.55959649520031</c:v>
                </c:pt>
                <c:pt idx="727">
                  <c:v>55.442610938419321</c:v>
                </c:pt>
                <c:pt idx="728">
                  <c:v>55.262229977810968</c:v>
                </c:pt>
                <c:pt idx="729">
                  <c:v>55.228107704772455</c:v>
                </c:pt>
                <c:pt idx="730">
                  <c:v>55.291930974092409</c:v>
                </c:pt>
                <c:pt idx="731">
                  <c:v>55.447317458838342</c:v>
                </c:pt>
                <c:pt idx="732">
                  <c:v>55.376327442516804</c:v>
                </c:pt>
                <c:pt idx="733">
                  <c:v>55.27346144699316</c:v>
                </c:pt>
                <c:pt idx="734">
                  <c:v>55.410948891963379</c:v>
                </c:pt>
                <c:pt idx="735">
                  <c:v>55.43323355303874</c:v>
                </c:pt>
                <c:pt idx="736">
                  <c:v>54.312368584136507</c:v>
                </c:pt>
                <c:pt idx="737">
                  <c:v>55.219300806715715</c:v>
                </c:pt>
                <c:pt idx="738">
                  <c:v>55.311398854007791</c:v>
                </c:pt>
                <c:pt idx="739">
                  <c:v>55.311577131296183</c:v>
                </c:pt>
                <c:pt idx="740">
                  <c:v>55.222438486995053</c:v>
                </c:pt>
                <c:pt idx="741">
                  <c:v>55.336642918073785</c:v>
                </c:pt>
                <c:pt idx="742">
                  <c:v>55.368875451853278</c:v>
                </c:pt>
                <c:pt idx="743">
                  <c:v>55.40909480816179</c:v>
                </c:pt>
                <c:pt idx="744">
                  <c:v>55.356930873516895</c:v>
                </c:pt>
                <c:pt idx="745">
                  <c:v>55.502369485558688</c:v>
                </c:pt>
                <c:pt idx="746">
                  <c:v>55.403996077707937</c:v>
                </c:pt>
                <c:pt idx="747">
                  <c:v>55.355754243412058</c:v>
                </c:pt>
                <c:pt idx="748">
                  <c:v>55.327978641847707</c:v>
                </c:pt>
                <c:pt idx="749">
                  <c:v>55.39255067577961</c:v>
                </c:pt>
                <c:pt idx="750">
                  <c:v>55.434089284023898</c:v>
                </c:pt>
                <c:pt idx="751">
                  <c:v>55.291146554022426</c:v>
                </c:pt>
                <c:pt idx="752">
                  <c:v>55.360068553796232</c:v>
                </c:pt>
                <c:pt idx="753">
                  <c:v>55.3812122402245</c:v>
                </c:pt>
                <c:pt idx="754">
                  <c:v>55.299133376551737</c:v>
                </c:pt>
                <c:pt idx="755">
                  <c:v>55.321845903119687</c:v>
                </c:pt>
                <c:pt idx="756">
                  <c:v>55.400252254647306</c:v>
                </c:pt>
                <c:pt idx="757">
                  <c:v>55.366629158016849</c:v>
                </c:pt>
                <c:pt idx="758">
                  <c:v>55.449456786301553</c:v>
                </c:pt>
                <c:pt idx="759">
                  <c:v>55.304838249787188</c:v>
                </c:pt>
                <c:pt idx="760">
                  <c:v>55.434659771347455</c:v>
                </c:pt>
                <c:pt idx="761">
                  <c:v>55.374758602377128</c:v>
                </c:pt>
                <c:pt idx="762">
                  <c:v>55.533496700148824</c:v>
                </c:pt>
                <c:pt idx="763">
                  <c:v>55.308724694678766</c:v>
                </c:pt>
                <c:pt idx="764">
                  <c:v>55.401393229294385</c:v>
                </c:pt>
                <c:pt idx="765">
                  <c:v>55.336642918073785</c:v>
                </c:pt>
                <c:pt idx="766">
                  <c:v>60.47830254320273</c:v>
                </c:pt>
                <c:pt idx="767">
                  <c:v>55.352794840421126</c:v>
                </c:pt>
                <c:pt idx="768">
                  <c:v>55.361066906612365</c:v>
                </c:pt>
                <c:pt idx="769">
                  <c:v>56.018553546978758</c:v>
                </c:pt>
                <c:pt idx="770">
                  <c:v>55.365345561538795</c:v>
                </c:pt>
                <c:pt idx="771">
                  <c:v>55.468140246146952</c:v>
                </c:pt>
                <c:pt idx="772">
                  <c:v>55.442503972046111</c:v>
                </c:pt>
                <c:pt idx="773">
                  <c:v>55.355183756088529</c:v>
                </c:pt>
                <c:pt idx="774">
                  <c:v>55.666420246530713</c:v>
                </c:pt>
                <c:pt idx="775">
                  <c:v>55.210315631369966</c:v>
                </c:pt>
                <c:pt idx="776">
                  <c:v>55.374758602377128</c:v>
                </c:pt>
                <c:pt idx="777">
                  <c:v>55.330652801176718</c:v>
                </c:pt>
                <c:pt idx="778">
                  <c:v>55.265902489956424</c:v>
                </c:pt>
                <c:pt idx="779">
                  <c:v>55.309723047494899</c:v>
                </c:pt>
                <c:pt idx="780">
                  <c:v>55.339495354691508</c:v>
                </c:pt>
                <c:pt idx="781">
                  <c:v>55.290754343987587</c:v>
                </c:pt>
                <c:pt idx="782">
                  <c:v>55.547331017744249</c:v>
                </c:pt>
                <c:pt idx="783">
                  <c:v>55.316711517208084</c:v>
                </c:pt>
                <c:pt idx="784">
                  <c:v>55.282517933254091</c:v>
                </c:pt>
                <c:pt idx="785">
                  <c:v>55.316854139039044</c:v>
                </c:pt>
                <c:pt idx="786">
                  <c:v>55.241228913213668</c:v>
                </c:pt>
                <c:pt idx="787">
                  <c:v>55.408952186331121</c:v>
                </c:pt>
                <c:pt idx="788">
                  <c:v>55.297279292750446</c:v>
                </c:pt>
                <c:pt idx="789">
                  <c:v>55.356752596228191</c:v>
                </c:pt>
                <c:pt idx="790">
                  <c:v>55.266615599110629</c:v>
                </c:pt>
                <c:pt idx="791">
                  <c:v>55.346519479862437</c:v>
                </c:pt>
                <c:pt idx="792">
                  <c:v>55.430773326455849</c:v>
                </c:pt>
                <c:pt idx="793">
                  <c:v>55.331972053112516</c:v>
                </c:pt>
                <c:pt idx="794">
                  <c:v>56.350256270152435</c:v>
                </c:pt>
                <c:pt idx="795">
                  <c:v>55.257986978342281</c:v>
                </c:pt>
                <c:pt idx="796">
                  <c:v>57.233513268805019</c:v>
                </c:pt>
                <c:pt idx="797">
                  <c:v>55.399004313626996</c:v>
                </c:pt>
                <c:pt idx="798">
                  <c:v>55.335430632511219</c:v>
                </c:pt>
                <c:pt idx="799">
                  <c:v>55.394155171377022</c:v>
                </c:pt>
                <c:pt idx="800">
                  <c:v>55.36245746946333</c:v>
                </c:pt>
                <c:pt idx="801">
                  <c:v>55.257380835561001</c:v>
                </c:pt>
                <c:pt idx="802">
                  <c:v>55.421966428399116</c:v>
                </c:pt>
                <c:pt idx="803">
                  <c:v>55.439651535428382</c:v>
                </c:pt>
                <c:pt idx="804">
                  <c:v>55.240123594024318</c:v>
                </c:pt>
                <c:pt idx="805">
                  <c:v>55.257059936441642</c:v>
                </c:pt>
                <c:pt idx="806">
                  <c:v>55.578672165080533</c:v>
                </c:pt>
                <c:pt idx="807">
                  <c:v>55.295175620744971</c:v>
                </c:pt>
                <c:pt idx="808">
                  <c:v>55.367591855375231</c:v>
                </c:pt>
                <c:pt idx="809">
                  <c:v>55.28419373976697</c:v>
                </c:pt>
                <c:pt idx="810">
                  <c:v>56.598560877718178</c:v>
                </c:pt>
                <c:pt idx="811">
                  <c:v>55.429204486316188</c:v>
                </c:pt>
                <c:pt idx="812">
                  <c:v>55.265332002632867</c:v>
                </c:pt>
                <c:pt idx="813">
                  <c:v>55.460902188229873</c:v>
                </c:pt>
                <c:pt idx="814">
                  <c:v>55.459475969920859</c:v>
                </c:pt>
                <c:pt idx="815">
                  <c:v>55.430345460963281</c:v>
                </c:pt>
                <c:pt idx="816">
                  <c:v>57.454149241179614</c:v>
                </c:pt>
                <c:pt idx="817">
                  <c:v>55.384278609588371</c:v>
                </c:pt>
                <c:pt idx="818">
                  <c:v>55.256346827287132</c:v>
                </c:pt>
                <c:pt idx="819">
                  <c:v>55.313966046963586</c:v>
                </c:pt>
                <c:pt idx="820">
                  <c:v>55.810717883925712</c:v>
                </c:pt>
                <c:pt idx="821">
                  <c:v>55.334360968779613</c:v>
                </c:pt>
                <c:pt idx="822">
                  <c:v>55.256525104575836</c:v>
                </c:pt>
                <c:pt idx="823">
                  <c:v>55.320990172134515</c:v>
                </c:pt>
                <c:pt idx="824">
                  <c:v>55.364168931433959</c:v>
                </c:pt>
                <c:pt idx="825">
                  <c:v>55.343203522294388</c:v>
                </c:pt>
                <c:pt idx="826">
                  <c:v>55.237235501949165</c:v>
                </c:pt>
                <c:pt idx="827">
                  <c:v>55.384599508708028</c:v>
                </c:pt>
                <c:pt idx="828">
                  <c:v>55.451453491933812</c:v>
                </c:pt>
                <c:pt idx="829">
                  <c:v>55.278310589243134</c:v>
                </c:pt>
                <c:pt idx="830">
                  <c:v>55.459333348090198</c:v>
                </c:pt>
                <c:pt idx="831">
                  <c:v>55.399004313626996</c:v>
                </c:pt>
                <c:pt idx="832">
                  <c:v>55.346483824404693</c:v>
                </c:pt>
                <c:pt idx="833">
                  <c:v>55.297029704546262</c:v>
                </c:pt>
                <c:pt idx="834">
                  <c:v>55.376577030720675</c:v>
                </c:pt>
                <c:pt idx="835">
                  <c:v>55.344380152399225</c:v>
                </c:pt>
                <c:pt idx="836">
                  <c:v>55.371050434774233</c:v>
                </c:pt>
                <c:pt idx="837">
                  <c:v>55.389412995500265</c:v>
                </c:pt>
                <c:pt idx="838">
                  <c:v>55.209174656722872</c:v>
                </c:pt>
                <c:pt idx="839">
                  <c:v>55.428633998992645</c:v>
                </c:pt>
                <c:pt idx="840">
                  <c:v>55.22482740266215</c:v>
                </c:pt>
                <c:pt idx="841">
                  <c:v>55.331151977584788</c:v>
                </c:pt>
                <c:pt idx="842">
                  <c:v>55.373653283187764</c:v>
                </c:pt>
                <c:pt idx="843">
                  <c:v>55.436478199691301</c:v>
                </c:pt>
                <c:pt idx="844">
                  <c:v>55.340101497472794</c:v>
                </c:pt>
                <c:pt idx="845">
                  <c:v>55.278203622869903</c:v>
                </c:pt>
                <c:pt idx="846">
                  <c:v>55.276206917237658</c:v>
                </c:pt>
                <c:pt idx="847">
                  <c:v>55.416974664318175</c:v>
                </c:pt>
                <c:pt idx="848">
                  <c:v>52.973399180358328</c:v>
                </c:pt>
                <c:pt idx="849">
                  <c:v>55.26094638133322</c:v>
                </c:pt>
                <c:pt idx="850">
                  <c:v>55.290861310360796</c:v>
                </c:pt>
                <c:pt idx="851">
                  <c:v>55.299489931129145</c:v>
                </c:pt>
                <c:pt idx="852">
                  <c:v>54.390703624748639</c:v>
                </c:pt>
                <c:pt idx="853">
                  <c:v>55.398576448134413</c:v>
                </c:pt>
                <c:pt idx="854">
                  <c:v>55.483008572016523</c:v>
                </c:pt>
                <c:pt idx="855">
                  <c:v>55.28957771388275</c:v>
                </c:pt>
                <c:pt idx="856">
                  <c:v>55.377753660825505</c:v>
                </c:pt>
                <c:pt idx="857">
                  <c:v>55.16981103139954</c:v>
                </c:pt>
                <c:pt idx="858">
                  <c:v>55.526329953146934</c:v>
                </c:pt>
                <c:pt idx="859">
                  <c:v>55.266187733618047</c:v>
                </c:pt>
                <c:pt idx="860">
                  <c:v>55.29203794046532</c:v>
                </c:pt>
                <c:pt idx="861">
                  <c:v>55.305123493448811</c:v>
                </c:pt>
                <c:pt idx="862">
                  <c:v>55.26094638133322</c:v>
                </c:pt>
                <c:pt idx="863">
                  <c:v>55.346519479862437</c:v>
                </c:pt>
                <c:pt idx="864">
                  <c:v>55.382781080364175</c:v>
                </c:pt>
                <c:pt idx="865">
                  <c:v>55.338390035502158</c:v>
                </c:pt>
                <c:pt idx="866">
                  <c:v>55.376862274382603</c:v>
                </c:pt>
                <c:pt idx="867">
                  <c:v>55.403425590384387</c:v>
                </c:pt>
                <c:pt idx="868">
                  <c:v>55.411804622948544</c:v>
                </c:pt>
                <c:pt idx="869">
                  <c:v>55.48468437852943</c:v>
                </c:pt>
                <c:pt idx="870">
                  <c:v>55.249821878524273</c:v>
                </c:pt>
                <c:pt idx="871">
                  <c:v>58.573302748111225</c:v>
                </c:pt>
                <c:pt idx="872">
                  <c:v>55.290041234833076</c:v>
                </c:pt>
                <c:pt idx="873">
                  <c:v>55.435907712367751</c:v>
                </c:pt>
                <c:pt idx="874">
                  <c:v>55.241799400537204</c:v>
                </c:pt>
                <c:pt idx="875">
                  <c:v>55.297457570038844</c:v>
                </c:pt>
                <c:pt idx="876">
                  <c:v>55.297279292750446</c:v>
                </c:pt>
                <c:pt idx="877">
                  <c:v>55.311006643972647</c:v>
                </c:pt>
                <c:pt idx="878">
                  <c:v>55.293571125147558</c:v>
                </c:pt>
                <c:pt idx="879">
                  <c:v>55.391445356590253</c:v>
                </c:pt>
                <c:pt idx="880">
                  <c:v>55.277490513715406</c:v>
                </c:pt>
                <c:pt idx="881">
                  <c:v>55.27688437093412</c:v>
                </c:pt>
                <c:pt idx="882">
                  <c:v>55.250356710390072</c:v>
                </c:pt>
                <c:pt idx="883">
                  <c:v>55.367877099036853</c:v>
                </c:pt>
                <c:pt idx="884">
                  <c:v>55.374580325088417</c:v>
                </c:pt>
                <c:pt idx="885">
                  <c:v>55.282161378676982</c:v>
                </c:pt>
                <c:pt idx="886">
                  <c:v>55.356645629854974</c:v>
                </c:pt>
                <c:pt idx="887">
                  <c:v>55.264904137139993</c:v>
                </c:pt>
                <c:pt idx="888">
                  <c:v>55.281163025860558</c:v>
                </c:pt>
                <c:pt idx="889">
                  <c:v>55.382709769448695</c:v>
                </c:pt>
                <c:pt idx="890">
                  <c:v>55.353935815068205</c:v>
                </c:pt>
                <c:pt idx="891">
                  <c:v>55.240551459516901</c:v>
                </c:pt>
                <c:pt idx="892">
                  <c:v>55.3448080178918</c:v>
                </c:pt>
                <c:pt idx="893">
                  <c:v>55.361459116647204</c:v>
                </c:pt>
                <c:pt idx="894">
                  <c:v>55.393691650426689</c:v>
                </c:pt>
                <c:pt idx="895">
                  <c:v>55.41430050498915</c:v>
                </c:pt>
                <c:pt idx="896">
                  <c:v>55.336215052581203</c:v>
                </c:pt>
                <c:pt idx="897">
                  <c:v>55.332506884978322</c:v>
                </c:pt>
                <c:pt idx="898">
                  <c:v>55.383850744095774</c:v>
                </c:pt>
                <c:pt idx="899">
                  <c:v>55.403710834046009</c:v>
                </c:pt>
                <c:pt idx="900">
                  <c:v>55.382567147617735</c:v>
                </c:pt>
                <c:pt idx="901">
                  <c:v>55.35846405819882</c:v>
                </c:pt>
                <c:pt idx="902">
                  <c:v>55.373332384068107</c:v>
                </c:pt>
                <c:pt idx="903">
                  <c:v>55.386703180713504</c:v>
                </c:pt>
                <c:pt idx="904">
                  <c:v>55.39212281028702</c:v>
                </c:pt>
                <c:pt idx="905">
                  <c:v>55.397007607994738</c:v>
                </c:pt>
                <c:pt idx="906">
                  <c:v>55.301878846796235</c:v>
                </c:pt>
                <c:pt idx="907">
                  <c:v>55.464574700375024</c:v>
                </c:pt>
                <c:pt idx="908">
                  <c:v>55.441184720110314</c:v>
                </c:pt>
                <c:pt idx="909">
                  <c:v>55.439758501801599</c:v>
                </c:pt>
                <c:pt idx="910">
                  <c:v>55.326837667200614</c:v>
                </c:pt>
                <c:pt idx="911">
                  <c:v>55.345913337081157</c:v>
                </c:pt>
                <c:pt idx="912">
                  <c:v>55.307262820912015</c:v>
                </c:pt>
                <c:pt idx="913">
                  <c:v>55.513493988367657</c:v>
                </c:pt>
                <c:pt idx="914">
                  <c:v>55.390268726485438</c:v>
                </c:pt>
                <c:pt idx="915">
                  <c:v>55.333362615963473</c:v>
                </c:pt>
                <c:pt idx="916">
                  <c:v>55.335501943426699</c:v>
                </c:pt>
                <c:pt idx="917">
                  <c:v>55.201473077855489</c:v>
                </c:pt>
                <c:pt idx="918">
                  <c:v>55.494810528521953</c:v>
                </c:pt>
                <c:pt idx="919">
                  <c:v>55.279166320228299</c:v>
                </c:pt>
                <c:pt idx="920">
                  <c:v>55.304125140632671</c:v>
                </c:pt>
                <c:pt idx="921">
                  <c:v>55.411091513794339</c:v>
                </c:pt>
                <c:pt idx="922">
                  <c:v>55.391017491097671</c:v>
                </c:pt>
                <c:pt idx="923">
                  <c:v>55.360639041119782</c:v>
                </c:pt>
                <c:pt idx="924">
                  <c:v>56.444315367619332</c:v>
                </c:pt>
                <c:pt idx="925">
                  <c:v>55.364775074215245</c:v>
                </c:pt>
                <c:pt idx="926">
                  <c:v>55.371763543928431</c:v>
                </c:pt>
                <c:pt idx="927">
                  <c:v>55.463219792981498</c:v>
                </c:pt>
                <c:pt idx="928">
                  <c:v>55.336821195362482</c:v>
                </c:pt>
                <c:pt idx="929">
                  <c:v>55.2495009794049</c:v>
                </c:pt>
                <c:pt idx="930">
                  <c:v>55.292144906838544</c:v>
                </c:pt>
                <c:pt idx="931">
                  <c:v>55.335680220715403</c:v>
                </c:pt>
                <c:pt idx="932">
                  <c:v>55.405101396897273</c:v>
                </c:pt>
                <c:pt idx="933">
                  <c:v>55.250641954052</c:v>
                </c:pt>
                <c:pt idx="934">
                  <c:v>55.408096455345657</c:v>
                </c:pt>
                <c:pt idx="935">
                  <c:v>55.521373844523751</c:v>
                </c:pt>
                <c:pt idx="936">
                  <c:v>55.27938025297474</c:v>
                </c:pt>
                <c:pt idx="937">
                  <c:v>55.382139282125152</c:v>
                </c:pt>
                <c:pt idx="938">
                  <c:v>55.431664712899071</c:v>
                </c:pt>
                <c:pt idx="939">
                  <c:v>55.413373463088206</c:v>
                </c:pt>
                <c:pt idx="940">
                  <c:v>55.364775074215245</c:v>
                </c:pt>
                <c:pt idx="941">
                  <c:v>55.333540893252191</c:v>
                </c:pt>
                <c:pt idx="942">
                  <c:v>55.375578677904549</c:v>
                </c:pt>
                <c:pt idx="943">
                  <c:v>55.329404860156423</c:v>
                </c:pt>
                <c:pt idx="944">
                  <c:v>55.376719652551643</c:v>
                </c:pt>
                <c:pt idx="945">
                  <c:v>58.384186200361619</c:v>
                </c:pt>
                <c:pt idx="946">
                  <c:v>55.331829431281555</c:v>
                </c:pt>
                <c:pt idx="947">
                  <c:v>55.266223389075776</c:v>
                </c:pt>
                <c:pt idx="948">
                  <c:v>55.32323646597095</c:v>
                </c:pt>
                <c:pt idx="949">
                  <c:v>55.383422878603206</c:v>
                </c:pt>
                <c:pt idx="950">
                  <c:v>55.442218728384177</c:v>
                </c:pt>
                <c:pt idx="951">
                  <c:v>55.446105173275775</c:v>
                </c:pt>
                <c:pt idx="952">
                  <c:v>55.410378404639829</c:v>
                </c:pt>
                <c:pt idx="953">
                  <c:v>55.178190063963697</c:v>
                </c:pt>
                <c:pt idx="954">
                  <c:v>55.384171643215154</c:v>
                </c:pt>
                <c:pt idx="955">
                  <c:v>55.297029704546262</c:v>
                </c:pt>
                <c:pt idx="956">
                  <c:v>54.684861150942844</c:v>
                </c:pt>
                <c:pt idx="957">
                  <c:v>55.410093160978221</c:v>
                </c:pt>
                <c:pt idx="958">
                  <c:v>55.335394977053475</c:v>
                </c:pt>
                <c:pt idx="959">
                  <c:v>55.307262820912015</c:v>
                </c:pt>
                <c:pt idx="960">
                  <c:v>55.370729535654576</c:v>
                </c:pt>
                <c:pt idx="961">
                  <c:v>55.397150229825392</c:v>
                </c:pt>
                <c:pt idx="962">
                  <c:v>55.451168248272189</c:v>
                </c:pt>
                <c:pt idx="963">
                  <c:v>54.481945941055251</c:v>
                </c:pt>
                <c:pt idx="964">
                  <c:v>55.3691606955149</c:v>
                </c:pt>
                <c:pt idx="965">
                  <c:v>55.26094638133322</c:v>
                </c:pt>
                <c:pt idx="966">
                  <c:v>55.383565500433861</c:v>
                </c:pt>
                <c:pt idx="967">
                  <c:v>55.294997343456274</c:v>
                </c:pt>
                <c:pt idx="968">
                  <c:v>55.307690686404904</c:v>
                </c:pt>
                <c:pt idx="969">
                  <c:v>55.478587295259139</c:v>
                </c:pt>
                <c:pt idx="970">
                  <c:v>55.051149668105673</c:v>
                </c:pt>
                <c:pt idx="971">
                  <c:v>55.409380051823703</c:v>
                </c:pt>
                <c:pt idx="972">
                  <c:v>55.253351768838748</c:v>
                </c:pt>
                <c:pt idx="973">
                  <c:v>55.30173622496558</c:v>
                </c:pt>
                <c:pt idx="974">
                  <c:v>55.406670237036948</c:v>
                </c:pt>
                <c:pt idx="975">
                  <c:v>55.737552884683218</c:v>
                </c:pt>
                <c:pt idx="976">
                  <c:v>55.33935273286054</c:v>
                </c:pt>
                <c:pt idx="977">
                  <c:v>55.334075725117998</c:v>
                </c:pt>
                <c:pt idx="978">
                  <c:v>55.315107021610672</c:v>
                </c:pt>
                <c:pt idx="979">
                  <c:v>55.360888629323668</c:v>
                </c:pt>
                <c:pt idx="980">
                  <c:v>55.316533239919387</c:v>
                </c:pt>
                <c:pt idx="981">
                  <c:v>55.422109050229771</c:v>
                </c:pt>
                <c:pt idx="982">
                  <c:v>55.420647176463326</c:v>
                </c:pt>
                <c:pt idx="983">
                  <c:v>55.379607744627094</c:v>
                </c:pt>
                <c:pt idx="984">
                  <c:v>55.745824950874443</c:v>
                </c:pt>
                <c:pt idx="985">
                  <c:v>55.359034545522363</c:v>
                </c:pt>
                <c:pt idx="986">
                  <c:v>55.44275356024999</c:v>
                </c:pt>
                <c:pt idx="987">
                  <c:v>55.422643882095578</c:v>
                </c:pt>
                <c:pt idx="988">
                  <c:v>55.337962170009575</c:v>
                </c:pt>
                <c:pt idx="989">
                  <c:v>55.418650470831068</c:v>
                </c:pt>
                <c:pt idx="990">
                  <c:v>55.374722946919384</c:v>
                </c:pt>
                <c:pt idx="991">
                  <c:v>55.403568212215355</c:v>
                </c:pt>
                <c:pt idx="992">
                  <c:v>55.321097138507746</c:v>
                </c:pt>
                <c:pt idx="993">
                  <c:v>55.386168348847704</c:v>
                </c:pt>
                <c:pt idx="994">
                  <c:v>55.309295182002316</c:v>
                </c:pt>
                <c:pt idx="995">
                  <c:v>55.264084061612571</c:v>
                </c:pt>
                <c:pt idx="996">
                  <c:v>55.488570823421007</c:v>
                </c:pt>
                <c:pt idx="997">
                  <c:v>55.352937462252086</c:v>
                </c:pt>
                <c:pt idx="998">
                  <c:v>55.326588078996728</c:v>
                </c:pt>
                <c:pt idx="999">
                  <c:v>55.326552423538999</c:v>
                </c:pt>
                <c:pt idx="1000">
                  <c:v>55.353329672286925</c:v>
                </c:pt>
                <c:pt idx="1001">
                  <c:v>53.136879454006795</c:v>
                </c:pt>
                <c:pt idx="1002">
                  <c:v>55.396294498840241</c:v>
                </c:pt>
                <c:pt idx="1003">
                  <c:v>55.328228230051892</c:v>
                </c:pt>
                <c:pt idx="1004">
                  <c:v>55.383280256772245</c:v>
                </c:pt>
                <c:pt idx="1005">
                  <c:v>55.403282968553413</c:v>
                </c:pt>
                <c:pt idx="1006">
                  <c:v>55.348658807325641</c:v>
                </c:pt>
                <c:pt idx="1007">
                  <c:v>55.437405241591939</c:v>
                </c:pt>
                <c:pt idx="1008">
                  <c:v>55.354185403272396</c:v>
                </c:pt>
                <c:pt idx="1009">
                  <c:v>55.413409118545964</c:v>
                </c:pt>
                <c:pt idx="1010">
                  <c:v>55.39116011292834</c:v>
                </c:pt>
                <c:pt idx="1011">
                  <c:v>55.357073495347557</c:v>
                </c:pt>
                <c:pt idx="1012">
                  <c:v>55.25477798714747</c:v>
                </c:pt>
                <c:pt idx="1013">
                  <c:v>55.273782346112519</c:v>
                </c:pt>
                <c:pt idx="1014">
                  <c:v>55.384421231419331</c:v>
                </c:pt>
                <c:pt idx="1015">
                  <c:v>55.374901224207782</c:v>
                </c:pt>
                <c:pt idx="1016">
                  <c:v>55.243403896134623</c:v>
                </c:pt>
                <c:pt idx="1017">
                  <c:v>55.382852391279663</c:v>
                </c:pt>
                <c:pt idx="1018">
                  <c:v>55.451917012884124</c:v>
                </c:pt>
                <c:pt idx="1019">
                  <c:v>55.571576728994124</c:v>
                </c:pt>
                <c:pt idx="1020">
                  <c:v>55.286867899095981</c:v>
                </c:pt>
                <c:pt idx="1021">
                  <c:v>55.329797070191553</c:v>
                </c:pt>
                <c:pt idx="1022">
                  <c:v>55.372298375794237</c:v>
                </c:pt>
                <c:pt idx="1023">
                  <c:v>55.338283069128941</c:v>
                </c:pt>
                <c:pt idx="1024">
                  <c:v>55.432770032088413</c:v>
                </c:pt>
                <c:pt idx="1025">
                  <c:v>55.385169996031578</c:v>
                </c:pt>
                <c:pt idx="1026">
                  <c:v>55.267186086434165</c:v>
                </c:pt>
                <c:pt idx="1027">
                  <c:v>55.425781562375228</c:v>
                </c:pt>
                <c:pt idx="1028">
                  <c:v>55.38074871927418</c:v>
                </c:pt>
                <c:pt idx="1029">
                  <c:v>55.338639623706044</c:v>
                </c:pt>
                <c:pt idx="1030">
                  <c:v>55.354185403272396</c:v>
                </c:pt>
                <c:pt idx="1031">
                  <c:v>55.325661037095784</c:v>
                </c:pt>
                <c:pt idx="1032">
                  <c:v>55.3633132004488</c:v>
                </c:pt>
                <c:pt idx="1033">
                  <c:v>51.957539534442944</c:v>
                </c:pt>
                <c:pt idx="1034">
                  <c:v>55.263406607915805</c:v>
                </c:pt>
                <c:pt idx="1035">
                  <c:v>55.288187151031785</c:v>
                </c:pt>
                <c:pt idx="1036">
                  <c:v>55.440649888244508</c:v>
                </c:pt>
                <c:pt idx="1037">
                  <c:v>55.377432761706139</c:v>
                </c:pt>
                <c:pt idx="1038">
                  <c:v>55.291859663176936</c:v>
                </c:pt>
                <c:pt idx="1039">
                  <c:v>55.34120681666213</c:v>
                </c:pt>
                <c:pt idx="1040">
                  <c:v>55.43023849459005</c:v>
                </c:pt>
                <c:pt idx="1041">
                  <c:v>55.251390718663949</c:v>
                </c:pt>
                <c:pt idx="1042">
                  <c:v>55.289862957544372</c:v>
                </c:pt>
                <c:pt idx="1043">
                  <c:v>55.329012650121584</c:v>
                </c:pt>
                <c:pt idx="1044">
                  <c:v>55.341634682154726</c:v>
                </c:pt>
                <c:pt idx="1045">
                  <c:v>55.408096455345657</c:v>
                </c:pt>
                <c:pt idx="1046">
                  <c:v>55.414977958685917</c:v>
                </c:pt>
                <c:pt idx="1047">
                  <c:v>55.282660555085037</c:v>
                </c:pt>
                <c:pt idx="1048">
                  <c:v>55.319243054706142</c:v>
                </c:pt>
                <c:pt idx="1049">
                  <c:v>55.408952186331121</c:v>
                </c:pt>
                <c:pt idx="1050">
                  <c:v>55.368304964529734</c:v>
                </c:pt>
                <c:pt idx="1051">
                  <c:v>55.27877411019346</c:v>
                </c:pt>
                <c:pt idx="1052">
                  <c:v>55.286154789941484</c:v>
                </c:pt>
                <c:pt idx="1053">
                  <c:v>55.420361932801711</c:v>
                </c:pt>
                <c:pt idx="1054">
                  <c:v>55.206143942816759</c:v>
                </c:pt>
                <c:pt idx="1055">
                  <c:v>55.39854079267667</c:v>
                </c:pt>
                <c:pt idx="1056">
                  <c:v>55.312254584992957</c:v>
                </c:pt>
                <c:pt idx="1057">
                  <c:v>55.270609010375438</c:v>
                </c:pt>
                <c:pt idx="1058">
                  <c:v>55.349514538310821</c:v>
                </c:pt>
                <c:pt idx="1059">
                  <c:v>55.415869345128826</c:v>
                </c:pt>
                <c:pt idx="1060">
                  <c:v>55.333540893252191</c:v>
                </c:pt>
                <c:pt idx="1061">
                  <c:v>55.370444291992939</c:v>
                </c:pt>
                <c:pt idx="1062">
                  <c:v>55.271179497698974</c:v>
                </c:pt>
                <c:pt idx="1063">
                  <c:v>55.396758019790553</c:v>
                </c:pt>
                <c:pt idx="1064">
                  <c:v>55.350762479331124</c:v>
                </c:pt>
                <c:pt idx="1065">
                  <c:v>55.297707158243028</c:v>
                </c:pt>
                <c:pt idx="1066">
                  <c:v>55.352366974928543</c:v>
                </c:pt>
                <c:pt idx="1067">
                  <c:v>54.187681448488128</c:v>
                </c:pt>
                <c:pt idx="1068">
                  <c:v>55.402712481229877</c:v>
                </c:pt>
                <c:pt idx="1069">
                  <c:v>55.267613951926762</c:v>
                </c:pt>
                <c:pt idx="1070">
                  <c:v>55.320847550303547</c:v>
                </c:pt>
                <c:pt idx="1071">
                  <c:v>55.379179879134504</c:v>
                </c:pt>
                <c:pt idx="1072">
                  <c:v>57.445199721291914</c:v>
                </c:pt>
                <c:pt idx="1073">
                  <c:v>55.309544770206188</c:v>
                </c:pt>
                <c:pt idx="1074">
                  <c:v>55.392158465744771</c:v>
                </c:pt>
                <c:pt idx="1075">
                  <c:v>55.324947927941587</c:v>
                </c:pt>
                <c:pt idx="1076">
                  <c:v>55.335929808919289</c:v>
                </c:pt>
                <c:pt idx="1077">
                  <c:v>55.318244701890023</c:v>
                </c:pt>
                <c:pt idx="1078">
                  <c:v>55.337213405397335</c:v>
                </c:pt>
                <c:pt idx="1079">
                  <c:v>55.333826136913814</c:v>
                </c:pt>
                <c:pt idx="1080">
                  <c:v>55.314857433406495</c:v>
                </c:pt>
                <c:pt idx="1081">
                  <c:v>55.326944633573838</c:v>
                </c:pt>
                <c:pt idx="1082">
                  <c:v>55.318316012805496</c:v>
                </c:pt>
                <c:pt idx="1083">
                  <c:v>55.23438306533145</c:v>
                </c:pt>
                <c:pt idx="1084">
                  <c:v>55.282054412303751</c:v>
                </c:pt>
                <c:pt idx="1085">
                  <c:v>55.441897829264825</c:v>
                </c:pt>
                <c:pt idx="1086">
                  <c:v>55.395973599720868</c:v>
                </c:pt>
                <c:pt idx="1087">
                  <c:v>55.35603948707368</c:v>
                </c:pt>
                <c:pt idx="1088">
                  <c:v>55.39868341450763</c:v>
                </c:pt>
                <c:pt idx="1089">
                  <c:v>55.322951222309023</c:v>
                </c:pt>
                <c:pt idx="1090">
                  <c:v>55.430915948286817</c:v>
                </c:pt>
                <c:pt idx="1091">
                  <c:v>55.369018073683947</c:v>
                </c:pt>
                <c:pt idx="1092">
                  <c:v>55.310864022141985</c:v>
                </c:pt>
                <c:pt idx="1093">
                  <c:v>54.834792350657509</c:v>
                </c:pt>
                <c:pt idx="1094">
                  <c:v>55.457764507950529</c:v>
                </c:pt>
                <c:pt idx="1095">
                  <c:v>55.382424525787066</c:v>
                </c:pt>
                <c:pt idx="1096">
                  <c:v>55.293998990640141</c:v>
                </c:pt>
                <c:pt idx="1097">
                  <c:v>55.569330435157994</c:v>
                </c:pt>
                <c:pt idx="1098">
                  <c:v>55.353080084083047</c:v>
                </c:pt>
                <c:pt idx="1099">
                  <c:v>55.288436739235657</c:v>
                </c:pt>
                <c:pt idx="1100">
                  <c:v>55.335216699765077</c:v>
                </c:pt>
                <c:pt idx="1101">
                  <c:v>55.370052081957795</c:v>
                </c:pt>
                <c:pt idx="1102">
                  <c:v>55.365202939707828</c:v>
                </c:pt>
                <c:pt idx="1103">
                  <c:v>55.373581972272291</c:v>
                </c:pt>
                <c:pt idx="1104">
                  <c:v>55.21398814351511</c:v>
                </c:pt>
                <c:pt idx="1105">
                  <c:v>55.236665014625622</c:v>
                </c:pt>
                <c:pt idx="1106">
                  <c:v>55.372619274913909</c:v>
                </c:pt>
                <c:pt idx="1107">
                  <c:v>55.294426856132723</c:v>
                </c:pt>
                <c:pt idx="1108">
                  <c:v>55.313823425132618</c:v>
                </c:pt>
                <c:pt idx="1109">
                  <c:v>55.282589244169564</c:v>
                </c:pt>
                <c:pt idx="1110">
                  <c:v>55.380035610119684</c:v>
                </c:pt>
                <c:pt idx="1111">
                  <c:v>55.385312617862233</c:v>
                </c:pt>
                <c:pt idx="1112">
                  <c:v>55.319421331994839</c:v>
                </c:pt>
                <c:pt idx="1113">
                  <c:v>55.355504655207881</c:v>
                </c:pt>
                <c:pt idx="1114">
                  <c:v>55.467355826077274</c:v>
                </c:pt>
                <c:pt idx="1115">
                  <c:v>55.34634120257374</c:v>
                </c:pt>
                <c:pt idx="1116">
                  <c:v>55.276028639948954</c:v>
                </c:pt>
                <c:pt idx="1117">
                  <c:v>55.404994430524049</c:v>
                </c:pt>
                <c:pt idx="1118">
                  <c:v>55.416511143367863</c:v>
                </c:pt>
                <c:pt idx="1119">
                  <c:v>55.334503590610581</c:v>
                </c:pt>
                <c:pt idx="1120">
                  <c:v>55.446212139648985</c:v>
                </c:pt>
                <c:pt idx="1121">
                  <c:v>55.270644665833174</c:v>
                </c:pt>
                <c:pt idx="1122">
                  <c:v>55.3448080178918</c:v>
                </c:pt>
                <c:pt idx="1123">
                  <c:v>55.364632452384285</c:v>
                </c:pt>
                <c:pt idx="1124">
                  <c:v>55.330545834803502</c:v>
                </c:pt>
                <c:pt idx="1125">
                  <c:v>55.270038523051895</c:v>
                </c:pt>
                <c:pt idx="1126">
                  <c:v>55.295425208948856</c:v>
                </c:pt>
                <c:pt idx="1127">
                  <c:v>55.380998307478073</c:v>
                </c:pt>
                <c:pt idx="1128">
                  <c:v>55.378181526318087</c:v>
                </c:pt>
                <c:pt idx="1129">
                  <c:v>55.380713063816451</c:v>
                </c:pt>
                <c:pt idx="1130">
                  <c:v>55.302128435000419</c:v>
                </c:pt>
                <c:pt idx="1131">
                  <c:v>55.420540210090095</c:v>
                </c:pt>
                <c:pt idx="1132">
                  <c:v>55.318280357347753</c:v>
                </c:pt>
                <c:pt idx="1133">
                  <c:v>55.331365910331229</c:v>
                </c:pt>
                <c:pt idx="1134">
                  <c:v>55.360639041119782</c:v>
                </c:pt>
                <c:pt idx="1135">
                  <c:v>55.266045111787086</c:v>
                </c:pt>
                <c:pt idx="1136">
                  <c:v>55.320562306641932</c:v>
                </c:pt>
                <c:pt idx="1137">
                  <c:v>55.438617527154513</c:v>
                </c:pt>
                <c:pt idx="1138">
                  <c:v>55.259520163024227</c:v>
                </c:pt>
                <c:pt idx="1139">
                  <c:v>55.254243155281657</c:v>
                </c:pt>
                <c:pt idx="1140">
                  <c:v>55.329832725649297</c:v>
                </c:pt>
                <c:pt idx="1141">
                  <c:v>55.376327442516804</c:v>
                </c:pt>
                <c:pt idx="1142">
                  <c:v>55.438902770816142</c:v>
                </c:pt>
                <c:pt idx="1143">
                  <c:v>55.345057606095978</c:v>
                </c:pt>
                <c:pt idx="1144">
                  <c:v>55.417545151641733</c:v>
                </c:pt>
                <c:pt idx="1145">
                  <c:v>55.337498649059249</c:v>
                </c:pt>
                <c:pt idx="1146">
                  <c:v>55.358036192706244</c:v>
                </c:pt>
                <c:pt idx="1147">
                  <c:v>55.384849096911921</c:v>
                </c:pt>
                <c:pt idx="1148">
                  <c:v>55.442218728384177</c:v>
                </c:pt>
                <c:pt idx="1149">
                  <c:v>55.351511243943378</c:v>
                </c:pt>
                <c:pt idx="1150">
                  <c:v>49.007228685359088</c:v>
                </c:pt>
                <c:pt idx="1151">
                  <c:v>55.325518415265122</c:v>
                </c:pt>
                <c:pt idx="1152">
                  <c:v>55.348195286375329</c:v>
                </c:pt>
                <c:pt idx="1153">
                  <c:v>55.316247996257765</c:v>
                </c:pt>
                <c:pt idx="1154">
                  <c:v>55.133264187235881</c:v>
                </c:pt>
                <c:pt idx="1155">
                  <c:v>55.520945979031168</c:v>
                </c:pt>
                <c:pt idx="1156">
                  <c:v>55.383494189518693</c:v>
                </c:pt>
                <c:pt idx="1157">
                  <c:v>55.368447586360389</c:v>
                </c:pt>
                <c:pt idx="1158">
                  <c:v>55.352366974928543</c:v>
                </c:pt>
                <c:pt idx="1159">
                  <c:v>55.363954998687817</c:v>
                </c:pt>
                <c:pt idx="1160">
                  <c:v>55.344380152399225</c:v>
                </c:pt>
                <c:pt idx="1161">
                  <c:v>55.29385636880918</c:v>
                </c:pt>
                <c:pt idx="1162">
                  <c:v>55.450455139117672</c:v>
                </c:pt>
                <c:pt idx="1163">
                  <c:v>55.368875451853278</c:v>
                </c:pt>
                <c:pt idx="1164">
                  <c:v>55.929949734543115</c:v>
                </c:pt>
                <c:pt idx="1165">
                  <c:v>55.35061985750017</c:v>
                </c:pt>
                <c:pt idx="1166">
                  <c:v>55.354898512426587</c:v>
                </c:pt>
                <c:pt idx="1167">
                  <c:v>55.321418037627105</c:v>
                </c:pt>
                <c:pt idx="1168">
                  <c:v>55.3448080178918</c:v>
                </c:pt>
                <c:pt idx="1169">
                  <c:v>55.309402148375241</c:v>
                </c:pt>
                <c:pt idx="1170">
                  <c:v>55.404816153235359</c:v>
                </c:pt>
                <c:pt idx="1171">
                  <c:v>55.371442644809079</c:v>
                </c:pt>
                <c:pt idx="1172">
                  <c:v>55.394297793207983</c:v>
                </c:pt>
                <c:pt idx="1173">
                  <c:v>55.272070884141883</c:v>
                </c:pt>
                <c:pt idx="1174">
                  <c:v>55.30997263569877</c:v>
                </c:pt>
                <c:pt idx="1175">
                  <c:v>55.349906748345965</c:v>
                </c:pt>
                <c:pt idx="1176">
                  <c:v>54.393948271401207</c:v>
                </c:pt>
                <c:pt idx="1177">
                  <c:v>55.334646212441527</c:v>
                </c:pt>
                <c:pt idx="1178">
                  <c:v>55.39212281028702</c:v>
                </c:pt>
                <c:pt idx="1179">
                  <c:v>55.353115739540783</c:v>
                </c:pt>
                <c:pt idx="1180">
                  <c:v>55.447032215176421</c:v>
                </c:pt>
                <c:pt idx="1181">
                  <c:v>55.410521026470796</c:v>
                </c:pt>
                <c:pt idx="1182">
                  <c:v>55.442361350215151</c:v>
                </c:pt>
                <c:pt idx="1183">
                  <c:v>56.423849134887824</c:v>
                </c:pt>
                <c:pt idx="1184">
                  <c:v>55.48315119384749</c:v>
                </c:pt>
                <c:pt idx="1185">
                  <c:v>55.414407471362381</c:v>
                </c:pt>
                <c:pt idx="1186">
                  <c:v>55.514207097521854</c:v>
                </c:pt>
                <c:pt idx="1187">
                  <c:v>55.331116322127045</c:v>
                </c:pt>
                <c:pt idx="1188">
                  <c:v>55.4507403827796</c:v>
                </c:pt>
                <c:pt idx="1189">
                  <c:v>55.39672236433281</c:v>
                </c:pt>
                <c:pt idx="1190">
                  <c:v>55.439794157259342</c:v>
                </c:pt>
                <c:pt idx="1191">
                  <c:v>55.426530326987162</c:v>
                </c:pt>
                <c:pt idx="1192">
                  <c:v>55.351903453978217</c:v>
                </c:pt>
                <c:pt idx="1193">
                  <c:v>55.377325795332915</c:v>
                </c:pt>
                <c:pt idx="1194">
                  <c:v>55.463505036643411</c:v>
                </c:pt>
                <c:pt idx="1195">
                  <c:v>55.311113610345863</c:v>
                </c:pt>
                <c:pt idx="1196">
                  <c:v>55.296566183595935</c:v>
                </c:pt>
                <c:pt idx="1197">
                  <c:v>55.359747654676575</c:v>
                </c:pt>
                <c:pt idx="1198">
                  <c:v>55.31710372724293</c:v>
                </c:pt>
                <c:pt idx="1199">
                  <c:v>55.439615879970653</c:v>
                </c:pt>
                <c:pt idx="1200">
                  <c:v>55.302484989577529</c:v>
                </c:pt>
                <c:pt idx="1201">
                  <c:v>55.328691751002204</c:v>
                </c:pt>
                <c:pt idx="1202">
                  <c:v>55.428954898112309</c:v>
                </c:pt>
                <c:pt idx="1203">
                  <c:v>55.334075725117998</c:v>
                </c:pt>
                <c:pt idx="1204">
                  <c:v>55.316818483581315</c:v>
                </c:pt>
                <c:pt idx="1205">
                  <c:v>55.399967010985378</c:v>
                </c:pt>
                <c:pt idx="1206">
                  <c:v>55.403675178588266</c:v>
                </c:pt>
                <c:pt idx="1207">
                  <c:v>55.388307676310916</c:v>
                </c:pt>
                <c:pt idx="1208">
                  <c:v>55.360460763831071</c:v>
                </c:pt>
                <c:pt idx="1209">
                  <c:v>55.28957771388275</c:v>
                </c:pt>
                <c:pt idx="1210">
                  <c:v>55.470564817272084</c:v>
                </c:pt>
                <c:pt idx="1211">
                  <c:v>55.471028338222396</c:v>
                </c:pt>
                <c:pt idx="1212">
                  <c:v>55.484149546663616</c:v>
                </c:pt>
                <c:pt idx="1213">
                  <c:v>55.489462209863916</c:v>
                </c:pt>
                <c:pt idx="1214">
                  <c:v>55.488285579759086</c:v>
                </c:pt>
                <c:pt idx="1215">
                  <c:v>55.273176203331246</c:v>
                </c:pt>
                <c:pt idx="1216">
                  <c:v>55.377896282656451</c:v>
                </c:pt>
                <c:pt idx="1217">
                  <c:v>55.333362615963473</c:v>
                </c:pt>
                <c:pt idx="1218">
                  <c:v>55.140965766103577</c:v>
                </c:pt>
                <c:pt idx="1219">
                  <c:v>55.349906748345965</c:v>
                </c:pt>
                <c:pt idx="1220">
                  <c:v>55.340065842015051</c:v>
                </c:pt>
                <c:pt idx="1221">
                  <c:v>55.342633034970845</c:v>
                </c:pt>
                <c:pt idx="1222">
                  <c:v>55.330688456634462</c:v>
                </c:pt>
                <c:pt idx="1223">
                  <c:v>55.348765773698872</c:v>
                </c:pt>
                <c:pt idx="1224">
                  <c:v>55.399111280000213</c:v>
                </c:pt>
                <c:pt idx="1225">
                  <c:v>55.350477235669501</c:v>
                </c:pt>
                <c:pt idx="1226">
                  <c:v>55.262515221472896</c:v>
                </c:pt>
                <c:pt idx="1227">
                  <c:v>55.337070783566368</c:v>
                </c:pt>
                <c:pt idx="1228">
                  <c:v>55.430630704625194</c:v>
                </c:pt>
                <c:pt idx="1229">
                  <c:v>55.397685061691199</c:v>
                </c:pt>
                <c:pt idx="1230">
                  <c:v>55.244687492612663</c:v>
                </c:pt>
                <c:pt idx="1231">
                  <c:v>54.374872601520664</c:v>
                </c:pt>
                <c:pt idx="1232">
                  <c:v>55.382460181244824</c:v>
                </c:pt>
                <c:pt idx="1233">
                  <c:v>55.563482940091589</c:v>
                </c:pt>
                <c:pt idx="1234">
                  <c:v>55.291503108599521</c:v>
                </c:pt>
                <c:pt idx="1235">
                  <c:v>55.493847831163571</c:v>
                </c:pt>
                <c:pt idx="1236">
                  <c:v>55.211599227848012</c:v>
                </c:pt>
                <c:pt idx="1237">
                  <c:v>55.334218346948958</c:v>
                </c:pt>
                <c:pt idx="1238">
                  <c:v>55.327229877235453</c:v>
                </c:pt>
                <c:pt idx="1239">
                  <c:v>55.396258843382498</c:v>
                </c:pt>
                <c:pt idx="1240">
                  <c:v>55.384777785996434</c:v>
                </c:pt>
                <c:pt idx="1241">
                  <c:v>55.241977677825908</c:v>
                </c:pt>
                <c:pt idx="1242">
                  <c:v>55.389626928246408</c:v>
                </c:pt>
                <c:pt idx="1243">
                  <c:v>55.362600091294283</c:v>
                </c:pt>
                <c:pt idx="1244">
                  <c:v>55.244687492612663</c:v>
                </c:pt>
                <c:pt idx="1245">
                  <c:v>55.350049370176627</c:v>
                </c:pt>
                <c:pt idx="1246">
                  <c:v>55.318529945551646</c:v>
                </c:pt>
                <c:pt idx="1247">
                  <c:v>55.297742813700772</c:v>
                </c:pt>
                <c:pt idx="1248">
                  <c:v>52.647508296792701</c:v>
                </c:pt>
                <c:pt idx="1249">
                  <c:v>55.257059936441642</c:v>
                </c:pt>
                <c:pt idx="1250">
                  <c:v>55.407276379818221</c:v>
                </c:pt>
                <c:pt idx="1251">
                  <c:v>55.407525968022114</c:v>
                </c:pt>
                <c:pt idx="1252">
                  <c:v>55.294284234301763</c:v>
                </c:pt>
                <c:pt idx="1253">
                  <c:v>55.330652801176718</c:v>
                </c:pt>
                <c:pt idx="1254">
                  <c:v>55.292323184127262</c:v>
                </c:pt>
                <c:pt idx="1255">
                  <c:v>55.31642627354617</c:v>
                </c:pt>
                <c:pt idx="1256">
                  <c:v>55.304980871618149</c:v>
                </c:pt>
                <c:pt idx="1257">
                  <c:v>55.297707158243028</c:v>
                </c:pt>
                <c:pt idx="1258">
                  <c:v>55.134155573679081</c:v>
                </c:pt>
                <c:pt idx="1259">
                  <c:v>55.609050615058429</c:v>
                </c:pt>
                <c:pt idx="1260">
                  <c:v>55.329119616494786</c:v>
                </c:pt>
                <c:pt idx="1261">
                  <c:v>55.416939008860446</c:v>
                </c:pt>
                <c:pt idx="1262">
                  <c:v>55.369018073683947</c:v>
                </c:pt>
                <c:pt idx="1263">
                  <c:v>55.251390718663949</c:v>
                </c:pt>
                <c:pt idx="1264">
                  <c:v>55.383315912229975</c:v>
                </c:pt>
                <c:pt idx="1265">
                  <c:v>55.353650571406597</c:v>
                </c:pt>
                <c:pt idx="1266">
                  <c:v>55.285049470752135</c:v>
                </c:pt>
                <c:pt idx="1267">
                  <c:v>55.487394193316184</c:v>
                </c:pt>
                <c:pt idx="1268">
                  <c:v>55.250107122186186</c:v>
                </c:pt>
                <c:pt idx="1269">
                  <c:v>55.455660835944762</c:v>
                </c:pt>
                <c:pt idx="1270">
                  <c:v>55.427528679803295</c:v>
                </c:pt>
                <c:pt idx="1271">
                  <c:v>57.161917109702202</c:v>
                </c:pt>
                <c:pt idx="1272">
                  <c:v>55.86494983511863</c:v>
                </c:pt>
                <c:pt idx="1273">
                  <c:v>55.544870791161671</c:v>
                </c:pt>
                <c:pt idx="1274">
                  <c:v>55.328513473713514</c:v>
                </c:pt>
                <c:pt idx="1275">
                  <c:v>55.828688234616891</c:v>
                </c:pt>
                <c:pt idx="1276">
                  <c:v>54.876865790767901</c:v>
                </c:pt>
                <c:pt idx="1277">
                  <c:v>55.432092578391654</c:v>
                </c:pt>
                <c:pt idx="1278">
                  <c:v>55.578814786911494</c:v>
                </c:pt>
                <c:pt idx="1279">
                  <c:v>55.224292570796351</c:v>
                </c:pt>
                <c:pt idx="1280">
                  <c:v>55.339103144656654</c:v>
                </c:pt>
                <c:pt idx="1281">
                  <c:v>55.37875201364163</c:v>
                </c:pt>
                <c:pt idx="1282">
                  <c:v>55.368447586360389</c:v>
                </c:pt>
                <c:pt idx="1283">
                  <c:v>55.351190344823713</c:v>
                </c:pt>
                <c:pt idx="1284">
                  <c:v>55.372726241287126</c:v>
                </c:pt>
                <c:pt idx="1285">
                  <c:v>55.330938044838646</c:v>
                </c:pt>
                <c:pt idx="1286">
                  <c:v>55.231138418678874</c:v>
                </c:pt>
                <c:pt idx="1287">
                  <c:v>55.676403774692574</c:v>
                </c:pt>
                <c:pt idx="1288">
                  <c:v>55.600528960663311</c:v>
                </c:pt>
                <c:pt idx="1289">
                  <c:v>55.562876797310594</c:v>
                </c:pt>
                <c:pt idx="1290">
                  <c:v>55.28972033571371</c:v>
                </c:pt>
                <c:pt idx="1291">
                  <c:v>55.241656778706243</c:v>
                </c:pt>
                <c:pt idx="1292">
                  <c:v>55.374295081426801</c:v>
                </c:pt>
                <c:pt idx="1293">
                  <c:v>55.36391934323008</c:v>
                </c:pt>
                <c:pt idx="1294">
                  <c:v>55.23156628417145</c:v>
                </c:pt>
                <c:pt idx="1295">
                  <c:v>55.233955199838853</c:v>
                </c:pt>
                <c:pt idx="1296">
                  <c:v>55.346198580742779</c:v>
                </c:pt>
                <c:pt idx="1297">
                  <c:v>55.595822440244298</c:v>
                </c:pt>
                <c:pt idx="1298">
                  <c:v>55.379750366458055</c:v>
                </c:pt>
                <c:pt idx="1299">
                  <c:v>55.31952829836807</c:v>
                </c:pt>
                <c:pt idx="1300">
                  <c:v>55.287616663708235</c:v>
                </c:pt>
                <c:pt idx="1301">
                  <c:v>55.331651153992858</c:v>
                </c:pt>
                <c:pt idx="1302">
                  <c:v>55.382281903956113</c:v>
                </c:pt>
                <c:pt idx="1303">
                  <c:v>55.268897548404802</c:v>
                </c:pt>
                <c:pt idx="1304">
                  <c:v>55.273889312485743</c:v>
                </c:pt>
                <c:pt idx="1305">
                  <c:v>52.252374514333901</c:v>
                </c:pt>
                <c:pt idx="1306">
                  <c:v>55.264191027985788</c:v>
                </c:pt>
                <c:pt idx="1307">
                  <c:v>55.321525004000314</c:v>
                </c:pt>
                <c:pt idx="1308">
                  <c:v>55.356503008024021</c:v>
                </c:pt>
                <c:pt idx="1309">
                  <c:v>55.277454858257663</c:v>
                </c:pt>
                <c:pt idx="1310">
                  <c:v>55.31414432425229</c:v>
                </c:pt>
                <c:pt idx="1311">
                  <c:v>55.195340339127469</c:v>
                </c:pt>
                <c:pt idx="1312">
                  <c:v>55.312718105943269</c:v>
                </c:pt>
                <c:pt idx="1313">
                  <c:v>55.242013333283651</c:v>
                </c:pt>
                <c:pt idx="1314">
                  <c:v>55.281769168641837</c:v>
                </c:pt>
                <c:pt idx="1315">
                  <c:v>55.247504273772648</c:v>
                </c:pt>
                <c:pt idx="1316">
                  <c:v>55.309330837460045</c:v>
                </c:pt>
                <c:pt idx="1317">
                  <c:v>55.331793775823826</c:v>
                </c:pt>
                <c:pt idx="1318">
                  <c:v>54.705256072758864</c:v>
                </c:pt>
                <c:pt idx="1319">
                  <c:v>55.315534887103254</c:v>
                </c:pt>
                <c:pt idx="1320">
                  <c:v>55.245257979936213</c:v>
                </c:pt>
                <c:pt idx="1321">
                  <c:v>55.323557365090316</c:v>
                </c:pt>
                <c:pt idx="1322">
                  <c:v>55.358178814536899</c:v>
                </c:pt>
                <c:pt idx="1323">
                  <c:v>55.341812959443423</c:v>
                </c:pt>
                <c:pt idx="1324">
                  <c:v>55.360318142000111</c:v>
                </c:pt>
                <c:pt idx="1325">
                  <c:v>55.401143641090208</c:v>
                </c:pt>
                <c:pt idx="1326">
                  <c:v>55.244972736274285</c:v>
                </c:pt>
                <c:pt idx="1327">
                  <c:v>55.31414432425229</c:v>
                </c:pt>
                <c:pt idx="1328">
                  <c:v>55.437654829796124</c:v>
                </c:pt>
                <c:pt idx="1329">
                  <c:v>55.34220516947827</c:v>
                </c:pt>
                <c:pt idx="1330">
                  <c:v>55.249964500355233</c:v>
                </c:pt>
                <c:pt idx="1331">
                  <c:v>55.208996379434474</c:v>
                </c:pt>
                <c:pt idx="1332">
                  <c:v>55.286047823568268</c:v>
                </c:pt>
                <c:pt idx="1333">
                  <c:v>55.298705511059154</c:v>
                </c:pt>
                <c:pt idx="1334">
                  <c:v>55.343239177752132</c:v>
                </c:pt>
                <c:pt idx="1335">
                  <c:v>55.293892024266924</c:v>
                </c:pt>
                <c:pt idx="1336">
                  <c:v>55.361780015766861</c:v>
                </c:pt>
                <c:pt idx="1337">
                  <c:v>55.322559012274183</c:v>
                </c:pt>
                <c:pt idx="1338">
                  <c:v>55.292858015993062</c:v>
                </c:pt>
                <c:pt idx="1339">
                  <c:v>55.335537598884443</c:v>
                </c:pt>
                <c:pt idx="1340">
                  <c:v>55.24764689560331</c:v>
                </c:pt>
                <c:pt idx="1341">
                  <c:v>55.398398170845702</c:v>
                </c:pt>
                <c:pt idx="1342">
                  <c:v>55.351618210316296</c:v>
                </c:pt>
                <c:pt idx="1343">
                  <c:v>55.364454175095887</c:v>
                </c:pt>
                <c:pt idx="1344">
                  <c:v>55.21413076534607</c:v>
                </c:pt>
                <c:pt idx="1345">
                  <c:v>55.35946241101496</c:v>
                </c:pt>
                <c:pt idx="1346">
                  <c:v>55.270466388544477</c:v>
                </c:pt>
                <c:pt idx="1347">
                  <c:v>55.305587014399123</c:v>
                </c:pt>
                <c:pt idx="1348">
                  <c:v>55.276242572695388</c:v>
                </c:pt>
                <c:pt idx="1349">
                  <c:v>55.313431215097779</c:v>
                </c:pt>
                <c:pt idx="1350">
                  <c:v>55.276920026391863</c:v>
                </c:pt>
                <c:pt idx="1351">
                  <c:v>55.354042781441436</c:v>
                </c:pt>
                <c:pt idx="1352">
                  <c:v>55.358214469994635</c:v>
                </c:pt>
                <c:pt idx="1353">
                  <c:v>55.343952286906642</c:v>
                </c:pt>
                <c:pt idx="1354">
                  <c:v>55.275600774456379</c:v>
                </c:pt>
                <c:pt idx="1355">
                  <c:v>55.243403896134623</c:v>
                </c:pt>
                <c:pt idx="1356">
                  <c:v>55.370052081957795</c:v>
                </c:pt>
                <c:pt idx="1357">
                  <c:v>55.220334814989577</c:v>
                </c:pt>
                <c:pt idx="1358">
                  <c:v>55.402997724891797</c:v>
                </c:pt>
                <c:pt idx="1359">
                  <c:v>55.246969441906849</c:v>
                </c:pt>
                <c:pt idx="1360">
                  <c:v>55.263335297000317</c:v>
                </c:pt>
                <c:pt idx="1361">
                  <c:v>55.342526068597628</c:v>
                </c:pt>
                <c:pt idx="1362">
                  <c:v>55.232386359699177</c:v>
                </c:pt>
                <c:pt idx="1363">
                  <c:v>55.313859080590376</c:v>
                </c:pt>
                <c:pt idx="1364">
                  <c:v>55.382567147617735</c:v>
                </c:pt>
                <c:pt idx="1365">
                  <c:v>55.313145971435851</c:v>
                </c:pt>
                <c:pt idx="1366">
                  <c:v>55.27346144699316</c:v>
                </c:pt>
                <c:pt idx="1367">
                  <c:v>55.32840650734029</c:v>
                </c:pt>
                <c:pt idx="1368">
                  <c:v>55.263620540662252</c:v>
                </c:pt>
                <c:pt idx="1369">
                  <c:v>55.391267079301556</c:v>
                </c:pt>
                <c:pt idx="1370">
                  <c:v>55.419149647239138</c:v>
                </c:pt>
                <c:pt idx="1371">
                  <c:v>55.2795228748057</c:v>
                </c:pt>
                <c:pt idx="1372">
                  <c:v>55.36730661171331</c:v>
                </c:pt>
                <c:pt idx="1373">
                  <c:v>55.375043846038743</c:v>
                </c:pt>
                <c:pt idx="1374">
                  <c:v>55.31710372724293</c:v>
                </c:pt>
                <c:pt idx="1375">
                  <c:v>55.231423662340497</c:v>
                </c:pt>
                <c:pt idx="1376">
                  <c:v>55.338069136382501</c:v>
                </c:pt>
                <c:pt idx="1377">
                  <c:v>55.300310006656574</c:v>
                </c:pt>
                <c:pt idx="1378">
                  <c:v>55.409237429992736</c:v>
                </c:pt>
                <c:pt idx="1379">
                  <c:v>55.373902871391657</c:v>
                </c:pt>
                <c:pt idx="1380">
                  <c:v>55.387024079832869</c:v>
                </c:pt>
                <c:pt idx="1381">
                  <c:v>55.320098785691599</c:v>
                </c:pt>
                <c:pt idx="1382">
                  <c:v>55.24953663486265</c:v>
                </c:pt>
                <c:pt idx="1383">
                  <c:v>55.254243155281657</c:v>
                </c:pt>
                <c:pt idx="1384">
                  <c:v>56.023937521094538</c:v>
                </c:pt>
                <c:pt idx="1385">
                  <c:v>55.222688075198946</c:v>
                </c:pt>
                <c:pt idx="1386">
                  <c:v>55.370016426500065</c:v>
                </c:pt>
                <c:pt idx="1387">
                  <c:v>56.128087113095916</c:v>
                </c:pt>
                <c:pt idx="1388">
                  <c:v>55.332649506808977</c:v>
                </c:pt>
                <c:pt idx="1389">
                  <c:v>55.356645629854974</c:v>
                </c:pt>
                <c:pt idx="1390">
                  <c:v>55.279594185720882</c:v>
                </c:pt>
                <c:pt idx="1391">
                  <c:v>55.369053729141676</c:v>
                </c:pt>
                <c:pt idx="1392">
                  <c:v>55.311149265803607</c:v>
                </c:pt>
                <c:pt idx="1393">
                  <c:v>55.302164090458163</c:v>
                </c:pt>
                <c:pt idx="1394">
                  <c:v>55.370159048331026</c:v>
                </c:pt>
                <c:pt idx="1395">
                  <c:v>55.409522673654664</c:v>
                </c:pt>
                <c:pt idx="1396">
                  <c:v>55.235524039978529</c:v>
                </c:pt>
                <c:pt idx="1397">
                  <c:v>55.286333067230181</c:v>
                </c:pt>
                <c:pt idx="1398">
                  <c:v>59.747365659932221</c:v>
                </c:pt>
                <c:pt idx="1399">
                  <c:v>55.36245746946333</c:v>
                </c:pt>
                <c:pt idx="1400">
                  <c:v>55.244509215323973</c:v>
                </c:pt>
                <c:pt idx="1401">
                  <c:v>55.301415325845909</c:v>
                </c:pt>
                <c:pt idx="1402">
                  <c:v>55.24483011444363</c:v>
                </c:pt>
                <c:pt idx="1403">
                  <c:v>56.34444443054408</c:v>
                </c:pt>
                <c:pt idx="1404">
                  <c:v>55.148952588632888</c:v>
                </c:pt>
                <c:pt idx="1405">
                  <c:v>55.243546517965576</c:v>
                </c:pt>
                <c:pt idx="1406">
                  <c:v>55.381711416632569</c:v>
                </c:pt>
                <c:pt idx="1407">
                  <c:v>55.285013815294406</c:v>
                </c:pt>
                <c:pt idx="1408">
                  <c:v>55.396044910636043</c:v>
                </c:pt>
                <c:pt idx="1409">
                  <c:v>55.347375210847602</c:v>
                </c:pt>
                <c:pt idx="1410">
                  <c:v>55.37033732561973</c:v>
                </c:pt>
                <c:pt idx="1411">
                  <c:v>55.201437422397746</c:v>
                </c:pt>
                <c:pt idx="1412">
                  <c:v>55.296566183595935</c:v>
                </c:pt>
                <c:pt idx="1413">
                  <c:v>55.225683133647614</c:v>
                </c:pt>
                <c:pt idx="1414">
                  <c:v>55.324127852413859</c:v>
                </c:pt>
                <c:pt idx="1415">
                  <c:v>55.373154106779708</c:v>
                </c:pt>
                <c:pt idx="1416">
                  <c:v>55.269361069355128</c:v>
                </c:pt>
                <c:pt idx="1417">
                  <c:v>55.339637976522468</c:v>
                </c:pt>
                <c:pt idx="1418">
                  <c:v>55.216983201963799</c:v>
                </c:pt>
                <c:pt idx="1419">
                  <c:v>55.383743777722557</c:v>
                </c:pt>
                <c:pt idx="1420">
                  <c:v>55.270466388544477</c:v>
                </c:pt>
                <c:pt idx="1421">
                  <c:v>55.313966046963586</c:v>
                </c:pt>
                <c:pt idx="1422">
                  <c:v>55.243118652473001</c:v>
                </c:pt>
                <c:pt idx="1423">
                  <c:v>55.393869927715102</c:v>
                </c:pt>
                <c:pt idx="1424">
                  <c:v>55.270787287664135</c:v>
                </c:pt>
                <c:pt idx="1425">
                  <c:v>56.356531630711423</c:v>
                </c:pt>
                <c:pt idx="1426">
                  <c:v>55.377753660825505</c:v>
                </c:pt>
                <c:pt idx="1427">
                  <c:v>55.290148201206293</c:v>
                </c:pt>
                <c:pt idx="1428">
                  <c:v>55.326659389911924</c:v>
                </c:pt>
                <c:pt idx="1429">
                  <c:v>55.20931727855384</c:v>
                </c:pt>
                <c:pt idx="1430">
                  <c:v>55.352188697639832</c:v>
                </c:pt>
                <c:pt idx="1431">
                  <c:v>55.384456886877068</c:v>
                </c:pt>
                <c:pt idx="1432">
                  <c:v>55.701612183301123</c:v>
                </c:pt>
                <c:pt idx="1433">
                  <c:v>55.219586050377323</c:v>
                </c:pt>
                <c:pt idx="1434">
                  <c:v>55.325661037095784</c:v>
                </c:pt>
                <c:pt idx="1435">
                  <c:v>55.456017390522156</c:v>
                </c:pt>
                <c:pt idx="1436">
                  <c:v>55.416118933332719</c:v>
                </c:pt>
                <c:pt idx="1437">
                  <c:v>55.407098102529531</c:v>
                </c:pt>
                <c:pt idx="1438">
                  <c:v>55.410806270132412</c:v>
                </c:pt>
                <c:pt idx="1439">
                  <c:v>55.373296728610363</c:v>
                </c:pt>
                <c:pt idx="1440">
                  <c:v>55.388129399022205</c:v>
                </c:pt>
                <c:pt idx="1441">
                  <c:v>55.333861792371543</c:v>
                </c:pt>
                <c:pt idx="1442">
                  <c:v>55.32017009660678</c:v>
                </c:pt>
                <c:pt idx="1443">
                  <c:v>55.214843874500581</c:v>
                </c:pt>
                <c:pt idx="1444">
                  <c:v>55.179045794949154</c:v>
                </c:pt>
                <c:pt idx="1445">
                  <c:v>55.29203794046532</c:v>
                </c:pt>
                <c:pt idx="1446">
                  <c:v>55.338247413671198</c:v>
                </c:pt>
                <c:pt idx="1447">
                  <c:v>55.326445457165775</c:v>
                </c:pt>
                <c:pt idx="1448">
                  <c:v>53.909461911894823</c:v>
                </c:pt>
                <c:pt idx="1449">
                  <c:v>55.403568212215355</c:v>
                </c:pt>
                <c:pt idx="1450">
                  <c:v>55.292180562296288</c:v>
                </c:pt>
                <c:pt idx="1451">
                  <c:v>55.312539828654884</c:v>
                </c:pt>
                <c:pt idx="1452">
                  <c:v>55.384456886877068</c:v>
                </c:pt>
                <c:pt idx="1453">
                  <c:v>55.252139483276174</c:v>
                </c:pt>
                <c:pt idx="1454">
                  <c:v>55.208318925737707</c:v>
                </c:pt>
                <c:pt idx="1455">
                  <c:v>55.283480630612466</c:v>
                </c:pt>
                <c:pt idx="1456">
                  <c:v>55.217553689287335</c:v>
                </c:pt>
                <c:pt idx="1457">
                  <c:v>55.288008873743074</c:v>
                </c:pt>
                <c:pt idx="1458">
                  <c:v>55.26094638133322</c:v>
                </c:pt>
                <c:pt idx="1459">
                  <c:v>55.450062929082833</c:v>
                </c:pt>
                <c:pt idx="1460">
                  <c:v>55.355326377919489</c:v>
                </c:pt>
                <c:pt idx="1461">
                  <c:v>55.515205450338279</c:v>
                </c:pt>
                <c:pt idx="1462">
                  <c:v>55.300167384825613</c:v>
                </c:pt>
                <c:pt idx="1463">
                  <c:v>55.360318142000111</c:v>
                </c:pt>
                <c:pt idx="1464">
                  <c:v>55.36317057861784</c:v>
                </c:pt>
                <c:pt idx="1465">
                  <c:v>55.208425892110931</c:v>
                </c:pt>
                <c:pt idx="1466">
                  <c:v>55.391552322963484</c:v>
                </c:pt>
                <c:pt idx="1467">
                  <c:v>55.33985190926861</c:v>
                </c:pt>
                <c:pt idx="1468">
                  <c:v>55.183930592656878</c:v>
                </c:pt>
                <c:pt idx="1469">
                  <c:v>55.215592639112529</c:v>
                </c:pt>
                <c:pt idx="1470">
                  <c:v>55.405244018727942</c:v>
                </c:pt>
                <c:pt idx="1471">
                  <c:v>55.344237530568265</c:v>
                </c:pt>
                <c:pt idx="1472">
                  <c:v>55.446212139648985</c:v>
                </c:pt>
                <c:pt idx="1473">
                  <c:v>55.251497685037158</c:v>
                </c:pt>
                <c:pt idx="1474">
                  <c:v>55.420219310970744</c:v>
                </c:pt>
                <c:pt idx="1475">
                  <c:v>55.281733513184093</c:v>
                </c:pt>
                <c:pt idx="1476">
                  <c:v>55.64231715711179</c:v>
                </c:pt>
                <c:pt idx="1477">
                  <c:v>55.296887082715301</c:v>
                </c:pt>
                <c:pt idx="1478">
                  <c:v>55.330403212972847</c:v>
                </c:pt>
                <c:pt idx="1479">
                  <c:v>55.395260490566365</c:v>
                </c:pt>
                <c:pt idx="1480">
                  <c:v>55.266651254568366</c:v>
                </c:pt>
                <c:pt idx="1481">
                  <c:v>55.287331420046321</c:v>
                </c:pt>
                <c:pt idx="1482">
                  <c:v>55.320811894845818</c:v>
                </c:pt>
                <c:pt idx="1483">
                  <c:v>55.351047722993044</c:v>
                </c:pt>
                <c:pt idx="1484">
                  <c:v>55.35660997439723</c:v>
                </c:pt>
                <c:pt idx="1485">
                  <c:v>55.33578718708862</c:v>
                </c:pt>
                <c:pt idx="1486">
                  <c:v>55.300595250318487</c:v>
                </c:pt>
                <c:pt idx="1487">
                  <c:v>55.289862957544372</c:v>
                </c:pt>
                <c:pt idx="1488">
                  <c:v>55.281626546811182</c:v>
                </c:pt>
                <c:pt idx="1489">
                  <c:v>55.243546517965576</c:v>
                </c:pt>
                <c:pt idx="1490">
                  <c:v>55.253209147007794</c:v>
                </c:pt>
                <c:pt idx="1491">
                  <c:v>55.384706475080954</c:v>
                </c:pt>
                <c:pt idx="1492">
                  <c:v>55.31842297917872</c:v>
                </c:pt>
                <c:pt idx="1493">
                  <c:v>55.269753279390272</c:v>
                </c:pt>
                <c:pt idx="1494">
                  <c:v>55.248645248419436</c:v>
                </c:pt>
                <c:pt idx="1495">
                  <c:v>55.369588561007482</c:v>
                </c:pt>
                <c:pt idx="1496">
                  <c:v>55.377931938114209</c:v>
                </c:pt>
                <c:pt idx="1497">
                  <c:v>55.254243155281657</c:v>
                </c:pt>
                <c:pt idx="1498">
                  <c:v>55.451453491933812</c:v>
                </c:pt>
                <c:pt idx="1499">
                  <c:v>55.409736606400806</c:v>
                </c:pt>
                <c:pt idx="1500">
                  <c:v>55.309116904713619</c:v>
                </c:pt>
                <c:pt idx="1501">
                  <c:v>55.23345602343079</c:v>
                </c:pt>
                <c:pt idx="1502">
                  <c:v>55.316247996257765</c:v>
                </c:pt>
                <c:pt idx="1503">
                  <c:v>55.344772362434064</c:v>
                </c:pt>
                <c:pt idx="1504">
                  <c:v>55.25606158362551</c:v>
                </c:pt>
                <c:pt idx="1505">
                  <c:v>55.286760932722778</c:v>
                </c:pt>
                <c:pt idx="1506">
                  <c:v>55.406848514325652</c:v>
                </c:pt>
                <c:pt idx="1507">
                  <c:v>55.334967111560893</c:v>
                </c:pt>
                <c:pt idx="1508">
                  <c:v>55.3122902404507</c:v>
                </c:pt>
                <c:pt idx="1509">
                  <c:v>55.397257196198616</c:v>
                </c:pt>
                <c:pt idx="1510">
                  <c:v>55.293571125147558</c:v>
                </c:pt>
                <c:pt idx="1511">
                  <c:v>55.332827784097674</c:v>
                </c:pt>
                <c:pt idx="1512">
                  <c:v>55.319136088332925</c:v>
                </c:pt>
                <c:pt idx="1513">
                  <c:v>55.497841242428379</c:v>
                </c:pt>
                <c:pt idx="1514">
                  <c:v>55.336250708038946</c:v>
                </c:pt>
                <c:pt idx="1515">
                  <c:v>55.22201062150247</c:v>
                </c:pt>
                <c:pt idx="1516">
                  <c:v>55.286725277265035</c:v>
                </c:pt>
                <c:pt idx="1517">
                  <c:v>55.358499713656563</c:v>
                </c:pt>
                <c:pt idx="1518">
                  <c:v>55.273318825162193</c:v>
                </c:pt>
                <c:pt idx="1519">
                  <c:v>55.228535570265329</c:v>
                </c:pt>
                <c:pt idx="1520">
                  <c:v>55.347375210847602</c:v>
                </c:pt>
                <c:pt idx="1521">
                  <c:v>55.315677508934222</c:v>
                </c:pt>
                <c:pt idx="1522">
                  <c:v>55.31710372724293</c:v>
                </c:pt>
                <c:pt idx="1523">
                  <c:v>55.694231503552807</c:v>
                </c:pt>
                <c:pt idx="1524">
                  <c:v>55.388878163634459</c:v>
                </c:pt>
                <c:pt idx="1525">
                  <c:v>55.326231524419342</c:v>
                </c:pt>
                <c:pt idx="1526">
                  <c:v>55.309865669325845</c:v>
                </c:pt>
                <c:pt idx="1527">
                  <c:v>55.251640306868119</c:v>
                </c:pt>
                <c:pt idx="1528">
                  <c:v>54.971281442811602</c:v>
                </c:pt>
                <c:pt idx="1529">
                  <c:v>55.302128435000419</c:v>
                </c:pt>
                <c:pt idx="1530">
                  <c:v>55.205466489119992</c:v>
                </c:pt>
                <c:pt idx="1531">
                  <c:v>55.388592919972531</c:v>
                </c:pt>
                <c:pt idx="1532">
                  <c:v>52.708122574917525</c:v>
                </c:pt>
                <c:pt idx="1533">
                  <c:v>55.268612304743179</c:v>
                </c:pt>
                <c:pt idx="1534">
                  <c:v>55.360603385662039</c:v>
                </c:pt>
                <c:pt idx="1535">
                  <c:v>55.315998408053581</c:v>
                </c:pt>
                <c:pt idx="1536">
                  <c:v>55.359212822810775</c:v>
                </c:pt>
                <c:pt idx="1537">
                  <c:v>55.234418720789179</c:v>
                </c:pt>
                <c:pt idx="1538">
                  <c:v>55.396258843382498</c:v>
                </c:pt>
                <c:pt idx="1539">
                  <c:v>55.227287629245033</c:v>
                </c:pt>
                <c:pt idx="1540">
                  <c:v>55.314857433406495</c:v>
                </c:pt>
                <c:pt idx="1541">
                  <c:v>55.258343532919696</c:v>
                </c:pt>
                <c:pt idx="1542">
                  <c:v>55.323699986921277</c:v>
                </c:pt>
                <c:pt idx="1543">
                  <c:v>55.351903453978217</c:v>
                </c:pt>
                <c:pt idx="1544">
                  <c:v>55.305587014399123</c:v>
                </c:pt>
                <c:pt idx="1545">
                  <c:v>55.298848132890122</c:v>
                </c:pt>
                <c:pt idx="1546">
                  <c:v>55.168206535802128</c:v>
                </c:pt>
                <c:pt idx="1547">
                  <c:v>55.260054994890027</c:v>
                </c:pt>
                <c:pt idx="1548">
                  <c:v>55.339673631979906</c:v>
                </c:pt>
                <c:pt idx="1549">
                  <c:v>55.073363018265553</c:v>
                </c:pt>
                <c:pt idx="1550">
                  <c:v>55.343346144125356</c:v>
                </c:pt>
                <c:pt idx="1551">
                  <c:v>55.352759184963382</c:v>
                </c:pt>
                <c:pt idx="1552">
                  <c:v>55.350655512957914</c:v>
                </c:pt>
                <c:pt idx="1553">
                  <c:v>55.248395660215564</c:v>
                </c:pt>
                <c:pt idx="1554">
                  <c:v>55.476269690507223</c:v>
                </c:pt>
                <c:pt idx="1555">
                  <c:v>55.268362716539002</c:v>
                </c:pt>
                <c:pt idx="1556">
                  <c:v>55.36317057861784</c:v>
                </c:pt>
                <c:pt idx="1557">
                  <c:v>55.314286946082944</c:v>
                </c:pt>
                <c:pt idx="1558">
                  <c:v>55.360032898338488</c:v>
                </c:pt>
                <c:pt idx="1559">
                  <c:v>55.385704827897378</c:v>
                </c:pt>
                <c:pt idx="1560">
                  <c:v>55.357608327213356</c:v>
                </c:pt>
                <c:pt idx="1561">
                  <c:v>55.366664813474578</c:v>
                </c:pt>
                <c:pt idx="1562">
                  <c:v>55.213310689818648</c:v>
                </c:pt>
                <c:pt idx="1563">
                  <c:v>55.300024762994944</c:v>
                </c:pt>
                <c:pt idx="1564">
                  <c:v>55.390019138281552</c:v>
                </c:pt>
                <c:pt idx="1565">
                  <c:v>55.420789798294294</c:v>
                </c:pt>
                <c:pt idx="1566">
                  <c:v>55.361316494816549</c:v>
                </c:pt>
                <c:pt idx="1567">
                  <c:v>55.362493124921073</c:v>
                </c:pt>
                <c:pt idx="1568">
                  <c:v>55.227145007414066</c:v>
                </c:pt>
                <c:pt idx="1569">
                  <c:v>55.352046075809177</c:v>
                </c:pt>
                <c:pt idx="1570">
                  <c:v>55.40713375798726</c:v>
                </c:pt>
                <c:pt idx="1571">
                  <c:v>55.388878163634459</c:v>
                </c:pt>
                <c:pt idx="1572">
                  <c:v>55.376149165228085</c:v>
                </c:pt>
                <c:pt idx="1573">
                  <c:v>55.355041134257554</c:v>
                </c:pt>
                <c:pt idx="1574">
                  <c:v>55.351796487604993</c:v>
                </c:pt>
                <c:pt idx="1575">
                  <c:v>54.120720498888836</c:v>
                </c:pt>
                <c:pt idx="1576">
                  <c:v>55.335929808919289</c:v>
                </c:pt>
                <c:pt idx="1577">
                  <c:v>55.458727205308925</c:v>
                </c:pt>
                <c:pt idx="1578">
                  <c:v>55.329690103818344</c:v>
                </c:pt>
                <c:pt idx="1579">
                  <c:v>55.365737771573635</c:v>
                </c:pt>
                <c:pt idx="1580">
                  <c:v>55.302128435000419</c:v>
                </c:pt>
                <c:pt idx="1581">
                  <c:v>55.295175620744971</c:v>
                </c:pt>
                <c:pt idx="1582">
                  <c:v>55.369196350972643</c:v>
                </c:pt>
                <c:pt idx="1583">
                  <c:v>55.380855685647106</c:v>
                </c:pt>
                <c:pt idx="1584">
                  <c:v>55.162644284397651</c:v>
                </c:pt>
                <c:pt idx="1585">
                  <c:v>55.277882723750551</c:v>
                </c:pt>
                <c:pt idx="1586">
                  <c:v>55.32198852495064</c:v>
                </c:pt>
                <c:pt idx="1587">
                  <c:v>55.318672567382599</c:v>
                </c:pt>
                <c:pt idx="1588">
                  <c:v>55.336642918073785</c:v>
                </c:pt>
                <c:pt idx="1589">
                  <c:v>55.39187322208285</c:v>
                </c:pt>
                <c:pt idx="1590">
                  <c:v>55.517059534139577</c:v>
                </c:pt>
                <c:pt idx="1591">
                  <c:v>55.819489126525013</c:v>
                </c:pt>
                <c:pt idx="1592">
                  <c:v>55.514634963014736</c:v>
                </c:pt>
                <c:pt idx="1593">
                  <c:v>55.494560940318074</c:v>
                </c:pt>
                <c:pt idx="1594">
                  <c:v>55.356075142531424</c:v>
                </c:pt>
                <c:pt idx="1595">
                  <c:v>55.248110416553637</c:v>
                </c:pt>
                <c:pt idx="1596">
                  <c:v>55.302556300493016</c:v>
                </c:pt>
                <c:pt idx="1597">
                  <c:v>55.260054994890027</c:v>
                </c:pt>
                <c:pt idx="1598">
                  <c:v>56.107977434941809</c:v>
                </c:pt>
                <c:pt idx="1599">
                  <c:v>55.349051017360495</c:v>
                </c:pt>
                <c:pt idx="1600">
                  <c:v>55.481831941911715</c:v>
                </c:pt>
                <c:pt idx="1601">
                  <c:v>55.297992401904651</c:v>
                </c:pt>
                <c:pt idx="1602">
                  <c:v>55.28419373976697</c:v>
                </c:pt>
                <c:pt idx="1603">
                  <c:v>55.384029021384492</c:v>
                </c:pt>
                <c:pt idx="1604">
                  <c:v>55.424497965897174</c:v>
                </c:pt>
                <c:pt idx="1605">
                  <c:v>55.363634099568159</c:v>
                </c:pt>
                <c:pt idx="1606">
                  <c:v>55.288579361066624</c:v>
                </c:pt>
                <c:pt idx="1607">
                  <c:v>55.449492441759297</c:v>
                </c:pt>
                <c:pt idx="1608">
                  <c:v>55.336642918073785</c:v>
                </c:pt>
                <c:pt idx="1609">
                  <c:v>55.365060317877173</c:v>
                </c:pt>
                <c:pt idx="1610">
                  <c:v>55.340636329338601</c:v>
                </c:pt>
                <c:pt idx="1611">
                  <c:v>55.388557264514802</c:v>
                </c:pt>
                <c:pt idx="1612">
                  <c:v>55.346483824404693</c:v>
                </c:pt>
                <c:pt idx="1613">
                  <c:v>55.240123594024318</c:v>
                </c:pt>
                <c:pt idx="1614">
                  <c:v>55.350940756619842</c:v>
                </c:pt>
                <c:pt idx="1615">
                  <c:v>55.355326377919489</c:v>
                </c:pt>
                <c:pt idx="1616">
                  <c:v>55.233562989803708</c:v>
                </c:pt>
                <c:pt idx="1617">
                  <c:v>55.275065942590579</c:v>
                </c:pt>
                <c:pt idx="1618">
                  <c:v>55.275351186252195</c:v>
                </c:pt>
                <c:pt idx="1619">
                  <c:v>55.317139382700667</c:v>
                </c:pt>
                <c:pt idx="1620">
                  <c:v>55.297457570038844</c:v>
                </c:pt>
                <c:pt idx="1621">
                  <c:v>55.694944612707303</c:v>
                </c:pt>
                <c:pt idx="1622">
                  <c:v>55.30569398077234</c:v>
                </c:pt>
                <c:pt idx="1623">
                  <c:v>55.36859020819135</c:v>
                </c:pt>
                <c:pt idx="1624">
                  <c:v>55.402106338448604</c:v>
                </c:pt>
                <c:pt idx="1625">
                  <c:v>55.378573736353218</c:v>
                </c:pt>
                <c:pt idx="1626">
                  <c:v>55.340814606626985</c:v>
                </c:pt>
                <c:pt idx="1627">
                  <c:v>55.427956545296183</c:v>
                </c:pt>
                <c:pt idx="1628">
                  <c:v>55.362350503090404</c:v>
                </c:pt>
                <c:pt idx="1629">
                  <c:v>55.285869546279869</c:v>
                </c:pt>
                <c:pt idx="1630">
                  <c:v>55.380713063816451</c:v>
                </c:pt>
                <c:pt idx="1631">
                  <c:v>55.472561522904343</c:v>
                </c:pt>
                <c:pt idx="1632">
                  <c:v>55.319849197487429</c:v>
                </c:pt>
                <c:pt idx="1633">
                  <c:v>57.893281858465599</c:v>
                </c:pt>
                <c:pt idx="1634">
                  <c:v>55.390553970147351</c:v>
                </c:pt>
                <c:pt idx="1635">
                  <c:v>55.370586913823608</c:v>
                </c:pt>
                <c:pt idx="1636">
                  <c:v>55.369588561007482</c:v>
                </c:pt>
                <c:pt idx="1637">
                  <c:v>55.267756573757723</c:v>
                </c:pt>
                <c:pt idx="1638">
                  <c:v>55.361780015766861</c:v>
                </c:pt>
                <c:pt idx="1639">
                  <c:v>55.017063050524889</c:v>
                </c:pt>
                <c:pt idx="1640">
                  <c:v>55.329511826529625</c:v>
                </c:pt>
                <c:pt idx="1641">
                  <c:v>55.240373182228502</c:v>
                </c:pt>
                <c:pt idx="1642">
                  <c:v>55.354363680560787</c:v>
                </c:pt>
                <c:pt idx="1643">
                  <c:v>55.392015843913811</c:v>
                </c:pt>
                <c:pt idx="1644">
                  <c:v>55.343274833209875</c:v>
                </c:pt>
                <c:pt idx="1645">
                  <c:v>55.32972575927608</c:v>
                </c:pt>
                <c:pt idx="1646">
                  <c:v>55.390696591978013</c:v>
                </c:pt>
                <c:pt idx="1647">
                  <c:v>55.373332384068107</c:v>
                </c:pt>
                <c:pt idx="1648">
                  <c:v>55.308546417390069</c:v>
                </c:pt>
                <c:pt idx="1649">
                  <c:v>55.263050053338695</c:v>
                </c:pt>
                <c:pt idx="1650">
                  <c:v>55.404994430524049</c:v>
                </c:pt>
                <c:pt idx="1651">
                  <c:v>55.378609391810976</c:v>
                </c:pt>
                <c:pt idx="1652">
                  <c:v>55.227858116568562</c:v>
                </c:pt>
                <c:pt idx="1653">
                  <c:v>55.383565500433861</c:v>
                </c:pt>
                <c:pt idx="1654">
                  <c:v>55.351083378450497</c:v>
                </c:pt>
                <c:pt idx="1655">
                  <c:v>55.287901907369857</c:v>
                </c:pt>
                <c:pt idx="1656">
                  <c:v>55.264904137139993</c:v>
                </c:pt>
                <c:pt idx="1657">
                  <c:v>55.045123895750862</c:v>
                </c:pt>
                <c:pt idx="1658">
                  <c:v>55.32986838110704</c:v>
                </c:pt>
                <c:pt idx="1659">
                  <c:v>55.328513473713514</c:v>
                </c:pt>
                <c:pt idx="1660">
                  <c:v>55.306727989046216</c:v>
                </c:pt>
                <c:pt idx="1661">
                  <c:v>55.409558329112116</c:v>
                </c:pt>
                <c:pt idx="1662">
                  <c:v>55.384706475080954</c:v>
                </c:pt>
                <c:pt idx="1663">
                  <c:v>55.432805687546157</c:v>
                </c:pt>
                <c:pt idx="1664">
                  <c:v>55.295603486237553</c:v>
                </c:pt>
                <c:pt idx="1665">
                  <c:v>55.374295081426801</c:v>
                </c:pt>
                <c:pt idx="1666">
                  <c:v>55.296031351730136</c:v>
                </c:pt>
                <c:pt idx="1667">
                  <c:v>55.273211858788976</c:v>
                </c:pt>
                <c:pt idx="1668">
                  <c:v>55.297707158243028</c:v>
                </c:pt>
                <c:pt idx="1669">
                  <c:v>55.477268043323647</c:v>
                </c:pt>
                <c:pt idx="1670">
                  <c:v>55.262479566015166</c:v>
                </c:pt>
                <c:pt idx="1671">
                  <c:v>55.318102080059063</c:v>
                </c:pt>
                <c:pt idx="1672">
                  <c:v>55.322523356816454</c:v>
                </c:pt>
                <c:pt idx="1673">
                  <c:v>55.24868090387718</c:v>
                </c:pt>
                <c:pt idx="1674">
                  <c:v>55.42610246149458</c:v>
                </c:pt>
                <c:pt idx="1675">
                  <c:v>55.546617908590044</c:v>
                </c:pt>
                <c:pt idx="1676">
                  <c:v>55.301985813169459</c:v>
                </c:pt>
                <c:pt idx="1677">
                  <c:v>55.37985733283098</c:v>
                </c:pt>
                <c:pt idx="1678">
                  <c:v>55.408239077176624</c:v>
                </c:pt>
                <c:pt idx="1679">
                  <c:v>55.263370952458075</c:v>
                </c:pt>
                <c:pt idx="1680">
                  <c:v>55.424070100404592</c:v>
                </c:pt>
                <c:pt idx="1681">
                  <c:v>55.369624216465226</c:v>
                </c:pt>
                <c:pt idx="1682">
                  <c:v>54.233926577151436</c:v>
                </c:pt>
                <c:pt idx="1683">
                  <c:v>55.198727607610977</c:v>
                </c:pt>
                <c:pt idx="1684">
                  <c:v>55.281163025860558</c:v>
                </c:pt>
                <c:pt idx="1685">
                  <c:v>55.381568794801602</c:v>
                </c:pt>
                <c:pt idx="1686">
                  <c:v>55.382460181244824</c:v>
                </c:pt>
                <c:pt idx="1687">
                  <c:v>55.355932520700463</c:v>
                </c:pt>
                <c:pt idx="1688">
                  <c:v>55.38627531522063</c:v>
                </c:pt>
                <c:pt idx="1689">
                  <c:v>55.445784274156402</c:v>
                </c:pt>
                <c:pt idx="1690">
                  <c:v>55.327158566320286</c:v>
                </c:pt>
                <c:pt idx="1691">
                  <c:v>58.631920320603804</c:v>
                </c:pt>
                <c:pt idx="1692">
                  <c:v>55.330795423007686</c:v>
                </c:pt>
                <c:pt idx="1693">
                  <c:v>55.168384813090832</c:v>
                </c:pt>
                <c:pt idx="1694">
                  <c:v>55.34523588338439</c:v>
                </c:pt>
                <c:pt idx="1695">
                  <c:v>55.350049370176627</c:v>
                </c:pt>
                <c:pt idx="1696">
                  <c:v>55.336535951700569</c:v>
                </c:pt>
                <c:pt idx="1697">
                  <c:v>55.24964360123586</c:v>
                </c:pt>
                <c:pt idx="1698">
                  <c:v>55.291574419515008</c:v>
                </c:pt>
                <c:pt idx="1699">
                  <c:v>55.399717422781507</c:v>
                </c:pt>
                <c:pt idx="1700">
                  <c:v>55.394440415038638</c:v>
                </c:pt>
                <c:pt idx="1701">
                  <c:v>55.307868963693309</c:v>
                </c:pt>
                <c:pt idx="1702">
                  <c:v>55.314821777948751</c:v>
                </c:pt>
                <c:pt idx="1703">
                  <c:v>55.388165054479963</c:v>
                </c:pt>
                <c:pt idx="1704">
                  <c:v>55.295425208948856</c:v>
                </c:pt>
                <c:pt idx="1705">
                  <c:v>55.351618210316296</c:v>
                </c:pt>
                <c:pt idx="1706">
                  <c:v>55.271393430445116</c:v>
                </c:pt>
                <c:pt idx="1707">
                  <c:v>55.220299159531848</c:v>
                </c:pt>
                <c:pt idx="1708">
                  <c:v>55.362493124921073</c:v>
                </c:pt>
                <c:pt idx="1709">
                  <c:v>55.022304402809702</c:v>
                </c:pt>
                <c:pt idx="1710">
                  <c:v>55.219158184884755</c:v>
                </c:pt>
                <c:pt idx="1711">
                  <c:v>55.468889010759192</c:v>
                </c:pt>
                <c:pt idx="1712">
                  <c:v>55.367057023509432</c:v>
                </c:pt>
                <c:pt idx="1713">
                  <c:v>55.30626446809589</c:v>
                </c:pt>
                <c:pt idx="1714">
                  <c:v>55.433946662193243</c:v>
                </c:pt>
                <c:pt idx="1715">
                  <c:v>55.420789798294294</c:v>
                </c:pt>
                <c:pt idx="1716">
                  <c:v>55.209566866758017</c:v>
                </c:pt>
                <c:pt idx="1717">
                  <c:v>54.746972958291856</c:v>
                </c:pt>
                <c:pt idx="1718">
                  <c:v>54.407176446215338</c:v>
                </c:pt>
                <c:pt idx="1719">
                  <c:v>55.232956847022429</c:v>
                </c:pt>
                <c:pt idx="1720">
                  <c:v>134.47279035410637</c:v>
                </c:pt>
                <c:pt idx="1721">
                  <c:v>127.2463204606014</c:v>
                </c:pt>
                <c:pt idx="1722">
                  <c:v>126.43490920925552</c:v>
                </c:pt>
                <c:pt idx="1723">
                  <c:v>125.85964405439287</c:v>
                </c:pt>
                <c:pt idx="1724">
                  <c:v>123.83876402170942</c:v>
                </c:pt>
                <c:pt idx="1725">
                  <c:v>121.91736271606638</c:v>
                </c:pt>
                <c:pt idx="1726">
                  <c:v>122.0856564765074</c:v>
                </c:pt>
                <c:pt idx="1727">
                  <c:v>122.48000583889622</c:v>
                </c:pt>
                <c:pt idx="1728">
                  <c:v>121.17305503615077</c:v>
                </c:pt>
                <c:pt idx="1729">
                  <c:v>120.11547850470271</c:v>
                </c:pt>
                <c:pt idx="1730">
                  <c:v>120.28163293768019</c:v>
                </c:pt>
                <c:pt idx="1731">
                  <c:v>120.64920505132106</c:v>
                </c:pt>
                <c:pt idx="1732">
                  <c:v>119.7517928359534</c:v>
                </c:pt>
                <c:pt idx="1733">
                  <c:v>118.92333827581729</c:v>
                </c:pt>
                <c:pt idx="1734">
                  <c:v>119.29697181727042</c:v>
                </c:pt>
                <c:pt idx="1735">
                  <c:v>119.50363085021866</c:v>
                </c:pt>
                <c:pt idx="1736">
                  <c:v>118.51704433509209</c:v>
                </c:pt>
                <c:pt idx="1737">
                  <c:v>117.74899012033437</c:v>
                </c:pt>
                <c:pt idx="1738">
                  <c:v>118.05480698120336</c:v>
                </c:pt>
                <c:pt idx="1739">
                  <c:v>118.03548172311862</c:v>
                </c:pt>
                <c:pt idx="1740">
                  <c:v>117.1406723561648</c:v>
                </c:pt>
                <c:pt idx="1741">
                  <c:v>116.39376182783536</c:v>
                </c:pt>
                <c:pt idx="1742">
                  <c:v>115.67245191814959</c:v>
                </c:pt>
                <c:pt idx="1743">
                  <c:v>115.14239788367638</c:v>
                </c:pt>
                <c:pt idx="1744">
                  <c:v>113.8215771078775</c:v>
                </c:pt>
                <c:pt idx="1745">
                  <c:v>112.50692472626469</c:v>
                </c:pt>
                <c:pt idx="1746">
                  <c:v>111.91433101894955</c:v>
                </c:pt>
                <c:pt idx="1747">
                  <c:v>111.95822288740349</c:v>
                </c:pt>
                <c:pt idx="1748">
                  <c:v>111.28226671993818</c:v>
                </c:pt>
                <c:pt idx="1749">
                  <c:v>109.91915857128274</c:v>
                </c:pt>
                <c:pt idx="1750">
                  <c:v>109.12418448594642</c:v>
                </c:pt>
                <c:pt idx="1751">
                  <c:v>29.717661714019101</c:v>
                </c:pt>
                <c:pt idx="1752">
                  <c:v>32.730120025909798</c:v>
                </c:pt>
                <c:pt idx="1753">
                  <c:v>33.198775362188201</c:v>
                </c:pt>
                <c:pt idx="1754">
                  <c:v>33.202447874333352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06432"/>
        <c:axId val="175825280"/>
      </c:scatterChart>
      <c:valAx>
        <c:axId val="108706432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Time, t (sec)</a:t>
                </a:r>
              </a:p>
            </c:rich>
          </c:tx>
          <c:layout>
            <c:manualLayout>
              <c:xMode val="edge"/>
              <c:yMode val="edge"/>
              <c:x val="0.44839069849838925"/>
              <c:y val="0.946254032699037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5825280"/>
        <c:crosses val="autoZero"/>
        <c:crossBetween val="midCat"/>
      </c:valAx>
      <c:valAx>
        <c:axId val="1758252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Pressure, u  (psi)</a:t>
                </a:r>
              </a:p>
            </c:rich>
          </c:tx>
          <c:layout>
            <c:manualLayout>
              <c:xMode val="edge"/>
              <c:yMode val="edge"/>
              <c:x val="5.5493396362754832E-3"/>
              <c:y val="0.368078111329833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70643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94782823550254"/>
          <c:y val="8.4690609962817145E-2"/>
          <c:w val="0.14095443886565684"/>
          <c:h val="7.980455079833771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460599334073253E-2"/>
          <c:y val="6.8403908794788276E-2"/>
          <c:w val="0.84239733629300773"/>
          <c:h val="0.81921824104234531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Data_Interpretation!$P$25</c:f>
              <c:strCache>
                <c:ptCount val="1"/>
                <c:pt idx="0">
                  <c:v>Pore Pressure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DD0806"/>
              </a:solidFill>
              <a:ln>
                <a:solidFill>
                  <a:srgbClr val="DD0806"/>
                </a:solidFill>
                <a:prstDash val="solid"/>
              </a:ln>
            </c:spPr>
          </c:marker>
          <c:xVal>
            <c:numRef>
              <c:f>Data_Interpretation!$J$27:$J$3549</c:f>
              <c:numCache>
                <c:formatCode>0</c:formatCode>
                <c:ptCount val="3523"/>
                <c:pt idx="0">
                  <c:v>0</c:v>
                </c:pt>
                <c:pt idx="1">
                  <c:v>300.99999995436519</c:v>
                </c:pt>
                <c:pt idx="2">
                  <c:v>600.99999967496842</c:v>
                </c:pt>
                <c:pt idx="3">
                  <c:v>901.00000002421439</c:v>
                </c:pt>
                <c:pt idx="4">
                  <c:v>1200.9999997448176</c:v>
                </c:pt>
                <c:pt idx="5">
                  <c:v>1500.9999994654208</c:v>
                </c:pt>
                <c:pt idx="6">
                  <c:v>1800.9999998146668</c:v>
                </c:pt>
                <c:pt idx="7">
                  <c:v>2100.99999953527</c:v>
                </c:pt>
                <c:pt idx="8">
                  <c:v>2400.999999884516</c:v>
                </c:pt>
                <c:pt idx="9">
                  <c:v>2700.9999996051192</c:v>
                </c:pt>
                <c:pt idx="10">
                  <c:v>3001.9999995594844</c:v>
                </c:pt>
                <c:pt idx="11">
                  <c:v>3301.9999999087304</c:v>
                </c:pt>
                <c:pt idx="12">
                  <c:v>3373.999999766238</c:v>
                </c:pt>
                <c:pt idx="13">
                  <c:v>3601.9999996293336</c:v>
                </c:pt>
                <c:pt idx="14">
                  <c:v>3901.9999999785796</c:v>
                </c:pt>
                <c:pt idx="15">
                  <c:v>4201.9999996991828</c:v>
                </c:pt>
                <c:pt idx="16">
                  <c:v>4502.0000000484288</c:v>
                </c:pt>
                <c:pt idx="17">
                  <c:v>4801.999999769032</c:v>
                </c:pt>
                <c:pt idx="18">
                  <c:v>5101.9999994896352</c:v>
                </c:pt>
                <c:pt idx="19">
                  <c:v>5401.9999998388812</c:v>
                </c:pt>
                <c:pt idx="20">
                  <c:v>5701.9999995594844</c:v>
                </c:pt>
                <c:pt idx="21">
                  <c:v>6001.9999999087304</c:v>
                </c:pt>
                <c:pt idx="22">
                  <c:v>6301.9999996293336</c:v>
                </c:pt>
                <c:pt idx="23">
                  <c:v>6602.9999995836988</c:v>
                </c:pt>
                <c:pt idx="24">
                  <c:v>6902.9999999329448</c:v>
                </c:pt>
                <c:pt idx="25">
                  <c:v>7202.999999653548</c:v>
                </c:pt>
                <c:pt idx="26">
                  <c:v>7503.000000002794</c:v>
                </c:pt>
                <c:pt idx="27">
                  <c:v>7802.9999997233972</c:v>
                </c:pt>
                <c:pt idx="28">
                  <c:v>8102.9999994440004</c:v>
                </c:pt>
                <c:pt idx="29">
                  <c:v>8402.9999997932464</c:v>
                </c:pt>
                <c:pt idx="30">
                  <c:v>8702.9999995138496</c:v>
                </c:pt>
                <c:pt idx="31">
                  <c:v>9002.9999998630956</c:v>
                </c:pt>
                <c:pt idx="32">
                  <c:v>9302.9999995836988</c:v>
                </c:pt>
                <c:pt idx="33">
                  <c:v>9603.999999538064</c:v>
                </c:pt>
                <c:pt idx="34">
                  <c:v>9903.99999988731</c:v>
                </c:pt>
                <c:pt idx="35">
                  <c:v>10203.999999607913</c:v>
                </c:pt>
                <c:pt idx="36">
                  <c:v>10503.999999957159</c:v>
                </c:pt>
                <c:pt idx="37">
                  <c:v>10803.999999677762</c:v>
                </c:pt>
                <c:pt idx="38">
                  <c:v>11104.000000027008</c:v>
                </c:pt>
                <c:pt idx="39">
                  <c:v>11403.999999747612</c:v>
                </c:pt>
                <c:pt idx="40">
                  <c:v>11703.999999468215</c:v>
                </c:pt>
                <c:pt idx="41">
                  <c:v>12003.999999817461</c:v>
                </c:pt>
                <c:pt idx="42">
                  <c:v>12303.999999538064</c:v>
                </c:pt>
                <c:pt idx="43">
                  <c:v>12603.99999988731</c:v>
                </c:pt>
                <c:pt idx="44">
                  <c:v>12903.999999607913</c:v>
                </c:pt>
                <c:pt idx="45">
                  <c:v>13203.999999957159</c:v>
                </c:pt>
                <c:pt idx="46">
                  <c:v>13503.999999677762</c:v>
                </c:pt>
                <c:pt idx="47">
                  <c:v>13804.000000027008</c:v>
                </c:pt>
                <c:pt idx="48">
                  <c:v>14103.999999747612</c:v>
                </c:pt>
                <c:pt idx="49">
                  <c:v>14403.999999468215</c:v>
                </c:pt>
                <c:pt idx="50">
                  <c:v>14705.000000051223</c:v>
                </c:pt>
                <c:pt idx="51">
                  <c:v>15004.999999771826</c:v>
                </c:pt>
                <c:pt idx="52">
                  <c:v>15304.999999492429</c:v>
                </c:pt>
                <c:pt idx="53">
                  <c:v>15604.999999841675</c:v>
                </c:pt>
                <c:pt idx="54">
                  <c:v>15904.999999562278</c:v>
                </c:pt>
                <c:pt idx="55">
                  <c:v>16204.999999911524</c:v>
                </c:pt>
                <c:pt idx="56">
                  <c:v>16504.999999632128</c:v>
                </c:pt>
                <c:pt idx="57">
                  <c:v>16804.999999981374</c:v>
                </c:pt>
                <c:pt idx="58">
                  <c:v>17104.999999701977</c:v>
                </c:pt>
                <c:pt idx="59">
                  <c:v>17405.000000051223</c:v>
                </c:pt>
                <c:pt idx="60">
                  <c:v>17704.999999771826</c:v>
                </c:pt>
                <c:pt idx="61">
                  <c:v>18004.999999492429</c:v>
                </c:pt>
                <c:pt idx="62">
                  <c:v>18304.999999841675</c:v>
                </c:pt>
                <c:pt idx="63">
                  <c:v>18604.999999562278</c:v>
                </c:pt>
                <c:pt idx="64">
                  <c:v>18904.999999911524</c:v>
                </c:pt>
                <c:pt idx="65">
                  <c:v>19204.999999632128</c:v>
                </c:pt>
                <c:pt idx="66">
                  <c:v>19504.999999981374</c:v>
                </c:pt>
                <c:pt idx="67">
                  <c:v>19804.999999701977</c:v>
                </c:pt>
                <c:pt idx="68">
                  <c:v>20105.000000051223</c:v>
                </c:pt>
                <c:pt idx="69">
                  <c:v>20406.000000005588</c:v>
                </c:pt>
                <c:pt idx="70">
                  <c:v>20705.999999726191</c:v>
                </c:pt>
                <c:pt idx="71">
                  <c:v>21005.999999446794</c:v>
                </c:pt>
                <c:pt idx="72">
                  <c:v>21305.99999979604</c:v>
                </c:pt>
                <c:pt idx="73">
                  <c:v>21605.999999516644</c:v>
                </c:pt>
                <c:pt idx="74">
                  <c:v>21905.99999986589</c:v>
                </c:pt>
                <c:pt idx="75">
                  <c:v>22205.999999586493</c:v>
                </c:pt>
                <c:pt idx="76">
                  <c:v>22505.999999935739</c:v>
                </c:pt>
                <c:pt idx="77">
                  <c:v>22805.999999656342</c:v>
                </c:pt>
                <c:pt idx="78">
                  <c:v>23106.000000005588</c:v>
                </c:pt>
                <c:pt idx="79">
                  <c:v>23405.999999726191</c:v>
                </c:pt>
                <c:pt idx="80">
                  <c:v>23705.999999446794</c:v>
                </c:pt>
                <c:pt idx="81">
                  <c:v>24005.99999979604</c:v>
                </c:pt>
                <c:pt idx="82">
                  <c:v>24305.999999516644</c:v>
                </c:pt>
                <c:pt idx="83">
                  <c:v>24605.99999986589</c:v>
                </c:pt>
                <c:pt idx="84">
                  <c:v>24906.999999820255</c:v>
                </c:pt>
                <c:pt idx="85">
                  <c:v>25206.999999540858</c:v>
                </c:pt>
                <c:pt idx="86">
                  <c:v>25506.999999890104</c:v>
                </c:pt>
                <c:pt idx="87">
                  <c:v>25806.999999610707</c:v>
                </c:pt>
                <c:pt idx="88">
                  <c:v>26106.999999959953</c:v>
                </c:pt>
                <c:pt idx="89">
                  <c:v>26406.999999680556</c:v>
                </c:pt>
                <c:pt idx="90">
                  <c:v>26707.000000029802</c:v>
                </c:pt>
                <c:pt idx="91">
                  <c:v>27006.999999750406</c:v>
                </c:pt>
                <c:pt idx="92">
                  <c:v>27306.999999471009</c:v>
                </c:pt>
                <c:pt idx="93">
                  <c:v>27606.999999820255</c:v>
                </c:pt>
                <c:pt idx="94">
                  <c:v>27906.999999540858</c:v>
                </c:pt>
                <c:pt idx="95">
                  <c:v>28206.999999890104</c:v>
                </c:pt>
                <c:pt idx="96">
                  <c:v>28506.999999610707</c:v>
                </c:pt>
                <c:pt idx="97">
                  <c:v>28806.999999959953</c:v>
                </c:pt>
                <c:pt idx="98">
                  <c:v>29107.999999914318</c:v>
                </c:pt>
                <c:pt idx="99">
                  <c:v>29407.999999634922</c:v>
                </c:pt>
                <c:pt idx="100">
                  <c:v>29707.999999984168</c:v>
                </c:pt>
                <c:pt idx="101">
                  <c:v>30007.999999704771</c:v>
                </c:pt>
                <c:pt idx="102">
                  <c:v>30308.000000054017</c:v>
                </c:pt>
                <c:pt idx="103">
                  <c:v>30607.99999977462</c:v>
                </c:pt>
                <c:pt idx="104">
                  <c:v>30907.999999495223</c:v>
                </c:pt>
                <c:pt idx="105">
                  <c:v>31207.999999844469</c:v>
                </c:pt>
                <c:pt idx="106">
                  <c:v>31507.999999565072</c:v>
                </c:pt>
                <c:pt idx="107">
                  <c:v>31807.999999914318</c:v>
                </c:pt>
                <c:pt idx="108">
                  <c:v>32107.999999634922</c:v>
                </c:pt>
                <c:pt idx="109">
                  <c:v>32407.999999984168</c:v>
                </c:pt>
                <c:pt idx="110">
                  <c:v>32707.999999704771</c:v>
                </c:pt>
                <c:pt idx="111">
                  <c:v>33008.000000054017</c:v>
                </c:pt>
                <c:pt idx="112">
                  <c:v>33309.000000008382</c:v>
                </c:pt>
                <c:pt idx="113">
                  <c:v>33608.999999728985</c:v>
                </c:pt>
                <c:pt idx="114">
                  <c:v>33908.999999449588</c:v>
                </c:pt>
                <c:pt idx="115">
                  <c:v>34208.999999798834</c:v>
                </c:pt>
                <c:pt idx="116">
                  <c:v>34508.999999519438</c:v>
                </c:pt>
                <c:pt idx="117">
                  <c:v>34808.999999868684</c:v>
                </c:pt>
                <c:pt idx="118">
                  <c:v>35108.999999589287</c:v>
                </c:pt>
                <c:pt idx="119">
                  <c:v>35408.999999938533</c:v>
                </c:pt>
                <c:pt idx="120">
                  <c:v>35708.999999659136</c:v>
                </c:pt>
                <c:pt idx="121">
                  <c:v>36009.000000008382</c:v>
                </c:pt>
                <c:pt idx="122">
                  <c:v>36308.999999728985</c:v>
                </c:pt>
                <c:pt idx="123">
                  <c:v>36608.999999449588</c:v>
                </c:pt>
                <c:pt idx="124">
                  <c:v>36908.999999798834</c:v>
                </c:pt>
                <c:pt idx="125">
                  <c:v>37208.999999519438</c:v>
                </c:pt>
                <c:pt idx="126">
                  <c:v>37508.999999868684</c:v>
                </c:pt>
                <c:pt idx="127">
                  <c:v>37808.999999589287</c:v>
                </c:pt>
                <c:pt idx="128">
                  <c:v>38108.999999938533</c:v>
                </c:pt>
                <c:pt idx="129">
                  <c:v>38408.999999659136</c:v>
                </c:pt>
                <c:pt idx="130">
                  <c:v>38709.000000008382</c:v>
                </c:pt>
                <c:pt idx="131">
                  <c:v>39008.999999728985</c:v>
                </c:pt>
                <c:pt idx="132">
                  <c:v>39308.999999449588</c:v>
                </c:pt>
                <c:pt idx="133">
                  <c:v>39608.999999798834</c:v>
                </c:pt>
                <c:pt idx="134">
                  <c:v>39909.9999997532</c:v>
                </c:pt>
                <c:pt idx="135">
                  <c:v>40209.999999473803</c:v>
                </c:pt>
                <c:pt idx="136">
                  <c:v>40509.999999823049</c:v>
                </c:pt>
                <c:pt idx="137">
                  <c:v>40809.999999543652</c:v>
                </c:pt>
                <c:pt idx="138">
                  <c:v>41109.999999892898</c:v>
                </c:pt>
                <c:pt idx="139">
                  <c:v>41409.999999613501</c:v>
                </c:pt>
                <c:pt idx="140">
                  <c:v>41709.999999962747</c:v>
                </c:pt>
                <c:pt idx="141">
                  <c:v>42009.99999968335</c:v>
                </c:pt>
                <c:pt idx="142">
                  <c:v>42310.000000032596</c:v>
                </c:pt>
                <c:pt idx="143">
                  <c:v>42609.9999997532</c:v>
                </c:pt>
                <c:pt idx="144">
                  <c:v>42909.999999473803</c:v>
                </c:pt>
                <c:pt idx="145">
                  <c:v>43209.999999823049</c:v>
                </c:pt>
                <c:pt idx="146">
                  <c:v>43509.999999543652</c:v>
                </c:pt>
                <c:pt idx="147">
                  <c:v>43809.999999892898</c:v>
                </c:pt>
                <c:pt idx="148">
                  <c:v>44109.999999613501</c:v>
                </c:pt>
                <c:pt idx="149">
                  <c:v>44409.999999962747</c:v>
                </c:pt>
                <c:pt idx="150">
                  <c:v>44709.99999968335</c:v>
                </c:pt>
                <c:pt idx="151">
                  <c:v>45010.999999637716</c:v>
                </c:pt>
                <c:pt idx="152">
                  <c:v>45310.999999986961</c:v>
                </c:pt>
                <c:pt idx="153">
                  <c:v>45610.999999707565</c:v>
                </c:pt>
                <c:pt idx="154">
                  <c:v>45910.999999428168</c:v>
                </c:pt>
                <c:pt idx="155">
                  <c:v>46210.999999777414</c:v>
                </c:pt>
                <c:pt idx="156">
                  <c:v>46510.999999498017</c:v>
                </c:pt>
                <c:pt idx="157">
                  <c:v>46810.999999847263</c:v>
                </c:pt>
                <c:pt idx="158">
                  <c:v>47110.999999567866</c:v>
                </c:pt>
                <c:pt idx="159">
                  <c:v>47410.999999917112</c:v>
                </c:pt>
                <c:pt idx="160">
                  <c:v>47710.999999637716</c:v>
                </c:pt>
                <c:pt idx="161">
                  <c:v>48010.999999986961</c:v>
                </c:pt>
                <c:pt idx="162">
                  <c:v>48310.999999707565</c:v>
                </c:pt>
                <c:pt idx="163">
                  <c:v>48610.999999428168</c:v>
                </c:pt>
                <c:pt idx="164">
                  <c:v>48910.999999777414</c:v>
                </c:pt>
                <c:pt idx="165">
                  <c:v>49210.999999498017</c:v>
                </c:pt>
                <c:pt idx="166">
                  <c:v>49510.999999847263</c:v>
                </c:pt>
                <c:pt idx="167">
                  <c:v>49810.999999567866</c:v>
                </c:pt>
                <c:pt idx="168">
                  <c:v>50111.999999522232</c:v>
                </c:pt>
                <c:pt idx="169">
                  <c:v>50411.999999871477</c:v>
                </c:pt>
                <c:pt idx="170">
                  <c:v>50711.999999592081</c:v>
                </c:pt>
                <c:pt idx="171">
                  <c:v>51011.999999941327</c:v>
                </c:pt>
                <c:pt idx="172">
                  <c:v>51311.99999966193</c:v>
                </c:pt>
                <c:pt idx="173">
                  <c:v>51612.000000011176</c:v>
                </c:pt>
                <c:pt idx="174">
                  <c:v>51911.999999731779</c:v>
                </c:pt>
                <c:pt idx="175">
                  <c:v>52211.999999452382</c:v>
                </c:pt>
                <c:pt idx="176">
                  <c:v>52511.999999801628</c:v>
                </c:pt>
                <c:pt idx="177">
                  <c:v>52811.999999522232</c:v>
                </c:pt>
                <c:pt idx="178">
                  <c:v>53112.999999476597</c:v>
                </c:pt>
                <c:pt idx="179">
                  <c:v>53412.999999825843</c:v>
                </c:pt>
                <c:pt idx="180">
                  <c:v>53712.999999546446</c:v>
                </c:pt>
                <c:pt idx="181">
                  <c:v>54012.999999895692</c:v>
                </c:pt>
                <c:pt idx="182">
                  <c:v>54312.999999616295</c:v>
                </c:pt>
                <c:pt idx="183">
                  <c:v>54612.999999965541</c:v>
                </c:pt>
                <c:pt idx="184">
                  <c:v>54912.999999686144</c:v>
                </c:pt>
                <c:pt idx="185">
                  <c:v>55213.00000003539</c:v>
                </c:pt>
                <c:pt idx="186">
                  <c:v>55512.999999755993</c:v>
                </c:pt>
                <c:pt idx="187">
                  <c:v>55812.999999476597</c:v>
                </c:pt>
                <c:pt idx="188">
                  <c:v>56112.999999825843</c:v>
                </c:pt>
                <c:pt idx="189">
                  <c:v>56412.999999546446</c:v>
                </c:pt>
                <c:pt idx="190">
                  <c:v>56712.999999895692</c:v>
                </c:pt>
                <c:pt idx="191">
                  <c:v>57012.999999616295</c:v>
                </c:pt>
                <c:pt idx="192">
                  <c:v>57312.999999965541</c:v>
                </c:pt>
                <c:pt idx="193">
                  <c:v>57613.999999919906</c:v>
                </c:pt>
                <c:pt idx="194">
                  <c:v>57913.999999640509</c:v>
                </c:pt>
                <c:pt idx="195">
                  <c:v>58213.999999989755</c:v>
                </c:pt>
                <c:pt idx="196">
                  <c:v>58513.999999710359</c:v>
                </c:pt>
                <c:pt idx="197">
                  <c:v>58813.999999430962</c:v>
                </c:pt>
                <c:pt idx="198">
                  <c:v>59113.999999780208</c:v>
                </c:pt>
                <c:pt idx="199">
                  <c:v>59413.999999500811</c:v>
                </c:pt>
                <c:pt idx="200">
                  <c:v>59714.999999455176</c:v>
                </c:pt>
                <c:pt idx="201">
                  <c:v>60014.999999804422</c:v>
                </c:pt>
                <c:pt idx="202">
                  <c:v>60314.999999525025</c:v>
                </c:pt>
                <c:pt idx="203">
                  <c:v>60614.999999874271</c:v>
                </c:pt>
                <c:pt idx="204">
                  <c:v>60914.999999594875</c:v>
                </c:pt>
                <c:pt idx="205">
                  <c:v>61214.999999944121</c:v>
                </c:pt>
                <c:pt idx="206">
                  <c:v>61514.999999664724</c:v>
                </c:pt>
                <c:pt idx="207">
                  <c:v>61815.00000001397</c:v>
                </c:pt>
                <c:pt idx="208">
                  <c:v>62114.999999734573</c:v>
                </c:pt>
                <c:pt idx="209">
                  <c:v>62414.999999455176</c:v>
                </c:pt>
                <c:pt idx="210">
                  <c:v>62714.999999804422</c:v>
                </c:pt>
                <c:pt idx="211">
                  <c:v>63014.999999525025</c:v>
                </c:pt>
                <c:pt idx="212">
                  <c:v>63315.999999479391</c:v>
                </c:pt>
                <c:pt idx="213">
                  <c:v>63615.999999828637</c:v>
                </c:pt>
                <c:pt idx="214">
                  <c:v>63915.99999954924</c:v>
                </c:pt>
                <c:pt idx="215">
                  <c:v>64215.999999898486</c:v>
                </c:pt>
                <c:pt idx="216">
                  <c:v>64515.999999619089</c:v>
                </c:pt>
                <c:pt idx="217">
                  <c:v>64815.999999968335</c:v>
                </c:pt>
                <c:pt idx="218">
                  <c:v>65115.999999688938</c:v>
                </c:pt>
                <c:pt idx="219">
                  <c:v>65416.000000038184</c:v>
                </c:pt>
                <c:pt idx="220">
                  <c:v>65568.999999971129</c:v>
                </c:pt>
                <c:pt idx="221">
                  <c:v>65597.999999835156</c:v>
                </c:pt>
                <c:pt idx="222">
                  <c:v>65854.999999562278</c:v>
                </c:pt>
                <c:pt idx="223">
                  <c:v>66111.999999918044</c:v>
                </c:pt>
                <c:pt idx="224">
                  <c:v>66369.999999878928</c:v>
                </c:pt>
                <c:pt idx="225">
                  <c:v>66626.999999606051</c:v>
                </c:pt>
                <c:pt idx="226">
                  <c:v>66883.999999961816</c:v>
                </c:pt>
                <c:pt idx="227">
                  <c:v>67140.999999688938</c:v>
                </c:pt>
                <c:pt idx="228">
                  <c:v>67398.999999649823</c:v>
                </c:pt>
                <c:pt idx="229">
                  <c:v>67656.000000005588</c:v>
                </c:pt>
                <c:pt idx="230">
                  <c:v>67912.99999973271</c:v>
                </c:pt>
                <c:pt idx="231">
                  <c:v>68170.999999693595</c:v>
                </c:pt>
                <c:pt idx="232">
                  <c:v>68428.00000004936</c:v>
                </c:pt>
                <c:pt idx="233">
                  <c:v>68684.999999776483</c:v>
                </c:pt>
                <c:pt idx="234">
                  <c:v>68942.999999737367</c:v>
                </c:pt>
                <c:pt idx="235">
                  <c:v>69199.99999946449</c:v>
                </c:pt>
                <c:pt idx="236">
                  <c:v>69456.999999820255</c:v>
                </c:pt>
                <c:pt idx="237">
                  <c:v>69456.999999820255</c:v>
                </c:pt>
                <c:pt idx="238">
                  <c:v>69713.999999547377</c:v>
                </c:pt>
                <c:pt idx="239">
                  <c:v>69971.999999508262</c:v>
                </c:pt>
                <c:pt idx="240">
                  <c:v>70228.999999864027</c:v>
                </c:pt>
                <c:pt idx="241">
                  <c:v>70485.999999591149</c:v>
                </c:pt>
                <c:pt idx="242">
                  <c:v>70742.999999946915</c:v>
                </c:pt>
                <c:pt idx="243">
                  <c:v>71000.999999907799</c:v>
                </c:pt>
                <c:pt idx="244">
                  <c:v>71514.999999990687</c:v>
                </c:pt>
                <c:pt idx="245">
                  <c:v>71772.999999951571</c:v>
                </c:pt>
                <c:pt idx="246">
                  <c:v>72029.999999678694</c:v>
                </c:pt>
                <c:pt idx="247">
                  <c:v>72287.000000034459</c:v>
                </c:pt>
                <c:pt idx="248">
                  <c:v>72543.999999761581</c:v>
                </c:pt>
                <c:pt idx="249">
                  <c:v>72801.999999722466</c:v>
                </c:pt>
                <c:pt idx="250">
                  <c:v>73058.999999449588</c:v>
                </c:pt>
                <c:pt idx="251">
                  <c:v>73315.999999805354</c:v>
                </c:pt>
                <c:pt idx="252">
                  <c:v>73573.999999766238</c:v>
                </c:pt>
                <c:pt idx="253">
                  <c:v>73830.999999493361</c:v>
                </c:pt>
                <c:pt idx="254">
                  <c:v>74087.999999849126</c:v>
                </c:pt>
                <c:pt idx="255">
                  <c:v>74344.999999576248</c:v>
                </c:pt>
                <c:pt idx="256">
                  <c:v>74601.999999932013</c:v>
                </c:pt>
                <c:pt idx="257">
                  <c:v>74859.999999892898</c:v>
                </c:pt>
                <c:pt idx="258">
                  <c:v>75116.99999962002</c:v>
                </c:pt>
                <c:pt idx="259">
                  <c:v>75373.999999975786</c:v>
                </c:pt>
                <c:pt idx="260">
                  <c:v>75631.99999993667</c:v>
                </c:pt>
                <c:pt idx="261">
                  <c:v>75888.999999663793</c:v>
                </c:pt>
                <c:pt idx="262">
                  <c:v>76146.000000019558</c:v>
                </c:pt>
                <c:pt idx="263">
                  <c:v>76402.99999974668</c:v>
                </c:pt>
                <c:pt idx="264">
                  <c:v>76659.999999473803</c:v>
                </c:pt>
                <c:pt idx="265">
                  <c:v>76917.999999434687</c:v>
                </c:pt>
                <c:pt idx="266">
                  <c:v>77174.999999790452</c:v>
                </c:pt>
                <c:pt idx="267">
                  <c:v>77431.999999517575</c:v>
                </c:pt>
                <c:pt idx="268">
                  <c:v>77689.999999478459</c:v>
                </c:pt>
                <c:pt idx="269">
                  <c:v>77946.999999834225</c:v>
                </c:pt>
                <c:pt idx="270">
                  <c:v>78203.999999561347</c:v>
                </c:pt>
                <c:pt idx="271">
                  <c:v>78460.999999917112</c:v>
                </c:pt>
                <c:pt idx="272">
                  <c:v>78718.999999877997</c:v>
                </c:pt>
                <c:pt idx="273">
                  <c:v>78975.999999605119</c:v>
                </c:pt>
                <c:pt idx="274">
                  <c:v>79232.999999960884</c:v>
                </c:pt>
                <c:pt idx="275">
                  <c:v>79490.999999921769</c:v>
                </c:pt>
                <c:pt idx="276">
                  <c:v>79747.999999648891</c:v>
                </c:pt>
                <c:pt idx="277">
                  <c:v>80005.000000004657</c:v>
                </c:pt>
                <c:pt idx="278">
                  <c:v>80261.999999731779</c:v>
                </c:pt>
                <c:pt idx="279">
                  <c:v>80519.999999692664</c:v>
                </c:pt>
                <c:pt idx="280">
                  <c:v>80777.000000048429</c:v>
                </c:pt>
                <c:pt idx="281">
                  <c:v>81033.999999775551</c:v>
                </c:pt>
                <c:pt idx="282">
                  <c:v>81291.999999736436</c:v>
                </c:pt>
                <c:pt idx="283">
                  <c:v>81548.999999463558</c:v>
                </c:pt>
                <c:pt idx="284">
                  <c:v>81805.999999819323</c:v>
                </c:pt>
                <c:pt idx="285">
                  <c:v>82062.999999546446</c:v>
                </c:pt>
                <c:pt idx="286">
                  <c:v>82320.99999950733</c:v>
                </c:pt>
                <c:pt idx="287">
                  <c:v>82577.999999863096</c:v>
                </c:pt>
                <c:pt idx="288">
                  <c:v>82834.999999590218</c:v>
                </c:pt>
                <c:pt idx="289">
                  <c:v>83091.999999945983</c:v>
                </c:pt>
                <c:pt idx="290">
                  <c:v>83349.999999906868</c:v>
                </c:pt>
                <c:pt idx="291">
                  <c:v>83606.99999963399</c:v>
                </c:pt>
                <c:pt idx="292">
                  <c:v>83863.999999989755</c:v>
                </c:pt>
                <c:pt idx="293">
                  <c:v>84120.999999716878</c:v>
                </c:pt>
                <c:pt idx="294">
                  <c:v>84378.999999677762</c:v>
                </c:pt>
                <c:pt idx="295">
                  <c:v>84636.000000033528</c:v>
                </c:pt>
                <c:pt idx="296">
                  <c:v>84892.99999976065</c:v>
                </c:pt>
                <c:pt idx="297">
                  <c:v>85149.999999487773</c:v>
                </c:pt>
                <c:pt idx="298">
                  <c:v>85406.999999843538</c:v>
                </c:pt>
                <c:pt idx="299">
                  <c:v>85664.999999804422</c:v>
                </c:pt>
                <c:pt idx="300">
                  <c:v>85921.999999531545</c:v>
                </c:pt>
                <c:pt idx="301">
                  <c:v>86178.99999988731</c:v>
                </c:pt>
                <c:pt idx="302">
                  <c:v>86436.999999848194</c:v>
                </c:pt>
                <c:pt idx="303">
                  <c:v>86693.999999575317</c:v>
                </c:pt>
                <c:pt idx="304">
                  <c:v>86950.999999931082</c:v>
                </c:pt>
                <c:pt idx="305">
                  <c:v>87208.999999891967</c:v>
                </c:pt>
                <c:pt idx="306">
                  <c:v>87465.999999619089</c:v>
                </c:pt>
                <c:pt idx="307">
                  <c:v>87722.999999974854</c:v>
                </c:pt>
                <c:pt idx="308">
                  <c:v>87979.999999701977</c:v>
                </c:pt>
                <c:pt idx="309">
                  <c:v>88237.999999662861</c:v>
                </c:pt>
                <c:pt idx="310">
                  <c:v>88495.000000018626</c:v>
                </c:pt>
                <c:pt idx="311">
                  <c:v>88751.999999745749</c:v>
                </c:pt>
                <c:pt idx="312">
                  <c:v>89009.999999706633</c:v>
                </c:pt>
                <c:pt idx="313">
                  <c:v>89266.999999433756</c:v>
                </c:pt>
                <c:pt idx="314">
                  <c:v>89523.999999789521</c:v>
                </c:pt>
                <c:pt idx="315">
                  <c:v>89780.999999516644</c:v>
                </c:pt>
                <c:pt idx="316">
                  <c:v>90038.999999477528</c:v>
                </c:pt>
                <c:pt idx="317">
                  <c:v>90295.999999833293</c:v>
                </c:pt>
                <c:pt idx="318">
                  <c:v>90553.999999794178</c:v>
                </c:pt>
                <c:pt idx="319">
                  <c:v>90810.9999995213</c:v>
                </c:pt>
                <c:pt idx="320">
                  <c:v>91067.999999877065</c:v>
                </c:pt>
                <c:pt idx="321">
                  <c:v>91325.99999983795</c:v>
                </c:pt>
                <c:pt idx="322">
                  <c:v>91582.999999565072</c:v>
                </c:pt>
                <c:pt idx="323">
                  <c:v>91839.999999920838</c:v>
                </c:pt>
                <c:pt idx="324">
                  <c:v>92096.99999964796</c:v>
                </c:pt>
                <c:pt idx="325">
                  <c:v>92354.000000003725</c:v>
                </c:pt>
                <c:pt idx="326">
                  <c:v>92611.99999996461</c:v>
                </c:pt>
                <c:pt idx="327">
                  <c:v>92868.999999691732</c:v>
                </c:pt>
                <c:pt idx="328">
                  <c:v>93126.000000047497</c:v>
                </c:pt>
                <c:pt idx="329">
                  <c:v>93384.000000008382</c:v>
                </c:pt>
                <c:pt idx="330">
                  <c:v>93640.999999735504</c:v>
                </c:pt>
                <c:pt idx="331">
                  <c:v>93897.999999462627</c:v>
                </c:pt>
                <c:pt idx="332">
                  <c:v>94154.999999818392</c:v>
                </c:pt>
                <c:pt idx="333">
                  <c:v>94412.999999779277</c:v>
                </c:pt>
                <c:pt idx="334">
                  <c:v>94669.999999506399</c:v>
                </c:pt>
                <c:pt idx="335">
                  <c:v>94926.999999862164</c:v>
                </c:pt>
                <c:pt idx="336">
                  <c:v>95183.999999589287</c:v>
                </c:pt>
                <c:pt idx="337">
                  <c:v>95441.999999550171</c:v>
                </c:pt>
                <c:pt idx="338">
                  <c:v>95698.999999905936</c:v>
                </c:pt>
                <c:pt idx="339">
                  <c:v>95956.999999866821</c:v>
                </c:pt>
                <c:pt idx="340">
                  <c:v>96213.999999593943</c:v>
                </c:pt>
                <c:pt idx="341">
                  <c:v>96470.999999949709</c:v>
                </c:pt>
                <c:pt idx="342">
                  <c:v>96727.999999676831</c:v>
                </c:pt>
                <c:pt idx="343">
                  <c:v>96985.000000032596</c:v>
                </c:pt>
                <c:pt idx="344">
                  <c:v>97242.999999993481</c:v>
                </c:pt>
                <c:pt idx="345">
                  <c:v>97499.999999720603</c:v>
                </c:pt>
                <c:pt idx="346">
                  <c:v>97756.999999447726</c:v>
                </c:pt>
                <c:pt idx="347">
                  <c:v>98015.000000037253</c:v>
                </c:pt>
                <c:pt idx="348">
                  <c:v>98271.999999764375</c:v>
                </c:pt>
                <c:pt idx="349">
                  <c:v>98528.999999491498</c:v>
                </c:pt>
                <c:pt idx="350">
                  <c:v>98785.999999847263</c:v>
                </c:pt>
                <c:pt idx="351">
                  <c:v>99043.999999808148</c:v>
                </c:pt>
                <c:pt idx="352">
                  <c:v>99300.99999953527</c:v>
                </c:pt>
                <c:pt idx="353">
                  <c:v>99557.999999891035</c:v>
                </c:pt>
                <c:pt idx="354">
                  <c:v>99814.999999618158</c:v>
                </c:pt>
                <c:pt idx="355">
                  <c:v>100072.99999957904</c:v>
                </c:pt>
                <c:pt idx="356">
                  <c:v>100329.99999993481</c:v>
                </c:pt>
                <c:pt idx="357">
                  <c:v>100586.99999966193</c:v>
                </c:pt>
                <c:pt idx="358">
                  <c:v>100844.0000000177</c:v>
                </c:pt>
                <c:pt idx="359">
                  <c:v>101101.99999997858</c:v>
                </c:pt>
                <c:pt idx="360">
                  <c:v>101358.9999997057</c:v>
                </c:pt>
                <c:pt idx="361">
                  <c:v>101615.99999943282</c:v>
                </c:pt>
                <c:pt idx="362">
                  <c:v>101874.00000002235</c:v>
                </c:pt>
                <c:pt idx="363">
                  <c:v>102130.99999974947</c:v>
                </c:pt>
                <c:pt idx="364">
                  <c:v>102387.9999994766</c:v>
                </c:pt>
                <c:pt idx="365">
                  <c:v>102645.99999943748</c:v>
                </c:pt>
                <c:pt idx="366">
                  <c:v>102902.99999979325</c:v>
                </c:pt>
                <c:pt idx="367">
                  <c:v>103159.99999952037</c:v>
                </c:pt>
                <c:pt idx="368">
                  <c:v>103417.99999948125</c:v>
                </c:pt>
                <c:pt idx="369">
                  <c:v>103674.99999983702</c:v>
                </c:pt>
                <c:pt idx="370">
                  <c:v>103931.99999956414</c:v>
                </c:pt>
                <c:pt idx="371">
                  <c:v>104189.99999952503</c:v>
                </c:pt>
                <c:pt idx="372">
                  <c:v>104446.99999988079</c:v>
                </c:pt>
                <c:pt idx="373">
                  <c:v>104703.99999960791</c:v>
                </c:pt>
                <c:pt idx="374">
                  <c:v>104960.99999996368</c:v>
                </c:pt>
                <c:pt idx="375">
                  <c:v>105218.99999992456</c:v>
                </c:pt>
                <c:pt idx="376">
                  <c:v>105475.99999965169</c:v>
                </c:pt>
                <c:pt idx="377">
                  <c:v>105733.00000000745</c:v>
                </c:pt>
                <c:pt idx="378">
                  <c:v>105989.99999973457</c:v>
                </c:pt>
                <c:pt idx="379">
                  <c:v>106247.99999969546</c:v>
                </c:pt>
                <c:pt idx="380">
                  <c:v>106505.00000005122</c:v>
                </c:pt>
                <c:pt idx="381">
                  <c:v>106761.99999977835</c:v>
                </c:pt>
                <c:pt idx="382">
                  <c:v>107019.99999973923</c:v>
                </c:pt>
                <c:pt idx="383">
                  <c:v>107276.99999946635</c:v>
                </c:pt>
                <c:pt idx="384">
                  <c:v>107533.99999982212</c:v>
                </c:pt>
                <c:pt idx="385">
                  <c:v>107790.99999954924</c:v>
                </c:pt>
                <c:pt idx="386">
                  <c:v>108048.99999951012</c:v>
                </c:pt>
                <c:pt idx="387">
                  <c:v>108305.99999986589</c:v>
                </c:pt>
                <c:pt idx="388">
                  <c:v>108562.99999959301</c:v>
                </c:pt>
                <c:pt idx="389">
                  <c:v>108819.99999994878</c:v>
                </c:pt>
                <c:pt idx="390">
                  <c:v>109077.99999990966</c:v>
                </c:pt>
                <c:pt idx="391">
                  <c:v>109334.99999963678</c:v>
                </c:pt>
                <c:pt idx="392">
                  <c:v>109591.99999999255</c:v>
                </c:pt>
                <c:pt idx="393">
                  <c:v>109849.99999995343</c:v>
                </c:pt>
                <c:pt idx="394">
                  <c:v>110106.99999968056</c:v>
                </c:pt>
                <c:pt idx="395">
                  <c:v>110364.00000003632</c:v>
                </c:pt>
                <c:pt idx="396">
                  <c:v>110620.99999976344</c:v>
                </c:pt>
                <c:pt idx="397">
                  <c:v>110878.99999972433</c:v>
                </c:pt>
                <c:pt idx="398">
                  <c:v>111135.99999945145</c:v>
                </c:pt>
                <c:pt idx="399">
                  <c:v>111392.99999980722</c:v>
                </c:pt>
                <c:pt idx="400">
                  <c:v>111650.9999997681</c:v>
                </c:pt>
                <c:pt idx="401">
                  <c:v>111907.99999949522</c:v>
                </c:pt>
                <c:pt idx="402">
                  <c:v>112164.99999985099</c:v>
                </c:pt>
                <c:pt idx="403">
                  <c:v>112422.99999981187</c:v>
                </c:pt>
                <c:pt idx="404">
                  <c:v>112679.999999539</c:v>
                </c:pt>
                <c:pt idx="405">
                  <c:v>112936.99999989476</c:v>
                </c:pt>
                <c:pt idx="406">
                  <c:v>113194.99999985565</c:v>
                </c:pt>
                <c:pt idx="407">
                  <c:v>113451.99999958277</c:v>
                </c:pt>
                <c:pt idx="408">
                  <c:v>113708.99999993853</c:v>
                </c:pt>
                <c:pt idx="409">
                  <c:v>113965.99999966566</c:v>
                </c:pt>
                <c:pt idx="410">
                  <c:v>114223.99999962654</c:v>
                </c:pt>
                <c:pt idx="411">
                  <c:v>114480.9999999823</c:v>
                </c:pt>
                <c:pt idx="412">
                  <c:v>114737.99999970943</c:v>
                </c:pt>
                <c:pt idx="413">
                  <c:v>114995.99999967031</c:v>
                </c:pt>
                <c:pt idx="414">
                  <c:v>115253.00000002608</c:v>
                </c:pt>
                <c:pt idx="415">
                  <c:v>115509.9999997532</c:v>
                </c:pt>
                <c:pt idx="416">
                  <c:v>115766.99999948032</c:v>
                </c:pt>
                <c:pt idx="417">
                  <c:v>116024.99999944121</c:v>
                </c:pt>
                <c:pt idx="418">
                  <c:v>116281.99999979697</c:v>
                </c:pt>
                <c:pt idx="419">
                  <c:v>116538.99999952409</c:v>
                </c:pt>
                <c:pt idx="420">
                  <c:v>116796.99999948498</c:v>
                </c:pt>
                <c:pt idx="421">
                  <c:v>117053.99999984074</c:v>
                </c:pt>
                <c:pt idx="422">
                  <c:v>117310.99999956787</c:v>
                </c:pt>
                <c:pt idx="423">
                  <c:v>117568.99999952875</c:v>
                </c:pt>
                <c:pt idx="424">
                  <c:v>117825.99999988452</c:v>
                </c:pt>
                <c:pt idx="425">
                  <c:v>118082.99999961164</c:v>
                </c:pt>
                <c:pt idx="426">
                  <c:v>118340.99999957252</c:v>
                </c:pt>
                <c:pt idx="427">
                  <c:v>118597.99999992829</c:v>
                </c:pt>
                <c:pt idx="428">
                  <c:v>118854.99999965541</c:v>
                </c:pt>
                <c:pt idx="429">
                  <c:v>119112.00000001118</c:v>
                </c:pt>
                <c:pt idx="430">
                  <c:v>119369.99999997206</c:v>
                </c:pt>
                <c:pt idx="431">
                  <c:v>119626.99999969918</c:v>
                </c:pt>
                <c:pt idx="432">
                  <c:v>119884.00000005495</c:v>
                </c:pt>
                <c:pt idx="433">
                  <c:v>120142.00000001583</c:v>
                </c:pt>
                <c:pt idx="434">
                  <c:v>120398.99999974295</c:v>
                </c:pt>
                <c:pt idx="435">
                  <c:v>120655.99999947008</c:v>
                </c:pt>
                <c:pt idx="436">
                  <c:v>120913.99999943096</c:v>
                </c:pt>
                <c:pt idx="437">
                  <c:v>121170.99999978673</c:v>
                </c:pt>
                <c:pt idx="438">
                  <c:v>121427.99999951385</c:v>
                </c:pt>
                <c:pt idx="439">
                  <c:v>121684.99999986961</c:v>
                </c:pt>
                <c:pt idx="440">
                  <c:v>121942.9999998305</c:v>
                </c:pt>
                <c:pt idx="441">
                  <c:v>122199.99999955762</c:v>
                </c:pt>
                <c:pt idx="442">
                  <c:v>122456.99999991339</c:v>
                </c:pt>
                <c:pt idx="443">
                  <c:v>122713.99999964051</c:v>
                </c:pt>
                <c:pt idx="444">
                  <c:v>122971.99999960139</c:v>
                </c:pt>
                <c:pt idx="445">
                  <c:v>123228.99999995716</c:v>
                </c:pt>
                <c:pt idx="446">
                  <c:v>123485.99999968428</c:v>
                </c:pt>
                <c:pt idx="447">
                  <c:v>123743.99999964517</c:v>
                </c:pt>
                <c:pt idx="448">
                  <c:v>124001.00000000093</c:v>
                </c:pt>
                <c:pt idx="449">
                  <c:v>124257.99999972805</c:v>
                </c:pt>
                <c:pt idx="450">
                  <c:v>124515.99999968894</c:v>
                </c:pt>
                <c:pt idx="451">
                  <c:v>124773.0000000447</c:v>
                </c:pt>
                <c:pt idx="452">
                  <c:v>125029.99999977183</c:v>
                </c:pt>
                <c:pt idx="453">
                  <c:v>125286.99999949895</c:v>
                </c:pt>
                <c:pt idx="454">
                  <c:v>125544.99999945983</c:v>
                </c:pt>
                <c:pt idx="455">
                  <c:v>125801.9999998156</c:v>
                </c:pt>
                <c:pt idx="456">
                  <c:v>126058.99999954272</c:v>
                </c:pt>
                <c:pt idx="457">
                  <c:v>126315.99999989849</c:v>
                </c:pt>
                <c:pt idx="458">
                  <c:v>126573.99999985937</c:v>
                </c:pt>
                <c:pt idx="459">
                  <c:v>126830.99999958649</c:v>
                </c:pt>
                <c:pt idx="460">
                  <c:v>127087.99999994226</c:v>
                </c:pt>
                <c:pt idx="461">
                  <c:v>127345.99999990314</c:v>
                </c:pt>
                <c:pt idx="462">
                  <c:v>127602.99999963026</c:v>
                </c:pt>
                <c:pt idx="463">
                  <c:v>127859.99999998603</c:v>
                </c:pt>
                <c:pt idx="464">
                  <c:v>128116.99999971315</c:v>
                </c:pt>
                <c:pt idx="465">
                  <c:v>128374.99999967404</c:v>
                </c:pt>
                <c:pt idx="466">
                  <c:v>128632.0000000298</c:v>
                </c:pt>
                <c:pt idx="467">
                  <c:v>128888.99999975692</c:v>
                </c:pt>
                <c:pt idx="468">
                  <c:v>129145.99999948405</c:v>
                </c:pt>
                <c:pt idx="469">
                  <c:v>129403.99999944493</c:v>
                </c:pt>
                <c:pt idx="470">
                  <c:v>129660.9999998007</c:v>
                </c:pt>
                <c:pt idx="471">
                  <c:v>129917.99999952782</c:v>
                </c:pt>
                <c:pt idx="472">
                  <c:v>130175.9999994887</c:v>
                </c:pt>
                <c:pt idx="473">
                  <c:v>130432.99999984447</c:v>
                </c:pt>
                <c:pt idx="474">
                  <c:v>130689.99999957159</c:v>
                </c:pt>
                <c:pt idx="475">
                  <c:v>130946.99999992736</c:v>
                </c:pt>
                <c:pt idx="476">
                  <c:v>131203.99999965448</c:v>
                </c:pt>
                <c:pt idx="477">
                  <c:v>131461.99999961536</c:v>
                </c:pt>
                <c:pt idx="478">
                  <c:v>131718.99999997113</c:v>
                </c:pt>
                <c:pt idx="479">
                  <c:v>131975.99999969825</c:v>
                </c:pt>
                <c:pt idx="480">
                  <c:v>132233.99999965914</c:v>
                </c:pt>
                <c:pt idx="481">
                  <c:v>132491.0000000149</c:v>
                </c:pt>
                <c:pt idx="482">
                  <c:v>132747.99999974202</c:v>
                </c:pt>
                <c:pt idx="483">
                  <c:v>133004.99999946915</c:v>
                </c:pt>
                <c:pt idx="484">
                  <c:v>133262.99999943003</c:v>
                </c:pt>
                <c:pt idx="485">
                  <c:v>133519.9999997858</c:v>
                </c:pt>
                <c:pt idx="486">
                  <c:v>133776.99999951292</c:v>
                </c:pt>
                <c:pt idx="487">
                  <c:v>134034.9999994738</c:v>
                </c:pt>
                <c:pt idx="488">
                  <c:v>134291.99999982957</c:v>
                </c:pt>
                <c:pt idx="489">
                  <c:v>134548.99999955669</c:v>
                </c:pt>
                <c:pt idx="490">
                  <c:v>134805.99999991246</c:v>
                </c:pt>
                <c:pt idx="491">
                  <c:v>135063.99999987334</c:v>
                </c:pt>
                <c:pt idx="492">
                  <c:v>135320.99999960046</c:v>
                </c:pt>
                <c:pt idx="493">
                  <c:v>135577.99999995623</c:v>
                </c:pt>
                <c:pt idx="494">
                  <c:v>135834.99999968335</c:v>
                </c:pt>
                <c:pt idx="495">
                  <c:v>136092.00000003912</c:v>
                </c:pt>
                <c:pt idx="496">
                  <c:v>136350</c:v>
                </c:pt>
                <c:pt idx="497">
                  <c:v>136606.99999972712</c:v>
                </c:pt>
                <c:pt idx="498">
                  <c:v>136863.99999945424</c:v>
                </c:pt>
                <c:pt idx="499">
                  <c:v>137122.00000004377</c:v>
                </c:pt>
                <c:pt idx="500">
                  <c:v>137378.99999977089</c:v>
                </c:pt>
                <c:pt idx="501">
                  <c:v>137636.99999973178</c:v>
                </c:pt>
                <c:pt idx="502">
                  <c:v>137893.9999994589</c:v>
                </c:pt>
                <c:pt idx="503">
                  <c:v>138150.99999981467</c:v>
                </c:pt>
                <c:pt idx="504">
                  <c:v>138408.99999977555</c:v>
                </c:pt>
                <c:pt idx="505">
                  <c:v>138665.99999950267</c:v>
                </c:pt>
                <c:pt idx="506">
                  <c:v>138922.99999985844</c:v>
                </c:pt>
                <c:pt idx="507">
                  <c:v>139179.99999958556</c:v>
                </c:pt>
                <c:pt idx="508">
                  <c:v>139437.99999954645</c:v>
                </c:pt>
                <c:pt idx="509">
                  <c:v>139694.99999990221</c:v>
                </c:pt>
                <c:pt idx="510">
                  <c:v>139951.99999962933</c:v>
                </c:pt>
                <c:pt idx="511">
                  <c:v>140208.9999999851</c:v>
                </c:pt>
                <c:pt idx="512">
                  <c:v>140466.99999994598</c:v>
                </c:pt>
                <c:pt idx="513">
                  <c:v>140723.99999967311</c:v>
                </c:pt>
                <c:pt idx="514">
                  <c:v>140981.00000002887</c:v>
                </c:pt>
                <c:pt idx="515">
                  <c:v>141238.99999998976</c:v>
                </c:pt>
                <c:pt idx="516">
                  <c:v>141495.99999971688</c:v>
                </c:pt>
                <c:pt idx="517">
                  <c:v>141752.999999444</c:v>
                </c:pt>
                <c:pt idx="518">
                  <c:v>142011.00000003353</c:v>
                </c:pt>
                <c:pt idx="519">
                  <c:v>142267.99999976065</c:v>
                </c:pt>
                <c:pt idx="520">
                  <c:v>142524.99999948777</c:v>
                </c:pt>
                <c:pt idx="521">
                  <c:v>142782.99999944866</c:v>
                </c:pt>
                <c:pt idx="522">
                  <c:v>143039.99999980442</c:v>
                </c:pt>
                <c:pt idx="523">
                  <c:v>143296.99999953154</c:v>
                </c:pt>
                <c:pt idx="524">
                  <c:v>143554.99999949243</c:v>
                </c:pt>
                <c:pt idx="525">
                  <c:v>143811.99999984819</c:v>
                </c:pt>
                <c:pt idx="526">
                  <c:v>144068.99999957532</c:v>
                </c:pt>
                <c:pt idx="527">
                  <c:v>144325.99999993108</c:v>
                </c:pt>
                <c:pt idx="528">
                  <c:v>144583.99999989197</c:v>
                </c:pt>
                <c:pt idx="529">
                  <c:v>144840.99999961909</c:v>
                </c:pt>
                <c:pt idx="530">
                  <c:v>145098.99999957997</c:v>
                </c:pt>
                <c:pt idx="531">
                  <c:v>145355.99999993574</c:v>
                </c:pt>
                <c:pt idx="532">
                  <c:v>145612.99999966286</c:v>
                </c:pt>
                <c:pt idx="533">
                  <c:v>145870.99999962375</c:v>
                </c:pt>
                <c:pt idx="534">
                  <c:v>146127.99999997951</c:v>
                </c:pt>
                <c:pt idx="535">
                  <c:v>146384.99999970663</c:v>
                </c:pt>
                <c:pt idx="536">
                  <c:v>146641.99999943376</c:v>
                </c:pt>
                <c:pt idx="537">
                  <c:v>146900.00000002328</c:v>
                </c:pt>
                <c:pt idx="538">
                  <c:v>147156.99999975041</c:v>
                </c:pt>
                <c:pt idx="539">
                  <c:v>147413.99999947753</c:v>
                </c:pt>
                <c:pt idx="540">
                  <c:v>147671.99999943841</c:v>
                </c:pt>
                <c:pt idx="541">
                  <c:v>147928.99999979418</c:v>
                </c:pt>
                <c:pt idx="542">
                  <c:v>148185.9999995213</c:v>
                </c:pt>
                <c:pt idx="543">
                  <c:v>148442.99999987707</c:v>
                </c:pt>
                <c:pt idx="544">
                  <c:v>148700.99999983795</c:v>
                </c:pt>
                <c:pt idx="545">
                  <c:v>148957.99999956507</c:v>
                </c:pt>
                <c:pt idx="546">
                  <c:v>149214.99999992084</c:v>
                </c:pt>
                <c:pt idx="547">
                  <c:v>149472.99999988172</c:v>
                </c:pt>
                <c:pt idx="548">
                  <c:v>149729.99999960884</c:v>
                </c:pt>
                <c:pt idx="549">
                  <c:v>149986.99999996461</c:v>
                </c:pt>
                <c:pt idx="550">
                  <c:v>150243.99999969173</c:v>
                </c:pt>
                <c:pt idx="551">
                  <c:v>150501.99999965262</c:v>
                </c:pt>
                <c:pt idx="552">
                  <c:v>150759.00000000838</c:v>
                </c:pt>
                <c:pt idx="553">
                  <c:v>151015.9999997355</c:v>
                </c:pt>
                <c:pt idx="554">
                  <c:v>151272.99999946263</c:v>
                </c:pt>
                <c:pt idx="555">
                  <c:v>151531.00000005215</c:v>
                </c:pt>
                <c:pt idx="556">
                  <c:v>151787.99999977928</c:v>
                </c:pt>
                <c:pt idx="557">
                  <c:v>152044.9999995064</c:v>
                </c:pt>
                <c:pt idx="558">
                  <c:v>152302.99999946728</c:v>
                </c:pt>
                <c:pt idx="559">
                  <c:v>152559.99999982305</c:v>
                </c:pt>
                <c:pt idx="560">
                  <c:v>152816.99999955017</c:v>
                </c:pt>
                <c:pt idx="561">
                  <c:v>153073.99999990594</c:v>
                </c:pt>
                <c:pt idx="562">
                  <c:v>153331.99999986682</c:v>
                </c:pt>
                <c:pt idx="563">
                  <c:v>153588.99999959394</c:v>
                </c:pt>
                <c:pt idx="564">
                  <c:v>153845.99999994971</c:v>
                </c:pt>
                <c:pt idx="565">
                  <c:v>154103.99999991059</c:v>
                </c:pt>
                <c:pt idx="566">
                  <c:v>154360.99999963772</c:v>
                </c:pt>
                <c:pt idx="567">
                  <c:v>154617.99999999348</c:v>
                </c:pt>
                <c:pt idx="568">
                  <c:v>154874.9999997206</c:v>
                </c:pt>
                <c:pt idx="569">
                  <c:v>155132.99999968149</c:v>
                </c:pt>
                <c:pt idx="570">
                  <c:v>155390.00000003725</c:v>
                </c:pt>
                <c:pt idx="571">
                  <c:v>155646.99999976438</c:v>
                </c:pt>
                <c:pt idx="572">
                  <c:v>155904.99999972526</c:v>
                </c:pt>
                <c:pt idx="573">
                  <c:v>156161.99999945238</c:v>
                </c:pt>
                <c:pt idx="574">
                  <c:v>156418.99999980815</c:v>
                </c:pt>
                <c:pt idx="575">
                  <c:v>156675.99999953527</c:v>
                </c:pt>
                <c:pt idx="576">
                  <c:v>156933.99999949615</c:v>
                </c:pt>
                <c:pt idx="577">
                  <c:v>157190.99999985192</c:v>
                </c:pt>
                <c:pt idx="578">
                  <c:v>157447.99999957904</c:v>
                </c:pt>
                <c:pt idx="579">
                  <c:v>157704.99999993481</c:v>
                </c:pt>
                <c:pt idx="580">
                  <c:v>157962.99999989569</c:v>
                </c:pt>
                <c:pt idx="581">
                  <c:v>158219.99999962281</c:v>
                </c:pt>
                <c:pt idx="582">
                  <c:v>158476.99999997858</c:v>
                </c:pt>
                <c:pt idx="583">
                  <c:v>158733.9999997057</c:v>
                </c:pt>
                <c:pt idx="584">
                  <c:v>158991.99999966659</c:v>
                </c:pt>
                <c:pt idx="585">
                  <c:v>159249.00000002235</c:v>
                </c:pt>
                <c:pt idx="586">
                  <c:v>159505.99999974947</c:v>
                </c:pt>
                <c:pt idx="587">
                  <c:v>159762.9999994766</c:v>
                </c:pt>
                <c:pt idx="588">
                  <c:v>160020.99999943748</c:v>
                </c:pt>
                <c:pt idx="589">
                  <c:v>160277.99999979325</c:v>
                </c:pt>
                <c:pt idx="590">
                  <c:v>160534.99999952037</c:v>
                </c:pt>
                <c:pt idx="591">
                  <c:v>160791.99999987613</c:v>
                </c:pt>
                <c:pt idx="592">
                  <c:v>161049.99999983702</c:v>
                </c:pt>
                <c:pt idx="593">
                  <c:v>161306.99999956414</c:v>
                </c:pt>
                <c:pt idx="594">
                  <c:v>161563.99999991991</c:v>
                </c:pt>
                <c:pt idx="595">
                  <c:v>161821.99999988079</c:v>
                </c:pt>
                <c:pt idx="596">
                  <c:v>162078.99999960791</c:v>
                </c:pt>
                <c:pt idx="597">
                  <c:v>162335.99999996368</c:v>
                </c:pt>
                <c:pt idx="598">
                  <c:v>162592.9999996908</c:v>
                </c:pt>
                <c:pt idx="599">
                  <c:v>162850.00000004657</c:v>
                </c:pt>
                <c:pt idx="600">
                  <c:v>163108.00000000745</c:v>
                </c:pt>
                <c:pt idx="601">
                  <c:v>163364.99999973457</c:v>
                </c:pt>
                <c:pt idx="602">
                  <c:v>163621.9999994617</c:v>
                </c:pt>
                <c:pt idx="603">
                  <c:v>163880.00000005122</c:v>
                </c:pt>
                <c:pt idx="604">
                  <c:v>164136.99999977835</c:v>
                </c:pt>
                <c:pt idx="605">
                  <c:v>164393.99999950547</c:v>
                </c:pt>
                <c:pt idx="606">
                  <c:v>164651.99999946635</c:v>
                </c:pt>
                <c:pt idx="607">
                  <c:v>164908.99999982212</c:v>
                </c:pt>
                <c:pt idx="608">
                  <c:v>165165.99999954924</c:v>
                </c:pt>
                <c:pt idx="609">
                  <c:v>165423.99999951012</c:v>
                </c:pt>
                <c:pt idx="610">
                  <c:v>165680.99999986589</c:v>
                </c:pt>
                <c:pt idx="611">
                  <c:v>165937.99999959301</c:v>
                </c:pt>
                <c:pt idx="612">
                  <c:v>166195.9999995539</c:v>
                </c:pt>
                <c:pt idx="613">
                  <c:v>166452.99999990966</c:v>
                </c:pt>
                <c:pt idx="614">
                  <c:v>166709.99999963678</c:v>
                </c:pt>
                <c:pt idx="615">
                  <c:v>166966.99999999255</c:v>
                </c:pt>
                <c:pt idx="616">
                  <c:v>167224.99999995343</c:v>
                </c:pt>
                <c:pt idx="617">
                  <c:v>167481.99999968056</c:v>
                </c:pt>
                <c:pt idx="618">
                  <c:v>167739.00000003632</c:v>
                </c:pt>
                <c:pt idx="619">
                  <c:v>167996.99999999721</c:v>
                </c:pt>
                <c:pt idx="620">
                  <c:v>168253.99999972433</c:v>
                </c:pt>
                <c:pt idx="621">
                  <c:v>168510.99999945145</c:v>
                </c:pt>
                <c:pt idx="622">
                  <c:v>168767.99999980722</c:v>
                </c:pt>
                <c:pt idx="623">
                  <c:v>169025.9999997681</c:v>
                </c:pt>
                <c:pt idx="624">
                  <c:v>169282.99999949522</c:v>
                </c:pt>
                <c:pt idx="625">
                  <c:v>169539.99999985099</c:v>
                </c:pt>
                <c:pt idx="626">
                  <c:v>169796.99999957811</c:v>
                </c:pt>
                <c:pt idx="627">
                  <c:v>170053.99999993388</c:v>
                </c:pt>
                <c:pt idx="628">
                  <c:v>170311.99999989476</c:v>
                </c:pt>
                <c:pt idx="629">
                  <c:v>170568.99999962188</c:v>
                </c:pt>
                <c:pt idx="630">
                  <c:v>170825.99999997765</c:v>
                </c:pt>
                <c:pt idx="631">
                  <c:v>171083.99999993853</c:v>
                </c:pt>
                <c:pt idx="632">
                  <c:v>171340.99999966566</c:v>
                </c:pt>
                <c:pt idx="633">
                  <c:v>171598.00000002142</c:v>
                </c:pt>
                <c:pt idx="634">
                  <c:v>171854.99999974854</c:v>
                </c:pt>
                <c:pt idx="635">
                  <c:v>172112.99999970943</c:v>
                </c:pt>
                <c:pt idx="636">
                  <c:v>172369.99999943655</c:v>
                </c:pt>
                <c:pt idx="637">
                  <c:v>172626.99999979232</c:v>
                </c:pt>
                <c:pt idx="638">
                  <c:v>172884.9999997532</c:v>
                </c:pt>
                <c:pt idx="639">
                  <c:v>173141.99999948032</c:v>
                </c:pt>
                <c:pt idx="640">
                  <c:v>173398.99999983609</c:v>
                </c:pt>
                <c:pt idx="641">
                  <c:v>173655.99999956321</c:v>
                </c:pt>
                <c:pt idx="642">
                  <c:v>173913.99999952409</c:v>
                </c:pt>
                <c:pt idx="643">
                  <c:v>174170.99999987986</c:v>
                </c:pt>
                <c:pt idx="644">
                  <c:v>174427.99999960698</c:v>
                </c:pt>
                <c:pt idx="645">
                  <c:v>174685.99999956787</c:v>
                </c:pt>
                <c:pt idx="646">
                  <c:v>174942.99999992363</c:v>
                </c:pt>
                <c:pt idx="647">
                  <c:v>175199.99999965075</c:v>
                </c:pt>
                <c:pt idx="648">
                  <c:v>175457.00000000652</c:v>
                </c:pt>
                <c:pt idx="649">
                  <c:v>175714.9999999674</c:v>
                </c:pt>
                <c:pt idx="650">
                  <c:v>175971.99999969453</c:v>
                </c:pt>
                <c:pt idx="651">
                  <c:v>176229.00000005029</c:v>
                </c:pt>
                <c:pt idx="652">
                  <c:v>176485.99999977741</c:v>
                </c:pt>
                <c:pt idx="653">
                  <c:v>176743.9999997383</c:v>
                </c:pt>
                <c:pt idx="654">
                  <c:v>177000.99999946542</c:v>
                </c:pt>
                <c:pt idx="655">
                  <c:v>177257.99999982119</c:v>
                </c:pt>
                <c:pt idx="656">
                  <c:v>177514.99999954831</c:v>
                </c:pt>
                <c:pt idx="657">
                  <c:v>177772.99999950919</c:v>
                </c:pt>
                <c:pt idx="658">
                  <c:v>178029.99999986496</c:v>
                </c:pt>
                <c:pt idx="659">
                  <c:v>178286.99999959208</c:v>
                </c:pt>
                <c:pt idx="660">
                  <c:v>178544.99999955297</c:v>
                </c:pt>
                <c:pt idx="661">
                  <c:v>178801.99999990873</c:v>
                </c:pt>
                <c:pt idx="662">
                  <c:v>179058.99999963585</c:v>
                </c:pt>
                <c:pt idx="663">
                  <c:v>179316.99999959674</c:v>
                </c:pt>
                <c:pt idx="664">
                  <c:v>179573.9999999525</c:v>
                </c:pt>
                <c:pt idx="665">
                  <c:v>179830.99999967963</c:v>
                </c:pt>
                <c:pt idx="666">
                  <c:v>180088.99999964051</c:v>
                </c:pt>
                <c:pt idx="667">
                  <c:v>180345.99999999627</c:v>
                </c:pt>
                <c:pt idx="668">
                  <c:v>180602.9999997234</c:v>
                </c:pt>
                <c:pt idx="669">
                  <c:v>180860.99999968428</c:v>
                </c:pt>
                <c:pt idx="670">
                  <c:v>181118.00000004005</c:v>
                </c:pt>
                <c:pt idx="671">
                  <c:v>181374.99999976717</c:v>
                </c:pt>
                <c:pt idx="672">
                  <c:v>181632.99999972805</c:v>
                </c:pt>
                <c:pt idx="673">
                  <c:v>181889.99999945518</c:v>
                </c:pt>
                <c:pt idx="674">
                  <c:v>182146.99999981094</c:v>
                </c:pt>
                <c:pt idx="675">
                  <c:v>182403.99999953806</c:v>
                </c:pt>
                <c:pt idx="676">
                  <c:v>182661.99999949895</c:v>
                </c:pt>
                <c:pt idx="677">
                  <c:v>182918.99999985471</c:v>
                </c:pt>
                <c:pt idx="678">
                  <c:v>183175.99999958184</c:v>
                </c:pt>
                <c:pt idx="679">
                  <c:v>183433.99999954272</c:v>
                </c:pt>
                <c:pt idx="680">
                  <c:v>183690.99999989849</c:v>
                </c:pt>
                <c:pt idx="681">
                  <c:v>183947.99999962561</c:v>
                </c:pt>
                <c:pt idx="682">
                  <c:v>184205.99999958649</c:v>
                </c:pt>
                <c:pt idx="683">
                  <c:v>184462.99999994226</c:v>
                </c:pt>
                <c:pt idx="684">
                  <c:v>184719.99999966938</c:v>
                </c:pt>
                <c:pt idx="685">
                  <c:v>184977.00000002515</c:v>
                </c:pt>
                <c:pt idx="686">
                  <c:v>185233.99999975227</c:v>
                </c:pt>
                <c:pt idx="687">
                  <c:v>185491.99999971315</c:v>
                </c:pt>
                <c:pt idx="688">
                  <c:v>185748.99999944028</c:v>
                </c:pt>
                <c:pt idx="689">
                  <c:v>186005.99999979604</c:v>
                </c:pt>
                <c:pt idx="690">
                  <c:v>186262.99999952316</c:v>
                </c:pt>
                <c:pt idx="691">
                  <c:v>186520.99999948405</c:v>
                </c:pt>
                <c:pt idx="692">
                  <c:v>186777.99999983981</c:v>
                </c:pt>
                <c:pt idx="693">
                  <c:v>187034.99999956694</c:v>
                </c:pt>
                <c:pt idx="694">
                  <c:v>187292.99999952782</c:v>
                </c:pt>
                <c:pt idx="695">
                  <c:v>187549.99999988358</c:v>
                </c:pt>
                <c:pt idx="696">
                  <c:v>187806.99999961071</c:v>
                </c:pt>
                <c:pt idx="697">
                  <c:v>188064.99999957159</c:v>
                </c:pt>
                <c:pt idx="698">
                  <c:v>188321.99999992736</c:v>
                </c:pt>
                <c:pt idx="699">
                  <c:v>188578.99999965448</c:v>
                </c:pt>
                <c:pt idx="700">
                  <c:v>188836.99999961536</c:v>
                </c:pt>
                <c:pt idx="701">
                  <c:v>189093.99999997113</c:v>
                </c:pt>
                <c:pt idx="702">
                  <c:v>189350.99999969825</c:v>
                </c:pt>
                <c:pt idx="703">
                  <c:v>189608.99999965914</c:v>
                </c:pt>
                <c:pt idx="704">
                  <c:v>189866.0000000149</c:v>
                </c:pt>
                <c:pt idx="705">
                  <c:v>190122.99999974202</c:v>
                </c:pt>
                <c:pt idx="706">
                  <c:v>190380.99999970291</c:v>
                </c:pt>
                <c:pt idx="707">
                  <c:v>190637.99999943003</c:v>
                </c:pt>
                <c:pt idx="708">
                  <c:v>190894.9999997858</c:v>
                </c:pt>
                <c:pt idx="709">
                  <c:v>191152.99999974668</c:v>
                </c:pt>
                <c:pt idx="710">
                  <c:v>191409.9999994738</c:v>
                </c:pt>
                <c:pt idx="711">
                  <c:v>191666.99999982957</c:v>
                </c:pt>
                <c:pt idx="712">
                  <c:v>191923.99999955669</c:v>
                </c:pt>
                <c:pt idx="713">
                  <c:v>192180.99999991246</c:v>
                </c:pt>
                <c:pt idx="714">
                  <c:v>192438.99999987334</c:v>
                </c:pt>
                <c:pt idx="715">
                  <c:v>192695.99999960046</c:v>
                </c:pt>
                <c:pt idx="716">
                  <c:v>192952.99999995623</c:v>
                </c:pt>
                <c:pt idx="717">
                  <c:v>193210.99999991711</c:v>
                </c:pt>
                <c:pt idx="718">
                  <c:v>193467.99999964423</c:v>
                </c:pt>
                <c:pt idx="719">
                  <c:v>193725</c:v>
                </c:pt>
                <c:pt idx="720">
                  <c:v>193981.99999972712</c:v>
                </c:pt>
                <c:pt idx="721">
                  <c:v>194239.99999968801</c:v>
                </c:pt>
                <c:pt idx="722">
                  <c:v>194497.00000004377</c:v>
                </c:pt>
                <c:pt idx="723">
                  <c:v>194753.99999977089</c:v>
                </c:pt>
                <c:pt idx="724">
                  <c:v>195010.99999949802</c:v>
                </c:pt>
                <c:pt idx="725">
                  <c:v>195267.99999985378</c:v>
                </c:pt>
                <c:pt idx="726">
                  <c:v>195525.99999981467</c:v>
                </c:pt>
                <c:pt idx="727">
                  <c:v>195782.99999954179</c:v>
                </c:pt>
                <c:pt idx="728">
                  <c:v>196039.99999989755</c:v>
                </c:pt>
                <c:pt idx="729">
                  <c:v>196297.99999985844</c:v>
                </c:pt>
                <c:pt idx="730">
                  <c:v>196554.99999958556</c:v>
                </c:pt>
                <c:pt idx="731">
                  <c:v>196811.99999994133</c:v>
                </c:pt>
                <c:pt idx="732">
                  <c:v>197068.99999966845</c:v>
                </c:pt>
                <c:pt idx="733">
                  <c:v>197326.99999962933</c:v>
                </c:pt>
                <c:pt idx="734">
                  <c:v>197583.9999999851</c:v>
                </c:pt>
                <c:pt idx="735">
                  <c:v>197840.99999971222</c:v>
                </c:pt>
                <c:pt idx="736">
                  <c:v>198097.99999943934</c:v>
                </c:pt>
                <c:pt idx="737">
                  <c:v>198356.00000002887</c:v>
                </c:pt>
                <c:pt idx="738">
                  <c:v>198612.99999975599</c:v>
                </c:pt>
                <c:pt idx="739">
                  <c:v>198869.99999948312</c:v>
                </c:pt>
                <c:pt idx="740">
                  <c:v>199127.999999444</c:v>
                </c:pt>
                <c:pt idx="741">
                  <c:v>199384.99999979977</c:v>
                </c:pt>
                <c:pt idx="742">
                  <c:v>199641.99999952689</c:v>
                </c:pt>
                <c:pt idx="743">
                  <c:v>199899.99999948777</c:v>
                </c:pt>
                <c:pt idx="744">
                  <c:v>200156.99999984354</c:v>
                </c:pt>
                <c:pt idx="745">
                  <c:v>200413.99999957066</c:v>
                </c:pt>
                <c:pt idx="746">
                  <c:v>200671.99999953154</c:v>
                </c:pt>
                <c:pt idx="747">
                  <c:v>200928.99999988731</c:v>
                </c:pt>
                <c:pt idx="748">
                  <c:v>201185.99999961443</c:v>
                </c:pt>
                <c:pt idx="749">
                  <c:v>201443.99999957532</c:v>
                </c:pt>
                <c:pt idx="750">
                  <c:v>201700.99999993108</c:v>
                </c:pt>
                <c:pt idx="751">
                  <c:v>201957.9999996582</c:v>
                </c:pt>
                <c:pt idx="752">
                  <c:v>202215.00000001397</c:v>
                </c:pt>
                <c:pt idx="753">
                  <c:v>202472.99999997485</c:v>
                </c:pt>
                <c:pt idx="754">
                  <c:v>202729.99999970198</c:v>
                </c:pt>
                <c:pt idx="755">
                  <c:v>202986.9999994291</c:v>
                </c:pt>
                <c:pt idx="756">
                  <c:v>203243.99999978486</c:v>
                </c:pt>
                <c:pt idx="757">
                  <c:v>203501.99999974575</c:v>
                </c:pt>
                <c:pt idx="758">
                  <c:v>203758.99999947287</c:v>
                </c:pt>
                <c:pt idx="759">
                  <c:v>204015.99999982864</c:v>
                </c:pt>
                <c:pt idx="760">
                  <c:v>204273.99999978952</c:v>
                </c:pt>
                <c:pt idx="761">
                  <c:v>204530.99999951664</c:v>
                </c:pt>
                <c:pt idx="762">
                  <c:v>204787.99999987241</c:v>
                </c:pt>
                <c:pt idx="763">
                  <c:v>205044.99999959953</c:v>
                </c:pt>
                <c:pt idx="764">
                  <c:v>205302.99999956042</c:v>
                </c:pt>
                <c:pt idx="765">
                  <c:v>205559.99999991618</c:v>
                </c:pt>
                <c:pt idx="766">
                  <c:v>205816.9999996433</c:v>
                </c:pt>
                <c:pt idx="767">
                  <c:v>206073.99999999907</c:v>
                </c:pt>
                <c:pt idx="768">
                  <c:v>206331.99999995995</c:v>
                </c:pt>
                <c:pt idx="769">
                  <c:v>206588.99999968708</c:v>
                </c:pt>
                <c:pt idx="770">
                  <c:v>206846.00000004284</c:v>
                </c:pt>
                <c:pt idx="771">
                  <c:v>207104.00000000373</c:v>
                </c:pt>
                <c:pt idx="772">
                  <c:v>207360.99999973085</c:v>
                </c:pt>
                <c:pt idx="773">
                  <c:v>207617.99999945797</c:v>
                </c:pt>
                <c:pt idx="774">
                  <c:v>207874.99999981374</c:v>
                </c:pt>
                <c:pt idx="775">
                  <c:v>208132.99999977462</c:v>
                </c:pt>
                <c:pt idx="776">
                  <c:v>208389.99999950174</c:v>
                </c:pt>
                <c:pt idx="777">
                  <c:v>208646.99999985751</c:v>
                </c:pt>
                <c:pt idx="778">
                  <c:v>208904.99999981839</c:v>
                </c:pt>
                <c:pt idx="779">
                  <c:v>209161.99999954551</c:v>
                </c:pt>
                <c:pt idx="780">
                  <c:v>209418.99999990128</c:v>
                </c:pt>
                <c:pt idx="781">
                  <c:v>209675.9999996284</c:v>
                </c:pt>
                <c:pt idx="782">
                  <c:v>209933.99999958929</c:v>
                </c:pt>
                <c:pt idx="783">
                  <c:v>210190.99999994505</c:v>
                </c:pt>
                <c:pt idx="784">
                  <c:v>210447.99999967217</c:v>
                </c:pt>
                <c:pt idx="785">
                  <c:v>210705.00000002794</c:v>
                </c:pt>
                <c:pt idx="786">
                  <c:v>210962.99999998882</c:v>
                </c:pt>
                <c:pt idx="787">
                  <c:v>211219.99999971595</c:v>
                </c:pt>
                <c:pt idx="788">
                  <c:v>211476.99999944307</c:v>
                </c:pt>
                <c:pt idx="789">
                  <c:v>211733.99999979883</c:v>
                </c:pt>
                <c:pt idx="790">
                  <c:v>211991.99999975972</c:v>
                </c:pt>
                <c:pt idx="791">
                  <c:v>212248.99999948684</c:v>
                </c:pt>
                <c:pt idx="792">
                  <c:v>212505.99999984261</c:v>
                </c:pt>
                <c:pt idx="793">
                  <c:v>212763.99999980349</c:v>
                </c:pt>
                <c:pt idx="794">
                  <c:v>213020.99999953061</c:v>
                </c:pt>
                <c:pt idx="795">
                  <c:v>213277.99999988638</c:v>
                </c:pt>
                <c:pt idx="796">
                  <c:v>213535.99999984726</c:v>
                </c:pt>
                <c:pt idx="797">
                  <c:v>213792.99999957439</c:v>
                </c:pt>
                <c:pt idx="798">
                  <c:v>214049.99999993015</c:v>
                </c:pt>
                <c:pt idx="799">
                  <c:v>214306.99999965727</c:v>
                </c:pt>
                <c:pt idx="800">
                  <c:v>214564.00000001304</c:v>
                </c:pt>
                <c:pt idx="801">
                  <c:v>214821.99999997392</c:v>
                </c:pt>
                <c:pt idx="802">
                  <c:v>215078.99999970105</c:v>
                </c:pt>
                <c:pt idx="803">
                  <c:v>215335.99999942817</c:v>
                </c:pt>
                <c:pt idx="804">
                  <c:v>215594.0000000177</c:v>
                </c:pt>
                <c:pt idx="805">
                  <c:v>215850.99999974482</c:v>
                </c:pt>
                <c:pt idx="806">
                  <c:v>216107.99999947194</c:v>
                </c:pt>
                <c:pt idx="807">
                  <c:v>216364.99999982771</c:v>
                </c:pt>
                <c:pt idx="808">
                  <c:v>216622.99999978859</c:v>
                </c:pt>
                <c:pt idx="809">
                  <c:v>216879.99999951571</c:v>
                </c:pt>
                <c:pt idx="810">
                  <c:v>217136.99999987148</c:v>
                </c:pt>
                <c:pt idx="811">
                  <c:v>217393.9999995986</c:v>
                </c:pt>
                <c:pt idx="812">
                  <c:v>217651.99999955948</c:v>
                </c:pt>
                <c:pt idx="813">
                  <c:v>217908.99999991525</c:v>
                </c:pt>
                <c:pt idx="814">
                  <c:v>218165.99999964237</c:v>
                </c:pt>
                <c:pt idx="815">
                  <c:v>218423.99999960326</c:v>
                </c:pt>
                <c:pt idx="816">
                  <c:v>218680.99999995902</c:v>
                </c:pt>
                <c:pt idx="817">
                  <c:v>218937.99999968614</c:v>
                </c:pt>
                <c:pt idx="818">
                  <c:v>219195.00000004191</c:v>
                </c:pt>
                <c:pt idx="819">
                  <c:v>219453.00000000279</c:v>
                </c:pt>
                <c:pt idx="820">
                  <c:v>219709.99999972992</c:v>
                </c:pt>
                <c:pt idx="821">
                  <c:v>219966.99999945704</c:v>
                </c:pt>
                <c:pt idx="822">
                  <c:v>220225.00000004657</c:v>
                </c:pt>
                <c:pt idx="823">
                  <c:v>220481.99999977369</c:v>
                </c:pt>
                <c:pt idx="824">
                  <c:v>220738.99999950081</c:v>
                </c:pt>
                <c:pt idx="825">
                  <c:v>220995.99999985658</c:v>
                </c:pt>
                <c:pt idx="826">
                  <c:v>221253.99999981746</c:v>
                </c:pt>
                <c:pt idx="827">
                  <c:v>221510.99999954458</c:v>
                </c:pt>
                <c:pt idx="828">
                  <c:v>221767.99999990035</c:v>
                </c:pt>
                <c:pt idx="829">
                  <c:v>222025.99999986123</c:v>
                </c:pt>
                <c:pt idx="830">
                  <c:v>222282.99999958836</c:v>
                </c:pt>
                <c:pt idx="831">
                  <c:v>222539.99999994412</c:v>
                </c:pt>
                <c:pt idx="832">
                  <c:v>222796.99999967124</c:v>
                </c:pt>
                <c:pt idx="833">
                  <c:v>223054.99999963213</c:v>
                </c:pt>
                <c:pt idx="834">
                  <c:v>223311.99999998789</c:v>
                </c:pt>
                <c:pt idx="835">
                  <c:v>223568.99999971502</c:v>
                </c:pt>
                <c:pt idx="836">
                  <c:v>223826.9999996759</c:v>
                </c:pt>
                <c:pt idx="837">
                  <c:v>224084.00000003166</c:v>
                </c:pt>
                <c:pt idx="838">
                  <c:v>224340.99999975879</c:v>
                </c:pt>
                <c:pt idx="839">
                  <c:v>224598.99999971967</c:v>
                </c:pt>
                <c:pt idx="840">
                  <c:v>224855.99999944679</c:v>
                </c:pt>
                <c:pt idx="841">
                  <c:v>225112.99999980256</c:v>
                </c:pt>
                <c:pt idx="842">
                  <c:v>225369.99999952968</c:v>
                </c:pt>
                <c:pt idx="843">
                  <c:v>225627.99999949057</c:v>
                </c:pt>
                <c:pt idx="844">
                  <c:v>225884.99999984633</c:v>
                </c:pt>
                <c:pt idx="845">
                  <c:v>226141.99999957345</c:v>
                </c:pt>
                <c:pt idx="846">
                  <c:v>226398.99999992922</c:v>
                </c:pt>
                <c:pt idx="847">
                  <c:v>226656.9999998901</c:v>
                </c:pt>
                <c:pt idx="848">
                  <c:v>226913.99999961723</c:v>
                </c:pt>
                <c:pt idx="849">
                  <c:v>227170.99999997299</c:v>
                </c:pt>
                <c:pt idx="850">
                  <c:v>227428.99999993388</c:v>
                </c:pt>
                <c:pt idx="851">
                  <c:v>227685.999999661</c:v>
                </c:pt>
                <c:pt idx="852">
                  <c:v>227943.00000001676</c:v>
                </c:pt>
                <c:pt idx="853">
                  <c:v>228199.99999974389</c:v>
                </c:pt>
                <c:pt idx="854">
                  <c:v>228457.99999970477</c:v>
                </c:pt>
                <c:pt idx="855">
                  <c:v>228714.99999943189</c:v>
                </c:pt>
                <c:pt idx="856">
                  <c:v>228973.00000002142</c:v>
                </c:pt>
                <c:pt idx="857">
                  <c:v>229229.99999974854</c:v>
                </c:pt>
                <c:pt idx="858">
                  <c:v>229486.99999947567</c:v>
                </c:pt>
                <c:pt idx="859">
                  <c:v>229744.99999943655</c:v>
                </c:pt>
                <c:pt idx="860">
                  <c:v>230001.99999979232</c:v>
                </c:pt>
                <c:pt idx="861">
                  <c:v>230258.99999951944</c:v>
                </c:pt>
                <c:pt idx="862">
                  <c:v>230516.99999948032</c:v>
                </c:pt>
                <c:pt idx="863">
                  <c:v>230773.99999983609</c:v>
                </c:pt>
                <c:pt idx="864">
                  <c:v>231030.99999956321</c:v>
                </c:pt>
                <c:pt idx="865">
                  <c:v>231287.99999991897</c:v>
                </c:pt>
                <c:pt idx="866">
                  <c:v>231545.99999987986</c:v>
                </c:pt>
                <c:pt idx="867">
                  <c:v>231802.99999960698</c:v>
                </c:pt>
                <c:pt idx="868">
                  <c:v>232059.99999996275</c:v>
                </c:pt>
                <c:pt idx="869">
                  <c:v>232317.99999992363</c:v>
                </c:pt>
                <c:pt idx="870">
                  <c:v>232574.99999965075</c:v>
                </c:pt>
                <c:pt idx="871">
                  <c:v>232832.00000000652</c:v>
                </c:pt>
                <c:pt idx="872">
                  <c:v>233088.99999973364</c:v>
                </c:pt>
                <c:pt idx="873">
                  <c:v>233346.99999969453</c:v>
                </c:pt>
                <c:pt idx="874">
                  <c:v>233604.00000005029</c:v>
                </c:pt>
                <c:pt idx="875">
                  <c:v>233860.99999977741</c:v>
                </c:pt>
                <c:pt idx="876">
                  <c:v>234117.99999950454</c:v>
                </c:pt>
                <c:pt idx="877">
                  <c:v>234374.9999998603</c:v>
                </c:pt>
                <c:pt idx="878">
                  <c:v>234632.99999982119</c:v>
                </c:pt>
                <c:pt idx="879">
                  <c:v>234889.99999954831</c:v>
                </c:pt>
                <c:pt idx="880">
                  <c:v>235146.99999990407</c:v>
                </c:pt>
                <c:pt idx="881">
                  <c:v>235404.99999986496</c:v>
                </c:pt>
                <c:pt idx="882">
                  <c:v>235661.99999959208</c:v>
                </c:pt>
                <c:pt idx="883">
                  <c:v>235918.99999994785</c:v>
                </c:pt>
                <c:pt idx="884">
                  <c:v>236176.99999990873</c:v>
                </c:pt>
                <c:pt idx="885">
                  <c:v>236433.99999963585</c:v>
                </c:pt>
                <c:pt idx="886">
                  <c:v>236690.99999999162</c:v>
                </c:pt>
                <c:pt idx="887">
                  <c:v>236948.9999999525</c:v>
                </c:pt>
                <c:pt idx="888">
                  <c:v>237205.99999967963</c:v>
                </c:pt>
                <c:pt idx="889">
                  <c:v>237463.00000003539</c:v>
                </c:pt>
                <c:pt idx="890">
                  <c:v>237720.99999999627</c:v>
                </c:pt>
                <c:pt idx="891">
                  <c:v>237977.9999997234</c:v>
                </c:pt>
                <c:pt idx="892">
                  <c:v>238234.99999945052</c:v>
                </c:pt>
                <c:pt idx="893">
                  <c:v>238491.99999980628</c:v>
                </c:pt>
                <c:pt idx="894">
                  <c:v>238749.99999976717</c:v>
                </c:pt>
                <c:pt idx="895">
                  <c:v>239006.99999949429</c:v>
                </c:pt>
                <c:pt idx="896">
                  <c:v>239263.99999985006</c:v>
                </c:pt>
                <c:pt idx="897">
                  <c:v>239520.99999957718</c:v>
                </c:pt>
                <c:pt idx="898">
                  <c:v>239777.99999993294</c:v>
                </c:pt>
                <c:pt idx="899">
                  <c:v>240035.99999989383</c:v>
                </c:pt>
                <c:pt idx="900">
                  <c:v>240292.99999962095</c:v>
                </c:pt>
                <c:pt idx="901">
                  <c:v>240549.99999997672</c:v>
                </c:pt>
                <c:pt idx="902">
                  <c:v>240807.9999999376</c:v>
                </c:pt>
                <c:pt idx="903">
                  <c:v>241064.99999966472</c:v>
                </c:pt>
                <c:pt idx="904">
                  <c:v>241322.00000002049</c:v>
                </c:pt>
                <c:pt idx="905">
                  <c:v>241578.99999974761</c:v>
                </c:pt>
                <c:pt idx="906">
                  <c:v>241835.99999947473</c:v>
                </c:pt>
                <c:pt idx="907">
                  <c:v>242093.99999943562</c:v>
                </c:pt>
                <c:pt idx="908">
                  <c:v>242350.99999979138</c:v>
                </c:pt>
                <c:pt idx="909">
                  <c:v>242607.99999951851</c:v>
                </c:pt>
                <c:pt idx="910">
                  <c:v>242864.99999987427</c:v>
                </c:pt>
                <c:pt idx="911">
                  <c:v>243122.99999983516</c:v>
                </c:pt>
                <c:pt idx="912">
                  <c:v>243379.99999956228</c:v>
                </c:pt>
                <c:pt idx="913">
                  <c:v>243636.99999991804</c:v>
                </c:pt>
                <c:pt idx="914">
                  <c:v>243894.99999987893</c:v>
                </c:pt>
                <c:pt idx="915">
                  <c:v>244151.99999960605</c:v>
                </c:pt>
                <c:pt idx="916">
                  <c:v>244408.99999996182</c:v>
                </c:pt>
                <c:pt idx="917">
                  <c:v>244665.99999968894</c:v>
                </c:pt>
                <c:pt idx="918">
                  <c:v>244923.99999964982</c:v>
                </c:pt>
                <c:pt idx="919">
                  <c:v>245181.00000000559</c:v>
                </c:pt>
                <c:pt idx="920">
                  <c:v>245437.99999973271</c:v>
                </c:pt>
                <c:pt idx="921">
                  <c:v>245694.99999945983</c:v>
                </c:pt>
                <c:pt idx="922">
                  <c:v>245951.9999998156</c:v>
                </c:pt>
                <c:pt idx="923">
                  <c:v>246209.99999977648</c:v>
                </c:pt>
                <c:pt idx="924">
                  <c:v>246466.99999950361</c:v>
                </c:pt>
                <c:pt idx="925">
                  <c:v>246723.99999985937</c:v>
                </c:pt>
                <c:pt idx="926">
                  <c:v>246981.99999982025</c:v>
                </c:pt>
                <c:pt idx="927">
                  <c:v>247238.99999954738</c:v>
                </c:pt>
                <c:pt idx="928">
                  <c:v>247495.99999990314</c:v>
                </c:pt>
                <c:pt idx="929">
                  <c:v>247752.99999963026</c:v>
                </c:pt>
                <c:pt idx="930">
                  <c:v>248010.99999959115</c:v>
                </c:pt>
                <c:pt idx="931">
                  <c:v>248267.99999994691</c:v>
                </c:pt>
                <c:pt idx="932">
                  <c:v>248524.99999967404</c:v>
                </c:pt>
                <c:pt idx="933">
                  <c:v>248782.99999963492</c:v>
                </c:pt>
                <c:pt idx="934">
                  <c:v>249039.99999999069</c:v>
                </c:pt>
                <c:pt idx="935">
                  <c:v>249296.99999971781</c:v>
                </c:pt>
                <c:pt idx="936">
                  <c:v>249553.99999944493</c:v>
                </c:pt>
                <c:pt idx="937">
                  <c:v>249812.00000003446</c:v>
                </c:pt>
                <c:pt idx="938">
                  <c:v>250068.99999976158</c:v>
                </c:pt>
                <c:pt idx="939">
                  <c:v>250325.9999994887</c:v>
                </c:pt>
                <c:pt idx="940">
                  <c:v>250583.99999944959</c:v>
                </c:pt>
                <c:pt idx="941">
                  <c:v>250840.99999980535</c:v>
                </c:pt>
                <c:pt idx="942">
                  <c:v>251097.99999953248</c:v>
                </c:pt>
                <c:pt idx="943">
                  <c:v>251354.99999988824</c:v>
                </c:pt>
                <c:pt idx="944">
                  <c:v>251612.99999984913</c:v>
                </c:pt>
                <c:pt idx="945">
                  <c:v>251869.99999957625</c:v>
                </c:pt>
                <c:pt idx="946">
                  <c:v>252126.99999993201</c:v>
                </c:pt>
                <c:pt idx="947">
                  <c:v>252383.99999965914</c:v>
                </c:pt>
                <c:pt idx="948">
                  <c:v>252641.99999962002</c:v>
                </c:pt>
                <c:pt idx="949">
                  <c:v>252898.99999997579</c:v>
                </c:pt>
                <c:pt idx="950">
                  <c:v>253155.99999970291</c:v>
                </c:pt>
                <c:pt idx="951">
                  <c:v>253412.99999943003</c:v>
                </c:pt>
                <c:pt idx="952">
                  <c:v>253671.00000001956</c:v>
                </c:pt>
                <c:pt idx="953">
                  <c:v>253927.99999974668</c:v>
                </c:pt>
                <c:pt idx="954">
                  <c:v>254184.9999994738</c:v>
                </c:pt>
                <c:pt idx="955">
                  <c:v>254442.99999943469</c:v>
                </c:pt>
                <c:pt idx="956">
                  <c:v>254699.99999979045</c:v>
                </c:pt>
                <c:pt idx="957">
                  <c:v>254956.99999951757</c:v>
                </c:pt>
                <c:pt idx="958">
                  <c:v>255213.99999987334</c:v>
                </c:pt>
                <c:pt idx="959">
                  <c:v>255471.99999983422</c:v>
                </c:pt>
                <c:pt idx="960">
                  <c:v>255728.99999956135</c:v>
                </c:pt>
                <c:pt idx="961">
                  <c:v>255985.99999991711</c:v>
                </c:pt>
                <c:pt idx="962">
                  <c:v>256242.99999964423</c:v>
                </c:pt>
                <c:pt idx="963">
                  <c:v>256500.99999960512</c:v>
                </c:pt>
                <c:pt idx="964">
                  <c:v>256757.99999996088</c:v>
                </c:pt>
                <c:pt idx="965">
                  <c:v>257014.99999968801</c:v>
                </c:pt>
                <c:pt idx="966">
                  <c:v>257272.99999964889</c:v>
                </c:pt>
                <c:pt idx="967">
                  <c:v>257530.00000000466</c:v>
                </c:pt>
                <c:pt idx="968">
                  <c:v>257786.99999973178</c:v>
                </c:pt>
                <c:pt idx="969">
                  <c:v>258044.99999969266</c:v>
                </c:pt>
                <c:pt idx="970">
                  <c:v>258302.00000004843</c:v>
                </c:pt>
                <c:pt idx="971">
                  <c:v>258558.99999977555</c:v>
                </c:pt>
                <c:pt idx="972">
                  <c:v>258815.99999950267</c:v>
                </c:pt>
                <c:pt idx="973">
                  <c:v>259073.99999946356</c:v>
                </c:pt>
                <c:pt idx="974">
                  <c:v>259330.99999981932</c:v>
                </c:pt>
                <c:pt idx="975">
                  <c:v>259587.99999954645</c:v>
                </c:pt>
                <c:pt idx="976">
                  <c:v>259845.99999950733</c:v>
                </c:pt>
                <c:pt idx="977">
                  <c:v>260102.9999998631</c:v>
                </c:pt>
                <c:pt idx="978">
                  <c:v>260359.99999959022</c:v>
                </c:pt>
                <c:pt idx="979">
                  <c:v>260616.99999994598</c:v>
                </c:pt>
                <c:pt idx="980">
                  <c:v>260874.99999990687</c:v>
                </c:pt>
                <c:pt idx="981">
                  <c:v>261131.99999963399</c:v>
                </c:pt>
                <c:pt idx="982">
                  <c:v>261388.99999998976</c:v>
                </c:pt>
                <c:pt idx="983">
                  <c:v>261646.99999995064</c:v>
                </c:pt>
                <c:pt idx="984">
                  <c:v>261903.99999967776</c:v>
                </c:pt>
                <c:pt idx="985">
                  <c:v>262161.00000003353</c:v>
                </c:pt>
                <c:pt idx="986">
                  <c:v>262418.99999999441</c:v>
                </c:pt>
                <c:pt idx="987">
                  <c:v>262675.99999972153</c:v>
                </c:pt>
                <c:pt idx="988">
                  <c:v>262932.99999944866</c:v>
                </c:pt>
                <c:pt idx="989">
                  <c:v>263191.00000003818</c:v>
                </c:pt>
                <c:pt idx="990">
                  <c:v>263447.99999976531</c:v>
                </c:pt>
                <c:pt idx="991">
                  <c:v>263704.99999949243</c:v>
                </c:pt>
                <c:pt idx="992">
                  <c:v>263961.99999984819</c:v>
                </c:pt>
                <c:pt idx="993">
                  <c:v>264219.99999980908</c:v>
                </c:pt>
                <c:pt idx="994">
                  <c:v>264476.9999995362</c:v>
                </c:pt>
                <c:pt idx="995">
                  <c:v>264733.99999989197</c:v>
                </c:pt>
                <c:pt idx="996">
                  <c:v>264990.99999961909</c:v>
                </c:pt>
                <c:pt idx="997">
                  <c:v>265247.99999997485</c:v>
                </c:pt>
                <c:pt idx="998">
                  <c:v>265505.99999993574</c:v>
                </c:pt>
                <c:pt idx="999">
                  <c:v>265762.99999966286</c:v>
                </c:pt>
                <c:pt idx="1000">
                  <c:v>266020.00000001863</c:v>
                </c:pt>
                <c:pt idx="1001">
                  <c:v>266276.99999974575</c:v>
                </c:pt>
                <c:pt idx="1002">
                  <c:v>266533.99999947287</c:v>
                </c:pt>
                <c:pt idx="1003">
                  <c:v>266791.99999943376</c:v>
                </c:pt>
                <c:pt idx="1004">
                  <c:v>267048.99999978952</c:v>
                </c:pt>
                <c:pt idx="1005">
                  <c:v>267305.99999951664</c:v>
                </c:pt>
                <c:pt idx="1006">
                  <c:v>267563.99999947753</c:v>
                </c:pt>
                <c:pt idx="1007">
                  <c:v>267820.99999983329</c:v>
                </c:pt>
                <c:pt idx="1008">
                  <c:v>268077.99999956042</c:v>
                </c:pt>
                <c:pt idx="1009">
                  <c:v>268335.9999995213</c:v>
                </c:pt>
                <c:pt idx="1010">
                  <c:v>268592.99999987707</c:v>
                </c:pt>
                <c:pt idx="1011">
                  <c:v>268849.99999960419</c:v>
                </c:pt>
                <c:pt idx="1012">
                  <c:v>269107.99999956507</c:v>
                </c:pt>
                <c:pt idx="1013">
                  <c:v>269364.99999992084</c:v>
                </c:pt>
                <c:pt idx="1014">
                  <c:v>269621.99999964796</c:v>
                </c:pt>
                <c:pt idx="1015">
                  <c:v>269879.99999960884</c:v>
                </c:pt>
                <c:pt idx="1016">
                  <c:v>270136.99999996461</c:v>
                </c:pt>
                <c:pt idx="1017">
                  <c:v>270393.99999969173</c:v>
                </c:pt>
                <c:pt idx="1018">
                  <c:v>270651.0000000475</c:v>
                </c:pt>
                <c:pt idx="1019">
                  <c:v>270909.00000000838</c:v>
                </c:pt>
                <c:pt idx="1020">
                  <c:v>271165.9999997355</c:v>
                </c:pt>
                <c:pt idx="1021">
                  <c:v>271422.99999946263</c:v>
                </c:pt>
                <c:pt idx="1022">
                  <c:v>271681.00000005215</c:v>
                </c:pt>
                <c:pt idx="1023">
                  <c:v>271937.99999977928</c:v>
                </c:pt>
                <c:pt idx="1024">
                  <c:v>272194.9999995064</c:v>
                </c:pt>
                <c:pt idx="1025">
                  <c:v>272451.99999986216</c:v>
                </c:pt>
                <c:pt idx="1026">
                  <c:v>272709.99999982305</c:v>
                </c:pt>
                <c:pt idx="1027">
                  <c:v>272966.99999955017</c:v>
                </c:pt>
                <c:pt idx="1028">
                  <c:v>273223.99999990594</c:v>
                </c:pt>
                <c:pt idx="1029">
                  <c:v>273481.99999986682</c:v>
                </c:pt>
                <c:pt idx="1030">
                  <c:v>273738.99999959394</c:v>
                </c:pt>
                <c:pt idx="1031">
                  <c:v>273995.99999994971</c:v>
                </c:pt>
                <c:pt idx="1032">
                  <c:v>274252.99999967683</c:v>
                </c:pt>
                <c:pt idx="1033">
                  <c:v>274510.0000000326</c:v>
                </c:pt>
                <c:pt idx="1034">
                  <c:v>274767.99999999348</c:v>
                </c:pt>
                <c:pt idx="1035">
                  <c:v>275024.9999997206</c:v>
                </c:pt>
                <c:pt idx="1036">
                  <c:v>275281.99999944773</c:v>
                </c:pt>
                <c:pt idx="1037">
                  <c:v>275538.99999980349</c:v>
                </c:pt>
                <c:pt idx="1038">
                  <c:v>275796.99999976438</c:v>
                </c:pt>
                <c:pt idx="1039">
                  <c:v>276053.9999994915</c:v>
                </c:pt>
                <c:pt idx="1040">
                  <c:v>276310.99999984726</c:v>
                </c:pt>
                <c:pt idx="1041">
                  <c:v>276568.99999980815</c:v>
                </c:pt>
                <c:pt idx="1042">
                  <c:v>276825.99999953527</c:v>
                </c:pt>
                <c:pt idx="1043">
                  <c:v>277082.99999989104</c:v>
                </c:pt>
                <c:pt idx="1044">
                  <c:v>277340.99999985192</c:v>
                </c:pt>
                <c:pt idx="1045">
                  <c:v>277597.99999957904</c:v>
                </c:pt>
                <c:pt idx="1046">
                  <c:v>277854.99999993481</c:v>
                </c:pt>
                <c:pt idx="1047">
                  <c:v>278111.99999966193</c:v>
                </c:pt>
                <c:pt idx="1048">
                  <c:v>278369.99999962281</c:v>
                </c:pt>
                <c:pt idx="1049">
                  <c:v>278626.99999997858</c:v>
                </c:pt>
                <c:pt idx="1050">
                  <c:v>278884.99999993946</c:v>
                </c:pt>
                <c:pt idx="1051">
                  <c:v>279141.99999966659</c:v>
                </c:pt>
                <c:pt idx="1052">
                  <c:v>279399.00000002235</c:v>
                </c:pt>
                <c:pt idx="1053">
                  <c:v>279656.99999998324</c:v>
                </c:pt>
                <c:pt idx="1054">
                  <c:v>279913.99999971036</c:v>
                </c:pt>
                <c:pt idx="1055">
                  <c:v>280170.99999943748</c:v>
                </c:pt>
                <c:pt idx="1056">
                  <c:v>280429.00000002701</c:v>
                </c:pt>
                <c:pt idx="1057">
                  <c:v>280685.99999975413</c:v>
                </c:pt>
                <c:pt idx="1058">
                  <c:v>280942.99999948125</c:v>
                </c:pt>
                <c:pt idx="1059">
                  <c:v>281199.99999983702</c:v>
                </c:pt>
                <c:pt idx="1060">
                  <c:v>281456.99999956414</c:v>
                </c:pt>
                <c:pt idx="1061">
                  <c:v>281714.99999952503</c:v>
                </c:pt>
                <c:pt idx="1062">
                  <c:v>281971.99999988079</c:v>
                </c:pt>
                <c:pt idx="1063">
                  <c:v>282228.99999960791</c:v>
                </c:pt>
                <c:pt idx="1064">
                  <c:v>282486.9999995688</c:v>
                </c:pt>
                <c:pt idx="1065">
                  <c:v>282743.99999992456</c:v>
                </c:pt>
                <c:pt idx="1066">
                  <c:v>283000.99999965169</c:v>
                </c:pt>
                <c:pt idx="1067">
                  <c:v>283258.99999961257</c:v>
                </c:pt>
                <c:pt idx="1068">
                  <c:v>283515.99999996834</c:v>
                </c:pt>
                <c:pt idx="1069">
                  <c:v>283772.99999969546</c:v>
                </c:pt>
                <c:pt idx="1070">
                  <c:v>284030.00000005122</c:v>
                </c:pt>
                <c:pt idx="1071">
                  <c:v>284288.00000001211</c:v>
                </c:pt>
                <c:pt idx="1072">
                  <c:v>284544.99999973923</c:v>
                </c:pt>
                <c:pt idx="1073">
                  <c:v>284801.99999946635</c:v>
                </c:pt>
                <c:pt idx="1074">
                  <c:v>285058.99999982212</c:v>
                </c:pt>
                <c:pt idx="1075">
                  <c:v>285316.999999783</c:v>
                </c:pt>
                <c:pt idx="1076">
                  <c:v>285573.99999951012</c:v>
                </c:pt>
                <c:pt idx="1077">
                  <c:v>285830.99999986589</c:v>
                </c:pt>
                <c:pt idx="1078">
                  <c:v>286088.99999982677</c:v>
                </c:pt>
                <c:pt idx="1079">
                  <c:v>286345.9999995539</c:v>
                </c:pt>
                <c:pt idx="1080">
                  <c:v>286602.99999990966</c:v>
                </c:pt>
                <c:pt idx="1081">
                  <c:v>286859.99999963678</c:v>
                </c:pt>
                <c:pt idx="1082">
                  <c:v>287117.99999959767</c:v>
                </c:pt>
                <c:pt idx="1083">
                  <c:v>287374.99999995343</c:v>
                </c:pt>
                <c:pt idx="1084">
                  <c:v>287631.99999968056</c:v>
                </c:pt>
                <c:pt idx="1085">
                  <c:v>287889.99999964144</c:v>
                </c:pt>
                <c:pt idx="1086">
                  <c:v>288146.99999999721</c:v>
                </c:pt>
                <c:pt idx="1087">
                  <c:v>288403.99999972433</c:v>
                </c:pt>
                <c:pt idx="1088">
                  <c:v>288661.99999968521</c:v>
                </c:pt>
                <c:pt idx="1089">
                  <c:v>288919.00000004098</c:v>
                </c:pt>
                <c:pt idx="1090">
                  <c:v>289175.9999997681</c:v>
                </c:pt>
                <c:pt idx="1091">
                  <c:v>289432.99999949522</c:v>
                </c:pt>
                <c:pt idx="1092">
                  <c:v>289689.99999985099</c:v>
                </c:pt>
                <c:pt idx="1093">
                  <c:v>289947.99999981187</c:v>
                </c:pt>
                <c:pt idx="1094">
                  <c:v>290204.999999539</c:v>
                </c:pt>
                <c:pt idx="1095">
                  <c:v>290462.99999949988</c:v>
                </c:pt>
                <c:pt idx="1096">
                  <c:v>290719.99999985565</c:v>
                </c:pt>
                <c:pt idx="1097">
                  <c:v>290976.99999958277</c:v>
                </c:pt>
                <c:pt idx="1098">
                  <c:v>291233.99999993853</c:v>
                </c:pt>
                <c:pt idx="1099">
                  <c:v>291491.99999989942</c:v>
                </c:pt>
                <c:pt idx="1100">
                  <c:v>291748.99999962654</c:v>
                </c:pt>
                <c:pt idx="1101">
                  <c:v>292005.9999999823</c:v>
                </c:pt>
                <c:pt idx="1102">
                  <c:v>292262.99999970943</c:v>
                </c:pt>
                <c:pt idx="1103">
                  <c:v>292520.99999967031</c:v>
                </c:pt>
                <c:pt idx="1104">
                  <c:v>292778.00000002608</c:v>
                </c:pt>
                <c:pt idx="1105">
                  <c:v>293034.9999997532</c:v>
                </c:pt>
                <c:pt idx="1106">
                  <c:v>293292.99999971408</c:v>
                </c:pt>
                <c:pt idx="1107">
                  <c:v>293549.99999944121</c:v>
                </c:pt>
                <c:pt idx="1108">
                  <c:v>293806.99999979697</c:v>
                </c:pt>
                <c:pt idx="1109">
                  <c:v>294063.99999952409</c:v>
                </c:pt>
                <c:pt idx="1110">
                  <c:v>294321.99999948498</c:v>
                </c:pt>
                <c:pt idx="1111">
                  <c:v>294578.99999984074</c:v>
                </c:pt>
                <c:pt idx="1112">
                  <c:v>294835.99999956787</c:v>
                </c:pt>
                <c:pt idx="1113">
                  <c:v>295093.99999952875</c:v>
                </c:pt>
                <c:pt idx="1114">
                  <c:v>295350.99999988452</c:v>
                </c:pt>
                <c:pt idx="1115">
                  <c:v>295607.99999961164</c:v>
                </c:pt>
                <c:pt idx="1116">
                  <c:v>295864.9999999674</c:v>
                </c:pt>
                <c:pt idx="1117">
                  <c:v>296122.99999992829</c:v>
                </c:pt>
                <c:pt idx="1118">
                  <c:v>296379.99999965541</c:v>
                </c:pt>
                <c:pt idx="1119">
                  <c:v>296637.00000001118</c:v>
                </c:pt>
                <c:pt idx="1120">
                  <c:v>296894.99999997206</c:v>
                </c:pt>
                <c:pt idx="1121">
                  <c:v>297151.99999969918</c:v>
                </c:pt>
                <c:pt idx="1122">
                  <c:v>297409.00000005495</c:v>
                </c:pt>
                <c:pt idx="1123">
                  <c:v>297667.00000001583</c:v>
                </c:pt>
                <c:pt idx="1124">
                  <c:v>297923.99999974295</c:v>
                </c:pt>
                <c:pt idx="1125">
                  <c:v>298180.99999947008</c:v>
                </c:pt>
                <c:pt idx="1126">
                  <c:v>298437.99999982584</c:v>
                </c:pt>
                <c:pt idx="1127">
                  <c:v>298695.99999978673</c:v>
                </c:pt>
                <c:pt idx="1128">
                  <c:v>298952.99999951385</c:v>
                </c:pt>
                <c:pt idx="1129">
                  <c:v>299209.99999986961</c:v>
                </c:pt>
                <c:pt idx="1130">
                  <c:v>299467.9999998305</c:v>
                </c:pt>
                <c:pt idx="1131">
                  <c:v>299724.99999955762</c:v>
                </c:pt>
                <c:pt idx="1132">
                  <c:v>299981.99999991339</c:v>
                </c:pt>
                <c:pt idx="1133">
                  <c:v>300239.99999987427</c:v>
                </c:pt>
                <c:pt idx="1134">
                  <c:v>300496.99999960139</c:v>
                </c:pt>
                <c:pt idx="1135">
                  <c:v>300753.99999995716</c:v>
                </c:pt>
                <c:pt idx="1136">
                  <c:v>301010.99999968428</c:v>
                </c:pt>
                <c:pt idx="1137">
                  <c:v>301268.99999964517</c:v>
                </c:pt>
                <c:pt idx="1138">
                  <c:v>301526.00000000093</c:v>
                </c:pt>
                <c:pt idx="1139">
                  <c:v>301782.99999972805</c:v>
                </c:pt>
                <c:pt idx="1140">
                  <c:v>302039.99999945518</c:v>
                </c:pt>
                <c:pt idx="1141">
                  <c:v>302298.0000000447</c:v>
                </c:pt>
                <c:pt idx="1142">
                  <c:v>302554.99999977183</c:v>
                </c:pt>
                <c:pt idx="1143">
                  <c:v>302811.99999949895</c:v>
                </c:pt>
                <c:pt idx="1144">
                  <c:v>303069.99999945983</c:v>
                </c:pt>
                <c:pt idx="1145">
                  <c:v>303326.9999998156</c:v>
                </c:pt>
                <c:pt idx="1146">
                  <c:v>303583.99999954272</c:v>
                </c:pt>
                <c:pt idx="1147">
                  <c:v>303840.99999989849</c:v>
                </c:pt>
                <c:pt idx="1148">
                  <c:v>304098.99999985937</c:v>
                </c:pt>
                <c:pt idx="1149">
                  <c:v>304355.99999958649</c:v>
                </c:pt>
                <c:pt idx="1150">
                  <c:v>304612.99999994226</c:v>
                </c:pt>
                <c:pt idx="1151">
                  <c:v>304870.99999990314</c:v>
                </c:pt>
                <c:pt idx="1152">
                  <c:v>305127.99999963026</c:v>
                </c:pt>
                <c:pt idx="1153">
                  <c:v>305384.99999998603</c:v>
                </c:pt>
                <c:pt idx="1154">
                  <c:v>305642.99999994691</c:v>
                </c:pt>
                <c:pt idx="1155">
                  <c:v>305899.99999967404</c:v>
                </c:pt>
                <c:pt idx="1156">
                  <c:v>306157.0000000298</c:v>
                </c:pt>
                <c:pt idx="1157">
                  <c:v>306414.99999999069</c:v>
                </c:pt>
                <c:pt idx="1158">
                  <c:v>306671.99999971781</c:v>
                </c:pt>
                <c:pt idx="1159">
                  <c:v>306928.99999944493</c:v>
                </c:pt>
                <c:pt idx="1160">
                  <c:v>307185.9999998007</c:v>
                </c:pt>
                <c:pt idx="1161">
                  <c:v>307443.99999976158</c:v>
                </c:pt>
                <c:pt idx="1162">
                  <c:v>307700.9999994887</c:v>
                </c:pt>
                <c:pt idx="1163">
                  <c:v>307957.99999984447</c:v>
                </c:pt>
                <c:pt idx="1164">
                  <c:v>308214.99999957159</c:v>
                </c:pt>
                <c:pt idx="1165">
                  <c:v>308472.99999953248</c:v>
                </c:pt>
                <c:pt idx="1166">
                  <c:v>308729.99999988824</c:v>
                </c:pt>
                <c:pt idx="1167">
                  <c:v>308986.99999961536</c:v>
                </c:pt>
                <c:pt idx="1168">
                  <c:v>309244.99999957625</c:v>
                </c:pt>
                <c:pt idx="1169">
                  <c:v>309501.99999993201</c:v>
                </c:pt>
                <c:pt idx="1170">
                  <c:v>309758.99999965914</c:v>
                </c:pt>
                <c:pt idx="1171">
                  <c:v>310016.99999962002</c:v>
                </c:pt>
                <c:pt idx="1172">
                  <c:v>310273.99999997579</c:v>
                </c:pt>
                <c:pt idx="1173">
                  <c:v>310530.99999970291</c:v>
                </c:pt>
                <c:pt idx="1174">
                  <c:v>310787.99999943003</c:v>
                </c:pt>
                <c:pt idx="1175">
                  <c:v>311044.9999997858</c:v>
                </c:pt>
                <c:pt idx="1176">
                  <c:v>311302.99999974668</c:v>
                </c:pt>
                <c:pt idx="1177">
                  <c:v>311559.9999994738</c:v>
                </c:pt>
                <c:pt idx="1178">
                  <c:v>311816.99999982957</c:v>
                </c:pt>
                <c:pt idx="1179">
                  <c:v>312073.99999955669</c:v>
                </c:pt>
                <c:pt idx="1180">
                  <c:v>312331.99999951757</c:v>
                </c:pt>
                <c:pt idx="1181">
                  <c:v>312588.99999987334</c:v>
                </c:pt>
                <c:pt idx="1182">
                  <c:v>312845.99999960046</c:v>
                </c:pt>
                <c:pt idx="1183">
                  <c:v>313102.99999995623</c:v>
                </c:pt>
                <c:pt idx="1184">
                  <c:v>313360.99999991711</c:v>
                </c:pt>
                <c:pt idx="1185">
                  <c:v>313617.99999964423</c:v>
                </c:pt>
                <c:pt idx="1186">
                  <c:v>313875</c:v>
                </c:pt>
                <c:pt idx="1187">
                  <c:v>314131.99999972712</c:v>
                </c:pt>
                <c:pt idx="1188">
                  <c:v>314388.99999945424</c:v>
                </c:pt>
                <c:pt idx="1189">
                  <c:v>314647.00000004377</c:v>
                </c:pt>
                <c:pt idx="1190">
                  <c:v>314903.99999977089</c:v>
                </c:pt>
                <c:pt idx="1191">
                  <c:v>315160.99999949802</c:v>
                </c:pt>
                <c:pt idx="1192">
                  <c:v>315418.9999994589</c:v>
                </c:pt>
                <c:pt idx="1193">
                  <c:v>315675.99999981467</c:v>
                </c:pt>
                <c:pt idx="1194">
                  <c:v>315932.99999954179</c:v>
                </c:pt>
                <c:pt idx="1195">
                  <c:v>316190.99999950267</c:v>
                </c:pt>
                <c:pt idx="1196">
                  <c:v>316447.99999985844</c:v>
                </c:pt>
                <c:pt idx="1197">
                  <c:v>316704.99999958556</c:v>
                </c:pt>
                <c:pt idx="1198">
                  <c:v>316962.99999954645</c:v>
                </c:pt>
                <c:pt idx="1199">
                  <c:v>317219.99999990221</c:v>
                </c:pt>
                <c:pt idx="1200">
                  <c:v>317476.99999962933</c:v>
                </c:pt>
                <c:pt idx="1201">
                  <c:v>317734.99999959022</c:v>
                </c:pt>
                <c:pt idx="1202">
                  <c:v>317991.99999994598</c:v>
                </c:pt>
                <c:pt idx="1203">
                  <c:v>318248.99999967311</c:v>
                </c:pt>
                <c:pt idx="1204">
                  <c:v>318506.99999963399</c:v>
                </c:pt>
                <c:pt idx="1205">
                  <c:v>318763.99999998976</c:v>
                </c:pt>
                <c:pt idx="1206">
                  <c:v>319020.99999971688</c:v>
                </c:pt>
                <c:pt idx="1207">
                  <c:v>319278.99999967776</c:v>
                </c:pt>
                <c:pt idx="1208">
                  <c:v>319536.00000003353</c:v>
                </c:pt>
                <c:pt idx="1209">
                  <c:v>319792.99999976065</c:v>
                </c:pt>
                <c:pt idx="1210">
                  <c:v>320050.99999972153</c:v>
                </c:pt>
                <c:pt idx="1211">
                  <c:v>320307.99999944866</c:v>
                </c:pt>
                <c:pt idx="1212">
                  <c:v>320363.99999996647</c:v>
                </c:pt>
                <c:pt idx="1213">
                  <c:v>320363.99999996647</c:v>
                </c:pt>
                <c:pt idx="1214">
                  <c:v>320363.99999996647</c:v>
                </c:pt>
                <c:pt idx="1215">
                  <c:v>320663.99999968708</c:v>
                </c:pt>
                <c:pt idx="1216">
                  <c:v>320964.00000003632</c:v>
                </c:pt>
                <c:pt idx="1217">
                  <c:v>321263.99999975692</c:v>
                </c:pt>
                <c:pt idx="1218">
                  <c:v>321563.99999947753</c:v>
                </c:pt>
                <c:pt idx="1219">
                  <c:v>321863.99999982677</c:v>
                </c:pt>
                <c:pt idx="1220">
                  <c:v>322164.99999978114</c:v>
                </c:pt>
                <c:pt idx="1221">
                  <c:v>322464.99999950174</c:v>
                </c:pt>
                <c:pt idx="1222">
                  <c:v>322764.99999985099</c:v>
                </c:pt>
                <c:pt idx="1223">
                  <c:v>323064.99999957159</c:v>
                </c:pt>
                <c:pt idx="1224">
                  <c:v>323364.99999992084</c:v>
                </c:pt>
                <c:pt idx="1225">
                  <c:v>323664.99999964144</c:v>
                </c:pt>
                <c:pt idx="1226">
                  <c:v>323964.99999999069</c:v>
                </c:pt>
                <c:pt idx="1227">
                  <c:v>324264.99999971129</c:v>
                </c:pt>
                <c:pt idx="1228">
                  <c:v>324564.99999943189</c:v>
                </c:pt>
                <c:pt idx="1229">
                  <c:v>324864.99999978114</c:v>
                </c:pt>
                <c:pt idx="1230">
                  <c:v>325164.99999950174</c:v>
                </c:pt>
                <c:pt idx="1231">
                  <c:v>325465.99999945611</c:v>
                </c:pt>
                <c:pt idx="1232">
                  <c:v>325765.99999980535</c:v>
                </c:pt>
                <c:pt idx="1233">
                  <c:v>326065.99999952596</c:v>
                </c:pt>
                <c:pt idx="1234">
                  <c:v>326365.9999998752</c:v>
                </c:pt>
                <c:pt idx="1235">
                  <c:v>326665.99999959581</c:v>
                </c:pt>
                <c:pt idx="1236">
                  <c:v>326966.99999955017</c:v>
                </c:pt>
                <c:pt idx="1237">
                  <c:v>327266.99999989942</c:v>
                </c:pt>
                <c:pt idx="1238">
                  <c:v>327566.99999962002</c:v>
                </c:pt>
                <c:pt idx="1239">
                  <c:v>327866.99999996927</c:v>
                </c:pt>
                <c:pt idx="1240">
                  <c:v>328166.99999968987</c:v>
                </c:pt>
                <c:pt idx="1241">
                  <c:v>328467.00000003912</c:v>
                </c:pt>
                <c:pt idx="1242">
                  <c:v>328766.99999975972</c:v>
                </c:pt>
                <c:pt idx="1243">
                  <c:v>329067.99999971408</c:v>
                </c:pt>
                <c:pt idx="1244">
                  <c:v>329367.99999943469</c:v>
                </c:pt>
                <c:pt idx="1245">
                  <c:v>329667.99999978393</c:v>
                </c:pt>
                <c:pt idx="1246">
                  <c:v>329967.99999950454</c:v>
                </c:pt>
                <c:pt idx="1247">
                  <c:v>330267.99999985378</c:v>
                </c:pt>
                <c:pt idx="1248">
                  <c:v>330567.99999957439</c:v>
                </c:pt>
                <c:pt idx="1249">
                  <c:v>330867.99999992363</c:v>
                </c:pt>
                <c:pt idx="1250">
                  <c:v>331168.999999878</c:v>
                </c:pt>
                <c:pt idx="1251">
                  <c:v>331468.9999995986</c:v>
                </c:pt>
                <c:pt idx="1252">
                  <c:v>331768.99999994785</c:v>
                </c:pt>
                <c:pt idx="1253">
                  <c:v>332068.99999966845</c:v>
                </c:pt>
                <c:pt idx="1254">
                  <c:v>332369.0000000177</c:v>
                </c:pt>
                <c:pt idx="1255">
                  <c:v>332668.9999997383</c:v>
                </c:pt>
                <c:pt idx="1256">
                  <c:v>332968.9999994589</c:v>
                </c:pt>
                <c:pt idx="1257">
                  <c:v>333268.99999980815</c:v>
                </c:pt>
                <c:pt idx="1258">
                  <c:v>333568.99999952875</c:v>
                </c:pt>
                <c:pt idx="1259">
                  <c:v>333868.999999878</c:v>
                </c:pt>
                <c:pt idx="1260">
                  <c:v>334168.9999995986</c:v>
                </c:pt>
                <c:pt idx="1261">
                  <c:v>334468.99999994785</c:v>
                </c:pt>
                <c:pt idx="1262">
                  <c:v>334769.99999990221</c:v>
                </c:pt>
                <c:pt idx="1263">
                  <c:v>335069.99999962281</c:v>
                </c:pt>
                <c:pt idx="1264">
                  <c:v>335369.99999997206</c:v>
                </c:pt>
                <c:pt idx="1265">
                  <c:v>335669.99999969266</c:v>
                </c:pt>
                <c:pt idx="1266">
                  <c:v>335970.99999964703</c:v>
                </c:pt>
                <c:pt idx="1267">
                  <c:v>336270.99999999627</c:v>
                </c:pt>
                <c:pt idx="1268">
                  <c:v>336570.99999971688</c:v>
                </c:pt>
                <c:pt idx="1269">
                  <c:v>336870.99999943748</c:v>
                </c:pt>
                <c:pt idx="1270">
                  <c:v>337170.99999978673</c:v>
                </c:pt>
                <c:pt idx="1271">
                  <c:v>337470.99999950733</c:v>
                </c:pt>
                <c:pt idx="1272">
                  <c:v>337770.99999985658</c:v>
                </c:pt>
                <c:pt idx="1273">
                  <c:v>338070.99999957718</c:v>
                </c:pt>
                <c:pt idx="1274">
                  <c:v>338371.99999953154</c:v>
                </c:pt>
                <c:pt idx="1275">
                  <c:v>338671.99999988079</c:v>
                </c:pt>
                <c:pt idx="1276">
                  <c:v>338971.99999960139</c:v>
                </c:pt>
                <c:pt idx="1277">
                  <c:v>339271.99999995064</c:v>
                </c:pt>
                <c:pt idx="1278">
                  <c:v>339571.99999967124</c:v>
                </c:pt>
                <c:pt idx="1279">
                  <c:v>339872.00000002049</c:v>
                </c:pt>
                <c:pt idx="1280">
                  <c:v>340171.99999974109</c:v>
                </c:pt>
                <c:pt idx="1281">
                  <c:v>340472.99999969546</c:v>
                </c:pt>
                <c:pt idx="1282">
                  <c:v>340773.0000000447</c:v>
                </c:pt>
                <c:pt idx="1283">
                  <c:v>341072.99999976531</c:v>
                </c:pt>
                <c:pt idx="1284">
                  <c:v>341372.99999948591</c:v>
                </c:pt>
                <c:pt idx="1285">
                  <c:v>341672.99999983516</c:v>
                </c:pt>
                <c:pt idx="1286">
                  <c:v>341972.99999955576</c:v>
                </c:pt>
                <c:pt idx="1287">
                  <c:v>341978.99999970105</c:v>
                </c:pt>
                <c:pt idx="1288">
                  <c:v>341979.99999993481</c:v>
                </c:pt>
                <c:pt idx="1289">
                  <c:v>341979.99999993481</c:v>
                </c:pt>
                <c:pt idx="1290">
                  <c:v>342494.0000000177</c:v>
                </c:pt>
                <c:pt idx="1291">
                  <c:v>343007.99999947194</c:v>
                </c:pt>
                <c:pt idx="1292">
                  <c:v>343521.99999955483</c:v>
                </c:pt>
                <c:pt idx="1293">
                  <c:v>344036.99999987148</c:v>
                </c:pt>
                <c:pt idx="1294">
                  <c:v>344550.99999995437</c:v>
                </c:pt>
                <c:pt idx="1295">
                  <c:v>345065.00000003725</c:v>
                </c:pt>
                <c:pt idx="1296">
                  <c:v>345579.99999972526</c:v>
                </c:pt>
                <c:pt idx="1297">
                  <c:v>346093.99999980815</c:v>
                </c:pt>
                <c:pt idx="1298">
                  <c:v>346608.99999949615</c:v>
                </c:pt>
                <c:pt idx="1299">
                  <c:v>347122.99999957904</c:v>
                </c:pt>
                <c:pt idx="1300">
                  <c:v>347636.99999966193</c:v>
                </c:pt>
                <c:pt idx="1301">
                  <c:v>348151.99999997858</c:v>
                </c:pt>
                <c:pt idx="1302">
                  <c:v>348665.99999943282</c:v>
                </c:pt>
                <c:pt idx="1303">
                  <c:v>349179.99999951571</c:v>
                </c:pt>
                <c:pt idx="1304">
                  <c:v>349694.99999983236</c:v>
                </c:pt>
                <c:pt idx="1305">
                  <c:v>350208.99999991525</c:v>
                </c:pt>
                <c:pt idx="1306">
                  <c:v>350722.99999999814</c:v>
                </c:pt>
                <c:pt idx="1307">
                  <c:v>351237.99999968614</c:v>
                </c:pt>
                <c:pt idx="1308">
                  <c:v>351751.99999976903</c:v>
                </c:pt>
                <c:pt idx="1309">
                  <c:v>352265.99999985192</c:v>
                </c:pt>
                <c:pt idx="1310">
                  <c:v>352780.99999953993</c:v>
                </c:pt>
                <c:pt idx="1311">
                  <c:v>353294.99999962281</c:v>
                </c:pt>
                <c:pt idx="1312">
                  <c:v>353808.9999997057</c:v>
                </c:pt>
                <c:pt idx="1313">
                  <c:v>354324.00000002235</c:v>
                </c:pt>
                <c:pt idx="1314">
                  <c:v>354837.9999994766</c:v>
                </c:pt>
                <c:pt idx="1315">
                  <c:v>355351.99999955948</c:v>
                </c:pt>
                <c:pt idx="1316">
                  <c:v>355866.99999987613</c:v>
                </c:pt>
                <c:pt idx="1317">
                  <c:v>356380.99999995902</c:v>
                </c:pt>
                <c:pt idx="1318">
                  <c:v>356895.99999964703</c:v>
                </c:pt>
                <c:pt idx="1319">
                  <c:v>357409.99999972992</c:v>
                </c:pt>
                <c:pt idx="1320">
                  <c:v>357925.00000004657</c:v>
                </c:pt>
                <c:pt idx="1321">
                  <c:v>358438.99999950081</c:v>
                </c:pt>
                <c:pt idx="1322">
                  <c:v>358952.9999995837</c:v>
                </c:pt>
                <c:pt idx="1323">
                  <c:v>359467.99999990035</c:v>
                </c:pt>
                <c:pt idx="1324">
                  <c:v>359981.99999998324</c:v>
                </c:pt>
                <c:pt idx="1325">
                  <c:v>360496.99999967124</c:v>
                </c:pt>
                <c:pt idx="1326">
                  <c:v>361010.99999975413</c:v>
                </c:pt>
                <c:pt idx="1327">
                  <c:v>361524.99999983702</c:v>
                </c:pt>
                <c:pt idx="1328">
                  <c:v>362039.99999952503</c:v>
                </c:pt>
                <c:pt idx="1329">
                  <c:v>362553.99999960791</c:v>
                </c:pt>
                <c:pt idx="1330">
                  <c:v>363068.99999992456</c:v>
                </c:pt>
                <c:pt idx="1331">
                  <c:v>363583.00000000745</c:v>
                </c:pt>
                <c:pt idx="1332">
                  <c:v>364096.9999994617</c:v>
                </c:pt>
                <c:pt idx="1333">
                  <c:v>364610.99999954458</c:v>
                </c:pt>
                <c:pt idx="1334">
                  <c:v>365125.99999986123</c:v>
                </c:pt>
                <c:pt idx="1335">
                  <c:v>365639.99999994412</c:v>
                </c:pt>
                <c:pt idx="1336">
                  <c:v>366154.00000002701</c:v>
                </c:pt>
                <c:pt idx="1337">
                  <c:v>366668.99999971502</c:v>
                </c:pt>
                <c:pt idx="1338">
                  <c:v>367182.9999997979</c:v>
                </c:pt>
                <c:pt idx="1339">
                  <c:v>367696.99999988079</c:v>
                </c:pt>
                <c:pt idx="1340">
                  <c:v>368211.9999995688</c:v>
                </c:pt>
                <c:pt idx="1341">
                  <c:v>368725.99999965169</c:v>
                </c:pt>
                <c:pt idx="1342">
                  <c:v>369240.99999996834</c:v>
                </c:pt>
                <c:pt idx="1343">
                  <c:v>369755.00000005122</c:v>
                </c:pt>
                <c:pt idx="1344">
                  <c:v>370268.99999950547</c:v>
                </c:pt>
                <c:pt idx="1345">
                  <c:v>370783.99999982212</c:v>
                </c:pt>
                <c:pt idx="1346">
                  <c:v>371297.99999990501</c:v>
                </c:pt>
                <c:pt idx="1347">
                  <c:v>371811.99999998789</c:v>
                </c:pt>
                <c:pt idx="1348">
                  <c:v>372325.99999944214</c:v>
                </c:pt>
                <c:pt idx="1349">
                  <c:v>372840.99999975879</c:v>
                </c:pt>
                <c:pt idx="1350">
                  <c:v>373354.99999984168</c:v>
                </c:pt>
                <c:pt idx="1351">
                  <c:v>373868.99999992456</c:v>
                </c:pt>
                <c:pt idx="1352">
                  <c:v>374383.99999961257</c:v>
                </c:pt>
                <c:pt idx="1353">
                  <c:v>374897.99999969546</c:v>
                </c:pt>
                <c:pt idx="1354">
                  <c:v>375411.99999977835</c:v>
                </c:pt>
                <c:pt idx="1355">
                  <c:v>375926.99999946635</c:v>
                </c:pt>
                <c:pt idx="1356">
                  <c:v>376440.99999954924</c:v>
                </c:pt>
                <c:pt idx="1357">
                  <c:v>376955.99999986589</c:v>
                </c:pt>
                <c:pt idx="1358">
                  <c:v>377469.99999994878</c:v>
                </c:pt>
                <c:pt idx="1359">
                  <c:v>377984.99999963678</c:v>
                </c:pt>
                <c:pt idx="1360">
                  <c:v>378498.99999971967</c:v>
                </c:pt>
                <c:pt idx="1361">
                  <c:v>379012.99999980256</c:v>
                </c:pt>
                <c:pt idx="1362">
                  <c:v>379526.99999988545</c:v>
                </c:pt>
                <c:pt idx="1363">
                  <c:v>380041.99999957345</c:v>
                </c:pt>
                <c:pt idx="1364">
                  <c:v>380555.99999965634</c:v>
                </c:pt>
                <c:pt idx="1365">
                  <c:v>381070.99999997299</c:v>
                </c:pt>
                <c:pt idx="1366">
                  <c:v>381584.99999942724</c:v>
                </c:pt>
                <c:pt idx="1367">
                  <c:v>382098.99999951012</c:v>
                </c:pt>
                <c:pt idx="1368">
                  <c:v>382613.99999982677</c:v>
                </c:pt>
                <c:pt idx="1369">
                  <c:v>383127.99999990966</c:v>
                </c:pt>
                <c:pt idx="1370">
                  <c:v>383641.99999999255</c:v>
                </c:pt>
                <c:pt idx="1371">
                  <c:v>384156.99999968056</c:v>
                </c:pt>
                <c:pt idx="1372">
                  <c:v>384670.99999976344</c:v>
                </c:pt>
                <c:pt idx="1373">
                  <c:v>385185.99999945145</c:v>
                </c:pt>
                <c:pt idx="1374">
                  <c:v>385699.99999953434</c:v>
                </c:pt>
                <c:pt idx="1375">
                  <c:v>386213.99999961723</c:v>
                </c:pt>
                <c:pt idx="1376">
                  <c:v>386728.99999993388</c:v>
                </c:pt>
                <c:pt idx="1377">
                  <c:v>387243.00000001676</c:v>
                </c:pt>
                <c:pt idx="1378">
                  <c:v>387756.99999947101</c:v>
                </c:pt>
                <c:pt idx="1379">
                  <c:v>388271.99999978766</c:v>
                </c:pt>
                <c:pt idx="1380">
                  <c:v>388785.99999987055</c:v>
                </c:pt>
                <c:pt idx="1381">
                  <c:v>389299.99999995343</c:v>
                </c:pt>
                <c:pt idx="1382">
                  <c:v>389814.99999964144</c:v>
                </c:pt>
                <c:pt idx="1383">
                  <c:v>390328.99999972433</c:v>
                </c:pt>
                <c:pt idx="1384">
                  <c:v>390842.99999980722</c:v>
                </c:pt>
                <c:pt idx="1385">
                  <c:v>391357.99999949522</c:v>
                </c:pt>
                <c:pt idx="1386">
                  <c:v>391871.99999957811</c:v>
                </c:pt>
                <c:pt idx="1387">
                  <c:v>392386.99999989476</c:v>
                </c:pt>
                <c:pt idx="1388">
                  <c:v>392900.99999997765</c:v>
                </c:pt>
                <c:pt idx="1389">
                  <c:v>393414.99999943189</c:v>
                </c:pt>
                <c:pt idx="1390">
                  <c:v>393929.99999974854</c:v>
                </c:pt>
                <c:pt idx="1391">
                  <c:v>394443.99999983143</c:v>
                </c:pt>
                <c:pt idx="1392">
                  <c:v>394958.99999951944</c:v>
                </c:pt>
                <c:pt idx="1393">
                  <c:v>395472.99999960233</c:v>
                </c:pt>
                <c:pt idx="1394">
                  <c:v>395986.99999968521</c:v>
                </c:pt>
                <c:pt idx="1395">
                  <c:v>396502.00000000186</c:v>
                </c:pt>
                <c:pt idx="1396">
                  <c:v>397015.99999945611</c:v>
                </c:pt>
                <c:pt idx="1397">
                  <c:v>397530.99999977276</c:v>
                </c:pt>
                <c:pt idx="1398">
                  <c:v>398044.99999985565</c:v>
                </c:pt>
                <c:pt idx="1399">
                  <c:v>398558.99999993853</c:v>
                </c:pt>
                <c:pt idx="1400">
                  <c:v>399073.99999962654</c:v>
                </c:pt>
                <c:pt idx="1401">
                  <c:v>399587.99999970943</c:v>
                </c:pt>
                <c:pt idx="1402">
                  <c:v>400103.00000002608</c:v>
                </c:pt>
                <c:pt idx="1403">
                  <c:v>400616.99999948032</c:v>
                </c:pt>
                <c:pt idx="1404">
                  <c:v>401130.99999956321</c:v>
                </c:pt>
                <c:pt idx="1405">
                  <c:v>401645.99999987986</c:v>
                </c:pt>
                <c:pt idx="1406">
                  <c:v>402159.99999996275</c:v>
                </c:pt>
                <c:pt idx="1407">
                  <c:v>402674.00000004563</c:v>
                </c:pt>
                <c:pt idx="1408">
                  <c:v>403188.99999973364</c:v>
                </c:pt>
                <c:pt idx="1409">
                  <c:v>403702.99999981653</c:v>
                </c:pt>
                <c:pt idx="1410">
                  <c:v>404216.99999989942</c:v>
                </c:pt>
                <c:pt idx="1411">
                  <c:v>404731.99999958742</c:v>
                </c:pt>
                <c:pt idx="1412">
                  <c:v>405245.99999967031</c:v>
                </c:pt>
                <c:pt idx="1413">
                  <c:v>405760.99999998696</c:v>
                </c:pt>
                <c:pt idx="1414">
                  <c:v>406274.99999944121</c:v>
                </c:pt>
                <c:pt idx="1415">
                  <c:v>406788.99999952409</c:v>
                </c:pt>
                <c:pt idx="1416">
                  <c:v>407303.99999984074</c:v>
                </c:pt>
                <c:pt idx="1417">
                  <c:v>407817.99999992363</c:v>
                </c:pt>
                <c:pt idx="1418">
                  <c:v>408332.99999961164</c:v>
                </c:pt>
                <c:pt idx="1419">
                  <c:v>408846.99999969453</c:v>
                </c:pt>
                <c:pt idx="1420">
                  <c:v>409360.99999977741</c:v>
                </c:pt>
                <c:pt idx="1421">
                  <c:v>409875.99999946542</c:v>
                </c:pt>
                <c:pt idx="1422">
                  <c:v>410389.99999954831</c:v>
                </c:pt>
                <c:pt idx="1423">
                  <c:v>410903.9999996312</c:v>
                </c:pt>
                <c:pt idx="1424">
                  <c:v>411418.99999994785</c:v>
                </c:pt>
                <c:pt idx="1425">
                  <c:v>411933.00000003073</c:v>
                </c:pt>
                <c:pt idx="1426">
                  <c:v>412447.99999971874</c:v>
                </c:pt>
                <c:pt idx="1427">
                  <c:v>412961.99999980163</c:v>
                </c:pt>
                <c:pt idx="1428">
                  <c:v>413475.99999988452</c:v>
                </c:pt>
                <c:pt idx="1429">
                  <c:v>413990.99999957252</c:v>
                </c:pt>
                <c:pt idx="1430">
                  <c:v>414504.99999965541</c:v>
                </c:pt>
                <c:pt idx="1431">
                  <c:v>415018.9999997383</c:v>
                </c:pt>
                <c:pt idx="1432">
                  <c:v>415534.00000005495</c:v>
                </c:pt>
                <c:pt idx="1433">
                  <c:v>416047.99999950919</c:v>
                </c:pt>
                <c:pt idx="1434">
                  <c:v>416561.99999959208</c:v>
                </c:pt>
                <c:pt idx="1435">
                  <c:v>417076.99999990873</c:v>
                </c:pt>
                <c:pt idx="1436">
                  <c:v>417078.99999974761</c:v>
                </c:pt>
                <c:pt idx="1437">
                  <c:v>417078.99999974761</c:v>
                </c:pt>
                <c:pt idx="1438">
                  <c:v>417078.99999974761</c:v>
                </c:pt>
                <c:pt idx="1439">
                  <c:v>417378.99999946821</c:v>
                </c:pt>
                <c:pt idx="1440">
                  <c:v>417678.99999981746</c:v>
                </c:pt>
                <c:pt idx="1441">
                  <c:v>417978.99999953806</c:v>
                </c:pt>
                <c:pt idx="1442">
                  <c:v>418278.99999988731</c:v>
                </c:pt>
                <c:pt idx="1443">
                  <c:v>418578.99999960791</c:v>
                </c:pt>
                <c:pt idx="1444">
                  <c:v>418878.99999995716</c:v>
                </c:pt>
                <c:pt idx="1445">
                  <c:v>419179.99999991152</c:v>
                </c:pt>
                <c:pt idx="1446">
                  <c:v>419479.99999963213</c:v>
                </c:pt>
                <c:pt idx="1447">
                  <c:v>419779.99999998137</c:v>
                </c:pt>
                <c:pt idx="1448">
                  <c:v>420079.99999970198</c:v>
                </c:pt>
                <c:pt idx="1449">
                  <c:v>420380.00000005122</c:v>
                </c:pt>
                <c:pt idx="1450">
                  <c:v>420679.99999977183</c:v>
                </c:pt>
                <c:pt idx="1451">
                  <c:v>420979.99999949243</c:v>
                </c:pt>
                <c:pt idx="1452">
                  <c:v>421279.99999984168</c:v>
                </c:pt>
                <c:pt idx="1453">
                  <c:v>421579.99999956228</c:v>
                </c:pt>
                <c:pt idx="1454">
                  <c:v>421879.99999991152</c:v>
                </c:pt>
                <c:pt idx="1455">
                  <c:v>422179.99999963213</c:v>
                </c:pt>
                <c:pt idx="1456">
                  <c:v>422479.99999998137</c:v>
                </c:pt>
                <c:pt idx="1457">
                  <c:v>422779.99999970198</c:v>
                </c:pt>
                <c:pt idx="1458">
                  <c:v>423080.00000005122</c:v>
                </c:pt>
                <c:pt idx="1459">
                  <c:v>423379.99999977183</c:v>
                </c:pt>
                <c:pt idx="1460">
                  <c:v>423679.99999949243</c:v>
                </c:pt>
                <c:pt idx="1461">
                  <c:v>423979.99999984168</c:v>
                </c:pt>
                <c:pt idx="1462">
                  <c:v>424279.99999956228</c:v>
                </c:pt>
                <c:pt idx="1463">
                  <c:v>424579.99999991152</c:v>
                </c:pt>
                <c:pt idx="1464">
                  <c:v>424880.99999986589</c:v>
                </c:pt>
                <c:pt idx="1465">
                  <c:v>425180.99999958649</c:v>
                </c:pt>
                <c:pt idx="1466">
                  <c:v>425480.99999993574</c:v>
                </c:pt>
                <c:pt idx="1467">
                  <c:v>425780.99999965634</c:v>
                </c:pt>
                <c:pt idx="1468">
                  <c:v>426081.00000000559</c:v>
                </c:pt>
                <c:pt idx="1469">
                  <c:v>426380.99999972619</c:v>
                </c:pt>
                <c:pt idx="1470">
                  <c:v>426680.99999944679</c:v>
                </c:pt>
                <c:pt idx="1471">
                  <c:v>426980.99999979604</c:v>
                </c:pt>
                <c:pt idx="1472">
                  <c:v>427280.99999951664</c:v>
                </c:pt>
                <c:pt idx="1473">
                  <c:v>427580.99999986589</c:v>
                </c:pt>
                <c:pt idx="1474">
                  <c:v>427881.99999982025</c:v>
                </c:pt>
                <c:pt idx="1475">
                  <c:v>428181.99999954086</c:v>
                </c:pt>
                <c:pt idx="1476">
                  <c:v>428481.9999998901</c:v>
                </c:pt>
                <c:pt idx="1477">
                  <c:v>428781.99999961071</c:v>
                </c:pt>
                <c:pt idx="1478">
                  <c:v>429081.99999995995</c:v>
                </c:pt>
                <c:pt idx="1479">
                  <c:v>429381.99999968056</c:v>
                </c:pt>
                <c:pt idx="1480">
                  <c:v>429682.0000000298</c:v>
                </c:pt>
                <c:pt idx="1481">
                  <c:v>429981.99999975041</c:v>
                </c:pt>
                <c:pt idx="1482">
                  <c:v>430281.99999947101</c:v>
                </c:pt>
                <c:pt idx="1483">
                  <c:v>430583.00000005402</c:v>
                </c:pt>
                <c:pt idx="1484">
                  <c:v>430882.99999977462</c:v>
                </c:pt>
                <c:pt idx="1485">
                  <c:v>431182.99999949522</c:v>
                </c:pt>
                <c:pt idx="1486">
                  <c:v>431482.99999984447</c:v>
                </c:pt>
                <c:pt idx="1487">
                  <c:v>431782.99999956507</c:v>
                </c:pt>
                <c:pt idx="1488">
                  <c:v>432082.99999991432</c:v>
                </c:pt>
                <c:pt idx="1489">
                  <c:v>432382.99999963492</c:v>
                </c:pt>
                <c:pt idx="1490">
                  <c:v>432682.99999998417</c:v>
                </c:pt>
                <c:pt idx="1491">
                  <c:v>432982.99999970477</c:v>
                </c:pt>
                <c:pt idx="1492">
                  <c:v>433283.99999965914</c:v>
                </c:pt>
                <c:pt idx="1493">
                  <c:v>433584.00000000838</c:v>
                </c:pt>
                <c:pt idx="1494">
                  <c:v>433883.99999972899</c:v>
                </c:pt>
                <c:pt idx="1495">
                  <c:v>434183.99999944959</c:v>
                </c:pt>
                <c:pt idx="1496">
                  <c:v>434483.99999979883</c:v>
                </c:pt>
                <c:pt idx="1497">
                  <c:v>434783.99999951944</c:v>
                </c:pt>
                <c:pt idx="1498">
                  <c:v>435083.99999986868</c:v>
                </c:pt>
                <c:pt idx="1499">
                  <c:v>435383.99999958929</c:v>
                </c:pt>
                <c:pt idx="1500">
                  <c:v>435683.99999993853</c:v>
                </c:pt>
                <c:pt idx="1501">
                  <c:v>435984.9999998929</c:v>
                </c:pt>
                <c:pt idx="1502">
                  <c:v>436284.9999996135</c:v>
                </c:pt>
                <c:pt idx="1503">
                  <c:v>436584.99999996275</c:v>
                </c:pt>
                <c:pt idx="1504">
                  <c:v>436884.99999968335</c:v>
                </c:pt>
                <c:pt idx="1505">
                  <c:v>437185.0000000326</c:v>
                </c:pt>
                <c:pt idx="1506">
                  <c:v>437484.9999997532</c:v>
                </c:pt>
                <c:pt idx="1507">
                  <c:v>437784.9999994738</c:v>
                </c:pt>
                <c:pt idx="1508">
                  <c:v>438085.99999942817</c:v>
                </c:pt>
                <c:pt idx="1509">
                  <c:v>438385.99999977741</c:v>
                </c:pt>
                <c:pt idx="1510">
                  <c:v>438685.99999949802</c:v>
                </c:pt>
                <c:pt idx="1511">
                  <c:v>438985.99999984726</c:v>
                </c:pt>
                <c:pt idx="1512">
                  <c:v>439285.99999956787</c:v>
                </c:pt>
                <c:pt idx="1513">
                  <c:v>439585.99999991711</c:v>
                </c:pt>
                <c:pt idx="1514">
                  <c:v>439886.99999987148</c:v>
                </c:pt>
                <c:pt idx="1515">
                  <c:v>440186.99999959208</c:v>
                </c:pt>
                <c:pt idx="1516">
                  <c:v>440486.99999994133</c:v>
                </c:pt>
                <c:pt idx="1517">
                  <c:v>440786.99999966193</c:v>
                </c:pt>
                <c:pt idx="1518">
                  <c:v>441087.00000001118</c:v>
                </c:pt>
                <c:pt idx="1519">
                  <c:v>441386.99999973178</c:v>
                </c:pt>
                <c:pt idx="1520">
                  <c:v>441686.99999945238</c:v>
                </c:pt>
                <c:pt idx="1521">
                  <c:v>441986.99999980163</c:v>
                </c:pt>
                <c:pt idx="1522">
                  <c:v>442286.99999952223</c:v>
                </c:pt>
                <c:pt idx="1523">
                  <c:v>442586.99999987148</c:v>
                </c:pt>
                <c:pt idx="1524">
                  <c:v>442886.99999959208</c:v>
                </c:pt>
                <c:pt idx="1525">
                  <c:v>443187.99999954645</c:v>
                </c:pt>
                <c:pt idx="1526">
                  <c:v>443487.99999989569</c:v>
                </c:pt>
                <c:pt idx="1527">
                  <c:v>443787.9999996163</c:v>
                </c:pt>
                <c:pt idx="1528">
                  <c:v>444087.99999996554</c:v>
                </c:pt>
                <c:pt idx="1529">
                  <c:v>444387.99999968614</c:v>
                </c:pt>
                <c:pt idx="1530">
                  <c:v>444688.00000003539</c:v>
                </c:pt>
                <c:pt idx="1531">
                  <c:v>444988.99999998976</c:v>
                </c:pt>
                <c:pt idx="1532">
                  <c:v>445288.99999971036</c:v>
                </c:pt>
                <c:pt idx="1533">
                  <c:v>445588.99999943096</c:v>
                </c:pt>
                <c:pt idx="1534">
                  <c:v>445888.99999978021</c:v>
                </c:pt>
                <c:pt idx="1535">
                  <c:v>446188.99999950081</c:v>
                </c:pt>
                <c:pt idx="1536">
                  <c:v>446488.99999985006</c:v>
                </c:pt>
                <c:pt idx="1537">
                  <c:v>446788.99999957066</c:v>
                </c:pt>
                <c:pt idx="1538">
                  <c:v>447088.99999991991</c:v>
                </c:pt>
                <c:pt idx="1539">
                  <c:v>447388.99999964051</c:v>
                </c:pt>
                <c:pt idx="1540">
                  <c:v>447689.99999959487</c:v>
                </c:pt>
                <c:pt idx="1541">
                  <c:v>447989.99999994412</c:v>
                </c:pt>
                <c:pt idx="1542">
                  <c:v>448289.99999966472</c:v>
                </c:pt>
                <c:pt idx="1543">
                  <c:v>448590.00000001397</c:v>
                </c:pt>
                <c:pt idx="1544">
                  <c:v>448889.99999973457</c:v>
                </c:pt>
                <c:pt idx="1545">
                  <c:v>449190.99999968894</c:v>
                </c:pt>
                <c:pt idx="1546">
                  <c:v>449491.00000003818</c:v>
                </c:pt>
                <c:pt idx="1547">
                  <c:v>449790.99999975879</c:v>
                </c:pt>
                <c:pt idx="1548">
                  <c:v>450090.99999947939</c:v>
                </c:pt>
                <c:pt idx="1549">
                  <c:v>450390.99999982864</c:v>
                </c:pt>
                <c:pt idx="1550">
                  <c:v>450690.99999954924</c:v>
                </c:pt>
                <c:pt idx="1551">
                  <c:v>450991.99999950361</c:v>
                </c:pt>
                <c:pt idx="1552">
                  <c:v>451291.99999985285</c:v>
                </c:pt>
                <c:pt idx="1553">
                  <c:v>451591.99999957345</c:v>
                </c:pt>
                <c:pt idx="1554">
                  <c:v>451891.9999999227</c:v>
                </c:pt>
                <c:pt idx="1555">
                  <c:v>452191.9999996433</c:v>
                </c:pt>
                <c:pt idx="1556">
                  <c:v>452491.99999999255</c:v>
                </c:pt>
                <c:pt idx="1557">
                  <c:v>452791.99999971315</c:v>
                </c:pt>
                <c:pt idx="1558">
                  <c:v>453092.99999966752</c:v>
                </c:pt>
                <c:pt idx="1559">
                  <c:v>453393.00000001676</c:v>
                </c:pt>
                <c:pt idx="1560">
                  <c:v>453692.99999973737</c:v>
                </c:pt>
                <c:pt idx="1561">
                  <c:v>453992.99999945797</c:v>
                </c:pt>
                <c:pt idx="1562">
                  <c:v>454292.99999980722</c:v>
                </c:pt>
                <c:pt idx="1563">
                  <c:v>454592.99999952782</c:v>
                </c:pt>
                <c:pt idx="1564">
                  <c:v>454892.99999987707</c:v>
                </c:pt>
                <c:pt idx="1565">
                  <c:v>455192.99999959767</c:v>
                </c:pt>
                <c:pt idx="1566">
                  <c:v>455492.99999994691</c:v>
                </c:pt>
                <c:pt idx="1567">
                  <c:v>455792.99999966752</c:v>
                </c:pt>
                <c:pt idx="1568">
                  <c:v>456093.99999962188</c:v>
                </c:pt>
                <c:pt idx="1569">
                  <c:v>456393.99999997113</c:v>
                </c:pt>
                <c:pt idx="1570">
                  <c:v>456693.99999969173</c:v>
                </c:pt>
                <c:pt idx="1571">
                  <c:v>456994.00000004098</c:v>
                </c:pt>
                <c:pt idx="1572">
                  <c:v>457293.99999976158</c:v>
                </c:pt>
                <c:pt idx="1573">
                  <c:v>457593.99999948218</c:v>
                </c:pt>
                <c:pt idx="1574">
                  <c:v>457893.99999983143</c:v>
                </c:pt>
                <c:pt idx="1575">
                  <c:v>458193.99999955203</c:v>
                </c:pt>
                <c:pt idx="1576">
                  <c:v>458493.99999990128</c:v>
                </c:pt>
                <c:pt idx="1577">
                  <c:v>458794.99999985565</c:v>
                </c:pt>
                <c:pt idx="1578">
                  <c:v>459094.99999957625</c:v>
                </c:pt>
                <c:pt idx="1579">
                  <c:v>459394.99999992549</c:v>
                </c:pt>
                <c:pt idx="1580">
                  <c:v>459694.9999996461</c:v>
                </c:pt>
                <c:pt idx="1581">
                  <c:v>459994.99999999534</c:v>
                </c:pt>
                <c:pt idx="1582">
                  <c:v>460294.99999971595</c:v>
                </c:pt>
                <c:pt idx="1583">
                  <c:v>460594.99999943655</c:v>
                </c:pt>
                <c:pt idx="1584">
                  <c:v>460896.00000001956</c:v>
                </c:pt>
                <c:pt idx="1585">
                  <c:v>461195.99999974016</c:v>
                </c:pt>
                <c:pt idx="1586">
                  <c:v>461495.99999946076</c:v>
                </c:pt>
                <c:pt idx="1587">
                  <c:v>461795.99999981001</c:v>
                </c:pt>
                <c:pt idx="1588">
                  <c:v>462095.99999953061</c:v>
                </c:pt>
                <c:pt idx="1589">
                  <c:v>462395.99999987986</c:v>
                </c:pt>
                <c:pt idx="1590">
                  <c:v>462695.99999960046</c:v>
                </c:pt>
                <c:pt idx="1591">
                  <c:v>462996.99999955483</c:v>
                </c:pt>
                <c:pt idx="1592">
                  <c:v>463296.99999990407</c:v>
                </c:pt>
                <c:pt idx="1593">
                  <c:v>463596.99999962468</c:v>
                </c:pt>
                <c:pt idx="1594">
                  <c:v>463896.99999997392</c:v>
                </c:pt>
                <c:pt idx="1595">
                  <c:v>464196.99999969453</c:v>
                </c:pt>
                <c:pt idx="1596">
                  <c:v>464497.00000004377</c:v>
                </c:pt>
                <c:pt idx="1597">
                  <c:v>464796.99999976438</c:v>
                </c:pt>
                <c:pt idx="1598">
                  <c:v>465096.99999948498</c:v>
                </c:pt>
                <c:pt idx="1599">
                  <c:v>465396.99999983422</c:v>
                </c:pt>
                <c:pt idx="1600">
                  <c:v>465696.99999955483</c:v>
                </c:pt>
                <c:pt idx="1601">
                  <c:v>465996.99999990407</c:v>
                </c:pt>
                <c:pt idx="1602">
                  <c:v>466297.99999985844</c:v>
                </c:pt>
                <c:pt idx="1603">
                  <c:v>466597.99999957904</c:v>
                </c:pt>
                <c:pt idx="1604">
                  <c:v>466897.99999992829</c:v>
                </c:pt>
                <c:pt idx="1605">
                  <c:v>467197.99999964889</c:v>
                </c:pt>
                <c:pt idx="1606">
                  <c:v>467497.99999999814</c:v>
                </c:pt>
                <c:pt idx="1607">
                  <c:v>467797.99999971874</c:v>
                </c:pt>
                <c:pt idx="1608">
                  <c:v>468097.99999943934</c:v>
                </c:pt>
                <c:pt idx="1609">
                  <c:v>468397.99999978859</c:v>
                </c:pt>
                <c:pt idx="1610">
                  <c:v>468697.99999950919</c:v>
                </c:pt>
                <c:pt idx="1611">
                  <c:v>468997.99999985844</c:v>
                </c:pt>
                <c:pt idx="1612">
                  <c:v>469297.99999957904</c:v>
                </c:pt>
                <c:pt idx="1613">
                  <c:v>469597.99999992829</c:v>
                </c:pt>
                <c:pt idx="1614">
                  <c:v>469898.99999988265</c:v>
                </c:pt>
                <c:pt idx="1615">
                  <c:v>470198.99999960326</c:v>
                </c:pt>
                <c:pt idx="1616">
                  <c:v>470498.9999999525</c:v>
                </c:pt>
                <c:pt idx="1617">
                  <c:v>470798.99999967311</c:v>
                </c:pt>
                <c:pt idx="1618">
                  <c:v>471099.00000002235</c:v>
                </c:pt>
                <c:pt idx="1619">
                  <c:v>471398.99999974295</c:v>
                </c:pt>
                <c:pt idx="1620">
                  <c:v>471698.99999946356</c:v>
                </c:pt>
                <c:pt idx="1621">
                  <c:v>471998.9999998128</c:v>
                </c:pt>
                <c:pt idx="1622">
                  <c:v>472298.99999953341</c:v>
                </c:pt>
                <c:pt idx="1623">
                  <c:v>472598.99999988265</c:v>
                </c:pt>
                <c:pt idx="1624">
                  <c:v>472898.99999960326</c:v>
                </c:pt>
                <c:pt idx="1625">
                  <c:v>473199.99999955762</c:v>
                </c:pt>
                <c:pt idx="1626">
                  <c:v>473499.99999990687</c:v>
                </c:pt>
                <c:pt idx="1627">
                  <c:v>473799.99999962747</c:v>
                </c:pt>
                <c:pt idx="1628">
                  <c:v>474099.99999997672</c:v>
                </c:pt>
                <c:pt idx="1629">
                  <c:v>474399.99999969732</c:v>
                </c:pt>
                <c:pt idx="1630">
                  <c:v>474700.99999965169</c:v>
                </c:pt>
                <c:pt idx="1631">
                  <c:v>475001.00000000093</c:v>
                </c:pt>
                <c:pt idx="1632">
                  <c:v>475300.99999972153</c:v>
                </c:pt>
                <c:pt idx="1633">
                  <c:v>475600.99999944214</c:v>
                </c:pt>
                <c:pt idx="1634">
                  <c:v>475900.99999979138</c:v>
                </c:pt>
                <c:pt idx="1635">
                  <c:v>476200.99999951199</c:v>
                </c:pt>
                <c:pt idx="1636">
                  <c:v>476500.99999986123</c:v>
                </c:pt>
                <c:pt idx="1637">
                  <c:v>476800.99999958184</c:v>
                </c:pt>
                <c:pt idx="1638">
                  <c:v>477100.99999993108</c:v>
                </c:pt>
                <c:pt idx="1639">
                  <c:v>477401.99999988545</c:v>
                </c:pt>
                <c:pt idx="1640">
                  <c:v>477701.99999960605</c:v>
                </c:pt>
                <c:pt idx="1641">
                  <c:v>478001.9999999553</c:v>
                </c:pt>
                <c:pt idx="1642">
                  <c:v>478301.9999996759</c:v>
                </c:pt>
                <c:pt idx="1643">
                  <c:v>478602.00000002515</c:v>
                </c:pt>
                <c:pt idx="1644">
                  <c:v>478901.99999974575</c:v>
                </c:pt>
                <c:pt idx="1645">
                  <c:v>479201.99999946635</c:v>
                </c:pt>
                <c:pt idx="1646">
                  <c:v>479501.9999998156</c:v>
                </c:pt>
                <c:pt idx="1647">
                  <c:v>479801.9999995362</c:v>
                </c:pt>
                <c:pt idx="1648">
                  <c:v>480101.99999988545</c:v>
                </c:pt>
                <c:pt idx="1649">
                  <c:v>480401.99999960605</c:v>
                </c:pt>
                <c:pt idx="1650">
                  <c:v>480701.9999999553</c:v>
                </c:pt>
                <c:pt idx="1651">
                  <c:v>481001.9999996759</c:v>
                </c:pt>
                <c:pt idx="1652">
                  <c:v>481302.00000002515</c:v>
                </c:pt>
                <c:pt idx="1653">
                  <c:v>481601.99999974575</c:v>
                </c:pt>
                <c:pt idx="1654">
                  <c:v>481901.99999946635</c:v>
                </c:pt>
                <c:pt idx="1655">
                  <c:v>482203.00000004936</c:v>
                </c:pt>
                <c:pt idx="1656">
                  <c:v>482502.99999976996</c:v>
                </c:pt>
                <c:pt idx="1657">
                  <c:v>482802.99999949057</c:v>
                </c:pt>
                <c:pt idx="1658">
                  <c:v>483102.99999983981</c:v>
                </c:pt>
                <c:pt idx="1659">
                  <c:v>483402.99999956042</c:v>
                </c:pt>
                <c:pt idx="1660">
                  <c:v>483702.99999990966</c:v>
                </c:pt>
                <c:pt idx="1661">
                  <c:v>484002.99999963026</c:v>
                </c:pt>
                <c:pt idx="1662">
                  <c:v>484302.99999997951</c:v>
                </c:pt>
                <c:pt idx="1663">
                  <c:v>484602.99999970011</c:v>
                </c:pt>
                <c:pt idx="1664">
                  <c:v>484903.99999965448</c:v>
                </c:pt>
                <c:pt idx="1665">
                  <c:v>485204.00000000373</c:v>
                </c:pt>
                <c:pt idx="1666">
                  <c:v>485503.99999972433</c:v>
                </c:pt>
                <c:pt idx="1667">
                  <c:v>485803.99999944493</c:v>
                </c:pt>
                <c:pt idx="1668">
                  <c:v>486103.99999979418</c:v>
                </c:pt>
                <c:pt idx="1669">
                  <c:v>486403.99999951478</c:v>
                </c:pt>
                <c:pt idx="1670">
                  <c:v>486703.99999986403</c:v>
                </c:pt>
                <c:pt idx="1671">
                  <c:v>487003.99999958463</c:v>
                </c:pt>
                <c:pt idx="1672">
                  <c:v>487304.999999539</c:v>
                </c:pt>
                <c:pt idx="1673">
                  <c:v>487604.99999988824</c:v>
                </c:pt>
                <c:pt idx="1674">
                  <c:v>487904.99999960884</c:v>
                </c:pt>
                <c:pt idx="1675">
                  <c:v>488204.99999995809</c:v>
                </c:pt>
                <c:pt idx="1676">
                  <c:v>488504.99999967869</c:v>
                </c:pt>
                <c:pt idx="1677">
                  <c:v>488805.00000002794</c:v>
                </c:pt>
                <c:pt idx="1678">
                  <c:v>489104.99999974854</c:v>
                </c:pt>
                <c:pt idx="1679">
                  <c:v>489404.99999946915</c:v>
                </c:pt>
                <c:pt idx="1680">
                  <c:v>489704.99999981839</c:v>
                </c:pt>
                <c:pt idx="1681">
                  <c:v>490004.999999539</c:v>
                </c:pt>
                <c:pt idx="1682">
                  <c:v>490304.99999988824</c:v>
                </c:pt>
                <c:pt idx="1683">
                  <c:v>490605.99999984261</c:v>
                </c:pt>
                <c:pt idx="1684">
                  <c:v>490905.99999956321</c:v>
                </c:pt>
                <c:pt idx="1685">
                  <c:v>491205.99999991246</c:v>
                </c:pt>
                <c:pt idx="1686">
                  <c:v>491505.99999963306</c:v>
                </c:pt>
                <c:pt idx="1687">
                  <c:v>491805.9999999823</c:v>
                </c:pt>
                <c:pt idx="1688">
                  <c:v>492105.99999970291</c:v>
                </c:pt>
                <c:pt idx="1689">
                  <c:v>492406.99999965727</c:v>
                </c:pt>
                <c:pt idx="1690">
                  <c:v>492707.00000000652</c:v>
                </c:pt>
                <c:pt idx="1691">
                  <c:v>493006.99999972712</c:v>
                </c:pt>
                <c:pt idx="1692">
                  <c:v>493306.99999944773</c:v>
                </c:pt>
                <c:pt idx="1693">
                  <c:v>493606.99999979697</c:v>
                </c:pt>
                <c:pt idx="1694">
                  <c:v>493906.99999951757</c:v>
                </c:pt>
                <c:pt idx="1695">
                  <c:v>494206.99999986682</c:v>
                </c:pt>
                <c:pt idx="1696">
                  <c:v>494507.99999982119</c:v>
                </c:pt>
                <c:pt idx="1697">
                  <c:v>494807.99999954179</c:v>
                </c:pt>
                <c:pt idx="1698">
                  <c:v>495107.99999989104</c:v>
                </c:pt>
                <c:pt idx="1699">
                  <c:v>495407.99999961164</c:v>
                </c:pt>
                <c:pt idx="1700">
                  <c:v>495707.99999996088</c:v>
                </c:pt>
                <c:pt idx="1701">
                  <c:v>496007.99999968149</c:v>
                </c:pt>
                <c:pt idx="1702">
                  <c:v>496308.00000003073</c:v>
                </c:pt>
                <c:pt idx="1703">
                  <c:v>496607.99999975134</c:v>
                </c:pt>
                <c:pt idx="1704">
                  <c:v>496907.99999947194</c:v>
                </c:pt>
                <c:pt idx="1705">
                  <c:v>497209.00000005495</c:v>
                </c:pt>
                <c:pt idx="1706">
                  <c:v>497508.99999977555</c:v>
                </c:pt>
                <c:pt idx="1707">
                  <c:v>497808.99999949615</c:v>
                </c:pt>
                <c:pt idx="1708">
                  <c:v>498108.9999998454</c:v>
                </c:pt>
                <c:pt idx="1709">
                  <c:v>498408.999999566</c:v>
                </c:pt>
                <c:pt idx="1710">
                  <c:v>498708.99999991525</c:v>
                </c:pt>
                <c:pt idx="1711">
                  <c:v>499008.99999963585</c:v>
                </c:pt>
                <c:pt idx="1712">
                  <c:v>499308.9999999851</c:v>
                </c:pt>
                <c:pt idx="1713">
                  <c:v>499608.9999997057</c:v>
                </c:pt>
                <c:pt idx="1714">
                  <c:v>499909.00000005495</c:v>
                </c:pt>
                <c:pt idx="1715">
                  <c:v>500210.00000000931</c:v>
                </c:pt>
                <c:pt idx="1716">
                  <c:v>500509.99999972992</c:v>
                </c:pt>
                <c:pt idx="1717">
                  <c:v>500809.99999945052</c:v>
                </c:pt>
                <c:pt idx="1718">
                  <c:v>501109.99999979977</c:v>
                </c:pt>
                <c:pt idx="1719">
                  <c:v>501409.99999952037</c:v>
                </c:pt>
                <c:pt idx="1720">
                  <c:v>501709.99999986961</c:v>
                </c:pt>
                <c:pt idx="1721">
                  <c:v>502009.99999959022</c:v>
                </c:pt>
                <c:pt idx="1722">
                  <c:v>502309.99999993946</c:v>
                </c:pt>
                <c:pt idx="1723">
                  <c:v>502609.99999966007</c:v>
                </c:pt>
                <c:pt idx="1724">
                  <c:v>502910.00000000931</c:v>
                </c:pt>
                <c:pt idx="1725">
                  <c:v>503209.99999972992</c:v>
                </c:pt>
                <c:pt idx="1726">
                  <c:v>503510.99999968428</c:v>
                </c:pt>
                <c:pt idx="1727">
                  <c:v>503811.00000003353</c:v>
                </c:pt>
                <c:pt idx="1728">
                  <c:v>504110.99999975413</c:v>
                </c:pt>
                <c:pt idx="1729">
                  <c:v>504410.99999947473</c:v>
                </c:pt>
                <c:pt idx="1730">
                  <c:v>504710.99999982398</c:v>
                </c:pt>
                <c:pt idx="1731">
                  <c:v>505010.99999954458</c:v>
                </c:pt>
                <c:pt idx="1732">
                  <c:v>505311.99999949895</c:v>
                </c:pt>
                <c:pt idx="1733">
                  <c:v>505611.99999984819</c:v>
                </c:pt>
                <c:pt idx="1734">
                  <c:v>505911.9999995688</c:v>
                </c:pt>
                <c:pt idx="1735">
                  <c:v>506211.99999991804</c:v>
                </c:pt>
                <c:pt idx="1736">
                  <c:v>506511.99999963865</c:v>
                </c:pt>
                <c:pt idx="1737">
                  <c:v>506811.99999998789</c:v>
                </c:pt>
                <c:pt idx="1738">
                  <c:v>507111.9999997085</c:v>
                </c:pt>
                <c:pt idx="1739">
                  <c:v>507412.99999966286</c:v>
                </c:pt>
                <c:pt idx="1740">
                  <c:v>507713.00000001211</c:v>
                </c:pt>
                <c:pt idx="1741">
                  <c:v>508012.99999973271</c:v>
                </c:pt>
                <c:pt idx="1742">
                  <c:v>508312.99999945331</c:v>
                </c:pt>
                <c:pt idx="1743">
                  <c:v>508612.99999980256</c:v>
                </c:pt>
                <c:pt idx="1744">
                  <c:v>508912.99999952316</c:v>
                </c:pt>
                <c:pt idx="1745">
                  <c:v>509213.99999947753</c:v>
                </c:pt>
                <c:pt idx="1746">
                  <c:v>509513.99999982677</c:v>
                </c:pt>
                <c:pt idx="1747">
                  <c:v>509813.99999954738</c:v>
                </c:pt>
                <c:pt idx="1748">
                  <c:v>510113.99999989662</c:v>
                </c:pt>
                <c:pt idx="1749">
                  <c:v>510413.99999961723</c:v>
                </c:pt>
                <c:pt idx="1750">
                  <c:v>510713.99999996647</c:v>
                </c:pt>
                <c:pt idx="1751">
                  <c:v>511013.99999968708</c:v>
                </c:pt>
                <c:pt idx="1752">
                  <c:v>511314.99999964144</c:v>
                </c:pt>
                <c:pt idx="1753">
                  <c:v>511492.99999976065</c:v>
                </c:pt>
                <c:pt idx="1754">
                  <c:v>511492.99999976065</c:v>
                </c:pt>
              </c:numCache>
            </c:numRef>
          </c:xVal>
          <c:yVal>
            <c:numRef>
              <c:f>Data_Interpretation!$P$27:$P$3549</c:f>
              <c:numCache>
                <c:formatCode>0.0000</c:formatCode>
                <c:ptCount val="3523"/>
                <c:pt idx="0">
                  <c:v>2.7017400675591237</c:v>
                </c:pt>
                <c:pt idx="1">
                  <c:v>2.9133778715109422</c:v>
                </c:pt>
                <c:pt idx="2">
                  <c:v>2.9222371284205506</c:v>
                </c:pt>
                <c:pt idx="3">
                  <c:v>2.9648107796806329</c:v>
                </c:pt>
                <c:pt idx="4">
                  <c:v>2.9943416360459958</c:v>
                </c:pt>
                <c:pt idx="5">
                  <c:v>2.9510297133767844</c:v>
                </c:pt>
                <c:pt idx="6">
                  <c:v>2.9037803431922047</c:v>
                </c:pt>
                <c:pt idx="7">
                  <c:v>2.7519425233802601</c:v>
                </c:pt>
                <c:pt idx="8">
                  <c:v>2.7489894377437243</c:v>
                </c:pt>
                <c:pt idx="9">
                  <c:v>2.9175614094960336</c:v>
                </c:pt>
                <c:pt idx="10">
                  <c:v>2.9005811670859449</c:v>
                </c:pt>
                <c:pt idx="11">
                  <c:v>2.8444725399917563</c:v>
                </c:pt>
                <c:pt idx="12">
                  <c:v>2.8919680006460595</c:v>
                </c:pt>
                <c:pt idx="13">
                  <c:v>9.2147704389414145</c:v>
                </c:pt>
                <c:pt idx="14">
                  <c:v>19.900510814750472</c:v>
                </c:pt>
                <c:pt idx="15">
                  <c:v>29.70967693744738</c:v>
                </c:pt>
                <c:pt idx="16">
                  <c:v>40.73256125676118</c:v>
                </c:pt>
                <c:pt idx="17">
                  <c:v>51.328478611125526</c:v>
                </c:pt>
                <c:pt idx="18">
                  <c:v>60.978178109449466</c:v>
                </c:pt>
                <c:pt idx="19">
                  <c:v>73.676200256088691</c:v>
                </c:pt>
                <c:pt idx="20">
                  <c:v>82.703783046982281</c:v>
                </c:pt>
                <c:pt idx="21">
                  <c:v>94.383236739486065</c:v>
                </c:pt>
                <c:pt idx="22">
                  <c:v>103.83335686687413</c:v>
                </c:pt>
                <c:pt idx="23">
                  <c:v>114.64632601552381</c:v>
                </c:pt>
                <c:pt idx="24">
                  <c:v>126.26179618590261</c:v>
                </c:pt>
                <c:pt idx="25">
                  <c:v>136.23830382800347</c:v>
                </c:pt>
                <c:pt idx="26">
                  <c:v>146.72791009945243</c:v>
                </c:pt>
                <c:pt idx="27">
                  <c:v>156.87766543223</c:v>
                </c:pt>
                <c:pt idx="28">
                  <c:v>170.97249708495121</c:v>
                </c:pt>
                <c:pt idx="29">
                  <c:v>178.84050158256468</c:v>
                </c:pt>
                <c:pt idx="30">
                  <c:v>189.05325607558825</c:v>
                </c:pt>
                <c:pt idx="31">
                  <c:v>199.58691254111568</c:v>
                </c:pt>
                <c:pt idx="32">
                  <c:v>210.0034299430605</c:v>
                </c:pt>
                <c:pt idx="33">
                  <c:v>220.6406904963367</c:v>
                </c:pt>
                <c:pt idx="34">
                  <c:v>231.45464400686453</c:v>
                </c:pt>
                <c:pt idx="35">
                  <c:v>242.52280897260627</c:v>
                </c:pt>
                <c:pt idx="36">
                  <c:v>252.60365897386373</c:v>
                </c:pt>
                <c:pt idx="37">
                  <c:v>263.29382897812866</c:v>
                </c:pt>
                <c:pt idx="38">
                  <c:v>273.40519419763064</c:v>
                </c:pt>
                <c:pt idx="39">
                  <c:v>284.04614610795289</c:v>
                </c:pt>
                <c:pt idx="40">
                  <c:v>294.24019772527816</c:v>
                </c:pt>
                <c:pt idx="41">
                  <c:v>305.15972404731275</c:v>
                </c:pt>
                <c:pt idx="42">
                  <c:v>316.15504623401893</c:v>
                </c:pt>
                <c:pt idx="43">
                  <c:v>326.44359659171397</c:v>
                </c:pt>
                <c:pt idx="44">
                  <c:v>336.93320286316271</c:v>
                </c:pt>
                <c:pt idx="45">
                  <c:v>347.52370622719309</c:v>
                </c:pt>
                <c:pt idx="46">
                  <c:v>359.13351631676926</c:v>
                </c:pt>
                <c:pt idx="47">
                  <c:v>368.4386891574955</c:v>
                </c:pt>
                <c:pt idx="48">
                  <c:v>379.0993283053952</c:v>
                </c:pt>
                <c:pt idx="49">
                  <c:v>382.59750433234171</c:v>
                </c:pt>
                <c:pt idx="50">
                  <c:v>382.61965247461768</c:v>
                </c:pt>
                <c:pt idx="51">
                  <c:v>382.73137754786643</c:v>
                </c:pt>
                <c:pt idx="52">
                  <c:v>382.43803770796944</c:v>
                </c:pt>
                <c:pt idx="53">
                  <c:v>382.84482525440194</c:v>
                </c:pt>
                <c:pt idx="54">
                  <c:v>382.2254155421391</c:v>
                </c:pt>
                <c:pt idx="55">
                  <c:v>382.26503610776183</c:v>
                </c:pt>
                <c:pt idx="56">
                  <c:v>382.98534291260836</c:v>
                </c:pt>
                <c:pt idx="57">
                  <c:v>381.95373166357848</c:v>
                </c:pt>
                <c:pt idx="58">
                  <c:v>381.98769214839871</c:v>
                </c:pt>
                <c:pt idx="59">
                  <c:v>382.40653812784763</c:v>
                </c:pt>
                <c:pt idx="60">
                  <c:v>382.9538433324845</c:v>
                </c:pt>
                <c:pt idx="61">
                  <c:v>382.31917601109933</c:v>
                </c:pt>
                <c:pt idx="62">
                  <c:v>382.19588468577388</c:v>
                </c:pt>
                <c:pt idx="63">
                  <c:v>382.32483609190166</c:v>
                </c:pt>
                <c:pt idx="64">
                  <c:v>382.52859900082376</c:v>
                </c:pt>
                <c:pt idx="65">
                  <c:v>382.59578169905484</c:v>
                </c:pt>
                <c:pt idx="66">
                  <c:v>382.74958824262478</c:v>
                </c:pt>
                <c:pt idx="67">
                  <c:v>382.46190848353223</c:v>
                </c:pt>
                <c:pt idx="68">
                  <c:v>382.16438510565001</c:v>
                </c:pt>
                <c:pt idx="69">
                  <c:v>382.6870812633187</c:v>
                </c:pt>
                <c:pt idx="70">
                  <c:v>383.01241286427711</c:v>
                </c:pt>
                <c:pt idx="71">
                  <c:v>382.59061379919018</c:v>
                </c:pt>
                <c:pt idx="72">
                  <c:v>382.50915785371615</c:v>
                </c:pt>
                <c:pt idx="73">
                  <c:v>383.00822932629188</c:v>
                </c:pt>
                <c:pt idx="74">
                  <c:v>382.45403358850132</c:v>
                </c:pt>
                <c:pt idx="75">
                  <c:v>382.76312321845813</c:v>
                </c:pt>
                <c:pt idx="76">
                  <c:v>382.04527731831007</c:v>
                </c:pt>
                <c:pt idx="77">
                  <c:v>382.63417181233046</c:v>
                </c:pt>
                <c:pt idx="78">
                  <c:v>382.92062111907364</c:v>
                </c:pt>
                <c:pt idx="79">
                  <c:v>382.59553560858501</c:v>
                </c:pt>
                <c:pt idx="80">
                  <c:v>382.35067559122109</c:v>
                </c:pt>
                <c:pt idx="81">
                  <c:v>382.15847893437785</c:v>
                </c:pt>
                <c:pt idx="82">
                  <c:v>383.08894700035626</c:v>
                </c:pt>
                <c:pt idx="83">
                  <c:v>383.73961020227318</c:v>
                </c:pt>
                <c:pt idx="84">
                  <c:v>382.91840630484705</c:v>
                </c:pt>
                <c:pt idx="85">
                  <c:v>382.5042360443212</c:v>
                </c:pt>
                <c:pt idx="86">
                  <c:v>383.11454040920597</c:v>
                </c:pt>
                <c:pt idx="87">
                  <c:v>382.51014221559552</c:v>
                </c:pt>
                <c:pt idx="88">
                  <c:v>382.81209522193086</c:v>
                </c:pt>
                <c:pt idx="89">
                  <c:v>381.87326007998172</c:v>
                </c:pt>
                <c:pt idx="90">
                  <c:v>382.34772250558507</c:v>
                </c:pt>
                <c:pt idx="91">
                  <c:v>382.96590176550075</c:v>
                </c:pt>
                <c:pt idx="92">
                  <c:v>382.89330507693506</c:v>
                </c:pt>
                <c:pt idx="93">
                  <c:v>394.23487655452647</c:v>
                </c:pt>
                <c:pt idx="94">
                  <c:v>382.26503610776183</c:v>
                </c:pt>
                <c:pt idx="95">
                  <c:v>381.16328907486462</c:v>
                </c:pt>
                <c:pt idx="96">
                  <c:v>382.83202854997819</c:v>
                </c:pt>
                <c:pt idx="97">
                  <c:v>382.16143202001393</c:v>
                </c:pt>
                <c:pt idx="98">
                  <c:v>382.72350265283552</c:v>
                </c:pt>
                <c:pt idx="99">
                  <c:v>382.00885592879325</c:v>
                </c:pt>
                <c:pt idx="100">
                  <c:v>382.82489192635671</c:v>
                </c:pt>
                <c:pt idx="101">
                  <c:v>382.85442278272188</c:v>
                </c:pt>
                <c:pt idx="102">
                  <c:v>385.0308468968496</c:v>
                </c:pt>
                <c:pt idx="103">
                  <c:v>382.13510033975467</c:v>
                </c:pt>
                <c:pt idx="104">
                  <c:v>382.40579985643808</c:v>
                </c:pt>
                <c:pt idx="105">
                  <c:v>382.55050105262774</c:v>
                </c:pt>
                <c:pt idx="106">
                  <c:v>382.23550525139672</c:v>
                </c:pt>
                <c:pt idx="107">
                  <c:v>381.68992268004678</c:v>
                </c:pt>
                <c:pt idx="108">
                  <c:v>381.93404442600098</c:v>
                </c:pt>
                <c:pt idx="109">
                  <c:v>382.68215945392376</c:v>
                </c:pt>
                <c:pt idx="110">
                  <c:v>382.62900391246575</c:v>
                </c:pt>
                <c:pt idx="111">
                  <c:v>384.30266519697409</c:v>
                </c:pt>
                <c:pt idx="112">
                  <c:v>382.11049129278445</c:v>
                </c:pt>
                <c:pt idx="113">
                  <c:v>383.05350997271893</c:v>
                </c:pt>
                <c:pt idx="114">
                  <c:v>383.24250745345626</c:v>
                </c:pt>
                <c:pt idx="115">
                  <c:v>382.93809354242251</c:v>
                </c:pt>
                <c:pt idx="116">
                  <c:v>382.66394875916541</c:v>
                </c:pt>
                <c:pt idx="117">
                  <c:v>383.16843422207364</c:v>
                </c:pt>
                <c:pt idx="118">
                  <c:v>382.50546649667046</c:v>
                </c:pt>
                <c:pt idx="119">
                  <c:v>381.93798187351649</c:v>
                </c:pt>
                <c:pt idx="120">
                  <c:v>382.61522284616257</c:v>
                </c:pt>
                <c:pt idx="121">
                  <c:v>383.08205646720467</c:v>
                </c:pt>
                <c:pt idx="122">
                  <c:v>382.20892748066757</c:v>
                </c:pt>
                <c:pt idx="123">
                  <c:v>382.83178245950836</c:v>
                </c:pt>
                <c:pt idx="124">
                  <c:v>382.2187710994574</c:v>
                </c:pt>
                <c:pt idx="125">
                  <c:v>383.00232315501751</c:v>
                </c:pt>
                <c:pt idx="126">
                  <c:v>382.13116289223927</c:v>
                </c:pt>
                <c:pt idx="127">
                  <c:v>382.40260068033217</c:v>
                </c:pt>
                <c:pt idx="128">
                  <c:v>382.93514045678637</c:v>
                </c:pt>
                <c:pt idx="129">
                  <c:v>383.03062355903558</c:v>
                </c:pt>
                <c:pt idx="130">
                  <c:v>382.9361248186658</c:v>
                </c:pt>
                <c:pt idx="131">
                  <c:v>382.51580229639779</c:v>
                </c:pt>
                <c:pt idx="132">
                  <c:v>385.05742466757857</c:v>
                </c:pt>
                <c:pt idx="133">
                  <c:v>382.93243346162006</c:v>
                </c:pt>
                <c:pt idx="134">
                  <c:v>383.2791749334429</c:v>
                </c:pt>
                <c:pt idx="135">
                  <c:v>383.98939202902989</c:v>
                </c:pt>
                <c:pt idx="136">
                  <c:v>382.15158840122621</c:v>
                </c:pt>
                <c:pt idx="137">
                  <c:v>381.97145017739717</c:v>
                </c:pt>
                <c:pt idx="138">
                  <c:v>382.18407234322757</c:v>
                </c:pt>
                <c:pt idx="139">
                  <c:v>383.99332947654534</c:v>
                </c:pt>
                <c:pt idx="140">
                  <c:v>382.53376690068848</c:v>
                </c:pt>
                <c:pt idx="141">
                  <c:v>381.96849709176098</c:v>
                </c:pt>
                <c:pt idx="142">
                  <c:v>382.46953728809342</c:v>
                </c:pt>
                <c:pt idx="143">
                  <c:v>383.40492716346677</c:v>
                </c:pt>
                <c:pt idx="144">
                  <c:v>382.29555132600638</c:v>
                </c:pt>
                <c:pt idx="145">
                  <c:v>382.64992160239024</c:v>
                </c:pt>
                <c:pt idx="146">
                  <c:v>381.77753088726485</c:v>
                </c:pt>
                <c:pt idx="147">
                  <c:v>382.68437426815041</c:v>
                </c:pt>
                <c:pt idx="148">
                  <c:v>382.71390512451546</c:v>
                </c:pt>
                <c:pt idx="149">
                  <c:v>382.70209278197109</c:v>
                </c:pt>
                <c:pt idx="150">
                  <c:v>382.20474394268228</c:v>
                </c:pt>
                <c:pt idx="151">
                  <c:v>382.41465911334643</c:v>
                </c:pt>
                <c:pt idx="152">
                  <c:v>382.6627183068162</c:v>
                </c:pt>
                <c:pt idx="153">
                  <c:v>381.95865347297126</c:v>
                </c:pt>
                <c:pt idx="154">
                  <c:v>382.36027311954115</c:v>
                </c:pt>
                <c:pt idx="155">
                  <c:v>383.16252805079927</c:v>
                </c:pt>
                <c:pt idx="156">
                  <c:v>382.17915053383257</c:v>
                </c:pt>
                <c:pt idx="157">
                  <c:v>382.23329043717007</c:v>
                </c:pt>
                <c:pt idx="158">
                  <c:v>384.08610558362608</c:v>
                </c:pt>
                <c:pt idx="159">
                  <c:v>382.58864507543348</c:v>
                </c:pt>
                <c:pt idx="160">
                  <c:v>382.91053140981609</c:v>
                </c:pt>
                <c:pt idx="161">
                  <c:v>382.27512581702149</c:v>
                </c:pt>
                <c:pt idx="162">
                  <c:v>382.36568710987365</c:v>
                </c:pt>
                <c:pt idx="163">
                  <c:v>382.81824748367296</c:v>
                </c:pt>
                <c:pt idx="164">
                  <c:v>382.90388696713433</c:v>
                </c:pt>
                <c:pt idx="165">
                  <c:v>382.76902938973234</c:v>
                </c:pt>
                <c:pt idx="166">
                  <c:v>382.73531499538183</c:v>
                </c:pt>
                <c:pt idx="167">
                  <c:v>382.92948037598399</c:v>
                </c:pt>
                <c:pt idx="168">
                  <c:v>382.77493556100461</c:v>
                </c:pt>
                <c:pt idx="169">
                  <c:v>382.98263591744001</c:v>
                </c:pt>
                <c:pt idx="170">
                  <c:v>383.18024656461995</c:v>
                </c:pt>
                <c:pt idx="171">
                  <c:v>382.39201879013279</c:v>
                </c:pt>
                <c:pt idx="172">
                  <c:v>381.76202718767274</c:v>
                </c:pt>
                <c:pt idx="173">
                  <c:v>383.55848761656688</c:v>
                </c:pt>
                <c:pt idx="174">
                  <c:v>382.92258984283245</c:v>
                </c:pt>
                <c:pt idx="175">
                  <c:v>382.6132541224037</c:v>
                </c:pt>
                <c:pt idx="176">
                  <c:v>382.0583201132057</c:v>
                </c:pt>
                <c:pt idx="177">
                  <c:v>383.09091572411501</c:v>
                </c:pt>
                <c:pt idx="178">
                  <c:v>383.41280205849557</c:v>
                </c:pt>
                <c:pt idx="179">
                  <c:v>382.97377666053171</c:v>
                </c:pt>
                <c:pt idx="180">
                  <c:v>387.33154669818197</c:v>
                </c:pt>
                <c:pt idx="181">
                  <c:v>382.67428455889285</c:v>
                </c:pt>
                <c:pt idx="182">
                  <c:v>383.08771654800711</c:v>
                </c:pt>
                <c:pt idx="183">
                  <c:v>382.77272074677802</c:v>
                </c:pt>
                <c:pt idx="184">
                  <c:v>382.44394387924376</c:v>
                </c:pt>
                <c:pt idx="185">
                  <c:v>383.47949257578921</c:v>
                </c:pt>
                <c:pt idx="186">
                  <c:v>381.90746665527195</c:v>
                </c:pt>
                <c:pt idx="187">
                  <c:v>377.72220603688965</c:v>
                </c:pt>
                <c:pt idx="188">
                  <c:v>382.75327959967035</c:v>
                </c:pt>
                <c:pt idx="189">
                  <c:v>382.47273646419933</c:v>
                </c:pt>
                <c:pt idx="190">
                  <c:v>381.79254240591729</c:v>
                </c:pt>
                <c:pt idx="191">
                  <c:v>382.95999559422853</c:v>
                </c:pt>
                <c:pt idx="192">
                  <c:v>382.9558120562433</c:v>
                </c:pt>
                <c:pt idx="193">
                  <c:v>381.82108890040308</c:v>
                </c:pt>
                <c:pt idx="194">
                  <c:v>381.73938686445911</c:v>
                </c:pt>
                <c:pt idx="195">
                  <c:v>383.00601451206319</c:v>
                </c:pt>
                <c:pt idx="196">
                  <c:v>382.82120056931115</c:v>
                </c:pt>
                <c:pt idx="197">
                  <c:v>383.04268199204978</c:v>
                </c:pt>
                <c:pt idx="198">
                  <c:v>382.56034467141546</c:v>
                </c:pt>
                <c:pt idx="199">
                  <c:v>382.50300559197404</c:v>
                </c:pt>
                <c:pt idx="200">
                  <c:v>381.9059901124528</c:v>
                </c:pt>
                <c:pt idx="201">
                  <c:v>382.76804502785296</c:v>
                </c:pt>
                <c:pt idx="202">
                  <c:v>382.70701459136393</c:v>
                </c:pt>
                <c:pt idx="203">
                  <c:v>395.98802506075015</c:v>
                </c:pt>
                <c:pt idx="204">
                  <c:v>381.8897481414532</c:v>
                </c:pt>
                <c:pt idx="205">
                  <c:v>382.58962943731291</c:v>
                </c:pt>
                <c:pt idx="206">
                  <c:v>382.88493800096649</c:v>
                </c:pt>
                <c:pt idx="207">
                  <c:v>383.30944406121756</c:v>
                </c:pt>
                <c:pt idx="208">
                  <c:v>382.25716121273081</c:v>
                </c:pt>
                <c:pt idx="209">
                  <c:v>382.52761463894439</c:v>
                </c:pt>
                <c:pt idx="210">
                  <c:v>382.62531255542007</c:v>
                </c:pt>
                <c:pt idx="211">
                  <c:v>379.23098670669128</c:v>
                </c:pt>
                <c:pt idx="212">
                  <c:v>382.62605082682956</c:v>
                </c:pt>
                <c:pt idx="213">
                  <c:v>381.67811033750024</c:v>
                </c:pt>
                <c:pt idx="214">
                  <c:v>383.1086342379337</c:v>
                </c:pt>
                <c:pt idx="215">
                  <c:v>382.56206730470439</c:v>
                </c:pt>
                <c:pt idx="216">
                  <c:v>381.94610285901729</c:v>
                </c:pt>
                <c:pt idx="217">
                  <c:v>382.30810193996246</c:v>
                </c:pt>
                <c:pt idx="218">
                  <c:v>389.31011407466184</c:v>
                </c:pt>
                <c:pt idx="219">
                  <c:v>382.86943430137433</c:v>
                </c:pt>
                <c:pt idx="220">
                  <c:v>383.576944401795</c:v>
                </c:pt>
                <c:pt idx="221">
                  <c:v>382.62728127917671</c:v>
                </c:pt>
                <c:pt idx="222">
                  <c:v>382.8170170313258</c:v>
                </c:pt>
                <c:pt idx="223">
                  <c:v>383.87914349860023</c:v>
                </c:pt>
                <c:pt idx="224">
                  <c:v>383.63748265734239</c:v>
                </c:pt>
                <c:pt idx="225">
                  <c:v>383.02373302588182</c:v>
                </c:pt>
                <c:pt idx="226">
                  <c:v>384.39224212794898</c:v>
                </c:pt>
                <c:pt idx="227">
                  <c:v>383.30969015168751</c:v>
                </c:pt>
                <c:pt idx="228">
                  <c:v>383.63231475747966</c:v>
                </c:pt>
                <c:pt idx="229">
                  <c:v>383.57325304474944</c:v>
                </c:pt>
                <c:pt idx="230">
                  <c:v>384.22588497042301</c:v>
                </c:pt>
                <c:pt idx="231">
                  <c:v>383.97881013883261</c:v>
                </c:pt>
                <c:pt idx="232">
                  <c:v>383.23069511090983</c:v>
                </c:pt>
                <c:pt idx="233">
                  <c:v>383.23561692030472</c:v>
                </c:pt>
                <c:pt idx="234">
                  <c:v>384.35188329091466</c:v>
                </c:pt>
                <c:pt idx="235">
                  <c:v>383.32888520832523</c:v>
                </c:pt>
                <c:pt idx="236">
                  <c:v>384.68041406798113</c:v>
                </c:pt>
                <c:pt idx="237">
                  <c:v>384.42398779854068</c:v>
                </c:pt>
                <c:pt idx="238">
                  <c:v>382.88026228204143</c:v>
                </c:pt>
                <c:pt idx="239">
                  <c:v>383.71524724577284</c:v>
                </c:pt>
                <c:pt idx="240">
                  <c:v>382.82587628823404</c:v>
                </c:pt>
                <c:pt idx="241">
                  <c:v>383.51320697013966</c:v>
                </c:pt>
                <c:pt idx="242">
                  <c:v>385.54665252136448</c:v>
                </c:pt>
                <c:pt idx="243">
                  <c:v>383.24816753426086</c:v>
                </c:pt>
                <c:pt idx="244">
                  <c:v>383.39877490172262</c:v>
                </c:pt>
                <c:pt idx="245">
                  <c:v>375.89719911350983</c:v>
                </c:pt>
                <c:pt idx="246">
                  <c:v>383.98668503386364</c:v>
                </c:pt>
                <c:pt idx="247">
                  <c:v>384.26525944557801</c:v>
                </c:pt>
                <c:pt idx="248">
                  <c:v>383.6394513811012</c:v>
                </c:pt>
                <c:pt idx="249">
                  <c:v>382.90659396230063</c:v>
                </c:pt>
                <c:pt idx="250">
                  <c:v>383.52009750329125</c:v>
                </c:pt>
                <c:pt idx="251">
                  <c:v>383.9559237251492</c:v>
                </c:pt>
                <c:pt idx="252">
                  <c:v>383.99234511466591</c:v>
                </c:pt>
                <c:pt idx="253">
                  <c:v>383.72361432174142</c:v>
                </c:pt>
                <c:pt idx="254">
                  <c:v>383.63822092875188</c:v>
                </c:pt>
                <c:pt idx="255">
                  <c:v>383.92836159254284</c:v>
                </c:pt>
                <c:pt idx="256">
                  <c:v>383.90670563120665</c:v>
                </c:pt>
                <c:pt idx="257">
                  <c:v>382.69298743459086</c:v>
                </c:pt>
                <c:pt idx="258">
                  <c:v>384.33810222461142</c:v>
                </c:pt>
                <c:pt idx="259">
                  <c:v>384.75522557077346</c:v>
                </c:pt>
                <c:pt idx="260">
                  <c:v>384.21308826599716</c:v>
                </c:pt>
                <c:pt idx="261">
                  <c:v>383.32888520832523</c:v>
                </c:pt>
                <c:pt idx="262">
                  <c:v>384.47394416389278</c:v>
                </c:pt>
                <c:pt idx="263">
                  <c:v>383.86634679417443</c:v>
                </c:pt>
                <c:pt idx="264">
                  <c:v>384.59083713700414</c:v>
                </c:pt>
                <c:pt idx="265">
                  <c:v>383.96872042957506</c:v>
                </c:pt>
                <c:pt idx="266">
                  <c:v>382.98657336495552</c:v>
                </c:pt>
                <c:pt idx="267">
                  <c:v>384.60191120814312</c:v>
                </c:pt>
                <c:pt idx="268">
                  <c:v>383.86044062290222</c:v>
                </c:pt>
                <c:pt idx="269">
                  <c:v>383.42929011996716</c:v>
                </c:pt>
                <c:pt idx="270">
                  <c:v>383.34783417449313</c:v>
                </c:pt>
                <c:pt idx="271">
                  <c:v>383.38031811649444</c:v>
                </c:pt>
                <c:pt idx="272">
                  <c:v>383.07319721029432</c:v>
                </c:pt>
                <c:pt idx="273">
                  <c:v>384.06075826524636</c:v>
                </c:pt>
                <c:pt idx="274">
                  <c:v>383.69629827960489</c:v>
                </c:pt>
                <c:pt idx="275">
                  <c:v>383.20313297830347</c:v>
                </c:pt>
                <c:pt idx="276">
                  <c:v>383.69334519396671</c:v>
                </c:pt>
                <c:pt idx="277">
                  <c:v>384.08684385503568</c:v>
                </c:pt>
                <c:pt idx="278">
                  <c:v>383.77578550132012</c:v>
                </c:pt>
                <c:pt idx="279">
                  <c:v>383.71303243154415</c:v>
                </c:pt>
                <c:pt idx="280">
                  <c:v>384.34573102917255</c:v>
                </c:pt>
                <c:pt idx="281">
                  <c:v>384.33121169145983</c:v>
                </c:pt>
                <c:pt idx="282">
                  <c:v>383.46300451431767</c:v>
                </c:pt>
                <c:pt idx="283">
                  <c:v>383.60549089628074</c:v>
                </c:pt>
                <c:pt idx="284">
                  <c:v>383.86831551793318</c:v>
                </c:pt>
                <c:pt idx="285">
                  <c:v>384.87433335811335</c:v>
                </c:pt>
                <c:pt idx="286">
                  <c:v>384.33687177226227</c:v>
                </c:pt>
                <c:pt idx="287">
                  <c:v>383.48736747082012</c:v>
                </c:pt>
                <c:pt idx="288">
                  <c:v>380.79316900841877</c:v>
                </c:pt>
                <c:pt idx="289">
                  <c:v>384.41955817008551</c:v>
                </c:pt>
                <c:pt idx="290">
                  <c:v>384.16288581017727</c:v>
                </c:pt>
                <c:pt idx="291">
                  <c:v>384.5603219187617</c:v>
                </c:pt>
                <c:pt idx="292">
                  <c:v>384.50027584415204</c:v>
                </c:pt>
                <c:pt idx="293">
                  <c:v>383.61779541976699</c:v>
                </c:pt>
                <c:pt idx="294">
                  <c:v>383.85551881350727</c:v>
                </c:pt>
                <c:pt idx="295">
                  <c:v>383.91777970234358</c:v>
                </c:pt>
                <c:pt idx="296">
                  <c:v>383.90670563120665</c:v>
                </c:pt>
                <c:pt idx="297">
                  <c:v>383.96576734393898</c:v>
                </c:pt>
                <c:pt idx="298">
                  <c:v>384.27387261201648</c:v>
                </c:pt>
                <c:pt idx="299">
                  <c:v>384.69468731522403</c:v>
                </c:pt>
                <c:pt idx="300">
                  <c:v>384.37427752365835</c:v>
                </c:pt>
                <c:pt idx="301">
                  <c:v>383.44503991002915</c:v>
                </c:pt>
                <c:pt idx="302">
                  <c:v>384.14541338682852</c:v>
                </c:pt>
                <c:pt idx="303">
                  <c:v>384.32432115830824</c:v>
                </c:pt>
                <c:pt idx="304">
                  <c:v>383.29049509504978</c:v>
                </c:pt>
                <c:pt idx="305">
                  <c:v>384.11858952562955</c:v>
                </c:pt>
                <c:pt idx="306">
                  <c:v>384.07896896000472</c:v>
                </c:pt>
                <c:pt idx="307">
                  <c:v>382.51973974391342</c:v>
                </c:pt>
                <c:pt idx="308">
                  <c:v>383.78169167259438</c:v>
                </c:pt>
                <c:pt idx="309">
                  <c:v>383.27696011921637</c:v>
                </c:pt>
                <c:pt idx="310">
                  <c:v>383.99431383842477</c:v>
                </c:pt>
                <c:pt idx="311">
                  <c:v>385.01706583054437</c:v>
                </c:pt>
                <c:pt idx="312">
                  <c:v>384.03295004217017</c:v>
                </c:pt>
                <c:pt idx="313">
                  <c:v>383.99136075278869</c:v>
                </c:pt>
                <c:pt idx="314">
                  <c:v>383.90178382181381</c:v>
                </c:pt>
                <c:pt idx="315">
                  <c:v>384.24754093175721</c:v>
                </c:pt>
                <c:pt idx="316">
                  <c:v>384.18331131916216</c:v>
                </c:pt>
                <c:pt idx="317">
                  <c:v>382.06594891776689</c:v>
                </c:pt>
                <c:pt idx="318">
                  <c:v>384.59674330827846</c:v>
                </c:pt>
                <c:pt idx="319">
                  <c:v>385.33698344117028</c:v>
                </c:pt>
                <c:pt idx="320">
                  <c:v>383.61361188178159</c:v>
                </c:pt>
                <c:pt idx="321">
                  <c:v>384.46188573087653</c:v>
                </c:pt>
                <c:pt idx="322">
                  <c:v>384.43826104578352</c:v>
                </c:pt>
                <c:pt idx="323">
                  <c:v>384.46090136899721</c:v>
                </c:pt>
                <c:pt idx="324">
                  <c:v>383.62345550056932</c:v>
                </c:pt>
                <c:pt idx="325">
                  <c:v>383.98348585775773</c:v>
                </c:pt>
                <c:pt idx="326">
                  <c:v>384.19241666654239</c:v>
                </c:pt>
                <c:pt idx="327">
                  <c:v>384.28789976878943</c:v>
                </c:pt>
                <c:pt idx="328">
                  <c:v>383.72361432174142</c:v>
                </c:pt>
                <c:pt idx="329">
                  <c:v>383.87963567953994</c:v>
                </c:pt>
                <c:pt idx="330">
                  <c:v>384.14885865340415</c:v>
                </c:pt>
                <c:pt idx="331">
                  <c:v>384.70920665293676</c:v>
                </c:pt>
                <c:pt idx="332">
                  <c:v>384.54186513353358</c:v>
                </c:pt>
                <c:pt idx="333">
                  <c:v>384.33194996286937</c:v>
                </c:pt>
                <c:pt idx="334">
                  <c:v>383.66381433760159</c:v>
                </c:pt>
                <c:pt idx="335">
                  <c:v>384.37427752365835</c:v>
                </c:pt>
                <c:pt idx="336">
                  <c:v>383.88726448410102</c:v>
                </c:pt>
                <c:pt idx="337">
                  <c:v>384.37058616661272</c:v>
                </c:pt>
                <c:pt idx="338">
                  <c:v>384.09324220724966</c:v>
                </c:pt>
                <c:pt idx="339">
                  <c:v>384.11046854012869</c:v>
                </c:pt>
                <c:pt idx="340">
                  <c:v>383.82697231902154</c:v>
                </c:pt>
                <c:pt idx="341">
                  <c:v>384.52906842910767</c:v>
                </c:pt>
                <c:pt idx="342">
                  <c:v>384.52980670051716</c:v>
                </c:pt>
                <c:pt idx="343">
                  <c:v>385.04979586301749</c:v>
                </c:pt>
                <c:pt idx="344">
                  <c:v>383.98176322446864</c:v>
                </c:pt>
                <c:pt idx="345">
                  <c:v>381.37221988364934</c:v>
                </c:pt>
                <c:pt idx="346">
                  <c:v>385.03601479671227</c:v>
                </c:pt>
                <c:pt idx="347">
                  <c:v>384.4709910782567</c:v>
                </c:pt>
                <c:pt idx="348">
                  <c:v>386.11758241109436</c:v>
                </c:pt>
                <c:pt idx="349">
                  <c:v>384.88122389126505</c:v>
                </c:pt>
                <c:pt idx="350">
                  <c:v>384.10357800697705</c:v>
                </c:pt>
                <c:pt idx="351">
                  <c:v>384.06321916994483</c:v>
                </c:pt>
                <c:pt idx="352">
                  <c:v>384.45253429302647</c:v>
                </c:pt>
                <c:pt idx="353">
                  <c:v>385.07637363374653</c:v>
                </c:pt>
                <c:pt idx="354">
                  <c:v>384.90706339058448</c:v>
                </c:pt>
                <c:pt idx="355">
                  <c:v>384.67155481107068</c:v>
                </c:pt>
                <c:pt idx="356">
                  <c:v>384.59772767015784</c:v>
                </c:pt>
                <c:pt idx="357">
                  <c:v>384.241634760485</c:v>
                </c:pt>
                <c:pt idx="358">
                  <c:v>384.97596872210249</c:v>
                </c:pt>
                <c:pt idx="359">
                  <c:v>384.67155481107068</c:v>
                </c:pt>
                <c:pt idx="360">
                  <c:v>384.72913998098198</c:v>
                </c:pt>
                <c:pt idx="361">
                  <c:v>384.96981646036051</c:v>
                </c:pt>
                <c:pt idx="362">
                  <c:v>384.13630803944812</c:v>
                </c:pt>
                <c:pt idx="363">
                  <c:v>384.51134991528903</c:v>
                </c:pt>
                <c:pt idx="364">
                  <c:v>384.9365942469496</c:v>
                </c:pt>
                <c:pt idx="365">
                  <c:v>383.88135831282682</c:v>
                </c:pt>
                <c:pt idx="366">
                  <c:v>383.81417561459568</c:v>
                </c:pt>
                <c:pt idx="367">
                  <c:v>383.67365795639131</c:v>
                </c:pt>
                <c:pt idx="368">
                  <c:v>383.91261180248085</c:v>
                </c:pt>
                <c:pt idx="369">
                  <c:v>385.03379998248568</c:v>
                </c:pt>
                <c:pt idx="370">
                  <c:v>384.98876542652846</c:v>
                </c:pt>
                <c:pt idx="371">
                  <c:v>384.4276791555863</c:v>
                </c:pt>
                <c:pt idx="372">
                  <c:v>384.64891448785727</c:v>
                </c:pt>
                <c:pt idx="373">
                  <c:v>384.34302403400631</c:v>
                </c:pt>
                <c:pt idx="374">
                  <c:v>384.34523884823295</c:v>
                </c:pt>
                <c:pt idx="375">
                  <c:v>384.60757128894556</c:v>
                </c:pt>
                <c:pt idx="376">
                  <c:v>384.97596872210249</c:v>
                </c:pt>
                <c:pt idx="377">
                  <c:v>384.61667663632574</c:v>
                </c:pt>
                <c:pt idx="378">
                  <c:v>390.15075911919558</c:v>
                </c:pt>
                <c:pt idx="379">
                  <c:v>385.25872667180226</c:v>
                </c:pt>
                <c:pt idx="380">
                  <c:v>384.15697963890295</c:v>
                </c:pt>
                <c:pt idx="381">
                  <c:v>384.63316469779522</c:v>
                </c:pt>
                <c:pt idx="382">
                  <c:v>384.5123342771663</c:v>
                </c:pt>
                <c:pt idx="383">
                  <c:v>384.13827676320494</c:v>
                </c:pt>
                <c:pt idx="384">
                  <c:v>384.95505103217795</c:v>
                </c:pt>
                <c:pt idx="385">
                  <c:v>384.77909634633414</c:v>
                </c:pt>
                <c:pt idx="386">
                  <c:v>384.57065771848903</c:v>
                </c:pt>
                <c:pt idx="387">
                  <c:v>385.7189158501626</c:v>
                </c:pt>
                <c:pt idx="388">
                  <c:v>384.54063468118432</c:v>
                </c:pt>
                <c:pt idx="389">
                  <c:v>384.62233671712812</c:v>
                </c:pt>
                <c:pt idx="390">
                  <c:v>383.57497567803625</c:v>
                </c:pt>
                <c:pt idx="391">
                  <c:v>383.80531635768739</c:v>
                </c:pt>
                <c:pt idx="392">
                  <c:v>383.96576734393898</c:v>
                </c:pt>
                <c:pt idx="393">
                  <c:v>384.55687665218591</c:v>
                </c:pt>
                <c:pt idx="394">
                  <c:v>385.00722221175653</c:v>
                </c:pt>
                <c:pt idx="395">
                  <c:v>385.15684521734124</c:v>
                </c:pt>
                <c:pt idx="396">
                  <c:v>382.1151670117074</c:v>
                </c:pt>
                <c:pt idx="397">
                  <c:v>385.08793988582312</c:v>
                </c:pt>
                <c:pt idx="398">
                  <c:v>384.64596140222108</c:v>
                </c:pt>
                <c:pt idx="399">
                  <c:v>384.40183965626676</c:v>
                </c:pt>
                <c:pt idx="400">
                  <c:v>384.57041162801931</c:v>
                </c:pt>
                <c:pt idx="401">
                  <c:v>384.8224082690046</c:v>
                </c:pt>
                <c:pt idx="402">
                  <c:v>385.10713494245886</c:v>
                </c:pt>
                <c:pt idx="403">
                  <c:v>386.24677990769396</c:v>
                </c:pt>
                <c:pt idx="404">
                  <c:v>384.76506918956107</c:v>
                </c:pt>
                <c:pt idx="405">
                  <c:v>384.73676878554312</c:v>
                </c:pt>
                <c:pt idx="406">
                  <c:v>383.05646305835506</c:v>
                </c:pt>
                <c:pt idx="407">
                  <c:v>385.58602699651738</c:v>
                </c:pt>
                <c:pt idx="408">
                  <c:v>384.88245434361215</c:v>
                </c:pt>
                <c:pt idx="409">
                  <c:v>384.38904295184091</c:v>
                </c:pt>
                <c:pt idx="410">
                  <c:v>384.85390784912641</c:v>
                </c:pt>
                <c:pt idx="411">
                  <c:v>385.09975222836749</c:v>
                </c:pt>
                <c:pt idx="412">
                  <c:v>384.62135235524875</c:v>
                </c:pt>
                <c:pt idx="413">
                  <c:v>385.48857517051152</c:v>
                </c:pt>
                <c:pt idx="414">
                  <c:v>386.13357829162607</c:v>
                </c:pt>
                <c:pt idx="415">
                  <c:v>385.15881394109999</c:v>
                </c:pt>
                <c:pt idx="416">
                  <c:v>384.69837867226971</c:v>
                </c:pt>
                <c:pt idx="417">
                  <c:v>384.5366972336688</c:v>
                </c:pt>
                <c:pt idx="418">
                  <c:v>385.19941886860204</c:v>
                </c:pt>
                <c:pt idx="419">
                  <c:v>385.62638583355164</c:v>
                </c:pt>
                <c:pt idx="420">
                  <c:v>384.97596872210249</c:v>
                </c:pt>
                <c:pt idx="421">
                  <c:v>384.87925516750624</c:v>
                </c:pt>
                <c:pt idx="422">
                  <c:v>384.82634571651789</c:v>
                </c:pt>
                <c:pt idx="423">
                  <c:v>385.56658584941181</c:v>
                </c:pt>
                <c:pt idx="424">
                  <c:v>385.07415881951789</c:v>
                </c:pt>
                <c:pt idx="425">
                  <c:v>384.97966007915022</c:v>
                </c:pt>
                <c:pt idx="426">
                  <c:v>384.57902479445977</c:v>
                </c:pt>
                <c:pt idx="427">
                  <c:v>385.18539171182908</c:v>
                </c:pt>
                <c:pt idx="428">
                  <c:v>384.50273674884841</c:v>
                </c:pt>
                <c:pt idx="429">
                  <c:v>385.94753389652482</c:v>
                </c:pt>
                <c:pt idx="430">
                  <c:v>385.36749865941482</c:v>
                </c:pt>
                <c:pt idx="431">
                  <c:v>384.88540742925039</c:v>
                </c:pt>
                <c:pt idx="432">
                  <c:v>384.77195972271272</c:v>
                </c:pt>
                <c:pt idx="433">
                  <c:v>386.25933052164794</c:v>
                </c:pt>
                <c:pt idx="434">
                  <c:v>382.85934459211478</c:v>
                </c:pt>
                <c:pt idx="435">
                  <c:v>386.45054281661396</c:v>
                </c:pt>
                <c:pt idx="436">
                  <c:v>385.70242778869112</c:v>
                </c:pt>
                <c:pt idx="437">
                  <c:v>385.16668883612886</c:v>
                </c:pt>
                <c:pt idx="438">
                  <c:v>385.85180470380584</c:v>
                </c:pt>
                <c:pt idx="439">
                  <c:v>385.60669859597425</c:v>
                </c:pt>
                <c:pt idx="440">
                  <c:v>385.7792080152422</c:v>
                </c:pt>
                <c:pt idx="441">
                  <c:v>385.24937523395215</c:v>
                </c:pt>
                <c:pt idx="442">
                  <c:v>385.08990860957999</c:v>
                </c:pt>
                <c:pt idx="443">
                  <c:v>385.43935707657096</c:v>
                </c:pt>
                <c:pt idx="444">
                  <c:v>381.7578436496874</c:v>
                </c:pt>
                <c:pt idx="445">
                  <c:v>385.77010266786198</c:v>
                </c:pt>
                <c:pt idx="446">
                  <c:v>386.01816186133175</c:v>
                </c:pt>
                <c:pt idx="447">
                  <c:v>385.18071599290391</c:v>
                </c:pt>
                <c:pt idx="448">
                  <c:v>384.24065039860562</c:v>
                </c:pt>
                <c:pt idx="449">
                  <c:v>385.73860308774016</c:v>
                </c:pt>
                <c:pt idx="450">
                  <c:v>384.81256465021477</c:v>
                </c:pt>
                <c:pt idx="451">
                  <c:v>384.9225670901767</c:v>
                </c:pt>
                <c:pt idx="452">
                  <c:v>385.23879334375493</c:v>
                </c:pt>
                <c:pt idx="453">
                  <c:v>382.02288308556632</c:v>
                </c:pt>
                <c:pt idx="454">
                  <c:v>386.1549881624905</c:v>
                </c:pt>
                <c:pt idx="455">
                  <c:v>385.49177434661959</c:v>
                </c:pt>
                <c:pt idx="456">
                  <c:v>385.8835503743997</c:v>
                </c:pt>
                <c:pt idx="457">
                  <c:v>385.98395528604158</c:v>
                </c:pt>
                <c:pt idx="458">
                  <c:v>385.73884917820794</c:v>
                </c:pt>
                <c:pt idx="459">
                  <c:v>385.65296360427863</c:v>
                </c:pt>
                <c:pt idx="460">
                  <c:v>389.75873700094576</c:v>
                </c:pt>
                <c:pt idx="461">
                  <c:v>385.72236111673845</c:v>
                </c:pt>
                <c:pt idx="462">
                  <c:v>385.81685985710817</c:v>
                </c:pt>
                <c:pt idx="463">
                  <c:v>386.58244730837981</c:v>
                </c:pt>
                <c:pt idx="464">
                  <c:v>386.01422441381629</c:v>
                </c:pt>
                <c:pt idx="465">
                  <c:v>385.64705743300652</c:v>
                </c:pt>
                <c:pt idx="466">
                  <c:v>385.70734959808601</c:v>
                </c:pt>
                <c:pt idx="467">
                  <c:v>385.27521473327164</c:v>
                </c:pt>
                <c:pt idx="468">
                  <c:v>386.81549498319725</c:v>
                </c:pt>
                <c:pt idx="469">
                  <c:v>386.12151985860982</c:v>
                </c:pt>
                <c:pt idx="470">
                  <c:v>386.14514454370277</c:v>
                </c:pt>
                <c:pt idx="471">
                  <c:v>386.44143746923578</c:v>
                </c:pt>
                <c:pt idx="472">
                  <c:v>386.70967608122061</c:v>
                </c:pt>
                <c:pt idx="473">
                  <c:v>386.31396260592516</c:v>
                </c:pt>
                <c:pt idx="474">
                  <c:v>386.22487785588993</c:v>
                </c:pt>
                <c:pt idx="475">
                  <c:v>385.25749621945295</c:v>
                </c:pt>
                <c:pt idx="476">
                  <c:v>386.17270667630913</c:v>
                </c:pt>
                <c:pt idx="477">
                  <c:v>384.98753497417914</c:v>
                </c:pt>
                <c:pt idx="478">
                  <c:v>385.5200747506355</c:v>
                </c:pt>
                <c:pt idx="479">
                  <c:v>386.37203995677601</c:v>
                </c:pt>
                <c:pt idx="480">
                  <c:v>385.52696528378704</c:v>
                </c:pt>
                <c:pt idx="481">
                  <c:v>385.59094880591226</c:v>
                </c:pt>
                <c:pt idx="482">
                  <c:v>385.83310182810783</c:v>
                </c:pt>
                <c:pt idx="483">
                  <c:v>386.89719701914106</c:v>
                </c:pt>
                <c:pt idx="484">
                  <c:v>386.42273459353777</c:v>
                </c:pt>
                <c:pt idx="485">
                  <c:v>386.46629260667589</c:v>
                </c:pt>
                <c:pt idx="486">
                  <c:v>386.01053305677056</c:v>
                </c:pt>
                <c:pt idx="487">
                  <c:v>386.14612890558215</c:v>
                </c:pt>
                <c:pt idx="488">
                  <c:v>385.67855701313044</c:v>
                </c:pt>
                <c:pt idx="489">
                  <c:v>386.11290669216936</c:v>
                </c:pt>
                <c:pt idx="490">
                  <c:v>386.62379050729146</c:v>
                </c:pt>
                <c:pt idx="491">
                  <c:v>386.02702111824004</c:v>
                </c:pt>
                <c:pt idx="492">
                  <c:v>386.20149926126675</c:v>
                </c:pt>
                <c:pt idx="493">
                  <c:v>386.37966876133714</c:v>
                </c:pt>
                <c:pt idx="494">
                  <c:v>387.22302080103918</c:v>
                </c:pt>
                <c:pt idx="495">
                  <c:v>387.07635088109078</c:v>
                </c:pt>
                <c:pt idx="496">
                  <c:v>385.92169439720539</c:v>
                </c:pt>
                <c:pt idx="497">
                  <c:v>385.99675199046743</c:v>
                </c:pt>
                <c:pt idx="498">
                  <c:v>386.59007611294095</c:v>
                </c:pt>
                <c:pt idx="499">
                  <c:v>387.23729404828214</c:v>
                </c:pt>
                <c:pt idx="500">
                  <c:v>386.60976335051834</c:v>
                </c:pt>
                <c:pt idx="501">
                  <c:v>386.92008343282447</c:v>
                </c:pt>
                <c:pt idx="502">
                  <c:v>386.18082766180999</c:v>
                </c:pt>
                <c:pt idx="503">
                  <c:v>386.77907359367828</c:v>
                </c:pt>
                <c:pt idx="504">
                  <c:v>387.17183398333776</c:v>
                </c:pt>
                <c:pt idx="505">
                  <c:v>386.41313706521777</c:v>
                </c:pt>
                <c:pt idx="506">
                  <c:v>386.66784070136936</c:v>
                </c:pt>
                <c:pt idx="507">
                  <c:v>387.05617146257362</c:v>
                </c:pt>
                <c:pt idx="508">
                  <c:v>387.09037803786373</c:v>
                </c:pt>
                <c:pt idx="509">
                  <c:v>386.892521300216</c:v>
                </c:pt>
                <c:pt idx="510">
                  <c:v>386.93066532302169</c:v>
                </c:pt>
                <c:pt idx="511">
                  <c:v>386.51747942437521</c:v>
                </c:pt>
                <c:pt idx="512">
                  <c:v>386.81869415930316</c:v>
                </c:pt>
                <c:pt idx="513">
                  <c:v>386.71705879531191</c:v>
                </c:pt>
                <c:pt idx="514">
                  <c:v>387.29906275617873</c:v>
                </c:pt>
                <c:pt idx="515">
                  <c:v>387.42875243371793</c:v>
                </c:pt>
                <c:pt idx="516">
                  <c:v>387.27346934732896</c:v>
                </c:pt>
                <c:pt idx="517">
                  <c:v>386.69441847209839</c:v>
                </c:pt>
                <c:pt idx="518">
                  <c:v>386.32626712940913</c:v>
                </c:pt>
                <c:pt idx="519">
                  <c:v>386.55980698516629</c:v>
                </c:pt>
                <c:pt idx="520">
                  <c:v>385.79077426731891</c:v>
                </c:pt>
                <c:pt idx="521">
                  <c:v>386.94075503227918</c:v>
                </c:pt>
                <c:pt idx="522">
                  <c:v>387.25747346679725</c:v>
                </c:pt>
                <c:pt idx="523">
                  <c:v>387.43490469546003</c:v>
                </c:pt>
                <c:pt idx="524">
                  <c:v>386.75249582294936</c:v>
                </c:pt>
                <c:pt idx="525">
                  <c:v>387.27371543779884</c:v>
                </c:pt>
                <c:pt idx="526">
                  <c:v>387.44573267612714</c:v>
                </c:pt>
                <c:pt idx="527">
                  <c:v>386.86889661512311</c:v>
                </c:pt>
                <c:pt idx="528">
                  <c:v>386.57752549898493</c:v>
                </c:pt>
                <c:pt idx="529">
                  <c:v>386.21528032756999</c:v>
                </c:pt>
                <c:pt idx="530">
                  <c:v>387.55081330669412</c:v>
                </c:pt>
                <c:pt idx="531">
                  <c:v>386.92402088033987</c:v>
                </c:pt>
                <c:pt idx="532">
                  <c:v>387.38150306353214</c:v>
                </c:pt>
                <c:pt idx="533">
                  <c:v>386.9798834169643</c:v>
                </c:pt>
                <c:pt idx="534">
                  <c:v>387.10120601853089</c:v>
                </c:pt>
                <c:pt idx="535">
                  <c:v>387.67902644141429</c:v>
                </c:pt>
                <c:pt idx="536">
                  <c:v>393.10901265559653</c:v>
                </c:pt>
                <c:pt idx="537">
                  <c:v>386.53199876208794</c:v>
                </c:pt>
                <c:pt idx="538">
                  <c:v>387.97630372882463</c:v>
                </c:pt>
                <c:pt idx="539">
                  <c:v>390.03435832702189</c:v>
                </c:pt>
                <c:pt idx="540">
                  <c:v>387.18979858762845</c:v>
                </c:pt>
                <c:pt idx="541">
                  <c:v>388.04890041739037</c:v>
                </c:pt>
                <c:pt idx="542">
                  <c:v>387.82569636136066</c:v>
                </c:pt>
                <c:pt idx="543">
                  <c:v>387.77820090070696</c:v>
                </c:pt>
                <c:pt idx="544">
                  <c:v>387.40020593923015</c:v>
                </c:pt>
                <c:pt idx="545">
                  <c:v>386.47392141123697</c:v>
                </c:pt>
                <c:pt idx="546">
                  <c:v>388.84032736798144</c:v>
                </c:pt>
                <c:pt idx="547">
                  <c:v>390.08382251143439</c:v>
                </c:pt>
                <c:pt idx="548">
                  <c:v>388.07966172610475</c:v>
                </c:pt>
                <c:pt idx="549">
                  <c:v>387.69674495523304</c:v>
                </c:pt>
                <c:pt idx="550">
                  <c:v>387.51070056013174</c:v>
                </c:pt>
                <c:pt idx="551">
                  <c:v>386.17565976194732</c:v>
                </c:pt>
                <c:pt idx="552">
                  <c:v>388.32772091957247</c:v>
                </c:pt>
                <c:pt idx="553">
                  <c:v>388.5209019382973</c:v>
                </c:pt>
                <c:pt idx="554">
                  <c:v>388.02429137041804</c:v>
                </c:pt>
                <c:pt idx="555">
                  <c:v>393.63638453218823</c:v>
                </c:pt>
                <c:pt idx="556">
                  <c:v>387.82938771840634</c:v>
                </c:pt>
                <c:pt idx="557">
                  <c:v>387.88377371221367</c:v>
                </c:pt>
                <c:pt idx="558">
                  <c:v>388.83688210140576</c:v>
                </c:pt>
                <c:pt idx="559">
                  <c:v>388.54501880432787</c:v>
                </c:pt>
                <c:pt idx="560">
                  <c:v>387.81166920458764</c:v>
                </c:pt>
                <c:pt idx="561">
                  <c:v>388.23888226000719</c:v>
                </c:pt>
                <c:pt idx="562">
                  <c:v>388.50564432917497</c:v>
                </c:pt>
                <c:pt idx="563">
                  <c:v>388.22903864121946</c:v>
                </c:pt>
                <c:pt idx="564">
                  <c:v>388.24774151691753</c:v>
                </c:pt>
                <c:pt idx="565">
                  <c:v>388.30680322964787</c:v>
                </c:pt>
                <c:pt idx="566">
                  <c:v>388.26865920684219</c:v>
                </c:pt>
                <c:pt idx="567">
                  <c:v>389.24883754770298</c:v>
                </c:pt>
                <c:pt idx="568">
                  <c:v>388.81104260208616</c:v>
                </c:pt>
                <c:pt idx="569">
                  <c:v>388.94786890324497</c:v>
                </c:pt>
                <c:pt idx="570">
                  <c:v>389.2458844620669</c:v>
                </c:pt>
                <c:pt idx="571">
                  <c:v>389.19297501107866</c:v>
                </c:pt>
                <c:pt idx="572">
                  <c:v>389.14843263606099</c:v>
                </c:pt>
                <c:pt idx="573">
                  <c:v>388.48891017723366</c:v>
                </c:pt>
                <c:pt idx="574">
                  <c:v>388.6318887401365</c:v>
                </c:pt>
                <c:pt idx="575">
                  <c:v>388.34617770480071</c:v>
                </c:pt>
                <c:pt idx="576">
                  <c:v>388.90234216635002</c:v>
                </c:pt>
                <c:pt idx="577">
                  <c:v>388.61318586443844</c:v>
                </c:pt>
                <c:pt idx="578">
                  <c:v>388.93777919398741</c:v>
                </c:pt>
                <c:pt idx="579">
                  <c:v>389.33964493102707</c:v>
                </c:pt>
                <c:pt idx="580">
                  <c:v>388.99511827343082</c:v>
                </c:pt>
                <c:pt idx="581">
                  <c:v>389.32758649801076</c:v>
                </c:pt>
                <c:pt idx="582">
                  <c:v>389.54119302572047</c:v>
                </c:pt>
                <c:pt idx="583">
                  <c:v>389.57293869631224</c:v>
                </c:pt>
                <c:pt idx="584">
                  <c:v>388.73032492802167</c:v>
                </c:pt>
                <c:pt idx="585">
                  <c:v>388.82851502543502</c:v>
                </c:pt>
                <c:pt idx="586">
                  <c:v>389.82493533729746</c:v>
                </c:pt>
                <c:pt idx="587">
                  <c:v>389.89703984492348</c:v>
                </c:pt>
                <c:pt idx="588">
                  <c:v>388.93974791774622</c:v>
                </c:pt>
                <c:pt idx="589">
                  <c:v>388.80882778785963</c:v>
                </c:pt>
                <c:pt idx="590">
                  <c:v>389.18534620651741</c:v>
                </c:pt>
                <c:pt idx="591">
                  <c:v>388.71334468561054</c:v>
                </c:pt>
                <c:pt idx="592">
                  <c:v>390.05035420755371</c:v>
                </c:pt>
                <c:pt idx="593">
                  <c:v>389.89457894022507</c:v>
                </c:pt>
                <c:pt idx="594">
                  <c:v>389.20158817751917</c:v>
                </c:pt>
                <c:pt idx="595">
                  <c:v>389.5549740920236</c:v>
                </c:pt>
                <c:pt idx="596">
                  <c:v>389.97554270476149</c:v>
                </c:pt>
                <c:pt idx="597">
                  <c:v>390.05109247896115</c:v>
                </c:pt>
                <c:pt idx="598">
                  <c:v>389.41027289583394</c:v>
                </c:pt>
                <c:pt idx="599">
                  <c:v>389.64258229924178</c:v>
                </c:pt>
                <c:pt idx="600">
                  <c:v>390.99558770171473</c:v>
                </c:pt>
                <c:pt idx="601">
                  <c:v>389.99818302797502</c:v>
                </c:pt>
                <c:pt idx="602">
                  <c:v>390.59470632655439</c:v>
                </c:pt>
                <c:pt idx="603">
                  <c:v>389.3750819586644</c:v>
                </c:pt>
                <c:pt idx="604">
                  <c:v>389.86037236493473</c:v>
                </c:pt>
                <c:pt idx="605">
                  <c:v>390.44483723050007</c:v>
                </c:pt>
                <c:pt idx="606">
                  <c:v>390.05035420755371</c:v>
                </c:pt>
                <c:pt idx="607">
                  <c:v>390.39857222219553</c:v>
                </c:pt>
                <c:pt idx="608">
                  <c:v>390.26617554948996</c:v>
                </c:pt>
                <c:pt idx="609">
                  <c:v>390.34369404744848</c:v>
                </c:pt>
                <c:pt idx="610">
                  <c:v>391.1388123550874</c:v>
                </c:pt>
                <c:pt idx="611">
                  <c:v>390.41235328849871</c:v>
                </c:pt>
                <c:pt idx="612">
                  <c:v>390.16035664751342</c:v>
                </c:pt>
                <c:pt idx="613">
                  <c:v>390.54056642321893</c:v>
                </c:pt>
                <c:pt idx="614">
                  <c:v>390.74826677965439</c:v>
                </c:pt>
                <c:pt idx="615">
                  <c:v>390.96950211192546</c:v>
                </c:pt>
                <c:pt idx="616">
                  <c:v>390.32966689067553</c:v>
                </c:pt>
                <c:pt idx="617">
                  <c:v>391.08860989926529</c:v>
                </c:pt>
                <c:pt idx="618">
                  <c:v>390.63112771607109</c:v>
                </c:pt>
                <c:pt idx="619">
                  <c:v>391.41443368116364</c:v>
                </c:pt>
                <c:pt idx="620">
                  <c:v>390.55508576093177</c:v>
                </c:pt>
                <c:pt idx="621">
                  <c:v>391.30639996496046</c:v>
                </c:pt>
                <c:pt idx="622">
                  <c:v>391.55864269641353</c:v>
                </c:pt>
                <c:pt idx="623">
                  <c:v>391.65707888429876</c:v>
                </c:pt>
                <c:pt idx="624">
                  <c:v>391.24807652363756</c:v>
                </c:pt>
                <c:pt idx="625">
                  <c:v>391.44888634692353</c:v>
                </c:pt>
                <c:pt idx="626">
                  <c:v>391.70285171166552</c:v>
                </c:pt>
                <c:pt idx="627">
                  <c:v>391.33666909273512</c:v>
                </c:pt>
                <c:pt idx="628">
                  <c:v>391.79365909498756</c:v>
                </c:pt>
                <c:pt idx="629">
                  <c:v>392.18838820840585</c:v>
                </c:pt>
                <c:pt idx="630">
                  <c:v>389.86849335043559</c:v>
                </c:pt>
                <c:pt idx="631">
                  <c:v>392.23957502610511</c:v>
                </c:pt>
                <c:pt idx="632">
                  <c:v>391.62804020887319</c:v>
                </c:pt>
                <c:pt idx="633">
                  <c:v>391.66372332698046</c:v>
                </c:pt>
                <c:pt idx="634">
                  <c:v>391.98856274699926</c:v>
                </c:pt>
                <c:pt idx="635">
                  <c:v>391.64502045128239</c:v>
                </c:pt>
                <c:pt idx="636">
                  <c:v>392.32718323332341</c:v>
                </c:pt>
                <c:pt idx="637">
                  <c:v>391.60072416673466</c:v>
                </c:pt>
                <c:pt idx="638">
                  <c:v>391.98044176150051</c:v>
                </c:pt>
                <c:pt idx="639">
                  <c:v>391.68021138845199</c:v>
                </c:pt>
                <c:pt idx="640">
                  <c:v>392.28264085830574</c:v>
                </c:pt>
                <c:pt idx="641">
                  <c:v>392.61363254006648</c:v>
                </c:pt>
                <c:pt idx="642">
                  <c:v>392.01292570350171</c:v>
                </c:pt>
                <c:pt idx="643">
                  <c:v>392.50633709527301</c:v>
                </c:pt>
                <c:pt idx="644">
                  <c:v>392.31537089077682</c:v>
                </c:pt>
                <c:pt idx="645">
                  <c:v>393.02780280059039</c:v>
                </c:pt>
                <c:pt idx="646">
                  <c:v>392.99064313966403</c:v>
                </c:pt>
                <c:pt idx="647">
                  <c:v>392.21865733618051</c:v>
                </c:pt>
                <c:pt idx="648">
                  <c:v>392.54866465606403</c:v>
                </c:pt>
                <c:pt idx="649">
                  <c:v>392.77875924524318</c:v>
                </c:pt>
                <c:pt idx="650">
                  <c:v>392.74947447934795</c:v>
                </c:pt>
                <c:pt idx="651">
                  <c:v>392.75611892202966</c:v>
                </c:pt>
                <c:pt idx="652">
                  <c:v>392.65792882461426</c:v>
                </c:pt>
                <c:pt idx="653">
                  <c:v>392.65276092475165</c:v>
                </c:pt>
                <c:pt idx="654">
                  <c:v>393.23107352857261</c:v>
                </c:pt>
                <c:pt idx="655">
                  <c:v>393.47987099345198</c:v>
                </c:pt>
                <c:pt idx="656">
                  <c:v>393.6794503643867</c:v>
                </c:pt>
                <c:pt idx="657">
                  <c:v>393.33910724477573</c:v>
                </c:pt>
                <c:pt idx="658">
                  <c:v>393.34501341605005</c:v>
                </c:pt>
                <c:pt idx="659">
                  <c:v>393.54065533946925</c:v>
                </c:pt>
                <c:pt idx="660">
                  <c:v>393.47888663157261</c:v>
                </c:pt>
                <c:pt idx="661">
                  <c:v>393.19046860107068</c:v>
                </c:pt>
                <c:pt idx="662">
                  <c:v>393.15601593531056</c:v>
                </c:pt>
                <c:pt idx="663">
                  <c:v>393.59971705220158</c:v>
                </c:pt>
                <c:pt idx="664">
                  <c:v>394.94435537870379</c:v>
                </c:pt>
                <c:pt idx="665">
                  <c:v>393.7938824328038</c:v>
                </c:pt>
                <c:pt idx="666">
                  <c:v>394.26219259666289</c:v>
                </c:pt>
                <c:pt idx="667">
                  <c:v>394.03308236936311</c:v>
                </c:pt>
                <c:pt idx="668">
                  <c:v>394.28114156283084</c:v>
                </c:pt>
                <c:pt idx="669">
                  <c:v>393.96393094737311</c:v>
                </c:pt>
                <c:pt idx="670">
                  <c:v>394.3616131464276</c:v>
                </c:pt>
                <c:pt idx="671">
                  <c:v>393.96983711864749</c:v>
                </c:pt>
                <c:pt idx="672">
                  <c:v>394.27695802484556</c:v>
                </c:pt>
                <c:pt idx="673">
                  <c:v>395.20545736706731</c:v>
                </c:pt>
                <c:pt idx="674">
                  <c:v>395.22120715712924</c:v>
                </c:pt>
                <c:pt idx="675">
                  <c:v>394.80260726815033</c:v>
                </c:pt>
                <c:pt idx="676">
                  <c:v>394.3763785746101</c:v>
                </c:pt>
                <c:pt idx="677">
                  <c:v>394.69432746147731</c:v>
                </c:pt>
                <c:pt idx="678">
                  <c:v>396.00869666020486</c:v>
                </c:pt>
                <c:pt idx="679">
                  <c:v>395.57262434787708</c:v>
                </c:pt>
                <c:pt idx="680">
                  <c:v>395.19832074344583</c:v>
                </c:pt>
                <c:pt idx="681">
                  <c:v>395.0883183034839</c:v>
                </c:pt>
                <c:pt idx="682">
                  <c:v>395.10579072683481</c:v>
                </c:pt>
                <c:pt idx="683">
                  <c:v>394.92589859347567</c:v>
                </c:pt>
                <c:pt idx="684">
                  <c:v>395.51159391138799</c:v>
                </c:pt>
                <c:pt idx="685">
                  <c:v>397.715580158124</c:v>
                </c:pt>
                <c:pt idx="686">
                  <c:v>396.6571450478952</c:v>
                </c:pt>
                <c:pt idx="687">
                  <c:v>395.53029678708606</c:v>
                </c:pt>
                <c:pt idx="688">
                  <c:v>396.4081014925481</c:v>
                </c:pt>
                <c:pt idx="689">
                  <c:v>396.24765050629441</c:v>
                </c:pt>
                <c:pt idx="690">
                  <c:v>396.68396890909418</c:v>
                </c:pt>
                <c:pt idx="691">
                  <c:v>396.60915740630185</c:v>
                </c:pt>
                <c:pt idx="692">
                  <c:v>396.28923979567588</c:v>
                </c:pt>
                <c:pt idx="693">
                  <c:v>396.48291299534037</c:v>
                </c:pt>
                <c:pt idx="694">
                  <c:v>396.5774117357081</c:v>
                </c:pt>
                <c:pt idx="695">
                  <c:v>397.59450364702525</c:v>
                </c:pt>
                <c:pt idx="696">
                  <c:v>396.55993931235923</c:v>
                </c:pt>
                <c:pt idx="697">
                  <c:v>396.46224139588361</c:v>
                </c:pt>
                <c:pt idx="698">
                  <c:v>396.87690383734702</c:v>
                </c:pt>
                <c:pt idx="699">
                  <c:v>397.51452424437036</c:v>
                </c:pt>
                <c:pt idx="700">
                  <c:v>391.55322870608109</c:v>
                </c:pt>
                <c:pt idx="701">
                  <c:v>397.22709057574775</c:v>
                </c:pt>
                <c:pt idx="702">
                  <c:v>397.22635230433815</c:v>
                </c:pt>
                <c:pt idx="703">
                  <c:v>397.00782396723355</c:v>
                </c:pt>
                <c:pt idx="704">
                  <c:v>397.68629539222877</c:v>
                </c:pt>
                <c:pt idx="705">
                  <c:v>398.25894791524746</c:v>
                </c:pt>
                <c:pt idx="706">
                  <c:v>400.4213448726</c:v>
                </c:pt>
                <c:pt idx="707">
                  <c:v>397.45546253164008</c:v>
                </c:pt>
                <c:pt idx="708">
                  <c:v>397.37868230508894</c:v>
                </c:pt>
                <c:pt idx="709">
                  <c:v>398.54908857903638</c:v>
                </c:pt>
                <c:pt idx="710">
                  <c:v>399.00583249082104</c:v>
                </c:pt>
                <c:pt idx="711">
                  <c:v>398.86334610885791</c:v>
                </c:pt>
                <c:pt idx="712">
                  <c:v>398.2530417439732</c:v>
                </c:pt>
                <c:pt idx="713">
                  <c:v>398.51685072750496</c:v>
                </c:pt>
                <c:pt idx="714">
                  <c:v>399.46282249307552</c:v>
                </c:pt>
                <c:pt idx="715">
                  <c:v>398.45778901477462</c:v>
                </c:pt>
                <c:pt idx="716">
                  <c:v>399.77880265618398</c:v>
                </c:pt>
                <c:pt idx="717">
                  <c:v>398.84169014752376</c:v>
                </c:pt>
                <c:pt idx="718">
                  <c:v>399.59472698484143</c:v>
                </c:pt>
                <c:pt idx="719">
                  <c:v>399.28145381689723</c:v>
                </c:pt>
                <c:pt idx="720">
                  <c:v>400.22250377307495</c:v>
                </c:pt>
                <c:pt idx="721">
                  <c:v>400.45579753836006</c:v>
                </c:pt>
                <c:pt idx="722">
                  <c:v>400.65980653775199</c:v>
                </c:pt>
                <c:pt idx="723">
                  <c:v>399.72072530533296</c:v>
                </c:pt>
                <c:pt idx="724">
                  <c:v>399.89372690554075</c:v>
                </c:pt>
                <c:pt idx="725">
                  <c:v>400.51904278907574</c:v>
                </c:pt>
                <c:pt idx="726">
                  <c:v>402.00739794989033</c:v>
                </c:pt>
                <c:pt idx="727">
                  <c:v>400.70607154605642</c:v>
                </c:pt>
                <c:pt idx="728">
                  <c:v>400.75898099704466</c:v>
                </c:pt>
                <c:pt idx="729">
                  <c:v>400.47154732842205</c:v>
                </c:pt>
                <c:pt idx="730">
                  <c:v>400.64873246661512</c:v>
                </c:pt>
                <c:pt idx="731">
                  <c:v>401.8420251542459</c:v>
                </c:pt>
                <c:pt idx="732">
                  <c:v>402.02388601136181</c:v>
                </c:pt>
                <c:pt idx="733">
                  <c:v>401.58412234198835</c:v>
                </c:pt>
                <c:pt idx="734">
                  <c:v>401.9069930382484</c:v>
                </c:pt>
                <c:pt idx="735">
                  <c:v>402.0416045251805</c:v>
                </c:pt>
                <c:pt idx="736">
                  <c:v>400.97947805790602</c:v>
                </c:pt>
                <c:pt idx="737">
                  <c:v>402.23872299142084</c:v>
                </c:pt>
                <c:pt idx="738">
                  <c:v>402.58521837277374</c:v>
                </c:pt>
                <c:pt idx="739">
                  <c:v>402.34183489822908</c:v>
                </c:pt>
                <c:pt idx="740">
                  <c:v>402.12084565642795</c:v>
                </c:pt>
                <c:pt idx="741">
                  <c:v>403.67859832970237</c:v>
                </c:pt>
                <c:pt idx="742">
                  <c:v>403.78909295060191</c:v>
                </c:pt>
                <c:pt idx="743">
                  <c:v>403.6552197350793</c:v>
                </c:pt>
                <c:pt idx="744">
                  <c:v>403.66481726339708</c:v>
                </c:pt>
                <c:pt idx="745">
                  <c:v>403.99310194999174</c:v>
                </c:pt>
                <c:pt idx="746">
                  <c:v>404.71710011188395</c:v>
                </c:pt>
                <c:pt idx="747">
                  <c:v>404.89428525007486</c:v>
                </c:pt>
                <c:pt idx="748">
                  <c:v>404.30169939901089</c:v>
                </c:pt>
                <c:pt idx="749">
                  <c:v>404.25543439070429</c:v>
                </c:pt>
                <c:pt idx="750">
                  <c:v>404.81381366648014</c:v>
                </c:pt>
                <c:pt idx="751">
                  <c:v>405.42091885525895</c:v>
                </c:pt>
                <c:pt idx="752">
                  <c:v>405.52452294300684</c:v>
                </c:pt>
                <c:pt idx="753">
                  <c:v>405.13176255334741</c:v>
                </c:pt>
                <c:pt idx="754">
                  <c:v>404.82168856151122</c:v>
                </c:pt>
                <c:pt idx="755">
                  <c:v>404.68289353659372</c:v>
                </c:pt>
                <c:pt idx="756">
                  <c:v>406.1712486974082</c:v>
                </c:pt>
                <c:pt idx="757">
                  <c:v>406.42816714778633</c:v>
                </c:pt>
                <c:pt idx="758">
                  <c:v>406.24409147644383</c:v>
                </c:pt>
                <c:pt idx="759">
                  <c:v>405.21715594633696</c:v>
                </c:pt>
                <c:pt idx="760">
                  <c:v>405.62591221652809</c:v>
                </c:pt>
                <c:pt idx="761">
                  <c:v>405.9859425737165</c:v>
                </c:pt>
                <c:pt idx="762">
                  <c:v>407.22156282213626</c:v>
                </c:pt>
                <c:pt idx="763">
                  <c:v>406.69714403118076</c:v>
                </c:pt>
                <c:pt idx="764">
                  <c:v>406.43604204281741</c:v>
                </c:pt>
                <c:pt idx="765">
                  <c:v>406.46754162294133</c:v>
                </c:pt>
                <c:pt idx="766">
                  <c:v>413.09623451508679</c:v>
                </c:pt>
                <c:pt idx="767">
                  <c:v>407.90544823746399</c:v>
                </c:pt>
                <c:pt idx="768">
                  <c:v>407.55304668483882</c:v>
                </c:pt>
                <c:pt idx="769">
                  <c:v>408.81204552788176</c:v>
                </c:pt>
                <c:pt idx="770">
                  <c:v>407.19227805624092</c:v>
                </c:pt>
                <c:pt idx="771">
                  <c:v>407.38275207979746</c:v>
                </c:pt>
                <c:pt idx="772">
                  <c:v>409.18216559432756</c:v>
                </c:pt>
                <c:pt idx="773">
                  <c:v>409.37017871318773</c:v>
                </c:pt>
                <c:pt idx="774">
                  <c:v>408.54749827294251</c:v>
                </c:pt>
                <c:pt idx="775">
                  <c:v>407.73810671806075</c:v>
                </c:pt>
                <c:pt idx="776">
                  <c:v>408.29747035571393</c:v>
                </c:pt>
                <c:pt idx="777">
                  <c:v>408.57973612447398</c:v>
                </c:pt>
                <c:pt idx="778">
                  <c:v>409.4462206683271</c:v>
                </c:pt>
                <c:pt idx="779">
                  <c:v>410.01001393443761</c:v>
                </c:pt>
                <c:pt idx="780">
                  <c:v>410.08605588957704</c:v>
                </c:pt>
                <c:pt idx="781">
                  <c:v>409.3406478568225</c:v>
                </c:pt>
                <c:pt idx="782">
                  <c:v>410.35454059203181</c:v>
                </c:pt>
                <c:pt idx="783">
                  <c:v>410.2022105912809</c:v>
                </c:pt>
                <c:pt idx="784">
                  <c:v>411.02489103152612</c:v>
                </c:pt>
                <c:pt idx="785">
                  <c:v>411.05860542587664</c:v>
                </c:pt>
                <c:pt idx="786">
                  <c:v>410.47561710313056</c:v>
                </c:pt>
                <c:pt idx="787">
                  <c:v>409.96005756908551</c:v>
                </c:pt>
                <c:pt idx="788">
                  <c:v>410.51991338767823</c:v>
                </c:pt>
                <c:pt idx="789">
                  <c:v>411.97283152085555</c:v>
                </c:pt>
                <c:pt idx="790">
                  <c:v>412.33138533522487</c:v>
                </c:pt>
                <c:pt idx="791">
                  <c:v>411.92361342691288</c:v>
                </c:pt>
                <c:pt idx="792">
                  <c:v>412.29693266946475</c:v>
                </c:pt>
                <c:pt idx="793">
                  <c:v>412.27626107000998</c:v>
                </c:pt>
                <c:pt idx="794">
                  <c:v>415.99985596721268</c:v>
                </c:pt>
                <c:pt idx="795">
                  <c:v>413.40310933081713</c:v>
                </c:pt>
                <c:pt idx="796">
                  <c:v>414.96750644677326</c:v>
                </c:pt>
                <c:pt idx="797">
                  <c:v>413.58841545451094</c:v>
                </c:pt>
                <c:pt idx="798">
                  <c:v>414.20364162878843</c:v>
                </c:pt>
                <c:pt idx="799">
                  <c:v>415.08538378176394</c:v>
                </c:pt>
                <c:pt idx="800">
                  <c:v>414.85430483070542</c:v>
                </c:pt>
                <c:pt idx="801">
                  <c:v>414.78318468495877</c:v>
                </c:pt>
                <c:pt idx="802">
                  <c:v>415.1670858177099</c:v>
                </c:pt>
                <c:pt idx="803">
                  <c:v>415.35140757952229</c:v>
                </c:pt>
                <c:pt idx="804">
                  <c:v>416.81220060773057</c:v>
                </c:pt>
                <c:pt idx="805">
                  <c:v>416.84050101174648</c:v>
                </c:pt>
                <c:pt idx="806">
                  <c:v>417.59353784906415</c:v>
                </c:pt>
                <c:pt idx="807">
                  <c:v>416.09361643617285</c:v>
                </c:pt>
                <c:pt idx="808">
                  <c:v>415.46928491451519</c:v>
                </c:pt>
                <c:pt idx="809">
                  <c:v>416.3840031904316</c:v>
                </c:pt>
                <c:pt idx="810">
                  <c:v>419.18746582138533</c:v>
                </c:pt>
                <c:pt idx="811">
                  <c:v>418.43418289359784</c:v>
                </c:pt>
                <c:pt idx="812">
                  <c:v>417.62060780073074</c:v>
                </c:pt>
                <c:pt idx="813">
                  <c:v>417.43505558656926</c:v>
                </c:pt>
                <c:pt idx="814">
                  <c:v>419.04571771082971</c:v>
                </c:pt>
                <c:pt idx="815">
                  <c:v>419.01495640211738</c:v>
                </c:pt>
                <c:pt idx="816">
                  <c:v>425.34243455933711</c:v>
                </c:pt>
                <c:pt idx="817">
                  <c:v>420.42776178873021</c:v>
                </c:pt>
                <c:pt idx="818">
                  <c:v>415.81282721023194</c:v>
                </c:pt>
                <c:pt idx="819">
                  <c:v>418.29071214975534</c:v>
                </c:pt>
                <c:pt idx="820">
                  <c:v>419.66389697074538</c:v>
                </c:pt>
                <c:pt idx="821">
                  <c:v>421.81645030931236</c:v>
                </c:pt>
                <c:pt idx="822">
                  <c:v>422.18460165199946</c:v>
                </c:pt>
                <c:pt idx="823">
                  <c:v>420.25352973617328</c:v>
                </c:pt>
                <c:pt idx="824">
                  <c:v>422.15113334811883</c:v>
                </c:pt>
                <c:pt idx="825">
                  <c:v>422.65340399680048</c:v>
                </c:pt>
                <c:pt idx="826">
                  <c:v>424.57487838430671</c:v>
                </c:pt>
                <c:pt idx="827">
                  <c:v>426.20498165567483</c:v>
                </c:pt>
                <c:pt idx="828">
                  <c:v>426.24411004036</c:v>
                </c:pt>
                <c:pt idx="829">
                  <c:v>425.64783283224835</c:v>
                </c:pt>
                <c:pt idx="830">
                  <c:v>428.06542560669413</c:v>
                </c:pt>
                <c:pt idx="831">
                  <c:v>429.29661622665884</c:v>
                </c:pt>
                <c:pt idx="832">
                  <c:v>429.31261210719049</c:v>
                </c:pt>
                <c:pt idx="833">
                  <c:v>429.96991975178923</c:v>
                </c:pt>
                <c:pt idx="834">
                  <c:v>430.18746372701457</c:v>
                </c:pt>
                <c:pt idx="835">
                  <c:v>430.96314088754582</c:v>
                </c:pt>
                <c:pt idx="836">
                  <c:v>432.7805190063645</c:v>
                </c:pt>
                <c:pt idx="837">
                  <c:v>433.10535842638319</c:v>
                </c:pt>
                <c:pt idx="838">
                  <c:v>431.56064854800462</c:v>
                </c:pt>
                <c:pt idx="839">
                  <c:v>435.12403854942551</c:v>
                </c:pt>
                <c:pt idx="840">
                  <c:v>435.15086241062443</c:v>
                </c:pt>
                <c:pt idx="841">
                  <c:v>436.41256824883561</c:v>
                </c:pt>
                <c:pt idx="842">
                  <c:v>435.89503999103164</c:v>
                </c:pt>
                <c:pt idx="843">
                  <c:v>436.85946854183049</c:v>
                </c:pt>
                <c:pt idx="844">
                  <c:v>438.15144350781634</c:v>
                </c:pt>
                <c:pt idx="845">
                  <c:v>439.798034840654</c:v>
                </c:pt>
                <c:pt idx="846">
                  <c:v>440.5865087056111</c:v>
                </c:pt>
                <c:pt idx="847">
                  <c:v>441.1434114385678</c:v>
                </c:pt>
                <c:pt idx="848">
                  <c:v>433.08665555068518</c:v>
                </c:pt>
                <c:pt idx="849">
                  <c:v>443.00582411334375</c:v>
                </c:pt>
                <c:pt idx="850">
                  <c:v>444.66668869342635</c:v>
                </c:pt>
                <c:pt idx="851">
                  <c:v>445.22580624060964</c:v>
                </c:pt>
                <c:pt idx="852">
                  <c:v>440.41203056258439</c:v>
                </c:pt>
                <c:pt idx="853">
                  <c:v>446.53008573007969</c:v>
                </c:pt>
                <c:pt idx="854">
                  <c:v>447.67465250470758</c:v>
                </c:pt>
                <c:pt idx="855">
                  <c:v>448.87557399689956</c:v>
                </c:pt>
                <c:pt idx="856">
                  <c:v>449.52476065599734</c:v>
                </c:pt>
                <c:pt idx="857">
                  <c:v>446.96418931865077</c:v>
                </c:pt>
                <c:pt idx="858">
                  <c:v>451.01385408822154</c:v>
                </c:pt>
                <c:pt idx="859">
                  <c:v>451.37708362151579</c:v>
                </c:pt>
                <c:pt idx="860">
                  <c:v>452.73451865244391</c:v>
                </c:pt>
                <c:pt idx="861">
                  <c:v>453.56630444006942</c:v>
                </c:pt>
                <c:pt idx="862">
                  <c:v>453.04828400132573</c:v>
                </c:pt>
                <c:pt idx="863">
                  <c:v>452.86150133481488</c:v>
                </c:pt>
                <c:pt idx="864">
                  <c:v>455.84707091335451</c:v>
                </c:pt>
                <c:pt idx="865">
                  <c:v>457.15897920738558</c:v>
                </c:pt>
                <c:pt idx="866">
                  <c:v>458.55578871346864</c:v>
                </c:pt>
                <c:pt idx="867">
                  <c:v>458.14850898609637</c:v>
                </c:pt>
                <c:pt idx="868">
                  <c:v>458.28016738739035</c:v>
                </c:pt>
                <c:pt idx="869">
                  <c:v>460.03060889844784</c:v>
                </c:pt>
                <c:pt idx="870">
                  <c:v>461.4827887602155</c:v>
                </c:pt>
                <c:pt idx="871">
                  <c:v>466.75995279270728</c:v>
                </c:pt>
                <c:pt idx="872">
                  <c:v>460.72236920880658</c:v>
                </c:pt>
                <c:pt idx="873">
                  <c:v>462.38913996016339</c:v>
                </c:pt>
                <c:pt idx="874">
                  <c:v>460.82695765843386</c:v>
                </c:pt>
                <c:pt idx="875">
                  <c:v>464.00939961274167</c:v>
                </c:pt>
                <c:pt idx="876">
                  <c:v>464.94035985965979</c:v>
                </c:pt>
                <c:pt idx="877">
                  <c:v>465.46600910296462</c:v>
                </c:pt>
                <c:pt idx="878">
                  <c:v>465.53196134884649</c:v>
                </c:pt>
                <c:pt idx="879">
                  <c:v>466.98241857732529</c:v>
                </c:pt>
                <c:pt idx="880">
                  <c:v>468.02288908326562</c:v>
                </c:pt>
                <c:pt idx="881">
                  <c:v>468.69693087980562</c:v>
                </c:pt>
                <c:pt idx="882">
                  <c:v>469.11036286891999</c:v>
                </c:pt>
                <c:pt idx="883">
                  <c:v>469.49426400167107</c:v>
                </c:pt>
                <c:pt idx="884">
                  <c:v>469.25777106027789</c:v>
                </c:pt>
                <c:pt idx="885">
                  <c:v>470.16953625055828</c:v>
                </c:pt>
                <c:pt idx="886">
                  <c:v>472.57310186822906</c:v>
                </c:pt>
                <c:pt idx="887">
                  <c:v>472.9257495113261</c:v>
                </c:pt>
                <c:pt idx="888">
                  <c:v>473.08300132147184</c:v>
                </c:pt>
                <c:pt idx="889">
                  <c:v>474.36390221632075</c:v>
                </c:pt>
                <c:pt idx="890">
                  <c:v>475.78261377420574</c:v>
                </c:pt>
                <c:pt idx="891">
                  <c:v>476.5235921785071</c:v>
                </c:pt>
                <c:pt idx="892">
                  <c:v>477.9361514746501</c:v>
                </c:pt>
                <c:pt idx="893">
                  <c:v>477.88693338070948</c:v>
                </c:pt>
                <c:pt idx="894">
                  <c:v>477.75798197457971</c:v>
                </c:pt>
                <c:pt idx="895">
                  <c:v>479.06299973545924</c:v>
                </c:pt>
                <c:pt idx="896">
                  <c:v>480.57424130995719</c:v>
                </c:pt>
                <c:pt idx="897">
                  <c:v>481.61052827791218</c:v>
                </c:pt>
                <c:pt idx="898">
                  <c:v>481.79780312536269</c:v>
                </c:pt>
                <c:pt idx="899">
                  <c:v>481.90583684156587</c:v>
                </c:pt>
                <c:pt idx="900">
                  <c:v>482.94876825220257</c:v>
                </c:pt>
                <c:pt idx="901">
                  <c:v>484.70339330124523</c:v>
                </c:pt>
                <c:pt idx="902">
                  <c:v>484.88574633930091</c:v>
                </c:pt>
                <c:pt idx="903">
                  <c:v>485.37571246449636</c:v>
                </c:pt>
                <c:pt idx="904">
                  <c:v>485.46159803842562</c:v>
                </c:pt>
                <c:pt idx="905">
                  <c:v>488.09255125011134</c:v>
                </c:pt>
                <c:pt idx="906">
                  <c:v>488.05514549871526</c:v>
                </c:pt>
                <c:pt idx="907">
                  <c:v>490.39054405627547</c:v>
                </c:pt>
                <c:pt idx="908">
                  <c:v>490.22861652720678</c:v>
                </c:pt>
                <c:pt idx="909">
                  <c:v>490.85491677262121</c:v>
                </c:pt>
                <c:pt idx="910">
                  <c:v>491.67464412723052</c:v>
                </c:pt>
                <c:pt idx="911">
                  <c:v>493.13666760778574</c:v>
                </c:pt>
                <c:pt idx="912">
                  <c:v>493.42902308580324</c:v>
                </c:pt>
                <c:pt idx="913">
                  <c:v>494.94863173626982</c:v>
                </c:pt>
                <c:pt idx="914">
                  <c:v>495.64949739400885</c:v>
                </c:pt>
                <c:pt idx="915">
                  <c:v>496.98330773984401</c:v>
                </c:pt>
                <c:pt idx="916">
                  <c:v>497.3989545431869</c:v>
                </c:pt>
                <c:pt idx="917">
                  <c:v>496.53739180872844</c:v>
                </c:pt>
                <c:pt idx="918">
                  <c:v>498.96285947820331</c:v>
                </c:pt>
                <c:pt idx="919">
                  <c:v>499.40902149979075</c:v>
                </c:pt>
                <c:pt idx="920">
                  <c:v>501.10089347905529</c:v>
                </c:pt>
                <c:pt idx="921">
                  <c:v>501.83325871691619</c:v>
                </c:pt>
                <c:pt idx="922">
                  <c:v>502.35029479378045</c:v>
                </c:pt>
                <c:pt idx="923">
                  <c:v>504.28087452866686</c:v>
                </c:pt>
                <c:pt idx="924">
                  <c:v>507.72171147617206</c:v>
                </c:pt>
                <c:pt idx="925">
                  <c:v>505.93730948029423</c:v>
                </c:pt>
                <c:pt idx="926">
                  <c:v>505.89965763842838</c:v>
                </c:pt>
                <c:pt idx="927">
                  <c:v>506.5692698065132</c:v>
                </c:pt>
                <c:pt idx="928">
                  <c:v>507.30261940625343</c:v>
                </c:pt>
                <c:pt idx="929">
                  <c:v>508.47499440395961</c:v>
                </c:pt>
                <c:pt idx="930">
                  <c:v>509.33557277653853</c:v>
                </c:pt>
                <c:pt idx="931">
                  <c:v>510.47595601318119</c:v>
                </c:pt>
                <c:pt idx="932">
                  <c:v>511.49107920074164</c:v>
                </c:pt>
                <c:pt idx="933">
                  <c:v>511.66900261034209</c:v>
                </c:pt>
                <c:pt idx="934">
                  <c:v>513.15637340927947</c:v>
                </c:pt>
                <c:pt idx="935">
                  <c:v>514.55441336770946</c:v>
                </c:pt>
                <c:pt idx="936">
                  <c:v>514.51774588772287</c:v>
                </c:pt>
                <c:pt idx="937">
                  <c:v>515.62909044894002</c:v>
                </c:pt>
                <c:pt idx="938">
                  <c:v>516.59770253772422</c:v>
                </c:pt>
                <c:pt idx="939">
                  <c:v>517.43957803460501</c:v>
                </c:pt>
                <c:pt idx="940">
                  <c:v>518.51745429194148</c:v>
                </c:pt>
                <c:pt idx="941">
                  <c:v>518.82039166015625</c:v>
                </c:pt>
                <c:pt idx="942">
                  <c:v>520.28512213587999</c:v>
                </c:pt>
                <c:pt idx="943">
                  <c:v>520.39143321879408</c:v>
                </c:pt>
                <c:pt idx="944">
                  <c:v>521.55888640710543</c:v>
                </c:pt>
                <c:pt idx="945">
                  <c:v>527.28738036104733</c:v>
                </c:pt>
                <c:pt idx="946">
                  <c:v>523.51333691755269</c:v>
                </c:pt>
                <c:pt idx="947">
                  <c:v>523.94719441565394</c:v>
                </c:pt>
                <c:pt idx="948">
                  <c:v>525.04771099620393</c:v>
                </c:pt>
                <c:pt idx="949">
                  <c:v>526.69947022890642</c:v>
                </c:pt>
                <c:pt idx="950">
                  <c:v>528.70043183812982</c:v>
                </c:pt>
                <c:pt idx="951">
                  <c:v>529.48226126040333</c:v>
                </c:pt>
                <c:pt idx="952">
                  <c:v>529.21254610559936</c:v>
                </c:pt>
                <c:pt idx="953">
                  <c:v>529.34937240676004</c:v>
                </c:pt>
                <c:pt idx="954">
                  <c:v>531.33384595451207</c:v>
                </c:pt>
                <c:pt idx="955">
                  <c:v>530.61009388309174</c:v>
                </c:pt>
                <c:pt idx="956">
                  <c:v>528.57492569857789</c:v>
                </c:pt>
                <c:pt idx="957">
                  <c:v>530.94305428861128</c:v>
                </c:pt>
                <c:pt idx="958">
                  <c:v>530.43807664476367</c:v>
                </c:pt>
                <c:pt idx="959">
                  <c:v>529.52951063058902</c:v>
                </c:pt>
                <c:pt idx="960">
                  <c:v>529.91119694911163</c:v>
                </c:pt>
                <c:pt idx="961">
                  <c:v>529.93482163420242</c:v>
                </c:pt>
                <c:pt idx="962">
                  <c:v>530.1897713608239</c:v>
                </c:pt>
                <c:pt idx="963">
                  <c:v>527.74264773001278</c:v>
                </c:pt>
                <c:pt idx="964">
                  <c:v>531.12048551727219</c:v>
                </c:pt>
                <c:pt idx="965">
                  <c:v>530.64356218697242</c:v>
                </c:pt>
                <c:pt idx="966">
                  <c:v>530.99301065396151</c:v>
                </c:pt>
                <c:pt idx="967">
                  <c:v>531.07471268990741</c:v>
                </c:pt>
                <c:pt idx="968">
                  <c:v>532.55027114629615</c:v>
                </c:pt>
                <c:pt idx="969">
                  <c:v>533.75537617647342</c:v>
                </c:pt>
                <c:pt idx="970">
                  <c:v>531.9913996895807</c:v>
                </c:pt>
                <c:pt idx="971">
                  <c:v>533.63799102242024</c:v>
                </c:pt>
                <c:pt idx="972">
                  <c:v>533.54644536768865</c:v>
                </c:pt>
                <c:pt idx="973">
                  <c:v>534.53499078451807</c:v>
                </c:pt>
                <c:pt idx="974">
                  <c:v>534.86253719970512</c:v>
                </c:pt>
                <c:pt idx="975">
                  <c:v>536.6629350761126</c:v>
                </c:pt>
                <c:pt idx="976">
                  <c:v>535.48662263089307</c:v>
                </c:pt>
                <c:pt idx="977">
                  <c:v>535.85206697841397</c:v>
                </c:pt>
                <c:pt idx="978">
                  <c:v>536.62971286270192</c:v>
                </c:pt>
                <c:pt idx="979">
                  <c:v>537.2363258705409</c:v>
                </c:pt>
                <c:pt idx="980">
                  <c:v>537.70340558205294</c:v>
                </c:pt>
                <c:pt idx="981">
                  <c:v>538.34053380813657</c:v>
                </c:pt>
                <c:pt idx="982">
                  <c:v>538.67890820398873</c:v>
                </c:pt>
                <c:pt idx="983">
                  <c:v>539.78828404144906</c:v>
                </c:pt>
                <c:pt idx="984">
                  <c:v>540.39194396364996</c:v>
                </c:pt>
                <c:pt idx="985">
                  <c:v>540.29842958515962</c:v>
                </c:pt>
                <c:pt idx="986">
                  <c:v>541.01209194732246</c:v>
                </c:pt>
                <c:pt idx="987">
                  <c:v>541.30813878238553</c:v>
                </c:pt>
                <c:pt idx="988">
                  <c:v>541.69425472936314</c:v>
                </c:pt>
                <c:pt idx="989">
                  <c:v>543.00444039010767</c:v>
                </c:pt>
                <c:pt idx="990">
                  <c:v>543.05858029344301</c:v>
                </c:pt>
                <c:pt idx="991">
                  <c:v>542.89419185967586</c:v>
                </c:pt>
                <c:pt idx="992">
                  <c:v>543.75255541803028</c:v>
                </c:pt>
                <c:pt idx="993">
                  <c:v>544.34710999285301</c:v>
                </c:pt>
                <c:pt idx="994">
                  <c:v>543.65411923014506</c:v>
                </c:pt>
                <c:pt idx="995">
                  <c:v>543.16095392884358</c:v>
                </c:pt>
                <c:pt idx="996">
                  <c:v>542.82725525191461</c:v>
                </c:pt>
                <c:pt idx="997">
                  <c:v>542.72365116416654</c:v>
                </c:pt>
                <c:pt idx="998">
                  <c:v>542.81224373326211</c:v>
                </c:pt>
                <c:pt idx="999">
                  <c:v>542.05625381030836</c:v>
                </c:pt>
                <c:pt idx="1000">
                  <c:v>541.17254293357405</c:v>
                </c:pt>
                <c:pt idx="1001">
                  <c:v>537.05175801825669</c:v>
                </c:pt>
                <c:pt idx="1002">
                  <c:v>538.24603506776691</c:v>
                </c:pt>
                <c:pt idx="1003">
                  <c:v>537.86016521125896</c:v>
                </c:pt>
                <c:pt idx="1004">
                  <c:v>537.29883284984703</c:v>
                </c:pt>
                <c:pt idx="1005">
                  <c:v>536.40847753043101</c:v>
                </c:pt>
                <c:pt idx="1006">
                  <c:v>534.9117552936458</c:v>
                </c:pt>
                <c:pt idx="1007">
                  <c:v>534.22688551644069</c:v>
                </c:pt>
                <c:pt idx="1008">
                  <c:v>534.4087463735566</c:v>
                </c:pt>
                <c:pt idx="1009">
                  <c:v>534.30268138111023</c:v>
                </c:pt>
                <c:pt idx="1010">
                  <c:v>533.57819103828058</c:v>
                </c:pt>
                <c:pt idx="1011">
                  <c:v>532.74246780314161</c:v>
                </c:pt>
                <c:pt idx="1012">
                  <c:v>533.07887347523695</c:v>
                </c:pt>
                <c:pt idx="1013">
                  <c:v>533.59763218538808</c:v>
                </c:pt>
                <c:pt idx="1014">
                  <c:v>533.72855231527444</c:v>
                </c:pt>
                <c:pt idx="1015">
                  <c:v>533.07715084194808</c:v>
                </c:pt>
                <c:pt idx="1016">
                  <c:v>533.26024215141319</c:v>
                </c:pt>
                <c:pt idx="1017">
                  <c:v>534.27782624367012</c:v>
                </c:pt>
                <c:pt idx="1018">
                  <c:v>534.97869190140909</c:v>
                </c:pt>
                <c:pt idx="1019">
                  <c:v>534.97180136825546</c:v>
                </c:pt>
                <c:pt idx="1020">
                  <c:v>534.55049448411035</c:v>
                </c:pt>
                <c:pt idx="1021">
                  <c:v>536.04967762559181</c:v>
                </c:pt>
                <c:pt idx="1022">
                  <c:v>537.08128887462181</c:v>
                </c:pt>
                <c:pt idx="1023">
                  <c:v>537.98124172235782</c:v>
                </c:pt>
                <c:pt idx="1024">
                  <c:v>538.22241038267396</c:v>
                </c:pt>
                <c:pt idx="1025">
                  <c:v>539.65588736874349</c:v>
                </c:pt>
                <c:pt idx="1026">
                  <c:v>540.38776042566474</c:v>
                </c:pt>
                <c:pt idx="1027">
                  <c:v>541.67259876802916</c:v>
                </c:pt>
                <c:pt idx="1028">
                  <c:v>542.26321589533643</c:v>
                </c:pt>
                <c:pt idx="1029">
                  <c:v>542.42243642923881</c:v>
                </c:pt>
                <c:pt idx="1030">
                  <c:v>543.91571339944824</c:v>
                </c:pt>
                <c:pt idx="1031">
                  <c:v>545.11195917271516</c:v>
                </c:pt>
                <c:pt idx="1032">
                  <c:v>545.99493177803993</c:v>
                </c:pt>
                <c:pt idx="1033">
                  <c:v>543.31328392959449</c:v>
                </c:pt>
                <c:pt idx="1034">
                  <c:v>547.03810927914651</c:v>
                </c:pt>
                <c:pt idx="1035">
                  <c:v>548.47453935085218</c:v>
                </c:pt>
                <c:pt idx="1036">
                  <c:v>549.64174644869365</c:v>
                </c:pt>
                <c:pt idx="1037">
                  <c:v>549.81327150608229</c:v>
                </c:pt>
                <c:pt idx="1038">
                  <c:v>550.5485898295791</c:v>
                </c:pt>
                <c:pt idx="1039">
                  <c:v>551.62818872020443</c:v>
                </c:pt>
                <c:pt idx="1040">
                  <c:v>552.72304521995022</c:v>
                </c:pt>
                <c:pt idx="1041">
                  <c:v>552.91204270068749</c:v>
                </c:pt>
                <c:pt idx="1042">
                  <c:v>553.00629535058738</c:v>
                </c:pt>
                <c:pt idx="1043">
                  <c:v>554.4102414802918</c:v>
                </c:pt>
                <c:pt idx="1044">
                  <c:v>555.67293168038043</c:v>
                </c:pt>
                <c:pt idx="1045">
                  <c:v>557.04144078244542</c:v>
                </c:pt>
                <c:pt idx="1046">
                  <c:v>557.96944794372735</c:v>
                </c:pt>
                <c:pt idx="1047">
                  <c:v>557.76962248232087</c:v>
                </c:pt>
                <c:pt idx="1048">
                  <c:v>558.91468143788836</c:v>
                </c:pt>
                <c:pt idx="1049">
                  <c:v>559.86951246036938</c:v>
                </c:pt>
                <c:pt idx="1050">
                  <c:v>560.30435432034994</c:v>
                </c:pt>
                <c:pt idx="1051">
                  <c:v>560.57726865126006</c:v>
                </c:pt>
                <c:pt idx="1052">
                  <c:v>561.77154570076812</c:v>
                </c:pt>
                <c:pt idx="1053">
                  <c:v>563.30370496519276</c:v>
                </c:pt>
                <c:pt idx="1054">
                  <c:v>563.53232301155299</c:v>
                </c:pt>
                <c:pt idx="1055">
                  <c:v>564.03533193164412</c:v>
                </c:pt>
                <c:pt idx="1056">
                  <c:v>564.31685942899446</c:v>
                </c:pt>
                <c:pt idx="1057">
                  <c:v>565.92629110090581</c:v>
                </c:pt>
                <c:pt idx="1058">
                  <c:v>566.81197070139888</c:v>
                </c:pt>
                <c:pt idx="1059">
                  <c:v>566.91754351290342</c:v>
                </c:pt>
                <c:pt idx="1060">
                  <c:v>567.74834493864955</c:v>
                </c:pt>
                <c:pt idx="1061">
                  <c:v>569.52093459198079</c:v>
                </c:pt>
                <c:pt idx="1062">
                  <c:v>570.69281740874737</c:v>
                </c:pt>
                <c:pt idx="1063">
                  <c:v>571.75765087118805</c:v>
                </c:pt>
                <c:pt idx="1064">
                  <c:v>571.64641797887919</c:v>
                </c:pt>
                <c:pt idx="1065">
                  <c:v>573.43697223649883</c:v>
                </c:pt>
                <c:pt idx="1066">
                  <c:v>575.16058988635734</c:v>
                </c:pt>
                <c:pt idx="1067">
                  <c:v>575.30898243959268</c:v>
                </c:pt>
                <c:pt idx="1068">
                  <c:v>576.69151869843279</c:v>
                </c:pt>
                <c:pt idx="1069">
                  <c:v>577.00208487120869</c:v>
                </c:pt>
                <c:pt idx="1070">
                  <c:v>578.54654865911743</c:v>
                </c:pt>
                <c:pt idx="1071">
                  <c:v>579.7720791982797</c:v>
                </c:pt>
                <c:pt idx="1072">
                  <c:v>582.14045387878298</c:v>
                </c:pt>
                <c:pt idx="1073">
                  <c:v>580.55661561571924</c:v>
                </c:pt>
                <c:pt idx="1074">
                  <c:v>582.21157402452945</c:v>
                </c:pt>
                <c:pt idx="1075">
                  <c:v>583.53824774674342</c:v>
                </c:pt>
                <c:pt idx="1076">
                  <c:v>584.03658094790944</c:v>
                </c:pt>
                <c:pt idx="1077">
                  <c:v>585.1452185139583</c:v>
                </c:pt>
                <c:pt idx="1078">
                  <c:v>586.22284868082477</c:v>
                </c:pt>
                <c:pt idx="1079">
                  <c:v>587.73261371250373</c:v>
                </c:pt>
                <c:pt idx="1080">
                  <c:v>588.91975413839248</c:v>
                </c:pt>
                <c:pt idx="1081">
                  <c:v>589.51258607992838</c:v>
                </c:pt>
                <c:pt idx="1082">
                  <c:v>591.1887082691311</c:v>
                </c:pt>
                <c:pt idx="1083">
                  <c:v>593.09271023328859</c:v>
                </c:pt>
                <c:pt idx="1084">
                  <c:v>595.14116730316584</c:v>
                </c:pt>
                <c:pt idx="1085">
                  <c:v>595.83391197540402</c:v>
                </c:pt>
                <c:pt idx="1086">
                  <c:v>597.02892729632379</c:v>
                </c:pt>
                <c:pt idx="1087">
                  <c:v>599.05302140969854</c:v>
                </c:pt>
                <c:pt idx="1088">
                  <c:v>600.55835681292433</c:v>
                </c:pt>
                <c:pt idx="1089">
                  <c:v>601.18391878693137</c:v>
                </c:pt>
                <c:pt idx="1090">
                  <c:v>601.72728654405273</c:v>
                </c:pt>
                <c:pt idx="1091">
                  <c:v>603.16150180153181</c:v>
                </c:pt>
                <c:pt idx="1092">
                  <c:v>604.89225607501169</c:v>
                </c:pt>
                <c:pt idx="1093">
                  <c:v>605.21488068080407</c:v>
                </c:pt>
                <c:pt idx="1094">
                  <c:v>606.05970926332304</c:v>
                </c:pt>
                <c:pt idx="1095">
                  <c:v>607.39647269479428</c:v>
                </c:pt>
                <c:pt idx="1096">
                  <c:v>608.76276698263291</c:v>
                </c:pt>
                <c:pt idx="1097">
                  <c:v>610.16228348388211</c:v>
                </c:pt>
                <c:pt idx="1098">
                  <c:v>610.1563773126079</c:v>
                </c:pt>
                <c:pt idx="1099">
                  <c:v>611.26772187382494</c:v>
                </c:pt>
                <c:pt idx="1100">
                  <c:v>612.78880706711266</c:v>
                </c:pt>
                <c:pt idx="1101">
                  <c:v>613.91787014214844</c:v>
                </c:pt>
                <c:pt idx="1102">
                  <c:v>614.13467584596413</c:v>
                </c:pt>
                <c:pt idx="1103">
                  <c:v>614.65811027504026</c:v>
                </c:pt>
                <c:pt idx="1104">
                  <c:v>615.71629929479934</c:v>
                </c:pt>
                <c:pt idx="1105">
                  <c:v>617.34517211381808</c:v>
                </c:pt>
                <c:pt idx="1106">
                  <c:v>618.25398421846239</c:v>
                </c:pt>
                <c:pt idx="1107">
                  <c:v>617.7910880449358</c:v>
                </c:pt>
                <c:pt idx="1108">
                  <c:v>618.81580876081409</c:v>
                </c:pt>
                <c:pt idx="1109">
                  <c:v>620.22566106179067</c:v>
                </c:pt>
                <c:pt idx="1110">
                  <c:v>621.77209357345828</c:v>
                </c:pt>
                <c:pt idx="1111">
                  <c:v>622.30168026427634</c:v>
                </c:pt>
                <c:pt idx="1112">
                  <c:v>622.74341265740873</c:v>
                </c:pt>
                <c:pt idx="1113">
                  <c:v>624.51354140604155</c:v>
                </c:pt>
                <c:pt idx="1114">
                  <c:v>625.8825426890462</c:v>
                </c:pt>
                <c:pt idx="1115">
                  <c:v>625.69403738924859</c:v>
                </c:pt>
                <c:pt idx="1116">
                  <c:v>625.91921016903484</c:v>
                </c:pt>
                <c:pt idx="1117">
                  <c:v>627.53036447423517</c:v>
                </c:pt>
                <c:pt idx="1118">
                  <c:v>629.39991377263254</c:v>
                </c:pt>
                <c:pt idx="1119">
                  <c:v>630.08970535923243</c:v>
                </c:pt>
                <c:pt idx="1120">
                  <c:v>630.08675227359629</c:v>
                </c:pt>
                <c:pt idx="1121">
                  <c:v>631.65705556082469</c:v>
                </c:pt>
                <c:pt idx="1122">
                  <c:v>633.80074964248138</c:v>
                </c:pt>
                <c:pt idx="1123">
                  <c:v>635.10995094134614</c:v>
                </c:pt>
                <c:pt idx="1124">
                  <c:v>635.12077892201319</c:v>
                </c:pt>
                <c:pt idx="1125">
                  <c:v>635.54897633931216</c:v>
                </c:pt>
                <c:pt idx="1126">
                  <c:v>637.18892322946795</c:v>
                </c:pt>
                <c:pt idx="1127">
                  <c:v>638.76291787374191</c:v>
                </c:pt>
                <c:pt idx="1128">
                  <c:v>639.39512429043066</c:v>
                </c:pt>
                <c:pt idx="1129">
                  <c:v>640.48284416655486</c:v>
                </c:pt>
                <c:pt idx="1130">
                  <c:v>641.41577313723178</c:v>
                </c:pt>
                <c:pt idx="1131">
                  <c:v>642.78895795822177</c:v>
                </c:pt>
                <c:pt idx="1132">
                  <c:v>643.15243358198597</c:v>
                </c:pt>
                <c:pt idx="1133">
                  <c:v>643.39557096606086</c:v>
                </c:pt>
                <c:pt idx="1134">
                  <c:v>645.35149801932516</c:v>
                </c:pt>
                <c:pt idx="1135">
                  <c:v>646.82828692806527</c:v>
                </c:pt>
                <c:pt idx="1136">
                  <c:v>648.12641415579299</c:v>
                </c:pt>
                <c:pt idx="1137">
                  <c:v>648.5602716538923</c:v>
                </c:pt>
                <c:pt idx="1138">
                  <c:v>649.22200892694809</c:v>
                </c:pt>
                <c:pt idx="1139">
                  <c:v>651.31254746714671</c:v>
                </c:pt>
                <c:pt idx="1140">
                  <c:v>653.40849999767761</c:v>
                </c:pt>
                <c:pt idx="1141">
                  <c:v>654.25185203737976</c:v>
                </c:pt>
                <c:pt idx="1142">
                  <c:v>654.80530950376055</c:v>
                </c:pt>
                <c:pt idx="1143">
                  <c:v>656.91159783401906</c:v>
                </c:pt>
                <c:pt idx="1144">
                  <c:v>659.44854448627473</c:v>
                </c:pt>
                <c:pt idx="1145">
                  <c:v>660.9309934758171</c:v>
                </c:pt>
                <c:pt idx="1146">
                  <c:v>660.60886105096461</c:v>
                </c:pt>
                <c:pt idx="1147">
                  <c:v>661.93184341613278</c:v>
                </c:pt>
                <c:pt idx="1148">
                  <c:v>664.45328636879628</c:v>
                </c:pt>
                <c:pt idx="1149">
                  <c:v>666.7670289650224</c:v>
                </c:pt>
                <c:pt idx="1150">
                  <c:v>663.92419185891572</c:v>
                </c:pt>
                <c:pt idx="1151">
                  <c:v>667.92685334877251</c:v>
                </c:pt>
                <c:pt idx="1152">
                  <c:v>670.03314167903306</c:v>
                </c:pt>
                <c:pt idx="1153">
                  <c:v>672.24524891126794</c:v>
                </c:pt>
                <c:pt idx="1154">
                  <c:v>673.53648560584418</c:v>
                </c:pt>
                <c:pt idx="1155">
                  <c:v>673.21681408568816</c:v>
                </c:pt>
                <c:pt idx="1156">
                  <c:v>674.27008129605417</c:v>
                </c:pt>
                <c:pt idx="1157">
                  <c:v>676.5026140372762</c:v>
                </c:pt>
                <c:pt idx="1158">
                  <c:v>678.44648265752619</c:v>
                </c:pt>
                <c:pt idx="1159">
                  <c:v>678.8375204138988</c:v>
                </c:pt>
                <c:pt idx="1160">
                  <c:v>679.28417461642391</c:v>
                </c:pt>
                <c:pt idx="1161">
                  <c:v>681.09466220209094</c:v>
                </c:pt>
                <c:pt idx="1162">
                  <c:v>683.02474975603775</c:v>
                </c:pt>
                <c:pt idx="1163">
                  <c:v>683.70592817619922</c:v>
                </c:pt>
                <c:pt idx="1164">
                  <c:v>684.3132794554457</c:v>
                </c:pt>
                <c:pt idx="1165">
                  <c:v>685.33430881427853</c:v>
                </c:pt>
                <c:pt idx="1166">
                  <c:v>687.13544496209761</c:v>
                </c:pt>
                <c:pt idx="1167">
                  <c:v>687.95172705012885</c:v>
                </c:pt>
                <c:pt idx="1168">
                  <c:v>688.09618215585067</c:v>
                </c:pt>
                <c:pt idx="1169">
                  <c:v>688.98998274184248</c:v>
                </c:pt>
                <c:pt idx="1170">
                  <c:v>690.69883496351849</c:v>
                </c:pt>
                <c:pt idx="1171">
                  <c:v>691.79246101091485</c:v>
                </c:pt>
                <c:pt idx="1172">
                  <c:v>692.4807760546978</c:v>
                </c:pt>
                <c:pt idx="1173">
                  <c:v>692.77583852788155</c:v>
                </c:pt>
                <c:pt idx="1174">
                  <c:v>694.33408338209551</c:v>
                </c:pt>
                <c:pt idx="1175">
                  <c:v>696.07738826953164</c:v>
                </c:pt>
                <c:pt idx="1176">
                  <c:v>696.173855733658</c:v>
                </c:pt>
                <c:pt idx="1177">
                  <c:v>697.0619962388455</c:v>
                </c:pt>
                <c:pt idx="1178">
                  <c:v>698.54715222355412</c:v>
                </c:pt>
                <c:pt idx="1179">
                  <c:v>700.73760349445695</c:v>
                </c:pt>
                <c:pt idx="1180">
                  <c:v>702.27320802545535</c:v>
                </c:pt>
                <c:pt idx="1181">
                  <c:v>701.52878435457797</c:v>
                </c:pt>
                <c:pt idx="1182">
                  <c:v>702.49764253383205</c:v>
                </c:pt>
                <c:pt idx="1183">
                  <c:v>705.18199737744396</c:v>
                </c:pt>
                <c:pt idx="1184">
                  <c:v>707.21667338101781</c:v>
                </c:pt>
                <c:pt idx="1185">
                  <c:v>707.58974653309986</c:v>
                </c:pt>
                <c:pt idx="1186">
                  <c:v>707.40763958551406</c:v>
                </c:pt>
                <c:pt idx="1187">
                  <c:v>708.95579473046848</c:v>
                </c:pt>
                <c:pt idx="1188">
                  <c:v>711.56090844283278</c:v>
                </c:pt>
                <c:pt idx="1189">
                  <c:v>712.48866951364482</c:v>
                </c:pt>
                <c:pt idx="1190">
                  <c:v>712.00657828348039</c:v>
                </c:pt>
                <c:pt idx="1191">
                  <c:v>713.46121904994436</c:v>
                </c:pt>
                <c:pt idx="1192">
                  <c:v>715.61401847898128</c:v>
                </c:pt>
                <c:pt idx="1193">
                  <c:v>717.44148630705763</c:v>
                </c:pt>
                <c:pt idx="1194">
                  <c:v>717.50497764824308</c:v>
                </c:pt>
                <c:pt idx="1195">
                  <c:v>718.32716590754865</c:v>
                </c:pt>
                <c:pt idx="1196">
                  <c:v>720.8055430280117</c:v>
                </c:pt>
                <c:pt idx="1197">
                  <c:v>723.40352011675645</c:v>
                </c:pt>
                <c:pt idx="1198">
                  <c:v>724.38788199560258</c:v>
                </c:pt>
                <c:pt idx="1199">
                  <c:v>725.76278944987962</c:v>
                </c:pt>
                <c:pt idx="1200">
                  <c:v>727.84963663303222</c:v>
                </c:pt>
                <c:pt idx="1201">
                  <c:v>730.22293312292834</c:v>
                </c:pt>
                <c:pt idx="1202">
                  <c:v>731.31163736093174</c:v>
                </c:pt>
                <c:pt idx="1203">
                  <c:v>731.82842734732628</c:v>
                </c:pt>
                <c:pt idx="1204">
                  <c:v>733.8571971796282</c:v>
                </c:pt>
                <c:pt idx="1205">
                  <c:v>736.91659389907863</c:v>
                </c:pt>
                <c:pt idx="1206">
                  <c:v>738.49674080509658</c:v>
                </c:pt>
                <c:pt idx="1207">
                  <c:v>738.33112191898022</c:v>
                </c:pt>
                <c:pt idx="1208">
                  <c:v>739.56182035800714</c:v>
                </c:pt>
                <c:pt idx="1209">
                  <c:v>742.17210197023621</c:v>
                </c:pt>
                <c:pt idx="1210">
                  <c:v>744.60372190145495</c:v>
                </c:pt>
                <c:pt idx="1211">
                  <c:v>743.80515832724245</c:v>
                </c:pt>
                <c:pt idx="1212">
                  <c:v>743.57973945698632</c:v>
                </c:pt>
                <c:pt idx="1213">
                  <c:v>743.58564562825836</c:v>
                </c:pt>
                <c:pt idx="1214">
                  <c:v>743.57604809994052</c:v>
                </c:pt>
                <c:pt idx="1215">
                  <c:v>733.518576693304</c:v>
                </c:pt>
                <c:pt idx="1216">
                  <c:v>722.35394426343578</c:v>
                </c:pt>
                <c:pt idx="1217">
                  <c:v>708.04870525911326</c:v>
                </c:pt>
                <c:pt idx="1218">
                  <c:v>690.28072725547918</c:v>
                </c:pt>
                <c:pt idx="1219">
                  <c:v>676.27301162903461</c:v>
                </c:pt>
                <c:pt idx="1220">
                  <c:v>663.9212387732797</c:v>
                </c:pt>
                <c:pt idx="1221">
                  <c:v>650.39733701028842</c:v>
                </c:pt>
                <c:pt idx="1222">
                  <c:v>634.94777732180557</c:v>
                </c:pt>
                <c:pt idx="1223">
                  <c:v>623.43369642494827</c:v>
                </c:pt>
                <c:pt idx="1224">
                  <c:v>613.68260765310458</c:v>
                </c:pt>
                <c:pt idx="1225">
                  <c:v>602.7603743359017</c:v>
                </c:pt>
                <c:pt idx="1226">
                  <c:v>590.59907550370326</c:v>
                </c:pt>
                <c:pt idx="1227">
                  <c:v>582.03635761009548</c:v>
                </c:pt>
                <c:pt idx="1228">
                  <c:v>574.75872414931973</c:v>
                </c:pt>
                <c:pt idx="1229">
                  <c:v>565.36815791560207</c:v>
                </c:pt>
                <c:pt idx="1230">
                  <c:v>556.75376102335292</c:v>
                </c:pt>
                <c:pt idx="1231">
                  <c:v>550.43514212304353</c:v>
                </c:pt>
                <c:pt idx="1232">
                  <c:v>544.77530741014982</c:v>
                </c:pt>
                <c:pt idx="1233">
                  <c:v>536.6954190181159</c:v>
                </c:pt>
                <c:pt idx="1234">
                  <c:v>530.49418527185776</c:v>
                </c:pt>
                <c:pt idx="1235">
                  <c:v>526.53582006654869</c:v>
                </c:pt>
                <c:pt idx="1236">
                  <c:v>520.70839774378192</c:v>
                </c:pt>
                <c:pt idx="1237">
                  <c:v>513.96773368791787</c:v>
                </c:pt>
                <c:pt idx="1238">
                  <c:v>510.06252402406693</c:v>
                </c:pt>
                <c:pt idx="1239">
                  <c:v>506.92364008289712</c:v>
                </c:pt>
                <c:pt idx="1240">
                  <c:v>501.48504070227654</c:v>
                </c:pt>
                <c:pt idx="1241">
                  <c:v>496.09467505371697</c:v>
                </c:pt>
                <c:pt idx="1242">
                  <c:v>493.44674159962193</c:v>
                </c:pt>
                <c:pt idx="1243">
                  <c:v>490.55247158534621</c:v>
                </c:pt>
                <c:pt idx="1244">
                  <c:v>485.38457172140676</c:v>
                </c:pt>
                <c:pt idx="1245">
                  <c:v>481.89304013713996</c:v>
                </c:pt>
                <c:pt idx="1246">
                  <c:v>480.02201429592554</c:v>
                </c:pt>
                <c:pt idx="1247">
                  <c:v>477.27638292535488</c:v>
                </c:pt>
                <c:pt idx="1248">
                  <c:v>471.90275142873679</c:v>
                </c:pt>
                <c:pt idx="1249">
                  <c:v>470.34253785076589</c:v>
                </c:pt>
                <c:pt idx="1250">
                  <c:v>469.0215242093546</c:v>
                </c:pt>
                <c:pt idx="1251">
                  <c:v>466.39327799283717</c:v>
                </c:pt>
                <c:pt idx="1252">
                  <c:v>462.62833989672282</c:v>
                </c:pt>
                <c:pt idx="1253">
                  <c:v>461.04819299070471</c:v>
                </c:pt>
                <c:pt idx="1254">
                  <c:v>460.01781219402397</c:v>
                </c:pt>
                <c:pt idx="1255">
                  <c:v>456.99286814033155</c:v>
                </c:pt>
                <c:pt idx="1256">
                  <c:v>454.09687549276691</c:v>
                </c:pt>
                <c:pt idx="1257">
                  <c:v>452.76281905646192</c:v>
                </c:pt>
                <c:pt idx="1258">
                  <c:v>451.52153872723773</c:v>
                </c:pt>
                <c:pt idx="1259">
                  <c:v>449.11674265721774</c:v>
                </c:pt>
                <c:pt idx="1260">
                  <c:v>446.92555311490742</c:v>
                </c:pt>
                <c:pt idx="1261">
                  <c:v>446.02584635764129</c:v>
                </c:pt>
                <c:pt idx="1262">
                  <c:v>444.31133405516306</c:v>
                </c:pt>
                <c:pt idx="1263">
                  <c:v>441.98602520685819</c:v>
                </c:pt>
                <c:pt idx="1264">
                  <c:v>441.15546987158211</c:v>
                </c:pt>
                <c:pt idx="1265">
                  <c:v>440.53999760683479</c:v>
                </c:pt>
                <c:pt idx="1266">
                  <c:v>438.20705995397088</c:v>
                </c:pt>
                <c:pt idx="1267">
                  <c:v>436.64610810459055</c:v>
                </c:pt>
                <c:pt idx="1268">
                  <c:v>436.24547281990021</c:v>
                </c:pt>
                <c:pt idx="1269">
                  <c:v>435.31032903499664</c:v>
                </c:pt>
                <c:pt idx="1270">
                  <c:v>432.6572276810391</c:v>
                </c:pt>
                <c:pt idx="1271">
                  <c:v>432.11927391425024</c:v>
                </c:pt>
                <c:pt idx="1272">
                  <c:v>431.8953315868111</c:v>
                </c:pt>
                <c:pt idx="1273">
                  <c:v>430.53026775132389</c:v>
                </c:pt>
                <c:pt idx="1274">
                  <c:v>428.17345932289732</c:v>
                </c:pt>
                <c:pt idx="1275">
                  <c:v>428.01128570335669</c:v>
                </c:pt>
                <c:pt idx="1276">
                  <c:v>427.6261541182584</c:v>
                </c:pt>
                <c:pt idx="1277">
                  <c:v>426.05708128337932</c:v>
                </c:pt>
                <c:pt idx="1278">
                  <c:v>424.37185374679433</c:v>
                </c:pt>
                <c:pt idx="1279">
                  <c:v>424.19368424672388</c:v>
                </c:pt>
                <c:pt idx="1280">
                  <c:v>424.34552206653507</c:v>
                </c:pt>
                <c:pt idx="1281">
                  <c:v>422.59827973158355</c:v>
                </c:pt>
                <c:pt idx="1282">
                  <c:v>421.50342323183793</c:v>
                </c:pt>
                <c:pt idx="1283">
                  <c:v>421.30778130841884</c:v>
                </c:pt>
                <c:pt idx="1284">
                  <c:v>420.45606219274612</c:v>
                </c:pt>
                <c:pt idx="1285">
                  <c:v>418.49447505867738</c:v>
                </c:pt>
                <c:pt idx="1286">
                  <c:v>417.84947193756284</c:v>
                </c:pt>
                <c:pt idx="1287">
                  <c:v>418.04954348943926</c:v>
                </c:pt>
                <c:pt idx="1288">
                  <c:v>418.01902827119471</c:v>
                </c:pt>
                <c:pt idx="1289">
                  <c:v>418.00992292381443</c:v>
                </c:pt>
                <c:pt idx="1290">
                  <c:v>415.13976977557138</c:v>
                </c:pt>
                <c:pt idx="1291">
                  <c:v>409.02786686981807</c:v>
                </c:pt>
                <c:pt idx="1292">
                  <c:v>404.83153218029878</c:v>
                </c:pt>
                <c:pt idx="1293">
                  <c:v>398.9920514245178</c:v>
                </c:pt>
                <c:pt idx="1294">
                  <c:v>395.50544164964589</c:v>
                </c:pt>
                <c:pt idx="1295">
                  <c:v>390.31588582437234</c:v>
                </c:pt>
                <c:pt idx="1296">
                  <c:v>387.98196380962901</c:v>
                </c:pt>
                <c:pt idx="1297">
                  <c:v>383.2373395535916</c:v>
                </c:pt>
                <c:pt idx="1298">
                  <c:v>381.31094335669258</c:v>
                </c:pt>
                <c:pt idx="1299">
                  <c:v>377.06662102557783</c:v>
                </c:pt>
                <c:pt idx="1300">
                  <c:v>374.80849487550631</c:v>
                </c:pt>
                <c:pt idx="1301">
                  <c:v>371.68880599097429</c:v>
                </c:pt>
                <c:pt idx="1302">
                  <c:v>369.7781595841351</c:v>
                </c:pt>
                <c:pt idx="1303">
                  <c:v>366.80735543378012</c:v>
                </c:pt>
                <c:pt idx="1304">
                  <c:v>365.07881597452683</c:v>
                </c:pt>
                <c:pt idx="1305">
                  <c:v>362.5325178844231</c:v>
                </c:pt>
                <c:pt idx="1306">
                  <c:v>361.26047624648447</c:v>
                </c:pt>
                <c:pt idx="1307">
                  <c:v>359.17682823943761</c:v>
                </c:pt>
                <c:pt idx="1308">
                  <c:v>357.4687142891712</c:v>
                </c:pt>
                <c:pt idx="1309">
                  <c:v>356.1890438466715</c:v>
                </c:pt>
                <c:pt idx="1310">
                  <c:v>354.3278616242448</c:v>
                </c:pt>
                <c:pt idx="1311">
                  <c:v>353.25023145737816</c:v>
                </c:pt>
                <c:pt idx="1312">
                  <c:v>351.3757603495859</c:v>
                </c:pt>
                <c:pt idx="1313">
                  <c:v>350.84395884453909</c:v>
                </c:pt>
                <c:pt idx="1314">
                  <c:v>348.68451497282257</c:v>
                </c:pt>
                <c:pt idx="1315">
                  <c:v>348.93848033756456</c:v>
                </c:pt>
                <c:pt idx="1316">
                  <c:v>346.98821336510059</c:v>
                </c:pt>
                <c:pt idx="1317">
                  <c:v>346.97443229879747</c:v>
                </c:pt>
                <c:pt idx="1318">
                  <c:v>345.02244269304663</c:v>
                </c:pt>
                <c:pt idx="1319">
                  <c:v>345.01948960741055</c:v>
                </c:pt>
                <c:pt idx="1320">
                  <c:v>343.43269825871067</c:v>
                </c:pt>
                <c:pt idx="1321">
                  <c:v>342.87087371635897</c:v>
                </c:pt>
                <c:pt idx="1322">
                  <c:v>341.65198761987853</c:v>
                </c:pt>
                <c:pt idx="1323">
                  <c:v>341.30967577651097</c:v>
                </c:pt>
                <c:pt idx="1324">
                  <c:v>340.49462414082694</c:v>
                </c:pt>
                <c:pt idx="1325">
                  <c:v>339.21766069349349</c:v>
                </c:pt>
                <c:pt idx="1326">
                  <c:v>339.25112899737405</c:v>
                </c:pt>
                <c:pt idx="1327">
                  <c:v>337.66729073431242</c:v>
                </c:pt>
                <c:pt idx="1328">
                  <c:v>338.06792601900077</c:v>
                </c:pt>
                <c:pt idx="1329">
                  <c:v>336.14842035525322</c:v>
                </c:pt>
                <c:pt idx="1330">
                  <c:v>336.44766636642242</c:v>
                </c:pt>
                <c:pt idx="1331">
                  <c:v>335.27529136871618</c:v>
                </c:pt>
                <c:pt idx="1332">
                  <c:v>335.13846506755743</c:v>
                </c:pt>
                <c:pt idx="1333">
                  <c:v>333.40500379890921</c:v>
                </c:pt>
                <c:pt idx="1334">
                  <c:v>333.15497588168279</c:v>
                </c:pt>
                <c:pt idx="1335">
                  <c:v>332.09998603802973</c:v>
                </c:pt>
                <c:pt idx="1336">
                  <c:v>331.81033755518052</c:v>
                </c:pt>
                <c:pt idx="1337">
                  <c:v>330.38301283085292</c:v>
                </c:pt>
                <c:pt idx="1338">
                  <c:v>330.12904746611093</c:v>
                </c:pt>
                <c:pt idx="1339">
                  <c:v>329.30710529727526</c:v>
                </c:pt>
                <c:pt idx="1340">
                  <c:v>328.61608325832606</c:v>
                </c:pt>
                <c:pt idx="1341">
                  <c:v>328.308962352126</c:v>
                </c:pt>
                <c:pt idx="1342">
                  <c:v>327.20967622392521</c:v>
                </c:pt>
                <c:pt idx="1343">
                  <c:v>327.31500294496203</c:v>
                </c:pt>
                <c:pt idx="1344">
                  <c:v>325.76955479517386</c:v>
                </c:pt>
                <c:pt idx="1345">
                  <c:v>326.02228970756659</c:v>
                </c:pt>
                <c:pt idx="1346">
                  <c:v>324.69660034723222</c:v>
                </c:pt>
                <c:pt idx="1347">
                  <c:v>324.77805629270631</c:v>
                </c:pt>
                <c:pt idx="1348">
                  <c:v>323.35294638260734</c:v>
                </c:pt>
                <c:pt idx="1349">
                  <c:v>323.36672744891052</c:v>
                </c:pt>
                <c:pt idx="1350">
                  <c:v>322.09173272533593</c:v>
                </c:pt>
                <c:pt idx="1351">
                  <c:v>321.92340684405326</c:v>
                </c:pt>
                <c:pt idx="1352">
                  <c:v>320.75004748446975</c:v>
                </c:pt>
                <c:pt idx="1353">
                  <c:v>320.26894061618464</c:v>
                </c:pt>
                <c:pt idx="1354">
                  <c:v>319.57471940112748</c:v>
                </c:pt>
                <c:pt idx="1355">
                  <c:v>318.19193705181954</c:v>
                </c:pt>
                <c:pt idx="1356">
                  <c:v>318.17126545236476</c:v>
                </c:pt>
                <c:pt idx="1357">
                  <c:v>316.82244358787517</c:v>
                </c:pt>
                <c:pt idx="1358">
                  <c:v>316.82638103539057</c:v>
                </c:pt>
                <c:pt idx="1359">
                  <c:v>315.37838471160831</c:v>
                </c:pt>
                <c:pt idx="1360">
                  <c:v>315.19750821637172</c:v>
                </c:pt>
                <c:pt idx="1361">
                  <c:v>313.71875058387496</c:v>
                </c:pt>
                <c:pt idx="1362">
                  <c:v>313.30950213274605</c:v>
                </c:pt>
                <c:pt idx="1363">
                  <c:v>312.20480201421066</c:v>
                </c:pt>
                <c:pt idx="1364">
                  <c:v>311.18008129833237</c:v>
                </c:pt>
                <c:pt idx="1365">
                  <c:v>310.52351192514323</c:v>
                </c:pt>
                <c:pt idx="1366">
                  <c:v>309.62675825351317</c:v>
                </c:pt>
                <c:pt idx="1367">
                  <c:v>308.84172965513397</c:v>
                </c:pt>
                <c:pt idx="1368">
                  <c:v>307.57953163598518</c:v>
                </c:pt>
                <c:pt idx="1369">
                  <c:v>307.23968069731393</c:v>
                </c:pt>
                <c:pt idx="1370">
                  <c:v>305.58423010756394</c:v>
                </c:pt>
                <c:pt idx="1371">
                  <c:v>304.77680727644093</c:v>
                </c:pt>
                <c:pt idx="1372">
                  <c:v>303.42675495960412</c:v>
                </c:pt>
                <c:pt idx="1373">
                  <c:v>302.74803744414106</c:v>
                </c:pt>
                <c:pt idx="1374">
                  <c:v>301.35245839040732</c:v>
                </c:pt>
                <c:pt idx="1375">
                  <c:v>300.52657877405613</c:v>
                </c:pt>
                <c:pt idx="1376">
                  <c:v>299.31064576321177</c:v>
                </c:pt>
                <c:pt idx="1377">
                  <c:v>298.17198515985604</c:v>
                </c:pt>
                <c:pt idx="1378">
                  <c:v>297.03110974227388</c:v>
                </c:pt>
                <c:pt idx="1379">
                  <c:v>295.89589440549594</c:v>
                </c:pt>
                <c:pt idx="1380">
                  <c:v>294.75403462603441</c:v>
                </c:pt>
                <c:pt idx="1381">
                  <c:v>293.92520192404709</c:v>
                </c:pt>
                <c:pt idx="1382">
                  <c:v>292.55423191728562</c:v>
                </c:pt>
                <c:pt idx="1383">
                  <c:v>291.19950388152381</c:v>
                </c:pt>
                <c:pt idx="1384">
                  <c:v>290.6994480470708</c:v>
                </c:pt>
                <c:pt idx="1385">
                  <c:v>287.44047195668173</c:v>
                </c:pt>
                <c:pt idx="1386">
                  <c:v>286.87618650963361</c:v>
                </c:pt>
                <c:pt idx="1387">
                  <c:v>285.80347815216192</c:v>
                </c:pt>
                <c:pt idx="1388">
                  <c:v>283.75994289167744</c:v>
                </c:pt>
                <c:pt idx="1389">
                  <c:v>281.39353693493291</c:v>
                </c:pt>
                <c:pt idx="1390">
                  <c:v>279.75555876853383</c:v>
                </c:pt>
                <c:pt idx="1391">
                  <c:v>278.14612709662043</c:v>
                </c:pt>
                <c:pt idx="1392">
                  <c:v>276.50494975411533</c:v>
                </c:pt>
                <c:pt idx="1393">
                  <c:v>275.32469986138022</c:v>
                </c:pt>
                <c:pt idx="1394">
                  <c:v>273.8063216632608</c:v>
                </c:pt>
                <c:pt idx="1395">
                  <c:v>272.59137301429581</c:v>
                </c:pt>
                <c:pt idx="1396">
                  <c:v>270.65784019377321</c:v>
                </c:pt>
                <c:pt idx="1397">
                  <c:v>269.28293273949424</c:v>
                </c:pt>
                <c:pt idx="1398">
                  <c:v>270.74052659159435</c:v>
                </c:pt>
                <c:pt idx="1399">
                  <c:v>266.59734744353324</c:v>
                </c:pt>
                <c:pt idx="1400">
                  <c:v>264.65224837093405</c:v>
                </c:pt>
                <c:pt idx="1401">
                  <c:v>263.45477214531996</c:v>
                </c:pt>
                <c:pt idx="1402">
                  <c:v>261.40877598013913</c:v>
                </c:pt>
                <c:pt idx="1403">
                  <c:v>261.13044765889458</c:v>
                </c:pt>
                <c:pt idx="1404">
                  <c:v>258.37251176483989</c:v>
                </c:pt>
                <c:pt idx="1405">
                  <c:v>256.82066526283978</c:v>
                </c:pt>
                <c:pt idx="1406">
                  <c:v>255.40736769528527</c:v>
                </c:pt>
                <c:pt idx="1407">
                  <c:v>253.80581091840497</c:v>
                </c:pt>
                <c:pt idx="1408">
                  <c:v>252.48282855323478</c:v>
                </c:pt>
                <c:pt idx="1409">
                  <c:v>250.57882658907943</c:v>
                </c:pt>
                <c:pt idx="1410">
                  <c:v>249.34049934549131</c:v>
                </c:pt>
                <c:pt idx="1411">
                  <c:v>247.48620765621413</c:v>
                </c:pt>
                <c:pt idx="1412">
                  <c:v>246.15338167225838</c:v>
                </c:pt>
                <c:pt idx="1413">
                  <c:v>244.52426276276958</c:v>
                </c:pt>
                <c:pt idx="1414">
                  <c:v>243.50126468017811</c:v>
                </c:pt>
                <c:pt idx="1415">
                  <c:v>241.75623715945528</c:v>
                </c:pt>
                <c:pt idx="1416">
                  <c:v>240.40372393792001</c:v>
                </c:pt>
                <c:pt idx="1417">
                  <c:v>238.80684287996266</c:v>
                </c:pt>
                <c:pt idx="1418">
                  <c:v>237.43365805897258</c:v>
                </c:pt>
                <c:pt idx="1419">
                  <c:v>236.11879667930526</c:v>
                </c:pt>
                <c:pt idx="1420">
                  <c:v>234.22488442440539</c:v>
                </c:pt>
                <c:pt idx="1421">
                  <c:v>232.99221726162173</c:v>
                </c:pt>
                <c:pt idx="1422">
                  <c:v>231.17459305233319</c:v>
                </c:pt>
                <c:pt idx="1423">
                  <c:v>230.17792665000295</c:v>
                </c:pt>
                <c:pt idx="1424">
                  <c:v>228.1905000166127</c:v>
                </c:pt>
                <c:pt idx="1425">
                  <c:v>227.66977258270285</c:v>
                </c:pt>
                <c:pt idx="1426">
                  <c:v>225.34470982487005</c:v>
                </c:pt>
                <c:pt idx="1427">
                  <c:v>223.91935382430123</c:v>
                </c:pt>
                <c:pt idx="1428">
                  <c:v>222.30327770970609</c:v>
                </c:pt>
                <c:pt idx="1429">
                  <c:v>220.92295626509465</c:v>
                </c:pt>
                <c:pt idx="1430">
                  <c:v>219.52417803525486</c:v>
                </c:pt>
                <c:pt idx="1431">
                  <c:v>218.31341292427521</c:v>
                </c:pt>
                <c:pt idx="1432">
                  <c:v>218.30381539595737</c:v>
                </c:pt>
                <c:pt idx="1433">
                  <c:v>216.1950661610006</c:v>
                </c:pt>
                <c:pt idx="1434">
                  <c:v>215.15188865989191</c:v>
                </c:pt>
                <c:pt idx="1435">
                  <c:v>213.80208243352493</c:v>
                </c:pt>
                <c:pt idx="1436">
                  <c:v>213.74794253018953</c:v>
                </c:pt>
                <c:pt idx="1437">
                  <c:v>213.74523553502328</c:v>
                </c:pt>
                <c:pt idx="1438">
                  <c:v>213.74917298253874</c:v>
                </c:pt>
                <c:pt idx="1439">
                  <c:v>215.46171656126035</c:v>
                </c:pt>
                <c:pt idx="1440">
                  <c:v>217.74765093440806</c:v>
                </c:pt>
                <c:pt idx="1441">
                  <c:v>219.88371621150355</c:v>
                </c:pt>
                <c:pt idx="1442">
                  <c:v>222.42140113516882</c:v>
                </c:pt>
                <c:pt idx="1443">
                  <c:v>225.2583320700011</c:v>
                </c:pt>
                <c:pt idx="1444">
                  <c:v>227.72735775261611</c:v>
                </c:pt>
                <c:pt idx="1445">
                  <c:v>230.60415534354314</c:v>
                </c:pt>
                <c:pt idx="1446">
                  <c:v>233.6234393164311</c:v>
                </c:pt>
                <c:pt idx="1447">
                  <c:v>236.63534057522986</c:v>
                </c:pt>
                <c:pt idx="1448">
                  <c:v>238.12271137416505</c:v>
                </c:pt>
                <c:pt idx="1449">
                  <c:v>242.25826171766496</c:v>
                </c:pt>
                <c:pt idx="1450">
                  <c:v>245.12841486591017</c:v>
                </c:pt>
                <c:pt idx="1451">
                  <c:v>247.87084706037479</c:v>
                </c:pt>
                <c:pt idx="1452">
                  <c:v>250.46882414911758</c:v>
                </c:pt>
                <c:pt idx="1453">
                  <c:v>253.23463493820324</c:v>
                </c:pt>
                <c:pt idx="1454">
                  <c:v>256.25096582545717</c:v>
                </c:pt>
                <c:pt idx="1455">
                  <c:v>258.91957087900687</c:v>
                </c:pt>
                <c:pt idx="1456">
                  <c:v>261.28769946904026</c:v>
                </c:pt>
                <c:pt idx="1457">
                  <c:v>264.14357937004053</c:v>
                </c:pt>
                <c:pt idx="1458">
                  <c:v>267.01963868955789</c:v>
                </c:pt>
                <c:pt idx="1459">
                  <c:v>269.68578283841123</c:v>
                </c:pt>
                <c:pt idx="1460">
                  <c:v>271.88263246152587</c:v>
                </c:pt>
                <c:pt idx="1461">
                  <c:v>275.04563326872619</c:v>
                </c:pt>
                <c:pt idx="1462">
                  <c:v>277.49964743268885</c:v>
                </c:pt>
                <c:pt idx="1463">
                  <c:v>279.59683041556906</c:v>
                </c:pt>
                <c:pt idx="1464">
                  <c:v>281.81951953800319</c:v>
                </c:pt>
                <c:pt idx="1465">
                  <c:v>284.25606127861494</c:v>
                </c:pt>
                <c:pt idx="1466">
                  <c:v>287.08807040405441</c:v>
                </c:pt>
                <c:pt idx="1467">
                  <c:v>288.7949539019736</c:v>
                </c:pt>
                <c:pt idx="1468">
                  <c:v>290.89041425156495</c:v>
                </c:pt>
                <c:pt idx="1469">
                  <c:v>293.5927336994672</c:v>
                </c:pt>
                <c:pt idx="1470">
                  <c:v>295.89712485784526</c:v>
                </c:pt>
                <c:pt idx="1471">
                  <c:v>297.52107586746928</c:v>
                </c:pt>
                <c:pt idx="1472">
                  <c:v>299.86681022475904</c:v>
                </c:pt>
                <c:pt idx="1473">
                  <c:v>302.01296521111192</c:v>
                </c:pt>
                <c:pt idx="1474">
                  <c:v>304.15985846887446</c:v>
                </c:pt>
                <c:pt idx="1475">
                  <c:v>305.81530905862451</c:v>
                </c:pt>
                <c:pt idx="1476">
                  <c:v>308.43764910386767</c:v>
                </c:pt>
                <c:pt idx="1477">
                  <c:v>309.93634006441181</c:v>
                </c:pt>
                <c:pt idx="1478">
                  <c:v>311.45890180051651</c:v>
                </c:pt>
                <c:pt idx="1479">
                  <c:v>313.3961259780848</c:v>
                </c:pt>
                <c:pt idx="1480">
                  <c:v>315.26739790976904</c:v>
                </c:pt>
                <c:pt idx="1481">
                  <c:v>316.66519177772943</c:v>
                </c:pt>
                <c:pt idx="1482">
                  <c:v>318.22023745583749</c:v>
                </c:pt>
                <c:pt idx="1483">
                  <c:v>320.13998921005481</c:v>
                </c:pt>
                <c:pt idx="1484">
                  <c:v>322.02725702227309</c:v>
                </c:pt>
                <c:pt idx="1485">
                  <c:v>323.18043696333945</c:v>
                </c:pt>
                <c:pt idx="1486">
                  <c:v>324.44165062061086</c:v>
                </c:pt>
                <c:pt idx="1487">
                  <c:v>326.16723699422818</c:v>
                </c:pt>
                <c:pt idx="1488">
                  <c:v>327.49489507832135</c:v>
                </c:pt>
                <c:pt idx="1489">
                  <c:v>328.51321744198566</c:v>
                </c:pt>
                <c:pt idx="1490">
                  <c:v>329.9813931842852</c:v>
                </c:pt>
                <c:pt idx="1491">
                  <c:v>332.03698687778393</c:v>
                </c:pt>
                <c:pt idx="1492">
                  <c:v>333.03512982293313</c:v>
                </c:pt>
                <c:pt idx="1493">
                  <c:v>333.66512142539534</c:v>
                </c:pt>
                <c:pt idx="1494">
                  <c:v>335.15421485761948</c:v>
                </c:pt>
                <c:pt idx="1495">
                  <c:v>336.90071892116134</c:v>
                </c:pt>
                <c:pt idx="1496">
                  <c:v>337.65449402988651</c:v>
                </c:pt>
                <c:pt idx="1497">
                  <c:v>338.6873357312657</c:v>
                </c:pt>
                <c:pt idx="1498">
                  <c:v>340.49856158834029</c:v>
                </c:pt>
                <c:pt idx="1499">
                  <c:v>341.29072681034307</c:v>
                </c:pt>
                <c:pt idx="1500">
                  <c:v>341.82252831538773</c:v>
                </c:pt>
                <c:pt idx="1501">
                  <c:v>342.95626710934852</c:v>
                </c:pt>
                <c:pt idx="1502">
                  <c:v>344.41410705191862</c:v>
                </c:pt>
                <c:pt idx="1503">
                  <c:v>345.22128379257379</c:v>
                </c:pt>
                <c:pt idx="1504">
                  <c:v>345.72035526514736</c:v>
                </c:pt>
                <c:pt idx="1505">
                  <c:v>346.96951048940258</c:v>
                </c:pt>
                <c:pt idx="1506">
                  <c:v>348.24548957485661</c:v>
                </c:pt>
                <c:pt idx="1507">
                  <c:v>348.73274870488586</c:v>
                </c:pt>
                <c:pt idx="1508">
                  <c:v>349.52392956500717</c:v>
                </c:pt>
                <c:pt idx="1509">
                  <c:v>350.71106999089585</c:v>
                </c:pt>
                <c:pt idx="1510">
                  <c:v>351.08512750485733</c:v>
                </c:pt>
                <c:pt idx="1511">
                  <c:v>351.54974631167079</c:v>
                </c:pt>
                <c:pt idx="1512">
                  <c:v>352.73098056628737</c:v>
                </c:pt>
                <c:pt idx="1513">
                  <c:v>354.09186086379128</c:v>
                </c:pt>
                <c:pt idx="1514">
                  <c:v>354.11228637277623</c:v>
                </c:pt>
                <c:pt idx="1515">
                  <c:v>354.50381631008861</c:v>
                </c:pt>
                <c:pt idx="1516">
                  <c:v>355.65576579880775</c:v>
                </c:pt>
                <c:pt idx="1517">
                  <c:v>356.41643144068445</c:v>
                </c:pt>
                <c:pt idx="1518">
                  <c:v>356.42553678806468</c:v>
                </c:pt>
                <c:pt idx="1519">
                  <c:v>357.13796869787825</c:v>
                </c:pt>
                <c:pt idx="1520">
                  <c:v>358.42379140212</c:v>
                </c:pt>
                <c:pt idx="1521">
                  <c:v>358.67578804310523</c:v>
                </c:pt>
                <c:pt idx="1522">
                  <c:v>358.8785665901479</c:v>
                </c:pt>
                <c:pt idx="1523">
                  <c:v>360.57536037880749</c:v>
                </c:pt>
                <c:pt idx="1524">
                  <c:v>360.70529614681465</c:v>
                </c:pt>
                <c:pt idx="1525">
                  <c:v>360.73335046036271</c:v>
                </c:pt>
                <c:pt idx="1526">
                  <c:v>361.23783592327084</c:v>
                </c:pt>
                <c:pt idx="1527">
                  <c:v>362.03812213077242</c:v>
                </c:pt>
                <c:pt idx="1528">
                  <c:v>361.89440529646004</c:v>
                </c:pt>
                <c:pt idx="1529">
                  <c:v>362.51972117999719</c:v>
                </c:pt>
                <c:pt idx="1530">
                  <c:v>363.1721070152031</c:v>
                </c:pt>
                <c:pt idx="1531">
                  <c:v>364.28345157642025</c:v>
                </c:pt>
                <c:pt idx="1532">
                  <c:v>360.74467062196953</c:v>
                </c:pt>
                <c:pt idx="1533">
                  <c:v>364.29452564755718</c:v>
                </c:pt>
                <c:pt idx="1534">
                  <c:v>365.43318625091069</c:v>
                </c:pt>
                <c:pt idx="1535">
                  <c:v>365.74424460462632</c:v>
                </c:pt>
                <c:pt idx="1536">
                  <c:v>365.81905610741859</c:v>
                </c:pt>
                <c:pt idx="1537">
                  <c:v>365.99624124561166</c:v>
                </c:pt>
                <c:pt idx="1538">
                  <c:v>367.07214877918932</c:v>
                </c:pt>
                <c:pt idx="1539">
                  <c:v>366.76158260641347</c:v>
                </c:pt>
                <c:pt idx="1540">
                  <c:v>366.9641150629862</c:v>
                </c:pt>
                <c:pt idx="1541">
                  <c:v>367.67556261092244</c:v>
                </c:pt>
                <c:pt idx="1542">
                  <c:v>368.14313450337204</c:v>
                </c:pt>
                <c:pt idx="1543">
                  <c:v>367.82641606885409</c:v>
                </c:pt>
                <c:pt idx="1544">
                  <c:v>368.17364972161653</c:v>
                </c:pt>
                <c:pt idx="1545">
                  <c:v>369.1474297102655</c:v>
                </c:pt>
                <c:pt idx="1546">
                  <c:v>368.73276726880198</c:v>
                </c:pt>
                <c:pt idx="1547">
                  <c:v>368.90601495947948</c:v>
                </c:pt>
                <c:pt idx="1548">
                  <c:v>370.01785170163424</c:v>
                </c:pt>
                <c:pt idx="1549">
                  <c:v>370.21472407740464</c:v>
                </c:pt>
                <c:pt idx="1550">
                  <c:v>370.10127637086703</c:v>
                </c:pt>
                <c:pt idx="1551">
                  <c:v>370.62864824745861</c:v>
                </c:pt>
                <c:pt idx="1552">
                  <c:v>371.53647599022349</c:v>
                </c:pt>
                <c:pt idx="1553">
                  <c:v>371.34624805713685</c:v>
                </c:pt>
                <c:pt idx="1554">
                  <c:v>371.65632204897304</c:v>
                </c:pt>
                <c:pt idx="1555">
                  <c:v>372.19772108233769</c:v>
                </c:pt>
                <c:pt idx="1556">
                  <c:v>372.42117122883724</c:v>
                </c:pt>
                <c:pt idx="1557">
                  <c:v>372.11208159887832</c:v>
                </c:pt>
                <c:pt idx="1558">
                  <c:v>372.87004024559081</c:v>
                </c:pt>
                <c:pt idx="1559">
                  <c:v>373.43506396404638</c:v>
                </c:pt>
                <c:pt idx="1560">
                  <c:v>372.8257439610411</c:v>
                </c:pt>
                <c:pt idx="1561">
                  <c:v>372.90941472074371</c:v>
                </c:pt>
                <c:pt idx="1562">
                  <c:v>373.14172412415155</c:v>
                </c:pt>
                <c:pt idx="1563">
                  <c:v>373.31521790529888</c:v>
                </c:pt>
                <c:pt idx="1564">
                  <c:v>373.22465661244462</c:v>
                </c:pt>
                <c:pt idx="1565">
                  <c:v>373.79435604982524</c:v>
                </c:pt>
                <c:pt idx="1566">
                  <c:v>374.37045383941972</c:v>
                </c:pt>
                <c:pt idx="1567">
                  <c:v>374.18071808727279</c:v>
                </c:pt>
                <c:pt idx="1568">
                  <c:v>373.5403906850832</c:v>
                </c:pt>
                <c:pt idx="1569">
                  <c:v>374.2678341135512</c:v>
                </c:pt>
                <c:pt idx="1570">
                  <c:v>375.10478780103927</c:v>
                </c:pt>
                <c:pt idx="1571">
                  <c:v>374.74032781539574</c:v>
                </c:pt>
                <c:pt idx="1572">
                  <c:v>374.57593938162859</c:v>
                </c:pt>
                <c:pt idx="1573">
                  <c:v>375.21626678381813</c:v>
                </c:pt>
                <c:pt idx="1574">
                  <c:v>375.76037281235114</c:v>
                </c:pt>
                <c:pt idx="1575">
                  <c:v>374.67855910749927</c:v>
                </c:pt>
                <c:pt idx="1576">
                  <c:v>375.45817371554386</c:v>
                </c:pt>
                <c:pt idx="1577">
                  <c:v>376.40193066688789</c:v>
                </c:pt>
                <c:pt idx="1578">
                  <c:v>376.43293806607204</c:v>
                </c:pt>
                <c:pt idx="1579">
                  <c:v>376.12434061705295</c:v>
                </c:pt>
                <c:pt idx="1580">
                  <c:v>376.05568137600477</c:v>
                </c:pt>
                <c:pt idx="1581">
                  <c:v>376.72775444878602</c:v>
                </c:pt>
                <c:pt idx="1582">
                  <c:v>377.219935388208</c:v>
                </c:pt>
                <c:pt idx="1583">
                  <c:v>376.79862850406283</c:v>
                </c:pt>
                <c:pt idx="1584">
                  <c:v>376.70634457792175</c:v>
                </c:pt>
                <c:pt idx="1585">
                  <c:v>377.38752299808323</c:v>
                </c:pt>
                <c:pt idx="1586">
                  <c:v>377.65231634349232</c:v>
                </c:pt>
                <c:pt idx="1587">
                  <c:v>377.13946380461351</c:v>
                </c:pt>
                <c:pt idx="1588">
                  <c:v>377.63533610108101</c:v>
                </c:pt>
                <c:pt idx="1589">
                  <c:v>378.43660667046191</c:v>
                </c:pt>
                <c:pt idx="1590">
                  <c:v>378.35982644391299</c:v>
                </c:pt>
                <c:pt idx="1591">
                  <c:v>378.20060591000856</c:v>
                </c:pt>
                <c:pt idx="1592">
                  <c:v>378.85815964507708</c:v>
                </c:pt>
                <c:pt idx="1593">
                  <c:v>379.41014056864094</c:v>
                </c:pt>
                <c:pt idx="1594">
                  <c:v>378.5566988196814</c:v>
                </c:pt>
                <c:pt idx="1595">
                  <c:v>378.57367906209049</c:v>
                </c:pt>
                <c:pt idx="1596">
                  <c:v>379.34812577027247</c:v>
                </c:pt>
                <c:pt idx="1597">
                  <c:v>379.04789539722606</c:v>
                </c:pt>
                <c:pt idx="1598">
                  <c:v>380.10706877886236</c:v>
                </c:pt>
                <c:pt idx="1599">
                  <c:v>379.2260648972964</c:v>
                </c:pt>
                <c:pt idx="1600">
                  <c:v>379.88878653222963</c:v>
                </c:pt>
                <c:pt idx="1601">
                  <c:v>379.39537514045838</c:v>
                </c:pt>
                <c:pt idx="1602">
                  <c:v>379.56099402657276</c:v>
                </c:pt>
                <c:pt idx="1603">
                  <c:v>380.22937574231031</c:v>
                </c:pt>
                <c:pt idx="1604">
                  <c:v>380.50302834462985</c:v>
                </c:pt>
                <c:pt idx="1605">
                  <c:v>380.31476913529991</c:v>
                </c:pt>
                <c:pt idx="1606">
                  <c:v>380.50598143026593</c:v>
                </c:pt>
                <c:pt idx="1607">
                  <c:v>381.51322972279337</c:v>
                </c:pt>
                <c:pt idx="1608">
                  <c:v>380.42698638948838</c:v>
                </c:pt>
                <c:pt idx="1609">
                  <c:v>380.39179545231883</c:v>
                </c:pt>
                <c:pt idx="1610">
                  <c:v>380.74518136682536</c:v>
                </c:pt>
                <c:pt idx="1611">
                  <c:v>381.20856972129172</c:v>
                </c:pt>
                <c:pt idx="1612">
                  <c:v>380.52640693925082</c:v>
                </c:pt>
                <c:pt idx="1613">
                  <c:v>380.46266950759559</c:v>
                </c:pt>
                <c:pt idx="1614">
                  <c:v>381.26812361496178</c:v>
                </c:pt>
                <c:pt idx="1615">
                  <c:v>381.68696959441064</c:v>
                </c:pt>
                <c:pt idx="1616">
                  <c:v>380.78234102775167</c:v>
                </c:pt>
                <c:pt idx="1617">
                  <c:v>380.63690156015247</c:v>
                </c:pt>
                <c:pt idx="1618">
                  <c:v>381.18100758868331</c:v>
                </c:pt>
                <c:pt idx="1619">
                  <c:v>381.84938930442109</c:v>
                </c:pt>
                <c:pt idx="1620">
                  <c:v>381.34736474620917</c:v>
                </c:pt>
                <c:pt idx="1621">
                  <c:v>382.09351105037325</c:v>
                </c:pt>
                <c:pt idx="1622">
                  <c:v>381.94782549230416</c:v>
                </c:pt>
                <c:pt idx="1623">
                  <c:v>382.38808134261734</c:v>
                </c:pt>
                <c:pt idx="1624">
                  <c:v>381.78835886793195</c:v>
                </c:pt>
                <c:pt idx="1625">
                  <c:v>381.7029654749424</c:v>
                </c:pt>
                <c:pt idx="1626">
                  <c:v>382.37823772382961</c:v>
                </c:pt>
                <c:pt idx="1627">
                  <c:v>382.67157756372654</c:v>
                </c:pt>
                <c:pt idx="1628">
                  <c:v>382.13780733492098</c:v>
                </c:pt>
                <c:pt idx="1629">
                  <c:v>382.30318013056751</c:v>
                </c:pt>
                <c:pt idx="1630">
                  <c:v>383.01315113568455</c:v>
                </c:pt>
                <c:pt idx="1631">
                  <c:v>383.19033627387768</c:v>
                </c:pt>
                <c:pt idx="1632">
                  <c:v>382.19883777141018</c:v>
                </c:pt>
                <c:pt idx="1633">
                  <c:v>384.97104691270971</c:v>
                </c:pt>
                <c:pt idx="1634">
                  <c:v>382.88026228204143</c:v>
                </c:pt>
                <c:pt idx="1635">
                  <c:v>382.88616845331364</c:v>
                </c:pt>
                <c:pt idx="1636">
                  <c:v>382.24313405595785</c:v>
                </c:pt>
                <c:pt idx="1637">
                  <c:v>382.32901962988706</c:v>
                </c:pt>
                <c:pt idx="1638">
                  <c:v>383.09116181458285</c:v>
                </c:pt>
                <c:pt idx="1639">
                  <c:v>382.53081381505035</c:v>
                </c:pt>
                <c:pt idx="1640">
                  <c:v>382.56009858094563</c:v>
                </c:pt>
                <c:pt idx="1641">
                  <c:v>382.72153392907671</c:v>
                </c:pt>
                <c:pt idx="1642">
                  <c:v>383.3672753216008</c:v>
                </c:pt>
                <c:pt idx="1643">
                  <c:v>383.04661943956529</c:v>
                </c:pt>
                <c:pt idx="1644">
                  <c:v>382.69495615834757</c:v>
                </c:pt>
                <c:pt idx="1645">
                  <c:v>383.18418401213563</c:v>
                </c:pt>
                <c:pt idx="1646">
                  <c:v>383.49130491833358</c:v>
                </c:pt>
                <c:pt idx="1647">
                  <c:v>383.11946221860075</c:v>
                </c:pt>
                <c:pt idx="1648">
                  <c:v>383.00010834079103</c:v>
                </c:pt>
                <c:pt idx="1649">
                  <c:v>383.4755551282737</c:v>
                </c:pt>
                <c:pt idx="1650">
                  <c:v>383.69137647021</c:v>
                </c:pt>
                <c:pt idx="1651">
                  <c:v>383.35349425529546</c:v>
                </c:pt>
                <c:pt idx="1652">
                  <c:v>383.21519141131773</c:v>
                </c:pt>
                <c:pt idx="1653">
                  <c:v>384.03984057532176</c:v>
                </c:pt>
                <c:pt idx="1654">
                  <c:v>383.81614433835449</c:v>
                </c:pt>
                <c:pt idx="1655">
                  <c:v>383.30649097558148</c:v>
                </c:pt>
                <c:pt idx="1656">
                  <c:v>383.53855428851949</c:v>
                </c:pt>
                <c:pt idx="1657">
                  <c:v>383.37342758334279</c:v>
                </c:pt>
                <c:pt idx="1658">
                  <c:v>383.79744146265625</c:v>
                </c:pt>
                <c:pt idx="1659">
                  <c:v>383.68448593705841</c:v>
                </c:pt>
                <c:pt idx="1660">
                  <c:v>384.0644496222921</c:v>
                </c:pt>
                <c:pt idx="1661">
                  <c:v>384.22982241793852</c:v>
                </c:pt>
                <c:pt idx="1662">
                  <c:v>383.50828516074478</c:v>
                </c:pt>
                <c:pt idx="1663">
                  <c:v>383.47752385203046</c:v>
                </c:pt>
                <c:pt idx="1664">
                  <c:v>383.79153529138205</c:v>
                </c:pt>
                <c:pt idx="1665">
                  <c:v>384.39790220875136</c:v>
                </c:pt>
                <c:pt idx="1666">
                  <c:v>383.17064903630018</c:v>
                </c:pt>
                <c:pt idx="1667">
                  <c:v>383.17655520757438</c:v>
                </c:pt>
                <c:pt idx="1668">
                  <c:v>383.88997147926733</c:v>
                </c:pt>
                <c:pt idx="1669">
                  <c:v>384.58591532761136</c:v>
                </c:pt>
                <c:pt idx="1670">
                  <c:v>383.55528844045875</c:v>
                </c:pt>
                <c:pt idx="1671">
                  <c:v>383.64978718082847</c:v>
                </c:pt>
                <c:pt idx="1672">
                  <c:v>384.2034907376792</c:v>
                </c:pt>
                <c:pt idx="1673">
                  <c:v>384.7040387530721</c:v>
                </c:pt>
                <c:pt idx="1674">
                  <c:v>384.31250881576182</c:v>
                </c:pt>
                <c:pt idx="1675">
                  <c:v>384.37747669976642</c:v>
                </c:pt>
                <c:pt idx="1676">
                  <c:v>384.28273186892676</c:v>
                </c:pt>
                <c:pt idx="1677">
                  <c:v>385.06653001495675</c:v>
                </c:pt>
                <c:pt idx="1678">
                  <c:v>384.89008314817335</c:v>
                </c:pt>
                <c:pt idx="1679">
                  <c:v>384.3634495429913</c:v>
                </c:pt>
                <c:pt idx="1680">
                  <c:v>385.17357936928261</c:v>
                </c:pt>
                <c:pt idx="1681">
                  <c:v>384.92281318064641</c:v>
                </c:pt>
                <c:pt idx="1682">
                  <c:v>383.27892884297307</c:v>
                </c:pt>
                <c:pt idx="1683">
                  <c:v>383.92565459737455</c:v>
                </c:pt>
                <c:pt idx="1684">
                  <c:v>384.65432847819181</c:v>
                </c:pt>
                <c:pt idx="1685">
                  <c:v>385.03010862543994</c:v>
                </c:pt>
                <c:pt idx="1686">
                  <c:v>384.4306322412225</c:v>
                </c:pt>
                <c:pt idx="1687">
                  <c:v>384.30783309683676</c:v>
                </c:pt>
                <c:pt idx="1688">
                  <c:v>384.8772864437496</c:v>
                </c:pt>
                <c:pt idx="1689">
                  <c:v>385.28924189004681</c:v>
                </c:pt>
                <c:pt idx="1690">
                  <c:v>384.17765123835977</c:v>
                </c:pt>
                <c:pt idx="1691">
                  <c:v>387.14451794120129</c:v>
                </c:pt>
                <c:pt idx="1692">
                  <c:v>383.02373302588182</c:v>
                </c:pt>
                <c:pt idx="1693">
                  <c:v>383.67661104202739</c:v>
                </c:pt>
                <c:pt idx="1694">
                  <c:v>384.9543127607684</c:v>
                </c:pt>
                <c:pt idx="1695">
                  <c:v>385.08006499079221</c:v>
                </c:pt>
                <c:pt idx="1696">
                  <c:v>384.30069647321528</c:v>
                </c:pt>
                <c:pt idx="1697">
                  <c:v>384.36591044768977</c:v>
                </c:pt>
                <c:pt idx="1698">
                  <c:v>385.40490441081101</c:v>
                </c:pt>
                <c:pt idx="1699">
                  <c:v>386.16335523846118</c:v>
                </c:pt>
                <c:pt idx="1700">
                  <c:v>385.04979586301749</c:v>
                </c:pt>
                <c:pt idx="1701">
                  <c:v>384.57139598989869</c:v>
                </c:pt>
                <c:pt idx="1702">
                  <c:v>385.27989045219675</c:v>
                </c:pt>
                <c:pt idx="1703">
                  <c:v>386.0627042363493</c:v>
                </c:pt>
                <c:pt idx="1704">
                  <c:v>385.78782118168067</c:v>
                </c:pt>
                <c:pt idx="1705">
                  <c:v>384.81650209773028</c:v>
                </c:pt>
                <c:pt idx="1706">
                  <c:v>384.72200335736051</c:v>
                </c:pt>
                <c:pt idx="1707">
                  <c:v>385.60792904832346</c:v>
                </c:pt>
                <c:pt idx="1708">
                  <c:v>386.58220121790998</c:v>
                </c:pt>
                <c:pt idx="1709">
                  <c:v>385.58012082524516</c:v>
                </c:pt>
                <c:pt idx="1710">
                  <c:v>385.03379998248568</c:v>
                </c:pt>
                <c:pt idx="1711">
                  <c:v>385.95639315343311</c:v>
                </c:pt>
                <c:pt idx="1712">
                  <c:v>386.70573863370515</c:v>
                </c:pt>
                <c:pt idx="1713">
                  <c:v>386.80983490239277</c:v>
                </c:pt>
                <c:pt idx="1714">
                  <c:v>386.2258622177672</c:v>
                </c:pt>
                <c:pt idx="1715">
                  <c:v>385.95344006779703</c:v>
                </c:pt>
                <c:pt idx="1716">
                  <c:v>386.02013058508851</c:v>
                </c:pt>
                <c:pt idx="1717">
                  <c:v>385.90003843586908</c:v>
                </c:pt>
                <c:pt idx="1718">
                  <c:v>385.73884917820794</c:v>
                </c:pt>
                <c:pt idx="1719">
                  <c:v>385.88921045520203</c:v>
                </c:pt>
                <c:pt idx="1720">
                  <c:v>628.9065023808613</c:v>
                </c:pt>
                <c:pt idx="1721">
                  <c:v>630.55358589463845</c:v>
                </c:pt>
                <c:pt idx="1722">
                  <c:v>650.10473544180309</c:v>
                </c:pt>
                <c:pt idx="1723">
                  <c:v>666.75718534623479</c:v>
                </c:pt>
                <c:pt idx="1724">
                  <c:v>677.50346397759176</c:v>
                </c:pt>
                <c:pt idx="1725">
                  <c:v>687.48218643392033</c:v>
                </c:pt>
                <c:pt idx="1726">
                  <c:v>702.42849111184216</c:v>
                </c:pt>
                <c:pt idx="1727">
                  <c:v>715.14743094840696</c:v>
                </c:pt>
                <c:pt idx="1728">
                  <c:v>721.39542188391135</c:v>
                </c:pt>
                <c:pt idx="1729">
                  <c:v>728.71193763890017</c:v>
                </c:pt>
                <c:pt idx="1730">
                  <c:v>739.17890358713748</c:v>
                </c:pt>
                <c:pt idx="1731">
                  <c:v>748.01625844494424</c:v>
                </c:pt>
                <c:pt idx="1732">
                  <c:v>751.52870771913354</c:v>
                </c:pt>
                <c:pt idx="1733">
                  <c:v>755.38223838434533</c:v>
                </c:pt>
                <c:pt idx="1734">
                  <c:v>762.60474757990642</c:v>
                </c:pt>
                <c:pt idx="1735">
                  <c:v>767.40843354867206</c:v>
                </c:pt>
                <c:pt idx="1736">
                  <c:v>768.2589222119957</c:v>
                </c:pt>
                <c:pt idx="1737">
                  <c:v>770.24044267411159</c:v>
                </c:pt>
                <c:pt idx="1738">
                  <c:v>775.02025786731656</c:v>
                </c:pt>
                <c:pt idx="1739">
                  <c:v>776.88390099443973</c:v>
                </c:pt>
                <c:pt idx="1740">
                  <c:v>776.22536289749382</c:v>
                </c:pt>
                <c:pt idx="1741">
                  <c:v>776.53125335134473</c:v>
                </c:pt>
                <c:pt idx="1742">
                  <c:v>775.73121323431303</c:v>
                </c:pt>
                <c:pt idx="1743">
                  <c:v>773.9217100105252</c:v>
                </c:pt>
                <c:pt idx="1744">
                  <c:v>769.38700092515205</c:v>
                </c:pt>
                <c:pt idx="1745">
                  <c:v>765.24948185789333</c:v>
                </c:pt>
                <c:pt idx="1746">
                  <c:v>763.72175222192561</c:v>
                </c:pt>
                <c:pt idx="1747">
                  <c:v>763.12030711395141</c:v>
                </c:pt>
                <c:pt idx="1748">
                  <c:v>759.53230806555825</c:v>
                </c:pt>
                <c:pt idx="1749">
                  <c:v>754.81844511823704</c:v>
                </c:pt>
                <c:pt idx="1750">
                  <c:v>752.58566628654557</c:v>
                </c:pt>
                <c:pt idx="1751">
                  <c:v>206.09945073155865</c:v>
                </c:pt>
                <c:pt idx="1752">
                  <c:v>226.91895055961385</c:v>
                </c:pt>
                <c:pt idx="1753">
                  <c:v>230.08342790963323</c:v>
                </c:pt>
                <c:pt idx="1754">
                  <c:v>230.06595548628439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Data_Interpretation!$R$25</c:f>
              <c:strCache>
                <c:ptCount val="1"/>
                <c:pt idx="0">
                  <c:v>Cell Pressure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Data_Interpretation!$J$27:$J$3549</c:f>
              <c:numCache>
                <c:formatCode>0</c:formatCode>
                <c:ptCount val="3523"/>
                <c:pt idx="0">
                  <c:v>0</c:v>
                </c:pt>
                <c:pt idx="1">
                  <c:v>300.99999995436519</c:v>
                </c:pt>
                <c:pt idx="2">
                  <c:v>600.99999967496842</c:v>
                </c:pt>
                <c:pt idx="3">
                  <c:v>901.00000002421439</c:v>
                </c:pt>
                <c:pt idx="4">
                  <c:v>1200.9999997448176</c:v>
                </c:pt>
                <c:pt idx="5">
                  <c:v>1500.9999994654208</c:v>
                </c:pt>
                <c:pt idx="6">
                  <c:v>1800.9999998146668</c:v>
                </c:pt>
                <c:pt idx="7">
                  <c:v>2100.99999953527</c:v>
                </c:pt>
                <c:pt idx="8">
                  <c:v>2400.999999884516</c:v>
                </c:pt>
                <c:pt idx="9">
                  <c:v>2700.9999996051192</c:v>
                </c:pt>
                <c:pt idx="10">
                  <c:v>3001.9999995594844</c:v>
                </c:pt>
                <c:pt idx="11">
                  <c:v>3301.9999999087304</c:v>
                </c:pt>
                <c:pt idx="12">
                  <c:v>3373.999999766238</c:v>
                </c:pt>
                <c:pt idx="13">
                  <c:v>3601.9999996293336</c:v>
                </c:pt>
                <c:pt idx="14">
                  <c:v>3901.9999999785796</c:v>
                </c:pt>
                <c:pt idx="15">
                  <c:v>4201.9999996991828</c:v>
                </c:pt>
                <c:pt idx="16">
                  <c:v>4502.0000000484288</c:v>
                </c:pt>
                <c:pt idx="17">
                  <c:v>4801.999999769032</c:v>
                </c:pt>
                <c:pt idx="18">
                  <c:v>5101.9999994896352</c:v>
                </c:pt>
                <c:pt idx="19">
                  <c:v>5401.9999998388812</c:v>
                </c:pt>
                <c:pt idx="20">
                  <c:v>5701.9999995594844</c:v>
                </c:pt>
                <c:pt idx="21">
                  <c:v>6001.9999999087304</c:v>
                </c:pt>
                <c:pt idx="22">
                  <c:v>6301.9999996293336</c:v>
                </c:pt>
                <c:pt idx="23">
                  <c:v>6602.9999995836988</c:v>
                </c:pt>
                <c:pt idx="24">
                  <c:v>6902.9999999329448</c:v>
                </c:pt>
                <c:pt idx="25">
                  <c:v>7202.999999653548</c:v>
                </c:pt>
                <c:pt idx="26">
                  <c:v>7503.000000002794</c:v>
                </c:pt>
                <c:pt idx="27">
                  <c:v>7802.9999997233972</c:v>
                </c:pt>
                <c:pt idx="28">
                  <c:v>8102.9999994440004</c:v>
                </c:pt>
                <c:pt idx="29">
                  <c:v>8402.9999997932464</c:v>
                </c:pt>
                <c:pt idx="30">
                  <c:v>8702.9999995138496</c:v>
                </c:pt>
                <c:pt idx="31">
                  <c:v>9002.9999998630956</c:v>
                </c:pt>
                <c:pt idx="32">
                  <c:v>9302.9999995836988</c:v>
                </c:pt>
                <c:pt idx="33">
                  <c:v>9603.999999538064</c:v>
                </c:pt>
                <c:pt idx="34">
                  <c:v>9903.99999988731</c:v>
                </c:pt>
                <c:pt idx="35">
                  <c:v>10203.999999607913</c:v>
                </c:pt>
                <c:pt idx="36">
                  <c:v>10503.999999957159</c:v>
                </c:pt>
                <c:pt idx="37">
                  <c:v>10803.999999677762</c:v>
                </c:pt>
                <c:pt idx="38">
                  <c:v>11104.000000027008</c:v>
                </c:pt>
                <c:pt idx="39">
                  <c:v>11403.999999747612</c:v>
                </c:pt>
                <c:pt idx="40">
                  <c:v>11703.999999468215</c:v>
                </c:pt>
                <c:pt idx="41">
                  <c:v>12003.999999817461</c:v>
                </c:pt>
                <c:pt idx="42">
                  <c:v>12303.999999538064</c:v>
                </c:pt>
                <c:pt idx="43">
                  <c:v>12603.99999988731</c:v>
                </c:pt>
                <c:pt idx="44">
                  <c:v>12903.999999607913</c:v>
                </c:pt>
                <c:pt idx="45">
                  <c:v>13203.999999957159</c:v>
                </c:pt>
                <c:pt idx="46">
                  <c:v>13503.999999677762</c:v>
                </c:pt>
                <c:pt idx="47">
                  <c:v>13804.000000027008</c:v>
                </c:pt>
                <c:pt idx="48">
                  <c:v>14103.999999747612</c:v>
                </c:pt>
                <c:pt idx="49">
                  <c:v>14403.999999468215</c:v>
                </c:pt>
                <c:pt idx="50">
                  <c:v>14705.000000051223</c:v>
                </c:pt>
                <c:pt idx="51">
                  <c:v>15004.999999771826</c:v>
                </c:pt>
                <c:pt idx="52">
                  <c:v>15304.999999492429</c:v>
                </c:pt>
                <c:pt idx="53">
                  <c:v>15604.999999841675</c:v>
                </c:pt>
                <c:pt idx="54">
                  <c:v>15904.999999562278</c:v>
                </c:pt>
                <c:pt idx="55">
                  <c:v>16204.999999911524</c:v>
                </c:pt>
                <c:pt idx="56">
                  <c:v>16504.999999632128</c:v>
                </c:pt>
                <c:pt idx="57">
                  <c:v>16804.999999981374</c:v>
                </c:pt>
                <c:pt idx="58">
                  <c:v>17104.999999701977</c:v>
                </c:pt>
                <c:pt idx="59">
                  <c:v>17405.000000051223</c:v>
                </c:pt>
                <c:pt idx="60">
                  <c:v>17704.999999771826</c:v>
                </c:pt>
                <c:pt idx="61">
                  <c:v>18004.999999492429</c:v>
                </c:pt>
                <c:pt idx="62">
                  <c:v>18304.999999841675</c:v>
                </c:pt>
                <c:pt idx="63">
                  <c:v>18604.999999562278</c:v>
                </c:pt>
                <c:pt idx="64">
                  <c:v>18904.999999911524</c:v>
                </c:pt>
                <c:pt idx="65">
                  <c:v>19204.999999632128</c:v>
                </c:pt>
                <c:pt idx="66">
                  <c:v>19504.999999981374</c:v>
                </c:pt>
                <c:pt idx="67">
                  <c:v>19804.999999701977</c:v>
                </c:pt>
                <c:pt idx="68">
                  <c:v>20105.000000051223</c:v>
                </c:pt>
                <c:pt idx="69">
                  <c:v>20406.000000005588</c:v>
                </c:pt>
                <c:pt idx="70">
                  <c:v>20705.999999726191</c:v>
                </c:pt>
                <c:pt idx="71">
                  <c:v>21005.999999446794</c:v>
                </c:pt>
                <c:pt idx="72">
                  <c:v>21305.99999979604</c:v>
                </c:pt>
                <c:pt idx="73">
                  <c:v>21605.999999516644</c:v>
                </c:pt>
                <c:pt idx="74">
                  <c:v>21905.99999986589</c:v>
                </c:pt>
                <c:pt idx="75">
                  <c:v>22205.999999586493</c:v>
                </c:pt>
                <c:pt idx="76">
                  <c:v>22505.999999935739</c:v>
                </c:pt>
                <c:pt idx="77">
                  <c:v>22805.999999656342</c:v>
                </c:pt>
                <c:pt idx="78">
                  <c:v>23106.000000005588</c:v>
                </c:pt>
                <c:pt idx="79">
                  <c:v>23405.999999726191</c:v>
                </c:pt>
                <c:pt idx="80">
                  <c:v>23705.999999446794</c:v>
                </c:pt>
                <c:pt idx="81">
                  <c:v>24005.99999979604</c:v>
                </c:pt>
                <c:pt idx="82">
                  <c:v>24305.999999516644</c:v>
                </c:pt>
                <c:pt idx="83">
                  <c:v>24605.99999986589</c:v>
                </c:pt>
                <c:pt idx="84">
                  <c:v>24906.999999820255</c:v>
                </c:pt>
                <c:pt idx="85">
                  <c:v>25206.999999540858</c:v>
                </c:pt>
                <c:pt idx="86">
                  <c:v>25506.999999890104</c:v>
                </c:pt>
                <c:pt idx="87">
                  <c:v>25806.999999610707</c:v>
                </c:pt>
                <c:pt idx="88">
                  <c:v>26106.999999959953</c:v>
                </c:pt>
                <c:pt idx="89">
                  <c:v>26406.999999680556</c:v>
                </c:pt>
                <c:pt idx="90">
                  <c:v>26707.000000029802</c:v>
                </c:pt>
                <c:pt idx="91">
                  <c:v>27006.999999750406</c:v>
                </c:pt>
                <c:pt idx="92">
                  <c:v>27306.999999471009</c:v>
                </c:pt>
                <c:pt idx="93">
                  <c:v>27606.999999820255</c:v>
                </c:pt>
                <c:pt idx="94">
                  <c:v>27906.999999540858</c:v>
                </c:pt>
                <c:pt idx="95">
                  <c:v>28206.999999890104</c:v>
                </c:pt>
                <c:pt idx="96">
                  <c:v>28506.999999610707</c:v>
                </c:pt>
                <c:pt idx="97">
                  <c:v>28806.999999959953</c:v>
                </c:pt>
                <c:pt idx="98">
                  <c:v>29107.999999914318</c:v>
                </c:pt>
                <c:pt idx="99">
                  <c:v>29407.999999634922</c:v>
                </c:pt>
                <c:pt idx="100">
                  <c:v>29707.999999984168</c:v>
                </c:pt>
                <c:pt idx="101">
                  <c:v>30007.999999704771</c:v>
                </c:pt>
                <c:pt idx="102">
                  <c:v>30308.000000054017</c:v>
                </c:pt>
                <c:pt idx="103">
                  <c:v>30607.99999977462</c:v>
                </c:pt>
                <c:pt idx="104">
                  <c:v>30907.999999495223</c:v>
                </c:pt>
                <c:pt idx="105">
                  <c:v>31207.999999844469</c:v>
                </c:pt>
                <c:pt idx="106">
                  <c:v>31507.999999565072</c:v>
                </c:pt>
                <c:pt idx="107">
                  <c:v>31807.999999914318</c:v>
                </c:pt>
                <c:pt idx="108">
                  <c:v>32107.999999634922</c:v>
                </c:pt>
                <c:pt idx="109">
                  <c:v>32407.999999984168</c:v>
                </c:pt>
                <c:pt idx="110">
                  <c:v>32707.999999704771</c:v>
                </c:pt>
                <c:pt idx="111">
                  <c:v>33008.000000054017</c:v>
                </c:pt>
                <c:pt idx="112">
                  <c:v>33309.000000008382</c:v>
                </c:pt>
                <c:pt idx="113">
                  <c:v>33608.999999728985</c:v>
                </c:pt>
                <c:pt idx="114">
                  <c:v>33908.999999449588</c:v>
                </c:pt>
                <c:pt idx="115">
                  <c:v>34208.999999798834</c:v>
                </c:pt>
                <c:pt idx="116">
                  <c:v>34508.999999519438</c:v>
                </c:pt>
                <c:pt idx="117">
                  <c:v>34808.999999868684</c:v>
                </c:pt>
                <c:pt idx="118">
                  <c:v>35108.999999589287</c:v>
                </c:pt>
                <c:pt idx="119">
                  <c:v>35408.999999938533</c:v>
                </c:pt>
                <c:pt idx="120">
                  <c:v>35708.999999659136</c:v>
                </c:pt>
                <c:pt idx="121">
                  <c:v>36009.000000008382</c:v>
                </c:pt>
                <c:pt idx="122">
                  <c:v>36308.999999728985</c:v>
                </c:pt>
                <c:pt idx="123">
                  <c:v>36608.999999449588</c:v>
                </c:pt>
                <c:pt idx="124">
                  <c:v>36908.999999798834</c:v>
                </c:pt>
                <c:pt idx="125">
                  <c:v>37208.999999519438</c:v>
                </c:pt>
                <c:pt idx="126">
                  <c:v>37508.999999868684</c:v>
                </c:pt>
                <c:pt idx="127">
                  <c:v>37808.999999589287</c:v>
                </c:pt>
                <c:pt idx="128">
                  <c:v>38108.999999938533</c:v>
                </c:pt>
                <c:pt idx="129">
                  <c:v>38408.999999659136</c:v>
                </c:pt>
                <c:pt idx="130">
                  <c:v>38709.000000008382</c:v>
                </c:pt>
                <c:pt idx="131">
                  <c:v>39008.999999728985</c:v>
                </c:pt>
                <c:pt idx="132">
                  <c:v>39308.999999449588</c:v>
                </c:pt>
                <c:pt idx="133">
                  <c:v>39608.999999798834</c:v>
                </c:pt>
                <c:pt idx="134">
                  <c:v>39909.9999997532</c:v>
                </c:pt>
                <c:pt idx="135">
                  <c:v>40209.999999473803</c:v>
                </c:pt>
                <c:pt idx="136">
                  <c:v>40509.999999823049</c:v>
                </c:pt>
                <c:pt idx="137">
                  <c:v>40809.999999543652</c:v>
                </c:pt>
                <c:pt idx="138">
                  <c:v>41109.999999892898</c:v>
                </c:pt>
                <c:pt idx="139">
                  <c:v>41409.999999613501</c:v>
                </c:pt>
                <c:pt idx="140">
                  <c:v>41709.999999962747</c:v>
                </c:pt>
                <c:pt idx="141">
                  <c:v>42009.99999968335</c:v>
                </c:pt>
                <c:pt idx="142">
                  <c:v>42310.000000032596</c:v>
                </c:pt>
                <c:pt idx="143">
                  <c:v>42609.9999997532</c:v>
                </c:pt>
                <c:pt idx="144">
                  <c:v>42909.999999473803</c:v>
                </c:pt>
                <c:pt idx="145">
                  <c:v>43209.999999823049</c:v>
                </c:pt>
                <c:pt idx="146">
                  <c:v>43509.999999543652</c:v>
                </c:pt>
                <c:pt idx="147">
                  <c:v>43809.999999892898</c:v>
                </c:pt>
                <c:pt idx="148">
                  <c:v>44109.999999613501</c:v>
                </c:pt>
                <c:pt idx="149">
                  <c:v>44409.999999962747</c:v>
                </c:pt>
                <c:pt idx="150">
                  <c:v>44709.99999968335</c:v>
                </c:pt>
                <c:pt idx="151">
                  <c:v>45010.999999637716</c:v>
                </c:pt>
                <c:pt idx="152">
                  <c:v>45310.999999986961</c:v>
                </c:pt>
                <c:pt idx="153">
                  <c:v>45610.999999707565</c:v>
                </c:pt>
                <c:pt idx="154">
                  <c:v>45910.999999428168</c:v>
                </c:pt>
                <c:pt idx="155">
                  <c:v>46210.999999777414</c:v>
                </c:pt>
                <c:pt idx="156">
                  <c:v>46510.999999498017</c:v>
                </c:pt>
                <c:pt idx="157">
                  <c:v>46810.999999847263</c:v>
                </c:pt>
                <c:pt idx="158">
                  <c:v>47110.999999567866</c:v>
                </c:pt>
                <c:pt idx="159">
                  <c:v>47410.999999917112</c:v>
                </c:pt>
                <c:pt idx="160">
                  <c:v>47710.999999637716</c:v>
                </c:pt>
                <c:pt idx="161">
                  <c:v>48010.999999986961</c:v>
                </c:pt>
                <c:pt idx="162">
                  <c:v>48310.999999707565</c:v>
                </c:pt>
                <c:pt idx="163">
                  <c:v>48610.999999428168</c:v>
                </c:pt>
                <c:pt idx="164">
                  <c:v>48910.999999777414</c:v>
                </c:pt>
                <c:pt idx="165">
                  <c:v>49210.999999498017</c:v>
                </c:pt>
                <c:pt idx="166">
                  <c:v>49510.999999847263</c:v>
                </c:pt>
                <c:pt idx="167">
                  <c:v>49810.999999567866</c:v>
                </c:pt>
                <c:pt idx="168">
                  <c:v>50111.999999522232</c:v>
                </c:pt>
                <c:pt idx="169">
                  <c:v>50411.999999871477</c:v>
                </c:pt>
                <c:pt idx="170">
                  <c:v>50711.999999592081</c:v>
                </c:pt>
                <c:pt idx="171">
                  <c:v>51011.999999941327</c:v>
                </c:pt>
                <c:pt idx="172">
                  <c:v>51311.99999966193</c:v>
                </c:pt>
                <c:pt idx="173">
                  <c:v>51612.000000011176</c:v>
                </c:pt>
                <c:pt idx="174">
                  <c:v>51911.999999731779</c:v>
                </c:pt>
                <c:pt idx="175">
                  <c:v>52211.999999452382</c:v>
                </c:pt>
                <c:pt idx="176">
                  <c:v>52511.999999801628</c:v>
                </c:pt>
                <c:pt idx="177">
                  <c:v>52811.999999522232</c:v>
                </c:pt>
                <c:pt idx="178">
                  <c:v>53112.999999476597</c:v>
                </c:pt>
                <c:pt idx="179">
                  <c:v>53412.999999825843</c:v>
                </c:pt>
                <c:pt idx="180">
                  <c:v>53712.999999546446</c:v>
                </c:pt>
                <c:pt idx="181">
                  <c:v>54012.999999895692</c:v>
                </c:pt>
                <c:pt idx="182">
                  <c:v>54312.999999616295</c:v>
                </c:pt>
                <c:pt idx="183">
                  <c:v>54612.999999965541</c:v>
                </c:pt>
                <c:pt idx="184">
                  <c:v>54912.999999686144</c:v>
                </c:pt>
                <c:pt idx="185">
                  <c:v>55213.00000003539</c:v>
                </c:pt>
                <c:pt idx="186">
                  <c:v>55512.999999755993</c:v>
                </c:pt>
                <c:pt idx="187">
                  <c:v>55812.999999476597</c:v>
                </c:pt>
                <c:pt idx="188">
                  <c:v>56112.999999825843</c:v>
                </c:pt>
                <c:pt idx="189">
                  <c:v>56412.999999546446</c:v>
                </c:pt>
                <c:pt idx="190">
                  <c:v>56712.999999895692</c:v>
                </c:pt>
                <c:pt idx="191">
                  <c:v>57012.999999616295</c:v>
                </c:pt>
                <c:pt idx="192">
                  <c:v>57312.999999965541</c:v>
                </c:pt>
                <c:pt idx="193">
                  <c:v>57613.999999919906</c:v>
                </c:pt>
                <c:pt idx="194">
                  <c:v>57913.999999640509</c:v>
                </c:pt>
                <c:pt idx="195">
                  <c:v>58213.999999989755</c:v>
                </c:pt>
                <c:pt idx="196">
                  <c:v>58513.999999710359</c:v>
                </c:pt>
                <c:pt idx="197">
                  <c:v>58813.999999430962</c:v>
                </c:pt>
                <c:pt idx="198">
                  <c:v>59113.999999780208</c:v>
                </c:pt>
                <c:pt idx="199">
                  <c:v>59413.999999500811</c:v>
                </c:pt>
                <c:pt idx="200">
                  <c:v>59714.999999455176</c:v>
                </c:pt>
                <c:pt idx="201">
                  <c:v>60014.999999804422</c:v>
                </c:pt>
                <c:pt idx="202">
                  <c:v>60314.999999525025</c:v>
                </c:pt>
                <c:pt idx="203">
                  <c:v>60614.999999874271</c:v>
                </c:pt>
                <c:pt idx="204">
                  <c:v>60914.999999594875</c:v>
                </c:pt>
                <c:pt idx="205">
                  <c:v>61214.999999944121</c:v>
                </c:pt>
                <c:pt idx="206">
                  <c:v>61514.999999664724</c:v>
                </c:pt>
                <c:pt idx="207">
                  <c:v>61815.00000001397</c:v>
                </c:pt>
                <c:pt idx="208">
                  <c:v>62114.999999734573</c:v>
                </c:pt>
                <c:pt idx="209">
                  <c:v>62414.999999455176</c:v>
                </c:pt>
                <c:pt idx="210">
                  <c:v>62714.999999804422</c:v>
                </c:pt>
                <c:pt idx="211">
                  <c:v>63014.999999525025</c:v>
                </c:pt>
                <c:pt idx="212">
                  <c:v>63315.999999479391</c:v>
                </c:pt>
                <c:pt idx="213">
                  <c:v>63615.999999828637</c:v>
                </c:pt>
                <c:pt idx="214">
                  <c:v>63915.99999954924</c:v>
                </c:pt>
                <c:pt idx="215">
                  <c:v>64215.999999898486</c:v>
                </c:pt>
                <c:pt idx="216">
                  <c:v>64515.999999619089</c:v>
                </c:pt>
                <c:pt idx="217">
                  <c:v>64815.999999968335</c:v>
                </c:pt>
                <c:pt idx="218">
                  <c:v>65115.999999688938</c:v>
                </c:pt>
                <c:pt idx="219">
                  <c:v>65416.000000038184</c:v>
                </c:pt>
                <c:pt idx="220">
                  <c:v>65568.999999971129</c:v>
                </c:pt>
                <c:pt idx="221">
                  <c:v>65597.999999835156</c:v>
                </c:pt>
                <c:pt idx="222">
                  <c:v>65854.999999562278</c:v>
                </c:pt>
                <c:pt idx="223">
                  <c:v>66111.999999918044</c:v>
                </c:pt>
                <c:pt idx="224">
                  <c:v>66369.999999878928</c:v>
                </c:pt>
                <c:pt idx="225">
                  <c:v>66626.999999606051</c:v>
                </c:pt>
                <c:pt idx="226">
                  <c:v>66883.999999961816</c:v>
                </c:pt>
                <c:pt idx="227">
                  <c:v>67140.999999688938</c:v>
                </c:pt>
                <c:pt idx="228">
                  <c:v>67398.999999649823</c:v>
                </c:pt>
                <c:pt idx="229">
                  <c:v>67656.000000005588</c:v>
                </c:pt>
                <c:pt idx="230">
                  <c:v>67912.99999973271</c:v>
                </c:pt>
                <c:pt idx="231">
                  <c:v>68170.999999693595</c:v>
                </c:pt>
                <c:pt idx="232">
                  <c:v>68428.00000004936</c:v>
                </c:pt>
                <c:pt idx="233">
                  <c:v>68684.999999776483</c:v>
                </c:pt>
                <c:pt idx="234">
                  <c:v>68942.999999737367</c:v>
                </c:pt>
                <c:pt idx="235">
                  <c:v>69199.99999946449</c:v>
                </c:pt>
                <c:pt idx="236">
                  <c:v>69456.999999820255</c:v>
                </c:pt>
                <c:pt idx="237">
                  <c:v>69456.999999820255</c:v>
                </c:pt>
                <c:pt idx="238">
                  <c:v>69713.999999547377</c:v>
                </c:pt>
                <c:pt idx="239">
                  <c:v>69971.999999508262</c:v>
                </c:pt>
                <c:pt idx="240">
                  <c:v>70228.999999864027</c:v>
                </c:pt>
                <c:pt idx="241">
                  <c:v>70485.999999591149</c:v>
                </c:pt>
                <c:pt idx="242">
                  <c:v>70742.999999946915</c:v>
                </c:pt>
                <c:pt idx="243">
                  <c:v>71000.999999907799</c:v>
                </c:pt>
                <c:pt idx="244">
                  <c:v>71514.999999990687</c:v>
                </c:pt>
                <c:pt idx="245">
                  <c:v>71772.999999951571</c:v>
                </c:pt>
                <c:pt idx="246">
                  <c:v>72029.999999678694</c:v>
                </c:pt>
                <c:pt idx="247">
                  <c:v>72287.000000034459</c:v>
                </c:pt>
                <c:pt idx="248">
                  <c:v>72543.999999761581</c:v>
                </c:pt>
                <c:pt idx="249">
                  <c:v>72801.999999722466</c:v>
                </c:pt>
                <c:pt idx="250">
                  <c:v>73058.999999449588</c:v>
                </c:pt>
                <c:pt idx="251">
                  <c:v>73315.999999805354</c:v>
                </c:pt>
                <c:pt idx="252">
                  <c:v>73573.999999766238</c:v>
                </c:pt>
                <c:pt idx="253">
                  <c:v>73830.999999493361</c:v>
                </c:pt>
                <c:pt idx="254">
                  <c:v>74087.999999849126</c:v>
                </c:pt>
                <c:pt idx="255">
                  <c:v>74344.999999576248</c:v>
                </c:pt>
                <c:pt idx="256">
                  <c:v>74601.999999932013</c:v>
                </c:pt>
                <c:pt idx="257">
                  <c:v>74859.999999892898</c:v>
                </c:pt>
                <c:pt idx="258">
                  <c:v>75116.99999962002</c:v>
                </c:pt>
                <c:pt idx="259">
                  <c:v>75373.999999975786</c:v>
                </c:pt>
                <c:pt idx="260">
                  <c:v>75631.99999993667</c:v>
                </c:pt>
                <c:pt idx="261">
                  <c:v>75888.999999663793</c:v>
                </c:pt>
                <c:pt idx="262">
                  <c:v>76146.000000019558</c:v>
                </c:pt>
                <c:pt idx="263">
                  <c:v>76402.99999974668</c:v>
                </c:pt>
                <c:pt idx="264">
                  <c:v>76659.999999473803</c:v>
                </c:pt>
                <c:pt idx="265">
                  <c:v>76917.999999434687</c:v>
                </c:pt>
                <c:pt idx="266">
                  <c:v>77174.999999790452</c:v>
                </c:pt>
                <c:pt idx="267">
                  <c:v>77431.999999517575</c:v>
                </c:pt>
                <c:pt idx="268">
                  <c:v>77689.999999478459</c:v>
                </c:pt>
                <c:pt idx="269">
                  <c:v>77946.999999834225</c:v>
                </c:pt>
                <c:pt idx="270">
                  <c:v>78203.999999561347</c:v>
                </c:pt>
                <c:pt idx="271">
                  <c:v>78460.999999917112</c:v>
                </c:pt>
                <c:pt idx="272">
                  <c:v>78718.999999877997</c:v>
                </c:pt>
                <c:pt idx="273">
                  <c:v>78975.999999605119</c:v>
                </c:pt>
                <c:pt idx="274">
                  <c:v>79232.999999960884</c:v>
                </c:pt>
                <c:pt idx="275">
                  <c:v>79490.999999921769</c:v>
                </c:pt>
                <c:pt idx="276">
                  <c:v>79747.999999648891</c:v>
                </c:pt>
                <c:pt idx="277">
                  <c:v>80005.000000004657</c:v>
                </c:pt>
                <c:pt idx="278">
                  <c:v>80261.999999731779</c:v>
                </c:pt>
                <c:pt idx="279">
                  <c:v>80519.999999692664</c:v>
                </c:pt>
                <c:pt idx="280">
                  <c:v>80777.000000048429</c:v>
                </c:pt>
                <c:pt idx="281">
                  <c:v>81033.999999775551</c:v>
                </c:pt>
                <c:pt idx="282">
                  <c:v>81291.999999736436</c:v>
                </c:pt>
                <c:pt idx="283">
                  <c:v>81548.999999463558</c:v>
                </c:pt>
                <c:pt idx="284">
                  <c:v>81805.999999819323</c:v>
                </c:pt>
                <c:pt idx="285">
                  <c:v>82062.999999546446</c:v>
                </c:pt>
                <c:pt idx="286">
                  <c:v>82320.99999950733</c:v>
                </c:pt>
                <c:pt idx="287">
                  <c:v>82577.999999863096</c:v>
                </c:pt>
                <c:pt idx="288">
                  <c:v>82834.999999590218</c:v>
                </c:pt>
                <c:pt idx="289">
                  <c:v>83091.999999945983</c:v>
                </c:pt>
                <c:pt idx="290">
                  <c:v>83349.999999906868</c:v>
                </c:pt>
                <c:pt idx="291">
                  <c:v>83606.99999963399</c:v>
                </c:pt>
                <c:pt idx="292">
                  <c:v>83863.999999989755</c:v>
                </c:pt>
                <c:pt idx="293">
                  <c:v>84120.999999716878</c:v>
                </c:pt>
                <c:pt idx="294">
                  <c:v>84378.999999677762</c:v>
                </c:pt>
                <c:pt idx="295">
                  <c:v>84636.000000033528</c:v>
                </c:pt>
                <c:pt idx="296">
                  <c:v>84892.99999976065</c:v>
                </c:pt>
                <c:pt idx="297">
                  <c:v>85149.999999487773</c:v>
                </c:pt>
                <c:pt idx="298">
                  <c:v>85406.999999843538</c:v>
                </c:pt>
                <c:pt idx="299">
                  <c:v>85664.999999804422</c:v>
                </c:pt>
                <c:pt idx="300">
                  <c:v>85921.999999531545</c:v>
                </c:pt>
                <c:pt idx="301">
                  <c:v>86178.99999988731</c:v>
                </c:pt>
                <c:pt idx="302">
                  <c:v>86436.999999848194</c:v>
                </c:pt>
                <c:pt idx="303">
                  <c:v>86693.999999575317</c:v>
                </c:pt>
                <c:pt idx="304">
                  <c:v>86950.999999931082</c:v>
                </c:pt>
                <c:pt idx="305">
                  <c:v>87208.999999891967</c:v>
                </c:pt>
                <c:pt idx="306">
                  <c:v>87465.999999619089</c:v>
                </c:pt>
                <c:pt idx="307">
                  <c:v>87722.999999974854</c:v>
                </c:pt>
                <c:pt idx="308">
                  <c:v>87979.999999701977</c:v>
                </c:pt>
                <c:pt idx="309">
                  <c:v>88237.999999662861</c:v>
                </c:pt>
                <c:pt idx="310">
                  <c:v>88495.000000018626</c:v>
                </c:pt>
                <c:pt idx="311">
                  <c:v>88751.999999745749</c:v>
                </c:pt>
                <c:pt idx="312">
                  <c:v>89009.999999706633</c:v>
                </c:pt>
                <c:pt idx="313">
                  <c:v>89266.999999433756</c:v>
                </c:pt>
                <c:pt idx="314">
                  <c:v>89523.999999789521</c:v>
                </c:pt>
                <c:pt idx="315">
                  <c:v>89780.999999516644</c:v>
                </c:pt>
                <c:pt idx="316">
                  <c:v>90038.999999477528</c:v>
                </c:pt>
                <c:pt idx="317">
                  <c:v>90295.999999833293</c:v>
                </c:pt>
                <c:pt idx="318">
                  <c:v>90553.999999794178</c:v>
                </c:pt>
                <c:pt idx="319">
                  <c:v>90810.9999995213</c:v>
                </c:pt>
                <c:pt idx="320">
                  <c:v>91067.999999877065</c:v>
                </c:pt>
                <c:pt idx="321">
                  <c:v>91325.99999983795</c:v>
                </c:pt>
                <c:pt idx="322">
                  <c:v>91582.999999565072</c:v>
                </c:pt>
                <c:pt idx="323">
                  <c:v>91839.999999920838</c:v>
                </c:pt>
                <c:pt idx="324">
                  <c:v>92096.99999964796</c:v>
                </c:pt>
                <c:pt idx="325">
                  <c:v>92354.000000003725</c:v>
                </c:pt>
                <c:pt idx="326">
                  <c:v>92611.99999996461</c:v>
                </c:pt>
                <c:pt idx="327">
                  <c:v>92868.999999691732</c:v>
                </c:pt>
                <c:pt idx="328">
                  <c:v>93126.000000047497</c:v>
                </c:pt>
                <c:pt idx="329">
                  <c:v>93384.000000008382</c:v>
                </c:pt>
                <c:pt idx="330">
                  <c:v>93640.999999735504</c:v>
                </c:pt>
                <c:pt idx="331">
                  <c:v>93897.999999462627</c:v>
                </c:pt>
                <c:pt idx="332">
                  <c:v>94154.999999818392</c:v>
                </c:pt>
                <c:pt idx="333">
                  <c:v>94412.999999779277</c:v>
                </c:pt>
                <c:pt idx="334">
                  <c:v>94669.999999506399</c:v>
                </c:pt>
                <c:pt idx="335">
                  <c:v>94926.999999862164</c:v>
                </c:pt>
                <c:pt idx="336">
                  <c:v>95183.999999589287</c:v>
                </c:pt>
                <c:pt idx="337">
                  <c:v>95441.999999550171</c:v>
                </c:pt>
                <c:pt idx="338">
                  <c:v>95698.999999905936</c:v>
                </c:pt>
                <c:pt idx="339">
                  <c:v>95956.999999866821</c:v>
                </c:pt>
                <c:pt idx="340">
                  <c:v>96213.999999593943</c:v>
                </c:pt>
                <c:pt idx="341">
                  <c:v>96470.999999949709</c:v>
                </c:pt>
                <c:pt idx="342">
                  <c:v>96727.999999676831</c:v>
                </c:pt>
                <c:pt idx="343">
                  <c:v>96985.000000032596</c:v>
                </c:pt>
                <c:pt idx="344">
                  <c:v>97242.999999993481</c:v>
                </c:pt>
                <c:pt idx="345">
                  <c:v>97499.999999720603</c:v>
                </c:pt>
                <c:pt idx="346">
                  <c:v>97756.999999447726</c:v>
                </c:pt>
                <c:pt idx="347">
                  <c:v>98015.000000037253</c:v>
                </c:pt>
                <c:pt idx="348">
                  <c:v>98271.999999764375</c:v>
                </c:pt>
                <c:pt idx="349">
                  <c:v>98528.999999491498</c:v>
                </c:pt>
                <c:pt idx="350">
                  <c:v>98785.999999847263</c:v>
                </c:pt>
                <c:pt idx="351">
                  <c:v>99043.999999808148</c:v>
                </c:pt>
                <c:pt idx="352">
                  <c:v>99300.99999953527</c:v>
                </c:pt>
                <c:pt idx="353">
                  <c:v>99557.999999891035</c:v>
                </c:pt>
                <c:pt idx="354">
                  <c:v>99814.999999618158</c:v>
                </c:pt>
                <c:pt idx="355">
                  <c:v>100072.99999957904</c:v>
                </c:pt>
                <c:pt idx="356">
                  <c:v>100329.99999993481</c:v>
                </c:pt>
                <c:pt idx="357">
                  <c:v>100586.99999966193</c:v>
                </c:pt>
                <c:pt idx="358">
                  <c:v>100844.0000000177</c:v>
                </c:pt>
                <c:pt idx="359">
                  <c:v>101101.99999997858</c:v>
                </c:pt>
                <c:pt idx="360">
                  <c:v>101358.9999997057</c:v>
                </c:pt>
                <c:pt idx="361">
                  <c:v>101615.99999943282</c:v>
                </c:pt>
                <c:pt idx="362">
                  <c:v>101874.00000002235</c:v>
                </c:pt>
                <c:pt idx="363">
                  <c:v>102130.99999974947</c:v>
                </c:pt>
                <c:pt idx="364">
                  <c:v>102387.9999994766</c:v>
                </c:pt>
                <c:pt idx="365">
                  <c:v>102645.99999943748</c:v>
                </c:pt>
                <c:pt idx="366">
                  <c:v>102902.99999979325</c:v>
                </c:pt>
                <c:pt idx="367">
                  <c:v>103159.99999952037</c:v>
                </c:pt>
                <c:pt idx="368">
                  <c:v>103417.99999948125</c:v>
                </c:pt>
                <c:pt idx="369">
                  <c:v>103674.99999983702</c:v>
                </c:pt>
                <c:pt idx="370">
                  <c:v>103931.99999956414</c:v>
                </c:pt>
                <c:pt idx="371">
                  <c:v>104189.99999952503</c:v>
                </c:pt>
                <c:pt idx="372">
                  <c:v>104446.99999988079</c:v>
                </c:pt>
                <c:pt idx="373">
                  <c:v>104703.99999960791</c:v>
                </c:pt>
                <c:pt idx="374">
                  <c:v>104960.99999996368</c:v>
                </c:pt>
                <c:pt idx="375">
                  <c:v>105218.99999992456</c:v>
                </c:pt>
                <c:pt idx="376">
                  <c:v>105475.99999965169</c:v>
                </c:pt>
                <c:pt idx="377">
                  <c:v>105733.00000000745</c:v>
                </c:pt>
                <c:pt idx="378">
                  <c:v>105989.99999973457</c:v>
                </c:pt>
                <c:pt idx="379">
                  <c:v>106247.99999969546</c:v>
                </c:pt>
                <c:pt idx="380">
                  <c:v>106505.00000005122</c:v>
                </c:pt>
                <c:pt idx="381">
                  <c:v>106761.99999977835</c:v>
                </c:pt>
                <c:pt idx="382">
                  <c:v>107019.99999973923</c:v>
                </c:pt>
                <c:pt idx="383">
                  <c:v>107276.99999946635</c:v>
                </c:pt>
                <c:pt idx="384">
                  <c:v>107533.99999982212</c:v>
                </c:pt>
                <c:pt idx="385">
                  <c:v>107790.99999954924</c:v>
                </c:pt>
                <c:pt idx="386">
                  <c:v>108048.99999951012</c:v>
                </c:pt>
                <c:pt idx="387">
                  <c:v>108305.99999986589</c:v>
                </c:pt>
                <c:pt idx="388">
                  <c:v>108562.99999959301</c:v>
                </c:pt>
                <c:pt idx="389">
                  <c:v>108819.99999994878</c:v>
                </c:pt>
                <c:pt idx="390">
                  <c:v>109077.99999990966</c:v>
                </c:pt>
                <c:pt idx="391">
                  <c:v>109334.99999963678</c:v>
                </c:pt>
                <c:pt idx="392">
                  <c:v>109591.99999999255</c:v>
                </c:pt>
                <c:pt idx="393">
                  <c:v>109849.99999995343</c:v>
                </c:pt>
                <c:pt idx="394">
                  <c:v>110106.99999968056</c:v>
                </c:pt>
                <c:pt idx="395">
                  <c:v>110364.00000003632</c:v>
                </c:pt>
                <c:pt idx="396">
                  <c:v>110620.99999976344</c:v>
                </c:pt>
                <c:pt idx="397">
                  <c:v>110878.99999972433</c:v>
                </c:pt>
                <c:pt idx="398">
                  <c:v>111135.99999945145</c:v>
                </c:pt>
                <c:pt idx="399">
                  <c:v>111392.99999980722</c:v>
                </c:pt>
                <c:pt idx="400">
                  <c:v>111650.9999997681</c:v>
                </c:pt>
                <c:pt idx="401">
                  <c:v>111907.99999949522</c:v>
                </c:pt>
                <c:pt idx="402">
                  <c:v>112164.99999985099</c:v>
                </c:pt>
                <c:pt idx="403">
                  <c:v>112422.99999981187</c:v>
                </c:pt>
                <c:pt idx="404">
                  <c:v>112679.999999539</c:v>
                </c:pt>
                <c:pt idx="405">
                  <c:v>112936.99999989476</c:v>
                </c:pt>
                <c:pt idx="406">
                  <c:v>113194.99999985565</c:v>
                </c:pt>
                <c:pt idx="407">
                  <c:v>113451.99999958277</c:v>
                </c:pt>
                <c:pt idx="408">
                  <c:v>113708.99999993853</c:v>
                </c:pt>
                <c:pt idx="409">
                  <c:v>113965.99999966566</c:v>
                </c:pt>
                <c:pt idx="410">
                  <c:v>114223.99999962654</c:v>
                </c:pt>
                <c:pt idx="411">
                  <c:v>114480.9999999823</c:v>
                </c:pt>
                <c:pt idx="412">
                  <c:v>114737.99999970943</c:v>
                </c:pt>
                <c:pt idx="413">
                  <c:v>114995.99999967031</c:v>
                </c:pt>
                <c:pt idx="414">
                  <c:v>115253.00000002608</c:v>
                </c:pt>
                <c:pt idx="415">
                  <c:v>115509.9999997532</c:v>
                </c:pt>
                <c:pt idx="416">
                  <c:v>115766.99999948032</c:v>
                </c:pt>
                <c:pt idx="417">
                  <c:v>116024.99999944121</c:v>
                </c:pt>
                <c:pt idx="418">
                  <c:v>116281.99999979697</c:v>
                </c:pt>
                <c:pt idx="419">
                  <c:v>116538.99999952409</c:v>
                </c:pt>
                <c:pt idx="420">
                  <c:v>116796.99999948498</c:v>
                </c:pt>
                <c:pt idx="421">
                  <c:v>117053.99999984074</c:v>
                </c:pt>
                <c:pt idx="422">
                  <c:v>117310.99999956787</c:v>
                </c:pt>
                <c:pt idx="423">
                  <c:v>117568.99999952875</c:v>
                </c:pt>
                <c:pt idx="424">
                  <c:v>117825.99999988452</c:v>
                </c:pt>
                <c:pt idx="425">
                  <c:v>118082.99999961164</c:v>
                </c:pt>
                <c:pt idx="426">
                  <c:v>118340.99999957252</c:v>
                </c:pt>
                <c:pt idx="427">
                  <c:v>118597.99999992829</c:v>
                </c:pt>
                <c:pt idx="428">
                  <c:v>118854.99999965541</c:v>
                </c:pt>
                <c:pt idx="429">
                  <c:v>119112.00000001118</c:v>
                </c:pt>
                <c:pt idx="430">
                  <c:v>119369.99999997206</c:v>
                </c:pt>
                <c:pt idx="431">
                  <c:v>119626.99999969918</c:v>
                </c:pt>
                <c:pt idx="432">
                  <c:v>119884.00000005495</c:v>
                </c:pt>
                <c:pt idx="433">
                  <c:v>120142.00000001583</c:v>
                </c:pt>
                <c:pt idx="434">
                  <c:v>120398.99999974295</c:v>
                </c:pt>
                <c:pt idx="435">
                  <c:v>120655.99999947008</c:v>
                </c:pt>
                <c:pt idx="436">
                  <c:v>120913.99999943096</c:v>
                </c:pt>
                <c:pt idx="437">
                  <c:v>121170.99999978673</c:v>
                </c:pt>
                <c:pt idx="438">
                  <c:v>121427.99999951385</c:v>
                </c:pt>
                <c:pt idx="439">
                  <c:v>121684.99999986961</c:v>
                </c:pt>
                <c:pt idx="440">
                  <c:v>121942.9999998305</c:v>
                </c:pt>
                <c:pt idx="441">
                  <c:v>122199.99999955762</c:v>
                </c:pt>
                <c:pt idx="442">
                  <c:v>122456.99999991339</c:v>
                </c:pt>
                <c:pt idx="443">
                  <c:v>122713.99999964051</c:v>
                </c:pt>
                <c:pt idx="444">
                  <c:v>122971.99999960139</c:v>
                </c:pt>
                <c:pt idx="445">
                  <c:v>123228.99999995716</c:v>
                </c:pt>
                <c:pt idx="446">
                  <c:v>123485.99999968428</c:v>
                </c:pt>
                <c:pt idx="447">
                  <c:v>123743.99999964517</c:v>
                </c:pt>
                <c:pt idx="448">
                  <c:v>124001.00000000093</c:v>
                </c:pt>
                <c:pt idx="449">
                  <c:v>124257.99999972805</c:v>
                </c:pt>
                <c:pt idx="450">
                  <c:v>124515.99999968894</c:v>
                </c:pt>
                <c:pt idx="451">
                  <c:v>124773.0000000447</c:v>
                </c:pt>
                <c:pt idx="452">
                  <c:v>125029.99999977183</c:v>
                </c:pt>
                <c:pt idx="453">
                  <c:v>125286.99999949895</c:v>
                </c:pt>
                <c:pt idx="454">
                  <c:v>125544.99999945983</c:v>
                </c:pt>
                <c:pt idx="455">
                  <c:v>125801.9999998156</c:v>
                </c:pt>
                <c:pt idx="456">
                  <c:v>126058.99999954272</c:v>
                </c:pt>
                <c:pt idx="457">
                  <c:v>126315.99999989849</c:v>
                </c:pt>
                <c:pt idx="458">
                  <c:v>126573.99999985937</c:v>
                </c:pt>
                <c:pt idx="459">
                  <c:v>126830.99999958649</c:v>
                </c:pt>
                <c:pt idx="460">
                  <c:v>127087.99999994226</c:v>
                </c:pt>
                <c:pt idx="461">
                  <c:v>127345.99999990314</c:v>
                </c:pt>
                <c:pt idx="462">
                  <c:v>127602.99999963026</c:v>
                </c:pt>
                <c:pt idx="463">
                  <c:v>127859.99999998603</c:v>
                </c:pt>
                <c:pt idx="464">
                  <c:v>128116.99999971315</c:v>
                </c:pt>
                <c:pt idx="465">
                  <c:v>128374.99999967404</c:v>
                </c:pt>
                <c:pt idx="466">
                  <c:v>128632.0000000298</c:v>
                </c:pt>
                <c:pt idx="467">
                  <c:v>128888.99999975692</c:v>
                </c:pt>
                <c:pt idx="468">
                  <c:v>129145.99999948405</c:v>
                </c:pt>
                <c:pt idx="469">
                  <c:v>129403.99999944493</c:v>
                </c:pt>
                <c:pt idx="470">
                  <c:v>129660.9999998007</c:v>
                </c:pt>
                <c:pt idx="471">
                  <c:v>129917.99999952782</c:v>
                </c:pt>
                <c:pt idx="472">
                  <c:v>130175.9999994887</c:v>
                </c:pt>
                <c:pt idx="473">
                  <c:v>130432.99999984447</c:v>
                </c:pt>
                <c:pt idx="474">
                  <c:v>130689.99999957159</c:v>
                </c:pt>
                <c:pt idx="475">
                  <c:v>130946.99999992736</c:v>
                </c:pt>
                <c:pt idx="476">
                  <c:v>131203.99999965448</c:v>
                </c:pt>
                <c:pt idx="477">
                  <c:v>131461.99999961536</c:v>
                </c:pt>
                <c:pt idx="478">
                  <c:v>131718.99999997113</c:v>
                </c:pt>
                <c:pt idx="479">
                  <c:v>131975.99999969825</c:v>
                </c:pt>
                <c:pt idx="480">
                  <c:v>132233.99999965914</c:v>
                </c:pt>
                <c:pt idx="481">
                  <c:v>132491.0000000149</c:v>
                </c:pt>
                <c:pt idx="482">
                  <c:v>132747.99999974202</c:v>
                </c:pt>
                <c:pt idx="483">
                  <c:v>133004.99999946915</c:v>
                </c:pt>
                <c:pt idx="484">
                  <c:v>133262.99999943003</c:v>
                </c:pt>
                <c:pt idx="485">
                  <c:v>133519.9999997858</c:v>
                </c:pt>
                <c:pt idx="486">
                  <c:v>133776.99999951292</c:v>
                </c:pt>
                <c:pt idx="487">
                  <c:v>134034.9999994738</c:v>
                </c:pt>
                <c:pt idx="488">
                  <c:v>134291.99999982957</c:v>
                </c:pt>
                <c:pt idx="489">
                  <c:v>134548.99999955669</c:v>
                </c:pt>
                <c:pt idx="490">
                  <c:v>134805.99999991246</c:v>
                </c:pt>
                <c:pt idx="491">
                  <c:v>135063.99999987334</c:v>
                </c:pt>
                <c:pt idx="492">
                  <c:v>135320.99999960046</c:v>
                </c:pt>
                <c:pt idx="493">
                  <c:v>135577.99999995623</c:v>
                </c:pt>
                <c:pt idx="494">
                  <c:v>135834.99999968335</c:v>
                </c:pt>
                <c:pt idx="495">
                  <c:v>136092.00000003912</c:v>
                </c:pt>
                <c:pt idx="496">
                  <c:v>136350</c:v>
                </c:pt>
                <c:pt idx="497">
                  <c:v>136606.99999972712</c:v>
                </c:pt>
                <c:pt idx="498">
                  <c:v>136863.99999945424</c:v>
                </c:pt>
                <c:pt idx="499">
                  <c:v>137122.00000004377</c:v>
                </c:pt>
                <c:pt idx="500">
                  <c:v>137378.99999977089</c:v>
                </c:pt>
                <c:pt idx="501">
                  <c:v>137636.99999973178</c:v>
                </c:pt>
                <c:pt idx="502">
                  <c:v>137893.9999994589</c:v>
                </c:pt>
                <c:pt idx="503">
                  <c:v>138150.99999981467</c:v>
                </c:pt>
                <c:pt idx="504">
                  <c:v>138408.99999977555</c:v>
                </c:pt>
                <c:pt idx="505">
                  <c:v>138665.99999950267</c:v>
                </c:pt>
                <c:pt idx="506">
                  <c:v>138922.99999985844</c:v>
                </c:pt>
                <c:pt idx="507">
                  <c:v>139179.99999958556</c:v>
                </c:pt>
                <c:pt idx="508">
                  <c:v>139437.99999954645</c:v>
                </c:pt>
                <c:pt idx="509">
                  <c:v>139694.99999990221</c:v>
                </c:pt>
                <c:pt idx="510">
                  <c:v>139951.99999962933</c:v>
                </c:pt>
                <c:pt idx="511">
                  <c:v>140208.9999999851</c:v>
                </c:pt>
                <c:pt idx="512">
                  <c:v>140466.99999994598</c:v>
                </c:pt>
                <c:pt idx="513">
                  <c:v>140723.99999967311</c:v>
                </c:pt>
                <c:pt idx="514">
                  <c:v>140981.00000002887</c:v>
                </c:pt>
                <c:pt idx="515">
                  <c:v>141238.99999998976</c:v>
                </c:pt>
                <c:pt idx="516">
                  <c:v>141495.99999971688</c:v>
                </c:pt>
                <c:pt idx="517">
                  <c:v>141752.999999444</c:v>
                </c:pt>
                <c:pt idx="518">
                  <c:v>142011.00000003353</c:v>
                </c:pt>
                <c:pt idx="519">
                  <c:v>142267.99999976065</c:v>
                </c:pt>
                <c:pt idx="520">
                  <c:v>142524.99999948777</c:v>
                </c:pt>
                <c:pt idx="521">
                  <c:v>142782.99999944866</c:v>
                </c:pt>
                <c:pt idx="522">
                  <c:v>143039.99999980442</c:v>
                </c:pt>
                <c:pt idx="523">
                  <c:v>143296.99999953154</c:v>
                </c:pt>
                <c:pt idx="524">
                  <c:v>143554.99999949243</c:v>
                </c:pt>
                <c:pt idx="525">
                  <c:v>143811.99999984819</c:v>
                </c:pt>
                <c:pt idx="526">
                  <c:v>144068.99999957532</c:v>
                </c:pt>
                <c:pt idx="527">
                  <c:v>144325.99999993108</c:v>
                </c:pt>
                <c:pt idx="528">
                  <c:v>144583.99999989197</c:v>
                </c:pt>
                <c:pt idx="529">
                  <c:v>144840.99999961909</c:v>
                </c:pt>
                <c:pt idx="530">
                  <c:v>145098.99999957997</c:v>
                </c:pt>
                <c:pt idx="531">
                  <c:v>145355.99999993574</c:v>
                </c:pt>
                <c:pt idx="532">
                  <c:v>145612.99999966286</c:v>
                </c:pt>
                <c:pt idx="533">
                  <c:v>145870.99999962375</c:v>
                </c:pt>
                <c:pt idx="534">
                  <c:v>146127.99999997951</c:v>
                </c:pt>
                <c:pt idx="535">
                  <c:v>146384.99999970663</c:v>
                </c:pt>
                <c:pt idx="536">
                  <c:v>146641.99999943376</c:v>
                </c:pt>
                <c:pt idx="537">
                  <c:v>146900.00000002328</c:v>
                </c:pt>
                <c:pt idx="538">
                  <c:v>147156.99999975041</c:v>
                </c:pt>
                <c:pt idx="539">
                  <c:v>147413.99999947753</c:v>
                </c:pt>
                <c:pt idx="540">
                  <c:v>147671.99999943841</c:v>
                </c:pt>
                <c:pt idx="541">
                  <c:v>147928.99999979418</c:v>
                </c:pt>
                <c:pt idx="542">
                  <c:v>148185.9999995213</c:v>
                </c:pt>
                <c:pt idx="543">
                  <c:v>148442.99999987707</c:v>
                </c:pt>
                <c:pt idx="544">
                  <c:v>148700.99999983795</c:v>
                </c:pt>
                <c:pt idx="545">
                  <c:v>148957.99999956507</c:v>
                </c:pt>
                <c:pt idx="546">
                  <c:v>149214.99999992084</c:v>
                </c:pt>
                <c:pt idx="547">
                  <c:v>149472.99999988172</c:v>
                </c:pt>
                <c:pt idx="548">
                  <c:v>149729.99999960884</c:v>
                </c:pt>
                <c:pt idx="549">
                  <c:v>149986.99999996461</c:v>
                </c:pt>
                <c:pt idx="550">
                  <c:v>150243.99999969173</c:v>
                </c:pt>
                <c:pt idx="551">
                  <c:v>150501.99999965262</c:v>
                </c:pt>
                <c:pt idx="552">
                  <c:v>150759.00000000838</c:v>
                </c:pt>
                <c:pt idx="553">
                  <c:v>151015.9999997355</c:v>
                </c:pt>
                <c:pt idx="554">
                  <c:v>151272.99999946263</c:v>
                </c:pt>
                <c:pt idx="555">
                  <c:v>151531.00000005215</c:v>
                </c:pt>
                <c:pt idx="556">
                  <c:v>151787.99999977928</c:v>
                </c:pt>
                <c:pt idx="557">
                  <c:v>152044.9999995064</c:v>
                </c:pt>
                <c:pt idx="558">
                  <c:v>152302.99999946728</c:v>
                </c:pt>
                <c:pt idx="559">
                  <c:v>152559.99999982305</c:v>
                </c:pt>
                <c:pt idx="560">
                  <c:v>152816.99999955017</c:v>
                </c:pt>
                <c:pt idx="561">
                  <c:v>153073.99999990594</c:v>
                </c:pt>
                <c:pt idx="562">
                  <c:v>153331.99999986682</c:v>
                </c:pt>
                <c:pt idx="563">
                  <c:v>153588.99999959394</c:v>
                </c:pt>
                <c:pt idx="564">
                  <c:v>153845.99999994971</c:v>
                </c:pt>
                <c:pt idx="565">
                  <c:v>154103.99999991059</c:v>
                </c:pt>
                <c:pt idx="566">
                  <c:v>154360.99999963772</c:v>
                </c:pt>
                <c:pt idx="567">
                  <c:v>154617.99999999348</c:v>
                </c:pt>
                <c:pt idx="568">
                  <c:v>154874.9999997206</c:v>
                </c:pt>
                <c:pt idx="569">
                  <c:v>155132.99999968149</c:v>
                </c:pt>
                <c:pt idx="570">
                  <c:v>155390.00000003725</c:v>
                </c:pt>
                <c:pt idx="571">
                  <c:v>155646.99999976438</c:v>
                </c:pt>
                <c:pt idx="572">
                  <c:v>155904.99999972526</c:v>
                </c:pt>
                <c:pt idx="573">
                  <c:v>156161.99999945238</c:v>
                </c:pt>
                <c:pt idx="574">
                  <c:v>156418.99999980815</c:v>
                </c:pt>
                <c:pt idx="575">
                  <c:v>156675.99999953527</c:v>
                </c:pt>
                <c:pt idx="576">
                  <c:v>156933.99999949615</c:v>
                </c:pt>
                <c:pt idx="577">
                  <c:v>157190.99999985192</c:v>
                </c:pt>
                <c:pt idx="578">
                  <c:v>157447.99999957904</c:v>
                </c:pt>
                <c:pt idx="579">
                  <c:v>157704.99999993481</c:v>
                </c:pt>
                <c:pt idx="580">
                  <c:v>157962.99999989569</c:v>
                </c:pt>
                <c:pt idx="581">
                  <c:v>158219.99999962281</c:v>
                </c:pt>
                <c:pt idx="582">
                  <c:v>158476.99999997858</c:v>
                </c:pt>
                <c:pt idx="583">
                  <c:v>158733.9999997057</c:v>
                </c:pt>
                <c:pt idx="584">
                  <c:v>158991.99999966659</c:v>
                </c:pt>
                <c:pt idx="585">
                  <c:v>159249.00000002235</c:v>
                </c:pt>
                <c:pt idx="586">
                  <c:v>159505.99999974947</c:v>
                </c:pt>
                <c:pt idx="587">
                  <c:v>159762.9999994766</c:v>
                </c:pt>
                <c:pt idx="588">
                  <c:v>160020.99999943748</c:v>
                </c:pt>
                <c:pt idx="589">
                  <c:v>160277.99999979325</c:v>
                </c:pt>
                <c:pt idx="590">
                  <c:v>160534.99999952037</c:v>
                </c:pt>
                <c:pt idx="591">
                  <c:v>160791.99999987613</c:v>
                </c:pt>
                <c:pt idx="592">
                  <c:v>161049.99999983702</c:v>
                </c:pt>
                <c:pt idx="593">
                  <c:v>161306.99999956414</c:v>
                </c:pt>
                <c:pt idx="594">
                  <c:v>161563.99999991991</c:v>
                </c:pt>
                <c:pt idx="595">
                  <c:v>161821.99999988079</c:v>
                </c:pt>
                <c:pt idx="596">
                  <c:v>162078.99999960791</c:v>
                </c:pt>
                <c:pt idx="597">
                  <c:v>162335.99999996368</c:v>
                </c:pt>
                <c:pt idx="598">
                  <c:v>162592.9999996908</c:v>
                </c:pt>
                <c:pt idx="599">
                  <c:v>162850.00000004657</c:v>
                </c:pt>
                <c:pt idx="600">
                  <c:v>163108.00000000745</c:v>
                </c:pt>
                <c:pt idx="601">
                  <c:v>163364.99999973457</c:v>
                </c:pt>
                <c:pt idx="602">
                  <c:v>163621.9999994617</c:v>
                </c:pt>
                <c:pt idx="603">
                  <c:v>163880.00000005122</c:v>
                </c:pt>
                <c:pt idx="604">
                  <c:v>164136.99999977835</c:v>
                </c:pt>
                <c:pt idx="605">
                  <c:v>164393.99999950547</c:v>
                </c:pt>
                <c:pt idx="606">
                  <c:v>164651.99999946635</c:v>
                </c:pt>
                <c:pt idx="607">
                  <c:v>164908.99999982212</c:v>
                </c:pt>
                <c:pt idx="608">
                  <c:v>165165.99999954924</c:v>
                </c:pt>
                <c:pt idx="609">
                  <c:v>165423.99999951012</c:v>
                </c:pt>
                <c:pt idx="610">
                  <c:v>165680.99999986589</c:v>
                </c:pt>
                <c:pt idx="611">
                  <c:v>165937.99999959301</c:v>
                </c:pt>
                <c:pt idx="612">
                  <c:v>166195.9999995539</c:v>
                </c:pt>
                <c:pt idx="613">
                  <c:v>166452.99999990966</c:v>
                </c:pt>
                <c:pt idx="614">
                  <c:v>166709.99999963678</c:v>
                </c:pt>
                <c:pt idx="615">
                  <c:v>166966.99999999255</c:v>
                </c:pt>
                <c:pt idx="616">
                  <c:v>167224.99999995343</c:v>
                </c:pt>
                <c:pt idx="617">
                  <c:v>167481.99999968056</c:v>
                </c:pt>
                <c:pt idx="618">
                  <c:v>167739.00000003632</c:v>
                </c:pt>
                <c:pt idx="619">
                  <c:v>167996.99999999721</c:v>
                </c:pt>
                <c:pt idx="620">
                  <c:v>168253.99999972433</c:v>
                </c:pt>
                <c:pt idx="621">
                  <c:v>168510.99999945145</c:v>
                </c:pt>
                <c:pt idx="622">
                  <c:v>168767.99999980722</c:v>
                </c:pt>
                <c:pt idx="623">
                  <c:v>169025.9999997681</c:v>
                </c:pt>
                <c:pt idx="624">
                  <c:v>169282.99999949522</c:v>
                </c:pt>
                <c:pt idx="625">
                  <c:v>169539.99999985099</c:v>
                </c:pt>
                <c:pt idx="626">
                  <c:v>169796.99999957811</c:v>
                </c:pt>
                <c:pt idx="627">
                  <c:v>170053.99999993388</c:v>
                </c:pt>
                <c:pt idx="628">
                  <c:v>170311.99999989476</c:v>
                </c:pt>
                <c:pt idx="629">
                  <c:v>170568.99999962188</c:v>
                </c:pt>
                <c:pt idx="630">
                  <c:v>170825.99999997765</c:v>
                </c:pt>
                <c:pt idx="631">
                  <c:v>171083.99999993853</c:v>
                </c:pt>
                <c:pt idx="632">
                  <c:v>171340.99999966566</c:v>
                </c:pt>
                <c:pt idx="633">
                  <c:v>171598.00000002142</c:v>
                </c:pt>
                <c:pt idx="634">
                  <c:v>171854.99999974854</c:v>
                </c:pt>
                <c:pt idx="635">
                  <c:v>172112.99999970943</c:v>
                </c:pt>
                <c:pt idx="636">
                  <c:v>172369.99999943655</c:v>
                </c:pt>
                <c:pt idx="637">
                  <c:v>172626.99999979232</c:v>
                </c:pt>
                <c:pt idx="638">
                  <c:v>172884.9999997532</c:v>
                </c:pt>
                <c:pt idx="639">
                  <c:v>173141.99999948032</c:v>
                </c:pt>
                <c:pt idx="640">
                  <c:v>173398.99999983609</c:v>
                </c:pt>
                <c:pt idx="641">
                  <c:v>173655.99999956321</c:v>
                </c:pt>
                <c:pt idx="642">
                  <c:v>173913.99999952409</c:v>
                </c:pt>
                <c:pt idx="643">
                  <c:v>174170.99999987986</c:v>
                </c:pt>
                <c:pt idx="644">
                  <c:v>174427.99999960698</c:v>
                </c:pt>
                <c:pt idx="645">
                  <c:v>174685.99999956787</c:v>
                </c:pt>
                <c:pt idx="646">
                  <c:v>174942.99999992363</c:v>
                </c:pt>
                <c:pt idx="647">
                  <c:v>175199.99999965075</c:v>
                </c:pt>
                <c:pt idx="648">
                  <c:v>175457.00000000652</c:v>
                </c:pt>
                <c:pt idx="649">
                  <c:v>175714.9999999674</c:v>
                </c:pt>
                <c:pt idx="650">
                  <c:v>175971.99999969453</c:v>
                </c:pt>
                <c:pt idx="651">
                  <c:v>176229.00000005029</c:v>
                </c:pt>
                <c:pt idx="652">
                  <c:v>176485.99999977741</c:v>
                </c:pt>
                <c:pt idx="653">
                  <c:v>176743.9999997383</c:v>
                </c:pt>
                <c:pt idx="654">
                  <c:v>177000.99999946542</c:v>
                </c:pt>
                <c:pt idx="655">
                  <c:v>177257.99999982119</c:v>
                </c:pt>
                <c:pt idx="656">
                  <c:v>177514.99999954831</c:v>
                </c:pt>
                <c:pt idx="657">
                  <c:v>177772.99999950919</c:v>
                </c:pt>
                <c:pt idx="658">
                  <c:v>178029.99999986496</c:v>
                </c:pt>
                <c:pt idx="659">
                  <c:v>178286.99999959208</c:v>
                </c:pt>
                <c:pt idx="660">
                  <c:v>178544.99999955297</c:v>
                </c:pt>
                <c:pt idx="661">
                  <c:v>178801.99999990873</c:v>
                </c:pt>
                <c:pt idx="662">
                  <c:v>179058.99999963585</c:v>
                </c:pt>
                <c:pt idx="663">
                  <c:v>179316.99999959674</c:v>
                </c:pt>
                <c:pt idx="664">
                  <c:v>179573.9999999525</c:v>
                </c:pt>
                <c:pt idx="665">
                  <c:v>179830.99999967963</c:v>
                </c:pt>
                <c:pt idx="666">
                  <c:v>180088.99999964051</c:v>
                </c:pt>
                <c:pt idx="667">
                  <c:v>180345.99999999627</c:v>
                </c:pt>
                <c:pt idx="668">
                  <c:v>180602.9999997234</c:v>
                </c:pt>
                <c:pt idx="669">
                  <c:v>180860.99999968428</c:v>
                </c:pt>
                <c:pt idx="670">
                  <c:v>181118.00000004005</c:v>
                </c:pt>
                <c:pt idx="671">
                  <c:v>181374.99999976717</c:v>
                </c:pt>
                <c:pt idx="672">
                  <c:v>181632.99999972805</c:v>
                </c:pt>
                <c:pt idx="673">
                  <c:v>181889.99999945518</c:v>
                </c:pt>
                <c:pt idx="674">
                  <c:v>182146.99999981094</c:v>
                </c:pt>
                <c:pt idx="675">
                  <c:v>182403.99999953806</c:v>
                </c:pt>
                <c:pt idx="676">
                  <c:v>182661.99999949895</c:v>
                </c:pt>
                <c:pt idx="677">
                  <c:v>182918.99999985471</c:v>
                </c:pt>
                <c:pt idx="678">
                  <c:v>183175.99999958184</c:v>
                </c:pt>
                <c:pt idx="679">
                  <c:v>183433.99999954272</c:v>
                </c:pt>
                <c:pt idx="680">
                  <c:v>183690.99999989849</c:v>
                </c:pt>
                <c:pt idx="681">
                  <c:v>183947.99999962561</c:v>
                </c:pt>
                <c:pt idx="682">
                  <c:v>184205.99999958649</c:v>
                </c:pt>
                <c:pt idx="683">
                  <c:v>184462.99999994226</c:v>
                </c:pt>
                <c:pt idx="684">
                  <c:v>184719.99999966938</c:v>
                </c:pt>
                <c:pt idx="685">
                  <c:v>184977.00000002515</c:v>
                </c:pt>
                <c:pt idx="686">
                  <c:v>185233.99999975227</c:v>
                </c:pt>
                <c:pt idx="687">
                  <c:v>185491.99999971315</c:v>
                </c:pt>
                <c:pt idx="688">
                  <c:v>185748.99999944028</c:v>
                </c:pt>
                <c:pt idx="689">
                  <c:v>186005.99999979604</c:v>
                </c:pt>
                <c:pt idx="690">
                  <c:v>186262.99999952316</c:v>
                </c:pt>
                <c:pt idx="691">
                  <c:v>186520.99999948405</c:v>
                </c:pt>
                <c:pt idx="692">
                  <c:v>186777.99999983981</c:v>
                </c:pt>
                <c:pt idx="693">
                  <c:v>187034.99999956694</c:v>
                </c:pt>
                <c:pt idx="694">
                  <c:v>187292.99999952782</c:v>
                </c:pt>
                <c:pt idx="695">
                  <c:v>187549.99999988358</c:v>
                </c:pt>
                <c:pt idx="696">
                  <c:v>187806.99999961071</c:v>
                </c:pt>
                <c:pt idx="697">
                  <c:v>188064.99999957159</c:v>
                </c:pt>
                <c:pt idx="698">
                  <c:v>188321.99999992736</c:v>
                </c:pt>
                <c:pt idx="699">
                  <c:v>188578.99999965448</c:v>
                </c:pt>
                <c:pt idx="700">
                  <c:v>188836.99999961536</c:v>
                </c:pt>
                <c:pt idx="701">
                  <c:v>189093.99999997113</c:v>
                </c:pt>
                <c:pt idx="702">
                  <c:v>189350.99999969825</c:v>
                </c:pt>
                <c:pt idx="703">
                  <c:v>189608.99999965914</c:v>
                </c:pt>
                <c:pt idx="704">
                  <c:v>189866.0000000149</c:v>
                </c:pt>
                <c:pt idx="705">
                  <c:v>190122.99999974202</c:v>
                </c:pt>
                <c:pt idx="706">
                  <c:v>190380.99999970291</c:v>
                </c:pt>
                <c:pt idx="707">
                  <c:v>190637.99999943003</c:v>
                </c:pt>
                <c:pt idx="708">
                  <c:v>190894.9999997858</c:v>
                </c:pt>
                <c:pt idx="709">
                  <c:v>191152.99999974668</c:v>
                </c:pt>
                <c:pt idx="710">
                  <c:v>191409.9999994738</c:v>
                </c:pt>
                <c:pt idx="711">
                  <c:v>191666.99999982957</c:v>
                </c:pt>
                <c:pt idx="712">
                  <c:v>191923.99999955669</c:v>
                </c:pt>
                <c:pt idx="713">
                  <c:v>192180.99999991246</c:v>
                </c:pt>
                <c:pt idx="714">
                  <c:v>192438.99999987334</c:v>
                </c:pt>
                <c:pt idx="715">
                  <c:v>192695.99999960046</c:v>
                </c:pt>
                <c:pt idx="716">
                  <c:v>192952.99999995623</c:v>
                </c:pt>
                <c:pt idx="717">
                  <c:v>193210.99999991711</c:v>
                </c:pt>
                <c:pt idx="718">
                  <c:v>193467.99999964423</c:v>
                </c:pt>
                <c:pt idx="719">
                  <c:v>193725</c:v>
                </c:pt>
                <c:pt idx="720">
                  <c:v>193981.99999972712</c:v>
                </c:pt>
                <c:pt idx="721">
                  <c:v>194239.99999968801</c:v>
                </c:pt>
                <c:pt idx="722">
                  <c:v>194497.00000004377</c:v>
                </c:pt>
                <c:pt idx="723">
                  <c:v>194753.99999977089</c:v>
                </c:pt>
                <c:pt idx="724">
                  <c:v>195010.99999949802</c:v>
                </c:pt>
                <c:pt idx="725">
                  <c:v>195267.99999985378</c:v>
                </c:pt>
                <c:pt idx="726">
                  <c:v>195525.99999981467</c:v>
                </c:pt>
                <c:pt idx="727">
                  <c:v>195782.99999954179</c:v>
                </c:pt>
                <c:pt idx="728">
                  <c:v>196039.99999989755</c:v>
                </c:pt>
                <c:pt idx="729">
                  <c:v>196297.99999985844</c:v>
                </c:pt>
                <c:pt idx="730">
                  <c:v>196554.99999958556</c:v>
                </c:pt>
                <c:pt idx="731">
                  <c:v>196811.99999994133</c:v>
                </c:pt>
                <c:pt idx="732">
                  <c:v>197068.99999966845</c:v>
                </c:pt>
                <c:pt idx="733">
                  <c:v>197326.99999962933</c:v>
                </c:pt>
                <c:pt idx="734">
                  <c:v>197583.9999999851</c:v>
                </c:pt>
                <c:pt idx="735">
                  <c:v>197840.99999971222</c:v>
                </c:pt>
                <c:pt idx="736">
                  <c:v>198097.99999943934</c:v>
                </c:pt>
                <c:pt idx="737">
                  <c:v>198356.00000002887</c:v>
                </c:pt>
                <c:pt idx="738">
                  <c:v>198612.99999975599</c:v>
                </c:pt>
                <c:pt idx="739">
                  <c:v>198869.99999948312</c:v>
                </c:pt>
                <c:pt idx="740">
                  <c:v>199127.999999444</c:v>
                </c:pt>
                <c:pt idx="741">
                  <c:v>199384.99999979977</c:v>
                </c:pt>
                <c:pt idx="742">
                  <c:v>199641.99999952689</c:v>
                </c:pt>
                <c:pt idx="743">
                  <c:v>199899.99999948777</c:v>
                </c:pt>
                <c:pt idx="744">
                  <c:v>200156.99999984354</c:v>
                </c:pt>
                <c:pt idx="745">
                  <c:v>200413.99999957066</c:v>
                </c:pt>
                <c:pt idx="746">
                  <c:v>200671.99999953154</c:v>
                </c:pt>
                <c:pt idx="747">
                  <c:v>200928.99999988731</c:v>
                </c:pt>
                <c:pt idx="748">
                  <c:v>201185.99999961443</c:v>
                </c:pt>
                <c:pt idx="749">
                  <c:v>201443.99999957532</c:v>
                </c:pt>
                <c:pt idx="750">
                  <c:v>201700.99999993108</c:v>
                </c:pt>
                <c:pt idx="751">
                  <c:v>201957.9999996582</c:v>
                </c:pt>
                <c:pt idx="752">
                  <c:v>202215.00000001397</c:v>
                </c:pt>
                <c:pt idx="753">
                  <c:v>202472.99999997485</c:v>
                </c:pt>
                <c:pt idx="754">
                  <c:v>202729.99999970198</c:v>
                </c:pt>
                <c:pt idx="755">
                  <c:v>202986.9999994291</c:v>
                </c:pt>
                <c:pt idx="756">
                  <c:v>203243.99999978486</c:v>
                </c:pt>
                <c:pt idx="757">
                  <c:v>203501.99999974575</c:v>
                </c:pt>
                <c:pt idx="758">
                  <c:v>203758.99999947287</c:v>
                </c:pt>
                <c:pt idx="759">
                  <c:v>204015.99999982864</c:v>
                </c:pt>
                <c:pt idx="760">
                  <c:v>204273.99999978952</c:v>
                </c:pt>
                <c:pt idx="761">
                  <c:v>204530.99999951664</c:v>
                </c:pt>
                <c:pt idx="762">
                  <c:v>204787.99999987241</c:v>
                </c:pt>
                <c:pt idx="763">
                  <c:v>205044.99999959953</c:v>
                </c:pt>
                <c:pt idx="764">
                  <c:v>205302.99999956042</c:v>
                </c:pt>
                <c:pt idx="765">
                  <c:v>205559.99999991618</c:v>
                </c:pt>
                <c:pt idx="766">
                  <c:v>205816.9999996433</c:v>
                </c:pt>
                <c:pt idx="767">
                  <c:v>206073.99999999907</c:v>
                </c:pt>
                <c:pt idx="768">
                  <c:v>206331.99999995995</c:v>
                </c:pt>
                <c:pt idx="769">
                  <c:v>206588.99999968708</c:v>
                </c:pt>
                <c:pt idx="770">
                  <c:v>206846.00000004284</c:v>
                </c:pt>
                <c:pt idx="771">
                  <c:v>207104.00000000373</c:v>
                </c:pt>
                <c:pt idx="772">
                  <c:v>207360.99999973085</c:v>
                </c:pt>
                <c:pt idx="773">
                  <c:v>207617.99999945797</c:v>
                </c:pt>
                <c:pt idx="774">
                  <c:v>207874.99999981374</c:v>
                </c:pt>
                <c:pt idx="775">
                  <c:v>208132.99999977462</c:v>
                </c:pt>
                <c:pt idx="776">
                  <c:v>208389.99999950174</c:v>
                </c:pt>
                <c:pt idx="777">
                  <c:v>208646.99999985751</c:v>
                </c:pt>
                <c:pt idx="778">
                  <c:v>208904.99999981839</c:v>
                </c:pt>
                <c:pt idx="779">
                  <c:v>209161.99999954551</c:v>
                </c:pt>
                <c:pt idx="780">
                  <c:v>209418.99999990128</c:v>
                </c:pt>
                <c:pt idx="781">
                  <c:v>209675.9999996284</c:v>
                </c:pt>
                <c:pt idx="782">
                  <c:v>209933.99999958929</c:v>
                </c:pt>
                <c:pt idx="783">
                  <c:v>210190.99999994505</c:v>
                </c:pt>
                <c:pt idx="784">
                  <c:v>210447.99999967217</c:v>
                </c:pt>
                <c:pt idx="785">
                  <c:v>210705.00000002794</c:v>
                </c:pt>
                <c:pt idx="786">
                  <c:v>210962.99999998882</c:v>
                </c:pt>
                <c:pt idx="787">
                  <c:v>211219.99999971595</c:v>
                </c:pt>
                <c:pt idx="788">
                  <c:v>211476.99999944307</c:v>
                </c:pt>
                <c:pt idx="789">
                  <c:v>211733.99999979883</c:v>
                </c:pt>
                <c:pt idx="790">
                  <c:v>211991.99999975972</c:v>
                </c:pt>
                <c:pt idx="791">
                  <c:v>212248.99999948684</c:v>
                </c:pt>
                <c:pt idx="792">
                  <c:v>212505.99999984261</c:v>
                </c:pt>
                <c:pt idx="793">
                  <c:v>212763.99999980349</c:v>
                </c:pt>
                <c:pt idx="794">
                  <c:v>213020.99999953061</c:v>
                </c:pt>
                <c:pt idx="795">
                  <c:v>213277.99999988638</c:v>
                </c:pt>
                <c:pt idx="796">
                  <c:v>213535.99999984726</c:v>
                </c:pt>
                <c:pt idx="797">
                  <c:v>213792.99999957439</c:v>
                </c:pt>
                <c:pt idx="798">
                  <c:v>214049.99999993015</c:v>
                </c:pt>
                <c:pt idx="799">
                  <c:v>214306.99999965727</c:v>
                </c:pt>
                <c:pt idx="800">
                  <c:v>214564.00000001304</c:v>
                </c:pt>
                <c:pt idx="801">
                  <c:v>214821.99999997392</c:v>
                </c:pt>
                <c:pt idx="802">
                  <c:v>215078.99999970105</c:v>
                </c:pt>
                <c:pt idx="803">
                  <c:v>215335.99999942817</c:v>
                </c:pt>
                <c:pt idx="804">
                  <c:v>215594.0000000177</c:v>
                </c:pt>
                <c:pt idx="805">
                  <c:v>215850.99999974482</c:v>
                </c:pt>
                <c:pt idx="806">
                  <c:v>216107.99999947194</c:v>
                </c:pt>
                <c:pt idx="807">
                  <c:v>216364.99999982771</c:v>
                </c:pt>
                <c:pt idx="808">
                  <c:v>216622.99999978859</c:v>
                </c:pt>
                <c:pt idx="809">
                  <c:v>216879.99999951571</c:v>
                </c:pt>
                <c:pt idx="810">
                  <c:v>217136.99999987148</c:v>
                </c:pt>
                <c:pt idx="811">
                  <c:v>217393.9999995986</c:v>
                </c:pt>
                <c:pt idx="812">
                  <c:v>217651.99999955948</c:v>
                </c:pt>
                <c:pt idx="813">
                  <c:v>217908.99999991525</c:v>
                </c:pt>
                <c:pt idx="814">
                  <c:v>218165.99999964237</c:v>
                </c:pt>
                <c:pt idx="815">
                  <c:v>218423.99999960326</c:v>
                </c:pt>
                <c:pt idx="816">
                  <c:v>218680.99999995902</c:v>
                </c:pt>
                <c:pt idx="817">
                  <c:v>218937.99999968614</c:v>
                </c:pt>
                <c:pt idx="818">
                  <c:v>219195.00000004191</c:v>
                </c:pt>
                <c:pt idx="819">
                  <c:v>219453.00000000279</c:v>
                </c:pt>
                <c:pt idx="820">
                  <c:v>219709.99999972992</c:v>
                </c:pt>
                <c:pt idx="821">
                  <c:v>219966.99999945704</c:v>
                </c:pt>
                <c:pt idx="822">
                  <c:v>220225.00000004657</c:v>
                </c:pt>
                <c:pt idx="823">
                  <c:v>220481.99999977369</c:v>
                </c:pt>
                <c:pt idx="824">
                  <c:v>220738.99999950081</c:v>
                </c:pt>
                <c:pt idx="825">
                  <c:v>220995.99999985658</c:v>
                </c:pt>
                <c:pt idx="826">
                  <c:v>221253.99999981746</c:v>
                </c:pt>
                <c:pt idx="827">
                  <c:v>221510.99999954458</c:v>
                </c:pt>
                <c:pt idx="828">
                  <c:v>221767.99999990035</c:v>
                </c:pt>
                <c:pt idx="829">
                  <c:v>222025.99999986123</c:v>
                </c:pt>
                <c:pt idx="830">
                  <c:v>222282.99999958836</c:v>
                </c:pt>
                <c:pt idx="831">
                  <c:v>222539.99999994412</c:v>
                </c:pt>
                <c:pt idx="832">
                  <c:v>222796.99999967124</c:v>
                </c:pt>
                <c:pt idx="833">
                  <c:v>223054.99999963213</c:v>
                </c:pt>
                <c:pt idx="834">
                  <c:v>223311.99999998789</c:v>
                </c:pt>
                <c:pt idx="835">
                  <c:v>223568.99999971502</c:v>
                </c:pt>
                <c:pt idx="836">
                  <c:v>223826.9999996759</c:v>
                </c:pt>
                <c:pt idx="837">
                  <c:v>224084.00000003166</c:v>
                </c:pt>
                <c:pt idx="838">
                  <c:v>224340.99999975879</c:v>
                </c:pt>
                <c:pt idx="839">
                  <c:v>224598.99999971967</c:v>
                </c:pt>
                <c:pt idx="840">
                  <c:v>224855.99999944679</c:v>
                </c:pt>
                <c:pt idx="841">
                  <c:v>225112.99999980256</c:v>
                </c:pt>
                <c:pt idx="842">
                  <c:v>225369.99999952968</c:v>
                </c:pt>
                <c:pt idx="843">
                  <c:v>225627.99999949057</c:v>
                </c:pt>
                <c:pt idx="844">
                  <c:v>225884.99999984633</c:v>
                </c:pt>
                <c:pt idx="845">
                  <c:v>226141.99999957345</c:v>
                </c:pt>
                <c:pt idx="846">
                  <c:v>226398.99999992922</c:v>
                </c:pt>
                <c:pt idx="847">
                  <c:v>226656.9999998901</c:v>
                </c:pt>
                <c:pt idx="848">
                  <c:v>226913.99999961723</c:v>
                </c:pt>
                <c:pt idx="849">
                  <c:v>227170.99999997299</c:v>
                </c:pt>
                <c:pt idx="850">
                  <c:v>227428.99999993388</c:v>
                </c:pt>
                <c:pt idx="851">
                  <c:v>227685.999999661</c:v>
                </c:pt>
                <c:pt idx="852">
                  <c:v>227943.00000001676</c:v>
                </c:pt>
                <c:pt idx="853">
                  <c:v>228199.99999974389</c:v>
                </c:pt>
                <c:pt idx="854">
                  <c:v>228457.99999970477</c:v>
                </c:pt>
                <c:pt idx="855">
                  <c:v>228714.99999943189</c:v>
                </c:pt>
                <c:pt idx="856">
                  <c:v>228973.00000002142</c:v>
                </c:pt>
                <c:pt idx="857">
                  <c:v>229229.99999974854</c:v>
                </c:pt>
                <c:pt idx="858">
                  <c:v>229486.99999947567</c:v>
                </c:pt>
                <c:pt idx="859">
                  <c:v>229744.99999943655</c:v>
                </c:pt>
                <c:pt idx="860">
                  <c:v>230001.99999979232</c:v>
                </c:pt>
                <c:pt idx="861">
                  <c:v>230258.99999951944</c:v>
                </c:pt>
                <c:pt idx="862">
                  <c:v>230516.99999948032</c:v>
                </c:pt>
                <c:pt idx="863">
                  <c:v>230773.99999983609</c:v>
                </c:pt>
                <c:pt idx="864">
                  <c:v>231030.99999956321</c:v>
                </c:pt>
                <c:pt idx="865">
                  <c:v>231287.99999991897</c:v>
                </c:pt>
                <c:pt idx="866">
                  <c:v>231545.99999987986</c:v>
                </c:pt>
                <c:pt idx="867">
                  <c:v>231802.99999960698</c:v>
                </c:pt>
                <c:pt idx="868">
                  <c:v>232059.99999996275</c:v>
                </c:pt>
                <c:pt idx="869">
                  <c:v>232317.99999992363</c:v>
                </c:pt>
                <c:pt idx="870">
                  <c:v>232574.99999965075</c:v>
                </c:pt>
                <c:pt idx="871">
                  <c:v>232832.00000000652</c:v>
                </c:pt>
                <c:pt idx="872">
                  <c:v>233088.99999973364</c:v>
                </c:pt>
                <c:pt idx="873">
                  <c:v>233346.99999969453</c:v>
                </c:pt>
                <c:pt idx="874">
                  <c:v>233604.00000005029</c:v>
                </c:pt>
                <c:pt idx="875">
                  <c:v>233860.99999977741</c:v>
                </c:pt>
                <c:pt idx="876">
                  <c:v>234117.99999950454</c:v>
                </c:pt>
                <c:pt idx="877">
                  <c:v>234374.9999998603</c:v>
                </c:pt>
                <c:pt idx="878">
                  <c:v>234632.99999982119</c:v>
                </c:pt>
                <c:pt idx="879">
                  <c:v>234889.99999954831</c:v>
                </c:pt>
                <c:pt idx="880">
                  <c:v>235146.99999990407</c:v>
                </c:pt>
                <c:pt idx="881">
                  <c:v>235404.99999986496</c:v>
                </c:pt>
                <c:pt idx="882">
                  <c:v>235661.99999959208</c:v>
                </c:pt>
                <c:pt idx="883">
                  <c:v>235918.99999994785</c:v>
                </c:pt>
                <c:pt idx="884">
                  <c:v>236176.99999990873</c:v>
                </c:pt>
                <c:pt idx="885">
                  <c:v>236433.99999963585</c:v>
                </c:pt>
                <c:pt idx="886">
                  <c:v>236690.99999999162</c:v>
                </c:pt>
                <c:pt idx="887">
                  <c:v>236948.9999999525</c:v>
                </c:pt>
                <c:pt idx="888">
                  <c:v>237205.99999967963</c:v>
                </c:pt>
                <c:pt idx="889">
                  <c:v>237463.00000003539</c:v>
                </c:pt>
                <c:pt idx="890">
                  <c:v>237720.99999999627</c:v>
                </c:pt>
                <c:pt idx="891">
                  <c:v>237977.9999997234</c:v>
                </c:pt>
                <c:pt idx="892">
                  <c:v>238234.99999945052</c:v>
                </c:pt>
                <c:pt idx="893">
                  <c:v>238491.99999980628</c:v>
                </c:pt>
                <c:pt idx="894">
                  <c:v>238749.99999976717</c:v>
                </c:pt>
                <c:pt idx="895">
                  <c:v>239006.99999949429</c:v>
                </c:pt>
                <c:pt idx="896">
                  <c:v>239263.99999985006</c:v>
                </c:pt>
                <c:pt idx="897">
                  <c:v>239520.99999957718</c:v>
                </c:pt>
                <c:pt idx="898">
                  <c:v>239777.99999993294</c:v>
                </c:pt>
                <c:pt idx="899">
                  <c:v>240035.99999989383</c:v>
                </c:pt>
                <c:pt idx="900">
                  <c:v>240292.99999962095</c:v>
                </c:pt>
                <c:pt idx="901">
                  <c:v>240549.99999997672</c:v>
                </c:pt>
                <c:pt idx="902">
                  <c:v>240807.9999999376</c:v>
                </c:pt>
                <c:pt idx="903">
                  <c:v>241064.99999966472</c:v>
                </c:pt>
                <c:pt idx="904">
                  <c:v>241322.00000002049</c:v>
                </c:pt>
                <c:pt idx="905">
                  <c:v>241578.99999974761</c:v>
                </c:pt>
                <c:pt idx="906">
                  <c:v>241835.99999947473</c:v>
                </c:pt>
                <c:pt idx="907">
                  <c:v>242093.99999943562</c:v>
                </c:pt>
                <c:pt idx="908">
                  <c:v>242350.99999979138</c:v>
                </c:pt>
                <c:pt idx="909">
                  <c:v>242607.99999951851</c:v>
                </c:pt>
                <c:pt idx="910">
                  <c:v>242864.99999987427</c:v>
                </c:pt>
                <c:pt idx="911">
                  <c:v>243122.99999983516</c:v>
                </c:pt>
                <c:pt idx="912">
                  <c:v>243379.99999956228</c:v>
                </c:pt>
                <c:pt idx="913">
                  <c:v>243636.99999991804</c:v>
                </c:pt>
                <c:pt idx="914">
                  <c:v>243894.99999987893</c:v>
                </c:pt>
                <c:pt idx="915">
                  <c:v>244151.99999960605</c:v>
                </c:pt>
                <c:pt idx="916">
                  <c:v>244408.99999996182</c:v>
                </c:pt>
                <c:pt idx="917">
                  <c:v>244665.99999968894</c:v>
                </c:pt>
                <c:pt idx="918">
                  <c:v>244923.99999964982</c:v>
                </c:pt>
                <c:pt idx="919">
                  <c:v>245181.00000000559</c:v>
                </c:pt>
                <c:pt idx="920">
                  <c:v>245437.99999973271</c:v>
                </c:pt>
                <c:pt idx="921">
                  <c:v>245694.99999945983</c:v>
                </c:pt>
                <c:pt idx="922">
                  <c:v>245951.9999998156</c:v>
                </c:pt>
                <c:pt idx="923">
                  <c:v>246209.99999977648</c:v>
                </c:pt>
                <c:pt idx="924">
                  <c:v>246466.99999950361</c:v>
                </c:pt>
                <c:pt idx="925">
                  <c:v>246723.99999985937</c:v>
                </c:pt>
                <c:pt idx="926">
                  <c:v>246981.99999982025</c:v>
                </c:pt>
                <c:pt idx="927">
                  <c:v>247238.99999954738</c:v>
                </c:pt>
                <c:pt idx="928">
                  <c:v>247495.99999990314</c:v>
                </c:pt>
                <c:pt idx="929">
                  <c:v>247752.99999963026</c:v>
                </c:pt>
                <c:pt idx="930">
                  <c:v>248010.99999959115</c:v>
                </c:pt>
                <c:pt idx="931">
                  <c:v>248267.99999994691</c:v>
                </c:pt>
                <c:pt idx="932">
                  <c:v>248524.99999967404</c:v>
                </c:pt>
                <c:pt idx="933">
                  <c:v>248782.99999963492</c:v>
                </c:pt>
                <c:pt idx="934">
                  <c:v>249039.99999999069</c:v>
                </c:pt>
                <c:pt idx="935">
                  <c:v>249296.99999971781</c:v>
                </c:pt>
                <c:pt idx="936">
                  <c:v>249553.99999944493</c:v>
                </c:pt>
                <c:pt idx="937">
                  <c:v>249812.00000003446</c:v>
                </c:pt>
                <c:pt idx="938">
                  <c:v>250068.99999976158</c:v>
                </c:pt>
                <c:pt idx="939">
                  <c:v>250325.9999994887</c:v>
                </c:pt>
                <c:pt idx="940">
                  <c:v>250583.99999944959</c:v>
                </c:pt>
                <c:pt idx="941">
                  <c:v>250840.99999980535</c:v>
                </c:pt>
                <c:pt idx="942">
                  <c:v>251097.99999953248</c:v>
                </c:pt>
                <c:pt idx="943">
                  <c:v>251354.99999988824</c:v>
                </c:pt>
                <c:pt idx="944">
                  <c:v>251612.99999984913</c:v>
                </c:pt>
                <c:pt idx="945">
                  <c:v>251869.99999957625</c:v>
                </c:pt>
                <c:pt idx="946">
                  <c:v>252126.99999993201</c:v>
                </c:pt>
                <c:pt idx="947">
                  <c:v>252383.99999965914</c:v>
                </c:pt>
                <c:pt idx="948">
                  <c:v>252641.99999962002</c:v>
                </c:pt>
                <c:pt idx="949">
                  <c:v>252898.99999997579</c:v>
                </c:pt>
                <c:pt idx="950">
                  <c:v>253155.99999970291</c:v>
                </c:pt>
                <c:pt idx="951">
                  <c:v>253412.99999943003</c:v>
                </c:pt>
                <c:pt idx="952">
                  <c:v>253671.00000001956</c:v>
                </c:pt>
                <c:pt idx="953">
                  <c:v>253927.99999974668</c:v>
                </c:pt>
                <c:pt idx="954">
                  <c:v>254184.9999994738</c:v>
                </c:pt>
                <c:pt idx="955">
                  <c:v>254442.99999943469</c:v>
                </c:pt>
                <c:pt idx="956">
                  <c:v>254699.99999979045</c:v>
                </c:pt>
                <c:pt idx="957">
                  <c:v>254956.99999951757</c:v>
                </c:pt>
                <c:pt idx="958">
                  <c:v>255213.99999987334</c:v>
                </c:pt>
                <c:pt idx="959">
                  <c:v>255471.99999983422</c:v>
                </c:pt>
                <c:pt idx="960">
                  <c:v>255728.99999956135</c:v>
                </c:pt>
                <c:pt idx="961">
                  <c:v>255985.99999991711</c:v>
                </c:pt>
                <c:pt idx="962">
                  <c:v>256242.99999964423</c:v>
                </c:pt>
                <c:pt idx="963">
                  <c:v>256500.99999960512</c:v>
                </c:pt>
                <c:pt idx="964">
                  <c:v>256757.99999996088</c:v>
                </c:pt>
                <c:pt idx="965">
                  <c:v>257014.99999968801</c:v>
                </c:pt>
                <c:pt idx="966">
                  <c:v>257272.99999964889</c:v>
                </c:pt>
                <c:pt idx="967">
                  <c:v>257530.00000000466</c:v>
                </c:pt>
                <c:pt idx="968">
                  <c:v>257786.99999973178</c:v>
                </c:pt>
                <c:pt idx="969">
                  <c:v>258044.99999969266</c:v>
                </c:pt>
                <c:pt idx="970">
                  <c:v>258302.00000004843</c:v>
                </c:pt>
                <c:pt idx="971">
                  <c:v>258558.99999977555</c:v>
                </c:pt>
                <c:pt idx="972">
                  <c:v>258815.99999950267</c:v>
                </c:pt>
                <c:pt idx="973">
                  <c:v>259073.99999946356</c:v>
                </c:pt>
                <c:pt idx="974">
                  <c:v>259330.99999981932</c:v>
                </c:pt>
                <c:pt idx="975">
                  <c:v>259587.99999954645</c:v>
                </c:pt>
                <c:pt idx="976">
                  <c:v>259845.99999950733</c:v>
                </c:pt>
                <c:pt idx="977">
                  <c:v>260102.9999998631</c:v>
                </c:pt>
                <c:pt idx="978">
                  <c:v>260359.99999959022</c:v>
                </c:pt>
                <c:pt idx="979">
                  <c:v>260616.99999994598</c:v>
                </c:pt>
                <c:pt idx="980">
                  <c:v>260874.99999990687</c:v>
                </c:pt>
                <c:pt idx="981">
                  <c:v>261131.99999963399</c:v>
                </c:pt>
                <c:pt idx="982">
                  <c:v>261388.99999998976</c:v>
                </c:pt>
                <c:pt idx="983">
                  <c:v>261646.99999995064</c:v>
                </c:pt>
                <c:pt idx="984">
                  <c:v>261903.99999967776</c:v>
                </c:pt>
                <c:pt idx="985">
                  <c:v>262161.00000003353</c:v>
                </c:pt>
                <c:pt idx="986">
                  <c:v>262418.99999999441</c:v>
                </c:pt>
                <c:pt idx="987">
                  <c:v>262675.99999972153</c:v>
                </c:pt>
                <c:pt idx="988">
                  <c:v>262932.99999944866</c:v>
                </c:pt>
                <c:pt idx="989">
                  <c:v>263191.00000003818</c:v>
                </c:pt>
                <c:pt idx="990">
                  <c:v>263447.99999976531</c:v>
                </c:pt>
                <c:pt idx="991">
                  <c:v>263704.99999949243</c:v>
                </c:pt>
                <c:pt idx="992">
                  <c:v>263961.99999984819</c:v>
                </c:pt>
                <c:pt idx="993">
                  <c:v>264219.99999980908</c:v>
                </c:pt>
                <c:pt idx="994">
                  <c:v>264476.9999995362</c:v>
                </c:pt>
                <c:pt idx="995">
                  <c:v>264733.99999989197</c:v>
                </c:pt>
                <c:pt idx="996">
                  <c:v>264990.99999961909</c:v>
                </c:pt>
                <c:pt idx="997">
                  <c:v>265247.99999997485</c:v>
                </c:pt>
                <c:pt idx="998">
                  <c:v>265505.99999993574</c:v>
                </c:pt>
                <c:pt idx="999">
                  <c:v>265762.99999966286</c:v>
                </c:pt>
                <c:pt idx="1000">
                  <c:v>266020.00000001863</c:v>
                </c:pt>
                <c:pt idx="1001">
                  <c:v>266276.99999974575</c:v>
                </c:pt>
                <c:pt idx="1002">
                  <c:v>266533.99999947287</c:v>
                </c:pt>
                <c:pt idx="1003">
                  <c:v>266791.99999943376</c:v>
                </c:pt>
                <c:pt idx="1004">
                  <c:v>267048.99999978952</c:v>
                </c:pt>
                <c:pt idx="1005">
                  <c:v>267305.99999951664</c:v>
                </c:pt>
                <c:pt idx="1006">
                  <c:v>267563.99999947753</c:v>
                </c:pt>
                <c:pt idx="1007">
                  <c:v>267820.99999983329</c:v>
                </c:pt>
                <c:pt idx="1008">
                  <c:v>268077.99999956042</c:v>
                </c:pt>
                <c:pt idx="1009">
                  <c:v>268335.9999995213</c:v>
                </c:pt>
                <c:pt idx="1010">
                  <c:v>268592.99999987707</c:v>
                </c:pt>
                <c:pt idx="1011">
                  <c:v>268849.99999960419</c:v>
                </c:pt>
                <c:pt idx="1012">
                  <c:v>269107.99999956507</c:v>
                </c:pt>
                <c:pt idx="1013">
                  <c:v>269364.99999992084</c:v>
                </c:pt>
                <c:pt idx="1014">
                  <c:v>269621.99999964796</c:v>
                </c:pt>
                <c:pt idx="1015">
                  <c:v>269879.99999960884</c:v>
                </c:pt>
                <c:pt idx="1016">
                  <c:v>270136.99999996461</c:v>
                </c:pt>
                <c:pt idx="1017">
                  <c:v>270393.99999969173</c:v>
                </c:pt>
                <c:pt idx="1018">
                  <c:v>270651.0000000475</c:v>
                </c:pt>
                <c:pt idx="1019">
                  <c:v>270909.00000000838</c:v>
                </c:pt>
                <c:pt idx="1020">
                  <c:v>271165.9999997355</c:v>
                </c:pt>
                <c:pt idx="1021">
                  <c:v>271422.99999946263</c:v>
                </c:pt>
                <c:pt idx="1022">
                  <c:v>271681.00000005215</c:v>
                </c:pt>
                <c:pt idx="1023">
                  <c:v>271937.99999977928</c:v>
                </c:pt>
                <c:pt idx="1024">
                  <c:v>272194.9999995064</c:v>
                </c:pt>
                <c:pt idx="1025">
                  <c:v>272451.99999986216</c:v>
                </c:pt>
                <c:pt idx="1026">
                  <c:v>272709.99999982305</c:v>
                </c:pt>
                <c:pt idx="1027">
                  <c:v>272966.99999955017</c:v>
                </c:pt>
                <c:pt idx="1028">
                  <c:v>273223.99999990594</c:v>
                </c:pt>
                <c:pt idx="1029">
                  <c:v>273481.99999986682</c:v>
                </c:pt>
                <c:pt idx="1030">
                  <c:v>273738.99999959394</c:v>
                </c:pt>
                <c:pt idx="1031">
                  <c:v>273995.99999994971</c:v>
                </c:pt>
                <c:pt idx="1032">
                  <c:v>274252.99999967683</c:v>
                </c:pt>
                <c:pt idx="1033">
                  <c:v>274510.0000000326</c:v>
                </c:pt>
                <c:pt idx="1034">
                  <c:v>274767.99999999348</c:v>
                </c:pt>
                <c:pt idx="1035">
                  <c:v>275024.9999997206</c:v>
                </c:pt>
                <c:pt idx="1036">
                  <c:v>275281.99999944773</c:v>
                </c:pt>
                <c:pt idx="1037">
                  <c:v>275538.99999980349</c:v>
                </c:pt>
                <c:pt idx="1038">
                  <c:v>275796.99999976438</c:v>
                </c:pt>
                <c:pt idx="1039">
                  <c:v>276053.9999994915</c:v>
                </c:pt>
                <c:pt idx="1040">
                  <c:v>276310.99999984726</c:v>
                </c:pt>
                <c:pt idx="1041">
                  <c:v>276568.99999980815</c:v>
                </c:pt>
                <c:pt idx="1042">
                  <c:v>276825.99999953527</c:v>
                </c:pt>
                <c:pt idx="1043">
                  <c:v>277082.99999989104</c:v>
                </c:pt>
                <c:pt idx="1044">
                  <c:v>277340.99999985192</c:v>
                </c:pt>
                <c:pt idx="1045">
                  <c:v>277597.99999957904</c:v>
                </c:pt>
                <c:pt idx="1046">
                  <c:v>277854.99999993481</c:v>
                </c:pt>
                <c:pt idx="1047">
                  <c:v>278111.99999966193</c:v>
                </c:pt>
                <c:pt idx="1048">
                  <c:v>278369.99999962281</c:v>
                </c:pt>
                <c:pt idx="1049">
                  <c:v>278626.99999997858</c:v>
                </c:pt>
                <c:pt idx="1050">
                  <c:v>278884.99999993946</c:v>
                </c:pt>
                <c:pt idx="1051">
                  <c:v>279141.99999966659</c:v>
                </c:pt>
                <c:pt idx="1052">
                  <c:v>279399.00000002235</c:v>
                </c:pt>
                <c:pt idx="1053">
                  <c:v>279656.99999998324</c:v>
                </c:pt>
                <c:pt idx="1054">
                  <c:v>279913.99999971036</c:v>
                </c:pt>
                <c:pt idx="1055">
                  <c:v>280170.99999943748</c:v>
                </c:pt>
                <c:pt idx="1056">
                  <c:v>280429.00000002701</c:v>
                </c:pt>
                <c:pt idx="1057">
                  <c:v>280685.99999975413</c:v>
                </c:pt>
                <c:pt idx="1058">
                  <c:v>280942.99999948125</c:v>
                </c:pt>
                <c:pt idx="1059">
                  <c:v>281199.99999983702</c:v>
                </c:pt>
                <c:pt idx="1060">
                  <c:v>281456.99999956414</c:v>
                </c:pt>
                <c:pt idx="1061">
                  <c:v>281714.99999952503</c:v>
                </c:pt>
                <c:pt idx="1062">
                  <c:v>281971.99999988079</c:v>
                </c:pt>
                <c:pt idx="1063">
                  <c:v>282228.99999960791</c:v>
                </c:pt>
                <c:pt idx="1064">
                  <c:v>282486.9999995688</c:v>
                </c:pt>
                <c:pt idx="1065">
                  <c:v>282743.99999992456</c:v>
                </c:pt>
                <c:pt idx="1066">
                  <c:v>283000.99999965169</c:v>
                </c:pt>
                <c:pt idx="1067">
                  <c:v>283258.99999961257</c:v>
                </c:pt>
                <c:pt idx="1068">
                  <c:v>283515.99999996834</c:v>
                </c:pt>
                <c:pt idx="1069">
                  <c:v>283772.99999969546</c:v>
                </c:pt>
                <c:pt idx="1070">
                  <c:v>284030.00000005122</c:v>
                </c:pt>
                <c:pt idx="1071">
                  <c:v>284288.00000001211</c:v>
                </c:pt>
                <c:pt idx="1072">
                  <c:v>284544.99999973923</c:v>
                </c:pt>
                <c:pt idx="1073">
                  <c:v>284801.99999946635</c:v>
                </c:pt>
                <c:pt idx="1074">
                  <c:v>285058.99999982212</c:v>
                </c:pt>
                <c:pt idx="1075">
                  <c:v>285316.999999783</c:v>
                </c:pt>
                <c:pt idx="1076">
                  <c:v>285573.99999951012</c:v>
                </c:pt>
                <c:pt idx="1077">
                  <c:v>285830.99999986589</c:v>
                </c:pt>
                <c:pt idx="1078">
                  <c:v>286088.99999982677</c:v>
                </c:pt>
                <c:pt idx="1079">
                  <c:v>286345.9999995539</c:v>
                </c:pt>
                <c:pt idx="1080">
                  <c:v>286602.99999990966</c:v>
                </c:pt>
                <c:pt idx="1081">
                  <c:v>286859.99999963678</c:v>
                </c:pt>
                <c:pt idx="1082">
                  <c:v>287117.99999959767</c:v>
                </c:pt>
                <c:pt idx="1083">
                  <c:v>287374.99999995343</c:v>
                </c:pt>
                <c:pt idx="1084">
                  <c:v>287631.99999968056</c:v>
                </c:pt>
                <c:pt idx="1085">
                  <c:v>287889.99999964144</c:v>
                </c:pt>
                <c:pt idx="1086">
                  <c:v>288146.99999999721</c:v>
                </c:pt>
                <c:pt idx="1087">
                  <c:v>288403.99999972433</c:v>
                </c:pt>
                <c:pt idx="1088">
                  <c:v>288661.99999968521</c:v>
                </c:pt>
                <c:pt idx="1089">
                  <c:v>288919.00000004098</c:v>
                </c:pt>
                <c:pt idx="1090">
                  <c:v>289175.9999997681</c:v>
                </c:pt>
                <c:pt idx="1091">
                  <c:v>289432.99999949522</c:v>
                </c:pt>
                <c:pt idx="1092">
                  <c:v>289689.99999985099</c:v>
                </c:pt>
                <c:pt idx="1093">
                  <c:v>289947.99999981187</c:v>
                </c:pt>
                <c:pt idx="1094">
                  <c:v>290204.999999539</c:v>
                </c:pt>
                <c:pt idx="1095">
                  <c:v>290462.99999949988</c:v>
                </c:pt>
                <c:pt idx="1096">
                  <c:v>290719.99999985565</c:v>
                </c:pt>
                <c:pt idx="1097">
                  <c:v>290976.99999958277</c:v>
                </c:pt>
                <c:pt idx="1098">
                  <c:v>291233.99999993853</c:v>
                </c:pt>
                <c:pt idx="1099">
                  <c:v>291491.99999989942</c:v>
                </c:pt>
                <c:pt idx="1100">
                  <c:v>291748.99999962654</c:v>
                </c:pt>
                <c:pt idx="1101">
                  <c:v>292005.9999999823</c:v>
                </c:pt>
                <c:pt idx="1102">
                  <c:v>292262.99999970943</c:v>
                </c:pt>
                <c:pt idx="1103">
                  <c:v>292520.99999967031</c:v>
                </c:pt>
                <c:pt idx="1104">
                  <c:v>292778.00000002608</c:v>
                </c:pt>
                <c:pt idx="1105">
                  <c:v>293034.9999997532</c:v>
                </c:pt>
                <c:pt idx="1106">
                  <c:v>293292.99999971408</c:v>
                </c:pt>
                <c:pt idx="1107">
                  <c:v>293549.99999944121</c:v>
                </c:pt>
                <c:pt idx="1108">
                  <c:v>293806.99999979697</c:v>
                </c:pt>
                <c:pt idx="1109">
                  <c:v>294063.99999952409</c:v>
                </c:pt>
                <c:pt idx="1110">
                  <c:v>294321.99999948498</c:v>
                </c:pt>
                <c:pt idx="1111">
                  <c:v>294578.99999984074</c:v>
                </c:pt>
                <c:pt idx="1112">
                  <c:v>294835.99999956787</c:v>
                </c:pt>
                <c:pt idx="1113">
                  <c:v>295093.99999952875</c:v>
                </c:pt>
                <c:pt idx="1114">
                  <c:v>295350.99999988452</c:v>
                </c:pt>
                <c:pt idx="1115">
                  <c:v>295607.99999961164</c:v>
                </c:pt>
                <c:pt idx="1116">
                  <c:v>295864.9999999674</c:v>
                </c:pt>
                <c:pt idx="1117">
                  <c:v>296122.99999992829</c:v>
                </c:pt>
                <c:pt idx="1118">
                  <c:v>296379.99999965541</c:v>
                </c:pt>
                <c:pt idx="1119">
                  <c:v>296637.00000001118</c:v>
                </c:pt>
                <c:pt idx="1120">
                  <c:v>296894.99999997206</c:v>
                </c:pt>
                <c:pt idx="1121">
                  <c:v>297151.99999969918</c:v>
                </c:pt>
                <c:pt idx="1122">
                  <c:v>297409.00000005495</c:v>
                </c:pt>
                <c:pt idx="1123">
                  <c:v>297667.00000001583</c:v>
                </c:pt>
                <c:pt idx="1124">
                  <c:v>297923.99999974295</c:v>
                </c:pt>
                <c:pt idx="1125">
                  <c:v>298180.99999947008</c:v>
                </c:pt>
                <c:pt idx="1126">
                  <c:v>298437.99999982584</c:v>
                </c:pt>
                <c:pt idx="1127">
                  <c:v>298695.99999978673</c:v>
                </c:pt>
                <c:pt idx="1128">
                  <c:v>298952.99999951385</c:v>
                </c:pt>
                <c:pt idx="1129">
                  <c:v>299209.99999986961</c:v>
                </c:pt>
                <c:pt idx="1130">
                  <c:v>299467.9999998305</c:v>
                </c:pt>
                <c:pt idx="1131">
                  <c:v>299724.99999955762</c:v>
                </c:pt>
                <c:pt idx="1132">
                  <c:v>299981.99999991339</c:v>
                </c:pt>
                <c:pt idx="1133">
                  <c:v>300239.99999987427</c:v>
                </c:pt>
                <c:pt idx="1134">
                  <c:v>300496.99999960139</c:v>
                </c:pt>
                <c:pt idx="1135">
                  <c:v>300753.99999995716</c:v>
                </c:pt>
                <c:pt idx="1136">
                  <c:v>301010.99999968428</c:v>
                </c:pt>
                <c:pt idx="1137">
                  <c:v>301268.99999964517</c:v>
                </c:pt>
                <c:pt idx="1138">
                  <c:v>301526.00000000093</c:v>
                </c:pt>
                <c:pt idx="1139">
                  <c:v>301782.99999972805</c:v>
                </c:pt>
                <c:pt idx="1140">
                  <c:v>302039.99999945518</c:v>
                </c:pt>
                <c:pt idx="1141">
                  <c:v>302298.0000000447</c:v>
                </c:pt>
                <c:pt idx="1142">
                  <c:v>302554.99999977183</c:v>
                </c:pt>
                <c:pt idx="1143">
                  <c:v>302811.99999949895</c:v>
                </c:pt>
                <c:pt idx="1144">
                  <c:v>303069.99999945983</c:v>
                </c:pt>
                <c:pt idx="1145">
                  <c:v>303326.9999998156</c:v>
                </c:pt>
                <c:pt idx="1146">
                  <c:v>303583.99999954272</c:v>
                </c:pt>
                <c:pt idx="1147">
                  <c:v>303840.99999989849</c:v>
                </c:pt>
                <c:pt idx="1148">
                  <c:v>304098.99999985937</c:v>
                </c:pt>
                <c:pt idx="1149">
                  <c:v>304355.99999958649</c:v>
                </c:pt>
                <c:pt idx="1150">
                  <c:v>304612.99999994226</c:v>
                </c:pt>
                <c:pt idx="1151">
                  <c:v>304870.99999990314</c:v>
                </c:pt>
                <c:pt idx="1152">
                  <c:v>305127.99999963026</c:v>
                </c:pt>
                <c:pt idx="1153">
                  <c:v>305384.99999998603</c:v>
                </c:pt>
                <c:pt idx="1154">
                  <c:v>305642.99999994691</c:v>
                </c:pt>
                <c:pt idx="1155">
                  <c:v>305899.99999967404</c:v>
                </c:pt>
                <c:pt idx="1156">
                  <c:v>306157.0000000298</c:v>
                </c:pt>
                <c:pt idx="1157">
                  <c:v>306414.99999999069</c:v>
                </c:pt>
                <c:pt idx="1158">
                  <c:v>306671.99999971781</c:v>
                </c:pt>
                <c:pt idx="1159">
                  <c:v>306928.99999944493</c:v>
                </c:pt>
                <c:pt idx="1160">
                  <c:v>307185.9999998007</c:v>
                </c:pt>
                <c:pt idx="1161">
                  <c:v>307443.99999976158</c:v>
                </c:pt>
                <c:pt idx="1162">
                  <c:v>307700.9999994887</c:v>
                </c:pt>
                <c:pt idx="1163">
                  <c:v>307957.99999984447</c:v>
                </c:pt>
                <c:pt idx="1164">
                  <c:v>308214.99999957159</c:v>
                </c:pt>
                <c:pt idx="1165">
                  <c:v>308472.99999953248</c:v>
                </c:pt>
                <c:pt idx="1166">
                  <c:v>308729.99999988824</c:v>
                </c:pt>
                <c:pt idx="1167">
                  <c:v>308986.99999961536</c:v>
                </c:pt>
                <c:pt idx="1168">
                  <c:v>309244.99999957625</c:v>
                </c:pt>
                <c:pt idx="1169">
                  <c:v>309501.99999993201</c:v>
                </c:pt>
                <c:pt idx="1170">
                  <c:v>309758.99999965914</c:v>
                </c:pt>
                <c:pt idx="1171">
                  <c:v>310016.99999962002</c:v>
                </c:pt>
                <c:pt idx="1172">
                  <c:v>310273.99999997579</c:v>
                </c:pt>
                <c:pt idx="1173">
                  <c:v>310530.99999970291</c:v>
                </c:pt>
                <c:pt idx="1174">
                  <c:v>310787.99999943003</c:v>
                </c:pt>
                <c:pt idx="1175">
                  <c:v>311044.9999997858</c:v>
                </c:pt>
                <c:pt idx="1176">
                  <c:v>311302.99999974668</c:v>
                </c:pt>
                <c:pt idx="1177">
                  <c:v>311559.9999994738</c:v>
                </c:pt>
                <c:pt idx="1178">
                  <c:v>311816.99999982957</c:v>
                </c:pt>
                <c:pt idx="1179">
                  <c:v>312073.99999955669</c:v>
                </c:pt>
                <c:pt idx="1180">
                  <c:v>312331.99999951757</c:v>
                </c:pt>
                <c:pt idx="1181">
                  <c:v>312588.99999987334</c:v>
                </c:pt>
                <c:pt idx="1182">
                  <c:v>312845.99999960046</c:v>
                </c:pt>
                <c:pt idx="1183">
                  <c:v>313102.99999995623</c:v>
                </c:pt>
                <c:pt idx="1184">
                  <c:v>313360.99999991711</c:v>
                </c:pt>
                <c:pt idx="1185">
                  <c:v>313617.99999964423</c:v>
                </c:pt>
                <c:pt idx="1186">
                  <c:v>313875</c:v>
                </c:pt>
                <c:pt idx="1187">
                  <c:v>314131.99999972712</c:v>
                </c:pt>
                <c:pt idx="1188">
                  <c:v>314388.99999945424</c:v>
                </c:pt>
                <c:pt idx="1189">
                  <c:v>314647.00000004377</c:v>
                </c:pt>
                <c:pt idx="1190">
                  <c:v>314903.99999977089</c:v>
                </c:pt>
                <c:pt idx="1191">
                  <c:v>315160.99999949802</c:v>
                </c:pt>
                <c:pt idx="1192">
                  <c:v>315418.9999994589</c:v>
                </c:pt>
                <c:pt idx="1193">
                  <c:v>315675.99999981467</c:v>
                </c:pt>
                <c:pt idx="1194">
                  <c:v>315932.99999954179</c:v>
                </c:pt>
                <c:pt idx="1195">
                  <c:v>316190.99999950267</c:v>
                </c:pt>
                <c:pt idx="1196">
                  <c:v>316447.99999985844</c:v>
                </c:pt>
                <c:pt idx="1197">
                  <c:v>316704.99999958556</c:v>
                </c:pt>
                <c:pt idx="1198">
                  <c:v>316962.99999954645</c:v>
                </c:pt>
                <c:pt idx="1199">
                  <c:v>317219.99999990221</c:v>
                </c:pt>
                <c:pt idx="1200">
                  <c:v>317476.99999962933</c:v>
                </c:pt>
                <c:pt idx="1201">
                  <c:v>317734.99999959022</c:v>
                </c:pt>
                <c:pt idx="1202">
                  <c:v>317991.99999994598</c:v>
                </c:pt>
                <c:pt idx="1203">
                  <c:v>318248.99999967311</c:v>
                </c:pt>
                <c:pt idx="1204">
                  <c:v>318506.99999963399</c:v>
                </c:pt>
                <c:pt idx="1205">
                  <c:v>318763.99999998976</c:v>
                </c:pt>
                <c:pt idx="1206">
                  <c:v>319020.99999971688</c:v>
                </c:pt>
                <c:pt idx="1207">
                  <c:v>319278.99999967776</c:v>
                </c:pt>
                <c:pt idx="1208">
                  <c:v>319536.00000003353</c:v>
                </c:pt>
                <c:pt idx="1209">
                  <c:v>319792.99999976065</c:v>
                </c:pt>
                <c:pt idx="1210">
                  <c:v>320050.99999972153</c:v>
                </c:pt>
                <c:pt idx="1211">
                  <c:v>320307.99999944866</c:v>
                </c:pt>
                <c:pt idx="1212">
                  <c:v>320363.99999996647</c:v>
                </c:pt>
                <c:pt idx="1213">
                  <c:v>320363.99999996647</c:v>
                </c:pt>
                <c:pt idx="1214">
                  <c:v>320363.99999996647</c:v>
                </c:pt>
                <c:pt idx="1215">
                  <c:v>320663.99999968708</c:v>
                </c:pt>
                <c:pt idx="1216">
                  <c:v>320964.00000003632</c:v>
                </c:pt>
                <c:pt idx="1217">
                  <c:v>321263.99999975692</c:v>
                </c:pt>
                <c:pt idx="1218">
                  <c:v>321563.99999947753</c:v>
                </c:pt>
                <c:pt idx="1219">
                  <c:v>321863.99999982677</c:v>
                </c:pt>
                <c:pt idx="1220">
                  <c:v>322164.99999978114</c:v>
                </c:pt>
                <c:pt idx="1221">
                  <c:v>322464.99999950174</c:v>
                </c:pt>
                <c:pt idx="1222">
                  <c:v>322764.99999985099</c:v>
                </c:pt>
                <c:pt idx="1223">
                  <c:v>323064.99999957159</c:v>
                </c:pt>
                <c:pt idx="1224">
                  <c:v>323364.99999992084</c:v>
                </c:pt>
                <c:pt idx="1225">
                  <c:v>323664.99999964144</c:v>
                </c:pt>
                <c:pt idx="1226">
                  <c:v>323964.99999999069</c:v>
                </c:pt>
                <c:pt idx="1227">
                  <c:v>324264.99999971129</c:v>
                </c:pt>
                <c:pt idx="1228">
                  <c:v>324564.99999943189</c:v>
                </c:pt>
                <c:pt idx="1229">
                  <c:v>324864.99999978114</c:v>
                </c:pt>
                <c:pt idx="1230">
                  <c:v>325164.99999950174</c:v>
                </c:pt>
                <c:pt idx="1231">
                  <c:v>325465.99999945611</c:v>
                </c:pt>
                <c:pt idx="1232">
                  <c:v>325765.99999980535</c:v>
                </c:pt>
                <c:pt idx="1233">
                  <c:v>326065.99999952596</c:v>
                </c:pt>
                <c:pt idx="1234">
                  <c:v>326365.9999998752</c:v>
                </c:pt>
                <c:pt idx="1235">
                  <c:v>326665.99999959581</c:v>
                </c:pt>
                <c:pt idx="1236">
                  <c:v>326966.99999955017</c:v>
                </c:pt>
                <c:pt idx="1237">
                  <c:v>327266.99999989942</c:v>
                </c:pt>
                <c:pt idx="1238">
                  <c:v>327566.99999962002</c:v>
                </c:pt>
                <c:pt idx="1239">
                  <c:v>327866.99999996927</c:v>
                </c:pt>
                <c:pt idx="1240">
                  <c:v>328166.99999968987</c:v>
                </c:pt>
                <c:pt idx="1241">
                  <c:v>328467.00000003912</c:v>
                </c:pt>
                <c:pt idx="1242">
                  <c:v>328766.99999975972</c:v>
                </c:pt>
                <c:pt idx="1243">
                  <c:v>329067.99999971408</c:v>
                </c:pt>
                <c:pt idx="1244">
                  <c:v>329367.99999943469</c:v>
                </c:pt>
                <c:pt idx="1245">
                  <c:v>329667.99999978393</c:v>
                </c:pt>
                <c:pt idx="1246">
                  <c:v>329967.99999950454</c:v>
                </c:pt>
                <c:pt idx="1247">
                  <c:v>330267.99999985378</c:v>
                </c:pt>
                <c:pt idx="1248">
                  <c:v>330567.99999957439</c:v>
                </c:pt>
                <c:pt idx="1249">
                  <c:v>330867.99999992363</c:v>
                </c:pt>
                <c:pt idx="1250">
                  <c:v>331168.999999878</c:v>
                </c:pt>
                <c:pt idx="1251">
                  <c:v>331468.9999995986</c:v>
                </c:pt>
                <c:pt idx="1252">
                  <c:v>331768.99999994785</c:v>
                </c:pt>
                <c:pt idx="1253">
                  <c:v>332068.99999966845</c:v>
                </c:pt>
                <c:pt idx="1254">
                  <c:v>332369.0000000177</c:v>
                </c:pt>
                <c:pt idx="1255">
                  <c:v>332668.9999997383</c:v>
                </c:pt>
                <c:pt idx="1256">
                  <c:v>332968.9999994589</c:v>
                </c:pt>
                <c:pt idx="1257">
                  <c:v>333268.99999980815</c:v>
                </c:pt>
                <c:pt idx="1258">
                  <c:v>333568.99999952875</c:v>
                </c:pt>
                <c:pt idx="1259">
                  <c:v>333868.999999878</c:v>
                </c:pt>
                <c:pt idx="1260">
                  <c:v>334168.9999995986</c:v>
                </c:pt>
                <c:pt idx="1261">
                  <c:v>334468.99999994785</c:v>
                </c:pt>
                <c:pt idx="1262">
                  <c:v>334769.99999990221</c:v>
                </c:pt>
                <c:pt idx="1263">
                  <c:v>335069.99999962281</c:v>
                </c:pt>
                <c:pt idx="1264">
                  <c:v>335369.99999997206</c:v>
                </c:pt>
                <c:pt idx="1265">
                  <c:v>335669.99999969266</c:v>
                </c:pt>
                <c:pt idx="1266">
                  <c:v>335970.99999964703</c:v>
                </c:pt>
                <c:pt idx="1267">
                  <c:v>336270.99999999627</c:v>
                </c:pt>
                <c:pt idx="1268">
                  <c:v>336570.99999971688</c:v>
                </c:pt>
                <c:pt idx="1269">
                  <c:v>336870.99999943748</c:v>
                </c:pt>
                <c:pt idx="1270">
                  <c:v>337170.99999978673</c:v>
                </c:pt>
                <c:pt idx="1271">
                  <c:v>337470.99999950733</c:v>
                </c:pt>
                <c:pt idx="1272">
                  <c:v>337770.99999985658</c:v>
                </c:pt>
                <c:pt idx="1273">
                  <c:v>338070.99999957718</c:v>
                </c:pt>
                <c:pt idx="1274">
                  <c:v>338371.99999953154</c:v>
                </c:pt>
                <c:pt idx="1275">
                  <c:v>338671.99999988079</c:v>
                </c:pt>
                <c:pt idx="1276">
                  <c:v>338971.99999960139</c:v>
                </c:pt>
                <c:pt idx="1277">
                  <c:v>339271.99999995064</c:v>
                </c:pt>
                <c:pt idx="1278">
                  <c:v>339571.99999967124</c:v>
                </c:pt>
                <c:pt idx="1279">
                  <c:v>339872.00000002049</c:v>
                </c:pt>
                <c:pt idx="1280">
                  <c:v>340171.99999974109</c:v>
                </c:pt>
                <c:pt idx="1281">
                  <c:v>340472.99999969546</c:v>
                </c:pt>
                <c:pt idx="1282">
                  <c:v>340773.0000000447</c:v>
                </c:pt>
                <c:pt idx="1283">
                  <c:v>341072.99999976531</c:v>
                </c:pt>
                <c:pt idx="1284">
                  <c:v>341372.99999948591</c:v>
                </c:pt>
                <c:pt idx="1285">
                  <c:v>341672.99999983516</c:v>
                </c:pt>
                <c:pt idx="1286">
                  <c:v>341972.99999955576</c:v>
                </c:pt>
                <c:pt idx="1287">
                  <c:v>341978.99999970105</c:v>
                </c:pt>
                <c:pt idx="1288">
                  <c:v>341979.99999993481</c:v>
                </c:pt>
                <c:pt idx="1289">
                  <c:v>341979.99999993481</c:v>
                </c:pt>
                <c:pt idx="1290">
                  <c:v>342494.0000000177</c:v>
                </c:pt>
                <c:pt idx="1291">
                  <c:v>343007.99999947194</c:v>
                </c:pt>
                <c:pt idx="1292">
                  <c:v>343521.99999955483</c:v>
                </c:pt>
                <c:pt idx="1293">
                  <c:v>344036.99999987148</c:v>
                </c:pt>
                <c:pt idx="1294">
                  <c:v>344550.99999995437</c:v>
                </c:pt>
                <c:pt idx="1295">
                  <c:v>345065.00000003725</c:v>
                </c:pt>
                <c:pt idx="1296">
                  <c:v>345579.99999972526</c:v>
                </c:pt>
                <c:pt idx="1297">
                  <c:v>346093.99999980815</c:v>
                </c:pt>
                <c:pt idx="1298">
                  <c:v>346608.99999949615</c:v>
                </c:pt>
                <c:pt idx="1299">
                  <c:v>347122.99999957904</c:v>
                </c:pt>
                <c:pt idx="1300">
                  <c:v>347636.99999966193</c:v>
                </c:pt>
                <c:pt idx="1301">
                  <c:v>348151.99999997858</c:v>
                </c:pt>
                <c:pt idx="1302">
                  <c:v>348665.99999943282</c:v>
                </c:pt>
                <c:pt idx="1303">
                  <c:v>349179.99999951571</c:v>
                </c:pt>
                <c:pt idx="1304">
                  <c:v>349694.99999983236</c:v>
                </c:pt>
                <c:pt idx="1305">
                  <c:v>350208.99999991525</c:v>
                </c:pt>
                <c:pt idx="1306">
                  <c:v>350722.99999999814</c:v>
                </c:pt>
                <c:pt idx="1307">
                  <c:v>351237.99999968614</c:v>
                </c:pt>
                <c:pt idx="1308">
                  <c:v>351751.99999976903</c:v>
                </c:pt>
                <c:pt idx="1309">
                  <c:v>352265.99999985192</c:v>
                </c:pt>
                <c:pt idx="1310">
                  <c:v>352780.99999953993</c:v>
                </c:pt>
                <c:pt idx="1311">
                  <c:v>353294.99999962281</c:v>
                </c:pt>
                <c:pt idx="1312">
                  <c:v>353808.9999997057</c:v>
                </c:pt>
                <c:pt idx="1313">
                  <c:v>354324.00000002235</c:v>
                </c:pt>
                <c:pt idx="1314">
                  <c:v>354837.9999994766</c:v>
                </c:pt>
                <c:pt idx="1315">
                  <c:v>355351.99999955948</c:v>
                </c:pt>
                <c:pt idx="1316">
                  <c:v>355866.99999987613</c:v>
                </c:pt>
                <c:pt idx="1317">
                  <c:v>356380.99999995902</c:v>
                </c:pt>
                <c:pt idx="1318">
                  <c:v>356895.99999964703</c:v>
                </c:pt>
                <c:pt idx="1319">
                  <c:v>357409.99999972992</c:v>
                </c:pt>
                <c:pt idx="1320">
                  <c:v>357925.00000004657</c:v>
                </c:pt>
                <c:pt idx="1321">
                  <c:v>358438.99999950081</c:v>
                </c:pt>
                <c:pt idx="1322">
                  <c:v>358952.9999995837</c:v>
                </c:pt>
                <c:pt idx="1323">
                  <c:v>359467.99999990035</c:v>
                </c:pt>
                <c:pt idx="1324">
                  <c:v>359981.99999998324</c:v>
                </c:pt>
                <c:pt idx="1325">
                  <c:v>360496.99999967124</c:v>
                </c:pt>
                <c:pt idx="1326">
                  <c:v>361010.99999975413</c:v>
                </c:pt>
                <c:pt idx="1327">
                  <c:v>361524.99999983702</c:v>
                </c:pt>
                <c:pt idx="1328">
                  <c:v>362039.99999952503</c:v>
                </c:pt>
                <c:pt idx="1329">
                  <c:v>362553.99999960791</c:v>
                </c:pt>
                <c:pt idx="1330">
                  <c:v>363068.99999992456</c:v>
                </c:pt>
                <c:pt idx="1331">
                  <c:v>363583.00000000745</c:v>
                </c:pt>
                <c:pt idx="1332">
                  <c:v>364096.9999994617</c:v>
                </c:pt>
                <c:pt idx="1333">
                  <c:v>364610.99999954458</c:v>
                </c:pt>
                <c:pt idx="1334">
                  <c:v>365125.99999986123</c:v>
                </c:pt>
                <c:pt idx="1335">
                  <c:v>365639.99999994412</c:v>
                </c:pt>
                <c:pt idx="1336">
                  <c:v>366154.00000002701</c:v>
                </c:pt>
                <c:pt idx="1337">
                  <c:v>366668.99999971502</c:v>
                </c:pt>
                <c:pt idx="1338">
                  <c:v>367182.9999997979</c:v>
                </c:pt>
                <c:pt idx="1339">
                  <c:v>367696.99999988079</c:v>
                </c:pt>
                <c:pt idx="1340">
                  <c:v>368211.9999995688</c:v>
                </c:pt>
                <c:pt idx="1341">
                  <c:v>368725.99999965169</c:v>
                </c:pt>
                <c:pt idx="1342">
                  <c:v>369240.99999996834</c:v>
                </c:pt>
                <c:pt idx="1343">
                  <c:v>369755.00000005122</c:v>
                </c:pt>
                <c:pt idx="1344">
                  <c:v>370268.99999950547</c:v>
                </c:pt>
                <c:pt idx="1345">
                  <c:v>370783.99999982212</c:v>
                </c:pt>
                <c:pt idx="1346">
                  <c:v>371297.99999990501</c:v>
                </c:pt>
                <c:pt idx="1347">
                  <c:v>371811.99999998789</c:v>
                </c:pt>
                <c:pt idx="1348">
                  <c:v>372325.99999944214</c:v>
                </c:pt>
                <c:pt idx="1349">
                  <c:v>372840.99999975879</c:v>
                </c:pt>
                <c:pt idx="1350">
                  <c:v>373354.99999984168</c:v>
                </c:pt>
                <c:pt idx="1351">
                  <c:v>373868.99999992456</c:v>
                </c:pt>
                <c:pt idx="1352">
                  <c:v>374383.99999961257</c:v>
                </c:pt>
                <c:pt idx="1353">
                  <c:v>374897.99999969546</c:v>
                </c:pt>
                <c:pt idx="1354">
                  <c:v>375411.99999977835</c:v>
                </c:pt>
                <c:pt idx="1355">
                  <c:v>375926.99999946635</c:v>
                </c:pt>
                <c:pt idx="1356">
                  <c:v>376440.99999954924</c:v>
                </c:pt>
                <c:pt idx="1357">
                  <c:v>376955.99999986589</c:v>
                </c:pt>
                <c:pt idx="1358">
                  <c:v>377469.99999994878</c:v>
                </c:pt>
                <c:pt idx="1359">
                  <c:v>377984.99999963678</c:v>
                </c:pt>
                <c:pt idx="1360">
                  <c:v>378498.99999971967</c:v>
                </c:pt>
                <c:pt idx="1361">
                  <c:v>379012.99999980256</c:v>
                </c:pt>
                <c:pt idx="1362">
                  <c:v>379526.99999988545</c:v>
                </c:pt>
                <c:pt idx="1363">
                  <c:v>380041.99999957345</c:v>
                </c:pt>
                <c:pt idx="1364">
                  <c:v>380555.99999965634</c:v>
                </c:pt>
                <c:pt idx="1365">
                  <c:v>381070.99999997299</c:v>
                </c:pt>
                <c:pt idx="1366">
                  <c:v>381584.99999942724</c:v>
                </c:pt>
                <c:pt idx="1367">
                  <c:v>382098.99999951012</c:v>
                </c:pt>
                <c:pt idx="1368">
                  <c:v>382613.99999982677</c:v>
                </c:pt>
                <c:pt idx="1369">
                  <c:v>383127.99999990966</c:v>
                </c:pt>
                <c:pt idx="1370">
                  <c:v>383641.99999999255</c:v>
                </c:pt>
                <c:pt idx="1371">
                  <c:v>384156.99999968056</c:v>
                </c:pt>
                <c:pt idx="1372">
                  <c:v>384670.99999976344</c:v>
                </c:pt>
                <c:pt idx="1373">
                  <c:v>385185.99999945145</c:v>
                </c:pt>
                <c:pt idx="1374">
                  <c:v>385699.99999953434</c:v>
                </c:pt>
                <c:pt idx="1375">
                  <c:v>386213.99999961723</c:v>
                </c:pt>
                <c:pt idx="1376">
                  <c:v>386728.99999993388</c:v>
                </c:pt>
                <c:pt idx="1377">
                  <c:v>387243.00000001676</c:v>
                </c:pt>
                <c:pt idx="1378">
                  <c:v>387756.99999947101</c:v>
                </c:pt>
                <c:pt idx="1379">
                  <c:v>388271.99999978766</c:v>
                </c:pt>
                <c:pt idx="1380">
                  <c:v>388785.99999987055</c:v>
                </c:pt>
                <c:pt idx="1381">
                  <c:v>389299.99999995343</c:v>
                </c:pt>
                <c:pt idx="1382">
                  <c:v>389814.99999964144</c:v>
                </c:pt>
                <c:pt idx="1383">
                  <c:v>390328.99999972433</c:v>
                </c:pt>
                <c:pt idx="1384">
                  <c:v>390842.99999980722</c:v>
                </c:pt>
                <c:pt idx="1385">
                  <c:v>391357.99999949522</c:v>
                </c:pt>
                <c:pt idx="1386">
                  <c:v>391871.99999957811</c:v>
                </c:pt>
                <c:pt idx="1387">
                  <c:v>392386.99999989476</c:v>
                </c:pt>
                <c:pt idx="1388">
                  <c:v>392900.99999997765</c:v>
                </c:pt>
                <c:pt idx="1389">
                  <c:v>393414.99999943189</c:v>
                </c:pt>
                <c:pt idx="1390">
                  <c:v>393929.99999974854</c:v>
                </c:pt>
                <c:pt idx="1391">
                  <c:v>394443.99999983143</c:v>
                </c:pt>
                <c:pt idx="1392">
                  <c:v>394958.99999951944</c:v>
                </c:pt>
                <c:pt idx="1393">
                  <c:v>395472.99999960233</c:v>
                </c:pt>
                <c:pt idx="1394">
                  <c:v>395986.99999968521</c:v>
                </c:pt>
                <c:pt idx="1395">
                  <c:v>396502.00000000186</c:v>
                </c:pt>
                <c:pt idx="1396">
                  <c:v>397015.99999945611</c:v>
                </c:pt>
                <c:pt idx="1397">
                  <c:v>397530.99999977276</c:v>
                </c:pt>
                <c:pt idx="1398">
                  <c:v>398044.99999985565</c:v>
                </c:pt>
                <c:pt idx="1399">
                  <c:v>398558.99999993853</c:v>
                </c:pt>
                <c:pt idx="1400">
                  <c:v>399073.99999962654</c:v>
                </c:pt>
                <c:pt idx="1401">
                  <c:v>399587.99999970943</c:v>
                </c:pt>
                <c:pt idx="1402">
                  <c:v>400103.00000002608</c:v>
                </c:pt>
                <c:pt idx="1403">
                  <c:v>400616.99999948032</c:v>
                </c:pt>
                <c:pt idx="1404">
                  <c:v>401130.99999956321</c:v>
                </c:pt>
                <c:pt idx="1405">
                  <c:v>401645.99999987986</c:v>
                </c:pt>
                <c:pt idx="1406">
                  <c:v>402159.99999996275</c:v>
                </c:pt>
                <c:pt idx="1407">
                  <c:v>402674.00000004563</c:v>
                </c:pt>
                <c:pt idx="1408">
                  <c:v>403188.99999973364</c:v>
                </c:pt>
                <c:pt idx="1409">
                  <c:v>403702.99999981653</c:v>
                </c:pt>
                <c:pt idx="1410">
                  <c:v>404216.99999989942</c:v>
                </c:pt>
                <c:pt idx="1411">
                  <c:v>404731.99999958742</c:v>
                </c:pt>
                <c:pt idx="1412">
                  <c:v>405245.99999967031</c:v>
                </c:pt>
                <c:pt idx="1413">
                  <c:v>405760.99999998696</c:v>
                </c:pt>
                <c:pt idx="1414">
                  <c:v>406274.99999944121</c:v>
                </c:pt>
                <c:pt idx="1415">
                  <c:v>406788.99999952409</c:v>
                </c:pt>
                <c:pt idx="1416">
                  <c:v>407303.99999984074</c:v>
                </c:pt>
                <c:pt idx="1417">
                  <c:v>407817.99999992363</c:v>
                </c:pt>
                <c:pt idx="1418">
                  <c:v>408332.99999961164</c:v>
                </c:pt>
                <c:pt idx="1419">
                  <c:v>408846.99999969453</c:v>
                </c:pt>
                <c:pt idx="1420">
                  <c:v>409360.99999977741</c:v>
                </c:pt>
                <c:pt idx="1421">
                  <c:v>409875.99999946542</c:v>
                </c:pt>
                <c:pt idx="1422">
                  <c:v>410389.99999954831</c:v>
                </c:pt>
                <c:pt idx="1423">
                  <c:v>410903.9999996312</c:v>
                </c:pt>
                <c:pt idx="1424">
                  <c:v>411418.99999994785</c:v>
                </c:pt>
                <c:pt idx="1425">
                  <c:v>411933.00000003073</c:v>
                </c:pt>
                <c:pt idx="1426">
                  <c:v>412447.99999971874</c:v>
                </c:pt>
                <c:pt idx="1427">
                  <c:v>412961.99999980163</c:v>
                </c:pt>
                <c:pt idx="1428">
                  <c:v>413475.99999988452</c:v>
                </c:pt>
                <c:pt idx="1429">
                  <c:v>413990.99999957252</c:v>
                </c:pt>
                <c:pt idx="1430">
                  <c:v>414504.99999965541</c:v>
                </c:pt>
                <c:pt idx="1431">
                  <c:v>415018.9999997383</c:v>
                </c:pt>
                <c:pt idx="1432">
                  <c:v>415534.00000005495</c:v>
                </c:pt>
                <c:pt idx="1433">
                  <c:v>416047.99999950919</c:v>
                </c:pt>
                <c:pt idx="1434">
                  <c:v>416561.99999959208</c:v>
                </c:pt>
                <c:pt idx="1435">
                  <c:v>417076.99999990873</c:v>
                </c:pt>
                <c:pt idx="1436">
                  <c:v>417078.99999974761</c:v>
                </c:pt>
                <c:pt idx="1437">
                  <c:v>417078.99999974761</c:v>
                </c:pt>
                <c:pt idx="1438">
                  <c:v>417078.99999974761</c:v>
                </c:pt>
                <c:pt idx="1439">
                  <c:v>417378.99999946821</c:v>
                </c:pt>
                <c:pt idx="1440">
                  <c:v>417678.99999981746</c:v>
                </c:pt>
                <c:pt idx="1441">
                  <c:v>417978.99999953806</c:v>
                </c:pt>
                <c:pt idx="1442">
                  <c:v>418278.99999988731</c:v>
                </c:pt>
                <c:pt idx="1443">
                  <c:v>418578.99999960791</c:v>
                </c:pt>
                <c:pt idx="1444">
                  <c:v>418878.99999995716</c:v>
                </c:pt>
                <c:pt idx="1445">
                  <c:v>419179.99999991152</c:v>
                </c:pt>
                <c:pt idx="1446">
                  <c:v>419479.99999963213</c:v>
                </c:pt>
                <c:pt idx="1447">
                  <c:v>419779.99999998137</c:v>
                </c:pt>
                <c:pt idx="1448">
                  <c:v>420079.99999970198</c:v>
                </c:pt>
                <c:pt idx="1449">
                  <c:v>420380.00000005122</c:v>
                </c:pt>
                <c:pt idx="1450">
                  <c:v>420679.99999977183</c:v>
                </c:pt>
                <c:pt idx="1451">
                  <c:v>420979.99999949243</c:v>
                </c:pt>
                <c:pt idx="1452">
                  <c:v>421279.99999984168</c:v>
                </c:pt>
                <c:pt idx="1453">
                  <c:v>421579.99999956228</c:v>
                </c:pt>
                <c:pt idx="1454">
                  <c:v>421879.99999991152</c:v>
                </c:pt>
                <c:pt idx="1455">
                  <c:v>422179.99999963213</c:v>
                </c:pt>
                <c:pt idx="1456">
                  <c:v>422479.99999998137</c:v>
                </c:pt>
                <c:pt idx="1457">
                  <c:v>422779.99999970198</c:v>
                </c:pt>
                <c:pt idx="1458">
                  <c:v>423080.00000005122</c:v>
                </c:pt>
                <c:pt idx="1459">
                  <c:v>423379.99999977183</c:v>
                </c:pt>
                <c:pt idx="1460">
                  <c:v>423679.99999949243</c:v>
                </c:pt>
                <c:pt idx="1461">
                  <c:v>423979.99999984168</c:v>
                </c:pt>
                <c:pt idx="1462">
                  <c:v>424279.99999956228</c:v>
                </c:pt>
                <c:pt idx="1463">
                  <c:v>424579.99999991152</c:v>
                </c:pt>
                <c:pt idx="1464">
                  <c:v>424880.99999986589</c:v>
                </c:pt>
                <c:pt idx="1465">
                  <c:v>425180.99999958649</c:v>
                </c:pt>
                <c:pt idx="1466">
                  <c:v>425480.99999993574</c:v>
                </c:pt>
                <c:pt idx="1467">
                  <c:v>425780.99999965634</c:v>
                </c:pt>
                <c:pt idx="1468">
                  <c:v>426081.00000000559</c:v>
                </c:pt>
                <c:pt idx="1469">
                  <c:v>426380.99999972619</c:v>
                </c:pt>
                <c:pt idx="1470">
                  <c:v>426680.99999944679</c:v>
                </c:pt>
                <c:pt idx="1471">
                  <c:v>426980.99999979604</c:v>
                </c:pt>
                <c:pt idx="1472">
                  <c:v>427280.99999951664</c:v>
                </c:pt>
                <c:pt idx="1473">
                  <c:v>427580.99999986589</c:v>
                </c:pt>
                <c:pt idx="1474">
                  <c:v>427881.99999982025</c:v>
                </c:pt>
                <c:pt idx="1475">
                  <c:v>428181.99999954086</c:v>
                </c:pt>
                <c:pt idx="1476">
                  <c:v>428481.9999998901</c:v>
                </c:pt>
                <c:pt idx="1477">
                  <c:v>428781.99999961071</c:v>
                </c:pt>
                <c:pt idx="1478">
                  <c:v>429081.99999995995</c:v>
                </c:pt>
                <c:pt idx="1479">
                  <c:v>429381.99999968056</c:v>
                </c:pt>
                <c:pt idx="1480">
                  <c:v>429682.0000000298</c:v>
                </c:pt>
                <c:pt idx="1481">
                  <c:v>429981.99999975041</c:v>
                </c:pt>
                <c:pt idx="1482">
                  <c:v>430281.99999947101</c:v>
                </c:pt>
                <c:pt idx="1483">
                  <c:v>430583.00000005402</c:v>
                </c:pt>
                <c:pt idx="1484">
                  <c:v>430882.99999977462</c:v>
                </c:pt>
                <c:pt idx="1485">
                  <c:v>431182.99999949522</c:v>
                </c:pt>
                <c:pt idx="1486">
                  <c:v>431482.99999984447</c:v>
                </c:pt>
                <c:pt idx="1487">
                  <c:v>431782.99999956507</c:v>
                </c:pt>
                <c:pt idx="1488">
                  <c:v>432082.99999991432</c:v>
                </c:pt>
                <c:pt idx="1489">
                  <c:v>432382.99999963492</c:v>
                </c:pt>
                <c:pt idx="1490">
                  <c:v>432682.99999998417</c:v>
                </c:pt>
                <c:pt idx="1491">
                  <c:v>432982.99999970477</c:v>
                </c:pt>
                <c:pt idx="1492">
                  <c:v>433283.99999965914</c:v>
                </c:pt>
                <c:pt idx="1493">
                  <c:v>433584.00000000838</c:v>
                </c:pt>
                <c:pt idx="1494">
                  <c:v>433883.99999972899</c:v>
                </c:pt>
                <c:pt idx="1495">
                  <c:v>434183.99999944959</c:v>
                </c:pt>
                <c:pt idx="1496">
                  <c:v>434483.99999979883</c:v>
                </c:pt>
                <c:pt idx="1497">
                  <c:v>434783.99999951944</c:v>
                </c:pt>
                <c:pt idx="1498">
                  <c:v>435083.99999986868</c:v>
                </c:pt>
                <c:pt idx="1499">
                  <c:v>435383.99999958929</c:v>
                </c:pt>
                <c:pt idx="1500">
                  <c:v>435683.99999993853</c:v>
                </c:pt>
                <c:pt idx="1501">
                  <c:v>435984.9999998929</c:v>
                </c:pt>
                <c:pt idx="1502">
                  <c:v>436284.9999996135</c:v>
                </c:pt>
                <c:pt idx="1503">
                  <c:v>436584.99999996275</c:v>
                </c:pt>
                <c:pt idx="1504">
                  <c:v>436884.99999968335</c:v>
                </c:pt>
                <c:pt idx="1505">
                  <c:v>437185.0000000326</c:v>
                </c:pt>
                <c:pt idx="1506">
                  <c:v>437484.9999997532</c:v>
                </c:pt>
                <c:pt idx="1507">
                  <c:v>437784.9999994738</c:v>
                </c:pt>
                <c:pt idx="1508">
                  <c:v>438085.99999942817</c:v>
                </c:pt>
                <c:pt idx="1509">
                  <c:v>438385.99999977741</c:v>
                </c:pt>
                <c:pt idx="1510">
                  <c:v>438685.99999949802</c:v>
                </c:pt>
                <c:pt idx="1511">
                  <c:v>438985.99999984726</c:v>
                </c:pt>
                <c:pt idx="1512">
                  <c:v>439285.99999956787</c:v>
                </c:pt>
                <c:pt idx="1513">
                  <c:v>439585.99999991711</c:v>
                </c:pt>
                <c:pt idx="1514">
                  <c:v>439886.99999987148</c:v>
                </c:pt>
                <c:pt idx="1515">
                  <c:v>440186.99999959208</c:v>
                </c:pt>
                <c:pt idx="1516">
                  <c:v>440486.99999994133</c:v>
                </c:pt>
                <c:pt idx="1517">
                  <c:v>440786.99999966193</c:v>
                </c:pt>
                <c:pt idx="1518">
                  <c:v>441087.00000001118</c:v>
                </c:pt>
                <c:pt idx="1519">
                  <c:v>441386.99999973178</c:v>
                </c:pt>
                <c:pt idx="1520">
                  <c:v>441686.99999945238</c:v>
                </c:pt>
                <c:pt idx="1521">
                  <c:v>441986.99999980163</c:v>
                </c:pt>
                <c:pt idx="1522">
                  <c:v>442286.99999952223</c:v>
                </c:pt>
                <c:pt idx="1523">
                  <c:v>442586.99999987148</c:v>
                </c:pt>
                <c:pt idx="1524">
                  <c:v>442886.99999959208</c:v>
                </c:pt>
                <c:pt idx="1525">
                  <c:v>443187.99999954645</c:v>
                </c:pt>
                <c:pt idx="1526">
                  <c:v>443487.99999989569</c:v>
                </c:pt>
                <c:pt idx="1527">
                  <c:v>443787.9999996163</c:v>
                </c:pt>
                <c:pt idx="1528">
                  <c:v>444087.99999996554</c:v>
                </c:pt>
                <c:pt idx="1529">
                  <c:v>444387.99999968614</c:v>
                </c:pt>
                <c:pt idx="1530">
                  <c:v>444688.00000003539</c:v>
                </c:pt>
                <c:pt idx="1531">
                  <c:v>444988.99999998976</c:v>
                </c:pt>
                <c:pt idx="1532">
                  <c:v>445288.99999971036</c:v>
                </c:pt>
                <c:pt idx="1533">
                  <c:v>445588.99999943096</c:v>
                </c:pt>
                <c:pt idx="1534">
                  <c:v>445888.99999978021</c:v>
                </c:pt>
                <c:pt idx="1535">
                  <c:v>446188.99999950081</c:v>
                </c:pt>
                <c:pt idx="1536">
                  <c:v>446488.99999985006</c:v>
                </c:pt>
                <c:pt idx="1537">
                  <c:v>446788.99999957066</c:v>
                </c:pt>
                <c:pt idx="1538">
                  <c:v>447088.99999991991</c:v>
                </c:pt>
                <c:pt idx="1539">
                  <c:v>447388.99999964051</c:v>
                </c:pt>
                <c:pt idx="1540">
                  <c:v>447689.99999959487</c:v>
                </c:pt>
                <c:pt idx="1541">
                  <c:v>447989.99999994412</c:v>
                </c:pt>
                <c:pt idx="1542">
                  <c:v>448289.99999966472</c:v>
                </c:pt>
                <c:pt idx="1543">
                  <c:v>448590.00000001397</c:v>
                </c:pt>
                <c:pt idx="1544">
                  <c:v>448889.99999973457</c:v>
                </c:pt>
                <c:pt idx="1545">
                  <c:v>449190.99999968894</c:v>
                </c:pt>
                <c:pt idx="1546">
                  <c:v>449491.00000003818</c:v>
                </c:pt>
                <c:pt idx="1547">
                  <c:v>449790.99999975879</c:v>
                </c:pt>
                <c:pt idx="1548">
                  <c:v>450090.99999947939</c:v>
                </c:pt>
                <c:pt idx="1549">
                  <c:v>450390.99999982864</c:v>
                </c:pt>
                <c:pt idx="1550">
                  <c:v>450690.99999954924</c:v>
                </c:pt>
                <c:pt idx="1551">
                  <c:v>450991.99999950361</c:v>
                </c:pt>
                <c:pt idx="1552">
                  <c:v>451291.99999985285</c:v>
                </c:pt>
                <c:pt idx="1553">
                  <c:v>451591.99999957345</c:v>
                </c:pt>
                <c:pt idx="1554">
                  <c:v>451891.9999999227</c:v>
                </c:pt>
                <c:pt idx="1555">
                  <c:v>452191.9999996433</c:v>
                </c:pt>
                <c:pt idx="1556">
                  <c:v>452491.99999999255</c:v>
                </c:pt>
                <c:pt idx="1557">
                  <c:v>452791.99999971315</c:v>
                </c:pt>
                <c:pt idx="1558">
                  <c:v>453092.99999966752</c:v>
                </c:pt>
                <c:pt idx="1559">
                  <c:v>453393.00000001676</c:v>
                </c:pt>
                <c:pt idx="1560">
                  <c:v>453692.99999973737</c:v>
                </c:pt>
                <c:pt idx="1561">
                  <c:v>453992.99999945797</c:v>
                </c:pt>
                <c:pt idx="1562">
                  <c:v>454292.99999980722</c:v>
                </c:pt>
                <c:pt idx="1563">
                  <c:v>454592.99999952782</c:v>
                </c:pt>
                <c:pt idx="1564">
                  <c:v>454892.99999987707</c:v>
                </c:pt>
                <c:pt idx="1565">
                  <c:v>455192.99999959767</c:v>
                </c:pt>
                <c:pt idx="1566">
                  <c:v>455492.99999994691</c:v>
                </c:pt>
                <c:pt idx="1567">
                  <c:v>455792.99999966752</c:v>
                </c:pt>
                <c:pt idx="1568">
                  <c:v>456093.99999962188</c:v>
                </c:pt>
                <c:pt idx="1569">
                  <c:v>456393.99999997113</c:v>
                </c:pt>
                <c:pt idx="1570">
                  <c:v>456693.99999969173</c:v>
                </c:pt>
                <c:pt idx="1571">
                  <c:v>456994.00000004098</c:v>
                </c:pt>
                <c:pt idx="1572">
                  <c:v>457293.99999976158</c:v>
                </c:pt>
                <c:pt idx="1573">
                  <c:v>457593.99999948218</c:v>
                </c:pt>
                <c:pt idx="1574">
                  <c:v>457893.99999983143</c:v>
                </c:pt>
                <c:pt idx="1575">
                  <c:v>458193.99999955203</c:v>
                </c:pt>
                <c:pt idx="1576">
                  <c:v>458493.99999990128</c:v>
                </c:pt>
                <c:pt idx="1577">
                  <c:v>458794.99999985565</c:v>
                </c:pt>
                <c:pt idx="1578">
                  <c:v>459094.99999957625</c:v>
                </c:pt>
                <c:pt idx="1579">
                  <c:v>459394.99999992549</c:v>
                </c:pt>
                <c:pt idx="1580">
                  <c:v>459694.9999996461</c:v>
                </c:pt>
                <c:pt idx="1581">
                  <c:v>459994.99999999534</c:v>
                </c:pt>
                <c:pt idx="1582">
                  <c:v>460294.99999971595</c:v>
                </c:pt>
                <c:pt idx="1583">
                  <c:v>460594.99999943655</c:v>
                </c:pt>
                <c:pt idx="1584">
                  <c:v>460896.00000001956</c:v>
                </c:pt>
                <c:pt idx="1585">
                  <c:v>461195.99999974016</c:v>
                </c:pt>
                <c:pt idx="1586">
                  <c:v>461495.99999946076</c:v>
                </c:pt>
                <c:pt idx="1587">
                  <c:v>461795.99999981001</c:v>
                </c:pt>
                <c:pt idx="1588">
                  <c:v>462095.99999953061</c:v>
                </c:pt>
                <c:pt idx="1589">
                  <c:v>462395.99999987986</c:v>
                </c:pt>
                <c:pt idx="1590">
                  <c:v>462695.99999960046</c:v>
                </c:pt>
                <c:pt idx="1591">
                  <c:v>462996.99999955483</c:v>
                </c:pt>
                <c:pt idx="1592">
                  <c:v>463296.99999990407</c:v>
                </c:pt>
                <c:pt idx="1593">
                  <c:v>463596.99999962468</c:v>
                </c:pt>
                <c:pt idx="1594">
                  <c:v>463896.99999997392</c:v>
                </c:pt>
                <c:pt idx="1595">
                  <c:v>464196.99999969453</c:v>
                </c:pt>
                <c:pt idx="1596">
                  <c:v>464497.00000004377</c:v>
                </c:pt>
                <c:pt idx="1597">
                  <c:v>464796.99999976438</c:v>
                </c:pt>
                <c:pt idx="1598">
                  <c:v>465096.99999948498</c:v>
                </c:pt>
                <c:pt idx="1599">
                  <c:v>465396.99999983422</c:v>
                </c:pt>
                <c:pt idx="1600">
                  <c:v>465696.99999955483</c:v>
                </c:pt>
                <c:pt idx="1601">
                  <c:v>465996.99999990407</c:v>
                </c:pt>
                <c:pt idx="1602">
                  <c:v>466297.99999985844</c:v>
                </c:pt>
                <c:pt idx="1603">
                  <c:v>466597.99999957904</c:v>
                </c:pt>
                <c:pt idx="1604">
                  <c:v>466897.99999992829</c:v>
                </c:pt>
                <c:pt idx="1605">
                  <c:v>467197.99999964889</c:v>
                </c:pt>
                <c:pt idx="1606">
                  <c:v>467497.99999999814</c:v>
                </c:pt>
                <c:pt idx="1607">
                  <c:v>467797.99999971874</c:v>
                </c:pt>
                <c:pt idx="1608">
                  <c:v>468097.99999943934</c:v>
                </c:pt>
                <c:pt idx="1609">
                  <c:v>468397.99999978859</c:v>
                </c:pt>
                <c:pt idx="1610">
                  <c:v>468697.99999950919</c:v>
                </c:pt>
                <c:pt idx="1611">
                  <c:v>468997.99999985844</c:v>
                </c:pt>
                <c:pt idx="1612">
                  <c:v>469297.99999957904</c:v>
                </c:pt>
                <c:pt idx="1613">
                  <c:v>469597.99999992829</c:v>
                </c:pt>
                <c:pt idx="1614">
                  <c:v>469898.99999988265</c:v>
                </c:pt>
                <c:pt idx="1615">
                  <c:v>470198.99999960326</c:v>
                </c:pt>
                <c:pt idx="1616">
                  <c:v>470498.9999999525</c:v>
                </c:pt>
                <c:pt idx="1617">
                  <c:v>470798.99999967311</c:v>
                </c:pt>
                <c:pt idx="1618">
                  <c:v>471099.00000002235</c:v>
                </c:pt>
                <c:pt idx="1619">
                  <c:v>471398.99999974295</c:v>
                </c:pt>
                <c:pt idx="1620">
                  <c:v>471698.99999946356</c:v>
                </c:pt>
                <c:pt idx="1621">
                  <c:v>471998.9999998128</c:v>
                </c:pt>
                <c:pt idx="1622">
                  <c:v>472298.99999953341</c:v>
                </c:pt>
                <c:pt idx="1623">
                  <c:v>472598.99999988265</c:v>
                </c:pt>
                <c:pt idx="1624">
                  <c:v>472898.99999960326</c:v>
                </c:pt>
                <c:pt idx="1625">
                  <c:v>473199.99999955762</c:v>
                </c:pt>
                <c:pt idx="1626">
                  <c:v>473499.99999990687</c:v>
                </c:pt>
                <c:pt idx="1627">
                  <c:v>473799.99999962747</c:v>
                </c:pt>
                <c:pt idx="1628">
                  <c:v>474099.99999997672</c:v>
                </c:pt>
                <c:pt idx="1629">
                  <c:v>474399.99999969732</c:v>
                </c:pt>
                <c:pt idx="1630">
                  <c:v>474700.99999965169</c:v>
                </c:pt>
                <c:pt idx="1631">
                  <c:v>475001.00000000093</c:v>
                </c:pt>
                <c:pt idx="1632">
                  <c:v>475300.99999972153</c:v>
                </c:pt>
                <c:pt idx="1633">
                  <c:v>475600.99999944214</c:v>
                </c:pt>
                <c:pt idx="1634">
                  <c:v>475900.99999979138</c:v>
                </c:pt>
                <c:pt idx="1635">
                  <c:v>476200.99999951199</c:v>
                </c:pt>
                <c:pt idx="1636">
                  <c:v>476500.99999986123</c:v>
                </c:pt>
                <c:pt idx="1637">
                  <c:v>476800.99999958184</c:v>
                </c:pt>
                <c:pt idx="1638">
                  <c:v>477100.99999993108</c:v>
                </c:pt>
                <c:pt idx="1639">
                  <c:v>477401.99999988545</c:v>
                </c:pt>
                <c:pt idx="1640">
                  <c:v>477701.99999960605</c:v>
                </c:pt>
                <c:pt idx="1641">
                  <c:v>478001.9999999553</c:v>
                </c:pt>
                <c:pt idx="1642">
                  <c:v>478301.9999996759</c:v>
                </c:pt>
                <c:pt idx="1643">
                  <c:v>478602.00000002515</c:v>
                </c:pt>
                <c:pt idx="1644">
                  <c:v>478901.99999974575</c:v>
                </c:pt>
                <c:pt idx="1645">
                  <c:v>479201.99999946635</c:v>
                </c:pt>
                <c:pt idx="1646">
                  <c:v>479501.9999998156</c:v>
                </c:pt>
                <c:pt idx="1647">
                  <c:v>479801.9999995362</c:v>
                </c:pt>
                <c:pt idx="1648">
                  <c:v>480101.99999988545</c:v>
                </c:pt>
                <c:pt idx="1649">
                  <c:v>480401.99999960605</c:v>
                </c:pt>
                <c:pt idx="1650">
                  <c:v>480701.9999999553</c:v>
                </c:pt>
                <c:pt idx="1651">
                  <c:v>481001.9999996759</c:v>
                </c:pt>
                <c:pt idx="1652">
                  <c:v>481302.00000002515</c:v>
                </c:pt>
                <c:pt idx="1653">
                  <c:v>481601.99999974575</c:v>
                </c:pt>
                <c:pt idx="1654">
                  <c:v>481901.99999946635</c:v>
                </c:pt>
                <c:pt idx="1655">
                  <c:v>482203.00000004936</c:v>
                </c:pt>
                <c:pt idx="1656">
                  <c:v>482502.99999976996</c:v>
                </c:pt>
                <c:pt idx="1657">
                  <c:v>482802.99999949057</c:v>
                </c:pt>
                <c:pt idx="1658">
                  <c:v>483102.99999983981</c:v>
                </c:pt>
                <c:pt idx="1659">
                  <c:v>483402.99999956042</c:v>
                </c:pt>
                <c:pt idx="1660">
                  <c:v>483702.99999990966</c:v>
                </c:pt>
                <c:pt idx="1661">
                  <c:v>484002.99999963026</c:v>
                </c:pt>
                <c:pt idx="1662">
                  <c:v>484302.99999997951</c:v>
                </c:pt>
                <c:pt idx="1663">
                  <c:v>484602.99999970011</c:v>
                </c:pt>
                <c:pt idx="1664">
                  <c:v>484903.99999965448</c:v>
                </c:pt>
                <c:pt idx="1665">
                  <c:v>485204.00000000373</c:v>
                </c:pt>
                <c:pt idx="1666">
                  <c:v>485503.99999972433</c:v>
                </c:pt>
                <c:pt idx="1667">
                  <c:v>485803.99999944493</c:v>
                </c:pt>
                <c:pt idx="1668">
                  <c:v>486103.99999979418</c:v>
                </c:pt>
                <c:pt idx="1669">
                  <c:v>486403.99999951478</c:v>
                </c:pt>
                <c:pt idx="1670">
                  <c:v>486703.99999986403</c:v>
                </c:pt>
                <c:pt idx="1671">
                  <c:v>487003.99999958463</c:v>
                </c:pt>
                <c:pt idx="1672">
                  <c:v>487304.999999539</c:v>
                </c:pt>
                <c:pt idx="1673">
                  <c:v>487604.99999988824</c:v>
                </c:pt>
                <c:pt idx="1674">
                  <c:v>487904.99999960884</c:v>
                </c:pt>
                <c:pt idx="1675">
                  <c:v>488204.99999995809</c:v>
                </c:pt>
                <c:pt idx="1676">
                  <c:v>488504.99999967869</c:v>
                </c:pt>
                <c:pt idx="1677">
                  <c:v>488805.00000002794</c:v>
                </c:pt>
                <c:pt idx="1678">
                  <c:v>489104.99999974854</c:v>
                </c:pt>
                <c:pt idx="1679">
                  <c:v>489404.99999946915</c:v>
                </c:pt>
                <c:pt idx="1680">
                  <c:v>489704.99999981839</c:v>
                </c:pt>
                <c:pt idx="1681">
                  <c:v>490004.999999539</c:v>
                </c:pt>
                <c:pt idx="1682">
                  <c:v>490304.99999988824</c:v>
                </c:pt>
                <c:pt idx="1683">
                  <c:v>490605.99999984261</c:v>
                </c:pt>
                <c:pt idx="1684">
                  <c:v>490905.99999956321</c:v>
                </c:pt>
                <c:pt idx="1685">
                  <c:v>491205.99999991246</c:v>
                </c:pt>
                <c:pt idx="1686">
                  <c:v>491505.99999963306</c:v>
                </c:pt>
                <c:pt idx="1687">
                  <c:v>491805.9999999823</c:v>
                </c:pt>
                <c:pt idx="1688">
                  <c:v>492105.99999970291</c:v>
                </c:pt>
                <c:pt idx="1689">
                  <c:v>492406.99999965727</c:v>
                </c:pt>
                <c:pt idx="1690">
                  <c:v>492707.00000000652</c:v>
                </c:pt>
                <c:pt idx="1691">
                  <c:v>493006.99999972712</c:v>
                </c:pt>
                <c:pt idx="1692">
                  <c:v>493306.99999944773</c:v>
                </c:pt>
                <c:pt idx="1693">
                  <c:v>493606.99999979697</c:v>
                </c:pt>
                <c:pt idx="1694">
                  <c:v>493906.99999951757</c:v>
                </c:pt>
                <c:pt idx="1695">
                  <c:v>494206.99999986682</c:v>
                </c:pt>
                <c:pt idx="1696">
                  <c:v>494507.99999982119</c:v>
                </c:pt>
                <c:pt idx="1697">
                  <c:v>494807.99999954179</c:v>
                </c:pt>
                <c:pt idx="1698">
                  <c:v>495107.99999989104</c:v>
                </c:pt>
                <c:pt idx="1699">
                  <c:v>495407.99999961164</c:v>
                </c:pt>
                <c:pt idx="1700">
                  <c:v>495707.99999996088</c:v>
                </c:pt>
                <c:pt idx="1701">
                  <c:v>496007.99999968149</c:v>
                </c:pt>
                <c:pt idx="1702">
                  <c:v>496308.00000003073</c:v>
                </c:pt>
                <c:pt idx="1703">
                  <c:v>496607.99999975134</c:v>
                </c:pt>
                <c:pt idx="1704">
                  <c:v>496907.99999947194</c:v>
                </c:pt>
                <c:pt idx="1705">
                  <c:v>497209.00000005495</c:v>
                </c:pt>
                <c:pt idx="1706">
                  <c:v>497508.99999977555</c:v>
                </c:pt>
                <c:pt idx="1707">
                  <c:v>497808.99999949615</c:v>
                </c:pt>
                <c:pt idx="1708">
                  <c:v>498108.9999998454</c:v>
                </c:pt>
                <c:pt idx="1709">
                  <c:v>498408.999999566</c:v>
                </c:pt>
                <c:pt idx="1710">
                  <c:v>498708.99999991525</c:v>
                </c:pt>
                <c:pt idx="1711">
                  <c:v>499008.99999963585</c:v>
                </c:pt>
                <c:pt idx="1712">
                  <c:v>499308.9999999851</c:v>
                </c:pt>
                <c:pt idx="1713">
                  <c:v>499608.9999997057</c:v>
                </c:pt>
                <c:pt idx="1714">
                  <c:v>499909.00000005495</c:v>
                </c:pt>
                <c:pt idx="1715">
                  <c:v>500210.00000000931</c:v>
                </c:pt>
                <c:pt idx="1716">
                  <c:v>500509.99999972992</c:v>
                </c:pt>
                <c:pt idx="1717">
                  <c:v>500809.99999945052</c:v>
                </c:pt>
                <c:pt idx="1718">
                  <c:v>501109.99999979977</c:v>
                </c:pt>
                <c:pt idx="1719">
                  <c:v>501409.99999952037</c:v>
                </c:pt>
                <c:pt idx="1720">
                  <c:v>501709.99999986961</c:v>
                </c:pt>
                <c:pt idx="1721">
                  <c:v>502009.99999959022</c:v>
                </c:pt>
                <c:pt idx="1722">
                  <c:v>502309.99999993946</c:v>
                </c:pt>
                <c:pt idx="1723">
                  <c:v>502609.99999966007</c:v>
                </c:pt>
                <c:pt idx="1724">
                  <c:v>502910.00000000931</c:v>
                </c:pt>
                <c:pt idx="1725">
                  <c:v>503209.99999972992</c:v>
                </c:pt>
                <c:pt idx="1726">
                  <c:v>503510.99999968428</c:v>
                </c:pt>
                <c:pt idx="1727">
                  <c:v>503811.00000003353</c:v>
                </c:pt>
                <c:pt idx="1728">
                  <c:v>504110.99999975413</c:v>
                </c:pt>
                <c:pt idx="1729">
                  <c:v>504410.99999947473</c:v>
                </c:pt>
                <c:pt idx="1730">
                  <c:v>504710.99999982398</c:v>
                </c:pt>
                <c:pt idx="1731">
                  <c:v>505010.99999954458</c:v>
                </c:pt>
                <c:pt idx="1732">
                  <c:v>505311.99999949895</c:v>
                </c:pt>
                <c:pt idx="1733">
                  <c:v>505611.99999984819</c:v>
                </c:pt>
                <c:pt idx="1734">
                  <c:v>505911.9999995688</c:v>
                </c:pt>
                <c:pt idx="1735">
                  <c:v>506211.99999991804</c:v>
                </c:pt>
                <c:pt idx="1736">
                  <c:v>506511.99999963865</c:v>
                </c:pt>
                <c:pt idx="1737">
                  <c:v>506811.99999998789</c:v>
                </c:pt>
                <c:pt idx="1738">
                  <c:v>507111.9999997085</c:v>
                </c:pt>
                <c:pt idx="1739">
                  <c:v>507412.99999966286</c:v>
                </c:pt>
                <c:pt idx="1740">
                  <c:v>507713.00000001211</c:v>
                </c:pt>
                <c:pt idx="1741">
                  <c:v>508012.99999973271</c:v>
                </c:pt>
                <c:pt idx="1742">
                  <c:v>508312.99999945331</c:v>
                </c:pt>
                <c:pt idx="1743">
                  <c:v>508612.99999980256</c:v>
                </c:pt>
                <c:pt idx="1744">
                  <c:v>508912.99999952316</c:v>
                </c:pt>
                <c:pt idx="1745">
                  <c:v>509213.99999947753</c:v>
                </c:pt>
                <c:pt idx="1746">
                  <c:v>509513.99999982677</c:v>
                </c:pt>
                <c:pt idx="1747">
                  <c:v>509813.99999954738</c:v>
                </c:pt>
                <c:pt idx="1748">
                  <c:v>510113.99999989662</c:v>
                </c:pt>
                <c:pt idx="1749">
                  <c:v>510413.99999961723</c:v>
                </c:pt>
                <c:pt idx="1750">
                  <c:v>510713.99999996647</c:v>
                </c:pt>
                <c:pt idx="1751">
                  <c:v>511013.99999968708</c:v>
                </c:pt>
                <c:pt idx="1752">
                  <c:v>511314.99999964144</c:v>
                </c:pt>
                <c:pt idx="1753">
                  <c:v>511492.99999976065</c:v>
                </c:pt>
                <c:pt idx="1754">
                  <c:v>511492.99999976065</c:v>
                </c:pt>
              </c:numCache>
            </c:numRef>
          </c:xVal>
          <c:yVal>
            <c:numRef>
              <c:f>Data_Interpretation!$R$27:$R$3549</c:f>
              <c:numCache>
                <c:formatCode>0.0000</c:formatCode>
                <c:ptCount val="3523"/>
                <c:pt idx="0">
                  <c:v>0.18083514138271883</c:v>
                </c:pt>
                <c:pt idx="1">
                  <c:v>0.5280455296679829</c:v>
                </c:pt>
                <c:pt idx="2">
                  <c:v>0.5986187459837683</c:v>
                </c:pt>
                <c:pt idx="3">
                  <c:v>0.56419278680533658</c:v>
                </c:pt>
                <c:pt idx="4">
                  <c:v>0.55042240313397639</c:v>
                </c:pt>
                <c:pt idx="5">
                  <c:v>0.63230700603693357</c:v>
                </c:pt>
                <c:pt idx="6">
                  <c:v>0.64189709466522249</c:v>
                </c:pt>
                <c:pt idx="7">
                  <c:v>0.4424724311387504</c:v>
                </c:pt>
                <c:pt idx="8">
                  <c:v>0.35763703173478673</c:v>
                </c:pt>
                <c:pt idx="9">
                  <c:v>0.38124340374284538</c:v>
                </c:pt>
                <c:pt idx="10">
                  <c:v>0.31362098392806614</c:v>
                </c:pt>
                <c:pt idx="11">
                  <c:v>0.2887851133779234</c:v>
                </c:pt>
                <c:pt idx="12">
                  <c:v>0.26960493612136582</c:v>
                </c:pt>
                <c:pt idx="13">
                  <c:v>7.1152069187515377</c:v>
                </c:pt>
                <c:pt idx="14">
                  <c:v>17.912909015065093</c:v>
                </c:pt>
                <c:pt idx="15">
                  <c:v>27.851191630460072</c:v>
                </c:pt>
                <c:pt idx="16">
                  <c:v>39.124463762852827</c:v>
                </c:pt>
                <c:pt idx="17">
                  <c:v>49.555529393916089</c:v>
                </c:pt>
                <c:pt idx="18">
                  <c:v>59.18004398137041</c:v>
                </c:pt>
                <c:pt idx="19">
                  <c:v>71.900927697216005</c:v>
                </c:pt>
                <c:pt idx="20">
                  <c:v>80.703153659722872</c:v>
                </c:pt>
                <c:pt idx="21">
                  <c:v>92.609371641581859</c:v>
                </c:pt>
                <c:pt idx="22">
                  <c:v>101.83061070723191</c:v>
                </c:pt>
                <c:pt idx="23">
                  <c:v>112.59216554640815</c:v>
                </c:pt>
                <c:pt idx="24">
                  <c:v>124.31002435161921</c:v>
                </c:pt>
                <c:pt idx="25">
                  <c:v>134.47453469875819</c:v>
                </c:pt>
                <c:pt idx="26">
                  <c:v>144.93092799978839</c:v>
                </c:pt>
                <c:pt idx="27">
                  <c:v>154.98429167872268</c:v>
                </c:pt>
                <c:pt idx="28">
                  <c:v>169.43262084620002</c:v>
                </c:pt>
                <c:pt idx="29">
                  <c:v>177.0623969989731</c:v>
                </c:pt>
                <c:pt idx="30">
                  <c:v>187.39215195016843</c:v>
                </c:pt>
                <c:pt idx="31">
                  <c:v>197.94124944127216</c:v>
                </c:pt>
                <c:pt idx="32">
                  <c:v>208.34649560295156</c:v>
                </c:pt>
                <c:pt idx="33">
                  <c:v>219.02936253543456</c:v>
                </c:pt>
                <c:pt idx="34">
                  <c:v>229.81944174078603</c:v>
                </c:pt>
                <c:pt idx="35">
                  <c:v>241.02755045044879</c:v>
                </c:pt>
                <c:pt idx="36">
                  <c:v>251.03173418769987</c:v>
                </c:pt>
                <c:pt idx="37">
                  <c:v>261.75714176973901</c:v>
                </c:pt>
                <c:pt idx="38">
                  <c:v>271.88206226382164</c:v>
                </c:pt>
                <c:pt idx="39">
                  <c:v>282.55238831117583</c:v>
                </c:pt>
                <c:pt idx="40">
                  <c:v>292.79361936734006</c:v>
                </c:pt>
                <c:pt idx="41">
                  <c:v>303.69066494585434</c:v>
                </c:pt>
                <c:pt idx="42">
                  <c:v>314.74533223746459</c:v>
                </c:pt>
                <c:pt idx="43">
                  <c:v>324.82943337995209</c:v>
                </c:pt>
                <c:pt idx="44">
                  <c:v>335.47295635908642</c:v>
                </c:pt>
                <c:pt idx="45">
                  <c:v>345.9372184507867</c:v>
                </c:pt>
                <c:pt idx="46">
                  <c:v>357.67253613529635</c:v>
                </c:pt>
                <c:pt idx="47">
                  <c:v>367.56360600667489</c:v>
                </c:pt>
                <c:pt idx="48">
                  <c:v>378.22581736365095</c:v>
                </c:pt>
                <c:pt idx="49">
                  <c:v>381.76874036252593</c:v>
                </c:pt>
                <c:pt idx="50">
                  <c:v>381.75521587856377</c:v>
                </c:pt>
                <c:pt idx="51">
                  <c:v>381.81988750187816</c:v>
                </c:pt>
                <c:pt idx="52">
                  <c:v>381.57595499112767</c:v>
                </c:pt>
                <c:pt idx="53">
                  <c:v>382.06775440796162</c:v>
                </c:pt>
                <c:pt idx="54">
                  <c:v>381.44021835208065</c:v>
                </c:pt>
                <c:pt idx="55">
                  <c:v>381.41464478240562</c:v>
                </c:pt>
                <c:pt idx="56">
                  <c:v>382.14349151815458</c:v>
                </c:pt>
                <c:pt idx="57">
                  <c:v>381.04702471832292</c:v>
                </c:pt>
                <c:pt idx="58">
                  <c:v>381.2110398238371</c:v>
                </c:pt>
                <c:pt idx="59">
                  <c:v>381.51202106693893</c:v>
                </c:pt>
                <c:pt idx="60">
                  <c:v>382.0716888032963</c:v>
                </c:pt>
                <c:pt idx="61">
                  <c:v>381.44243144945756</c:v>
                </c:pt>
                <c:pt idx="62">
                  <c:v>381.35267805588518</c:v>
                </c:pt>
                <c:pt idx="63">
                  <c:v>381.40702189144451</c:v>
                </c:pt>
                <c:pt idx="64">
                  <c:v>381.69497045000134</c:v>
                </c:pt>
                <c:pt idx="65">
                  <c:v>381.83365788554892</c:v>
                </c:pt>
                <c:pt idx="66">
                  <c:v>381.87226413977118</c:v>
                </c:pt>
                <c:pt idx="67">
                  <c:v>381.67160997770111</c:v>
                </c:pt>
                <c:pt idx="68">
                  <c:v>381.37825162556032</c:v>
                </c:pt>
                <c:pt idx="69">
                  <c:v>381.76578956602538</c:v>
                </c:pt>
                <c:pt idx="70">
                  <c:v>382.17816337704204</c:v>
                </c:pt>
                <c:pt idx="71">
                  <c:v>381.76874036252593</c:v>
                </c:pt>
                <c:pt idx="72">
                  <c:v>381.67038047916049</c:v>
                </c:pt>
                <c:pt idx="73">
                  <c:v>382.21849092922213</c:v>
                </c:pt>
                <c:pt idx="74">
                  <c:v>381.63202012464683</c:v>
                </c:pt>
                <c:pt idx="75">
                  <c:v>381.92218178057851</c:v>
                </c:pt>
                <c:pt idx="76">
                  <c:v>381.24964607805725</c:v>
                </c:pt>
                <c:pt idx="77">
                  <c:v>381.80242862257921</c:v>
                </c:pt>
                <c:pt idx="78">
                  <c:v>382.07980349367449</c:v>
                </c:pt>
                <c:pt idx="79">
                  <c:v>381.80710071703965</c:v>
                </c:pt>
                <c:pt idx="80">
                  <c:v>381.57743038937895</c:v>
                </c:pt>
                <c:pt idx="81">
                  <c:v>381.35612065180288</c:v>
                </c:pt>
                <c:pt idx="82">
                  <c:v>382.18972066333777</c:v>
                </c:pt>
                <c:pt idx="83">
                  <c:v>382.87774804748977</c:v>
                </c:pt>
                <c:pt idx="84">
                  <c:v>382.14939311115774</c:v>
                </c:pt>
                <c:pt idx="85">
                  <c:v>381.6585772931561</c:v>
                </c:pt>
                <c:pt idx="86">
                  <c:v>382.33037529655178</c:v>
                </c:pt>
                <c:pt idx="87">
                  <c:v>381.70529823775439</c:v>
                </c:pt>
                <c:pt idx="88">
                  <c:v>381.90742779807363</c:v>
                </c:pt>
                <c:pt idx="89">
                  <c:v>381.09300796379551</c:v>
                </c:pt>
                <c:pt idx="90">
                  <c:v>381.53513563953049</c:v>
                </c:pt>
                <c:pt idx="91">
                  <c:v>382.09431157647077</c:v>
                </c:pt>
                <c:pt idx="92">
                  <c:v>382.13488502835941</c:v>
                </c:pt>
                <c:pt idx="93">
                  <c:v>392.86078440981561</c:v>
                </c:pt>
                <c:pt idx="94">
                  <c:v>381.37530082905971</c:v>
                </c:pt>
                <c:pt idx="95">
                  <c:v>380.33465326303656</c:v>
                </c:pt>
                <c:pt idx="96">
                  <c:v>381.99226319747902</c:v>
                </c:pt>
                <c:pt idx="97">
                  <c:v>381.29194082790571</c:v>
                </c:pt>
                <c:pt idx="98">
                  <c:v>381.8102974132488</c:v>
                </c:pt>
                <c:pt idx="99">
                  <c:v>381.14735179935684</c:v>
                </c:pt>
                <c:pt idx="100">
                  <c:v>381.98906650126997</c:v>
                </c:pt>
                <c:pt idx="101">
                  <c:v>382.06209871466893</c:v>
                </c:pt>
                <c:pt idx="102">
                  <c:v>384.08831231202822</c:v>
                </c:pt>
                <c:pt idx="103">
                  <c:v>381.31923569554061</c:v>
                </c:pt>
                <c:pt idx="104">
                  <c:v>381.55554531533022</c:v>
                </c:pt>
                <c:pt idx="105">
                  <c:v>381.70824903425705</c:v>
                </c:pt>
                <c:pt idx="106">
                  <c:v>381.35489115326016</c:v>
                </c:pt>
                <c:pt idx="107">
                  <c:v>380.81981338774364</c:v>
                </c:pt>
                <c:pt idx="108">
                  <c:v>381.0066971661409</c:v>
                </c:pt>
                <c:pt idx="109">
                  <c:v>381.8486577677624</c:v>
                </c:pt>
                <c:pt idx="110">
                  <c:v>381.82185469954453</c:v>
                </c:pt>
                <c:pt idx="111">
                  <c:v>383.31790852555633</c:v>
                </c:pt>
                <c:pt idx="112">
                  <c:v>381.28874413169643</c:v>
                </c:pt>
                <c:pt idx="113">
                  <c:v>382.20152384934221</c:v>
                </c:pt>
                <c:pt idx="114">
                  <c:v>382.42603028312737</c:v>
                </c:pt>
                <c:pt idx="115">
                  <c:v>382.06406591233531</c:v>
                </c:pt>
                <c:pt idx="116">
                  <c:v>381.81792030420979</c:v>
                </c:pt>
                <c:pt idx="117">
                  <c:v>382.2647200744052</c:v>
                </c:pt>
                <c:pt idx="118">
                  <c:v>381.6834131637055</c:v>
                </c:pt>
                <c:pt idx="119">
                  <c:v>381.03915592765338</c:v>
                </c:pt>
                <c:pt idx="120">
                  <c:v>381.76308466923336</c:v>
                </c:pt>
                <c:pt idx="121">
                  <c:v>382.24775299452341</c:v>
                </c:pt>
                <c:pt idx="122">
                  <c:v>381.29390802557407</c:v>
                </c:pt>
                <c:pt idx="123">
                  <c:v>381.97136172226232</c:v>
                </c:pt>
                <c:pt idx="124">
                  <c:v>381.37923522439451</c:v>
                </c:pt>
                <c:pt idx="125">
                  <c:v>382.12283594264846</c:v>
                </c:pt>
                <c:pt idx="126">
                  <c:v>381.31259640341369</c:v>
                </c:pt>
                <c:pt idx="127">
                  <c:v>381.46726732000695</c:v>
                </c:pt>
                <c:pt idx="128">
                  <c:v>382.12308184235712</c:v>
                </c:pt>
                <c:pt idx="129">
                  <c:v>382.15750780153382</c:v>
                </c:pt>
                <c:pt idx="130">
                  <c:v>382.06013151700256</c:v>
                </c:pt>
                <c:pt idx="131">
                  <c:v>381.69398685116926</c:v>
                </c:pt>
                <c:pt idx="132">
                  <c:v>383.97618204498997</c:v>
                </c:pt>
                <c:pt idx="133">
                  <c:v>382.10218036714036</c:v>
                </c:pt>
                <c:pt idx="134">
                  <c:v>382.38078473677837</c:v>
                </c:pt>
                <c:pt idx="135">
                  <c:v>383.2047946596839</c:v>
                </c:pt>
                <c:pt idx="136">
                  <c:v>381.25653126989454</c:v>
                </c:pt>
                <c:pt idx="137">
                  <c:v>381.15915498536123</c:v>
                </c:pt>
                <c:pt idx="138">
                  <c:v>381.35882554859489</c:v>
                </c:pt>
                <c:pt idx="139">
                  <c:v>383.17036870050498</c:v>
                </c:pt>
                <c:pt idx="140">
                  <c:v>381.63251192406392</c:v>
                </c:pt>
                <c:pt idx="141">
                  <c:v>381.15202389381733</c:v>
                </c:pt>
                <c:pt idx="142">
                  <c:v>381.64111841385909</c:v>
                </c:pt>
                <c:pt idx="143">
                  <c:v>382.54086544695775</c:v>
                </c:pt>
                <c:pt idx="144">
                  <c:v>381.52480785177755</c:v>
                </c:pt>
                <c:pt idx="145">
                  <c:v>381.83759228088377</c:v>
                </c:pt>
                <c:pt idx="146">
                  <c:v>380.96218931891747</c:v>
                </c:pt>
                <c:pt idx="147">
                  <c:v>381.84841186805386</c:v>
                </c:pt>
                <c:pt idx="148">
                  <c:v>381.86537894793582</c:v>
                </c:pt>
                <c:pt idx="149">
                  <c:v>381.8454610715533</c:v>
                </c:pt>
                <c:pt idx="150">
                  <c:v>381.39816950194285</c:v>
                </c:pt>
                <c:pt idx="151">
                  <c:v>381.50710307276995</c:v>
                </c:pt>
                <c:pt idx="152">
                  <c:v>381.77070756019441</c:v>
                </c:pt>
                <c:pt idx="153">
                  <c:v>381.06276229965999</c:v>
                </c:pt>
                <c:pt idx="154">
                  <c:v>381.47070991592472</c:v>
                </c:pt>
                <c:pt idx="155">
                  <c:v>382.28045765574444</c:v>
                </c:pt>
                <c:pt idx="156">
                  <c:v>381.32636678708457</c:v>
                </c:pt>
                <c:pt idx="157">
                  <c:v>381.38341551943785</c:v>
                </c:pt>
                <c:pt idx="158">
                  <c:v>383.18340138505209</c:v>
                </c:pt>
                <c:pt idx="159">
                  <c:v>381.74144549489301</c:v>
                </c:pt>
                <c:pt idx="160">
                  <c:v>382.08004939338298</c:v>
                </c:pt>
                <c:pt idx="161">
                  <c:v>381.4008743987348</c:v>
                </c:pt>
                <c:pt idx="162">
                  <c:v>381.50734897247844</c:v>
                </c:pt>
                <c:pt idx="163">
                  <c:v>382.02570555782364</c:v>
                </c:pt>
                <c:pt idx="164">
                  <c:v>382.09431157647077</c:v>
                </c:pt>
                <c:pt idx="165">
                  <c:v>381.93890296075182</c:v>
                </c:pt>
                <c:pt idx="166">
                  <c:v>381.90865729661641</c:v>
                </c:pt>
                <c:pt idx="167">
                  <c:v>382.11816384818803</c:v>
                </c:pt>
                <c:pt idx="168">
                  <c:v>381.88996891877656</c:v>
                </c:pt>
                <c:pt idx="169">
                  <c:v>382.14644231465513</c:v>
                </c:pt>
                <c:pt idx="170">
                  <c:v>382.33848998692991</c:v>
                </c:pt>
                <c:pt idx="171">
                  <c:v>381.52087345644276</c:v>
                </c:pt>
                <c:pt idx="172">
                  <c:v>380.89333740056179</c:v>
                </c:pt>
                <c:pt idx="173">
                  <c:v>382.72504432856289</c:v>
                </c:pt>
                <c:pt idx="174">
                  <c:v>382.0785739951337</c:v>
                </c:pt>
                <c:pt idx="175">
                  <c:v>381.75693717652365</c:v>
                </c:pt>
                <c:pt idx="176">
                  <c:v>381.23587569438649</c:v>
                </c:pt>
                <c:pt idx="177">
                  <c:v>382.23594980851891</c:v>
                </c:pt>
                <c:pt idx="178">
                  <c:v>382.61365176064817</c:v>
                </c:pt>
                <c:pt idx="179">
                  <c:v>382.0864427858013</c:v>
                </c:pt>
                <c:pt idx="180">
                  <c:v>386.42608083995094</c:v>
                </c:pt>
                <c:pt idx="181">
                  <c:v>381.85923145522401</c:v>
                </c:pt>
                <c:pt idx="182">
                  <c:v>382.26275287673684</c:v>
                </c:pt>
                <c:pt idx="183">
                  <c:v>381.86808384472783</c:v>
                </c:pt>
                <c:pt idx="184">
                  <c:v>381.59562696780159</c:v>
                </c:pt>
                <c:pt idx="185">
                  <c:v>382.60799606735554</c:v>
                </c:pt>
                <c:pt idx="186">
                  <c:v>381.06472949732841</c:v>
                </c:pt>
                <c:pt idx="187">
                  <c:v>376.31099633420433</c:v>
                </c:pt>
                <c:pt idx="188">
                  <c:v>381.89464101323711</c:v>
                </c:pt>
                <c:pt idx="189">
                  <c:v>381.59956136313639</c:v>
                </c:pt>
                <c:pt idx="190">
                  <c:v>380.9710417084213</c:v>
                </c:pt>
                <c:pt idx="191">
                  <c:v>382.12677033798337</c:v>
                </c:pt>
                <c:pt idx="192">
                  <c:v>382.07759039629946</c:v>
                </c:pt>
                <c:pt idx="193">
                  <c:v>380.92899285828139</c:v>
                </c:pt>
                <c:pt idx="194">
                  <c:v>380.92579616207229</c:v>
                </c:pt>
                <c:pt idx="195">
                  <c:v>382.13291783069309</c:v>
                </c:pt>
                <c:pt idx="196">
                  <c:v>381.95685363946592</c:v>
                </c:pt>
                <c:pt idx="197">
                  <c:v>382.22537612105737</c:v>
                </c:pt>
                <c:pt idx="198">
                  <c:v>381.70185564183669</c:v>
                </c:pt>
                <c:pt idx="199">
                  <c:v>381.63300372348107</c:v>
                </c:pt>
                <c:pt idx="200">
                  <c:v>381.05194271248985</c:v>
                </c:pt>
                <c:pt idx="201">
                  <c:v>381.91578838816031</c:v>
                </c:pt>
                <c:pt idx="202">
                  <c:v>381.83365788554892</c:v>
                </c:pt>
                <c:pt idx="203">
                  <c:v>394.44855882706617</c:v>
                </c:pt>
                <c:pt idx="204">
                  <c:v>381.0516968127813</c:v>
                </c:pt>
                <c:pt idx="205">
                  <c:v>381.7461175893535</c:v>
                </c:pt>
                <c:pt idx="206">
                  <c:v>382.01955806511194</c:v>
                </c:pt>
                <c:pt idx="207">
                  <c:v>382.45824314492921</c:v>
                </c:pt>
                <c:pt idx="208">
                  <c:v>381.4011202984434</c:v>
                </c:pt>
                <c:pt idx="209">
                  <c:v>381.71464242667525</c:v>
                </c:pt>
                <c:pt idx="210">
                  <c:v>381.74267499343381</c:v>
                </c:pt>
                <c:pt idx="211">
                  <c:v>378.52507730879501</c:v>
                </c:pt>
                <c:pt idx="212">
                  <c:v>381.80144502374708</c:v>
                </c:pt>
                <c:pt idx="213">
                  <c:v>380.79596111602842</c:v>
                </c:pt>
                <c:pt idx="214">
                  <c:v>382.20963853972029</c:v>
                </c:pt>
                <c:pt idx="215">
                  <c:v>381.70185564183669</c:v>
                </c:pt>
                <c:pt idx="216">
                  <c:v>381.07456548566438</c:v>
                </c:pt>
                <c:pt idx="217">
                  <c:v>381.45103793925284</c:v>
                </c:pt>
                <c:pt idx="218">
                  <c:v>388.15254269274908</c:v>
                </c:pt>
                <c:pt idx="219">
                  <c:v>382.01586956948574</c:v>
                </c:pt>
                <c:pt idx="220">
                  <c:v>382.6424220265344</c:v>
                </c:pt>
                <c:pt idx="221">
                  <c:v>381.82800219225635</c:v>
                </c:pt>
                <c:pt idx="222">
                  <c:v>381.8100515135402</c:v>
                </c:pt>
                <c:pt idx="223">
                  <c:v>382.0785739951337</c:v>
                </c:pt>
                <c:pt idx="224">
                  <c:v>381.88382142606696</c:v>
                </c:pt>
                <c:pt idx="225">
                  <c:v>381.08931946816932</c:v>
                </c:pt>
                <c:pt idx="226">
                  <c:v>383.17356539671613</c:v>
                </c:pt>
                <c:pt idx="227">
                  <c:v>381.2956293235319</c:v>
                </c:pt>
                <c:pt idx="228">
                  <c:v>381.77660915319558</c:v>
                </c:pt>
                <c:pt idx="229">
                  <c:v>381.92513257708123</c:v>
                </c:pt>
                <c:pt idx="230">
                  <c:v>382.34635877759951</c:v>
                </c:pt>
                <c:pt idx="231">
                  <c:v>382.22463842193383</c:v>
                </c:pt>
                <c:pt idx="232">
                  <c:v>381.09202436496344</c:v>
                </c:pt>
                <c:pt idx="233">
                  <c:v>381.25653126989454</c:v>
                </c:pt>
                <c:pt idx="234">
                  <c:v>382.51627547611486</c:v>
                </c:pt>
                <c:pt idx="235">
                  <c:v>381.56538130366607</c:v>
                </c:pt>
                <c:pt idx="236">
                  <c:v>382.92274769413018</c:v>
                </c:pt>
                <c:pt idx="237">
                  <c:v>382.5057017886532</c:v>
                </c:pt>
                <c:pt idx="238">
                  <c:v>381.06743439412048</c:v>
                </c:pt>
                <c:pt idx="239">
                  <c:v>381.81201871120857</c:v>
                </c:pt>
                <c:pt idx="240">
                  <c:v>381.36202224480405</c:v>
                </c:pt>
                <c:pt idx="241">
                  <c:v>381.59415156955026</c:v>
                </c:pt>
                <c:pt idx="242">
                  <c:v>381.72546201384546</c:v>
                </c:pt>
                <c:pt idx="243">
                  <c:v>381.30743250953617</c:v>
                </c:pt>
                <c:pt idx="244">
                  <c:v>381.43357905995384</c:v>
                </c:pt>
                <c:pt idx="245">
                  <c:v>357.85155112302385</c:v>
                </c:pt>
                <c:pt idx="246">
                  <c:v>382.36234225864717</c:v>
                </c:pt>
                <c:pt idx="247">
                  <c:v>382.46414473793038</c:v>
                </c:pt>
                <c:pt idx="248">
                  <c:v>381.75201918235473</c:v>
                </c:pt>
                <c:pt idx="249">
                  <c:v>380.88276371310019</c:v>
                </c:pt>
                <c:pt idx="250">
                  <c:v>381.86906744356202</c:v>
                </c:pt>
                <c:pt idx="251">
                  <c:v>382.01168927444235</c:v>
                </c:pt>
                <c:pt idx="252">
                  <c:v>381.99988608844006</c:v>
                </c:pt>
                <c:pt idx="253">
                  <c:v>381.79751062841228</c:v>
                </c:pt>
                <c:pt idx="254">
                  <c:v>381.72078991938497</c:v>
                </c:pt>
                <c:pt idx="255">
                  <c:v>381.94283735608667</c:v>
                </c:pt>
                <c:pt idx="256">
                  <c:v>381.66472478586581</c:v>
                </c:pt>
                <c:pt idx="257">
                  <c:v>381.04309032298812</c:v>
                </c:pt>
                <c:pt idx="258">
                  <c:v>382.38865352744801</c:v>
                </c:pt>
                <c:pt idx="259">
                  <c:v>381.96054213509223</c:v>
                </c:pt>
                <c:pt idx="260">
                  <c:v>382.18086827383399</c:v>
                </c:pt>
                <c:pt idx="261">
                  <c:v>381.40382519523541</c:v>
                </c:pt>
                <c:pt idx="262">
                  <c:v>382.85069907956336</c:v>
                </c:pt>
                <c:pt idx="263">
                  <c:v>381.9969352919374</c:v>
                </c:pt>
                <c:pt idx="264">
                  <c:v>382.54184904579205</c:v>
                </c:pt>
                <c:pt idx="265">
                  <c:v>381.93128006979094</c:v>
                </c:pt>
                <c:pt idx="266">
                  <c:v>381.32636678708457</c:v>
                </c:pt>
                <c:pt idx="267">
                  <c:v>382.13660632631922</c:v>
                </c:pt>
                <c:pt idx="268">
                  <c:v>379.36113631741335</c:v>
                </c:pt>
                <c:pt idx="269">
                  <c:v>381.3059571112849</c:v>
                </c:pt>
                <c:pt idx="270">
                  <c:v>381.36841563722442</c:v>
                </c:pt>
                <c:pt idx="271">
                  <c:v>381.32710448621015</c:v>
                </c:pt>
                <c:pt idx="272">
                  <c:v>382.19217966042129</c:v>
                </c:pt>
                <c:pt idx="273">
                  <c:v>382.30775252337725</c:v>
                </c:pt>
                <c:pt idx="274">
                  <c:v>381.60079086167707</c:v>
                </c:pt>
                <c:pt idx="275">
                  <c:v>381.18571215387055</c:v>
                </c:pt>
                <c:pt idx="276">
                  <c:v>381.84570697126185</c:v>
                </c:pt>
                <c:pt idx="277">
                  <c:v>382.37783394027571</c:v>
                </c:pt>
                <c:pt idx="278">
                  <c:v>381.71464242667525</c:v>
                </c:pt>
                <c:pt idx="279">
                  <c:v>381.8877558214017</c:v>
                </c:pt>
                <c:pt idx="280">
                  <c:v>382.52217706911802</c:v>
                </c:pt>
                <c:pt idx="281">
                  <c:v>382.5017673933184</c:v>
                </c:pt>
                <c:pt idx="282">
                  <c:v>381.50120147976872</c:v>
                </c:pt>
                <c:pt idx="283">
                  <c:v>381.55923381095641</c:v>
                </c:pt>
                <c:pt idx="284">
                  <c:v>381.85947735493261</c:v>
                </c:pt>
                <c:pt idx="285">
                  <c:v>382.23939240443877</c:v>
                </c:pt>
                <c:pt idx="286">
                  <c:v>382.3817683356105</c:v>
                </c:pt>
                <c:pt idx="287">
                  <c:v>381.17587616553243</c:v>
                </c:pt>
                <c:pt idx="288">
                  <c:v>375.67165709231904</c:v>
                </c:pt>
                <c:pt idx="289">
                  <c:v>382.61561895831659</c:v>
                </c:pt>
                <c:pt idx="290">
                  <c:v>382.15037670998998</c:v>
                </c:pt>
                <c:pt idx="291">
                  <c:v>381.47562791009369</c:v>
                </c:pt>
                <c:pt idx="292">
                  <c:v>382.1592290994937</c:v>
                </c:pt>
                <c:pt idx="293">
                  <c:v>381.79136313570052</c:v>
                </c:pt>
                <c:pt idx="294">
                  <c:v>381.80119912403848</c:v>
                </c:pt>
                <c:pt idx="295">
                  <c:v>381.93791936191775</c:v>
                </c:pt>
                <c:pt idx="296">
                  <c:v>381.56144690833128</c:v>
                </c:pt>
                <c:pt idx="297">
                  <c:v>381.74808478701988</c:v>
                </c:pt>
                <c:pt idx="298">
                  <c:v>382.13980302252838</c:v>
                </c:pt>
                <c:pt idx="299">
                  <c:v>382.68766757288347</c:v>
                </c:pt>
                <c:pt idx="300">
                  <c:v>382.20275334788289</c:v>
                </c:pt>
                <c:pt idx="301">
                  <c:v>381.16972867282283</c:v>
                </c:pt>
                <c:pt idx="302">
                  <c:v>381.98242720914101</c:v>
                </c:pt>
                <c:pt idx="303">
                  <c:v>382.02668915665589</c:v>
                </c:pt>
                <c:pt idx="304">
                  <c:v>380.85891144138299</c:v>
                </c:pt>
                <c:pt idx="305">
                  <c:v>381.97824691409772</c:v>
                </c:pt>
                <c:pt idx="306">
                  <c:v>381.77685505290412</c:v>
                </c:pt>
                <c:pt idx="307">
                  <c:v>381.17095817136357</c:v>
                </c:pt>
                <c:pt idx="308">
                  <c:v>381.83414968496612</c:v>
                </c:pt>
                <c:pt idx="309">
                  <c:v>381.35808784946926</c:v>
                </c:pt>
                <c:pt idx="310">
                  <c:v>381.69546224941843</c:v>
                </c:pt>
                <c:pt idx="311">
                  <c:v>382.15750780153382</c:v>
                </c:pt>
                <c:pt idx="312">
                  <c:v>381.8388217794265</c:v>
                </c:pt>
                <c:pt idx="313">
                  <c:v>382.15750780153382</c:v>
                </c:pt>
                <c:pt idx="314">
                  <c:v>381.59784006517651</c:v>
                </c:pt>
                <c:pt idx="315">
                  <c:v>381.94824714967081</c:v>
                </c:pt>
                <c:pt idx="316">
                  <c:v>381.9270997747476</c:v>
                </c:pt>
                <c:pt idx="317">
                  <c:v>379.5910525447826</c:v>
                </c:pt>
                <c:pt idx="318">
                  <c:v>382.14767181319797</c:v>
                </c:pt>
                <c:pt idx="319">
                  <c:v>382.88537093845076</c:v>
                </c:pt>
                <c:pt idx="320">
                  <c:v>381.73947829722465</c:v>
                </c:pt>
                <c:pt idx="321">
                  <c:v>382.34119488372198</c:v>
                </c:pt>
                <c:pt idx="322">
                  <c:v>382.02865635432431</c:v>
                </c:pt>
                <c:pt idx="323">
                  <c:v>381.95882083713445</c:v>
                </c:pt>
                <c:pt idx="324">
                  <c:v>381.44808714275013</c:v>
                </c:pt>
                <c:pt idx="325">
                  <c:v>382.07759039629946</c:v>
                </c:pt>
                <c:pt idx="326">
                  <c:v>382.24775299452341</c:v>
                </c:pt>
                <c:pt idx="327">
                  <c:v>381.8454610715533</c:v>
                </c:pt>
                <c:pt idx="328">
                  <c:v>381.16382707981961</c:v>
                </c:pt>
                <c:pt idx="329">
                  <c:v>381.40800549027875</c:v>
                </c:pt>
                <c:pt idx="330">
                  <c:v>381.78964183774269</c:v>
                </c:pt>
                <c:pt idx="331">
                  <c:v>382.65102851632759</c:v>
                </c:pt>
                <c:pt idx="332">
                  <c:v>382.20791724176041</c:v>
                </c:pt>
                <c:pt idx="333">
                  <c:v>381.68439676253973</c:v>
                </c:pt>
                <c:pt idx="334">
                  <c:v>381.1048111497999</c:v>
                </c:pt>
                <c:pt idx="335">
                  <c:v>382.03529564645106</c:v>
                </c:pt>
                <c:pt idx="336">
                  <c:v>381.5916925724668</c:v>
                </c:pt>
                <c:pt idx="337">
                  <c:v>382.11791794847954</c:v>
                </c:pt>
                <c:pt idx="338">
                  <c:v>381.53390614098777</c:v>
                </c:pt>
                <c:pt idx="339">
                  <c:v>381.66177398936526</c:v>
                </c:pt>
                <c:pt idx="340">
                  <c:v>381.37456312993402</c:v>
                </c:pt>
                <c:pt idx="341">
                  <c:v>382.30283452921037</c:v>
                </c:pt>
                <c:pt idx="342">
                  <c:v>382.20275334788289</c:v>
                </c:pt>
                <c:pt idx="343">
                  <c:v>382.25562178519289</c:v>
                </c:pt>
                <c:pt idx="344">
                  <c:v>381.32735038591875</c:v>
                </c:pt>
                <c:pt idx="345">
                  <c:v>373.79273742030261</c:v>
                </c:pt>
                <c:pt idx="346">
                  <c:v>382.59397978397635</c:v>
                </c:pt>
                <c:pt idx="347">
                  <c:v>382.17693387849931</c:v>
                </c:pt>
                <c:pt idx="348">
                  <c:v>382.60479937114638</c:v>
                </c:pt>
                <c:pt idx="349">
                  <c:v>382.07095110417265</c:v>
                </c:pt>
                <c:pt idx="350">
                  <c:v>382.36406355660506</c:v>
                </c:pt>
                <c:pt idx="351">
                  <c:v>381.71267522900678</c:v>
                </c:pt>
                <c:pt idx="352">
                  <c:v>382.08054119280007</c:v>
                </c:pt>
                <c:pt idx="353">
                  <c:v>382.54406214316685</c:v>
                </c:pt>
                <c:pt idx="354">
                  <c:v>381.88308372694132</c:v>
                </c:pt>
                <c:pt idx="355">
                  <c:v>381.90349340273877</c:v>
                </c:pt>
                <c:pt idx="356">
                  <c:v>381.99398449543685</c:v>
                </c:pt>
                <c:pt idx="357">
                  <c:v>381.90964089545054</c:v>
                </c:pt>
                <c:pt idx="358">
                  <c:v>382.4034075099529</c:v>
                </c:pt>
                <c:pt idx="359">
                  <c:v>381.98414850710083</c:v>
                </c:pt>
                <c:pt idx="360">
                  <c:v>381.98513210593512</c:v>
                </c:pt>
                <c:pt idx="361">
                  <c:v>381.27300655035731</c:v>
                </c:pt>
                <c:pt idx="362">
                  <c:v>381.21817091538094</c:v>
                </c:pt>
                <c:pt idx="363">
                  <c:v>382.08865588317826</c:v>
                </c:pt>
                <c:pt idx="364">
                  <c:v>381.85037906572234</c:v>
                </c:pt>
                <c:pt idx="365">
                  <c:v>381.53685693749037</c:v>
                </c:pt>
                <c:pt idx="366">
                  <c:v>381.28702283373661</c:v>
                </c:pt>
                <c:pt idx="367">
                  <c:v>381.38538271710422</c:v>
                </c:pt>
                <c:pt idx="368">
                  <c:v>381.06374589849418</c:v>
                </c:pt>
                <c:pt idx="369">
                  <c:v>381.9686568254703</c:v>
                </c:pt>
                <c:pt idx="370">
                  <c:v>382.23496620968683</c:v>
                </c:pt>
                <c:pt idx="371">
                  <c:v>381.88898531994249</c:v>
                </c:pt>
                <c:pt idx="372">
                  <c:v>381.76037977244135</c:v>
                </c:pt>
                <c:pt idx="373">
                  <c:v>381.40579239290378</c:v>
                </c:pt>
                <c:pt idx="374">
                  <c:v>381.5958728675102</c:v>
                </c:pt>
                <c:pt idx="375">
                  <c:v>381.97136172226232</c:v>
                </c:pt>
                <c:pt idx="376">
                  <c:v>382.12308184235712</c:v>
                </c:pt>
                <c:pt idx="377">
                  <c:v>381.62513493281153</c:v>
                </c:pt>
                <c:pt idx="378">
                  <c:v>405.18527779569251</c:v>
                </c:pt>
                <c:pt idx="379">
                  <c:v>382.03062355199057</c:v>
                </c:pt>
                <c:pt idx="380">
                  <c:v>381.67824926983002</c:v>
                </c:pt>
                <c:pt idx="381">
                  <c:v>381.00768076497508</c:v>
                </c:pt>
                <c:pt idx="382">
                  <c:v>381.24964607805725</c:v>
                </c:pt>
                <c:pt idx="383">
                  <c:v>381.06448359761993</c:v>
                </c:pt>
                <c:pt idx="384">
                  <c:v>382.07070520446416</c:v>
                </c:pt>
                <c:pt idx="385">
                  <c:v>381.97824691409772</c:v>
                </c:pt>
                <c:pt idx="386">
                  <c:v>381.69103605466654</c:v>
                </c:pt>
                <c:pt idx="387">
                  <c:v>382.47496432510053</c:v>
                </c:pt>
                <c:pt idx="388">
                  <c:v>381.49652938530824</c:v>
                </c:pt>
                <c:pt idx="389">
                  <c:v>381.86931334327056</c:v>
                </c:pt>
                <c:pt idx="390">
                  <c:v>380.98899238713534</c:v>
                </c:pt>
                <c:pt idx="391">
                  <c:v>373.45462532122781</c:v>
                </c:pt>
                <c:pt idx="392">
                  <c:v>381.36841563722442</c:v>
                </c:pt>
                <c:pt idx="393">
                  <c:v>381.3979236022343</c:v>
                </c:pt>
                <c:pt idx="394">
                  <c:v>381.95783723830021</c:v>
                </c:pt>
                <c:pt idx="395">
                  <c:v>382.03357434849329</c:v>
                </c:pt>
                <c:pt idx="396">
                  <c:v>376.93041769970705</c:v>
                </c:pt>
                <c:pt idx="397">
                  <c:v>382.30996562075427</c:v>
                </c:pt>
                <c:pt idx="398">
                  <c:v>381.60152856080271</c:v>
                </c:pt>
                <c:pt idx="399">
                  <c:v>381.30005551828378</c:v>
                </c:pt>
                <c:pt idx="400">
                  <c:v>381.48767699580657</c:v>
                </c:pt>
                <c:pt idx="401">
                  <c:v>381.51005386927255</c:v>
                </c:pt>
                <c:pt idx="402">
                  <c:v>382.29029364408035</c:v>
                </c:pt>
                <c:pt idx="403">
                  <c:v>383.18930297805326</c:v>
                </c:pt>
                <c:pt idx="404">
                  <c:v>381.489644193473</c:v>
                </c:pt>
                <c:pt idx="405">
                  <c:v>381.3477600617162</c:v>
                </c:pt>
                <c:pt idx="406">
                  <c:v>379.44941431273446</c:v>
                </c:pt>
                <c:pt idx="407">
                  <c:v>382.34537517876527</c:v>
                </c:pt>
                <c:pt idx="408">
                  <c:v>381.89365741440292</c:v>
                </c:pt>
                <c:pt idx="409">
                  <c:v>381.10579474863408</c:v>
                </c:pt>
                <c:pt idx="410">
                  <c:v>381.50907027043837</c:v>
                </c:pt>
                <c:pt idx="411">
                  <c:v>381.93128006979094</c:v>
                </c:pt>
                <c:pt idx="412">
                  <c:v>381.80218272287277</c:v>
                </c:pt>
                <c:pt idx="413">
                  <c:v>382.53201305745392</c:v>
                </c:pt>
                <c:pt idx="414">
                  <c:v>382.16045859803654</c:v>
                </c:pt>
                <c:pt idx="415">
                  <c:v>381.67529847332946</c:v>
                </c:pt>
                <c:pt idx="416">
                  <c:v>381.32120289320699</c:v>
                </c:pt>
                <c:pt idx="417">
                  <c:v>381.80021552520435</c:v>
                </c:pt>
                <c:pt idx="418">
                  <c:v>381.58898767567479</c:v>
                </c:pt>
                <c:pt idx="419">
                  <c:v>382.30676892454511</c:v>
                </c:pt>
                <c:pt idx="420">
                  <c:v>381.61726614214194</c:v>
                </c:pt>
                <c:pt idx="421">
                  <c:v>381.38243192060372</c:v>
                </c:pt>
                <c:pt idx="422">
                  <c:v>382.06996750533858</c:v>
                </c:pt>
                <c:pt idx="423">
                  <c:v>382.29398213970654</c:v>
                </c:pt>
                <c:pt idx="424">
                  <c:v>381.8388217794265</c:v>
                </c:pt>
                <c:pt idx="425">
                  <c:v>381.43357905995384</c:v>
                </c:pt>
                <c:pt idx="426">
                  <c:v>381.11464713813785</c:v>
                </c:pt>
                <c:pt idx="427">
                  <c:v>381.81103511237433</c:v>
                </c:pt>
                <c:pt idx="428">
                  <c:v>381.19358094453804</c:v>
                </c:pt>
                <c:pt idx="429">
                  <c:v>381.71562602550944</c:v>
                </c:pt>
                <c:pt idx="430">
                  <c:v>382.2448021980228</c:v>
                </c:pt>
                <c:pt idx="431">
                  <c:v>381.43038236374474</c:v>
                </c:pt>
                <c:pt idx="432">
                  <c:v>381.19136784716312</c:v>
                </c:pt>
                <c:pt idx="433">
                  <c:v>383.11725436348843</c:v>
                </c:pt>
                <c:pt idx="434">
                  <c:v>376.93041769970705</c:v>
                </c:pt>
                <c:pt idx="435">
                  <c:v>381.93914886046042</c:v>
                </c:pt>
                <c:pt idx="436">
                  <c:v>382.14570461553149</c:v>
                </c:pt>
                <c:pt idx="437">
                  <c:v>381.59365977013312</c:v>
                </c:pt>
                <c:pt idx="438">
                  <c:v>381.2321871987603</c:v>
                </c:pt>
                <c:pt idx="439">
                  <c:v>382.2231630236825</c:v>
                </c:pt>
                <c:pt idx="440">
                  <c:v>382.25070379102596</c:v>
                </c:pt>
                <c:pt idx="441">
                  <c:v>381.45030024012715</c:v>
                </c:pt>
                <c:pt idx="442">
                  <c:v>381.25653126989454</c:v>
                </c:pt>
                <c:pt idx="443">
                  <c:v>382.13390142952727</c:v>
                </c:pt>
                <c:pt idx="444">
                  <c:v>373.30880679413627</c:v>
                </c:pt>
                <c:pt idx="445">
                  <c:v>381.75742897594085</c:v>
                </c:pt>
                <c:pt idx="446">
                  <c:v>382.12996703419236</c:v>
                </c:pt>
                <c:pt idx="447">
                  <c:v>381.37825162556032</c:v>
                </c:pt>
                <c:pt idx="448">
                  <c:v>373.65798438008977</c:v>
                </c:pt>
                <c:pt idx="449">
                  <c:v>382.20767134205192</c:v>
                </c:pt>
                <c:pt idx="450">
                  <c:v>381.24399038476457</c:v>
                </c:pt>
                <c:pt idx="451">
                  <c:v>380.94177964311996</c:v>
                </c:pt>
                <c:pt idx="452">
                  <c:v>381.35366165471942</c:v>
                </c:pt>
                <c:pt idx="453">
                  <c:v>370.91694033036072</c:v>
                </c:pt>
                <c:pt idx="454">
                  <c:v>382.71619193905912</c:v>
                </c:pt>
                <c:pt idx="455">
                  <c:v>381.37825162556032</c:v>
                </c:pt>
                <c:pt idx="456">
                  <c:v>381.78447794386506</c:v>
                </c:pt>
                <c:pt idx="457">
                  <c:v>381.91062449428483</c:v>
                </c:pt>
                <c:pt idx="458">
                  <c:v>382.06185281496033</c:v>
                </c:pt>
                <c:pt idx="459">
                  <c:v>382.09431157647077</c:v>
                </c:pt>
                <c:pt idx="460">
                  <c:v>387.52967873132866</c:v>
                </c:pt>
                <c:pt idx="461">
                  <c:v>381.6971835473783</c:v>
                </c:pt>
                <c:pt idx="462">
                  <c:v>381.9300505712481</c:v>
                </c:pt>
                <c:pt idx="463">
                  <c:v>382.15726190182744</c:v>
                </c:pt>
                <c:pt idx="464">
                  <c:v>382.26668727207164</c:v>
                </c:pt>
                <c:pt idx="465">
                  <c:v>381.49554578647616</c:v>
                </c:pt>
                <c:pt idx="466">
                  <c:v>381.45497233458553</c:v>
                </c:pt>
                <c:pt idx="467">
                  <c:v>381.29956371886658</c:v>
                </c:pt>
                <c:pt idx="468">
                  <c:v>383.15979501304338</c:v>
                </c:pt>
                <c:pt idx="469">
                  <c:v>382.15037670998998</c:v>
                </c:pt>
                <c:pt idx="470">
                  <c:v>381.86808384472783</c:v>
                </c:pt>
                <c:pt idx="471">
                  <c:v>381.96964042430454</c:v>
                </c:pt>
                <c:pt idx="472">
                  <c:v>382.9011085197879</c:v>
                </c:pt>
                <c:pt idx="473">
                  <c:v>381.98906650126997</c:v>
                </c:pt>
                <c:pt idx="474">
                  <c:v>381.3133341025374</c:v>
                </c:pt>
                <c:pt idx="475">
                  <c:v>380.88571450960086</c:v>
                </c:pt>
                <c:pt idx="476">
                  <c:v>381.54546342728355</c:v>
                </c:pt>
                <c:pt idx="477">
                  <c:v>381.33816997308884</c:v>
                </c:pt>
                <c:pt idx="478">
                  <c:v>381.73972419693325</c:v>
                </c:pt>
                <c:pt idx="479">
                  <c:v>382.22709741901724</c:v>
                </c:pt>
                <c:pt idx="480">
                  <c:v>381.03227073581809</c:v>
                </c:pt>
                <c:pt idx="481">
                  <c:v>381.08440147400233</c:v>
                </c:pt>
                <c:pt idx="482">
                  <c:v>384.05290275401512</c:v>
                </c:pt>
                <c:pt idx="483">
                  <c:v>381.25849846756091</c:v>
                </c:pt>
                <c:pt idx="484">
                  <c:v>382.11693434964525</c:v>
                </c:pt>
                <c:pt idx="485">
                  <c:v>382.3751290434837</c:v>
                </c:pt>
                <c:pt idx="486">
                  <c:v>381.30767840924477</c:v>
                </c:pt>
                <c:pt idx="487">
                  <c:v>381.74537989022787</c:v>
                </c:pt>
                <c:pt idx="488">
                  <c:v>381.32046519408129</c:v>
                </c:pt>
                <c:pt idx="489">
                  <c:v>381.95291924413118</c:v>
                </c:pt>
                <c:pt idx="490">
                  <c:v>382.22070402659904</c:v>
                </c:pt>
                <c:pt idx="491">
                  <c:v>381.26833445589688</c:v>
                </c:pt>
                <c:pt idx="492">
                  <c:v>381.46087392758875</c:v>
                </c:pt>
                <c:pt idx="493">
                  <c:v>381.73726519984979</c:v>
                </c:pt>
                <c:pt idx="494">
                  <c:v>381.97431251876299</c:v>
                </c:pt>
                <c:pt idx="495">
                  <c:v>382.54184904579205</c:v>
                </c:pt>
                <c:pt idx="496">
                  <c:v>381.19948253754126</c:v>
                </c:pt>
                <c:pt idx="497">
                  <c:v>381.19481044308083</c:v>
                </c:pt>
                <c:pt idx="498">
                  <c:v>382.00677128027536</c:v>
                </c:pt>
                <c:pt idx="499">
                  <c:v>383.00340279849019</c:v>
                </c:pt>
                <c:pt idx="500">
                  <c:v>382.0957869747221</c:v>
                </c:pt>
                <c:pt idx="501">
                  <c:v>381.97849281380627</c:v>
                </c:pt>
                <c:pt idx="502">
                  <c:v>381.0834178751681</c:v>
                </c:pt>
                <c:pt idx="503">
                  <c:v>381.85037906572234</c:v>
                </c:pt>
                <c:pt idx="504">
                  <c:v>382.21726143067923</c:v>
                </c:pt>
                <c:pt idx="505">
                  <c:v>381.5951351683845</c:v>
                </c:pt>
                <c:pt idx="506">
                  <c:v>380.89530459822811</c:v>
                </c:pt>
                <c:pt idx="507">
                  <c:v>382.27135936653212</c:v>
                </c:pt>
                <c:pt idx="508">
                  <c:v>381.84251027505275</c:v>
                </c:pt>
                <c:pt idx="509">
                  <c:v>382.06972160562998</c:v>
                </c:pt>
                <c:pt idx="510">
                  <c:v>381.66865918120061</c:v>
                </c:pt>
                <c:pt idx="511">
                  <c:v>381.41267758473924</c:v>
                </c:pt>
                <c:pt idx="512">
                  <c:v>381.88283782723283</c:v>
                </c:pt>
                <c:pt idx="513">
                  <c:v>381.54447982845136</c:v>
                </c:pt>
                <c:pt idx="514">
                  <c:v>382.0719347030049</c:v>
                </c:pt>
                <c:pt idx="515">
                  <c:v>382.12283594264846</c:v>
                </c:pt>
                <c:pt idx="516">
                  <c:v>381.79529753103526</c:v>
                </c:pt>
                <c:pt idx="517">
                  <c:v>381.20120383549903</c:v>
                </c:pt>
                <c:pt idx="518">
                  <c:v>381.12964702035134</c:v>
                </c:pt>
                <c:pt idx="519">
                  <c:v>382.03357434849329</c:v>
                </c:pt>
                <c:pt idx="520">
                  <c:v>380.07252417386343</c:v>
                </c:pt>
                <c:pt idx="521">
                  <c:v>381.78644514153353</c:v>
                </c:pt>
                <c:pt idx="522">
                  <c:v>381.89095251761091</c:v>
                </c:pt>
                <c:pt idx="523">
                  <c:v>381.88308372694132</c:v>
                </c:pt>
                <c:pt idx="524">
                  <c:v>382.26447417469672</c:v>
                </c:pt>
                <c:pt idx="525">
                  <c:v>382.36086686039584</c:v>
                </c:pt>
                <c:pt idx="526">
                  <c:v>381.7505437841034</c:v>
                </c:pt>
                <c:pt idx="527">
                  <c:v>381.45497233458553</c:v>
                </c:pt>
                <c:pt idx="528">
                  <c:v>381.06079510199362</c:v>
                </c:pt>
                <c:pt idx="529">
                  <c:v>381.28677693402807</c:v>
                </c:pt>
                <c:pt idx="530">
                  <c:v>382.47693152276901</c:v>
                </c:pt>
                <c:pt idx="531">
                  <c:v>381.43726755558004</c:v>
                </c:pt>
                <c:pt idx="532">
                  <c:v>381.74931428556272</c:v>
                </c:pt>
                <c:pt idx="533">
                  <c:v>381.20022023666695</c:v>
                </c:pt>
                <c:pt idx="534">
                  <c:v>381.30546531186781</c:v>
                </c:pt>
                <c:pt idx="535">
                  <c:v>381.89660821090342</c:v>
                </c:pt>
                <c:pt idx="536">
                  <c:v>402.32103799204845</c:v>
                </c:pt>
                <c:pt idx="537">
                  <c:v>381.27325245006597</c:v>
                </c:pt>
                <c:pt idx="538">
                  <c:v>381.98734520331004</c:v>
                </c:pt>
                <c:pt idx="539">
                  <c:v>388.29983661809194</c:v>
                </c:pt>
                <c:pt idx="540">
                  <c:v>381.92636207562185</c:v>
                </c:pt>
                <c:pt idx="541">
                  <c:v>381.89169021673661</c:v>
                </c:pt>
                <c:pt idx="542">
                  <c:v>382.26349057586253</c:v>
                </c:pt>
                <c:pt idx="543">
                  <c:v>381.75693717652365</c:v>
                </c:pt>
                <c:pt idx="544">
                  <c:v>381.33128478125349</c:v>
                </c:pt>
                <c:pt idx="545">
                  <c:v>380.52448783793437</c:v>
                </c:pt>
                <c:pt idx="546">
                  <c:v>383.3525803844438</c:v>
                </c:pt>
                <c:pt idx="547">
                  <c:v>382.36209635893869</c:v>
                </c:pt>
                <c:pt idx="548">
                  <c:v>382.46734143414159</c:v>
                </c:pt>
                <c:pt idx="549">
                  <c:v>381.3509567579253</c:v>
                </c:pt>
                <c:pt idx="550">
                  <c:v>381.0765326833328</c:v>
                </c:pt>
                <c:pt idx="551">
                  <c:v>379.47597148124373</c:v>
                </c:pt>
                <c:pt idx="552">
                  <c:v>381.94111605812679</c:v>
                </c:pt>
                <c:pt idx="553">
                  <c:v>382.11324585401906</c:v>
                </c:pt>
                <c:pt idx="554">
                  <c:v>381.62906932814622</c:v>
                </c:pt>
                <c:pt idx="555">
                  <c:v>409.23893448895177</c:v>
                </c:pt>
                <c:pt idx="556">
                  <c:v>381.5565289141623</c:v>
                </c:pt>
                <c:pt idx="557">
                  <c:v>381.51398826460735</c:v>
                </c:pt>
                <c:pt idx="558">
                  <c:v>382.47102992976778</c:v>
                </c:pt>
                <c:pt idx="559">
                  <c:v>381.13554861335251</c:v>
                </c:pt>
                <c:pt idx="560">
                  <c:v>381.07751628216488</c:v>
                </c:pt>
                <c:pt idx="561">
                  <c:v>381.58210248383739</c:v>
                </c:pt>
                <c:pt idx="562">
                  <c:v>381.98119771060033</c:v>
                </c:pt>
                <c:pt idx="563">
                  <c:v>381.55038142145258</c:v>
                </c:pt>
                <c:pt idx="564">
                  <c:v>381.76283876952488</c:v>
                </c:pt>
                <c:pt idx="565">
                  <c:v>381.2641541608557</c:v>
                </c:pt>
                <c:pt idx="566">
                  <c:v>381.54743062495197</c:v>
                </c:pt>
                <c:pt idx="567">
                  <c:v>382.27258886507479</c:v>
                </c:pt>
                <c:pt idx="568">
                  <c:v>382.01759086744556</c:v>
                </c:pt>
                <c:pt idx="569">
                  <c:v>382.06578721029518</c:v>
                </c:pt>
                <c:pt idx="570">
                  <c:v>381.99103369893629</c:v>
                </c:pt>
                <c:pt idx="571">
                  <c:v>382.50643948777889</c:v>
                </c:pt>
                <c:pt idx="572">
                  <c:v>381.91849328495232</c:v>
                </c:pt>
                <c:pt idx="573">
                  <c:v>381.43062826345317</c:v>
                </c:pt>
                <c:pt idx="574">
                  <c:v>381.67062637886903</c:v>
                </c:pt>
                <c:pt idx="575">
                  <c:v>381.0349756326101</c:v>
                </c:pt>
                <c:pt idx="576">
                  <c:v>382.03529564645106</c:v>
                </c:pt>
                <c:pt idx="577">
                  <c:v>381.57743038937895</c:v>
                </c:pt>
                <c:pt idx="578">
                  <c:v>381.73160950655517</c:v>
                </c:pt>
                <c:pt idx="579">
                  <c:v>382.04144313916288</c:v>
                </c:pt>
                <c:pt idx="580">
                  <c:v>381.79136313570052</c:v>
                </c:pt>
                <c:pt idx="581">
                  <c:v>382.61266816181603</c:v>
                </c:pt>
                <c:pt idx="582">
                  <c:v>382.18381907033461</c:v>
                </c:pt>
                <c:pt idx="583">
                  <c:v>382.38078473677837</c:v>
                </c:pt>
                <c:pt idx="584">
                  <c:v>381.06841799295466</c:v>
                </c:pt>
                <c:pt idx="585">
                  <c:v>381.46087392758875</c:v>
                </c:pt>
                <c:pt idx="586">
                  <c:v>382.66381530116615</c:v>
                </c:pt>
                <c:pt idx="587">
                  <c:v>381.77562555436344</c:v>
                </c:pt>
                <c:pt idx="588">
                  <c:v>381.36939923605661</c:v>
                </c:pt>
                <c:pt idx="589">
                  <c:v>380.88743580755863</c:v>
                </c:pt>
                <c:pt idx="590">
                  <c:v>381.70775723483996</c:v>
                </c:pt>
                <c:pt idx="591">
                  <c:v>380.87391132359642</c:v>
                </c:pt>
                <c:pt idx="592">
                  <c:v>382.12578673914913</c:v>
                </c:pt>
                <c:pt idx="593">
                  <c:v>382.12013104585441</c:v>
                </c:pt>
                <c:pt idx="594">
                  <c:v>381.28702283373661</c:v>
                </c:pt>
                <c:pt idx="595">
                  <c:v>382.20865494088605</c:v>
                </c:pt>
                <c:pt idx="596">
                  <c:v>382.07685269717382</c:v>
                </c:pt>
                <c:pt idx="597">
                  <c:v>382.23521210939543</c:v>
                </c:pt>
                <c:pt idx="598">
                  <c:v>381.20710542850225</c:v>
                </c:pt>
                <c:pt idx="599">
                  <c:v>381.70382283950511</c:v>
                </c:pt>
                <c:pt idx="600">
                  <c:v>379.92744334589759</c:v>
                </c:pt>
                <c:pt idx="601">
                  <c:v>381.18644985299414</c:v>
                </c:pt>
                <c:pt idx="602">
                  <c:v>382.67365128950212</c:v>
                </c:pt>
                <c:pt idx="603">
                  <c:v>381.11882743317909</c:v>
                </c:pt>
                <c:pt idx="604">
                  <c:v>381.87496903656313</c:v>
                </c:pt>
                <c:pt idx="605">
                  <c:v>382.02349246044668</c:v>
                </c:pt>
                <c:pt idx="606">
                  <c:v>381.47562791009369</c:v>
                </c:pt>
                <c:pt idx="607">
                  <c:v>381.58210248383739</c:v>
                </c:pt>
                <c:pt idx="608">
                  <c:v>381.80414992053909</c:v>
                </c:pt>
                <c:pt idx="609">
                  <c:v>382.22217942484832</c:v>
                </c:pt>
                <c:pt idx="610">
                  <c:v>382.77127347374403</c:v>
                </c:pt>
                <c:pt idx="611">
                  <c:v>381.88382142606696</c:v>
                </c:pt>
                <c:pt idx="612">
                  <c:v>381.21497421917184</c:v>
                </c:pt>
                <c:pt idx="613">
                  <c:v>381.77292065756933</c:v>
                </c:pt>
                <c:pt idx="614">
                  <c:v>382.28832644641193</c:v>
                </c:pt>
                <c:pt idx="615">
                  <c:v>382.16119629716007</c:v>
                </c:pt>
                <c:pt idx="616">
                  <c:v>381.25358047339199</c:v>
                </c:pt>
                <c:pt idx="617">
                  <c:v>382.09529517530501</c:v>
                </c:pt>
                <c:pt idx="618">
                  <c:v>382.11718024935379</c:v>
                </c:pt>
                <c:pt idx="619">
                  <c:v>382.55955382479743</c:v>
                </c:pt>
                <c:pt idx="620">
                  <c:v>381.11292584017804</c:v>
                </c:pt>
                <c:pt idx="621">
                  <c:v>381.88701812227612</c:v>
                </c:pt>
                <c:pt idx="622">
                  <c:v>382.10906555897577</c:v>
                </c:pt>
                <c:pt idx="623">
                  <c:v>382.43365317408842</c:v>
                </c:pt>
                <c:pt idx="624">
                  <c:v>381.43726755558004</c:v>
                </c:pt>
                <c:pt idx="625">
                  <c:v>381.87619853510591</c:v>
                </c:pt>
                <c:pt idx="626">
                  <c:v>382.04021364062004</c:v>
                </c:pt>
                <c:pt idx="627">
                  <c:v>381.38907121273041</c:v>
                </c:pt>
                <c:pt idx="628">
                  <c:v>381.9300505712481</c:v>
                </c:pt>
                <c:pt idx="629">
                  <c:v>381.92119818174632</c:v>
                </c:pt>
                <c:pt idx="630">
                  <c:v>377.63295316665534</c:v>
                </c:pt>
                <c:pt idx="631">
                  <c:v>382.63652043353119</c:v>
                </c:pt>
                <c:pt idx="632">
                  <c:v>380.97817279996525</c:v>
                </c:pt>
                <c:pt idx="633">
                  <c:v>381.51423416431584</c:v>
                </c:pt>
                <c:pt idx="634">
                  <c:v>382.23299901201835</c:v>
                </c:pt>
                <c:pt idx="635">
                  <c:v>381.35759605005427</c:v>
                </c:pt>
                <c:pt idx="636">
                  <c:v>381.20563003025092</c:v>
                </c:pt>
                <c:pt idx="637">
                  <c:v>380.88374731193244</c:v>
                </c:pt>
                <c:pt idx="638">
                  <c:v>381.87226413977118</c:v>
                </c:pt>
                <c:pt idx="639">
                  <c:v>381.20735132821085</c:v>
                </c:pt>
                <c:pt idx="640">
                  <c:v>380.88153421455746</c:v>
                </c:pt>
                <c:pt idx="641">
                  <c:v>381.87693623423161</c:v>
                </c:pt>
                <c:pt idx="642">
                  <c:v>381.30939970720254</c:v>
                </c:pt>
                <c:pt idx="643">
                  <c:v>381.86808384472783</c:v>
                </c:pt>
                <c:pt idx="644">
                  <c:v>382.02939405344995</c:v>
                </c:pt>
                <c:pt idx="645">
                  <c:v>381.67923286866221</c:v>
                </c:pt>
                <c:pt idx="646">
                  <c:v>381.77660915319558</c:v>
                </c:pt>
                <c:pt idx="647">
                  <c:v>381.38218602089506</c:v>
                </c:pt>
                <c:pt idx="648">
                  <c:v>381.61529894447563</c:v>
                </c:pt>
                <c:pt idx="649">
                  <c:v>381.90054260623828</c:v>
                </c:pt>
                <c:pt idx="650">
                  <c:v>381.60472525701186</c:v>
                </c:pt>
                <c:pt idx="651">
                  <c:v>381.55923381095641</c:v>
                </c:pt>
                <c:pt idx="652">
                  <c:v>381.53095534448715</c:v>
                </c:pt>
                <c:pt idx="653">
                  <c:v>382.05201682662437</c:v>
                </c:pt>
                <c:pt idx="654">
                  <c:v>382.33160479509456</c:v>
                </c:pt>
                <c:pt idx="655">
                  <c:v>381.88210012810708</c:v>
                </c:pt>
                <c:pt idx="656">
                  <c:v>382.2794740569102</c:v>
                </c:pt>
                <c:pt idx="657">
                  <c:v>381.83660868204947</c:v>
                </c:pt>
                <c:pt idx="658">
                  <c:v>381.68464266224822</c:v>
                </c:pt>
                <c:pt idx="659">
                  <c:v>381.27595734685798</c:v>
                </c:pt>
                <c:pt idx="660">
                  <c:v>381.63595451998162</c:v>
                </c:pt>
                <c:pt idx="661">
                  <c:v>382.00013198814867</c:v>
                </c:pt>
                <c:pt idx="662">
                  <c:v>381.28579333519599</c:v>
                </c:pt>
                <c:pt idx="663">
                  <c:v>381.96152573392646</c:v>
                </c:pt>
                <c:pt idx="664">
                  <c:v>382.60701246852136</c:v>
                </c:pt>
                <c:pt idx="665">
                  <c:v>380.99071368509522</c:v>
                </c:pt>
                <c:pt idx="666">
                  <c:v>381.76185517069069</c:v>
                </c:pt>
                <c:pt idx="667">
                  <c:v>381.95021434733917</c:v>
                </c:pt>
                <c:pt idx="668">
                  <c:v>382.18972066333777</c:v>
                </c:pt>
                <c:pt idx="669">
                  <c:v>381.0202216501051</c:v>
                </c:pt>
                <c:pt idx="670">
                  <c:v>381.71857682200999</c:v>
                </c:pt>
                <c:pt idx="671">
                  <c:v>381.17587616553243</c:v>
                </c:pt>
                <c:pt idx="672">
                  <c:v>381.95882083713445</c:v>
                </c:pt>
                <c:pt idx="673">
                  <c:v>382.70217565567981</c:v>
                </c:pt>
                <c:pt idx="674">
                  <c:v>381.87718213393811</c:v>
                </c:pt>
                <c:pt idx="675">
                  <c:v>381.86611664705936</c:v>
                </c:pt>
                <c:pt idx="676">
                  <c:v>381.1463682005226</c:v>
                </c:pt>
                <c:pt idx="677">
                  <c:v>381.63915121619078</c:v>
                </c:pt>
                <c:pt idx="678">
                  <c:v>382.29594933737292</c:v>
                </c:pt>
                <c:pt idx="679">
                  <c:v>381.6794787683707</c:v>
                </c:pt>
                <c:pt idx="680">
                  <c:v>382.2194745280562</c:v>
                </c:pt>
                <c:pt idx="681">
                  <c:v>381.15497469031789</c:v>
                </c:pt>
                <c:pt idx="682">
                  <c:v>381.20735132821085</c:v>
                </c:pt>
                <c:pt idx="683">
                  <c:v>381.27103935269099</c:v>
                </c:pt>
                <c:pt idx="684">
                  <c:v>382.08472148784341</c:v>
                </c:pt>
                <c:pt idx="685">
                  <c:v>385.66575894152567</c:v>
                </c:pt>
                <c:pt idx="686">
                  <c:v>382.59619288135116</c:v>
                </c:pt>
                <c:pt idx="687">
                  <c:v>380.92579616207229</c:v>
                </c:pt>
                <c:pt idx="688">
                  <c:v>382.18603216771157</c:v>
                </c:pt>
                <c:pt idx="689">
                  <c:v>382.0716888032963</c:v>
                </c:pt>
                <c:pt idx="690">
                  <c:v>382.03062355199057</c:v>
                </c:pt>
                <c:pt idx="691">
                  <c:v>381.84472337242761</c:v>
                </c:pt>
                <c:pt idx="692">
                  <c:v>381.62562673222862</c:v>
                </c:pt>
                <c:pt idx="693">
                  <c:v>382.17103228549809</c:v>
                </c:pt>
                <c:pt idx="694">
                  <c:v>381.92636207562185</c:v>
                </c:pt>
                <c:pt idx="695">
                  <c:v>382.76242108424231</c:v>
                </c:pt>
                <c:pt idx="696">
                  <c:v>381.19751533987284</c:v>
                </c:pt>
                <c:pt idx="697">
                  <c:v>381.03030353814961</c:v>
                </c:pt>
                <c:pt idx="698">
                  <c:v>382.04144313916288</c:v>
                </c:pt>
                <c:pt idx="699">
                  <c:v>381.969394524596</c:v>
                </c:pt>
                <c:pt idx="700">
                  <c:v>355.70361716999895</c:v>
                </c:pt>
                <c:pt idx="701">
                  <c:v>381.36275994392975</c:v>
                </c:pt>
                <c:pt idx="702">
                  <c:v>381.73062590772304</c:v>
                </c:pt>
                <c:pt idx="703">
                  <c:v>381.94308325579516</c:v>
                </c:pt>
                <c:pt idx="704">
                  <c:v>381.58775817713206</c:v>
                </c:pt>
                <c:pt idx="705">
                  <c:v>381.84939546688804</c:v>
                </c:pt>
                <c:pt idx="706">
                  <c:v>387.99983897382219</c:v>
                </c:pt>
                <c:pt idx="707">
                  <c:v>381.55825021212218</c:v>
                </c:pt>
                <c:pt idx="708">
                  <c:v>381.38513681739573</c:v>
                </c:pt>
                <c:pt idx="709">
                  <c:v>379.77301832901281</c:v>
                </c:pt>
                <c:pt idx="710">
                  <c:v>381.3797270238116</c:v>
                </c:pt>
                <c:pt idx="711">
                  <c:v>382.04808243128963</c:v>
                </c:pt>
                <c:pt idx="712">
                  <c:v>381.13726991131028</c:v>
                </c:pt>
                <c:pt idx="713">
                  <c:v>381.50907027043837</c:v>
                </c:pt>
                <c:pt idx="714">
                  <c:v>383.00635359499091</c:v>
                </c:pt>
                <c:pt idx="715">
                  <c:v>380.46448830908247</c:v>
                </c:pt>
                <c:pt idx="716">
                  <c:v>381.78742874036789</c:v>
                </c:pt>
                <c:pt idx="717">
                  <c:v>381.64185611298279</c:v>
                </c:pt>
                <c:pt idx="718">
                  <c:v>381.96472243013551</c:v>
                </c:pt>
                <c:pt idx="719">
                  <c:v>381.86218225172456</c:v>
                </c:pt>
                <c:pt idx="720">
                  <c:v>381.12448312647371</c:v>
                </c:pt>
                <c:pt idx="721">
                  <c:v>382.14570461553149</c:v>
                </c:pt>
                <c:pt idx="722">
                  <c:v>382.09627877413925</c:v>
                </c:pt>
                <c:pt idx="723">
                  <c:v>381.22284300984143</c:v>
                </c:pt>
                <c:pt idx="724">
                  <c:v>381.44169375033192</c:v>
                </c:pt>
                <c:pt idx="725">
                  <c:v>381.70603593688003</c:v>
                </c:pt>
                <c:pt idx="726">
                  <c:v>383.16963100138145</c:v>
                </c:pt>
                <c:pt idx="727">
                  <c:v>382.36283405806427</c:v>
                </c:pt>
                <c:pt idx="728">
                  <c:v>381.11882743317909</c:v>
                </c:pt>
                <c:pt idx="729">
                  <c:v>380.88350141222384</c:v>
                </c:pt>
                <c:pt idx="730">
                  <c:v>381.3236618902925</c:v>
                </c:pt>
                <c:pt idx="731">
                  <c:v>382.39529281957482</c:v>
                </c:pt>
                <c:pt idx="732">
                  <c:v>381.90570650011591</c:v>
                </c:pt>
                <c:pt idx="733">
                  <c:v>381.19628584133216</c:v>
                </c:pt>
                <c:pt idx="734">
                  <c:v>382.14447511698887</c:v>
                </c:pt>
                <c:pt idx="735">
                  <c:v>382.29816243474994</c:v>
                </c:pt>
                <c:pt idx="736">
                  <c:v>374.56805920094143</c:v>
                </c:pt>
                <c:pt idx="737">
                  <c:v>380.8227641842463</c:v>
                </c:pt>
                <c:pt idx="738">
                  <c:v>381.45792313108825</c:v>
                </c:pt>
                <c:pt idx="739">
                  <c:v>381.45915262962887</c:v>
                </c:pt>
                <c:pt idx="740">
                  <c:v>380.84440335858653</c:v>
                </c:pt>
                <c:pt idx="741">
                  <c:v>381.63202012464683</c:v>
                </c:pt>
                <c:pt idx="742">
                  <c:v>381.85431346105707</c:v>
                </c:pt>
                <c:pt idx="743">
                  <c:v>382.1316883321503</c:v>
                </c:pt>
                <c:pt idx="744">
                  <c:v>381.77193705873719</c:v>
                </c:pt>
                <c:pt idx="745">
                  <c:v>382.77496196937028</c:v>
                </c:pt>
                <c:pt idx="746">
                  <c:v>382.09652467384785</c:v>
                </c:pt>
                <c:pt idx="747">
                  <c:v>381.76382236835906</c:v>
                </c:pt>
                <c:pt idx="748">
                  <c:v>381.57226649550142</c:v>
                </c:pt>
                <c:pt idx="749">
                  <c:v>382.01759086744556</c:v>
                </c:pt>
                <c:pt idx="750">
                  <c:v>382.304064027751</c:v>
                </c:pt>
                <c:pt idx="751">
                  <c:v>381.31825209670637</c:v>
                </c:pt>
                <c:pt idx="752">
                  <c:v>381.79357623307749</c:v>
                </c:pt>
                <c:pt idx="753">
                  <c:v>381.93939476016897</c:v>
                </c:pt>
                <c:pt idx="754">
                  <c:v>381.37333363139129</c:v>
                </c:pt>
                <c:pt idx="755">
                  <c:v>381.52997174565303</c:v>
                </c:pt>
                <c:pt idx="756">
                  <c:v>382.07070520446416</c:v>
                </c:pt>
                <c:pt idx="757">
                  <c:v>381.8388217794265</c:v>
                </c:pt>
                <c:pt idx="758">
                  <c:v>382.41004680207971</c:v>
                </c:pt>
                <c:pt idx="759">
                  <c:v>381.41267758473924</c:v>
                </c:pt>
                <c:pt idx="760">
                  <c:v>382.30799842308591</c:v>
                </c:pt>
                <c:pt idx="761">
                  <c:v>381.89488691294571</c:v>
                </c:pt>
                <c:pt idx="762">
                  <c:v>382.98963241481948</c:v>
                </c:pt>
                <c:pt idx="763">
                  <c:v>381.439480652957</c:v>
                </c:pt>
                <c:pt idx="764">
                  <c:v>382.0785739951337</c:v>
                </c:pt>
                <c:pt idx="765">
                  <c:v>381.63202012464683</c:v>
                </c:pt>
                <c:pt idx="766">
                  <c:v>417.09174167726019</c:v>
                </c:pt>
                <c:pt idx="767">
                  <c:v>381.7434126925595</c:v>
                </c:pt>
                <c:pt idx="768">
                  <c:v>381.80046142491284</c:v>
                </c:pt>
                <c:pt idx="769">
                  <c:v>386.33485204812933</c:v>
                </c:pt>
                <c:pt idx="770">
                  <c:v>381.82996938992278</c:v>
                </c:pt>
                <c:pt idx="771">
                  <c:v>382.53889824928933</c:v>
                </c:pt>
                <c:pt idx="772">
                  <c:v>382.36209635893869</c:v>
                </c:pt>
                <c:pt idx="773">
                  <c:v>381.75988797302432</c:v>
                </c:pt>
                <c:pt idx="774">
                  <c:v>383.90634652779806</c:v>
                </c:pt>
                <c:pt idx="775">
                  <c:v>380.76079745772392</c:v>
                </c:pt>
                <c:pt idx="776">
                  <c:v>381.89488691294571</c:v>
                </c:pt>
                <c:pt idx="777">
                  <c:v>381.59070897363256</c:v>
                </c:pt>
                <c:pt idx="778">
                  <c:v>381.14415510314774</c:v>
                </c:pt>
                <c:pt idx="779">
                  <c:v>381.44636584479241</c:v>
                </c:pt>
                <c:pt idx="780">
                  <c:v>381.65169210132069</c:v>
                </c:pt>
                <c:pt idx="781">
                  <c:v>381.31554719991442</c:v>
                </c:pt>
                <c:pt idx="782">
                  <c:v>383.08504150168449</c:v>
                </c:pt>
                <c:pt idx="783">
                  <c:v>381.49456218764192</c:v>
                </c:pt>
                <c:pt idx="784">
                  <c:v>381.25874436726957</c:v>
                </c:pt>
                <c:pt idx="785">
                  <c:v>381.49554578647616</c:v>
                </c:pt>
                <c:pt idx="786">
                  <c:v>380.97399250492185</c:v>
                </c:pt>
                <c:pt idx="787">
                  <c:v>382.13070473331805</c:v>
                </c:pt>
                <c:pt idx="788">
                  <c:v>381.36054684655477</c:v>
                </c:pt>
                <c:pt idx="789">
                  <c:v>381.77070756019441</c:v>
                </c:pt>
                <c:pt idx="790">
                  <c:v>381.14907309731467</c:v>
                </c:pt>
                <c:pt idx="791">
                  <c:v>381.70013434387891</c:v>
                </c:pt>
                <c:pt idx="792">
                  <c:v>382.28119535486792</c:v>
                </c:pt>
                <c:pt idx="793">
                  <c:v>381.59980726284493</c:v>
                </c:pt>
                <c:pt idx="794">
                  <c:v>388.62245703553407</c:v>
                </c:pt>
                <c:pt idx="795">
                  <c:v>381.08956536787781</c:v>
                </c:pt>
                <c:pt idx="796">
                  <c:v>394.7138846124484</c:v>
                </c:pt>
                <c:pt idx="797">
                  <c:v>382.06209871466893</c:v>
                </c:pt>
                <c:pt idx="798">
                  <c:v>381.62365953456015</c:v>
                </c:pt>
                <c:pt idx="799">
                  <c:v>382.02865635432431</c:v>
                </c:pt>
                <c:pt idx="800">
                  <c:v>381.8100515135402</c:v>
                </c:pt>
                <c:pt idx="801">
                  <c:v>381.08538507283453</c:v>
                </c:pt>
                <c:pt idx="802">
                  <c:v>382.22045812689049</c:v>
                </c:pt>
                <c:pt idx="803">
                  <c:v>382.34242438226465</c:v>
                </c:pt>
                <c:pt idx="804">
                  <c:v>380.96636961396081</c:v>
                </c:pt>
                <c:pt idx="805">
                  <c:v>381.08317197545961</c:v>
                </c:pt>
                <c:pt idx="806">
                  <c:v>383.30118734538297</c:v>
                </c:pt>
                <c:pt idx="807">
                  <c:v>381.34603876375843</c:v>
                </c:pt>
                <c:pt idx="808">
                  <c:v>381.8454610715533</c:v>
                </c:pt>
                <c:pt idx="809">
                  <c:v>381.2703016535653</c:v>
                </c:pt>
                <c:pt idx="810">
                  <c:v>390.33490260495296</c:v>
                </c:pt>
                <c:pt idx="811">
                  <c:v>382.27037576769783</c:v>
                </c:pt>
                <c:pt idx="812">
                  <c:v>381.14022070781289</c:v>
                </c:pt>
                <c:pt idx="813">
                  <c:v>382.48898060848194</c:v>
                </c:pt>
                <c:pt idx="814">
                  <c:v>382.47914462014387</c:v>
                </c:pt>
                <c:pt idx="815">
                  <c:v>382.27824455836748</c:v>
                </c:pt>
                <c:pt idx="816">
                  <c:v>396.23551200813529</c:v>
                </c:pt>
                <c:pt idx="817">
                  <c:v>381.96054213509223</c:v>
                </c:pt>
                <c:pt idx="818">
                  <c:v>381.07825398129057</c:v>
                </c:pt>
                <c:pt idx="819">
                  <c:v>381.47562791009369</c:v>
                </c:pt>
                <c:pt idx="820">
                  <c:v>384.90150264776349</c:v>
                </c:pt>
                <c:pt idx="821">
                  <c:v>381.61628254330765</c:v>
                </c:pt>
                <c:pt idx="822">
                  <c:v>381.07948347983336</c:v>
                </c:pt>
                <c:pt idx="823">
                  <c:v>381.5240701526518</c:v>
                </c:pt>
                <c:pt idx="824">
                  <c:v>381.82185469954453</c:v>
                </c:pt>
                <c:pt idx="825">
                  <c:v>381.67726567099578</c:v>
                </c:pt>
                <c:pt idx="826">
                  <c:v>380.94645173758045</c:v>
                </c:pt>
                <c:pt idx="827">
                  <c:v>381.96275523246914</c:v>
                </c:pt>
                <c:pt idx="828">
                  <c:v>382.42381718575041</c:v>
                </c:pt>
                <c:pt idx="829">
                  <c:v>381.22972820167678</c:v>
                </c:pt>
                <c:pt idx="830">
                  <c:v>382.47816102131173</c:v>
                </c:pt>
                <c:pt idx="831">
                  <c:v>382.06209871466893</c:v>
                </c:pt>
                <c:pt idx="832">
                  <c:v>381.69988844417031</c:v>
                </c:pt>
                <c:pt idx="833">
                  <c:v>381.35882554859489</c:v>
                </c:pt>
                <c:pt idx="834">
                  <c:v>381.90742779807363</c:v>
                </c:pt>
                <c:pt idx="835">
                  <c:v>381.68538036137397</c:v>
                </c:pt>
                <c:pt idx="836">
                  <c:v>381.86931334327056</c:v>
                </c:pt>
                <c:pt idx="837">
                  <c:v>381.99595169310527</c:v>
                </c:pt>
                <c:pt idx="838">
                  <c:v>380.75292866705428</c:v>
                </c:pt>
                <c:pt idx="839">
                  <c:v>382.26644137236303</c:v>
                </c:pt>
                <c:pt idx="840">
                  <c:v>380.8608786390493</c:v>
                </c:pt>
                <c:pt idx="841">
                  <c:v>381.59415156955026</c:v>
                </c:pt>
                <c:pt idx="842">
                  <c:v>381.88726402198461</c:v>
                </c:pt>
                <c:pt idx="843">
                  <c:v>382.32053930821587</c:v>
                </c:pt>
                <c:pt idx="844">
                  <c:v>381.65587239636409</c:v>
                </c:pt>
                <c:pt idx="845">
                  <c:v>381.22899050255103</c:v>
                </c:pt>
                <c:pt idx="846">
                  <c:v>381.21522011888044</c:v>
                </c:pt>
                <c:pt idx="847">
                  <c:v>382.18603216771157</c:v>
                </c:pt>
                <c:pt idx="848">
                  <c:v>365.33378745074708</c:v>
                </c:pt>
                <c:pt idx="849">
                  <c:v>381.10997504367737</c:v>
                </c:pt>
                <c:pt idx="850">
                  <c:v>381.31628489903994</c:v>
                </c:pt>
                <c:pt idx="851">
                  <c:v>381.37579262847686</c:v>
                </c:pt>
                <c:pt idx="852">
                  <c:v>375.10830086033542</c:v>
                </c:pt>
                <c:pt idx="853">
                  <c:v>382.05914791816838</c:v>
                </c:pt>
                <c:pt idx="854">
                  <c:v>382.64143842770017</c:v>
                </c:pt>
                <c:pt idx="855">
                  <c:v>381.30743250953617</c:v>
                </c:pt>
                <c:pt idx="856">
                  <c:v>381.91554248845176</c:v>
                </c:pt>
                <c:pt idx="857">
                  <c:v>380.48145538896233</c:v>
                </c:pt>
                <c:pt idx="858">
                  <c:v>382.94020657342713</c:v>
                </c:pt>
                <c:pt idx="859">
                  <c:v>381.14612230081411</c:v>
                </c:pt>
                <c:pt idx="860">
                  <c:v>381.32439958941598</c:v>
                </c:pt>
                <c:pt idx="861">
                  <c:v>381.41464478240562</c:v>
                </c:pt>
                <c:pt idx="862">
                  <c:v>381.10997504367737</c:v>
                </c:pt>
                <c:pt idx="863">
                  <c:v>381.70013434387891</c:v>
                </c:pt>
                <c:pt idx="864">
                  <c:v>381.95021434733917</c:v>
                </c:pt>
                <c:pt idx="865">
                  <c:v>381.6440692103597</c:v>
                </c:pt>
                <c:pt idx="866">
                  <c:v>381.9093949957421</c:v>
                </c:pt>
                <c:pt idx="867">
                  <c:v>382.092590278513</c:v>
                </c:pt>
                <c:pt idx="868">
                  <c:v>382.15037670998998</c:v>
                </c:pt>
                <c:pt idx="869">
                  <c:v>382.65299571399606</c:v>
                </c:pt>
                <c:pt idx="870">
                  <c:v>381.03325433465017</c:v>
                </c:pt>
                <c:pt idx="871">
                  <c:v>403.95381205593952</c:v>
                </c:pt>
                <c:pt idx="872">
                  <c:v>381.31062920574539</c:v>
                </c:pt>
                <c:pt idx="873">
                  <c:v>382.31660491288108</c:v>
                </c:pt>
                <c:pt idx="874">
                  <c:v>380.97792690025653</c:v>
                </c:pt>
                <c:pt idx="875">
                  <c:v>381.36177634509551</c:v>
                </c:pt>
                <c:pt idx="876">
                  <c:v>381.36054684655477</c:v>
                </c:pt>
                <c:pt idx="877">
                  <c:v>381.45521823429414</c:v>
                </c:pt>
                <c:pt idx="878">
                  <c:v>381.33497327687968</c:v>
                </c:pt>
                <c:pt idx="879">
                  <c:v>382.00996797648452</c:v>
                </c:pt>
                <c:pt idx="880">
                  <c:v>381.22407250838216</c:v>
                </c:pt>
                <c:pt idx="881">
                  <c:v>381.21989221333877</c:v>
                </c:pt>
                <c:pt idx="882">
                  <c:v>381.03694283027636</c:v>
                </c:pt>
                <c:pt idx="883">
                  <c:v>381.84742826921968</c:v>
                </c:pt>
                <c:pt idx="884">
                  <c:v>381.89365741440292</c:v>
                </c:pt>
                <c:pt idx="885">
                  <c:v>381.25628537018605</c:v>
                </c:pt>
                <c:pt idx="886">
                  <c:v>381.76996986106877</c:v>
                </c:pt>
                <c:pt idx="887">
                  <c:v>381.13726991131028</c:v>
                </c:pt>
                <c:pt idx="888">
                  <c:v>381.24940017834871</c:v>
                </c:pt>
                <c:pt idx="889">
                  <c:v>381.94972254792202</c:v>
                </c:pt>
                <c:pt idx="890">
                  <c:v>381.75128148322904</c:v>
                </c:pt>
                <c:pt idx="891">
                  <c:v>380.96932041046136</c:v>
                </c:pt>
                <c:pt idx="892">
                  <c:v>381.68833115787447</c:v>
                </c:pt>
                <c:pt idx="893">
                  <c:v>381.80316632170485</c:v>
                </c:pt>
                <c:pt idx="894">
                  <c:v>382.0254596581151</c:v>
                </c:pt>
                <c:pt idx="895">
                  <c:v>382.16758968958038</c:v>
                </c:pt>
                <c:pt idx="896">
                  <c:v>381.62906932814622</c:v>
                </c:pt>
                <c:pt idx="897">
                  <c:v>381.60349575847118</c:v>
                </c:pt>
                <c:pt idx="898">
                  <c:v>381.95759133859156</c:v>
                </c:pt>
                <c:pt idx="899">
                  <c:v>382.09455747617938</c:v>
                </c:pt>
                <c:pt idx="900">
                  <c:v>381.94873894908784</c:v>
                </c:pt>
                <c:pt idx="901">
                  <c:v>381.78251074619874</c:v>
                </c:pt>
                <c:pt idx="902">
                  <c:v>381.88505092460764</c:v>
                </c:pt>
                <c:pt idx="903">
                  <c:v>381.97726331526553</c:v>
                </c:pt>
                <c:pt idx="904">
                  <c:v>382.01464007094501</c:v>
                </c:pt>
                <c:pt idx="905">
                  <c:v>382.04832833099817</c:v>
                </c:pt>
                <c:pt idx="906">
                  <c:v>381.39226790893952</c:v>
                </c:pt>
                <c:pt idx="907">
                  <c:v>382.51430827844848</c:v>
                </c:pt>
                <c:pt idx="908">
                  <c:v>382.35299806972625</c:v>
                </c:pt>
                <c:pt idx="909">
                  <c:v>382.34316208139035</c:v>
                </c:pt>
                <c:pt idx="910">
                  <c:v>381.56439770483178</c:v>
                </c:pt>
                <c:pt idx="911">
                  <c:v>381.69595404883557</c:v>
                </c:pt>
                <c:pt idx="912">
                  <c:v>381.42939876491045</c:v>
                </c:pt>
                <c:pt idx="913">
                  <c:v>382.85168267839765</c:v>
                </c:pt>
                <c:pt idx="914">
                  <c:v>382.0018532861065</c:v>
                </c:pt>
                <c:pt idx="915">
                  <c:v>381.60939735147224</c:v>
                </c:pt>
                <c:pt idx="916">
                  <c:v>381.62415133397724</c:v>
                </c:pt>
                <c:pt idx="917">
                  <c:v>380.69981433003784</c:v>
                </c:pt>
                <c:pt idx="918">
                  <c:v>382.72283123118586</c:v>
                </c:pt>
                <c:pt idx="919">
                  <c:v>381.23562979467789</c:v>
                </c:pt>
                <c:pt idx="920">
                  <c:v>381.40775959057015</c:v>
                </c:pt>
                <c:pt idx="921">
                  <c:v>382.145458715823</c:v>
                </c:pt>
                <c:pt idx="922">
                  <c:v>382.0070171799839</c:v>
                </c:pt>
                <c:pt idx="923">
                  <c:v>381.79751062841228</c:v>
                </c:pt>
                <c:pt idx="924">
                  <c:v>389.27114046634023</c:v>
                </c:pt>
                <c:pt idx="925">
                  <c:v>381.82603499458787</c:v>
                </c:pt>
                <c:pt idx="926">
                  <c:v>381.87423133743749</c:v>
                </c:pt>
                <c:pt idx="927">
                  <c:v>382.50496408952756</c:v>
                </c:pt>
                <c:pt idx="928">
                  <c:v>381.6332496231895</c:v>
                </c:pt>
                <c:pt idx="929">
                  <c:v>381.03104123727513</c:v>
                </c:pt>
                <c:pt idx="930">
                  <c:v>381.32513728854167</c:v>
                </c:pt>
                <c:pt idx="931">
                  <c:v>381.62538083252002</c:v>
                </c:pt>
                <c:pt idx="932">
                  <c:v>382.10414756480878</c:v>
                </c:pt>
                <c:pt idx="933">
                  <c:v>381.03891002794484</c:v>
                </c:pt>
                <c:pt idx="934">
                  <c:v>382.1248031403149</c:v>
                </c:pt>
                <c:pt idx="935">
                  <c:v>382.90602651395687</c:v>
                </c:pt>
                <c:pt idx="936">
                  <c:v>381.23710519292922</c:v>
                </c:pt>
                <c:pt idx="937">
                  <c:v>381.94578815258723</c:v>
                </c:pt>
                <c:pt idx="938">
                  <c:v>382.28734284757979</c:v>
                </c:pt>
                <c:pt idx="939">
                  <c:v>382.16119629716007</c:v>
                </c:pt>
                <c:pt idx="940">
                  <c:v>381.82603499458787</c:v>
                </c:pt>
                <c:pt idx="941">
                  <c:v>381.61062685001514</c:v>
                </c:pt>
                <c:pt idx="942">
                  <c:v>381.90054260623828</c:v>
                </c:pt>
                <c:pt idx="943">
                  <c:v>381.58210248383739</c:v>
                </c:pt>
                <c:pt idx="944">
                  <c:v>381.90841139690792</c:v>
                </c:pt>
                <c:pt idx="945">
                  <c:v>402.6495600024939</c:v>
                </c:pt>
                <c:pt idx="946">
                  <c:v>381.59882366401069</c:v>
                </c:pt>
                <c:pt idx="947">
                  <c:v>381.1463682005226</c:v>
                </c:pt>
                <c:pt idx="948">
                  <c:v>381.53956183428238</c:v>
                </c:pt>
                <c:pt idx="949">
                  <c:v>381.95464054209106</c:v>
                </c:pt>
                <c:pt idx="950">
                  <c:v>382.36012916127015</c:v>
                </c:pt>
                <c:pt idx="951">
                  <c:v>382.38693222948808</c:v>
                </c:pt>
                <c:pt idx="952">
                  <c:v>382.14054072165396</c:v>
                </c:pt>
                <c:pt idx="953">
                  <c:v>380.53924182043932</c:v>
                </c:pt>
                <c:pt idx="954">
                  <c:v>381.95980443596653</c:v>
                </c:pt>
                <c:pt idx="955">
                  <c:v>381.35882554859489</c:v>
                </c:pt>
                <c:pt idx="956">
                  <c:v>377.13697345477829</c:v>
                </c:pt>
                <c:pt idx="957">
                  <c:v>382.1385735239877</c:v>
                </c:pt>
                <c:pt idx="958">
                  <c:v>381.62341363485154</c:v>
                </c:pt>
                <c:pt idx="959">
                  <c:v>381.42939876491045</c:v>
                </c:pt>
                <c:pt idx="960">
                  <c:v>381.8671002458936</c:v>
                </c:pt>
                <c:pt idx="961">
                  <c:v>382.04931192983025</c:v>
                </c:pt>
                <c:pt idx="962">
                  <c:v>382.42184998808403</c:v>
                </c:pt>
                <c:pt idx="963">
                  <c:v>375.73755821417416</c:v>
                </c:pt>
                <c:pt idx="964">
                  <c:v>381.85628065872345</c:v>
                </c:pt>
                <c:pt idx="965">
                  <c:v>381.10997504367737</c:v>
                </c:pt>
                <c:pt idx="966">
                  <c:v>381.95562414092313</c:v>
                </c:pt>
                <c:pt idx="967">
                  <c:v>381.3448092652157</c:v>
                </c:pt>
                <c:pt idx="968">
                  <c:v>381.43234956141316</c:v>
                </c:pt>
                <c:pt idx="969">
                  <c:v>382.6109468638561</c:v>
                </c:pt>
                <c:pt idx="970">
                  <c:v>379.66310115934948</c:v>
                </c:pt>
                <c:pt idx="971">
                  <c:v>382.13365552981867</c:v>
                </c:pt>
                <c:pt idx="972">
                  <c:v>381.05759840578446</c:v>
                </c:pt>
                <c:pt idx="973">
                  <c:v>381.39128431010744</c:v>
                </c:pt>
                <c:pt idx="974">
                  <c:v>382.11496715197893</c:v>
                </c:pt>
                <c:pt idx="975">
                  <c:v>384.39691644609115</c:v>
                </c:pt>
                <c:pt idx="976">
                  <c:v>381.65070850248651</c:v>
                </c:pt>
                <c:pt idx="977">
                  <c:v>381.61431534564139</c:v>
                </c:pt>
                <c:pt idx="978">
                  <c:v>381.48349670076328</c:v>
                </c:pt>
                <c:pt idx="979">
                  <c:v>381.79923192637011</c:v>
                </c:pt>
                <c:pt idx="980">
                  <c:v>381.49333268909925</c:v>
                </c:pt>
                <c:pt idx="981">
                  <c:v>382.22144172572257</c:v>
                </c:pt>
                <c:pt idx="982">
                  <c:v>382.21135983767812</c:v>
                </c:pt>
                <c:pt idx="983">
                  <c:v>381.92832927329027</c:v>
                </c:pt>
                <c:pt idx="984">
                  <c:v>384.45396517844443</c:v>
                </c:pt>
                <c:pt idx="985">
                  <c:v>381.78644514153353</c:v>
                </c:pt>
                <c:pt idx="986">
                  <c:v>382.36381765689646</c:v>
                </c:pt>
                <c:pt idx="987">
                  <c:v>382.22513022134882</c:v>
                </c:pt>
                <c:pt idx="988">
                  <c:v>381.64111841385909</c:v>
                </c:pt>
                <c:pt idx="989">
                  <c:v>382.19758945400741</c:v>
                </c:pt>
                <c:pt idx="990">
                  <c:v>381.89464101323711</c:v>
                </c:pt>
                <c:pt idx="991">
                  <c:v>382.0935738773473</c:v>
                </c:pt>
                <c:pt idx="992">
                  <c:v>381.52480785177755</c:v>
                </c:pt>
                <c:pt idx="993">
                  <c:v>381.97357481963934</c:v>
                </c:pt>
                <c:pt idx="994">
                  <c:v>381.4434150482918</c:v>
                </c:pt>
                <c:pt idx="995">
                  <c:v>381.13161421801772</c:v>
                </c:pt>
                <c:pt idx="996">
                  <c:v>382.67979878221388</c:v>
                </c:pt>
                <c:pt idx="997">
                  <c:v>381.74439629139368</c:v>
                </c:pt>
                <c:pt idx="998">
                  <c:v>381.56267640687395</c:v>
                </c:pt>
                <c:pt idx="999">
                  <c:v>381.56243050716546</c:v>
                </c:pt>
                <c:pt idx="1000">
                  <c:v>381.74710118818564</c:v>
                </c:pt>
                <c:pt idx="1001">
                  <c:v>366.46123761383996</c:v>
                </c:pt>
                <c:pt idx="1002">
                  <c:v>382.04341033682925</c:v>
                </c:pt>
                <c:pt idx="1003">
                  <c:v>381.5739877934613</c:v>
                </c:pt>
                <c:pt idx="1004">
                  <c:v>381.95365694325687</c:v>
                </c:pt>
                <c:pt idx="1005">
                  <c:v>382.0916066796787</c:v>
                </c:pt>
                <c:pt idx="1006">
                  <c:v>381.71488832638374</c:v>
                </c:pt>
                <c:pt idx="1007">
                  <c:v>382.32693270063407</c:v>
                </c:pt>
                <c:pt idx="1008">
                  <c:v>381.75300278118897</c:v>
                </c:pt>
                <c:pt idx="1009">
                  <c:v>382.16144219686873</c:v>
                </c:pt>
                <c:pt idx="1010">
                  <c:v>382.00800077881615</c:v>
                </c:pt>
                <c:pt idx="1011">
                  <c:v>381.77292065756933</c:v>
                </c:pt>
                <c:pt idx="1012">
                  <c:v>381.06743439412048</c:v>
                </c:pt>
                <c:pt idx="1013">
                  <c:v>381.19849893870708</c:v>
                </c:pt>
                <c:pt idx="1014">
                  <c:v>381.96152573392646</c:v>
                </c:pt>
                <c:pt idx="1015">
                  <c:v>381.89587051177779</c:v>
                </c:pt>
                <c:pt idx="1016">
                  <c:v>380.98899238713534</c:v>
                </c:pt>
                <c:pt idx="1017">
                  <c:v>381.95070614675632</c:v>
                </c:pt>
                <c:pt idx="1018">
                  <c:v>382.42701388195951</c:v>
                </c:pt>
                <c:pt idx="1019">
                  <c:v>383.25225330340771</c:v>
                </c:pt>
                <c:pt idx="1020">
                  <c:v>381.28874413169643</c:v>
                </c:pt>
                <c:pt idx="1021">
                  <c:v>381.58480738063139</c:v>
                </c:pt>
                <c:pt idx="1022">
                  <c:v>381.87791983306369</c:v>
                </c:pt>
                <c:pt idx="1023">
                  <c:v>381.64333151123407</c:v>
                </c:pt>
                <c:pt idx="1024">
                  <c:v>382.29496573854078</c:v>
                </c:pt>
                <c:pt idx="1025">
                  <c:v>381.96668962780399</c:v>
                </c:pt>
                <c:pt idx="1026">
                  <c:v>381.15300749264941</c:v>
                </c:pt>
                <c:pt idx="1027">
                  <c:v>382.24676939569122</c:v>
                </c:pt>
                <c:pt idx="1028">
                  <c:v>381.93619806395986</c:v>
                </c:pt>
                <c:pt idx="1029">
                  <c:v>381.64579050831753</c:v>
                </c:pt>
                <c:pt idx="1030">
                  <c:v>381.75300278118897</c:v>
                </c:pt>
                <c:pt idx="1031">
                  <c:v>381.5562830144537</c:v>
                </c:pt>
                <c:pt idx="1032">
                  <c:v>381.81595310654342</c:v>
                </c:pt>
                <c:pt idx="1033">
                  <c:v>358.32785885822722</c:v>
                </c:pt>
                <c:pt idx="1034">
                  <c:v>381.12694212355728</c:v>
                </c:pt>
                <c:pt idx="1035">
                  <c:v>381.29784242090886</c:v>
                </c:pt>
                <c:pt idx="1036">
                  <c:v>382.34930957410006</c:v>
                </c:pt>
                <c:pt idx="1037">
                  <c:v>381.91332939107679</c:v>
                </c:pt>
                <c:pt idx="1038">
                  <c:v>381.32317009087541</c:v>
                </c:pt>
                <c:pt idx="1039">
                  <c:v>381.66349528732502</c:v>
                </c:pt>
                <c:pt idx="1040">
                  <c:v>382.27750685924173</c:v>
                </c:pt>
                <c:pt idx="1041">
                  <c:v>381.04407392182031</c:v>
                </c:pt>
                <c:pt idx="1042">
                  <c:v>381.30939970720254</c:v>
                </c:pt>
                <c:pt idx="1043">
                  <c:v>381.57939758704538</c:v>
                </c:pt>
                <c:pt idx="1044">
                  <c:v>381.66644608382569</c:v>
                </c:pt>
                <c:pt idx="1045">
                  <c:v>382.1248031403149</c:v>
                </c:pt>
                <c:pt idx="1046">
                  <c:v>382.17226178404081</c:v>
                </c:pt>
                <c:pt idx="1047">
                  <c:v>381.2597279661037</c:v>
                </c:pt>
                <c:pt idx="1048">
                  <c:v>381.51202106693893</c:v>
                </c:pt>
                <c:pt idx="1049">
                  <c:v>382.13070473331805</c:v>
                </c:pt>
                <c:pt idx="1050">
                  <c:v>381.85037906572234</c:v>
                </c:pt>
                <c:pt idx="1051">
                  <c:v>381.23292489788588</c:v>
                </c:pt>
                <c:pt idx="1052">
                  <c:v>381.28382613752746</c:v>
                </c:pt>
                <c:pt idx="1053">
                  <c:v>382.2093926400118</c:v>
                </c:pt>
                <c:pt idx="1054">
                  <c:v>380.73202719183973</c:v>
                </c:pt>
                <c:pt idx="1055">
                  <c:v>382.05890201845978</c:v>
                </c:pt>
                <c:pt idx="1056">
                  <c:v>381.46382472408936</c:v>
                </c:pt>
                <c:pt idx="1057">
                  <c:v>381.17661386465818</c:v>
                </c:pt>
                <c:pt idx="1058">
                  <c:v>381.72078991938497</c:v>
                </c:pt>
                <c:pt idx="1059">
                  <c:v>382.17840927675053</c:v>
                </c:pt>
                <c:pt idx="1060">
                  <c:v>381.61062685001514</c:v>
                </c:pt>
                <c:pt idx="1061">
                  <c:v>381.86513304822716</c:v>
                </c:pt>
                <c:pt idx="1062">
                  <c:v>381.18054825999292</c:v>
                </c:pt>
                <c:pt idx="1063">
                  <c:v>382.0466070330383</c:v>
                </c:pt>
                <c:pt idx="1064">
                  <c:v>381.7293964091802</c:v>
                </c:pt>
                <c:pt idx="1065">
                  <c:v>381.36349764305538</c:v>
                </c:pt>
                <c:pt idx="1066">
                  <c:v>381.74046189605895</c:v>
                </c:pt>
                <c:pt idx="1067">
                  <c:v>373.70814792060781</c:v>
                </c:pt>
                <c:pt idx="1068">
                  <c:v>382.08767228434397</c:v>
                </c:pt>
                <c:pt idx="1069">
                  <c:v>381.15595828915013</c:v>
                </c:pt>
                <c:pt idx="1070">
                  <c:v>381.52308655381756</c:v>
                </c:pt>
                <c:pt idx="1071">
                  <c:v>381.92537847678972</c:v>
                </c:pt>
                <c:pt idx="1072">
                  <c:v>396.17379118132357</c:v>
                </c:pt>
                <c:pt idx="1073">
                  <c:v>381.44513634624957</c:v>
                </c:pt>
                <c:pt idx="1074">
                  <c:v>382.01488597065361</c:v>
                </c:pt>
                <c:pt idx="1075">
                  <c:v>381.55136502028682</c:v>
                </c:pt>
                <c:pt idx="1076">
                  <c:v>381.62710213047785</c:v>
                </c:pt>
                <c:pt idx="1077">
                  <c:v>381.50513587510358</c:v>
                </c:pt>
                <c:pt idx="1078">
                  <c:v>381.63595451998162</c:v>
                </c:pt>
                <c:pt idx="1079">
                  <c:v>381.61259404768151</c:v>
                </c:pt>
                <c:pt idx="1080">
                  <c:v>381.48177540280341</c:v>
                </c:pt>
                <c:pt idx="1081">
                  <c:v>381.56513540395747</c:v>
                </c:pt>
                <c:pt idx="1082">
                  <c:v>381.50562767452067</c:v>
                </c:pt>
                <c:pt idx="1083">
                  <c:v>380.92677976090653</c:v>
                </c:pt>
                <c:pt idx="1084">
                  <c:v>381.25554767106036</c:v>
                </c:pt>
                <c:pt idx="1085">
                  <c:v>382.35791606389535</c:v>
                </c:pt>
                <c:pt idx="1086">
                  <c:v>382.04119723945428</c:v>
                </c:pt>
                <c:pt idx="1087">
                  <c:v>381.76578956602538</c:v>
                </c:pt>
                <c:pt idx="1088">
                  <c:v>382.05988561729396</c:v>
                </c:pt>
                <c:pt idx="1089">
                  <c:v>381.53759463661396</c:v>
                </c:pt>
                <c:pt idx="1090">
                  <c:v>382.28217895370221</c:v>
                </c:pt>
                <c:pt idx="1091">
                  <c:v>381.85529705988932</c:v>
                </c:pt>
                <c:pt idx="1092">
                  <c:v>381.45423463546194</c:v>
                </c:pt>
                <c:pt idx="1093">
                  <c:v>378.17098172867247</c:v>
                </c:pt>
                <c:pt idx="1094">
                  <c:v>382.46734143414159</c:v>
                </c:pt>
                <c:pt idx="1095">
                  <c:v>381.94775535025559</c:v>
                </c:pt>
                <c:pt idx="1096">
                  <c:v>381.33792407338029</c:v>
                </c:pt>
                <c:pt idx="1097">
                  <c:v>383.23676162177929</c:v>
                </c:pt>
                <c:pt idx="1098">
                  <c:v>381.74537989022787</c:v>
                </c:pt>
                <c:pt idx="1099">
                  <c:v>381.29956371886658</c:v>
                </c:pt>
                <c:pt idx="1100">
                  <c:v>381.62218413631086</c:v>
                </c:pt>
                <c:pt idx="1101">
                  <c:v>381.86242815143305</c:v>
                </c:pt>
                <c:pt idx="1102">
                  <c:v>381.82898579108848</c:v>
                </c:pt>
                <c:pt idx="1103">
                  <c:v>381.88677222256752</c:v>
                </c:pt>
                <c:pt idx="1104">
                  <c:v>380.78612512769041</c:v>
                </c:pt>
                <c:pt idx="1105">
                  <c:v>380.94251734224565</c:v>
                </c:pt>
                <c:pt idx="1106">
                  <c:v>381.88013293044077</c:v>
                </c:pt>
                <c:pt idx="1107">
                  <c:v>381.34087486988085</c:v>
                </c:pt>
                <c:pt idx="1108">
                  <c:v>381.47464431125945</c:v>
                </c:pt>
                <c:pt idx="1109">
                  <c:v>381.25923616668666</c:v>
                </c:pt>
                <c:pt idx="1110">
                  <c:v>381.93128006979094</c:v>
                </c:pt>
                <c:pt idx="1111">
                  <c:v>381.96767322663612</c:v>
                </c:pt>
                <c:pt idx="1112">
                  <c:v>381.51325056548166</c:v>
                </c:pt>
                <c:pt idx="1113">
                  <c:v>381.76210107039913</c:v>
                </c:pt>
                <c:pt idx="1114">
                  <c:v>382.53348845570537</c:v>
                </c:pt>
                <c:pt idx="1115">
                  <c:v>381.69890484533613</c:v>
                </c:pt>
                <c:pt idx="1116">
                  <c:v>381.2139906203376</c:v>
                </c:pt>
                <c:pt idx="1117">
                  <c:v>382.10340986568309</c:v>
                </c:pt>
                <c:pt idx="1118">
                  <c:v>382.18283547150253</c:v>
                </c:pt>
                <c:pt idx="1119">
                  <c:v>381.61726614214194</c:v>
                </c:pt>
                <c:pt idx="1120">
                  <c:v>382.38766992861366</c:v>
                </c:pt>
                <c:pt idx="1121">
                  <c:v>381.17685976436672</c:v>
                </c:pt>
                <c:pt idx="1122">
                  <c:v>381.68833115787447</c:v>
                </c:pt>
                <c:pt idx="1123">
                  <c:v>381.82505139575369</c:v>
                </c:pt>
                <c:pt idx="1124">
                  <c:v>381.58997127450687</c:v>
                </c:pt>
                <c:pt idx="1125">
                  <c:v>381.17267946932344</c:v>
                </c:pt>
                <c:pt idx="1126">
                  <c:v>381.3477600617162</c:v>
                </c:pt>
                <c:pt idx="1127">
                  <c:v>381.93791936191775</c:v>
                </c:pt>
                <c:pt idx="1128">
                  <c:v>381.91849328495232</c:v>
                </c:pt>
                <c:pt idx="1129">
                  <c:v>381.93595216425138</c:v>
                </c:pt>
                <c:pt idx="1130">
                  <c:v>381.39398920689945</c:v>
                </c:pt>
                <c:pt idx="1131">
                  <c:v>382.21062213855237</c:v>
                </c:pt>
                <c:pt idx="1132">
                  <c:v>381.50538177481207</c:v>
                </c:pt>
                <c:pt idx="1133">
                  <c:v>381.59562696780159</c:v>
                </c:pt>
                <c:pt idx="1134">
                  <c:v>381.79751062841228</c:v>
                </c:pt>
                <c:pt idx="1135">
                  <c:v>381.14513870197993</c:v>
                </c:pt>
                <c:pt idx="1136">
                  <c:v>381.52111935615125</c:v>
                </c:pt>
                <c:pt idx="1137">
                  <c:v>382.33529329072081</c:v>
                </c:pt>
                <c:pt idx="1138">
                  <c:v>381.10013905533953</c:v>
                </c:pt>
                <c:pt idx="1139">
                  <c:v>381.06374589849418</c:v>
                </c:pt>
                <c:pt idx="1140">
                  <c:v>381.58505328033999</c:v>
                </c:pt>
                <c:pt idx="1141">
                  <c:v>381.90570650011591</c:v>
                </c:pt>
                <c:pt idx="1142">
                  <c:v>382.33726048838719</c:v>
                </c:pt>
                <c:pt idx="1143">
                  <c:v>381.69005245583429</c:v>
                </c:pt>
                <c:pt idx="1144">
                  <c:v>382.18996656304643</c:v>
                </c:pt>
                <c:pt idx="1145">
                  <c:v>381.63792171764999</c:v>
                </c:pt>
                <c:pt idx="1146">
                  <c:v>381.77955994969824</c:v>
                </c:pt>
                <c:pt idx="1147">
                  <c:v>381.96447653042702</c:v>
                </c:pt>
                <c:pt idx="1148">
                  <c:v>382.36012916127015</c:v>
                </c:pt>
                <c:pt idx="1149">
                  <c:v>381.73456030305778</c:v>
                </c:pt>
                <c:pt idx="1150">
                  <c:v>337.98088748523509</c:v>
                </c:pt>
                <c:pt idx="1151">
                  <c:v>381.55529941562156</c:v>
                </c:pt>
                <c:pt idx="1152">
                  <c:v>381.7116916301747</c:v>
                </c:pt>
                <c:pt idx="1153">
                  <c:v>381.49136549143287</c:v>
                </c:pt>
                <c:pt idx="1154">
                  <c:v>380.22940818783366</c:v>
                </c:pt>
                <c:pt idx="1155">
                  <c:v>382.90307571745637</c:v>
                </c:pt>
                <c:pt idx="1156">
                  <c:v>381.95513234150826</c:v>
                </c:pt>
                <c:pt idx="1157">
                  <c:v>381.85136266455436</c:v>
                </c:pt>
                <c:pt idx="1158">
                  <c:v>381.74046189605895</c:v>
                </c:pt>
                <c:pt idx="1159">
                  <c:v>381.8203793012953</c:v>
                </c:pt>
                <c:pt idx="1160">
                  <c:v>381.68538036137397</c:v>
                </c:pt>
                <c:pt idx="1161">
                  <c:v>381.33694047454605</c:v>
                </c:pt>
                <c:pt idx="1162">
                  <c:v>382.41693199391494</c:v>
                </c:pt>
                <c:pt idx="1163">
                  <c:v>381.85431346105707</c:v>
                </c:pt>
                <c:pt idx="1164">
                  <c:v>385.72379127271114</c:v>
                </c:pt>
                <c:pt idx="1165">
                  <c:v>381.72841281034601</c:v>
                </c:pt>
                <c:pt idx="1166">
                  <c:v>381.75792077535573</c:v>
                </c:pt>
                <c:pt idx="1167">
                  <c:v>381.52702094915242</c:v>
                </c:pt>
                <c:pt idx="1168">
                  <c:v>381.68833115787447</c:v>
                </c:pt>
                <c:pt idx="1169">
                  <c:v>381.44415274741544</c:v>
                </c:pt>
                <c:pt idx="1170">
                  <c:v>382.10218036714036</c:v>
                </c:pt>
                <c:pt idx="1171">
                  <c:v>381.87201824006263</c:v>
                </c:pt>
                <c:pt idx="1172">
                  <c:v>382.02963995315855</c:v>
                </c:pt>
                <c:pt idx="1173">
                  <c:v>381.18669575270263</c:v>
                </c:pt>
                <c:pt idx="1174">
                  <c:v>381.44808714275013</c:v>
                </c:pt>
                <c:pt idx="1175">
                  <c:v>381.72349481617908</c:v>
                </c:pt>
                <c:pt idx="1176">
                  <c:v>375.13067773380141</c:v>
                </c:pt>
                <c:pt idx="1177">
                  <c:v>381.61824974097601</c:v>
                </c:pt>
                <c:pt idx="1178">
                  <c:v>382.01464007094501</c:v>
                </c:pt>
                <c:pt idx="1179">
                  <c:v>381.74562578993641</c:v>
                </c:pt>
                <c:pt idx="1180">
                  <c:v>382.39332562190634</c:v>
                </c:pt>
                <c:pt idx="1181">
                  <c:v>382.14152432048826</c:v>
                </c:pt>
                <c:pt idx="1182">
                  <c:v>382.3611127601045</c:v>
                </c:pt>
                <c:pt idx="1183">
                  <c:v>389.12999403370912</c:v>
                </c:pt>
                <c:pt idx="1184">
                  <c:v>382.6424220265344</c:v>
                </c:pt>
                <c:pt idx="1185">
                  <c:v>382.16832738870607</c:v>
                </c:pt>
                <c:pt idx="1186">
                  <c:v>382.85660067256447</c:v>
                </c:pt>
                <c:pt idx="1187">
                  <c:v>381.59390566984172</c:v>
                </c:pt>
                <c:pt idx="1188">
                  <c:v>382.41889919158348</c:v>
                </c:pt>
                <c:pt idx="1189">
                  <c:v>382.04636113332975</c:v>
                </c:pt>
                <c:pt idx="1190">
                  <c:v>382.34340798109889</c:v>
                </c:pt>
                <c:pt idx="1191">
                  <c:v>382.25193328956664</c:v>
                </c:pt>
                <c:pt idx="1192">
                  <c:v>381.73726519984979</c:v>
                </c:pt>
                <c:pt idx="1193">
                  <c:v>381.91259169195115</c:v>
                </c:pt>
                <c:pt idx="1194">
                  <c:v>382.50693128719593</c:v>
                </c:pt>
                <c:pt idx="1195">
                  <c:v>381.45595593341972</c:v>
                </c:pt>
                <c:pt idx="1196">
                  <c:v>381.35562885238579</c:v>
                </c:pt>
                <c:pt idx="1197">
                  <c:v>381.79136313570052</c:v>
                </c:pt>
                <c:pt idx="1198">
                  <c:v>381.49726708443399</c:v>
                </c:pt>
                <c:pt idx="1199">
                  <c:v>382.34217848255628</c:v>
                </c:pt>
                <c:pt idx="1200">
                  <c:v>381.39644820398291</c:v>
                </c:pt>
                <c:pt idx="1201">
                  <c:v>381.5771844896704</c:v>
                </c:pt>
                <c:pt idx="1202">
                  <c:v>382.26865446974006</c:v>
                </c:pt>
                <c:pt idx="1203">
                  <c:v>381.61431534564139</c:v>
                </c:pt>
                <c:pt idx="1204">
                  <c:v>381.49529988676767</c:v>
                </c:pt>
                <c:pt idx="1205">
                  <c:v>382.06873800679568</c:v>
                </c:pt>
                <c:pt idx="1206">
                  <c:v>382.09431157647077</c:v>
                </c:pt>
                <c:pt idx="1207">
                  <c:v>381.98832880214422</c:v>
                </c:pt>
                <c:pt idx="1208">
                  <c:v>381.79628112986944</c:v>
                </c:pt>
                <c:pt idx="1209">
                  <c:v>381.30743250953617</c:v>
                </c:pt>
                <c:pt idx="1210">
                  <c:v>382.55561942946264</c:v>
                </c:pt>
                <c:pt idx="1211">
                  <c:v>382.55881612567174</c:v>
                </c:pt>
                <c:pt idx="1212">
                  <c:v>382.64930721836976</c:v>
                </c:pt>
                <c:pt idx="1213">
                  <c:v>382.68594627492359</c:v>
                </c:pt>
                <c:pt idx="1214">
                  <c:v>382.67783158454546</c:v>
                </c:pt>
                <c:pt idx="1215">
                  <c:v>381.19431864366379</c:v>
                </c:pt>
                <c:pt idx="1216">
                  <c:v>381.91652608728589</c:v>
                </c:pt>
                <c:pt idx="1217">
                  <c:v>381.60939735147224</c:v>
                </c:pt>
                <c:pt idx="1218">
                  <c:v>380.28252252485225</c:v>
                </c:pt>
                <c:pt idx="1219">
                  <c:v>381.72349481617908</c:v>
                </c:pt>
                <c:pt idx="1220">
                  <c:v>381.65562649665554</c:v>
                </c:pt>
                <c:pt idx="1221">
                  <c:v>381.67333127566098</c:v>
                </c:pt>
                <c:pt idx="1222">
                  <c:v>381.5909548733411</c:v>
                </c:pt>
                <c:pt idx="1223">
                  <c:v>381.71562602550944</c:v>
                </c:pt>
                <c:pt idx="1224">
                  <c:v>382.06283641379457</c:v>
                </c:pt>
                <c:pt idx="1225">
                  <c:v>381.72742921151382</c:v>
                </c:pt>
                <c:pt idx="1226">
                  <c:v>381.12079463084757</c:v>
                </c:pt>
                <c:pt idx="1227">
                  <c:v>381.63497092114733</c:v>
                </c:pt>
                <c:pt idx="1228">
                  <c:v>382.28021175603584</c:v>
                </c:pt>
                <c:pt idx="1229">
                  <c:v>382.05300042545656</c:v>
                </c:pt>
                <c:pt idx="1230">
                  <c:v>380.99784477663906</c:v>
                </c:pt>
                <c:pt idx="1231">
                  <c:v>374.99912138979766</c:v>
                </c:pt>
                <c:pt idx="1232">
                  <c:v>381.94800124996431</c:v>
                </c:pt>
                <c:pt idx="1233">
                  <c:v>383.19643406959722</c:v>
                </c:pt>
                <c:pt idx="1234">
                  <c:v>381.32071109378978</c:v>
                </c:pt>
                <c:pt idx="1235">
                  <c:v>382.71619193905912</c:v>
                </c:pt>
                <c:pt idx="1236">
                  <c:v>380.76964984722764</c:v>
                </c:pt>
                <c:pt idx="1237">
                  <c:v>381.61529894447563</c:v>
                </c:pt>
                <c:pt idx="1238">
                  <c:v>381.56710260162379</c:v>
                </c:pt>
                <c:pt idx="1239">
                  <c:v>382.04316443712065</c:v>
                </c:pt>
                <c:pt idx="1240">
                  <c:v>381.96398473100987</c:v>
                </c:pt>
                <c:pt idx="1241">
                  <c:v>380.97915639879938</c:v>
                </c:pt>
                <c:pt idx="1242">
                  <c:v>381.99742709135455</c:v>
                </c:pt>
                <c:pt idx="1243">
                  <c:v>381.81103511237433</c:v>
                </c:pt>
                <c:pt idx="1244">
                  <c:v>380.99784477663906</c:v>
                </c:pt>
                <c:pt idx="1245">
                  <c:v>381.72447841501122</c:v>
                </c:pt>
                <c:pt idx="1246">
                  <c:v>381.50710307276995</c:v>
                </c:pt>
                <c:pt idx="1247">
                  <c:v>381.36374354276393</c:v>
                </c:pt>
                <c:pt idx="1248">
                  <c:v>363.08626411581173</c:v>
                </c:pt>
                <c:pt idx="1249">
                  <c:v>381.08317197545961</c:v>
                </c:pt>
                <c:pt idx="1250">
                  <c:v>382.11914744702221</c:v>
                </c:pt>
                <c:pt idx="1251">
                  <c:v>382.1208687449801</c:v>
                </c:pt>
                <c:pt idx="1252">
                  <c:v>381.33989127104661</c:v>
                </c:pt>
                <c:pt idx="1253">
                  <c:v>381.59070897363256</c:v>
                </c:pt>
                <c:pt idx="1254">
                  <c:v>381.32636678708457</c:v>
                </c:pt>
                <c:pt idx="1255">
                  <c:v>381.49259498997355</c:v>
                </c:pt>
                <c:pt idx="1256">
                  <c:v>381.41366118357342</c:v>
                </c:pt>
                <c:pt idx="1257">
                  <c:v>381.36349764305538</c:v>
                </c:pt>
                <c:pt idx="1258">
                  <c:v>380.23555568054542</c:v>
                </c:pt>
                <c:pt idx="1259">
                  <c:v>383.51069389695471</c:v>
                </c:pt>
                <c:pt idx="1260">
                  <c:v>381.58013528617096</c:v>
                </c:pt>
                <c:pt idx="1261">
                  <c:v>382.18578626800308</c:v>
                </c:pt>
                <c:pt idx="1262">
                  <c:v>381.85529705988932</c:v>
                </c:pt>
                <c:pt idx="1263">
                  <c:v>381.04407392182031</c:v>
                </c:pt>
                <c:pt idx="1264">
                  <c:v>381.95390284296531</c:v>
                </c:pt>
                <c:pt idx="1265">
                  <c:v>381.74931428556272</c:v>
                </c:pt>
                <c:pt idx="1266">
                  <c:v>381.27620324656647</c:v>
                </c:pt>
                <c:pt idx="1267">
                  <c:v>382.6716840918358</c:v>
                </c:pt>
                <c:pt idx="1268">
                  <c:v>381.03522153231847</c:v>
                </c:pt>
                <c:pt idx="1269">
                  <c:v>382.45283335134314</c:v>
                </c:pt>
                <c:pt idx="1270">
                  <c:v>382.25881848140205</c:v>
                </c:pt>
                <c:pt idx="1271">
                  <c:v>394.2201179979462</c:v>
                </c:pt>
                <c:pt idx="1272">
                  <c:v>385.27551610426639</c:v>
                </c:pt>
                <c:pt idx="1273">
                  <c:v>383.06807442180462</c:v>
                </c:pt>
                <c:pt idx="1274">
                  <c:v>381.57595499112767</c:v>
                </c:pt>
                <c:pt idx="1275">
                  <c:v>385.02543610080613</c:v>
                </c:pt>
                <c:pt idx="1276">
                  <c:v>378.46114338460626</c:v>
                </c:pt>
                <c:pt idx="1277">
                  <c:v>382.29029364408035</c:v>
                </c:pt>
                <c:pt idx="1278">
                  <c:v>383.30217094421721</c:v>
                </c:pt>
                <c:pt idx="1279">
                  <c:v>380.85719014342311</c:v>
                </c:pt>
                <c:pt idx="1280">
                  <c:v>381.64898720452868</c:v>
                </c:pt>
                <c:pt idx="1281">
                  <c:v>381.92242768028711</c:v>
                </c:pt>
                <c:pt idx="1282">
                  <c:v>381.85136266455436</c:v>
                </c:pt>
                <c:pt idx="1283">
                  <c:v>381.73234720568075</c:v>
                </c:pt>
                <c:pt idx="1284">
                  <c:v>381.8808706295664</c:v>
                </c:pt>
                <c:pt idx="1285">
                  <c:v>381.59267617130098</c:v>
                </c:pt>
                <c:pt idx="1286">
                  <c:v>380.90440288744048</c:v>
                </c:pt>
                <c:pt idx="1287">
                  <c:v>383.97519844615567</c:v>
                </c:pt>
                <c:pt idx="1288">
                  <c:v>383.45192386664348</c:v>
                </c:pt>
                <c:pt idx="1289">
                  <c:v>383.19225377455581</c:v>
                </c:pt>
                <c:pt idx="1290">
                  <c:v>381.30841610837041</c:v>
                </c:pt>
                <c:pt idx="1291">
                  <c:v>380.97694330142235</c:v>
                </c:pt>
                <c:pt idx="1292">
                  <c:v>381.89169021673661</c:v>
                </c:pt>
                <c:pt idx="1293">
                  <c:v>381.82013340158676</c:v>
                </c:pt>
                <c:pt idx="1294">
                  <c:v>380.90735368394104</c:v>
                </c:pt>
                <c:pt idx="1295">
                  <c:v>380.92382896440591</c:v>
                </c:pt>
                <c:pt idx="1296">
                  <c:v>381.69792124650195</c:v>
                </c:pt>
                <c:pt idx="1297">
                  <c:v>383.4194651051331</c:v>
                </c:pt>
                <c:pt idx="1298">
                  <c:v>381.92931287212451</c:v>
                </c:pt>
                <c:pt idx="1299">
                  <c:v>381.51398826460735</c:v>
                </c:pt>
                <c:pt idx="1300">
                  <c:v>381.29390802557407</c:v>
                </c:pt>
                <c:pt idx="1301">
                  <c:v>381.59759416546802</c:v>
                </c:pt>
                <c:pt idx="1302">
                  <c:v>381.94677175142147</c:v>
                </c:pt>
                <c:pt idx="1303">
                  <c:v>381.16481067865379</c:v>
                </c:pt>
                <c:pt idx="1304">
                  <c:v>381.19923663783271</c:v>
                </c:pt>
                <c:pt idx="1305">
                  <c:v>360.36120354713034</c:v>
                </c:pt>
                <c:pt idx="1306">
                  <c:v>381.13235191714335</c:v>
                </c:pt>
                <c:pt idx="1307">
                  <c:v>381.52775864827805</c:v>
                </c:pt>
                <c:pt idx="1308">
                  <c:v>381.76898626223459</c:v>
                </c:pt>
                <c:pt idx="1309">
                  <c:v>381.22382660867356</c:v>
                </c:pt>
                <c:pt idx="1310">
                  <c:v>381.47685740863648</c:v>
                </c:pt>
                <c:pt idx="1311">
                  <c:v>380.65751958018944</c:v>
                </c:pt>
                <c:pt idx="1312">
                  <c:v>381.46702142029841</c:v>
                </c:pt>
                <c:pt idx="1313">
                  <c:v>380.97940229850798</c:v>
                </c:pt>
                <c:pt idx="1314">
                  <c:v>381.25358047339199</c:v>
                </c:pt>
                <c:pt idx="1315">
                  <c:v>381.01727085360449</c:v>
                </c:pt>
                <c:pt idx="1316">
                  <c:v>381.44366094800029</c:v>
                </c:pt>
                <c:pt idx="1317">
                  <c:v>381.59857776430221</c:v>
                </c:pt>
                <c:pt idx="1318">
                  <c:v>377.27762808799213</c:v>
                </c:pt>
                <c:pt idx="1319">
                  <c:v>381.48644749726384</c:v>
                </c:pt>
                <c:pt idx="1320">
                  <c:v>381.00177917197385</c:v>
                </c:pt>
                <c:pt idx="1321">
                  <c:v>381.54177493165736</c:v>
                </c:pt>
                <c:pt idx="1322">
                  <c:v>381.78054354853037</c:v>
                </c:pt>
                <c:pt idx="1323">
                  <c:v>381.66767558236842</c:v>
                </c:pt>
                <c:pt idx="1324">
                  <c:v>381.79529753103526</c:v>
                </c:pt>
                <c:pt idx="1325">
                  <c:v>382.07685269717382</c:v>
                </c:pt>
                <c:pt idx="1326">
                  <c:v>380.99981197430543</c:v>
                </c:pt>
                <c:pt idx="1327">
                  <c:v>381.47685740863648</c:v>
                </c:pt>
                <c:pt idx="1328">
                  <c:v>382.32865399859395</c:v>
                </c:pt>
                <c:pt idx="1329">
                  <c:v>381.67038047916049</c:v>
                </c:pt>
                <c:pt idx="1330">
                  <c:v>381.03423793348435</c:v>
                </c:pt>
                <c:pt idx="1331">
                  <c:v>380.7516991685136</c:v>
                </c:pt>
                <c:pt idx="1332">
                  <c:v>381.28308843840188</c:v>
                </c:pt>
                <c:pt idx="1333">
                  <c:v>381.37038283489073</c:v>
                </c:pt>
                <c:pt idx="1334">
                  <c:v>381.67751157070433</c:v>
                </c:pt>
                <c:pt idx="1335">
                  <c:v>381.3371863742546</c:v>
                </c:pt>
                <c:pt idx="1336">
                  <c:v>381.80537941908182</c:v>
                </c:pt>
                <c:pt idx="1337">
                  <c:v>381.53488973982195</c:v>
                </c:pt>
                <c:pt idx="1338">
                  <c:v>381.33005528271076</c:v>
                </c:pt>
                <c:pt idx="1339">
                  <c:v>381.62439723368578</c:v>
                </c:pt>
                <c:pt idx="1340">
                  <c:v>381.01825445243662</c:v>
                </c:pt>
                <c:pt idx="1341">
                  <c:v>382.05791841962554</c:v>
                </c:pt>
                <c:pt idx="1342">
                  <c:v>381.73529800218137</c:v>
                </c:pt>
                <c:pt idx="1343">
                  <c:v>381.82382189721301</c:v>
                </c:pt>
                <c:pt idx="1344">
                  <c:v>380.78710872652459</c:v>
                </c:pt>
                <c:pt idx="1345">
                  <c:v>381.7893959380342</c:v>
                </c:pt>
                <c:pt idx="1346">
                  <c:v>381.17563026582394</c:v>
                </c:pt>
                <c:pt idx="1347">
                  <c:v>381.4178414786146</c:v>
                </c:pt>
                <c:pt idx="1348">
                  <c:v>381.21546601858887</c:v>
                </c:pt>
                <c:pt idx="1349">
                  <c:v>381.47193941446744</c:v>
                </c:pt>
                <c:pt idx="1350">
                  <c:v>381.22013811304731</c:v>
                </c:pt>
                <c:pt idx="1351">
                  <c:v>381.75201918235473</c:v>
                </c:pt>
                <c:pt idx="1352">
                  <c:v>381.78078944823886</c:v>
                </c:pt>
                <c:pt idx="1353">
                  <c:v>381.68242956487342</c:v>
                </c:pt>
                <c:pt idx="1354">
                  <c:v>381.2110398238371</c:v>
                </c:pt>
                <c:pt idx="1355">
                  <c:v>380.98899238713534</c:v>
                </c:pt>
                <c:pt idx="1356">
                  <c:v>381.86242815143305</c:v>
                </c:pt>
                <c:pt idx="1357">
                  <c:v>380.82989527579019</c:v>
                </c:pt>
                <c:pt idx="1358">
                  <c:v>382.08963948201239</c:v>
                </c:pt>
                <c:pt idx="1359">
                  <c:v>381.01358235797829</c:v>
                </c:pt>
                <c:pt idx="1360">
                  <c:v>381.12645032414014</c:v>
                </c:pt>
                <c:pt idx="1361">
                  <c:v>381.67259357653541</c:v>
                </c:pt>
                <c:pt idx="1362">
                  <c:v>380.91300937723571</c:v>
                </c:pt>
                <c:pt idx="1363">
                  <c:v>381.47489021096811</c:v>
                </c:pt>
                <c:pt idx="1364">
                  <c:v>381.94873894908784</c:v>
                </c:pt>
                <c:pt idx="1365">
                  <c:v>381.46997221679896</c:v>
                </c:pt>
                <c:pt idx="1366">
                  <c:v>381.19628584133216</c:v>
                </c:pt>
                <c:pt idx="1367">
                  <c:v>381.57521729200198</c:v>
                </c:pt>
                <c:pt idx="1368">
                  <c:v>381.12841752180867</c:v>
                </c:pt>
                <c:pt idx="1369">
                  <c:v>382.00873847794173</c:v>
                </c:pt>
                <c:pt idx="1370">
                  <c:v>382.20103204992512</c:v>
                </c:pt>
                <c:pt idx="1371">
                  <c:v>381.23808879176346</c:v>
                </c:pt>
                <c:pt idx="1372">
                  <c:v>381.84349387388488</c:v>
                </c:pt>
                <c:pt idx="1373">
                  <c:v>381.89685411061203</c:v>
                </c:pt>
                <c:pt idx="1374">
                  <c:v>381.49726708443399</c:v>
                </c:pt>
                <c:pt idx="1375">
                  <c:v>380.90637008510686</c:v>
                </c:pt>
                <c:pt idx="1376">
                  <c:v>381.64185611298279</c:v>
                </c:pt>
                <c:pt idx="1377">
                  <c:v>381.38144832176948</c:v>
                </c:pt>
                <c:pt idx="1378">
                  <c:v>382.13267193098437</c:v>
                </c:pt>
                <c:pt idx="1379">
                  <c:v>381.88898531994249</c:v>
                </c:pt>
                <c:pt idx="1380">
                  <c:v>381.97947641264045</c:v>
                </c:pt>
                <c:pt idx="1381">
                  <c:v>381.51792265994203</c:v>
                </c:pt>
                <c:pt idx="1382">
                  <c:v>381.03128713698379</c:v>
                </c:pt>
                <c:pt idx="1383">
                  <c:v>381.06374589849418</c:v>
                </c:pt>
                <c:pt idx="1384">
                  <c:v>386.37198290410026</c:v>
                </c:pt>
                <c:pt idx="1385">
                  <c:v>380.84612465654442</c:v>
                </c:pt>
                <c:pt idx="1386">
                  <c:v>381.86218225172456</c:v>
                </c:pt>
                <c:pt idx="1387">
                  <c:v>387.09025595238563</c:v>
                </c:pt>
                <c:pt idx="1388">
                  <c:v>381.60447935730332</c:v>
                </c:pt>
                <c:pt idx="1389">
                  <c:v>381.76996986106877</c:v>
                </c:pt>
                <c:pt idx="1390">
                  <c:v>381.2385805911785</c:v>
                </c:pt>
                <c:pt idx="1391">
                  <c:v>381.85554295959776</c:v>
                </c:pt>
                <c:pt idx="1392">
                  <c:v>381.45620183312832</c:v>
                </c:pt>
                <c:pt idx="1393">
                  <c:v>381.39423510660805</c:v>
                </c:pt>
                <c:pt idx="1394">
                  <c:v>381.8631658505588</c:v>
                </c:pt>
                <c:pt idx="1395">
                  <c:v>382.13463912865285</c:v>
                </c:pt>
                <c:pt idx="1396">
                  <c:v>380.93464855157606</c:v>
                </c:pt>
                <c:pt idx="1397">
                  <c:v>381.28505563607024</c:v>
                </c:pt>
                <c:pt idx="1398">
                  <c:v>412.05079765470498</c:v>
                </c:pt>
                <c:pt idx="1399">
                  <c:v>381.8100515135402</c:v>
                </c:pt>
                <c:pt idx="1400">
                  <c:v>380.99661527809639</c:v>
                </c:pt>
                <c:pt idx="1401">
                  <c:v>381.38907121273041</c:v>
                </c:pt>
                <c:pt idx="1402">
                  <c:v>380.99882837547335</c:v>
                </c:pt>
                <c:pt idx="1403">
                  <c:v>388.58237538306264</c:v>
                </c:pt>
                <c:pt idx="1404">
                  <c:v>380.33760405953717</c:v>
                </c:pt>
                <c:pt idx="1405">
                  <c:v>380.98997598596952</c:v>
                </c:pt>
                <c:pt idx="1406">
                  <c:v>381.94283735608667</c:v>
                </c:pt>
                <c:pt idx="1407">
                  <c:v>381.27595734685798</c:v>
                </c:pt>
                <c:pt idx="1408">
                  <c:v>382.04168903886927</c:v>
                </c:pt>
                <c:pt idx="1409">
                  <c:v>381.70603593688003</c:v>
                </c:pt>
                <c:pt idx="1410">
                  <c:v>381.86439534910158</c:v>
                </c:pt>
                <c:pt idx="1411">
                  <c:v>380.69956843032924</c:v>
                </c:pt>
                <c:pt idx="1412">
                  <c:v>381.35562885238579</c:v>
                </c:pt>
                <c:pt idx="1413">
                  <c:v>380.86678023205252</c:v>
                </c:pt>
                <c:pt idx="1414">
                  <c:v>381.5457093269921</c:v>
                </c:pt>
                <c:pt idx="1415">
                  <c:v>381.88382142606696</c:v>
                </c:pt>
                <c:pt idx="1416">
                  <c:v>381.16800737486295</c:v>
                </c:pt>
                <c:pt idx="1417">
                  <c:v>381.65267570015493</c:v>
                </c:pt>
                <c:pt idx="1418">
                  <c:v>380.80678070319863</c:v>
                </c:pt>
                <c:pt idx="1419">
                  <c:v>381.95685363946592</c:v>
                </c:pt>
                <c:pt idx="1420">
                  <c:v>381.17563026582394</c:v>
                </c:pt>
                <c:pt idx="1421">
                  <c:v>381.47562791009369</c:v>
                </c:pt>
                <c:pt idx="1422">
                  <c:v>380.98702518946897</c:v>
                </c:pt>
                <c:pt idx="1423">
                  <c:v>382.02668915665589</c:v>
                </c:pt>
                <c:pt idx="1424">
                  <c:v>381.17784336320091</c:v>
                </c:pt>
                <c:pt idx="1425">
                  <c:v>388.6657353842167</c:v>
                </c:pt>
                <c:pt idx="1426">
                  <c:v>381.91554248845176</c:v>
                </c:pt>
                <c:pt idx="1427">
                  <c:v>381.31136690487102</c:v>
                </c:pt>
                <c:pt idx="1428">
                  <c:v>381.56316820628916</c:v>
                </c:pt>
                <c:pt idx="1429">
                  <c:v>380.75391226588857</c:v>
                </c:pt>
                <c:pt idx="1430">
                  <c:v>381.73923239751605</c:v>
                </c:pt>
                <c:pt idx="1431">
                  <c:v>381.96177163363495</c:v>
                </c:pt>
                <c:pt idx="1432">
                  <c:v>384.14904954000775</c:v>
                </c:pt>
                <c:pt idx="1433">
                  <c:v>380.82473138191256</c:v>
                </c:pt>
                <c:pt idx="1434">
                  <c:v>381.5562830144537</c:v>
                </c:pt>
                <c:pt idx="1435">
                  <c:v>382.45529234842866</c:v>
                </c:pt>
                <c:pt idx="1436">
                  <c:v>382.18013057470841</c:v>
                </c:pt>
                <c:pt idx="1437">
                  <c:v>382.11791794847954</c:v>
                </c:pt>
                <c:pt idx="1438">
                  <c:v>382.14349151815458</c:v>
                </c:pt>
                <c:pt idx="1439">
                  <c:v>381.88480502489909</c:v>
                </c:pt>
                <c:pt idx="1440">
                  <c:v>381.98709930360144</c:v>
                </c:pt>
                <c:pt idx="1441">
                  <c:v>381.61283994738994</c:v>
                </c:pt>
                <c:pt idx="1442">
                  <c:v>381.51841445935707</c:v>
                </c:pt>
                <c:pt idx="1443">
                  <c:v>380.79202672069368</c:v>
                </c:pt>
                <c:pt idx="1444">
                  <c:v>380.54514341344242</c:v>
                </c:pt>
                <c:pt idx="1445">
                  <c:v>381.32439958941598</c:v>
                </c:pt>
                <c:pt idx="1446">
                  <c:v>381.64308561152546</c:v>
                </c:pt>
                <c:pt idx="1447">
                  <c:v>381.56169280803982</c:v>
                </c:pt>
                <c:pt idx="1448">
                  <c:v>371.78939249582635</c:v>
                </c:pt>
                <c:pt idx="1449">
                  <c:v>382.0935738773473</c:v>
                </c:pt>
                <c:pt idx="1450">
                  <c:v>381.32538318825027</c:v>
                </c:pt>
                <c:pt idx="1451">
                  <c:v>381.46579192175784</c:v>
                </c:pt>
                <c:pt idx="1452">
                  <c:v>381.96177163363495</c:v>
                </c:pt>
                <c:pt idx="1453">
                  <c:v>381.04923781569778</c:v>
                </c:pt>
                <c:pt idx="1454">
                  <c:v>380.74702707405316</c:v>
                </c:pt>
                <c:pt idx="1455">
                  <c:v>381.26538365939632</c:v>
                </c:pt>
                <c:pt idx="1456">
                  <c:v>380.81071509853336</c:v>
                </c:pt>
                <c:pt idx="1457">
                  <c:v>381.29661292236608</c:v>
                </c:pt>
                <c:pt idx="1458">
                  <c:v>381.10997504367737</c:v>
                </c:pt>
                <c:pt idx="1459">
                  <c:v>382.41422709712299</c:v>
                </c:pt>
                <c:pt idx="1460">
                  <c:v>381.76087157185856</c:v>
                </c:pt>
                <c:pt idx="1461">
                  <c:v>382.86348586440192</c:v>
                </c:pt>
                <c:pt idx="1462">
                  <c:v>381.38046472293524</c:v>
                </c:pt>
                <c:pt idx="1463">
                  <c:v>381.79529753103526</c:v>
                </c:pt>
                <c:pt idx="1464">
                  <c:v>381.81496950770929</c:v>
                </c:pt>
                <c:pt idx="1465">
                  <c:v>380.74776477317886</c:v>
                </c:pt>
                <c:pt idx="1466">
                  <c:v>382.01070567561027</c:v>
                </c:pt>
                <c:pt idx="1467">
                  <c:v>381.65415109840421</c:v>
                </c:pt>
                <c:pt idx="1468">
                  <c:v>380.5788316734957</c:v>
                </c:pt>
                <c:pt idx="1469">
                  <c:v>380.79719061456916</c:v>
                </c:pt>
                <c:pt idx="1470">
                  <c:v>382.10513116364098</c:v>
                </c:pt>
                <c:pt idx="1471">
                  <c:v>381.68439676253973</c:v>
                </c:pt>
                <c:pt idx="1472">
                  <c:v>382.38766992861366</c:v>
                </c:pt>
                <c:pt idx="1473">
                  <c:v>381.04481162094595</c:v>
                </c:pt>
                <c:pt idx="1474">
                  <c:v>382.20840904117756</c:v>
                </c:pt>
                <c:pt idx="1475">
                  <c:v>381.25333457368339</c:v>
                </c:pt>
                <c:pt idx="1476">
                  <c:v>383.74011832490891</c:v>
                </c:pt>
                <c:pt idx="1477">
                  <c:v>381.35784194976071</c:v>
                </c:pt>
                <c:pt idx="1478">
                  <c:v>381.58898767567479</c:v>
                </c:pt>
                <c:pt idx="1479">
                  <c:v>382.03627924528524</c:v>
                </c:pt>
                <c:pt idx="1480">
                  <c:v>381.14931899702322</c:v>
                </c:pt>
                <c:pt idx="1481">
                  <c:v>381.29194082790571</c:v>
                </c:pt>
                <c:pt idx="1482">
                  <c:v>381.52284065410907</c:v>
                </c:pt>
                <c:pt idx="1483">
                  <c:v>381.73136360684856</c:v>
                </c:pt>
                <c:pt idx="1484">
                  <c:v>381.76972396136023</c:v>
                </c:pt>
                <c:pt idx="1485">
                  <c:v>381.6261185316456</c:v>
                </c:pt>
                <c:pt idx="1486">
                  <c:v>381.38341551943785</c:v>
                </c:pt>
                <c:pt idx="1487">
                  <c:v>381.30939970720254</c:v>
                </c:pt>
                <c:pt idx="1488">
                  <c:v>381.25259687455986</c:v>
                </c:pt>
                <c:pt idx="1489">
                  <c:v>380.98997598596952</c:v>
                </c:pt>
                <c:pt idx="1490">
                  <c:v>381.05661480695028</c:v>
                </c:pt>
                <c:pt idx="1491">
                  <c:v>381.96349293159278</c:v>
                </c:pt>
                <c:pt idx="1492">
                  <c:v>381.50636537364636</c:v>
                </c:pt>
                <c:pt idx="1493">
                  <c:v>381.17071227165707</c:v>
                </c:pt>
                <c:pt idx="1494">
                  <c:v>381.02513964427197</c:v>
                </c:pt>
                <c:pt idx="1495">
                  <c:v>381.85923145522401</c:v>
                </c:pt>
                <c:pt idx="1496">
                  <c:v>381.91677198699455</c:v>
                </c:pt>
                <c:pt idx="1497">
                  <c:v>381.06374589849418</c:v>
                </c:pt>
                <c:pt idx="1498">
                  <c:v>382.42381718575041</c:v>
                </c:pt>
                <c:pt idx="1499">
                  <c:v>382.13611452690208</c:v>
                </c:pt>
                <c:pt idx="1500">
                  <c:v>381.44218554974913</c:v>
                </c:pt>
                <c:pt idx="1501">
                  <c:v>380.92038636848821</c:v>
                </c:pt>
                <c:pt idx="1502">
                  <c:v>381.49136549143287</c:v>
                </c:pt>
                <c:pt idx="1503">
                  <c:v>381.68808525816593</c:v>
                </c:pt>
                <c:pt idx="1504">
                  <c:v>381.0762867836242</c:v>
                </c:pt>
                <c:pt idx="1505">
                  <c:v>381.28800643257085</c:v>
                </c:pt>
                <c:pt idx="1506">
                  <c:v>382.11619665052177</c:v>
                </c:pt>
                <c:pt idx="1507">
                  <c:v>381.62046283835099</c:v>
                </c:pt>
                <c:pt idx="1508">
                  <c:v>381.46407062379797</c:v>
                </c:pt>
                <c:pt idx="1509">
                  <c:v>382.050049628956</c:v>
                </c:pt>
                <c:pt idx="1510">
                  <c:v>381.33497327687968</c:v>
                </c:pt>
                <c:pt idx="1511">
                  <c:v>381.60570885584605</c:v>
                </c:pt>
                <c:pt idx="1512">
                  <c:v>381.51128336781323</c:v>
                </c:pt>
                <c:pt idx="1513">
                  <c:v>382.74373270640262</c:v>
                </c:pt>
                <c:pt idx="1514">
                  <c:v>381.62931522785482</c:v>
                </c:pt>
                <c:pt idx="1515">
                  <c:v>380.84145256208603</c:v>
                </c:pt>
                <c:pt idx="1516">
                  <c:v>381.28776053286231</c:v>
                </c:pt>
                <c:pt idx="1517">
                  <c:v>381.78275664590734</c:v>
                </c:pt>
                <c:pt idx="1518">
                  <c:v>381.19530224249786</c:v>
                </c:pt>
                <c:pt idx="1519">
                  <c:v>380.88645220872644</c:v>
                </c:pt>
                <c:pt idx="1520">
                  <c:v>381.70603593688003</c:v>
                </c:pt>
                <c:pt idx="1521">
                  <c:v>381.48743109609808</c:v>
                </c:pt>
                <c:pt idx="1522">
                  <c:v>381.49726708443399</c:v>
                </c:pt>
                <c:pt idx="1523">
                  <c:v>384.09814830036419</c:v>
                </c:pt>
                <c:pt idx="1524">
                  <c:v>381.99226319747902</c:v>
                </c:pt>
                <c:pt idx="1525">
                  <c:v>381.56021740978855</c:v>
                </c:pt>
                <c:pt idx="1526">
                  <c:v>381.44734944362654</c:v>
                </c:pt>
                <c:pt idx="1527">
                  <c:v>381.04579521978008</c:v>
                </c:pt>
                <c:pt idx="1528">
                  <c:v>379.11228581249378</c:v>
                </c:pt>
                <c:pt idx="1529">
                  <c:v>381.39398920689945</c:v>
                </c:pt>
                <c:pt idx="1530">
                  <c:v>380.72735509737925</c:v>
                </c:pt>
                <c:pt idx="1531">
                  <c:v>381.99029599981054</c:v>
                </c:pt>
                <c:pt idx="1532">
                  <c:v>363.5042936201209</c:v>
                </c:pt>
                <c:pt idx="1533">
                  <c:v>381.16284348098742</c:v>
                </c:pt>
                <c:pt idx="1534">
                  <c:v>381.79726472870374</c:v>
                </c:pt>
                <c:pt idx="1535">
                  <c:v>381.489644193473</c:v>
                </c:pt>
                <c:pt idx="1536">
                  <c:v>381.78767464007427</c:v>
                </c:pt>
                <c:pt idx="1537">
                  <c:v>380.92702566061502</c:v>
                </c:pt>
                <c:pt idx="1538">
                  <c:v>382.04316443712065</c:v>
                </c:pt>
                <c:pt idx="1539">
                  <c:v>380.87784571893121</c:v>
                </c:pt>
                <c:pt idx="1540">
                  <c:v>381.48177540280341</c:v>
                </c:pt>
                <c:pt idx="1541">
                  <c:v>381.09202436496344</c:v>
                </c:pt>
                <c:pt idx="1542">
                  <c:v>381.5427585304916</c:v>
                </c:pt>
                <c:pt idx="1543">
                  <c:v>381.73726519984979</c:v>
                </c:pt>
                <c:pt idx="1544">
                  <c:v>381.4178414786146</c:v>
                </c:pt>
                <c:pt idx="1545">
                  <c:v>381.37136643372497</c:v>
                </c:pt>
                <c:pt idx="1546">
                  <c:v>380.47038990208364</c:v>
                </c:pt>
                <c:pt idx="1547">
                  <c:v>381.10382755096572</c:v>
                </c:pt>
                <c:pt idx="1548">
                  <c:v>381.65292159986143</c:v>
                </c:pt>
                <c:pt idx="1549">
                  <c:v>379.81629667769346</c:v>
                </c:pt>
                <c:pt idx="1550">
                  <c:v>381.67824926983002</c:v>
                </c:pt>
                <c:pt idx="1551">
                  <c:v>381.7431667928509</c:v>
                </c:pt>
                <c:pt idx="1552">
                  <c:v>381.72865871005456</c:v>
                </c:pt>
                <c:pt idx="1553">
                  <c:v>381.02341834631426</c:v>
                </c:pt>
                <c:pt idx="1554">
                  <c:v>382.59496338280849</c:v>
                </c:pt>
                <c:pt idx="1555">
                  <c:v>381.1611221830276</c:v>
                </c:pt>
                <c:pt idx="1556">
                  <c:v>381.81496950770929</c:v>
                </c:pt>
                <c:pt idx="1557">
                  <c:v>381.47784100746856</c:v>
                </c:pt>
                <c:pt idx="1558">
                  <c:v>381.79333033336889</c:v>
                </c:pt>
                <c:pt idx="1559">
                  <c:v>381.97037812343024</c:v>
                </c:pt>
                <c:pt idx="1560">
                  <c:v>381.77660915319558</c:v>
                </c:pt>
                <c:pt idx="1561">
                  <c:v>381.83906767913498</c:v>
                </c:pt>
                <c:pt idx="1562">
                  <c:v>380.78145303323208</c:v>
                </c:pt>
                <c:pt idx="1563">
                  <c:v>381.37948112410311</c:v>
                </c:pt>
                <c:pt idx="1564">
                  <c:v>382.00013198814867</c:v>
                </c:pt>
                <c:pt idx="1565">
                  <c:v>382.21234343651241</c:v>
                </c:pt>
                <c:pt idx="1566">
                  <c:v>381.80218272287277</c:v>
                </c:pt>
                <c:pt idx="1567">
                  <c:v>381.8102974132488</c:v>
                </c:pt>
                <c:pt idx="1568">
                  <c:v>380.87686212009703</c:v>
                </c:pt>
                <c:pt idx="1569">
                  <c:v>381.73824879868397</c:v>
                </c:pt>
                <c:pt idx="1570">
                  <c:v>382.11816384818803</c:v>
                </c:pt>
                <c:pt idx="1571">
                  <c:v>381.99226319747902</c:v>
                </c:pt>
                <c:pt idx="1572">
                  <c:v>381.90447700157296</c:v>
                </c:pt>
                <c:pt idx="1573">
                  <c:v>381.75890437419002</c:v>
                </c:pt>
                <c:pt idx="1574">
                  <c:v>381.73652750072404</c:v>
                </c:pt>
                <c:pt idx="1575">
                  <c:v>373.24634826819886</c:v>
                </c:pt>
                <c:pt idx="1576">
                  <c:v>381.62710213047785</c:v>
                </c:pt>
                <c:pt idx="1577">
                  <c:v>382.47398072626845</c:v>
                </c:pt>
                <c:pt idx="1578">
                  <c:v>381.58406968150581</c:v>
                </c:pt>
                <c:pt idx="1579">
                  <c:v>381.83267428671473</c:v>
                </c:pt>
                <c:pt idx="1580">
                  <c:v>381.39398920689945</c:v>
                </c:pt>
                <c:pt idx="1581">
                  <c:v>381.34603876375843</c:v>
                </c:pt>
                <c:pt idx="1582">
                  <c:v>381.85652655843199</c:v>
                </c:pt>
                <c:pt idx="1583">
                  <c:v>381.93693576308345</c:v>
                </c:pt>
                <c:pt idx="1584">
                  <c:v>380.43202954756998</c:v>
                </c:pt>
                <c:pt idx="1585">
                  <c:v>381.22677740517616</c:v>
                </c:pt>
                <c:pt idx="1586">
                  <c:v>381.53095534448715</c:v>
                </c:pt>
                <c:pt idx="1587">
                  <c:v>381.50808667160413</c:v>
                </c:pt>
                <c:pt idx="1588">
                  <c:v>381.63202012464683</c:v>
                </c:pt>
                <c:pt idx="1589">
                  <c:v>382.01291877298513</c:v>
                </c:pt>
                <c:pt idx="1590">
                  <c:v>382.87627264923844</c:v>
                </c:pt>
                <c:pt idx="1591">
                  <c:v>384.96199397603459</c:v>
                </c:pt>
                <c:pt idx="1592">
                  <c:v>382.85955146906713</c:v>
                </c:pt>
                <c:pt idx="1593">
                  <c:v>382.72110993322809</c:v>
                </c:pt>
                <c:pt idx="1594">
                  <c:v>381.76603546573398</c:v>
                </c:pt>
                <c:pt idx="1595">
                  <c:v>381.02145114864578</c:v>
                </c:pt>
                <c:pt idx="1596">
                  <c:v>381.39694000340012</c:v>
                </c:pt>
                <c:pt idx="1597">
                  <c:v>381.10382755096572</c:v>
                </c:pt>
                <c:pt idx="1598">
                  <c:v>386.95156851684004</c:v>
                </c:pt>
                <c:pt idx="1599">
                  <c:v>381.71759322317581</c:v>
                </c:pt>
                <c:pt idx="1600">
                  <c:v>382.6333237373222</c:v>
                </c:pt>
                <c:pt idx="1601">
                  <c:v>381.3654648407217</c:v>
                </c:pt>
                <c:pt idx="1602">
                  <c:v>381.2703016535653</c:v>
                </c:pt>
                <c:pt idx="1603">
                  <c:v>381.95882083713445</c:v>
                </c:pt>
                <c:pt idx="1604">
                  <c:v>382.23791700618744</c:v>
                </c:pt>
                <c:pt idx="1605">
                  <c:v>381.81816620391834</c:v>
                </c:pt>
                <c:pt idx="1606">
                  <c:v>381.30054731770088</c:v>
                </c:pt>
                <c:pt idx="1607">
                  <c:v>382.41029270178831</c:v>
                </c:pt>
                <c:pt idx="1608">
                  <c:v>381.63202012464683</c:v>
                </c:pt>
                <c:pt idx="1609">
                  <c:v>381.82800219225635</c:v>
                </c:pt>
                <c:pt idx="1610">
                  <c:v>381.65956089199034</c:v>
                </c:pt>
                <c:pt idx="1611">
                  <c:v>381.99005010010205</c:v>
                </c:pt>
                <c:pt idx="1612">
                  <c:v>381.69988844417031</c:v>
                </c:pt>
                <c:pt idx="1613">
                  <c:v>380.96636961396081</c:v>
                </c:pt>
                <c:pt idx="1614">
                  <c:v>381.73062590772304</c:v>
                </c:pt>
                <c:pt idx="1615">
                  <c:v>381.76087157185856</c:v>
                </c:pt>
                <c:pt idx="1616">
                  <c:v>380.9211240676118</c:v>
                </c:pt>
                <c:pt idx="1617">
                  <c:v>381.20735132821085</c:v>
                </c:pt>
                <c:pt idx="1618">
                  <c:v>381.20931852587722</c:v>
                </c:pt>
                <c:pt idx="1619">
                  <c:v>381.49751298414253</c:v>
                </c:pt>
                <c:pt idx="1620">
                  <c:v>381.36177634509551</c:v>
                </c:pt>
                <c:pt idx="1621">
                  <c:v>384.10306629453311</c:v>
                </c:pt>
                <c:pt idx="1622">
                  <c:v>381.41857917774024</c:v>
                </c:pt>
                <c:pt idx="1623">
                  <c:v>381.8523462633886</c:v>
                </c:pt>
                <c:pt idx="1624">
                  <c:v>382.08349198930068</c:v>
                </c:pt>
                <c:pt idx="1625">
                  <c:v>381.92119818174632</c:v>
                </c:pt>
                <c:pt idx="1626">
                  <c:v>381.66079039053091</c:v>
                </c:pt>
                <c:pt idx="1627">
                  <c:v>382.2617692779047</c:v>
                </c:pt>
                <c:pt idx="1628">
                  <c:v>381.80931381441656</c:v>
                </c:pt>
                <c:pt idx="1629">
                  <c:v>381.28185893986114</c:v>
                </c:pt>
                <c:pt idx="1630">
                  <c:v>381.93595216425138</c:v>
                </c:pt>
                <c:pt idx="1631">
                  <c:v>382.5693898131334</c:v>
                </c:pt>
                <c:pt idx="1632">
                  <c:v>381.51620136198227</c:v>
                </c:pt>
                <c:pt idx="1633">
                  <c:v>399.26401281700413</c:v>
                </c:pt>
                <c:pt idx="1634">
                  <c:v>382.00382048377486</c:v>
                </c:pt>
                <c:pt idx="1635">
                  <c:v>381.86611664705936</c:v>
                </c:pt>
                <c:pt idx="1636">
                  <c:v>381.85923145522401</c:v>
                </c:pt>
                <c:pt idx="1637">
                  <c:v>381.15694188798426</c:v>
                </c:pt>
                <c:pt idx="1638">
                  <c:v>381.80537941908182</c:v>
                </c:pt>
                <c:pt idx="1639">
                  <c:v>379.42802103810271</c:v>
                </c:pt>
                <c:pt idx="1640">
                  <c:v>381.58284018296297</c:v>
                </c:pt>
                <c:pt idx="1641">
                  <c:v>380.96809091192068</c:v>
                </c:pt>
                <c:pt idx="1642">
                  <c:v>381.75423227972954</c:v>
                </c:pt>
                <c:pt idx="1643">
                  <c:v>382.01390237181937</c:v>
                </c:pt>
                <c:pt idx="1644">
                  <c:v>381.67775747041293</c:v>
                </c:pt>
                <c:pt idx="1645">
                  <c:v>381.58431558121436</c:v>
                </c:pt>
                <c:pt idx="1646">
                  <c:v>382.004804082607</c:v>
                </c:pt>
                <c:pt idx="1647">
                  <c:v>381.88505092460764</c:v>
                </c:pt>
                <c:pt idx="1648">
                  <c:v>381.43825115441427</c:v>
                </c:pt>
                <c:pt idx="1649">
                  <c:v>381.12448312647371</c:v>
                </c:pt>
                <c:pt idx="1650">
                  <c:v>382.10340986568309</c:v>
                </c:pt>
                <c:pt idx="1651">
                  <c:v>381.92144408145504</c:v>
                </c:pt>
                <c:pt idx="1652">
                  <c:v>380.88178011426595</c:v>
                </c:pt>
                <c:pt idx="1653">
                  <c:v>381.95562414092313</c:v>
                </c:pt>
                <c:pt idx="1654">
                  <c:v>381.73160950655517</c:v>
                </c:pt>
                <c:pt idx="1655">
                  <c:v>381.29587522324039</c:v>
                </c:pt>
                <c:pt idx="1656">
                  <c:v>381.13726991131028</c:v>
                </c:pt>
                <c:pt idx="1657">
                  <c:v>379.62154410862667</c:v>
                </c:pt>
                <c:pt idx="1658">
                  <c:v>381.58529918004859</c:v>
                </c:pt>
                <c:pt idx="1659">
                  <c:v>381.57595499112767</c:v>
                </c:pt>
                <c:pt idx="1660">
                  <c:v>381.42571026928425</c:v>
                </c:pt>
                <c:pt idx="1661">
                  <c:v>382.13488502835941</c:v>
                </c:pt>
                <c:pt idx="1662">
                  <c:v>381.96349293159278</c:v>
                </c:pt>
                <c:pt idx="1663">
                  <c:v>382.29521163824938</c:v>
                </c:pt>
                <c:pt idx="1664">
                  <c:v>381.34898956025899</c:v>
                </c:pt>
                <c:pt idx="1665">
                  <c:v>381.89169021673661</c:v>
                </c:pt>
                <c:pt idx="1666">
                  <c:v>381.35194035675954</c:v>
                </c:pt>
                <c:pt idx="1667">
                  <c:v>381.19456454337222</c:v>
                </c:pt>
                <c:pt idx="1668">
                  <c:v>381.36349764305538</c:v>
                </c:pt>
                <c:pt idx="1669">
                  <c:v>382.60184857464583</c:v>
                </c:pt>
                <c:pt idx="1670">
                  <c:v>381.12054873113908</c:v>
                </c:pt>
                <c:pt idx="1671">
                  <c:v>381.50415227626939</c:v>
                </c:pt>
                <c:pt idx="1672">
                  <c:v>381.53464384011346</c:v>
                </c:pt>
                <c:pt idx="1673">
                  <c:v>381.02538554398052</c:v>
                </c:pt>
                <c:pt idx="1674">
                  <c:v>382.24898249306602</c:v>
                </c:pt>
                <c:pt idx="1675">
                  <c:v>383.0801235075175</c:v>
                </c:pt>
                <c:pt idx="1676">
                  <c:v>381.39300560806521</c:v>
                </c:pt>
                <c:pt idx="1677">
                  <c:v>381.9300505712481</c:v>
                </c:pt>
                <c:pt idx="1678">
                  <c:v>382.12578673914913</c:v>
                </c:pt>
                <c:pt idx="1679">
                  <c:v>381.1266962238488</c:v>
                </c:pt>
                <c:pt idx="1680">
                  <c:v>382.23496620968683</c:v>
                </c:pt>
                <c:pt idx="1681">
                  <c:v>381.85947735493261</c:v>
                </c:pt>
                <c:pt idx="1682">
                  <c:v>374.02707984242369</c:v>
                </c:pt>
                <c:pt idx="1683">
                  <c:v>380.6808800524895</c:v>
                </c:pt>
                <c:pt idx="1684">
                  <c:v>381.24940017834871</c:v>
                </c:pt>
                <c:pt idx="1685">
                  <c:v>381.94185375725243</c:v>
                </c:pt>
                <c:pt idx="1686">
                  <c:v>381.94800124996431</c:v>
                </c:pt>
                <c:pt idx="1687">
                  <c:v>381.76505186689974</c:v>
                </c:pt>
                <c:pt idx="1688">
                  <c:v>381.97431251876299</c:v>
                </c:pt>
                <c:pt idx="1689">
                  <c:v>382.38471913211316</c:v>
                </c:pt>
                <c:pt idx="1690">
                  <c:v>381.56661080220886</c:v>
                </c:pt>
                <c:pt idx="1691">
                  <c:v>404.35807117657794</c:v>
                </c:pt>
                <c:pt idx="1692">
                  <c:v>381.5916925724668</c:v>
                </c:pt>
                <c:pt idx="1693">
                  <c:v>380.47161940062642</c:v>
                </c:pt>
                <c:pt idx="1694">
                  <c:v>381.69128195437514</c:v>
                </c:pt>
                <c:pt idx="1695">
                  <c:v>381.72447841501122</c:v>
                </c:pt>
                <c:pt idx="1696">
                  <c:v>381.63128242552119</c:v>
                </c:pt>
                <c:pt idx="1697">
                  <c:v>381.03202483610937</c:v>
                </c:pt>
                <c:pt idx="1698">
                  <c:v>381.32120289320699</c:v>
                </c:pt>
                <c:pt idx="1699">
                  <c:v>382.06701670883797</c:v>
                </c:pt>
                <c:pt idx="1700">
                  <c:v>382.03062355199057</c:v>
                </c:pt>
                <c:pt idx="1701">
                  <c:v>381.43357905995384</c:v>
                </c:pt>
                <c:pt idx="1702">
                  <c:v>381.48152950309481</c:v>
                </c:pt>
                <c:pt idx="1703">
                  <c:v>381.98734520331004</c:v>
                </c:pt>
                <c:pt idx="1704">
                  <c:v>381.3477600617162</c:v>
                </c:pt>
                <c:pt idx="1705">
                  <c:v>381.73529800218137</c:v>
                </c:pt>
                <c:pt idx="1706">
                  <c:v>381.18202365824214</c:v>
                </c:pt>
                <c:pt idx="1707">
                  <c:v>380.8296493760817</c:v>
                </c:pt>
                <c:pt idx="1708">
                  <c:v>381.8102974132488</c:v>
                </c:pt>
                <c:pt idx="1709">
                  <c:v>379.46416829523935</c:v>
                </c:pt>
                <c:pt idx="1710">
                  <c:v>380.82178058541211</c:v>
                </c:pt>
                <c:pt idx="1711">
                  <c:v>382.54406214316685</c:v>
                </c:pt>
                <c:pt idx="1712">
                  <c:v>381.84177257592711</c:v>
                </c:pt>
                <c:pt idx="1713">
                  <c:v>381.42251357307509</c:v>
                </c:pt>
                <c:pt idx="1714">
                  <c:v>382.30308042891892</c:v>
                </c:pt>
                <c:pt idx="1715">
                  <c:v>382.21234343651241</c:v>
                </c:pt>
                <c:pt idx="1716">
                  <c:v>380.75563356384839</c:v>
                </c:pt>
                <c:pt idx="1717">
                  <c:v>377.5653307468404</c:v>
                </c:pt>
                <c:pt idx="1718">
                  <c:v>375.22190652562301</c:v>
                </c:pt>
                <c:pt idx="1719">
                  <c:v>380.91694377256846</c:v>
                </c:pt>
                <c:pt idx="1720">
                  <c:v>927.39855416625085</c:v>
                </c:pt>
                <c:pt idx="1721">
                  <c:v>877.56083076276821</c:v>
                </c:pt>
                <c:pt idx="1722">
                  <c:v>871.96489109831396</c:v>
                </c:pt>
                <c:pt idx="1723">
                  <c:v>867.99754520270949</c:v>
                </c:pt>
                <c:pt idx="1724">
                  <c:v>854.06044152903053</c:v>
                </c:pt>
                <c:pt idx="1725">
                  <c:v>840.80939804183708</c:v>
                </c:pt>
                <c:pt idx="1726">
                  <c:v>841.97004466556825</c:v>
                </c:pt>
                <c:pt idx="1727">
                  <c:v>844.68969544066351</c:v>
                </c:pt>
                <c:pt idx="1728">
                  <c:v>835.67624162862592</c:v>
                </c:pt>
                <c:pt idx="1729">
                  <c:v>828.38261037725999</c:v>
                </c:pt>
                <c:pt idx="1730">
                  <c:v>829.528503018484</c:v>
                </c:pt>
                <c:pt idx="1731">
                  <c:v>832.06348311255908</c:v>
                </c:pt>
                <c:pt idx="1732">
                  <c:v>825.87443335140279</c:v>
                </c:pt>
                <c:pt idx="1733">
                  <c:v>820.16095362632609</c:v>
                </c:pt>
                <c:pt idx="1734">
                  <c:v>822.73773667083049</c:v>
                </c:pt>
                <c:pt idx="1735">
                  <c:v>824.16297138081825</c:v>
                </c:pt>
                <c:pt idx="1736">
                  <c:v>817.35892644891101</c:v>
                </c:pt>
                <c:pt idx="1737">
                  <c:v>812.06200082989221</c:v>
                </c:pt>
                <c:pt idx="1738">
                  <c:v>814.17108262898864</c:v>
                </c:pt>
                <c:pt idx="1739">
                  <c:v>814.03780498702497</c:v>
                </c:pt>
                <c:pt idx="1740">
                  <c:v>807.86670590458482</c:v>
                </c:pt>
                <c:pt idx="1741">
                  <c:v>802.71559881265762</c:v>
                </c:pt>
                <c:pt idx="1742">
                  <c:v>797.7410477113765</c:v>
                </c:pt>
                <c:pt idx="1743">
                  <c:v>794.08550264604401</c:v>
                </c:pt>
                <c:pt idx="1744">
                  <c:v>784.97639384743104</c:v>
                </c:pt>
                <c:pt idx="1745">
                  <c:v>775.90982569837718</c:v>
                </c:pt>
                <c:pt idx="1746">
                  <c:v>771.82297254447974</c:v>
                </c:pt>
                <c:pt idx="1747">
                  <c:v>772.12567508554127</c:v>
                </c:pt>
                <c:pt idx="1748">
                  <c:v>767.46390841336677</c:v>
                </c:pt>
                <c:pt idx="1749">
                  <c:v>758.06316256057062</c:v>
                </c:pt>
                <c:pt idx="1750">
                  <c:v>752.5805826616994</c:v>
                </c:pt>
                <c:pt idx="1751">
                  <c:v>204.94939113116624</c:v>
                </c:pt>
                <c:pt idx="1752">
                  <c:v>225.72496569592965</c:v>
                </c:pt>
                <c:pt idx="1753">
                  <c:v>228.9570714633669</c:v>
                </c:pt>
                <c:pt idx="1754">
                  <c:v>228.98239913333344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631424"/>
        <c:axId val="198633728"/>
      </c:scatterChart>
      <c:valAx>
        <c:axId val="198631424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Time, t (sec)</a:t>
                </a:r>
              </a:p>
            </c:rich>
          </c:tx>
          <c:layout>
            <c:manualLayout>
              <c:xMode val="edge"/>
              <c:yMode val="edge"/>
              <c:x val="0.45283014689771234"/>
              <c:y val="0.946254032699037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633728"/>
        <c:crosses val="autoZero"/>
        <c:crossBetween val="midCat"/>
      </c:valAx>
      <c:valAx>
        <c:axId val="1986337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Pressure, u  (kPa)</a:t>
                </a:r>
              </a:p>
            </c:rich>
          </c:tx>
          <c:layout>
            <c:manualLayout>
              <c:xMode val="edge"/>
              <c:yMode val="edge"/>
              <c:x val="5.5493396362754832E-3"/>
              <c:y val="0.363192223042432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63142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805771947245492"/>
          <c:y val="8.4690609962817145E-2"/>
          <c:w val="0.14095443886565684"/>
          <c:h val="7.980455079833771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85571587125416"/>
          <c:y val="3.7459283387622153E-2"/>
          <c:w val="0.82574916759156491"/>
          <c:h val="0.87622149837133545"/>
        </c:manualLayout>
      </c:layout>
      <c:scatterChart>
        <c:scatterStyle val="lineMarker"/>
        <c:varyColors val="0"/>
        <c:ser>
          <c:idx val="0"/>
          <c:order val="0"/>
          <c:tx>
            <c:v>CRS020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Data_Interpretation!$J$27:$J$3549</c:f>
              <c:numCache>
                <c:formatCode>0</c:formatCode>
                <c:ptCount val="3523"/>
                <c:pt idx="0">
                  <c:v>0</c:v>
                </c:pt>
                <c:pt idx="1">
                  <c:v>300.99999995436519</c:v>
                </c:pt>
                <c:pt idx="2">
                  <c:v>600.99999967496842</c:v>
                </c:pt>
                <c:pt idx="3">
                  <c:v>901.00000002421439</c:v>
                </c:pt>
                <c:pt idx="4">
                  <c:v>1200.9999997448176</c:v>
                </c:pt>
                <c:pt idx="5">
                  <c:v>1500.9999994654208</c:v>
                </c:pt>
                <c:pt idx="6">
                  <c:v>1800.9999998146668</c:v>
                </c:pt>
                <c:pt idx="7">
                  <c:v>2100.99999953527</c:v>
                </c:pt>
                <c:pt idx="8">
                  <c:v>2400.999999884516</c:v>
                </c:pt>
                <c:pt idx="9">
                  <c:v>2700.9999996051192</c:v>
                </c:pt>
                <c:pt idx="10">
                  <c:v>3001.9999995594844</c:v>
                </c:pt>
                <c:pt idx="11">
                  <c:v>3301.9999999087304</c:v>
                </c:pt>
                <c:pt idx="12">
                  <c:v>3373.999999766238</c:v>
                </c:pt>
                <c:pt idx="13">
                  <c:v>3601.9999996293336</c:v>
                </c:pt>
                <c:pt idx="14">
                  <c:v>3901.9999999785796</c:v>
                </c:pt>
                <c:pt idx="15">
                  <c:v>4201.9999996991828</c:v>
                </c:pt>
                <c:pt idx="16">
                  <c:v>4502.0000000484288</c:v>
                </c:pt>
                <c:pt idx="17">
                  <c:v>4801.999999769032</c:v>
                </c:pt>
                <c:pt idx="18">
                  <c:v>5101.9999994896352</c:v>
                </c:pt>
                <c:pt idx="19">
                  <c:v>5401.9999998388812</c:v>
                </c:pt>
                <c:pt idx="20">
                  <c:v>5701.9999995594844</c:v>
                </c:pt>
                <c:pt idx="21">
                  <c:v>6001.9999999087304</c:v>
                </c:pt>
                <c:pt idx="22">
                  <c:v>6301.9999996293336</c:v>
                </c:pt>
                <c:pt idx="23">
                  <c:v>6602.9999995836988</c:v>
                </c:pt>
                <c:pt idx="24">
                  <c:v>6902.9999999329448</c:v>
                </c:pt>
                <c:pt idx="25">
                  <c:v>7202.999999653548</c:v>
                </c:pt>
                <c:pt idx="26">
                  <c:v>7503.000000002794</c:v>
                </c:pt>
                <c:pt idx="27">
                  <c:v>7802.9999997233972</c:v>
                </c:pt>
                <c:pt idx="28">
                  <c:v>8102.9999994440004</c:v>
                </c:pt>
                <c:pt idx="29">
                  <c:v>8402.9999997932464</c:v>
                </c:pt>
                <c:pt idx="30">
                  <c:v>8702.9999995138496</c:v>
                </c:pt>
                <c:pt idx="31">
                  <c:v>9002.9999998630956</c:v>
                </c:pt>
                <c:pt idx="32">
                  <c:v>9302.9999995836988</c:v>
                </c:pt>
                <c:pt idx="33">
                  <c:v>9603.999999538064</c:v>
                </c:pt>
                <c:pt idx="34">
                  <c:v>9903.99999988731</c:v>
                </c:pt>
                <c:pt idx="35">
                  <c:v>10203.999999607913</c:v>
                </c:pt>
                <c:pt idx="36">
                  <c:v>10503.999999957159</c:v>
                </c:pt>
                <c:pt idx="37">
                  <c:v>10803.999999677762</c:v>
                </c:pt>
                <c:pt idx="38">
                  <c:v>11104.000000027008</c:v>
                </c:pt>
                <c:pt idx="39">
                  <c:v>11403.999999747612</c:v>
                </c:pt>
                <c:pt idx="40">
                  <c:v>11703.999999468215</c:v>
                </c:pt>
                <c:pt idx="41">
                  <c:v>12003.999999817461</c:v>
                </c:pt>
                <c:pt idx="42">
                  <c:v>12303.999999538064</c:v>
                </c:pt>
                <c:pt idx="43">
                  <c:v>12603.99999988731</c:v>
                </c:pt>
                <c:pt idx="44">
                  <c:v>12903.999999607913</c:v>
                </c:pt>
                <c:pt idx="45">
                  <c:v>13203.999999957159</c:v>
                </c:pt>
                <c:pt idx="46">
                  <c:v>13503.999999677762</c:v>
                </c:pt>
                <c:pt idx="47">
                  <c:v>13804.000000027008</c:v>
                </c:pt>
                <c:pt idx="48">
                  <c:v>14103.999999747612</c:v>
                </c:pt>
                <c:pt idx="49">
                  <c:v>14403.999999468215</c:v>
                </c:pt>
                <c:pt idx="50">
                  <c:v>14705.000000051223</c:v>
                </c:pt>
                <c:pt idx="51">
                  <c:v>15004.999999771826</c:v>
                </c:pt>
                <c:pt idx="52">
                  <c:v>15304.999999492429</c:v>
                </c:pt>
                <c:pt idx="53">
                  <c:v>15604.999999841675</c:v>
                </c:pt>
                <c:pt idx="54">
                  <c:v>15904.999999562278</c:v>
                </c:pt>
                <c:pt idx="55">
                  <c:v>16204.999999911524</c:v>
                </c:pt>
                <c:pt idx="56">
                  <c:v>16504.999999632128</c:v>
                </c:pt>
                <c:pt idx="57">
                  <c:v>16804.999999981374</c:v>
                </c:pt>
                <c:pt idx="58">
                  <c:v>17104.999999701977</c:v>
                </c:pt>
                <c:pt idx="59">
                  <c:v>17405.000000051223</c:v>
                </c:pt>
                <c:pt idx="60">
                  <c:v>17704.999999771826</c:v>
                </c:pt>
                <c:pt idx="61">
                  <c:v>18004.999999492429</c:v>
                </c:pt>
                <c:pt idx="62">
                  <c:v>18304.999999841675</c:v>
                </c:pt>
                <c:pt idx="63">
                  <c:v>18604.999999562278</c:v>
                </c:pt>
                <c:pt idx="64">
                  <c:v>18904.999999911524</c:v>
                </c:pt>
                <c:pt idx="65">
                  <c:v>19204.999999632128</c:v>
                </c:pt>
                <c:pt idx="66">
                  <c:v>19504.999999981374</c:v>
                </c:pt>
                <c:pt idx="67">
                  <c:v>19804.999999701977</c:v>
                </c:pt>
                <c:pt idx="68">
                  <c:v>20105.000000051223</c:v>
                </c:pt>
                <c:pt idx="69">
                  <c:v>20406.000000005588</c:v>
                </c:pt>
                <c:pt idx="70">
                  <c:v>20705.999999726191</c:v>
                </c:pt>
                <c:pt idx="71">
                  <c:v>21005.999999446794</c:v>
                </c:pt>
                <c:pt idx="72">
                  <c:v>21305.99999979604</c:v>
                </c:pt>
                <c:pt idx="73">
                  <c:v>21605.999999516644</c:v>
                </c:pt>
                <c:pt idx="74">
                  <c:v>21905.99999986589</c:v>
                </c:pt>
                <c:pt idx="75">
                  <c:v>22205.999999586493</c:v>
                </c:pt>
                <c:pt idx="76">
                  <c:v>22505.999999935739</c:v>
                </c:pt>
                <c:pt idx="77">
                  <c:v>22805.999999656342</c:v>
                </c:pt>
                <c:pt idx="78">
                  <c:v>23106.000000005588</c:v>
                </c:pt>
                <c:pt idx="79">
                  <c:v>23405.999999726191</c:v>
                </c:pt>
                <c:pt idx="80">
                  <c:v>23705.999999446794</c:v>
                </c:pt>
                <c:pt idx="81">
                  <c:v>24005.99999979604</c:v>
                </c:pt>
                <c:pt idx="82">
                  <c:v>24305.999999516644</c:v>
                </c:pt>
                <c:pt idx="83">
                  <c:v>24605.99999986589</c:v>
                </c:pt>
                <c:pt idx="84">
                  <c:v>24906.999999820255</c:v>
                </c:pt>
                <c:pt idx="85">
                  <c:v>25206.999999540858</c:v>
                </c:pt>
                <c:pt idx="86">
                  <c:v>25506.999999890104</c:v>
                </c:pt>
                <c:pt idx="87">
                  <c:v>25806.999999610707</c:v>
                </c:pt>
                <c:pt idx="88">
                  <c:v>26106.999999959953</c:v>
                </c:pt>
                <c:pt idx="89">
                  <c:v>26406.999999680556</c:v>
                </c:pt>
                <c:pt idx="90">
                  <c:v>26707.000000029802</c:v>
                </c:pt>
                <c:pt idx="91">
                  <c:v>27006.999999750406</c:v>
                </c:pt>
                <c:pt idx="92">
                  <c:v>27306.999999471009</c:v>
                </c:pt>
                <c:pt idx="93">
                  <c:v>27606.999999820255</c:v>
                </c:pt>
                <c:pt idx="94">
                  <c:v>27906.999999540858</c:v>
                </c:pt>
                <c:pt idx="95">
                  <c:v>28206.999999890104</c:v>
                </c:pt>
                <c:pt idx="96">
                  <c:v>28506.999999610707</c:v>
                </c:pt>
                <c:pt idx="97">
                  <c:v>28806.999999959953</c:v>
                </c:pt>
                <c:pt idx="98">
                  <c:v>29107.999999914318</c:v>
                </c:pt>
                <c:pt idx="99">
                  <c:v>29407.999999634922</c:v>
                </c:pt>
                <c:pt idx="100">
                  <c:v>29707.999999984168</c:v>
                </c:pt>
                <c:pt idx="101">
                  <c:v>30007.999999704771</c:v>
                </c:pt>
                <c:pt idx="102">
                  <c:v>30308.000000054017</c:v>
                </c:pt>
                <c:pt idx="103">
                  <c:v>30607.99999977462</c:v>
                </c:pt>
                <c:pt idx="104">
                  <c:v>30907.999999495223</c:v>
                </c:pt>
                <c:pt idx="105">
                  <c:v>31207.999999844469</c:v>
                </c:pt>
                <c:pt idx="106">
                  <c:v>31507.999999565072</c:v>
                </c:pt>
                <c:pt idx="107">
                  <c:v>31807.999999914318</c:v>
                </c:pt>
                <c:pt idx="108">
                  <c:v>32107.999999634922</c:v>
                </c:pt>
                <c:pt idx="109">
                  <c:v>32407.999999984168</c:v>
                </c:pt>
                <c:pt idx="110">
                  <c:v>32707.999999704771</c:v>
                </c:pt>
                <c:pt idx="111">
                  <c:v>33008.000000054017</c:v>
                </c:pt>
                <c:pt idx="112">
                  <c:v>33309.000000008382</c:v>
                </c:pt>
                <c:pt idx="113">
                  <c:v>33608.999999728985</c:v>
                </c:pt>
                <c:pt idx="114">
                  <c:v>33908.999999449588</c:v>
                </c:pt>
                <c:pt idx="115">
                  <c:v>34208.999999798834</c:v>
                </c:pt>
                <c:pt idx="116">
                  <c:v>34508.999999519438</c:v>
                </c:pt>
                <c:pt idx="117">
                  <c:v>34808.999999868684</c:v>
                </c:pt>
                <c:pt idx="118">
                  <c:v>35108.999999589287</c:v>
                </c:pt>
                <c:pt idx="119">
                  <c:v>35408.999999938533</c:v>
                </c:pt>
                <c:pt idx="120">
                  <c:v>35708.999999659136</c:v>
                </c:pt>
                <c:pt idx="121">
                  <c:v>36009.000000008382</c:v>
                </c:pt>
                <c:pt idx="122">
                  <c:v>36308.999999728985</c:v>
                </c:pt>
                <c:pt idx="123">
                  <c:v>36608.999999449588</c:v>
                </c:pt>
                <c:pt idx="124">
                  <c:v>36908.999999798834</c:v>
                </c:pt>
                <c:pt idx="125">
                  <c:v>37208.999999519438</c:v>
                </c:pt>
                <c:pt idx="126">
                  <c:v>37508.999999868684</c:v>
                </c:pt>
                <c:pt idx="127">
                  <c:v>37808.999999589287</c:v>
                </c:pt>
                <c:pt idx="128">
                  <c:v>38108.999999938533</c:v>
                </c:pt>
                <c:pt idx="129">
                  <c:v>38408.999999659136</c:v>
                </c:pt>
                <c:pt idx="130">
                  <c:v>38709.000000008382</c:v>
                </c:pt>
                <c:pt idx="131">
                  <c:v>39008.999999728985</c:v>
                </c:pt>
                <c:pt idx="132">
                  <c:v>39308.999999449588</c:v>
                </c:pt>
                <c:pt idx="133">
                  <c:v>39608.999999798834</c:v>
                </c:pt>
                <c:pt idx="134">
                  <c:v>39909.9999997532</c:v>
                </c:pt>
                <c:pt idx="135">
                  <c:v>40209.999999473803</c:v>
                </c:pt>
                <c:pt idx="136">
                  <c:v>40509.999999823049</c:v>
                </c:pt>
                <c:pt idx="137">
                  <c:v>40809.999999543652</c:v>
                </c:pt>
                <c:pt idx="138">
                  <c:v>41109.999999892898</c:v>
                </c:pt>
                <c:pt idx="139">
                  <c:v>41409.999999613501</c:v>
                </c:pt>
                <c:pt idx="140">
                  <c:v>41709.999999962747</c:v>
                </c:pt>
                <c:pt idx="141">
                  <c:v>42009.99999968335</c:v>
                </c:pt>
                <c:pt idx="142">
                  <c:v>42310.000000032596</c:v>
                </c:pt>
                <c:pt idx="143">
                  <c:v>42609.9999997532</c:v>
                </c:pt>
                <c:pt idx="144">
                  <c:v>42909.999999473803</c:v>
                </c:pt>
                <c:pt idx="145">
                  <c:v>43209.999999823049</c:v>
                </c:pt>
                <c:pt idx="146">
                  <c:v>43509.999999543652</c:v>
                </c:pt>
                <c:pt idx="147">
                  <c:v>43809.999999892898</c:v>
                </c:pt>
                <c:pt idx="148">
                  <c:v>44109.999999613501</c:v>
                </c:pt>
                <c:pt idx="149">
                  <c:v>44409.999999962747</c:v>
                </c:pt>
                <c:pt idx="150">
                  <c:v>44709.99999968335</c:v>
                </c:pt>
                <c:pt idx="151">
                  <c:v>45010.999999637716</c:v>
                </c:pt>
                <c:pt idx="152">
                  <c:v>45310.999999986961</c:v>
                </c:pt>
                <c:pt idx="153">
                  <c:v>45610.999999707565</c:v>
                </c:pt>
                <c:pt idx="154">
                  <c:v>45910.999999428168</c:v>
                </c:pt>
                <c:pt idx="155">
                  <c:v>46210.999999777414</c:v>
                </c:pt>
                <c:pt idx="156">
                  <c:v>46510.999999498017</c:v>
                </c:pt>
                <c:pt idx="157">
                  <c:v>46810.999999847263</c:v>
                </c:pt>
                <c:pt idx="158">
                  <c:v>47110.999999567866</c:v>
                </c:pt>
                <c:pt idx="159">
                  <c:v>47410.999999917112</c:v>
                </c:pt>
                <c:pt idx="160">
                  <c:v>47710.999999637716</c:v>
                </c:pt>
                <c:pt idx="161">
                  <c:v>48010.999999986961</c:v>
                </c:pt>
                <c:pt idx="162">
                  <c:v>48310.999999707565</c:v>
                </c:pt>
                <c:pt idx="163">
                  <c:v>48610.999999428168</c:v>
                </c:pt>
                <c:pt idx="164">
                  <c:v>48910.999999777414</c:v>
                </c:pt>
                <c:pt idx="165">
                  <c:v>49210.999999498017</c:v>
                </c:pt>
                <c:pt idx="166">
                  <c:v>49510.999999847263</c:v>
                </c:pt>
                <c:pt idx="167">
                  <c:v>49810.999999567866</c:v>
                </c:pt>
                <c:pt idx="168">
                  <c:v>50111.999999522232</c:v>
                </c:pt>
                <c:pt idx="169">
                  <c:v>50411.999999871477</c:v>
                </c:pt>
                <c:pt idx="170">
                  <c:v>50711.999999592081</c:v>
                </c:pt>
                <c:pt idx="171">
                  <c:v>51011.999999941327</c:v>
                </c:pt>
                <c:pt idx="172">
                  <c:v>51311.99999966193</c:v>
                </c:pt>
                <c:pt idx="173">
                  <c:v>51612.000000011176</c:v>
                </c:pt>
                <c:pt idx="174">
                  <c:v>51911.999999731779</c:v>
                </c:pt>
                <c:pt idx="175">
                  <c:v>52211.999999452382</c:v>
                </c:pt>
                <c:pt idx="176">
                  <c:v>52511.999999801628</c:v>
                </c:pt>
                <c:pt idx="177">
                  <c:v>52811.999999522232</c:v>
                </c:pt>
                <c:pt idx="178">
                  <c:v>53112.999999476597</c:v>
                </c:pt>
                <c:pt idx="179">
                  <c:v>53412.999999825843</c:v>
                </c:pt>
                <c:pt idx="180">
                  <c:v>53712.999999546446</c:v>
                </c:pt>
                <c:pt idx="181">
                  <c:v>54012.999999895692</c:v>
                </c:pt>
                <c:pt idx="182">
                  <c:v>54312.999999616295</c:v>
                </c:pt>
                <c:pt idx="183">
                  <c:v>54612.999999965541</c:v>
                </c:pt>
                <c:pt idx="184">
                  <c:v>54912.999999686144</c:v>
                </c:pt>
                <c:pt idx="185">
                  <c:v>55213.00000003539</c:v>
                </c:pt>
                <c:pt idx="186">
                  <c:v>55512.999999755993</c:v>
                </c:pt>
                <c:pt idx="187">
                  <c:v>55812.999999476597</c:v>
                </c:pt>
                <c:pt idx="188">
                  <c:v>56112.999999825843</c:v>
                </c:pt>
                <c:pt idx="189">
                  <c:v>56412.999999546446</c:v>
                </c:pt>
                <c:pt idx="190">
                  <c:v>56712.999999895692</c:v>
                </c:pt>
                <c:pt idx="191">
                  <c:v>57012.999999616295</c:v>
                </c:pt>
                <c:pt idx="192">
                  <c:v>57312.999999965541</c:v>
                </c:pt>
                <c:pt idx="193">
                  <c:v>57613.999999919906</c:v>
                </c:pt>
                <c:pt idx="194">
                  <c:v>57913.999999640509</c:v>
                </c:pt>
                <c:pt idx="195">
                  <c:v>58213.999999989755</c:v>
                </c:pt>
                <c:pt idx="196">
                  <c:v>58513.999999710359</c:v>
                </c:pt>
                <c:pt idx="197">
                  <c:v>58813.999999430962</c:v>
                </c:pt>
                <c:pt idx="198">
                  <c:v>59113.999999780208</c:v>
                </c:pt>
                <c:pt idx="199">
                  <c:v>59413.999999500811</c:v>
                </c:pt>
                <c:pt idx="200">
                  <c:v>59714.999999455176</c:v>
                </c:pt>
                <c:pt idx="201">
                  <c:v>60014.999999804422</c:v>
                </c:pt>
                <c:pt idx="202">
                  <c:v>60314.999999525025</c:v>
                </c:pt>
                <c:pt idx="203">
                  <c:v>60614.999999874271</c:v>
                </c:pt>
                <c:pt idx="204">
                  <c:v>60914.999999594875</c:v>
                </c:pt>
                <c:pt idx="205">
                  <c:v>61214.999999944121</c:v>
                </c:pt>
                <c:pt idx="206">
                  <c:v>61514.999999664724</c:v>
                </c:pt>
                <c:pt idx="207">
                  <c:v>61815.00000001397</c:v>
                </c:pt>
                <c:pt idx="208">
                  <c:v>62114.999999734573</c:v>
                </c:pt>
                <c:pt idx="209">
                  <c:v>62414.999999455176</c:v>
                </c:pt>
                <c:pt idx="210">
                  <c:v>62714.999999804422</c:v>
                </c:pt>
                <c:pt idx="211">
                  <c:v>63014.999999525025</c:v>
                </c:pt>
                <c:pt idx="212">
                  <c:v>63315.999999479391</c:v>
                </c:pt>
                <c:pt idx="213">
                  <c:v>63615.999999828637</c:v>
                </c:pt>
                <c:pt idx="214">
                  <c:v>63915.99999954924</c:v>
                </c:pt>
                <c:pt idx="215">
                  <c:v>64215.999999898486</c:v>
                </c:pt>
                <c:pt idx="216">
                  <c:v>64515.999999619089</c:v>
                </c:pt>
                <c:pt idx="217">
                  <c:v>64815.999999968335</c:v>
                </c:pt>
                <c:pt idx="218">
                  <c:v>65115.999999688938</c:v>
                </c:pt>
                <c:pt idx="219">
                  <c:v>65416.000000038184</c:v>
                </c:pt>
                <c:pt idx="220">
                  <c:v>65568.999999971129</c:v>
                </c:pt>
                <c:pt idx="221">
                  <c:v>65597.999999835156</c:v>
                </c:pt>
                <c:pt idx="222">
                  <c:v>65854.999999562278</c:v>
                </c:pt>
                <c:pt idx="223">
                  <c:v>66111.999999918044</c:v>
                </c:pt>
                <c:pt idx="224">
                  <c:v>66369.999999878928</c:v>
                </c:pt>
                <c:pt idx="225">
                  <c:v>66626.999999606051</c:v>
                </c:pt>
                <c:pt idx="226">
                  <c:v>66883.999999961816</c:v>
                </c:pt>
                <c:pt idx="227">
                  <c:v>67140.999999688938</c:v>
                </c:pt>
                <c:pt idx="228">
                  <c:v>67398.999999649823</c:v>
                </c:pt>
                <c:pt idx="229">
                  <c:v>67656.000000005588</c:v>
                </c:pt>
                <c:pt idx="230">
                  <c:v>67912.99999973271</c:v>
                </c:pt>
                <c:pt idx="231">
                  <c:v>68170.999999693595</c:v>
                </c:pt>
                <c:pt idx="232">
                  <c:v>68428.00000004936</c:v>
                </c:pt>
                <c:pt idx="233">
                  <c:v>68684.999999776483</c:v>
                </c:pt>
                <c:pt idx="234">
                  <c:v>68942.999999737367</c:v>
                </c:pt>
                <c:pt idx="235">
                  <c:v>69199.99999946449</c:v>
                </c:pt>
                <c:pt idx="236">
                  <c:v>69456.999999820255</c:v>
                </c:pt>
                <c:pt idx="237">
                  <c:v>69456.999999820255</c:v>
                </c:pt>
                <c:pt idx="238">
                  <c:v>69713.999999547377</c:v>
                </c:pt>
                <c:pt idx="239">
                  <c:v>69971.999999508262</c:v>
                </c:pt>
                <c:pt idx="240">
                  <c:v>70228.999999864027</c:v>
                </c:pt>
                <c:pt idx="241">
                  <c:v>70485.999999591149</c:v>
                </c:pt>
                <c:pt idx="242">
                  <c:v>70742.999999946915</c:v>
                </c:pt>
                <c:pt idx="243">
                  <c:v>71000.999999907799</c:v>
                </c:pt>
                <c:pt idx="244">
                  <c:v>71514.999999990687</c:v>
                </c:pt>
                <c:pt idx="245">
                  <c:v>71772.999999951571</c:v>
                </c:pt>
                <c:pt idx="246">
                  <c:v>72029.999999678694</c:v>
                </c:pt>
                <c:pt idx="247">
                  <c:v>72287.000000034459</c:v>
                </c:pt>
                <c:pt idx="248">
                  <c:v>72543.999999761581</c:v>
                </c:pt>
                <c:pt idx="249">
                  <c:v>72801.999999722466</c:v>
                </c:pt>
                <c:pt idx="250">
                  <c:v>73058.999999449588</c:v>
                </c:pt>
                <c:pt idx="251">
                  <c:v>73315.999999805354</c:v>
                </c:pt>
                <c:pt idx="252">
                  <c:v>73573.999999766238</c:v>
                </c:pt>
                <c:pt idx="253">
                  <c:v>73830.999999493361</c:v>
                </c:pt>
                <c:pt idx="254">
                  <c:v>74087.999999849126</c:v>
                </c:pt>
                <c:pt idx="255">
                  <c:v>74344.999999576248</c:v>
                </c:pt>
                <c:pt idx="256">
                  <c:v>74601.999999932013</c:v>
                </c:pt>
                <c:pt idx="257">
                  <c:v>74859.999999892898</c:v>
                </c:pt>
                <c:pt idx="258">
                  <c:v>75116.99999962002</c:v>
                </c:pt>
                <c:pt idx="259">
                  <c:v>75373.999999975786</c:v>
                </c:pt>
                <c:pt idx="260">
                  <c:v>75631.99999993667</c:v>
                </c:pt>
                <c:pt idx="261">
                  <c:v>75888.999999663793</c:v>
                </c:pt>
                <c:pt idx="262">
                  <c:v>76146.000000019558</c:v>
                </c:pt>
                <c:pt idx="263">
                  <c:v>76402.99999974668</c:v>
                </c:pt>
                <c:pt idx="264">
                  <c:v>76659.999999473803</c:v>
                </c:pt>
                <c:pt idx="265">
                  <c:v>76917.999999434687</c:v>
                </c:pt>
                <c:pt idx="266">
                  <c:v>77174.999999790452</c:v>
                </c:pt>
                <c:pt idx="267">
                  <c:v>77431.999999517575</c:v>
                </c:pt>
                <c:pt idx="268">
                  <c:v>77689.999999478459</c:v>
                </c:pt>
                <c:pt idx="269">
                  <c:v>77946.999999834225</c:v>
                </c:pt>
                <c:pt idx="270">
                  <c:v>78203.999999561347</c:v>
                </c:pt>
                <c:pt idx="271">
                  <c:v>78460.999999917112</c:v>
                </c:pt>
                <c:pt idx="272">
                  <c:v>78718.999999877997</c:v>
                </c:pt>
                <c:pt idx="273">
                  <c:v>78975.999999605119</c:v>
                </c:pt>
                <c:pt idx="274">
                  <c:v>79232.999999960884</c:v>
                </c:pt>
                <c:pt idx="275">
                  <c:v>79490.999999921769</c:v>
                </c:pt>
                <c:pt idx="276">
                  <c:v>79747.999999648891</c:v>
                </c:pt>
                <c:pt idx="277">
                  <c:v>80005.000000004657</c:v>
                </c:pt>
                <c:pt idx="278">
                  <c:v>80261.999999731779</c:v>
                </c:pt>
                <c:pt idx="279">
                  <c:v>80519.999999692664</c:v>
                </c:pt>
                <c:pt idx="280">
                  <c:v>80777.000000048429</c:v>
                </c:pt>
                <c:pt idx="281">
                  <c:v>81033.999999775551</c:v>
                </c:pt>
                <c:pt idx="282">
                  <c:v>81291.999999736436</c:v>
                </c:pt>
                <c:pt idx="283">
                  <c:v>81548.999999463558</c:v>
                </c:pt>
                <c:pt idx="284">
                  <c:v>81805.999999819323</c:v>
                </c:pt>
                <c:pt idx="285">
                  <c:v>82062.999999546446</c:v>
                </c:pt>
                <c:pt idx="286">
                  <c:v>82320.99999950733</c:v>
                </c:pt>
                <c:pt idx="287">
                  <c:v>82577.999999863096</c:v>
                </c:pt>
                <c:pt idx="288">
                  <c:v>82834.999999590218</c:v>
                </c:pt>
                <c:pt idx="289">
                  <c:v>83091.999999945983</c:v>
                </c:pt>
                <c:pt idx="290">
                  <c:v>83349.999999906868</c:v>
                </c:pt>
                <c:pt idx="291">
                  <c:v>83606.99999963399</c:v>
                </c:pt>
                <c:pt idx="292">
                  <c:v>83863.999999989755</c:v>
                </c:pt>
                <c:pt idx="293">
                  <c:v>84120.999999716878</c:v>
                </c:pt>
                <c:pt idx="294">
                  <c:v>84378.999999677762</c:v>
                </c:pt>
                <c:pt idx="295">
                  <c:v>84636.000000033528</c:v>
                </c:pt>
                <c:pt idx="296">
                  <c:v>84892.99999976065</c:v>
                </c:pt>
                <c:pt idx="297">
                  <c:v>85149.999999487773</c:v>
                </c:pt>
                <c:pt idx="298">
                  <c:v>85406.999999843538</c:v>
                </c:pt>
                <c:pt idx="299">
                  <c:v>85664.999999804422</c:v>
                </c:pt>
                <c:pt idx="300">
                  <c:v>85921.999999531545</c:v>
                </c:pt>
                <c:pt idx="301">
                  <c:v>86178.99999988731</c:v>
                </c:pt>
                <c:pt idx="302">
                  <c:v>86436.999999848194</c:v>
                </c:pt>
                <c:pt idx="303">
                  <c:v>86693.999999575317</c:v>
                </c:pt>
                <c:pt idx="304">
                  <c:v>86950.999999931082</c:v>
                </c:pt>
                <c:pt idx="305">
                  <c:v>87208.999999891967</c:v>
                </c:pt>
                <c:pt idx="306">
                  <c:v>87465.999999619089</c:v>
                </c:pt>
                <c:pt idx="307">
                  <c:v>87722.999999974854</c:v>
                </c:pt>
                <c:pt idx="308">
                  <c:v>87979.999999701977</c:v>
                </c:pt>
                <c:pt idx="309">
                  <c:v>88237.999999662861</c:v>
                </c:pt>
                <c:pt idx="310">
                  <c:v>88495.000000018626</c:v>
                </c:pt>
                <c:pt idx="311">
                  <c:v>88751.999999745749</c:v>
                </c:pt>
                <c:pt idx="312">
                  <c:v>89009.999999706633</c:v>
                </c:pt>
                <c:pt idx="313">
                  <c:v>89266.999999433756</c:v>
                </c:pt>
                <c:pt idx="314">
                  <c:v>89523.999999789521</c:v>
                </c:pt>
                <c:pt idx="315">
                  <c:v>89780.999999516644</c:v>
                </c:pt>
                <c:pt idx="316">
                  <c:v>90038.999999477528</c:v>
                </c:pt>
                <c:pt idx="317">
                  <c:v>90295.999999833293</c:v>
                </c:pt>
                <c:pt idx="318">
                  <c:v>90553.999999794178</c:v>
                </c:pt>
                <c:pt idx="319">
                  <c:v>90810.9999995213</c:v>
                </c:pt>
                <c:pt idx="320">
                  <c:v>91067.999999877065</c:v>
                </c:pt>
                <c:pt idx="321">
                  <c:v>91325.99999983795</c:v>
                </c:pt>
                <c:pt idx="322">
                  <c:v>91582.999999565072</c:v>
                </c:pt>
                <c:pt idx="323">
                  <c:v>91839.999999920838</c:v>
                </c:pt>
                <c:pt idx="324">
                  <c:v>92096.99999964796</c:v>
                </c:pt>
                <c:pt idx="325">
                  <c:v>92354.000000003725</c:v>
                </c:pt>
                <c:pt idx="326">
                  <c:v>92611.99999996461</c:v>
                </c:pt>
                <c:pt idx="327">
                  <c:v>92868.999999691732</c:v>
                </c:pt>
                <c:pt idx="328">
                  <c:v>93126.000000047497</c:v>
                </c:pt>
                <c:pt idx="329">
                  <c:v>93384.000000008382</c:v>
                </c:pt>
                <c:pt idx="330">
                  <c:v>93640.999999735504</c:v>
                </c:pt>
                <c:pt idx="331">
                  <c:v>93897.999999462627</c:v>
                </c:pt>
                <c:pt idx="332">
                  <c:v>94154.999999818392</c:v>
                </c:pt>
                <c:pt idx="333">
                  <c:v>94412.999999779277</c:v>
                </c:pt>
                <c:pt idx="334">
                  <c:v>94669.999999506399</c:v>
                </c:pt>
                <c:pt idx="335">
                  <c:v>94926.999999862164</c:v>
                </c:pt>
                <c:pt idx="336">
                  <c:v>95183.999999589287</c:v>
                </c:pt>
                <c:pt idx="337">
                  <c:v>95441.999999550171</c:v>
                </c:pt>
                <c:pt idx="338">
                  <c:v>95698.999999905936</c:v>
                </c:pt>
                <c:pt idx="339">
                  <c:v>95956.999999866821</c:v>
                </c:pt>
                <c:pt idx="340">
                  <c:v>96213.999999593943</c:v>
                </c:pt>
                <c:pt idx="341">
                  <c:v>96470.999999949709</c:v>
                </c:pt>
                <c:pt idx="342">
                  <c:v>96727.999999676831</c:v>
                </c:pt>
                <c:pt idx="343">
                  <c:v>96985.000000032596</c:v>
                </c:pt>
                <c:pt idx="344">
                  <c:v>97242.999999993481</c:v>
                </c:pt>
                <c:pt idx="345">
                  <c:v>97499.999999720603</c:v>
                </c:pt>
                <c:pt idx="346">
                  <c:v>97756.999999447726</c:v>
                </c:pt>
                <c:pt idx="347">
                  <c:v>98015.000000037253</c:v>
                </c:pt>
                <c:pt idx="348">
                  <c:v>98271.999999764375</c:v>
                </c:pt>
                <c:pt idx="349">
                  <c:v>98528.999999491498</c:v>
                </c:pt>
                <c:pt idx="350">
                  <c:v>98785.999999847263</c:v>
                </c:pt>
                <c:pt idx="351">
                  <c:v>99043.999999808148</c:v>
                </c:pt>
                <c:pt idx="352">
                  <c:v>99300.99999953527</c:v>
                </c:pt>
                <c:pt idx="353">
                  <c:v>99557.999999891035</c:v>
                </c:pt>
                <c:pt idx="354">
                  <c:v>99814.999999618158</c:v>
                </c:pt>
                <c:pt idx="355">
                  <c:v>100072.99999957904</c:v>
                </c:pt>
                <c:pt idx="356">
                  <c:v>100329.99999993481</c:v>
                </c:pt>
                <c:pt idx="357">
                  <c:v>100586.99999966193</c:v>
                </c:pt>
                <c:pt idx="358">
                  <c:v>100844.0000000177</c:v>
                </c:pt>
                <c:pt idx="359">
                  <c:v>101101.99999997858</c:v>
                </c:pt>
                <c:pt idx="360">
                  <c:v>101358.9999997057</c:v>
                </c:pt>
                <c:pt idx="361">
                  <c:v>101615.99999943282</c:v>
                </c:pt>
                <c:pt idx="362">
                  <c:v>101874.00000002235</c:v>
                </c:pt>
                <c:pt idx="363">
                  <c:v>102130.99999974947</c:v>
                </c:pt>
                <c:pt idx="364">
                  <c:v>102387.9999994766</c:v>
                </c:pt>
                <c:pt idx="365">
                  <c:v>102645.99999943748</c:v>
                </c:pt>
                <c:pt idx="366">
                  <c:v>102902.99999979325</c:v>
                </c:pt>
                <c:pt idx="367">
                  <c:v>103159.99999952037</c:v>
                </c:pt>
                <c:pt idx="368">
                  <c:v>103417.99999948125</c:v>
                </c:pt>
                <c:pt idx="369">
                  <c:v>103674.99999983702</c:v>
                </c:pt>
                <c:pt idx="370">
                  <c:v>103931.99999956414</c:v>
                </c:pt>
                <c:pt idx="371">
                  <c:v>104189.99999952503</c:v>
                </c:pt>
                <c:pt idx="372">
                  <c:v>104446.99999988079</c:v>
                </c:pt>
                <c:pt idx="373">
                  <c:v>104703.99999960791</c:v>
                </c:pt>
                <c:pt idx="374">
                  <c:v>104960.99999996368</c:v>
                </c:pt>
                <c:pt idx="375">
                  <c:v>105218.99999992456</c:v>
                </c:pt>
                <c:pt idx="376">
                  <c:v>105475.99999965169</c:v>
                </c:pt>
                <c:pt idx="377">
                  <c:v>105733.00000000745</c:v>
                </c:pt>
                <c:pt idx="378">
                  <c:v>105989.99999973457</c:v>
                </c:pt>
                <c:pt idx="379">
                  <c:v>106247.99999969546</c:v>
                </c:pt>
                <c:pt idx="380">
                  <c:v>106505.00000005122</c:v>
                </c:pt>
                <c:pt idx="381">
                  <c:v>106761.99999977835</c:v>
                </c:pt>
                <c:pt idx="382">
                  <c:v>107019.99999973923</c:v>
                </c:pt>
                <c:pt idx="383">
                  <c:v>107276.99999946635</c:v>
                </c:pt>
                <c:pt idx="384">
                  <c:v>107533.99999982212</c:v>
                </c:pt>
                <c:pt idx="385">
                  <c:v>107790.99999954924</c:v>
                </c:pt>
                <c:pt idx="386">
                  <c:v>108048.99999951012</c:v>
                </c:pt>
                <c:pt idx="387">
                  <c:v>108305.99999986589</c:v>
                </c:pt>
                <c:pt idx="388">
                  <c:v>108562.99999959301</c:v>
                </c:pt>
                <c:pt idx="389">
                  <c:v>108819.99999994878</c:v>
                </c:pt>
                <c:pt idx="390">
                  <c:v>109077.99999990966</c:v>
                </c:pt>
                <c:pt idx="391">
                  <c:v>109334.99999963678</c:v>
                </c:pt>
                <c:pt idx="392">
                  <c:v>109591.99999999255</c:v>
                </c:pt>
                <c:pt idx="393">
                  <c:v>109849.99999995343</c:v>
                </c:pt>
                <c:pt idx="394">
                  <c:v>110106.99999968056</c:v>
                </c:pt>
                <c:pt idx="395">
                  <c:v>110364.00000003632</c:v>
                </c:pt>
                <c:pt idx="396">
                  <c:v>110620.99999976344</c:v>
                </c:pt>
                <c:pt idx="397">
                  <c:v>110878.99999972433</c:v>
                </c:pt>
                <c:pt idx="398">
                  <c:v>111135.99999945145</c:v>
                </c:pt>
                <c:pt idx="399">
                  <c:v>111392.99999980722</c:v>
                </c:pt>
                <c:pt idx="400">
                  <c:v>111650.9999997681</c:v>
                </c:pt>
                <c:pt idx="401">
                  <c:v>111907.99999949522</c:v>
                </c:pt>
                <c:pt idx="402">
                  <c:v>112164.99999985099</c:v>
                </c:pt>
                <c:pt idx="403">
                  <c:v>112422.99999981187</c:v>
                </c:pt>
                <c:pt idx="404">
                  <c:v>112679.999999539</c:v>
                </c:pt>
                <c:pt idx="405">
                  <c:v>112936.99999989476</c:v>
                </c:pt>
                <c:pt idx="406">
                  <c:v>113194.99999985565</c:v>
                </c:pt>
                <c:pt idx="407">
                  <c:v>113451.99999958277</c:v>
                </c:pt>
                <c:pt idx="408">
                  <c:v>113708.99999993853</c:v>
                </c:pt>
                <c:pt idx="409">
                  <c:v>113965.99999966566</c:v>
                </c:pt>
                <c:pt idx="410">
                  <c:v>114223.99999962654</c:v>
                </c:pt>
                <c:pt idx="411">
                  <c:v>114480.9999999823</c:v>
                </c:pt>
                <c:pt idx="412">
                  <c:v>114737.99999970943</c:v>
                </c:pt>
                <c:pt idx="413">
                  <c:v>114995.99999967031</c:v>
                </c:pt>
                <c:pt idx="414">
                  <c:v>115253.00000002608</c:v>
                </c:pt>
                <c:pt idx="415">
                  <c:v>115509.9999997532</c:v>
                </c:pt>
                <c:pt idx="416">
                  <c:v>115766.99999948032</c:v>
                </c:pt>
                <c:pt idx="417">
                  <c:v>116024.99999944121</c:v>
                </c:pt>
                <c:pt idx="418">
                  <c:v>116281.99999979697</c:v>
                </c:pt>
                <c:pt idx="419">
                  <c:v>116538.99999952409</c:v>
                </c:pt>
                <c:pt idx="420">
                  <c:v>116796.99999948498</c:v>
                </c:pt>
                <c:pt idx="421">
                  <c:v>117053.99999984074</c:v>
                </c:pt>
                <c:pt idx="422">
                  <c:v>117310.99999956787</c:v>
                </c:pt>
                <c:pt idx="423">
                  <c:v>117568.99999952875</c:v>
                </c:pt>
                <c:pt idx="424">
                  <c:v>117825.99999988452</c:v>
                </c:pt>
                <c:pt idx="425">
                  <c:v>118082.99999961164</c:v>
                </c:pt>
                <c:pt idx="426">
                  <c:v>118340.99999957252</c:v>
                </c:pt>
                <c:pt idx="427">
                  <c:v>118597.99999992829</c:v>
                </c:pt>
                <c:pt idx="428">
                  <c:v>118854.99999965541</c:v>
                </c:pt>
                <c:pt idx="429">
                  <c:v>119112.00000001118</c:v>
                </c:pt>
                <c:pt idx="430">
                  <c:v>119369.99999997206</c:v>
                </c:pt>
                <c:pt idx="431">
                  <c:v>119626.99999969918</c:v>
                </c:pt>
                <c:pt idx="432">
                  <c:v>119884.00000005495</c:v>
                </c:pt>
                <c:pt idx="433">
                  <c:v>120142.00000001583</c:v>
                </c:pt>
                <c:pt idx="434">
                  <c:v>120398.99999974295</c:v>
                </c:pt>
                <c:pt idx="435">
                  <c:v>120655.99999947008</c:v>
                </c:pt>
                <c:pt idx="436">
                  <c:v>120913.99999943096</c:v>
                </c:pt>
                <c:pt idx="437">
                  <c:v>121170.99999978673</c:v>
                </c:pt>
                <c:pt idx="438">
                  <c:v>121427.99999951385</c:v>
                </c:pt>
                <c:pt idx="439">
                  <c:v>121684.99999986961</c:v>
                </c:pt>
                <c:pt idx="440">
                  <c:v>121942.9999998305</c:v>
                </c:pt>
                <c:pt idx="441">
                  <c:v>122199.99999955762</c:v>
                </c:pt>
                <c:pt idx="442">
                  <c:v>122456.99999991339</c:v>
                </c:pt>
                <c:pt idx="443">
                  <c:v>122713.99999964051</c:v>
                </c:pt>
                <c:pt idx="444">
                  <c:v>122971.99999960139</c:v>
                </c:pt>
                <c:pt idx="445">
                  <c:v>123228.99999995716</c:v>
                </c:pt>
                <c:pt idx="446">
                  <c:v>123485.99999968428</c:v>
                </c:pt>
                <c:pt idx="447">
                  <c:v>123743.99999964517</c:v>
                </c:pt>
                <c:pt idx="448">
                  <c:v>124001.00000000093</c:v>
                </c:pt>
                <c:pt idx="449">
                  <c:v>124257.99999972805</c:v>
                </c:pt>
                <c:pt idx="450">
                  <c:v>124515.99999968894</c:v>
                </c:pt>
                <c:pt idx="451">
                  <c:v>124773.0000000447</c:v>
                </c:pt>
                <c:pt idx="452">
                  <c:v>125029.99999977183</c:v>
                </c:pt>
                <c:pt idx="453">
                  <c:v>125286.99999949895</c:v>
                </c:pt>
                <c:pt idx="454">
                  <c:v>125544.99999945983</c:v>
                </c:pt>
                <c:pt idx="455">
                  <c:v>125801.9999998156</c:v>
                </c:pt>
                <c:pt idx="456">
                  <c:v>126058.99999954272</c:v>
                </c:pt>
                <c:pt idx="457">
                  <c:v>126315.99999989849</c:v>
                </c:pt>
                <c:pt idx="458">
                  <c:v>126573.99999985937</c:v>
                </c:pt>
                <c:pt idx="459">
                  <c:v>126830.99999958649</c:v>
                </c:pt>
                <c:pt idx="460">
                  <c:v>127087.99999994226</c:v>
                </c:pt>
                <c:pt idx="461">
                  <c:v>127345.99999990314</c:v>
                </c:pt>
                <c:pt idx="462">
                  <c:v>127602.99999963026</c:v>
                </c:pt>
                <c:pt idx="463">
                  <c:v>127859.99999998603</c:v>
                </c:pt>
                <c:pt idx="464">
                  <c:v>128116.99999971315</c:v>
                </c:pt>
                <c:pt idx="465">
                  <c:v>128374.99999967404</c:v>
                </c:pt>
                <c:pt idx="466">
                  <c:v>128632.0000000298</c:v>
                </c:pt>
                <c:pt idx="467">
                  <c:v>128888.99999975692</c:v>
                </c:pt>
                <c:pt idx="468">
                  <c:v>129145.99999948405</c:v>
                </c:pt>
                <c:pt idx="469">
                  <c:v>129403.99999944493</c:v>
                </c:pt>
                <c:pt idx="470">
                  <c:v>129660.9999998007</c:v>
                </c:pt>
                <c:pt idx="471">
                  <c:v>129917.99999952782</c:v>
                </c:pt>
                <c:pt idx="472">
                  <c:v>130175.9999994887</c:v>
                </c:pt>
                <c:pt idx="473">
                  <c:v>130432.99999984447</c:v>
                </c:pt>
                <c:pt idx="474">
                  <c:v>130689.99999957159</c:v>
                </c:pt>
                <c:pt idx="475">
                  <c:v>130946.99999992736</c:v>
                </c:pt>
                <c:pt idx="476">
                  <c:v>131203.99999965448</c:v>
                </c:pt>
                <c:pt idx="477">
                  <c:v>131461.99999961536</c:v>
                </c:pt>
                <c:pt idx="478">
                  <c:v>131718.99999997113</c:v>
                </c:pt>
                <c:pt idx="479">
                  <c:v>131975.99999969825</c:v>
                </c:pt>
                <c:pt idx="480">
                  <c:v>132233.99999965914</c:v>
                </c:pt>
                <c:pt idx="481">
                  <c:v>132491.0000000149</c:v>
                </c:pt>
                <c:pt idx="482">
                  <c:v>132747.99999974202</c:v>
                </c:pt>
                <c:pt idx="483">
                  <c:v>133004.99999946915</c:v>
                </c:pt>
                <c:pt idx="484">
                  <c:v>133262.99999943003</c:v>
                </c:pt>
                <c:pt idx="485">
                  <c:v>133519.9999997858</c:v>
                </c:pt>
                <c:pt idx="486">
                  <c:v>133776.99999951292</c:v>
                </c:pt>
                <c:pt idx="487">
                  <c:v>134034.9999994738</c:v>
                </c:pt>
                <c:pt idx="488">
                  <c:v>134291.99999982957</c:v>
                </c:pt>
                <c:pt idx="489">
                  <c:v>134548.99999955669</c:v>
                </c:pt>
                <c:pt idx="490">
                  <c:v>134805.99999991246</c:v>
                </c:pt>
                <c:pt idx="491">
                  <c:v>135063.99999987334</c:v>
                </c:pt>
                <c:pt idx="492">
                  <c:v>135320.99999960046</c:v>
                </c:pt>
                <c:pt idx="493">
                  <c:v>135577.99999995623</c:v>
                </c:pt>
                <c:pt idx="494">
                  <c:v>135834.99999968335</c:v>
                </c:pt>
                <c:pt idx="495">
                  <c:v>136092.00000003912</c:v>
                </c:pt>
                <c:pt idx="496">
                  <c:v>136350</c:v>
                </c:pt>
                <c:pt idx="497">
                  <c:v>136606.99999972712</c:v>
                </c:pt>
                <c:pt idx="498">
                  <c:v>136863.99999945424</c:v>
                </c:pt>
                <c:pt idx="499">
                  <c:v>137122.00000004377</c:v>
                </c:pt>
                <c:pt idx="500">
                  <c:v>137378.99999977089</c:v>
                </c:pt>
                <c:pt idx="501">
                  <c:v>137636.99999973178</c:v>
                </c:pt>
                <c:pt idx="502">
                  <c:v>137893.9999994589</c:v>
                </c:pt>
                <c:pt idx="503">
                  <c:v>138150.99999981467</c:v>
                </c:pt>
                <c:pt idx="504">
                  <c:v>138408.99999977555</c:v>
                </c:pt>
                <c:pt idx="505">
                  <c:v>138665.99999950267</c:v>
                </c:pt>
                <c:pt idx="506">
                  <c:v>138922.99999985844</c:v>
                </c:pt>
                <c:pt idx="507">
                  <c:v>139179.99999958556</c:v>
                </c:pt>
                <c:pt idx="508">
                  <c:v>139437.99999954645</c:v>
                </c:pt>
                <c:pt idx="509">
                  <c:v>139694.99999990221</c:v>
                </c:pt>
                <c:pt idx="510">
                  <c:v>139951.99999962933</c:v>
                </c:pt>
                <c:pt idx="511">
                  <c:v>140208.9999999851</c:v>
                </c:pt>
                <c:pt idx="512">
                  <c:v>140466.99999994598</c:v>
                </c:pt>
                <c:pt idx="513">
                  <c:v>140723.99999967311</c:v>
                </c:pt>
                <c:pt idx="514">
                  <c:v>140981.00000002887</c:v>
                </c:pt>
                <c:pt idx="515">
                  <c:v>141238.99999998976</c:v>
                </c:pt>
                <c:pt idx="516">
                  <c:v>141495.99999971688</c:v>
                </c:pt>
                <c:pt idx="517">
                  <c:v>141752.999999444</c:v>
                </c:pt>
                <c:pt idx="518">
                  <c:v>142011.00000003353</c:v>
                </c:pt>
                <c:pt idx="519">
                  <c:v>142267.99999976065</c:v>
                </c:pt>
                <c:pt idx="520">
                  <c:v>142524.99999948777</c:v>
                </c:pt>
                <c:pt idx="521">
                  <c:v>142782.99999944866</c:v>
                </c:pt>
                <c:pt idx="522">
                  <c:v>143039.99999980442</c:v>
                </c:pt>
                <c:pt idx="523">
                  <c:v>143296.99999953154</c:v>
                </c:pt>
                <c:pt idx="524">
                  <c:v>143554.99999949243</c:v>
                </c:pt>
                <c:pt idx="525">
                  <c:v>143811.99999984819</c:v>
                </c:pt>
                <c:pt idx="526">
                  <c:v>144068.99999957532</c:v>
                </c:pt>
                <c:pt idx="527">
                  <c:v>144325.99999993108</c:v>
                </c:pt>
                <c:pt idx="528">
                  <c:v>144583.99999989197</c:v>
                </c:pt>
                <c:pt idx="529">
                  <c:v>144840.99999961909</c:v>
                </c:pt>
                <c:pt idx="530">
                  <c:v>145098.99999957997</c:v>
                </c:pt>
                <c:pt idx="531">
                  <c:v>145355.99999993574</c:v>
                </c:pt>
                <c:pt idx="532">
                  <c:v>145612.99999966286</c:v>
                </c:pt>
                <c:pt idx="533">
                  <c:v>145870.99999962375</c:v>
                </c:pt>
                <c:pt idx="534">
                  <c:v>146127.99999997951</c:v>
                </c:pt>
                <c:pt idx="535">
                  <c:v>146384.99999970663</c:v>
                </c:pt>
                <c:pt idx="536">
                  <c:v>146641.99999943376</c:v>
                </c:pt>
                <c:pt idx="537">
                  <c:v>146900.00000002328</c:v>
                </c:pt>
                <c:pt idx="538">
                  <c:v>147156.99999975041</c:v>
                </c:pt>
                <c:pt idx="539">
                  <c:v>147413.99999947753</c:v>
                </c:pt>
                <c:pt idx="540">
                  <c:v>147671.99999943841</c:v>
                </c:pt>
                <c:pt idx="541">
                  <c:v>147928.99999979418</c:v>
                </c:pt>
                <c:pt idx="542">
                  <c:v>148185.9999995213</c:v>
                </c:pt>
                <c:pt idx="543">
                  <c:v>148442.99999987707</c:v>
                </c:pt>
                <c:pt idx="544">
                  <c:v>148700.99999983795</c:v>
                </c:pt>
                <c:pt idx="545">
                  <c:v>148957.99999956507</c:v>
                </c:pt>
                <c:pt idx="546">
                  <c:v>149214.99999992084</c:v>
                </c:pt>
                <c:pt idx="547">
                  <c:v>149472.99999988172</c:v>
                </c:pt>
                <c:pt idx="548">
                  <c:v>149729.99999960884</c:v>
                </c:pt>
                <c:pt idx="549">
                  <c:v>149986.99999996461</c:v>
                </c:pt>
                <c:pt idx="550">
                  <c:v>150243.99999969173</c:v>
                </c:pt>
                <c:pt idx="551">
                  <c:v>150501.99999965262</c:v>
                </c:pt>
                <c:pt idx="552">
                  <c:v>150759.00000000838</c:v>
                </c:pt>
                <c:pt idx="553">
                  <c:v>151015.9999997355</c:v>
                </c:pt>
                <c:pt idx="554">
                  <c:v>151272.99999946263</c:v>
                </c:pt>
                <c:pt idx="555">
                  <c:v>151531.00000005215</c:v>
                </c:pt>
                <c:pt idx="556">
                  <c:v>151787.99999977928</c:v>
                </c:pt>
                <c:pt idx="557">
                  <c:v>152044.9999995064</c:v>
                </c:pt>
                <c:pt idx="558">
                  <c:v>152302.99999946728</c:v>
                </c:pt>
                <c:pt idx="559">
                  <c:v>152559.99999982305</c:v>
                </c:pt>
                <c:pt idx="560">
                  <c:v>152816.99999955017</c:v>
                </c:pt>
                <c:pt idx="561">
                  <c:v>153073.99999990594</c:v>
                </c:pt>
                <c:pt idx="562">
                  <c:v>153331.99999986682</c:v>
                </c:pt>
                <c:pt idx="563">
                  <c:v>153588.99999959394</c:v>
                </c:pt>
                <c:pt idx="564">
                  <c:v>153845.99999994971</c:v>
                </c:pt>
                <c:pt idx="565">
                  <c:v>154103.99999991059</c:v>
                </c:pt>
                <c:pt idx="566">
                  <c:v>154360.99999963772</c:v>
                </c:pt>
                <c:pt idx="567">
                  <c:v>154617.99999999348</c:v>
                </c:pt>
                <c:pt idx="568">
                  <c:v>154874.9999997206</c:v>
                </c:pt>
                <c:pt idx="569">
                  <c:v>155132.99999968149</c:v>
                </c:pt>
                <c:pt idx="570">
                  <c:v>155390.00000003725</c:v>
                </c:pt>
                <c:pt idx="571">
                  <c:v>155646.99999976438</c:v>
                </c:pt>
                <c:pt idx="572">
                  <c:v>155904.99999972526</c:v>
                </c:pt>
                <c:pt idx="573">
                  <c:v>156161.99999945238</c:v>
                </c:pt>
                <c:pt idx="574">
                  <c:v>156418.99999980815</c:v>
                </c:pt>
                <c:pt idx="575">
                  <c:v>156675.99999953527</c:v>
                </c:pt>
                <c:pt idx="576">
                  <c:v>156933.99999949615</c:v>
                </c:pt>
                <c:pt idx="577">
                  <c:v>157190.99999985192</c:v>
                </c:pt>
                <c:pt idx="578">
                  <c:v>157447.99999957904</c:v>
                </c:pt>
                <c:pt idx="579">
                  <c:v>157704.99999993481</c:v>
                </c:pt>
                <c:pt idx="580">
                  <c:v>157962.99999989569</c:v>
                </c:pt>
                <c:pt idx="581">
                  <c:v>158219.99999962281</c:v>
                </c:pt>
                <c:pt idx="582">
                  <c:v>158476.99999997858</c:v>
                </c:pt>
                <c:pt idx="583">
                  <c:v>158733.9999997057</c:v>
                </c:pt>
                <c:pt idx="584">
                  <c:v>158991.99999966659</c:v>
                </c:pt>
                <c:pt idx="585">
                  <c:v>159249.00000002235</c:v>
                </c:pt>
                <c:pt idx="586">
                  <c:v>159505.99999974947</c:v>
                </c:pt>
                <c:pt idx="587">
                  <c:v>159762.9999994766</c:v>
                </c:pt>
                <c:pt idx="588">
                  <c:v>160020.99999943748</c:v>
                </c:pt>
                <c:pt idx="589">
                  <c:v>160277.99999979325</c:v>
                </c:pt>
                <c:pt idx="590">
                  <c:v>160534.99999952037</c:v>
                </c:pt>
                <c:pt idx="591">
                  <c:v>160791.99999987613</c:v>
                </c:pt>
                <c:pt idx="592">
                  <c:v>161049.99999983702</c:v>
                </c:pt>
                <c:pt idx="593">
                  <c:v>161306.99999956414</c:v>
                </c:pt>
                <c:pt idx="594">
                  <c:v>161563.99999991991</c:v>
                </c:pt>
                <c:pt idx="595">
                  <c:v>161821.99999988079</c:v>
                </c:pt>
                <c:pt idx="596">
                  <c:v>162078.99999960791</c:v>
                </c:pt>
                <c:pt idx="597">
                  <c:v>162335.99999996368</c:v>
                </c:pt>
                <c:pt idx="598">
                  <c:v>162592.9999996908</c:v>
                </c:pt>
                <c:pt idx="599">
                  <c:v>162850.00000004657</c:v>
                </c:pt>
                <c:pt idx="600">
                  <c:v>163108.00000000745</c:v>
                </c:pt>
                <c:pt idx="601">
                  <c:v>163364.99999973457</c:v>
                </c:pt>
                <c:pt idx="602">
                  <c:v>163621.9999994617</c:v>
                </c:pt>
                <c:pt idx="603">
                  <c:v>163880.00000005122</c:v>
                </c:pt>
                <c:pt idx="604">
                  <c:v>164136.99999977835</c:v>
                </c:pt>
                <c:pt idx="605">
                  <c:v>164393.99999950547</c:v>
                </c:pt>
                <c:pt idx="606">
                  <c:v>164651.99999946635</c:v>
                </c:pt>
                <c:pt idx="607">
                  <c:v>164908.99999982212</c:v>
                </c:pt>
                <c:pt idx="608">
                  <c:v>165165.99999954924</c:v>
                </c:pt>
                <c:pt idx="609">
                  <c:v>165423.99999951012</c:v>
                </c:pt>
                <c:pt idx="610">
                  <c:v>165680.99999986589</c:v>
                </c:pt>
                <c:pt idx="611">
                  <c:v>165937.99999959301</c:v>
                </c:pt>
                <c:pt idx="612">
                  <c:v>166195.9999995539</c:v>
                </c:pt>
                <c:pt idx="613">
                  <c:v>166452.99999990966</c:v>
                </c:pt>
                <c:pt idx="614">
                  <c:v>166709.99999963678</c:v>
                </c:pt>
                <c:pt idx="615">
                  <c:v>166966.99999999255</c:v>
                </c:pt>
                <c:pt idx="616">
                  <c:v>167224.99999995343</c:v>
                </c:pt>
                <c:pt idx="617">
                  <c:v>167481.99999968056</c:v>
                </c:pt>
                <c:pt idx="618">
                  <c:v>167739.00000003632</c:v>
                </c:pt>
                <c:pt idx="619">
                  <c:v>167996.99999999721</c:v>
                </c:pt>
                <c:pt idx="620">
                  <c:v>168253.99999972433</c:v>
                </c:pt>
                <c:pt idx="621">
                  <c:v>168510.99999945145</c:v>
                </c:pt>
                <c:pt idx="622">
                  <c:v>168767.99999980722</c:v>
                </c:pt>
                <c:pt idx="623">
                  <c:v>169025.9999997681</c:v>
                </c:pt>
                <c:pt idx="624">
                  <c:v>169282.99999949522</c:v>
                </c:pt>
                <c:pt idx="625">
                  <c:v>169539.99999985099</c:v>
                </c:pt>
                <c:pt idx="626">
                  <c:v>169796.99999957811</c:v>
                </c:pt>
                <c:pt idx="627">
                  <c:v>170053.99999993388</c:v>
                </c:pt>
                <c:pt idx="628">
                  <c:v>170311.99999989476</c:v>
                </c:pt>
                <c:pt idx="629">
                  <c:v>170568.99999962188</c:v>
                </c:pt>
                <c:pt idx="630">
                  <c:v>170825.99999997765</c:v>
                </c:pt>
                <c:pt idx="631">
                  <c:v>171083.99999993853</c:v>
                </c:pt>
                <c:pt idx="632">
                  <c:v>171340.99999966566</c:v>
                </c:pt>
                <c:pt idx="633">
                  <c:v>171598.00000002142</c:v>
                </c:pt>
                <c:pt idx="634">
                  <c:v>171854.99999974854</c:v>
                </c:pt>
                <c:pt idx="635">
                  <c:v>172112.99999970943</c:v>
                </c:pt>
                <c:pt idx="636">
                  <c:v>172369.99999943655</c:v>
                </c:pt>
                <c:pt idx="637">
                  <c:v>172626.99999979232</c:v>
                </c:pt>
                <c:pt idx="638">
                  <c:v>172884.9999997532</c:v>
                </c:pt>
                <c:pt idx="639">
                  <c:v>173141.99999948032</c:v>
                </c:pt>
                <c:pt idx="640">
                  <c:v>173398.99999983609</c:v>
                </c:pt>
                <c:pt idx="641">
                  <c:v>173655.99999956321</c:v>
                </c:pt>
                <c:pt idx="642">
                  <c:v>173913.99999952409</c:v>
                </c:pt>
                <c:pt idx="643">
                  <c:v>174170.99999987986</c:v>
                </c:pt>
                <c:pt idx="644">
                  <c:v>174427.99999960698</c:v>
                </c:pt>
                <c:pt idx="645">
                  <c:v>174685.99999956787</c:v>
                </c:pt>
                <c:pt idx="646">
                  <c:v>174942.99999992363</c:v>
                </c:pt>
                <c:pt idx="647">
                  <c:v>175199.99999965075</c:v>
                </c:pt>
                <c:pt idx="648">
                  <c:v>175457.00000000652</c:v>
                </c:pt>
                <c:pt idx="649">
                  <c:v>175714.9999999674</c:v>
                </c:pt>
                <c:pt idx="650">
                  <c:v>175971.99999969453</c:v>
                </c:pt>
                <c:pt idx="651">
                  <c:v>176229.00000005029</c:v>
                </c:pt>
                <c:pt idx="652">
                  <c:v>176485.99999977741</c:v>
                </c:pt>
                <c:pt idx="653">
                  <c:v>176743.9999997383</c:v>
                </c:pt>
                <c:pt idx="654">
                  <c:v>177000.99999946542</c:v>
                </c:pt>
                <c:pt idx="655">
                  <c:v>177257.99999982119</c:v>
                </c:pt>
                <c:pt idx="656">
                  <c:v>177514.99999954831</c:v>
                </c:pt>
                <c:pt idx="657">
                  <c:v>177772.99999950919</c:v>
                </c:pt>
                <c:pt idx="658">
                  <c:v>178029.99999986496</c:v>
                </c:pt>
                <c:pt idx="659">
                  <c:v>178286.99999959208</c:v>
                </c:pt>
                <c:pt idx="660">
                  <c:v>178544.99999955297</c:v>
                </c:pt>
                <c:pt idx="661">
                  <c:v>178801.99999990873</c:v>
                </c:pt>
                <c:pt idx="662">
                  <c:v>179058.99999963585</c:v>
                </c:pt>
                <c:pt idx="663">
                  <c:v>179316.99999959674</c:v>
                </c:pt>
                <c:pt idx="664">
                  <c:v>179573.9999999525</c:v>
                </c:pt>
                <c:pt idx="665">
                  <c:v>179830.99999967963</c:v>
                </c:pt>
                <c:pt idx="666">
                  <c:v>180088.99999964051</c:v>
                </c:pt>
                <c:pt idx="667">
                  <c:v>180345.99999999627</c:v>
                </c:pt>
                <c:pt idx="668">
                  <c:v>180602.9999997234</c:v>
                </c:pt>
                <c:pt idx="669">
                  <c:v>180860.99999968428</c:v>
                </c:pt>
                <c:pt idx="670">
                  <c:v>181118.00000004005</c:v>
                </c:pt>
                <c:pt idx="671">
                  <c:v>181374.99999976717</c:v>
                </c:pt>
                <c:pt idx="672">
                  <c:v>181632.99999972805</c:v>
                </c:pt>
                <c:pt idx="673">
                  <c:v>181889.99999945518</c:v>
                </c:pt>
                <c:pt idx="674">
                  <c:v>182146.99999981094</c:v>
                </c:pt>
                <c:pt idx="675">
                  <c:v>182403.99999953806</c:v>
                </c:pt>
                <c:pt idx="676">
                  <c:v>182661.99999949895</c:v>
                </c:pt>
                <c:pt idx="677">
                  <c:v>182918.99999985471</c:v>
                </c:pt>
                <c:pt idx="678">
                  <c:v>183175.99999958184</c:v>
                </c:pt>
                <c:pt idx="679">
                  <c:v>183433.99999954272</c:v>
                </c:pt>
                <c:pt idx="680">
                  <c:v>183690.99999989849</c:v>
                </c:pt>
                <c:pt idx="681">
                  <c:v>183947.99999962561</c:v>
                </c:pt>
                <c:pt idx="682">
                  <c:v>184205.99999958649</c:v>
                </c:pt>
                <c:pt idx="683">
                  <c:v>184462.99999994226</c:v>
                </c:pt>
                <c:pt idx="684">
                  <c:v>184719.99999966938</c:v>
                </c:pt>
                <c:pt idx="685">
                  <c:v>184977.00000002515</c:v>
                </c:pt>
                <c:pt idx="686">
                  <c:v>185233.99999975227</c:v>
                </c:pt>
                <c:pt idx="687">
                  <c:v>185491.99999971315</c:v>
                </c:pt>
                <c:pt idx="688">
                  <c:v>185748.99999944028</c:v>
                </c:pt>
                <c:pt idx="689">
                  <c:v>186005.99999979604</c:v>
                </c:pt>
                <c:pt idx="690">
                  <c:v>186262.99999952316</c:v>
                </c:pt>
                <c:pt idx="691">
                  <c:v>186520.99999948405</c:v>
                </c:pt>
                <c:pt idx="692">
                  <c:v>186777.99999983981</c:v>
                </c:pt>
                <c:pt idx="693">
                  <c:v>187034.99999956694</c:v>
                </c:pt>
                <c:pt idx="694">
                  <c:v>187292.99999952782</c:v>
                </c:pt>
                <c:pt idx="695">
                  <c:v>187549.99999988358</c:v>
                </c:pt>
                <c:pt idx="696">
                  <c:v>187806.99999961071</c:v>
                </c:pt>
                <c:pt idx="697">
                  <c:v>188064.99999957159</c:v>
                </c:pt>
                <c:pt idx="698">
                  <c:v>188321.99999992736</c:v>
                </c:pt>
                <c:pt idx="699">
                  <c:v>188578.99999965448</c:v>
                </c:pt>
                <c:pt idx="700">
                  <c:v>188836.99999961536</c:v>
                </c:pt>
                <c:pt idx="701">
                  <c:v>189093.99999997113</c:v>
                </c:pt>
                <c:pt idx="702">
                  <c:v>189350.99999969825</c:v>
                </c:pt>
                <c:pt idx="703">
                  <c:v>189608.99999965914</c:v>
                </c:pt>
                <c:pt idx="704">
                  <c:v>189866.0000000149</c:v>
                </c:pt>
                <c:pt idx="705">
                  <c:v>190122.99999974202</c:v>
                </c:pt>
                <c:pt idx="706">
                  <c:v>190380.99999970291</c:v>
                </c:pt>
                <c:pt idx="707">
                  <c:v>190637.99999943003</c:v>
                </c:pt>
                <c:pt idx="708">
                  <c:v>190894.9999997858</c:v>
                </c:pt>
                <c:pt idx="709">
                  <c:v>191152.99999974668</c:v>
                </c:pt>
                <c:pt idx="710">
                  <c:v>191409.9999994738</c:v>
                </c:pt>
                <c:pt idx="711">
                  <c:v>191666.99999982957</c:v>
                </c:pt>
                <c:pt idx="712">
                  <c:v>191923.99999955669</c:v>
                </c:pt>
                <c:pt idx="713">
                  <c:v>192180.99999991246</c:v>
                </c:pt>
                <c:pt idx="714">
                  <c:v>192438.99999987334</c:v>
                </c:pt>
                <c:pt idx="715">
                  <c:v>192695.99999960046</c:v>
                </c:pt>
                <c:pt idx="716">
                  <c:v>192952.99999995623</c:v>
                </c:pt>
                <c:pt idx="717">
                  <c:v>193210.99999991711</c:v>
                </c:pt>
                <c:pt idx="718">
                  <c:v>193467.99999964423</c:v>
                </c:pt>
                <c:pt idx="719">
                  <c:v>193725</c:v>
                </c:pt>
                <c:pt idx="720">
                  <c:v>193981.99999972712</c:v>
                </c:pt>
                <c:pt idx="721">
                  <c:v>194239.99999968801</c:v>
                </c:pt>
                <c:pt idx="722">
                  <c:v>194497.00000004377</c:v>
                </c:pt>
                <c:pt idx="723">
                  <c:v>194753.99999977089</c:v>
                </c:pt>
                <c:pt idx="724">
                  <c:v>195010.99999949802</c:v>
                </c:pt>
                <c:pt idx="725">
                  <c:v>195267.99999985378</c:v>
                </c:pt>
                <c:pt idx="726">
                  <c:v>195525.99999981467</c:v>
                </c:pt>
                <c:pt idx="727">
                  <c:v>195782.99999954179</c:v>
                </c:pt>
                <c:pt idx="728">
                  <c:v>196039.99999989755</c:v>
                </c:pt>
                <c:pt idx="729">
                  <c:v>196297.99999985844</c:v>
                </c:pt>
                <c:pt idx="730">
                  <c:v>196554.99999958556</c:v>
                </c:pt>
                <c:pt idx="731">
                  <c:v>196811.99999994133</c:v>
                </c:pt>
                <c:pt idx="732">
                  <c:v>197068.99999966845</c:v>
                </c:pt>
                <c:pt idx="733">
                  <c:v>197326.99999962933</c:v>
                </c:pt>
                <c:pt idx="734">
                  <c:v>197583.9999999851</c:v>
                </c:pt>
                <c:pt idx="735">
                  <c:v>197840.99999971222</c:v>
                </c:pt>
                <c:pt idx="736">
                  <c:v>198097.99999943934</c:v>
                </c:pt>
                <c:pt idx="737">
                  <c:v>198356.00000002887</c:v>
                </c:pt>
                <c:pt idx="738">
                  <c:v>198612.99999975599</c:v>
                </c:pt>
                <c:pt idx="739">
                  <c:v>198869.99999948312</c:v>
                </c:pt>
                <c:pt idx="740">
                  <c:v>199127.999999444</c:v>
                </c:pt>
                <c:pt idx="741">
                  <c:v>199384.99999979977</c:v>
                </c:pt>
                <c:pt idx="742">
                  <c:v>199641.99999952689</c:v>
                </c:pt>
                <c:pt idx="743">
                  <c:v>199899.99999948777</c:v>
                </c:pt>
                <c:pt idx="744">
                  <c:v>200156.99999984354</c:v>
                </c:pt>
                <c:pt idx="745">
                  <c:v>200413.99999957066</c:v>
                </c:pt>
                <c:pt idx="746">
                  <c:v>200671.99999953154</c:v>
                </c:pt>
                <c:pt idx="747">
                  <c:v>200928.99999988731</c:v>
                </c:pt>
                <c:pt idx="748">
                  <c:v>201185.99999961443</c:v>
                </c:pt>
                <c:pt idx="749">
                  <c:v>201443.99999957532</c:v>
                </c:pt>
                <c:pt idx="750">
                  <c:v>201700.99999993108</c:v>
                </c:pt>
                <c:pt idx="751">
                  <c:v>201957.9999996582</c:v>
                </c:pt>
                <c:pt idx="752">
                  <c:v>202215.00000001397</c:v>
                </c:pt>
                <c:pt idx="753">
                  <c:v>202472.99999997485</c:v>
                </c:pt>
                <c:pt idx="754">
                  <c:v>202729.99999970198</c:v>
                </c:pt>
                <c:pt idx="755">
                  <c:v>202986.9999994291</c:v>
                </c:pt>
                <c:pt idx="756">
                  <c:v>203243.99999978486</c:v>
                </c:pt>
                <c:pt idx="757">
                  <c:v>203501.99999974575</c:v>
                </c:pt>
                <c:pt idx="758">
                  <c:v>203758.99999947287</c:v>
                </c:pt>
                <c:pt idx="759">
                  <c:v>204015.99999982864</c:v>
                </c:pt>
                <c:pt idx="760">
                  <c:v>204273.99999978952</c:v>
                </c:pt>
                <c:pt idx="761">
                  <c:v>204530.99999951664</c:v>
                </c:pt>
                <c:pt idx="762">
                  <c:v>204787.99999987241</c:v>
                </c:pt>
                <c:pt idx="763">
                  <c:v>205044.99999959953</c:v>
                </c:pt>
                <c:pt idx="764">
                  <c:v>205302.99999956042</c:v>
                </c:pt>
                <c:pt idx="765">
                  <c:v>205559.99999991618</c:v>
                </c:pt>
                <c:pt idx="766">
                  <c:v>205816.9999996433</c:v>
                </c:pt>
                <c:pt idx="767">
                  <c:v>206073.99999999907</c:v>
                </c:pt>
                <c:pt idx="768">
                  <c:v>206331.99999995995</c:v>
                </c:pt>
                <c:pt idx="769">
                  <c:v>206588.99999968708</c:v>
                </c:pt>
                <c:pt idx="770">
                  <c:v>206846.00000004284</c:v>
                </c:pt>
                <c:pt idx="771">
                  <c:v>207104.00000000373</c:v>
                </c:pt>
                <c:pt idx="772">
                  <c:v>207360.99999973085</c:v>
                </c:pt>
                <c:pt idx="773">
                  <c:v>207617.99999945797</c:v>
                </c:pt>
                <c:pt idx="774">
                  <c:v>207874.99999981374</c:v>
                </c:pt>
                <c:pt idx="775">
                  <c:v>208132.99999977462</c:v>
                </c:pt>
                <c:pt idx="776">
                  <c:v>208389.99999950174</c:v>
                </c:pt>
                <c:pt idx="777">
                  <c:v>208646.99999985751</c:v>
                </c:pt>
                <c:pt idx="778">
                  <c:v>208904.99999981839</c:v>
                </c:pt>
                <c:pt idx="779">
                  <c:v>209161.99999954551</c:v>
                </c:pt>
                <c:pt idx="780">
                  <c:v>209418.99999990128</c:v>
                </c:pt>
                <c:pt idx="781">
                  <c:v>209675.9999996284</c:v>
                </c:pt>
                <c:pt idx="782">
                  <c:v>209933.99999958929</c:v>
                </c:pt>
                <c:pt idx="783">
                  <c:v>210190.99999994505</c:v>
                </c:pt>
                <c:pt idx="784">
                  <c:v>210447.99999967217</c:v>
                </c:pt>
                <c:pt idx="785">
                  <c:v>210705.00000002794</c:v>
                </c:pt>
                <c:pt idx="786">
                  <c:v>210962.99999998882</c:v>
                </c:pt>
                <c:pt idx="787">
                  <c:v>211219.99999971595</c:v>
                </c:pt>
                <c:pt idx="788">
                  <c:v>211476.99999944307</c:v>
                </c:pt>
                <c:pt idx="789">
                  <c:v>211733.99999979883</c:v>
                </c:pt>
                <c:pt idx="790">
                  <c:v>211991.99999975972</c:v>
                </c:pt>
                <c:pt idx="791">
                  <c:v>212248.99999948684</c:v>
                </c:pt>
                <c:pt idx="792">
                  <c:v>212505.99999984261</c:v>
                </c:pt>
                <c:pt idx="793">
                  <c:v>212763.99999980349</c:v>
                </c:pt>
                <c:pt idx="794">
                  <c:v>213020.99999953061</c:v>
                </c:pt>
                <c:pt idx="795">
                  <c:v>213277.99999988638</c:v>
                </c:pt>
                <c:pt idx="796">
                  <c:v>213535.99999984726</c:v>
                </c:pt>
                <c:pt idx="797">
                  <c:v>213792.99999957439</c:v>
                </c:pt>
                <c:pt idx="798">
                  <c:v>214049.99999993015</c:v>
                </c:pt>
                <c:pt idx="799">
                  <c:v>214306.99999965727</c:v>
                </c:pt>
                <c:pt idx="800">
                  <c:v>214564.00000001304</c:v>
                </c:pt>
                <c:pt idx="801">
                  <c:v>214821.99999997392</c:v>
                </c:pt>
                <c:pt idx="802">
                  <c:v>215078.99999970105</c:v>
                </c:pt>
                <c:pt idx="803">
                  <c:v>215335.99999942817</c:v>
                </c:pt>
                <c:pt idx="804">
                  <c:v>215594.0000000177</c:v>
                </c:pt>
                <c:pt idx="805">
                  <c:v>215850.99999974482</c:v>
                </c:pt>
                <c:pt idx="806">
                  <c:v>216107.99999947194</c:v>
                </c:pt>
                <c:pt idx="807">
                  <c:v>216364.99999982771</c:v>
                </c:pt>
                <c:pt idx="808">
                  <c:v>216622.99999978859</c:v>
                </c:pt>
                <c:pt idx="809">
                  <c:v>216879.99999951571</c:v>
                </c:pt>
                <c:pt idx="810">
                  <c:v>217136.99999987148</c:v>
                </c:pt>
                <c:pt idx="811">
                  <c:v>217393.9999995986</c:v>
                </c:pt>
                <c:pt idx="812">
                  <c:v>217651.99999955948</c:v>
                </c:pt>
                <c:pt idx="813">
                  <c:v>217908.99999991525</c:v>
                </c:pt>
                <c:pt idx="814">
                  <c:v>218165.99999964237</c:v>
                </c:pt>
                <c:pt idx="815">
                  <c:v>218423.99999960326</c:v>
                </c:pt>
                <c:pt idx="816">
                  <c:v>218680.99999995902</c:v>
                </c:pt>
                <c:pt idx="817">
                  <c:v>218937.99999968614</c:v>
                </c:pt>
                <c:pt idx="818">
                  <c:v>219195.00000004191</c:v>
                </c:pt>
                <c:pt idx="819">
                  <c:v>219453.00000000279</c:v>
                </c:pt>
                <c:pt idx="820">
                  <c:v>219709.99999972992</c:v>
                </c:pt>
                <c:pt idx="821">
                  <c:v>219966.99999945704</c:v>
                </c:pt>
                <c:pt idx="822">
                  <c:v>220225.00000004657</c:v>
                </c:pt>
                <c:pt idx="823">
                  <c:v>220481.99999977369</c:v>
                </c:pt>
                <c:pt idx="824">
                  <c:v>220738.99999950081</c:v>
                </c:pt>
                <c:pt idx="825">
                  <c:v>220995.99999985658</c:v>
                </c:pt>
                <c:pt idx="826">
                  <c:v>221253.99999981746</c:v>
                </c:pt>
                <c:pt idx="827">
                  <c:v>221510.99999954458</c:v>
                </c:pt>
                <c:pt idx="828">
                  <c:v>221767.99999990035</c:v>
                </c:pt>
                <c:pt idx="829">
                  <c:v>222025.99999986123</c:v>
                </c:pt>
                <c:pt idx="830">
                  <c:v>222282.99999958836</c:v>
                </c:pt>
                <c:pt idx="831">
                  <c:v>222539.99999994412</c:v>
                </c:pt>
                <c:pt idx="832">
                  <c:v>222796.99999967124</c:v>
                </c:pt>
                <c:pt idx="833">
                  <c:v>223054.99999963213</c:v>
                </c:pt>
                <c:pt idx="834">
                  <c:v>223311.99999998789</c:v>
                </c:pt>
                <c:pt idx="835">
                  <c:v>223568.99999971502</c:v>
                </c:pt>
                <c:pt idx="836">
                  <c:v>223826.9999996759</c:v>
                </c:pt>
                <c:pt idx="837">
                  <c:v>224084.00000003166</c:v>
                </c:pt>
                <c:pt idx="838">
                  <c:v>224340.99999975879</c:v>
                </c:pt>
                <c:pt idx="839">
                  <c:v>224598.99999971967</c:v>
                </c:pt>
                <c:pt idx="840">
                  <c:v>224855.99999944679</c:v>
                </c:pt>
                <c:pt idx="841">
                  <c:v>225112.99999980256</c:v>
                </c:pt>
                <c:pt idx="842">
                  <c:v>225369.99999952968</c:v>
                </c:pt>
                <c:pt idx="843">
                  <c:v>225627.99999949057</c:v>
                </c:pt>
                <c:pt idx="844">
                  <c:v>225884.99999984633</c:v>
                </c:pt>
                <c:pt idx="845">
                  <c:v>226141.99999957345</c:v>
                </c:pt>
                <c:pt idx="846">
                  <c:v>226398.99999992922</c:v>
                </c:pt>
                <c:pt idx="847">
                  <c:v>226656.9999998901</c:v>
                </c:pt>
                <c:pt idx="848">
                  <c:v>226913.99999961723</c:v>
                </c:pt>
                <c:pt idx="849">
                  <c:v>227170.99999997299</c:v>
                </c:pt>
                <c:pt idx="850">
                  <c:v>227428.99999993388</c:v>
                </c:pt>
                <c:pt idx="851">
                  <c:v>227685.999999661</c:v>
                </c:pt>
                <c:pt idx="852">
                  <c:v>227943.00000001676</c:v>
                </c:pt>
                <c:pt idx="853">
                  <c:v>228199.99999974389</c:v>
                </c:pt>
                <c:pt idx="854">
                  <c:v>228457.99999970477</c:v>
                </c:pt>
                <c:pt idx="855">
                  <c:v>228714.99999943189</c:v>
                </c:pt>
                <c:pt idx="856">
                  <c:v>228973.00000002142</c:v>
                </c:pt>
                <c:pt idx="857">
                  <c:v>229229.99999974854</c:v>
                </c:pt>
                <c:pt idx="858">
                  <c:v>229486.99999947567</c:v>
                </c:pt>
                <c:pt idx="859">
                  <c:v>229744.99999943655</c:v>
                </c:pt>
                <c:pt idx="860">
                  <c:v>230001.99999979232</c:v>
                </c:pt>
                <c:pt idx="861">
                  <c:v>230258.99999951944</c:v>
                </c:pt>
                <c:pt idx="862">
                  <c:v>230516.99999948032</c:v>
                </c:pt>
                <c:pt idx="863">
                  <c:v>230773.99999983609</c:v>
                </c:pt>
                <c:pt idx="864">
                  <c:v>231030.99999956321</c:v>
                </c:pt>
                <c:pt idx="865">
                  <c:v>231287.99999991897</c:v>
                </c:pt>
                <c:pt idx="866">
                  <c:v>231545.99999987986</c:v>
                </c:pt>
                <c:pt idx="867">
                  <c:v>231802.99999960698</c:v>
                </c:pt>
                <c:pt idx="868">
                  <c:v>232059.99999996275</c:v>
                </c:pt>
                <c:pt idx="869">
                  <c:v>232317.99999992363</c:v>
                </c:pt>
                <c:pt idx="870">
                  <c:v>232574.99999965075</c:v>
                </c:pt>
                <c:pt idx="871">
                  <c:v>232832.00000000652</c:v>
                </c:pt>
                <c:pt idx="872">
                  <c:v>233088.99999973364</c:v>
                </c:pt>
                <c:pt idx="873">
                  <c:v>233346.99999969453</c:v>
                </c:pt>
                <c:pt idx="874">
                  <c:v>233604.00000005029</c:v>
                </c:pt>
                <c:pt idx="875">
                  <c:v>233860.99999977741</c:v>
                </c:pt>
                <c:pt idx="876">
                  <c:v>234117.99999950454</c:v>
                </c:pt>
                <c:pt idx="877">
                  <c:v>234374.9999998603</c:v>
                </c:pt>
                <c:pt idx="878">
                  <c:v>234632.99999982119</c:v>
                </c:pt>
                <c:pt idx="879">
                  <c:v>234889.99999954831</c:v>
                </c:pt>
                <c:pt idx="880">
                  <c:v>235146.99999990407</c:v>
                </c:pt>
                <c:pt idx="881">
                  <c:v>235404.99999986496</c:v>
                </c:pt>
                <c:pt idx="882">
                  <c:v>235661.99999959208</c:v>
                </c:pt>
                <c:pt idx="883">
                  <c:v>235918.99999994785</c:v>
                </c:pt>
                <c:pt idx="884">
                  <c:v>236176.99999990873</c:v>
                </c:pt>
                <c:pt idx="885">
                  <c:v>236433.99999963585</c:v>
                </c:pt>
                <c:pt idx="886">
                  <c:v>236690.99999999162</c:v>
                </c:pt>
                <c:pt idx="887">
                  <c:v>236948.9999999525</c:v>
                </c:pt>
                <c:pt idx="888">
                  <c:v>237205.99999967963</c:v>
                </c:pt>
                <c:pt idx="889">
                  <c:v>237463.00000003539</c:v>
                </c:pt>
                <c:pt idx="890">
                  <c:v>237720.99999999627</c:v>
                </c:pt>
                <c:pt idx="891">
                  <c:v>237977.9999997234</c:v>
                </c:pt>
                <c:pt idx="892">
                  <c:v>238234.99999945052</c:v>
                </c:pt>
                <c:pt idx="893">
                  <c:v>238491.99999980628</c:v>
                </c:pt>
                <c:pt idx="894">
                  <c:v>238749.99999976717</c:v>
                </c:pt>
                <c:pt idx="895">
                  <c:v>239006.99999949429</c:v>
                </c:pt>
                <c:pt idx="896">
                  <c:v>239263.99999985006</c:v>
                </c:pt>
                <c:pt idx="897">
                  <c:v>239520.99999957718</c:v>
                </c:pt>
                <c:pt idx="898">
                  <c:v>239777.99999993294</c:v>
                </c:pt>
                <c:pt idx="899">
                  <c:v>240035.99999989383</c:v>
                </c:pt>
                <c:pt idx="900">
                  <c:v>240292.99999962095</c:v>
                </c:pt>
                <c:pt idx="901">
                  <c:v>240549.99999997672</c:v>
                </c:pt>
                <c:pt idx="902">
                  <c:v>240807.9999999376</c:v>
                </c:pt>
                <c:pt idx="903">
                  <c:v>241064.99999966472</c:v>
                </c:pt>
                <c:pt idx="904">
                  <c:v>241322.00000002049</c:v>
                </c:pt>
                <c:pt idx="905">
                  <c:v>241578.99999974761</c:v>
                </c:pt>
                <c:pt idx="906">
                  <c:v>241835.99999947473</c:v>
                </c:pt>
                <c:pt idx="907">
                  <c:v>242093.99999943562</c:v>
                </c:pt>
                <c:pt idx="908">
                  <c:v>242350.99999979138</c:v>
                </c:pt>
                <c:pt idx="909">
                  <c:v>242607.99999951851</c:v>
                </c:pt>
                <c:pt idx="910">
                  <c:v>242864.99999987427</c:v>
                </c:pt>
                <c:pt idx="911">
                  <c:v>243122.99999983516</c:v>
                </c:pt>
                <c:pt idx="912">
                  <c:v>243379.99999956228</c:v>
                </c:pt>
                <c:pt idx="913">
                  <c:v>243636.99999991804</c:v>
                </c:pt>
                <c:pt idx="914">
                  <c:v>243894.99999987893</c:v>
                </c:pt>
                <c:pt idx="915">
                  <c:v>244151.99999960605</c:v>
                </c:pt>
                <c:pt idx="916">
                  <c:v>244408.99999996182</c:v>
                </c:pt>
                <c:pt idx="917">
                  <c:v>244665.99999968894</c:v>
                </c:pt>
                <c:pt idx="918">
                  <c:v>244923.99999964982</c:v>
                </c:pt>
                <c:pt idx="919">
                  <c:v>245181.00000000559</c:v>
                </c:pt>
                <c:pt idx="920">
                  <c:v>245437.99999973271</c:v>
                </c:pt>
                <c:pt idx="921">
                  <c:v>245694.99999945983</c:v>
                </c:pt>
                <c:pt idx="922">
                  <c:v>245951.9999998156</c:v>
                </c:pt>
                <c:pt idx="923">
                  <c:v>246209.99999977648</c:v>
                </c:pt>
                <c:pt idx="924">
                  <c:v>246466.99999950361</c:v>
                </c:pt>
                <c:pt idx="925">
                  <c:v>246723.99999985937</c:v>
                </c:pt>
                <c:pt idx="926">
                  <c:v>246981.99999982025</c:v>
                </c:pt>
                <c:pt idx="927">
                  <c:v>247238.99999954738</c:v>
                </c:pt>
                <c:pt idx="928">
                  <c:v>247495.99999990314</c:v>
                </c:pt>
                <c:pt idx="929">
                  <c:v>247752.99999963026</c:v>
                </c:pt>
                <c:pt idx="930">
                  <c:v>248010.99999959115</c:v>
                </c:pt>
                <c:pt idx="931">
                  <c:v>248267.99999994691</c:v>
                </c:pt>
                <c:pt idx="932">
                  <c:v>248524.99999967404</c:v>
                </c:pt>
                <c:pt idx="933">
                  <c:v>248782.99999963492</c:v>
                </c:pt>
                <c:pt idx="934">
                  <c:v>249039.99999999069</c:v>
                </c:pt>
                <c:pt idx="935">
                  <c:v>249296.99999971781</c:v>
                </c:pt>
                <c:pt idx="936">
                  <c:v>249553.99999944493</c:v>
                </c:pt>
                <c:pt idx="937">
                  <c:v>249812.00000003446</c:v>
                </c:pt>
                <c:pt idx="938">
                  <c:v>250068.99999976158</c:v>
                </c:pt>
                <c:pt idx="939">
                  <c:v>250325.9999994887</c:v>
                </c:pt>
                <c:pt idx="940">
                  <c:v>250583.99999944959</c:v>
                </c:pt>
                <c:pt idx="941">
                  <c:v>250840.99999980535</c:v>
                </c:pt>
                <c:pt idx="942">
                  <c:v>251097.99999953248</c:v>
                </c:pt>
                <c:pt idx="943">
                  <c:v>251354.99999988824</c:v>
                </c:pt>
                <c:pt idx="944">
                  <c:v>251612.99999984913</c:v>
                </c:pt>
                <c:pt idx="945">
                  <c:v>251869.99999957625</c:v>
                </c:pt>
                <c:pt idx="946">
                  <c:v>252126.99999993201</c:v>
                </c:pt>
                <c:pt idx="947">
                  <c:v>252383.99999965914</c:v>
                </c:pt>
                <c:pt idx="948">
                  <c:v>252641.99999962002</c:v>
                </c:pt>
                <c:pt idx="949">
                  <c:v>252898.99999997579</c:v>
                </c:pt>
                <c:pt idx="950">
                  <c:v>253155.99999970291</c:v>
                </c:pt>
                <c:pt idx="951">
                  <c:v>253412.99999943003</c:v>
                </c:pt>
                <c:pt idx="952">
                  <c:v>253671.00000001956</c:v>
                </c:pt>
                <c:pt idx="953">
                  <c:v>253927.99999974668</c:v>
                </c:pt>
                <c:pt idx="954">
                  <c:v>254184.9999994738</c:v>
                </c:pt>
                <c:pt idx="955">
                  <c:v>254442.99999943469</c:v>
                </c:pt>
                <c:pt idx="956">
                  <c:v>254699.99999979045</c:v>
                </c:pt>
                <c:pt idx="957">
                  <c:v>254956.99999951757</c:v>
                </c:pt>
                <c:pt idx="958">
                  <c:v>255213.99999987334</c:v>
                </c:pt>
                <c:pt idx="959">
                  <c:v>255471.99999983422</c:v>
                </c:pt>
                <c:pt idx="960">
                  <c:v>255728.99999956135</c:v>
                </c:pt>
                <c:pt idx="961">
                  <c:v>255985.99999991711</c:v>
                </c:pt>
                <c:pt idx="962">
                  <c:v>256242.99999964423</c:v>
                </c:pt>
                <c:pt idx="963">
                  <c:v>256500.99999960512</c:v>
                </c:pt>
                <c:pt idx="964">
                  <c:v>256757.99999996088</c:v>
                </c:pt>
                <c:pt idx="965">
                  <c:v>257014.99999968801</c:v>
                </c:pt>
                <c:pt idx="966">
                  <c:v>257272.99999964889</c:v>
                </c:pt>
                <c:pt idx="967">
                  <c:v>257530.00000000466</c:v>
                </c:pt>
                <c:pt idx="968">
                  <c:v>257786.99999973178</c:v>
                </c:pt>
                <c:pt idx="969">
                  <c:v>258044.99999969266</c:v>
                </c:pt>
                <c:pt idx="970">
                  <c:v>258302.00000004843</c:v>
                </c:pt>
                <c:pt idx="971">
                  <c:v>258558.99999977555</c:v>
                </c:pt>
                <c:pt idx="972">
                  <c:v>258815.99999950267</c:v>
                </c:pt>
                <c:pt idx="973">
                  <c:v>259073.99999946356</c:v>
                </c:pt>
                <c:pt idx="974">
                  <c:v>259330.99999981932</c:v>
                </c:pt>
                <c:pt idx="975">
                  <c:v>259587.99999954645</c:v>
                </c:pt>
                <c:pt idx="976">
                  <c:v>259845.99999950733</c:v>
                </c:pt>
                <c:pt idx="977">
                  <c:v>260102.9999998631</c:v>
                </c:pt>
                <c:pt idx="978">
                  <c:v>260359.99999959022</c:v>
                </c:pt>
                <c:pt idx="979">
                  <c:v>260616.99999994598</c:v>
                </c:pt>
                <c:pt idx="980">
                  <c:v>260874.99999990687</c:v>
                </c:pt>
                <c:pt idx="981">
                  <c:v>261131.99999963399</c:v>
                </c:pt>
                <c:pt idx="982">
                  <c:v>261388.99999998976</c:v>
                </c:pt>
                <c:pt idx="983">
                  <c:v>261646.99999995064</c:v>
                </c:pt>
                <c:pt idx="984">
                  <c:v>261903.99999967776</c:v>
                </c:pt>
                <c:pt idx="985">
                  <c:v>262161.00000003353</c:v>
                </c:pt>
                <c:pt idx="986">
                  <c:v>262418.99999999441</c:v>
                </c:pt>
                <c:pt idx="987">
                  <c:v>262675.99999972153</c:v>
                </c:pt>
                <c:pt idx="988">
                  <c:v>262932.99999944866</c:v>
                </c:pt>
                <c:pt idx="989">
                  <c:v>263191.00000003818</c:v>
                </c:pt>
                <c:pt idx="990">
                  <c:v>263447.99999976531</c:v>
                </c:pt>
                <c:pt idx="991">
                  <c:v>263704.99999949243</c:v>
                </c:pt>
                <c:pt idx="992">
                  <c:v>263961.99999984819</c:v>
                </c:pt>
                <c:pt idx="993">
                  <c:v>264219.99999980908</c:v>
                </c:pt>
                <c:pt idx="994">
                  <c:v>264476.9999995362</c:v>
                </c:pt>
                <c:pt idx="995">
                  <c:v>264733.99999989197</c:v>
                </c:pt>
                <c:pt idx="996">
                  <c:v>264990.99999961909</c:v>
                </c:pt>
                <c:pt idx="997">
                  <c:v>265247.99999997485</c:v>
                </c:pt>
                <c:pt idx="998">
                  <c:v>265505.99999993574</c:v>
                </c:pt>
                <c:pt idx="999">
                  <c:v>265762.99999966286</c:v>
                </c:pt>
                <c:pt idx="1000">
                  <c:v>266020.00000001863</c:v>
                </c:pt>
                <c:pt idx="1001">
                  <c:v>266276.99999974575</c:v>
                </c:pt>
                <c:pt idx="1002">
                  <c:v>266533.99999947287</c:v>
                </c:pt>
                <c:pt idx="1003">
                  <c:v>266791.99999943376</c:v>
                </c:pt>
                <c:pt idx="1004">
                  <c:v>267048.99999978952</c:v>
                </c:pt>
                <c:pt idx="1005">
                  <c:v>267305.99999951664</c:v>
                </c:pt>
                <c:pt idx="1006">
                  <c:v>267563.99999947753</c:v>
                </c:pt>
                <c:pt idx="1007">
                  <c:v>267820.99999983329</c:v>
                </c:pt>
                <c:pt idx="1008">
                  <c:v>268077.99999956042</c:v>
                </c:pt>
                <c:pt idx="1009">
                  <c:v>268335.9999995213</c:v>
                </c:pt>
                <c:pt idx="1010">
                  <c:v>268592.99999987707</c:v>
                </c:pt>
                <c:pt idx="1011">
                  <c:v>268849.99999960419</c:v>
                </c:pt>
                <c:pt idx="1012">
                  <c:v>269107.99999956507</c:v>
                </c:pt>
                <c:pt idx="1013">
                  <c:v>269364.99999992084</c:v>
                </c:pt>
                <c:pt idx="1014">
                  <c:v>269621.99999964796</c:v>
                </c:pt>
                <c:pt idx="1015">
                  <c:v>269879.99999960884</c:v>
                </c:pt>
                <c:pt idx="1016">
                  <c:v>270136.99999996461</c:v>
                </c:pt>
                <c:pt idx="1017">
                  <c:v>270393.99999969173</c:v>
                </c:pt>
                <c:pt idx="1018">
                  <c:v>270651.0000000475</c:v>
                </c:pt>
                <c:pt idx="1019">
                  <c:v>270909.00000000838</c:v>
                </c:pt>
                <c:pt idx="1020">
                  <c:v>271165.9999997355</c:v>
                </c:pt>
                <c:pt idx="1021">
                  <c:v>271422.99999946263</c:v>
                </c:pt>
                <c:pt idx="1022">
                  <c:v>271681.00000005215</c:v>
                </c:pt>
                <c:pt idx="1023">
                  <c:v>271937.99999977928</c:v>
                </c:pt>
                <c:pt idx="1024">
                  <c:v>272194.9999995064</c:v>
                </c:pt>
                <c:pt idx="1025">
                  <c:v>272451.99999986216</c:v>
                </c:pt>
                <c:pt idx="1026">
                  <c:v>272709.99999982305</c:v>
                </c:pt>
                <c:pt idx="1027">
                  <c:v>272966.99999955017</c:v>
                </c:pt>
                <c:pt idx="1028">
                  <c:v>273223.99999990594</c:v>
                </c:pt>
                <c:pt idx="1029">
                  <c:v>273481.99999986682</c:v>
                </c:pt>
                <c:pt idx="1030">
                  <c:v>273738.99999959394</c:v>
                </c:pt>
                <c:pt idx="1031">
                  <c:v>273995.99999994971</c:v>
                </c:pt>
                <c:pt idx="1032">
                  <c:v>274252.99999967683</c:v>
                </c:pt>
                <c:pt idx="1033">
                  <c:v>274510.0000000326</c:v>
                </c:pt>
                <c:pt idx="1034">
                  <c:v>274767.99999999348</c:v>
                </c:pt>
                <c:pt idx="1035">
                  <c:v>275024.9999997206</c:v>
                </c:pt>
                <c:pt idx="1036">
                  <c:v>275281.99999944773</c:v>
                </c:pt>
                <c:pt idx="1037">
                  <c:v>275538.99999980349</c:v>
                </c:pt>
                <c:pt idx="1038">
                  <c:v>275796.99999976438</c:v>
                </c:pt>
                <c:pt idx="1039">
                  <c:v>276053.9999994915</c:v>
                </c:pt>
                <c:pt idx="1040">
                  <c:v>276310.99999984726</c:v>
                </c:pt>
                <c:pt idx="1041">
                  <c:v>276568.99999980815</c:v>
                </c:pt>
                <c:pt idx="1042">
                  <c:v>276825.99999953527</c:v>
                </c:pt>
                <c:pt idx="1043">
                  <c:v>277082.99999989104</c:v>
                </c:pt>
                <c:pt idx="1044">
                  <c:v>277340.99999985192</c:v>
                </c:pt>
                <c:pt idx="1045">
                  <c:v>277597.99999957904</c:v>
                </c:pt>
                <c:pt idx="1046">
                  <c:v>277854.99999993481</c:v>
                </c:pt>
                <c:pt idx="1047">
                  <c:v>278111.99999966193</c:v>
                </c:pt>
                <c:pt idx="1048">
                  <c:v>278369.99999962281</c:v>
                </c:pt>
                <c:pt idx="1049">
                  <c:v>278626.99999997858</c:v>
                </c:pt>
                <c:pt idx="1050">
                  <c:v>278884.99999993946</c:v>
                </c:pt>
                <c:pt idx="1051">
                  <c:v>279141.99999966659</c:v>
                </c:pt>
                <c:pt idx="1052">
                  <c:v>279399.00000002235</c:v>
                </c:pt>
                <c:pt idx="1053">
                  <c:v>279656.99999998324</c:v>
                </c:pt>
                <c:pt idx="1054">
                  <c:v>279913.99999971036</c:v>
                </c:pt>
                <c:pt idx="1055">
                  <c:v>280170.99999943748</c:v>
                </c:pt>
                <c:pt idx="1056">
                  <c:v>280429.00000002701</c:v>
                </c:pt>
                <c:pt idx="1057">
                  <c:v>280685.99999975413</c:v>
                </c:pt>
                <c:pt idx="1058">
                  <c:v>280942.99999948125</c:v>
                </c:pt>
                <c:pt idx="1059">
                  <c:v>281199.99999983702</c:v>
                </c:pt>
                <c:pt idx="1060">
                  <c:v>281456.99999956414</c:v>
                </c:pt>
                <c:pt idx="1061">
                  <c:v>281714.99999952503</c:v>
                </c:pt>
                <c:pt idx="1062">
                  <c:v>281971.99999988079</c:v>
                </c:pt>
                <c:pt idx="1063">
                  <c:v>282228.99999960791</c:v>
                </c:pt>
                <c:pt idx="1064">
                  <c:v>282486.9999995688</c:v>
                </c:pt>
                <c:pt idx="1065">
                  <c:v>282743.99999992456</c:v>
                </c:pt>
                <c:pt idx="1066">
                  <c:v>283000.99999965169</c:v>
                </c:pt>
                <c:pt idx="1067">
                  <c:v>283258.99999961257</c:v>
                </c:pt>
                <c:pt idx="1068">
                  <c:v>283515.99999996834</c:v>
                </c:pt>
                <c:pt idx="1069">
                  <c:v>283772.99999969546</c:v>
                </c:pt>
                <c:pt idx="1070">
                  <c:v>284030.00000005122</c:v>
                </c:pt>
                <c:pt idx="1071">
                  <c:v>284288.00000001211</c:v>
                </c:pt>
                <c:pt idx="1072">
                  <c:v>284544.99999973923</c:v>
                </c:pt>
                <c:pt idx="1073">
                  <c:v>284801.99999946635</c:v>
                </c:pt>
                <c:pt idx="1074">
                  <c:v>285058.99999982212</c:v>
                </c:pt>
                <c:pt idx="1075">
                  <c:v>285316.999999783</c:v>
                </c:pt>
                <c:pt idx="1076">
                  <c:v>285573.99999951012</c:v>
                </c:pt>
                <c:pt idx="1077">
                  <c:v>285830.99999986589</c:v>
                </c:pt>
                <c:pt idx="1078">
                  <c:v>286088.99999982677</c:v>
                </c:pt>
                <c:pt idx="1079">
                  <c:v>286345.9999995539</c:v>
                </c:pt>
                <c:pt idx="1080">
                  <c:v>286602.99999990966</c:v>
                </c:pt>
                <c:pt idx="1081">
                  <c:v>286859.99999963678</c:v>
                </c:pt>
                <c:pt idx="1082">
                  <c:v>287117.99999959767</c:v>
                </c:pt>
                <c:pt idx="1083">
                  <c:v>287374.99999995343</c:v>
                </c:pt>
                <c:pt idx="1084">
                  <c:v>287631.99999968056</c:v>
                </c:pt>
                <c:pt idx="1085">
                  <c:v>287889.99999964144</c:v>
                </c:pt>
                <c:pt idx="1086">
                  <c:v>288146.99999999721</c:v>
                </c:pt>
                <c:pt idx="1087">
                  <c:v>288403.99999972433</c:v>
                </c:pt>
                <c:pt idx="1088">
                  <c:v>288661.99999968521</c:v>
                </c:pt>
                <c:pt idx="1089">
                  <c:v>288919.00000004098</c:v>
                </c:pt>
                <c:pt idx="1090">
                  <c:v>289175.9999997681</c:v>
                </c:pt>
                <c:pt idx="1091">
                  <c:v>289432.99999949522</c:v>
                </c:pt>
                <c:pt idx="1092">
                  <c:v>289689.99999985099</c:v>
                </c:pt>
                <c:pt idx="1093">
                  <c:v>289947.99999981187</c:v>
                </c:pt>
                <c:pt idx="1094">
                  <c:v>290204.999999539</c:v>
                </c:pt>
                <c:pt idx="1095">
                  <c:v>290462.99999949988</c:v>
                </c:pt>
                <c:pt idx="1096">
                  <c:v>290719.99999985565</c:v>
                </c:pt>
                <c:pt idx="1097">
                  <c:v>290976.99999958277</c:v>
                </c:pt>
                <c:pt idx="1098">
                  <c:v>291233.99999993853</c:v>
                </c:pt>
                <c:pt idx="1099">
                  <c:v>291491.99999989942</c:v>
                </c:pt>
                <c:pt idx="1100">
                  <c:v>291748.99999962654</c:v>
                </c:pt>
                <c:pt idx="1101">
                  <c:v>292005.9999999823</c:v>
                </c:pt>
                <c:pt idx="1102">
                  <c:v>292262.99999970943</c:v>
                </c:pt>
                <c:pt idx="1103">
                  <c:v>292520.99999967031</c:v>
                </c:pt>
                <c:pt idx="1104">
                  <c:v>292778.00000002608</c:v>
                </c:pt>
                <c:pt idx="1105">
                  <c:v>293034.9999997532</c:v>
                </c:pt>
                <c:pt idx="1106">
                  <c:v>293292.99999971408</c:v>
                </c:pt>
                <c:pt idx="1107">
                  <c:v>293549.99999944121</c:v>
                </c:pt>
                <c:pt idx="1108">
                  <c:v>293806.99999979697</c:v>
                </c:pt>
                <c:pt idx="1109">
                  <c:v>294063.99999952409</c:v>
                </c:pt>
                <c:pt idx="1110">
                  <c:v>294321.99999948498</c:v>
                </c:pt>
                <c:pt idx="1111">
                  <c:v>294578.99999984074</c:v>
                </c:pt>
                <c:pt idx="1112">
                  <c:v>294835.99999956787</c:v>
                </c:pt>
                <c:pt idx="1113">
                  <c:v>295093.99999952875</c:v>
                </c:pt>
                <c:pt idx="1114">
                  <c:v>295350.99999988452</c:v>
                </c:pt>
                <c:pt idx="1115">
                  <c:v>295607.99999961164</c:v>
                </c:pt>
                <c:pt idx="1116">
                  <c:v>295864.9999999674</c:v>
                </c:pt>
                <c:pt idx="1117">
                  <c:v>296122.99999992829</c:v>
                </c:pt>
                <c:pt idx="1118">
                  <c:v>296379.99999965541</c:v>
                </c:pt>
                <c:pt idx="1119">
                  <c:v>296637.00000001118</c:v>
                </c:pt>
                <c:pt idx="1120">
                  <c:v>296894.99999997206</c:v>
                </c:pt>
                <c:pt idx="1121">
                  <c:v>297151.99999969918</c:v>
                </c:pt>
                <c:pt idx="1122">
                  <c:v>297409.00000005495</c:v>
                </c:pt>
                <c:pt idx="1123">
                  <c:v>297667.00000001583</c:v>
                </c:pt>
                <c:pt idx="1124">
                  <c:v>297923.99999974295</c:v>
                </c:pt>
                <c:pt idx="1125">
                  <c:v>298180.99999947008</c:v>
                </c:pt>
                <c:pt idx="1126">
                  <c:v>298437.99999982584</c:v>
                </c:pt>
                <c:pt idx="1127">
                  <c:v>298695.99999978673</c:v>
                </c:pt>
                <c:pt idx="1128">
                  <c:v>298952.99999951385</c:v>
                </c:pt>
                <c:pt idx="1129">
                  <c:v>299209.99999986961</c:v>
                </c:pt>
                <c:pt idx="1130">
                  <c:v>299467.9999998305</c:v>
                </c:pt>
                <c:pt idx="1131">
                  <c:v>299724.99999955762</c:v>
                </c:pt>
                <c:pt idx="1132">
                  <c:v>299981.99999991339</c:v>
                </c:pt>
                <c:pt idx="1133">
                  <c:v>300239.99999987427</c:v>
                </c:pt>
                <c:pt idx="1134">
                  <c:v>300496.99999960139</c:v>
                </c:pt>
                <c:pt idx="1135">
                  <c:v>300753.99999995716</c:v>
                </c:pt>
                <c:pt idx="1136">
                  <c:v>301010.99999968428</c:v>
                </c:pt>
                <c:pt idx="1137">
                  <c:v>301268.99999964517</c:v>
                </c:pt>
                <c:pt idx="1138">
                  <c:v>301526.00000000093</c:v>
                </c:pt>
                <c:pt idx="1139">
                  <c:v>301782.99999972805</c:v>
                </c:pt>
                <c:pt idx="1140">
                  <c:v>302039.99999945518</c:v>
                </c:pt>
                <c:pt idx="1141">
                  <c:v>302298.0000000447</c:v>
                </c:pt>
                <c:pt idx="1142">
                  <c:v>302554.99999977183</c:v>
                </c:pt>
                <c:pt idx="1143">
                  <c:v>302811.99999949895</c:v>
                </c:pt>
                <c:pt idx="1144">
                  <c:v>303069.99999945983</c:v>
                </c:pt>
                <c:pt idx="1145">
                  <c:v>303326.9999998156</c:v>
                </c:pt>
                <c:pt idx="1146">
                  <c:v>303583.99999954272</c:v>
                </c:pt>
                <c:pt idx="1147">
                  <c:v>303840.99999989849</c:v>
                </c:pt>
                <c:pt idx="1148">
                  <c:v>304098.99999985937</c:v>
                </c:pt>
                <c:pt idx="1149">
                  <c:v>304355.99999958649</c:v>
                </c:pt>
                <c:pt idx="1150">
                  <c:v>304612.99999994226</c:v>
                </c:pt>
                <c:pt idx="1151">
                  <c:v>304870.99999990314</c:v>
                </c:pt>
                <c:pt idx="1152">
                  <c:v>305127.99999963026</c:v>
                </c:pt>
                <c:pt idx="1153">
                  <c:v>305384.99999998603</c:v>
                </c:pt>
                <c:pt idx="1154">
                  <c:v>305642.99999994691</c:v>
                </c:pt>
                <c:pt idx="1155">
                  <c:v>305899.99999967404</c:v>
                </c:pt>
                <c:pt idx="1156">
                  <c:v>306157.0000000298</c:v>
                </c:pt>
                <c:pt idx="1157">
                  <c:v>306414.99999999069</c:v>
                </c:pt>
                <c:pt idx="1158">
                  <c:v>306671.99999971781</c:v>
                </c:pt>
                <c:pt idx="1159">
                  <c:v>306928.99999944493</c:v>
                </c:pt>
                <c:pt idx="1160">
                  <c:v>307185.9999998007</c:v>
                </c:pt>
                <c:pt idx="1161">
                  <c:v>307443.99999976158</c:v>
                </c:pt>
                <c:pt idx="1162">
                  <c:v>307700.9999994887</c:v>
                </c:pt>
                <c:pt idx="1163">
                  <c:v>307957.99999984447</c:v>
                </c:pt>
                <c:pt idx="1164">
                  <c:v>308214.99999957159</c:v>
                </c:pt>
                <c:pt idx="1165">
                  <c:v>308472.99999953248</c:v>
                </c:pt>
                <c:pt idx="1166">
                  <c:v>308729.99999988824</c:v>
                </c:pt>
                <c:pt idx="1167">
                  <c:v>308986.99999961536</c:v>
                </c:pt>
                <c:pt idx="1168">
                  <c:v>309244.99999957625</c:v>
                </c:pt>
                <c:pt idx="1169">
                  <c:v>309501.99999993201</c:v>
                </c:pt>
                <c:pt idx="1170">
                  <c:v>309758.99999965914</c:v>
                </c:pt>
                <c:pt idx="1171">
                  <c:v>310016.99999962002</c:v>
                </c:pt>
                <c:pt idx="1172">
                  <c:v>310273.99999997579</c:v>
                </c:pt>
                <c:pt idx="1173">
                  <c:v>310530.99999970291</c:v>
                </c:pt>
                <c:pt idx="1174">
                  <c:v>310787.99999943003</c:v>
                </c:pt>
                <c:pt idx="1175">
                  <c:v>311044.9999997858</c:v>
                </c:pt>
                <c:pt idx="1176">
                  <c:v>311302.99999974668</c:v>
                </c:pt>
                <c:pt idx="1177">
                  <c:v>311559.9999994738</c:v>
                </c:pt>
                <c:pt idx="1178">
                  <c:v>311816.99999982957</c:v>
                </c:pt>
                <c:pt idx="1179">
                  <c:v>312073.99999955669</c:v>
                </c:pt>
                <c:pt idx="1180">
                  <c:v>312331.99999951757</c:v>
                </c:pt>
                <c:pt idx="1181">
                  <c:v>312588.99999987334</c:v>
                </c:pt>
                <c:pt idx="1182">
                  <c:v>312845.99999960046</c:v>
                </c:pt>
                <c:pt idx="1183">
                  <c:v>313102.99999995623</c:v>
                </c:pt>
                <c:pt idx="1184">
                  <c:v>313360.99999991711</c:v>
                </c:pt>
                <c:pt idx="1185">
                  <c:v>313617.99999964423</c:v>
                </c:pt>
                <c:pt idx="1186">
                  <c:v>313875</c:v>
                </c:pt>
                <c:pt idx="1187">
                  <c:v>314131.99999972712</c:v>
                </c:pt>
                <c:pt idx="1188">
                  <c:v>314388.99999945424</c:v>
                </c:pt>
                <c:pt idx="1189">
                  <c:v>314647.00000004377</c:v>
                </c:pt>
                <c:pt idx="1190">
                  <c:v>314903.99999977089</c:v>
                </c:pt>
                <c:pt idx="1191">
                  <c:v>315160.99999949802</c:v>
                </c:pt>
                <c:pt idx="1192">
                  <c:v>315418.9999994589</c:v>
                </c:pt>
                <c:pt idx="1193">
                  <c:v>315675.99999981467</c:v>
                </c:pt>
                <c:pt idx="1194">
                  <c:v>315932.99999954179</c:v>
                </c:pt>
                <c:pt idx="1195">
                  <c:v>316190.99999950267</c:v>
                </c:pt>
                <c:pt idx="1196">
                  <c:v>316447.99999985844</c:v>
                </c:pt>
                <c:pt idx="1197">
                  <c:v>316704.99999958556</c:v>
                </c:pt>
                <c:pt idx="1198">
                  <c:v>316962.99999954645</c:v>
                </c:pt>
                <c:pt idx="1199">
                  <c:v>317219.99999990221</c:v>
                </c:pt>
                <c:pt idx="1200">
                  <c:v>317476.99999962933</c:v>
                </c:pt>
                <c:pt idx="1201">
                  <c:v>317734.99999959022</c:v>
                </c:pt>
                <c:pt idx="1202">
                  <c:v>317991.99999994598</c:v>
                </c:pt>
                <c:pt idx="1203">
                  <c:v>318248.99999967311</c:v>
                </c:pt>
                <c:pt idx="1204">
                  <c:v>318506.99999963399</c:v>
                </c:pt>
                <c:pt idx="1205">
                  <c:v>318763.99999998976</c:v>
                </c:pt>
                <c:pt idx="1206">
                  <c:v>319020.99999971688</c:v>
                </c:pt>
                <c:pt idx="1207">
                  <c:v>319278.99999967776</c:v>
                </c:pt>
                <c:pt idx="1208">
                  <c:v>319536.00000003353</c:v>
                </c:pt>
                <c:pt idx="1209">
                  <c:v>319792.99999976065</c:v>
                </c:pt>
                <c:pt idx="1210">
                  <c:v>320050.99999972153</c:v>
                </c:pt>
                <c:pt idx="1211">
                  <c:v>320307.99999944866</c:v>
                </c:pt>
                <c:pt idx="1212">
                  <c:v>320363.99999996647</c:v>
                </c:pt>
                <c:pt idx="1213">
                  <c:v>320363.99999996647</c:v>
                </c:pt>
                <c:pt idx="1214">
                  <c:v>320363.99999996647</c:v>
                </c:pt>
                <c:pt idx="1215">
                  <c:v>320663.99999968708</c:v>
                </c:pt>
                <c:pt idx="1216">
                  <c:v>320964.00000003632</c:v>
                </c:pt>
                <c:pt idx="1217">
                  <c:v>321263.99999975692</c:v>
                </c:pt>
                <c:pt idx="1218">
                  <c:v>321563.99999947753</c:v>
                </c:pt>
                <c:pt idx="1219">
                  <c:v>321863.99999982677</c:v>
                </c:pt>
                <c:pt idx="1220">
                  <c:v>322164.99999978114</c:v>
                </c:pt>
                <c:pt idx="1221">
                  <c:v>322464.99999950174</c:v>
                </c:pt>
                <c:pt idx="1222">
                  <c:v>322764.99999985099</c:v>
                </c:pt>
                <c:pt idx="1223">
                  <c:v>323064.99999957159</c:v>
                </c:pt>
                <c:pt idx="1224">
                  <c:v>323364.99999992084</c:v>
                </c:pt>
                <c:pt idx="1225">
                  <c:v>323664.99999964144</c:v>
                </c:pt>
                <c:pt idx="1226">
                  <c:v>323964.99999999069</c:v>
                </c:pt>
                <c:pt idx="1227">
                  <c:v>324264.99999971129</c:v>
                </c:pt>
                <c:pt idx="1228">
                  <c:v>324564.99999943189</c:v>
                </c:pt>
                <c:pt idx="1229">
                  <c:v>324864.99999978114</c:v>
                </c:pt>
                <c:pt idx="1230">
                  <c:v>325164.99999950174</c:v>
                </c:pt>
                <c:pt idx="1231">
                  <c:v>325465.99999945611</c:v>
                </c:pt>
                <c:pt idx="1232">
                  <c:v>325765.99999980535</c:v>
                </c:pt>
                <c:pt idx="1233">
                  <c:v>326065.99999952596</c:v>
                </c:pt>
                <c:pt idx="1234">
                  <c:v>326365.9999998752</c:v>
                </c:pt>
                <c:pt idx="1235">
                  <c:v>326665.99999959581</c:v>
                </c:pt>
                <c:pt idx="1236">
                  <c:v>326966.99999955017</c:v>
                </c:pt>
                <c:pt idx="1237">
                  <c:v>327266.99999989942</c:v>
                </c:pt>
                <c:pt idx="1238">
                  <c:v>327566.99999962002</c:v>
                </c:pt>
                <c:pt idx="1239">
                  <c:v>327866.99999996927</c:v>
                </c:pt>
                <c:pt idx="1240">
                  <c:v>328166.99999968987</c:v>
                </c:pt>
                <c:pt idx="1241">
                  <c:v>328467.00000003912</c:v>
                </c:pt>
                <c:pt idx="1242">
                  <c:v>328766.99999975972</c:v>
                </c:pt>
                <c:pt idx="1243">
                  <c:v>329067.99999971408</c:v>
                </c:pt>
                <c:pt idx="1244">
                  <c:v>329367.99999943469</c:v>
                </c:pt>
                <c:pt idx="1245">
                  <c:v>329667.99999978393</c:v>
                </c:pt>
                <c:pt idx="1246">
                  <c:v>329967.99999950454</c:v>
                </c:pt>
                <c:pt idx="1247">
                  <c:v>330267.99999985378</c:v>
                </c:pt>
                <c:pt idx="1248">
                  <c:v>330567.99999957439</c:v>
                </c:pt>
                <c:pt idx="1249">
                  <c:v>330867.99999992363</c:v>
                </c:pt>
                <c:pt idx="1250">
                  <c:v>331168.999999878</c:v>
                </c:pt>
                <c:pt idx="1251">
                  <c:v>331468.9999995986</c:v>
                </c:pt>
                <c:pt idx="1252">
                  <c:v>331768.99999994785</c:v>
                </c:pt>
                <c:pt idx="1253">
                  <c:v>332068.99999966845</c:v>
                </c:pt>
                <c:pt idx="1254">
                  <c:v>332369.0000000177</c:v>
                </c:pt>
                <c:pt idx="1255">
                  <c:v>332668.9999997383</c:v>
                </c:pt>
                <c:pt idx="1256">
                  <c:v>332968.9999994589</c:v>
                </c:pt>
                <c:pt idx="1257">
                  <c:v>333268.99999980815</c:v>
                </c:pt>
                <c:pt idx="1258">
                  <c:v>333568.99999952875</c:v>
                </c:pt>
                <c:pt idx="1259">
                  <c:v>333868.999999878</c:v>
                </c:pt>
                <c:pt idx="1260">
                  <c:v>334168.9999995986</c:v>
                </c:pt>
                <c:pt idx="1261">
                  <c:v>334468.99999994785</c:v>
                </c:pt>
                <c:pt idx="1262">
                  <c:v>334769.99999990221</c:v>
                </c:pt>
                <c:pt idx="1263">
                  <c:v>335069.99999962281</c:v>
                </c:pt>
                <c:pt idx="1264">
                  <c:v>335369.99999997206</c:v>
                </c:pt>
                <c:pt idx="1265">
                  <c:v>335669.99999969266</c:v>
                </c:pt>
                <c:pt idx="1266">
                  <c:v>335970.99999964703</c:v>
                </c:pt>
                <c:pt idx="1267">
                  <c:v>336270.99999999627</c:v>
                </c:pt>
                <c:pt idx="1268">
                  <c:v>336570.99999971688</c:v>
                </c:pt>
                <c:pt idx="1269">
                  <c:v>336870.99999943748</c:v>
                </c:pt>
                <c:pt idx="1270">
                  <c:v>337170.99999978673</c:v>
                </c:pt>
                <c:pt idx="1271">
                  <c:v>337470.99999950733</c:v>
                </c:pt>
                <c:pt idx="1272">
                  <c:v>337770.99999985658</c:v>
                </c:pt>
                <c:pt idx="1273">
                  <c:v>338070.99999957718</c:v>
                </c:pt>
                <c:pt idx="1274">
                  <c:v>338371.99999953154</c:v>
                </c:pt>
                <c:pt idx="1275">
                  <c:v>338671.99999988079</c:v>
                </c:pt>
                <c:pt idx="1276">
                  <c:v>338971.99999960139</c:v>
                </c:pt>
                <c:pt idx="1277">
                  <c:v>339271.99999995064</c:v>
                </c:pt>
                <c:pt idx="1278">
                  <c:v>339571.99999967124</c:v>
                </c:pt>
                <c:pt idx="1279">
                  <c:v>339872.00000002049</c:v>
                </c:pt>
                <c:pt idx="1280">
                  <c:v>340171.99999974109</c:v>
                </c:pt>
                <c:pt idx="1281">
                  <c:v>340472.99999969546</c:v>
                </c:pt>
                <c:pt idx="1282">
                  <c:v>340773.0000000447</c:v>
                </c:pt>
                <c:pt idx="1283">
                  <c:v>341072.99999976531</c:v>
                </c:pt>
                <c:pt idx="1284">
                  <c:v>341372.99999948591</c:v>
                </c:pt>
                <c:pt idx="1285">
                  <c:v>341672.99999983516</c:v>
                </c:pt>
                <c:pt idx="1286">
                  <c:v>341972.99999955576</c:v>
                </c:pt>
                <c:pt idx="1287">
                  <c:v>341978.99999970105</c:v>
                </c:pt>
                <c:pt idx="1288">
                  <c:v>341979.99999993481</c:v>
                </c:pt>
                <c:pt idx="1289">
                  <c:v>341979.99999993481</c:v>
                </c:pt>
                <c:pt idx="1290">
                  <c:v>342494.0000000177</c:v>
                </c:pt>
                <c:pt idx="1291">
                  <c:v>343007.99999947194</c:v>
                </c:pt>
                <c:pt idx="1292">
                  <c:v>343521.99999955483</c:v>
                </c:pt>
                <c:pt idx="1293">
                  <c:v>344036.99999987148</c:v>
                </c:pt>
                <c:pt idx="1294">
                  <c:v>344550.99999995437</c:v>
                </c:pt>
                <c:pt idx="1295">
                  <c:v>345065.00000003725</c:v>
                </c:pt>
                <c:pt idx="1296">
                  <c:v>345579.99999972526</c:v>
                </c:pt>
                <c:pt idx="1297">
                  <c:v>346093.99999980815</c:v>
                </c:pt>
                <c:pt idx="1298">
                  <c:v>346608.99999949615</c:v>
                </c:pt>
                <c:pt idx="1299">
                  <c:v>347122.99999957904</c:v>
                </c:pt>
                <c:pt idx="1300">
                  <c:v>347636.99999966193</c:v>
                </c:pt>
                <c:pt idx="1301">
                  <c:v>348151.99999997858</c:v>
                </c:pt>
                <c:pt idx="1302">
                  <c:v>348665.99999943282</c:v>
                </c:pt>
                <c:pt idx="1303">
                  <c:v>349179.99999951571</c:v>
                </c:pt>
                <c:pt idx="1304">
                  <c:v>349694.99999983236</c:v>
                </c:pt>
                <c:pt idx="1305">
                  <c:v>350208.99999991525</c:v>
                </c:pt>
                <c:pt idx="1306">
                  <c:v>350722.99999999814</c:v>
                </c:pt>
                <c:pt idx="1307">
                  <c:v>351237.99999968614</c:v>
                </c:pt>
                <c:pt idx="1308">
                  <c:v>351751.99999976903</c:v>
                </c:pt>
                <c:pt idx="1309">
                  <c:v>352265.99999985192</c:v>
                </c:pt>
                <c:pt idx="1310">
                  <c:v>352780.99999953993</c:v>
                </c:pt>
                <c:pt idx="1311">
                  <c:v>353294.99999962281</c:v>
                </c:pt>
                <c:pt idx="1312">
                  <c:v>353808.9999997057</c:v>
                </c:pt>
                <c:pt idx="1313">
                  <c:v>354324.00000002235</c:v>
                </c:pt>
                <c:pt idx="1314">
                  <c:v>354837.9999994766</c:v>
                </c:pt>
                <c:pt idx="1315">
                  <c:v>355351.99999955948</c:v>
                </c:pt>
                <c:pt idx="1316">
                  <c:v>355866.99999987613</c:v>
                </c:pt>
                <c:pt idx="1317">
                  <c:v>356380.99999995902</c:v>
                </c:pt>
                <c:pt idx="1318">
                  <c:v>356895.99999964703</c:v>
                </c:pt>
                <c:pt idx="1319">
                  <c:v>357409.99999972992</c:v>
                </c:pt>
                <c:pt idx="1320">
                  <c:v>357925.00000004657</c:v>
                </c:pt>
                <c:pt idx="1321">
                  <c:v>358438.99999950081</c:v>
                </c:pt>
                <c:pt idx="1322">
                  <c:v>358952.9999995837</c:v>
                </c:pt>
                <c:pt idx="1323">
                  <c:v>359467.99999990035</c:v>
                </c:pt>
                <c:pt idx="1324">
                  <c:v>359981.99999998324</c:v>
                </c:pt>
                <c:pt idx="1325">
                  <c:v>360496.99999967124</c:v>
                </c:pt>
                <c:pt idx="1326">
                  <c:v>361010.99999975413</c:v>
                </c:pt>
                <c:pt idx="1327">
                  <c:v>361524.99999983702</c:v>
                </c:pt>
                <c:pt idx="1328">
                  <c:v>362039.99999952503</c:v>
                </c:pt>
                <c:pt idx="1329">
                  <c:v>362553.99999960791</c:v>
                </c:pt>
                <c:pt idx="1330">
                  <c:v>363068.99999992456</c:v>
                </c:pt>
                <c:pt idx="1331">
                  <c:v>363583.00000000745</c:v>
                </c:pt>
                <c:pt idx="1332">
                  <c:v>364096.9999994617</c:v>
                </c:pt>
                <c:pt idx="1333">
                  <c:v>364610.99999954458</c:v>
                </c:pt>
                <c:pt idx="1334">
                  <c:v>365125.99999986123</c:v>
                </c:pt>
                <c:pt idx="1335">
                  <c:v>365639.99999994412</c:v>
                </c:pt>
                <c:pt idx="1336">
                  <c:v>366154.00000002701</c:v>
                </c:pt>
                <c:pt idx="1337">
                  <c:v>366668.99999971502</c:v>
                </c:pt>
                <c:pt idx="1338">
                  <c:v>367182.9999997979</c:v>
                </c:pt>
                <c:pt idx="1339">
                  <c:v>367696.99999988079</c:v>
                </c:pt>
                <c:pt idx="1340">
                  <c:v>368211.9999995688</c:v>
                </c:pt>
                <c:pt idx="1341">
                  <c:v>368725.99999965169</c:v>
                </c:pt>
                <c:pt idx="1342">
                  <c:v>369240.99999996834</c:v>
                </c:pt>
                <c:pt idx="1343">
                  <c:v>369755.00000005122</c:v>
                </c:pt>
                <c:pt idx="1344">
                  <c:v>370268.99999950547</c:v>
                </c:pt>
                <c:pt idx="1345">
                  <c:v>370783.99999982212</c:v>
                </c:pt>
                <c:pt idx="1346">
                  <c:v>371297.99999990501</c:v>
                </c:pt>
                <c:pt idx="1347">
                  <c:v>371811.99999998789</c:v>
                </c:pt>
                <c:pt idx="1348">
                  <c:v>372325.99999944214</c:v>
                </c:pt>
                <c:pt idx="1349">
                  <c:v>372840.99999975879</c:v>
                </c:pt>
                <c:pt idx="1350">
                  <c:v>373354.99999984168</c:v>
                </c:pt>
                <c:pt idx="1351">
                  <c:v>373868.99999992456</c:v>
                </c:pt>
                <c:pt idx="1352">
                  <c:v>374383.99999961257</c:v>
                </c:pt>
                <c:pt idx="1353">
                  <c:v>374897.99999969546</c:v>
                </c:pt>
                <c:pt idx="1354">
                  <c:v>375411.99999977835</c:v>
                </c:pt>
                <c:pt idx="1355">
                  <c:v>375926.99999946635</c:v>
                </c:pt>
                <c:pt idx="1356">
                  <c:v>376440.99999954924</c:v>
                </c:pt>
                <c:pt idx="1357">
                  <c:v>376955.99999986589</c:v>
                </c:pt>
                <c:pt idx="1358">
                  <c:v>377469.99999994878</c:v>
                </c:pt>
                <c:pt idx="1359">
                  <c:v>377984.99999963678</c:v>
                </c:pt>
                <c:pt idx="1360">
                  <c:v>378498.99999971967</c:v>
                </c:pt>
                <c:pt idx="1361">
                  <c:v>379012.99999980256</c:v>
                </c:pt>
                <c:pt idx="1362">
                  <c:v>379526.99999988545</c:v>
                </c:pt>
                <c:pt idx="1363">
                  <c:v>380041.99999957345</c:v>
                </c:pt>
                <c:pt idx="1364">
                  <c:v>380555.99999965634</c:v>
                </c:pt>
                <c:pt idx="1365">
                  <c:v>381070.99999997299</c:v>
                </c:pt>
                <c:pt idx="1366">
                  <c:v>381584.99999942724</c:v>
                </c:pt>
                <c:pt idx="1367">
                  <c:v>382098.99999951012</c:v>
                </c:pt>
                <c:pt idx="1368">
                  <c:v>382613.99999982677</c:v>
                </c:pt>
                <c:pt idx="1369">
                  <c:v>383127.99999990966</c:v>
                </c:pt>
                <c:pt idx="1370">
                  <c:v>383641.99999999255</c:v>
                </c:pt>
                <c:pt idx="1371">
                  <c:v>384156.99999968056</c:v>
                </c:pt>
                <c:pt idx="1372">
                  <c:v>384670.99999976344</c:v>
                </c:pt>
                <c:pt idx="1373">
                  <c:v>385185.99999945145</c:v>
                </c:pt>
                <c:pt idx="1374">
                  <c:v>385699.99999953434</c:v>
                </c:pt>
                <c:pt idx="1375">
                  <c:v>386213.99999961723</c:v>
                </c:pt>
                <c:pt idx="1376">
                  <c:v>386728.99999993388</c:v>
                </c:pt>
                <c:pt idx="1377">
                  <c:v>387243.00000001676</c:v>
                </c:pt>
                <c:pt idx="1378">
                  <c:v>387756.99999947101</c:v>
                </c:pt>
                <c:pt idx="1379">
                  <c:v>388271.99999978766</c:v>
                </c:pt>
                <c:pt idx="1380">
                  <c:v>388785.99999987055</c:v>
                </c:pt>
                <c:pt idx="1381">
                  <c:v>389299.99999995343</c:v>
                </c:pt>
                <c:pt idx="1382">
                  <c:v>389814.99999964144</c:v>
                </c:pt>
                <c:pt idx="1383">
                  <c:v>390328.99999972433</c:v>
                </c:pt>
                <c:pt idx="1384">
                  <c:v>390842.99999980722</c:v>
                </c:pt>
                <c:pt idx="1385">
                  <c:v>391357.99999949522</c:v>
                </c:pt>
                <c:pt idx="1386">
                  <c:v>391871.99999957811</c:v>
                </c:pt>
                <c:pt idx="1387">
                  <c:v>392386.99999989476</c:v>
                </c:pt>
                <c:pt idx="1388">
                  <c:v>392900.99999997765</c:v>
                </c:pt>
                <c:pt idx="1389">
                  <c:v>393414.99999943189</c:v>
                </c:pt>
                <c:pt idx="1390">
                  <c:v>393929.99999974854</c:v>
                </c:pt>
                <c:pt idx="1391">
                  <c:v>394443.99999983143</c:v>
                </c:pt>
                <c:pt idx="1392">
                  <c:v>394958.99999951944</c:v>
                </c:pt>
                <c:pt idx="1393">
                  <c:v>395472.99999960233</c:v>
                </c:pt>
                <c:pt idx="1394">
                  <c:v>395986.99999968521</c:v>
                </c:pt>
                <c:pt idx="1395">
                  <c:v>396502.00000000186</c:v>
                </c:pt>
                <c:pt idx="1396">
                  <c:v>397015.99999945611</c:v>
                </c:pt>
                <c:pt idx="1397">
                  <c:v>397530.99999977276</c:v>
                </c:pt>
                <c:pt idx="1398">
                  <c:v>398044.99999985565</c:v>
                </c:pt>
                <c:pt idx="1399">
                  <c:v>398558.99999993853</c:v>
                </c:pt>
                <c:pt idx="1400">
                  <c:v>399073.99999962654</c:v>
                </c:pt>
                <c:pt idx="1401">
                  <c:v>399587.99999970943</c:v>
                </c:pt>
                <c:pt idx="1402">
                  <c:v>400103.00000002608</c:v>
                </c:pt>
                <c:pt idx="1403">
                  <c:v>400616.99999948032</c:v>
                </c:pt>
                <c:pt idx="1404">
                  <c:v>401130.99999956321</c:v>
                </c:pt>
                <c:pt idx="1405">
                  <c:v>401645.99999987986</c:v>
                </c:pt>
                <c:pt idx="1406">
                  <c:v>402159.99999996275</c:v>
                </c:pt>
                <c:pt idx="1407">
                  <c:v>402674.00000004563</c:v>
                </c:pt>
                <c:pt idx="1408">
                  <c:v>403188.99999973364</c:v>
                </c:pt>
                <c:pt idx="1409">
                  <c:v>403702.99999981653</c:v>
                </c:pt>
                <c:pt idx="1410">
                  <c:v>404216.99999989942</c:v>
                </c:pt>
                <c:pt idx="1411">
                  <c:v>404731.99999958742</c:v>
                </c:pt>
                <c:pt idx="1412">
                  <c:v>405245.99999967031</c:v>
                </c:pt>
                <c:pt idx="1413">
                  <c:v>405760.99999998696</c:v>
                </c:pt>
                <c:pt idx="1414">
                  <c:v>406274.99999944121</c:v>
                </c:pt>
                <c:pt idx="1415">
                  <c:v>406788.99999952409</c:v>
                </c:pt>
                <c:pt idx="1416">
                  <c:v>407303.99999984074</c:v>
                </c:pt>
                <c:pt idx="1417">
                  <c:v>407817.99999992363</c:v>
                </c:pt>
                <c:pt idx="1418">
                  <c:v>408332.99999961164</c:v>
                </c:pt>
                <c:pt idx="1419">
                  <c:v>408846.99999969453</c:v>
                </c:pt>
                <c:pt idx="1420">
                  <c:v>409360.99999977741</c:v>
                </c:pt>
                <c:pt idx="1421">
                  <c:v>409875.99999946542</c:v>
                </c:pt>
                <c:pt idx="1422">
                  <c:v>410389.99999954831</c:v>
                </c:pt>
                <c:pt idx="1423">
                  <c:v>410903.9999996312</c:v>
                </c:pt>
                <c:pt idx="1424">
                  <c:v>411418.99999994785</c:v>
                </c:pt>
                <c:pt idx="1425">
                  <c:v>411933.00000003073</c:v>
                </c:pt>
                <c:pt idx="1426">
                  <c:v>412447.99999971874</c:v>
                </c:pt>
                <c:pt idx="1427">
                  <c:v>412961.99999980163</c:v>
                </c:pt>
                <c:pt idx="1428">
                  <c:v>413475.99999988452</c:v>
                </c:pt>
                <c:pt idx="1429">
                  <c:v>413990.99999957252</c:v>
                </c:pt>
                <c:pt idx="1430">
                  <c:v>414504.99999965541</c:v>
                </c:pt>
                <c:pt idx="1431">
                  <c:v>415018.9999997383</c:v>
                </c:pt>
                <c:pt idx="1432">
                  <c:v>415534.00000005495</c:v>
                </c:pt>
                <c:pt idx="1433">
                  <c:v>416047.99999950919</c:v>
                </c:pt>
                <c:pt idx="1434">
                  <c:v>416561.99999959208</c:v>
                </c:pt>
                <c:pt idx="1435">
                  <c:v>417076.99999990873</c:v>
                </c:pt>
                <c:pt idx="1436">
                  <c:v>417078.99999974761</c:v>
                </c:pt>
                <c:pt idx="1437">
                  <c:v>417078.99999974761</c:v>
                </c:pt>
                <c:pt idx="1438">
                  <c:v>417078.99999974761</c:v>
                </c:pt>
                <c:pt idx="1439">
                  <c:v>417378.99999946821</c:v>
                </c:pt>
                <c:pt idx="1440">
                  <c:v>417678.99999981746</c:v>
                </c:pt>
                <c:pt idx="1441">
                  <c:v>417978.99999953806</c:v>
                </c:pt>
                <c:pt idx="1442">
                  <c:v>418278.99999988731</c:v>
                </c:pt>
                <c:pt idx="1443">
                  <c:v>418578.99999960791</c:v>
                </c:pt>
                <c:pt idx="1444">
                  <c:v>418878.99999995716</c:v>
                </c:pt>
                <c:pt idx="1445">
                  <c:v>419179.99999991152</c:v>
                </c:pt>
                <c:pt idx="1446">
                  <c:v>419479.99999963213</c:v>
                </c:pt>
                <c:pt idx="1447">
                  <c:v>419779.99999998137</c:v>
                </c:pt>
                <c:pt idx="1448">
                  <c:v>420079.99999970198</c:v>
                </c:pt>
                <c:pt idx="1449">
                  <c:v>420380.00000005122</c:v>
                </c:pt>
                <c:pt idx="1450">
                  <c:v>420679.99999977183</c:v>
                </c:pt>
                <c:pt idx="1451">
                  <c:v>420979.99999949243</c:v>
                </c:pt>
                <c:pt idx="1452">
                  <c:v>421279.99999984168</c:v>
                </c:pt>
                <c:pt idx="1453">
                  <c:v>421579.99999956228</c:v>
                </c:pt>
                <c:pt idx="1454">
                  <c:v>421879.99999991152</c:v>
                </c:pt>
                <c:pt idx="1455">
                  <c:v>422179.99999963213</c:v>
                </c:pt>
                <c:pt idx="1456">
                  <c:v>422479.99999998137</c:v>
                </c:pt>
                <c:pt idx="1457">
                  <c:v>422779.99999970198</c:v>
                </c:pt>
                <c:pt idx="1458">
                  <c:v>423080.00000005122</c:v>
                </c:pt>
                <c:pt idx="1459">
                  <c:v>423379.99999977183</c:v>
                </c:pt>
                <c:pt idx="1460">
                  <c:v>423679.99999949243</c:v>
                </c:pt>
                <c:pt idx="1461">
                  <c:v>423979.99999984168</c:v>
                </c:pt>
                <c:pt idx="1462">
                  <c:v>424279.99999956228</c:v>
                </c:pt>
                <c:pt idx="1463">
                  <c:v>424579.99999991152</c:v>
                </c:pt>
                <c:pt idx="1464">
                  <c:v>424880.99999986589</c:v>
                </c:pt>
                <c:pt idx="1465">
                  <c:v>425180.99999958649</c:v>
                </c:pt>
                <c:pt idx="1466">
                  <c:v>425480.99999993574</c:v>
                </c:pt>
                <c:pt idx="1467">
                  <c:v>425780.99999965634</c:v>
                </c:pt>
                <c:pt idx="1468">
                  <c:v>426081.00000000559</c:v>
                </c:pt>
                <c:pt idx="1469">
                  <c:v>426380.99999972619</c:v>
                </c:pt>
                <c:pt idx="1470">
                  <c:v>426680.99999944679</c:v>
                </c:pt>
                <c:pt idx="1471">
                  <c:v>426980.99999979604</c:v>
                </c:pt>
                <c:pt idx="1472">
                  <c:v>427280.99999951664</c:v>
                </c:pt>
                <c:pt idx="1473">
                  <c:v>427580.99999986589</c:v>
                </c:pt>
                <c:pt idx="1474">
                  <c:v>427881.99999982025</c:v>
                </c:pt>
                <c:pt idx="1475">
                  <c:v>428181.99999954086</c:v>
                </c:pt>
                <c:pt idx="1476">
                  <c:v>428481.9999998901</c:v>
                </c:pt>
                <c:pt idx="1477">
                  <c:v>428781.99999961071</c:v>
                </c:pt>
                <c:pt idx="1478">
                  <c:v>429081.99999995995</c:v>
                </c:pt>
                <c:pt idx="1479">
                  <c:v>429381.99999968056</c:v>
                </c:pt>
                <c:pt idx="1480">
                  <c:v>429682.0000000298</c:v>
                </c:pt>
                <c:pt idx="1481">
                  <c:v>429981.99999975041</c:v>
                </c:pt>
                <c:pt idx="1482">
                  <c:v>430281.99999947101</c:v>
                </c:pt>
                <c:pt idx="1483">
                  <c:v>430583.00000005402</c:v>
                </c:pt>
                <c:pt idx="1484">
                  <c:v>430882.99999977462</c:v>
                </c:pt>
                <c:pt idx="1485">
                  <c:v>431182.99999949522</c:v>
                </c:pt>
                <c:pt idx="1486">
                  <c:v>431482.99999984447</c:v>
                </c:pt>
                <c:pt idx="1487">
                  <c:v>431782.99999956507</c:v>
                </c:pt>
                <c:pt idx="1488">
                  <c:v>432082.99999991432</c:v>
                </c:pt>
                <c:pt idx="1489">
                  <c:v>432382.99999963492</c:v>
                </c:pt>
                <c:pt idx="1490">
                  <c:v>432682.99999998417</c:v>
                </c:pt>
                <c:pt idx="1491">
                  <c:v>432982.99999970477</c:v>
                </c:pt>
                <c:pt idx="1492">
                  <c:v>433283.99999965914</c:v>
                </c:pt>
                <c:pt idx="1493">
                  <c:v>433584.00000000838</c:v>
                </c:pt>
                <c:pt idx="1494">
                  <c:v>433883.99999972899</c:v>
                </c:pt>
                <c:pt idx="1495">
                  <c:v>434183.99999944959</c:v>
                </c:pt>
                <c:pt idx="1496">
                  <c:v>434483.99999979883</c:v>
                </c:pt>
                <c:pt idx="1497">
                  <c:v>434783.99999951944</c:v>
                </c:pt>
                <c:pt idx="1498">
                  <c:v>435083.99999986868</c:v>
                </c:pt>
                <c:pt idx="1499">
                  <c:v>435383.99999958929</c:v>
                </c:pt>
                <c:pt idx="1500">
                  <c:v>435683.99999993853</c:v>
                </c:pt>
                <c:pt idx="1501">
                  <c:v>435984.9999998929</c:v>
                </c:pt>
                <c:pt idx="1502">
                  <c:v>436284.9999996135</c:v>
                </c:pt>
                <c:pt idx="1503">
                  <c:v>436584.99999996275</c:v>
                </c:pt>
                <c:pt idx="1504">
                  <c:v>436884.99999968335</c:v>
                </c:pt>
                <c:pt idx="1505">
                  <c:v>437185.0000000326</c:v>
                </c:pt>
                <c:pt idx="1506">
                  <c:v>437484.9999997532</c:v>
                </c:pt>
                <c:pt idx="1507">
                  <c:v>437784.9999994738</c:v>
                </c:pt>
                <c:pt idx="1508">
                  <c:v>438085.99999942817</c:v>
                </c:pt>
                <c:pt idx="1509">
                  <c:v>438385.99999977741</c:v>
                </c:pt>
                <c:pt idx="1510">
                  <c:v>438685.99999949802</c:v>
                </c:pt>
                <c:pt idx="1511">
                  <c:v>438985.99999984726</c:v>
                </c:pt>
                <c:pt idx="1512">
                  <c:v>439285.99999956787</c:v>
                </c:pt>
                <c:pt idx="1513">
                  <c:v>439585.99999991711</c:v>
                </c:pt>
                <c:pt idx="1514">
                  <c:v>439886.99999987148</c:v>
                </c:pt>
                <c:pt idx="1515">
                  <c:v>440186.99999959208</c:v>
                </c:pt>
                <c:pt idx="1516">
                  <c:v>440486.99999994133</c:v>
                </c:pt>
                <c:pt idx="1517">
                  <c:v>440786.99999966193</c:v>
                </c:pt>
                <c:pt idx="1518">
                  <c:v>441087.00000001118</c:v>
                </c:pt>
                <c:pt idx="1519">
                  <c:v>441386.99999973178</c:v>
                </c:pt>
                <c:pt idx="1520">
                  <c:v>441686.99999945238</c:v>
                </c:pt>
                <c:pt idx="1521">
                  <c:v>441986.99999980163</c:v>
                </c:pt>
                <c:pt idx="1522">
                  <c:v>442286.99999952223</c:v>
                </c:pt>
                <c:pt idx="1523">
                  <c:v>442586.99999987148</c:v>
                </c:pt>
                <c:pt idx="1524">
                  <c:v>442886.99999959208</c:v>
                </c:pt>
                <c:pt idx="1525">
                  <c:v>443187.99999954645</c:v>
                </c:pt>
                <c:pt idx="1526">
                  <c:v>443487.99999989569</c:v>
                </c:pt>
                <c:pt idx="1527">
                  <c:v>443787.9999996163</c:v>
                </c:pt>
                <c:pt idx="1528">
                  <c:v>444087.99999996554</c:v>
                </c:pt>
                <c:pt idx="1529">
                  <c:v>444387.99999968614</c:v>
                </c:pt>
                <c:pt idx="1530">
                  <c:v>444688.00000003539</c:v>
                </c:pt>
                <c:pt idx="1531">
                  <c:v>444988.99999998976</c:v>
                </c:pt>
                <c:pt idx="1532">
                  <c:v>445288.99999971036</c:v>
                </c:pt>
                <c:pt idx="1533">
                  <c:v>445588.99999943096</c:v>
                </c:pt>
                <c:pt idx="1534">
                  <c:v>445888.99999978021</c:v>
                </c:pt>
                <c:pt idx="1535">
                  <c:v>446188.99999950081</c:v>
                </c:pt>
                <c:pt idx="1536">
                  <c:v>446488.99999985006</c:v>
                </c:pt>
                <c:pt idx="1537">
                  <c:v>446788.99999957066</c:v>
                </c:pt>
                <c:pt idx="1538">
                  <c:v>447088.99999991991</c:v>
                </c:pt>
                <c:pt idx="1539">
                  <c:v>447388.99999964051</c:v>
                </c:pt>
                <c:pt idx="1540">
                  <c:v>447689.99999959487</c:v>
                </c:pt>
                <c:pt idx="1541">
                  <c:v>447989.99999994412</c:v>
                </c:pt>
                <c:pt idx="1542">
                  <c:v>448289.99999966472</c:v>
                </c:pt>
                <c:pt idx="1543">
                  <c:v>448590.00000001397</c:v>
                </c:pt>
                <c:pt idx="1544">
                  <c:v>448889.99999973457</c:v>
                </c:pt>
                <c:pt idx="1545">
                  <c:v>449190.99999968894</c:v>
                </c:pt>
                <c:pt idx="1546">
                  <c:v>449491.00000003818</c:v>
                </c:pt>
                <c:pt idx="1547">
                  <c:v>449790.99999975879</c:v>
                </c:pt>
                <c:pt idx="1548">
                  <c:v>450090.99999947939</c:v>
                </c:pt>
                <c:pt idx="1549">
                  <c:v>450390.99999982864</c:v>
                </c:pt>
                <c:pt idx="1550">
                  <c:v>450690.99999954924</c:v>
                </c:pt>
                <c:pt idx="1551">
                  <c:v>450991.99999950361</c:v>
                </c:pt>
                <c:pt idx="1552">
                  <c:v>451291.99999985285</c:v>
                </c:pt>
                <c:pt idx="1553">
                  <c:v>451591.99999957345</c:v>
                </c:pt>
                <c:pt idx="1554">
                  <c:v>451891.9999999227</c:v>
                </c:pt>
                <c:pt idx="1555">
                  <c:v>452191.9999996433</c:v>
                </c:pt>
                <c:pt idx="1556">
                  <c:v>452491.99999999255</c:v>
                </c:pt>
                <c:pt idx="1557">
                  <c:v>452791.99999971315</c:v>
                </c:pt>
                <c:pt idx="1558">
                  <c:v>453092.99999966752</c:v>
                </c:pt>
                <c:pt idx="1559">
                  <c:v>453393.00000001676</c:v>
                </c:pt>
                <c:pt idx="1560">
                  <c:v>453692.99999973737</c:v>
                </c:pt>
                <c:pt idx="1561">
                  <c:v>453992.99999945797</c:v>
                </c:pt>
                <c:pt idx="1562">
                  <c:v>454292.99999980722</c:v>
                </c:pt>
                <c:pt idx="1563">
                  <c:v>454592.99999952782</c:v>
                </c:pt>
                <c:pt idx="1564">
                  <c:v>454892.99999987707</c:v>
                </c:pt>
                <c:pt idx="1565">
                  <c:v>455192.99999959767</c:v>
                </c:pt>
                <c:pt idx="1566">
                  <c:v>455492.99999994691</c:v>
                </c:pt>
                <c:pt idx="1567">
                  <c:v>455792.99999966752</c:v>
                </c:pt>
                <c:pt idx="1568">
                  <c:v>456093.99999962188</c:v>
                </c:pt>
                <c:pt idx="1569">
                  <c:v>456393.99999997113</c:v>
                </c:pt>
                <c:pt idx="1570">
                  <c:v>456693.99999969173</c:v>
                </c:pt>
                <c:pt idx="1571">
                  <c:v>456994.00000004098</c:v>
                </c:pt>
                <c:pt idx="1572">
                  <c:v>457293.99999976158</c:v>
                </c:pt>
                <c:pt idx="1573">
                  <c:v>457593.99999948218</c:v>
                </c:pt>
                <c:pt idx="1574">
                  <c:v>457893.99999983143</c:v>
                </c:pt>
                <c:pt idx="1575">
                  <c:v>458193.99999955203</c:v>
                </c:pt>
                <c:pt idx="1576">
                  <c:v>458493.99999990128</c:v>
                </c:pt>
                <c:pt idx="1577">
                  <c:v>458794.99999985565</c:v>
                </c:pt>
                <c:pt idx="1578">
                  <c:v>459094.99999957625</c:v>
                </c:pt>
                <c:pt idx="1579">
                  <c:v>459394.99999992549</c:v>
                </c:pt>
                <c:pt idx="1580">
                  <c:v>459694.9999996461</c:v>
                </c:pt>
                <c:pt idx="1581">
                  <c:v>459994.99999999534</c:v>
                </c:pt>
                <c:pt idx="1582">
                  <c:v>460294.99999971595</c:v>
                </c:pt>
                <c:pt idx="1583">
                  <c:v>460594.99999943655</c:v>
                </c:pt>
                <c:pt idx="1584">
                  <c:v>460896.00000001956</c:v>
                </c:pt>
                <c:pt idx="1585">
                  <c:v>461195.99999974016</c:v>
                </c:pt>
                <c:pt idx="1586">
                  <c:v>461495.99999946076</c:v>
                </c:pt>
                <c:pt idx="1587">
                  <c:v>461795.99999981001</c:v>
                </c:pt>
                <c:pt idx="1588">
                  <c:v>462095.99999953061</c:v>
                </c:pt>
                <c:pt idx="1589">
                  <c:v>462395.99999987986</c:v>
                </c:pt>
                <c:pt idx="1590">
                  <c:v>462695.99999960046</c:v>
                </c:pt>
                <c:pt idx="1591">
                  <c:v>462996.99999955483</c:v>
                </c:pt>
                <c:pt idx="1592">
                  <c:v>463296.99999990407</c:v>
                </c:pt>
                <c:pt idx="1593">
                  <c:v>463596.99999962468</c:v>
                </c:pt>
                <c:pt idx="1594">
                  <c:v>463896.99999997392</c:v>
                </c:pt>
                <c:pt idx="1595">
                  <c:v>464196.99999969453</c:v>
                </c:pt>
                <c:pt idx="1596">
                  <c:v>464497.00000004377</c:v>
                </c:pt>
                <c:pt idx="1597">
                  <c:v>464796.99999976438</c:v>
                </c:pt>
                <c:pt idx="1598">
                  <c:v>465096.99999948498</c:v>
                </c:pt>
                <c:pt idx="1599">
                  <c:v>465396.99999983422</c:v>
                </c:pt>
                <c:pt idx="1600">
                  <c:v>465696.99999955483</c:v>
                </c:pt>
                <c:pt idx="1601">
                  <c:v>465996.99999990407</c:v>
                </c:pt>
                <c:pt idx="1602">
                  <c:v>466297.99999985844</c:v>
                </c:pt>
                <c:pt idx="1603">
                  <c:v>466597.99999957904</c:v>
                </c:pt>
                <c:pt idx="1604">
                  <c:v>466897.99999992829</c:v>
                </c:pt>
                <c:pt idx="1605">
                  <c:v>467197.99999964889</c:v>
                </c:pt>
                <c:pt idx="1606">
                  <c:v>467497.99999999814</c:v>
                </c:pt>
                <c:pt idx="1607">
                  <c:v>467797.99999971874</c:v>
                </c:pt>
                <c:pt idx="1608">
                  <c:v>468097.99999943934</c:v>
                </c:pt>
                <c:pt idx="1609">
                  <c:v>468397.99999978859</c:v>
                </c:pt>
                <c:pt idx="1610">
                  <c:v>468697.99999950919</c:v>
                </c:pt>
                <c:pt idx="1611">
                  <c:v>468997.99999985844</c:v>
                </c:pt>
                <c:pt idx="1612">
                  <c:v>469297.99999957904</c:v>
                </c:pt>
                <c:pt idx="1613">
                  <c:v>469597.99999992829</c:v>
                </c:pt>
                <c:pt idx="1614">
                  <c:v>469898.99999988265</c:v>
                </c:pt>
                <c:pt idx="1615">
                  <c:v>470198.99999960326</c:v>
                </c:pt>
                <c:pt idx="1616">
                  <c:v>470498.9999999525</c:v>
                </c:pt>
                <c:pt idx="1617">
                  <c:v>470798.99999967311</c:v>
                </c:pt>
                <c:pt idx="1618">
                  <c:v>471099.00000002235</c:v>
                </c:pt>
                <c:pt idx="1619">
                  <c:v>471398.99999974295</c:v>
                </c:pt>
                <c:pt idx="1620">
                  <c:v>471698.99999946356</c:v>
                </c:pt>
                <c:pt idx="1621">
                  <c:v>471998.9999998128</c:v>
                </c:pt>
                <c:pt idx="1622">
                  <c:v>472298.99999953341</c:v>
                </c:pt>
                <c:pt idx="1623">
                  <c:v>472598.99999988265</c:v>
                </c:pt>
                <c:pt idx="1624">
                  <c:v>472898.99999960326</c:v>
                </c:pt>
                <c:pt idx="1625">
                  <c:v>473199.99999955762</c:v>
                </c:pt>
                <c:pt idx="1626">
                  <c:v>473499.99999990687</c:v>
                </c:pt>
                <c:pt idx="1627">
                  <c:v>473799.99999962747</c:v>
                </c:pt>
                <c:pt idx="1628">
                  <c:v>474099.99999997672</c:v>
                </c:pt>
                <c:pt idx="1629">
                  <c:v>474399.99999969732</c:v>
                </c:pt>
                <c:pt idx="1630">
                  <c:v>474700.99999965169</c:v>
                </c:pt>
                <c:pt idx="1631">
                  <c:v>475001.00000000093</c:v>
                </c:pt>
                <c:pt idx="1632">
                  <c:v>475300.99999972153</c:v>
                </c:pt>
                <c:pt idx="1633">
                  <c:v>475600.99999944214</c:v>
                </c:pt>
                <c:pt idx="1634">
                  <c:v>475900.99999979138</c:v>
                </c:pt>
                <c:pt idx="1635">
                  <c:v>476200.99999951199</c:v>
                </c:pt>
                <c:pt idx="1636">
                  <c:v>476500.99999986123</c:v>
                </c:pt>
                <c:pt idx="1637">
                  <c:v>476800.99999958184</c:v>
                </c:pt>
                <c:pt idx="1638">
                  <c:v>477100.99999993108</c:v>
                </c:pt>
                <c:pt idx="1639">
                  <c:v>477401.99999988545</c:v>
                </c:pt>
                <c:pt idx="1640">
                  <c:v>477701.99999960605</c:v>
                </c:pt>
                <c:pt idx="1641">
                  <c:v>478001.9999999553</c:v>
                </c:pt>
                <c:pt idx="1642">
                  <c:v>478301.9999996759</c:v>
                </c:pt>
                <c:pt idx="1643">
                  <c:v>478602.00000002515</c:v>
                </c:pt>
                <c:pt idx="1644">
                  <c:v>478901.99999974575</c:v>
                </c:pt>
                <c:pt idx="1645">
                  <c:v>479201.99999946635</c:v>
                </c:pt>
                <c:pt idx="1646">
                  <c:v>479501.9999998156</c:v>
                </c:pt>
                <c:pt idx="1647">
                  <c:v>479801.9999995362</c:v>
                </c:pt>
                <c:pt idx="1648">
                  <c:v>480101.99999988545</c:v>
                </c:pt>
                <c:pt idx="1649">
                  <c:v>480401.99999960605</c:v>
                </c:pt>
                <c:pt idx="1650">
                  <c:v>480701.9999999553</c:v>
                </c:pt>
                <c:pt idx="1651">
                  <c:v>481001.9999996759</c:v>
                </c:pt>
                <c:pt idx="1652">
                  <c:v>481302.00000002515</c:v>
                </c:pt>
                <c:pt idx="1653">
                  <c:v>481601.99999974575</c:v>
                </c:pt>
                <c:pt idx="1654">
                  <c:v>481901.99999946635</c:v>
                </c:pt>
                <c:pt idx="1655">
                  <c:v>482203.00000004936</c:v>
                </c:pt>
                <c:pt idx="1656">
                  <c:v>482502.99999976996</c:v>
                </c:pt>
                <c:pt idx="1657">
                  <c:v>482802.99999949057</c:v>
                </c:pt>
                <c:pt idx="1658">
                  <c:v>483102.99999983981</c:v>
                </c:pt>
                <c:pt idx="1659">
                  <c:v>483402.99999956042</c:v>
                </c:pt>
                <c:pt idx="1660">
                  <c:v>483702.99999990966</c:v>
                </c:pt>
                <c:pt idx="1661">
                  <c:v>484002.99999963026</c:v>
                </c:pt>
                <c:pt idx="1662">
                  <c:v>484302.99999997951</c:v>
                </c:pt>
                <c:pt idx="1663">
                  <c:v>484602.99999970011</c:v>
                </c:pt>
                <c:pt idx="1664">
                  <c:v>484903.99999965448</c:v>
                </c:pt>
                <c:pt idx="1665">
                  <c:v>485204.00000000373</c:v>
                </c:pt>
                <c:pt idx="1666">
                  <c:v>485503.99999972433</c:v>
                </c:pt>
                <c:pt idx="1667">
                  <c:v>485803.99999944493</c:v>
                </c:pt>
                <c:pt idx="1668">
                  <c:v>486103.99999979418</c:v>
                </c:pt>
                <c:pt idx="1669">
                  <c:v>486403.99999951478</c:v>
                </c:pt>
                <c:pt idx="1670">
                  <c:v>486703.99999986403</c:v>
                </c:pt>
                <c:pt idx="1671">
                  <c:v>487003.99999958463</c:v>
                </c:pt>
                <c:pt idx="1672">
                  <c:v>487304.999999539</c:v>
                </c:pt>
                <c:pt idx="1673">
                  <c:v>487604.99999988824</c:v>
                </c:pt>
                <c:pt idx="1674">
                  <c:v>487904.99999960884</c:v>
                </c:pt>
                <c:pt idx="1675">
                  <c:v>488204.99999995809</c:v>
                </c:pt>
                <c:pt idx="1676">
                  <c:v>488504.99999967869</c:v>
                </c:pt>
                <c:pt idx="1677">
                  <c:v>488805.00000002794</c:v>
                </c:pt>
                <c:pt idx="1678">
                  <c:v>489104.99999974854</c:v>
                </c:pt>
                <c:pt idx="1679">
                  <c:v>489404.99999946915</c:v>
                </c:pt>
                <c:pt idx="1680">
                  <c:v>489704.99999981839</c:v>
                </c:pt>
                <c:pt idx="1681">
                  <c:v>490004.999999539</c:v>
                </c:pt>
                <c:pt idx="1682">
                  <c:v>490304.99999988824</c:v>
                </c:pt>
                <c:pt idx="1683">
                  <c:v>490605.99999984261</c:v>
                </c:pt>
                <c:pt idx="1684">
                  <c:v>490905.99999956321</c:v>
                </c:pt>
                <c:pt idx="1685">
                  <c:v>491205.99999991246</c:v>
                </c:pt>
                <c:pt idx="1686">
                  <c:v>491505.99999963306</c:v>
                </c:pt>
                <c:pt idx="1687">
                  <c:v>491805.9999999823</c:v>
                </c:pt>
                <c:pt idx="1688">
                  <c:v>492105.99999970291</c:v>
                </c:pt>
                <c:pt idx="1689">
                  <c:v>492406.99999965727</c:v>
                </c:pt>
                <c:pt idx="1690">
                  <c:v>492707.00000000652</c:v>
                </c:pt>
                <c:pt idx="1691">
                  <c:v>493006.99999972712</c:v>
                </c:pt>
                <c:pt idx="1692">
                  <c:v>493306.99999944773</c:v>
                </c:pt>
                <c:pt idx="1693">
                  <c:v>493606.99999979697</c:v>
                </c:pt>
                <c:pt idx="1694">
                  <c:v>493906.99999951757</c:v>
                </c:pt>
                <c:pt idx="1695">
                  <c:v>494206.99999986682</c:v>
                </c:pt>
                <c:pt idx="1696">
                  <c:v>494507.99999982119</c:v>
                </c:pt>
                <c:pt idx="1697">
                  <c:v>494807.99999954179</c:v>
                </c:pt>
                <c:pt idx="1698">
                  <c:v>495107.99999989104</c:v>
                </c:pt>
                <c:pt idx="1699">
                  <c:v>495407.99999961164</c:v>
                </c:pt>
                <c:pt idx="1700">
                  <c:v>495707.99999996088</c:v>
                </c:pt>
                <c:pt idx="1701">
                  <c:v>496007.99999968149</c:v>
                </c:pt>
                <c:pt idx="1702">
                  <c:v>496308.00000003073</c:v>
                </c:pt>
                <c:pt idx="1703">
                  <c:v>496607.99999975134</c:v>
                </c:pt>
                <c:pt idx="1704">
                  <c:v>496907.99999947194</c:v>
                </c:pt>
                <c:pt idx="1705">
                  <c:v>497209.00000005495</c:v>
                </c:pt>
                <c:pt idx="1706">
                  <c:v>497508.99999977555</c:v>
                </c:pt>
                <c:pt idx="1707">
                  <c:v>497808.99999949615</c:v>
                </c:pt>
                <c:pt idx="1708">
                  <c:v>498108.9999998454</c:v>
                </c:pt>
                <c:pt idx="1709">
                  <c:v>498408.999999566</c:v>
                </c:pt>
                <c:pt idx="1710">
                  <c:v>498708.99999991525</c:v>
                </c:pt>
                <c:pt idx="1711">
                  <c:v>499008.99999963585</c:v>
                </c:pt>
                <c:pt idx="1712">
                  <c:v>499308.9999999851</c:v>
                </c:pt>
                <c:pt idx="1713">
                  <c:v>499608.9999997057</c:v>
                </c:pt>
                <c:pt idx="1714">
                  <c:v>499909.00000005495</c:v>
                </c:pt>
                <c:pt idx="1715">
                  <c:v>500210.00000000931</c:v>
                </c:pt>
                <c:pt idx="1716">
                  <c:v>500509.99999972992</c:v>
                </c:pt>
                <c:pt idx="1717">
                  <c:v>500809.99999945052</c:v>
                </c:pt>
                <c:pt idx="1718">
                  <c:v>501109.99999979977</c:v>
                </c:pt>
                <c:pt idx="1719">
                  <c:v>501409.99999952037</c:v>
                </c:pt>
                <c:pt idx="1720">
                  <c:v>501709.99999986961</c:v>
                </c:pt>
                <c:pt idx="1721">
                  <c:v>502009.99999959022</c:v>
                </c:pt>
                <c:pt idx="1722">
                  <c:v>502309.99999993946</c:v>
                </c:pt>
                <c:pt idx="1723">
                  <c:v>502609.99999966007</c:v>
                </c:pt>
                <c:pt idx="1724">
                  <c:v>502910.00000000931</c:v>
                </c:pt>
                <c:pt idx="1725">
                  <c:v>503209.99999972992</c:v>
                </c:pt>
                <c:pt idx="1726">
                  <c:v>503510.99999968428</c:v>
                </c:pt>
                <c:pt idx="1727">
                  <c:v>503811.00000003353</c:v>
                </c:pt>
                <c:pt idx="1728">
                  <c:v>504110.99999975413</c:v>
                </c:pt>
                <c:pt idx="1729">
                  <c:v>504410.99999947473</c:v>
                </c:pt>
                <c:pt idx="1730">
                  <c:v>504710.99999982398</c:v>
                </c:pt>
                <c:pt idx="1731">
                  <c:v>505010.99999954458</c:v>
                </c:pt>
                <c:pt idx="1732">
                  <c:v>505311.99999949895</c:v>
                </c:pt>
                <c:pt idx="1733">
                  <c:v>505611.99999984819</c:v>
                </c:pt>
                <c:pt idx="1734">
                  <c:v>505911.9999995688</c:v>
                </c:pt>
                <c:pt idx="1735">
                  <c:v>506211.99999991804</c:v>
                </c:pt>
                <c:pt idx="1736">
                  <c:v>506511.99999963865</c:v>
                </c:pt>
                <c:pt idx="1737">
                  <c:v>506811.99999998789</c:v>
                </c:pt>
                <c:pt idx="1738">
                  <c:v>507111.9999997085</c:v>
                </c:pt>
                <c:pt idx="1739">
                  <c:v>507412.99999966286</c:v>
                </c:pt>
                <c:pt idx="1740">
                  <c:v>507713.00000001211</c:v>
                </c:pt>
                <c:pt idx="1741">
                  <c:v>508012.99999973271</c:v>
                </c:pt>
                <c:pt idx="1742">
                  <c:v>508312.99999945331</c:v>
                </c:pt>
                <c:pt idx="1743">
                  <c:v>508612.99999980256</c:v>
                </c:pt>
                <c:pt idx="1744">
                  <c:v>508912.99999952316</c:v>
                </c:pt>
                <c:pt idx="1745">
                  <c:v>509213.99999947753</c:v>
                </c:pt>
                <c:pt idx="1746">
                  <c:v>509513.99999982677</c:v>
                </c:pt>
                <c:pt idx="1747">
                  <c:v>509813.99999954738</c:v>
                </c:pt>
                <c:pt idx="1748">
                  <c:v>510113.99999989662</c:v>
                </c:pt>
                <c:pt idx="1749">
                  <c:v>510413.99999961723</c:v>
                </c:pt>
                <c:pt idx="1750">
                  <c:v>510713.99999996647</c:v>
                </c:pt>
                <c:pt idx="1751">
                  <c:v>511013.99999968708</c:v>
                </c:pt>
                <c:pt idx="1752">
                  <c:v>511314.99999964144</c:v>
                </c:pt>
                <c:pt idx="1753">
                  <c:v>511492.99999976065</c:v>
                </c:pt>
                <c:pt idx="1754">
                  <c:v>511492.99999976065</c:v>
                </c:pt>
              </c:numCache>
            </c:numRef>
          </c:xVal>
          <c:yVal>
            <c:numRef>
              <c:f>Data_Interpretation!$AF$27:$AF$3549</c:f>
              <c:numCache>
                <c:formatCode>0.0000</c:formatCode>
                <c:ptCount val="3523"/>
                <c:pt idx="0">
                  <c:v>-6.4883522150335049E-2</c:v>
                </c:pt>
                <c:pt idx="1">
                  <c:v>-6.2060971075091356E-2</c:v>
                </c:pt>
                <c:pt idx="2">
                  <c:v>-5.7698682921364951E-2</c:v>
                </c:pt>
                <c:pt idx="3">
                  <c:v>-6.0504174875175946E-2</c:v>
                </c:pt>
                <c:pt idx="4">
                  <c:v>-6.3218637945753983E-2</c:v>
                </c:pt>
                <c:pt idx="5">
                  <c:v>-5.8652334378553245E-2</c:v>
                </c:pt>
                <c:pt idx="6">
                  <c:v>-5.6336650030215041E-2</c:v>
                </c:pt>
                <c:pt idx="7">
                  <c:v>-5.8096359227085802E-2</c:v>
                </c:pt>
                <c:pt idx="8">
                  <c:v>-6.0734487658419649E-2</c:v>
                </c:pt>
                <c:pt idx="9">
                  <c:v>-6.1599558850254706E-2</c:v>
                </c:pt>
                <c:pt idx="10">
                  <c:v>-6.275488467105414E-2</c:v>
                </c:pt>
                <c:pt idx="11">
                  <c:v>-6.6313652004004214E-2</c:v>
                </c:pt>
                <c:pt idx="12">
                  <c:v>-6.7866286070385695E-2</c:v>
                </c:pt>
                <c:pt idx="13">
                  <c:v>-5.2835046539659869E-2</c:v>
                </c:pt>
                <c:pt idx="14">
                  <c:v>-4.8868065297125896E-2</c:v>
                </c:pt>
                <c:pt idx="15">
                  <c:v>-4.6400344801741836E-2</c:v>
                </c:pt>
                <c:pt idx="16">
                  <c:v>-4.2358577856000092E-2</c:v>
                </c:pt>
                <c:pt idx="17">
                  <c:v>-4.4525107950735242E-2</c:v>
                </c:pt>
                <c:pt idx="18">
                  <c:v>-4.2980201232766135E-2</c:v>
                </c:pt>
                <c:pt idx="19">
                  <c:v>-4.652972204884142E-2</c:v>
                </c:pt>
                <c:pt idx="20">
                  <c:v>-5.3238196027778087E-2</c:v>
                </c:pt>
                <c:pt idx="21">
                  <c:v>-4.4694538230636086E-2</c:v>
                </c:pt>
                <c:pt idx="22">
                  <c:v>-5.085513705539476E-2</c:v>
                </c:pt>
                <c:pt idx="23">
                  <c:v>-5.3127941336057853E-2</c:v>
                </c:pt>
                <c:pt idx="24">
                  <c:v>-5.0912905570500697E-2</c:v>
                </c:pt>
                <c:pt idx="25">
                  <c:v>-4.2445079836470376E-2</c:v>
                </c:pt>
                <c:pt idx="26">
                  <c:v>-4.3207307409881178E-2</c:v>
                </c:pt>
                <c:pt idx="27">
                  <c:v>-4.8487682186060539E-2</c:v>
                </c:pt>
                <c:pt idx="28">
                  <c:v>-3.9932635357362835E-2</c:v>
                </c:pt>
                <c:pt idx="29">
                  <c:v>-4.429494996006892E-2</c:v>
                </c:pt>
                <c:pt idx="30">
                  <c:v>-4.0203115920639451E-2</c:v>
                </c:pt>
                <c:pt idx="31">
                  <c:v>-4.1937985606492964E-2</c:v>
                </c:pt>
                <c:pt idx="32">
                  <c:v>-4.4648949099463459E-2</c:v>
                </c:pt>
                <c:pt idx="33">
                  <c:v>-4.0947045673620376E-2</c:v>
                </c:pt>
                <c:pt idx="34">
                  <c:v>-3.9833851018304577E-2</c:v>
                </c:pt>
                <c:pt idx="35">
                  <c:v>-3.6021147516079287E-2</c:v>
                </c:pt>
                <c:pt idx="36">
                  <c:v>-4.1762305990626532E-2</c:v>
                </c:pt>
                <c:pt idx="37">
                  <c:v>-4.1121944323050164E-2</c:v>
                </c:pt>
                <c:pt idx="38">
                  <c:v>-3.8464727209881269E-2</c:v>
                </c:pt>
                <c:pt idx="39">
                  <c:v>-3.7087474016769394E-2</c:v>
                </c:pt>
                <c:pt idx="40">
                  <c:v>-3.6264077930912748E-2</c:v>
                </c:pt>
                <c:pt idx="41">
                  <c:v>-3.9856183134647359E-2</c:v>
                </c:pt>
                <c:pt idx="42">
                  <c:v>-3.7464303378617607E-2</c:v>
                </c:pt>
                <c:pt idx="43">
                  <c:v>-3.860028624521139E-2</c:v>
                </c:pt>
                <c:pt idx="44">
                  <c:v>-3.4941284217888904E-2</c:v>
                </c:pt>
                <c:pt idx="45">
                  <c:v>-4.0543562087088127E-2</c:v>
                </c:pt>
                <c:pt idx="46">
                  <c:v>-3.92880998357183E-2</c:v>
                </c:pt>
                <c:pt idx="47">
                  <c:v>-2.2986870667239329E-2</c:v>
                </c:pt>
                <c:pt idx="48">
                  <c:v>-2.1997946742537976E-2</c:v>
                </c:pt>
                <c:pt idx="49">
                  <c:v>-2.0647511954053177E-2</c:v>
                </c:pt>
                <c:pt idx="50">
                  <c:v>-2.311287075825777E-2</c:v>
                </c:pt>
                <c:pt idx="51">
                  <c:v>-2.4961792332440034E-2</c:v>
                </c:pt>
                <c:pt idx="52">
                  <c:v>-2.1542191591436416E-2</c:v>
                </c:pt>
                <c:pt idx="53">
                  <c:v>-1.9154512815114953E-2</c:v>
                </c:pt>
                <c:pt idx="54">
                  <c:v>-2.0262228790661776E-2</c:v>
                </c:pt>
                <c:pt idx="55">
                  <c:v>-2.2689442730024177E-2</c:v>
                </c:pt>
                <c:pt idx="56">
                  <c:v>-2.2544419991281935E-2</c:v>
                </c:pt>
                <c:pt idx="57">
                  <c:v>-2.2397718350225443E-2</c:v>
                </c:pt>
                <c:pt idx="58">
                  <c:v>-1.883672269169287E-2</c:v>
                </c:pt>
                <c:pt idx="59">
                  <c:v>-2.2333967636929939E-2</c:v>
                </c:pt>
                <c:pt idx="60">
                  <c:v>-2.4379843862390605E-2</c:v>
                </c:pt>
                <c:pt idx="61">
                  <c:v>-2.3564520393959388E-2</c:v>
                </c:pt>
                <c:pt idx="62">
                  <c:v>-2.0594073143767318E-2</c:v>
                </c:pt>
                <c:pt idx="63">
                  <c:v>-2.3084884980380378E-2</c:v>
                </c:pt>
                <c:pt idx="64">
                  <c:v>-2.2621665954535086E-2</c:v>
                </c:pt>
                <c:pt idx="65">
                  <c:v>-2.0621153080717554E-2</c:v>
                </c:pt>
                <c:pt idx="66">
                  <c:v>-2.2783045019376561E-2</c:v>
                </c:pt>
                <c:pt idx="67">
                  <c:v>-2.0617478868232394E-2</c:v>
                </c:pt>
                <c:pt idx="68">
                  <c:v>-2.1427803096123889E-2</c:v>
                </c:pt>
                <c:pt idx="69">
                  <c:v>-2.5436982860973168E-2</c:v>
                </c:pt>
                <c:pt idx="70">
                  <c:v>-2.1670733389224157E-2</c:v>
                </c:pt>
                <c:pt idx="71">
                  <c:v>-2.0658509989726893E-2</c:v>
                </c:pt>
                <c:pt idx="72">
                  <c:v>-2.1514843421410804E-2</c:v>
                </c:pt>
                <c:pt idx="73">
                  <c:v>-2.1793843544521588E-2</c:v>
                </c:pt>
                <c:pt idx="74">
                  <c:v>-2.2276617015627158E-2</c:v>
                </c:pt>
                <c:pt idx="75">
                  <c:v>-2.1328932260189452E-2</c:v>
                </c:pt>
                <c:pt idx="76">
                  <c:v>-1.9496738237150393E-2</c:v>
                </c:pt>
                <c:pt idx="77">
                  <c:v>-2.1550010328916083E-2</c:v>
                </c:pt>
                <c:pt idx="78">
                  <c:v>-2.342072293040777E-2</c:v>
                </c:pt>
                <c:pt idx="79">
                  <c:v>-2.1389258950590458E-2</c:v>
                </c:pt>
                <c:pt idx="80">
                  <c:v>-2.0294114637334902E-2</c:v>
                </c:pt>
                <c:pt idx="81">
                  <c:v>-2.2157076164059864E-2</c:v>
                </c:pt>
                <c:pt idx="82">
                  <c:v>-2.506261289176644E-2</c:v>
                </c:pt>
                <c:pt idx="83">
                  <c:v>-2.3009330932093421E-2</c:v>
                </c:pt>
                <c:pt idx="84">
                  <c:v>-1.9466978640421701E-2</c:v>
                </c:pt>
                <c:pt idx="85">
                  <c:v>-2.1102800236970143E-2</c:v>
                </c:pt>
                <c:pt idx="86">
                  <c:v>-2.1213822961919468E-2</c:v>
                </c:pt>
                <c:pt idx="87">
                  <c:v>-2.2244655557390573E-2</c:v>
                </c:pt>
                <c:pt idx="88">
                  <c:v>-2.316848586481329E-2</c:v>
                </c:pt>
                <c:pt idx="89">
                  <c:v>-2.0069544019509267E-2</c:v>
                </c:pt>
                <c:pt idx="90">
                  <c:v>-2.1049946163273606E-2</c:v>
                </c:pt>
                <c:pt idx="91">
                  <c:v>-2.3997571193508611E-2</c:v>
                </c:pt>
                <c:pt idx="92">
                  <c:v>-2.0208158960726946E-2</c:v>
                </c:pt>
                <c:pt idx="93">
                  <c:v>-3.6069496750393101E-2</c:v>
                </c:pt>
                <c:pt idx="94">
                  <c:v>-2.3701584163678402E-2</c:v>
                </c:pt>
                <c:pt idx="95">
                  <c:v>-2.3329710806438215E-2</c:v>
                </c:pt>
                <c:pt idx="96">
                  <c:v>-2.3213055442910906E-2</c:v>
                </c:pt>
                <c:pt idx="97">
                  <c:v>-2.2395239544893131E-2</c:v>
                </c:pt>
                <c:pt idx="98">
                  <c:v>-2.4068413248994912E-2</c:v>
                </c:pt>
                <c:pt idx="99">
                  <c:v>-2.3970216917431626E-2</c:v>
                </c:pt>
                <c:pt idx="100">
                  <c:v>-2.270340982977358E-2</c:v>
                </c:pt>
                <c:pt idx="101">
                  <c:v>-2.0689157692725446E-2</c:v>
                </c:pt>
                <c:pt idx="102">
                  <c:v>-2.4155078233648423E-2</c:v>
                </c:pt>
                <c:pt idx="103">
                  <c:v>-2.0978539722138811E-2</c:v>
                </c:pt>
                <c:pt idx="104">
                  <c:v>-2.2918976857696914E-2</c:v>
                </c:pt>
                <c:pt idx="105">
                  <c:v>-2.2723607517354694E-2</c:v>
                </c:pt>
                <c:pt idx="106">
                  <c:v>-2.2545532435115555E-2</c:v>
                </c:pt>
                <c:pt idx="107">
                  <c:v>-2.2597219393884451E-2</c:v>
                </c:pt>
                <c:pt idx="108">
                  <c:v>-2.5041928464923108E-2</c:v>
                </c:pt>
                <c:pt idx="109">
                  <c:v>-2.2883672121787681E-2</c:v>
                </c:pt>
                <c:pt idx="110">
                  <c:v>-2.1877422152373961E-2</c:v>
                </c:pt>
                <c:pt idx="111">
                  <c:v>-2.6322656906074209E-2</c:v>
                </c:pt>
                <c:pt idx="112">
                  <c:v>-2.2500346388590459E-2</c:v>
                </c:pt>
                <c:pt idx="113">
                  <c:v>-2.3934646038225694E-2</c:v>
                </c:pt>
                <c:pt idx="114">
                  <c:v>-2.2040358794497731E-2</c:v>
                </c:pt>
                <c:pt idx="115">
                  <c:v>-2.336133628413388E-2</c:v>
                </c:pt>
                <c:pt idx="116">
                  <c:v>-2.4111833399661456E-2</c:v>
                </c:pt>
                <c:pt idx="117">
                  <c:v>-2.5958729083510962E-2</c:v>
                </c:pt>
                <c:pt idx="118">
                  <c:v>-2.0844856658092853E-2</c:v>
                </c:pt>
                <c:pt idx="119">
                  <c:v>-2.3963579508494703E-2</c:v>
                </c:pt>
                <c:pt idx="120">
                  <c:v>-2.3279408956939463E-2</c:v>
                </c:pt>
                <c:pt idx="121">
                  <c:v>-2.2847918537896642E-2</c:v>
                </c:pt>
                <c:pt idx="122">
                  <c:v>-2.3952176266528166E-2</c:v>
                </c:pt>
                <c:pt idx="123">
                  <c:v>-2.2265823988728013E-2</c:v>
                </c:pt>
                <c:pt idx="124">
                  <c:v>-2.1579751241991896E-2</c:v>
                </c:pt>
                <c:pt idx="125">
                  <c:v>-2.4324158346799164E-2</c:v>
                </c:pt>
                <c:pt idx="126">
                  <c:v>-2.2906549077810614E-2</c:v>
                </c:pt>
                <c:pt idx="127">
                  <c:v>-2.3791209327922502E-2</c:v>
                </c:pt>
                <c:pt idx="128">
                  <c:v>-2.0908580999111165E-2</c:v>
                </c:pt>
                <c:pt idx="129">
                  <c:v>-2.3911113484323725E-2</c:v>
                </c:pt>
                <c:pt idx="130">
                  <c:v>-2.4295014152495579E-2</c:v>
                </c:pt>
                <c:pt idx="131">
                  <c:v>-2.1948837337656422E-2</c:v>
                </c:pt>
                <c:pt idx="132">
                  <c:v>-2.9532349603659476E-2</c:v>
                </c:pt>
                <c:pt idx="133">
                  <c:v>-2.2943672554173913E-2</c:v>
                </c:pt>
                <c:pt idx="134">
                  <c:v>-2.6141239181712822E-2</c:v>
                </c:pt>
                <c:pt idx="135">
                  <c:v>-2.0841988871255712E-2</c:v>
                </c:pt>
                <c:pt idx="136">
                  <c:v>-2.2614617724627726E-2</c:v>
                </c:pt>
                <c:pt idx="137">
                  <c:v>-2.2096090886564831E-2</c:v>
                </c:pt>
                <c:pt idx="138">
                  <c:v>-2.3821440741216282E-2</c:v>
                </c:pt>
                <c:pt idx="139">
                  <c:v>-2.2759435415997637E-2</c:v>
                </c:pt>
                <c:pt idx="140">
                  <c:v>-2.2874204379028869E-2</c:v>
                </c:pt>
                <c:pt idx="141">
                  <c:v>-2.2115244872673835E-2</c:v>
                </c:pt>
                <c:pt idx="142">
                  <c:v>-2.3322009200910796E-2</c:v>
                </c:pt>
                <c:pt idx="143">
                  <c:v>-2.5166173671895456E-2</c:v>
                </c:pt>
                <c:pt idx="144">
                  <c:v>-1.9933910264437197E-2</c:v>
                </c:pt>
                <c:pt idx="145">
                  <c:v>-2.171981206440313E-2</c:v>
                </c:pt>
                <c:pt idx="146">
                  <c:v>-2.2897696708999778E-2</c:v>
                </c:pt>
                <c:pt idx="147">
                  <c:v>-2.4253687996442098E-2</c:v>
                </c:pt>
                <c:pt idx="148">
                  <c:v>-2.2633576066010515E-2</c:v>
                </c:pt>
                <c:pt idx="149">
                  <c:v>-2.2717082240381874E-2</c:v>
                </c:pt>
                <c:pt idx="150">
                  <c:v>-2.1889752700390477E-2</c:v>
                </c:pt>
                <c:pt idx="151">
                  <c:v>-2.6574051948448713E-2</c:v>
                </c:pt>
                <c:pt idx="152">
                  <c:v>-2.3639854759053672E-2</c:v>
                </c:pt>
                <c:pt idx="153">
                  <c:v>-2.3964567863033231E-2</c:v>
                </c:pt>
                <c:pt idx="154">
                  <c:v>-2.4681656519088786E-2</c:v>
                </c:pt>
                <c:pt idx="155">
                  <c:v>-2.5284413629388144E-2</c:v>
                </c:pt>
                <c:pt idx="156">
                  <c:v>-2.3358027327718328E-2</c:v>
                </c:pt>
                <c:pt idx="157">
                  <c:v>-2.2320413958681045E-2</c:v>
                </c:pt>
                <c:pt idx="158">
                  <c:v>-2.4203760931590705E-2</c:v>
                </c:pt>
                <c:pt idx="159">
                  <c:v>-2.3977571246791746E-2</c:v>
                </c:pt>
                <c:pt idx="160">
                  <c:v>-2.2886446071253095E-2</c:v>
                </c:pt>
                <c:pt idx="161">
                  <c:v>-2.3016854591735098E-2</c:v>
                </c:pt>
                <c:pt idx="162">
                  <c:v>-2.3363190483287367E-2</c:v>
                </c:pt>
                <c:pt idx="163">
                  <c:v>-2.2883567133616018E-2</c:v>
                </c:pt>
                <c:pt idx="164">
                  <c:v>-2.2805140107570288E-2</c:v>
                </c:pt>
                <c:pt idx="165">
                  <c:v>-2.180849303782665E-2</c:v>
                </c:pt>
                <c:pt idx="166">
                  <c:v>-2.115777863929845E-2</c:v>
                </c:pt>
                <c:pt idx="167">
                  <c:v>-2.1164790206146068E-2</c:v>
                </c:pt>
                <c:pt idx="168">
                  <c:v>-2.442630413308592E-2</c:v>
                </c:pt>
                <c:pt idx="169">
                  <c:v>-2.4493030871341324E-2</c:v>
                </c:pt>
                <c:pt idx="170">
                  <c:v>-2.2474074714763079E-2</c:v>
                </c:pt>
                <c:pt idx="171">
                  <c:v>-2.3276272429832483E-2</c:v>
                </c:pt>
                <c:pt idx="172">
                  <c:v>-2.4574475091637141E-2</c:v>
                </c:pt>
                <c:pt idx="173">
                  <c:v>-2.2694014825737255E-2</c:v>
                </c:pt>
                <c:pt idx="174">
                  <c:v>-2.2945308003219939E-2</c:v>
                </c:pt>
                <c:pt idx="175">
                  <c:v>-2.2866741878715641E-2</c:v>
                </c:pt>
                <c:pt idx="176">
                  <c:v>-2.3198875845421432E-2</c:v>
                </c:pt>
                <c:pt idx="177">
                  <c:v>-2.4383552877035454E-2</c:v>
                </c:pt>
                <c:pt idx="178">
                  <c:v>-2.1893326318034374E-2</c:v>
                </c:pt>
                <c:pt idx="179">
                  <c:v>-2.3341737086920184E-2</c:v>
                </c:pt>
                <c:pt idx="180">
                  <c:v>-2.3859063845963452E-2</c:v>
                </c:pt>
                <c:pt idx="181">
                  <c:v>-2.2671106560068113E-2</c:v>
                </c:pt>
                <c:pt idx="182">
                  <c:v>-2.4268582785467434E-2</c:v>
                </c:pt>
                <c:pt idx="183">
                  <c:v>-2.5345839655312483E-2</c:v>
                </c:pt>
                <c:pt idx="184">
                  <c:v>-2.3105131726967789E-2</c:v>
                </c:pt>
                <c:pt idx="185">
                  <c:v>-2.4758329847346473E-2</c:v>
                </c:pt>
                <c:pt idx="186">
                  <c:v>-2.4218499821819582E-2</c:v>
                </c:pt>
                <c:pt idx="187">
                  <c:v>-3.9892437484755669E-2</c:v>
                </c:pt>
                <c:pt idx="188">
                  <c:v>-2.1692401922182143E-2</c:v>
                </c:pt>
                <c:pt idx="189">
                  <c:v>-2.3931023295371442E-2</c:v>
                </c:pt>
                <c:pt idx="190">
                  <c:v>-2.3422915280196493E-2</c:v>
                </c:pt>
                <c:pt idx="191">
                  <c:v>-2.3558325932340533E-2</c:v>
                </c:pt>
                <c:pt idx="192">
                  <c:v>-2.3218145405613802E-2</c:v>
                </c:pt>
                <c:pt idx="193">
                  <c:v>-2.3011369349197223E-2</c:v>
                </c:pt>
                <c:pt idx="194">
                  <c:v>-2.2125323161727002E-2</c:v>
                </c:pt>
                <c:pt idx="195">
                  <c:v>-2.4210162219810663E-2</c:v>
                </c:pt>
                <c:pt idx="196">
                  <c:v>-2.4211442848022971E-2</c:v>
                </c:pt>
                <c:pt idx="197">
                  <c:v>-2.0818778799354488E-2</c:v>
                </c:pt>
                <c:pt idx="198">
                  <c:v>-2.1702715995673416E-2</c:v>
                </c:pt>
                <c:pt idx="199">
                  <c:v>-2.2509005874350792E-2</c:v>
                </c:pt>
                <c:pt idx="200">
                  <c:v>-2.3079607390284196E-2</c:v>
                </c:pt>
                <c:pt idx="201">
                  <c:v>-2.4082836951022188E-2</c:v>
                </c:pt>
                <c:pt idx="202">
                  <c:v>-2.2645010245532754E-2</c:v>
                </c:pt>
                <c:pt idx="203">
                  <c:v>-3.9442032619765074E-2</c:v>
                </c:pt>
                <c:pt idx="204">
                  <c:v>-2.2623237530251868E-2</c:v>
                </c:pt>
                <c:pt idx="205">
                  <c:v>-2.3109467620175572E-2</c:v>
                </c:pt>
                <c:pt idx="206">
                  <c:v>-2.4236444740684506E-2</c:v>
                </c:pt>
                <c:pt idx="207">
                  <c:v>-2.1531940970285313E-2</c:v>
                </c:pt>
                <c:pt idx="208">
                  <c:v>-2.2669203450718822E-2</c:v>
                </c:pt>
                <c:pt idx="209">
                  <c:v>-2.2681365285501333E-2</c:v>
                </c:pt>
                <c:pt idx="210">
                  <c:v>-2.4365868286807969E-2</c:v>
                </c:pt>
                <c:pt idx="211">
                  <c:v>-1.9095105748298938E-2</c:v>
                </c:pt>
                <c:pt idx="212">
                  <c:v>-2.0737948635991311E-2</c:v>
                </c:pt>
                <c:pt idx="213">
                  <c:v>-2.3692579705604323E-2</c:v>
                </c:pt>
                <c:pt idx="214">
                  <c:v>-2.4701968419432722E-2</c:v>
                </c:pt>
                <c:pt idx="215">
                  <c:v>-2.4545627676680497E-2</c:v>
                </c:pt>
                <c:pt idx="216">
                  <c:v>-2.1803694388009619E-2</c:v>
                </c:pt>
                <c:pt idx="217">
                  <c:v>-2.128866138733004E-2</c:v>
                </c:pt>
                <c:pt idx="218">
                  <c:v>-3.0405824124157477E-2</c:v>
                </c:pt>
                <c:pt idx="219">
                  <c:v>-2.4324871326289504E-2</c:v>
                </c:pt>
                <c:pt idx="220">
                  <c:v>-2.4817251186435733E-2</c:v>
                </c:pt>
                <c:pt idx="221">
                  <c:v>-2.1299517611609538E-2</c:v>
                </c:pt>
                <c:pt idx="222">
                  <c:v>-2.8317224396380476E-2</c:v>
                </c:pt>
                <c:pt idx="223">
                  <c:v>-4.8471973508753166E-2</c:v>
                </c:pt>
                <c:pt idx="224">
                  <c:v>-4.6153621006781498E-2</c:v>
                </c:pt>
                <c:pt idx="225">
                  <c:v>-5.1850423501105386E-2</c:v>
                </c:pt>
                <c:pt idx="226">
                  <c:v>-3.2642057655790237E-2</c:v>
                </c:pt>
                <c:pt idx="227">
                  <c:v>-5.6017231193833929E-2</c:v>
                </c:pt>
                <c:pt idx="228">
                  <c:v>-5.9834069796218609E-2</c:v>
                </c:pt>
                <c:pt idx="229">
                  <c:v>-5.6938226887764329E-2</c:v>
                </c:pt>
                <c:pt idx="230">
                  <c:v>-6.0994931890432647E-2</c:v>
                </c:pt>
                <c:pt idx="231">
                  <c:v>-5.789641559694482E-2</c:v>
                </c:pt>
                <c:pt idx="232">
                  <c:v>-7.105421084486227E-2</c:v>
                </c:pt>
                <c:pt idx="233">
                  <c:v>-7.3046141086391653E-2</c:v>
                </c:pt>
                <c:pt idx="234">
                  <c:v>-7.6207993769936311E-2</c:v>
                </c:pt>
                <c:pt idx="235">
                  <c:v>-7.1623064137374556E-2</c:v>
                </c:pt>
                <c:pt idx="236">
                  <c:v>-7.4440406468175069E-2</c:v>
                </c:pt>
                <c:pt idx="237">
                  <c:v>-7.8033932677310652E-2</c:v>
                </c:pt>
                <c:pt idx="238">
                  <c:v>-7.733817265035825E-2</c:v>
                </c:pt>
                <c:pt idx="239">
                  <c:v>-9.1104500034671895E-2</c:v>
                </c:pt>
                <c:pt idx="240">
                  <c:v>-7.5803891340763235E-2</c:v>
                </c:pt>
                <c:pt idx="241">
                  <c:v>-9.4229729483771327E-2</c:v>
                </c:pt>
                <c:pt idx="242">
                  <c:v>-0.18839188134129473</c:v>
                </c:pt>
                <c:pt idx="243">
                  <c:v>-0.10085446144037148</c:v>
                </c:pt>
                <c:pt idx="244">
                  <c:v>-0.10624152772357397</c:v>
                </c:pt>
                <c:pt idx="245">
                  <c:v>-1.5376488387671006</c:v>
                </c:pt>
                <c:pt idx="246">
                  <c:v>-0.13033340455852033</c:v>
                </c:pt>
                <c:pt idx="247">
                  <c:v>-0.13712442181409021</c:v>
                </c:pt>
                <c:pt idx="248">
                  <c:v>-0.14975158163252289</c:v>
                </c:pt>
                <c:pt idx="249">
                  <c:v>-0.20530591012619137</c:v>
                </c:pt>
                <c:pt idx="250">
                  <c:v>-0.1802418459040144</c:v>
                </c:pt>
                <c:pt idx="251">
                  <c:v>-0.32262148710385141</c:v>
                </c:pt>
                <c:pt idx="252">
                  <c:v>-0.29969257125997029</c:v>
                </c:pt>
                <c:pt idx="253">
                  <c:v>-0.2582679656864218</c:v>
                </c:pt>
                <c:pt idx="254">
                  <c:v>-0.37710602950341016</c:v>
                </c:pt>
                <c:pt idx="255">
                  <c:v>-0.61963291593445002</c:v>
                </c:pt>
                <c:pt idx="256">
                  <c:v>-70.59778461716239</c:v>
                </c:pt>
                <c:pt idx="257">
                  <c:v>5.769707266409684</c:v>
                </c:pt>
                <c:pt idx="258">
                  <c:v>10.521947317546653</c:v>
                </c:pt>
                <c:pt idx="259">
                  <c:v>5.0979063841814209</c:v>
                </c:pt>
                <c:pt idx="260">
                  <c:v>0.56268560982514948</c:v>
                </c:pt>
                <c:pt idx="261">
                  <c:v>0.2392882636770019</c:v>
                </c:pt>
                <c:pt idx="262">
                  <c:v>0.18148118913452024</c:v>
                </c:pt>
                <c:pt idx="263">
                  <c:v>0.23582731315844269</c:v>
                </c:pt>
                <c:pt idx="264">
                  <c:v>0.25704491880945529</c:v>
                </c:pt>
                <c:pt idx="265">
                  <c:v>0.21090756307314967</c:v>
                </c:pt>
                <c:pt idx="266">
                  <c:v>0.13391122006503856</c:v>
                </c:pt>
                <c:pt idx="267">
                  <c:v>0.19409534952641425</c:v>
                </c:pt>
                <c:pt idx="268">
                  <c:v>0.37433528869181837</c:v>
                </c:pt>
                <c:pt idx="269">
                  <c:v>0.16167688032613908</c:v>
                </c:pt>
                <c:pt idx="270">
                  <c:v>0.12040301869808007</c:v>
                </c:pt>
                <c:pt idx="271">
                  <c:v>0.10630363851497561</c:v>
                </c:pt>
                <c:pt idx="272">
                  <c:v>4.4156004190071853E-2</c:v>
                </c:pt>
                <c:pt idx="273">
                  <c:v>8.5968483113327623E-2</c:v>
                </c:pt>
                <c:pt idx="274">
                  <c:v>0.10744941477083651</c:v>
                </c:pt>
                <c:pt idx="275">
                  <c:v>9.0784051464489965E-2</c:v>
                </c:pt>
                <c:pt idx="276">
                  <c:v>7.708990399284886E-2</c:v>
                </c:pt>
                <c:pt idx="277">
                  <c:v>6.7956708190823945E-2</c:v>
                </c:pt>
                <c:pt idx="278">
                  <c:v>8.6409361353601832E-2</c:v>
                </c:pt>
                <c:pt idx="279">
                  <c:v>7.0271576779376663E-2</c:v>
                </c:pt>
                <c:pt idx="280">
                  <c:v>6.3625717967319903E-2</c:v>
                </c:pt>
                <c:pt idx="281">
                  <c:v>5.9565527026645866E-2</c:v>
                </c:pt>
                <c:pt idx="282">
                  <c:v>6.556332571470197E-2</c:v>
                </c:pt>
                <c:pt idx="283">
                  <c:v>6.6968001829385754E-2</c:v>
                </c:pt>
                <c:pt idx="284">
                  <c:v>6.0836501208966789E-2</c:v>
                </c:pt>
                <c:pt idx="285">
                  <c:v>8.0888323182917041E-2</c:v>
                </c:pt>
                <c:pt idx="286">
                  <c:v>5.9810895652992989E-2</c:v>
                </c:pt>
                <c:pt idx="287">
                  <c:v>6.9536961787385262E-2</c:v>
                </c:pt>
                <c:pt idx="288">
                  <c:v>0.14137533803720909</c:v>
                </c:pt>
                <c:pt idx="289">
                  <c:v>4.9021100550284927E-2</c:v>
                </c:pt>
                <c:pt idx="290">
                  <c:v>5.6587511517973574E-2</c:v>
                </c:pt>
                <c:pt idx="291">
                  <c:v>8.7337329254723345E-2</c:v>
                </c:pt>
                <c:pt idx="292">
                  <c:v>6.2329634551986313E-2</c:v>
                </c:pt>
                <c:pt idx="293">
                  <c:v>4.7111511166405544E-2</c:v>
                </c:pt>
                <c:pt idx="294">
                  <c:v>5.3701078916510679E-2</c:v>
                </c:pt>
                <c:pt idx="295">
                  <c:v>5.178244766760675E-2</c:v>
                </c:pt>
                <c:pt idx="296">
                  <c:v>6.0070286314161579E-2</c:v>
                </c:pt>
                <c:pt idx="297">
                  <c:v>5.6158088619790755E-2</c:v>
                </c:pt>
                <c:pt idx="298">
                  <c:v>5.1291199038448046E-2</c:v>
                </c:pt>
                <c:pt idx="299">
                  <c:v>4.754740105595618E-2</c:v>
                </c:pt>
                <c:pt idx="300">
                  <c:v>5.3300134535312092E-2</c:v>
                </c:pt>
                <c:pt idx="301">
                  <c:v>5.4250186834690552E-2</c:v>
                </c:pt>
                <c:pt idx="302">
                  <c:v>5.0143672471159598E-2</c:v>
                </c:pt>
                <c:pt idx="303">
                  <c:v>5.0048732992817598E-2</c:v>
                </c:pt>
                <c:pt idx="304">
                  <c:v>5.3735734162549932E-2</c:v>
                </c:pt>
                <c:pt idx="305">
                  <c:v>4.8242283838472053E-2</c:v>
                </c:pt>
                <c:pt idx="306">
                  <c:v>5.0722121735309655E-2</c:v>
                </c:pt>
                <c:pt idx="307">
                  <c:v>2.805920356459498E-2</c:v>
                </c:pt>
                <c:pt idx="308">
                  <c:v>4.0203891206806508E-2</c:v>
                </c:pt>
                <c:pt idx="309">
                  <c:v>4.0177374075725671E-2</c:v>
                </c:pt>
                <c:pt idx="310">
                  <c:v>4.9607572333489627E-2</c:v>
                </c:pt>
                <c:pt idx="311">
                  <c:v>6.0275263883972731E-2</c:v>
                </c:pt>
                <c:pt idx="312">
                  <c:v>4.3557190346342999E-2</c:v>
                </c:pt>
                <c:pt idx="313">
                  <c:v>3.7100625453631311E-2</c:v>
                </c:pt>
                <c:pt idx="314">
                  <c:v>4.6861074200597798E-2</c:v>
                </c:pt>
                <c:pt idx="315">
                  <c:v>4.560407855504485E-2</c:v>
                </c:pt>
                <c:pt idx="316">
                  <c:v>4.4256339051497562E-2</c:v>
                </c:pt>
                <c:pt idx="317">
                  <c:v>4.895969010700834E-2</c:v>
                </c:pt>
                <c:pt idx="318">
                  <c:v>4.7777578690340265E-2</c:v>
                </c:pt>
                <c:pt idx="319">
                  <c:v>4.7773076560417398E-2</c:v>
                </c:pt>
                <c:pt idx="320">
                  <c:v>3.5705602150084934E-2</c:v>
                </c:pt>
                <c:pt idx="321">
                  <c:v>4.0932212366272876E-2</c:v>
                </c:pt>
                <c:pt idx="322">
                  <c:v>4.7442742171569817E-2</c:v>
                </c:pt>
                <c:pt idx="323">
                  <c:v>4.7680364826572889E-2</c:v>
                </c:pt>
                <c:pt idx="324">
                  <c:v>3.9388478411209356E-2</c:v>
                </c:pt>
                <c:pt idx="325">
                  <c:v>3.3829876047734637E-2</c:v>
                </c:pt>
                <c:pt idx="326">
                  <c:v>3.5298763966483175E-2</c:v>
                </c:pt>
                <c:pt idx="327">
                  <c:v>4.4310621259287912E-2</c:v>
                </c:pt>
                <c:pt idx="328">
                  <c:v>4.6005186608167353E-2</c:v>
                </c:pt>
                <c:pt idx="329">
                  <c:v>4.3646599778696234E-2</c:v>
                </c:pt>
                <c:pt idx="330">
                  <c:v>4.0452811535592749E-2</c:v>
                </c:pt>
                <c:pt idx="331">
                  <c:v>3.4732473516321305E-2</c:v>
                </c:pt>
                <c:pt idx="332">
                  <c:v>4.0994716597812064E-2</c:v>
                </c:pt>
                <c:pt idx="333">
                  <c:v>4.6163254833373447E-2</c:v>
                </c:pt>
                <c:pt idx="334">
                  <c:v>4.3045899992360658E-2</c:v>
                </c:pt>
                <c:pt idx="335">
                  <c:v>3.7333440377303032E-2</c:v>
                </c:pt>
                <c:pt idx="336">
                  <c:v>3.6635032768128857E-2</c:v>
                </c:pt>
                <c:pt idx="337">
                  <c:v>3.6869970532333173E-2</c:v>
                </c:pt>
                <c:pt idx="338">
                  <c:v>4.2140364202925239E-2</c:v>
                </c:pt>
                <c:pt idx="339">
                  <c:v>3.9176456304395792E-2</c:v>
                </c:pt>
                <c:pt idx="340">
                  <c:v>3.7830708689914283E-2</c:v>
                </c:pt>
                <c:pt idx="341">
                  <c:v>3.358530704624775E-2</c:v>
                </c:pt>
                <c:pt idx="342">
                  <c:v>3.6468015464788395E-2</c:v>
                </c:pt>
                <c:pt idx="343">
                  <c:v>4.3862253059602015E-2</c:v>
                </c:pt>
                <c:pt idx="344">
                  <c:v>4.043248933608961E-2</c:v>
                </c:pt>
                <c:pt idx="345">
                  <c:v>0.11015487811819802</c:v>
                </c:pt>
                <c:pt idx="346">
                  <c:v>3.5832229676020941E-2</c:v>
                </c:pt>
                <c:pt idx="347">
                  <c:v>3.4003738456428352E-2</c:v>
                </c:pt>
                <c:pt idx="348">
                  <c:v>5.2966265797570328E-2</c:v>
                </c:pt>
                <c:pt idx="349">
                  <c:v>4.1923735586402937E-2</c:v>
                </c:pt>
                <c:pt idx="350">
                  <c:v>2.4782153765780687E-2</c:v>
                </c:pt>
                <c:pt idx="351">
                  <c:v>3.3484863104059952E-2</c:v>
                </c:pt>
                <c:pt idx="352">
                  <c:v>3.3734741128841041E-2</c:v>
                </c:pt>
                <c:pt idx="353">
                  <c:v>3.6545378919939316E-2</c:v>
                </c:pt>
                <c:pt idx="354">
                  <c:v>4.3151052919914522E-2</c:v>
                </c:pt>
                <c:pt idx="355">
                  <c:v>3.8745852443450204E-2</c:v>
                </c:pt>
                <c:pt idx="356">
                  <c:v>3.517993591251084E-2</c:v>
                </c:pt>
                <c:pt idx="357">
                  <c:v>3.0566928542519439E-2</c:v>
                </c:pt>
                <c:pt idx="358">
                  <c:v>3.450782784305885E-2</c:v>
                </c:pt>
                <c:pt idx="359">
                  <c:v>3.6445817551177893E-2</c:v>
                </c:pt>
                <c:pt idx="360">
                  <c:v>3.6221657191934785E-2</c:v>
                </c:pt>
                <c:pt idx="361">
                  <c:v>4.7978008714481005E-2</c:v>
                </c:pt>
                <c:pt idx="362">
                  <c:v>3.8025411265309943E-2</c:v>
                </c:pt>
                <c:pt idx="363">
                  <c:v>3.1106520502701324E-2</c:v>
                </c:pt>
                <c:pt idx="364">
                  <c:v>3.9123559739687598E-2</c:v>
                </c:pt>
                <c:pt idx="365">
                  <c:v>2.9274090093881266E-2</c:v>
                </c:pt>
                <c:pt idx="366">
                  <c:v>3.116820378930826E-2</c:v>
                </c:pt>
                <c:pt idx="367">
                  <c:v>2.8589561862522296E-2</c:v>
                </c:pt>
                <c:pt idx="368">
                  <c:v>3.5513866243539312E-2</c:v>
                </c:pt>
                <c:pt idx="369">
                  <c:v>3.7092574220330486E-2</c:v>
                </c:pt>
                <c:pt idx="370">
                  <c:v>3.2337591645377063E-2</c:v>
                </c:pt>
                <c:pt idx="371">
                  <c:v>3.0792521737182707E-2</c:v>
                </c:pt>
                <c:pt idx="372">
                  <c:v>3.5365676817594283E-2</c:v>
                </c:pt>
                <c:pt idx="373">
                  <c:v>3.5360409856425919E-2</c:v>
                </c:pt>
                <c:pt idx="374">
                  <c:v>3.2176794780805935E-2</c:v>
                </c:pt>
                <c:pt idx="375">
                  <c:v>3.0217660769250251E-2</c:v>
                </c:pt>
                <c:pt idx="376">
                  <c:v>3.2935898527281564E-2</c:v>
                </c:pt>
                <c:pt idx="377">
                  <c:v>3.4912268447365669E-2</c:v>
                </c:pt>
                <c:pt idx="378">
                  <c:v>-0.179692735420271</c:v>
                </c:pt>
                <c:pt idx="379">
                  <c:v>3.6221902794583746E-2</c:v>
                </c:pt>
                <c:pt idx="380">
                  <c:v>2.7338820137185981E-2</c:v>
                </c:pt>
                <c:pt idx="381">
                  <c:v>4.0032551509390613E-2</c:v>
                </c:pt>
                <c:pt idx="382">
                  <c:v>3.6654900757504993E-2</c:v>
                </c:pt>
                <c:pt idx="383">
                  <c:v>3.4198904958653312E-2</c:v>
                </c:pt>
                <c:pt idx="384">
                  <c:v>3.1385498197247341E-2</c:v>
                </c:pt>
                <c:pt idx="385">
                  <c:v>2.9709284418268121E-2</c:v>
                </c:pt>
                <c:pt idx="386">
                  <c:v>3.0762653946168485E-2</c:v>
                </c:pt>
                <c:pt idx="387">
                  <c:v>3.5146873378655068E-2</c:v>
                </c:pt>
                <c:pt idx="388">
                  <c:v>3.2623496879497352E-2</c:v>
                </c:pt>
                <c:pt idx="389">
                  <c:v>2.9094213658539862E-2</c:v>
                </c:pt>
                <c:pt idx="390">
                  <c:v>2.645930159422696E-2</c:v>
                </c:pt>
                <c:pt idx="391">
                  <c:v>0.10333561609928185</c:v>
                </c:pt>
                <c:pt idx="392">
                  <c:v>2.649958954874608E-2</c:v>
                </c:pt>
                <c:pt idx="393">
                  <c:v>3.2647965716345949E-2</c:v>
                </c:pt>
                <c:pt idx="394">
                  <c:v>3.1247017282647352E-2</c:v>
                </c:pt>
                <c:pt idx="395">
                  <c:v>3.1045398968390345E-2</c:v>
                </c:pt>
                <c:pt idx="396">
                  <c:v>5.0601168749831026E-2</c:v>
                </c:pt>
                <c:pt idx="397">
                  <c:v>2.7428726448570955E-2</c:v>
                </c:pt>
                <c:pt idx="398">
                  <c:v>3.0342476123370269E-2</c:v>
                </c:pt>
                <c:pt idx="399">
                  <c:v>3.0743620121657361E-2</c:v>
                </c:pt>
                <c:pt idx="400">
                  <c:v>3.0152217767349283E-2</c:v>
                </c:pt>
                <c:pt idx="401">
                  <c:v>3.1133073131088911E-2</c:v>
                </c:pt>
                <c:pt idx="402">
                  <c:v>2.676366853294674E-2</c:v>
                </c:pt>
                <c:pt idx="403">
                  <c:v>2.9370327161302019E-2</c:v>
                </c:pt>
                <c:pt idx="404">
                  <c:v>3.1466537921024683E-2</c:v>
                </c:pt>
                <c:pt idx="405">
                  <c:v>3.1773701558193534E-2</c:v>
                </c:pt>
                <c:pt idx="406">
                  <c:v>3.2914396046058565E-2</c:v>
                </c:pt>
                <c:pt idx="407">
                  <c:v>2.9447950617347809E-2</c:v>
                </c:pt>
                <c:pt idx="408">
                  <c:v>2.751169818152684E-2</c:v>
                </c:pt>
                <c:pt idx="409">
                  <c:v>3.0070964175429985E-2</c:v>
                </c:pt>
                <c:pt idx="410">
                  <c:v>3.0125244026718997E-2</c:v>
                </c:pt>
                <c:pt idx="411">
                  <c:v>2.8081898597942943E-2</c:v>
                </c:pt>
                <c:pt idx="412">
                  <c:v>2.4578004209647678E-2</c:v>
                </c:pt>
                <c:pt idx="413">
                  <c:v>2.5805183540542495E-2</c:v>
                </c:pt>
                <c:pt idx="414">
                  <c:v>3.4888300655258254E-2</c:v>
                </c:pt>
                <c:pt idx="415">
                  <c:v>3.0400222498479346E-2</c:v>
                </c:pt>
                <c:pt idx="416">
                  <c:v>2.9264443133359991E-2</c:v>
                </c:pt>
                <c:pt idx="417">
                  <c:v>2.3125626924690668E-2</c:v>
                </c:pt>
                <c:pt idx="418">
                  <c:v>3.0348469976228365E-2</c:v>
                </c:pt>
                <c:pt idx="419">
                  <c:v>2.8179339235757137E-2</c:v>
                </c:pt>
                <c:pt idx="420">
                  <c:v>2.8383657428991259E-2</c:v>
                </c:pt>
                <c:pt idx="421">
                  <c:v>2.9208733354440505E-2</c:v>
                </c:pt>
                <c:pt idx="422">
                  <c:v>2.2693526082481777E-2</c:v>
                </c:pt>
                <c:pt idx="423">
                  <c:v>2.6521093588557695E-2</c:v>
                </c:pt>
                <c:pt idx="424">
                  <c:v>2.6475738696260794E-2</c:v>
                </c:pt>
                <c:pt idx="425">
                  <c:v>2.9039739237935531E-2</c:v>
                </c:pt>
                <c:pt idx="426">
                  <c:v>2.7978981637120013E-2</c:v>
                </c:pt>
                <c:pt idx="427">
                  <c:v>2.6649615874753719E-2</c:v>
                </c:pt>
                <c:pt idx="428">
                  <c:v>2.5807971107311572E-2</c:v>
                </c:pt>
                <c:pt idx="429">
                  <c:v>3.3122883455778032E-2</c:v>
                </c:pt>
                <c:pt idx="430">
                  <c:v>2.4791927606975489E-2</c:v>
                </c:pt>
                <c:pt idx="431">
                  <c:v>2.7189396204348723E-2</c:v>
                </c:pt>
                <c:pt idx="432">
                  <c:v>2.7352805277747427E-2</c:v>
                </c:pt>
                <c:pt idx="433">
                  <c:v>2.3668591336491587E-2</c:v>
                </c:pt>
                <c:pt idx="434">
                  <c:v>4.4252547452282603E-2</c:v>
                </c:pt>
                <c:pt idx="435">
                  <c:v>3.4384158817917822E-2</c:v>
                </c:pt>
                <c:pt idx="436">
                  <c:v>2.6659968642933785E-2</c:v>
                </c:pt>
                <c:pt idx="437">
                  <c:v>2.6391409902964274E-2</c:v>
                </c:pt>
                <c:pt idx="438">
                  <c:v>3.3321594848350226E-2</c:v>
                </c:pt>
                <c:pt idx="439">
                  <c:v>2.4608103445030786E-2</c:v>
                </c:pt>
                <c:pt idx="440">
                  <c:v>2.5821405692927717E-2</c:v>
                </c:pt>
                <c:pt idx="441">
                  <c:v>2.7563785001546052E-2</c:v>
                </c:pt>
                <c:pt idx="442">
                  <c:v>2.732901004980778E-2</c:v>
                </c:pt>
                <c:pt idx="443">
                  <c:v>2.3196587000940717E-2</c:v>
                </c:pt>
                <c:pt idx="444">
                  <c:v>5.8430968399839946E-2</c:v>
                </c:pt>
                <c:pt idx="445">
                  <c:v>2.795627194076376E-2</c:v>
                </c:pt>
                <c:pt idx="446">
                  <c:v>2.7204677868069505E-2</c:v>
                </c:pt>
                <c:pt idx="447">
                  <c:v>2.6106658495117757E-2</c:v>
                </c:pt>
                <c:pt idx="448">
                  <c:v>7.082273012181034E-2</c:v>
                </c:pt>
                <c:pt idx="449">
                  <c:v>2.3745701730988555E-2</c:v>
                </c:pt>
                <c:pt idx="450">
                  <c:v>2.4224613996285192E-2</c:v>
                </c:pt>
                <c:pt idx="451">
                  <c:v>2.6686315343347044E-2</c:v>
                </c:pt>
                <c:pt idx="452">
                  <c:v>2.560883621689574E-2</c:v>
                </c:pt>
                <c:pt idx="453">
                  <c:v>7.1284108852580144E-2</c:v>
                </c:pt>
                <c:pt idx="454">
                  <c:v>2.253556166527618E-2</c:v>
                </c:pt>
                <c:pt idx="455">
                  <c:v>2.7130196084856006E-2</c:v>
                </c:pt>
                <c:pt idx="456">
                  <c:v>2.6774117745674838E-2</c:v>
                </c:pt>
                <c:pt idx="457">
                  <c:v>2.6309802344359087E-2</c:v>
                </c:pt>
                <c:pt idx="458">
                  <c:v>2.3186182485390162E-2</c:v>
                </c:pt>
                <c:pt idx="459">
                  <c:v>2.2542380657540127E-2</c:v>
                </c:pt>
                <c:pt idx="460">
                  <c:v>1.4274563509952265E-2</c:v>
                </c:pt>
                <c:pt idx="461">
                  <c:v>2.5199658295223113E-2</c:v>
                </c:pt>
                <c:pt idx="462">
                  <c:v>2.4179068433814732E-2</c:v>
                </c:pt>
                <c:pt idx="463">
                  <c:v>2.7097003167744878E-2</c:v>
                </c:pt>
                <c:pt idx="464">
                  <c:v>2.3213533732037241E-2</c:v>
                </c:pt>
                <c:pt idx="465">
                  <c:v>2.5645683481005078E-2</c:v>
                </c:pt>
                <c:pt idx="466">
                  <c:v>2.5763574175046319E-2</c:v>
                </c:pt>
                <c:pt idx="467">
                  <c:v>2.3744542593956326E-2</c:v>
                </c:pt>
                <c:pt idx="468">
                  <c:v>2.1659980532242697E-2</c:v>
                </c:pt>
                <c:pt idx="469">
                  <c:v>2.355999484775901E-2</c:v>
                </c:pt>
                <c:pt idx="470">
                  <c:v>2.5356779942005386E-2</c:v>
                </c:pt>
                <c:pt idx="471">
                  <c:v>2.6247649383147591E-2</c:v>
                </c:pt>
                <c:pt idx="472">
                  <c:v>2.2012280443574551E-2</c:v>
                </c:pt>
                <c:pt idx="473">
                  <c:v>2.475088750743357E-2</c:v>
                </c:pt>
                <c:pt idx="474">
                  <c:v>2.8434298608909694E-2</c:v>
                </c:pt>
                <c:pt idx="475">
                  <c:v>2.5133869412048693E-2</c:v>
                </c:pt>
                <c:pt idx="476">
                  <c:v>2.6378556447829497E-2</c:v>
                </c:pt>
                <c:pt idx="477">
                  <c:v>2.0476730438791946E-2</c:v>
                </c:pt>
                <c:pt idx="478">
                  <c:v>2.1056734202580238E-2</c:v>
                </c:pt>
                <c:pt idx="479">
                  <c:v>2.3080138064782801E-2</c:v>
                </c:pt>
                <c:pt idx="480">
                  <c:v>2.5104826696106537E-2</c:v>
                </c:pt>
                <c:pt idx="481">
                  <c:v>2.4908356076271686E-2</c:v>
                </c:pt>
                <c:pt idx="482">
                  <c:v>9.6952128482798699E-3</c:v>
                </c:pt>
                <c:pt idx="483">
                  <c:v>3.0194580572608234E-2</c:v>
                </c:pt>
                <c:pt idx="484">
                  <c:v>2.3360001651113276E-2</c:v>
                </c:pt>
                <c:pt idx="485">
                  <c:v>2.215291476984067E-2</c:v>
                </c:pt>
                <c:pt idx="486">
                  <c:v>2.5292817450602825E-2</c:v>
                </c:pt>
                <c:pt idx="487">
                  <c:v>2.3114210785818119E-2</c:v>
                </c:pt>
                <c:pt idx="488">
                  <c:v>2.2750698784182812E-2</c:v>
                </c:pt>
                <c:pt idx="489">
                  <c:v>2.173300134315357E-2</c:v>
                </c:pt>
                <c:pt idx="490">
                  <c:v>2.3098327287012936E-2</c:v>
                </c:pt>
                <c:pt idx="491">
                  <c:v>2.4807608162605833E-2</c:v>
                </c:pt>
                <c:pt idx="492">
                  <c:v>2.4407630531797647E-2</c:v>
                </c:pt>
                <c:pt idx="493">
                  <c:v>2.3544581897260487E-2</c:v>
                </c:pt>
                <c:pt idx="494">
                  <c:v>2.6377685659829207E-2</c:v>
                </c:pt>
                <c:pt idx="495">
                  <c:v>2.2958247970537006E-2</c:v>
                </c:pt>
                <c:pt idx="496">
                  <c:v>2.3780687636894986E-2</c:v>
                </c:pt>
                <c:pt idx="497">
                  <c:v>2.4021858527275168E-2</c:v>
                </c:pt>
                <c:pt idx="498">
                  <c:v>2.2544322840308738E-2</c:v>
                </c:pt>
                <c:pt idx="499">
                  <c:v>2.0566860484996948E-2</c:v>
                </c:pt>
                <c:pt idx="500">
                  <c:v>2.2020533161653272E-2</c:v>
                </c:pt>
                <c:pt idx="501">
                  <c:v>2.4052543109810171E-2</c:v>
                </c:pt>
                <c:pt idx="502">
                  <c:v>2.4653406382475644E-2</c:v>
                </c:pt>
                <c:pt idx="503">
                  <c:v>2.3513619722086241E-2</c:v>
                </c:pt>
                <c:pt idx="504">
                  <c:v>2.3288581927827002E-2</c:v>
                </c:pt>
                <c:pt idx="505">
                  <c:v>2.269857058972587E-2</c:v>
                </c:pt>
                <c:pt idx="506">
                  <c:v>2.7256135195110297E-2</c:v>
                </c:pt>
                <c:pt idx="507">
                  <c:v>2.2408919004275132E-2</c:v>
                </c:pt>
                <c:pt idx="508">
                  <c:v>2.4374074541654678E-2</c:v>
                </c:pt>
                <c:pt idx="509">
                  <c:v>2.1939048228188741E-2</c:v>
                </c:pt>
                <c:pt idx="510">
                  <c:v>2.3763340268182748E-2</c:v>
                </c:pt>
                <c:pt idx="511">
                  <c:v>2.3125887401948909E-2</c:v>
                </c:pt>
                <c:pt idx="512">
                  <c:v>2.2279734845004194E-2</c:v>
                </c:pt>
                <c:pt idx="513">
                  <c:v>2.3153763588774048E-2</c:v>
                </c:pt>
                <c:pt idx="514">
                  <c:v>2.3022576637458853E-2</c:v>
                </c:pt>
                <c:pt idx="515">
                  <c:v>2.3260188943810354E-2</c:v>
                </c:pt>
                <c:pt idx="516">
                  <c:v>2.4082071649939387E-2</c:v>
                </c:pt>
                <c:pt idx="517">
                  <c:v>2.4115624089946087E-2</c:v>
                </c:pt>
                <c:pt idx="518">
                  <c:v>2.2457546757911086E-2</c:v>
                </c:pt>
                <c:pt idx="519">
                  <c:v>1.9406693016608391E-2</c:v>
                </c:pt>
                <c:pt idx="520">
                  <c:v>2.426488227425672E-2</c:v>
                </c:pt>
                <c:pt idx="521">
                  <c:v>2.2005212468092689E-2</c:v>
                </c:pt>
                <c:pt idx="522">
                  <c:v>2.2828358032691787E-2</c:v>
                </c:pt>
                <c:pt idx="523">
                  <c:v>2.3343974066149929E-2</c:v>
                </c:pt>
                <c:pt idx="524">
                  <c:v>1.8663916159270665E-2</c:v>
                </c:pt>
                <c:pt idx="525">
                  <c:v>2.0275080797629814E-2</c:v>
                </c:pt>
                <c:pt idx="526">
                  <c:v>2.3414476991472481E-2</c:v>
                </c:pt>
                <c:pt idx="527">
                  <c:v>2.2221760067140179E-2</c:v>
                </c:pt>
                <c:pt idx="528">
                  <c:v>2.2393903675643409E-2</c:v>
                </c:pt>
                <c:pt idx="529">
                  <c:v>1.9875461328798041E-2</c:v>
                </c:pt>
                <c:pt idx="530">
                  <c:v>2.0258730404968457E-2</c:v>
                </c:pt>
                <c:pt idx="531">
                  <c:v>2.1899511127236943E-2</c:v>
                </c:pt>
                <c:pt idx="532">
                  <c:v>2.2562851094696908E-2</c:v>
                </c:pt>
                <c:pt idx="533">
                  <c:v>2.2861509721617174E-2</c:v>
                </c:pt>
                <c:pt idx="534">
                  <c:v>2.2563458347969599E-2</c:v>
                </c:pt>
                <c:pt idx="535">
                  <c:v>2.2408335262549772E-2</c:v>
                </c:pt>
                <c:pt idx="536">
                  <c:v>-3.583838418447706E-2</c:v>
                </c:pt>
                <c:pt idx="537">
                  <c:v>2.0158217482097361E-2</c:v>
                </c:pt>
                <c:pt idx="538">
                  <c:v>2.2868387282570311E-2</c:v>
                </c:pt>
                <c:pt idx="539">
                  <c:v>6.6046351852870463E-3</c:v>
                </c:pt>
                <c:pt idx="540">
                  <c:v>1.9712913989504685E-2</c:v>
                </c:pt>
                <c:pt idx="541">
                  <c:v>2.2796757120557294E-2</c:v>
                </c:pt>
                <c:pt idx="542">
                  <c:v>2.0705248300138961E-2</c:v>
                </c:pt>
                <c:pt idx="543">
                  <c:v>2.2305420662042857E-2</c:v>
                </c:pt>
                <c:pt idx="544">
                  <c:v>2.2234467921379272E-2</c:v>
                </c:pt>
                <c:pt idx="545">
                  <c:v>2.1561543519018993E-2</c:v>
                </c:pt>
                <c:pt idx="546">
                  <c:v>1.9722107646894818E-2</c:v>
                </c:pt>
                <c:pt idx="547">
                  <c:v>2.7625703732953324E-2</c:v>
                </c:pt>
                <c:pt idx="548">
                  <c:v>2.0134209194011949E-2</c:v>
                </c:pt>
                <c:pt idx="549">
                  <c:v>2.2580195539109862E-2</c:v>
                </c:pt>
                <c:pt idx="550">
                  <c:v>2.2767388472306273E-2</c:v>
                </c:pt>
                <c:pt idx="551">
                  <c:v>2.3488156971416253E-2</c:v>
                </c:pt>
                <c:pt idx="552">
                  <c:v>2.2085729210318754E-2</c:v>
                </c:pt>
                <c:pt idx="553">
                  <c:v>2.2089253699404714E-2</c:v>
                </c:pt>
                <c:pt idx="554">
                  <c:v>2.2182893761281269E-2</c:v>
                </c:pt>
                <c:pt idx="555">
                  <c:v>-5.4568650957261572E-2</c:v>
                </c:pt>
                <c:pt idx="556">
                  <c:v>2.1401975410746375E-2</c:v>
                </c:pt>
                <c:pt idx="557">
                  <c:v>2.1506109844109757E-2</c:v>
                </c:pt>
                <c:pt idx="558">
                  <c:v>2.1353075771417197E-2</c:v>
                </c:pt>
                <c:pt idx="559">
                  <c:v>2.4770705195076886E-2</c:v>
                </c:pt>
                <c:pt idx="560">
                  <c:v>2.2362286682972226E-2</c:v>
                </c:pt>
                <c:pt idx="561">
                  <c:v>2.1871587937077205E-2</c:v>
                </c:pt>
                <c:pt idx="562">
                  <c:v>2.1233032384609388E-2</c:v>
                </c:pt>
                <c:pt idx="563">
                  <c:v>2.168088649150925E-2</c:v>
                </c:pt>
                <c:pt idx="564">
                  <c:v>2.1057018468203365E-2</c:v>
                </c:pt>
                <c:pt idx="565">
                  <c:v>2.2600753888204945E-2</c:v>
                </c:pt>
                <c:pt idx="566">
                  <c:v>2.1385415569935916E-2</c:v>
                </c:pt>
                <c:pt idx="567">
                  <c:v>2.1969413386150775E-2</c:v>
                </c:pt>
                <c:pt idx="568">
                  <c:v>2.1273816911465203E-2</c:v>
                </c:pt>
                <c:pt idx="569">
                  <c:v>2.1484273867420852E-2</c:v>
                </c:pt>
                <c:pt idx="570">
                  <c:v>2.2457281855137495E-2</c:v>
                </c:pt>
                <c:pt idx="571">
                  <c:v>2.0463282702255794E-2</c:v>
                </c:pt>
                <c:pt idx="572">
                  <c:v>2.1967818026575069E-2</c:v>
                </c:pt>
                <c:pt idx="573">
                  <c:v>2.1373147522380398E-2</c:v>
                </c:pt>
                <c:pt idx="574">
                  <c:v>2.1043084270489641E-2</c:v>
                </c:pt>
                <c:pt idx="575">
                  <c:v>2.1908460691884336E-2</c:v>
                </c:pt>
                <c:pt idx="576">
                  <c:v>2.0344669935235971E-2</c:v>
                </c:pt>
                <c:pt idx="577">
                  <c:v>2.0770064871113242E-2</c:v>
                </c:pt>
                <c:pt idx="578">
                  <c:v>2.1134281947326236E-2</c:v>
                </c:pt>
                <c:pt idx="579">
                  <c:v>2.1327546203867603E-2</c:v>
                </c:pt>
                <c:pt idx="580">
                  <c:v>2.0798473404964008E-2</c:v>
                </c:pt>
                <c:pt idx="581">
                  <c:v>1.924453214836367E-2</c:v>
                </c:pt>
                <c:pt idx="582">
                  <c:v>2.1018295158465598E-2</c:v>
                </c:pt>
                <c:pt idx="583">
                  <c:v>2.0430440754082312E-2</c:v>
                </c:pt>
                <c:pt idx="584">
                  <c:v>2.165405278067363E-2</c:v>
                </c:pt>
                <c:pt idx="585">
                  <c:v>2.0613156670125345E-2</c:v>
                </c:pt>
                <c:pt idx="586">
                  <c:v>1.9879667687236272E-2</c:v>
                </c:pt>
                <c:pt idx="587">
                  <c:v>2.2489164912079276E-2</c:v>
                </c:pt>
                <c:pt idx="588">
                  <c:v>2.0832274850906749E-2</c:v>
                </c:pt>
                <c:pt idx="589">
                  <c:v>2.1720197663940618E-2</c:v>
                </c:pt>
                <c:pt idx="590">
                  <c:v>2.0278167407983442E-2</c:v>
                </c:pt>
                <c:pt idx="591">
                  <c:v>2.1049739942194265E-2</c:v>
                </c:pt>
                <c:pt idx="592">
                  <c:v>2.1176831466943991E-2</c:v>
                </c:pt>
                <c:pt idx="593">
                  <c:v>2.0688430574687722E-2</c:v>
                </c:pt>
                <c:pt idx="594">
                  <c:v>2.1028299242335603E-2</c:v>
                </c:pt>
                <c:pt idx="595">
                  <c:v>1.9271693390190185E-2</c:v>
                </c:pt>
                <c:pt idx="596">
                  <c:v>2.0532311608921286E-2</c:v>
                </c:pt>
                <c:pt idx="597">
                  <c:v>2.021545041256019E-2</c:v>
                </c:pt>
                <c:pt idx="598">
                  <c:v>2.115326870638181E-2</c:v>
                </c:pt>
                <c:pt idx="599">
                  <c:v>2.0273868407335881E-2</c:v>
                </c:pt>
                <c:pt idx="600">
                  <c:v>2.8090912684430189E-2</c:v>
                </c:pt>
                <c:pt idx="601">
                  <c:v>2.2188158199693702E-2</c:v>
                </c:pt>
                <c:pt idx="602">
                  <c:v>1.9932909945141245E-2</c:v>
                </c:pt>
                <c:pt idx="603">
                  <c:v>2.0646434444851706E-2</c:v>
                </c:pt>
                <c:pt idx="604">
                  <c:v>1.9834878984455174E-2</c:v>
                </c:pt>
                <c:pt idx="605">
                  <c:v>2.0760615497982256E-2</c:v>
                </c:pt>
                <c:pt idx="606">
                  <c:v>2.1061986732934648E-2</c:v>
                </c:pt>
                <c:pt idx="607">
                  <c:v>2.1548180438670333E-2</c:v>
                </c:pt>
                <c:pt idx="608">
                  <c:v>2.0414922426467728E-2</c:v>
                </c:pt>
                <c:pt idx="609">
                  <c:v>1.9444289499536242E-2</c:v>
                </c:pt>
                <c:pt idx="610">
                  <c:v>1.9930734061950159E-2</c:v>
                </c:pt>
                <c:pt idx="611">
                  <c:v>2.0208514487240928E-2</c:v>
                </c:pt>
                <c:pt idx="612">
                  <c:v>2.1048410803256538E-2</c:v>
                </c:pt>
                <c:pt idx="613">
                  <c:v>2.0384509564753593E-2</c:v>
                </c:pt>
                <c:pt idx="614">
                  <c:v>1.9551881143662225E-2</c:v>
                </c:pt>
                <c:pt idx="615">
                  <c:v>2.0275505806286728E-2</c:v>
                </c:pt>
                <c:pt idx="616">
                  <c:v>2.0788251563170306E-2</c:v>
                </c:pt>
                <c:pt idx="617">
                  <c:v>2.0479491511246013E-2</c:v>
                </c:pt>
                <c:pt idx="618">
                  <c:v>1.9239729526492669E-2</c:v>
                </c:pt>
                <c:pt idx="619">
                  <c:v>1.9938093212941106E-2</c:v>
                </c:pt>
                <c:pt idx="620">
                  <c:v>2.1173227356266013E-2</c:v>
                </c:pt>
                <c:pt idx="621">
                  <c:v>2.0981169083888314E-2</c:v>
                </c:pt>
                <c:pt idx="622">
                  <c:v>2.0836339696656703E-2</c:v>
                </c:pt>
                <c:pt idx="623">
                  <c:v>2.0241155444011432E-2</c:v>
                </c:pt>
                <c:pt idx="624">
                  <c:v>2.1431270547032342E-2</c:v>
                </c:pt>
                <c:pt idx="625">
                  <c:v>2.0744252384075762E-2</c:v>
                </c:pt>
                <c:pt idx="626">
                  <c:v>2.0801914213545714E-2</c:v>
                </c:pt>
                <c:pt idx="627">
                  <c:v>2.1256351034346314E-2</c:v>
                </c:pt>
                <c:pt idx="628">
                  <c:v>2.1015373402098688E-2</c:v>
                </c:pt>
                <c:pt idx="629">
                  <c:v>2.1686075551315676E-2</c:v>
                </c:pt>
                <c:pt idx="630">
                  <c:v>2.562871542848174E-2</c:v>
                </c:pt>
                <c:pt idx="631">
                  <c:v>1.9937681831108653E-2</c:v>
                </c:pt>
                <c:pt idx="632">
                  <c:v>2.2040522378574488E-2</c:v>
                </c:pt>
                <c:pt idx="633">
                  <c:v>2.0872188230447484E-2</c:v>
                </c:pt>
                <c:pt idx="634">
                  <c:v>1.9924558406620805E-2</c:v>
                </c:pt>
                <c:pt idx="635">
                  <c:v>2.0904326112455504E-2</c:v>
                </c:pt>
                <c:pt idx="636">
                  <c:v>2.2451849205461727E-2</c:v>
                </c:pt>
                <c:pt idx="637">
                  <c:v>2.1495882744186106E-2</c:v>
                </c:pt>
                <c:pt idx="638">
                  <c:v>2.011805068019434E-2</c:v>
                </c:pt>
                <c:pt idx="639">
                  <c:v>2.0703542081827987E-2</c:v>
                </c:pt>
                <c:pt idx="640">
                  <c:v>2.2409704597863546E-2</c:v>
                </c:pt>
                <c:pt idx="641">
                  <c:v>2.1058270682942522E-2</c:v>
                </c:pt>
                <c:pt idx="642">
                  <c:v>2.0838916509501749E-2</c:v>
                </c:pt>
                <c:pt idx="643">
                  <c:v>2.0536987823930909E-2</c:v>
                </c:pt>
                <c:pt idx="644">
                  <c:v>1.9672086412255877E-2</c:v>
                </c:pt>
                <c:pt idx="645">
                  <c:v>2.1554395696031271E-2</c:v>
                </c:pt>
                <c:pt idx="646">
                  <c:v>2.1259744522496755E-2</c:v>
                </c:pt>
                <c:pt idx="647">
                  <c:v>2.0401006664737098E-2</c:v>
                </c:pt>
                <c:pt idx="648">
                  <c:v>2.0444913001230951E-2</c:v>
                </c:pt>
                <c:pt idx="649">
                  <c:v>2.0150206777115914E-2</c:v>
                </c:pt>
                <c:pt idx="650">
                  <c:v>2.0576740126838276E-2</c:v>
                </c:pt>
                <c:pt idx="651">
                  <c:v>2.0569502123805584E-2</c:v>
                </c:pt>
                <c:pt idx="652">
                  <c:v>2.0274121794106533E-2</c:v>
                </c:pt>
                <c:pt idx="653">
                  <c:v>1.9132213193618543E-2</c:v>
                </c:pt>
                <c:pt idx="654">
                  <c:v>1.9580011370670516E-2</c:v>
                </c:pt>
                <c:pt idx="655">
                  <c:v>2.073449354652487E-2</c:v>
                </c:pt>
                <c:pt idx="656">
                  <c:v>2.0275569921186787E-2</c:v>
                </c:pt>
                <c:pt idx="657">
                  <c:v>2.0283444487229355E-2</c:v>
                </c:pt>
                <c:pt idx="658">
                  <c:v>2.036982027360186E-2</c:v>
                </c:pt>
                <c:pt idx="659">
                  <c:v>2.1333597094789734E-2</c:v>
                </c:pt>
                <c:pt idx="660">
                  <c:v>2.0518674557744917E-2</c:v>
                </c:pt>
                <c:pt idx="661">
                  <c:v>1.9308924380544656E-2</c:v>
                </c:pt>
                <c:pt idx="662">
                  <c:v>2.0267106382346901E-2</c:v>
                </c:pt>
                <c:pt idx="663">
                  <c:v>1.969034750991077E-2</c:v>
                </c:pt>
                <c:pt idx="664">
                  <c:v>2.0762283903511758E-2</c:v>
                </c:pt>
                <c:pt idx="665">
                  <c:v>2.1443201663034653E-2</c:v>
                </c:pt>
                <c:pt idx="666">
                  <c:v>2.0828169023189302E-2</c:v>
                </c:pt>
                <c:pt idx="667">
                  <c:v>1.9939255356235426E-2</c:v>
                </c:pt>
                <c:pt idx="668">
                  <c:v>1.9827388013236517E-2</c:v>
                </c:pt>
                <c:pt idx="669">
                  <c:v>2.1099789677454722E-2</c:v>
                </c:pt>
                <c:pt idx="670">
                  <c:v>2.0538936284299588E-2</c:v>
                </c:pt>
                <c:pt idx="671">
                  <c:v>2.0620219627928059E-2</c:v>
                </c:pt>
                <c:pt idx="672">
                  <c:v>1.9709810278537847E-2</c:v>
                </c:pt>
                <c:pt idx="673">
                  <c:v>1.9853897369506074E-2</c:v>
                </c:pt>
                <c:pt idx="674">
                  <c:v>2.1096525482333924E-2</c:v>
                </c:pt>
                <c:pt idx="675">
                  <c:v>2.0352710771829298E-2</c:v>
                </c:pt>
                <c:pt idx="676">
                  <c:v>2.0710566060726392E-2</c:v>
                </c:pt>
                <c:pt idx="677">
                  <c:v>2.0250553637936441E-2</c:v>
                </c:pt>
                <c:pt idx="678">
                  <c:v>2.1087557784772854E-2</c:v>
                </c:pt>
                <c:pt idx="679">
                  <c:v>2.118454666411804E-2</c:v>
                </c:pt>
                <c:pt idx="680">
                  <c:v>1.9710362453007103E-2</c:v>
                </c:pt>
                <c:pt idx="681">
                  <c:v>2.1067940755060556E-2</c:v>
                </c:pt>
                <c:pt idx="682">
                  <c:v>2.0863790514950853E-2</c:v>
                </c:pt>
                <c:pt idx="683">
                  <c:v>2.036234722325593E-2</c:v>
                </c:pt>
                <c:pt idx="684">
                  <c:v>1.9824310613634075E-2</c:v>
                </c:pt>
                <c:pt idx="685">
                  <c:v>1.7709879842297223E-2</c:v>
                </c:pt>
                <c:pt idx="686">
                  <c:v>2.0552290401977563E-2</c:v>
                </c:pt>
                <c:pt idx="687">
                  <c:v>2.1220646293247047E-2</c:v>
                </c:pt>
                <c:pt idx="688">
                  <c:v>2.0482294248645092E-2</c:v>
                </c:pt>
                <c:pt idx="689">
                  <c:v>2.026367230303509E-2</c:v>
                </c:pt>
                <c:pt idx="690">
                  <c:v>2.0805216304850983E-2</c:v>
                </c:pt>
                <c:pt idx="691">
                  <c:v>2.0886885821418358E-2</c:v>
                </c:pt>
                <c:pt idx="692">
                  <c:v>2.0625838143477425E-2</c:v>
                </c:pt>
                <c:pt idx="693">
                  <c:v>1.9954303964758537E-2</c:v>
                </c:pt>
                <c:pt idx="694">
                  <c:v>2.0290002488957622E-2</c:v>
                </c:pt>
                <c:pt idx="695">
                  <c:v>2.0426213230212646E-2</c:v>
                </c:pt>
                <c:pt idx="696">
                  <c:v>2.1069084832658493E-2</c:v>
                </c:pt>
                <c:pt idx="697">
                  <c:v>2.1020277332022486E-2</c:v>
                </c:pt>
                <c:pt idx="698">
                  <c:v>2.0047743272425523E-2</c:v>
                </c:pt>
                <c:pt idx="699">
                  <c:v>2.0868439506068273E-2</c:v>
                </c:pt>
                <c:pt idx="700">
                  <c:v>4.7564141433922638E-2</c:v>
                </c:pt>
                <c:pt idx="701">
                  <c:v>2.1071370864003302E-2</c:v>
                </c:pt>
                <c:pt idx="702">
                  <c:v>2.0461812311448498E-2</c:v>
                </c:pt>
                <c:pt idx="703">
                  <c:v>1.9707061378084288E-2</c:v>
                </c:pt>
                <c:pt idx="704">
                  <c:v>2.0909033813084149E-2</c:v>
                </c:pt>
                <c:pt idx="705">
                  <c:v>2.1183667910270466E-2</c:v>
                </c:pt>
                <c:pt idx="706">
                  <c:v>1.6010265516230214E-2</c:v>
                </c:pt>
                <c:pt idx="707">
                  <c:v>2.0308588429890185E-2</c:v>
                </c:pt>
                <c:pt idx="708">
                  <c:v>2.029220929938786E-2</c:v>
                </c:pt>
                <c:pt idx="709">
                  <c:v>2.3595490591644893E-2</c:v>
                </c:pt>
                <c:pt idx="710">
                  <c:v>2.2038261725056532E-2</c:v>
                </c:pt>
                <c:pt idx="711">
                  <c:v>2.0948189525545991E-2</c:v>
                </c:pt>
                <c:pt idx="712">
                  <c:v>2.1136753997178844E-2</c:v>
                </c:pt>
                <c:pt idx="713">
                  <c:v>2.0896814394914698E-2</c:v>
                </c:pt>
                <c:pt idx="714">
                  <c:v>2.003606531073953E-2</c:v>
                </c:pt>
                <c:pt idx="715">
                  <c:v>2.1769266406752766E-2</c:v>
                </c:pt>
                <c:pt idx="716">
                  <c:v>2.1632248684160544E-2</c:v>
                </c:pt>
                <c:pt idx="717">
                  <c:v>2.0586486950177379E-2</c:v>
                </c:pt>
                <c:pt idx="718">
                  <c:v>2.0936092625722425E-2</c:v>
                </c:pt>
                <c:pt idx="719">
                  <c:v>2.0521850279502211E-2</c:v>
                </c:pt>
                <c:pt idx="720">
                  <c:v>2.2330368531829167E-2</c:v>
                </c:pt>
                <c:pt idx="721">
                  <c:v>2.1321775065973061E-2</c:v>
                </c:pt>
                <c:pt idx="722">
                  <c:v>2.1524264935498385E-2</c:v>
                </c:pt>
                <c:pt idx="723">
                  <c:v>2.1284022771386718E-2</c:v>
                </c:pt>
                <c:pt idx="724">
                  <c:v>2.1038733046222207E-2</c:v>
                </c:pt>
                <c:pt idx="725">
                  <c:v>2.1305104646700664E-2</c:v>
                </c:pt>
                <c:pt idx="726">
                  <c:v>2.1168491856479735E-2</c:v>
                </c:pt>
                <c:pt idx="727">
                  <c:v>2.0549314407210983E-2</c:v>
                </c:pt>
                <c:pt idx="728">
                  <c:v>2.1880877730782559E-2</c:v>
                </c:pt>
                <c:pt idx="729">
                  <c:v>2.1640517091120057E-2</c:v>
                </c:pt>
                <c:pt idx="730">
                  <c:v>2.1169432191385378E-2</c:v>
                </c:pt>
                <c:pt idx="731">
                  <c:v>2.1168384136057882E-2</c:v>
                </c:pt>
                <c:pt idx="732">
                  <c:v>2.1777238661957903E-2</c:v>
                </c:pt>
                <c:pt idx="733">
                  <c:v>2.1934060815930596E-2</c:v>
                </c:pt>
                <c:pt idx="734">
                  <c:v>2.113419528199106E-2</c:v>
                </c:pt>
                <c:pt idx="735">
                  <c:v>2.0908139456143015E-2</c:v>
                </c:pt>
                <c:pt idx="736">
                  <c:v>2.77388156246791E-2</c:v>
                </c:pt>
                <c:pt idx="737">
                  <c:v>2.2408075908493724E-2</c:v>
                </c:pt>
                <c:pt idx="738">
                  <c:v>2.1986731177726045E-2</c:v>
                </c:pt>
                <c:pt idx="739">
                  <c:v>2.1556126524016426E-2</c:v>
                </c:pt>
                <c:pt idx="740">
                  <c:v>2.1815490552329665E-2</c:v>
                </c:pt>
                <c:pt idx="741">
                  <c:v>2.2456629364753369E-2</c:v>
                </c:pt>
                <c:pt idx="742">
                  <c:v>2.2217382982753876E-2</c:v>
                </c:pt>
                <c:pt idx="743">
                  <c:v>2.1687744771744406E-2</c:v>
                </c:pt>
                <c:pt idx="744">
                  <c:v>2.1881802896326706E-2</c:v>
                </c:pt>
                <c:pt idx="745">
                  <c:v>2.1018150232487771E-2</c:v>
                </c:pt>
                <c:pt idx="746">
                  <c:v>2.2254029376886055E-2</c:v>
                </c:pt>
                <c:pt idx="747">
                  <c:v>2.2649699607710419E-2</c:v>
                </c:pt>
                <c:pt idx="748">
                  <c:v>2.2124200387745874E-2</c:v>
                </c:pt>
                <c:pt idx="749">
                  <c:v>2.1511475995369286E-2</c:v>
                </c:pt>
                <c:pt idx="750">
                  <c:v>2.1588768591744325E-2</c:v>
                </c:pt>
                <c:pt idx="751">
                  <c:v>2.2947004838146948E-2</c:v>
                </c:pt>
                <c:pt idx="752">
                  <c:v>2.2474064073378121E-2</c:v>
                </c:pt>
                <c:pt idx="753">
                  <c:v>2.1856543161845286E-2</c:v>
                </c:pt>
                <c:pt idx="754">
                  <c:v>2.1951006450113893E-2</c:v>
                </c:pt>
                <c:pt idx="755">
                  <c:v>2.1531179253017754E-2</c:v>
                </c:pt>
                <c:pt idx="756">
                  <c:v>2.221532375445644E-2</c:v>
                </c:pt>
                <c:pt idx="757">
                  <c:v>2.2552478216402563E-2</c:v>
                </c:pt>
                <c:pt idx="758">
                  <c:v>2.1751913104763324E-2</c:v>
                </c:pt>
                <c:pt idx="759">
                  <c:v>2.1567408443676828E-2</c:v>
                </c:pt>
                <c:pt idx="760">
                  <c:v>2.0997307119486525E-2</c:v>
                </c:pt>
                <c:pt idx="761">
                  <c:v>2.1518392953310463E-2</c:v>
                </c:pt>
                <c:pt idx="762">
                  <c:v>2.152501037096706E-2</c:v>
                </c:pt>
                <c:pt idx="763">
                  <c:v>2.2319950221804889E-2</c:v>
                </c:pt>
                <c:pt idx="764">
                  <c:v>2.1370816122730459E-2</c:v>
                </c:pt>
                <c:pt idx="765">
                  <c:v>2.163660154883314E-2</c:v>
                </c:pt>
                <c:pt idx="766">
                  <c:v>-3.467917773780773E-3</c:v>
                </c:pt>
                <c:pt idx="767">
                  <c:v>2.2482417912944402E-2</c:v>
                </c:pt>
                <c:pt idx="768">
                  <c:v>2.2020213379124388E-2</c:v>
                </c:pt>
                <c:pt idx="769">
                  <c:v>1.9138621021015694E-2</c:v>
                </c:pt>
                <c:pt idx="770">
                  <c:v>2.1406343566970604E-2</c:v>
                </c:pt>
                <c:pt idx="771">
                  <c:v>2.0807571763678208E-2</c:v>
                </c:pt>
                <c:pt idx="772">
                  <c:v>2.228634561998083E-2</c:v>
                </c:pt>
                <c:pt idx="773">
                  <c:v>2.2827185027157179E-2</c:v>
                </c:pt>
                <c:pt idx="774">
                  <c:v>2.0272624596656866E-2</c:v>
                </c:pt>
                <c:pt idx="775">
                  <c:v>2.2019750034556196E-2</c:v>
                </c:pt>
                <c:pt idx="776">
                  <c:v>2.1399008293607812E-2</c:v>
                </c:pt>
                <c:pt idx="777">
                  <c:v>2.171557369971094E-2</c:v>
                </c:pt>
                <c:pt idx="778">
                  <c:v>2.2625997490303369E-2</c:v>
                </c:pt>
                <c:pt idx="779">
                  <c:v>2.2725579878047852E-2</c:v>
                </c:pt>
                <c:pt idx="780">
                  <c:v>2.247539826619244E-2</c:v>
                </c:pt>
                <c:pt idx="781">
                  <c:v>2.2004718801230141E-2</c:v>
                </c:pt>
                <c:pt idx="782">
                  <c:v>2.1261957553937984E-2</c:v>
                </c:pt>
                <c:pt idx="783">
                  <c:v>2.2234837838093529E-2</c:v>
                </c:pt>
                <c:pt idx="784">
                  <c:v>2.2897627701555928E-2</c:v>
                </c:pt>
                <c:pt idx="785">
                  <c:v>2.2607366598870943E-2</c:v>
                </c:pt>
                <c:pt idx="786">
                  <c:v>2.2414502892225414E-2</c:v>
                </c:pt>
                <c:pt idx="787">
                  <c:v>2.1005318827630196E-2</c:v>
                </c:pt>
                <c:pt idx="788">
                  <c:v>2.1846114228565073E-2</c:v>
                </c:pt>
                <c:pt idx="789">
                  <c:v>2.2508417509524929E-2</c:v>
                </c:pt>
                <c:pt idx="790">
                  <c:v>2.309727387422875E-2</c:v>
                </c:pt>
                <c:pt idx="791">
                  <c:v>2.2237193052845685E-2</c:v>
                </c:pt>
                <c:pt idx="792">
                  <c:v>2.1915182504014762E-2</c:v>
                </c:pt>
                <c:pt idx="793">
                  <c:v>2.2238920395912107E-2</c:v>
                </c:pt>
                <c:pt idx="794">
                  <c:v>1.9745803008891623E-2</c:v>
                </c:pt>
                <c:pt idx="795">
                  <c:v>2.3126628405986352E-2</c:v>
                </c:pt>
                <c:pt idx="796">
                  <c:v>1.44282690383852E-2</c:v>
                </c:pt>
                <c:pt idx="797">
                  <c:v>2.2274334089878171E-2</c:v>
                </c:pt>
                <c:pt idx="798">
                  <c:v>2.2859283600022633E-2</c:v>
                </c:pt>
                <c:pt idx="799">
                  <c:v>2.3053423018278195E-2</c:v>
                </c:pt>
                <c:pt idx="800">
                  <c:v>2.2907817445415198E-2</c:v>
                </c:pt>
                <c:pt idx="801">
                  <c:v>2.3209053852906093E-2</c:v>
                </c:pt>
                <c:pt idx="802">
                  <c:v>2.2523011617837652E-2</c:v>
                </c:pt>
                <c:pt idx="803">
                  <c:v>2.2404425913508132E-2</c:v>
                </c:pt>
                <c:pt idx="804">
                  <c:v>2.4162895675021973E-2</c:v>
                </c:pt>
                <c:pt idx="805">
                  <c:v>2.3966820799355398E-2</c:v>
                </c:pt>
                <c:pt idx="806">
                  <c:v>2.2860905594048773E-2</c:v>
                </c:pt>
                <c:pt idx="807">
                  <c:v>2.2967914157579393E-2</c:v>
                </c:pt>
                <c:pt idx="808">
                  <c:v>2.2107317362686681E-2</c:v>
                </c:pt>
                <c:pt idx="809">
                  <c:v>2.2900368070638489E-2</c:v>
                </c:pt>
                <c:pt idx="810">
                  <c:v>1.8733087082167452E-2</c:v>
                </c:pt>
                <c:pt idx="811">
                  <c:v>2.3322587475033123E-2</c:v>
                </c:pt>
                <c:pt idx="812">
                  <c:v>2.3353653985476709E-2</c:v>
                </c:pt>
                <c:pt idx="813">
                  <c:v>2.2215723169335334E-2</c:v>
                </c:pt>
                <c:pt idx="814">
                  <c:v>2.3093737514313213E-2</c:v>
                </c:pt>
                <c:pt idx="815">
                  <c:v>2.3063750402285504E-2</c:v>
                </c:pt>
                <c:pt idx="816">
                  <c:v>1.8203779126539782E-2</c:v>
                </c:pt>
                <c:pt idx="817">
                  <c:v>2.3859238681981663E-2</c:v>
                </c:pt>
                <c:pt idx="818">
                  <c:v>2.1393437461087628E-2</c:v>
                </c:pt>
                <c:pt idx="819">
                  <c:v>2.2491370997478884E-2</c:v>
                </c:pt>
                <c:pt idx="820">
                  <c:v>2.1118993494995564E-2</c:v>
                </c:pt>
                <c:pt idx="821">
                  <c:v>2.426428116044424E-2</c:v>
                </c:pt>
                <c:pt idx="822">
                  <c:v>2.4630480481009701E-2</c:v>
                </c:pt>
                <c:pt idx="823">
                  <c:v>2.3055755543821995E-2</c:v>
                </c:pt>
                <c:pt idx="824">
                  <c:v>2.3844622828434168E-2</c:v>
                </c:pt>
                <c:pt idx="825">
                  <c:v>2.4081799448492213E-2</c:v>
                </c:pt>
                <c:pt idx="826">
                  <c:v>2.5487382745280153E-2</c:v>
                </c:pt>
                <c:pt idx="827">
                  <c:v>2.5646132549176529E-2</c:v>
                </c:pt>
                <c:pt idx="828">
                  <c:v>2.5221251913195984E-2</c:v>
                </c:pt>
                <c:pt idx="829">
                  <c:v>2.5396780710973309E-2</c:v>
                </c:pt>
                <c:pt idx="830">
                  <c:v>2.5898448872215828E-2</c:v>
                </c:pt>
                <c:pt idx="831">
                  <c:v>2.665738610211911E-2</c:v>
                </c:pt>
                <c:pt idx="832">
                  <c:v>2.6687393182734404E-2</c:v>
                </c:pt>
                <c:pt idx="833">
                  <c:v>2.7033667791152672E-2</c:v>
                </c:pt>
                <c:pt idx="834">
                  <c:v>2.6671210487036731E-2</c:v>
                </c:pt>
                <c:pt idx="835">
                  <c:v>2.7066761288677667E-2</c:v>
                </c:pt>
                <c:pt idx="836">
                  <c:v>2.7803306599276711E-2</c:v>
                </c:pt>
                <c:pt idx="837">
                  <c:v>2.7694150560200737E-2</c:v>
                </c:pt>
                <c:pt idx="838">
                  <c:v>2.7337956038484056E-2</c:v>
                </c:pt>
                <c:pt idx="839">
                  <c:v>2.8252658357254899E-2</c:v>
                </c:pt>
                <c:pt idx="840">
                  <c:v>2.8856306812128051E-2</c:v>
                </c:pt>
                <c:pt idx="841">
                  <c:v>2.8940107845201353E-2</c:v>
                </c:pt>
                <c:pt idx="842">
                  <c:v>2.8328079126460706E-2</c:v>
                </c:pt>
                <c:pt idx="843">
                  <c:v>2.8395363683025549E-2</c:v>
                </c:pt>
                <c:pt idx="844">
                  <c:v>2.9218654603828165E-2</c:v>
                </c:pt>
                <c:pt idx="845">
                  <c:v>3.0109377505338434E-2</c:v>
                </c:pt>
                <c:pt idx="846">
                  <c:v>3.0295638245019952E-2</c:v>
                </c:pt>
                <c:pt idx="847">
                  <c:v>2.9886616980740285E-2</c:v>
                </c:pt>
                <c:pt idx="848">
                  <c:v>3.4044889661723352E-2</c:v>
                </c:pt>
                <c:pt idx="849">
                  <c:v>3.0959594833041913E-2</c:v>
                </c:pt>
                <c:pt idx="850">
                  <c:v>3.1491778116008819E-2</c:v>
                </c:pt>
                <c:pt idx="851">
                  <c:v>3.1532036594520467E-2</c:v>
                </c:pt>
                <c:pt idx="852">
                  <c:v>3.2004323101640558E-2</c:v>
                </c:pt>
                <c:pt idx="853">
                  <c:v>3.1363720647494438E-2</c:v>
                </c:pt>
                <c:pt idx="854">
                  <c:v>3.1426224267716504E-2</c:v>
                </c:pt>
                <c:pt idx="855">
                  <c:v>3.2472152019721118E-2</c:v>
                </c:pt>
                <c:pt idx="856">
                  <c:v>3.2274160304697E-2</c:v>
                </c:pt>
                <c:pt idx="857">
                  <c:v>3.1515389482325115E-2</c:v>
                </c:pt>
                <c:pt idx="858">
                  <c:v>3.2038697675161598E-2</c:v>
                </c:pt>
                <c:pt idx="859">
                  <c:v>3.2825322934655968E-2</c:v>
                </c:pt>
                <c:pt idx="860">
                  <c:v>3.3188421425051094E-2</c:v>
                </c:pt>
                <c:pt idx="861">
                  <c:v>3.3301624302984341E-2</c:v>
                </c:pt>
                <c:pt idx="862">
                  <c:v>3.2984673185624577E-2</c:v>
                </c:pt>
                <c:pt idx="863">
                  <c:v>3.2400763379635801E-2</c:v>
                </c:pt>
                <c:pt idx="864">
                  <c:v>3.34428212496252E-2</c:v>
                </c:pt>
                <c:pt idx="865">
                  <c:v>3.3975287563517538E-2</c:v>
                </c:pt>
                <c:pt idx="866">
                  <c:v>3.4241243214972704E-2</c:v>
                </c:pt>
                <c:pt idx="867">
                  <c:v>3.3751164535333757E-2</c:v>
                </c:pt>
                <c:pt idx="868">
                  <c:v>3.355349809014517E-2</c:v>
                </c:pt>
                <c:pt idx="869">
                  <c:v>3.3873489731921252E-2</c:v>
                </c:pt>
                <c:pt idx="870">
                  <c:v>3.5005444939887338E-2</c:v>
                </c:pt>
                <c:pt idx="871">
                  <c:v>2.7214322692409153E-2</c:v>
                </c:pt>
                <c:pt idx="872">
                  <c:v>3.4117763217900034E-2</c:v>
                </c:pt>
                <c:pt idx="873">
                  <c:v>3.4174783069945376E-2</c:v>
                </c:pt>
                <c:pt idx="874">
                  <c:v>3.385458626772906E-2</c:v>
                </c:pt>
                <c:pt idx="875">
                  <c:v>3.4851005940634151E-2</c:v>
                </c:pt>
                <c:pt idx="876">
                  <c:v>3.4995603426374908E-2</c:v>
                </c:pt>
                <c:pt idx="877">
                  <c:v>3.4944809342833776E-2</c:v>
                </c:pt>
                <c:pt idx="878">
                  <c:v>3.4786550980239667E-2</c:v>
                </c:pt>
                <c:pt idx="879">
                  <c:v>3.4880178760722289E-2</c:v>
                </c:pt>
                <c:pt idx="880">
                  <c:v>3.5429127945409152E-2</c:v>
                </c:pt>
                <c:pt idx="881">
                  <c:v>3.5477078906586385E-2</c:v>
                </c:pt>
                <c:pt idx="882">
                  <c:v>3.5487593735614616E-2</c:v>
                </c:pt>
                <c:pt idx="883">
                  <c:v>3.510092410667176E-2</c:v>
                </c:pt>
                <c:pt idx="884">
                  <c:v>3.4742823332602209E-2</c:v>
                </c:pt>
                <c:pt idx="885">
                  <c:v>3.5165701290745068E-2</c:v>
                </c:pt>
                <c:pt idx="886">
                  <c:v>3.569647628406563E-2</c:v>
                </c:pt>
                <c:pt idx="887">
                  <c:v>3.5850475190475621E-2</c:v>
                </c:pt>
                <c:pt idx="888">
                  <c:v>3.5626799062528157E-2</c:v>
                </c:pt>
                <c:pt idx="889">
                  <c:v>3.5602271406899408E-2</c:v>
                </c:pt>
                <c:pt idx="890">
                  <c:v>3.600284480245948E-2</c:v>
                </c:pt>
                <c:pt idx="891">
                  <c:v>3.6369134719542569E-2</c:v>
                </c:pt>
                <c:pt idx="892">
                  <c:v>3.6392920087974685E-2</c:v>
                </c:pt>
                <c:pt idx="893">
                  <c:v>3.6097755058660232E-2</c:v>
                </c:pt>
                <c:pt idx="894">
                  <c:v>3.5735135871133389E-2</c:v>
                </c:pt>
                <c:pt idx="895">
                  <c:v>3.595598969011618E-2</c:v>
                </c:pt>
                <c:pt idx="896">
                  <c:v>3.6499306321080123E-2</c:v>
                </c:pt>
                <c:pt idx="897">
                  <c:v>3.667024145047959E-2</c:v>
                </c:pt>
                <c:pt idx="898">
                  <c:v>3.6363952276367344E-2</c:v>
                </c:pt>
                <c:pt idx="899">
                  <c:v>3.6121051739245527E-2</c:v>
                </c:pt>
                <c:pt idx="900">
                  <c:v>3.6324227838204728E-2</c:v>
                </c:pt>
                <c:pt idx="901">
                  <c:v>3.680532286442155E-2</c:v>
                </c:pt>
                <c:pt idx="902">
                  <c:v>3.6603561055861926E-2</c:v>
                </c:pt>
                <c:pt idx="903">
                  <c:v>3.6500719190252717E-2</c:v>
                </c:pt>
                <c:pt idx="904">
                  <c:v>3.6276697580419098E-2</c:v>
                </c:pt>
                <c:pt idx="905">
                  <c:v>3.6960909164005538E-2</c:v>
                </c:pt>
                <c:pt idx="906">
                  <c:v>3.6937948784821387E-2</c:v>
                </c:pt>
                <c:pt idx="907">
                  <c:v>3.7145808338816255E-2</c:v>
                </c:pt>
                <c:pt idx="908">
                  <c:v>3.6893318418402286E-2</c:v>
                </c:pt>
                <c:pt idx="909">
                  <c:v>3.6898275352640904E-2</c:v>
                </c:pt>
                <c:pt idx="910">
                  <c:v>3.717175263024456E-2</c:v>
                </c:pt>
                <c:pt idx="911">
                  <c:v>3.739761364794135E-2</c:v>
                </c:pt>
                <c:pt idx="912">
                  <c:v>3.7345761849521021E-2</c:v>
                </c:pt>
                <c:pt idx="913">
                  <c:v>3.7150829260505253E-2</c:v>
                </c:pt>
                <c:pt idx="914">
                  <c:v>3.7444832607793369E-2</c:v>
                </c:pt>
                <c:pt idx="915">
                  <c:v>3.7781158657634401E-2</c:v>
                </c:pt>
                <c:pt idx="916">
                  <c:v>3.7684317713697409E-2</c:v>
                </c:pt>
                <c:pt idx="917">
                  <c:v>3.7447510889019521E-2</c:v>
                </c:pt>
                <c:pt idx="918">
                  <c:v>3.7361536946913715E-2</c:v>
                </c:pt>
                <c:pt idx="919">
                  <c:v>3.7752460353423951E-2</c:v>
                </c:pt>
                <c:pt idx="920">
                  <c:v>3.8001087505553324E-2</c:v>
                </c:pt>
                <c:pt idx="921">
                  <c:v>3.7764560572249299E-2</c:v>
                </c:pt>
                <c:pt idx="922">
                  <c:v>3.7733377094263297E-2</c:v>
                </c:pt>
                <c:pt idx="923">
                  <c:v>3.817157307117084E-2</c:v>
                </c:pt>
                <c:pt idx="924">
                  <c:v>3.6730641247110611E-2</c:v>
                </c:pt>
                <c:pt idx="925">
                  <c:v>3.8220119963523716E-2</c:v>
                </c:pt>
                <c:pt idx="926">
                  <c:v>3.7948931211792804E-2</c:v>
                </c:pt>
                <c:pt idx="927">
                  <c:v>3.7731043525219991E-2</c:v>
                </c:pt>
                <c:pt idx="928">
                  <c:v>3.7967176381875641E-2</c:v>
                </c:pt>
                <c:pt idx="929">
                  <c:v>3.8292444028206536E-2</c:v>
                </c:pt>
                <c:pt idx="930">
                  <c:v>3.8223469963372232E-2</c:v>
                </c:pt>
                <c:pt idx="931">
                  <c:v>3.822690039732158E-2</c:v>
                </c:pt>
                <c:pt idx="932">
                  <c:v>3.8162927231098515E-2</c:v>
                </c:pt>
                <c:pt idx="933">
                  <c:v>3.8296590937691354E-2</c:v>
                </c:pt>
                <c:pt idx="934">
                  <c:v>3.818471056516555E-2</c:v>
                </c:pt>
                <c:pt idx="935">
                  <c:v>3.8130043657226255E-2</c:v>
                </c:pt>
                <c:pt idx="936">
                  <c:v>3.8374659930517294E-2</c:v>
                </c:pt>
                <c:pt idx="937">
                  <c:v>3.8268069197945259E-2</c:v>
                </c:pt>
                <c:pt idx="938">
                  <c:v>3.8217450552280478E-2</c:v>
                </c:pt>
                <c:pt idx="939">
                  <c:v>3.825641114018228E-2</c:v>
                </c:pt>
                <c:pt idx="940">
                  <c:v>3.8431780737711335E-2</c:v>
                </c:pt>
                <c:pt idx="941">
                  <c:v>3.8348215010489399E-2</c:v>
                </c:pt>
                <c:pt idx="942">
                  <c:v>3.8456278309949965E-2</c:v>
                </c:pt>
                <c:pt idx="943">
                  <c:v>3.8335380409915173E-2</c:v>
                </c:pt>
                <c:pt idx="944">
                  <c:v>3.8339518127174024E-2</c:v>
                </c:pt>
                <c:pt idx="945">
                  <c:v>3.4029330331966992E-2</c:v>
                </c:pt>
                <c:pt idx="946">
                  <c:v>3.8495668147869311E-2</c:v>
                </c:pt>
                <c:pt idx="947">
                  <c:v>3.8504993564776553E-2</c:v>
                </c:pt>
                <c:pt idx="948">
                  <c:v>3.8472649336804034E-2</c:v>
                </c:pt>
                <c:pt idx="949">
                  <c:v>3.8551890895359472E-2</c:v>
                </c:pt>
                <c:pt idx="950">
                  <c:v>3.8749306246072993E-2</c:v>
                </c:pt>
                <c:pt idx="951">
                  <c:v>3.8730463218056121E-2</c:v>
                </c:pt>
                <c:pt idx="952">
                  <c:v>3.8510722313045469E-2</c:v>
                </c:pt>
                <c:pt idx="953">
                  <c:v>3.8711398244101504E-2</c:v>
                </c:pt>
                <c:pt idx="954">
                  <c:v>3.8640287042273402E-2</c:v>
                </c:pt>
                <c:pt idx="955">
                  <c:v>3.8388444024457832E-2</c:v>
                </c:pt>
                <c:pt idx="956">
                  <c:v>3.8706407517939793E-2</c:v>
                </c:pt>
                <c:pt idx="957">
                  <c:v>3.7828532725083193E-2</c:v>
                </c:pt>
                <c:pt idx="958">
                  <c:v>3.7605075355884039E-2</c:v>
                </c:pt>
                <c:pt idx="959">
                  <c:v>3.7211641085526936E-2</c:v>
                </c:pt>
                <c:pt idx="960">
                  <c:v>3.697905340034198E-2</c:v>
                </c:pt>
                <c:pt idx="961">
                  <c:v>3.6722201310726482E-2</c:v>
                </c:pt>
                <c:pt idx="962">
                  <c:v>3.6480976037674487E-2</c:v>
                </c:pt>
                <c:pt idx="963">
                  <c:v>3.7304827603291436E-2</c:v>
                </c:pt>
                <c:pt idx="964">
                  <c:v>3.6417851431019665E-2</c:v>
                </c:pt>
                <c:pt idx="965">
                  <c:v>3.6285851812520989E-2</c:v>
                </c:pt>
                <c:pt idx="966">
                  <c:v>3.5952203869705837E-2</c:v>
                </c:pt>
                <c:pt idx="967">
                  <c:v>3.5906245401558436E-2</c:v>
                </c:pt>
                <c:pt idx="968">
                  <c:v>3.6037691171389136E-2</c:v>
                </c:pt>
                <c:pt idx="969">
                  <c:v>3.5827154896306335E-2</c:v>
                </c:pt>
                <c:pt idx="970">
                  <c:v>3.5892613307157067E-2</c:v>
                </c:pt>
                <c:pt idx="971">
                  <c:v>3.549371989670122E-2</c:v>
                </c:pt>
                <c:pt idx="972">
                  <c:v>3.552739262913094E-2</c:v>
                </c:pt>
                <c:pt idx="973">
                  <c:v>3.546334960176889E-2</c:v>
                </c:pt>
                <c:pt idx="974">
                  <c:v>3.5169443053345739E-2</c:v>
                </c:pt>
                <c:pt idx="975">
                  <c:v>3.4871301979395183E-2</c:v>
                </c:pt>
                <c:pt idx="976">
                  <c:v>3.5028170154378389E-2</c:v>
                </c:pt>
                <c:pt idx="977">
                  <c:v>3.4908686984256317E-2</c:v>
                </c:pt>
                <c:pt idx="978">
                  <c:v>3.4914083166756447E-2</c:v>
                </c:pt>
                <c:pt idx="979">
                  <c:v>3.4790755646110047E-2</c:v>
                </c:pt>
                <c:pt idx="980">
                  <c:v>3.4758363481933223E-2</c:v>
                </c:pt>
                <c:pt idx="981">
                  <c:v>3.4525601605622992E-2</c:v>
                </c:pt>
                <c:pt idx="982">
                  <c:v>3.4408745063026727E-2</c:v>
                </c:pt>
                <c:pt idx="983">
                  <c:v>3.4510522556126001E-2</c:v>
                </c:pt>
                <c:pt idx="984">
                  <c:v>3.3895245600200706E-2</c:v>
                </c:pt>
                <c:pt idx="985">
                  <c:v>3.4268845861934447E-2</c:v>
                </c:pt>
                <c:pt idx="986">
                  <c:v>3.4090838267407005E-2</c:v>
                </c:pt>
                <c:pt idx="987">
                  <c:v>3.3988141247837098E-2</c:v>
                </c:pt>
                <c:pt idx="988">
                  <c:v>3.4007688093437759E-2</c:v>
                </c:pt>
                <c:pt idx="989">
                  <c:v>3.3985954900674749E-2</c:v>
                </c:pt>
                <c:pt idx="990">
                  <c:v>3.386708402600188E-2</c:v>
                </c:pt>
                <c:pt idx="991">
                  <c:v>3.3586683845470769E-2</c:v>
                </c:pt>
                <c:pt idx="992">
                  <c:v>3.3704283512329659E-2</c:v>
                </c:pt>
                <c:pt idx="993">
                  <c:v>3.3554520263557631E-2</c:v>
                </c:pt>
                <c:pt idx="994">
                  <c:v>3.3335534412152715E-2</c:v>
                </c:pt>
                <c:pt idx="995">
                  <c:v>3.3101912723389276E-2</c:v>
                </c:pt>
                <c:pt idx="996">
                  <c:v>3.2523511055484837E-2</c:v>
                </c:pt>
                <c:pt idx="997">
                  <c:v>3.2514743210362844E-2</c:v>
                </c:pt>
                <c:pt idx="998">
                  <c:v>3.2399168434438477E-2</c:v>
                </c:pt>
                <c:pt idx="999">
                  <c:v>3.2070864357578999E-2</c:v>
                </c:pt>
                <c:pt idx="1000">
                  <c:v>3.1681476156019676E-2</c:v>
                </c:pt>
                <c:pt idx="1001">
                  <c:v>3.3687394396533385E-2</c:v>
                </c:pt>
                <c:pt idx="1002">
                  <c:v>3.0691579506207149E-2</c:v>
                </c:pt>
                <c:pt idx="1003">
                  <c:v>3.0542880318393393E-2</c:v>
                </c:pt>
                <c:pt idx="1004">
                  <c:v>3.0195177320553587E-2</c:v>
                </c:pt>
                <c:pt idx="1005">
                  <c:v>2.9830696527051857E-2</c:v>
                </c:pt>
                <c:pt idx="1006">
                  <c:v>2.9448276855558685E-2</c:v>
                </c:pt>
                <c:pt idx="1007">
                  <c:v>2.9044121036786739E-2</c:v>
                </c:pt>
                <c:pt idx="1008">
                  <c:v>2.9039748829297701E-2</c:v>
                </c:pt>
                <c:pt idx="1009">
                  <c:v>2.8777365408654585E-2</c:v>
                </c:pt>
                <c:pt idx="1010">
                  <c:v>2.8510375693349806E-2</c:v>
                </c:pt>
                <c:pt idx="1011">
                  <c:v>2.8250424452050355E-2</c:v>
                </c:pt>
                <c:pt idx="1012">
                  <c:v>2.8294504719481965E-2</c:v>
                </c:pt>
                <c:pt idx="1013">
                  <c:v>2.8220570948436396E-2</c:v>
                </c:pt>
                <c:pt idx="1014">
                  <c:v>2.7947801189157941E-2</c:v>
                </c:pt>
                <c:pt idx="1015">
                  <c:v>2.7689498930165559E-2</c:v>
                </c:pt>
                <c:pt idx="1016">
                  <c:v>2.773824755978194E-2</c:v>
                </c:pt>
                <c:pt idx="1017">
                  <c:v>2.7603366066376721E-2</c:v>
                </c:pt>
                <c:pt idx="1018">
                  <c:v>2.7490928173873962E-2</c:v>
                </c:pt>
                <c:pt idx="1019">
                  <c:v>2.7196624542294063E-2</c:v>
                </c:pt>
                <c:pt idx="1020">
                  <c:v>2.7317661106105853E-2</c:v>
                </c:pt>
                <c:pt idx="1021">
                  <c:v>2.7387362512985736E-2</c:v>
                </c:pt>
                <c:pt idx="1022">
                  <c:v>2.7369625655759375E-2</c:v>
                </c:pt>
                <c:pt idx="1023">
                  <c:v>2.7418882874364576E-2</c:v>
                </c:pt>
                <c:pt idx="1024">
                  <c:v>2.7196217933613986E-2</c:v>
                </c:pt>
                <c:pt idx="1025">
                  <c:v>2.7354714526792358E-2</c:v>
                </c:pt>
                <c:pt idx="1026">
                  <c:v>2.747458855474981E-2</c:v>
                </c:pt>
                <c:pt idx="1027">
                  <c:v>2.7355703819266428E-2</c:v>
                </c:pt>
                <c:pt idx="1028">
                  <c:v>2.7359727995960006E-2</c:v>
                </c:pt>
                <c:pt idx="1029">
                  <c:v>2.7283754542510689E-2</c:v>
                </c:pt>
                <c:pt idx="1030">
                  <c:v>2.7380054191984356E-2</c:v>
                </c:pt>
                <c:pt idx="1031">
                  <c:v>2.7466662999459157E-2</c:v>
                </c:pt>
                <c:pt idx="1032">
                  <c:v>2.7421953576798493E-2</c:v>
                </c:pt>
                <c:pt idx="1033">
                  <c:v>3.0719766810037196E-2</c:v>
                </c:pt>
                <c:pt idx="1034">
                  <c:v>2.7416131296428659E-2</c:v>
                </c:pt>
                <c:pt idx="1035">
                  <c:v>2.7482486021486709E-2</c:v>
                </c:pt>
                <c:pt idx="1036">
                  <c:v>2.7349753623106647E-2</c:v>
                </c:pt>
                <c:pt idx="1037">
                  <c:v>2.7304685367800174E-2</c:v>
                </c:pt>
                <c:pt idx="1038">
                  <c:v>2.7377676819127065E-2</c:v>
                </c:pt>
                <c:pt idx="1039">
                  <c:v>2.7362823333041783E-2</c:v>
                </c:pt>
                <c:pt idx="1040">
                  <c:v>2.729033988641185E-2</c:v>
                </c:pt>
                <c:pt idx="1041">
                  <c:v>2.7364712443448399E-2</c:v>
                </c:pt>
                <c:pt idx="1042">
                  <c:v>2.7198774308226797E-2</c:v>
                </c:pt>
                <c:pt idx="1043">
                  <c:v>2.7241453188026638E-2</c:v>
                </c:pt>
                <c:pt idx="1044">
                  <c:v>2.7286764858951422E-2</c:v>
                </c:pt>
                <c:pt idx="1045">
                  <c:v>2.7285069938509286E-2</c:v>
                </c:pt>
                <c:pt idx="1046">
                  <c:v>2.7274132259424214E-2</c:v>
                </c:pt>
                <c:pt idx="1047">
                  <c:v>2.724778406775363E-2</c:v>
                </c:pt>
                <c:pt idx="1048">
                  <c:v>2.7248617345559077E-2</c:v>
                </c:pt>
                <c:pt idx="1049">
                  <c:v>2.7156689612493158E-2</c:v>
                </c:pt>
                <c:pt idx="1050">
                  <c:v>2.7119835252442701E-2</c:v>
                </c:pt>
                <c:pt idx="1051">
                  <c:v>2.7119526205243022E-2</c:v>
                </c:pt>
                <c:pt idx="1052">
                  <c:v>2.7162634725581263E-2</c:v>
                </c:pt>
                <c:pt idx="1053">
                  <c:v>2.7109729703438515E-2</c:v>
                </c:pt>
                <c:pt idx="1054">
                  <c:v>2.7227100389425132E-2</c:v>
                </c:pt>
                <c:pt idx="1055">
                  <c:v>2.6969160353183513E-2</c:v>
                </c:pt>
                <c:pt idx="1056">
                  <c:v>2.6965937442473369E-2</c:v>
                </c:pt>
                <c:pt idx="1057">
                  <c:v>2.7112489360048248E-2</c:v>
                </c:pt>
                <c:pt idx="1058">
                  <c:v>2.7025143084663927E-2</c:v>
                </c:pt>
                <c:pt idx="1059">
                  <c:v>2.6832509765581925E-2</c:v>
                </c:pt>
                <c:pt idx="1060">
                  <c:v>2.689912083071053E-2</c:v>
                </c:pt>
                <c:pt idx="1061">
                  <c:v>2.6988201766232917E-2</c:v>
                </c:pt>
                <c:pt idx="1062">
                  <c:v>2.7116690407989967E-2</c:v>
                </c:pt>
                <c:pt idx="1063">
                  <c:v>2.7005919317448935E-2</c:v>
                </c:pt>
                <c:pt idx="1064">
                  <c:v>2.6895169840326354E-2</c:v>
                </c:pt>
                <c:pt idx="1065">
                  <c:v>2.7070866456399049E-2</c:v>
                </c:pt>
                <c:pt idx="1066">
                  <c:v>2.7126703398343575E-2</c:v>
                </c:pt>
                <c:pt idx="1067">
                  <c:v>2.8128474315810382E-2</c:v>
                </c:pt>
                <c:pt idx="1068">
                  <c:v>2.701750990436573E-2</c:v>
                </c:pt>
                <c:pt idx="1069">
                  <c:v>2.7058226412669899E-2</c:v>
                </c:pt>
                <c:pt idx="1070">
                  <c:v>2.7087159731317367E-2</c:v>
                </c:pt>
                <c:pt idx="1071">
                  <c:v>2.7069306005527868E-2</c:v>
                </c:pt>
                <c:pt idx="1072">
                  <c:v>2.5323645876593949E-2</c:v>
                </c:pt>
                <c:pt idx="1073">
                  <c:v>2.6976933222045765E-2</c:v>
                </c:pt>
                <c:pt idx="1074">
                  <c:v>2.6992342613093682E-2</c:v>
                </c:pt>
                <c:pt idx="1075">
                  <c:v>2.7094996673178159E-2</c:v>
                </c:pt>
                <c:pt idx="1076">
                  <c:v>2.7019073250917392E-2</c:v>
                </c:pt>
                <c:pt idx="1077">
                  <c:v>2.7050618187164685E-2</c:v>
                </c:pt>
                <c:pt idx="1078">
                  <c:v>2.7044030848117507E-2</c:v>
                </c:pt>
                <c:pt idx="1079">
                  <c:v>2.7115400701663395E-2</c:v>
                </c:pt>
                <c:pt idx="1080">
                  <c:v>2.714353094755673E-2</c:v>
                </c:pt>
                <c:pt idx="1081">
                  <c:v>2.7076875220228138E-2</c:v>
                </c:pt>
                <c:pt idx="1082">
                  <c:v>2.7170258139389718E-2</c:v>
                </c:pt>
                <c:pt idx="1083">
                  <c:v>2.7355140387336958E-2</c:v>
                </c:pt>
                <c:pt idx="1084">
                  <c:v>2.7437801129891221E-2</c:v>
                </c:pt>
                <c:pt idx="1085">
                  <c:v>2.7246781181809211E-2</c:v>
                </c:pt>
                <c:pt idx="1086">
                  <c:v>2.7310963221544828E-2</c:v>
                </c:pt>
                <c:pt idx="1087">
                  <c:v>2.7467783253817581E-2</c:v>
                </c:pt>
                <c:pt idx="1088">
                  <c:v>2.7488047559650557E-2</c:v>
                </c:pt>
                <c:pt idx="1089">
                  <c:v>2.749118088975043E-2</c:v>
                </c:pt>
                <c:pt idx="1090">
                  <c:v>2.7329855840031166E-2</c:v>
                </c:pt>
                <c:pt idx="1091">
                  <c:v>2.7440187665503678E-2</c:v>
                </c:pt>
                <c:pt idx="1092">
                  <c:v>2.7569155597094625E-2</c:v>
                </c:pt>
                <c:pt idx="1093">
                  <c:v>2.7873281210483287E-2</c:v>
                </c:pt>
                <c:pt idx="1094">
                  <c:v>2.7317677830680502E-2</c:v>
                </c:pt>
                <c:pt idx="1095">
                  <c:v>2.7419188405101033E-2</c:v>
                </c:pt>
                <c:pt idx="1096">
                  <c:v>2.7526157684406621E-2</c:v>
                </c:pt>
                <c:pt idx="1097">
                  <c:v>2.7339571017968172E-2</c:v>
                </c:pt>
                <c:pt idx="1098">
                  <c:v>2.7383844901214316E-2</c:v>
                </c:pt>
                <c:pt idx="1099">
                  <c:v>2.7442701881268874E-2</c:v>
                </c:pt>
                <c:pt idx="1100">
                  <c:v>2.7453625323611893E-2</c:v>
                </c:pt>
                <c:pt idx="1101">
                  <c:v>2.7431094451078487E-2</c:v>
                </c:pt>
                <c:pt idx="1102">
                  <c:v>2.7326454458069912E-2</c:v>
                </c:pt>
                <c:pt idx="1103">
                  <c:v>2.725806468667628E-2</c:v>
                </c:pt>
                <c:pt idx="1104">
                  <c:v>2.738678003780997E-2</c:v>
                </c:pt>
                <c:pt idx="1105">
                  <c:v>2.742868049081968E-2</c:v>
                </c:pt>
                <c:pt idx="1106">
                  <c:v>2.7297194379783139E-2</c:v>
                </c:pt>
                <c:pt idx="1107">
                  <c:v>2.7174873270478031E-2</c:v>
                </c:pt>
                <c:pt idx="1108">
                  <c:v>2.7156322419113695E-2</c:v>
                </c:pt>
                <c:pt idx="1109">
                  <c:v>2.7219820319358507E-2</c:v>
                </c:pt>
                <c:pt idx="1110">
                  <c:v>2.7196713869343168E-2</c:v>
                </c:pt>
                <c:pt idx="1111">
                  <c:v>2.7123550338570963E-2</c:v>
                </c:pt>
                <c:pt idx="1112">
                  <c:v>2.710455771731151E-2</c:v>
                </c:pt>
                <c:pt idx="1113">
                  <c:v>2.7150086531148206E-2</c:v>
                </c:pt>
                <c:pt idx="1114">
                  <c:v>2.7092773197176703E-2</c:v>
                </c:pt>
                <c:pt idx="1115">
                  <c:v>2.7036818407181935E-2</c:v>
                </c:pt>
                <c:pt idx="1116">
                  <c:v>2.6994601854250469E-2</c:v>
                </c:pt>
                <c:pt idx="1117">
                  <c:v>2.6957917943933526E-2</c:v>
                </c:pt>
                <c:pt idx="1118">
                  <c:v>2.7029993387338674E-2</c:v>
                </c:pt>
                <c:pt idx="1119">
                  <c:v>2.7037926757818288E-2</c:v>
                </c:pt>
                <c:pt idx="1120">
                  <c:v>2.6834132857522255E-2</c:v>
                </c:pt>
                <c:pt idx="1121">
                  <c:v>2.7018122168141177E-2</c:v>
                </c:pt>
                <c:pt idx="1122">
                  <c:v>2.7074823366358483E-2</c:v>
                </c:pt>
                <c:pt idx="1123">
                  <c:v>2.7075104964003602E-2</c:v>
                </c:pt>
                <c:pt idx="1124">
                  <c:v>2.6976852385773499E-2</c:v>
                </c:pt>
                <c:pt idx="1125">
                  <c:v>2.6950566623166167E-2</c:v>
                </c:pt>
                <c:pt idx="1126">
                  <c:v>2.6988385670167279E-2</c:v>
                </c:pt>
                <c:pt idx="1127">
                  <c:v>2.6970971757394886E-2</c:v>
                </c:pt>
                <c:pt idx="1128">
                  <c:v>2.6919133620023749E-2</c:v>
                </c:pt>
                <c:pt idx="1129">
                  <c:v>2.6913768227634915E-2</c:v>
                </c:pt>
                <c:pt idx="1130">
                  <c:v>2.6953261945678344E-2</c:v>
                </c:pt>
                <c:pt idx="1131">
                  <c:v>2.6889988704217074E-2</c:v>
                </c:pt>
                <c:pt idx="1132">
                  <c:v>2.6876524279331179E-2</c:v>
                </c:pt>
                <c:pt idx="1133">
                  <c:v>2.6773582580845525E-2</c:v>
                </c:pt>
                <c:pt idx="1134">
                  <c:v>2.6842769248781664E-2</c:v>
                </c:pt>
                <c:pt idx="1135">
                  <c:v>2.6941532016792214E-2</c:v>
                </c:pt>
                <c:pt idx="1136">
                  <c:v>2.6914764798322773E-2</c:v>
                </c:pt>
                <c:pt idx="1137">
                  <c:v>2.6753450685301439E-2</c:v>
                </c:pt>
                <c:pt idx="1138">
                  <c:v>2.6826483885597014E-2</c:v>
                </c:pt>
                <c:pt idx="1139">
                  <c:v>2.6921926551131216E-2</c:v>
                </c:pt>
                <c:pt idx="1140">
                  <c:v>2.6959117710481626E-2</c:v>
                </c:pt>
                <c:pt idx="1141">
                  <c:v>2.6892668009812073E-2</c:v>
                </c:pt>
                <c:pt idx="1142">
                  <c:v>2.6782582271581007E-2</c:v>
                </c:pt>
                <c:pt idx="1143">
                  <c:v>2.6938198937537107E-2</c:v>
                </c:pt>
                <c:pt idx="1144">
                  <c:v>2.7021244396538989E-2</c:v>
                </c:pt>
                <c:pt idx="1145">
                  <c:v>2.7097665802625109E-2</c:v>
                </c:pt>
                <c:pt idx="1146">
                  <c:v>2.693349669130984E-2</c:v>
                </c:pt>
                <c:pt idx="1147">
                  <c:v>2.692734084376671E-2</c:v>
                </c:pt>
                <c:pt idx="1148">
                  <c:v>2.7017534555525961E-2</c:v>
                </c:pt>
                <c:pt idx="1149">
                  <c:v>2.7182189048452973E-2</c:v>
                </c:pt>
                <c:pt idx="1150">
                  <c:v>3.092792814902761E-2</c:v>
                </c:pt>
                <c:pt idx="1151">
                  <c:v>2.7066773268926501E-2</c:v>
                </c:pt>
                <c:pt idx="1152">
                  <c:v>2.7136611760324003E-2</c:v>
                </c:pt>
                <c:pt idx="1153">
                  <c:v>2.7248183345020219E-2</c:v>
                </c:pt>
                <c:pt idx="1154">
                  <c:v>2.7370308414445262E-2</c:v>
                </c:pt>
                <c:pt idx="1155">
                  <c:v>2.6975915339689946E-2</c:v>
                </c:pt>
                <c:pt idx="1156">
                  <c:v>2.7045736455664018E-2</c:v>
                </c:pt>
                <c:pt idx="1157">
                  <c:v>2.7146582050124091E-2</c:v>
                </c:pt>
                <c:pt idx="1158">
                  <c:v>2.7219172118612155E-2</c:v>
                </c:pt>
                <c:pt idx="1159">
                  <c:v>2.7133845442315153E-2</c:v>
                </c:pt>
                <c:pt idx="1160">
                  <c:v>2.7072043370845733E-2</c:v>
                </c:pt>
                <c:pt idx="1161">
                  <c:v>2.7156423639533543E-2</c:v>
                </c:pt>
                <c:pt idx="1162">
                  <c:v>2.7120206420037825E-2</c:v>
                </c:pt>
                <c:pt idx="1163">
                  <c:v>2.7114756750336855E-2</c:v>
                </c:pt>
                <c:pt idx="1164">
                  <c:v>2.6713420869312183E-2</c:v>
                </c:pt>
                <c:pt idx="1165">
                  <c:v>2.7052840669538943E-2</c:v>
                </c:pt>
                <c:pt idx="1166">
                  <c:v>2.7097344431852667E-2</c:v>
                </c:pt>
                <c:pt idx="1167">
                  <c:v>2.7077971233619234E-2</c:v>
                </c:pt>
                <c:pt idx="1168">
                  <c:v>2.6967786969188969E-2</c:v>
                </c:pt>
                <c:pt idx="1169">
                  <c:v>2.6956087959551532E-2</c:v>
                </c:pt>
                <c:pt idx="1170">
                  <c:v>2.6939410551655937E-2</c:v>
                </c:pt>
                <c:pt idx="1171">
                  <c:v>2.6942583307570159E-2</c:v>
                </c:pt>
                <c:pt idx="1172">
                  <c:v>2.6877683839277113E-2</c:v>
                </c:pt>
                <c:pt idx="1173">
                  <c:v>2.6870837648169631E-2</c:v>
                </c:pt>
                <c:pt idx="1174">
                  <c:v>2.6872481944617863E-2</c:v>
                </c:pt>
                <c:pt idx="1175">
                  <c:v>2.6888329126077526E-2</c:v>
                </c:pt>
                <c:pt idx="1176">
                  <c:v>2.7345215930345185E-2</c:v>
                </c:pt>
                <c:pt idx="1177">
                  <c:v>2.6761543518504599E-2</c:v>
                </c:pt>
                <c:pt idx="1178">
                  <c:v>2.6749397140022176E-2</c:v>
                </c:pt>
                <c:pt idx="1179">
                  <c:v>2.6852680541323028E-2</c:v>
                </c:pt>
                <c:pt idx="1180">
                  <c:v>2.6817649954225063E-2</c:v>
                </c:pt>
                <c:pt idx="1181">
                  <c:v>2.6662147479982676E-2</c:v>
                </c:pt>
                <c:pt idx="1182">
                  <c:v>2.661937402921645E-2</c:v>
                </c:pt>
                <c:pt idx="1183">
                  <c:v>2.6183865524738496E-2</c:v>
                </c:pt>
                <c:pt idx="1184">
                  <c:v>2.6779423588606521E-2</c:v>
                </c:pt>
                <c:pt idx="1185">
                  <c:v>2.6741682600241817E-2</c:v>
                </c:pt>
                <c:pt idx="1186">
                  <c:v>2.6562870836890531E-2</c:v>
                </c:pt>
                <c:pt idx="1187">
                  <c:v>2.6690124704524015E-2</c:v>
                </c:pt>
                <c:pt idx="1188">
                  <c:v>2.6731602603729313E-2</c:v>
                </c:pt>
                <c:pt idx="1189">
                  <c:v>2.6731178371566387E-2</c:v>
                </c:pt>
                <c:pt idx="1190">
                  <c:v>2.6563943263775716E-2</c:v>
                </c:pt>
                <c:pt idx="1191">
                  <c:v>2.6586388516973678E-2</c:v>
                </c:pt>
                <c:pt idx="1192">
                  <c:v>2.6698045582771463E-2</c:v>
                </c:pt>
                <c:pt idx="1193">
                  <c:v>2.6718640165174543E-2</c:v>
                </c:pt>
                <c:pt idx="1194">
                  <c:v>2.6574623960528353E-2</c:v>
                </c:pt>
                <c:pt idx="1195">
                  <c:v>2.6614843237274297E-2</c:v>
                </c:pt>
                <c:pt idx="1196">
                  <c:v>2.6717187436105856E-2</c:v>
                </c:pt>
                <c:pt idx="1197">
                  <c:v>2.6778956031254575E-2</c:v>
                </c:pt>
                <c:pt idx="1198">
                  <c:v>2.6771844242740536E-2</c:v>
                </c:pt>
                <c:pt idx="1199">
                  <c:v>2.6706245521785108E-2</c:v>
                </c:pt>
                <c:pt idx="1200">
                  <c:v>2.6837337439047478E-2</c:v>
                </c:pt>
                <c:pt idx="1201">
                  <c:v>2.6902009560871291E-2</c:v>
                </c:pt>
                <c:pt idx="1202">
                  <c:v>2.682734144059739E-2</c:v>
                </c:pt>
                <c:pt idx="1203">
                  <c:v>2.6809513557687393E-2</c:v>
                </c:pt>
                <c:pt idx="1204">
                  <c:v>2.6868463876065313E-2</c:v>
                </c:pt>
                <c:pt idx="1205">
                  <c:v>2.6953595614057455E-2</c:v>
                </c:pt>
                <c:pt idx="1206">
                  <c:v>2.6966239880197376E-2</c:v>
                </c:pt>
                <c:pt idx="1207">
                  <c:v>2.6854450540001008E-2</c:v>
                </c:pt>
                <c:pt idx="1208">
                  <c:v>2.6857760165557378E-2</c:v>
                </c:pt>
                <c:pt idx="1209">
                  <c:v>2.6990396893269059E-2</c:v>
                </c:pt>
                <c:pt idx="1210">
                  <c:v>2.6970891301701924E-2</c:v>
                </c:pt>
                <c:pt idx="1211">
                  <c:v>2.681191981873491E-2</c:v>
                </c:pt>
                <c:pt idx="1212">
                  <c:v>2.676104388824244E-2</c:v>
                </c:pt>
                <c:pt idx="1213">
                  <c:v>2.6759663887297541E-2</c:v>
                </c:pt>
                <c:pt idx="1214">
                  <c:v>2.6760616616097462E-2</c:v>
                </c:pt>
                <c:pt idx="1215">
                  <c:v>2.6122086348162359E-2</c:v>
                </c:pt>
                <c:pt idx="1216">
                  <c:v>2.5240408033669004E-2</c:v>
                </c:pt>
                <c:pt idx="1217">
                  <c:v>2.4205494031401032E-2</c:v>
                </c:pt>
                <c:pt idx="1218">
                  <c:v>2.2986203148352986E-2</c:v>
                </c:pt>
                <c:pt idx="1219">
                  <c:v>2.1840038224029815E-2</c:v>
                </c:pt>
                <c:pt idx="1220">
                  <c:v>2.092960235111626E-2</c:v>
                </c:pt>
                <c:pt idx="1221">
                  <c:v>1.9925851418466589E-2</c:v>
                </c:pt>
                <c:pt idx="1222">
                  <c:v>1.8786223270858233E-2</c:v>
                </c:pt>
                <c:pt idx="1223">
                  <c:v>1.7922237911604761E-2</c:v>
                </c:pt>
                <c:pt idx="1224">
                  <c:v>1.7174653042053973E-2</c:v>
                </c:pt>
                <c:pt idx="1225">
                  <c:v>1.6388948318679649E-2</c:v>
                </c:pt>
                <c:pt idx="1226">
                  <c:v>1.5532511512830667E-2</c:v>
                </c:pt>
                <c:pt idx="1227">
                  <c:v>1.4858091583449628E-2</c:v>
                </c:pt>
                <c:pt idx="1228">
                  <c:v>1.4272559033378471E-2</c:v>
                </c:pt>
                <c:pt idx="1229">
                  <c:v>1.35919093042171E-2</c:v>
                </c:pt>
                <c:pt idx="1230">
                  <c:v>1.3030938613800251E-2</c:v>
                </c:pt>
                <c:pt idx="1231">
                  <c:v>1.3008625934753265E-2</c:v>
                </c:pt>
                <c:pt idx="1232">
                  <c:v>1.2072573952526077E-2</c:v>
                </c:pt>
                <c:pt idx="1233">
                  <c:v>1.1382075954426746E-2</c:v>
                </c:pt>
                <c:pt idx="1234">
                  <c:v>1.1061322980155655E-2</c:v>
                </c:pt>
                <c:pt idx="1235">
                  <c:v>1.0663603888909322E-2</c:v>
                </c:pt>
                <c:pt idx="1236">
                  <c:v>1.0375787815912236E-2</c:v>
                </c:pt>
                <c:pt idx="1237">
                  <c:v>9.813264078716754E-3</c:v>
                </c:pt>
                <c:pt idx="1238">
                  <c:v>9.528352708274998E-3</c:v>
                </c:pt>
                <c:pt idx="1239">
                  <c:v>9.2597868119742299E-3</c:v>
                </c:pt>
                <c:pt idx="1240">
                  <c:v>8.8622350466392684E-3</c:v>
                </c:pt>
                <c:pt idx="1241">
                  <c:v>8.5354811763573759E-3</c:v>
                </c:pt>
                <c:pt idx="1242">
                  <c:v>8.2635409776247223E-3</c:v>
                </c:pt>
                <c:pt idx="1243">
                  <c:v>8.0633601473534319E-3</c:v>
                </c:pt>
                <c:pt idx="1244">
                  <c:v>7.7395706208160889E-3</c:v>
                </c:pt>
                <c:pt idx="1245">
                  <c:v>7.4270372077613897E-3</c:v>
                </c:pt>
                <c:pt idx="1246">
                  <c:v>7.3051975301985138E-3</c:v>
                </c:pt>
                <c:pt idx="1247">
                  <c:v>7.1115291419398151E-3</c:v>
                </c:pt>
                <c:pt idx="1248">
                  <c:v>8.0669277935918084E-3</c:v>
                </c:pt>
                <c:pt idx="1249">
                  <c:v>6.6180486492330767E-3</c:v>
                </c:pt>
                <c:pt idx="1250">
                  <c:v>6.4433188864399388E-3</c:v>
                </c:pt>
                <c:pt idx="1251">
                  <c:v>6.248281577039539E-3</c:v>
                </c:pt>
                <c:pt idx="1252">
                  <c:v>6.0271162306865201E-3</c:v>
                </c:pt>
                <c:pt idx="1253">
                  <c:v>5.8918832114815646E-3</c:v>
                </c:pt>
                <c:pt idx="1254">
                  <c:v>5.8345238600427075E-3</c:v>
                </c:pt>
                <c:pt idx="1255">
                  <c:v>5.5980669713601387E-3</c:v>
                </c:pt>
                <c:pt idx="1256">
                  <c:v>5.3893691704568749E-3</c:v>
                </c:pt>
                <c:pt idx="1257">
                  <c:v>5.2940042161641826E-3</c:v>
                </c:pt>
                <c:pt idx="1258">
                  <c:v>5.2851764856868197E-3</c:v>
                </c:pt>
                <c:pt idx="1259">
                  <c:v>4.8646988835049374E-3</c:v>
                </c:pt>
                <c:pt idx="1260">
                  <c:v>4.8453202957342376E-3</c:v>
                </c:pt>
                <c:pt idx="1261">
                  <c:v>4.7336245200630548E-3</c:v>
                </c:pt>
                <c:pt idx="1262">
                  <c:v>4.6312972825350929E-3</c:v>
                </c:pt>
                <c:pt idx="1263">
                  <c:v>4.5186890947299134E-3</c:v>
                </c:pt>
                <c:pt idx="1264">
                  <c:v>4.3895687590642237E-3</c:v>
                </c:pt>
                <c:pt idx="1265">
                  <c:v>4.3590589631502547E-3</c:v>
                </c:pt>
                <c:pt idx="1266">
                  <c:v>4.2215994573909623E-3</c:v>
                </c:pt>
                <c:pt idx="1267">
                  <c:v>4.0017631273412818E-3</c:v>
                </c:pt>
                <c:pt idx="1268">
                  <c:v>4.0935352348798913E-3</c:v>
                </c:pt>
                <c:pt idx="1269">
                  <c:v>3.9194870251012988E-3</c:v>
                </c:pt>
                <c:pt idx="1270">
                  <c:v>3.7369523870999168E-3</c:v>
                </c:pt>
                <c:pt idx="1271">
                  <c:v>2.8104329980955961E-3</c:v>
                </c:pt>
                <c:pt idx="1272">
                  <c:v>3.4568902950523773E-3</c:v>
                </c:pt>
                <c:pt idx="1273">
                  <c:v>3.5193493347032367E-3</c:v>
                </c:pt>
                <c:pt idx="1274">
                  <c:v>3.4551947925631292E-3</c:v>
                </c:pt>
                <c:pt idx="1275">
                  <c:v>3.1876680611593383E-3</c:v>
                </c:pt>
                <c:pt idx="1276">
                  <c:v>3.645388301413676E-3</c:v>
                </c:pt>
                <c:pt idx="1277">
                  <c:v>3.2451618252206755E-3</c:v>
                </c:pt>
                <c:pt idx="1278">
                  <c:v>3.0451321295897611E-3</c:v>
                </c:pt>
                <c:pt idx="1279">
                  <c:v>3.2133682514120065E-3</c:v>
                </c:pt>
                <c:pt idx="1280">
                  <c:v>3.1658681340907915E-3</c:v>
                </c:pt>
                <c:pt idx="1281">
                  <c:v>3.0161409492073846E-3</c:v>
                </c:pt>
                <c:pt idx="1282">
                  <c:v>2.9400407352067255E-3</c:v>
                </c:pt>
                <c:pt idx="1283">
                  <c:v>2.9344528957944414E-3</c:v>
                </c:pt>
                <c:pt idx="1284">
                  <c:v>2.8601289074500634E-3</c:v>
                </c:pt>
                <c:pt idx="1285">
                  <c:v>2.7361198487910101E-3</c:v>
                </c:pt>
                <c:pt idx="1286">
                  <c:v>2.7394706324088331E-3</c:v>
                </c:pt>
                <c:pt idx="1287">
                  <c:v>2.5267428496492136E-3</c:v>
                </c:pt>
                <c:pt idx="1288">
                  <c:v>2.5629079138882369E-3</c:v>
                </c:pt>
                <c:pt idx="1289">
                  <c:v>2.5817632532791294E-3</c:v>
                </c:pt>
                <c:pt idx="1290">
                  <c:v>2.5204989356649361E-3</c:v>
                </c:pt>
                <c:pt idx="1291">
                  <c:v>2.1039794611492483E-3</c:v>
                </c:pt>
                <c:pt idx="1292">
                  <c:v>1.7327295450871832E-3</c:v>
                </c:pt>
                <c:pt idx="1293">
                  <c:v>1.3055129637014971E-3</c:v>
                </c:pt>
                <c:pt idx="1294">
                  <c:v>1.1176632778021655E-3</c:v>
                </c:pt>
                <c:pt idx="1295">
                  <c:v>7.2380843298293081E-4</c:v>
                </c:pt>
                <c:pt idx="1296">
                  <c:v>4.8771778946340722E-4</c:v>
                </c:pt>
                <c:pt idx="1297">
                  <c:v>-1.4229226673660904E-5</c:v>
                </c:pt>
                <c:pt idx="1298">
                  <c:v>-4.8643827462348981E-5</c:v>
                </c:pt>
                <c:pt idx="1299">
                  <c:v>-3.5228373274951683E-4</c:v>
                </c:pt>
                <c:pt idx="1300">
                  <c:v>-5.1727486401272039E-4</c:v>
                </c:pt>
                <c:pt idx="1301">
                  <c:v>-7.9594146083314724E-4</c:v>
                </c:pt>
                <c:pt idx="1302">
                  <c:v>-9.8429550239343918E-4</c:v>
                </c:pt>
                <c:pt idx="1303">
                  <c:v>-1.1694158528929919E-3</c:v>
                </c:pt>
                <c:pt idx="1304">
                  <c:v>-1.3228709921293278E-3</c:v>
                </c:pt>
                <c:pt idx="1305">
                  <c:v>1.7939916479411467E-4</c:v>
                </c:pt>
                <c:pt idx="1306">
                  <c:v>-1.6544185782481507E-3</c:v>
                </c:pt>
                <c:pt idx="1307">
                  <c:v>-1.8738350830141313E-3</c:v>
                </c:pt>
                <c:pt idx="1308">
                  <c:v>-2.0523878034313359E-3</c:v>
                </c:pt>
                <c:pt idx="1309">
                  <c:v>-2.1302642667056833E-3</c:v>
                </c:pt>
                <c:pt idx="1310">
                  <c:v>-2.3272949097660253E-3</c:v>
                </c:pt>
                <c:pt idx="1311">
                  <c:v>-2.3668071699981339E-3</c:v>
                </c:pt>
                <c:pt idx="1312">
                  <c:v>-2.6180396489232853E-3</c:v>
                </c:pt>
                <c:pt idx="1313">
                  <c:v>-2.6414268344187941E-3</c:v>
                </c:pt>
                <c:pt idx="1314">
                  <c:v>-2.8763230016272427E-3</c:v>
                </c:pt>
                <c:pt idx="1315">
                  <c:v>-2.8545061943390589E-3</c:v>
                </c:pt>
                <c:pt idx="1316">
                  <c:v>-3.0884422914939334E-3</c:v>
                </c:pt>
                <c:pt idx="1317">
                  <c:v>-3.1278404630896554E-3</c:v>
                </c:pt>
                <c:pt idx="1318">
                  <c:v>-2.9352917119287265E-3</c:v>
                </c:pt>
                <c:pt idx="1319">
                  <c:v>-3.3438809441721554E-3</c:v>
                </c:pt>
                <c:pt idx="1320">
                  <c:v>-3.4712792986387095E-3</c:v>
                </c:pt>
                <c:pt idx="1321">
                  <c:v>-3.6007367848015742E-3</c:v>
                </c:pt>
                <c:pt idx="1322">
                  <c:v>-3.7652046728337274E-3</c:v>
                </c:pt>
                <c:pt idx="1323">
                  <c:v>-3.8163607502256221E-3</c:v>
                </c:pt>
                <c:pt idx="1324">
                  <c:v>-3.935714096222424E-3</c:v>
                </c:pt>
                <c:pt idx="1325">
                  <c:v>-4.115669604131897E-3</c:v>
                </c:pt>
                <c:pt idx="1326">
                  <c:v>-4.0408131651282981E-3</c:v>
                </c:pt>
                <c:pt idx="1327">
                  <c:v>-4.2737292441255943E-3</c:v>
                </c:pt>
                <c:pt idx="1328">
                  <c:v>-4.3524406379163282E-3</c:v>
                </c:pt>
                <c:pt idx="1329">
                  <c:v>-4.5117385429487341E-3</c:v>
                </c:pt>
                <c:pt idx="1330">
                  <c:v>-4.4553117610047254E-3</c:v>
                </c:pt>
                <c:pt idx="1331">
                  <c:v>-4.5803579906236857E-3</c:v>
                </c:pt>
                <c:pt idx="1332">
                  <c:v>-4.6857356061381465E-3</c:v>
                </c:pt>
                <c:pt idx="1333">
                  <c:v>-4.9092407253780272E-3</c:v>
                </c:pt>
                <c:pt idx="1334">
                  <c:v>-5.0071844968907634E-3</c:v>
                </c:pt>
                <c:pt idx="1335">
                  <c:v>-5.1216288710036924E-3</c:v>
                </c:pt>
                <c:pt idx="1336">
                  <c:v>-5.2434309315193672E-3</c:v>
                </c:pt>
                <c:pt idx="1337">
                  <c:v>-5.4070281433363241E-3</c:v>
                </c:pt>
                <c:pt idx="1338">
                  <c:v>-5.4587897140529768E-3</c:v>
                </c:pt>
                <c:pt idx="1339">
                  <c:v>-5.6226723304176321E-3</c:v>
                </c:pt>
                <c:pt idx="1340">
                  <c:v>-5.6787204929783447E-3</c:v>
                </c:pt>
                <c:pt idx="1341">
                  <c:v>-5.8731252790666343E-3</c:v>
                </c:pt>
                <c:pt idx="1342">
                  <c:v>-6.0086724029453416E-3</c:v>
                </c:pt>
                <c:pt idx="1343">
                  <c:v>-6.0577705947414025E-3</c:v>
                </c:pt>
                <c:pt idx="1344">
                  <c:v>-6.1656749506641823E-3</c:v>
                </c:pt>
                <c:pt idx="1345">
                  <c:v>-6.3030392508978206E-3</c:v>
                </c:pt>
                <c:pt idx="1346">
                  <c:v>-6.4368541255899201E-3</c:v>
                </c:pt>
                <c:pt idx="1347">
                  <c:v>-6.5123950513119857E-3</c:v>
                </c:pt>
                <c:pt idx="1348">
                  <c:v>-6.7101442875454791E-3</c:v>
                </c:pt>
                <c:pt idx="1349">
                  <c:v>-6.7978899393947093E-3</c:v>
                </c:pt>
                <c:pt idx="1350">
                  <c:v>-6.9765176100877787E-3</c:v>
                </c:pt>
                <c:pt idx="1351">
                  <c:v>-7.1218514335190585E-3</c:v>
                </c:pt>
                <c:pt idx="1352">
                  <c:v>-7.3282699428717218E-3</c:v>
                </c:pt>
                <c:pt idx="1353">
                  <c:v>-7.4415363711754752E-3</c:v>
                </c:pt>
                <c:pt idx="1354">
                  <c:v>-7.5324564792224932E-3</c:v>
                </c:pt>
                <c:pt idx="1355">
                  <c:v>-7.7439724475773328E-3</c:v>
                </c:pt>
                <c:pt idx="1356">
                  <c:v>-7.9254035376725065E-3</c:v>
                </c:pt>
                <c:pt idx="1357">
                  <c:v>-8.0369153320514822E-3</c:v>
                </c:pt>
                <c:pt idx="1358">
                  <c:v>-8.270164134356035E-3</c:v>
                </c:pt>
                <c:pt idx="1359">
                  <c:v>-8.3915650022995617E-3</c:v>
                </c:pt>
                <c:pt idx="1360">
                  <c:v>-8.508415689250615E-3</c:v>
                </c:pt>
                <c:pt idx="1361">
                  <c:v>-8.8500386713797081E-3</c:v>
                </c:pt>
                <c:pt idx="1362">
                  <c:v>-8.8874496460745831E-3</c:v>
                </c:pt>
                <c:pt idx="1363">
                  <c:v>-9.1909074428297155E-3</c:v>
                </c:pt>
                <c:pt idx="1364">
                  <c:v>-9.481114437923684E-3</c:v>
                </c:pt>
                <c:pt idx="1365">
                  <c:v>-9.591684538787771E-3</c:v>
                </c:pt>
                <c:pt idx="1366">
                  <c:v>-9.7705577047745625E-3</c:v>
                </c:pt>
                <c:pt idx="1367">
                  <c:v>-1.0024414331678482E-2</c:v>
                </c:pt>
                <c:pt idx="1368">
                  <c:v>-1.0236694989973432E-2</c:v>
                </c:pt>
                <c:pt idx="1369">
                  <c:v>-1.0506425062993086E-2</c:v>
                </c:pt>
                <c:pt idx="1370">
                  <c:v>-1.0871542899416936E-2</c:v>
                </c:pt>
                <c:pt idx="1371">
                  <c:v>-1.0956565713043676E-2</c:v>
                </c:pt>
                <c:pt idx="1372">
                  <c:v>-1.1346686881115203E-2</c:v>
                </c:pt>
                <c:pt idx="1373">
                  <c:v>-1.1565340979602774E-2</c:v>
                </c:pt>
                <c:pt idx="1374">
                  <c:v>-1.1823459122999877E-2</c:v>
                </c:pt>
                <c:pt idx="1375">
                  <c:v>-1.1977053577032964E-2</c:v>
                </c:pt>
                <c:pt idx="1376">
                  <c:v>-1.2387500626312472E-2</c:v>
                </c:pt>
                <c:pt idx="1377">
                  <c:v>-1.2650970486686598E-2</c:v>
                </c:pt>
                <c:pt idx="1378">
                  <c:v>-1.306259907189637E-2</c:v>
                </c:pt>
                <c:pt idx="1379">
                  <c:v>-1.3336372137227603E-2</c:v>
                </c:pt>
                <c:pt idx="1380">
                  <c:v>-1.3661780314475193E-2</c:v>
                </c:pt>
                <c:pt idx="1381">
                  <c:v>-1.384213982984731E-2</c:v>
                </c:pt>
                <c:pt idx="1382">
                  <c:v>-1.4119760649380649E-2</c:v>
                </c:pt>
                <c:pt idx="1383">
                  <c:v>-1.4493706710386417E-2</c:v>
                </c:pt>
                <c:pt idx="1384">
                  <c:v>-1.5590701470271133E-2</c:v>
                </c:pt>
                <c:pt idx="1385">
                  <c:v>-1.5403653030298515E-2</c:v>
                </c:pt>
                <c:pt idx="1386">
                  <c:v>-1.5806886916442799E-2</c:v>
                </c:pt>
                <c:pt idx="1387">
                  <c:v>-1.7034101600453846E-2</c:v>
                </c:pt>
                <c:pt idx="1388">
                  <c:v>-1.6626077899490561E-2</c:v>
                </c:pt>
                <c:pt idx="1389">
                  <c:v>-1.7271126823944615E-2</c:v>
                </c:pt>
                <c:pt idx="1390">
                  <c:v>-1.7648285271301328E-2</c:v>
                </c:pt>
                <c:pt idx="1391">
                  <c:v>-1.8228659370961877E-2</c:v>
                </c:pt>
                <c:pt idx="1392">
                  <c:v>-1.8651617880683754E-2</c:v>
                </c:pt>
                <c:pt idx="1393">
                  <c:v>-1.905243824727618E-2</c:v>
                </c:pt>
                <c:pt idx="1394">
                  <c:v>-1.9625388545286844E-2</c:v>
                </c:pt>
                <c:pt idx="1395">
                  <c:v>-2.0116985524016896E-2</c:v>
                </c:pt>
                <c:pt idx="1396">
                  <c:v>-2.048700355029201E-2</c:v>
                </c:pt>
                <c:pt idx="1397">
                  <c:v>-2.1040850365835587E-2</c:v>
                </c:pt>
                <c:pt idx="1398">
                  <c:v>-2.6864366107353911E-2</c:v>
                </c:pt>
                <c:pt idx="1399">
                  <c:v>-2.2129326927847366E-2</c:v>
                </c:pt>
                <c:pt idx="1400">
                  <c:v>-2.2602097415041544E-2</c:v>
                </c:pt>
                <c:pt idx="1401">
                  <c:v>-2.3179058545230662E-2</c:v>
                </c:pt>
                <c:pt idx="1402">
                  <c:v>-2.3774822477696682E-2</c:v>
                </c:pt>
                <c:pt idx="1403">
                  <c:v>-2.5646489070006311E-2</c:v>
                </c:pt>
                <c:pt idx="1404">
                  <c:v>-2.4819047156665806E-2</c:v>
                </c:pt>
                <c:pt idx="1405">
                  <c:v>-2.5587691002638545E-2</c:v>
                </c:pt>
                <c:pt idx="1406">
                  <c:v>-2.6389247769415133E-2</c:v>
                </c:pt>
                <c:pt idx="1407">
                  <c:v>-2.6904716886211405E-2</c:v>
                </c:pt>
                <c:pt idx="1408">
                  <c:v>-2.7681875507950031E-2</c:v>
                </c:pt>
                <c:pt idx="1409">
                  <c:v>-2.8375023263536629E-2</c:v>
                </c:pt>
                <c:pt idx="1410">
                  <c:v>-2.9031665472053523E-2</c:v>
                </c:pt>
                <c:pt idx="1411">
                  <c:v>-2.9550897163649822E-2</c:v>
                </c:pt>
                <c:pt idx="1412">
                  <c:v>-3.0370831666414407E-2</c:v>
                </c:pt>
                <c:pt idx="1413">
                  <c:v>-3.1022380688993066E-2</c:v>
                </c:pt>
                <c:pt idx="1414">
                  <c:v>-3.1809838710535297E-2</c:v>
                </c:pt>
                <c:pt idx="1415">
                  <c:v>-3.2695886968701952E-2</c:v>
                </c:pt>
                <c:pt idx="1416">
                  <c:v>-3.3290108309675361E-2</c:v>
                </c:pt>
                <c:pt idx="1417">
                  <c:v>-3.4219582435584608E-2</c:v>
                </c:pt>
                <c:pt idx="1418">
                  <c:v>-3.4805370267378399E-2</c:v>
                </c:pt>
                <c:pt idx="1419">
                  <c:v>-3.5887036300810457E-2</c:v>
                </c:pt>
                <c:pt idx="1420">
                  <c:v>-3.6647464974029272E-2</c:v>
                </c:pt>
                <c:pt idx="1421">
                  <c:v>-3.7531412116676627E-2</c:v>
                </c:pt>
                <c:pt idx="1422">
                  <c:v>-3.8400246940974658E-2</c:v>
                </c:pt>
                <c:pt idx="1423">
                  <c:v>-3.945325227071568E-2</c:v>
                </c:pt>
                <c:pt idx="1424">
                  <c:v>-4.031581824755652E-2</c:v>
                </c:pt>
                <c:pt idx="1425">
                  <c:v>-4.3052349460436928E-2</c:v>
                </c:pt>
                <c:pt idx="1426">
                  <c:v>-4.2434631398435056E-2</c:v>
                </c:pt>
                <c:pt idx="1427">
                  <c:v>-4.3299801895855021E-2</c:v>
                </c:pt>
                <c:pt idx="1428">
                  <c:v>-4.442996726092556E-2</c:v>
                </c:pt>
                <c:pt idx="1429">
                  <c:v>-4.5269441588140051E-2</c:v>
                </c:pt>
                <c:pt idx="1430">
                  <c:v>-4.6594769581248592E-2</c:v>
                </c:pt>
                <c:pt idx="1431">
                  <c:v>-4.771149061747916E-2</c:v>
                </c:pt>
                <c:pt idx="1432">
                  <c:v>-4.8965577927592895E-2</c:v>
                </c:pt>
                <c:pt idx="1433">
                  <c:v>-4.9316975375364593E-2</c:v>
                </c:pt>
                <c:pt idx="1434">
                  <c:v>-5.0615474423601516E-2</c:v>
                </c:pt>
                <c:pt idx="1435">
                  <c:v>-5.2071820459267358E-2</c:v>
                </c:pt>
                <c:pt idx="1436">
                  <c:v>-5.1983550905204665E-2</c:v>
                </c:pt>
                <c:pt idx="1437">
                  <c:v>-5.1989770930036483E-2</c:v>
                </c:pt>
                <c:pt idx="1438">
                  <c:v>-5.1984336166718728E-2</c:v>
                </c:pt>
                <c:pt idx="1439">
                  <c:v>-5.1357420478524894E-2</c:v>
                </c:pt>
                <c:pt idx="1440">
                  <c:v>-5.0697526686827886E-2</c:v>
                </c:pt>
                <c:pt idx="1441">
                  <c:v>-4.9915300155452723E-2</c:v>
                </c:pt>
                <c:pt idx="1442">
                  <c:v>-4.9129594301195248E-2</c:v>
                </c:pt>
                <c:pt idx="1443">
                  <c:v>-4.7998777515113125E-2</c:v>
                </c:pt>
                <c:pt idx="1444">
                  <c:v>-4.7183035693660343E-2</c:v>
                </c:pt>
                <c:pt idx="1445">
                  <c:v>-4.6520473698591219E-2</c:v>
                </c:pt>
                <c:pt idx="1446">
                  <c:v>-4.5696125478024922E-2</c:v>
                </c:pt>
                <c:pt idx="1447">
                  <c:v>-4.472974371517139E-2</c:v>
                </c:pt>
                <c:pt idx="1448">
                  <c:v>-4.1237870405649156E-2</c:v>
                </c:pt>
                <c:pt idx="1449">
                  <c:v>-4.3165415800685197E-2</c:v>
                </c:pt>
                <c:pt idx="1450">
                  <c:v>-4.2039847964175543E-2</c:v>
                </c:pt>
                <c:pt idx="1451">
                  <c:v>-4.1231527895669938E-2</c:v>
                </c:pt>
                <c:pt idx="1452">
                  <c:v>-4.0594922105081067E-2</c:v>
                </c:pt>
                <c:pt idx="1453">
                  <c:v>-3.9459457488880648E-2</c:v>
                </c:pt>
                <c:pt idx="1454">
                  <c:v>-3.8430401295743384E-2</c:v>
                </c:pt>
                <c:pt idx="1455">
                  <c:v>-3.7759574237520618E-2</c:v>
                </c:pt>
                <c:pt idx="1456">
                  <c:v>-3.6884664188493198E-2</c:v>
                </c:pt>
                <c:pt idx="1457">
                  <c:v>-3.6145609646106795E-2</c:v>
                </c:pt>
                <c:pt idx="1458">
                  <c:v>-3.5218046572873904E-2</c:v>
                </c:pt>
                <c:pt idx="1459">
                  <c:v>-3.4784378266069303E-2</c:v>
                </c:pt>
                <c:pt idx="1460">
                  <c:v>-3.3930771247440934E-2</c:v>
                </c:pt>
                <c:pt idx="1461">
                  <c:v>-3.3271820815684167E-2</c:v>
                </c:pt>
                <c:pt idx="1462">
                  <c:v>-3.2066059629728846E-2</c:v>
                </c:pt>
                <c:pt idx="1463">
                  <c:v>-3.1548351912071171E-2</c:v>
                </c:pt>
                <c:pt idx="1464">
                  <c:v>-3.0855158191083958E-2</c:v>
                </c:pt>
                <c:pt idx="1465">
                  <c:v>-2.9781233622234012E-2</c:v>
                </c:pt>
                <c:pt idx="1466">
                  <c:v>-2.9297155377330752E-2</c:v>
                </c:pt>
                <c:pt idx="1467">
                  <c:v>-2.8666139947490038E-2</c:v>
                </c:pt>
                <c:pt idx="1468">
                  <c:v>-2.7685105553760411E-2</c:v>
                </c:pt>
                <c:pt idx="1469">
                  <c:v>-2.6919898250353316E-2</c:v>
                </c:pt>
                <c:pt idx="1470">
                  <c:v>-2.6604413964458118E-2</c:v>
                </c:pt>
                <c:pt idx="1471">
                  <c:v>-2.5974109131570361E-2</c:v>
                </c:pt>
                <c:pt idx="1472">
                  <c:v>-2.5475171939264359E-2</c:v>
                </c:pt>
                <c:pt idx="1473">
                  <c:v>-2.439761255660694E-2</c:v>
                </c:pt>
                <c:pt idx="1474">
                  <c:v>-2.4081728724414685E-2</c:v>
                </c:pt>
                <c:pt idx="1475">
                  <c:v>-2.3284688343721559E-2</c:v>
                </c:pt>
                <c:pt idx="1476">
                  <c:v>-2.3240422562343387E-2</c:v>
                </c:pt>
                <c:pt idx="1477">
                  <c:v>-2.2045282880891214E-2</c:v>
                </c:pt>
                <c:pt idx="1478">
                  <c:v>-2.1641016096507416E-2</c:v>
                </c:pt>
                <c:pt idx="1479">
                  <c:v>-2.1188169340155709E-2</c:v>
                </c:pt>
                <c:pt idx="1480">
                  <c:v>-2.0339597735377961E-2</c:v>
                </c:pt>
                <c:pt idx="1481">
                  <c:v>-1.9951394805506426E-2</c:v>
                </c:pt>
                <c:pt idx="1482">
                  <c:v>-1.9534698469860862E-2</c:v>
                </c:pt>
                <c:pt idx="1483">
                  <c:v>-1.9009145214694566E-2</c:v>
                </c:pt>
                <c:pt idx="1484">
                  <c:v>-1.8440326579370867E-2</c:v>
                </c:pt>
                <c:pt idx="1485">
                  <c:v>-1.8038093987386893E-2</c:v>
                </c:pt>
                <c:pt idx="1486">
                  <c:v>-1.7574117898219853E-2</c:v>
                </c:pt>
                <c:pt idx="1487">
                  <c:v>-1.701833362412155E-2</c:v>
                </c:pt>
                <c:pt idx="1488">
                  <c:v>-1.6590096601873518E-2</c:v>
                </c:pt>
                <c:pt idx="1489">
                  <c:v>-1.6198134490862895E-2</c:v>
                </c:pt>
                <c:pt idx="1490">
                  <c:v>-1.5762210043248272E-2</c:v>
                </c:pt>
                <c:pt idx="1491">
                  <c:v>-1.5410731722741716E-2</c:v>
                </c:pt>
                <c:pt idx="1492">
                  <c:v>-1.4957262528642204E-2</c:v>
                </c:pt>
                <c:pt idx="1493">
                  <c:v>-1.4659571532808941E-2</c:v>
                </c:pt>
                <c:pt idx="1494">
                  <c:v>-1.4158281953540432E-2</c:v>
                </c:pt>
                <c:pt idx="1495">
                  <c:v>-1.388050590459023E-2</c:v>
                </c:pt>
                <c:pt idx="1496">
                  <c:v>-1.366477406925821E-2</c:v>
                </c:pt>
                <c:pt idx="1497">
                  <c:v>-1.3075846005849769E-2</c:v>
                </c:pt>
                <c:pt idx="1498">
                  <c:v>-1.2943941997661244E-2</c:v>
                </c:pt>
                <c:pt idx="1499">
                  <c:v>-1.2607402468504218E-2</c:v>
                </c:pt>
                <c:pt idx="1500">
                  <c:v>-1.222748502246916E-2</c:v>
                </c:pt>
                <c:pt idx="1501">
                  <c:v>-1.1718572075196566E-2</c:v>
                </c:pt>
                <c:pt idx="1502">
                  <c:v>-1.1442221112657377E-2</c:v>
                </c:pt>
                <c:pt idx="1503">
                  <c:v>-1.1258497951719557E-2</c:v>
                </c:pt>
                <c:pt idx="1504">
                  <c:v>-1.0911068047729426E-2</c:v>
                </c:pt>
                <c:pt idx="1505">
                  <c:v>-1.0595124622315346E-2</c:v>
                </c:pt>
                <c:pt idx="1506">
                  <c:v>-1.0453435333285431E-2</c:v>
                </c:pt>
                <c:pt idx="1507">
                  <c:v>-1.0152087651373582E-2</c:v>
                </c:pt>
                <c:pt idx="1508">
                  <c:v>-9.8559866004137003E-3</c:v>
                </c:pt>
                <c:pt idx="1509">
                  <c:v>-9.6750705493784239E-3</c:v>
                </c:pt>
                <c:pt idx="1510">
                  <c:v>-9.3349342890958701E-3</c:v>
                </c:pt>
                <c:pt idx="1511">
                  <c:v>-9.2815676763747385E-3</c:v>
                </c:pt>
                <c:pt idx="1512">
                  <c:v>-8.8800380806281533E-3</c:v>
                </c:pt>
                <c:pt idx="1513">
                  <c:v>-8.8450269386013396E-3</c:v>
                </c:pt>
                <c:pt idx="1514">
                  <c:v>-8.4947540778977908E-3</c:v>
                </c:pt>
                <c:pt idx="1515">
                  <c:v>-8.1311553418209597E-3</c:v>
                </c:pt>
                <c:pt idx="1516">
                  <c:v>-7.9130389988564757E-3</c:v>
                </c:pt>
                <c:pt idx="1517">
                  <c:v>-7.829531449989038E-3</c:v>
                </c:pt>
                <c:pt idx="1518">
                  <c:v>-7.6449723495327282E-3</c:v>
                </c:pt>
                <c:pt idx="1519">
                  <c:v>-7.331179200180951E-3</c:v>
                </c:pt>
                <c:pt idx="1520">
                  <c:v>-7.1842877524463519E-3</c:v>
                </c:pt>
                <c:pt idx="1521">
                  <c:v>-7.039970967334724E-3</c:v>
                </c:pt>
                <c:pt idx="1522">
                  <c:v>-6.9800375722893901E-3</c:v>
                </c:pt>
                <c:pt idx="1523">
                  <c:v>-7.2605103145987259E-3</c:v>
                </c:pt>
                <c:pt idx="1524">
                  <c:v>-6.5708741098258723E-3</c:v>
                </c:pt>
                <c:pt idx="1525">
                  <c:v>-6.4295848510612132E-3</c:v>
                </c:pt>
                <c:pt idx="1526">
                  <c:v>-6.2370948545325414E-3</c:v>
                </c:pt>
                <c:pt idx="1527">
                  <c:v>-5.8656567352582826E-3</c:v>
                </c:pt>
                <c:pt idx="1528">
                  <c:v>-5.3118549167095949E-3</c:v>
                </c:pt>
                <c:pt idx="1529">
                  <c:v>-5.8260921792158858E-3</c:v>
                </c:pt>
                <c:pt idx="1530">
                  <c:v>-5.4172921987236848E-3</c:v>
                </c:pt>
                <c:pt idx="1531">
                  <c:v>-5.4661851906686503E-3</c:v>
                </c:pt>
                <c:pt idx="1532">
                  <c:v>-8.510783442942252E-4</c:v>
                </c:pt>
                <c:pt idx="1533">
                  <c:v>-5.2070023777816971E-3</c:v>
                </c:pt>
                <c:pt idx="1534">
                  <c:v>-5.0512580311226707E-3</c:v>
                </c:pt>
                <c:pt idx="1535">
                  <c:v>-4.8596620819766709E-3</c:v>
                </c:pt>
                <c:pt idx="1536">
                  <c:v>-4.9289462501610681E-3</c:v>
                </c:pt>
                <c:pt idx="1537">
                  <c:v>-4.6074474201490412E-3</c:v>
                </c:pt>
                <c:pt idx="1538">
                  <c:v>-4.6214040637622793E-3</c:v>
                </c:pt>
                <c:pt idx="1539">
                  <c:v>-4.3558043140932414E-3</c:v>
                </c:pt>
                <c:pt idx="1540">
                  <c:v>-4.4816587811843537E-3</c:v>
                </c:pt>
                <c:pt idx="1541">
                  <c:v>-4.1414667363341654E-3</c:v>
                </c:pt>
                <c:pt idx="1542">
                  <c:v>-4.1357987645133671E-3</c:v>
                </c:pt>
                <c:pt idx="1543">
                  <c:v>-4.2931003068979933E-3</c:v>
                </c:pt>
                <c:pt idx="1544">
                  <c:v>-4.0893529573280451E-3</c:v>
                </c:pt>
                <c:pt idx="1545">
                  <c:v>-3.7731611926082095E-3</c:v>
                </c:pt>
                <c:pt idx="1546">
                  <c:v>-3.6224284591219761E-3</c:v>
                </c:pt>
                <c:pt idx="1547">
                  <c:v>-3.7650228981011445E-3</c:v>
                </c:pt>
                <c:pt idx="1548">
                  <c:v>-3.59012230256303E-3</c:v>
                </c:pt>
                <c:pt idx="1549">
                  <c:v>-2.9638951450853173E-3</c:v>
                </c:pt>
                <c:pt idx="1550">
                  <c:v>-3.573389829353926E-3</c:v>
                </c:pt>
                <c:pt idx="1551">
                  <c:v>-3.4306116105995705E-3</c:v>
                </c:pt>
                <c:pt idx="1552">
                  <c:v>-3.1456154682155458E-3</c:v>
                </c:pt>
                <c:pt idx="1553">
                  <c:v>-2.9860909413400301E-3</c:v>
                </c:pt>
                <c:pt idx="1554">
                  <c:v>-3.3762511493930533E-3</c:v>
                </c:pt>
                <c:pt idx="1555">
                  <c:v>-2.7665739942741162E-3</c:v>
                </c:pt>
                <c:pt idx="1556">
                  <c:v>-2.8991394226894306E-3</c:v>
                </c:pt>
                <c:pt idx="1557">
                  <c:v>-2.8910211554371242E-3</c:v>
                </c:pt>
                <c:pt idx="1558">
                  <c:v>-2.7546791896602371E-3</c:v>
                </c:pt>
                <c:pt idx="1559">
                  <c:v>-2.6347357060171874E-3</c:v>
                </c:pt>
                <c:pt idx="1560">
                  <c:v>-2.7637288108455821E-3</c:v>
                </c:pt>
                <c:pt idx="1561">
                  <c:v>-2.7560498284071189E-3</c:v>
                </c:pt>
                <c:pt idx="1562">
                  <c:v>-2.3579022098414049E-3</c:v>
                </c:pt>
                <c:pt idx="1563">
                  <c:v>-2.488874677883919E-3</c:v>
                </c:pt>
                <c:pt idx="1564">
                  <c:v>-2.7088263507092929E-3</c:v>
                </c:pt>
                <c:pt idx="1565">
                  <c:v>-2.5978027992753787E-3</c:v>
                </c:pt>
                <c:pt idx="1566">
                  <c:v>-2.294487439573945E-3</c:v>
                </c:pt>
                <c:pt idx="1567">
                  <c:v>-2.3547470609791513E-3</c:v>
                </c:pt>
                <c:pt idx="1568">
                  <c:v>-2.2650838441624814E-3</c:v>
                </c:pt>
                <c:pt idx="1569">
                  <c:v>-2.3058432277368655E-3</c:v>
                </c:pt>
                <c:pt idx="1570">
                  <c:v>-2.1648377708851836E-3</c:v>
                </c:pt>
                <c:pt idx="1571">
                  <c:v>-2.2384228924567195E-3</c:v>
                </c:pt>
                <c:pt idx="1572">
                  <c:v>-2.2615166585465366E-3</c:v>
                </c:pt>
                <c:pt idx="1573">
                  <c:v>-2.0191786993582826E-3</c:v>
                </c:pt>
                <c:pt idx="1574">
                  <c:v>-1.8449072811702644E-3</c:v>
                </c:pt>
                <c:pt idx="1575">
                  <c:v>4.4206292629639653E-4</c:v>
                </c:pt>
                <c:pt idx="1576">
                  <c:v>-1.9037082505134891E-3</c:v>
                </c:pt>
                <c:pt idx="1577">
                  <c:v>-1.8742267107608472E-3</c:v>
                </c:pt>
                <c:pt idx="1578">
                  <c:v>-1.5903844324029949E-3</c:v>
                </c:pt>
                <c:pt idx="1579">
                  <c:v>-1.7618766490507633E-3</c:v>
                </c:pt>
                <c:pt idx="1580">
                  <c:v>-1.6481611395543561E-3</c:v>
                </c:pt>
                <c:pt idx="1581">
                  <c:v>-1.4253542485372635E-3</c:v>
                </c:pt>
                <c:pt idx="1582">
                  <c:v>-1.4312899693907284E-3</c:v>
                </c:pt>
                <c:pt idx="1583">
                  <c:v>-1.5861628571940439E-3</c:v>
                </c:pt>
                <c:pt idx="1584">
                  <c:v>-1.1500179478444558E-3</c:v>
                </c:pt>
                <c:pt idx="1585">
                  <c:v>-1.1849621480096353E-3</c:v>
                </c:pt>
                <c:pt idx="1586">
                  <c:v>-1.1970992047935188E-3</c:v>
                </c:pt>
                <c:pt idx="1587">
                  <c:v>-1.3485069895800943E-3</c:v>
                </c:pt>
                <c:pt idx="1588">
                  <c:v>-1.2336381571132697E-3</c:v>
                </c:pt>
                <c:pt idx="1589">
                  <c:v>-1.1040920889652489E-3</c:v>
                </c:pt>
                <c:pt idx="1590">
                  <c:v>-1.3940014684872479E-3</c:v>
                </c:pt>
                <c:pt idx="1591">
                  <c:v>-2.0876115572691254E-3</c:v>
                </c:pt>
                <c:pt idx="1592">
                  <c:v>-1.23514656753613E-3</c:v>
                </c:pt>
                <c:pt idx="1593">
                  <c:v>-1.0218045446283056E-3</c:v>
                </c:pt>
                <c:pt idx="1594">
                  <c:v>-9.907211556080132E-4</c:v>
                </c:pt>
                <c:pt idx="1595">
                  <c:v>-7.5548714313186259E-4</c:v>
                </c:pt>
                <c:pt idx="1596">
                  <c:v>-6.3242619888675175E-4</c:v>
                </c:pt>
                <c:pt idx="1597">
                  <c:v>-6.3464894762641118E-4</c:v>
                </c:pt>
                <c:pt idx="1598">
                  <c:v>-2.1138096275938609E-3</c:v>
                </c:pt>
                <c:pt idx="1599">
                  <c:v>-7.6914788409114315E-4</c:v>
                </c:pt>
                <c:pt idx="1600">
                  <c:v>-8.4720299111564162E-4</c:v>
                </c:pt>
                <c:pt idx="1601">
                  <c:v>-6.0810578648465567E-4</c:v>
                </c:pt>
                <c:pt idx="1602">
                  <c:v>-5.2747544221365774E-4</c:v>
                </c:pt>
                <c:pt idx="1603">
                  <c:v>-5.3384046993393654E-4</c:v>
                </c:pt>
                <c:pt idx="1604">
                  <c:v>-5.3554068454257989E-4</c:v>
                </c:pt>
                <c:pt idx="1605">
                  <c:v>-4.641395469854872E-4</c:v>
                </c:pt>
                <c:pt idx="1606">
                  <c:v>-2.4521986227148227E-4</c:v>
                </c:pt>
                <c:pt idx="1607">
                  <c:v>-2.7682366366716337E-4</c:v>
                </c:pt>
                <c:pt idx="1608">
                  <c:v>-3.7195677281329616E-4</c:v>
                </c:pt>
                <c:pt idx="1609">
                  <c:v>-4.4342642211005683E-4</c:v>
                </c:pt>
                <c:pt idx="1610">
                  <c:v>-2.8220252571343178E-4</c:v>
                </c:pt>
                <c:pt idx="1611">
                  <c:v>-2.4124662426255932E-4</c:v>
                </c:pt>
                <c:pt idx="1612">
                  <c:v>-3.6229941759747267E-4</c:v>
                </c:pt>
                <c:pt idx="1613">
                  <c:v>-1.5547790937227055E-4</c:v>
                </c:pt>
                <c:pt idx="1614">
                  <c:v>-1.4273697495769462E-4</c:v>
                </c:pt>
                <c:pt idx="1615">
                  <c:v>-2.2808459112470849E-5</c:v>
                </c:pt>
                <c:pt idx="1616">
                  <c:v>-4.2836343971368608E-5</c:v>
                </c:pt>
                <c:pt idx="1617">
                  <c:v>-1.761072812851393E-4</c:v>
                </c:pt>
                <c:pt idx="1618">
                  <c:v>-8.7383530800957784E-6</c:v>
                </c:pt>
                <c:pt idx="1619">
                  <c:v>1.0859392350354728E-4</c:v>
                </c:pt>
                <c:pt idx="1620">
                  <c:v>-4.4485012210086329E-6</c:v>
                </c:pt>
                <c:pt idx="1621">
                  <c:v>-6.2050068758763826E-4</c:v>
                </c:pt>
                <c:pt idx="1622">
                  <c:v>1.6340240105926576E-4</c:v>
                </c:pt>
                <c:pt idx="1623">
                  <c:v>1.6541547807568535E-4</c:v>
                </c:pt>
                <c:pt idx="1624">
                  <c:v>-9.1126958534009254E-5</c:v>
                </c:pt>
                <c:pt idx="1625">
                  <c:v>-6.7355706876343248E-5</c:v>
                </c:pt>
                <c:pt idx="1626">
                  <c:v>2.2142010108031383E-4</c:v>
                </c:pt>
                <c:pt idx="1627">
                  <c:v>1.2655908090012866E-4</c:v>
                </c:pt>
                <c:pt idx="1628">
                  <c:v>1.0142176941799215E-4</c:v>
                </c:pt>
                <c:pt idx="1629">
                  <c:v>3.1516052597000045E-4</c:v>
                </c:pt>
                <c:pt idx="1630">
                  <c:v>3.3255200826931005E-4</c:v>
                </c:pt>
                <c:pt idx="1631">
                  <c:v>1.916367013033465E-4</c:v>
                </c:pt>
                <c:pt idx="1632">
                  <c:v>2.1077585582922185E-4</c:v>
                </c:pt>
                <c:pt idx="1633">
                  <c:v>-4.4148783002513721E-3</c:v>
                </c:pt>
                <c:pt idx="1634">
                  <c:v>2.7051236489254699E-4</c:v>
                </c:pt>
                <c:pt idx="1635">
                  <c:v>3.1494576217768833E-4</c:v>
                </c:pt>
                <c:pt idx="1636">
                  <c:v>1.1852246299281701E-4</c:v>
                </c:pt>
                <c:pt idx="1637">
                  <c:v>3.6180315203126904E-4</c:v>
                </c:pt>
                <c:pt idx="1638">
                  <c:v>3.969365062680581E-4</c:v>
                </c:pt>
                <c:pt idx="1639">
                  <c:v>9.5761801128246447E-4</c:v>
                </c:pt>
                <c:pt idx="1640">
                  <c:v>3.0165426404946604E-4</c:v>
                </c:pt>
                <c:pt idx="1641">
                  <c:v>5.4113793736808313E-4</c:v>
                </c:pt>
                <c:pt idx="1642">
                  <c:v>4.9790325445497874E-4</c:v>
                </c:pt>
                <c:pt idx="1643">
                  <c:v>3.1875277705163164E-4</c:v>
                </c:pt>
                <c:pt idx="1644">
                  <c:v>3.1389576258313646E-4</c:v>
                </c:pt>
                <c:pt idx="1645">
                  <c:v>4.9381858229990353E-4</c:v>
                </c:pt>
                <c:pt idx="1646">
                  <c:v>4.5891225516071977E-4</c:v>
                </c:pt>
                <c:pt idx="1647">
                  <c:v>3.8100799116759146E-4</c:v>
                </c:pt>
                <c:pt idx="1648">
                  <c:v>4.820147157516736E-4</c:v>
                </c:pt>
                <c:pt idx="1649">
                  <c:v>7.257547947218388E-4</c:v>
                </c:pt>
                <c:pt idx="1650">
                  <c:v>4.9019038514418005E-4</c:v>
                </c:pt>
                <c:pt idx="1651">
                  <c:v>4.4206353315300354E-4</c:v>
                </c:pt>
                <c:pt idx="1652">
                  <c:v>7.2018589081559873E-4</c:v>
                </c:pt>
                <c:pt idx="1653">
                  <c:v>6.4303717798642752E-4</c:v>
                </c:pt>
                <c:pt idx="1654">
                  <c:v>6.4340215456650928E-4</c:v>
                </c:pt>
                <c:pt idx="1655">
                  <c:v>6.2068017883729369E-4</c:v>
                </c:pt>
                <c:pt idx="1656">
                  <c:v>7.4125697875663393E-4</c:v>
                </c:pt>
                <c:pt idx="1657">
                  <c:v>1.1578637180569837E-3</c:v>
                </c:pt>
                <c:pt idx="1658">
                  <c:v>6.8261981340995536E-4</c:v>
                </c:pt>
                <c:pt idx="1659">
                  <c:v>6.5075350928255743E-4</c:v>
                </c:pt>
                <c:pt idx="1660">
                  <c:v>8.1439556699143198E-4</c:v>
                </c:pt>
                <c:pt idx="1661">
                  <c:v>6.4673217594145272E-4</c:v>
                </c:pt>
                <c:pt idx="1662">
                  <c:v>4.7683773903110853E-4</c:v>
                </c:pt>
                <c:pt idx="1663">
                  <c:v>3.6497067936081917E-4</c:v>
                </c:pt>
                <c:pt idx="1664">
                  <c:v>7.540591612264679E-4</c:v>
                </c:pt>
                <c:pt idx="1665">
                  <c:v>7.736168430212023E-4</c:v>
                </c:pt>
                <c:pt idx="1666">
                  <c:v>5.6136936224079578E-4</c:v>
                </c:pt>
                <c:pt idx="1667">
                  <c:v>6.1174796771292016E-4</c:v>
                </c:pt>
                <c:pt idx="1668">
                  <c:v>7.8004941726224689E-4</c:v>
                </c:pt>
                <c:pt idx="1669">
                  <c:v>6.1261766033726152E-4</c:v>
                </c:pt>
                <c:pt idx="1670">
                  <c:v>7.5153277754949871E-4</c:v>
                </c:pt>
                <c:pt idx="1671">
                  <c:v>6.6245021764892078E-4</c:v>
                </c:pt>
                <c:pt idx="1672">
                  <c:v>8.2392287946064921E-4</c:v>
                </c:pt>
                <c:pt idx="1673">
                  <c:v>1.1351577086768413E-3</c:v>
                </c:pt>
                <c:pt idx="1674">
                  <c:v>6.3684810476928664E-4</c:v>
                </c:pt>
                <c:pt idx="1675">
                  <c:v>4.0042561694549961E-4</c:v>
                </c:pt>
                <c:pt idx="1676">
                  <c:v>8.9191123773941974E-4</c:v>
                </c:pt>
                <c:pt idx="1677">
                  <c:v>9.6827241120480117E-4</c:v>
                </c:pt>
                <c:pt idx="1678">
                  <c:v>8.53298356426725E-4</c:v>
                </c:pt>
                <c:pt idx="1679">
                  <c:v>9.9914942196867979E-4</c:v>
                </c:pt>
                <c:pt idx="1680">
                  <c:v>9.069225641686261E-4</c:v>
                </c:pt>
                <c:pt idx="1681">
                  <c:v>9.4557039288655214E-4</c:v>
                </c:pt>
                <c:pt idx="1682">
                  <c:v>2.8539117887640035E-3</c:v>
                </c:pt>
                <c:pt idx="1683">
                  <c:v>1.0013372702727965E-3</c:v>
                </c:pt>
                <c:pt idx="1684">
                  <c:v>1.0509440146049234E-3</c:v>
                </c:pt>
                <c:pt idx="1685">
                  <c:v>9.5335731727681132E-4</c:v>
                </c:pt>
                <c:pt idx="1686">
                  <c:v>7.6643799136788125E-4</c:v>
                </c:pt>
                <c:pt idx="1687">
                  <c:v>7.8478755450962063E-4</c:v>
                </c:pt>
                <c:pt idx="1688">
                  <c:v>8.961458644444958E-4</c:v>
                </c:pt>
                <c:pt idx="1689">
                  <c:v>8.9661483847397656E-4</c:v>
                </c:pt>
                <c:pt idx="1690">
                  <c:v>8.0596974732800256E-4</c:v>
                </c:pt>
                <c:pt idx="1691">
                  <c:v>-5.3191240976356337E-3</c:v>
                </c:pt>
                <c:pt idx="1692">
                  <c:v>4.4195738218131826E-4</c:v>
                </c:pt>
                <c:pt idx="1693">
                  <c:v>9.8936499996487453E-4</c:v>
                </c:pt>
                <c:pt idx="1694">
                  <c:v>1.007343428512964E-3</c:v>
                </c:pt>
                <c:pt idx="1695">
                  <c:v>1.0357663610591652E-3</c:v>
                </c:pt>
                <c:pt idx="1696">
                  <c:v>8.2446961535240009E-4</c:v>
                </c:pt>
                <c:pt idx="1697">
                  <c:v>1.0291578527705581E-3</c:v>
                </c:pt>
                <c:pt idx="1698">
                  <c:v>1.2607195256680831E-3</c:v>
                </c:pt>
                <c:pt idx="1699">
                  <c:v>1.2640321682360612E-3</c:v>
                </c:pt>
                <c:pt idx="1700">
                  <c:v>9.3196098968883199E-4</c:v>
                </c:pt>
                <c:pt idx="1701">
                  <c:v>9.6848294791548742E-4</c:v>
                </c:pt>
                <c:pt idx="1702">
                  <c:v>1.1720638401348387E-3</c:v>
                </c:pt>
                <c:pt idx="1703">
                  <c:v>1.2577024630972058E-3</c:v>
                </c:pt>
                <c:pt idx="1704">
                  <c:v>1.370415499908849E-3</c:v>
                </c:pt>
                <c:pt idx="1705">
                  <c:v>9.5098061759897969E-4</c:v>
                </c:pt>
                <c:pt idx="1706">
                  <c:v>1.0928814429633038E-3</c:v>
                </c:pt>
                <c:pt idx="1707">
                  <c:v>1.4742853066772087E-3</c:v>
                </c:pt>
                <c:pt idx="1708">
                  <c:v>1.4730295956842014E-3</c:v>
                </c:pt>
                <c:pt idx="1709">
                  <c:v>1.8872666471908572E-3</c:v>
                </c:pt>
                <c:pt idx="1710">
                  <c:v>1.3003089370146662E-3</c:v>
                </c:pt>
                <c:pt idx="1711">
                  <c:v>1.0533677936214428E-3</c:v>
                </c:pt>
                <c:pt idx="1712">
                  <c:v>1.5008502052829306E-3</c:v>
                </c:pt>
                <c:pt idx="1713">
                  <c:v>1.6632585797806691E-3</c:v>
                </c:pt>
                <c:pt idx="1714">
                  <c:v>1.2108414267670367E-3</c:v>
                </c:pt>
                <c:pt idx="1715">
                  <c:v>1.15502778730882E-3</c:v>
                </c:pt>
                <c:pt idx="1716">
                  <c:v>1.6247060819990652E-3</c:v>
                </c:pt>
                <c:pt idx="1717">
                  <c:v>2.5722875801695556E-3</c:v>
                </c:pt>
                <c:pt idx="1718">
                  <c:v>3.2465713476323879E-3</c:v>
                </c:pt>
                <c:pt idx="1719">
                  <c:v>1.5349933220630456E-3</c:v>
                </c:pt>
                <c:pt idx="1720">
                  <c:v>-9.3548588584418765E-2</c:v>
                </c:pt>
                <c:pt idx="1721">
                  <c:v>-7.7342895247803314E-2</c:v>
                </c:pt>
                <c:pt idx="1722">
                  <c:v>-6.9462395660306681E-2</c:v>
                </c:pt>
                <c:pt idx="1723">
                  <c:v>-6.2994938661342426E-2</c:v>
                </c:pt>
                <c:pt idx="1724">
                  <c:v>-5.5235038909977621E-2</c:v>
                </c:pt>
                <c:pt idx="1725">
                  <c:v>-4.7966735611755892E-2</c:v>
                </c:pt>
                <c:pt idx="1726">
                  <c:v>-4.3660248648835845E-2</c:v>
                </c:pt>
                <c:pt idx="1727">
                  <c:v>-4.0530422555904701E-2</c:v>
                </c:pt>
                <c:pt idx="1728">
                  <c:v>-3.5740905380537397E-2</c:v>
                </c:pt>
                <c:pt idx="1729">
                  <c:v>-3.117160043151981E-2</c:v>
                </c:pt>
                <c:pt idx="1730">
                  <c:v>-2.8253226682711002E-2</c:v>
                </c:pt>
                <c:pt idx="1731">
                  <c:v>-2.6283039753475703E-2</c:v>
                </c:pt>
                <c:pt idx="1732">
                  <c:v>-2.3247346611250531E-2</c:v>
                </c:pt>
                <c:pt idx="1733">
                  <c:v>-2.0248826273943966E-2</c:v>
                </c:pt>
                <c:pt idx="1734">
                  <c:v>-1.8802400845042977E-2</c:v>
                </c:pt>
                <c:pt idx="1735">
                  <c:v>-1.7741068665916754E-2</c:v>
                </c:pt>
                <c:pt idx="1736">
                  <c:v>-1.5347455622135917E-2</c:v>
                </c:pt>
                <c:pt idx="1737">
                  <c:v>-1.3070875560064647E-2</c:v>
                </c:pt>
                <c:pt idx="1738">
                  <c:v>-1.2235102467458956E-2</c:v>
                </c:pt>
                <c:pt idx="1739">
                  <c:v>-1.1615233135594896E-2</c:v>
                </c:pt>
                <c:pt idx="1740">
                  <c:v>-9.8879613360997529E-3</c:v>
                </c:pt>
                <c:pt idx="1741">
                  <c:v>-8.1814253791640135E-3</c:v>
                </c:pt>
                <c:pt idx="1742">
                  <c:v>-6.8753461867894017E-3</c:v>
                </c:pt>
                <c:pt idx="1743">
                  <c:v>-6.2988911932723331E-3</c:v>
                </c:pt>
                <c:pt idx="1744">
                  <c:v>-4.8689192712229419E-3</c:v>
                </c:pt>
                <c:pt idx="1745">
                  <c:v>-3.3281441856873673E-3</c:v>
                </c:pt>
                <c:pt idx="1746">
                  <c:v>-2.5295701186772864E-3</c:v>
                </c:pt>
                <c:pt idx="1747">
                  <c:v>-2.8109623862976681E-3</c:v>
                </c:pt>
                <c:pt idx="1748">
                  <c:v>-2.4755518888218584E-3</c:v>
                </c:pt>
                <c:pt idx="1749">
                  <c:v>-1.0124050970194904E-3</c:v>
                </c:pt>
                <c:pt idx="1750">
                  <c:v>1.5856427774387281E-6</c:v>
                </c:pt>
                <c:pt idx="1751">
                  <c:v>3.5321727542298343E-4</c:v>
                </c:pt>
                <c:pt idx="1752">
                  <c:v>3.6693594207967272E-4</c:v>
                </c:pt>
                <c:pt idx="1753">
                  <c:v>3.4617489379955502E-4</c:v>
                </c:pt>
                <c:pt idx="1754">
                  <c:v>3.3305484096780749E-4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747456"/>
        <c:axId val="217717760"/>
      </c:scatterChart>
      <c:valAx>
        <c:axId val="217747456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Time, t (sec)</a:t>
                </a:r>
              </a:p>
            </c:rich>
          </c:tx>
          <c:layout>
            <c:manualLayout>
              <c:xMode val="edge"/>
              <c:yMode val="edge"/>
              <c:x val="0.48945616797900265"/>
              <c:y val="0.934853377276515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7717760"/>
        <c:crosses val="autoZero"/>
        <c:crossBetween val="midCat"/>
      </c:valAx>
      <c:valAx>
        <c:axId val="217717760"/>
        <c:scaling>
          <c:orientation val="minMax"/>
          <c:max val="0.2"/>
          <c:min val="-0.3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Pore Pressure Ratio, R ( )</a:t>
                </a:r>
              </a:p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using 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Symbol"/>
                    <a:cs typeface="Arial"/>
                  </a:rPr>
                  <a:t>s</a:t>
                </a:r>
                <a:r>
                  <a:rPr lang="en-US" sz="1200" b="1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2208690580344123E-2"/>
              <c:y val="0.315960889199183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774745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85571587125416"/>
          <c:y val="3.7459283387622153E-2"/>
          <c:w val="0.82574916759156491"/>
          <c:h val="0.87622149837133545"/>
        </c:manualLayout>
      </c:layout>
      <c:scatterChart>
        <c:scatterStyle val="lineMarker"/>
        <c:varyColors val="0"/>
        <c:ser>
          <c:idx val="0"/>
          <c:order val="0"/>
          <c:tx>
            <c:v>CRS020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Data_Interpretation!$J$27:$J$3549</c:f>
              <c:numCache>
                <c:formatCode>0</c:formatCode>
                <c:ptCount val="3523"/>
                <c:pt idx="0">
                  <c:v>0</c:v>
                </c:pt>
                <c:pt idx="1">
                  <c:v>300.99999995436519</c:v>
                </c:pt>
                <c:pt idx="2">
                  <c:v>600.99999967496842</c:v>
                </c:pt>
                <c:pt idx="3">
                  <c:v>901.00000002421439</c:v>
                </c:pt>
                <c:pt idx="4">
                  <c:v>1200.9999997448176</c:v>
                </c:pt>
                <c:pt idx="5">
                  <c:v>1500.9999994654208</c:v>
                </c:pt>
                <c:pt idx="6">
                  <c:v>1800.9999998146668</c:v>
                </c:pt>
                <c:pt idx="7">
                  <c:v>2100.99999953527</c:v>
                </c:pt>
                <c:pt idx="8">
                  <c:v>2400.999999884516</c:v>
                </c:pt>
                <c:pt idx="9">
                  <c:v>2700.9999996051192</c:v>
                </c:pt>
                <c:pt idx="10">
                  <c:v>3001.9999995594844</c:v>
                </c:pt>
                <c:pt idx="11">
                  <c:v>3301.9999999087304</c:v>
                </c:pt>
                <c:pt idx="12">
                  <c:v>3373.999999766238</c:v>
                </c:pt>
                <c:pt idx="13">
                  <c:v>3601.9999996293336</c:v>
                </c:pt>
                <c:pt idx="14">
                  <c:v>3901.9999999785796</c:v>
                </c:pt>
                <c:pt idx="15">
                  <c:v>4201.9999996991828</c:v>
                </c:pt>
                <c:pt idx="16">
                  <c:v>4502.0000000484288</c:v>
                </c:pt>
                <c:pt idx="17">
                  <c:v>4801.999999769032</c:v>
                </c:pt>
                <c:pt idx="18">
                  <c:v>5101.9999994896352</c:v>
                </c:pt>
                <c:pt idx="19">
                  <c:v>5401.9999998388812</c:v>
                </c:pt>
                <c:pt idx="20">
                  <c:v>5701.9999995594844</c:v>
                </c:pt>
                <c:pt idx="21">
                  <c:v>6001.9999999087304</c:v>
                </c:pt>
                <c:pt idx="22">
                  <c:v>6301.9999996293336</c:v>
                </c:pt>
                <c:pt idx="23">
                  <c:v>6602.9999995836988</c:v>
                </c:pt>
                <c:pt idx="24">
                  <c:v>6902.9999999329448</c:v>
                </c:pt>
                <c:pt idx="25">
                  <c:v>7202.999999653548</c:v>
                </c:pt>
                <c:pt idx="26">
                  <c:v>7503.000000002794</c:v>
                </c:pt>
                <c:pt idx="27">
                  <c:v>7802.9999997233972</c:v>
                </c:pt>
                <c:pt idx="28">
                  <c:v>8102.9999994440004</c:v>
                </c:pt>
                <c:pt idx="29">
                  <c:v>8402.9999997932464</c:v>
                </c:pt>
                <c:pt idx="30">
                  <c:v>8702.9999995138496</c:v>
                </c:pt>
                <c:pt idx="31">
                  <c:v>9002.9999998630956</c:v>
                </c:pt>
                <c:pt idx="32">
                  <c:v>9302.9999995836988</c:v>
                </c:pt>
                <c:pt idx="33">
                  <c:v>9603.999999538064</c:v>
                </c:pt>
                <c:pt idx="34">
                  <c:v>9903.99999988731</c:v>
                </c:pt>
                <c:pt idx="35">
                  <c:v>10203.999999607913</c:v>
                </c:pt>
                <c:pt idx="36">
                  <c:v>10503.999999957159</c:v>
                </c:pt>
                <c:pt idx="37">
                  <c:v>10803.999999677762</c:v>
                </c:pt>
                <c:pt idx="38">
                  <c:v>11104.000000027008</c:v>
                </c:pt>
                <c:pt idx="39">
                  <c:v>11403.999999747612</c:v>
                </c:pt>
                <c:pt idx="40">
                  <c:v>11703.999999468215</c:v>
                </c:pt>
                <c:pt idx="41">
                  <c:v>12003.999999817461</c:v>
                </c:pt>
                <c:pt idx="42">
                  <c:v>12303.999999538064</c:v>
                </c:pt>
                <c:pt idx="43">
                  <c:v>12603.99999988731</c:v>
                </c:pt>
                <c:pt idx="44">
                  <c:v>12903.999999607913</c:v>
                </c:pt>
                <c:pt idx="45">
                  <c:v>13203.999999957159</c:v>
                </c:pt>
                <c:pt idx="46">
                  <c:v>13503.999999677762</c:v>
                </c:pt>
                <c:pt idx="47">
                  <c:v>13804.000000027008</c:v>
                </c:pt>
                <c:pt idx="48">
                  <c:v>14103.999999747612</c:v>
                </c:pt>
                <c:pt idx="49">
                  <c:v>14403.999999468215</c:v>
                </c:pt>
                <c:pt idx="50">
                  <c:v>14705.000000051223</c:v>
                </c:pt>
                <c:pt idx="51">
                  <c:v>15004.999999771826</c:v>
                </c:pt>
                <c:pt idx="52">
                  <c:v>15304.999999492429</c:v>
                </c:pt>
                <c:pt idx="53">
                  <c:v>15604.999999841675</c:v>
                </c:pt>
                <c:pt idx="54">
                  <c:v>15904.999999562278</c:v>
                </c:pt>
                <c:pt idx="55">
                  <c:v>16204.999999911524</c:v>
                </c:pt>
                <c:pt idx="56">
                  <c:v>16504.999999632128</c:v>
                </c:pt>
                <c:pt idx="57">
                  <c:v>16804.999999981374</c:v>
                </c:pt>
                <c:pt idx="58">
                  <c:v>17104.999999701977</c:v>
                </c:pt>
                <c:pt idx="59">
                  <c:v>17405.000000051223</c:v>
                </c:pt>
                <c:pt idx="60">
                  <c:v>17704.999999771826</c:v>
                </c:pt>
                <c:pt idx="61">
                  <c:v>18004.999999492429</c:v>
                </c:pt>
                <c:pt idx="62">
                  <c:v>18304.999999841675</c:v>
                </c:pt>
                <c:pt idx="63">
                  <c:v>18604.999999562278</c:v>
                </c:pt>
                <c:pt idx="64">
                  <c:v>18904.999999911524</c:v>
                </c:pt>
                <c:pt idx="65">
                  <c:v>19204.999999632128</c:v>
                </c:pt>
                <c:pt idx="66">
                  <c:v>19504.999999981374</c:v>
                </c:pt>
                <c:pt idx="67">
                  <c:v>19804.999999701977</c:v>
                </c:pt>
                <c:pt idx="68">
                  <c:v>20105.000000051223</c:v>
                </c:pt>
                <c:pt idx="69">
                  <c:v>20406.000000005588</c:v>
                </c:pt>
                <c:pt idx="70">
                  <c:v>20705.999999726191</c:v>
                </c:pt>
                <c:pt idx="71">
                  <c:v>21005.999999446794</c:v>
                </c:pt>
                <c:pt idx="72">
                  <c:v>21305.99999979604</c:v>
                </c:pt>
                <c:pt idx="73">
                  <c:v>21605.999999516644</c:v>
                </c:pt>
                <c:pt idx="74">
                  <c:v>21905.99999986589</c:v>
                </c:pt>
                <c:pt idx="75">
                  <c:v>22205.999999586493</c:v>
                </c:pt>
                <c:pt idx="76">
                  <c:v>22505.999999935739</c:v>
                </c:pt>
                <c:pt idx="77">
                  <c:v>22805.999999656342</c:v>
                </c:pt>
                <c:pt idx="78">
                  <c:v>23106.000000005588</c:v>
                </c:pt>
                <c:pt idx="79">
                  <c:v>23405.999999726191</c:v>
                </c:pt>
                <c:pt idx="80">
                  <c:v>23705.999999446794</c:v>
                </c:pt>
                <c:pt idx="81">
                  <c:v>24005.99999979604</c:v>
                </c:pt>
                <c:pt idx="82">
                  <c:v>24305.999999516644</c:v>
                </c:pt>
                <c:pt idx="83">
                  <c:v>24605.99999986589</c:v>
                </c:pt>
                <c:pt idx="84">
                  <c:v>24906.999999820255</c:v>
                </c:pt>
                <c:pt idx="85">
                  <c:v>25206.999999540858</c:v>
                </c:pt>
                <c:pt idx="86">
                  <c:v>25506.999999890104</c:v>
                </c:pt>
                <c:pt idx="87">
                  <c:v>25806.999999610707</c:v>
                </c:pt>
                <c:pt idx="88">
                  <c:v>26106.999999959953</c:v>
                </c:pt>
                <c:pt idx="89">
                  <c:v>26406.999999680556</c:v>
                </c:pt>
                <c:pt idx="90">
                  <c:v>26707.000000029802</c:v>
                </c:pt>
                <c:pt idx="91">
                  <c:v>27006.999999750406</c:v>
                </c:pt>
                <c:pt idx="92">
                  <c:v>27306.999999471009</c:v>
                </c:pt>
                <c:pt idx="93">
                  <c:v>27606.999999820255</c:v>
                </c:pt>
                <c:pt idx="94">
                  <c:v>27906.999999540858</c:v>
                </c:pt>
                <c:pt idx="95">
                  <c:v>28206.999999890104</c:v>
                </c:pt>
                <c:pt idx="96">
                  <c:v>28506.999999610707</c:v>
                </c:pt>
                <c:pt idx="97">
                  <c:v>28806.999999959953</c:v>
                </c:pt>
                <c:pt idx="98">
                  <c:v>29107.999999914318</c:v>
                </c:pt>
                <c:pt idx="99">
                  <c:v>29407.999999634922</c:v>
                </c:pt>
                <c:pt idx="100">
                  <c:v>29707.999999984168</c:v>
                </c:pt>
                <c:pt idx="101">
                  <c:v>30007.999999704771</c:v>
                </c:pt>
                <c:pt idx="102">
                  <c:v>30308.000000054017</c:v>
                </c:pt>
                <c:pt idx="103">
                  <c:v>30607.99999977462</c:v>
                </c:pt>
                <c:pt idx="104">
                  <c:v>30907.999999495223</c:v>
                </c:pt>
                <c:pt idx="105">
                  <c:v>31207.999999844469</c:v>
                </c:pt>
                <c:pt idx="106">
                  <c:v>31507.999999565072</c:v>
                </c:pt>
                <c:pt idx="107">
                  <c:v>31807.999999914318</c:v>
                </c:pt>
                <c:pt idx="108">
                  <c:v>32107.999999634922</c:v>
                </c:pt>
                <c:pt idx="109">
                  <c:v>32407.999999984168</c:v>
                </c:pt>
                <c:pt idx="110">
                  <c:v>32707.999999704771</c:v>
                </c:pt>
                <c:pt idx="111">
                  <c:v>33008.000000054017</c:v>
                </c:pt>
                <c:pt idx="112">
                  <c:v>33309.000000008382</c:v>
                </c:pt>
                <c:pt idx="113">
                  <c:v>33608.999999728985</c:v>
                </c:pt>
                <c:pt idx="114">
                  <c:v>33908.999999449588</c:v>
                </c:pt>
                <c:pt idx="115">
                  <c:v>34208.999999798834</c:v>
                </c:pt>
                <c:pt idx="116">
                  <c:v>34508.999999519438</c:v>
                </c:pt>
                <c:pt idx="117">
                  <c:v>34808.999999868684</c:v>
                </c:pt>
                <c:pt idx="118">
                  <c:v>35108.999999589287</c:v>
                </c:pt>
                <c:pt idx="119">
                  <c:v>35408.999999938533</c:v>
                </c:pt>
                <c:pt idx="120">
                  <c:v>35708.999999659136</c:v>
                </c:pt>
                <c:pt idx="121">
                  <c:v>36009.000000008382</c:v>
                </c:pt>
                <c:pt idx="122">
                  <c:v>36308.999999728985</c:v>
                </c:pt>
                <c:pt idx="123">
                  <c:v>36608.999999449588</c:v>
                </c:pt>
                <c:pt idx="124">
                  <c:v>36908.999999798834</c:v>
                </c:pt>
                <c:pt idx="125">
                  <c:v>37208.999999519438</c:v>
                </c:pt>
                <c:pt idx="126">
                  <c:v>37508.999999868684</c:v>
                </c:pt>
                <c:pt idx="127">
                  <c:v>37808.999999589287</c:v>
                </c:pt>
                <c:pt idx="128">
                  <c:v>38108.999999938533</c:v>
                </c:pt>
                <c:pt idx="129">
                  <c:v>38408.999999659136</c:v>
                </c:pt>
                <c:pt idx="130">
                  <c:v>38709.000000008382</c:v>
                </c:pt>
                <c:pt idx="131">
                  <c:v>39008.999999728985</c:v>
                </c:pt>
                <c:pt idx="132">
                  <c:v>39308.999999449588</c:v>
                </c:pt>
                <c:pt idx="133">
                  <c:v>39608.999999798834</c:v>
                </c:pt>
                <c:pt idx="134">
                  <c:v>39909.9999997532</c:v>
                </c:pt>
                <c:pt idx="135">
                  <c:v>40209.999999473803</c:v>
                </c:pt>
                <c:pt idx="136">
                  <c:v>40509.999999823049</c:v>
                </c:pt>
                <c:pt idx="137">
                  <c:v>40809.999999543652</c:v>
                </c:pt>
                <c:pt idx="138">
                  <c:v>41109.999999892898</c:v>
                </c:pt>
                <c:pt idx="139">
                  <c:v>41409.999999613501</c:v>
                </c:pt>
                <c:pt idx="140">
                  <c:v>41709.999999962747</c:v>
                </c:pt>
                <c:pt idx="141">
                  <c:v>42009.99999968335</c:v>
                </c:pt>
                <c:pt idx="142">
                  <c:v>42310.000000032596</c:v>
                </c:pt>
                <c:pt idx="143">
                  <c:v>42609.9999997532</c:v>
                </c:pt>
                <c:pt idx="144">
                  <c:v>42909.999999473803</c:v>
                </c:pt>
                <c:pt idx="145">
                  <c:v>43209.999999823049</c:v>
                </c:pt>
                <c:pt idx="146">
                  <c:v>43509.999999543652</c:v>
                </c:pt>
                <c:pt idx="147">
                  <c:v>43809.999999892898</c:v>
                </c:pt>
                <c:pt idx="148">
                  <c:v>44109.999999613501</c:v>
                </c:pt>
                <c:pt idx="149">
                  <c:v>44409.999999962747</c:v>
                </c:pt>
                <c:pt idx="150">
                  <c:v>44709.99999968335</c:v>
                </c:pt>
                <c:pt idx="151">
                  <c:v>45010.999999637716</c:v>
                </c:pt>
                <c:pt idx="152">
                  <c:v>45310.999999986961</c:v>
                </c:pt>
                <c:pt idx="153">
                  <c:v>45610.999999707565</c:v>
                </c:pt>
                <c:pt idx="154">
                  <c:v>45910.999999428168</c:v>
                </c:pt>
                <c:pt idx="155">
                  <c:v>46210.999999777414</c:v>
                </c:pt>
                <c:pt idx="156">
                  <c:v>46510.999999498017</c:v>
                </c:pt>
                <c:pt idx="157">
                  <c:v>46810.999999847263</c:v>
                </c:pt>
                <c:pt idx="158">
                  <c:v>47110.999999567866</c:v>
                </c:pt>
                <c:pt idx="159">
                  <c:v>47410.999999917112</c:v>
                </c:pt>
                <c:pt idx="160">
                  <c:v>47710.999999637716</c:v>
                </c:pt>
                <c:pt idx="161">
                  <c:v>48010.999999986961</c:v>
                </c:pt>
                <c:pt idx="162">
                  <c:v>48310.999999707565</c:v>
                </c:pt>
                <c:pt idx="163">
                  <c:v>48610.999999428168</c:v>
                </c:pt>
                <c:pt idx="164">
                  <c:v>48910.999999777414</c:v>
                </c:pt>
                <c:pt idx="165">
                  <c:v>49210.999999498017</c:v>
                </c:pt>
                <c:pt idx="166">
                  <c:v>49510.999999847263</c:v>
                </c:pt>
                <c:pt idx="167">
                  <c:v>49810.999999567866</c:v>
                </c:pt>
                <c:pt idx="168">
                  <c:v>50111.999999522232</c:v>
                </c:pt>
                <c:pt idx="169">
                  <c:v>50411.999999871477</c:v>
                </c:pt>
                <c:pt idx="170">
                  <c:v>50711.999999592081</c:v>
                </c:pt>
                <c:pt idx="171">
                  <c:v>51011.999999941327</c:v>
                </c:pt>
                <c:pt idx="172">
                  <c:v>51311.99999966193</c:v>
                </c:pt>
                <c:pt idx="173">
                  <c:v>51612.000000011176</c:v>
                </c:pt>
                <c:pt idx="174">
                  <c:v>51911.999999731779</c:v>
                </c:pt>
                <c:pt idx="175">
                  <c:v>52211.999999452382</c:v>
                </c:pt>
                <c:pt idx="176">
                  <c:v>52511.999999801628</c:v>
                </c:pt>
                <c:pt idx="177">
                  <c:v>52811.999999522232</c:v>
                </c:pt>
                <c:pt idx="178">
                  <c:v>53112.999999476597</c:v>
                </c:pt>
                <c:pt idx="179">
                  <c:v>53412.999999825843</c:v>
                </c:pt>
                <c:pt idx="180">
                  <c:v>53712.999999546446</c:v>
                </c:pt>
                <c:pt idx="181">
                  <c:v>54012.999999895692</c:v>
                </c:pt>
                <c:pt idx="182">
                  <c:v>54312.999999616295</c:v>
                </c:pt>
                <c:pt idx="183">
                  <c:v>54612.999999965541</c:v>
                </c:pt>
                <c:pt idx="184">
                  <c:v>54912.999999686144</c:v>
                </c:pt>
                <c:pt idx="185">
                  <c:v>55213.00000003539</c:v>
                </c:pt>
                <c:pt idx="186">
                  <c:v>55512.999999755993</c:v>
                </c:pt>
                <c:pt idx="187">
                  <c:v>55812.999999476597</c:v>
                </c:pt>
                <c:pt idx="188">
                  <c:v>56112.999999825843</c:v>
                </c:pt>
                <c:pt idx="189">
                  <c:v>56412.999999546446</c:v>
                </c:pt>
                <c:pt idx="190">
                  <c:v>56712.999999895692</c:v>
                </c:pt>
                <c:pt idx="191">
                  <c:v>57012.999999616295</c:v>
                </c:pt>
                <c:pt idx="192">
                  <c:v>57312.999999965541</c:v>
                </c:pt>
                <c:pt idx="193">
                  <c:v>57613.999999919906</c:v>
                </c:pt>
                <c:pt idx="194">
                  <c:v>57913.999999640509</c:v>
                </c:pt>
                <c:pt idx="195">
                  <c:v>58213.999999989755</c:v>
                </c:pt>
                <c:pt idx="196">
                  <c:v>58513.999999710359</c:v>
                </c:pt>
                <c:pt idx="197">
                  <c:v>58813.999999430962</c:v>
                </c:pt>
                <c:pt idx="198">
                  <c:v>59113.999999780208</c:v>
                </c:pt>
                <c:pt idx="199">
                  <c:v>59413.999999500811</c:v>
                </c:pt>
                <c:pt idx="200">
                  <c:v>59714.999999455176</c:v>
                </c:pt>
                <c:pt idx="201">
                  <c:v>60014.999999804422</c:v>
                </c:pt>
                <c:pt idx="202">
                  <c:v>60314.999999525025</c:v>
                </c:pt>
                <c:pt idx="203">
                  <c:v>60614.999999874271</c:v>
                </c:pt>
                <c:pt idx="204">
                  <c:v>60914.999999594875</c:v>
                </c:pt>
                <c:pt idx="205">
                  <c:v>61214.999999944121</c:v>
                </c:pt>
                <c:pt idx="206">
                  <c:v>61514.999999664724</c:v>
                </c:pt>
                <c:pt idx="207">
                  <c:v>61815.00000001397</c:v>
                </c:pt>
                <c:pt idx="208">
                  <c:v>62114.999999734573</c:v>
                </c:pt>
                <c:pt idx="209">
                  <c:v>62414.999999455176</c:v>
                </c:pt>
                <c:pt idx="210">
                  <c:v>62714.999999804422</c:v>
                </c:pt>
                <c:pt idx="211">
                  <c:v>63014.999999525025</c:v>
                </c:pt>
                <c:pt idx="212">
                  <c:v>63315.999999479391</c:v>
                </c:pt>
                <c:pt idx="213">
                  <c:v>63615.999999828637</c:v>
                </c:pt>
                <c:pt idx="214">
                  <c:v>63915.99999954924</c:v>
                </c:pt>
                <c:pt idx="215">
                  <c:v>64215.999999898486</c:v>
                </c:pt>
                <c:pt idx="216">
                  <c:v>64515.999999619089</c:v>
                </c:pt>
                <c:pt idx="217">
                  <c:v>64815.999999968335</c:v>
                </c:pt>
                <c:pt idx="218">
                  <c:v>65115.999999688938</c:v>
                </c:pt>
                <c:pt idx="219">
                  <c:v>65416.000000038184</c:v>
                </c:pt>
                <c:pt idx="220">
                  <c:v>65568.999999971129</c:v>
                </c:pt>
                <c:pt idx="221">
                  <c:v>65597.999999835156</c:v>
                </c:pt>
                <c:pt idx="222">
                  <c:v>65854.999999562278</c:v>
                </c:pt>
                <c:pt idx="223">
                  <c:v>66111.999999918044</c:v>
                </c:pt>
                <c:pt idx="224">
                  <c:v>66369.999999878928</c:v>
                </c:pt>
                <c:pt idx="225">
                  <c:v>66626.999999606051</c:v>
                </c:pt>
                <c:pt idx="226">
                  <c:v>66883.999999961816</c:v>
                </c:pt>
                <c:pt idx="227">
                  <c:v>67140.999999688938</c:v>
                </c:pt>
                <c:pt idx="228">
                  <c:v>67398.999999649823</c:v>
                </c:pt>
                <c:pt idx="229">
                  <c:v>67656.000000005588</c:v>
                </c:pt>
                <c:pt idx="230">
                  <c:v>67912.99999973271</c:v>
                </c:pt>
                <c:pt idx="231">
                  <c:v>68170.999999693595</c:v>
                </c:pt>
                <c:pt idx="232">
                  <c:v>68428.00000004936</c:v>
                </c:pt>
                <c:pt idx="233">
                  <c:v>68684.999999776483</c:v>
                </c:pt>
                <c:pt idx="234">
                  <c:v>68942.999999737367</c:v>
                </c:pt>
                <c:pt idx="235">
                  <c:v>69199.99999946449</c:v>
                </c:pt>
                <c:pt idx="236">
                  <c:v>69456.999999820255</c:v>
                </c:pt>
                <c:pt idx="237">
                  <c:v>69456.999999820255</c:v>
                </c:pt>
                <c:pt idx="238">
                  <c:v>69713.999999547377</c:v>
                </c:pt>
                <c:pt idx="239">
                  <c:v>69971.999999508262</c:v>
                </c:pt>
                <c:pt idx="240">
                  <c:v>70228.999999864027</c:v>
                </c:pt>
                <c:pt idx="241">
                  <c:v>70485.999999591149</c:v>
                </c:pt>
                <c:pt idx="242">
                  <c:v>70742.999999946915</c:v>
                </c:pt>
                <c:pt idx="243">
                  <c:v>71000.999999907799</c:v>
                </c:pt>
                <c:pt idx="244">
                  <c:v>71514.999999990687</c:v>
                </c:pt>
                <c:pt idx="245">
                  <c:v>71772.999999951571</c:v>
                </c:pt>
                <c:pt idx="246">
                  <c:v>72029.999999678694</c:v>
                </c:pt>
                <c:pt idx="247">
                  <c:v>72287.000000034459</c:v>
                </c:pt>
                <c:pt idx="248">
                  <c:v>72543.999999761581</c:v>
                </c:pt>
                <c:pt idx="249">
                  <c:v>72801.999999722466</c:v>
                </c:pt>
                <c:pt idx="250">
                  <c:v>73058.999999449588</c:v>
                </c:pt>
                <c:pt idx="251">
                  <c:v>73315.999999805354</c:v>
                </c:pt>
                <c:pt idx="252">
                  <c:v>73573.999999766238</c:v>
                </c:pt>
                <c:pt idx="253">
                  <c:v>73830.999999493361</c:v>
                </c:pt>
                <c:pt idx="254">
                  <c:v>74087.999999849126</c:v>
                </c:pt>
                <c:pt idx="255">
                  <c:v>74344.999999576248</c:v>
                </c:pt>
                <c:pt idx="256">
                  <c:v>74601.999999932013</c:v>
                </c:pt>
                <c:pt idx="257">
                  <c:v>74859.999999892898</c:v>
                </c:pt>
                <c:pt idx="258">
                  <c:v>75116.99999962002</c:v>
                </c:pt>
                <c:pt idx="259">
                  <c:v>75373.999999975786</c:v>
                </c:pt>
                <c:pt idx="260">
                  <c:v>75631.99999993667</c:v>
                </c:pt>
                <c:pt idx="261">
                  <c:v>75888.999999663793</c:v>
                </c:pt>
                <c:pt idx="262">
                  <c:v>76146.000000019558</c:v>
                </c:pt>
                <c:pt idx="263">
                  <c:v>76402.99999974668</c:v>
                </c:pt>
                <c:pt idx="264">
                  <c:v>76659.999999473803</c:v>
                </c:pt>
                <c:pt idx="265">
                  <c:v>76917.999999434687</c:v>
                </c:pt>
                <c:pt idx="266">
                  <c:v>77174.999999790452</c:v>
                </c:pt>
                <c:pt idx="267">
                  <c:v>77431.999999517575</c:v>
                </c:pt>
                <c:pt idx="268">
                  <c:v>77689.999999478459</c:v>
                </c:pt>
                <c:pt idx="269">
                  <c:v>77946.999999834225</c:v>
                </c:pt>
                <c:pt idx="270">
                  <c:v>78203.999999561347</c:v>
                </c:pt>
                <c:pt idx="271">
                  <c:v>78460.999999917112</c:v>
                </c:pt>
                <c:pt idx="272">
                  <c:v>78718.999999877997</c:v>
                </c:pt>
                <c:pt idx="273">
                  <c:v>78975.999999605119</c:v>
                </c:pt>
                <c:pt idx="274">
                  <c:v>79232.999999960884</c:v>
                </c:pt>
                <c:pt idx="275">
                  <c:v>79490.999999921769</c:v>
                </c:pt>
                <c:pt idx="276">
                  <c:v>79747.999999648891</c:v>
                </c:pt>
                <c:pt idx="277">
                  <c:v>80005.000000004657</c:v>
                </c:pt>
                <c:pt idx="278">
                  <c:v>80261.999999731779</c:v>
                </c:pt>
                <c:pt idx="279">
                  <c:v>80519.999999692664</c:v>
                </c:pt>
                <c:pt idx="280">
                  <c:v>80777.000000048429</c:v>
                </c:pt>
                <c:pt idx="281">
                  <c:v>81033.999999775551</c:v>
                </c:pt>
                <c:pt idx="282">
                  <c:v>81291.999999736436</c:v>
                </c:pt>
                <c:pt idx="283">
                  <c:v>81548.999999463558</c:v>
                </c:pt>
                <c:pt idx="284">
                  <c:v>81805.999999819323</c:v>
                </c:pt>
                <c:pt idx="285">
                  <c:v>82062.999999546446</c:v>
                </c:pt>
                <c:pt idx="286">
                  <c:v>82320.99999950733</c:v>
                </c:pt>
                <c:pt idx="287">
                  <c:v>82577.999999863096</c:v>
                </c:pt>
                <c:pt idx="288">
                  <c:v>82834.999999590218</c:v>
                </c:pt>
                <c:pt idx="289">
                  <c:v>83091.999999945983</c:v>
                </c:pt>
                <c:pt idx="290">
                  <c:v>83349.999999906868</c:v>
                </c:pt>
                <c:pt idx="291">
                  <c:v>83606.99999963399</c:v>
                </c:pt>
                <c:pt idx="292">
                  <c:v>83863.999999989755</c:v>
                </c:pt>
                <c:pt idx="293">
                  <c:v>84120.999999716878</c:v>
                </c:pt>
                <c:pt idx="294">
                  <c:v>84378.999999677762</c:v>
                </c:pt>
                <c:pt idx="295">
                  <c:v>84636.000000033528</c:v>
                </c:pt>
                <c:pt idx="296">
                  <c:v>84892.99999976065</c:v>
                </c:pt>
                <c:pt idx="297">
                  <c:v>85149.999999487773</c:v>
                </c:pt>
                <c:pt idx="298">
                  <c:v>85406.999999843538</c:v>
                </c:pt>
                <c:pt idx="299">
                  <c:v>85664.999999804422</c:v>
                </c:pt>
                <c:pt idx="300">
                  <c:v>85921.999999531545</c:v>
                </c:pt>
                <c:pt idx="301">
                  <c:v>86178.99999988731</c:v>
                </c:pt>
                <c:pt idx="302">
                  <c:v>86436.999999848194</c:v>
                </c:pt>
                <c:pt idx="303">
                  <c:v>86693.999999575317</c:v>
                </c:pt>
                <c:pt idx="304">
                  <c:v>86950.999999931082</c:v>
                </c:pt>
                <c:pt idx="305">
                  <c:v>87208.999999891967</c:v>
                </c:pt>
                <c:pt idx="306">
                  <c:v>87465.999999619089</c:v>
                </c:pt>
                <c:pt idx="307">
                  <c:v>87722.999999974854</c:v>
                </c:pt>
                <c:pt idx="308">
                  <c:v>87979.999999701977</c:v>
                </c:pt>
                <c:pt idx="309">
                  <c:v>88237.999999662861</c:v>
                </c:pt>
                <c:pt idx="310">
                  <c:v>88495.000000018626</c:v>
                </c:pt>
                <c:pt idx="311">
                  <c:v>88751.999999745749</c:v>
                </c:pt>
                <c:pt idx="312">
                  <c:v>89009.999999706633</c:v>
                </c:pt>
                <c:pt idx="313">
                  <c:v>89266.999999433756</c:v>
                </c:pt>
                <c:pt idx="314">
                  <c:v>89523.999999789521</c:v>
                </c:pt>
                <c:pt idx="315">
                  <c:v>89780.999999516644</c:v>
                </c:pt>
                <c:pt idx="316">
                  <c:v>90038.999999477528</c:v>
                </c:pt>
                <c:pt idx="317">
                  <c:v>90295.999999833293</c:v>
                </c:pt>
                <c:pt idx="318">
                  <c:v>90553.999999794178</c:v>
                </c:pt>
                <c:pt idx="319">
                  <c:v>90810.9999995213</c:v>
                </c:pt>
                <c:pt idx="320">
                  <c:v>91067.999999877065</c:v>
                </c:pt>
                <c:pt idx="321">
                  <c:v>91325.99999983795</c:v>
                </c:pt>
                <c:pt idx="322">
                  <c:v>91582.999999565072</c:v>
                </c:pt>
                <c:pt idx="323">
                  <c:v>91839.999999920838</c:v>
                </c:pt>
                <c:pt idx="324">
                  <c:v>92096.99999964796</c:v>
                </c:pt>
                <c:pt idx="325">
                  <c:v>92354.000000003725</c:v>
                </c:pt>
                <c:pt idx="326">
                  <c:v>92611.99999996461</c:v>
                </c:pt>
                <c:pt idx="327">
                  <c:v>92868.999999691732</c:v>
                </c:pt>
                <c:pt idx="328">
                  <c:v>93126.000000047497</c:v>
                </c:pt>
                <c:pt idx="329">
                  <c:v>93384.000000008382</c:v>
                </c:pt>
                <c:pt idx="330">
                  <c:v>93640.999999735504</c:v>
                </c:pt>
                <c:pt idx="331">
                  <c:v>93897.999999462627</c:v>
                </c:pt>
                <c:pt idx="332">
                  <c:v>94154.999999818392</c:v>
                </c:pt>
                <c:pt idx="333">
                  <c:v>94412.999999779277</c:v>
                </c:pt>
                <c:pt idx="334">
                  <c:v>94669.999999506399</c:v>
                </c:pt>
                <c:pt idx="335">
                  <c:v>94926.999999862164</c:v>
                </c:pt>
                <c:pt idx="336">
                  <c:v>95183.999999589287</c:v>
                </c:pt>
                <c:pt idx="337">
                  <c:v>95441.999999550171</c:v>
                </c:pt>
                <c:pt idx="338">
                  <c:v>95698.999999905936</c:v>
                </c:pt>
                <c:pt idx="339">
                  <c:v>95956.999999866821</c:v>
                </c:pt>
                <c:pt idx="340">
                  <c:v>96213.999999593943</c:v>
                </c:pt>
                <c:pt idx="341">
                  <c:v>96470.999999949709</c:v>
                </c:pt>
                <c:pt idx="342">
                  <c:v>96727.999999676831</c:v>
                </c:pt>
                <c:pt idx="343">
                  <c:v>96985.000000032596</c:v>
                </c:pt>
                <c:pt idx="344">
                  <c:v>97242.999999993481</c:v>
                </c:pt>
                <c:pt idx="345">
                  <c:v>97499.999999720603</c:v>
                </c:pt>
                <c:pt idx="346">
                  <c:v>97756.999999447726</c:v>
                </c:pt>
                <c:pt idx="347">
                  <c:v>98015.000000037253</c:v>
                </c:pt>
                <c:pt idx="348">
                  <c:v>98271.999999764375</c:v>
                </c:pt>
                <c:pt idx="349">
                  <c:v>98528.999999491498</c:v>
                </c:pt>
                <c:pt idx="350">
                  <c:v>98785.999999847263</c:v>
                </c:pt>
                <c:pt idx="351">
                  <c:v>99043.999999808148</c:v>
                </c:pt>
                <c:pt idx="352">
                  <c:v>99300.99999953527</c:v>
                </c:pt>
                <c:pt idx="353">
                  <c:v>99557.999999891035</c:v>
                </c:pt>
                <c:pt idx="354">
                  <c:v>99814.999999618158</c:v>
                </c:pt>
                <c:pt idx="355">
                  <c:v>100072.99999957904</c:v>
                </c:pt>
                <c:pt idx="356">
                  <c:v>100329.99999993481</c:v>
                </c:pt>
                <c:pt idx="357">
                  <c:v>100586.99999966193</c:v>
                </c:pt>
                <c:pt idx="358">
                  <c:v>100844.0000000177</c:v>
                </c:pt>
                <c:pt idx="359">
                  <c:v>101101.99999997858</c:v>
                </c:pt>
                <c:pt idx="360">
                  <c:v>101358.9999997057</c:v>
                </c:pt>
                <c:pt idx="361">
                  <c:v>101615.99999943282</c:v>
                </c:pt>
                <c:pt idx="362">
                  <c:v>101874.00000002235</c:v>
                </c:pt>
                <c:pt idx="363">
                  <c:v>102130.99999974947</c:v>
                </c:pt>
                <c:pt idx="364">
                  <c:v>102387.9999994766</c:v>
                </c:pt>
                <c:pt idx="365">
                  <c:v>102645.99999943748</c:v>
                </c:pt>
                <c:pt idx="366">
                  <c:v>102902.99999979325</c:v>
                </c:pt>
                <c:pt idx="367">
                  <c:v>103159.99999952037</c:v>
                </c:pt>
                <c:pt idx="368">
                  <c:v>103417.99999948125</c:v>
                </c:pt>
                <c:pt idx="369">
                  <c:v>103674.99999983702</c:v>
                </c:pt>
                <c:pt idx="370">
                  <c:v>103931.99999956414</c:v>
                </c:pt>
                <c:pt idx="371">
                  <c:v>104189.99999952503</c:v>
                </c:pt>
                <c:pt idx="372">
                  <c:v>104446.99999988079</c:v>
                </c:pt>
                <c:pt idx="373">
                  <c:v>104703.99999960791</c:v>
                </c:pt>
                <c:pt idx="374">
                  <c:v>104960.99999996368</c:v>
                </c:pt>
                <c:pt idx="375">
                  <c:v>105218.99999992456</c:v>
                </c:pt>
                <c:pt idx="376">
                  <c:v>105475.99999965169</c:v>
                </c:pt>
                <c:pt idx="377">
                  <c:v>105733.00000000745</c:v>
                </c:pt>
                <c:pt idx="378">
                  <c:v>105989.99999973457</c:v>
                </c:pt>
                <c:pt idx="379">
                  <c:v>106247.99999969546</c:v>
                </c:pt>
                <c:pt idx="380">
                  <c:v>106505.00000005122</c:v>
                </c:pt>
                <c:pt idx="381">
                  <c:v>106761.99999977835</c:v>
                </c:pt>
                <c:pt idx="382">
                  <c:v>107019.99999973923</c:v>
                </c:pt>
                <c:pt idx="383">
                  <c:v>107276.99999946635</c:v>
                </c:pt>
                <c:pt idx="384">
                  <c:v>107533.99999982212</c:v>
                </c:pt>
                <c:pt idx="385">
                  <c:v>107790.99999954924</c:v>
                </c:pt>
                <c:pt idx="386">
                  <c:v>108048.99999951012</c:v>
                </c:pt>
                <c:pt idx="387">
                  <c:v>108305.99999986589</c:v>
                </c:pt>
                <c:pt idx="388">
                  <c:v>108562.99999959301</c:v>
                </c:pt>
                <c:pt idx="389">
                  <c:v>108819.99999994878</c:v>
                </c:pt>
                <c:pt idx="390">
                  <c:v>109077.99999990966</c:v>
                </c:pt>
                <c:pt idx="391">
                  <c:v>109334.99999963678</c:v>
                </c:pt>
                <c:pt idx="392">
                  <c:v>109591.99999999255</c:v>
                </c:pt>
                <c:pt idx="393">
                  <c:v>109849.99999995343</c:v>
                </c:pt>
                <c:pt idx="394">
                  <c:v>110106.99999968056</c:v>
                </c:pt>
                <c:pt idx="395">
                  <c:v>110364.00000003632</c:v>
                </c:pt>
                <c:pt idx="396">
                  <c:v>110620.99999976344</c:v>
                </c:pt>
                <c:pt idx="397">
                  <c:v>110878.99999972433</c:v>
                </c:pt>
                <c:pt idx="398">
                  <c:v>111135.99999945145</c:v>
                </c:pt>
                <c:pt idx="399">
                  <c:v>111392.99999980722</c:v>
                </c:pt>
                <c:pt idx="400">
                  <c:v>111650.9999997681</c:v>
                </c:pt>
                <c:pt idx="401">
                  <c:v>111907.99999949522</c:v>
                </c:pt>
                <c:pt idx="402">
                  <c:v>112164.99999985099</c:v>
                </c:pt>
                <c:pt idx="403">
                  <c:v>112422.99999981187</c:v>
                </c:pt>
                <c:pt idx="404">
                  <c:v>112679.999999539</c:v>
                </c:pt>
                <c:pt idx="405">
                  <c:v>112936.99999989476</c:v>
                </c:pt>
                <c:pt idx="406">
                  <c:v>113194.99999985565</c:v>
                </c:pt>
                <c:pt idx="407">
                  <c:v>113451.99999958277</c:v>
                </c:pt>
                <c:pt idx="408">
                  <c:v>113708.99999993853</c:v>
                </c:pt>
                <c:pt idx="409">
                  <c:v>113965.99999966566</c:v>
                </c:pt>
                <c:pt idx="410">
                  <c:v>114223.99999962654</c:v>
                </c:pt>
                <c:pt idx="411">
                  <c:v>114480.9999999823</c:v>
                </c:pt>
                <c:pt idx="412">
                  <c:v>114737.99999970943</c:v>
                </c:pt>
                <c:pt idx="413">
                  <c:v>114995.99999967031</c:v>
                </c:pt>
                <c:pt idx="414">
                  <c:v>115253.00000002608</c:v>
                </c:pt>
                <c:pt idx="415">
                  <c:v>115509.9999997532</c:v>
                </c:pt>
                <c:pt idx="416">
                  <c:v>115766.99999948032</c:v>
                </c:pt>
                <c:pt idx="417">
                  <c:v>116024.99999944121</c:v>
                </c:pt>
                <c:pt idx="418">
                  <c:v>116281.99999979697</c:v>
                </c:pt>
                <c:pt idx="419">
                  <c:v>116538.99999952409</c:v>
                </c:pt>
                <c:pt idx="420">
                  <c:v>116796.99999948498</c:v>
                </c:pt>
                <c:pt idx="421">
                  <c:v>117053.99999984074</c:v>
                </c:pt>
                <c:pt idx="422">
                  <c:v>117310.99999956787</c:v>
                </c:pt>
                <c:pt idx="423">
                  <c:v>117568.99999952875</c:v>
                </c:pt>
                <c:pt idx="424">
                  <c:v>117825.99999988452</c:v>
                </c:pt>
                <c:pt idx="425">
                  <c:v>118082.99999961164</c:v>
                </c:pt>
                <c:pt idx="426">
                  <c:v>118340.99999957252</c:v>
                </c:pt>
                <c:pt idx="427">
                  <c:v>118597.99999992829</c:v>
                </c:pt>
                <c:pt idx="428">
                  <c:v>118854.99999965541</c:v>
                </c:pt>
                <c:pt idx="429">
                  <c:v>119112.00000001118</c:v>
                </c:pt>
                <c:pt idx="430">
                  <c:v>119369.99999997206</c:v>
                </c:pt>
                <c:pt idx="431">
                  <c:v>119626.99999969918</c:v>
                </c:pt>
                <c:pt idx="432">
                  <c:v>119884.00000005495</c:v>
                </c:pt>
                <c:pt idx="433">
                  <c:v>120142.00000001583</c:v>
                </c:pt>
                <c:pt idx="434">
                  <c:v>120398.99999974295</c:v>
                </c:pt>
                <c:pt idx="435">
                  <c:v>120655.99999947008</c:v>
                </c:pt>
                <c:pt idx="436">
                  <c:v>120913.99999943096</c:v>
                </c:pt>
                <c:pt idx="437">
                  <c:v>121170.99999978673</c:v>
                </c:pt>
                <c:pt idx="438">
                  <c:v>121427.99999951385</c:v>
                </c:pt>
                <c:pt idx="439">
                  <c:v>121684.99999986961</c:v>
                </c:pt>
                <c:pt idx="440">
                  <c:v>121942.9999998305</c:v>
                </c:pt>
                <c:pt idx="441">
                  <c:v>122199.99999955762</c:v>
                </c:pt>
                <c:pt idx="442">
                  <c:v>122456.99999991339</c:v>
                </c:pt>
                <c:pt idx="443">
                  <c:v>122713.99999964051</c:v>
                </c:pt>
                <c:pt idx="444">
                  <c:v>122971.99999960139</c:v>
                </c:pt>
                <c:pt idx="445">
                  <c:v>123228.99999995716</c:v>
                </c:pt>
                <c:pt idx="446">
                  <c:v>123485.99999968428</c:v>
                </c:pt>
                <c:pt idx="447">
                  <c:v>123743.99999964517</c:v>
                </c:pt>
                <c:pt idx="448">
                  <c:v>124001.00000000093</c:v>
                </c:pt>
                <c:pt idx="449">
                  <c:v>124257.99999972805</c:v>
                </c:pt>
                <c:pt idx="450">
                  <c:v>124515.99999968894</c:v>
                </c:pt>
                <c:pt idx="451">
                  <c:v>124773.0000000447</c:v>
                </c:pt>
                <c:pt idx="452">
                  <c:v>125029.99999977183</c:v>
                </c:pt>
                <c:pt idx="453">
                  <c:v>125286.99999949895</c:v>
                </c:pt>
                <c:pt idx="454">
                  <c:v>125544.99999945983</c:v>
                </c:pt>
                <c:pt idx="455">
                  <c:v>125801.9999998156</c:v>
                </c:pt>
                <c:pt idx="456">
                  <c:v>126058.99999954272</c:v>
                </c:pt>
                <c:pt idx="457">
                  <c:v>126315.99999989849</c:v>
                </c:pt>
                <c:pt idx="458">
                  <c:v>126573.99999985937</c:v>
                </c:pt>
                <c:pt idx="459">
                  <c:v>126830.99999958649</c:v>
                </c:pt>
                <c:pt idx="460">
                  <c:v>127087.99999994226</c:v>
                </c:pt>
                <c:pt idx="461">
                  <c:v>127345.99999990314</c:v>
                </c:pt>
                <c:pt idx="462">
                  <c:v>127602.99999963026</c:v>
                </c:pt>
                <c:pt idx="463">
                  <c:v>127859.99999998603</c:v>
                </c:pt>
                <c:pt idx="464">
                  <c:v>128116.99999971315</c:v>
                </c:pt>
                <c:pt idx="465">
                  <c:v>128374.99999967404</c:v>
                </c:pt>
                <c:pt idx="466">
                  <c:v>128632.0000000298</c:v>
                </c:pt>
                <c:pt idx="467">
                  <c:v>128888.99999975692</c:v>
                </c:pt>
                <c:pt idx="468">
                  <c:v>129145.99999948405</c:v>
                </c:pt>
                <c:pt idx="469">
                  <c:v>129403.99999944493</c:v>
                </c:pt>
                <c:pt idx="470">
                  <c:v>129660.9999998007</c:v>
                </c:pt>
                <c:pt idx="471">
                  <c:v>129917.99999952782</c:v>
                </c:pt>
                <c:pt idx="472">
                  <c:v>130175.9999994887</c:v>
                </c:pt>
                <c:pt idx="473">
                  <c:v>130432.99999984447</c:v>
                </c:pt>
                <c:pt idx="474">
                  <c:v>130689.99999957159</c:v>
                </c:pt>
                <c:pt idx="475">
                  <c:v>130946.99999992736</c:v>
                </c:pt>
                <c:pt idx="476">
                  <c:v>131203.99999965448</c:v>
                </c:pt>
                <c:pt idx="477">
                  <c:v>131461.99999961536</c:v>
                </c:pt>
                <c:pt idx="478">
                  <c:v>131718.99999997113</c:v>
                </c:pt>
                <c:pt idx="479">
                  <c:v>131975.99999969825</c:v>
                </c:pt>
                <c:pt idx="480">
                  <c:v>132233.99999965914</c:v>
                </c:pt>
                <c:pt idx="481">
                  <c:v>132491.0000000149</c:v>
                </c:pt>
                <c:pt idx="482">
                  <c:v>132747.99999974202</c:v>
                </c:pt>
                <c:pt idx="483">
                  <c:v>133004.99999946915</c:v>
                </c:pt>
                <c:pt idx="484">
                  <c:v>133262.99999943003</c:v>
                </c:pt>
                <c:pt idx="485">
                  <c:v>133519.9999997858</c:v>
                </c:pt>
                <c:pt idx="486">
                  <c:v>133776.99999951292</c:v>
                </c:pt>
                <c:pt idx="487">
                  <c:v>134034.9999994738</c:v>
                </c:pt>
                <c:pt idx="488">
                  <c:v>134291.99999982957</c:v>
                </c:pt>
                <c:pt idx="489">
                  <c:v>134548.99999955669</c:v>
                </c:pt>
                <c:pt idx="490">
                  <c:v>134805.99999991246</c:v>
                </c:pt>
                <c:pt idx="491">
                  <c:v>135063.99999987334</c:v>
                </c:pt>
                <c:pt idx="492">
                  <c:v>135320.99999960046</c:v>
                </c:pt>
                <c:pt idx="493">
                  <c:v>135577.99999995623</c:v>
                </c:pt>
                <c:pt idx="494">
                  <c:v>135834.99999968335</c:v>
                </c:pt>
                <c:pt idx="495">
                  <c:v>136092.00000003912</c:v>
                </c:pt>
                <c:pt idx="496">
                  <c:v>136350</c:v>
                </c:pt>
                <c:pt idx="497">
                  <c:v>136606.99999972712</c:v>
                </c:pt>
                <c:pt idx="498">
                  <c:v>136863.99999945424</c:v>
                </c:pt>
                <c:pt idx="499">
                  <c:v>137122.00000004377</c:v>
                </c:pt>
                <c:pt idx="500">
                  <c:v>137378.99999977089</c:v>
                </c:pt>
                <c:pt idx="501">
                  <c:v>137636.99999973178</c:v>
                </c:pt>
                <c:pt idx="502">
                  <c:v>137893.9999994589</c:v>
                </c:pt>
                <c:pt idx="503">
                  <c:v>138150.99999981467</c:v>
                </c:pt>
                <c:pt idx="504">
                  <c:v>138408.99999977555</c:v>
                </c:pt>
                <c:pt idx="505">
                  <c:v>138665.99999950267</c:v>
                </c:pt>
                <c:pt idx="506">
                  <c:v>138922.99999985844</c:v>
                </c:pt>
                <c:pt idx="507">
                  <c:v>139179.99999958556</c:v>
                </c:pt>
                <c:pt idx="508">
                  <c:v>139437.99999954645</c:v>
                </c:pt>
                <c:pt idx="509">
                  <c:v>139694.99999990221</c:v>
                </c:pt>
                <c:pt idx="510">
                  <c:v>139951.99999962933</c:v>
                </c:pt>
                <c:pt idx="511">
                  <c:v>140208.9999999851</c:v>
                </c:pt>
                <c:pt idx="512">
                  <c:v>140466.99999994598</c:v>
                </c:pt>
                <c:pt idx="513">
                  <c:v>140723.99999967311</c:v>
                </c:pt>
                <c:pt idx="514">
                  <c:v>140981.00000002887</c:v>
                </c:pt>
                <c:pt idx="515">
                  <c:v>141238.99999998976</c:v>
                </c:pt>
                <c:pt idx="516">
                  <c:v>141495.99999971688</c:v>
                </c:pt>
                <c:pt idx="517">
                  <c:v>141752.999999444</c:v>
                </c:pt>
                <c:pt idx="518">
                  <c:v>142011.00000003353</c:v>
                </c:pt>
                <c:pt idx="519">
                  <c:v>142267.99999976065</c:v>
                </c:pt>
                <c:pt idx="520">
                  <c:v>142524.99999948777</c:v>
                </c:pt>
                <c:pt idx="521">
                  <c:v>142782.99999944866</c:v>
                </c:pt>
                <c:pt idx="522">
                  <c:v>143039.99999980442</c:v>
                </c:pt>
                <c:pt idx="523">
                  <c:v>143296.99999953154</c:v>
                </c:pt>
                <c:pt idx="524">
                  <c:v>143554.99999949243</c:v>
                </c:pt>
                <c:pt idx="525">
                  <c:v>143811.99999984819</c:v>
                </c:pt>
                <c:pt idx="526">
                  <c:v>144068.99999957532</c:v>
                </c:pt>
                <c:pt idx="527">
                  <c:v>144325.99999993108</c:v>
                </c:pt>
                <c:pt idx="528">
                  <c:v>144583.99999989197</c:v>
                </c:pt>
                <c:pt idx="529">
                  <c:v>144840.99999961909</c:v>
                </c:pt>
                <c:pt idx="530">
                  <c:v>145098.99999957997</c:v>
                </c:pt>
                <c:pt idx="531">
                  <c:v>145355.99999993574</c:v>
                </c:pt>
                <c:pt idx="532">
                  <c:v>145612.99999966286</c:v>
                </c:pt>
                <c:pt idx="533">
                  <c:v>145870.99999962375</c:v>
                </c:pt>
                <c:pt idx="534">
                  <c:v>146127.99999997951</c:v>
                </c:pt>
                <c:pt idx="535">
                  <c:v>146384.99999970663</c:v>
                </c:pt>
                <c:pt idx="536">
                  <c:v>146641.99999943376</c:v>
                </c:pt>
                <c:pt idx="537">
                  <c:v>146900.00000002328</c:v>
                </c:pt>
                <c:pt idx="538">
                  <c:v>147156.99999975041</c:v>
                </c:pt>
                <c:pt idx="539">
                  <c:v>147413.99999947753</c:v>
                </c:pt>
                <c:pt idx="540">
                  <c:v>147671.99999943841</c:v>
                </c:pt>
                <c:pt idx="541">
                  <c:v>147928.99999979418</c:v>
                </c:pt>
                <c:pt idx="542">
                  <c:v>148185.9999995213</c:v>
                </c:pt>
                <c:pt idx="543">
                  <c:v>148442.99999987707</c:v>
                </c:pt>
                <c:pt idx="544">
                  <c:v>148700.99999983795</c:v>
                </c:pt>
                <c:pt idx="545">
                  <c:v>148957.99999956507</c:v>
                </c:pt>
                <c:pt idx="546">
                  <c:v>149214.99999992084</c:v>
                </c:pt>
                <c:pt idx="547">
                  <c:v>149472.99999988172</c:v>
                </c:pt>
                <c:pt idx="548">
                  <c:v>149729.99999960884</c:v>
                </c:pt>
                <c:pt idx="549">
                  <c:v>149986.99999996461</c:v>
                </c:pt>
                <c:pt idx="550">
                  <c:v>150243.99999969173</c:v>
                </c:pt>
                <c:pt idx="551">
                  <c:v>150501.99999965262</c:v>
                </c:pt>
                <c:pt idx="552">
                  <c:v>150759.00000000838</c:v>
                </c:pt>
                <c:pt idx="553">
                  <c:v>151015.9999997355</c:v>
                </c:pt>
                <c:pt idx="554">
                  <c:v>151272.99999946263</c:v>
                </c:pt>
                <c:pt idx="555">
                  <c:v>151531.00000005215</c:v>
                </c:pt>
                <c:pt idx="556">
                  <c:v>151787.99999977928</c:v>
                </c:pt>
                <c:pt idx="557">
                  <c:v>152044.9999995064</c:v>
                </c:pt>
                <c:pt idx="558">
                  <c:v>152302.99999946728</c:v>
                </c:pt>
                <c:pt idx="559">
                  <c:v>152559.99999982305</c:v>
                </c:pt>
                <c:pt idx="560">
                  <c:v>152816.99999955017</c:v>
                </c:pt>
                <c:pt idx="561">
                  <c:v>153073.99999990594</c:v>
                </c:pt>
                <c:pt idx="562">
                  <c:v>153331.99999986682</c:v>
                </c:pt>
                <c:pt idx="563">
                  <c:v>153588.99999959394</c:v>
                </c:pt>
                <c:pt idx="564">
                  <c:v>153845.99999994971</c:v>
                </c:pt>
                <c:pt idx="565">
                  <c:v>154103.99999991059</c:v>
                </c:pt>
                <c:pt idx="566">
                  <c:v>154360.99999963772</c:v>
                </c:pt>
                <c:pt idx="567">
                  <c:v>154617.99999999348</c:v>
                </c:pt>
                <c:pt idx="568">
                  <c:v>154874.9999997206</c:v>
                </c:pt>
                <c:pt idx="569">
                  <c:v>155132.99999968149</c:v>
                </c:pt>
                <c:pt idx="570">
                  <c:v>155390.00000003725</c:v>
                </c:pt>
                <c:pt idx="571">
                  <c:v>155646.99999976438</c:v>
                </c:pt>
                <c:pt idx="572">
                  <c:v>155904.99999972526</c:v>
                </c:pt>
                <c:pt idx="573">
                  <c:v>156161.99999945238</c:v>
                </c:pt>
                <c:pt idx="574">
                  <c:v>156418.99999980815</c:v>
                </c:pt>
                <c:pt idx="575">
                  <c:v>156675.99999953527</c:v>
                </c:pt>
                <c:pt idx="576">
                  <c:v>156933.99999949615</c:v>
                </c:pt>
                <c:pt idx="577">
                  <c:v>157190.99999985192</c:v>
                </c:pt>
                <c:pt idx="578">
                  <c:v>157447.99999957904</c:v>
                </c:pt>
                <c:pt idx="579">
                  <c:v>157704.99999993481</c:v>
                </c:pt>
                <c:pt idx="580">
                  <c:v>157962.99999989569</c:v>
                </c:pt>
                <c:pt idx="581">
                  <c:v>158219.99999962281</c:v>
                </c:pt>
                <c:pt idx="582">
                  <c:v>158476.99999997858</c:v>
                </c:pt>
                <c:pt idx="583">
                  <c:v>158733.9999997057</c:v>
                </c:pt>
                <c:pt idx="584">
                  <c:v>158991.99999966659</c:v>
                </c:pt>
                <c:pt idx="585">
                  <c:v>159249.00000002235</c:v>
                </c:pt>
                <c:pt idx="586">
                  <c:v>159505.99999974947</c:v>
                </c:pt>
                <c:pt idx="587">
                  <c:v>159762.9999994766</c:v>
                </c:pt>
                <c:pt idx="588">
                  <c:v>160020.99999943748</c:v>
                </c:pt>
                <c:pt idx="589">
                  <c:v>160277.99999979325</c:v>
                </c:pt>
                <c:pt idx="590">
                  <c:v>160534.99999952037</c:v>
                </c:pt>
                <c:pt idx="591">
                  <c:v>160791.99999987613</c:v>
                </c:pt>
                <c:pt idx="592">
                  <c:v>161049.99999983702</c:v>
                </c:pt>
                <c:pt idx="593">
                  <c:v>161306.99999956414</c:v>
                </c:pt>
                <c:pt idx="594">
                  <c:v>161563.99999991991</c:v>
                </c:pt>
                <c:pt idx="595">
                  <c:v>161821.99999988079</c:v>
                </c:pt>
                <c:pt idx="596">
                  <c:v>162078.99999960791</c:v>
                </c:pt>
                <c:pt idx="597">
                  <c:v>162335.99999996368</c:v>
                </c:pt>
                <c:pt idx="598">
                  <c:v>162592.9999996908</c:v>
                </c:pt>
                <c:pt idx="599">
                  <c:v>162850.00000004657</c:v>
                </c:pt>
                <c:pt idx="600">
                  <c:v>163108.00000000745</c:v>
                </c:pt>
                <c:pt idx="601">
                  <c:v>163364.99999973457</c:v>
                </c:pt>
                <c:pt idx="602">
                  <c:v>163621.9999994617</c:v>
                </c:pt>
                <c:pt idx="603">
                  <c:v>163880.00000005122</c:v>
                </c:pt>
                <c:pt idx="604">
                  <c:v>164136.99999977835</c:v>
                </c:pt>
                <c:pt idx="605">
                  <c:v>164393.99999950547</c:v>
                </c:pt>
                <c:pt idx="606">
                  <c:v>164651.99999946635</c:v>
                </c:pt>
                <c:pt idx="607">
                  <c:v>164908.99999982212</c:v>
                </c:pt>
                <c:pt idx="608">
                  <c:v>165165.99999954924</c:v>
                </c:pt>
                <c:pt idx="609">
                  <c:v>165423.99999951012</c:v>
                </c:pt>
                <c:pt idx="610">
                  <c:v>165680.99999986589</c:v>
                </c:pt>
                <c:pt idx="611">
                  <c:v>165937.99999959301</c:v>
                </c:pt>
                <c:pt idx="612">
                  <c:v>166195.9999995539</c:v>
                </c:pt>
                <c:pt idx="613">
                  <c:v>166452.99999990966</c:v>
                </c:pt>
                <c:pt idx="614">
                  <c:v>166709.99999963678</c:v>
                </c:pt>
                <c:pt idx="615">
                  <c:v>166966.99999999255</c:v>
                </c:pt>
                <c:pt idx="616">
                  <c:v>167224.99999995343</c:v>
                </c:pt>
                <c:pt idx="617">
                  <c:v>167481.99999968056</c:v>
                </c:pt>
                <c:pt idx="618">
                  <c:v>167739.00000003632</c:v>
                </c:pt>
                <c:pt idx="619">
                  <c:v>167996.99999999721</c:v>
                </c:pt>
                <c:pt idx="620">
                  <c:v>168253.99999972433</c:v>
                </c:pt>
                <c:pt idx="621">
                  <c:v>168510.99999945145</c:v>
                </c:pt>
                <c:pt idx="622">
                  <c:v>168767.99999980722</c:v>
                </c:pt>
                <c:pt idx="623">
                  <c:v>169025.9999997681</c:v>
                </c:pt>
                <c:pt idx="624">
                  <c:v>169282.99999949522</c:v>
                </c:pt>
                <c:pt idx="625">
                  <c:v>169539.99999985099</c:v>
                </c:pt>
                <c:pt idx="626">
                  <c:v>169796.99999957811</c:v>
                </c:pt>
                <c:pt idx="627">
                  <c:v>170053.99999993388</c:v>
                </c:pt>
                <c:pt idx="628">
                  <c:v>170311.99999989476</c:v>
                </c:pt>
                <c:pt idx="629">
                  <c:v>170568.99999962188</c:v>
                </c:pt>
                <c:pt idx="630">
                  <c:v>170825.99999997765</c:v>
                </c:pt>
                <c:pt idx="631">
                  <c:v>171083.99999993853</c:v>
                </c:pt>
                <c:pt idx="632">
                  <c:v>171340.99999966566</c:v>
                </c:pt>
                <c:pt idx="633">
                  <c:v>171598.00000002142</c:v>
                </c:pt>
                <c:pt idx="634">
                  <c:v>171854.99999974854</c:v>
                </c:pt>
                <c:pt idx="635">
                  <c:v>172112.99999970943</c:v>
                </c:pt>
                <c:pt idx="636">
                  <c:v>172369.99999943655</c:v>
                </c:pt>
                <c:pt idx="637">
                  <c:v>172626.99999979232</c:v>
                </c:pt>
                <c:pt idx="638">
                  <c:v>172884.9999997532</c:v>
                </c:pt>
                <c:pt idx="639">
                  <c:v>173141.99999948032</c:v>
                </c:pt>
                <c:pt idx="640">
                  <c:v>173398.99999983609</c:v>
                </c:pt>
                <c:pt idx="641">
                  <c:v>173655.99999956321</c:v>
                </c:pt>
                <c:pt idx="642">
                  <c:v>173913.99999952409</c:v>
                </c:pt>
                <c:pt idx="643">
                  <c:v>174170.99999987986</c:v>
                </c:pt>
                <c:pt idx="644">
                  <c:v>174427.99999960698</c:v>
                </c:pt>
                <c:pt idx="645">
                  <c:v>174685.99999956787</c:v>
                </c:pt>
                <c:pt idx="646">
                  <c:v>174942.99999992363</c:v>
                </c:pt>
                <c:pt idx="647">
                  <c:v>175199.99999965075</c:v>
                </c:pt>
                <c:pt idx="648">
                  <c:v>175457.00000000652</c:v>
                </c:pt>
                <c:pt idx="649">
                  <c:v>175714.9999999674</c:v>
                </c:pt>
                <c:pt idx="650">
                  <c:v>175971.99999969453</c:v>
                </c:pt>
                <c:pt idx="651">
                  <c:v>176229.00000005029</c:v>
                </c:pt>
                <c:pt idx="652">
                  <c:v>176485.99999977741</c:v>
                </c:pt>
                <c:pt idx="653">
                  <c:v>176743.9999997383</c:v>
                </c:pt>
                <c:pt idx="654">
                  <c:v>177000.99999946542</c:v>
                </c:pt>
                <c:pt idx="655">
                  <c:v>177257.99999982119</c:v>
                </c:pt>
                <c:pt idx="656">
                  <c:v>177514.99999954831</c:v>
                </c:pt>
                <c:pt idx="657">
                  <c:v>177772.99999950919</c:v>
                </c:pt>
                <c:pt idx="658">
                  <c:v>178029.99999986496</c:v>
                </c:pt>
                <c:pt idx="659">
                  <c:v>178286.99999959208</c:v>
                </c:pt>
                <c:pt idx="660">
                  <c:v>178544.99999955297</c:v>
                </c:pt>
                <c:pt idx="661">
                  <c:v>178801.99999990873</c:v>
                </c:pt>
                <c:pt idx="662">
                  <c:v>179058.99999963585</c:v>
                </c:pt>
                <c:pt idx="663">
                  <c:v>179316.99999959674</c:v>
                </c:pt>
                <c:pt idx="664">
                  <c:v>179573.9999999525</c:v>
                </c:pt>
                <c:pt idx="665">
                  <c:v>179830.99999967963</c:v>
                </c:pt>
                <c:pt idx="666">
                  <c:v>180088.99999964051</c:v>
                </c:pt>
                <c:pt idx="667">
                  <c:v>180345.99999999627</c:v>
                </c:pt>
                <c:pt idx="668">
                  <c:v>180602.9999997234</c:v>
                </c:pt>
                <c:pt idx="669">
                  <c:v>180860.99999968428</c:v>
                </c:pt>
                <c:pt idx="670">
                  <c:v>181118.00000004005</c:v>
                </c:pt>
                <c:pt idx="671">
                  <c:v>181374.99999976717</c:v>
                </c:pt>
                <c:pt idx="672">
                  <c:v>181632.99999972805</c:v>
                </c:pt>
                <c:pt idx="673">
                  <c:v>181889.99999945518</c:v>
                </c:pt>
                <c:pt idx="674">
                  <c:v>182146.99999981094</c:v>
                </c:pt>
                <c:pt idx="675">
                  <c:v>182403.99999953806</c:v>
                </c:pt>
                <c:pt idx="676">
                  <c:v>182661.99999949895</c:v>
                </c:pt>
                <c:pt idx="677">
                  <c:v>182918.99999985471</c:v>
                </c:pt>
                <c:pt idx="678">
                  <c:v>183175.99999958184</c:v>
                </c:pt>
                <c:pt idx="679">
                  <c:v>183433.99999954272</c:v>
                </c:pt>
                <c:pt idx="680">
                  <c:v>183690.99999989849</c:v>
                </c:pt>
                <c:pt idx="681">
                  <c:v>183947.99999962561</c:v>
                </c:pt>
                <c:pt idx="682">
                  <c:v>184205.99999958649</c:v>
                </c:pt>
                <c:pt idx="683">
                  <c:v>184462.99999994226</c:v>
                </c:pt>
                <c:pt idx="684">
                  <c:v>184719.99999966938</c:v>
                </c:pt>
                <c:pt idx="685">
                  <c:v>184977.00000002515</c:v>
                </c:pt>
                <c:pt idx="686">
                  <c:v>185233.99999975227</c:v>
                </c:pt>
                <c:pt idx="687">
                  <c:v>185491.99999971315</c:v>
                </c:pt>
                <c:pt idx="688">
                  <c:v>185748.99999944028</c:v>
                </c:pt>
                <c:pt idx="689">
                  <c:v>186005.99999979604</c:v>
                </c:pt>
                <c:pt idx="690">
                  <c:v>186262.99999952316</c:v>
                </c:pt>
                <c:pt idx="691">
                  <c:v>186520.99999948405</c:v>
                </c:pt>
                <c:pt idx="692">
                  <c:v>186777.99999983981</c:v>
                </c:pt>
                <c:pt idx="693">
                  <c:v>187034.99999956694</c:v>
                </c:pt>
                <c:pt idx="694">
                  <c:v>187292.99999952782</c:v>
                </c:pt>
                <c:pt idx="695">
                  <c:v>187549.99999988358</c:v>
                </c:pt>
                <c:pt idx="696">
                  <c:v>187806.99999961071</c:v>
                </c:pt>
                <c:pt idx="697">
                  <c:v>188064.99999957159</c:v>
                </c:pt>
                <c:pt idx="698">
                  <c:v>188321.99999992736</c:v>
                </c:pt>
                <c:pt idx="699">
                  <c:v>188578.99999965448</c:v>
                </c:pt>
                <c:pt idx="700">
                  <c:v>188836.99999961536</c:v>
                </c:pt>
                <c:pt idx="701">
                  <c:v>189093.99999997113</c:v>
                </c:pt>
                <c:pt idx="702">
                  <c:v>189350.99999969825</c:v>
                </c:pt>
                <c:pt idx="703">
                  <c:v>189608.99999965914</c:v>
                </c:pt>
                <c:pt idx="704">
                  <c:v>189866.0000000149</c:v>
                </c:pt>
                <c:pt idx="705">
                  <c:v>190122.99999974202</c:v>
                </c:pt>
                <c:pt idx="706">
                  <c:v>190380.99999970291</c:v>
                </c:pt>
                <c:pt idx="707">
                  <c:v>190637.99999943003</c:v>
                </c:pt>
                <c:pt idx="708">
                  <c:v>190894.9999997858</c:v>
                </c:pt>
                <c:pt idx="709">
                  <c:v>191152.99999974668</c:v>
                </c:pt>
                <c:pt idx="710">
                  <c:v>191409.9999994738</c:v>
                </c:pt>
                <c:pt idx="711">
                  <c:v>191666.99999982957</c:v>
                </c:pt>
                <c:pt idx="712">
                  <c:v>191923.99999955669</c:v>
                </c:pt>
                <c:pt idx="713">
                  <c:v>192180.99999991246</c:v>
                </c:pt>
                <c:pt idx="714">
                  <c:v>192438.99999987334</c:v>
                </c:pt>
                <c:pt idx="715">
                  <c:v>192695.99999960046</c:v>
                </c:pt>
                <c:pt idx="716">
                  <c:v>192952.99999995623</c:v>
                </c:pt>
                <c:pt idx="717">
                  <c:v>193210.99999991711</c:v>
                </c:pt>
                <c:pt idx="718">
                  <c:v>193467.99999964423</c:v>
                </c:pt>
                <c:pt idx="719">
                  <c:v>193725</c:v>
                </c:pt>
                <c:pt idx="720">
                  <c:v>193981.99999972712</c:v>
                </c:pt>
                <c:pt idx="721">
                  <c:v>194239.99999968801</c:v>
                </c:pt>
                <c:pt idx="722">
                  <c:v>194497.00000004377</c:v>
                </c:pt>
                <c:pt idx="723">
                  <c:v>194753.99999977089</c:v>
                </c:pt>
                <c:pt idx="724">
                  <c:v>195010.99999949802</c:v>
                </c:pt>
                <c:pt idx="725">
                  <c:v>195267.99999985378</c:v>
                </c:pt>
                <c:pt idx="726">
                  <c:v>195525.99999981467</c:v>
                </c:pt>
                <c:pt idx="727">
                  <c:v>195782.99999954179</c:v>
                </c:pt>
                <c:pt idx="728">
                  <c:v>196039.99999989755</c:v>
                </c:pt>
                <c:pt idx="729">
                  <c:v>196297.99999985844</c:v>
                </c:pt>
                <c:pt idx="730">
                  <c:v>196554.99999958556</c:v>
                </c:pt>
                <c:pt idx="731">
                  <c:v>196811.99999994133</c:v>
                </c:pt>
                <c:pt idx="732">
                  <c:v>197068.99999966845</c:v>
                </c:pt>
                <c:pt idx="733">
                  <c:v>197326.99999962933</c:v>
                </c:pt>
                <c:pt idx="734">
                  <c:v>197583.9999999851</c:v>
                </c:pt>
                <c:pt idx="735">
                  <c:v>197840.99999971222</c:v>
                </c:pt>
                <c:pt idx="736">
                  <c:v>198097.99999943934</c:v>
                </c:pt>
                <c:pt idx="737">
                  <c:v>198356.00000002887</c:v>
                </c:pt>
                <c:pt idx="738">
                  <c:v>198612.99999975599</c:v>
                </c:pt>
                <c:pt idx="739">
                  <c:v>198869.99999948312</c:v>
                </c:pt>
                <c:pt idx="740">
                  <c:v>199127.999999444</c:v>
                </c:pt>
                <c:pt idx="741">
                  <c:v>199384.99999979977</c:v>
                </c:pt>
                <c:pt idx="742">
                  <c:v>199641.99999952689</c:v>
                </c:pt>
                <c:pt idx="743">
                  <c:v>199899.99999948777</c:v>
                </c:pt>
                <c:pt idx="744">
                  <c:v>200156.99999984354</c:v>
                </c:pt>
                <c:pt idx="745">
                  <c:v>200413.99999957066</c:v>
                </c:pt>
                <c:pt idx="746">
                  <c:v>200671.99999953154</c:v>
                </c:pt>
                <c:pt idx="747">
                  <c:v>200928.99999988731</c:v>
                </c:pt>
                <c:pt idx="748">
                  <c:v>201185.99999961443</c:v>
                </c:pt>
                <c:pt idx="749">
                  <c:v>201443.99999957532</c:v>
                </c:pt>
                <c:pt idx="750">
                  <c:v>201700.99999993108</c:v>
                </c:pt>
                <c:pt idx="751">
                  <c:v>201957.9999996582</c:v>
                </c:pt>
                <c:pt idx="752">
                  <c:v>202215.00000001397</c:v>
                </c:pt>
                <c:pt idx="753">
                  <c:v>202472.99999997485</c:v>
                </c:pt>
                <c:pt idx="754">
                  <c:v>202729.99999970198</c:v>
                </c:pt>
                <c:pt idx="755">
                  <c:v>202986.9999994291</c:v>
                </c:pt>
                <c:pt idx="756">
                  <c:v>203243.99999978486</c:v>
                </c:pt>
                <c:pt idx="757">
                  <c:v>203501.99999974575</c:v>
                </c:pt>
                <c:pt idx="758">
                  <c:v>203758.99999947287</c:v>
                </c:pt>
                <c:pt idx="759">
                  <c:v>204015.99999982864</c:v>
                </c:pt>
                <c:pt idx="760">
                  <c:v>204273.99999978952</c:v>
                </c:pt>
                <c:pt idx="761">
                  <c:v>204530.99999951664</c:v>
                </c:pt>
                <c:pt idx="762">
                  <c:v>204787.99999987241</c:v>
                </c:pt>
                <c:pt idx="763">
                  <c:v>205044.99999959953</c:v>
                </c:pt>
                <c:pt idx="764">
                  <c:v>205302.99999956042</c:v>
                </c:pt>
                <c:pt idx="765">
                  <c:v>205559.99999991618</c:v>
                </c:pt>
                <c:pt idx="766">
                  <c:v>205816.9999996433</c:v>
                </c:pt>
                <c:pt idx="767">
                  <c:v>206073.99999999907</c:v>
                </c:pt>
                <c:pt idx="768">
                  <c:v>206331.99999995995</c:v>
                </c:pt>
                <c:pt idx="769">
                  <c:v>206588.99999968708</c:v>
                </c:pt>
                <c:pt idx="770">
                  <c:v>206846.00000004284</c:v>
                </c:pt>
                <c:pt idx="771">
                  <c:v>207104.00000000373</c:v>
                </c:pt>
                <c:pt idx="772">
                  <c:v>207360.99999973085</c:v>
                </c:pt>
                <c:pt idx="773">
                  <c:v>207617.99999945797</c:v>
                </c:pt>
                <c:pt idx="774">
                  <c:v>207874.99999981374</c:v>
                </c:pt>
                <c:pt idx="775">
                  <c:v>208132.99999977462</c:v>
                </c:pt>
                <c:pt idx="776">
                  <c:v>208389.99999950174</c:v>
                </c:pt>
                <c:pt idx="777">
                  <c:v>208646.99999985751</c:v>
                </c:pt>
                <c:pt idx="778">
                  <c:v>208904.99999981839</c:v>
                </c:pt>
                <c:pt idx="779">
                  <c:v>209161.99999954551</c:v>
                </c:pt>
                <c:pt idx="780">
                  <c:v>209418.99999990128</c:v>
                </c:pt>
                <c:pt idx="781">
                  <c:v>209675.9999996284</c:v>
                </c:pt>
                <c:pt idx="782">
                  <c:v>209933.99999958929</c:v>
                </c:pt>
                <c:pt idx="783">
                  <c:v>210190.99999994505</c:v>
                </c:pt>
                <c:pt idx="784">
                  <c:v>210447.99999967217</c:v>
                </c:pt>
                <c:pt idx="785">
                  <c:v>210705.00000002794</c:v>
                </c:pt>
                <c:pt idx="786">
                  <c:v>210962.99999998882</c:v>
                </c:pt>
                <c:pt idx="787">
                  <c:v>211219.99999971595</c:v>
                </c:pt>
                <c:pt idx="788">
                  <c:v>211476.99999944307</c:v>
                </c:pt>
                <c:pt idx="789">
                  <c:v>211733.99999979883</c:v>
                </c:pt>
                <c:pt idx="790">
                  <c:v>211991.99999975972</c:v>
                </c:pt>
                <c:pt idx="791">
                  <c:v>212248.99999948684</c:v>
                </c:pt>
                <c:pt idx="792">
                  <c:v>212505.99999984261</c:v>
                </c:pt>
                <c:pt idx="793">
                  <c:v>212763.99999980349</c:v>
                </c:pt>
                <c:pt idx="794">
                  <c:v>213020.99999953061</c:v>
                </c:pt>
                <c:pt idx="795">
                  <c:v>213277.99999988638</c:v>
                </c:pt>
                <c:pt idx="796">
                  <c:v>213535.99999984726</c:v>
                </c:pt>
                <c:pt idx="797">
                  <c:v>213792.99999957439</c:v>
                </c:pt>
                <c:pt idx="798">
                  <c:v>214049.99999993015</c:v>
                </c:pt>
                <c:pt idx="799">
                  <c:v>214306.99999965727</c:v>
                </c:pt>
                <c:pt idx="800">
                  <c:v>214564.00000001304</c:v>
                </c:pt>
                <c:pt idx="801">
                  <c:v>214821.99999997392</c:v>
                </c:pt>
                <c:pt idx="802">
                  <c:v>215078.99999970105</c:v>
                </c:pt>
                <c:pt idx="803">
                  <c:v>215335.99999942817</c:v>
                </c:pt>
                <c:pt idx="804">
                  <c:v>215594.0000000177</c:v>
                </c:pt>
                <c:pt idx="805">
                  <c:v>215850.99999974482</c:v>
                </c:pt>
                <c:pt idx="806">
                  <c:v>216107.99999947194</c:v>
                </c:pt>
                <c:pt idx="807">
                  <c:v>216364.99999982771</c:v>
                </c:pt>
                <c:pt idx="808">
                  <c:v>216622.99999978859</c:v>
                </c:pt>
                <c:pt idx="809">
                  <c:v>216879.99999951571</c:v>
                </c:pt>
                <c:pt idx="810">
                  <c:v>217136.99999987148</c:v>
                </c:pt>
                <c:pt idx="811">
                  <c:v>217393.9999995986</c:v>
                </c:pt>
                <c:pt idx="812">
                  <c:v>217651.99999955948</c:v>
                </c:pt>
                <c:pt idx="813">
                  <c:v>217908.99999991525</c:v>
                </c:pt>
                <c:pt idx="814">
                  <c:v>218165.99999964237</c:v>
                </c:pt>
                <c:pt idx="815">
                  <c:v>218423.99999960326</c:v>
                </c:pt>
                <c:pt idx="816">
                  <c:v>218680.99999995902</c:v>
                </c:pt>
                <c:pt idx="817">
                  <c:v>218937.99999968614</c:v>
                </c:pt>
                <c:pt idx="818">
                  <c:v>219195.00000004191</c:v>
                </c:pt>
                <c:pt idx="819">
                  <c:v>219453.00000000279</c:v>
                </c:pt>
                <c:pt idx="820">
                  <c:v>219709.99999972992</c:v>
                </c:pt>
                <c:pt idx="821">
                  <c:v>219966.99999945704</c:v>
                </c:pt>
                <c:pt idx="822">
                  <c:v>220225.00000004657</c:v>
                </c:pt>
                <c:pt idx="823">
                  <c:v>220481.99999977369</c:v>
                </c:pt>
                <c:pt idx="824">
                  <c:v>220738.99999950081</c:v>
                </c:pt>
                <c:pt idx="825">
                  <c:v>220995.99999985658</c:v>
                </c:pt>
                <c:pt idx="826">
                  <c:v>221253.99999981746</c:v>
                </c:pt>
                <c:pt idx="827">
                  <c:v>221510.99999954458</c:v>
                </c:pt>
                <c:pt idx="828">
                  <c:v>221767.99999990035</c:v>
                </c:pt>
                <c:pt idx="829">
                  <c:v>222025.99999986123</c:v>
                </c:pt>
                <c:pt idx="830">
                  <c:v>222282.99999958836</c:v>
                </c:pt>
                <c:pt idx="831">
                  <c:v>222539.99999994412</c:v>
                </c:pt>
                <c:pt idx="832">
                  <c:v>222796.99999967124</c:v>
                </c:pt>
                <c:pt idx="833">
                  <c:v>223054.99999963213</c:v>
                </c:pt>
                <c:pt idx="834">
                  <c:v>223311.99999998789</c:v>
                </c:pt>
                <c:pt idx="835">
                  <c:v>223568.99999971502</c:v>
                </c:pt>
                <c:pt idx="836">
                  <c:v>223826.9999996759</c:v>
                </c:pt>
                <c:pt idx="837">
                  <c:v>224084.00000003166</c:v>
                </c:pt>
                <c:pt idx="838">
                  <c:v>224340.99999975879</c:v>
                </c:pt>
                <c:pt idx="839">
                  <c:v>224598.99999971967</c:v>
                </c:pt>
                <c:pt idx="840">
                  <c:v>224855.99999944679</c:v>
                </c:pt>
                <c:pt idx="841">
                  <c:v>225112.99999980256</c:v>
                </c:pt>
                <c:pt idx="842">
                  <c:v>225369.99999952968</c:v>
                </c:pt>
                <c:pt idx="843">
                  <c:v>225627.99999949057</c:v>
                </c:pt>
                <c:pt idx="844">
                  <c:v>225884.99999984633</c:v>
                </c:pt>
                <c:pt idx="845">
                  <c:v>226141.99999957345</c:v>
                </c:pt>
                <c:pt idx="846">
                  <c:v>226398.99999992922</c:v>
                </c:pt>
                <c:pt idx="847">
                  <c:v>226656.9999998901</c:v>
                </c:pt>
                <c:pt idx="848">
                  <c:v>226913.99999961723</c:v>
                </c:pt>
                <c:pt idx="849">
                  <c:v>227170.99999997299</c:v>
                </c:pt>
                <c:pt idx="850">
                  <c:v>227428.99999993388</c:v>
                </c:pt>
                <c:pt idx="851">
                  <c:v>227685.999999661</c:v>
                </c:pt>
                <c:pt idx="852">
                  <c:v>227943.00000001676</c:v>
                </c:pt>
                <c:pt idx="853">
                  <c:v>228199.99999974389</c:v>
                </c:pt>
                <c:pt idx="854">
                  <c:v>228457.99999970477</c:v>
                </c:pt>
                <c:pt idx="855">
                  <c:v>228714.99999943189</c:v>
                </c:pt>
                <c:pt idx="856">
                  <c:v>228973.00000002142</c:v>
                </c:pt>
                <c:pt idx="857">
                  <c:v>229229.99999974854</c:v>
                </c:pt>
                <c:pt idx="858">
                  <c:v>229486.99999947567</c:v>
                </c:pt>
                <c:pt idx="859">
                  <c:v>229744.99999943655</c:v>
                </c:pt>
                <c:pt idx="860">
                  <c:v>230001.99999979232</c:v>
                </c:pt>
                <c:pt idx="861">
                  <c:v>230258.99999951944</c:v>
                </c:pt>
                <c:pt idx="862">
                  <c:v>230516.99999948032</c:v>
                </c:pt>
                <c:pt idx="863">
                  <c:v>230773.99999983609</c:v>
                </c:pt>
                <c:pt idx="864">
                  <c:v>231030.99999956321</c:v>
                </c:pt>
                <c:pt idx="865">
                  <c:v>231287.99999991897</c:v>
                </c:pt>
                <c:pt idx="866">
                  <c:v>231545.99999987986</c:v>
                </c:pt>
                <c:pt idx="867">
                  <c:v>231802.99999960698</c:v>
                </c:pt>
                <c:pt idx="868">
                  <c:v>232059.99999996275</c:v>
                </c:pt>
                <c:pt idx="869">
                  <c:v>232317.99999992363</c:v>
                </c:pt>
                <c:pt idx="870">
                  <c:v>232574.99999965075</c:v>
                </c:pt>
                <c:pt idx="871">
                  <c:v>232832.00000000652</c:v>
                </c:pt>
                <c:pt idx="872">
                  <c:v>233088.99999973364</c:v>
                </c:pt>
                <c:pt idx="873">
                  <c:v>233346.99999969453</c:v>
                </c:pt>
                <c:pt idx="874">
                  <c:v>233604.00000005029</c:v>
                </c:pt>
                <c:pt idx="875">
                  <c:v>233860.99999977741</c:v>
                </c:pt>
                <c:pt idx="876">
                  <c:v>234117.99999950454</c:v>
                </c:pt>
                <c:pt idx="877">
                  <c:v>234374.9999998603</c:v>
                </c:pt>
                <c:pt idx="878">
                  <c:v>234632.99999982119</c:v>
                </c:pt>
                <c:pt idx="879">
                  <c:v>234889.99999954831</c:v>
                </c:pt>
                <c:pt idx="880">
                  <c:v>235146.99999990407</c:v>
                </c:pt>
                <c:pt idx="881">
                  <c:v>235404.99999986496</c:v>
                </c:pt>
                <c:pt idx="882">
                  <c:v>235661.99999959208</c:v>
                </c:pt>
                <c:pt idx="883">
                  <c:v>235918.99999994785</c:v>
                </c:pt>
                <c:pt idx="884">
                  <c:v>236176.99999990873</c:v>
                </c:pt>
                <c:pt idx="885">
                  <c:v>236433.99999963585</c:v>
                </c:pt>
                <c:pt idx="886">
                  <c:v>236690.99999999162</c:v>
                </c:pt>
                <c:pt idx="887">
                  <c:v>236948.9999999525</c:v>
                </c:pt>
                <c:pt idx="888">
                  <c:v>237205.99999967963</c:v>
                </c:pt>
                <c:pt idx="889">
                  <c:v>237463.00000003539</c:v>
                </c:pt>
                <c:pt idx="890">
                  <c:v>237720.99999999627</c:v>
                </c:pt>
                <c:pt idx="891">
                  <c:v>237977.9999997234</c:v>
                </c:pt>
                <c:pt idx="892">
                  <c:v>238234.99999945052</c:v>
                </c:pt>
                <c:pt idx="893">
                  <c:v>238491.99999980628</c:v>
                </c:pt>
                <c:pt idx="894">
                  <c:v>238749.99999976717</c:v>
                </c:pt>
                <c:pt idx="895">
                  <c:v>239006.99999949429</c:v>
                </c:pt>
                <c:pt idx="896">
                  <c:v>239263.99999985006</c:v>
                </c:pt>
                <c:pt idx="897">
                  <c:v>239520.99999957718</c:v>
                </c:pt>
                <c:pt idx="898">
                  <c:v>239777.99999993294</c:v>
                </c:pt>
                <c:pt idx="899">
                  <c:v>240035.99999989383</c:v>
                </c:pt>
                <c:pt idx="900">
                  <c:v>240292.99999962095</c:v>
                </c:pt>
                <c:pt idx="901">
                  <c:v>240549.99999997672</c:v>
                </c:pt>
                <c:pt idx="902">
                  <c:v>240807.9999999376</c:v>
                </c:pt>
                <c:pt idx="903">
                  <c:v>241064.99999966472</c:v>
                </c:pt>
                <c:pt idx="904">
                  <c:v>241322.00000002049</c:v>
                </c:pt>
                <c:pt idx="905">
                  <c:v>241578.99999974761</c:v>
                </c:pt>
                <c:pt idx="906">
                  <c:v>241835.99999947473</c:v>
                </c:pt>
                <c:pt idx="907">
                  <c:v>242093.99999943562</c:v>
                </c:pt>
                <c:pt idx="908">
                  <c:v>242350.99999979138</c:v>
                </c:pt>
                <c:pt idx="909">
                  <c:v>242607.99999951851</c:v>
                </c:pt>
                <c:pt idx="910">
                  <c:v>242864.99999987427</c:v>
                </c:pt>
                <c:pt idx="911">
                  <c:v>243122.99999983516</c:v>
                </c:pt>
                <c:pt idx="912">
                  <c:v>243379.99999956228</c:v>
                </c:pt>
                <c:pt idx="913">
                  <c:v>243636.99999991804</c:v>
                </c:pt>
                <c:pt idx="914">
                  <c:v>243894.99999987893</c:v>
                </c:pt>
                <c:pt idx="915">
                  <c:v>244151.99999960605</c:v>
                </c:pt>
                <c:pt idx="916">
                  <c:v>244408.99999996182</c:v>
                </c:pt>
                <c:pt idx="917">
                  <c:v>244665.99999968894</c:v>
                </c:pt>
                <c:pt idx="918">
                  <c:v>244923.99999964982</c:v>
                </c:pt>
                <c:pt idx="919">
                  <c:v>245181.00000000559</c:v>
                </c:pt>
                <c:pt idx="920">
                  <c:v>245437.99999973271</c:v>
                </c:pt>
                <c:pt idx="921">
                  <c:v>245694.99999945983</c:v>
                </c:pt>
                <c:pt idx="922">
                  <c:v>245951.9999998156</c:v>
                </c:pt>
                <c:pt idx="923">
                  <c:v>246209.99999977648</c:v>
                </c:pt>
                <c:pt idx="924">
                  <c:v>246466.99999950361</c:v>
                </c:pt>
                <c:pt idx="925">
                  <c:v>246723.99999985937</c:v>
                </c:pt>
                <c:pt idx="926">
                  <c:v>246981.99999982025</c:v>
                </c:pt>
                <c:pt idx="927">
                  <c:v>247238.99999954738</c:v>
                </c:pt>
                <c:pt idx="928">
                  <c:v>247495.99999990314</c:v>
                </c:pt>
                <c:pt idx="929">
                  <c:v>247752.99999963026</c:v>
                </c:pt>
                <c:pt idx="930">
                  <c:v>248010.99999959115</c:v>
                </c:pt>
                <c:pt idx="931">
                  <c:v>248267.99999994691</c:v>
                </c:pt>
                <c:pt idx="932">
                  <c:v>248524.99999967404</c:v>
                </c:pt>
                <c:pt idx="933">
                  <c:v>248782.99999963492</c:v>
                </c:pt>
                <c:pt idx="934">
                  <c:v>249039.99999999069</c:v>
                </c:pt>
                <c:pt idx="935">
                  <c:v>249296.99999971781</c:v>
                </c:pt>
                <c:pt idx="936">
                  <c:v>249553.99999944493</c:v>
                </c:pt>
                <c:pt idx="937">
                  <c:v>249812.00000003446</c:v>
                </c:pt>
                <c:pt idx="938">
                  <c:v>250068.99999976158</c:v>
                </c:pt>
                <c:pt idx="939">
                  <c:v>250325.9999994887</c:v>
                </c:pt>
                <c:pt idx="940">
                  <c:v>250583.99999944959</c:v>
                </c:pt>
                <c:pt idx="941">
                  <c:v>250840.99999980535</c:v>
                </c:pt>
                <c:pt idx="942">
                  <c:v>251097.99999953248</c:v>
                </c:pt>
                <c:pt idx="943">
                  <c:v>251354.99999988824</c:v>
                </c:pt>
                <c:pt idx="944">
                  <c:v>251612.99999984913</c:v>
                </c:pt>
                <c:pt idx="945">
                  <c:v>251869.99999957625</c:v>
                </c:pt>
                <c:pt idx="946">
                  <c:v>252126.99999993201</c:v>
                </c:pt>
                <c:pt idx="947">
                  <c:v>252383.99999965914</c:v>
                </c:pt>
                <c:pt idx="948">
                  <c:v>252641.99999962002</c:v>
                </c:pt>
                <c:pt idx="949">
                  <c:v>252898.99999997579</c:v>
                </c:pt>
                <c:pt idx="950">
                  <c:v>253155.99999970291</c:v>
                </c:pt>
                <c:pt idx="951">
                  <c:v>253412.99999943003</c:v>
                </c:pt>
                <c:pt idx="952">
                  <c:v>253671.00000001956</c:v>
                </c:pt>
                <c:pt idx="953">
                  <c:v>253927.99999974668</c:v>
                </c:pt>
                <c:pt idx="954">
                  <c:v>254184.9999994738</c:v>
                </c:pt>
                <c:pt idx="955">
                  <c:v>254442.99999943469</c:v>
                </c:pt>
                <c:pt idx="956">
                  <c:v>254699.99999979045</c:v>
                </c:pt>
                <c:pt idx="957">
                  <c:v>254956.99999951757</c:v>
                </c:pt>
                <c:pt idx="958">
                  <c:v>255213.99999987334</c:v>
                </c:pt>
                <c:pt idx="959">
                  <c:v>255471.99999983422</c:v>
                </c:pt>
                <c:pt idx="960">
                  <c:v>255728.99999956135</c:v>
                </c:pt>
                <c:pt idx="961">
                  <c:v>255985.99999991711</c:v>
                </c:pt>
                <c:pt idx="962">
                  <c:v>256242.99999964423</c:v>
                </c:pt>
                <c:pt idx="963">
                  <c:v>256500.99999960512</c:v>
                </c:pt>
                <c:pt idx="964">
                  <c:v>256757.99999996088</c:v>
                </c:pt>
                <c:pt idx="965">
                  <c:v>257014.99999968801</c:v>
                </c:pt>
                <c:pt idx="966">
                  <c:v>257272.99999964889</c:v>
                </c:pt>
                <c:pt idx="967">
                  <c:v>257530.00000000466</c:v>
                </c:pt>
                <c:pt idx="968">
                  <c:v>257786.99999973178</c:v>
                </c:pt>
                <c:pt idx="969">
                  <c:v>258044.99999969266</c:v>
                </c:pt>
                <c:pt idx="970">
                  <c:v>258302.00000004843</c:v>
                </c:pt>
                <c:pt idx="971">
                  <c:v>258558.99999977555</c:v>
                </c:pt>
                <c:pt idx="972">
                  <c:v>258815.99999950267</c:v>
                </c:pt>
                <c:pt idx="973">
                  <c:v>259073.99999946356</c:v>
                </c:pt>
                <c:pt idx="974">
                  <c:v>259330.99999981932</c:v>
                </c:pt>
                <c:pt idx="975">
                  <c:v>259587.99999954645</c:v>
                </c:pt>
                <c:pt idx="976">
                  <c:v>259845.99999950733</c:v>
                </c:pt>
                <c:pt idx="977">
                  <c:v>260102.9999998631</c:v>
                </c:pt>
                <c:pt idx="978">
                  <c:v>260359.99999959022</c:v>
                </c:pt>
                <c:pt idx="979">
                  <c:v>260616.99999994598</c:v>
                </c:pt>
                <c:pt idx="980">
                  <c:v>260874.99999990687</c:v>
                </c:pt>
                <c:pt idx="981">
                  <c:v>261131.99999963399</c:v>
                </c:pt>
                <c:pt idx="982">
                  <c:v>261388.99999998976</c:v>
                </c:pt>
                <c:pt idx="983">
                  <c:v>261646.99999995064</c:v>
                </c:pt>
                <c:pt idx="984">
                  <c:v>261903.99999967776</c:v>
                </c:pt>
                <c:pt idx="985">
                  <c:v>262161.00000003353</c:v>
                </c:pt>
                <c:pt idx="986">
                  <c:v>262418.99999999441</c:v>
                </c:pt>
                <c:pt idx="987">
                  <c:v>262675.99999972153</c:v>
                </c:pt>
                <c:pt idx="988">
                  <c:v>262932.99999944866</c:v>
                </c:pt>
                <c:pt idx="989">
                  <c:v>263191.00000003818</c:v>
                </c:pt>
                <c:pt idx="990">
                  <c:v>263447.99999976531</c:v>
                </c:pt>
                <c:pt idx="991">
                  <c:v>263704.99999949243</c:v>
                </c:pt>
                <c:pt idx="992">
                  <c:v>263961.99999984819</c:v>
                </c:pt>
                <c:pt idx="993">
                  <c:v>264219.99999980908</c:v>
                </c:pt>
                <c:pt idx="994">
                  <c:v>264476.9999995362</c:v>
                </c:pt>
                <c:pt idx="995">
                  <c:v>264733.99999989197</c:v>
                </c:pt>
                <c:pt idx="996">
                  <c:v>264990.99999961909</c:v>
                </c:pt>
                <c:pt idx="997">
                  <c:v>265247.99999997485</c:v>
                </c:pt>
                <c:pt idx="998">
                  <c:v>265505.99999993574</c:v>
                </c:pt>
                <c:pt idx="999">
                  <c:v>265762.99999966286</c:v>
                </c:pt>
                <c:pt idx="1000">
                  <c:v>266020.00000001863</c:v>
                </c:pt>
                <c:pt idx="1001">
                  <c:v>266276.99999974575</c:v>
                </c:pt>
                <c:pt idx="1002">
                  <c:v>266533.99999947287</c:v>
                </c:pt>
                <c:pt idx="1003">
                  <c:v>266791.99999943376</c:v>
                </c:pt>
                <c:pt idx="1004">
                  <c:v>267048.99999978952</c:v>
                </c:pt>
                <c:pt idx="1005">
                  <c:v>267305.99999951664</c:v>
                </c:pt>
                <c:pt idx="1006">
                  <c:v>267563.99999947753</c:v>
                </c:pt>
                <c:pt idx="1007">
                  <c:v>267820.99999983329</c:v>
                </c:pt>
                <c:pt idx="1008">
                  <c:v>268077.99999956042</c:v>
                </c:pt>
                <c:pt idx="1009">
                  <c:v>268335.9999995213</c:v>
                </c:pt>
                <c:pt idx="1010">
                  <c:v>268592.99999987707</c:v>
                </c:pt>
                <c:pt idx="1011">
                  <c:v>268849.99999960419</c:v>
                </c:pt>
                <c:pt idx="1012">
                  <c:v>269107.99999956507</c:v>
                </c:pt>
                <c:pt idx="1013">
                  <c:v>269364.99999992084</c:v>
                </c:pt>
                <c:pt idx="1014">
                  <c:v>269621.99999964796</c:v>
                </c:pt>
                <c:pt idx="1015">
                  <c:v>269879.99999960884</c:v>
                </c:pt>
                <c:pt idx="1016">
                  <c:v>270136.99999996461</c:v>
                </c:pt>
                <c:pt idx="1017">
                  <c:v>270393.99999969173</c:v>
                </c:pt>
                <c:pt idx="1018">
                  <c:v>270651.0000000475</c:v>
                </c:pt>
                <c:pt idx="1019">
                  <c:v>270909.00000000838</c:v>
                </c:pt>
                <c:pt idx="1020">
                  <c:v>271165.9999997355</c:v>
                </c:pt>
                <c:pt idx="1021">
                  <c:v>271422.99999946263</c:v>
                </c:pt>
                <c:pt idx="1022">
                  <c:v>271681.00000005215</c:v>
                </c:pt>
                <c:pt idx="1023">
                  <c:v>271937.99999977928</c:v>
                </c:pt>
                <c:pt idx="1024">
                  <c:v>272194.9999995064</c:v>
                </c:pt>
                <c:pt idx="1025">
                  <c:v>272451.99999986216</c:v>
                </c:pt>
                <c:pt idx="1026">
                  <c:v>272709.99999982305</c:v>
                </c:pt>
                <c:pt idx="1027">
                  <c:v>272966.99999955017</c:v>
                </c:pt>
                <c:pt idx="1028">
                  <c:v>273223.99999990594</c:v>
                </c:pt>
                <c:pt idx="1029">
                  <c:v>273481.99999986682</c:v>
                </c:pt>
                <c:pt idx="1030">
                  <c:v>273738.99999959394</c:v>
                </c:pt>
                <c:pt idx="1031">
                  <c:v>273995.99999994971</c:v>
                </c:pt>
                <c:pt idx="1032">
                  <c:v>274252.99999967683</c:v>
                </c:pt>
                <c:pt idx="1033">
                  <c:v>274510.0000000326</c:v>
                </c:pt>
                <c:pt idx="1034">
                  <c:v>274767.99999999348</c:v>
                </c:pt>
                <c:pt idx="1035">
                  <c:v>275024.9999997206</c:v>
                </c:pt>
                <c:pt idx="1036">
                  <c:v>275281.99999944773</c:v>
                </c:pt>
                <c:pt idx="1037">
                  <c:v>275538.99999980349</c:v>
                </c:pt>
                <c:pt idx="1038">
                  <c:v>275796.99999976438</c:v>
                </c:pt>
                <c:pt idx="1039">
                  <c:v>276053.9999994915</c:v>
                </c:pt>
                <c:pt idx="1040">
                  <c:v>276310.99999984726</c:v>
                </c:pt>
                <c:pt idx="1041">
                  <c:v>276568.99999980815</c:v>
                </c:pt>
                <c:pt idx="1042">
                  <c:v>276825.99999953527</c:v>
                </c:pt>
                <c:pt idx="1043">
                  <c:v>277082.99999989104</c:v>
                </c:pt>
                <c:pt idx="1044">
                  <c:v>277340.99999985192</c:v>
                </c:pt>
                <c:pt idx="1045">
                  <c:v>277597.99999957904</c:v>
                </c:pt>
                <c:pt idx="1046">
                  <c:v>277854.99999993481</c:v>
                </c:pt>
                <c:pt idx="1047">
                  <c:v>278111.99999966193</c:v>
                </c:pt>
                <c:pt idx="1048">
                  <c:v>278369.99999962281</c:v>
                </c:pt>
                <c:pt idx="1049">
                  <c:v>278626.99999997858</c:v>
                </c:pt>
                <c:pt idx="1050">
                  <c:v>278884.99999993946</c:v>
                </c:pt>
                <c:pt idx="1051">
                  <c:v>279141.99999966659</c:v>
                </c:pt>
                <c:pt idx="1052">
                  <c:v>279399.00000002235</c:v>
                </c:pt>
                <c:pt idx="1053">
                  <c:v>279656.99999998324</c:v>
                </c:pt>
                <c:pt idx="1054">
                  <c:v>279913.99999971036</c:v>
                </c:pt>
                <c:pt idx="1055">
                  <c:v>280170.99999943748</c:v>
                </c:pt>
                <c:pt idx="1056">
                  <c:v>280429.00000002701</c:v>
                </c:pt>
                <c:pt idx="1057">
                  <c:v>280685.99999975413</c:v>
                </c:pt>
                <c:pt idx="1058">
                  <c:v>280942.99999948125</c:v>
                </c:pt>
                <c:pt idx="1059">
                  <c:v>281199.99999983702</c:v>
                </c:pt>
                <c:pt idx="1060">
                  <c:v>281456.99999956414</c:v>
                </c:pt>
                <c:pt idx="1061">
                  <c:v>281714.99999952503</c:v>
                </c:pt>
                <c:pt idx="1062">
                  <c:v>281971.99999988079</c:v>
                </c:pt>
                <c:pt idx="1063">
                  <c:v>282228.99999960791</c:v>
                </c:pt>
                <c:pt idx="1064">
                  <c:v>282486.9999995688</c:v>
                </c:pt>
                <c:pt idx="1065">
                  <c:v>282743.99999992456</c:v>
                </c:pt>
                <c:pt idx="1066">
                  <c:v>283000.99999965169</c:v>
                </c:pt>
                <c:pt idx="1067">
                  <c:v>283258.99999961257</c:v>
                </c:pt>
                <c:pt idx="1068">
                  <c:v>283515.99999996834</c:v>
                </c:pt>
                <c:pt idx="1069">
                  <c:v>283772.99999969546</c:v>
                </c:pt>
                <c:pt idx="1070">
                  <c:v>284030.00000005122</c:v>
                </c:pt>
                <c:pt idx="1071">
                  <c:v>284288.00000001211</c:v>
                </c:pt>
                <c:pt idx="1072">
                  <c:v>284544.99999973923</c:v>
                </c:pt>
                <c:pt idx="1073">
                  <c:v>284801.99999946635</c:v>
                </c:pt>
                <c:pt idx="1074">
                  <c:v>285058.99999982212</c:v>
                </c:pt>
                <c:pt idx="1075">
                  <c:v>285316.999999783</c:v>
                </c:pt>
                <c:pt idx="1076">
                  <c:v>285573.99999951012</c:v>
                </c:pt>
                <c:pt idx="1077">
                  <c:v>285830.99999986589</c:v>
                </c:pt>
                <c:pt idx="1078">
                  <c:v>286088.99999982677</c:v>
                </c:pt>
                <c:pt idx="1079">
                  <c:v>286345.9999995539</c:v>
                </c:pt>
                <c:pt idx="1080">
                  <c:v>286602.99999990966</c:v>
                </c:pt>
                <c:pt idx="1081">
                  <c:v>286859.99999963678</c:v>
                </c:pt>
                <c:pt idx="1082">
                  <c:v>287117.99999959767</c:v>
                </c:pt>
                <c:pt idx="1083">
                  <c:v>287374.99999995343</c:v>
                </c:pt>
                <c:pt idx="1084">
                  <c:v>287631.99999968056</c:v>
                </c:pt>
                <c:pt idx="1085">
                  <c:v>287889.99999964144</c:v>
                </c:pt>
                <c:pt idx="1086">
                  <c:v>288146.99999999721</c:v>
                </c:pt>
                <c:pt idx="1087">
                  <c:v>288403.99999972433</c:v>
                </c:pt>
                <c:pt idx="1088">
                  <c:v>288661.99999968521</c:v>
                </c:pt>
                <c:pt idx="1089">
                  <c:v>288919.00000004098</c:v>
                </c:pt>
                <c:pt idx="1090">
                  <c:v>289175.9999997681</c:v>
                </c:pt>
                <c:pt idx="1091">
                  <c:v>289432.99999949522</c:v>
                </c:pt>
                <c:pt idx="1092">
                  <c:v>289689.99999985099</c:v>
                </c:pt>
                <c:pt idx="1093">
                  <c:v>289947.99999981187</c:v>
                </c:pt>
                <c:pt idx="1094">
                  <c:v>290204.999999539</c:v>
                </c:pt>
                <c:pt idx="1095">
                  <c:v>290462.99999949988</c:v>
                </c:pt>
                <c:pt idx="1096">
                  <c:v>290719.99999985565</c:v>
                </c:pt>
                <c:pt idx="1097">
                  <c:v>290976.99999958277</c:v>
                </c:pt>
                <c:pt idx="1098">
                  <c:v>291233.99999993853</c:v>
                </c:pt>
                <c:pt idx="1099">
                  <c:v>291491.99999989942</c:v>
                </c:pt>
                <c:pt idx="1100">
                  <c:v>291748.99999962654</c:v>
                </c:pt>
                <c:pt idx="1101">
                  <c:v>292005.9999999823</c:v>
                </c:pt>
                <c:pt idx="1102">
                  <c:v>292262.99999970943</c:v>
                </c:pt>
                <c:pt idx="1103">
                  <c:v>292520.99999967031</c:v>
                </c:pt>
                <c:pt idx="1104">
                  <c:v>292778.00000002608</c:v>
                </c:pt>
                <c:pt idx="1105">
                  <c:v>293034.9999997532</c:v>
                </c:pt>
                <c:pt idx="1106">
                  <c:v>293292.99999971408</c:v>
                </c:pt>
                <c:pt idx="1107">
                  <c:v>293549.99999944121</c:v>
                </c:pt>
                <c:pt idx="1108">
                  <c:v>293806.99999979697</c:v>
                </c:pt>
                <c:pt idx="1109">
                  <c:v>294063.99999952409</c:v>
                </c:pt>
                <c:pt idx="1110">
                  <c:v>294321.99999948498</c:v>
                </c:pt>
                <c:pt idx="1111">
                  <c:v>294578.99999984074</c:v>
                </c:pt>
                <c:pt idx="1112">
                  <c:v>294835.99999956787</c:v>
                </c:pt>
                <c:pt idx="1113">
                  <c:v>295093.99999952875</c:v>
                </c:pt>
                <c:pt idx="1114">
                  <c:v>295350.99999988452</c:v>
                </c:pt>
                <c:pt idx="1115">
                  <c:v>295607.99999961164</c:v>
                </c:pt>
                <c:pt idx="1116">
                  <c:v>295864.9999999674</c:v>
                </c:pt>
                <c:pt idx="1117">
                  <c:v>296122.99999992829</c:v>
                </c:pt>
                <c:pt idx="1118">
                  <c:v>296379.99999965541</c:v>
                </c:pt>
                <c:pt idx="1119">
                  <c:v>296637.00000001118</c:v>
                </c:pt>
                <c:pt idx="1120">
                  <c:v>296894.99999997206</c:v>
                </c:pt>
                <c:pt idx="1121">
                  <c:v>297151.99999969918</c:v>
                </c:pt>
                <c:pt idx="1122">
                  <c:v>297409.00000005495</c:v>
                </c:pt>
                <c:pt idx="1123">
                  <c:v>297667.00000001583</c:v>
                </c:pt>
                <c:pt idx="1124">
                  <c:v>297923.99999974295</c:v>
                </c:pt>
                <c:pt idx="1125">
                  <c:v>298180.99999947008</c:v>
                </c:pt>
                <c:pt idx="1126">
                  <c:v>298437.99999982584</c:v>
                </c:pt>
                <c:pt idx="1127">
                  <c:v>298695.99999978673</c:v>
                </c:pt>
                <c:pt idx="1128">
                  <c:v>298952.99999951385</c:v>
                </c:pt>
                <c:pt idx="1129">
                  <c:v>299209.99999986961</c:v>
                </c:pt>
                <c:pt idx="1130">
                  <c:v>299467.9999998305</c:v>
                </c:pt>
                <c:pt idx="1131">
                  <c:v>299724.99999955762</c:v>
                </c:pt>
                <c:pt idx="1132">
                  <c:v>299981.99999991339</c:v>
                </c:pt>
                <c:pt idx="1133">
                  <c:v>300239.99999987427</c:v>
                </c:pt>
                <c:pt idx="1134">
                  <c:v>300496.99999960139</c:v>
                </c:pt>
                <c:pt idx="1135">
                  <c:v>300753.99999995716</c:v>
                </c:pt>
                <c:pt idx="1136">
                  <c:v>301010.99999968428</c:v>
                </c:pt>
                <c:pt idx="1137">
                  <c:v>301268.99999964517</c:v>
                </c:pt>
                <c:pt idx="1138">
                  <c:v>301526.00000000093</c:v>
                </c:pt>
                <c:pt idx="1139">
                  <c:v>301782.99999972805</c:v>
                </c:pt>
                <c:pt idx="1140">
                  <c:v>302039.99999945518</c:v>
                </c:pt>
                <c:pt idx="1141">
                  <c:v>302298.0000000447</c:v>
                </c:pt>
                <c:pt idx="1142">
                  <c:v>302554.99999977183</c:v>
                </c:pt>
                <c:pt idx="1143">
                  <c:v>302811.99999949895</c:v>
                </c:pt>
                <c:pt idx="1144">
                  <c:v>303069.99999945983</c:v>
                </c:pt>
                <c:pt idx="1145">
                  <c:v>303326.9999998156</c:v>
                </c:pt>
                <c:pt idx="1146">
                  <c:v>303583.99999954272</c:v>
                </c:pt>
                <c:pt idx="1147">
                  <c:v>303840.99999989849</c:v>
                </c:pt>
                <c:pt idx="1148">
                  <c:v>304098.99999985937</c:v>
                </c:pt>
                <c:pt idx="1149">
                  <c:v>304355.99999958649</c:v>
                </c:pt>
                <c:pt idx="1150">
                  <c:v>304612.99999994226</c:v>
                </c:pt>
                <c:pt idx="1151">
                  <c:v>304870.99999990314</c:v>
                </c:pt>
                <c:pt idx="1152">
                  <c:v>305127.99999963026</c:v>
                </c:pt>
                <c:pt idx="1153">
                  <c:v>305384.99999998603</c:v>
                </c:pt>
                <c:pt idx="1154">
                  <c:v>305642.99999994691</c:v>
                </c:pt>
                <c:pt idx="1155">
                  <c:v>305899.99999967404</c:v>
                </c:pt>
                <c:pt idx="1156">
                  <c:v>306157.0000000298</c:v>
                </c:pt>
                <c:pt idx="1157">
                  <c:v>306414.99999999069</c:v>
                </c:pt>
                <c:pt idx="1158">
                  <c:v>306671.99999971781</c:v>
                </c:pt>
                <c:pt idx="1159">
                  <c:v>306928.99999944493</c:v>
                </c:pt>
                <c:pt idx="1160">
                  <c:v>307185.9999998007</c:v>
                </c:pt>
                <c:pt idx="1161">
                  <c:v>307443.99999976158</c:v>
                </c:pt>
                <c:pt idx="1162">
                  <c:v>307700.9999994887</c:v>
                </c:pt>
                <c:pt idx="1163">
                  <c:v>307957.99999984447</c:v>
                </c:pt>
                <c:pt idx="1164">
                  <c:v>308214.99999957159</c:v>
                </c:pt>
                <c:pt idx="1165">
                  <c:v>308472.99999953248</c:v>
                </c:pt>
                <c:pt idx="1166">
                  <c:v>308729.99999988824</c:v>
                </c:pt>
                <c:pt idx="1167">
                  <c:v>308986.99999961536</c:v>
                </c:pt>
                <c:pt idx="1168">
                  <c:v>309244.99999957625</c:v>
                </c:pt>
                <c:pt idx="1169">
                  <c:v>309501.99999993201</c:v>
                </c:pt>
                <c:pt idx="1170">
                  <c:v>309758.99999965914</c:v>
                </c:pt>
                <c:pt idx="1171">
                  <c:v>310016.99999962002</c:v>
                </c:pt>
                <c:pt idx="1172">
                  <c:v>310273.99999997579</c:v>
                </c:pt>
                <c:pt idx="1173">
                  <c:v>310530.99999970291</c:v>
                </c:pt>
                <c:pt idx="1174">
                  <c:v>310787.99999943003</c:v>
                </c:pt>
                <c:pt idx="1175">
                  <c:v>311044.9999997858</c:v>
                </c:pt>
                <c:pt idx="1176">
                  <c:v>311302.99999974668</c:v>
                </c:pt>
                <c:pt idx="1177">
                  <c:v>311559.9999994738</c:v>
                </c:pt>
                <c:pt idx="1178">
                  <c:v>311816.99999982957</c:v>
                </c:pt>
                <c:pt idx="1179">
                  <c:v>312073.99999955669</c:v>
                </c:pt>
                <c:pt idx="1180">
                  <c:v>312331.99999951757</c:v>
                </c:pt>
                <c:pt idx="1181">
                  <c:v>312588.99999987334</c:v>
                </c:pt>
                <c:pt idx="1182">
                  <c:v>312845.99999960046</c:v>
                </c:pt>
                <c:pt idx="1183">
                  <c:v>313102.99999995623</c:v>
                </c:pt>
                <c:pt idx="1184">
                  <c:v>313360.99999991711</c:v>
                </c:pt>
                <c:pt idx="1185">
                  <c:v>313617.99999964423</c:v>
                </c:pt>
                <c:pt idx="1186">
                  <c:v>313875</c:v>
                </c:pt>
                <c:pt idx="1187">
                  <c:v>314131.99999972712</c:v>
                </c:pt>
                <c:pt idx="1188">
                  <c:v>314388.99999945424</c:v>
                </c:pt>
                <c:pt idx="1189">
                  <c:v>314647.00000004377</c:v>
                </c:pt>
                <c:pt idx="1190">
                  <c:v>314903.99999977089</c:v>
                </c:pt>
                <c:pt idx="1191">
                  <c:v>315160.99999949802</c:v>
                </c:pt>
                <c:pt idx="1192">
                  <c:v>315418.9999994589</c:v>
                </c:pt>
                <c:pt idx="1193">
                  <c:v>315675.99999981467</c:v>
                </c:pt>
                <c:pt idx="1194">
                  <c:v>315932.99999954179</c:v>
                </c:pt>
                <c:pt idx="1195">
                  <c:v>316190.99999950267</c:v>
                </c:pt>
                <c:pt idx="1196">
                  <c:v>316447.99999985844</c:v>
                </c:pt>
                <c:pt idx="1197">
                  <c:v>316704.99999958556</c:v>
                </c:pt>
                <c:pt idx="1198">
                  <c:v>316962.99999954645</c:v>
                </c:pt>
                <c:pt idx="1199">
                  <c:v>317219.99999990221</c:v>
                </c:pt>
                <c:pt idx="1200">
                  <c:v>317476.99999962933</c:v>
                </c:pt>
                <c:pt idx="1201">
                  <c:v>317734.99999959022</c:v>
                </c:pt>
                <c:pt idx="1202">
                  <c:v>317991.99999994598</c:v>
                </c:pt>
                <c:pt idx="1203">
                  <c:v>318248.99999967311</c:v>
                </c:pt>
                <c:pt idx="1204">
                  <c:v>318506.99999963399</c:v>
                </c:pt>
                <c:pt idx="1205">
                  <c:v>318763.99999998976</c:v>
                </c:pt>
                <c:pt idx="1206">
                  <c:v>319020.99999971688</c:v>
                </c:pt>
                <c:pt idx="1207">
                  <c:v>319278.99999967776</c:v>
                </c:pt>
                <c:pt idx="1208">
                  <c:v>319536.00000003353</c:v>
                </c:pt>
                <c:pt idx="1209">
                  <c:v>319792.99999976065</c:v>
                </c:pt>
                <c:pt idx="1210">
                  <c:v>320050.99999972153</c:v>
                </c:pt>
                <c:pt idx="1211">
                  <c:v>320307.99999944866</c:v>
                </c:pt>
                <c:pt idx="1212">
                  <c:v>320363.99999996647</c:v>
                </c:pt>
                <c:pt idx="1213">
                  <c:v>320363.99999996647</c:v>
                </c:pt>
                <c:pt idx="1214">
                  <c:v>320363.99999996647</c:v>
                </c:pt>
                <c:pt idx="1215">
                  <c:v>320663.99999968708</c:v>
                </c:pt>
                <c:pt idx="1216">
                  <c:v>320964.00000003632</c:v>
                </c:pt>
                <c:pt idx="1217">
                  <c:v>321263.99999975692</c:v>
                </c:pt>
                <c:pt idx="1218">
                  <c:v>321563.99999947753</c:v>
                </c:pt>
                <c:pt idx="1219">
                  <c:v>321863.99999982677</c:v>
                </c:pt>
                <c:pt idx="1220">
                  <c:v>322164.99999978114</c:v>
                </c:pt>
                <c:pt idx="1221">
                  <c:v>322464.99999950174</c:v>
                </c:pt>
                <c:pt idx="1222">
                  <c:v>322764.99999985099</c:v>
                </c:pt>
                <c:pt idx="1223">
                  <c:v>323064.99999957159</c:v>
                </c:pt>
                <c:pt idx="1224">
                  <c:v>323364.99999992084</c:v>
                </c:pt>
                <c:pt idx="1225">
                  <c:v>323664.99999964144</c:v>
                </c:pt>
                <c:pt idx="1226">
                  <c:v>323964.99999999069</c:v>
                </c:pt>
                <c:pt idx="1227">
                  <c:v>324264.99999971129</c:v>
                </c:pt>
                <c:pt idx="1228">
                  <c:v>324564.99999943189</c:v>
                </c:pt>
                <c:pt idx="1229">
                  <c:v>324864.99999978114</c:v>
                </c:pt>
                <c:pt idx="1230">
                  <c:v>325164.99999950174</c:v>
                </c:pt>
                <c:pt idx="1231">
                  <c:v>325465.99999945611</c:v>
                </c:pt>
                <c:pt idx="1232">
                  <c:v>325765.99999980535</c:v>
                </c:pt>
                <c:pt idx="1233">
                  <c:v>326065.99999952596</c:v>
                </c:pt>
                <c:pt idx="1234">
                  <c:v>326365.9999998752</c:v>
                </c:pt>
                <c:pt idx="1235">
                  <c:v>326665.99999959581</c:v>
                </c:pt>
                <c:pt idx="1236">
                  <c:v>326966.99999955017</c:v>
                </c:pt>
                <c:pt idx="1237">
                  <c:v>327266.99999989942</c:v>
                </c:pt>
                <c:pt idx="1238">
                  <c:v>327566.99999962002</c:v>
                </c:pt>
                <c:pt idx="1239">
                  <c:v>327866.99999996927</c:v>
                </c:pt>
                <c:pt idx="1240">
                  <c:v>328166.99999968987</c:v>
                </c:pt>
                <c:pt idx="1241">
                  <c:v>328467.00000003912</c:v>
                </c:pt>
                <c:pt idx="1242">
                  <c:v>328766.99999975972</c:v>
                </c:pt>
                <c:pt idx="1243">
                  <c:v>329067.99999971408</c:v>
                </c:pt>
                <c:pt idx="1244">
                  <c:v>329367.99999943469</c:v>
                </c:pt>
                <c:pt idx="1245">
                  <c:v>329667.99999978393</c:v>
                </c:pt>
                <c:pt idx="1246">
                  <c:v>329967.99999950454</c:v>
                </c:pt>
                <c:pt idx="1247">
                  <c:v>330267.99999985378</c:v>
                </c:pt>
                <c:pt idx="1248">
                  <c:v>330567.99999957439</c:v>
                </c:pt>
                <c:pt idx="1249">
                  <c:v>330867.99999992363</c:v>
                </c:pt>
                <c:pt idx="1250">
                  <c:v>331168.999999878</c:v>
                </c:pt>
                <c:pt idx="1251">
                  <c:v>331468.9999995986</c:v>
                </c:pt>
                <c:pt idx="1252">
                  <c:v>331768.99999994785</c:v>
                </c:pt>
                <c:pt idx="1253">
                  <c:v>332068.99999966845</c:v>
                </c:pt>
                <c:pt idx="1254">
                  <c:v>332369.0000000177</c:v>
                </c:pt>
                <c:pt idx="1255">
                  <c:v>332668.9999997383</c:v>
                </c:pt>
                <c:pt idx="1256">
                  <c:v>332968.9999994589</c:v>
                </c:pt>
                <c:pt idx="1257">
                  <c:v>333268.99999980815</c:v>
                </c:pt>
                <c:pt idx="1258">
                  <c:v>333568.99999952875</c:v>
                </c:pt>
                <c:pt idx="1259">
                  <c:v>333868.999999878</c:v>
                </c:pt>
                <c:pt idx="1260">
                  <c:v>334168.9999995986</c:v>
                </c:pt>
                <c:pt idx="1261">
                  <c:v>334468.99999994785</c:v>
                </c:pt>
                <c:pt idx="1262">
                  <c:v>334769.99999990221</c:v>
                </c:pt>
                <c:pt idx="1263">
                  <c:v>335069.99999962281</c:v>
                </c:pt>
                <c:pt idx="1264">
                  <c:v>335369.99999997206</c:v>
                </c:pt>
                <c:pt idx="1265">
                  <c:v>335669.99999969266</c:v>
                </c:pt>
                <c:pt idx="1266">
                  <c:v>335970.99999964703</c:v>
                </c:pt>
                <c:pt idx="1267">
                  <c:v>336270.99999999627</c:v>
                </c:pt>
                <c:pt idx="1268">
                  <c:v>336570.99999971688</c:v>
                </c:pt>
                <c:pt idx="1269">
                  <c:v>336870.99999943748</c:v>
                </c:pt>
                <c:pt idx="1270">
                  <c:v>337170.99999978673</c:v>
                </c:pt>
                <c:pt idx="1271">
                  <c:v>337470.99999950733</c:v>
                </c:pt>
                <c:pt idx="1272">
                  <c:v>337770.99999985658</c:v>
                </c:pt>
                <c:pt idx="1273">
                  <c:v>338070.99999957718</c:v>
                </c:pt>
                <c:pt idx="1274">
                  <c:v>338371.99999953154</c:v>
                </c:pt>
                <c:pt idx="1275">
                  <c:v>338671.99999988079</c:v>
                </c:pt>
                <c:pt idx="1276">
                  <c:v>338971.99999960139</c:v>
                </c:pt>
                <c:pt idx="1277">
                  <c:v>339271.99999995064</c:v>
                </c:pt>
                <c:pt idx="1278">
                  <c:v>339571.99999967124</c:v>
                </c:pt>
                <c:pt idx="1279">
                  <c:v>339872.00000002049</c:v>
                </c:pt>
                <c:pt idx="1280">
                  <c:v>340171.99999974109</c:v>
                </c:pt>
                <c:pt idx="1281">
                  <c:v>340472.99999969546</c:v>
                </c:pt>
                <c:pt idx="1282">
                  <c:v>340773.0000000447</c:v>
                </c:pt>
                <c:pt idx="1283">
                  <c:v>341072.99999976531</c:v>
                </c:pt>
                <c:pt idx="1284">
                  <c:v>341372.99999948591</c:v>
                </c:pt>
                <c:pt idx="1285">
                  <c:v>341672.99999983516</c:v>
                </c:pt>
                <c:pt idx="1286">
                  <c:v>341972.99999955576</c:v>
                </c:pt>
                <c:pt idx="1287">
                  <c:v>341978.99999970105</c:v>
                </c:pt>
                <c:pt idx="1288">
                  <c:v>341979.99999993481</c:v>
                </c:pt>
                <c:pt idx="1289">
                  <c:v>341979.99999993481</c:v>
                </c:pt>
                <c:pt idx="1290">
                  <c:v>342494.0000000177</c:v>
                </c:pt>
                <c:pt idx="1291">
                  <c:v>343007.99999947194</c:v>
                </c:pt>
                <c:pt idx="1292">
                  <c:v>343521.99999955483</c:v>
                </c:pt>
                <c:pt idx="1293">
                  <c:v>344036.99999987148</c:v>
                </c:pt>
                <c:pt idx="1294">
                  <c:v>344550.99999995437</c:v>
                </c:pt>
                <c:pt idx="1295">
                  <c:v>345065.00000003725</c:v>
                </c:pt>
                <c:pt idx="1296">
                  <c:v>345579.99999972526</c:v>
                </c:pt>
                <c:pt idx="1297">
                  <c:v>346093.99999980815</c:v>
                </c:pt>
                <c:pt idx="1298">
                  <c:v>346608.99999949615</c:v>
                </c:pt>
                <c:pt idx="1299">
                  <c:v>347122.99999957904</c:v>
                </c:pt>
                <c:pt idx="1300">
                  <c:v>347636.99999966193</c:v>
                </c:pt>
                <c:pt idx="1301">
                  <c:v>348151.99999997858</c:v>
                </c:pt>
                <c:pt idx="1302">
                  <c:v>348665.99999943282</c:v>
                </c:pt>
                <c:pt idx="1303">
                  <c:v>349179.99999951571</c:v>
                </c:pt>
                <c:pt idx="1304">
                  <c:v>349694.99999983236</c:v>
                </c:pt>
                <c:pt idx="1305">
                  <c:v>350208.99999991525</c:v>
                </c:pt>
                <c:pt idx="1306">
                  <c:v>350722.99999999814</c:v>
                </c:pt>
                <c:pt idx="1307">
                  <c:v>351237.99999968614</c:v>
                </c:pt>
                <c:pt idx="1308">
                  <c:v>351751.99999976903</c:v>
                </c:pt>
                <c:pt idx="1309">
                  <c:v>352265.99999985192</c:v>
                </c:pt>
                <c:pt idx="1310">
                  <c:v>352780.99999953993</c:v>
                </c:pt>
                <c:pt idx="1311">
                  <c:v>353294.99999962281</c:v>
                </c:pt>
                <c:pt idx="1312">
                  <c:v>353808.9999997057</c:v>
                </c:pt>
                <c:pt idx="1313">
                  <c:v>354324.00000002235</c:v>
                </c:pt>
                <c:pt idx="1314">
                  <c:v>354837.9999994766</c:v>
                </c:pt>
                <c:pt idx="1315">
                  <c:v>355351.99999955948</c:v>
                </c:pt>
                <c:pt idx="1316">
                  <c:v>355866.99999987613</c:v>
                </c:pt>
                <c:pt idx="1317">
                  <c:v>356380.99999995902</c:v>
                </c:pt>
                <c:pt idx="1318">
                  <c:v>356895.99999964703</c:v>
                </c:pt>
                <c:pt idx="1319">
                  <c:v>357409.99999972992</c:v>
                </c:pt>
                <c:pt idx="1320">
                  <c:v>357925.00000004657</c:v>
                </c:pt>
                <c:pt idx="1321">
                  <c:v>358438.99999950081</c:v>
                </c:pt>
                <c:pt idx="1322">
                  <c:v>358952.9999995837</c:v>
                </c:pt>
                <c:pt idx="1323">
                  <c:v>359467.99999990035</c:v>
                </c:pt>
                <c:pt idx="1324">
                  <c:v>359981.99999998324</c:v>
                </c:pt>
                <c:pt idx="1325">
                  <c:v>360496.99999967124</c:v>
                </c:pt>
                <c:pt idx="1326">
                  <c:v>361010.99999975413</c:v>
                </c:pt>
                <c:pt idx="1327">
                  <c:v>361524.99999983702</c:v>
                </c:pt>
                <c:pt idx="1328">
                  <c:v>362039.99999952503</c:v>
                </c:pt>
                <c:pt idx="1329">
                  <c:v>362553.99999960791</c:v>
                </c:pt>
                <c:pt idx="1330">
                  <c:v>363068.99999992456</c:v>
                </c:pt>
                <c:pt idx="1331">
                  <c:v>363583.00000000745</c:v>
                </c:pt>
                <c:pt idx="1332">
                  <c:v>364096.9999994617</c:v>
                </c:pt>
                <c:pt idx="1333">
                  <c:v>364610.99999954458</c:v>
                </c:pt>
                <c:pt idx="1334">
                  <c:v>365125.99999986123</c:v>
                </c:pt>
                <c:pt idx="1335">
                  <c:v>365639.99999994412</c:v>
                </c:pt>
                <c:pt idx="1336">
                  <c:v>366154.00000002701</c:v>
                </c:pt>
                <c:pt idx="1337">
                  <c:v>366668.99999971502</c:v>
                </c:pt>
                <c:pt idx="1338">
                  <c:v>367182.9999997979</c:v>
                </c:pt>
                <c:pt idx="1339">
                  <c:v>367696.99999988079</c:v>
                </c:pt>
                <c:pt idx="1340">
                  <c:v>368211.9999995688</c:v>
                </c:pt>
                <c:pt idx="1341">
                  <c:v>368725.99999965169</c:v>
                </c:pt>
                <c:pt idx="1342">
                  <c:v>369240.99999996834</c:v>
                </c:pt>
                <c:pt idx="1343">
                  <c:v>369755.00000005122</c:v>
                </c:pt>
                <c:pt idx="1344">
                  <c:v>370268.99999950547</c:v>
                </c:pt>
                <c:pt idx="1345">
                  <c:v>370783.99999982212</c:v>
                </c:pt>
                <c:pt idx="1346">
                  <c:v>371297.99999990501</c:v>
                </c:pt>
                <c:pt idx="1347">
                  <c:v>371811.99999998789</c:v>
                </c:pt>
                <c:pt idx="1348">
                  <c:v>372325.99999944214</c:v>
                </c:pt>
                <c:pt idx="1349">
                  <c:v>372840.99999975879</c:v>
                </c:pt>
                <c:pt idx="1350">
                  <c:v>373354.99999984168</c:v>
                </c:pt>
                <c:pt idx="1351">
                  <c:v>373868.99999992456</c:v>
                </c:pt>
                <c:pt idx="1352">
                  <c:v>374383.99999961257</c:v>
                </c:pt>
                <c:pt idx="1353">
                  <c:v>374897.99999969546</c:v>
                </c:pt>
                <c:pt idx="1354">
                  <c:v>375411.99999977835</c:v>
                </c:pt>
                <c:pt idx="1355">
                  <c:v>375926.99999946635</c:v>
                </c:pt>
                <c:pt idx="1356">
                  <c:v>376440.99999954924</c:v>
                </c:pt>
                <c:pt idx="1357">
                  <c:v>376955.99999986589</c:v>
                </c:pt>
                <c:pt idx="1358">
                  <c:v>377469.99999994878</c:v>
                </c:pt>
                <c:pt idx="1359">
                  <c:v>377984.99999963678</c:v>
                </c:pt>
                <c:pt idx="1360">
                  <c:v>378498.99999971967</c:v>
                </c:pt>
                <c:pt idx="1361">
                  <c:v>379012.99999980256</c:v>
                </c:pt>
                <c:pt idx="1362">
                  <c:v>379526.99999988545</c:v>
                </c:pt>
                <c:pt idx="1363">
                  <c:v>380041.99999957345</c:v>
                </c:pt>
                <c:pt idx="1364">
                  <c:v>380555.99999965634</c:v>
                </c:pt>
                <c:pt idx="1365">
                  <c:v>381070.99999997299</c:v>
                </c:pt>
                <c:pt idx="1366">
                  <c:v>381584.99999942724</c:v>
                </c:pt>
                <c:pt idx="1367">
                  <c:v>382098.99999951012</c:v>
                </c:pt>
                <c:pt idx="1368">
                  <c:v>382613.99999982677</c:v>
                </c:pt>
                <c:pt idx="1369">
                  <c:v>383127.99999990966</c:v>
                </c:pt>
                <c:pt idx="1370">
                  <c:v>383641.99999999255</c:v>
                </c:pt>
                <c:pt idx="1371">
                  <c:v>384156.99999968056</c:v>
                </c:pt>
                <c:pt idx="1372">
                  <c:v>384670.99999976344</c:v>
                </c:pt>
                <c:pt idx="1373">
                  <c:v>385185.99999945145</c:v>
                </c:pt>
                <c:pt idx="1374">
                  <c:v>385699.99999953434</c:v>
                </c:pt>
                <c:pt idx="1375">
                  <c:v>386213.99999961723</c:v>
                </c:pt>
                <c:pt idx="1376">
                  <c:v>386728.99999993388</c:v>
                </c:pt>
                <c:pt idx="1377">
                  <c:v>387243.00000001676</c:v>
                </c:pt>
                <c:pt idx="1378">
                  <c:v>387756.99999947101</c:v>
                </c:pt>
                <c:pt idx="1379">
                  <c:v>388271.99999978766</c:v>
                </c:pt>
                <c:pt idx="1380">
                  <c:v>388785.99999987055</c:v>
                </c:pt>
                <c:pt idx="1381">
                  <c:v>389299.99999995343</c:v>
                </c:pt>
                <c:pt idx="1382">
                  <c:v>389814.99999964144</c:v>
                </c:pt>
                <c:pt idx="1383">
                  <c:v>390328.99999972433</c:v>
                </c:pt>
                <c:pt idx="1384">
                  <c:v>390842.99999980722</c:v>
                </c:pt>
                <c:pt idx="1385">
                  <c:v>391357.99999949522</c:v>
                </c:pt>
                <c:pt idx="1386">
                  <c:v>391871.99999957811</c:v>
                </c:pt>
                <c:pt idx="1387">
                  <c:v>392386.99999989476</c:v>
                </c:pt>
                <c:pt idx="1388">
                  <c:v>392900.99999997765</c:v>
                </c:pt>
                <c:pt idx="1389">
                  <c:v>393414.99999943189</c:v>
                </c:pt>
                <c:pt idx="1390">
                  <c:v>393929.99999974854</c:v>
                </c:pt>
                <c:pt idx="1391">
                  <c:v>394443.99999983143</c:v>
                </c:pt>
                <c:pt idx="1392">
                  <c:v>394958.99999951944</c:v>
                </c:pt>
                <c:pt idx="1393">
                  <c:v>395472.99999960233</c:v>
                </c:pt>
                <c:pt idx="1394">
                  <c:v>395986.99999968521</c:v>
                </c:pt>
                <c:pt idx="1395">
                  <c:v>396502.00000000186</c:v>
                </c:pt>
                <c:pt idx="1396">
                  <c:v>397015.99999945611</c:v>
                </c:pt>
                <c:pt idx="1397">
                  <c:v>397530.99999977276</c:v>
                </c:pt>
                <c:pt idx="1398">
                  <c:v>398044.99999985565</c:v>
                </c:pt>
                <c:pt idx="1399">
                  <c:v>398558.99999993853</c:v>
                </c:pt>
                <c:pt idx="1400">
                  <c:v>399073.99999962654</c:v>
                </c:pt>
                <c:pt idx="1401">
                  <c:v>399587.99999970943</c:v>
                </c:pt>
                <c:pt idx="1402">
                  <c:v>400103.00000002608</c:v>
                </c:pt>
                <c:pt idx="1403">
                  <c:v>400616.99999948032</c:v>
                </c:pt>
                <c:pt idx="1404">
                  <c:v>401130.99999956321</c:v>
                </c:pt>
                <c:pt idx="1405">
                  <c:v>401645.99999987986</c:v>
                </c:pt>
                <c:pt idx="1406">
                  <c:v>402159.99999996275</c:v>
                </c:pt>
                <c:pt idx="1407">
                  <c:v>402674.00000004563</c:v>
                </c:pt>
                <c:pt idx="1408">
                  <c:v>403188.99999973364</c:v>
                </c:pt>
                <c:pt idx="1409">
                  <c:v>403702.99999981653</c:v>
                </c:pt>
                <c:pt idx="1410">
                  <c:v>404216.99999989942</c:v>
                </c:pt>
                <c:pt idx="1411">
                  <c:v>404731.99999958742</c:v>
                </c:pt>
                <c:pt idx="1412">
                  <c:v>405245.99999967031</c:v>
                </c:pt>
                <c:pt idx="1413">
                  <c:v>405760.99999998696</c:v>
                </c:pt>
                <c:pt idx="1414">
                  <c:v>406274.99999944121</c:v>
                </c:pt>
                <c:pt idx="1415">
                  <c:v>406788.99999952409</c:v>
                </c:pt>
                <c:pt idx="1416">
                  <c:v>407303.99999984074</c:v>
                </c:pt>
                <c:pt idx="1417">
                  <c:v>407817.99999992363</c:v>
                </c:pt>
                <c:pt idx="1418">
                  <c:v>408332.99999961164</c:v>
                </c:pt>
                <c:pt idx="1419">
                  <c:v>408846.99999969453</c:v>
                </c:pt>
                <c:pt idx="1420">
                  <c:v>409360.99999977741</c:v>
                </c:pt>
                <c:pt idx="1421">
                  <c:v>409875.99999946542</c:v>
                </c:pt>
                <c:pt idx="1422">
                  <c:v>410389.99999954831</c:v>
                </c:pt>
                <c:pt idx="1423">
                  <c:v>410903.9999996312</c:v>
                </c:pt>
                <c:pt idx="1424">
                  <c:v>411418.99999994785</c:v>
                </c:pt>
                <c:pt idx="1425">
                  <c:v>411933.00000003073</c:v>
                </c:pt>
                <c:pt idx="1426">
                  <c:v>412447.99999971874</c:v>
                </c:pt>
                <c:pt idx="1427">
                  <c:v>412961.99999980163</c:v>
                </c:pt>
                <c:pt idx="1428">
                  <c:v>413475.99999988452</c:v>
                </c:pt>
                <c:pt idx="1429">
                  <c:v>413990.99999957252</c:v>
                </c:pt>
                <c:pt idx="1430">
                  <c:v>414504.99999965541</c:v>
                </c:pt>
                <c:pt idx="1431">
                  <c:v>415018.9999997383</c:v>
                </c:pt>
                <c:pt idx="1432">
                  <c:v>415534.00000005495</c:v>
                </c:pt>
                <c:pt idx="1433">
                  <c:v>416047.99999950919</c:v>
                </c:pt>
                <c:pt idx="1434">
                  <c:v>416561.99999959208</c:v>
                </c:pt>
                <c:pt idx="1435">
                  <c:v>417076.99999990873</c:v>
                </c:pt>
                <c:pt idx="1436">
                  <c:v>417078.99999974761</c:v>
                </c:pt>
                <c:pt idx="1437">
                  <c:v>417078.99999974761</c:v>
                </c:pt>
                <c:pt idx="1438">
                  <c:v>417078.99999974761</c:v>
                </c:pt>
                <c:pt idx="1439">
                  <c:v>417378.99999946821</c:v>
                </c:pt>
                <c:pt idx="1440">
                  <c:v>417678.99999981746</c:v>
                </c:pt>
                <c:pt idx="1441">
                  <c:v>417978.99999953806</c:v>
                </c:pt>
                <c:pt idx="1442">
                  <c:v>418278.99999988731</c:v>
                </c:pt>
                <c:pt idx="1443">
                  <c:v>418578.99999960791</c:v>
                </c:pt>
                <c:pt idx="1444">
                  <c:v>418878.99999995716</c:v>
                </c:pt>
                <c:pt idx="1445">
                  <c:v>419179.99999991152</c:v>
                </c:pt>
                <c:pt idx="1446">
                  <c:v>419479.99999963213</c:v>
                </c:pt>
                <c:pt idx="1447">
                  <c:v>419779.99999998137</c:v>
                </c:pt>
                <c:pt idx="1448">
                  <c:v>420079.99999970198</c:v>
                </c:pt>
                <c:pt idx="1449">
                  <c:v>420380.00000005122</c:v>
                </c:pt>
                <c:pt idx="1450">
                  <c:v>420679.99999977183</c:v>
                </c:pt>
                <c:pt idx="1451">
                  <c:v>420979.99999949243</c:v>
                </c:pt>
                <c:pt idx="1452">
                  <c:v>421279.99999984168</c:v>
                </c:pt>
                <c:pt idx="1453">
                  <c:v>421579.99999956228</c:v>
                </c:pt>
                <c:pt idx="1454">
                  <c:v>421879.99999991152</c:v>
                </c:pt>
                <c:pt idx="1455">
                  <c:v>422179.99999963213</c:v>
                </c:pt>
                <c:pt idx="1456">
                  <c:v>422479.99999998137</c:v>
                </c:pt>
                <c:pt idx="1457">
                  <c:v>422779.99999970198</c:v>
                </c:pt>
                <c:pt idx="1458">
                  <c:v>423080.00000005122</c:v>
                </c:pt>
                <c:pt idx="1459">
                  <c:v>423379.99999977183</c:v>
                </c:pt>
                <c:pt idx="1460">
                  <c:v>423679.99999949243</c:v>
                </c:pt>
                <c:pt idx="1461">
                  <c:v>423979.99999984168</c:v>
                </c:pt>
                <c:pt idx="1462">
                  <c:v>424279.99999956228</c:v>
                </c:pt>
                <c:pt idx="1463">
                  <c:v>424579.99999991152</c:v>
                </c:pt>
                <c:pt idx="1464">
                  <c:v>424880.99999986589</c:v>
                </c:pt>
                <c:pt idx="1465">
                  <c:v>425180.99999958649</c:v>
                </c:pt>
                <c:pt idx="1466">
                  <c:v>425480.99999993574</c:v>
                </c:pt>
                <c:pt idx="1467">
                  <c:v>425780.99999965634</c:v>
                </c:pt>
                <c:pt idx="1468">
                  <c:v>426081.00000000559</c:v>
                </c:pt>
                <c:pt idx="1469">
                  <c:v>426380.99999972619</c:v>
                </c:pt>
                <c:pt idx="1470">
                  <c:v>426680.99999944679</c:v>
                </c:pt>
                <c:pt idx="1471">
                  <c:v>426980.99999979604</c:v>
                </c:pt>
                <c:pt idx="1472">
                  <c:v>427280.99999951664</c:v>
                </c:pt>
                <c:pt idx="1473">
                  <c:v>427580.99999986589</c:v>
                </c:pt>
                <c:pt idx="1474">
                  <c:v>427881.99999982025</c:v>
                </c:pt>
                <c:pt idx="1475">
                  <c:v>428181.99999954086</c:v>
                </c:pt>
                <c:pt idx="1476">
                  <c:v>428481.9999998901</c:v>
                </c:pt>
                <c:pt idx="1477">
                  <c:v>428781.99999961071</c:v>
                </c:pt>
                <c:pt idx="1478">
                  <c:v>429081.99999995995</c:v>
                </c:pt>
                <c:pt idx="1479">
                  <c:v>429381.99999968056</c:v>
                </c:pt>
                <c:pt idx="1480">
                  <c:v>429682.0000000298</c:v>
                </c:pt>
                <c:pt idx="1481">
                  <c:v>429981.99999975041</c:v>
                </c:pt>
                <c:pt idx="1482">
                  <c:v>430281.99999947101</c:v>
                </c:pt>
                <c:pt idx="1483">
                  <c:v>430583.00000005402</c:v>
                </c:pt>
                <c:pt idx="1484">
                  <c:v>430882.99999977462</c:v>
                </c:pt>
                <c:pt idx="1485">
                  <c:v>431182.99999949522</c:v>
                </c:pt>
                <c:pt idx="1486">
                  <c:v>431482.99999984447</c:v>
                </c:pt>
                <c:pt idx="1487">
                  <c:v>431782.99999956507</c:v>
                </c:pt>
                <c:pt idx="1488">
                  <c:v>432082.99999991432</c:v>
                </c:pt>
                <c:pt idx="1489">
                  <c:v>432382.99999963492</c:v>
                </c:pt>
                <c:pt idx="1490">
                  <c:v>432682.99999998417</c:v>
                </c:pt>
                <c:pt idx="1491">
                  <c:v>432982.99999970477</c:v>
                </c:pt>
                <c:pt idx="1492">
                  <c:v>433283.99999965914</c:v>
                </c:pt>
                <c:pt idx="1493">
                  <c:v>433584.00000000838</c:v>
                </c:pt>
                <c:pt idx="1494">
                  <c:v>433883.99999972899</c:v>
                </c:pt>
                <c:pt idx="1495">
                  <c:v>434183.99999944959</c:v>
                </c:pt>
                <c:pt idx="1496">
                  <c:v>434483.99999979883</c:v>
                </c:pt>
                <c:pt idx="1497">
                  <c:v>434783.99999951944</c:v>
                </c:pt>
                <c:pt idx="1498">
                  <c:v>435083.99999986868</c:v>
                </c:pt>
                <c:pt idx="1499">
                  <c:v>435383.99999958929</c:v>
                </c:pt>
                <c:pt idx="1500">
                  <c:v>435683.99999993853</c:v>
                </c:pt>
                <c:pt idx="1501">
                  <c:v>435984.9999998929</c:v>
                </c:pt>
                <c:pt idx="1502">
                  <c:v>436284.9999996135</c:v>
                </c:pt>
                <c:pt idx="1503">
                  <c:v>436584.99999996275</c:v>
                </c:pt>
                <c:pt idx="1504">
                  <c:v>436884.99999968335</c:v>
                </c:pt>
                <c:pt idx="1505">
                  <c:v>437185.0000000326</c:v>
                </c:pt>
                <c:pt idx="1506">
                  <c:v>437484.9999997532</c:v>
                </c:pt>
                <c:pt idx="1507">
                  <c:v>437784.9999994738</c:v>
                </c:pt>
                <c:pt idx="1508">
                  <c:v>438085.99999942817</c:v>
                </c:pt>
                <c:pt idx="1509">
                  <c:v>438385.99999977741</c:v>
                </c:pt>
                <c:pt idx="1510">
                  <c:v>438685.99999949802</c:v>
                </c:pt>
                <c:pt idx="1511">
                  <c:v>438985.99999984726</c:v>
                </c:pt>
                <c:pt idx="1512">
                  <c:v>439285.99999956787</c:v>
                </c:pt>
                <c:pt idx="1513">
                  <c:v>439585.99999991711</c:v>
                </c:pt>
                <c:pt idx="1514">
                  <c:v>439886.99999987148</c:v>
                </c:pt>
                <c:pt idx="1515">
                  <c:v>440186.99999959208</c:v>
                </c:pt>
                <c:pt idx="1516">
                  <c:v>440486.99999994133</c:v>
                </c:pt>
                <c:pt idx="1517">
                  <c:v>440786.99999966193</c:v>
                </c:pt>
                <c:pt idx="1518">
                  <c:v>441087.00000001118</c:v>
                </c:pt>
                <c:pt idx="1519">
                  <c:v>441386.99999973178</c:v>
                </c:pt>
                <c:pt idx="1520">
                  <c:v>441686.99999945238</c:v>
                </c:pt>
                <c:pt idx="1521">
                  <c:v>441986.99999980163</c:v>
                </c:pt>
                <c:pt idx="1522">
                  <c:v>442286.99999952223</c:v>
                </c:pt>
                <c:pt idx="1523">
                  <c:v>442586.99999987148</c:v>
                </c:pt>
                <c:pt idx="1524">
                  <c:v>442886.99999959208</c:v>
                </c:pt>
                <c:pt idx="1525">
                  <c:v>443187.99999954645</c:v>
                </c:pt>
                <c:pt idx="1526">
                  <c:v>443487.99999989569</c:v>
                </c:pt>
                <c:pt idx="1527">
                  <c:v>443787.9999996163</c:v>
                </c:pt>
                <c:pt idx="1528">
                  <c:v>444087.99999996554</c:v>
                </c:pt>
                <c:pt idx="1529">
                  <c:v>444387.99999968614</c:v>
                </c:pt>
                <c:pt idx="1530">
                  <c:v>444688.00000003539</c:v>
                </c:pt>
                <c:pt idx="1531">
                  <c:v>444988.99999998976</c:v>
                </c:pt>
                <c:pt idx="1532">
                  <c:v>445288.99999971036</c:v>
                </c:pt>
                <c:pt idx="1533">
                  <c:v>445588.99999943096</c:v>
                </c:pt>
                <c:pt idx="1534">
                  <c:v>445888.99999978021</c:v>
                </c:pt>
                <c:pt idx="1535">
                  <c:v>446188.99999950081</c:v>
                </c:pt>
                <c:pt idx="1536">
                  <c:v>446488.99999985006</c:v>
                </c:pt>
                <c:pt idx="1537">
                  <c:v>446788.99999957066</c:v>
                </c:pt>
                <c:pt idx="1538">
                  <c:v>447088.99999991991</c:v>
                </c:pt>
                <c:pt idx="1539">
                  <c:v>447388.99999964051</c:v>
                </c:pt>
                <c:pt idx="1540">
                  <c:v>447689.99999959487</c:v>
                </c:pt>
                <c:pt idx="1541">
                  <c:v>447989.99999994412</c:v>
                </c:pt>
                <c:pt idx="1542">
                  <c:v>448289.99999966472</c:v>
                </c:pt>
                <c:pt idx="1543">
                  <c:v>448590.00000001397</c:v>
                </c:pt>
                <c:pt idx="1544">
                  <c:v>448889.99999973457</c:v>
                </c:pt>
                <c:pt idx="1545">
                  <c:v>449190.99999968894</c:v>
                </c:pt>
                <c:pt idx="1546">
                  <c:v>449491.00000003818</c:v>
                </c:pt>
                <c:pt idx="1547">
                  <c:v>449790.99999975879</c:v>
                </c:pt>
                <c:pt idx="1548">
                  <c:v>450090.99999947939</c:v>
                </c:pt>
                <c:pt idx="1549">
                  <c:v>450390.99999982864</c:v>
                </c:pt>
                <c:pt idx="1550">
                  <c:v>450690.99999954924</c:v>
                </c:pt>
                <c:pt idx="1551">
                  <c:v>450991.99999950361</c:v>
                </c:pt>
                <c:pt idx="1552">
                  <c:v>451291.99999985285</c:v>
                </c:pt>
                <c:pt idx="1553">
                  <c:v>451591.99999957345</c:v>
                </c:pt>
                <c:pt idx="1554">
                  <c:v>451891.9999999227</c:v>
                </c:pt>
                <c:pt idx="1555">
                  <c:v>452191.9999996433</c:v>
                </c:pt>
                <c:pt idx="1556">
                  <c:v>452491.99999999255</c:v>
                </c:pt>
                <c:pt idx="1557">
                  <c:v>452791.99999971315</c:v>
                </c:pt>
                <c:pt idx="1558">
                  <c:v>453092.99999966752</c:v>
                </c:pt>
                <c:pt idx="1559">
                  <c:v>453393.00000001676</c:v>
                </c:pt>
                <c:pt idx="1560">
                  <c:v>453692.99999973737</c:v>
                </c:pt>
                <c:pt idx="1561">
                  <c:v>453992.99999945797</c:v>
                </c:pt>
                <c:pt idx="1562">
                  <c:v>454292.99999980722</c:v>
                </c:pt>
                <c:pt idx="1563">
                  <c:v>454592.99999952782</c:v>
                </c:pt>
                <c:pt idx="1564">
                  <c:v>454892.99999987707</c:v>
                </c:pt>
                <c:pt idx="1565">
                  <c:v>455192.99999959767</c:v>
                </c:pt>
                <c:pt idx="1566">
                  <c:v>455492.99999994691</c:v>
                </c:pt>
                <c:pt idx="1567">
                  <c:v>455792.99999966752</c:v>
                </c:pt>
                <c:pt idx="1568">
                  <c:v>456093.99999962188</c:v>
                </c:pt>
                <c:pt idx="1569">
                  <c:v>456393.99999997113</c:v>
                </c:pt>
                <c:pt idx="1570">
                  <c:v>456693.99999969173</c:v>
                </c:pt>
                <c:pt idx="1571">
                  <c:v>456994.00000004098</c:v>
                </c:pt>
                <c:pt idx="1572">
                  <c:v>457293.99999976158</c:v>
                </c:pt>
                <c:pt idx="1573">
                  <c:v>457593.99999948218</c:v>
                </c:pt>
                <c:pt idx="1574">
                  <c:v>457893.99999983143</c:v>
                </c:pt>
                <c:pt idx="1575">
                  <c:v>458193.99999955203</c:v>
                </c:pt>
                <c:pt idx="1576">
                  <c:v>458493.99999990128</c:v>
                </c:pt>
                <c:pt idx="1577">
                  <c:v>458794.99999985565</c:v>
                </c:pt>
                <c:pt idx="1578">
                  <c:v>459094.99999957625</c:v>
                </c:pt>
                <c:pt idx="1579">
                  <c:v>459394.99999992549</c:v>
                </c:pt>
                <c:pt idx="1580">
                  <c:v>459694.9999996461</c:v>
                </c:pt>
                <c:pt idx="1581">
                  <c:v>459994.99999999534</c:v>
                </c:pt>
                <c:pt idx="1582">
                  <c:v>460294.99999971595</c:v>
                </c:pt>
                <c:pt idx="1583">
                  <c:v>460594.99999943655</c:v>
                </c:pt>
                <c:pt idx="1584">
                  <c:v>460896.00000001956</c:v>
                </c:pt>
                <c:pt idx="1585">
                  <c:v>461195.99999974016</c:v>
                </c:pt>
                <c:pt idx="1586">
                  <c:v>461495.99999946076</c:v>
                </c:pt>
                <c:pt idx="1587">
                  <c:v>461795.99999981001</c:v>
                </c:pt>
                <c:pt idx="1588">
                  <c:v>462095.99999953061</c:v>
                </c:pt>
                <c:pt idx="1589">
                  <c:v>462395.99999987986</c:v>
                </c:pt>
                <c:pt idx="1590">
                  <c:v>462695.99999960046</c:v>
                </c:pt>
                <c:pt idx="1591">
                  <c:v>462996.99999955483</c:v>
                </c:pt>
                <c:pt idx="1592">
                  <c:v>463296.99999990407</c:v>
                </c:pt>
                <c:pt idx="1593">
                  <c:v>463596.99999962468</c:v>
                </c:pt>
                <c:pt idx="1594">
                  <c:v>463896.99999997392</c:v>
                </c:pt>
                <c:pt idx="1595">
                  <c:v>464196.99999969453</c:v>
                </c:pt>
                <c:pt idx="1596">
                  <c:v>464497.00000004377</c:v>
                </c:pt>
                <c:pt idx="1597">
                  <c:v>464796.99999976438</c:v>
                </c:pt>
                <c:pt idx="1598">
                  <c:v>465096.99999948498</c:v>
                </c:pt>
                <c:pt idx="1599">
                  <c:v>465396.99999983422</c:v>
                </c:pt>
                <c:pt idx="1600">
                  <c:v>465696.99999955483</c:v>
                </c:pt>
                <c:pt idx="1601">
                  <c:v>465996.99999990407</c:v>
                </c:pt>
                <c:pt idx="1602">
                  <c:v>466297.99999985844</c:v>
                </c:pt>
                <c:pt idx="1603">
                  <c:v>466597.99999957904</c:v>
                </c:pt>
                <c:pt idx="1604">
                  <c:v>466897.99999992829</c:v>
                </c:pt>
                <c:pt idx="1605">
                  <c:v>467197.99999964889</c:v>
                </c:pt>
                <c:pt idx="1606">
                  <c:v>467497.99999999814</c:v>
                </c:pt>
                <c:pt idx="1607">
                  <c:v>467797.99999971874</c:v>
                </c:pt>
                <c:pt idx="1608">
                  <c:v>468097.99999943934</c:v>
                </c:pt>
                <c:pt idx="1609">
                  <c:v>468397.99999978859</c:v>
                </c:pt>
                <c:pt idx="1610">
                  <c:v>468697.99999950919</c:v>
                </c:pt>
                <c:pt idx="1611">
                  <c:v>468997.99999985844</c:v>
                </c:pt>
                <c:pt idx="1612">
                  <c:v>469297.99999957904</c:v>
                </c:pt>
                <c:pt idx="1613">
                  <c:v>469597.99999992829</c:v>
                </c:pt>
                <c:pt idx="1614">
                  <c:v>469898.99999988265</c:v>
                </c:pt>
                <c:pt idx="1615">
                  <c:v>470198.99999960326</c:v>
                </c:pt>
                <c:pt idx="1616">
                  <c:v>470498.9999999525</c:v>
                </c:pt>
                <c:pt idx="1617">
                  <c:v>470798.99999967311</c:v>
                </c:pt>
                <c:pt idx="1618">
                  <c:v>471099.00000002235</c:v>
                </c:pt>
                <c:pt idx="1619">
                  <c:v>471398.99999974295</c:v>
                </c:pt>
                <c:pt idx="1620">
                  <c:v>471698.99999946356</c:v>
                </c:pt>
                <c:pt idx="1621">
                  <c:v>471998.9999998128</c:v>
                </c:pt>
                <c:pt idx="1622">
                  <c:v>472298.99999953341</c:v>
                </c:pt>
                <c:pt idx="1623">
                  <c:v>472598.99999988265</c:v>
                </c:pt>
                <c:pt idx="1624">
                  <c:v>472898.99999960326</c:v>
                </c:pt>
                <c:pt idx="1625">
                  <c:v>473199.99999955762</c:v>
                </c:pt>
                <c:pt idx="1626">
                  <c:v>473499.99999990687</c:v>
                </c:pt>
                <c:pt idx="1627">
                  <c:v>473799.99999962747</c:v>
                </c:pt>
                <c:pt idx="1628">
                  <c:v>474099.99999997672</c:v>
                </c:pt>
                <c:pt idx="1629">
                  <c:v>474399.99999969732</c:v>
                </c:pt>
                <c:pt idx="1630">
                  <c:v>474700.99999965169</c:v>
                </c:pt>
                <c:pt idx="1631">
                  <c:v>475001.00000000093</c:v>
                </c:pt>
                <c:pt idx="1632">
                  <c:v>475300.99999972153</c:v>
                </c:pt>
                <c:pt idx="1633">
                  <c:v>475600.99999944214</c:v>
                </c:pt>
                <c:pt idx="1634">
                  <c:v>475900.99999979138</c:v>
                </c:pt>
                <c:pt idx="1635">
                  <c:v>476200.99999951199</c:v>
                </c:pt>
                <c:pt idx="1636">
                  <c:v>476500.99999986123</c:v>
                </c:pt>
                <c:pt idx="1637">
                  <c:v>476800.99999958184</c:v>
                </c:pt>
                <c:pt idx="1638">
                  <c:v>477100.99999993108</c:v>
                </c:pt>
                <c:pt idx="1639">
                  <c:v>477401.99999988545</c:v>
                </c:pt>
                <c:pt idx="1640">
                  <c:v>477701.99999960605</c:v>
                </c:pt>
                <c:pt idx="1641">
                  <c:v>478001.9999999553</c:v>
                </c:pt>
                <c:pt idx="1642">
                  <c:v>478301.9999996759</c:v>
                </c:pt>
                <c:pt idx="1643">
                  <c:v>478602.00000002515</c:v>
                </c:pt>
                <c:pt idx="1644">
                  <c:v>478901.99999974575</c:v>
                </c:pt>
                <c:pt idx="1645">
                  <c:v>479201.99999946635</c:v>
                </c:pt>
                <c:pt idx="1646">
                  <c:v>479501.9999998156</c:v>
                </c:pt>
                <c:pt idx="1647">
                  <c:v>479801.9999995362</c:v>
                </c:pt>
                <c:pt idx="1648">
                  <c:v>480101.99999988545</c:v>
                </c:pt>
                <c:pt idx="1649">
                  <c:v>480401.99999960605</c:v>
                </c:pt>
                <c:pt idx="1650">
                  <c:v>480701.9999999553</c:v>
                </c:pt>
                <c:pt idx="1651">
                  <c:v>481001.9999996759</c:v>
                </c:pt>
                <c:pt idx="1652">
                  <c:v>481302.00000002515</c:v>
                </c:pt>
                <c:pt idx="1653">
                  <c:v>481601.99999974575</c:v>
                </c:pt>
                <c:pt idx="1654">
                  <c:v>481901.99999946635</c:v>
                </c:pt>
                <c:pt idx="1655">
                  <c:v>482203.00000004936</c:v>
                </c:pt>
                <c:pt idx="1656">
                  <c:v>482502.99999976996</c:v>
                </c:pt>
                <c:pt idx="1657">
                  <c:v>482802.99999949057</c:v>
                </c:pt>
                <c:pt idx="1658">
                  <c:v>483102.99999983981</c:v>
                </c:pt>
                <c:pt idx="1659">
                  <c:v>483402.99999956042</c:v>
                </c:pt>
                <c:pt idx="1660">
                  <c:v>483702.99999990966</c:v>
                </c:pt>
                <c:pt idx="1661">
                  <c:v>484002.99999963026</c:v>
                </c:pt>
                <c:pt idx="1662">
                  <c:v>484302.99999997951</c:v>
                </c:pt>
                <c:pt idx="1663">
                  <c:v>484602.99999970011</c:v>
                </c:pt>
                <c:pt idx="1664">
                  <c:v>484903.99999965448</c:v>
                </c:pt>
                <c:pt idx="1665">
                  <c:v>485204.00000000373</c:v>
                </c:pt>
                <c:pt idx="1666">
                  <c:v>485503.99999972433</c:v>
                </c:pt>
                <c:pt idx="1667">
                  <c:v>485803.99999944493</c:v>
                </c:pt>
                <c:pt idx="1668">
                  <c:v>486103.99999979418</c:v>
                </c:pt>
                <c:pt idx="1669">
                  <c:v>486403.99999951478</c:v>
                </c:pt>
                <c:pt idx="1670">
                  <c:v>486703.99999986403</c:v>
                </c:pt>
                <c:pt idx="1671">
                  <c:v>487003.99999958463</c:v>
                </c:pt>
                <c:pt idx="1672">
                  <c:v>487304.999999539</c:v>
                </c:pt>
                <c:pt idx="1673">
                  <c:v>487604.99999988824</c:v>
                </c:pt>
                <c:pt idx="1674">
                  <c:v>487904.99999960884</c:v>
                </c:pt>
                <c:pt idx="1675">
                  <c:v>488204.99999995809</c:v>
                </c:pt>
                <c:pt idx="1676">
                  <c:v>488504.99999967869</c:v>
                </c:pt>
                <c:pt idx="1677">
                  <c:v>488805.00000002794</c:v>
                </c:pt>
                <c:pt idx="1678">
                  <c:v>489104.99999974854</c:v>
                </c:pt>
                <c:pt idx="1679">
                  <c:v>489404.99999946915</c:v>
                </c:pt>
                <c:pt idx="1680">
                  <c:v>489704.99999981839</c:v>
                </c:pt>
                <c:pt idx="1681">
                  <c:v>490004.999999539</c:v>
                </c:pt>
                <c:pt idx="1682">
                  <c:v>490304.99999988824</c:v>
                </c:pt>
                <c:pt idx="1683">
                  <c:v>490605.99999984261</c:v>
                </c:pt>
                <c:pt idx="1684">
                  <c:v>490905.99999956321</c:v>
                </c:pt>
                <c:pt idx="1685">
                  <c:v>491205.99999991246</c:v>
                </c:pt>
                <c:pt idx="1686">
                  <c:v>491505.99999963306</c:v>
                </c:pt>
                <c:pt idx="1687">
                  <c:v>491805.9999999823</c:v>
                </c:pt>
                <c:pt idx="1688">
                  <c:v>492105.99999970291</c:v>
                </c:pt>
                <c:pt idx="1689">
                  <c:v>492406.99999965727</c:v>
                </c:pt>
                <c:pt idx="1690">
                  <c:v>492707.00000000652</c:v>
                </c:pt>
                <c:pt idx="1691">
                  <c:v>493006.99999972712</c:v>
                </c:pt>
                <c:pt idx="1692">
                  <c:v>493306.99999944773</c:v>
                </c:pt>
                <c:pt idx="1693">
                  <c:v>493606.99999979697</c:v>
                </c:pt>
                <c:pt idx="1694">
                  <c:v>493906.99999951757</c:v>
                </c:pt>
                <c:pt idx="1695">
                  <c:v>494206.99999986682</c:v>
                </c:pt>
                <c:pt idx="1696">
                  <c:v>494507.99999982119</c:v>
                </c:pt>
                <c:pt idx="1697">
                  <c:v>494807.99999954179</c:v>
                </c:pt>
                <c:pt idx="1698">
                  <c:v>495107.99999989104</c:v>
                </c:pt>
                <c:pt idx="1699">
                  <c:v>495407.99999961164</c:v>
                </c:pt>
                <c:pt idx="1700">
                  <c:v>495707.99999996088</c:v>
                </c:pt>
                <c:pt idx="1701">
                  <c:v>496007.99999968149</c:v>
                </c:pt>
                <c:pt idx="1702">
                  <c:v>496308.00000003073</c:v>
                </c:pt>
                <c:pt idx="1703">
                  <c:v>496607.99999975134</c:v>
                </c:pt>
                <c:pt idx="1704">
                  <c:v>496907.99999947194</c:v>
                </c:pt>
                <c:pt idx="1705">
                  <c:v>497209.00000005495</c:v>
                </c:pt>
                <c:pt idx="1706">
                  <c:v>497508.99999977555</c:v>
                </c:pt>
                <c:pt idx="1707">
                  <c:v>497808.99999949615</c:v>
                </c:pt>
                <c:pt idx="1708">
                  <c:v>498108.9999998454</c:v>
                </c:pt>
                <c:pt idx="1709">
                  <c:v>498408.999999566</c:v>
                </c:pt>
                <c:pt idx="1710">
                  <c:v>498708.99999991525</c:v>
                </c:pt>
                <c:pt idx="1711">
                  <c:v>499008.99999963585</c:v>
                </c:pt>
                <c:pt idx="1712">
                  <c:v>499308.9999999851</c:v>
                </c:pt>
                <c:pt idx="1713">
                  <c:v>499608.9999997057</c:v>
                </c:pt>
                <c:pt idx="1714">
                  <c:v>499909.00000005495</c:v>
                </c:pt>
                <c:pt idx="1715">
                  <c:v>500210.00000000931</c:v>
                </c:pt>
                <c:pt idx="1716">
                  <c:v>500509.99999972992</c:v>
                </c:pt>
                <c:pt idx="1717">
                  <c:v>500809.99999945052</c:v>
                </c:pt>
                <c:pt idx="1718">
                  <c:v>501109.99999979977</c:v>
                </c:pt>
                <c:pt idx="1719">
                  <c:v>501409.99999952037</c:v>
                </c:pt>
                <c:pt idx="1720">
                  <c:v>501709.99999986961</c:v>
                </c:pt>
                <c:pt idx="1721">
                  <c:v>502009.99999959022</c:v>
                </c:pt>
                <c:pt idx="1722">
                  <c:v>502309.99999993946</c:v>
                </c:pt>
                <c:pt idx="1723">
                  <c:v>502609.99999966007</c:v>
                </c:pt>
                <c:pt idx="1724">
                  <c:v>502910.00000000931</c:v>
                </c:pt>
                <c:pt idx="1725">
                  <c:v>503209.99999972992</c:v>
                </c:pt>
                <c:pt idx="1726">
                  <c:v>503510.99999968428</c:v>
                </c:pt>
                <c:pt idx="1727">
                  <c:v>503811.00000003353</c:v>
                </c:pt>
                <c:pt idx="1728">
                  <c:v>504110.99999975413</c:v>
                </c:pt>
                <c:pt idx="1729">
                  <c:v>504410.99999947473</c:v>
                </c:pt>
                <c:pt idx="1730">
                  <c:v>504710.99999982398</c:v>
                </c:pt>
                <c:pt idx="1731">
                  <c:v>505010.99999954458</c:v>
                </c:pt>
                <c:pt idx="1732">
                  <c:v>505311.99999949895</c:v>
                </c:pt>
                <c:pt idx="1733">
                  <c:v>505611.99999984819</c:v>
                </c:pt>
                <c:pt idx="1734">
                  <c:v>505911.9999995688</c:v>
                </c:pt>
                <c:pt idx="1735">
                  <c:v>506211.99999991804</c:v>
                </c:pt>
                <c:pt idx="1736">
                  <c:v>506511.99999963865</c:v>
                </c:pt>
                <c:pt idx="1737">
                  <c:v>506811.99999998789</c:v>
                </c:pt>
                <c:pt idx="1738">
                  <c:v>507111.9999997085</c:v>
                </c:pt>
                <c:pt idx="1739">
                  <c:v>507412.99999966286</c:v>
                </c:pt>
                <c:pt idx="1740">
                  <c:v>507713.00000001211</c:v>
                </c:pt>
                <c:pt idx="1741">
                  <c:v>508012.99999973271</c:v>
                </c:pt>
                <c:pt idx="1742">
                  <c:v>508312.99999945331</c:v>
                </c:pt>
                <c:pt idx="1743">
                  <c:v>508612.99999980256</c:v>
                </c:pt>
                <c:pt idx="1744">
                  <c:v>508912.99999952316</c:v>
                </c:pt>
                <c:pt idx="1745">
                  <c:v>509213.99999947753</c:v>
                </c:pt>
                <c:pt idx="1746">
                  <c:v>509513.99999982677</c:v>
                </c:pt>
                <c:pt idx="1747">
                  <c:v>509813.99999954738</c:v>
                </c:pt>
                <c:pt idx="1748">
                  <c:v>510113.99999989662</c:v>
                </c:pt>
                <c:pt idx="1749">
                  <c:v>510413.99999961723</c:v>
                </c:pt>
                <c:pt idx="1750">
                  <c:v>510713.99999996647</c:v>
                </c:pt>
                <c:pt idx="1751">
                  <c:v>511013.99999968708</c:v>
                </c:pt>
                <c:pt idx="1752">
                  <c:v>511314.99999964144</c:v>
                </c:pt>
                <c:pt idx="1753">
                  <c:v>511492.99999976065</c:v>
                </c:pt>
                <c:pt idx="1754">
                  <c:v>511492.99999976065</c:v>
                </c:pt>
              </c:numCache>
            </c:numRef>
          </c:xVal>
          <c:yVal>
            <c:numRef>
              <c:f>Data_Interpretation!$AG$27:$AG$3549</c:f>
              <c:numCache>
                <c:formatCode>0.0000</c:formatCode>
                <c:ptCount val="3523"/>
                <c:pt idx="0">
                  <c:v>-6.5186926136859571E-2</c:v>
                </c:pt>
                <c:pt idx="1">
                  <c:v>-6.2925476157774607E-2</c:v>
                </c:pt>
                <c:pt idx="2">
                  <c:v>-5.8569288319922419E-2</c:v>
                </c:pt>
                <c:pt idx="3">
                  <c:v>-6.1376935237663272E-2</c:v>
                </c:pt>
                <c:pt idx="4">
                  <c:v>-6.4131757257139738E-2</c:v>
                </c:pt>
                <c:pt idx="5">
                  <c:v>-5.9605683906752784E-2</c:v>
                </c:pt>
                <c:pt idx="6">
                  <c:v>-5.7251978014846217E-2</c:v>
                </c:pt>
                <c:pt idx="7">
                  <c:v>-5.8750291569394104E-2</c:v>
                </c:pt>
                <c:pt idx="8">
                  <c:v>-6.1291202002181716E-2</c:v>
                </c:pt>
                <c:pt idx="9">
                  <c:v>-6.2175255649714573E-2</c:v>
                </c:pt>
                <c:pt idx="10">
                  <c:v>-6.3235975554599436E-2</c:v>
                </c:pt>
                <c:pt idx="11">
                  <c:v>-6.6814308074931869E-2</c:v>
                </c:pt>
                <c:pt idx="12">
                  <c:v>-6.8343138524927807E-2</c:v>
                </c:pt>
                <c:pt idx="13">
                  <c:v>-6.4358625136870976E-2</c:v>
                </c:pt>
                <c:pt idx="14">
                  <c:v>-8.732908494703881E-2</c:v>
                </c:pt>
                <c:pt idx="15">
                  <c:v>-0.1523089764248973</c:v>
                </c:pt>
                <c:pt idx="16">
                  <c:v>1.3856366973767205</c:v>
                </c:pt>
                <c:pt idx="17">
                  <c:v>0.18209418100578806</c:v>
                </c:pt>
                <c:pt idx="18">
                  <c:v>0.10367645148093739</c:v>
                </c:pt>
                <c:pt idx="19">
                  <c:v>5.2604704840481353E-2</c:v>
                </c:pt>
                <c:pt idx="20">
                  <c:v>4.6392139101126141E-2</c:v>
                </c:pt>
                <c:pt idx="21">
                  <c:v>3.3519280402379156E-2</c:v>
                </c:pt>
                <c:pt idx="22">
                  <c:v>3.2069996175085325E-2</c:v>
                </c:pt>
                <c:pt idx="23">
                  <c:v>2.7786051862383684E-2</c:v>
                </c:pt>
                <c:pt idx="24">
                  <c:v>2.2701746972954323E-2</c:v>
                </c:pt>
                <c:pt idx="25">
                  <c:v>1.8981508706971587E-2</c:v>
                </c:pt>
                <c:pt idx="26">
                  <c:v>1.7388833100111824E-2</c:v>
                </c:pt>
                <c:pt idx="27">
                  <c:v>1.6331234441596218E-2</c:v>
                </c:pt>
                <c:pt idx="28">
                  <c:v>1.1766387653198068E-2</c:v>
                </c:pt>
                <c:pt idx="29">
                  <c:v>1.2986447011279304E-2</c:v>
                </c:pt>
                <c:pt idx="30">
                  <c:v>1.1371634054971881E-2</c:v>
                </c:pt>
                <c:pt idx="31">
                  <c:v>1.0369591899675363E-2</c:v>
                </c:pt>
                <c:pt idx="32">
                  <c:v>9.6763070280386013E-3</c:v>
                </c:pt>
                <c:pt idx="33">
                  <c:v>8.9678717364055811E-3</c:v>
                </c:pt>
                <c:pt idx="34">
                  <c:v>8.6624571407598969E-3</c:v>
                </c:pt>
                <c:pt idx="35">
                  <c:v>7.4943924641712022E-3</c:v>
                </c:pt>
                <c:pt idx="36">
                  <c:v>7.3663739061412539E-3</c:v>
                </c:pt>
                <c:pt idx="37">
                  <c:v>6.8483450503932196E-3</c:v>
                </c:pt>
                <c:pt idx="38">
                  <c:v>6.5571993395616909E-3</c:v>
                </c:pt>
                <c:pt idx="39">
                  <c:v>6.1655268174681029E-3</c:v>
                </c:pt>
                <c:pt idx="40">
                  <c:v>5.7198826892951729E-3</c:v>
                </c:pt>
                <c:pt idx="41">
                  <c:v>5.505565122078458E-3</c:v>
                </c:pt>
                <c:pt idx="42">
                  <c:v>5.0870689369360367E-3</c:v>
                </c:pt>
                <c:pt idx="43">
                  <c:v>5.7035142062221217E-3</c:v>
                </c:pt>
                <c:pt idx="44">
                  <c:v>4.9722110909831627E-3</c:v>
                </c:pt>
                <c:pt idx="45">
                  <c:v>5.1709673085129689E-3</c:v>
                </c:pt>
                <c:pt idx="46">
                  <c:v>4.5586366778593576E-3</c:v>
                </c:pt>
                <c:pt idx="47">
                  <c:v>2.6558331135456662E-3</c:v>
                </c:pt>
                <c:pt idx="48">
                  <c:v>2.5804044253985355E-3</c:v>
                </c:pt>
                <c:pt idx="49">
                  <c:v>2.4259105889636924E-3</c:v>
                </c:pt>
                <c:pt idx="50">
                  <c:v>2.5103097333936189E-3</c:v>
                </c:pt>
                <c:pt idx="51">
                  <c:v>2.6396704984616233E-3</c:v>
                </c:pt>
                <c:pt idx="52">
                  <c:v>2.5239745080133163E-3</c:v>
                </c:pt>
                <c:pt idx="53">
                  <c:v>2.2754689927128847E-3</c:v>
                </c:pt>
                <c:pt idx="54">
                  <c:v>2.2912858292778201E-3</c:v>
                </c:pt>
                <c:pt idx="55">
                  <c:v>2.4725347062017414E-3</c:v>
                </c:pt>
                <c:pt idx="56">
                  <c:v>2.4415530735261829E-3</c:v>
                </c:pt>
                <c:pt idx="57">
                  <c:v>2.6623615988813905E-3</c:v>
                </c:pt>
                <c:pt idx="58">
                  <c:v>2.2844040152163116E-3</c:v>
                </c:pt>
                <c:pt idx="59">
                  <c:v>2.6196821078766871E-3</c:v>
                </c:pt>
                <c:pt idx="60">
                  <c:v>2.5504056870416679E-3</c:v>
                </c:pt>
                <c:pt idx="61">
                  <c:v>2.5469264944272844E-3</c:v>
                </c:pt>
                <c:pt idx="62">
                  <c:v>2.4770431335806335E-3</c:v>
                </c:pt>
                <c:pt idx="63">
                  <c:v>2.6864260204726986E-3</c:v>
                </c:pt>
                <c:pt idx="64">
                  <c:v>2.4174071732134014E-3</c:v>
                </c:pt>
                <c:pt idx="65">
                  <c:v>2.209853237624525E-3</c:v>
                </c:pt>
                <c:pt idx="66">
                  <c:v>2.5550809722116783E-3</c:v>
                </c:pt>
                <c:pt idx="67">
                  <c:v>2.3017947505595809E-3</c:v>
                </c:pt>
                <c:pt idx="68">
                  <c:v>2.2806924117413094E-3</c:v>
                </c:pt>
                <c:pt idx="69">
                  <c:v>2.6661819371847193E-3</c:v>
                </c:pt>
                <c:pt idx="70">
                  <c:v>2.4273908424068394E-3</c:v>
                </c:pt>
                <c:pt idx="71">
                  <c:v>2.403244326491711E-3</c:v>
                </c:pt>
                <c:pt idx="72">
                  <c:v>2.4476672616164812E-3</c:v>
                </c:pt>
                <c:pt idx="73">
                  <c:v>2.28260147557378E-3</c:v>
                </c:pt>
                <c:pt idx="74">
                  <c:v>2.3845018443089312E-3</c:v>
                </c:pt>
                <c:pt idx="75">
                  <c:v>2.4553399003191985E-3</c:v>
                </c:pt>
                <c:pt idx="76">
                  <c:v>2.3370590815776035E-3</c:v>
                </c:pt>
                <c:pt idx="77">
                  <c:v>2.4234484174178745E-3</c:v>
                </c:pt>
                <c:pt idx="78">
                  <c:v>2.4288506573504893E-3</c:v>
                </c:pt>
                <c:pt idx="79">
                  <c:v>2.2856772951243397E-3</c:v>
                </c:pt>
                <c:pt idx="80">
                  <c:v>2.2512383868153914E-3</c:v>
                </c:pt>
                <c:pt idx="81">
                  <c:v>2.3247069537545555E-3</c:v>
                </c:pt>
                <c:pt idx="82">
                  <c:v>2.5965896686078521E-3</c:v>
                </c:pt>
                <c:pt idx="83">
                  <c:v>2.4951087569354997E-3</c:v>
                </c:pt>
                <c:pt idx="84">
                  <c:v>2.2443377852139281E-3</c:v>
                </c:pt>
                <c:pt idx="85">
                  <c:v>2.4756884924580355E-3</c:v>
                </c:pt>
                <c:pt idx="86">
                  <c:v>2.2705365283830058E-3</c:v>
                </c:pt>
                <c:pt idx="87">
                  <c:v>2.3293442430943508E-3</c:v>
                </c:pt>
                <c:pt idx="88">
                  <c:v>2.6385905490209144E-3</c:v>
                </c:pt>
                <c:pt idx="89">
                  <c:v>2.280001690075507E-3</c:v>
                </c:pt>
                <c:pt idx="90">
                  <c:v>2.3695253613910732E-3</c:v>
                </c:pt>
                <c:pt idx="91">
                  <c:v>2.5206904970408281E-3</c:v>
                </c:pt>
                <c:pt idx="92">
                  <c:v>2.2008419952005867E-3</c:v>
                </c:pt>
                <c:pt idx="93">
                  <c:v>3.8732449796487628E-3</c:v>
                </c:pt>
                <c:pt idx="94">
                  <c:v>2.5876716376358462E-3</c:v>
                </c:pt>
                <c:pt idx="95">
                  <c:v>2.4031233753800275E-3</c:v>
                </c:pt>
                <c:pt idx="96">
                  <c:v>2.428360008523576E-3</c:v>
                </c:pt>
                <c:pt idx="97">
                  <c:v>2.5389041594385741E-3</c:v>
                </c:pt>
                <c:pt idx="98">
                  <c:v>2.6556836219459633E-3</c:v>
                </c:pt>
                <c:pt idx="99">
                  <c:v>2.4956178889827475E-3</c:v>
                </c:pt>
                <c:pt idx="100">
                  <c:v>2.4214604785738839E-3</c:v>
                </c:pt>
                <c:pt idx="101">
                  <c:v>2.30483871832951E-3</c:v>
                </c:pt>
                <c:pt idx="102">
                  <c:v>2.7314445844401937E-3</c:v>
                </c:pt>
                <c:pt idx="103">
                  <c:v>2.3825818824481796E-3</c:v>
                </c:pt>
                <c:pt idx="104">
                  <c:v>2.4683890227971228E-3</c:v>
                </c:pt>
                <c:pt idx="105">
                  <c:v>2.4438377442976781E-3</c:v>
                </c:pt>
                <c:pt idx="106">
                  <c:v>2.5726719207644268E-3</c:v>
                </c:pt>
                <c:pt idx="107">
                  <c:v>2.5418405402586404E-3</c:v>
                </c:pt>
                <c:pt idx="108">
                  <c:v>2.6959735188985799E-3</c:v>
                </c:pt>
                <c:pt idx="109">
                  <c:v>2.4129727768156849E-3</c:v>
                </c:pt>
                <c:pt idx="110">
                  <c:v>2.3400533966471499E-3</c:v>
                </c:pt>
                <c:pt idx="111">
                  <c:v>2.8468834259462632E-3</c:v>
                </c:pt>
                <c:pt idx="112">
                  <c:v>2.3834840914588001E-3</c:v>
                </c:pt>
                <c:pt idx="113">
                  <c:v>2.4580883278052319E-3</c:v>
                </c:pt>
                <c:pt idx="114">
                  <c:v>2.3639871594928578E-3</c:v>
                </c:pt>
                <c:pt idx="115">
                  <c:v>2.5359814527477469E-3</c:v>
                </c:pt>
                <c:pt idx="116">
                  <c:v>2.4400192796759797E-3</c:v>
                </c:pt>
                <c:pt idx="117">
                  <c:v>2.6009813427439817E-3</c:v>
                </c:pt>
                <c:pt idx="118">
                  <c:v>2.40193233017417E-3</c:v>
                </c:pt>
                <c:pt idx="119">
                  <c:v>2.6164321080391728E-3</c:v>
                </c:pt>
                <c:pt idx="120">
                  <c:v>2.4688330600299326E-3</c:v>
                </c:pt>
                <c:pt idx="121">
                  <c:v>2.4131491855042819E-3</c:v>
                </c:pt>
                <c:pt idx="122">
                  <c:v>2.6669800641423063E-3</c:v>
                </c:pt>
                <c:pt idx="123">
                  <c:v>2.5061169266982087E-3</c:v>
                </c:pt>
                <c:pt idx="124">
                  <c:v>2.4513759663916395E-3</c:v>
                </c:pt>
                <c:pt idx="125">
                  <c:v>2.5421211480223332E-3</c:v>
                </c:pt>
                <c:pt idx="126">
                  <c:v>2.3686911314848625E-3</c:v>
                </c:pt>
                <c:pt idx="127">
                  <c:v>2.7336697063367154E-3</c:v>
                </c:pt>
                <c:pt idx="128">
                  <c:v>2.3655553893006942E-3</c:v>
                </c:pt>
                <c:pt idx="129">
                  <c:v>2.5260663570966751E-3</c:v>
                </c:pt>
                <c:pt idx="130">
                  <c:v>2.5317460129862636E-3</c:v>
                </c:pt>
                <c:pt idx="131">
                  <c:v>2.3872519154934184E-3</c:v>
                </c:pt>
                <c:pt idx="132">
                  <c:v>3.1127074271239748E-3</c:v>
                </c:pt>
                <c:pt idx="133">
                  <c:v>2.4001609035533156E-3</c:v>
                </c:pt>
                <c:pt idx="134">
                  <c:v>2.58147713177797E-3</c:v>
                </c:pt>
                <c:pt idx="135">
                  <c:v>2.2705113776029079E-3</c:v>
                </c:pt>
                <c:pt idx="136">
                  <c:v>2.6195937953117305E-3</c:v>
                </c:pt>
                <c:pt idx="137">
                  <c:v>2.35859977758385E-3</c:v>
                </c:pt>
                <c:pt idx="138">
                  <c:v>2.3801822589986548E-3</c:v>
                </c:pt>
                <c:pt idx="139">
                  <c:v>2.3715678943967123E-3</c:v>
                </c:pt>
                <c:pt idx="140">
                  <c:v>2.6334618978126347E-3</c:v>
                </c:pt>
                <c:pt idx="141">
                  <c:v>2.3718620583887797E-3</c:v>
                </c:pt>
                <c:pt idx="142">
                  <c:v>2.3934426312928812E-3</c:v>
                </c:pt>
                <c:pt idx="143">
                  <c:v>2.4814626717705335E-3</c:v>
                </c:pt>
                <c:pt idx="144">
                  <c:v>2.2479839429112173E-3</c:v>
                </c:pt>
                <c:pt idx="145">
                  <c:v>2.3584249989563148E-3</c:v>
                </c:pt>
                <c:pt idx="146">
                  <c:v>2.3608852394148908E-3</c:v>
                </c:pt>
                <c:pt idx="147">
                  <c:v>2.4064714372146142E-3</c:v>
                </c:pt>
                <c:pt idx="148">
                  <c:v>2.4639550648224177E-3</c:v>
                </c:pt>
                <c:pt idx="149">
                  <c:v>2.4892188662655763E-3</c:v>
                </c:pt>
                <c:pt idx="150">
                  <c:v>2.3409432425039204E-3</c:v>
                </c:pt>
                <c:pt idx="151">
                  <c:v>2.6127612234292477E-3</c:v>
                </c:pt>
                <c:pt idx="152">
                  <c:v>2.5927728739600386E-3</c:v>
                </c:pt>
                <c:pt idx="153">
                  <c:v>2.6067690133522716E-3</c:v>
                </c:pt>
                <c:pt idx="154">
                  <c:v>2.5752400288574242E-3</c:v>
                </c:pt>
                <c:pt idx="155">
                  <c:v>2.5391027664219894E-3</c:v>
                </c:pt>
                <c:pt idx="156">
                  <c:v>2.4731478576529662E-3</c:v>
                </c:pt>
                <c:pt idx="157">
                  <c:v>2.4755516305082128E-3</c:v>
                </c:pt>
                <c:pt idx="158">
                  <c:v>2.6098212128188789E-3</c:v>
                </c:pt>
                <c:pt idx="159">
                  <c:v>2.4456666609531546E-3</c:v>
                </c:pt>
                <c:pt idx="160">
                  <c:v>2.4016740079620233E-3</c:v>
                </c:pt>
                <c:pt idx="161">
                  <c:v>2.5457372202853557E-3</c:v>
                </c:pt>
                <c:pt idx="162">
                  <c:v>2.4896076286624637E-3</c:v>
                </c:pt>
                <c:pt idx="163">
                  <c:v>2.2814050008507941E-3</c:v>
                </c:pt>
                <c:pt idx="164">
                  <c:v>2.335799054215504E-3</c:v>
                </c:pt>
                <c:pt idx="165">
                  <c:v>2.4140386571919557E-3</c:v>
                </c:pt>
                <c:pt idx="166">
                  <c:v>2.4112226993253955E-3</c:v>
                </c:pt>
                <c:pt idx="167">
                  <c:v>2.3599542732075638E-3</c:v>
                </c:pt>
                <c:pt idx="168">
                  <c:v>2.5602236129828311E-3</c:v>
                </c:pt>
                <c:pt idx="169">
                  <c:v>2.4028111296013053E-3</c:v>
                </c:pt>
                <c:pt idx="170">
                  <c:v>2.4406952724283677E-3</c:v>
                </c:pt>
                <c:pt idx="171">
                  <c:v>2.5317033857854459E-3</c:v>
                </c:pt>
                <c:pt idx="172">
                  <c:v>2.5139768623964613E-3</c:v>
                </c:pt>
                <c:pt idx="173">
                  <c:v>2.408797037387314E-3</c:v>
                </c:pt>
                <c:pt idx="174">
                  <c:v>2.4443343353663725E-3</c:v>
                </c:pt>
                <c:pt idx="175">
                  <c:v>2.4870608951082212E-3</c:v>
                </c:pt>
                <c:pt idx="176">
                  <c:v>2.3784920538226784E-3</c:v>
                </c:pt>
                <c:pt idx="177">
                  <c:v>2.4626528695756221E-3</c:v>
                </c:pt>
                <c:pt idx="178">
                  <c:v>2.3089378944347642E-3</c:v>
                </c:pt>
                <c:pt idx="179">
                  <c:v>2.5789226149645719E-3</c:v>
                </c:pt>
                <c:pt idx="180">
                  <c:v>2.5983632009180541E-3</c:v>
                </c:pt>
                <c:pt idx="181">
                  <c:v>2.356271002110979E-3</c:v>
                </c:pt>
                <c:pt idx="182">
                  <c:v>2.3687496084921758E-3</c:v>
                </c:pt>
                <c:pt idx="183">
                  <c:v>2.6132255879440804E-3</c:v>
                </c:pt>
                <c:pt idx="184">
                  <c:v>2.459744394503425E-3</c:v>
                </c:pt>
                <c:pt idx="185">
                  <c:v>2.5085687504032205E-3</c:v>
                </c:pt>
                <c:pt idx="186">
                  <c:v>2.43377505635692E-3</c:v>
                </c:pt>
                <c:pt idx="187">
                  <c:v>4.1392262650248443E-3</c:v>
                </c:pt>
                <c:pt idx="188">
                  <c:v>2.508349479978697E-3</c:v>
                </c:pt>
                <c:pt idx="189">
                  <c:v>2.5301180145076603E-3</c:v>
                </c:pt>
                <c:pt idx="190">
                  <c:v>2.3749760385551899E-3</c:v>
                </c:pt>
                <c:pt idx="191">
                  <c:v>2.4029002140001608E-3</c:v>
                </c:pt>
                <c:pt idx="192">
                  <c:v>2.5510952397372294E-3</c:v>
                </c:pt>
                <c:pt idx="193">
                  <c:v>2.6072377395503984E-3</c:v>
                </c:pt>
                <c:pt idx="194">
                  <c:v>2.3640318132718131E-3</c:v>
                </c:pt>
                <c:pt idx="195">
                  <c:v>2.522892687514607E-3</c:v>
                </c:pt>
                <c:pt idx="196">
                  <c:v>2.4962589415225282E-3</c:v>
                </c:pt>
                <c:pt idx="197">
                  <c:v>2.383043361485915E-3</c:v>
                </c:pt>
                <c:pt idx="198">
                  <c:v>2.5091372903964094E-3</c:v>
                </c:pt>
                <c:pt idx="199">
                  <c:v>2.5365837479192892E-3</c:v>
                </c:pt>
                <c:pt idx="200">
                  <c:v>2.4823529727826992E-3</c:v>
                </c:pt>
                <c:pt idx="201">
                  <c:v>2.4594217747011754E-3</c:v>
                </c:pt>
                <c:pt idx="202">
                  <c:v>2.5442536488808074E-3</c:v>
                </c:pt>
                <c:pt idx="203">
                  <c:v>4.3314311944044727E-3</c:v>
                </c:pt>
                <c:pt idx="204">
                  <c:v>2.436140000260845E-3</c:v>
                </c:pt>
                <c:pt idx="205">
                  <c:v>2.4432239094132118E-3</c:v>
                </c:pt>
                <c:pt idx="206">
                  <c:v>2.4988315916161245E-3</c:v>
                </c:pt>
                <c:pt idx="207">
                  <c:v>2.4821691525205624E-3</c:v>
                </c:pt>
                <c:pt idx="208">
                  <c:v>2.4911064337625336E-3</c:v>
                </c:pt>
                <c:pt idx="209">
                  <c:v>2.3505038599211988E-3</c:v>
                </c:pt>
                <c:pt idx="210">
                  <c:v>2.5545317842351977E-3</c:v>
                </c:pt>
                <c:pt idx="211">
                  <c:v>2.0667396761444687E-3</c:v>
                </c:pt>
                <c:pt idx="212">
                  <c:v>2.4108580042604424E-3</c:v>
                </c:pt>
                <c:pt idx="213">
                  <c:v>2.5676504452536563E-3</c:v>
                </c:pt>
                <c:pt idx="214">
                  <c:v>2.5996362900329983E-3</c:v>
                </c:pt>
                <c:pt idx="215">
                  <c:v>2.4814529817344866E-3</c:v>
                </c:pt>
                <c:pt idx="216">
                  <c:v>2.5550596020288887E-3</c:v>
                </c:pt>
                <c:pt idx="217">
                  <c:v>2.5119708306681563E-3</c:v>
                </c:pt>
                <c:pt idx="218">
                  <c:v>3.3065737246430128E-3</c:v>
                </c:pt>
                <c:pt idx="219">
                  <c:v>2.4603677966714564E-3</c:v>
                </c:pt>
                <c:pt idx="220">
                  <c:v>2.7088683737632206E-3</c:v>
                </c:pt>
                <c:pt idx="221">
                  <c:v>2.3214455951396091E-3</c:v>
                </c:pt>
                <c:pt idx="222">
                  <c:v>2.9082047172636987E-3</c:v>
                </c:pt>
                <c:pt idx="223">
                  <c:v>5.2200714698365991E-3</c:v>
                </c:pt>
                <c:pt idx="224">
                  <c:v>5.0995180209361243E-3</c:v>
                </c:pt>
                <c:pt idx="225">
                  <c:v>5.626865266134571E-3</c:v>
                </c:pt>
                <c:pt idx="226">
                  <c:v>3.5238266890285355E-3</c:v>
                </c:pt>
                <c:pt idx="227">
                  <c:v>5.8320875853205322E-3</c:v>
                </c:pt>
                <c:pt idx="228">
                  <c:v>5.2904916202342698E-3</c:v>
                </c:pt>
                <c:pt idx="229">
                  <c:v>4.6691694006336061E-3</c:v>
                </c:pt>
                <c:pt idx="230">
                  <c:v>5.3466733061692528E-3</c:v>
                </c:pt>
                <c:pt idx="231">
                  <c:v>4.9844876002367155E-3</c:v>
                </c:pt>
                <c:pt idx="232">
                  <c:v>6.0932025984445221E-3</c:v>
                </c:pt>
                <c:pt idx="233">
                  <c:v>5.5880660676968178E-3</c:v>
                </c:pt>
                <c:pt idx="234">
                  <c:v>5.1212526173681676E-3</c:v>
                </c:pt>
                <c:pt idx="235">
                  <c:v>4.9405705598052864E-3</c:v>
                </c:pt>
                <c:pt idx="236">
                  <c:v>4.8917685812475105E-3</c:v>
                </c:pt>
                <c:pt idx="237">
                  <c:v>5.359493763640256E-3</c:v>
                </c:pt>
                <c:pt idx="238">
                  <c:v>5.0690442005499924E-3</c:v>
                </c:pt>
                <c:pt idx="239">
                  <c:v>5.2732492061394552E-3</c:v>
                </c:pt>
                <c:pt idx="240">
                  <c:v>4.0432265768989015E-3</c:v>
                </c:pt>
                <c:pt idx="241">
                  <c:v>5.3125811340850107E-3</c:v>
                </c:pt>
                <c:pt idx="242">
                  <c:v>1.0572063441220112E-2</c:v>
                </c:pt>
                <c:pt idx="243">
                  <c:v>5.3601913317305834E-3</c:v>
                </c:pt>
                <c:pt idx="244">
                  <c:v>5.4147151735584901E-3</c:v>
                </c:pt>
                <c:pt idx="245">
                  <c:v>5.2137620490569109E-2</c:v>
                </c:pt>
                <c:pt idx="246">
                  <c:v>4.3913100328648209E-3</c:v>
                </c:pt>
                <c:pt idx="247">
                  <c:v>4.8767182742998922E-3</c:v>
                </c:pt>
                <c:pt idx="248">
                  <c:v>5.1129380259227362E-3</c:v>
                </c:pt>
                <c:pt idx="249">
                  <c:v>5.4546985633264307E-3</c:v>
                </c:pt>
                <c:pt idx="250">
                  <c:v>4.4298101830355895E-3</c:v>
                </c:pt>
                <c:pt idx="251">
                  <c:v>5.1710381203017531E-3</c:v>
                </c:pt>
                <c:pt idx="252">
                  <c:v>5.308247863188083E-3</c:v>
                </c:pt>
                <c:pt idx="253">
                  <c:v>5.1453358977760011E-3</c:v>
                </c:pt>
                <c:pt idx="254">
                  <c:v>5.0909366373315295E-3</c:v>
                </c:pt>
                <c:pt idx="255">
                  <c:v>5.2424676455467036E-3</c:v>
                </c:pt>
                <c:pt idx="256">
                  <c:v>5.8747043237135704E-3</c:v>
                </c:pt>
                <c:pt idx="257">
                  <c:v>4.3267018772583732E-3</c:v>
                </c:pt>
                <c:pt idx="258">
                  <c:v>5.0956130417275976E-3</c:v>
                </c:pt>
                <c:pt idx="259">
                  <c:v>7.3061948966016083E-3</c:v>
                </c:pt>
                <c:pt idx="260">
                  <c:v>5.2676501709606081E-3</c:v>
                </c:pt>
                <c:pt idx="261">
                  <c:v>4.943037901667671E-3</c:v>
                </c:pt>
                <c:pt idx="262">
                  <c:v>4.1430966850217101E-3</c:v>
                </c:pt>
                <c:pt idx="263">
                  <c:v>4.7942974576679264E-3</c:v>
                </c:pt>
                <c:pt idx="264">
                  <c:v>5.2469115961266315E-3</c:v>
                </c:pt>
                <c:pt idx="265">
                  <c:v>5.2029722192447935E-3</c:v>
                </c:pt>
                <c:pt idx="266">
                  <c:v>4.2166741420755086E-3</c:v>
                </c:pt>
                <c:pt idx="267">
                  <c:v>6.2438370366395849E-3</c:v>
                </c:pt>
                <c:pt idx="268">
                  <c:v>1.1495982330690118E-2</c:v>
                </c:pt>
                <c:pt idx="269">
                  <c:v>5.3831700788345488E-3</c:v>
                </c:pt>
                <c:pt idx="270">
                  <c:v>4.9758093405506219E-3</c:v>
                </c:pt>
                <c:pt idx="271">
                  <c:v>5.1248123724075972E-3</c:v>
                </c:pt>
                <c:pt idx="272">
                  <c:v>2.1907981098508644E-3</c:v>
                </c:pt>
                <c:pt idx="273">
                  <c:v>4.3531413904074915E-3</c:v>
                </c:pt>
                <c:pt idx="274">
                  <c:v>5.2243615826047468E-3</c:v>
                </c:pt>
                <c:pt idx="275">
                  <c:v>5.0009451786105314E-3</c:v>
                </c:pt>
                <c:pt idx="276">
                  <c:v>4.552929822962056E-3</c:v>
                </c:pt>
                <c:pt idx="277">
                  <c:v>4.1936182597431199E-3</c:v>
                </c:pt>
                <c:pt idx="278">
                  <c:v>5.0821161471680592E-3</c:v>
                </c:pt>
                <c:pt idx="279">
                  <c:v>4.4752268785983916E-3</c:v>
                </c:pt>
                <c:pt idx="280">
                  <c:v>4.434898232653319E-3</c:v>
                </c:pt>
                <c:pt idx="281">
                  <c:v>4.4273434254305799E-3</c:v>
                </c:pt>
                <c:pt idx="282">
                  <c:v>4.7683304596769912E-3</c:v>
                </c:pt>
                <c:pt idx="283">
                  <c:v>4.9652577510557079E-3</c:v>
                </c:pt>
                <c:pt idx="284">
                  <c:v>4.8419768345441833E-3</c:v>
                </c:pt>
                <c:pt idx="285">
                  <c:v>6.3520955431399578E-3</c:v>
                </c:pt>
                <c:pt idx="286">
                  <c:v>4.7102998134785643E-3</c:v>
                </c:pt>
                <c:pt idx="287">
                  <c:v>5.5776933391456932E-3</c:v>
                </c:pt>
                <c:pt idx="288">
                  <c:v>1.2433932374652349E-2</c:v>
                </c:pt>
                <c:pt idx="289">
                  <c:v>4.3010856103095872E-3</c:v>
                </c:pt>
                <c:pt idx="290">
                  <c:v>4.8179009069567545E-3</c:v>
                </c:pt>
                <c:pt idx="291">
                  <c:v>7.4009872598294413E-3</c:v>
                </c:pt>
                <c:pt idx="292">
                  <c:v>5.5776610745320093E-3</c:v>
                </c:pt>
                <c:pt idx="293">
                  <c:v>4.3428614972958286E-3</c:v>
                </c:pt>
                <c:pt idx="294">
                  <c:v>4.8905862299013954E-3</c:v>
                </c:pt>
                <c:pt idx="295">
                  <c:v>4.712022193117154E-3</c:v>
                </c:pt>
                <c:pt idx="296">
                  <c:v>5.5759391439487221E-3</c:v>
                </c:pt>
                <c:pt idx="297">
                  <c:v>5.2646773190993916E-3</c:v>
                </c:pt>
                <c:pt idx="298">
                  <c:v>5.0361911904119577E-3</c:v>
                </c:pt>
                <c:pt idx="299">
                  <c:v>4.7235264629156368E-3</c:v>
                </c:pt>
                <c:pt idx="300">
                  <c:v>5.1343042780996329E-3</c:v>
                </c:pt>
                <c:pt idx="301">
                  <c:v>5.3775777155455349E-3</c:v>
                </c:pt>
                <c:pt idx="302">
                  <c:v>5.0879641615235206E-3</c:v>
                </c:pt>
                <c:pt idx="303">
                  <c:v>5.3691196839415331E-3</c:v>
                </c:pt>
                <c:pt idx="304">
                  <c:v>5.7064735373165473E-3</c:v>
                </c:pt>
                <c:pt idx="305">
                  <c:v>5.0202154220900215E-3</c:v>
                </c:pt>
                <c:pt idx="306">
                  <c:v>5.3893021425999946E-3</c:v>
                </c:pt>
                <c:pt idx="307">
                  <c:v>3.1422544212998515E-3</c:v>
                </c:pt>
                <c:pt idx="308">
                  <c:v>4.5262645110280744E-3</c:v>
                </c:pt>
                <c:pt idx="309">
                  <c:v>4.4716646203105843E-3</c:v>
                </c:pt>
                <c:pt idx="310">
                  <c:v>5.3706942996052786E-3</c:v>
                </c:pt>
                <c:pt idx="311">
                  <c:v>6.656339917986232E-3</c:v>
                </c:pt>
                <c:pt idx="312">
                  <c:v>5.0765055424518684E-3</c:v>
                </c:pt>
                <c:pt idx="313">
                  <c:v>4.2490954081958873E-3</c:v>
                </c:pt>
                <c:pt idx="314">
                  <c:v>5.3485151661193976E-3</c:v>
                </c:pt>
                <c:pt idx="315">
                  <c:v>5.3179234225617204E-3</c:v>
                </c:pt>
                <c:pt idx="316">
                  <c:v>5.2117620439554695E-3</c:v>
                </c:pt>
                <c:pt idx="317">
                  <c:v>5.7536899446602409E-3</c:v>
                </c:pt>
                <c:pt idx="318">
                  <c:v>5.6507360265244042E-3</c:v>
                </c:pt>
                <c:pt idx="319">
                  <c:v>5.6462326281396524E-3</c:v>
                </c:pt>
                <c:pt idx="320">
                  <c:v>4.3160129420916227E-3</c:v>
                </c:pt>
                <c:pt idx="321">
                  <c:v>4.8846846824620697E-3</c:v>
                </c:pt>
                <c:pt idx="322">
                  <c:v>5.5672418130944994E-3</c:v>
                </c:pt>
                <c:pt idx="323">
                  <c:v>5.7593906438170514E-3</c:v>
                </c:pt>
                <c:pt idx="324">
                  <c:v>4.9816459068608267E-3</c:v>
                </c:pt>
                <c:pt idx="325">
                  <c:v>4.3472382312394683E-3</c:v>
                </c:pt>
                <c:pt idx="326">
                  <c:v>4.4465787825390532E-3</c:v>
                </c:pt>
                <c:pt idx="327">
                  <c:v>5.5895355938127434E-3</c:v>
                </c:pt>
                <c:pt idx="328">
                  <c:v>5.8602503254287786E-3</c:v>
                </c:pt>
                <c:pt idx="329">
                  <c:v>5.642524349792644E-3</c:v>
                </c:pt>
                <c:pt idx="330">
                  <c:v>5.3605179688438094E-3</c:v>
                </c:pt>
                <c:pt idx="331">
                  <c:v>4.6574698412283873E-3</c:v>
                </c:pt>
                <c:pt idx="332">
                  <c:v>5.314805245172069E-3</c:v>
                </c:pt>
                <c:pt idx="333">
                  <c:v>6.0303734583219562E-3</c:v>
                </c:pt>
                <c:pt idx="334">
                  <c:v>5.8086152279259113E-3</c:v>
                </c:pt>
                <c:pt idx="335">
                  <c:v>5.2598455709724993E-3</c:v>
                </c:pt>
                <c:pt idx="336">
                  <c:v>5.1672712160720953E-3</c:v>
                </c:pt>
                <c:pt idx="337">
                  <c:v>5.0825567229296478E-3</c:v>
                </c:pt>
                <c:pt idx="338">
                  <c:v>5.7868507743227098E-3</c:v>
                </c:pt>
                <c:pt idx="339">
                  <c:v>5.5130164947252104E-3</c:v>
                </c:pt>
                <c:pt idx="340">
                  <c:v>5.4962051175387249E-3</c:v>
                </c:pt>
                <c:pt idx="341">
                  <c:v>4.962749825772857E-3</c:v>
                </c:pt>
                <c:pt idx="342">
                  <c:v>5.2174498268650789E-3</c:v>
                </c:pt>
                <c:pt idx="343">
                  <c:v>6.2655401579156294E-3</c:v>
                </c:pt>
                <c:pt idx="344">
                  <c:v>5.9385781212742562E-3</c:v>
                </c:pt>
                <c:pt idx="345">
                  <c:v>1.7124894466134546E-2</c:v>
                </c:pt>
                <c:pt idx="346">
                  <c:v>5.4177643098379507E-3</c:v>
                </c:pt>
                <c:pt idx="347">
                  <c:v>5.1019662077723439E-3</c:v>
                </c:pt>
                <c:pt idx="348">
                  <c:v>7.8248609515852996E-3</c:v>
                </c:pt>
                <c:pt idx="349">
                  <c:v>6.2575110428833248E-3</c:v>
                </c:pt>
                <c:pt idx="350">
                  <c:v>3.8437527089749653E-3</c:v>
                </c:pt>
                <c:pt idx="351">
                  <c:v>5.2013554512455517E-3</c:v>
                </c:pt>
                <c:pt idx="352">
                  <c:v>5.2432064894140044E-3</c:v>
                </c:pt>
                <c:pt idx="353">
                  <c:v>5.6044886808493781E-3</c:v>
                </c:pt>
                <c:pt idx="354">
                  <c:v>6.6907827750277227E-3</c:v>
                </c:pt>
                <c:pt idx="355">
                  <c:v>6.1058609074065373E-3</c:v>
                </c:pt>
                <c:pt idx="356">
                  <c:v>5.7098861170747986E-3</c:v>
                </c:pt>
                <c:pt idx="357">
                  <c:v>5.0894555914177764E-3</c:v>
                </c:pt>
                <c:pt idx="358">
                  <c:v>5.629809818928265E-3</c:v>
                </c:pt>
                <c:pt idx="359">
                  <c:v>5.8970406399599601E-3</c:v>
                </c:pt>
                <c:pt idx="360">
                  <c:v>5.9946718362443229E-3</c:v>
                </c:pt>
                <c:pt idx="361">
                  <c:v>8.0659105392972708E-3</c:v>
                </c:pt>
                <c:pt idx="362">
                  <c:v>6.3720358568661577E-3</c:v>
                </c:pt>
                <c:pt idx="363">
                  <c:v>5.2670415354918983E-3</c:v>
                </c:pt>
                <c:pt idx="364">
                  <c:v>6.6984723534877768E-3</c:v>
                </c:pt>
                <c:pt idx="365">
                  <c:v>5.0788030123925841E-3</c:v>
                </c:pt>
                <c:pt idx="366">
                  <c:v>5.4656723996761901E-3</c:v>
                </c:pt>
                <c:pt idx="367">
                  <c:v>4.9591572112687703E-3</c:v>
                </c:pt>
                <c:pt idx="368">
                  <c:v>6.1759724799880615E-3</c:v>
                </c:pt>
                <c:pt idx="369">
                  <c:v>6.5973296094056916E-3</c:v>
                </c:pt>
                <c:pt idx="370">
                  <c:v>5.8918306480241342E-3</c:v>
                </c:pt>
                <c:pt idx="371">
                  <c:v>5.4673858430143666E-3</c:v>
                </c:pt>
                <c:pt idx="372">
                  <c:v>6.2328584573965711E-3</c:v>
                </c:pt>
                <c:pt idx="373">
                  <c:v>6.323816817223357E-3</c:v>
                </c:pt>
                <c:pt idx="374">
                  <c:v>5.8867703600334912E-3</c:v>
                </c:pt>
                <c:pt idx="375">
                  <c:v>5.6183756548506131E-3</c:v>
                </c:pt>
                <c:pt idx="376">
                  <c:v>6.0862566431763377E-3</c:v>
                </c:pt>
                <c:pt idx="377">
                  <c:v>6.4015866142129721E-3</c:v>
                </c:pt>
                <c:pt idx="378">
                  <c:v>-3.0754669352316903E-2</c:v>
                </c:pt>
                <c:pt idx="379">
                  <c:v>6.8515281681933559E-3</c:v>
                </c:pt>
                <c:pt idx="380">
                  <c:v>5.2477082658335481E-3</c:v>
                </c:pt>
                <c:pt idx="381">
                  <c:v>7.6880964267563284E-3</c:v>
                </c:pt>
                <c:pt idx="382">
                  <c:v>6.9380426539984363E-3</c:v>
                </c:pt>
                <c:pt idx="383">
                  <c:v>6.5268712442583029E-3</c:v>
                </c:pt>
                <c:pt idx="384">
                  <c:v>6.0854862981509121E-3</c:v>
                </c:pt>
                <c:pt idx="385">
                  <c:v>5.88100582043595E-3</c:v>
                </c:pt>
                <c:pt idx="386">
                  <c:v>6.0585509073460527E-3</c:v>
                </c:pt>
                <c:pt idx="387">
                  <c:v>6.8326515913829378E-3</c:v>
                </c:pt>
                <c:pt idx="388">
                  <c:v>6.4112512586149487E-3</c:v>
                </c:pt>
                <c:pt idx="389">
                  <c:v>5.7776695167144542E-3</c:v>
                </c:pt>
                <c:pt idx="390">
                  <c:v>5.4018321849215699E-3</c:v>
                </c:pt>
                <c:pt idx="391">
                  <c:v>2.1854403333089394E-2</c:v>
                </c:pt>
                <c:pt idx="392">
                  <c:v>5.4181115979051644E-3</c:v>
                </c:pt>
                <c:pt idx="393">
                  <c:v>6.6065328370945075E-3</c:v>
                </c:pt>
                <c:pt idx="394">
                  <c:v>6.3588803147174118E-3</c:v>
                </c:pt>
                <c:pt idx="395">
                  <c:v>6.4712639407591647E-3</c:v>
                </c:pt>
                <c:pt idx="396">
                  <c:v>1.0815227628802829E-2</c:v>
                </c:pt>
                <c:pt idx="397">
                  <c:v>5.7444859487012397E-3</c:v>
                </c:pt>
                <c:pt idx="398">
                  <c:v>6.3170737081345444E-3</c:v>
                </c:pt>
                <c:pt idx="399">
                  <c:v>6.4326741805080297E-3</c:v>
                </c:pt>
                <c:pt idx="400">
                  <c:v>6.3728844152477386E-3</c:v>
                </c:pt>
                <c:pt idx="401">
                  <c:v>6.7889542037276995E-3</c:v>
                </c:pt>
                <c:pt idx="402">
                  <c:v>5.7776738678103259E-3</c:v>
                </c:pt>
                <c:pt idx="403">
                  <c:v>6.2744480205712515E-3</c:v>
                </c:pt>
                <c:pt idx="404">
                  <c:v>6.7453596394183432E-3</c:v>
                </c:pt>
                <c:pt idx="405">
                  <c:v>6.9445680595385407E-3</c:v>
                </c:pt>
                <c:pt idx="406">
                  <c:v>7.3758015920310947E-3</c:v>
                </c:pt>
                <c:pt idx="407">
                  <c:v>6.5814450055060357E-3</c:v>
                </c:pt>
                <c:pt idx="408">
                  <c:v>6.0929831503703175E-3</c:v>
                </c:pt>
                <c:pt idx="409">
                  <c:v>6.6965551413108726E-3</c:v>
                </c:pt>
                <c:pt idx="410">
                  <c:v>6.7909951247348242E-3</c:v>
                </c:pt>
                <c:pt idx="411">
                  <c:v>6.4040461846077206E-3</c:v>
                </c:pt>
                <c:pt idx="412">
                  <c:v>5.6780271467772973E-3</c:v>
                </c:pt>
                <c:pt idx="413">
                  <c:v>5.9475674842261669E-3</c:v>
                </c:pt>
                <c:pt idx="414">
                  <c:v>8.0096500962624877E-3</c:v>
                </c:pt>
                <c:pt idx="415">
                  <c:v>7.0194835434548523E-3</c:v>
                </c:pt>
                <c:pt idx="416">
                  <c:v>6.7989086080628919E-3</c:v>
                </c:pt>
                <c:pt idx="417">
                  <c:v>5.4715260285745949E-3</c:v>
                </c:pt>
                <c:pt idx="418">
                  <c:v>7.2128586131981172E-3</c:v>
                </c:pt>
                <c:pt idx="419">
                  <c:v>6.6377736503379593E-3</c:v>
                </c:pt>
                <c:pt idx="420">
                  <c:v>6.7180832170524816E-3</c:v>
                </c:pt>
                <c:pt idx="421">
                  <c:v>6.9782824591963413E-3</c:v>
                </c:pt>
                <c:pt idx="422">
                  <c:v>5.4740987699499286E-3</c:v>
                </c:pt>
                <c:pt idx="423">
                  <c:v>6.4715579800701632E-3</c:v>
                </c:pt>
                <c:pt idx="424">
                  <c:v>6.4188242469225797E-3</c:v>
                </c:pt>
                <c:pt idx="425">
                  <c:v>7.0422339590369733E-3</c:v>
                </c:pt>
                <c:pt idx="426">
                  <c:v>6.8610318874970195E-3</c:v>
                </c:pt>
                <c:pt idx="427">
                  <c:v>6.6368116617875313E-3</c:v>
                </c:pt>
                <c:pt idx="428">
                  <c:v>6.4959816393405445E-3</c:v>
                </c:pt>
                <c:pt idx="429">
                  <c:v>8.3063359373020951E-3</c:v>
                </c:pt>
                <c:pt idx="430">
                  <c:v>6.1446092774474015E-3</c:v>
                </c:pt>
                <c:pt idx="431">
                  <c:v>6.7945041342087707E-3</c:v>
                </c:pt>
                <c:pt idx="432">
                  <c:v>6.9920410055824061E-3</c:v>
                </c:pt>
                <c:pt idx="433">
                  <c:v>6.0908265615547356E-3</c:v>
                </c:pt>
                <c:pt idx="434">
                  <c:v>1.1604646139067613E-2</c:v>
                </c:pt>
                <c:pt idx="435">
                  <c:v>8.7916597129831693E-3</c:v>
                </c:pt>
                <c:pt idx="436">
                  <c:v>6.8988060945368058E-3</c:v>
                </c:pt>
                <c:pt idx="437">
                  <c:v>6.9113524443630021E-3</c:v>
                </c:pt>
                <c:pt idx="438">
                  <c:v>8.8861093059481363E-3</c:v>
                </c:pt>
                <c:pt idx="439">
                  <c:v>6.5103051412487168E-3</c:v>
                </c:pt>
                <c:pt idx="440">
                  <c:v>6.7999557380403388E-3</c:v>
                </c:pt>
                <c:pt idx="441">
                  <c:v>7.3160603343609496E-3</c:v>
                </c:pt>
                <c:pt idx="442">
                  <c:v>7.3503341196462287E-3</c:v>
                </c:pt>
                <c:pt idx="443">
                  <c:v>6.3005295537301225E-3</c:v>
                </c:pt>
                <c:pt idx="444">
                  <c:v>1.6313797735455739E-2</c:v>
                </c:pt>
                <c:pt idx="445">
                  <c:v>7.6389485429742511E-3</c:v>
                </c:pt>
                <c:pt idx="446">
                  <c:v>7.4053275565898304E-3</c:v>
                </c:pt>
                <c:pt idx="447">
                  <c:v>7.2149001254183014E-3</c:v>
                </c:pt>
                <c:pt idx="448">
                  <c:v>2.0231344109020059E-2</c:v>
                </c:pt>
                <c:pt idx="449">
                  <c:v>6.650773927878364E-3</c:v>
                </c:pt>
                <c:pt idx="450">
                  <c:v>6.7515550059557847E-3</c:v>
                </c:pt>
                <c:pt idx="451">
                  <c:v>7.5093413761178991E-3</c:v>
                </c:pt>
                <c:pt idx="452">
                  <c:v>7.2882990490238646E-3</c:v>
                </c:pt>
                <c:pt idx="453">
                  <c:v>2.1085288539633238E-2</c:v>
                </c:pt>
                <c:pt idx="454">
                  <c:v>6.4239293924138897E-3</c:v>
                </c:pt>
                <c:pt idx="455">
                  <c:v>7.7176813426873391E-3</c:v>
                </c:pt>
                <c:pt idx="456">
                  <c:v>7.6634964721565063E-3</c:v>
                </c:pt>
                <c:pt idx="457">
                  <c:v>7.5891275678817418E-3</c:v>
                </c:pt>
                <c:pt idx="458">
                  <c:v>6.8010971749441424E-3</c:v>
                </c:pt>
                <c:pt idx="459">
                  <c:v>6.5905934263732046E-3</c:v>
                </c:pt>
                <c:pt idx="460">
                  <c:v>4.0999027411676645E-3</c:v>
                </c:pt>
                <c:pt idx="461">
                  <c:v>7.4343642631878341E-3</c:v>
                </c:pt>
                <c:pt idx="462">
                  <c:v>7.1622352105481565E-3</c:v>
                </c:pt>
                <c:pt idx="463">
                  <c:v>8.1126651478129735E-3</c:v>
                </c:pt>
                <c:pt idx="464">
                  <c:v>6.8926018036249764E-3</c:v>
                </c:pt>
                <c:pt idx="465">
                  <c:v>7.6402317571296835E-3</c:v>
                </c:pt>
                <c:pt idx="466">
                  <c:v>7.7809854892660502E-3</c:v>
                </c:pt>
                <c:pt idx="467">
                  <c:v>7.2451350875285918E-3</c:v>
                </c:pt>
                <c:pt idx="468">
                  <c:v>6.6234069017181759E-3</c:v>
                </c:pt>
                <c:pt idx="469">
                  <c:v>7.2110186734609507E-3</c:v>
                </c:pt>
                <c:pt idx="470">
                  <c:v>7.7687996353667807E-3</c:v>
                </c:pt>
                <c:pt idx="471">
                  <c:v>8.0961085143839151E-3</c:v>
                </c:pt>
                <c:pt idx="472">
                  <c:v>6.8509121742297563E-3</c:v>
                </c:pt>
                <c:pt idx="473">
                  <c:v>7.7684453428800634E-3</c:v>
                </c:pt>
                <c:pt idx="474">
                  <c:v>8.8648598706908381E-3</c:v>
                </c:pt>
                <c:pt idx="475">
                  <c:v>7.8795605610399722E-3</c:v>
                </c:pt>
                <c:pt idx="476">
                  <c:v>8.3080006440457693E-3</c:v>
                </c:pt>
                <c:pt idx="477">
                  <c:v>6.5218676579842476E-3</c:v>
                </c:pt>
                <c:pt idx="478">
                  <c:v>6.7353345022616792E-3</c:v>
                </c:pt>
                <c:pt idx="479">
                  <c:v>7.3777547470238328E-3</c:v>
                </c:pt>
                <c:pt idx="480">
                  <c:v>8.0252465941823298E-3</c:v>
                </c:pt>
                <c:pt idx="481">
                  <c:v>8.0186316304994825E-3</c:v>
                </c:pt>
                <c:pt idx="482">
                  <c:v>3.1359796821214406E-3</c:v>
                </c:pt>
                <c:pt idx="483">
                  <c:v>9.9272183220121581E-3</c:v>
                </c:pt>
                <c:pt idx="484">
                  <c:v>7.6015040827181095E-3</c:v>
                </c:pt>
                <c:pt idx="485">
                  <c:v>7.2147756329459705E-3</c:v>
                </c:pt>
                <c:pt idx="486">
                  <c:v>8.2907077933407156E-3</c:v>
                </c:pt>
                <c:pt idx="487">
                  <c:v>7.6917766576262876E-3</c:v>
                </c:pt>
                <c:pt idx="488">
                  <c:v>7.6073505684727781E-3</c:v>
                </c:pt>
                <c:pt idx="489">
                  <c:v>7.2553747676114781E-3</c:v>
                </c:pt>
                <c:pt idx="490">
                  <c:v>7.6863580384573839E-3</c:v>
                </c:pt>
                <c:pt idx="491">
                  <c:v>8.3035298895839139E-3</c:v>
                </c:pt>
                <c:pt idx="492">
                  <c:v>8.2347119636341348E-3</c:v>
                </c:pt>
                <c:pt idx="493">
                  <c:v>8.0191829183435658E-3</c:v>
                </c:pt>
                <c:pt idx="494">
                  <c:v>9.0345867223006956E-3</c:v>
                </c:pt>
                <c:pt idx="495">
                  <c:v>7.8173970461286671E-3</c:v>
                </c:pt>
                <c:pt idx="496">
                  <c:v>8.1449340757574606E-3</c:v>
                </c:pt>
                <c:pt idx="497">
                  <c:v>8.2636276966464983E-3</c:v>
                </c:pt>
                <c:pt idx="498">
                  <c:v>7.8305766732987402E-3</c:v>
                </c:pt>
                <c:pt idx="499">
                  <c:v>7.1899393916452781E-3</c:v>
                </c:pt>
                <c:pt idx="500">
                  <c:v>7.6887925347130914E-3</c:v>
                </c:pt>
                <c:pt idx="501">
                  <c:v>8.4122445631558337E-3</c:v>
                </c:pt>
                <c:pt idx="502">
                  <c:v>8.6713306451328999E-3</c:v>
                </c:pt>
                <c:pt idx="503">
                  <c:v>8.3330904950794059E-3</c:v>
                </c:pt>
                <c:pt idx="504">
                  <c:v>8.3275149195902575E-3</c:v>
                </c:pt>
                <c:pt idx="505">
                  <c:v>8.1130909387871902E-3</c:v>
                </c:pt>
                <c:pt idx="506">
                  <c:v>9.7396554747856273E-3</c:v>
                </c:pt>
                <c:pt idx="507">
                  <c:v>8.0309837020283038E-3</c:v>
                </c:pt>
                <c:pt idx="508">
                  <c:v>8.7882222006412415E-3</c:v>
                </c:pt>
                <c:pt idx="509">
                  <c:v>8.0126670630519658E-3</c:v>
                </c:pt>
                <c:pt idx="510">
                  <c:v>8.724896209549627E-3</c:v>
                </c:pt>
                <c:pt idx="511">
                  <c:v>8.4775911976000904E-3</c:v>
                </c:pt>
                <c:pt idx="512">
                  <c:v>8.1797615207267905E-3</c:v>
                </c:pt>
                <c:pt idx="513">
                  <c:v>8.550484767263649E-3</c:v>
                </c:pt>
                <c:pt idx="514">
                  <c:v>8.5815054606298014E-3</c:v>
                </c:pt>
                <c:pt idx="515">
                  <c:v>8.6948836137680334E-3</c:v>
                </c:pt>
                <c:pt idx="516">
                  <c:v>8.9913024542991986E-3</c:v>
                </c:pt>
                <c:pt idx="517">
                  <c:v>9.0202383673783897E-3</c:v>
                </c:pt>
                <c:pt idx="518">
                  <c:v>8.4839017496503542E-3</c:v>
                </c:pt>
                <c:pt idx="519">
                  <c:v>7.3565690819650661E-3</c:v>
                </c:pt>
                <c:pt idx="520">
                  <c:v>9.2869135313592369E-3</c:v>
                </c:pt>
                <c:pt idx="521">
                  <c:v>8.3671449266437669E-3</c:v>
                </c:pt>
                <c:pt idx="522">
                  <c:v>8.6981555447955619E-3</c:v>
                </c:pt>
                <c:pt idx="523">
                  <c:v>8.9587430508366803E-3</c:v>
                </c:pt>
                <c:pt idx="524">
                  <c:v>7.2070146941948417E-3</c:v>
                </c:pt>
                <c:pt idx="525">
                  <c:v>7.8647032584215591E-3</c:v>
                </c:pt>
                <c:pt idx="526">
                  <c:v>9.1125325640369209E-3</c:v>
                </c:pt>
                <c:pt idx="527">
                  <c:v>8.6610783297086814E-3</c:v>
                </c:pt>
                <c:pt idx="528">
                  <c:v>8.792857075917402E-3</c:v>
                </c:pt>
                <c:pt idx="529">
                  <c:v>7.8322703664791358E-3</c:v>
                </c:pt>
                <c:pt idx="530">
                  <c:v>8.0164846604499646E-3</c:v>
                </c:pt>
                <c:pt idx="531">
                  <c:v>8.6818527515932116E-3</c:v>
                </c:pt>
                <c:pt idx="532">
                  <c:v>8.9205619067614077E-3</c:v>
                </c:pt>
                <c:pt idx="533">
                  <c:v>9.1160127848919532E-3</c:v>
                </c:pt>
                <c:pt idx="534">
                  <c:v>9.0818204312675139E-3</c:v>
                </c:pt>
                <c:pt idx="535">
                  <c:v>9.0358154888624843E-3</c:v>
                </c:pt>
                <c:pt idx="536">
                  <c:v>-1.3971064820312457E-2</c:v>
                </c:pt>
                <c:pt idx="537">
                  <c:v>8.1893206758401199E-3</c:v>
                </c:pt>
                <c:pt idx="538">
                  <c:v>9.3014239911168601E-3</c:v>
                </c:pt>
                <c:pt idx="539">
                  <c:v>2.664716301063031E-3</c:v>
                </c:pt>
                <c:pt idx="540">
                  <c:v>8.1109358712607802E-3</c:v>
                </c:pt>
                <c:pt idx="541">
                  <c:v>9.4438174862474435E-3</c:v>
                </c:pt>
                <c:pt idx="542">
                  <c:v>8.5453947872781919E-3</c:v>
                </c:pt>
                <c:pt idx="543">
                  <c:v>9.2392736928160503E-3</c:v>
                </c:pt>
                <c:pt idx="544">
                  <c:v>9.2756917340727513E-3</c:v>
                </c:pt>
                <c:pt idx="545">
                  <c:v>9.0630071275398048E-3</c:v>
                </c:pt>
                <c:pt idx="546">
                  <c:v>8.2945827040380778E-3</c:v>
                </c:pt>
                <c:pt idx="547">
                  <c:v>1.1666451038956463E-2</c:v>
                </c:pt>
                <c:pt idx="548">
                  <c:v>8.4879178159473628E-3</c:v>
                </c:pt>
                <c:pt idx="549">
                  <c:v>9.5802210999869908E-3</c:v>
                </c:pt>
                <c:pt idx="550">
                  <c:v>9.6946679899367755E-3</c:v>
                </c:pt>
                <c:pt idx="551">
                  <c:v>1.007907159868081E-2</c:v>
                </c:pt>
                <c:pt idx="552">
                  <c:v>9.5164162654794281E-3</c:v>
                </c:pt>
                <c:pt idx="553">
                  <c:v>9.5324578250622644E-3</c:v>
                </c:pt>
                <c:pt idx="554">
                  <c:v>9.5461863795792187E-3</c:v>
                </c:pt>
                <c:pt idx="555">
                  <c:v>-2.2444413058022573E-2</c:v>
                </c:pt>
                <c:pt idx="556">
                  <c:v>9.2978940895320945E-3</c:v>
                </c:pt>
                <c:pt idx="557">
                  <c:v>9.3991378169171139E-3</c:v>
                </c:pt>
                <c:pt idx="558">
                  <c:v>9.3533705524857427E-3</c:v>
                </c:pt>
                <c:pt idx="559">
                  <c:v>1.089214958514398E-2</c:v>
                </c:pt>
                <c:pt idx="560">
                  <c:v>9.8709931625025477E-3</c:v>
                </c:pt>
                <c:pt idx="561">
                  <c:v>9.7046163560132008E-3</c:v>
                </c:pt>
                <c:pt idx="562">
                  <c:v>9.4658806879886013E-3</c:v>
                </c:pt>
                <c:pt idx="563">
                  <c:v>9.6849129978972669E-3</c:v>
                </c:pt>
                <c:pt idx="564">
                  <c:v>9.4020677881797472E-3</c:v>
                </c:pt>
                <c:pt idx="565">
                  <c:v>1.0164380308547735E-2</c:v>
                </c:pt>
                <c:pt idx="566">
                  <c:v>9.6591896762393773E-3</c:v>
                </c:pt>
                <c:pt idx="567">
                  <c:v>9.9686858579853526E-3</c:v>
                </c:pt>
                <c:pt idx="568">
                  <c:v>9.6862293061288855E-3</c:v>
                </c:pt>
                <c:pt idx="569">
                  <c:v>9.7979953200566499E-3</c:v>
                </c:pt>
                <c:pt idx="570">
                  <c:v>1.0289952736601977E-2</c:v>
                </c:pt>
                <c:pt idx="571">
                  <c:v>9.4274262543256153E-3</c:v>
                </c:pt>
                <c:pt idx="572">
                  <c:v>1.0168211473793336E-2</c:v>
                </c:pt>
                <c:pt idx="573">
                  <c:v>9.9178964078656725E-3</c:v>
                </c:pt>
                <c:pt idx="574">
                  <c:v>9.7704586823862023E-3</c:v>
                </c:pt>
                <c:pt idx="575">
                  <c:v>1.0229021239597326E-2</c:v>
                </c:pt>
                <c:pt idx="576">
                  <c:v>9.5432546939266914E-3</c:v>
                </c:pt>
                <c:pt idx="577">
                  <c:v>9.7675086164651891E-3</c:v>
                </c:pt>
                <c:pt idx="578">
                  <c:v>9.9711460296286608E-3</c:v>
                </c:pt>
                <c:pt idx="579">
                  <c:v>1.0077083817220799E-2</c:v>
                </c:pt>
                <c:pt idx="580">
                  <c:v>9.893213770965633E-3</c:v>
                </c:pt>
                <c:pt idx="581">
                  <c:v>9.1791702734717491E-3</c:v>
                </c:pt>
                <c:pt idx="582">
                  <c:v>1.0047900185393368E-2</c:v>
                </c:pt>
                <c:pt idx="583">
                  <c:v>9.7930772447060669E-3</c:v>
                </c:pt>
                <c:pt idx="584">
                  <c:v>1.0425769083035571E-2</c:v>
                </c:pt>
                <c:pt idx="585">
                  <c:v>9.9712950310030437E-3</c:v>
                </c:pt>
                <c:pt idx="586">
                  <c:v>9.6395799944681195E-3</c:v>
                </c:pt>
                <c:pt idx="587">
                  <c:v>1.0932023622584911E-2</c:v>
                </c:pt>
                <c:pt idx="588">
                  <c:v>1.0164753657074201E-2</c:v>
                </c:pt>
                <c:pt idx="589">
                  <c:v>1.0624340008060609E-2</c:v>
                </c:pt>
                <c:pt idx="590">
                  <c:v>9.9640274976759407E-3</c:v>
                </c:pt>
                <c:pt idx="591">
                  <c:v>1.040681351348509E-2</c:v>
                </c:pt>
                <c:pt idx="592">
                  <c:v>1.0477587928769107E-2</c:v>
                </c:pt>
                <c:pt idx="593">
                  <c:v>1.025778130099214E-2</c:v>
                </c:pt>
                <c:pt idx="594">
                  <c:v>1.0446011049928558E-2</c:v>
                </c:pt>
                <c:pt idx="595">
                  <c:v>9.6230822834283292E-3</c:v>
                </c:pt>
                <c:pt idx="596">
                  <c:v>1.0301217711687603E-2</c:v>
                </c:pt>
                <c:pt idx="597">
                  <c:v>1.016548793353793E-2</c:v>
                </c:pt>
                <c:pt idx="598">
                  <c:v>1.0667265332696322E-2</c:v>
                </c:pt>
                <c:pt idx="599">
                  <c:v>1.0266348155557971E-2</c:v>
                </c:pt>
                <c:pt idx="600">
                  <c:v>1.4301055114316846E-2</c:v>
                </c:pt>
                <c:pt idx="601">
                  <c:v>1.1321431900893972E-2</c:v>
                </c:pt>
                <c:pt idx="602">
                  <c:v>1.0154425013327353E-2</c:v>
                </c:pt>
                <c:pt idx="603">
                  <c:v>1.0571300715575774E-2</c:v>
                </c:pt>
                <c:pt idx="604">
                  <c:v>1.0179374345621689E-2</c:v>
                </c:pt>
                <c:pt idx="605">
                  <c:v>1.0691545781310038E-2</c:v>
                </c:pt>
                <c:pt idx="606">
                  <c:v>1.0873432908020749E-2</c:v>
                </c:pt>
                <c:pt idx="607">
                  <c:v>1.114973491262054E-2</c:v>
                </c:pt>
                <c:pt idx="608">
                  <c:v>1.0626598720041581E-2</c:v>
                </c:pt>
                <c:pt idx="609">
                  <c:v>1.0153119233967904E-2</c:v>
                </c:pt>
                <c:pt idx="610">
                  <c:v>1.0425511799935788E-2</c:v>
                </c:pt>
                <c:pt idx="611">
                  <c:v>1.060880790190361E-2</c:v>
                </c:pt>
                <c:pt idx="612">
                  <c:v>1.1095655641504752E-2</c:v>
                </c:pt>
                <c:pt idx="613">
                  <c:v>1.0799108403770578E-2</c:v>
                </c:pt>
                <c:pt idx="614">
                  <c:v>1.0380546914727534E-2</c:v>
                </c:pt>
                <c:pt idx="615">
                  <c:v>1.0786665801047869E-2</c:v>
                </c:pt>
                <c:pt idx="616">
                  <c:v>1.1097488492164484E-2</c:v>
                </c:pt>
                <c:pt idx="617">
                  <c:v>1.0950991845924801E-2</c:v>
                </c:pt>
                <c:pt idx="618">
                  <c:v>1.032448831857739E-2</c:v>
                </c:pt>
                <c:pt idx="619">
                  <c:v>1.0711398192815472E-2</c:v>
                </c:pt>
                <c:pt idx="620">
                  <c:v>1.1416521808767401E-2</c:v>
                </c:pt>
                <c:pt idx="621">
                  <c:v>1.1337293894284095E-2</c:v>
                </c:pt>
                <c:pt idx="622">
                  <c:v>1.1308417166881976E-2</c:v>
                </c:pt>
                <c:pt idx="623">
                  <c:v>1.1005023570675477E-2</c:v>
                </c:pt>
                <c:pt idx="624">
                  <c:v>1.1690426651980218E-2</c:v>
                </c:pt>
                <c:pt idx="625">
                  <c:v>1.1350945384240734E-2</c:v>
                </c:pt>
                <c:pt idx="626">
                  <c:v>1.1414172891506395E-2</c:v>
                </c:pt>
                <c:pt idx="627">
                  <c:v>1.1711716696637642E-2</c:v>
                </c:pt>
                <c:pt idx="628">
                  <c:v>1.158676841958136E-2</c:v>
                </c:pt>
                <c:pt idx="629">
                  <c:v>1.2003251548309727E-2</c:v>
                </c:pt>
                <c:pt idx="630">
                  <c:v>1.4309766166728544E-2</c:v>
                </c:pt>
                <c:pt idx="631">
                  <c:v>1.1110916667712354E-2</c:v>
                </c:pt>
                <c:pt idx="632">
                  <c:v>1.2323767169267861E-2</c:v>
                </c:pt>
                <c:pt idx="633">
                  <c:v>1.169588645000085E-2</c:v>
                </c:pt>
                <c:pt idx="634">
                  <c:v>1.1189394053916404E-2</c:v>
                </c:pt>
                <c:pt idx="635">
                  <c:v>1.1777556204116465E-2</c:v>
                </c:pt>
                <c:pt idx="636">
                  <c:v>1.2687770221036785E-2</c:v>
                </c:pt>
                <c:pt idx="637">
                  <c:v>1.218609241297439E-2</c:v>
                </c:pt>
                <c:pt idx="638">
                  <c:v>1.1430511068792362E-2</c:v>
                </c:pt>
                <c:pt idx="639">
                  <c:v>1.1806311363567371E-2</c:v>
                </c:pt>
                <c:pt idx="640">
                  <c:v>1.2815428987893913E-2</c:v>
                </c:pt>
                <c:pt idx="641">
                  <c:v>1.2040253063651744E-2</c:v>
                </c:pt>
                <c:pt idx="642">
                  <c:v>1.1960035375061533E-2</c:v>
                </c:pt>
                <c:pt idx="643">
                  <c:v>1.1821954335035426E-2</c:v>
                </c:pt>
                <c:pt idx="644">
                  <c:v>1.1366962811732217E-2</c:v>
                </c:pt>
                <c:pt idx="645">
                  <c:v>1.2495843135580782E-2</c:v>
                </c:pt>
                <c:pt idx="646">
                  <c:v>1.2333225177397395E-2</c:v>
                </c:pt>
                <c:pt idx="647">
                  <c:v>1.1874862115403388E-2</c:v>
                </c:pt>
                <c:pt idx="648">
                  <c:v>1.1930945011019071E-2</c:v>
                </c:pt>
                <c:pt idx="649">
                  <c:v>1.180161166786446E-2</c:v>
                </c:pt>
                <c:pt idx="650">
                  <c:v>1.2071561177021708E-2</c:v>
                </c:pt>
                <c:pt idx="651">
                  <c:v>1.2092932257467645E-2</c:v>
                </c:pt>
                <c:pt idx="652">
                  <c:v>1.1959891859433828E-2</c:v>
                </c:pt>
                <c:pt idx="653">
                  <c:v>1.1324004730031518E-2</c:v>
                </c:pt>
                <c:pt idx="654">
                  <c:v>1.1607594085956921E-2</c:v>
                </c:pt>
                <c:pt idx="655">
                  <c:v>1.2321946238009919E-2</c:v>
                </c:pt>
                <c:pt idx="656">
                  <c:v>1.206945312408913E-2</c:v>
                </c:pt>
                <c:pt idx="657">
                  <c:v>1.2121614406135697E-2</c:v>
                </c:pt>
                <c:pt idx="658">
                  <c:v>1.2221095363793431E-2</c:v>
                </c:pt>
                <c:pt idx="659">
                  <c:v>1.2826812960955031E-2</c:v>
                </c:pt>
                <c:pt idx="660">
                  <c:v>1.2351644765012869E-2</c:v>
                </c:pt>
                <c:pt idx="661">
                  <c:v>1.1637903170467276E-2</c:v>
                </c:pt>
                <c:pt idx="662">
                  <c:v>1.2275626910102871E-2</c:v>
                </c:pt>
                <c:pt idx="663">
                  <c:v>1.196086848121241E-2</c:v>
                </c:pt>
                <c:pt idx="664">
                  <c:v>1.2630031509677732E-2</c:v>
                </c:pt>
                <c:pt idx="665">
                  <c:v>1.309031430395227E-2</c:v>
                </c:pt>
                <c:pt idx="666">
                  <c:v>1.2730416475294352E-2</c:v>
                </c:pt>
                <c:pt idx="667">
                  <c:v>1.2230438916588642E-2</c:v>
                </c:pt>
                <c:pt idx="668">
                  <c:v>1.2188637460001865E-2</c:v>
                </c:pt>
                <c:pt idx="669">
                  <c:v>1.3015656269284368E-2</c:v>
                </c:pt>
                <c:pt idx="670">
                  <c:v>1.2677482366209806E-2</c:v>
                </c:pt>
                <c:pt idx="671">
                  <c:v>1.2773103225117334E-2</c:v>
                </c:pt>
                <c:pt idx="672">
                  <c:v>1.2233314502202783E-2</c:v>
                </c:pt>
                <c:pt idx="673">
                  <c:v>1.2349325456328183E-2</c:v>
                </c:pt>
                <c:pt idx="674">
                  <c:v>1.3154604161856549E-2</c:v>
                </c:pt>
                <c:pt idx="675">
                  <c:v>1.2714230203144774E-2</c:v>
                </c:pt>
                <c:pt idx="676">
                  <c:v>1.2971218556749075E-2</c:v>
                </c:pt>
                <c:pt idx="677">
                  <c:v>1.272035628076449E-2</c:v>
                </c:pt>
                <c:pt idx="678">
                  <c:v>1.3280176881727229E-2</c:v>
                </c:pt>
                <c:pt idx="679">
                  <c:v>1.3391053668916181E-2</c:v>
                </c:pt>
                <c:pt idx="680">
                  <c:v>1.2471292215419271E-2</c:v>
                </c:pt>
                <c:pt idx="681">
                  <c:v>1.336521672045202E-2</c:v>
                </c:pt>
                <c:pt idx="682">
                  <c:v>1.3269991621766401E-2</c:v>
                </c:pt>
                <c:pt idx="683">
                  <c:v>1.2981574853938256E-2</c:v>
                </c:pt>
                <c:pt idx="684">
                  <c:v>1.2674297902712527E-2</c:v>
                </c:pt>
                <c:pt idx="685">
                  <c:v>1.1303063630928194E-2</c:v>
                </c:pt>
                <c:pt idx="686">
                  <c:v>1.318109818621601E-2</c:v>
                </c:pt>
                <c:pt idx="687">
                  <c:v>1.3659954534244892E-2</c:v>
                </c:pt>
                <c:pt idx="688">
                  <c:v>1.3210842405627437E-2</c:v>
                </c:pt>
                <c:pt idx="689">
                  <c:v>1.3105905848354917E-2</c:v>
                </c:pt>
                <c:pt idx="690">
                  <c:v>1.3488706791035443E-2</c:v>
                </c:pt>
                <c:pt idx="691">
                  <c:v>1.3561271029406182E-2</c:v>
                </c:pt>
                <c:pt idx="692">
                  <c:v>1.3421336886833921E-2</c:v>
                </c:pt>
                <c:pt idx="693">
                  <c:v>1.3017856294135283E-2</c:v>
                </c:pt>
                <c:pt idx="694">
                  <c:v>1.3270775379028845E-2</c:v>
                </c:pt>
                <c:pt idx="695">
                  <c:v>1.3375585107198017E-2</c:v>
                </c:pt>
                <c:pt idx="696">
                  <c:v>1.3835748650955337E-2</c:v>
                </c:pt>
                <c:pt idx="697">
                  <c:v>1.3838123588816137E-2</c:v>
                </c:pt>
                <c:pt idx="698">
                  <c:v>1.3221770555656046E-2</c:v>
                </c:pt>
                <c:pt idx="699">
                  <c:v>1.3794835790639349E-2</c:v>
                </c:pt>
                <c:pt idx="700">
                  <c:v>3.2313991923744893E-2</c:v>
                </c:pt>
                <c:pt idx="701">
                  <c:v>1.3986646926979289E-2</c:v>
                </c:pt>
                <c:pt idx="702">
                  <c:v>1.3604312955293027E-2</c:v>
                </c:pt>
                <c:pt idx="703">
                  <c:v>1.3141178090498633E-2</c:v>
                </c:pt>
                <c:pt idx="704">
                  <c:v>1.3980250967798313E-2</c:v>
                </c:pt>
                <c:pt idx="705">
                  <c:v>1.4189202602404069E-2</c:v>
                </c:pt>
                <c:pt idx="706">
                  <c:v>1.0672807219829418E-2</c:v>
                </c:pt>
                <c:pt idx="707">
                  <c:v>1.365339928102024E-2</c:v>
                </c:pt>
                <c:pt idx="708">
                  <c:v>1.3674991675331327E-2</c:v>
                </c:pt>
                <c:pt idx="709">
                  <c:v>1.5972548367256346E-2</c:v>
                </c:pt>
                <c:pt idx="710">
                  <c:v>1.4922513690030637E-2</c:v>
                </c:pt>
                <c:pt idx="711">
                  <c:v>1.4193026331377839E-2</c:v>
                </c:pt>
                <c:pt idx="712">
                  <c:v>1.4372122604801483E-2</c:v>
                </c:pt>
                <c:pt idx="713">
                  <c:v>1.4227659808191993E-2</c:v>
                </c:pt>
                <c:pt idx="714">
                  <c:v>1.3664206135658958E-2</c:v>
                </c:pt>
                <c:pt idx="715">
                  <c:v>1.4907327190311554E-2</c:v>
                </c:pt>
                <c:pt idx="716">
                  <c:v>1.4826266975317642E-2</c:v>
                </c:pt>
                <c:pt idx="717">
                  <c:v>1.4131429819071121E-2</c:v>
                </c:pt>
                <c:pt idx="718">
                  <c:v>1.4402993731504096E-2</c:v>
                </c:pt>
                <c:pt idx="719">
                  <c:v>1.4154207081587745E-2</c:v>
                </c:pt>
                <c:pt idx="720">
                  <c:v>1.5446808076405343E-2</c:v>
                </c:pt>
                <c:pt idx="721">
                  <c:v>1.475553504875626E-2</c:v>
                </c:pt>
                <c:pt idx="722">
                  <c:v>1.4915941438431255E-2</c:v>
                </c:pt>
                <c:pt idx="723">
                  <c:v>1.4794519209331692E-2</c:v>
                </c:pt>
                <c:pt idx="724">
                  <c:v>1.4662015370543043E-2</c:v>
                </c:pt>
                <c:pt idx="725">
                  <c:v>1.487506802894872E-2</c:v>
                </c:pt>
                <c:pt idx="726">
                  <c:v>1.4797162845907786E-2</c:v>
                </c:pt>
                <c:pt idx="727">
                  <c:v>1.438676742864322E-2</c:v>
                </c:pt>
                <c:pt idx="728">
                  <c:v>1.5359310414634222E-2</c:v>
                </c:pt>
                <c:pt idx="729">
                  <c:v>1.5231293025811716E-2</c:v>
                </c:pt>
                <c:pt idx="730">
                  <c:v>1.4932060583340559E-2</c:v>
                </c:pt>
                <c:pt idx="731">
                  <c:v>1.4946791364648339E-2</c:v>
                </c:pt>
                <c:pt idx="732">
                  <c:v>1.540769880456941E-2</c:v>
                </c:pt>
                <c:pt idx="733">
                  <c:v>1.5554897558227899E-2</c:v>
                </c:pt>
                <c:pt idx="734">
                  <c:v>1.500296006461155E-2</c:v>
                </c:pt>
                <c:pt idx="735">
                  <c:v>1.4882821185427178E-2</c:v>
                </c:pt>
                <c:pt idx="736">
                  <c:v>1.9907384580197487E-2</c:v>
                </c:pt>
                <c:pt idx="737">
                  <c:v>1.6023339421505852E-2</c:v>
                </c:pt>
                <c:pt idx="738">
                  <c:v>1.5738812516097666E-2</c:v>
                </c:pt>
                <c:pt idx="739">
                  <c:v>1.5466159231614785E-2</c:v>
                </c:pt>
                <c:pt idx="740">
                  <c:v>1.5689029968758213E-2</c:v>
                </c:pt>
                <c:pt idx="741">
                  <c:v>1.6170621749939308E-2</c:v>
                </c:pt>
                <c:pt idx="742">
                  <c:v>1.6020910517624727E-2</c:v>
                </c:pt>
                <c:pt idx="743">
                  <c:v>1.5658488375782886E-2</c:v>
                </c:pt>
                <c:pt idx="744">
                  <c:v>1.583825937943089E-2</c:v>
                </c:pt>
                <c:pt idx="745">
                  <c:v>1.5239741055927507E-2</c:v>
                </c:pt>
                <c:pt idx="746">
                  <c:v>1.6174103202155118E-2</c:v>
                </c:pt>
                <c:pt idx="747">
                  <c:v>1.6486550341936235E-2</c:v>
                </c:pt>
                <c:pt idx="748">
                  <c:v>1.6132425856399336E-2</c:v>
                </c:pt>
                <c:pt idx="749">
                  <c:v>1.5707086600889462E-2</c:v>
                </c:pt>
                <c:pt idx="750">
                  <c:v>1.5796711755235931E-2</c:v>
                </c:pt>
                <c:pt idx="751">
                  <c:v>1.6835227807093366E-2</c:v>
                </c:pt>
                <c:pt idx="752">
                  <c:v>1.6505964359279233E-2</c:v>
                </c:pt>
                <c:pt idx="753">
                  <c:v>1.6071689528896847E-2</c:v>
                </c:pt>
                <c:pt idx="754">
                  <c:v>1.6175891760941103E-2</c:v>
                </c:pt>
                <c:pt idx="755">
                  <c:v>1.589244728031948E-2</c:v>
                </c:pt>
                <c:pt idx="756">
                  <c:v>1.6429217256166837E-2</c:v>
                </c:pt>
                <c:pt idx="757">
                  <c:v>1.6702952720648062E-2</c:v>
                </c:pt>
                <c:pt idx="758">
                  <c:v>1.6124437917665699E-2</c:v>
                </c:pt>
                <c:pt idx="759">
                  <c:v>1.6028470490049657E-2</c:v>
                </c:pt>
                <c:pt idx="760">
                  <c:v>1.561996794270341E-2</c:v>
                </c:pt>
                <c:pt idx="761">
                  <c:v>1.6045179115340317E-2</c:v>
                </c:pt>
                <c:pt idx="762">
                  <c:v>1.606096769576313E-2</c:v>
                </c:pt>
                <c:pt idx="763">
                  <c:v>1.6693125841267819E-2</c:v>
                </c:pt>
                <c:pt idx="764">
                  <c:v>1.6005355840093802E-2</c:v>
                </c:pt>
                <c:pt idx="765">
                  <c:v>1.6237889617891545E-2</c:v>
                </c:pt>
                <c:pt idx="766">
                  <c:v>-2.5461641275937399E-3</c:v>
                </c:pt>
                <c:pt idx="767">
                  <c:v>1.6928865343502533E-2</c:v>
                </c:pt>
                <c:pt idx="768">
                  <c:v>1.6600669455290366E-2</c:v>
                </c:pt>
                <c:pt idx="769">
                  <c:v>1.4401289088379877E-2</c:v>
                </c:pt>
                <c:pt idx="770">
                  <c:v>1.6189051721830352E-2</c:v>
                </c:pt>
                <c:pt idx="771">
                  <c:v>1.5758664022751067E-2</c:v>
                </c:pt>
                <c:pt idx="772">
                  <c:v>1.6912721373142453E-2</c:v>
                </c:pt>
                <c:pt idx="773">
                  <c:v>1.7350826807156359E-2</c:v>
                </c:pt>
                <c:pt idx="774">
                  <c:v>1.5406542318053357E-2</c:v>
                </c:pt>
                <c:pt idx="775">
                  <c:v>1.6798848567702793E-2</c:v>
                </c:pt>
                <c:pt idx="776">
                  <c:v>1.6341087514347871E-2</c:v>
                </c:pt>
                <c:pt idx="777">
                  <c:v>1.6614432178778428E-2</c:v>
                </c:pt>
                <c:pt idx="778">
                  <c:v>1.7341855964269379E-2</c:v>
                </c:pt>
                <c:pt idx="779">
                  <c:v>1.7434500370724342E-2</c:v>
                </c:pt>
                <c:pt idx="780">
                  <c:v>1.7266596651613279E-2</c:v>
                </c:pt>
                <c:pt idx="781">
                  <c:v>1.6934510494792311E-2</c:v>
                </c:pt>
                <c:pt idx="782">
                  <c:v>1.637184456996749E-2</c:v>
                </c:pt>
                <c:pt idx="783">
                  <c:v>1.7163427788444922E-2</c:v>
                </c:pt>
                <c:pt idx="784">
                  <c:v>1.7705032995907699E-2</c:v>
                </c:pt>
                <c:pt idx="785">
                  <c:v>1.7501537520454517E-2</c:v>
                </c:pt>
                <c:pt idx="786">
                  <c:v>1.7382950476731499E-2</c:v>
                </c:pt>
                <c:pt idx="787">
                  <c:v>1.6303054096593675E-2</c:v>
                </c:pt>
                <c:pt idx="788">
                  <c:v>1.6991422864171681E-2</c:v>
                </c:pt>
                <c:pt idx="789">
                  <c:v>1.7522848022056423E-2</c:v>
                </c:pt>
                <c:pt idx="790">
                  <c:v>1.8012046871591803E-2</c:v>
                </c:pt>
                <c:pt idx="791">
                  <c:v>1.7361423641507428E-2</c:v>
                </c:pt>
                <c:pt idx="792">
                  <c:v>1.7133118110468644E-2</c:v>
                </c:pt>
                <c:pt idx="793">
                  <c:v>1.7419868828406872E-2</c:v>
                </c:pt>
                <c:pt idx="794">
                  <c:v>1.5422891758656016E-2</c:v>
                </c:pt>
                <c:pt idx="795">
                  <c:v>1.8170687245169643E-2</c:v>
                </c:pt>
                <c:pt idx="796">
                  <c:v>1.1261649169456586E-2</c:v>
                </c:pt>
                <c:pt idx="797">
                  <c:v>1.7539689767906229E-2</c:v>
                </c:pt>
                <c:pt idx="798">
                  <c:v>1.8031227049687047E-2</c:v>
                </c:pt>
                <c:pt idx="799">
                  <c:v>1.8203574453730942E-2</c:v>
                </c:pt>
                <c:pt idx="800">
                  <c:v>1.8113406450959928E-2</c:v>
                </c:pt>
                <c:pt idx="801">
                  <c:v>1.8383858903639753E-2</c:v>
                </c:pt>
                <c:pt idx="802">
                  <c:v>1.7857067257582581E-2</c:v>
                </c:pt>
                <c:pt idx="803">
                  <c:v>1.778820749158332E-2</c:v>
                </c:pt>
                <c:pt idx="804">
                  <c:v>1.9225710974890765E-2</c:v>
                </c:pt>
                <c:pt idx="805">
                  <c:v>1.9090587973478023E-2</c:v>
                </c:pt>
                <c:pt idx="806">
                  <c:v>1.8208218917810635E-2</c:v>
                </c:pt>
                <c:pt idx="807">
                  <c:v>1.8343995405556767E-2</c:v>
                </c:pt>
                <c:pt idx="808">
                  <c:v>1.767087673222564E-2</c:v>
                </c:pt>
                <c:pt idx="809">
                  <c:v>1.8340014612576568E-2</c:v>
                </c:pt>
                <c:pt idx="810">
                  <c:v>1.4945429311983425E-2</c:v>
                </c:pt>
                <c:pt idx="811">
                  <c:v>1.8709979535146557E-2</c:v>
                </c:pt>
                <c:pt idx="812">
                  <c:v>1.8773115498795581E-2</c:v>
                </c:pt>
                <c:pt idx="813">
                  <c:v>1.7870454964199659E-2</c:v>
                </c:pt>
                <c:pt idx="814">
                  <c:v>1.860064194649199E-2</c:v>
                </c:pt>
                <c:pt idx="815">
                  <c:v>1.859981538096701E-2</c:v>
                </c:pt>
                <c:pt idx="816">
                  <c:v>1.4588583596222659E-2</c:v>
                </c:pt>
                <c:pt idx="817">
                  <c:v>1.9289381836950076E-2</c:v>
                </c:pt>
                <c:pt idx="818">
                  <c:v>1.7326681108158673E-2</c:v>
                </c:pt>
                <c:pt idx="819">
                  <c:v>1.8240375048131547E-2</c:v>
                </c:pt>
                <c:pt idx="820">
                  <c:v>1.7116518889943071E-2</c:v>
                </c:pt>
                <c:pt idx="821">
                  <c:v>1.9721631022398413E-2</c:v>
                </c:pt>
                <c:pt idx="822">
                  <c:v>2.005175213049214E-2</c:v>
                </c:pt>
                <c:pt idx="823">
                  <c:v>1.8788473399422554E-2</c:v>
                </c:pt>
                <c:pt idx="824">
                  <c:v>1.9453063201365563E-2</c:v>
                </c:pt>
                <c:pt idx="825">
                  <c:v>1.9669644870872666E-2</c:v>
                </c:pt>
                <c:pt idx="826">
                  <c:v>2.0847791877421817E-2</c:v>
                </c:pt>
                <c:pt idx="827">
                  <c:v>2.099707672502605E-2</c:v>
                </c:pt>
                <c:pt idx="828">
                  <c:v>2.067132335983668E-2</c:v>
                </c:pt>
                <c:pt idx="829">
                  <c:v>2.0851654683491549E-2</c:v>
                </c:pt>
                <c:pt idx="830">
                  <c:v>2.1275521444165332E-2</c:v>
                </c:pt>
                <c:pt idx="831">
                  <c:v>2.1929018529193239E-2</c:v>
                </c:pt>
                <c:pt idx="832">
                  <c:v>2.1983994724370903E-2</c:v>
                </c:pt>
                <c:pt idx="833">
                  <c:v>2.2303501337821975E-2</c:v>
                </c:pt>
                <c:pt idx="834">
                  <c:v>2.2024555745990118E-2</c:v>
                </c:pt>
                <c:pt idx="835">
                  <c:v>2.2375732331569462E-2</c:v>
                </c:pt>
                <c:pt idx="836">
                  <c:v>2.3005620967658555E-2</c:v>
                </c:pt>
                <c:pt idx="837">
                  <c:v>2.2944836069268452E-2</c:v>
                </c:pt>
                <c:pt idx="838">
                  <c:v>2.2689537439387498E-2</c:v>
                </c:pt>
                <c:pt idx="839">
                  <c:v>2.34593620891058E-2</c:v>
                </c:pt>
                <c:pt idx="840">
                  <c:v>2.3998209215933541E-2</c:v>
                </c:pt>
                <c:pt idx="841">
                  <c:v>2.4087575337453065E-2</c:v>
                </c:pt>
                <c:pt idx="842">
                  <c:v>2.3600695834387429E-2</c:v>
                </c:pt>
                <c:pt idx="843">
                  <c:v>2.3681494147876823E-2</c:v>
                </c:pt>
                <c:pt idx="844">
                  <c:v>2.440202150262074E-2</c:v>
                </c:pt>
                <c:pt idx="845">
                  <c:v>2.5175411659817834E-2</c:v>
                </c:pt>
                <c:pt idx="846">
                  <c:v>2.5362094537342353E-2</c:v>
                </c:pt>
                <c:pt idx="847">
                  <c:v>2.5036174413391562E-2</c:v>
                </c:pt>
                <c:pt idx="848">
                  <c:v>2.8764449221172696E-2</c:v>
                </c:pt>
                <c:pt idx="849">
                  <c:v>2.6002769018970001E-2</c:v>
                </c:pt>
                <c:pt idx="850">
                  <c:v>2.6473599232478558E-2</c:v>
                </c:pt>
                <c:pt idx="851">
                  <c:v>2.653450894246322E-2</c:v>
                </c:pt>
                <c:pt idx="852">
                  <c:v>2.7034454119054405E-2</c:v>
                </c:pt>
                <c:pt idx="853">
                  <c:v>2.6448001587170391E-2</c:v>
                </c:pt>
                <c:pt idx="854">
                  <c:v>2.652214355746783E-2</c:v>
                </c:pt>
                <c:pt idx="855">
                  <c:v>2.7443184075412561E-2</c:v>
                </c:pt>
                <c:pt idx="856">
                  <c:v>2.7297487907106056E-2</c:v>
                </c:pt>
                <c:pt idx="857">
                  <c:v>2.6699745012190475E-2</c:v>
                </c:pt>
                <c:pt idx="858">
                  <c:v>2.7146150207669237E-2</c:v>
                </c:pt>
                <c:pt idx="859">
                  <c:v>2.7861886942813486E-2</c:v>
                </c:pt>
                <c:pt idx="860">
                  <c:v>2.819211474202803E-2</c:v>
                </c:pt>
                <c:pt idx="861">
                  <c:v>2.831669484999904E-2</c:v>
                </c:pt>
                <c:pt idx="862">
                  <c:v>2.807817970646332E-2</c:v>
                </c:pt>
                <c:pt idx="863">
                  <c:v>2.7603463650996946E-2</c:v>
                </c:pt>
                <c:pt idx="864">
                  <c:v>2.8514011824129621E-2</c:v>
                </c:pt>
                <c:pt idx="865">
                  <c:v>2.8996393021965251E-2</c:v>
                </c:pt>
                <c:pt idx="866">
                  <c:v>2.9250635369619377E-2</c:v>
                </c:pt>
                <c:pt idx="867">
                  <c:v>2.8857992574207757E-2</c:v>
                </c:pt>
                <c:pt idx="868">
                  <c:v>2.8716756875065058E-2</c:v>
                </c:pt>
                <c:pt idx="869">
                  <c:v>2.9013361013538252E-2</c:v>
                </c:pt>
                <c:pt idx="870">
                  <c:v>3.0027067034202673E-2</c:v>
                </c:pt>
                <c:pt idx="871">
                  <c:v>2.3160418063217343E-2</c:v>
                </c:pt>
                <c:pt idx="872">
                  <c:v>2.9315252054818469E-2</c:v>
                </c:pt>
                <c:pt idx="873">
                  <c:v>2.9380681657153108E-2</c:v>
                </c:pt>
                <c:pt idx="874">
                  <c:v>2.9146596364291986E-2</c:v>
                </c:pt>
                <c:pt idx="875">
                  <c:v>3.0022919539802975E-2</c:v>
                </c:pt>
                <c:pt idx="876">
                  <c:v>3.0176973874313447E-2</c:v>
                </c:pt>
                <c:pt idx="877">
                  <c:v>3.0159449767985361E-2</c:v>
                </c:pt>
                <c:pt idx="878">
                  <c:v>3.0051848974189249E-2</c:v>
                </c:pt>
                <c:pt idx="879">
                  <c:v>3.0152023617070835E-2</c:v>
                </c:pt>
                <c:pt idx="880">
                  <c:v>3.0658477851222346E-2</c:v>
                </c:pt>
                <c:pt idx="881">
                  <c:v>3.0726538910273875E-2</c:v>
                </c:pt>
                <c:pt idx="882">
                  <c:v>3.0764291903249467E-2</c:v>
                </c:pt>
                <c:pt idx="883">
                  <c:v>3.044516491264276E-2</c:v>
                </c:pt>
                <c:pt idx="884">
                  <c:v>3.0162081760451535E-2</c:v>
                </c:pt>
                <c:pt idx="885">
                  <c:v>3.055790397551434E-2</c:v>
                </c:pt>
                <c:pt idx="886">
                  <c:v>3.1038222692779768E-2</c:v>
                </c:pt>
                <c:pt idx="887">
                  <c:v>3.1205165715776053E-2</c:v>
                </c:pt>
                <c:pt idx="888">
                  <c:v>3.1036351596773263E-2</c:v>
                </c:pt>
                <c:pt idx="889">
                  <c:v>3.1035547977188827E-2</c:v>
                </c:pt>
                <c:pt idx="890">
                  <c:v>3.1411559958497801E-2</c:v>
                </c:pt>
                <c:pt idx="891">
                  <c:v>3.176339139904924E-2</c:v>
                </c:pt>
                <c:pt idx="892">
                  <c:v>3.1803019868832841E-2</c:v>
                </c:pt>
                <c:pt idx="893">
                  <c:v>3.1569440542420842E-2</c:v>
                </c:pt>
                <c:pt idx="894">
                  <c:v>3.1275202475922331E-2</c:v>
                </c:pt>
                <c:pt idx="895">
                  <c:v>3.1490208575672148E-2</c:v>
                </c:pt>
                <c:pt idx="896">
                  <c:v>3.1995130480478355E-2</c:v>
                </c:pt>
                <c:pt idx="897">
                  <c:v>3.2168992503741896E-2</c:v>
                </c:pt>
                <c:pt idx="898">
                  <c:v>3.1922925282642442E-2</c:v>
                </c:pt>
                <c:pt idx="899">
                  <c:v>3.1733079810921216E-2</c:v>
                </c:pt>
                <c:pt idx="900">
                  <c:v>3.1937142985006953E-2</c:v>
                </c:pt>
                <c:pt idx="901">
                  <c:v>3.2383987275568689E-2</c:v>
                </c:pt>
                <c:pt idx="902">
                  <c:v>3.2229636859437354E-2</c:v>
                </c:pt>
                <c:pt idx="903">
                  <c:v>3.2163703797261523E-2</c:v>
                </c:pt>
                <c:pt idx="904">
                  <c:v>3.1991032013216694E-2</c:v>
                </c:pt>
                <c:pt idx="905">
                  <c:v>3.2617554164099311E-2</c:v>
                </c:pt>
                <c:pt idx="906">
                  <c:v>3.262844085189541E-2</c:v>
                </c:pt>
                <c:pt idx="907">
                  <c:v>3.2822612931542296E-2</c:v>
                </c:pt>
                <c:pt idx="908">
                  <c:v>3.2626888811945726E-2</c:v>
                </c:pt>
                <c:pt idx="909">
                  <c:v>3.2653001446482727E-2</c:v>
                </c:pt>
                <c:pt idx="910">
                  <c:v>3.293000396050455E-2</c:v>
                </c:pt>
                <c:pt idx="911">
                  <c:v>3.3151247502772728E-2</c:v>
                </c:pt>
                <c:pt idx="912">
                  <c:v>3.3131857222661043E-2</c:v>
                </c:pt>
                <c:pt idx="913">
                  <c:v>3.2967762867931828E-2</c:v>
                </c:pt>
                <c:pt idx="914">
                  <c:v>3.3258792341560477E-2</c:v>
                </c:pt>
                <c:pt idx="915">
                  <c:v>3.3584311352348011E-2</c:v>
                </c:pt>
                <c:pt idx="916">
                  <c:v>3.3520489456503301E-2</c:v>
                </c:pt>
                <c:pt idx="917">
                  <c:v>3.3343846359704776E-2</c:v>
                </c:pt>
                <c:pt idx="918">
                  <c:v>3.3268995505394063E-2</c:v>
                </c:pt>
                <c:pt idx="919">
                  <c:v>3.3653705599268793E-2</c:v>
                </c:pt>
                <c:pt idx="920">
                  <c:v>3.3896486090257451E-2</c:v>
                </c:pt>
                <c:pt idx="921">
                  <c:v>3.3701005809157497E-2</c:v>
                </c:pt>
                <c:pt idx="922">
                  <c:v>3.3697210100199937E-2</c:v>
                </c:pt>
                <c:pt idx="923">
                  <c:v>3.4112644295327593E-2</c:v>
                </c:pt>
                <c:pt idx="924">
                  <c:v>3.2774436232298247E-2</c:v>
                </c:pt>
                <c:pt idx="925">
                  <c:v>3.4198894569303813E-2</c:v>
                </c:pt>
                <c:pt idx="926">
                  <c:v>3.3978698905014315E-2</c:v>
                </c:pt>
                <c:pt idx="927">
                  <c:v>3.3799206180859978E-2</c:v>
                </c:pt>
                <c:pt idx="928">
                  <c:v>3.4042154303374886E-2</c:v>
                </c:pt>
                <c:pt idx="929">
                  <c:v>3.4358823238258666E-2</c:v>
                </c:pt>
                <c:pt idx="930">
                  <c:v>3.4316152005806053E-2</c:v>
                </c:pt>
                <c:pt idx="931">
                  <c:v>3.4339060413152232E-2</c:v>
                </c:pt>
                <c:pt idx="932">
                  <c:v>3.4297516157162963E-2</c:v>
                </c:pt>
                <c:pt idx="933">
                  <c:v>3.4448410757591481E-2</c:v>
                </c:pt>
                <c:pt idx="934">
                  <c:v>3.435862592976404E-2</c:v>
                </c:pt>
                <c:pt idx="935">
                  <c:v>3.4323462805796193E-2</c:v>
                </c:pt>
                <c:pt idx="936">
                  <c:v>3.4579017595579895E-2</c:v>
                </c:pt>
                <c:pt idx="937">
                  <c:v>3.4496389895291198E-2</c:v>
                </c:pt>
                <c:pt idx="938">
                  <c:v>3.4468073400824785E-2</c:v>
                </c:pt>
                <c:pt idx="939">
                  <c:v>3.4525131829276939E-2</c:v>
                </c:pt>
                <c:pt idx="940">
                  <c:v>3.4705984024440431E-2</c:v>
                </c:pt>
                <c:pt idx="941">
                  <c:v>3.4652371641177585E-2</c:v>
                </c:pt>
                <c:pt idx="942">
                  <c:v>3.4766572758323268E-2</c:v>
                </c:pt>
                <c:pt idx="943">
                  <c:v>3.468064242298028E-2</c:v>
                </c:pt>
                <c:pt idx="944">
                  <c:v>3.4701144801370744E-2</c:v>
                </c:pt>
                <c:pt idx="945">
                  <c:v>3.0658886013751652E-2</c:v>
                </c:pt>
                <c:pt idx="946">
                  <c:v>3.4884674291237143E-2</c:v>
                </c:pt>
                <c:pt idx="947">
                  <c:v>3.4916525078037906E-2</c:v>
                </c:pt>
                <c:pt idx="948">
                  <c:v>3.4902609922247647E-2</c:v>
                </c:pt>
                <c:pt idx="949">
                  <c:v>3.4992100488686131E-2</c:v>
                </c:pt>
                <c:pt idx="950">
                  <c:v>3.5186824430628171E-2</c:v>
                </c:pt>
                <c:pt idx="951">
                  <c:v>3.5187658459907012E-2</c:v>
                </c:pt>
                <c:pt idx="952">
                  <c:v>3.5007733442922295E-2</c:v>
                </c:pt>
                <c:pt idx="953">
                  <c:v>3.5224416916732539E-2</c:v>
                </c:pt>
                <c:pt idx="954">
                  <c:v>3.5165707676068227E-2</c:v>
                </c:pt>
                <c:pt idx="955">
                  <c:v>3.4959348301580484E-2</c:v>
                </c:pt>
                <c:pt idx="956">
                  <c:v>3.5303393762847031E-2</c:v>
                </c:pt>
                <c:pt idx="957">
                  <c:v>3.447903654048045E-2</c:v>
                </c:pt>
                <c:pt idx="958">
                  <c:v>3.4297580105787887E-2</c:v>
                </c:pt>
                <c:pt idx="959">
                  <c:v>3.3957247465585129E-2</c:v>
                </c:pt>
                <c:pt idx="960">
                  <c:v>3.3758976726727605E-2</c:v>
                </c:pt>
                <c:pt idx="961">
                  <c:v>3.3540281639695489E-2</c:v>
                </c:pt>
                <c:pt idx="962">
                  <c:v>3.3333847856047337E-2</c:v>
                </c:pt>
                <c:pt idx="963">
                  <c:v>3.4155272100330293E-2</c:v>
                </c:pt>
                <c:pt idx="964">
                  <c:v>3.3314101709903163E-2</c:v>
                </c:pt>
                <c:pt idx="965">
                  <c:v>3.321419547623948E-2</c:v>
                </c:pt>
                <c:pt idx="966">
                  <c:v>3.2919075246959049E-2</c:v>
                </c:pt>
                <c:pt idx="967">
                  <c:v>3.2897774540125262E-2</c:v>
                </c:pt>
                <c:pt idx="968">
                  <c:v>3.3032957593057653E-2</c:v>
                </c:pt>
                <c:pt idx="969">
                  <c:v>3.2848041412125842E-2</c:v>
                </c:pt>
                <c:pt idx="970">
                  <c:v>3.2945362033502762E-2</c:v>
                </c:pt>
                <c:pt idx="971">
                  <c:v>3.2577258208647056E-2</c:v>
                </c:pt>
                <c:pt idx="972">
                  <c:v>3.2630455822501764E-2</c:v>
                </c:pt>
                <c:pt idx="973">
                  <c:v>3.2585453364385196E-2</c:v>
                </c:pt>
                <c:pt idx="974">
                  <c:v>3.23254423085148E-2</c:v>
                </c:pt>
                <c:pt idx="975">
                  <c:v>3.2049859529563018E-2</c:v>
                </c:pt>
                <c:pt idx="976">
                  <c:v>3.2227556715556584E-2</c:v>
                </c:pt>
                <c:pt idx="977">
                  <c:v>3.2133304308523881E-2</c:v>
                </c:pt>
                <c:pt idx="978">
                  <c:v>3.2153718767536532E-2</c:v>
                </c:pt>
                <c:pt idx="979">
                  <c:v>3.2051732202839266E-2</c:v>
                </c:pt>
                <c:pt idx="980">
                  <c:v>3.2038717583956794E-2</c:v>
                </c:pt>
                <c:pt idx="981">
                  <c:v>3.1834681558296433E-2</c:v>
                </c:pt>
                <c:pt idx="982">
                  <c:v>3.1740861583873674E-2</c:v>
                </c:pt>
                <c:pt idx="983">
                  <c:v>3.1851108352648934E-2</c:v>
                </c:pt>
                <c:pt idx="984">
                  <c:v>3.1281191809102979E-2</c:v>
                </c:pt>
                <c:pt idx="985">
                  <c:v>3.1655999293258075E-2</c:v>
                </c:pt>
                <c:pt idx="986">
                  <c:v>3.1502482904776329E-2</c:v>
                </c:pt>
                <c:pt idx="987">
                  <c:v>3.1422130429759831E-2</c:v>
                </c:pt>
                <c:pt idx="988">
                  <c:v>3.1456847732448008E-2</c:v>
                </c:pt>
                <c:pt idx="989">
                  <c:v>3.1445879443808313E-2</c:v>
                </c:pt>
                <c:pt idx="990">
                  <c:v>3.1351108585555731E-2</c:v>
                </c:pt>
                <c:pt idx="991">
                  <c:v>3.1104296600848229E-2</c:v>
                </c:pt>
                <c:pt idx="992">
                  <c:v>3.1228916179451019E-2</c:v>
                </c:pt>
                <c:pt idx="993">
                  <c:v>3.1099670624748697E-2</c:v>
                </c:pt>
                <c:pt idx="994">
                  <c:v>3.0912331427672274E-2</c:v>
                </c:pt>
                <c:pt idx="995">
                  <c:v>3.0710669840594177E-2</c:v>
                </c:pt>
                <c:pt idx="996">
                  <c:v>3.0178170953823059E-2</c:v>
                </c:pt>
                <c:pt idx="997">
                  <c:v>3.0187159367527975E-2</c:v>
                </c:pt>
                <c:pt idx="998">
                  <c:v>3.0092133495077705E-2</c:v>
                </c:pt>
                <c:pt idx="999">
                  <c:v>2.9798818982081351E-2</c:v>
                </c:pt>
                <c:pt idx="1000">
                  <c:v>2.9447531437835395E-2</c:v>
                </c:pt>
                <c:pt idx="1001">
                  <c:v>3.1414053572030802E-2</c:v>
                </c:pt>
                <c:pt idx="1002">
                  <c:v>2.8548552158170249E-2</c:v>
                </c:pt>
                <c:pt idx="1003">
                  <c:v>2.8423332687017543E-2</c:v>
                </c:pt>
                <c:pt idx="1004">
                  <c:v>2.8108353021936202E-2</c:v>
                </c:pt>
                <c:pt idx="1005">
                  <c:v>2.7778907754683477E-2</c:v>
                </c:pt>
                <c:pt idx="1006">
                  <c:v>2.7435213482166262E-2</c:v>
                </c:pt>
                <c:pt idx="1007">
                  <c:v>2.7065547023788539E-2</c:v>
                </c:pt>
                <c:pt idx="1008">
                  <c:v>2.7073634661872223E-2</c:v>
                </c:pt>
                <c:pt idx="1009">
                  <c:v>2.6837410820883086E-2</c:v>
                </c:pt>
                <c:pt idx="1010">
                  <c:v>2.6599078613120046E-2</c:v>
                </c:pt>
                <c:pt idx="1011">
                  <c:v>2.6366784411742505E-2</c:v>
                </c:pt>
                <c:pt idx="1012">
                  <c:v>2.6420508003005962E-2</c:v>
                </c:pt>
                <c:pt idx="1013">
                  <c:v>2.6359865334060786E-2</c:v>
                </c:pt>
                <c:pt idx="1014">
                  <c:v>2.6111192851758579E-2</c:v>
                </c:pt>
                <c:pt idx="1015">
                  <c:v>2.587934572916472E-2</c:v>
                </c:pt>
                <c:pt idx="1016">
                  <c:v>2.5938086085333774E-2</c:v>
                </c:pt>
                <c:pt idx="1017">
                  <c:v>2.5816509646753107E-2</c:v>
                </c:pt>
                <c:pt idx="1018">
                  <c:v>2.5718507762389414E-2</c:v>
                </c:pt>
                <c:pt idx="1019">
                  <c:v>2.5448319195579324E-2</c:v>
                </c:pt>
                <c:pt idx="1020">
                  <c:v>2.5579253615727115E-2</c:v>
                </c:pt>
                <c:pt idx="1021">
                  <c:v>2.5651840627578387E-2</c:v>
                </c:pt>
                <c:pt idx="1022">
                  <c:v>2.5642765674905664E-2</c:v>
                </c:pt>
                <c:pt idx="1023">
                  <c:v>2.5698775481261836E-2</c:v>
                </c:pt>
                <c:pt idx="1024">
                  <c:v>2.5496176203558978E-2</c:v>
                </c:pt>
                <c:pt idx="1025">
                  <c:v>2.5654809977231584E-2</c:v>
                </c:pt>
                <c:pt idx="1026">
                  <c:v>2.5779226083946123E-2</c:v>
                </c:pt>
                <c:pt idx="1027">
                  <c:v>2.5671901623770619E-2</c:v>
                </c:pt>
                <c:pt idx="1028">
                  <c:v>2.5685611082898716E-2</c:v>
                </c:pt>
                <c:pt idx="1029">
                  <c:v>2.5624198453160212E-2</c:v>
                </c:pt>
                <c:pt idx="1030">
                  <c:v>2.5722101200833302E-2</c:v>
                </c:pt>
                <c:pt idx="1031">
                  <c:v>2.5812676622239909E-2</c:v>
                </c:pt>
                <c:pt idx="1032">
                  <c:v>2.5778019280318604E-2</c:v>
                </c:pt>
                <c:pt idx="1033">
                  <c:v>2.8994423758198783E-2</c:v>
                </c:pt>
                <c:pt idx="1034">
                  <c:v>2.579177451283152E-2</c:v>
                </c:pt>
                <c:pt idx="1035">
                  <c:v>2.5861433038217314E-2</c:v>
                </c:pt>
                <c:pt idx="1036">
                  <c:v>2.5740744435107595E-2</c:v>
                </c:pt>
                <c:pt idx="1037">
                  <c:v>2.5707998642476446E-2</c:v>
                </c:pt>
                <c:pt idx="1038">
                  <c:v>2.5786851457940348E-2</c:v>
                </c:pt>
                <c:pt idx="1039">
                  <c:v>2.5778855194782558E-2</c:v>
                </c:pt>
                <c:pt idx="1040">
                  <c:v>2.5716317751593578E-2</c:v>
                </c:pt>
                <c:pt idx="1041">
                  <c:v>2.5799468896349344E-2</c:v>
                </c:pt>
                <c:pt idx="1042">
                  <c:v>2.5649449583645467E-2</c:v>
                </c:pt>
                <c:pt idx="1043">
                  <c:v>2.5695987890686157E-2</c:v>
                </c:pt>
                <c:pt idx="1044">
                  <c:v>2.5745852727448872E-2</c:v>
                </c:pt>
                <c:pt idx="1045">
                  <c:v>2.5750172632593212E-2</c:v>
                </c:pt>
                <c:pt idx="1046">
                  <c:v>2.5747503925959522E-2</c:v>
                </c:pt>
                <c:pt idx="1047">
                  <c:v>2.5733254414359048E-2</c:v>
                </c:pt>
                <c:pt idx="1048">
                  <c:v>2.57402558817089E-2</c:v>
                </c:pt>
                <c:pt idx="1049">
                  <c:v>2.5658594573584572E-2</c:v>
                </c:pt>
                <c:pt idx="1050">
                  <c:v>2.5632383012091597E-2</c:v>
                </c:pt>
                <c:pt idx="1051">
                  <c:v>2.564135162675606E-2</c:v>
                </c:pt>
                <c:pt idx="1052">
                  <c:v>2.5688582857981156E-2</c:v>
                </c:pt>
                <c:pt idx="1053">
                  <c:v>2.5642551172835561E-2</c:v>
                </c:pt>
                <c:pt idx="1054">
                  <c:v>2.5765965437869177E-2</c:v>
                </c:pt>
                <c:pt idx="1055">
                  <c:v>2.5523951797534666E-2</c:v>
                </c:pt>
                <c:pt idx="1056">
                  <c:v>2.5529743281209705E-2</c:v>
                </c:pt>
                <c:pt idx="1057">
                  <c:v>2.5676197617792631E-2</c:v>
                </c:pt>
                <c:pt idx="1058">
                  <c:v>2.5598415139555384E-2</c:v>
                </c:pt>
                <c:pt idx="1059">
                  <c:v>2.542137781326988E-2</c:v>
                </c:pt>
                <c:pt idx="1060">
                  <c:v>2.5493237896357188E-2</c:v>
                </c:pt>
                <c:pt idx="1061">
                  <c:v>2.5583200139106612E-2</c:v>
                </c:pt>
                <c:pt idx="1062">
                  <c:v>2.5714190202975686E-2</c:v>
                </c:pt>
                <c:pt idx="1063">
                  <c:v>2.5612947716989815E-2</c:v>
                </c:pt>
                <c:pt idx="1064">
                  <c:v>2.5515816664746359E-2</c:v>
                </c:pt>
                <c:pt idx="1065">
                  <c:v>2.5690041307420638E-2</c:v>
                </c:pt>
                <c:pt idx="1066">
                  <c:v>2.5748192226996473E-2</c:v>
                </c:pt>
                <c:pt idx="1067">
                  <c:v>2.6734488674912939E-2</c:v>
                </c:pt>
                <c:pt idx="1068">
                  <c:v>2.5656520682550539E-2</c:v>
                </c:pt>
                <c:pt idx="1069">
                  <c:v>2.5704602714890085E-2</c:v>
                </c:pt>
                <c:pt idx="1070">
                  <c:v>2.5737179830678317E-2</c:v>
                </c:pt>
                <c:pt idx="1071">
                  <c:v>2.5725046855356683E-2</c:v>
                </c:pt>
                <c:pt idx="1072">
                  <c:v>2.4027410573445013E-2</c:v>
                </c:pt>
                <c:pt idx="1073">
                  <c:v>2.5651258320614937E-2</c:v>
                </c:pt>
                <c:pt idx="1074">
                  <c:v>2.5670156787738502E-2</c:v>
                </c:pt>
                <c:pt idx="1075">
                  <c:v>2.5775737718203892E-2</c:v>
                </c:pt>
                <c:pt idx="1076">
                  <c:v>2.5709377630974906E-2</c:v>
                </c:pt>
                <c:pt idx="1077">
                  <c:v>2.5745883757473168E-2</c:v>
                </c:pt>
                <c:pt idx="1078">
                  <c:v>2.5745238229728917E-2</c:v>
                </c:pt>
                <c:pt idx="1079">
                  <c:v>2.5819231034116708E-2</c:v>
                </c:pt>
                <c:pt idx="1080">
                  <c:v>2.5853015884529873E-2</c:v>
                </c:pt>
                <c:pt idx="1081">
                  <c:v>2.5795271578285726E-2</c:v>
                </c:pt>
                <c:pt idx="1082">
                  <c:v>2.5890376831613476E-2</c:v>
                </c:pt>
                <c:pt idx="1083">
                  <c:v>2.6074517982415821E-2</c:v>
                </c:pt>
                <c:pt idx="1084">
                  <c:v>2.6158432758221863E-2</c:v>
                </c:pt>
                <c:pt idx="1085">
                  <c:v>2.5978960001527406E-2</c:v>
                </c:pt>
                <c:pt idx="1086">
                  <c:v>2.60468422942036E-2</c:v>
                </c:pt>
                <c:pt idx="1087">
                  <c:v>2.6203218560694214E-2</c:v>
                </c:pt>
                <c:pt idx="1088">
                  <c:v>2.6227431892804857E-2</c:v>
                </c:pt>
                <c:pt idx="1089">
                  <c:v>2.6238209956584324E-2</c:v>
                </c:pt>
                <c:pt idx="1090">
                  <c:v>2.6087822314936424E-2</c:v>
                </c:pt>
                <c:pt idx="1091">
                  <c:v>2.6199710433019965E-2</c:v>
                </c:pt>
                <c:pt idx="1092">
                  <c:v>2.632990777069108E-2</c:v>
                </c:pt>
                <c:pt idx="1093">
                  <c:v>2.6636634048116725E-2</c:v>
                </c:pt>
                <c:pt idx="1094">
                  <c:v>2.6098152232049254E-2</c:v>
                </c:pt>
                <c:pt idx="1095">
                  <c:v>2.6202033679530841E-2</c:v>
                </c:pt>
                <c:pt idx="1096">
                  <c:v>2.6311742207210435E-2</c:v>
                </c:pt>
                <c:pt idx="1097">
                  <c:v>2.6132968414124366E-2</c:v>
                </c:pt>
                <c:pt idx="1098">
                  <c:v>2.6185420196489232E-2</c:v>
                </c:pt>
                <c:pt idx="1099">
                  <c:v>2.6248362679508162E-2</c:v>
                </c:pt>
                <c:pt idx="1100">
                  <c:v>2.6263321479069079E-2</c:v>
                </c:pt>
                <c:pt idx="1101">
                  <c:v>2.6246343369390395E-2</c:v>
                </c:pt>
                <c:pt idx="1102">
                  <c:v>2.6151841963363644E-2</c:v>
                </c:pt>
                <c:pt idx="1103">
                  <c:v>2.609126766863111E-2</c:v>
                </c:pt>
                <c:pt idx="1104">
                  <c:v>2.62227568378747E-2</c:v>
                </c:pt>
                <c:pt idx="1105">
                  <c:v>2.6267676602124736E-2</c:v>
                </c:pt>
                <c:pt idx="1106">
                  <c:v>2.614421573204212E-2</c:v>
                </c:pt>
                <c:pt idx="1107">
                  <c:v>2.603388757127921E-2</c:v>
                </c:pt>
                <c:pt idx="1108">
                  <c:v>2.6020578270056469E-2</c:v>
                </c:pt>
                <c:pt idx="1109">
                  <c:v>2.6086920379091452E-2</c:v>
                </c:pt>
                <c:pt idx="1110">
                  <c:v>2.6067744827203209E-2</c:v>
                </c:pt>
                <c:pt idx="1111">
                  <c:v>2.6002628899753664E-2</c:v>
                </c:pt>
                <c:pt idx="1112">
                  <c:v>2.5990432881410674E-2</c:v>
                </c:pt>
                <c:pt idx="1113">
                  <c:v>2.6038316123287317E-2</c:v>
                </c:pt>
                <c:pt idx="1114">
                  <c:v>2.5986063403019437E-2</c:v>
                </c:pt>
                <c:pt idx="1115">
                  <c:v>2.5939683560560027E-2</c:v>
                </c:pt>
                <c:pt idx="1116">
                  <c:v>2.5905196716880036E-2</c:v>
                </c:pt>
                <c:pt idx="1117">
                  <c:v>2.5872052804286474E-2</c:v>
                </c:pt>
                <c:pt idx="1118">
                  <c:v>2.5945802491892937E-2</c:v>
                </c:pt>
                <c:pt idx="1119">
                  <c:v>2.595990797355072E-2</c:v>
                </c:pt>
                <c:pt idx="1120">
                  <c:v>2.5766734735126109E-2</c:v>
                </c:pt>
                <c:pt idx="1121">
                  <c:v>2.5951122126438443E-2</c:v>
                </c:pt>
                <c:pt idx="1122">
                  <c:v>2.6008720139021311E-2</c:v>
                </c:pt>
                <c:pt idx="1123">
                  <c:v>2.601335645151754E-2</c:v>
                </c:pt>
                <c:pt idx="1124">
                  <c:v>2.5924251540008342E-2</c:v>
                </c:pt>
                <c:pt idx="1125">
                  <c:v>2.5904433104419783E-2</c:v>
                </c:pt>
                <c:pt idx="1126">
                  <c:v>2.594468470784304E-2</c:v>
                </c:pt>
                <c:pt idx="1127">
                  <c:v>2.5930885345017189E-2</c:v>
                </c:pt>
                <c:pt idx="1128">
                  <c:v>2.5885536892217804E-2</c:v>
                </c:pt>
                <c:pt idx="1129">
                  <c:v>2.5884643722997799E-2</c:v>
                </c:pt>
                <c:pt idx="1130">
                  <c:v>2.592820522297036E-2</c:v>
                </c:pt>
                <c:pt idx="1131">
                  <c:v>2.5869647156020723E-2</c:v>
                </c:pt>
                <c:pt idx="1132">
                  <c:v>2.5862994002818242E-2</c:v>
                </c:pt>
                <c:pt idx="1133">
                  <c:v>2.5767992650351054E-2</c:v>
                </c:pt>
                <c:pt idx="1134">
                  <c:v>2.5838037015401313E-2</c:v>
                </c:pt>
                <c:pt idx="1135">
                  <c:v>2.5938991905101075E-2</c:v>
                </c:pt>
                <c:pt idx="1136">
                  <c:v>2.5916564194759351E-2</c:v>
                </c:pt>
                <c:pt idx="1137">
                  <c:v>2.5763573102505741E-2</c:v>
                </c:pt>
                <c:pt idx="1138">
                  <c:v>2.5841152097396652E-2</c:v>
                </c:pt>
                <c:pt idx="1139">
                  <c:v>2.593731482393237E-2</c:v>
                </c:pt>
                <c:pt idx="1140">
                  <c:v>2.5976050447363758E-2</c:v>
                </c:pt>
                <c:pt idx="1141">
                  <c:v>2.5915371725143108E-2</c:v>
                </c:pt>
                <c:pt idx="1142">
                  <c:v>2.5812489255742865E-2</c:v>
                </c:pt>
                <c:pt idx="1143">
                  <c:v>2.596805453371551E-2</c:v>
                </c:pt>
                <c:pt idx="1144">
                  <c:v>2.6050907614176971E-2</c:v>
                </c:pt>
                <c:pt idx="1145">
                  <c:v>2.6130134795686509E-2</c:v>
                </c:pt>
                <c:pt idx="1146">
                  <c:v>2.5975570393650605E-2</c:v>
                </c:pt>
                <c:pt idx="1147">
                  <c:v>2.5973153373322542E-2</c:v>
                </c:pt>
                <c:pt idx="1148">
                  <c:v>2.6063087959419619E-2</c:v>
                </c:pt>
                <c:pt idx="1149">
                  <c:v>2.6227401302938141E-2</c:v>
                </c:pt>
                <c:pt idx="1150">
                  <c:v>2.9966885815192031E-2</c:v>
                </c:pt>
                <c:pt idx="1151">
                  <c:v>2.6124635658991077E-2</c:v>
                </c:pt>
                <c:pt idx="1152">
                  <c:v>2.6195500790625159E-2</c:v>
                </c:pt>
                <c:pt idx="1153">
                  <c:v>2.6307640382659748E-2</c:v>
                </c:pt>
                <c:pt idx="1154">
                  <c:v>2.6432443759426646E-2</c:v>
                </c:pt>
                <c:pt idx="1155">
                  <c:v>2.6049106251400566E-2</c:v>
                </c:pt>
                <c:pt idx="1156">
                  <c:v>2.612257816676582E-2</c:v>
                </c:pt>
                <c:pt idx="1157">
                  <c:v>2.6224009958892392E-2</c:v>
                </c:pt>
                <c:pt idx="1158">
                  <c:v>2.6298207604021344E-2</c:v>
                </c:pt>
                <c:pt idx="1159">
                  <c:v>2.6219290352614728E-2</c:v>
                </c:pt>
                <c:pt idx="1160">
                  <c:v>2.6163610034831492E-2</c:v>
                </c:pt>
                <c:pt idx="1161">
                  <c:v>2.6249577938687468E-2</c:v>
                </c:pt>
                <c:pt idx="1162">
                  <c:v>2.6215740993480105E-2</c:v>
                </c:pt>
                <c:pt idx="1163">
                  <c:v>2.6215531332277924E-2</c:v>
                </c:pt>
                <c:pt idx="1164">
                  <c:v>2.5822320376159412E-2</c:v>
                </c:pt>
                <c:pt idx="1165">
                  <c:v>2.616293569639264E-2</c:v>
                </c:pt>
                <c:pt idx="1166">
                  <c:v>2.6209500832228116E-2</c:v>
                </c:pt>
                <c:pt idx="1167">
                  <c:v>2.619482396513325E-2</c:v>
                </c:pt>
                <c:pt idx="1168">
                  <c:v>2.6091291100854848E-2</c:v>
                </c:pt>
                <c:pt idx="1169">
                  <c:v>2.6084015768110702E-2</c:v>
                </c:pt>
                <c:pt idx="1170">
                  <c:v>2.6069820753186673E-2</c:v>
                </c:pt>
                <c:pt idx="1171">
                  <c:v>2.607689273579384E-2</c:v>
                </c:pt>
                <c:pt idx="1172">
                  <c:v>2.6017174138708334E-2</c:v>
                </c:pt>
                <c:pt idx="1173">
                  <c:v>2.6015631155067175E-2</c:v>
                </c:pt>
                <c:pt idx="1174">
                  <c:v>2.6020039536494989E-2</c:v>
                </c:pt>
                <c:pt idx="1175">
                  <c:v>2.6038162227630286E-2</c:v>
                </c:pt>
                <c:pt idx="1176">
                  <c:v>2.6498530128142302E-2</c:v>
                </c:pt>
                <c:pt idx="1177">
                  <c:v>2.59222926844155E-2</c:v>
                </c:pt>
                <c:pt idx="1178">
                  <c:v>2.5912849172963388E-2</c:v>
                </c:pt>
                <c:pt idx="1179">
                  <c:v>2.601662913896197E-2</c:v>
                </c:pt>
                <c:pt idx="1180">
                  <c:v>2.5984620287380765E-2</c:v>
                </c:pt>
                <c:pt idx="1181">
                  <c:v>2.5837897509035739E-2</c:v>
                </c:pt>
                <c:pt idx="1182">
                  <c:v>2.5799133101518084E-2</c:v>
                </c:pt>
                <c:pt idx="1183">
                  <c:v>2.5366109441302794E-2</c:v>
                </c:pt>
                <c:pt idx="1184">
                  <c:v>2.5959860058116544E-2</c:v>
                </c:pt>
                <c:pt idx="1185">
                  <c:v>2.5927434357227296E-2</c:v>
                </c:pt>
                <c:pt idx="1186">
                  <c:v>2.5755815252347831E-2</c:v>
                </c:pt>
                <c:pt idx="1187">
                  <c:v>2.5884804124216551E-2</c:v>
                </c:pt>
                <c:pt idx="1188">
                  <c:v>2.5926367498933161E-2</c:v>
                </c:pt>
                <c:pt idx="1189">
                  <c:v>2.5929799867575355E-2</c:v>
                </c:pt>
                <c:pt idx="1190">
                  <c:v>2.5769998811236445E-2</c:v>
                </c:pt>
                <c:pt idx="1191">
                  <c:v>2.5794907490900083E-2</c:v>
                </c:pt>
                <c:pt idx="1192">
                  <c:v>2.5907223623299832E-2</c:v>
                </c:pt>
                <c:pt idx="1193">
                  <c:v>2.5930049295013403E-2</c:v>
                </c:pt>
                <c:pt idx="1194">
                  <c:v>2.5792006920830859E-2</c:v>
                </c:pt>
                <c:pt idx="1195">
                  <c:v>2.5836209506100424E-2</c:v>
                </c:pt>
                <c:pt idx="1196">
                  <c:v>2.5938627263548304E-2</c:v>
                </c:pt>
                <c:pt idx="1197">
                  <c:v>2.6000788784084766E-2</c:v>
                </c:pt>
                <c:pt idx="1198">
                  <c:v>2.5997479853700208E-2</c:v>
                </c:pt>
                <c:pt idx="1199">
                  <c:v>2.5935116765531382E-2</c:v>
                </c:pt>
                <c:pt idx="1200">
                  <c:v>2.6067204036979163E-2</c:v>
                </c:pt>
                <c:pt idx="1201">
                  <c:v>2.6132586592930204E-2</c:v>
                </c:pt>
                <c:pt idx="1202">
                  <c:v>2.6061623402399713E-2</c:v>
                </c:pt>
                <c:pt idx="1203">
                  <c:v>2.604855060625582E-2</c:v>
                </c:pt>
                <c:pt idx="1204">
                  <c:v>2.6108955466217117E-2</c:v>
                </c:pt>
                <c:pt idx="1205">
                  <c:v>2.6193429695799589E-2</c:v>
                </c:pt>
                <c:pt idx="1206">
                  <c:v>2.6208546918287955E-2</c:v>
                </c:pt>
                <c:pt idx="1207">
                  <c:v>2.6103019497048827E-2</c:v>
                </c:pt>
                <c:pt idx="1208">
                  <c:v>2.6109418077130721E-2</c:v>
                </c:pt>
                <c:pt idx="1209">
                  <c:v>2.6241991400939937E-2</c:v>
                </c:pt>
                <c:pt idx="1210">
                  <c:v>2.622355651103752E-2</c:v>
                </c:pt>
                <c:pt idx="1211">
                  <c:v>2.6071648106457374E-2</c:v>
                </c:pt>
                <c:pt idx="1212">
                  <c:v>2.6022742732537775E-2</c:v>
                </c:pt>
                <c:pt idx="1213">
                  <c:v>2.6021307952700374E-2</c:v>
                </c:pt>
                <c:pt idx="1214">
                  <c:v>2.6022221105764236E-2</c:v>
                </c:pt>
                <c:pt idx="1215">
                  <c:v>2.5404101027499921E-2</c:v>
                </c:pt>
                <c:pt idx="1216">
                  <c:v>2.4545387824240907E-2</c:v>
                </c:pt>
                <c:pt idx="1217">
                  <c:v>2.3539414303407641E-2</c:v>
                </c:pt>
                <c:pt idx="1218">
                  <c:v>2.2355819382802747E-2</c:v>
                </c:pt>
                <c:pt idx="1219">
                  <c:v>2.1238897783066424E-2</c:v>
                </c:pt>
                <c:pt idx="1220">
                  <c:v>2.0353610765560724E-2</c:v>
                </c:pt>
                <c:pt idx="1221">
                  <c:v>1.9377449639133446E-2</c:v>
                </c:pt>
                <c:pt idx="1222">
                  <c:v>1.8269299107034221E-2</c:v>
                </c:pt>
                <c:pt idx="1223">
                  <c:v>1.7428956838037229E-2</c:v>
                </c:pt>
                <c:pt idx="1224">
                  <c:v>1.6701498960948368E-2</c:v>
                </c:pt>
                <c:pt idx="1225">
                  <c:v>1.5937843970132641E-2</c:v>
                </c:pt>
                <c:pt idx="1226">
                  <c:v>1.5105633035816647E-2</c:v>
                </c:pt>
                <c:pt idx="1227">
                  <c:v>1.4449249344093446E-2</c:v>
                </c:pt>
                <c:pt idx="1228">
                  <c:v>1.3879132422372148E-2</c:v>
                </c:pt>
                <c:pt idx="1229">
                  <c:v>1.3217492963674124E-2</c:v>
                </c:pt>
                <c:pt idx="1230">
                  <c:v>1.2672952587269982E-2</c:v>
                </c:pt>
                <c:pt idx="1231">
                  <c:v>1.2656690443324001E-2</c:v>
                </c:pt>
                <c:pt idx="1232">
                  <c:v>1.1740106664439354E-2</c:v>
                </c:pt>
                <c:pt idx="1233">
                  <c:v>1.1067597576992315E-2</c:v>
                </c:pt>
                <c:pt idx="1234">
                  <c:v>1.0757161950023989E-2</c:v>
                </c:pt>
                <c:pt idx="1235">
                  <c:v>1.0369355269445615E-2</c:v>
                </c:pt>
                <c:pt idx="1236">
                  <c:v>1.009089907532675E-2</c:v>
                </c:pt>
                <c:pt idx="1237">
                  <c:v>9.5432395881072402E-3</c:v>
                </c:pt>
                <c:pt idx="1238">
                  <c:v>9.2661715766267187E-3</c:v>
                </c:pt>
                <c:pt idx="1239">
                  <c:v>9.0046999315483416E-3</c:v>
                </c:pt>
                <c:pt idx="1240">
                  <c:v>8.618153206646044E-3</c:v>
                </c:pt>
                <c:pt idx="1241">
                  <c:v>8.3009906639900412E-3</c:v>
                </c:pt>
                <c:pt idx="1242">
                  <c:v>8.0359339946382939E-3</c:v>
                </c:pt>
                <c:pt idx="1243">
                  <c:v>7.8413562227057452E-3</c:v>
                </c:pt>
                <c:pt idx="1244">
                  <c:v>7.526946307541158E-3</c:v>
                </c:pt>
                <c:pt idx="1245">
                  <c:v>7.2226147422157529E-3</c:v>
                </c:pt>
                <c:pt idx="1246">
                  <c:v>7.1042193165494951E-3</c:v>
                </c:pt>
                <c:pt idx="1247">
                  <c:v>6.9159693293528402E-3</c:v>
                </c:pt>
                <c:pt idx="1248">
                  <c:v>7.8554833869595112E-3</c:v>
                </c:pt>
                <c:pt idx="1249">
                  <c:v>6.4361937364386477E-3</c:v>
                </c:pt>
                <c:pt idx="1250">
                  <c:v>6.2657965280284488E-3</c:v>
                </c:pt>
                <c:pt idx="1251">
                  <c:v>6.0761330873663824E-3</c:v>
                </c:pt>
                <c:pt idx="1252">
                  <c:v>5.8613891330129703E-3</c:v>
                </c:pt>
                <c:pt idx="1253">
                  <c:v>5.7297569702732141E-3</c:v>
                </c:pt>
                <c:pt idx="1254">
                  <c:v>5.6740990096422758E-3</c:v>
                </c:pt>
                <c:pt idx="1255">
                  <c:v>5.4440744137165733E-3</c:v>
                </c:pt>
                <c:pt idx="1256">
                  <c:v>5.2411426104623437E-3</c:v>
                </c:pt>
                <c:pt idx="1257">
                  <c:v>5.1484235869964073E-3</c:v>
                </c:pt>
                <c:pt idx="1258">
                  <c:v>5.140267993259358E-3</c:v>
                </c:pt>
                <c:pt idx="1259">
                  <c:v>4.7301848269235714E-3</c:v>
                </c:pt>
                <c:pt idx="1260">
                  <c:v>4.7119993662638679E-3</c:v>
                </c:pt>
                <c:pt idx="1261">
                  <c:v>4.6031779061886111E-3</c:v>
                </c:pt>
                <c:pt idx="1262">
                  <c:v>4.5037699562127395E-3</c:v>
                </c:pt>
                <c:pt idx="1263">
                  <c:v>4.3945285505188779E-3</c:v>
                </c:pt>
                <c:pt idx="1264">
                  <c:v>4.2686780278039663E-3</c:v>
                </c:pt>
                <c:pt idx="1265">
                  <c:v>4.2390722061518629E-3</c:v>
                </c:pt>
                <c:pt idx="1266">
                  <c:v>4.105524728294169E-3</c:v>
                </c:pt>
                <c:pt idx="1267">
                  <c:v>3.8913575961546493E-3</c:v>
                </c:pt>
                <c:pt idx="1268">
                  <c:v>3.9810635901897321E-3</c:v>
                </c:pt>
                <c:pt idx="1269">
                  <c:v>3.8113972176022624E-3</c:v>
                </c:pt>
                <c:pt idx="1270">
                  <c:v>3.6339523277575054E-3</c:v>
                </c:pt>
                <c:pt idx="1271">
                  <c:v>2.7306074779170418E-3</c:v>
                </c:pt>
                <c:pt idx="1272">
                  <c:v>3.3608753444845331E-3</c:v>
                </c:pt>
                <c:pt idx="1273">
                  <c:v>3.4221442802429914E-3</c:v>
                </c:pt>
                <c:pt idx="1274">
                  <c:v>3.3601241981676294E-3</c:v>
                </c:pt>
                <c:pt idx="1275">
                  <c:v>3.0991801745450884E-3</c:v>
                </c:pt>
                <c:pt idx="1276">
                  <c:v>3.5458858668422186E-3</c:v>
                </c:pt>
                <c:pt idx="1277">
                  <c:v>3.1557114345664274E-3</c:v>
                </c:pt>
                <c:pt idx="1278">
                  <c:v>2.9609806716821476E-3</c:v>
                </c:pt>
                <c:pt idx="1279">
                  <c:v>3.1251141754701606E-3</c:v>
                </c:pt>
                <c:pt idx="1280">
                  <c:v>3.0787441152638393E-3</c:v>
                </c:pt>
                <c:pt idx="1281">
                  <c:v>2.9330768093345739E-3</c:v>
                </c:pt>
                <c:pt idx="1282">
                  <c:v>2.8590920009980555E-3</c:v>
                </c:pt>
                <c:pt idx="1283">
                  <c:v>2.8536799934230236E-3</c:v>
                </c:pt>
                <c:pt idx="1284">
                  <c:v>2.7813762598237557E-3</c:v>
                </c:pt>
                <c:pt idx="1285">
                  <c:v>2.6608353419071565E-3</c:v>
                </c:pt>
                <c:pt idx="1286">
                  <c:v>2.6642223440791236E-3</c:v>
                </c:pt>
                <c:pt idx="1287">
                  <c:v>2.4567901054242734E-3</c:v>
                </c:pt>
                <c:pt idx="1288">
                  <c:v>2.4920580410941837E-3</c:v>
                </c:pt>
                <c:pt idx="1289">
                  <c:v>2.5104316726306175E-3</c:v>
                </c:pt>
                <c:pt idx="1290">
                  <c:v>2.4508740449104495E-3</c:v>
                </c:pt>
                <c:pt idx="1291">
                  <c:v>2.0455275968737138E-3</c:v>
                </c:pt>
                <c:pt idx="1292">
                  <c:v>1.6841491417947131E-3</c:v>
                </c:pt>
                <c:pt idx="1293">
                  <c:v>1.2686852220125454E-3</c:v>
                </c:pt>
                <c:pt idx="1294">
                  <c:v>1.0859923257367846E-3</c:v>
                </c:pt>
                <c:pt idx="1295">
                  <c:v>7.0316609019849003E-4</c:v>
                </c:pt>
                <c:pt idx="1296">
                  <c:v>4.7368516016034696E-4</c:v>
                </c:pt>
                <c:pt idx="1297">
                  <c:v>-1.3815372653010916E-5</c:v>
                </c:pt>
                <c:pt idx="1298">
                  <c:v>-4.7224984014317058E-5</c:v>
                </c:pt>
                <c:pt idx="1299">
                  <c:v>-3.4194987423241105E-4</c:v>
                </c:pt>
                <c:pt idx="1300">
                  <c:v>-5.0200785006511547E-4</c:v>
                </c:pt>
                <c:pt idx="1301">
                  <c:v>-7.7226945446516549E-4</c:v>
                </c:pt>
                <c:pt idx="1302">
                  <c:v>-9.5479710722797093E-4</c:v>
                </c:pt>
                <c:pt idx="1303">
                  <c:v>-1.1342034809067637E-3</c:v>
                </c:pt>
                <c:pt idx="1304">
                  <c:v>-1.2827443108642768E-3</c:v>
                </c:pt>
                <c:pt idx="1305">
                  <c:v>1.7421218828127293E-4</c:v>
                </c:pt>
                <c:pt idx="1306">
                  <c:v>-1.6035369133189244E-3</c:v>
                </c:pt>
                <c:pt idx="1307">
                  <c:v>-1.8157560469453989E-3</c:v>
                </c:pt>
                <c:pt idx="1308">
                  <c:v>-1.9882777715586942E-3</c:v>
                </c:pt>
                <c:pt idx="1309">
                  <c:v>-2.0633315115064711E-3</c:v>
                </c:pt>
                <c:pt idx="1310">
                  <c:v>-2.2535991474650205E-3</c:v>
                </c:pt>
                <c:pt idx="1311">
                  <c:v>-2.2914807315261515E-3</c:v>
                </c:pt>
                <c:pt idx="1312">
                  <c:v>-2.5339409420924342E-3</c:v>
                </c:pt>
                <c:pt idx="1313">
                  <c:v>-2.5560705823811942E-3</c:v>
                </c:pt>
                <c:pt idx="1314">
                  <c:v>-2.7826311274179636E-3</c:v>
                </c:pt>
                <c:pt idx="1315">
                  <c:v>-2.7608992173891313E-3</c:v>
                </c:pt>
                <c:pt idx="1316">
                  <c:v>-2.9863364174561213E-3</c:v>
                </c:pt>
                <c:pt idx="1317">
                  <c:v>-3.0236092151385602E-3</c:v>
                </c:pt>
                <c:pt idx="1318">
                  <c:v>-2.8378592599164949E-3</c:v>
                </c:pt>
                <c:pt idx="1319">
                  <c:v>-3.2308626166668163E-3</c:v>
                </c:pt>
                <c:pt idx="1320">
                  <c:v>-3.3532336961536258E-3</c:v>
                </c:pt>
                <c:pt idx="1321">
                  <c:v>-3.4772047920418438E-3</c:v>
                </c:pt>
                <c:pt idx="1322">
                  <c:v>-3.6349922734591998E-3</c:v>
                </c:pt>
                <c:pt idx="1323">
                  <c:v>-3.6834205071867637E-3</c:v>
                </c:pt>
                <c:pt idx="1324">
                  <c:v>-3.7975483777593659E-3</c:v>
                </c:pt>
                <c:pt idx="1325">
                  <c:v>-3.970010088269609E-3</c:v>
                </c:pt>
                <c:pt idx="1326">
                  <c:v>-3.8971013570404185E-3</c:v>
                </c:pt>
                <c:pt idx="1327">
                  <c:v>-4.1203929786389976E-3</c:v>
                </c:pt>
                <c:pt idx="1328">
                  <c:v>-4.1947320385101114E-3</c:v>
                </c:pt>
                <c:pt idx="1329">
                  <c:v>-4.3472899962509123E-3</c:v>
                </c:pt>
                <c:pt idx="1330">
                  <c:v>-4.2918984393640431E-3</c:v>
                </c:pt>
                <c:pt idx="1331">
                  <c:v>-4.411192740686379E-3</c:v>
                </c:pt>
                <c:pt idx="1332">
                  <c:v>-4.5110791421565186E-3</c:v>
                </c:pt>
                <c:pt idx="1333">
                  <c:v>-4.7248163411700078E-3</c:v>
                </c:pt>
                <c:pt idx="1334">
                  <c:v>-4.8174426048054973E-3</c:v>
                </c:pt>
                <c:pt idx="1335">
                  <c:v>-4.9262228391299392E-3</c:v>
                </c:pt>
                <c:pt idx="1336">
                  <c:v>-5.0415502515979141E-3</c:v>
                </c:pt>
                <c:pt idx="1337">
                  <c:v>-5.1974149074292368E-3</c:v>
                </c:pt>
                <c:pt idx="1338">
                  <c:v>-5.245530262332476E-3</c:v>
                </c:pt>
                <c:pt idx="1339">
                  <c:v>-5.4011488349777845E-3</c:v>
                </c:pt>
                <c:pt idx="1340">
                  <c:v>-5.4535426231234084E-3</c:v>
                </c:pt>
                <c:pt idx="1341">
                  <c:v>-5.637763837214288E-3</c:v>
                </c:pt>
                <c:pt idx="1342">
                  <c:v>-5.7661101840768836E-3</c:v>
                </c:pt>
                <c:pt idx="1343">
                  <c:v>-5.811181693569931E-3</c:v>
                </c:pt>
                <c:pt idx="1344">
                  <c:v>-5.9133305117765348E-3</c:v>
                </c:pt>
                <c:pt idx="1345">
                  <c:v>-6.0423048144764889E-3</c:v>
                </c:pt>
                <c:pt idx="1346">
                  <c:v>-6.1688652010581657E-3</c:v>
                </c:pt>
                <c:pt idx="1347">
                  <c:v>-6.2387921724739327E-3</c:v>
                </c:pt>
                <c:pt idx="1348">
                  <c:v>-6.4260583764290434E-3</c:v>
                </c:pt>
                <c:pt idx="1349">
                  <c:v>-6.5074652752892901E-3</c:v>
                </c:pt>
                <c:pt idx="1350">
                  <c:v>-6.6762219017742009E-3</c:v>
                </c:pt>
                <c:pt idx="1351">
                  <c:v>-6.8122820901253224E-3</c:v>
                </c:pt>
                <c:pt idx="1352">
                  <c:v>-7.007050285452932E-3</c:v>
                </c:pt>
                <c:pt idx="1353">
                  <c:v>-7.1125873350435043E-3</c:v>
                </c:pt>
                <c:pt idx="1354">
                  <c:v>-7.1971617995085432E-3</c:v>
                </c:pt>
                <c:pt idx="1355">
                  <c:v>-7.3964672638706522E-3</c:v>
                </c:pt>
                <c:pt idx="1356">
                  <c:v>-7.5658948116293619E-3</c:v>
                </c:pt>
                <c:pt idx="1357">
                  <c:v>-7.6701455923859135E-3</c:v>
                </c:pt>
                <c:pt idx="1358">
                  <c:v>-7.8882285502601662E-3</c:v>
                </c:pt>
                <c:pt idx="1359">
                  <c:v>-8.0017730632498778E-3</c:v>
                </c:pt>
                <c:pt idx="1360">
                  <c:v>-8.1095397065099294E-3</c:v>
                </c:pt>
                <c:pt idx="1361">
                  <c:v>-8.4309566974937727E-3</c:v>
                </c:pt>
                <c:pt idx="1362">
                  <c:v>-8.4636213423047186E-3</c:v>
                </c:pt>
                <c:pt idx="1363">
                  <c:v>-8.7481218978554612E-3</c:v>
                </c:pt>
                <c:pt idx="1364">
                  <c:v>-9.0195742230466964E-3</c:v>
                </c:pt>
                <c:pt idx="1365">
                  <c:v>-9.1212709392957149E-3</c:v>
                </c:pt>
                <c:pt idx="1366">
                  <c:v>-9.2872465286485528E-3</c:v>
                </c:pt>
                <c:pt idx="1367">
                  <c:v>-9.5235680592845248E-3</c:v>
                </c:pt>
                <c:pt idx="1368">
                  <c:v>-9.7210304137131109E-3</c:v>
                </c:pt>
                <c:pt idx="1369">
                  <c:v>-9.9711797156794291E-3</c:v>
                </c:pt>
                <c:pt idx="1370">
                  <c:v>-1.0312282802347836E-2</c:v>
                </c:pt>
                <c:pt idx="1371">
                  <c:v>-1.038901641446063E-2</c:v>
                </c:pt>
                <c:pt idx="1372">
                  <c:v>-1.075258805295028E-2</c:v>
                </c:pt>
                <c:pt idx="1373">
                  <c:v>-1.0954067560201329E-2</c:v>
                </c:pt>
                <c:pt idx="1374">
                  <c:v>-1.1193480605732598E-2</c:v>
                </c:pt>
                <c:pt idx="1375">
                  <c:v>-1.1333779412506781E-2</c:v>
                </c:pt>
                <c:pt idx="1376">
                  <c:v>-1.171481723311269E-2</c:v>
                </c:pt>
                <c:pt idx="1377">
                  <c:v>-1.195761606253079E-2</c:v>
                </c:pt>
                <c:pt idx="1378">
                  <c:v>-1.233886117525035E-2</c:v>
                </c:pt>
                <c:pt idx="1379">
                  <c:v>-1.2590678539664739E-2</c:v>
                </c:pt>
                <c:pt idx="1380">
                  <c:v>-1.2890564234477649E-2</c:v>
                </c:pt>
                <c:pt idx="1381">
                  <c:v>-1.3055042480492383E-2</c:v>
                </c:pt>
                <c:pt idx="1382">
                  <c:v>-1.331038887133772E-2</c:v>
                </c:pt>
                <c:pt idx="1383">
                  <c:v>-1.3654505389317987E-2</c:v>
                </c:pt>
                <c:pt idx="1384">
                  <c:v>-1.4667212753895232E-2</c:v>
                </c:pt>
                <c:pt idx="1385">
                  <c:v>-1.4493383722998455E-2</c:v>
                </c:pt>
                <c:pt idx="1386">
                  <c:v>-1.4862427776479673E-2</c:v>
                </c:pt>
                <c:pt idx="1387">
                  <c:v>-1.5992965022791756E-2</c:v>
                </c:pt>
                <c:pt idx="1388">
                  <c:v>-1.5613634609191331E-2</c:v>
                </c:pt>
                <c:pt idx="1389">
                  <c:v>-1.6206540235706422E-2</c:v>
                </c:pt>
                <c:pt idx="1390">
                  <c:v>-1.6550974746835593E-2</c:v>
                </c:pt>
                <c:pt idx="1391">
                  <c:v>-1.7082148607319037E-2</c:v>
                </c:pt>
                <c:pt idx="1392">
                  <c:v>-1.7467476053184248E-2</c:v>
                </c:pt>
                <c:pt idx="1393">
                  <c:v>-1.7830899432048106E-2</c:v>
                </c:pt>
                <c:pt idx="1394">
                  <c:v>-1.8352558633006718E-2</c:v>
                </c:pt>
                <c:pt idx="1395">
                  <c:v>-1.8797814838419517E-2</c:v>
                </c:pt>
                <c:pt idx="1396">
                  <c:v>-1.9132976708528964E-2</c:v>
                </c:pt>
                <c:pt idx="1397">
                  <c:v>-1.9634460314841555E-2</c:v>
                </c:pt>
                <c:pt idx="1398">
                  <c:v>-2.4912829580779373E-2</c:v>
                </c:pt>
                <c:pt idx="1399">
                  <c:v>-2.0617340684115814E-2</c:v>
                </c:pt>
                <c:pt idx="1400">
                  <c:v>-2.1044473641962894E-2</c:v>
                </c:pt>
                <c:pt idx="1401">
                  <c:v>-2.1562736895670398E-2</c:v>
                </c:pt>
                <c:pt idx="1402">
                  <c:v>-2.2100826600674965E-2</c:v>
                </c:pt>
                <c:pt idx="1403">
                  <c:v>-2.378656052901108E-2</c:v>
                </c:pt>
                <c:pt idx="1404">
                  <c:v>-2.3036140751539196E-2</c:v>
                </c:pt>
                <c:pt idx="1405">
                  <c:v>-2.3725016778498132E-2</c:v>
                </c:pt>
                <c:pt idx="1406">
                  <c:v>-2.4442296392775849E-2</c:v>
                </c:pt>
                <c:pt idx="1407">
                  <c:v>-2.4900830076533355E-2</c:v>
                </c:pt>
                <c:pt idx="1408">
                  <c:v>-2.5592787488179881E-2</c:v>
                </c:pt>
                <c:pt idx="1409">
                  <c:v>-2.6210106419593353E-2</c:v>
                </c:pt>
                <c:pt idx="1410">
                  <c:v>-2.6790529434124265E-2</c:v>
                </c:pt>
                <c:pt idx="1411">
                  <c:v>-2.724963567235577E-2</c:v>
                </c:pt>
                <c:pt idx="1412">
                  <c:v>-2.7974406778012127E-2</c:v>
                </c:pt>
                <c:pt idx="1413">
                  <c:v>-2.8548387541359403E-2</c:v>
                </c:pt>
                <c:pt idx="1414">
                  <c:v>-2.9239126276854391E-2</c:v>
                </c:pt>
                <c:pt idx="1415">
                  <c:v>-3.0020884247937113E-2</c:v>
                </c:pt>
                <c:pt idx="1416">
                  <c:v>-3.0537335810221927E-2</c:v>
                </c:pt>
                <c:pt idx="1417">
                  <c:v>-3.1353059817645787E-2</c:v>
                </c:pt>
                <c:pt idx="1418">
                  <c:v>-3.1860067915588174E-2</c:v>
                </c:pt>
                <c:pt idx="1419">
                  <c:v>-3.2803810535203662E-2</c:v>
                </c:pt>
                <c:pt idx="1420">
                  <c:v>-3.3466174385991351E-2</c:v>
                </c:pt>
                <c:pt idx="1421">
                  <c:v>-3.423075614862834E-2</c:v>
                </c:pt>
                <c:pt idx="1422">
                  <c:v>-3.4983881345960401E-2</c:v>
                </c:pt>
                <c:pt idx="1423">
                  <c:v>-3.5890804913921603E-2</c:v>
                </c:pt>
                <c:pt idx="1424">
                  <c:v>-3.6635774347513236E-2</c:v>
                </c:pt>
                <c:pt idx="1425">
                  <c:v>-3.8999020719573792E-2</c:v>
                </c:pt>
                <c:pt idx="1426">
                  <c:v>-3.8454278544353876E-2</c:v>
                </c:pt>
                <c:pt idx="1427">
                  <c:v>-3.918882348148707E-2</c:v>
                </c:pt>
                <c:pt idx="1428">
                  <c:v>-4.0155508277355562E-2</c:v>
                </c:pt>
                <c:pt idx="1429">
                  <c:v>-4.0862717496391789E-2</c:v>
                </c:pt>
                <c:pt idx="1430">
                  <c:v>-4.1990470285436135E-2</c:v>
                </c:pt>
                <c:pt idx="1431">
                  <c:v>-4.2930705184404096E-2</c:v>
                </c:pt>
                <c:pt idx="1432">
                  <c:v>-4.3977655148032202E-2</c:v>
                </c:pt>
                <c:pt idx="1433">
                  <c:v>-4.4266954984892547E-2</c:v>
                </c:pt>
                <c:pt idx="1434">
                  <c:v>-4.5351988516253015E-2</c:v>
                </c:pt>
                <c:pt idx="1435">
                  <c:v>-4.6572394126887344E-2</c:v>
                </c:pt>
                <c:pt idx="1436">
                  <c:v>-4.6498870120607612E-2</c:v>
                </c:pt>
                <c:pt idx="1437">
                  <c:v>-4.6502911655178863E-2</c:v>
                </c:pt>
                <c:pt idx="1438">
                  <c:v>-4.6498865557610639E-2</c:v>
                </c:pt>
                <c:pt idx="1439">
                  <c:v>-4.5943118505501014E-2</c:v>
                </c:pt>
                <c:pt idx="1440">
                  <c:v>-4.5350194714118088E-2</c:v>
                </c:pt>
                <c:pt idx="1441">
                  <c:v>-4.4655780129007776E-2</c:v>
                </c:pt>
                <c:pt idx="1442">
                  <c:v>-4.3951495715234296E-2</c:v>
                </c:pt>
                <c:pt idx="1443">
                  <c:v>-4.2951347276854082E-2</c:v>
                </c:pt>
                <c:pt idx="1444">
                  <c:v>-4.2222157312061373E-2</c:v>
                </c:pt>
                <c:pt idx="1445">
                  <c:v>-4.1621704326051195E-2</c:v>
                </c:pt>
                <c:pt idx="1446">
                  <c:v>-4.0879697324667418E-2</c:v>
                </c:pt>
                <c:pt idx="1447">
                  <c:v>-4.0017150282257594E-2</c:v>
                </c:pt>
                <c:pt idx="1448">
                  <c:v>-3.6994532622671675E-2</c:v>
                </c:pt>
                <c:pt idx="1449">
                  <c:v>-3.8611307872293138E-2</c:v>
                </c:pt>
                <c:pt idx="1450">
                  <c:v>-3.7612701054051692E-2</c:v>
                </c:pt>
                <c:pt idx="1451">
                  <c:v>-3.6888559237121102E-2</c:v>
                </c:pt>
                <c:pt idx="1452">
                  <c:v>-3.6312889594775334E-2</c:v>
                </c:pt>
                <c:pt idx="1453">
                  <c:v>-3.5306081467252622E-2</c:v>
                </c:pt>
                <c:pt idx="1454">
                  <c:v>-3.438863859443779E-2</c:v>
                </c:pt>
                <c:pt idx="1455">
                  <c:v>-3.3784192016600614E-2</c:v>
                </c:pt>
                <c:pt idx="1456">
                  <c:v>-3.3005886781888046E-2</c:v>
                </c:pt>
                <c:pt idx="1457">
                  <c:v>-3.2340934920974639E-2</c:v>
                </c:pt>
                <c:pt idx="1458">
                  <c:v>-3.1510993413593459E-2</c:v>
                </c:pt>
                <c:pt idx="1459">
                  <c:v>-3.1113018682398314E-2</c:v>
                </c:pt>
                <c:pt idx="1460">
                  <c:v>-3.0352539336012486E-2</c:v>
                </c:pt>
                <c:pt idx="1461">
                  <c:v>-2.9756161761895154E-2</c:v>
                </c:pt>
                <c:pt idx="1462">
                  <c:v>-2.8688684395199886E-2</c:v>
                </c:pt>
                <c:pt idx="1463">
                  <c:v>-2.8222120150486685E-2</c:v>
                </c:pt>
                <c:pt idx="1464">
                  <c:v>-2.7603099729190832E-2</c:v>
                </c:pt>
                <c:pt idx="1465">
                  <c:v>-2.6649536635181308E-2</c:v>
                </c:pt>
                <c:pt idx="1466">
                  <c:v>-2.6207202438252176E-2</c:v>
                </c:pt>
                <c:pt idx="1467">
                  <c:v>-2.5644712830478006E-2</c:v>
                </c:pt>
                <c:pt idx="1468">
                  <c:v>-2.4774643956731089E-2</c:v>
                </c:pt>
                <c:pt idx="1469">
                  <c:v>-2.408828259108178E-2</c:v>
                </c:pt>
                <c:pt idx="1470">
                  <c:v>-2.3798128942144999E-2</c:v>
                </c:pt>
                <c:pt idx="1471">
                  <c:v>-2.3236942780492872E-2</c:v>
                </c:pt>
                <c:pt idx="1472">
                  <c:v>-2.278540853855951E-2</c:v>
                </c:pt>
                <c:pt idx="1473">
                  <c:v>-2.1829759301342976E-2</c:v>
                </c:pt>
                <c:pt idx="1474">
                  <c:v>-2.1541363051329941E-2</c:v>
                </c:pt>
                <c:pt idx="1475">
                  <c:v>-2.0833099403081558E-2</c:v>
                </c:pt>
                <c:pt idx="1476">
                  <c:v>-2.0779453624428117E-2</c:v>
                </c:pt>
                <c:pt idx="1477">
                  <c:v>-1.9723587248612815E-2</c:v>
                </c:pt>
                <c:pt idx="1478">
                  <c:v>-1.9361192646334645E-2</c:v>
                </c:pt>
                <c:pt idx="1479">
                  <c:v>-1.8953058336128731E-2</c:v>
                </c:pt>
                <c:pt idx="1480">
                  <c:v>-1.8198189642837856E-2</c:v>
                </c:pt>
                <c:pt idx="1481">
                  <c:v>-1.7850220142713188E-2</c:v>
                </c:pt>
                <c:pt idx="1482">
                  <c:v>-1.7477038842349329E-2</c:v>
                </c:pt>
                <c:pt idx="1483">
                  <c:v>-1.7005627451403601E-2</c:v>
                </c:pt>
                <c:pt idx="1484">
                  <c:v>-1.6496414971736453E-2</c:v>
                </c:pt>
                <c:pt idx="1485">
                  <c:v>-1.6137409117610673E-2</c:v>
                </c:pt>
                <c:pt idx="1486">
                  <c:v>-1.5723359381754294E-2</c:v>
                </c:pt>
                <c:pt idx="1487">
                  <c:v>-1.522645144239957E-2</c:v>
                </c:pt>
                <c:pt idx="1488">
                  <c:v>-1.4843626880556272E-2</c:v>
                </c:pt>
                <c:pt idx="1489">
                  <c:v>-1.4493663118409172E-2</c:v>
                </c:pt>
                <c:pt idx="1490">
                  <c:v>-1.410366134790034E-2</c:v>
                </c:pt>
                <c:pt idx="1491">
                  <c:v>-1.3785429117905635E-2</c:v>
                </c:pt>
                <c:pt idx="1492">
                  <c:v>-1.33818770107771E-2</c:v>
                </c:pt>
                <c:pt idx="1493">
                  <c:v>-1.3116728937484314E-2</c:v>
                </c:pt>
                <c:pt idx="1494">
                  <c:v>-1.2668410437375906E-2</c:v>
                </c:pt>
                <c:pt idx="1495">
                  <c:v>-1.2416641660303757E-2</c:v>
                </c:pt>
                <c:pt idx="1496">
                  <c:v>-1.2223540286210421E-2</c:v>
                </c:pt>
                <c:pt idx="1497">
                  <c:v>-1.1700115365508685E-2</c:v>
                </c:pt>
                <c:pt idx="1498">
                  <c:v>-1.1577051465736041E-2</c:v>
                </c:pt>
                <c:pt idx="1499">
                  <c:v>-1.1277243257184254E-2</c:v>
                </c:pt>
                <c:pt idx="1500">
                  <c:v>-1.0939654394176938E-2</c:v>
                </c:pt>
                <c:pt idx="1501">
                  <c:v>-1.0485661910071905E-2</c:v>
                </c:pt>
                <c:pt idx="1502">
                  <c:v>-1.0237016369181689E-2</c:v>
                </c:pt>
                <c:pt idx="1503">
                  <c:v>-1.007165751914409E-2</c:v>
                </c:pt>
                <c:pt idx="1504">
                  <c:v>-9.7629229711857675E-3</c:v>
                </c:pt>
                <c:pt idx="1505">
                  <c:v>-9.4792740350776606E-3</c:v>
                </c:pt>
                <c:pt idx="1506">
                  <c:v>-9.3506930638150004E-3</c:v>
                </c:pt>
                <c:pt idx="1507">
                  <c:v>-9.082186313295772E-3</c:v>
                </c:pt>
                <c:pt idx="1508">
                  <c:v>-8.8180101340708823E-3</c:v>
                </c:pt>
                <c:pt idx="1509">
                  <c:v>-8.6543139536611278E-3</c:v>
                </c:pt>
                <c:pt idx="1510">
                  <c:v>-8.352079501506883E-3</c:v>
                </c:pt>
                <c:pt idx="1511">
                  <c:v>-8.3031013239242505E-3</c:v>
                </c:pt>
                <c:pt idx="1512">
                  <c:v>-7.9448238071857177E-3</c:v>
                </c:pt>
                <c:pt idx="1513">
                  <c:v>-7.9103722878662089E-3</c:v>
                </c:pt>
                <c:pt idx="1514">
                  <c:v>-7.599445207237961E-3</c:v>
                </c:pt>
                <c:pt idx="1515">
                  <c:v>-7.275705082100542E-3</c:v>
                </c:pt>
                <c:pt idx="1516">
                  <c:v>-7.0796881304691891E-3</c:v>
                </c:pt>
                <c:pt idx="1517">
                  <c:v>-7.0041580576876861E-3</c:v>
                </c:pt>
                <c:pt idx="1518">
                  <c:v>-6.8402044461066932E-3</c:v>
                </c:pt>
                <c:pt idx="1519">
                  <c:v>-6.5598696828575503E-3</c:v>
                </c:pt>
                <c:pt idx="1520">
                  <c:v>-6.42725693143433E-3</c:v>
                </c:pt>
                <c:pt idx="1521">
                  <c:v>-6.2984426905649798E-3</c:v>
                </c:pt>
                <c:pt idx="1522">
                  <c:v>-6.244841827977245E-3</c:v>
                </c:pt>
                <c:pt idx="1523">
                  <c:v>-6.4909719127679583E-3</c:v>
                </c:pt>
                <c:pt idx="1524">
                  <c:v>-5.8778013499434225E-3</c:v>
                </c:pt>
                <c:pt idx="1525">
                  <c:v>-5.7520317300085132E-3</c:v>
                </c:pt>
                <c:pt idx="1526">
                  <c:v>-5.5801797067317515E-3</c:v>
                </c:pt>
                <c:pt idx="1527">
                  <c:v>-5.2484941608127444E-3</c:v>
                </c:pt>
                <c:pt idx="1528">
                  <c:v>-4.7556391822106215E-3</c:v>
                </c:pt>
                <c:pt idx="1529">
                  <c:v>-5.212440169468026E-3</c:v>
                </c:pt>
                <c:pt idx="1530">
                  <c:v>-4.847745681917634E-3</c:v>
                </c:pt>
                <c:pt idx="1531">
                  <c:v>-4.8895936474413308E-3</c:v>
                </c:pt>
                <c:pt idx="1532">
                  <c:v>-7.6528518951441381E-4</c:v>
                </c:pt>
                <c:pt idx="1533">
                  <c:v>-4.6588455006781162E-3</c:v>
                </c:pt>
                <c:pt idx="1534">
                  <c:v>-4.5187138394484419E-3</c:v>
                </c:pt>
                <c:pt idx="1535">
                  <c:v>-4.3477454421270182E-3</c:v>
                </c:pt>
                <c:pt idx="1536">
                  <c:v>-4.4093315857450417E-3</c:v>
                </c:pt>
                <c:pt idx="1537">
                  <c:v>-4.1228140686855649E-3</c:v>
                </c:pt>
                <c:pt idx="1538">
                  <c:v>-4.1338830931672895E-3</c:v>
                </c:pt>
                <c:pt idx="1539">
                  <c:v>-3.8977204294474116E-3</c:v>
                </c:pt>
                <c:pt idx="1540">
                  <c:v>-4.0094823964526493E-3</c:v>
                </c:pt>
                <c:pt idx="1541">
                  <c:v>-3.7055543335492332E-3</c:v>
                </c:pt>
                <c:pt idx="1542">
                  <c:v>-3.7000666688165439E-3</c:v>
                </c:pt>
                <c:pt idx="1543">
                  <c:v>-3.8406352763977686E-3</c:v>
                </c:pt>
                <c:pt idx="1544">
                  <c:v>-3.6584963416914939E-3</c:v>
                </c:pt>
                <c:pt idx="1545">
                  <c:v>-3.375772488293515E-3</c:v>
                </c:pt>
                <c:pt idx="1546">
                  <c:v>-3.2417799997244952E-3</c:v>
                </c:pt>
                <c:pt idx="1547">
                  <c:v>-3.3687472345325237E-3</c:v>
                </c:pt>
                <c:pt idx="1548">
                  <c:v>-3.2118815187959769E-3</c:v>
                </c:pt>
                <c:pt idx="1549">
                  <c:v>-2.6528606876570658E-3</c:v>
                </c:pt>
                <c:pt idx="1550">
                  <c:v>-3.1967769817526407E-3</c:v>
                </c:pt>
                <c:pt idx="1551">
                  <c:v>-3.06899501503649E-3</c:v>
                </c:pt>
                <c:pt idx="1552">
                  <c:v>-2.8140802458189495E-3</c:v>
                </c:pt>
                <c:pt idx="1553">
                  <c:v>-2.671943461671461E-3</c:v>
                </c:pt>
                <c:pt idx="1554">
                  <c:v>-3.019661397192017E-3</c:v>
                </c:pt>
                <c:pt idx="1555">
                  <c:v>-2.4753574898568834E-3</c:v>
                </c:pt>
                <c:pt idx="1556">
                  <c:v>-2.5935266267602562E-3</c:v>
                </c:pt>
                <c:pt idx="1557">
                  <c:v>-2.5864544515836357E-3</c:v>
                </c:pt>
                <c:pt idx="1558">
                  <c:v>-2.4642387196399502E-3</c:v>
                </c:pt>
                <c:pt idx="1559">
                  <c:v>-2.3568425786143678E-3</c:v>
                </c:pt>
                <c:pt idx="1560">
                  <c:v>-2.4722949512471265E-3</c:v>
                </c:pt>
                <c:pt idx="1561">
                  <c:v>-2.4654896885655266E-3</c:v>
                </c:pt>
                <c:pt idx="1562">
                  <c:v>-2.1099357923892209E-3</c:v>
                </c:pt>
                <c:pt idx="1563">
                  <c:v>-2.2267720261612703E-3</c:v>
                </c:pt>
                <c:pt idx="1564">
                  <c:v>-2.4231029015258903E-3</c:v>
                </c:pt>
                <c:pt idx="1565">
                  <c:v>-2.3237173846763054E-3</c:v>
                </c:pt>
                <c:pt idx="1566">
                  <c:v>-2.0525375916053325E-3</c:v>
                </c:pt>
                <c:pt idx="1567">
                  <c:v>-2.1065160273798992E-3</c:v>
                </c:pt>
                <c:pt idx="1568">
                  <c:v>-2.0267519121970222E-3</c:v>
                </c:pt>
                <c:pt idx="1569">
                  <c:v>-2.0627878132483415E-3</c:v>
                </c:pt>
                <c:pt idx="1570">
                  <c:v>-1.9364361908986221E-3</c:v>
                </c:pt>
                <c:pt idx="1571">
                  <c:v>-2.0023321779427013E-3</c:v>
                </c:pt>
                <c:pt idx="1572">
                  <c:v>-2.0230911736849092E-3</c:v>
                </c:pt>
                <c:pt idx="1573">
                  <c:v>-1.8063575493272839E-3</c:v>
                </c:pt>
                <c:pt idx="1574">
                  <c:v>-1.6504121054330128E-3</c:v>
                </c:pt>
                <c:pt idx="1575">
                  <c:v>3.9639598234255855E-4</c:v>
                </c:pt>
                <c:pt idx="1576">
                  <c:v>-1.703132548954215E-3</c:v>
                </c:pt>
                <c:pt idx="1577">
                  <c:v>-1.6763260804406983E-3</c:v>
                </c:pt>
                <c:pt idx="1578">
                  <c:v>-1.4227655137020324E-3</c:v>
                </c:pt>
                <c:pt idx="1579">
                  <c:v>-1.576126064582895E-3</c:v>
                </c:pt>
                <c:pt idx="1580">
                  <c:v>-1.4745314671546414E-3</c:v>
                </c:pt>
                <c:pt idx="1581">
                  <c:v>-1.2752612135987938E-3</c:v>
                </c:pt>
                <c:pt idx="1582">
                  <c:v>-1.2803644593793681E-3</c:v>
                </c:pt>
                <c:pt idx="1583">
                  <c:v>-1.4188753158841795E-3</c:v>
                </c:pt>
                <c:pt idx="1584">
                  <c:v>-1.0291641725350756E-3</c:v>
                </c:pt>
                <c:pt idx="1585">
                  <c:v>-1.0602138941311556E-3</c:v>
                </c:pt>
                <c:pt idx="1586">
                  <c:v>-1.0709850143863419E-3</c:v>
                </c:pt>
                <c:pt idx="1587">
                  <c:v>-1.2064326993887927E-3</c:v>
                </c:pt>
                <c:pt idx="1588">
                  <c:v>-1.1036338346970514E-3</c:v>
                </c:pt>
                <c:pt idx="1589">
                  <c:v>-9.8761617432244556E-4</c:v>
                </c:pt>
                <c:pt idx="1590">
                  <c:v>-1.2466758146602336E-3</c:v>
                </c:pt>
                <c:pt idx="1591">
                  <c:v>-1.8658398913223811E-3</c:v>
                </c:pt>
                <c:pt idx="1592">
                  <c:v>-1.10460363361726E-3</c:v>
                </c:pt>
                <c:pt idx="1593">
                  <c:v>-9.1386576729216213E-4</c:v>
                </c:pt>
                <c:pt idx="1594">
                  <c:v>-8.862729584460143E-4</c:v>
                </c:pt>
                <c:pt idx="1595">
                  <c:v>-6.7599093746245273E-4</c:v>
                </c:pt>
                <c:pt idx="1596">
                  <c:v>-5.6581339709939891E-4</c:v>
                </c:pt>
                <c:pt idx="1597">
                  <c:v>-5.6784558144896339E-4</c:v>
                </c:pt>
                <c:pt idx="1598">
                  <c:v>-1.888166987700494E-3</c:v>
                </c:pt>
                <c:pt idx="1599">
                  <c:v>-6.880672586342683E-4</c:v>
                </c:pt>
                <c:pt idx="1600">
                  <c:v>-7.5770720905451506E-4</c:v>
                </c:pt>
                <c:pt idx="1601">
                  <c:v>-5.4406122283240561E-4</c:v>
                </c:pt>
                <c:pt idx="1602">
                  <c:v>-4.7194783142119232E-4</c:v>
                </c:pt>
                <c:pt idx="1603">
                  <c:v>-4.7753779728169107E-4</c:v>
                </c:pt>
                <c:pt idx="1604">
                  <c:v>-4.7901989991807286E-4</c:v>
                </c:pt>
                <c:pt idx="1605">
                  <c:v>-4.1519709044302814E-4</c:v>
                </c:pt>
                <c:pt idx="1606">
                  <c:v>-2.1940128409755495E-4</c:v>
                </c:pt>
                <c:pt idx="1607">
                  <c:v>-2.4760446369950166E-4</c:v>
                </c:pt>
                <c:pt idx="1608">
                  <c:v>-3.3275847587871193E-4</c:v>
                </c:pt>
                <c:pt idx="1609">
                  <c:v>-3.9666417612831953E-4</c:v>
                </c:pt>
                <c:pt idx="1610">
                  <c:v>-2.5246457741759018E-4</c:v>
                </c:pt>
                <c:pt idx="1611">
                  <c:v>-2.1579913619571372E-4</c:v>
                </c:pt>
                <c:pt idx="1612">
                  <c:v>-3.2410505832573008E-4</c:v>
                </c:pt>
                <c:pt idx="1613">
                  <c:v>-1.3911848128436653E-4</c:v>
                </c:pt>
                <c:pt idx="1614">
                  <c:v>-1.276934929867695E-4</c:v>
                </c:pt>
                <c:pt idx="1615">
                  <c:v>-2.0404350542667942E-5</c:v>
                </c:pt>
                <c:pt idx="1616">
                  <c:v>-3.8329762870853272E-5</c:v>
                </c:pt>
                <c:pt idx="1617">
                  <c:v>-1.5756432153776344E-4</c:v>
                </c:pt>
                <c:pt idx="1618">
                  <c:v>-7.818416946073762E-6</c:v>
                </c:pt>
                <c:pt idx="1619">
                  <c:v>9.7155301758719778E-5</c:v>
                </c:pt>
                <c:pt idx="1620">
                  <c:v>-3.9799893302429444E-6</c:v>
                </c:pt>
                <c:pt idx="1621">
                  <c:v>-5.5471112926743383E-4</c:v>
                </c:pt>
                <c:pt idx="1622">
                  <c:v>1.4618721120528117E-4</c:v>
                </c:pt>
                <c:pt idx="1623">
                  <c:v>1.4796955722580369E-4</c:v>
                </c:pt>
                <c:pt idx="1624">
                  <c:v>-8.1510785349012192E-5</c:v>
                </c:pt>
                <c:pt idx="1625">
                  <c:v>-6.02532471498225E-5</c:v>
                </c:pt>
                <c:pt idx="1626">
                  <c:v>1.9808757308803119E-4</c:v>
                </c:pt>
                <c:pt idx="1627">
                  <c:v>1.1319605708902818E-4</c:v>
                </c:pt>
                <c:pt idx="1628">
                  <c:v>9.0726647116163794E-5</c:v>
                </c:pt>
                <c:pt idx="1629">
                  <c:v>2.8198337285869192E-4</c:v>
                </c:pt>
                <c:pt idx="1630">
                  <c:v>2.974762922228139E-4</c:v>
                </c:pt>
                <c:pt idx="1631">
                  <c:v>1.7139975640426854E-4</c:v>
                </c:pt>
                <c:pt idx="1632">
                  <c:v>1.8856316108013758E-4</c:v>
                </c:pt>
                <c:pt idx="1633">
                  <c:v>-3.9301824931885394E-3</c:v>
                </c:pt>
                <c:pt idx="1634">
                  <c:v>2.4198156031799664E-4</c:v>
                </c:pt>
                <c:pt idx="1635">
                  <c:v>2.8172907381367949E-4</c:v>
                </c:pt>
                <c:pt idx="1636">
                  <c:v>1.0602321519512725E-4</c:v>
                </c:pt>
                <c:pt idx="1637">
                  <c:v>3.2371557414112291E-4</c:v>
                </c:pt>
                <c:pt idx="1638">
                  <c:v>3.5508354791842565E-4</c:v>
                </c:pt>
                <c:pt idx="1639">
                  <c:v>8.5723321851540401E-4</c:v>
                </c:pt>
                <c:pt idx="1640">
                  <c:v>2.6986794778566492E-4</c:v>
                </c:pt>
                <c:pt idx="1641">
                  <c:v>4.842084479327249E-4</c:v>
                </c:pt>
                <c:pt idx="1642">
                  <c:v>4.4541655929055475E-4</c:v>
                </c:pt>
                <c:pt idx="1643">
                  <c:v>2.8513269219165009E-4</c:v>
                </c:pt>
                <c:pt idx="1644">
                  <c:v>2.8082036229279552E-4</c:v>
                </c:pt>
                <c:pt idx="1645">
                  <c:v>4.4178490196017205E-4</c:v>
                </c:pt>
                <c:pt idx="1646">
                  <c:v>4.1050088042808125E-4</c:v>
                </c:pt>
                <c:pt idx="1647">
                  <c:v>3.4083360381341156E-4</c:v>
                </c:pt>
                <c:pt idx="1648">
                  <c:v>4.3124891560791741E-4</c:v>
                </c:pt>
                <c:pt idx="1649">
                  <c:v>6.4935801732077638E-4</c:v>
                </c:pt>
                <c:pt idx="1650">
                  <c:v>4.3847186723513723E-4</c:v>
                </c:pt>
                <c:pt idx="1651">
                  <c:v>3.9544231280363648E-4</c:v>
                </c:pt>
                <c:pt idx="1652">
                  <c:v>6.4442955495103258E-4</c:v>
                </c:pt>
                <c:pt idx="1653">
                  <c:v>5.7524787072384001E-4</c:v>
                </c:pt>
                <c:pt idx="1654">
                  <c:v>5.7558480701365867E-4</c:v>
                </c:pt>
                <c:pt idx="1655">
                  <c:v>5.5531582761095179E-4</c:v>
                </c:pt>
                <c:pt idx="1656">
                  <c:v>6.6322582196579223E-4</c:v>
                </c:pt>
                <c:pt idx="1657">
                  <c:v>1.0364401016941705E-3</c:v>
                </c:pt>
                <c:pt idx="1658">
                  <c:v>6.1070935749475491E-4</c:v>
                </c:pt>
                <c:pt idx="1659">
                  <c:v>5.8219151932713817E-4</c:v>
                </c:pt>
                <c:pt idx="1660">
                  <c:v>7.2862240999066908E-4</c:v>
                </c:pt>
                <c:pt idx="1661">
                  <c:v>5.7848815923983816E-4</c:v>
                </c:pt>
                <c:pt idx="1662">
                  <c:v>4.2654686800866026E-4</c:v>
                </c:pt>
                <c:pt idx="1663">
                  <c:v>3.2644623985441518E-4</c:v>
                </c:pt>
                <c:pt idx="1664">
                  <c:v>6.7463474663262304E-4</c:v>
                </c:pt>
                <c:pt idx="1665">
                  <c:v>6.9203787869769019E-4</c:v>
                </c:pt>
                <c:pt idx="1666">
                  <c:v>5.0224978898319613E-4</c:v>
                </c:pt>
                <c:pt idx="1667">
                  <c:v>5.4734859490856221E-4</c:v>
                </c:pt>
                <c:pt idx="1668">
                  <c:v>6.9787712588031069E-4</c:v>
                </c:pt>
                <c:pt idx="1669">
                  <c:v>5.4789216447870628E-4</c:v>
                </c:pt>
                <c:pt idx="1670">
                  <c:v>6.7242786496369623E-4</c:v>
                </c:pt>
                <c:pt idx="1671">
                  <c:v>5.9264450679213552E-4</c:v>
                </c:pt>
                <c:pt idx="1672">
                  <c:v>7.371019481717013E-4</c:v>
                </c:pt>
                <c:pt idx="1673">
                  <c:v>1.0157313668039325E-3</c:v>
                </c:pt>
                <c:pt idx="1674">
                  <c:v>5.6964678030377238E-4</c:v>
                </c:pt>
                <c:pt idx="1675">
                  <c:v>3.5808655232741972E-4</c:v>
                </c:pt>
                <c:pt idx="1676">
                  <c:v>7.9797620391456128E-4</c:v>
                </c:pt>
                <c:pt idx="1677">
                  <c:v>8.6614768787326817E-4</c:v>
                </c:pt>
                <c:pt idx="1678">
                  <c:v>7.6326601014715934E-4</c:v>
                </c:pt>
                <c:pt idx="1679">
                  <c:v>8.93973819137051E-4</c:v>
                </c:pt>
                <c:pt idx="1680">
                  <c:v>8.1122526733199221E-4</c:v>
                </c:pt>
                <c:pt idx="1681">
                  <c:v>8.4586803223314785E-4</c:v>
                </c:pt>
                <c:pt idx="1682">
                  <c:v>2.5586995558279325E-3</c:v>
                </c:pt>
                <c:pt idx="1683">
                  <c:v>8.9606880791937005E-4</c:v>
                </c:pt>
                <c:pt idx="1684">
                  <c:v>9.4029560288168149E-4</c:v>
                </c:pt>
                <c:pt idx="1685">
                  <c:v>8.5280552283778098E-4</c:v>
                </c:pt>
                <c:pt idx="1686">
                  <c:v>6.855959391472979E-4</c:v>
                </c:pt>
                <c:pt idx="1687">
                  <c:v>7.0206624989029964E-4</c:v>
                </c:pt>
                <c:pt idx="1688">
                  <c:v>8.0162241141520604E-4</c:v>
                </c:pt>
                <c:pt idx="1689">
                  <c:v>8.0195189880911402E-4</c:v>
                </c:pt>
                <c:pt idx="1690">
                  <c:v>7.2104436781780606E-4</c:v>
                </c:pt>
                <c:pt idx="1691">
                  <c:v>-4.7283211198388651E-3</c:v>
                </c:pt>
                <c:pt idx="1692">
                  <c:v>3.9539308166461768E-4</c:v>
                </c:pt>
                <c:pt idx="1693">
                  <c:v>8.8537766023203757E-4</c:v>
                </c:pt>
                <c:pt idx="1694">
                  <c:v>9.0115698451724731E-4</c:v>
                </c:pt>
                <c:pt idx="1695">
                  <c:v>9.2658946964251857E-4</c:v>
                </c:pt>
                <c:pt idx="1696">
                  <c:v>7.3753632903630689E-4</c:v>
                </c:pt>
                <c:pt idx="1697">
                  <c:v>9.2084515266936272E-4</c:v>
                </c:pt>
                <c:pt idx="1698">
                  <c:v>1.1279371750691652E-3</c:v>
                </c:pt>
                <c:pt idx="1699">
                  <c:v>1.1307235379619553E-3</c:v>
                </c:pt>
                <c:pt idx="1700">
                  <c:v>8.3365208609403462E-4</c:v>
                </c:pt>
                <c:pt idx="1701">
                  <c:v>8.6647388091265324E-4</c:v>
                </c:pt>
                <c:pt idx="1702">
                  <c:v>1.0486257818221319E-3</c:v>
                </c:pt>
                <c:pt idx="1703">
                  <c:v>1.1250725349430672E-3</c:v>
                </c:pt>
                <c:pt idx="1704">
                  <c:v>1.2261007647623532E-3</c:v>
                </c:pt>
                <c:pt idx="1705">
                  <c:v>8.5074688849130612E-4</c:v>
                </c:pt>
                <c:pt idx="1706">
                  <c:v>9.7781198965355212E-4</c:v>
                </c:pt>
                <c:pt idx="1707">
                  <c:v>1.3192700550478877E-3</c:v>
                </c:pt>
                <c:pt idx="1708">
                  <c:v>1.3177224703215314E-3</c:v>
                </c:pt>
                <c:pt idx="1709">
                  <c:v>1.6894408506088945E-3</c:v>
                </c:pt>
                <c:pt idx="1710">
                  <c:v>1.1635197625676627E-3</c:v>
                </c:pt>
                <c:pt idx="1711">
                  <c:v>9.4211423442000486E-4</c:v>
                </c:pt>
                <c:pt idx="1712">
                  <c:v>1.3426545542654207E-3</c:v>
                </c:pt>
                <c:pt idx="1713">
                  <c:v>1.488030013636651E-3</c:v>
                </c:pt>
                <c:pt idx="1714">
                  <c:v>1.0830374435036607E-3</c:v>
                </c:pt>
                <c:pt idx="1715">
                  <c:v>1.0331155972564524E-3</c:v>
                </c:pt>
                <c:pt idx="1716">
                  <c:v>1.4538663981959294E-3</c:v>
                </c:pt>
                <c:pt idx="1717">
                  <c:v>2.3038322062353331E-3</c:v>
                </c:pt>
                <c:pt idx="1718">
                  <c:v>2.9095555320092482E-3</c:v>
                </c:pt>
                <c:pt idx="1719">
                  <c:v>1.3734812119611741E-3</c:v>
                </c:pt>
                <c:pt idx="1720">
                  <c:v>-7.2481743031642315E-2</c:v>
                </c:pt>
                <c:pt idx="1721">
                  <c:v>-6.0671477452596621E-2</c:v>
                </c:pt>
                <c:pt idx="1722">
                  <c:v>-5.4565720784645937E-2</c:v>
                </c:pt>
                <c:pt idx="1723">
                  <c:v>-4.9535532351038129E-2</c:v>
                </c:pt>
                <c:pt idx="1724">
                  <c:v>-4.3588639093922868E-2</c:v>
                </c:pt>
                <c:pt idx="1725">
                  <c:v>-3.7977270562925852E-2</c:v>
                </c:pt>
                <c:pt idx="1726">
                  <c:v>-3.4556686115597708E-2</c:v>
                </c:pt>
                <c:pt idx="1727">
                  <c:v>-3.2058066968476719E-2</c:v>
                </c:pt>
                <c:pt idx="1728">
                  <c:v>-2.8335333703037775E-2</c:v>
                </c:pt>
                <c:pt idx="1729">
                  <c:v>-2.4757573705406027E-2</c:v>
                </c:pt>
                <c:pt idx="1730">
                  <c:v>-2.2433844915939988E-2</c:v>
                </c:pt>
                <c:pt idx="1731">
                  <c:v>-2.0856231111085838E-2</c:v>
                </c:pt>
                <c:pt idx="1732">
                  <c:v>-1.8476014014862787E-2</c:v>
                </c:pt>
                <c:pt idx="1733">
                  <c:v>-1.6116933615775635E-2</c:v>
                </c:pt>
                <c:pt idx="1734">
                  <c:v>-1.4955134484124772E-2</c:v>
                </c:pt>
                <c:pt idx="1735">
                  <c:v>-1.4106774960068704E-2</c:v>
                </c:pt>
                <c:pt idx="1736">
                  <c:v>-1.2224311220267141E-2</c:v>
                </c:pt>
                <c:pt idx="1737">
                  <c:v>-1.0424998501622471E-2</c:v>
                </c:pt>
                <c:pt idx="1738">
                  <c:v>-9.75345151180965E-3</c:v>
                </c:pt>
                <c:pt idx="1739">
                  <c:v>-9.2589399872578734E-3</c:v>
                </c:pt>
                <c:pt idx="1740">
                  <c:v>-7.894835765336795E-3</c:v>
                </c:pt>
                <c:pt idx="1741">
                  <c:v>-6.5408893994136864E-3</c:v>
                </c:pt>
                <c:pt idx="1742">
                  <c:v>-5.5038203759146254E-3</c:v>
                </c:pt>
                <c:pt idx="1743">
                  <c:v>-5.0469402436409969E-3</c:v>
                </c:pt>
                <c:pt idx="1744">
                  <c:v>-3.9102576497052396E-3</c:v>
                </c:pt>
                <c:pt idx="1745">
                  <c:v>-2.6791519302483881E-3</c:v>
                </c:pt>
                <c:pt idx="1746">
                  <c:v>-2.0383348776739346E-3</c:v>
                </c:pt>
                <c:pt idx="1747">
                  <c:v>-2.2650536361416996E-3</c:v>
                </c:pt>
                <c:pt idx="1748">
                  <c:v>-1.9971615788363876E-3</c:v>
                </c:pt>
                <c:pt idx="1749">
                  <c:v>-8.1874811996529356E-4</c:v>
                </c:pt>
                <c:pt idx="1750">
                  <c:v>1.2841928877548925E-6</c:v>
                </c:pt>
                <c:pt idx="1751">
                  <c:v>3.3230029690916978E-4</c:v>
                </c:pt>
                <c:pt idx="1752">
                  <c:v>3.4313285260797425E-4</c:v>
                </c:pt>
                <c:pt idx="1753">
                  <c:v>3.2341677684859254E-4</c:v>
                </c:pt>
                <c:pt idx="1754">
                  <c:v>3.1115489767048955E-4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49408"/>
        <c:axId val="46856064"/>
      </c:scatterChart>
      <c:valAx>
        <c:axId val="46849408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Time, t (sec)</a:t>
                </a:r>
              </a:p>
            </c:rich>
          </c:tx>
          <c:layout>
            <c:manualLayout>
              <c:xMode val="edge"/>
              <c:yMode val="edge"/>
              <c:x val="0.48945616797900265"/>
              <c:y val="0.934853377276515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856064"/>
        <c:crosses val="autoZero"/>
        <c:crossBetween val="midCat"/>
      </c:valAx>
      <c:valAx>
        <c:axId val="468560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Pore Pressure Ratio, R ( )</a:t>
                </a:r>
              </a:p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using 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Symbol"/>
                    <a:cs typeface="Arial"/>
                  </a:rPr>
                  <a:t>s</a:t>
                </a:r>
                <a:r>
                  <a:rPr lang="en-US" sz="1200" b="1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2208690580344123E-2"/>
              <c:y val="0.315960889199183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84940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449500554938962E-2"/>
          <c:y val="7.4918566775244305E-2"/>
          <c:w val="0.85238623751387343"/>
          <c:h val="0.80293159609120524"/>
        </c:manualLayout>
      </c:layout>
      <c:scatterChart>
        <c:scatterStyle val="lineMarker"/>
        <c:varyColors val="0"/>
        <c:ser>
          <c:idx val="0"/>
          <c:order val="0"/>
          <c:tx>
            <c:v>CRS020</c:v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Data_Interpretation!$AD$27:$AD$3549</c:f>
              <c:numCache>
                <c:formatCode>0.0000</c:formatCode>
                <c:ptCount val="3523"/>
                <c:pt idx="0">
                  <c:v>-40.533378883066611</c:v>
                </c:pt>
                <c:pt idx="1">
                  <c:v>-40.02552639970434</c:v>
                </c:pt>
                <c:pt idx="2">
                  <c:v>-41.820680711972869</c:v>
                </c:pt>
                <c:pt idx="3">
                  <c:v>-41.277310289094011</c:v>
                </c:pt>
                <c:pt idx="4">
                  <c:v>-40.287487136312691</c:v>
                </c:pt>
                <c:pt idx="5">
                  <c:v>-41.079155659242772</c:v>
                </c:pt>
                <c:pt idx="6">
                  <c:v>-41.657331960442882</c:v>
                </c:pt>
                <c:pt idx="7">
                  <c:v>-41.292053298326657</c:v>
                </c:pt>
                <c:pt idx="8">
                  <c:v>-40.968114560038686</c:v>
                </c:pt>
                <c:pt idx="9">
                  <c:v>-42.865167140957645</c:v>
                </c:pt>
                <c:pt idx="10">
                  <c:v>-42.947888267936371</c:v>
                </c:pt>
                <c:pt idx="11">
                  <c:v>-40.243177541767864</c:v>
                </c:pt>
                <c:pt idx="12">
                  <c:v>-40.388386013838442</c:v>
                </c:pt>
                <c:pt idx="13">
                  <c:v>-41.137793063672106</c:v>
                </c:pt>
                <c:pt idx="14">
                  <c:v>-41.99788328487859</c:v>
                </c:pt>
                <c:pt idx="15">
                  <c:v>-41.292255216549719</c:v>
                </c:pt>
                <c:pt idx="16">
                  <c:v>-39.035981050324715</c:v>
                </c:pt>
                <c:pt idx="17">
                  <c:v>-41.001054717732707</c:v>
                </c:pt>
                <c:pt idx="18">
                  <c:v>-43.035091805197439</c:v>
                </c:pt>
                <c:pt idx="19">
                  <c:v>-39.33703241915488</c:v>
                </c:pt>
                <c:pt idx="20">
                  <c:v>-38.912587981826512</c:v>
                </c:pt>
                <c:pt idx="21">
                  <c:v>-40.87120912703049</c:v>
                </c:pt>
                <c:pt idx="22">
                  <c:v>-40.716557523197253</c:v>
                </c:pt>
                <c:pt idx="23">
                  <c:v>-40.033849613344742</c:v>
                </c:pt>
                <c:pt idx="24">
                  <c:v>-39.636684027360175</c:v>
                </c:pt>
                <c:pt idx="25">
                  <c:v>-42.729994082600555</c:v>
                </c:pt>
                <c:pt idx="26">
                  <c:v>-42.787760893922311</c:v>
                </c:pt>
                <c:pt idx="27">
                  <c:v>-40.310800639085983</c:v>
                </c:pt>
                <c:pt idx="28">
                  <c:v>-39.588432756702275</c:v>
                </c:pt>
                <c:pt idx="29">
                  <c:v>-41.327780125676185</c:v>
                </c:pt>
                <c:pt idx="30">
                  <c:v>-42.425198333558257</c:v>
                </c:pt>
                <c:pt idx="31">
                  <c:v>-40.337503235837914</c:v>
                </c:pt>
                <c:pt idx="32">
                  <c:v>-38.214888051446223</c:v>
                </c:pt>
                <c:pt idx="33">
                  <c:v>-40.4257257980573</c:v>
                </c:pt>
                <c:pt idx="34">
                  <c:v>-42.140704253650227</c:v>
                </c:pt>
                <c:pt idx="35">
                  <c:v>-42.507413365297964</c:v>
                </c:pt>
                <c:pt idx="36">
                  <c:v>-38.68774844798682</c:v>
                </c:pt>
                <c:pt idx="37">
                  <c:v>-38.393489046550343</c:v>
                </c:pt>
                <c:pt idx="38">
                  <c:v>-40.613568586549064</c:v>
                </c:pt>
                <c:pt idx="39">
                  <c:v>-41.272450416417058</c:v>
                </c:pt>
                <c:pt idx="40">
                  <c:v>-40.854503850824329</c:v>
                </c:pt>
                <c:pt idx="41">
                  <c:v>-37.838373921033565</c:v>
                </c:pt>
                <c:pt idx="42">
                  <c:v>-38.568001220997019</c:v>
                </c:pt>
                <c:pt idx="43">
                  <c:v>-42.893498490077718</c:v>
                </c:pt>
                <c:pt idx="44">
                  <c:v>-42.764935413068429</c:v>
                </c:pt>
                <c:pt idx="45">
                  <c:v>-40.188107218648042</c:v>
                </c:pt>
                <c:pt idx="46">
                  <c:v>-38.160315156338811</c:v>
                </c:pt>
                <c:pt idx="47">
                  <c:v>-38.652213510190848</c:v>
                </c:pt>
                <c:pt idx="48">
                  <c:v>-40.291089447333093</c:v>
                </c:pt>
                <c:pt idx="49">
                  <c:v>-40.691193899519362</c:v>
                </c:pt>
                <c:pt idx="50">
                  <c:v>-37.976949991056529</c:v>
                </c:pt>
                <c:pt idx="51">
                  <c:v>-37.123068613868327</c:v>
                </c:pt>
                <c:pt idx="52">
                  <c:v>-40.593060390319749</c:v>
                </c:pt>
                <c:pt idx="53">
                  <c:v>-41.086599088208857</c:v>
                </c:pt>
                <c:pt idx="54">
                  <c:v>-39.275232832845177</c:v>
                </c:pt>
                <c:pt idx="55">
                  <c:v>-38.046531411592753</c:v>
                </c:pt>
                <c:pt idx="56">
                  <c:v>-37.903130607134756</c:v>
                </c:pt>
                <c:pt idx="57">
                  <c:v>-41.086583406548357</c:v>
                </c:pt>
                <c:pt idx="58">
                  <c:v>-41.748524610326058</c:v>
                </c:pt>
                <c:pt idx="59">
                  <c:v>-40.648209895327284</c:v>
                </c:pt>
                <c:pt idx="60">
                  <c:v>-36.771867532776639</c:v>
                </c:pt>
                <c:pt idx="61">
                  <c:v>-37.790624357686909</c:v>
                </c:pt>
                <c:pt idx="62">
                  <c:v>-41.506278526299468</c:v>
                </c:pt>
                <c:pt idx="63">
                  <c:v>-40.370107601422546</c:v>
                </c:pt>
                <c:pt idx="64">
                  <c:v>-37.406643565849379</c:v>
                </c:pt>
                <c:pt idx="65">
                  <c:v>-37.466433538653291</c:v>
                </c:pt>
                <c:pt idx="66">
                  <c:v>-39.092645947197013</c:v>
                </c:pt>
                <c:pt idx="67">
                  <c:v>-38.858346977360043</c:v>
                </c:pt>
                <c:pt idx="68">
                  <c:v>-37.211633508352804</c:v>
                </c:pt>
                <c:pt idx="69">
                  <c:v>-36.83278620306811</c:v>
                </c:pt>
                <c:pt idx="70">
                  <c:v>-39.05276319818546</c:v>
                </c:pt>
                <c:pt idx="71">
                  <c:v>-40.331686916416515</c:v>
                </c:pt>
                <c:pt idx="72">
                  <c:v>-39.545170457912434</c:v>
                </c:pt>
                <c:pt idx="73">
                  <c:v>-36.763257728154088</c:v>
                </c:pt>
                <c:pt idx="74">
                  <c:v>-37.448291603100927</c:v>
                </c:pt>
                <c:pt idx="75">
                  <c:v>-39.987891382344287</c:v>
                </c:pt>
                <c:pt idx="76">
                  <c:v>-41.338848912347885</c:v>
                </c:pt>
                <c:pt idx="77">
                  <c:v>-39.150448642984486</c:v>
                </c:pt>
                <c:pt idx="78">
                  <c:v>-36.461128848565011</c:v>
                </c:pt>
                <c:pt idx="79">
                  <c:v>-37.386876536174668</c:v>
                </c:pt>
                <c:pt idx="80">
                  <c:v>-38.617439934022457</c:v>
                </c:pt>
                <c:pt idx="81">
                  <c:v>-36.747187170883251</c:v>
                </c:pt>
                <c:pt idx="82">
                  <c:v>-36.478677703101312</c:v>
                </c:pt>
                <c:pt idx="83">
                  <c:v>-38.03164630865831</c:v>
                </c:pt>
                <c:pt idx="84">
                  <c:v>-40.016144793469152</c:v>
                </c:pt>
                <c:pt idx="85">
                  <c:v>-40.637068066717234</c:v>
                </c:pt>
                <c:pt idx="86">
                  <c:v>-37.487595108634935</c:v>
                </c:pt>
                <c:pt idx="87">
                  <c:v>-36.718016474123715</c:v>
                </c:pt>
                <c:pt idx="88">
                  <c:v>-39.650437761252135</c:v>
                </c:pt>
                <c:pt idx="89">
                  <c:v>-39.397589279839281</c:v>
                </c:pt>
                <c:pt idx="90">
                  <c:v>-39.144524781786174</c:v>
                </c:pt>
                <c:pt idx="91">
                  <c:v>-36.900993589358961</c:v>
                </c:pt>
                <c:pt idx="92">
                  <c:v>-38.036001465374852</c:v>
                </c:pt>
                <c:pt idx="93">
                  <c:v>-39.011745276460374</c:v>
                </c:pt>
                <c:pt idx="94">
                  <c:v>-38.13222059427477</c:v>
                </c:pt>
                <c:pt idx="95">
                  <c:v>-36.070901523207226</c:v>
                </c:pt>
                <c:pt idx="96">
                  <c:v>-36.736268277456077</c:v>
                </c:pt>
                <c:pt idx="97">
                  <c:v>-39.404482934518114</c:v>
                </c:pt>
                <c:pt idx="98">
                  <c:v>-38.550865985476207</c:v>
                </c:pt>
                <c:pt idx="99">
                  <c:v>-36.514942398030598</c:v>
                </c:pt>
                <c:pt idx="100">
                  <c:v>-37.372190178908454</c:v>
                </c:pt>
                <c:pt idx="101">
                  <c:v>-38.824800170276717</c:v>
                </c:pt>
                <c:pt idx="102">
                  <c:v>-39.648498477783903</c:v>
                </c:pt>
                <c:pt idx="103">
                  <c:v>-39.434349946931036</c:v>
                </c:pt>
                <c:pt idx="104">
                  <c:v>-37.665112884470773</c:v>
                </c:pt>
                <c:pt idx="105">
                  <c:v>-37.626567608823791</c:v>
                </c:pt>
                <c:pt idx="106">
                  <c:v>-39.646437412108298</c:v>
                </c:pt>
                <c:pt idx="107">
                  <c:v>-39.085221532111291</c:v>
                </c:pt>
                <c:pt idx="108">
                  <c:v>-37.650014468458494</c:v>
                </c:pt>
                <c:pt idx="109">
                  <c:v>-36.979091519511087</c:v>
                </c:pt>
                <c:pt idx="110">
                  <c:v>-37.432264029930252</c:v>
                </c:pt>
                <c:pt idx="111">
                  <c:v>-38.067495098426946</c:v>
                </c:pt>
                <c:pt idx="112">
                  <c:v>-37.069365238298644</c:v>
                </c:pt>
                <c:pt idx="113">
                  <c:v>-36.164344336767954</c:v>
                </c:pt>
                <c:pt idx="114">
                  <c:v>-37.588958717711478</c:v>
                </c:pt>
                <c:pt idx="115">
                  <c:v>-37.996111247659087</c:v>
                </c:pt>
                <c:pt idx="116">
                  <c:v>-35.651705622927011</c:v>
                </c:pt>
                <c:pt idx="117">
                  <c:v>-35.415973506624937</c:v>
                </c:pt>
                <c:pt idx="118">
                  <c:v>-39.98478230049875</c:v>
                </c:pt>
                <c:pt idx="119">
                  <c:v>-38.107217533370829</c:v>
                </c:pt>
                <c:pt idx="120">
                  <c:v>-37.172895036507327</c:v>
                </c:pt>
                <c:pt idx="121">
                  <c:v>-37.071715590320991</c:v>
                </c:pt>
                <c:pt idx="122">
                  <c:v>-38.811946895047186</c:v>
                </c:pt>
                <c:pt idx="123">
                  <c:v>-39.216726142687435</c:v>
                </c:pt>
                <c:pt idx="124">
                  <c:v>-39.463562349480014</c:v>
                </c:pt>
                <c:pt idx="125">
                  <c:v>-36.743268034393679</c:v>
                </c:pt>
                <c:pt idx="126">
                  <c:v>-36.280752794133662</c:v>
                </c:pt>
                <c:pt idx="127">
                  <c:v>-39.937797545582441</c:v>
                </c:pt>
                <c:pt idx="128">
                  <c:v>-39.379905472373423</c:v>
                </c:pt>
                <c:pt idx="129">
                  <c:v>-37.097137755281835</c:v>
                </c:pt>
                <c:pt idx="130">
                  <c:v>-36.640500633175009</c:v>
                </c:pt>
                <c:pt idx="131">
                  <c:v>-37.990199423937554</c:v>
                </c:pt>
                <c:pt idx="132">
                  <c:v>-37.332971949165938</c:v>
                </c:pt>
                <c:pt idx="133">
                  <c:v>-36.7400843339517</c:v>
                </c:pt>
                <c:pt idx="134">
                  <c:v>-34.965706062510208</c:v>
                </c:pt>
                <c:pt idx="135">
                  <c:v>-38.168098416780822</c:v>
                </c:pt>
                <c:pt idx="136">
                  <c:v>-40.175403020561248</c:v>
                </c:pt>
                <c:pt idx="137">
                  <c:v>-37.303471242678313</c:v>
                </c:pt>
                <c:pt idx="138">
                  <c:v>-35.19319068412284</c:v>
                </c:pt>
                <c:pt idx="139">
                  <c:v>-36.707743807853149</c:v>
                </c:pt>
                <c:pt idx="140">
                  <c:v>-40.001331710523459</c:v>
                </c:pt>
                <c:pt idx="141">
                  <c:v>-37.463336830169112</c:v>
                </c:pt>
                <c:pt idx="142">
                  <c:v>-36.073184292352607</c:v>
                </c:pt>
                <c:pt idx="143">
                  <c:v>-34.910291864144313</c:v>
                </c:pt>
                <c:pt idx="144">
                  <c:v>-39.178770482222717</c:v>
                </c:pt>
                <c:pt idx="145">
                  <c:v>-37.941937336346996</c:v>
                </c:pt>
                <c:pt idx="146">
                  <c:v>-36.151577812898267</c:v>
                </c:pt>
                <c:pt idx="147">
                  <c:v>-35.024742671724596</c:v>
                </c:pt>
                <c:pt idx="148">
                  <c:v>-38.055392951397835</c:v>
                </c:pt>
                <c:pt idx="149">
                  <c:v>-38.279790947308811</c:v>
                </c:pt>
                <c:pt idx="150">
                  <c:v>-37.384840689391126</c:v>
                </c:pt>
                <c:pt idx="151">
                  <c:v>-34.757000423339775</c:v>
                </c:pt>
                <c:pt idx="152">
                  <c:v>-38.328016768823545</c:v>
                </c:pt>
                <c:pt idx="153">
                  <c:v>-37.981251114586314</c:v>
                </c:pt>
                <c:pt idx="154">
                  <c:v>-36.63451297172503</c:v>
                </c:pt>
                <c:pt idx="155">
                  <c:v>-35.473981323610644</c:v>
                </c:pt>
                <c:pt idx="156">
                  <c:v>-37.077759120568032</c:v>
                </c:pt>
                <c:pt idx="157">
                  <c:v>-38.642710329961687</c:v>
                </c:pt>
                <c:pt idx="158">
                  <c:v>-37.897832995570468</c:v>
                </c:pt>
                <c:pt idx="159">
                  <c:v>-35.897802042429078</c:v>
                </c:pt>
                <c:pt idx="160">
                  <c:v>-36.840722309160128</c:v>
                </c:pt>
                <c:pt idx="161">
                  <c:v>-38.565931178666858</c:v>
                </c:pt>
                <c:pt idx="162">
                  <c:v>-37.311134779335816</c:v>
                </c:pt>
                <c:pt idx="163">
                  <c:v>-35.162031866012342</c:v>
                </c:pt>
                <c:pt idx="164">
                  <c:v>-36.039406332429166</c:v>
                </c:pt>
                <c:pt idx="165">
                  <c:v>-38.617782155681141</c:v>
                </c:pt>
                <c:pt idx="166">
                  <c:v>-39.622205783406685</c:v>
                </c:pt>
                <c:pt idx="167">
                  <c:v>-38.874190696745757</c:v>
                </c:pt>
                <c:pt idx="168">
                  <c:v>-36.820045044949097</c:v>
                </c:pt>
                <c:pt idx="169">
                  <c:v>-34.697524821133698</c:v>
                </c:pt>
                <c:pt idx="170">
                  <c:v>-38.015730955747472</c:v>
                </c:pt>
                <c:pt idx="171">
                  <c:v>-38.007088424440155</c:v>
                </c:pt>
                <c:pt idx="172">
                  <c:v>-35.928397826432558</c:v>
                </c:pt>
                <c:pt idx="173">
                  <c:v>-37.280875334616098</c:v>
                </c:pt>
                <c:pt idx="174">
                  <c:v>-37.346487132294499</c:v>
                </c:pt>
                <c:pt idx="175">
                  <c:v>-38.019017730482631</c:v>
                </c:pt>
                <c:pt idx="176">
                  <c:v>-36.000204565601678</c:v>
                </c:pt>
                <c:pt idx="177">
                  <c:v>-35.633198781642591</c:v>
                </c:pt>
                <c:pt idx="178">
                  <c:v>-37.034771459623187</c:v>
                </c:pt>
                <c:pt idx="179">
                  <c:v>-38.606459067274443</c:v>
                </c:pt>
                <c:pt idx="180">
                  <c:v>-38.55424683260992</c:v>
                </c:pt>
                <c:pt idx="181">
                  <c:v>-36.494551864371772</c:v>
                </c:pt>
                <c:pt idx="182">
                  <c:v>-34.543047340191265</c:v>
                </c:pt>
                <c:pt idx="183">
                  <c:v>-36.294822706118737</c:v>
                </c:pt>
                <c:pt idx="184">
                  <c:v>-37.281063976514986</c:v>
                </c:pt>
                <c:pt idx="185">
                  <c:v>-35.781130872189522</c:v>
                </c:pt>
                <c:pt idx="186">
                  <c:v>-35.359073327559088</c:v>
                </c:pt>
                <c:pt idx="187">
                  <c:v>-36.316175627701284</c:v>
                </c:pt>
                <c:pt idx="188">
                  <c:v>-40.154883651883324</c:v>
                </c:pt>
                <c:pt idx="189">
                  <c:v>-37.069277783767063</c:v>
                </c:pt>
                <c:pt idx="190">
                  <c:v>-35.620188535118473</c:v>
                </c:pt>
                <c:pt idx="191">
                  <c:v>-35.924094102309425</c:v>
                </c:pt>
                <c:pt idx="192">
                  <c:v>-38.41027910843286</c:v>
                </c:pt>
                <c:pt idx="193">
                  <c:v>-39.362351542692466</c:v>
                </c:pt>
                <c:pt idx="194">
                  <c:v>-37.314317829087031</c:v>
                </c:pt>
                <c:pt idx="195">
                  <c:v>-36.645295813170208</c:v>
                </c:pt>
                <c:pt idx="196">
                  <c:v>-36.276166035219148</c:v>
                </c:pt>
                <c:pt idx="197">
                  <c:v>-39.802978794854994</c:v>
                </c:pt>
                <c:pt idx="198">
                  <c:v>-40.129081485252755</c:v>
                </c:pt>
                <c:pt idx="199">
                  <c:v>-39.231280353654597</c:v>
                </c:pt>
                <c:pt idx="200">
                  <c:v>-37.573781235575495</c:v>
                </c:pt>
                <c:pt idx="201">
                  <c:v>-35.956719436743811</c:v>
                </c:pt>
                <c:pt idx="202">
                  <c:v>-39.149529067845208</c:v>
                </c:pt>
                <c:pt idx="203">
                  <c:v>-40.057418791078476</c:v>
                </c:pt>
                <c:pt idx="204">
                  <c:v>-37.602529274677863</c:v>
                </c:pt>
                <c:pt idx="205">
                  <c:v>-37.063045697487439</c:v>
                </c:pt>
                <c:pt idx="206">
                  <c:v>-36.282649288150935</c:v>
                </c:pt>
                <c:pt idx="207">
                  <c:v>-40.099477766641712</c:v>
                </c:pt>
                <c:pt idx="208">
                  <c:v>-38.332978627821944</c:v>
                </c:pt>
                <c:pt idx="209">
                  <c:v>-36.385159433309127</c:v>
                </c:pt>
                <c:pt idx="210">
                  <c:v>-36.812767699538824</c:v>
                </c:pt>
                <c:pt idx="211">
                  <c:v>-37.438686316832502</c:v>
                </c:pt>
                <c:pt idx="212">
                  <c:v>-40.312869880055246</c:v>
                </c:pt>
                <c:pt idx="213">
                  <c:v>-37.821243040403488</c:v>
                </c:pt>
                <c:pt idx="214">
                  <c:v>-36.993017112171458</c:v>
                </c:pt>
                <c:pt idx="215">
                  <c:v>-35.618887588341124</c:v>
                </c:pt>
                <c:pt idx="216">
                  <c:v>-40.553029560441416</c:v>
                </c:pt>
                <c:pt idx="217">
                  <c:v>-40.830553649834144</c:v>
                </c:pt>
                <c:pt idx="218">
                  <c:v>-38.842426536110793</c:v>
                </c:pt>
                <c:pt idx="219">
                  <c:v>-35.659248584212833</c:v>
                </c:pt>
                <c:pt idx="220">
                  <c:v>-38.279174667980669</c:v>
                </c:pt>
                <c:pt idx="221">
                  <c:v>-38.058542343269949</c:v>
                </c:pt>
                <c:pt idx="222">
                  <c:v>-36.231487560663311</c:v>
                </c:pt>
                <c:pt idx="223">
                  <c:v>-38.346989825904416</c:v>
                </c:pt>
                <c:pt idx="224">
                  <c:v>-39.16528618426014</c:v>
                </c:pt>
                <c:pt idx="225">
                  <c:v>-38.597183925906052</c:v>
                </c:pt>
                <c:pt idx="226">
                  <c:v>-38.147007207078275</c:v>
                </c:pt>
                <c:pt idx="227">
                  <c:v>-37.297016013263317</c:v>
                </c:pt>
                <c:pt idx="228">
                  <c:v>-32.25133367363469</c:v>
                </c:pt>
                <c:pt idx="229">
                  <c:v>-30.044510795730389</c:v>
                </c:pt>
                <c:pt idx="230">
                  <c:v>-32.067482443985512</c:v>
                </c:pt>
                <c:pt idx="231">
                  <c:v>-31.467898912465785</c:v>
                </c:pt>
                <c:pt idx="232">
                  <c:v>-31.524921991049609</c:v>
                </c:pt>
                <c:pt idx="233">
                  <c:v>-28.413027701447106</c:v>
                </c:pt>
                <c:pt idx="234">
                  <c:v>-25.310553114664685</c:v>
                </c:pt>
                <c:pt idx="235">
                  <c:v>-25.797680711181101</c:v>
                </c:pt>
                <c:pt idx="236">
                  <c:v>-24.783502145119144</c:v>
                </c:pt>
                <c:pt idx="237">
                  <c:v>-25.861573397823292</c:v>
                </c:pt>
                <c:pt idx="238">
                  <c:v>-24.648825024525479</c:v>
                </c:pt>
                <c:pt idx="239">
                  <c:v>-22.159428530146897</c:v>
                </c:pt>
                <c:pt idx="240">
                  <c:v>-20.286969944786506</c:v>
                </c:pt>
                <c:pt idx="241">
                  <c:v>-21.645080867129934</c:v>
                </c:pt>
                <c:pt idx="242">
                  <c:v>-22.830661930226029</c:v>
                </c:pt>
                <c:pt idx="243">
                  <c:v>-20.536750207069247</c:v>
                </c:pt>
                <c:pt idx="244">
                  <c:v>-19.807566393257446</c:v>
                </c:pt>
                <c:pt idx="245">
                  <c:v>-23.766302717531516</c:v>
                </c:pt>
                <c:pt idx="246">
                  <c:v>-13.545876417786815</c:v>
                </c:pt>
                <c:pt idx="247">
                  <c:v>-14.335636863559216</c:v>
                </c:pt>
                <c:pt idx="248">
                  <c:v>-13.862042818562031</c:v>
                </c:pt>
                <c:pt idx="249">
                  <c:v>-11.206852846831907</c:v>
                </c:pt>
                <c:pt idx="250">
                  <c:v>-10.260768547905343</c:v>
                </c:pt>
                <c:pt idx="251">
                  <c:v>-7.322520099609676</c:v>
                </c:pt>
                <c:pt idx="252">
                  <c:v>-7.9766490773372993</c:v>
                </c:pt>
                <c:pt idx="253">
                  <c:v>-8.741841478662252</c:v>
                </c:pt>
                <c:pt idx="254">
                  <c:v>-6.3628812186306618</c:v>
                </c:pt>
                <c:pt idx="255">
                  <c:v>-4.528038476491929</c:v>
                </c:pt>
                <c:pt idx="256">
                  <c:v>-1.5264109960365886</c:v>
                </c:pt>
                <c:pt idx="257">
                  <c:v>-0.81397285985383405</c:v>
                </c:pt>
                <c:pt idx="258">
                  <c:v>-1.1143579487254556</c:v>
                </c:pt>
                <c:pt idx="259">
                  <c:v>-1.3149201021297472</c:v>
                </c:pt>
                <c:pt idx="260">
                  <c:v>2.2568304684949112</c:v>
                </c:pt>
                <c:pt idx="261">
                  <c:v>6.7615678661237553</c:v>
                </c:pt>
                <c:pt idx="262">
                  <c:v>7.8622627081084602</c:v>
                </c:pt>
                <c:pt idx="263">
                  <c:v>6.6807612455749563</c:v>
                </c:pt>
                <c:pt idx="264">
                  <c:v>6.605331008725102</c:v>
                </c:pt>
                <c:pt idx="265">
                  <c:v>8.3020539747904536</c:v>
                </c:pt>
                <c:pt idx="266">
                  <c:v>11.291010951396004</c:v>
                </c:pt>
                <c:pt idx="267">
                  <c:v>11.057977837059354</c:v>
                </c:pt>
                <c:pt idx="268">
                  <c:v>9.019913849293232</c:v>
                </c:pt>
                <c:pt idx="269">
                  <c:v>11.717633552196901</c:v>
                </c:pt>
                <c:pt idx="270">
                  <c:v>15.12032875519327</c:v>
                </c:pt>
                <c:pt idx="271">
                  <c:v>17.945803836717857</c:v>
                </c:pt>
                <c:pt idx="272">
                  <c:v>19.365038929771345</c:v>
                </c:pt>
                <c:pt idx="273">
                  <c:v>19.222590097493878</c:v>
                </c:pt>
                <c:pt idx="274">
                  <c:v>18.105264307618825</c:v>
                </c:pt>
                <c:pt idx="275">
                  <c:v>20.877247011538145</c:v>
                </c:pt>
                <c:pt idx="276">
                  <c:v>22.735558913995021</c:v>
                </c:pt>
                <c:pt idx="277">
                  <c:v>24.009169457267888</c:v>
                </c:pt>
                <c:pt idx="278">
                  <c:v>22.479142765607151</c:v>
                </c:pt>
                <c:pt idx="279">
                  <c:v>24.757756211577657</c:v>
                </c:pt>
                <c:pt idx="280">
                  <c:v>27.444939916345845</c:v>
                </c:pt>
                <c:pt idx="281">
                  <c:v>29.493509249050817</c:v>
                </c:pt>
                <c:pt idx="282">
                  <c:v>28.614393690426311</c:v>
                </c:pt>
                <c:pt idx="283">
                  <c:v>29.191572090641614</c:v>
                </c:pt>
                <c:pt idx="284">
                  <c:v>31.681052238013365</c:v>
                </c:pt>
                <c:pt idx="285">
                  <c:v>30.818419997220985</c:v>
                </c:pt>
                <c:pt idx="286">
                  <c:v>31.384679291805753</c:v>
                </c:pt>
                <c:pt idx="287">
                  <c:v>31.700195026962888</c:v>
                </c:pt>
                <c:pt idx="288">
                  <c:v>32.812004754407951</c:v>
                </c:pt>
                <c:pt idx="289">
                  <c:v>35.596613196959879</c:v>
                </c:pt>
                <c:pt idx="290">
                  <c:v>34.222872273050257</c:v>
                </c:pt>
                <c:pt idx="291">
                  <c:v>33.262845062181611</c:v>
                </c:pt>
                <c:pt idx="292">
                  <c:v>35.998430528437268</c:v>
                </c:pt>
                <c:pt idx="293">
                  <c:v>37.550659070437746</c:v>
                </c:pt>
                <c:pt idx="294">
                  <c:v>36.885172643161354</c:v>
                </c:pt>
                <c:pt idx="295">
                  <c:v>36.914290785384367</c:v>
                </c:pt>
                <c:pt idx="296">
                  <c:v>37.478404366597431</c:v>
                </c:pt>
                <c:pt idx="297">
                  <c:v>38.011538503920406</c:v>
                </c:pt>
                <c:pt idx="298">
                  <c:v>40.184222038278563</c:v>
                </c:pt>
                <c:pt idx="299">
                  <c:v>40.872911048126696</c:v>
                </c:pt>
                <c:pt idx="300">
                  <c:v>39.293756139475363</c:v>
                </c:pt>
                <c:pt idx="301">
                  <c:v>40.424202360908907</c:v>
                </c:pt>
                <c:pt idx="302">
                  <c:v>41.693784300586287</c:v>
                </c:pt>
                <c:pt idx="303">
                  <c:v>44.376140782493735</c:v>
                </c:pt>
                <c:pt idx="304">
                  <c:v>43.629719930933788</c:v>
                </c:pt>
                <c:pt idx="305">
                  <c:v>42.939632403868814</c:v>
                </c:pt>
                <c:pt idx="306">
                  <c:v>43.852039894508607</c:v>
                </c:pt>
                <c:pt idx="307">
                  <c:v>47.169944733606258</c:v>
                </c:pt>
                <c:pt idx="308">
                  <c:v>47.14326781002012</c:v>
                </c:pt>
                <c:pt idx="309">
                  <c:v>46.480773819875481</c:v>
                </c:pt>
                <c:pt idx="310">
                  <c:v>44.808171819809274</c:v>
                </c:pt>
                <c:pt idx="311">
                  <c:v>45.535278912542196</c:v>
                </c:pt>
                <c:pt idx="312">
                  <c:v>48.910750920357827</c:v>
                </c:pt>
                <c:pt idx="313">
                  <c:v>48.206596745988804</c:v>
                </c:pt>
                <c:pt idx="314">
                  <c:v>47.629443879023029</c:v>
                </c:pt>
                <c:pt idx="315">
                  <c:v>48.885737194665694</c:v>
                </c:pt>
                <c:pt idx="316">
                  <c:v>49.476387246558431</c:v>
                </c:pt>
                <c:pt idx="317">
                  <c:v>48.899743062904008</c:v>
                </c:pt>
                <c:pt idx="318">
                  <c:v>49.627135210535243</c:v>
                </c:pt>
                <c:pt idx="319">
                  <c:v>49.683461042996385</c:v>
                </c:pt>
                <c:pt idx="320">
                  <c:v>51.239080021743575</c:v>
                </c:pt>
                <c:pt idx="321">
                  <c:v>50.396033241901364</c:v>
                </c:pt>
                <c:pt idx="322">
                  <c:v>49.18334006943843</c:v>
                </c:pt>
                <c:pt idx="323">
                  <c:v>50.808066009655477</c:v>
                </c:pt>
                <c:pt idx="324">
                  <c:v>53.778299565322868</c:v>
                </c:pt>
                <c:pt idx="325">
                  <c:v>55.067045492046248</c:v>
                </c:pt>
                <c:pt idx="326">
                  <c:v>53.795109025729289</c:v>
                </c:pt>
                <c:pt idx="327">
                  <c:v>53.492548268686733</c:v>
                </c:pt>
                <c:pt idx="328">
                  <c:v>53.934750224882123</c:v>
                </c:pt>
                <c:pt idx="329">
                  <c:v>54.980487956621971</c:v>
                </c:pt>
                <c:pt idx="330">
                  <c:v>56.747407486488839</c:v>
                </c:pt>
                <c:pt idx="331">
                  <c:v>57.885916396077164</c:v>
                </c:pt>
                <c:pt idx="332">
                  <c:v>55.37692964502952</c:v>
                </c:pt>
                <c:pt idx="333">
                  <c:v>55.586925738752086</c:v>
                </c:pt>
                <c:pt idx="334">
                  <c:v>57.742242382541519</c:v>
                </c:pt>
                <c:pt idx="335">
                  <c:v>61.091799394491716</c:v>
                </c:pt>
                <c:pt idx="336">
                  <c:v>61.130185352155706</c:v>
                </c:pt>
                <c:pt idx="337">
                  <c:v>59.595862048722324</c:v>
                </c:pt>
                <c:pt idx="338">
                  <c:v>59.027376974020513</c:v>
                </c:pt>
                <c:pt idx="339">
                  <c:v>60.87177501508711</c:v>
                </c:pt>
                <c:pt idx="340">
                  <c:v>63.190946018702334</c:v>
                </c:pt>
                <c:pt idx="341">
                  <c:v>64.801791574427114</c:v>
                </c:pt>
                <c:pt idx="342">
                  <c:v>62.259434153352402</c:v>
                </c:pt>
                <c:pt idx="343">
                  <c:v>61.840604201127121</c:v>
                </c:pt>
                <c:pt idx="344">
                  <c:v>63.880883956662217</c:v>
                </c:pt>
                <c:pt idx="345">
                  <c:v>63.754517929852796</c:v>
                </c:pt>
                <c:pt idx="346">
                  <c:v>66.523890028226049</c:v>
                </c:pt>
                <c:pt idx="347">
                  <c:v>65.935481043666698</c:v>
                </c:pt>
                <c:pt idx="348">
                  <c:v>63.979282954246628</c:v>
                </c:pt>
                <c:pt idx="349">
                  <c:v>65.159461421592141</c:v>
                </c:pt>
                <c:pt idx="350">
                  <c:v>69.032546168079762</c:v>
                </c:pt>
                <c:pt idx="351">
                  <c:v>68.630179923631204</c:v>
                </c:pt>
                <c:pt idx="352">
                  <c:v>68.731737881350455</c:v>
                </c:pt>
                <c:pt idx="353">
                  <c:v>67.60404119349073</c:v>
                </c:pt>
                <c:pt idx="354">
                  <c:v>68.062944638475926</c:v>
                </c:pt>
                <c:pt idx="355">
                  <c:v>69.596115171633528</c:v>
                </c:pt>
                <c:pt idx="356">
                  <c:v>72.276334888675478</c:v>
                </c:pt>
                <c:pt idx="357">
                  <c:v>74.736740460111889</c:v>
                </c:pt>
                <c:pt idx="358">
                  <c:v>72.835035883182286</c:v>
                </c:pt>
                <c:pt idx="359">
                  <c:v>71.945424749884012</c:v>
                </c:pt>
                <c:pt idx="360">
                  <c:v>73.926661770419628</c:v>
                </c:pt>
                <c:pt idx="361">
                  <c:v>74.587634776190384</c:v>
                </c:pt>
                <c:pt idx="362">
                  <c:v>74.796338901955835</c:v>
                </c:pt>
                <c:pt idx="363">
                  <c:v>76.268670985460801</c:v>
                </c:pt>
                <c:pt idx="364">
                  <c:v>76.826326265245825</c:v>
                </c:pt>
                <c:pt idx="365">
                  <c:v>78.524932399488534</c:v>
                </c:pt>
                <c:pt idx="366">
                  <c:v>79.396348567283553</c:v>
                </c:pt>
                <c:pt idx="367">
                  <c:v>78.513318686246464</c:v>
                </c:pt>
                <c:pt idx="368">
                  <c:v>78.319166654687479</c:v>
                </c:pt>
                <c:pt idx="369">
                  <c:v>80.591525028529418</c:v>
                </c:pt>
                <c:pt idx="370">
                  <c:v>83.321966480717549</c:v>
                </c:pt>
                <c:pt idx="371">
                  <c:v>80.75267971841572</c:v>
                </c:pt>
                <c:pt idx="372">
                  <c:v>79.750527792290427</c:v>
                </c:pt>
                <c:pt idx="373">
                  <c:v>81.107388450313465</c:v>
                </c:pt>
                <c:pt idx="374">
                  <c:v>83.612703163593551</c:v>
                </c:pt>
                <c:pt idx="375">
                  <c:v>85.483216657305888</c:v>
                </c:pt>
                <c:pt idx="376">
                  <c:v>84.717448417165258</c:v>
                </c:pt>
                <c:pt idx="377">
                  <c:v>83.693044368331755</c:v>
                </c:pt>
                <c:pt idx="378">
                  <c:v>93.690939489526954</c:v>
                </c:pt>
                <c:pt idx="379">
                  <c:v>86.968128447914069</c:v>
                </c:pt>
                <c:pt idx="380">
                  <c:v>89.014570284145634</c:v>
                </c:pt>
                <c:pt idx="381">
                  <c:v>88.146409648683118</c:v>
                </c:pt>
                <c:pt idx="382">
                  <c:v>86.835842554104602</c:v>
                </c:pt>
                <c:pt idx="383">
                  <c:v>87.830675543410621</c:v>
                </c:pt>
                <c:pt idx="384">
                  <c:v>89.977693608110371</c:v>
                </c:pt>
                <c:pt idx="385">
                  <c:v>92.407990669013259</c:v>
                </c:pt>
                <c:pt idx="386">
                  <c:v>91.687964642609131</c:v>
                </c:pt>
                <c:pt idx="387">
                  <c:v>90.134381379162733</c:v>
                </c:pt>
                <c:pt idx="388">
                  <c:v>91.280804970981762</c:v>
                </c:pt>
                <c:pt idx="389">
                  <c:v>92.789080744508851</c:v>
                </c:pt>
                <c:pt idx="390">
                  <c:v>96.01038563495058</c:v>
                </c:pt>
                <c:pt idx="391">
                  <c:v>93.265304290917982</c:v>
                </c:pt>
                <c:pt idx="392">
                  <c:v>96.283222271299167</c:v>
                </c:pt>
                <c:pt idx="393">
                  <c:v>94.652067540250584</c:v>
                </c:pt>
                <c:pt idx="394">
                  <c:v>95.55671046837648</c:v>
                </c:pt>
                <c:pt idx="395">
                  <c:v>98.521160741264168</c:v>
                </c:pt>
                <c:pt idx="396">
                  <c:v>99.006535208583387</c:v>
                </c:pt>
                <c:pt idx="397">
                  <c:v>99.427756494047514</c:v>
                </c:pt>
                <c:pt idx="398">
                  <c:v>98.306053712416144</c:v>
                </c:pt>
                <c:pt idx="399">
                  <c:v>98.824105417707528</c:v>
                </c:pt>
                <c:pt idx="400">
                  <c:v>100.18391123181459</c:v>
                </c:pt>
                <c:pt idx="401">
                  <c:v>104.1851925410391</c:v>
                </c:pt>
                <c:pt idx="402">
                  <c:v>103.37080498112442</c:v>
                </c:pt>
                <c:pt idx="403">
                  <c:v>102.06256294104872</c:v>
                </c:pt>
                <c:pt idx="404">
                  <c:v>101.90870529105439</c:v>
                </c:pt>
                <c:pt idx="405">
                  <c:v>104.40147018770961</c:v>
                </c:pt>
                <c:pt idx="406">
                  <c:v>107.18408808220755</c:v>
                </c:pt>
                <c:pt idx="407">
                  <c:v>107.88633440869722</c:v>
                </c:pt>
                <c:pt idx="408">
                  <c:v>106.64478035811607</c:v>
                </c:pt>
                <c:pt idx="409">
                  <c:v>106.99450445635847</c:v>
                </c:pt>
                <c:pt idx="410">
                  <c:v>108.80116169645544</c:v>
                </c:pt>
                <c:pt idx="411">
                  <c:v>110.71738395776651</c:v>
                </c:pt>
                <c:pt idx="412">
                  <c:v>112.82350538559967</c:v>
                </c:pt>
                <c:pt idx="413">
                  <c:v>112.60137030898528</c:v>
                </c:pt>
                <c:pt idx="414">
                  <c:v>111.23240048279956</c:v>
                </c:pt>
                <c:pt idx="415">
                  <c:v>112.26614227609144</c:v>
                </c:pt>
                <c:pt idx="416">
                  <c:v>113.15056699630804</c:v>
                </c:pt>
                <c:pt idx="417">
                  <c:v>116.50681502333799</c:v>
                </c:pt>
                <c:pt idx="418">
                  <c:v>116.55888486607461</c:v>
                </c:pt>
                <c:pt idx="419">
                  <c:v>115.59014239998885</c:v>
                </c:pt>
                <c:pt idx="420">
                  <c:v>116.09313373069921</c:v>
                </c:pt>
                <c:pt idx="421">
                  <c:v>117.38719900739346</c:v>
                </c:pt>
                <c:pt idx="422">
                  <c:v>119.62340746108993</c:v>
                </c:pt>
                <c:pt idx="423">
                  <c:v>121.21452229946266</c:v>
                </c:pt>
                <c:pt idx="424">
                  <c:v>120.04317554679091</c:v>
                </c:pt>
                <c:pt idx="425">
                  <c:v>119.74727040860154</c:v>
                </c:pt>
                <c:pt idx="426">
                  <c:v>121.51113507974264</c:v>
                </c:pt>
                <c:pt idx="427">
                  <c:v>124.36976240977231</c:v>
                </c:pt>
                <c:pt idx="428">
                  <c:v>126.01613376977804</c:v>
                </c:pt>
                <c:pt idx="429">
                  <c:v>124.94260095851155</c:v>
                </c:pt>
                <c:pt idx="430">
                  <c:v>123.87438095461687</c:v>
                </c:pt>
                <c:pt idx="431">
                  <c:v>124.76916894639999</c:v>
                </c:pt>
                <c:pt idx="432">
                  <c:v>128.51694801637422</c:v>
                </c:pt>
                <c:pt idx="433">
                  <c:v>130.65826787789621</c:v>
                </c:pt>
                <c:pt idx="434">
                  <c:v>130.02671735860349</c:v>
                </c:pt>
                <c:pt idx="435">
                  <c:v>128.19799728058081</c:v>
                </c:pt>
                <c:pt idx="436">
                  <c:v>131.03947974473346</c:v>
                </c:pt>
                <c:pt idx="437">
                  <c:v>133.00404294874551</c:v>
                </c:pt>
                <c:pt idx="438">
                  <c:v>135.55760192045136</c:v>
                </c:pt>
                <c:pt idx="439">
                  <c:v>135.24111345993197</c:v>
                </c:pt>
                <c:pt idx="440">
                  <c:v>134.29801767625088</c:v>
                </c:pt>
                <c:pt idx="441">
                  <c:v>135.2957779949113</c:v>
                </c:pt>
                <c:pt idx="442">
                  <c:v>137.71211352328561</c:v>
                </c:pt>
                <c:pt idx="443">
                  <c:v>140.29386250868617</c:v>
                </c:pt>
                <c:pt idx="444">
                  <c:v>138.96591951565495</c:v>
                </c:pt>
                <c:pt idx="445">
                  <c:v>140.85881821574083</c:v>
                </c:pt>
                <c:pt idx="446">
                  <c:v>140.33162925678914</c:v>
                </c:pt>
                <c:pt idx="447">
                  <c:v>143.11615593866935</c:v>
                </c:pt>
                <c:pt idx="448">
                  <c:v>142.36960085518723</c:v>
                </c:pt>
                <c:pt idx="449">
                  <c:v>146.3437671238072</c:v>
                </c:pt>
                <c:pt idx="450">
                  <c:v>144.93286497458826</c:v>
                </c:pt>
                <c:pt idx="451">
                  <c:v>146.51575900730364</c:v>
                </c:pt>
                <c:pt idx="452">
                  <c:v>149.12050366605996</c:v>
                </c:pt>
                <c:pt idx="453">
                  <c:v>148.39433506234622</c:v>
                </c:pt>
                <c:pt idx="454">
                  <c:v>150.30167892755293</c:v>
                </c:pt>
                <c:pt idx="455">
                  <c:v>148.87921400978479</c:v>
                </c:pt>
                <c:pt idx="456">
                  <c:v>150.36560445580125</c:v>
                </c:pt>
                <c:pt idx="457">
                  <c:v>152.10623987343979</c:v>
                </c:pt>
                <c:pt idx="458">
                  <c:v>156.13434250094679</c:v>
                </c:pt>
                <c:pt idx="459">
                  <c:v>155.49252562534343</c:v>
                </c:pt>
                <c:pt idx="460">
                  <c:v>154.66992823888637</c:v>
                </c:pt>
                <c:pt idx="461">
                  <c:v>157.04798282496438</c:v>
                </c:pt>
                <c:pt idx="462">
                  <c:v>158.15978785617477</c:v>
                </c:pt>
                <c:pt idx="463">
                  <c:v>160.35891020863755</c:v>
                </c:pt>
                <c:pt idx="464">
                  <c:v>158.939240549636</c:v>
                </c:pt>
                <c:pt idx="465">
                  <c:v>159.11187343149845</c:v>
                </c:pt>
                <c:pt idx="466">
                  <c:v>162.2189378851578</c:v>
                </c:pt>
                <c:pt idx="467">
                  <c:v>164.78387215458349</c:v>
                </c:pt>
                <c:pt idx="468">
                  <c:v>166.33956363290065</c:v>
                </c:pt>
                <c:pt idx="469">
                  <c:v>165.9070711091785</c:v>
                </c:pt>
                <c:pt idx="470">
                  <c:v>165.82385660285553</c:v>
                </c:pt>
                <c:pt idx="471">
                  <c:v>167.3882312341525</c:v>
                </c:pt>
                <c:pt idx="472">
                  <c:v>170.48108211922022</c:v>
                </c:pt>
                <c:pt idx="473">
                  <c:v>171.85374701139864</c:v>
                </c:pt>
                <c:pt idx="474">
                  <c:v>169.45870965497772</c:v>
                </c:pt>
                <c:pt idx="475">
                  <c:v>171.0253381861894</c:v>
                </c:pt>
                <c:pt idx="476">
                  <c:v>172.33202000728852</c:v>
                </c:pt>
                <c:pt idx="477">
                  <c:v>175.78719266648403</c:v>
                </c:pt>
                <c:pt idx="478">
                  <c:v>177.01143143290761</c:v>
                </c:pt>
                <c:pt idx="479">
                  <c:v>176.82586194280043</c:v>
                </c:pt>
                <c:pt idx="480">
                  <c:v>176.04060431674776</c:v>
                </c:pt>
                <c:pt idx="481">
                  <c:v>177.9207559072849</c:v>
                </c:pt>
                <c:pt idx="482">
                  <c:v>182.4294968194277</c:v>
                </c:pt>
                <c:pt idx="483">
                  <c:v>182.98625189158088</c:v>
                </c:pt>
                <c:pt idx="484">
                  <c:v>181.45309405344375</c:v>
                </c:pt>
                <c:pt idx="485">
                  <c:v>181.9508993099393</c:v>
                </c:pt>
                <c:pt idx="486">
                  <c:v>182.80113292339155</c:v>
                </c:pt>
                <c:pt idx="487">
                  <c:v>187.45765661653166</c:v>
                </c:pt>
                <c:pt idx="488">
                  <c:v>188.65319714342638</c:v>
                </c:pt>
                <c:pt idx="489">
                  <c:v>188.6400643937082</c:v>
                </c:pt>
                <c:pt idx="490">
                  <c:v>187.68821677377065</c:v>
                </c:pt>
                <c:pt idx="491">
                  <c:v>188.6512211203659</c:v>
                </c:pt>
                <c:pt idx="492">
                  <c:v>191.06676659360528</c:v>
                </c:pt>
                <c:pt idx="493">
                  <c:v>194.08009087574095</c:v>
                </c:pt>
                <c:pt idx="494">
                  <c:v>195.48375714157464</c:v>
                </c:pt>
                <c:pt idx="495">
                  <c:v>194.48779494514667</c:v>
                </c:pt>
                <c:pt idx="496">
                  <c:v>195.42525292641136</c:v>
                </c:pt>
                <c:pt idx="497">
                  <c:v>196.69754118663502</c:v>
                </c:pt>
                <c:pt idx="498">
                  <c:v>200.24641512164368</c:v>
                </c:pt>
                <c:pt idx="499">
                  <c:v>203.03727700245668</c:v>
                </c:pt>
                <c:pt idx="500">
                  <c:v>201.98010490918</c:v>
                </c:pt>
                <c:pt idx="501">
                  <c:v>202.1554248639253</c:v>
                </c:pt>
                <c:pt idx="502">
                  <c:v>203.36462632713494</c:v>
                </c:pt>
                <c:pt idx="503">
                  <c:v>206.32440344752848</c:v>
                </c:pt>
                <c:pt idx="504">
                  <c:v>209.4438062066103</c:v>
                </c:pt>
                <c:pt idx="505">
                  <c:v>209.0481442713953</c:v>
                </c:pt>
                <c:pt idx="506">
                  <c:v>207.94014679408519</c:v>
                </c:pt>
                <c:pt idx="507">
                  <c:v>210.33278984445337</c:v>
                </c:pt>
                <c:pt idx="508">
                  <c:v>211.80673508777699</c:v>
                </c:pt>
                <c:pt idx="509">
                  <c:v>216.61200712817282</c:v>
                </c:pt>
                <c:pt idx="510">
                  <c:v>217.9257708897922</c:v>
                </c:pt>
                <c:pt idx="511">
                  <c:v>217.33651573707584</c:v>
                </c:pt>
                <c:pt idx="512">
                  <c:v>218.24960301474539</c:v>
                </c:pt>
                <c:pt idx="513">
                  <c:v>219.95283115158145</c:v>
                </c:pt>
                <c:pt idx="514">
                  <c:v>223.5588206925936</c:v>
                </c:pt>
                <c:pt idx="515">
                  <c:v>224.57421807506853</c:v>
                </c:pt>
                <c:pt idx="516">
                  <c:v>223.82714454635192</c:v>
                </c:pt>
                <c:pt idx="517">
                  <c:v>224.12439961298543</c:v>
                </c:pt>
                <c:pt idx="518">
                  <c:v>227.93308361696927</c:v>
                </c:pt>
                <c:pt idx="519">
                  <c:v>230.21300750803283</c:v>
                </c:pt>
                <c:pt idx="520">
                  <c:v>231.84733612063258</c:v>
                </c:pt>
                <c:pt idx="521">
                  <c:v>230.79511010985249</c:v>
                </c:pt>
                <c:pt idx="522">
                  <c:v>231.50365730229447</c:v>
                </c:pt>
                <c:pt idx="523">
                  <c:v>234.12551392886172</c:v>
                </c:pt>
                <c:pt idx="524">
                  <c:v>237.47314893191839</c:v>
                </c:pt>
                <c:pt idx="525">
                  <c:v>239.03445932180824</c:v>
                </c:pt>
                <c:pt idx="526">
                  <c:v>239.43686554331123</c:v>
                </c:pt>
                <c:pt idx="527">
                  <c:v>240.02237657292881</c:v>
                </c:pt>
                <c:pt idx="528">
                  <c:v>242.6718326094624</c:v>
                </c:pt>
                <c:pt idx="529">
                  <c:v>244.68358884114957</c:v>
                </c:pt>
                <c:pt idx="530">
                  <c:v>247.07149700026315</c:v>
                </c:pt>
                <c:pt idx="531">
                  <c:v>246.88443879051403</c:v>
                </c:pt>
                <c:pt idx="532">
                  <c:v>245.86741853663949</c:v>
                </c:pt>
                <c:pt idx="533">
                  <c:v>248.95885554426883</c:v>
                </c:pt>
                <c:pt idx="534">
                  <c:v>253.00019686431733</c:v>
                </c:pt>
                <c:pt idx="535">
                  <c:v>254.19270342401268</c:v>
                </c:pt>
                <c:pt idx="536">
                  <c:v>263.18489574335365</c:v>
                </c:pt>
                <c:pt idx="537">
                  <c:v>257.36774669696138</c:v>
                </c:pt>
                <c:pt idx="538">
                  <c:v>257.89546229563592</c:v>
                </c:pt>
                <c:pt idx="539">
                  <c:v>261.46553217220054</c:v>
                </c:pt>
                <c:pt idx="540">
                  <c:v>263.49553059169523</c:v>
                </c:pt>
                <c:pt idx="541">
                  <c:v>265.98668770872899</c:v>
                </c:pt>
                <c:pt idx="542">
                  <c:v>264.92934567727457</c:v>
                </c:pt>
                <c:pt idx="543">
                  <c:v>265.93203212200922</c:v>
                </c:pt>
                <c:pt idx="544">
                  <c:v>268.90509323550714</c:v>
                </c:pt>
                <c:pt idx="545">
                  <c:v>271.96171063513964</c:v>
                </c:pt>
                <c:pt idx="546">
                  <c:v>274.59507824077889</c:v>
                </c:pt>
                <c:pt idx="547">
                  <c:v>274.36456086090283</c:v>
                </c:pt>
                <c:pt idx="548">
                  <c:v>275.00395726468889</c:v>
                </c:pt>
                <c:pt idx="549">
                  <c:v>276.80283344987117</c:v>
                </c:pt>
                <c:pt idx="550">
                  <c:v>278.31511805325306</c:v>
                </c:pt>
                <c:pt idx="551">
                  <c:v>280.7704070636351</c:v>
                </c:pt>
                <c:pt idx="552">
                  <c:v>284.91563871374939</c:v>
                </c:pt>
                <c:pt idx="553">
                  <c:v>285.80847243406919</c:v>
                </c:pt>
                <c:pt idx="554">
                  <c:v>284.03172985363585</c:v>
                </c:pt>
                <c:pt idx="555">
                  <c:v>296.32685448862071</c:v>
                </c:pt>
                <c:pt idx="556">
                  <c:v>288.91528183656527</c:v>
                </c:pt>
                <c:pt idx="557">
                  <c:v>291.9383974803863</c:v>
                </c:pt>
                <c:pt idx="558">
                  <c:v>293.87952769115657</c:v>
                </c:pt>
                <c:pt idx="559">
                  <c:v>294.18264837781351</c:v>
                </c:pt>
                <c:pt idx="560">
                  <c:v>296.64939805381874</c:v>
                </c:pt>
                <c:pt idx="561">
                  <c:v>299.91955311490898</c:v>
                </c:pt>
                <c:pt idx="562">
                  <c:v>302.92850519430903</c:v>
                </c:pt>
                <c:pt idx="563">
                  <c:v>303.59111082840712</c:v>
                </c:pt>
                <c:pt idx="564">
                  <c:v>303.64543833385795</c:v>
                </c:pt>
                <c:pt idx="565">
                  <c:v>306.91614614070107</c:v>
                </c:pt>
                <c:pt idx="566">
                  <c:v>309.80947658684664</c:v>
                </c:pt>
                <c:pt idx="567">
                  <c:v>312.89286158937711</c:v>
                </c:pt>
                <c:pt idx="568">
                  <c:v>314.80497036546751</c:v>
                </c:pt>
                <c:pt idx="569">
                  <c:v>315.74307403783803</c:v>
                </c:pt>
                <c:pt idx="570">
                  <c:v>318.21458433653038</c:v>
                </c:pt>
                <c:pt idx="571">
                  <c:v>322.30002592715744</c:v>
                </c:pt>
                <c:pt idx="572">
                  <c:v>324.29508237087026</c:v>
                </c:pt>
                <c:pt idx="573">
                  <c:v>325.53511859197926</c:v>
                </c:pt>
                <c:pt idx="574">
                  <c:v>326.16914197133235</c:v>
                </c:pt>
                <c:pt idx="575">
                  <c:v>328.84178330490249</c:v>
                </c:pt>
                <c:pt idx="576">
                  <c:v>332.95737957629467</c:v>
                </c:pt>
                <c:pt idx="577">
                  <c:v>334.05448914219437</c:v>
                </c:pt>
                <c:pt idx="578">
                  <c:v>336.16652904743808</c:v>
                </c:pt>
                <c:pt idx="579">
                  <c:v>337.33056923095251</c:v>
                </c:pt>
                <c:pt idx="580">
                  <c:v>341.55729892509805</c:v>
                </c:pt>
                <c:pt idx="581">
                  <c:v>344.4494247627286</c:v>
                </c:pt>
                <c:pt idx="582">
                  <c:v>345.14126522168004</c:v>
                </c:pt>
                <c:pt idx="583">
                  <c:v>347.23649845260161</c:v>
                </c:pt>
                <c:pt idx="584">
                  <c:v>348.72452992686681</c:v>
                </c:pt>
                <c:pt idx="585">
                  <c:v>352.51244244821021</c:v>
                </c:pt>
                <c:pt idx="586">
                  <c:v>355.44924708560558</c:v>
                </c:pt>
                <c:pt idx="587">
                  <c:v>355.71137352741312</c:v>
                </c:pt>
                <c:pt idx="588">
                  <c:v>358.34830067675364</c:v>
                </c:pt>
                <c:pt idx="589">
                  <c:v>359.42072449633787</c:v>
                </c:pt>
                <c:pt idx="590">
                  <c:v>363.76566757488001</c:v>
                </c:pt>
                <c:pt idx="591">
                  <c:v>367.19794927936852</c:v>
                </c:pt>
                <c:pt idx="592">
                  <c:v>368.92626394314863</c:v>
                </c:pt>
                <c:pt idx="593">
                  <c:v>370.60425872703433</c:v>
                </c:pt>
                <c:pt idx="594">
                  <c:v>371.10048804091616</c:v>
                </c:pt>
                <c:pt idx="595">
                  <c:v>376.29984026265407</c:v>
                </c:pt>
                <c:pt idx="596">
                  <c:v>379.42981025627091</c:v>
                </c:pt>
                <c:pt idx="597">
                  <c:v>381.41846215872874</c:v>
                </c:pt>
                <c:pt idx="598">
                  <c:v>382.3279060305137</c:v>
                </c:pt>
                <c:pt idx="599">
                  <c:v>386.28345247126822</c:v>
                </c:pt>
                <c:pt idx="600">
                  <c:v>386.63279806444262</c:v>
                </c:pt>
                <c:pt idx="601">
                  <c:v>391.26226748437693</c:v>
                </c:pt>
                <c:pt idx="602">
                  <c:v>392.10508019551349</c:v>
                </c:pt>
                <c:pt idx="603">
                  <c:v>394.38349845286456</c:v>
                </c:pt>
                <c:pt idx="604">
                  <c:v>397.27040073063006</c:v>
                </c:pt>
                <c:pt idx="605">
                  <c:v>400.02618918961548</c:v>
                </c:pt>
                <c:pt idx="606">
                  <c:v>401.40210371969397</c:v>
                </c:pt>
                <c:pt idx="607">
                  <c:v>403.27382518079929</c:v>
                </c:pt>
                <c:pt idx="608">
                  <c:v>408.86062280299018</c:v>
                </c:pt>
                <c:pt idx="609">
                  <c:v>412.26688012746956</c:v>
                </c:pt>
                <c:pt idx="610">
                  <c:v>414.25258401834554</c:v>
                </c:pt>
                <c:pt idx="611">
                  <c:v>416.34097158795652</c:v>
                </c:pt>
                <c:pt idx="612">
                  <c:v>419.02728213956334</c:v>
                </c:pt>
                <c:pt idx="613">
                  <c:v>424.26805996304296</c:v>
                </c:pt>
                <c:pt idx="614">
                  <c:v>427.0519261022784</c:v>
                </c:pt>
                <c:pt idx="615">
                  <c:v>428.55867537850895</c:v>
                </c:pt>
                <c:pt idx="616">
                  <c:v>430.54618670797896</c:v>
                </c:pt>
                <c:pt idx="617">
                  <c:v>433.14205550746323</c:v>
                </c:pt>
                <c:pt idx="618">
                  <c:v>436.84311799545929</c:v>
                </c:pt>
                <c:pt idx="619">
                  <c:v>438.21543764199083</c:v>
                </c:pt>
                <c:pt idx="620">
                  <c:v>439.65329887106878</c:v>
                </c:pt>
                <c:pt idx="621">
                  <c:v>442.66497782584059</c:v>
                </c:pt>
                <c:pt idx="622">
                  <c:v>447.21453993105382</c:v>
                </c:pt>
                <c:pt idx="623">
                  <c:v>449.5278875273525</c:v>
                </c:pt>
                <c:pt idx="624">
                  <c:v>451.23955107163999</c:v>
                </c:pt>
                <c:pt idx="625">
                  <c:v>455.08038254279137</c:v>
                </c:pt>
                <c:pt idx="626">
                  <c:v>458.06540018740372</c:v>
                </c:pt>
                <c:pt idx="627">
                  <c:v>461.35065432922835</c:v>
                </c:pt>
                <c:pt idx="628">
                  <c:v>462.77630793635564</c:v>
                </c:pt>
                <c:pt idx="629">
                  <c:v>466.60140498774581</c:v>
                </c:pt>
                <c:pt idx="630">
                  <c:v>469.25824663425709</c:v>
                </c:pt>
                <c:pt idx="631">
                  <c:v>475.25148149740369</c:v>
                </c:pt>
                <c:pt idx="632">
                  <c:v>476.09496127332824</c:v>
                </c:pt>
                <c:pt idx="633">
                  <c:v>479.50224576362194</c:v>
                </c:pt>
                <c:pt idx="634">
                  <c:v>483.12138244583787</c:v>
                </c:pt>
                <c:pt idx="635">
                  <c:v>485.26111598292312</c:v>
                </c:pt>
                <c:pt idx="636">
                  <c:v>487.93695399086533</c:v>
                </c:pt>
                <c:pt idx="637">
                  <c:v>491.41486280346425</c:v>
                </c:pt>
                <c:pt idx="638">
                  <c:v>495.70440797037656</c:v>
                </c:pt>
                <c:pt idx="639">
                  <c:v>498.86680356934482</c:v>
                </c:pt>
                <c:pt idx="640">
                  <c:v>501.15682278273101</c:v>
                </c:pt>
                <c:pt idx="641">
                  <c:v>502.69870813167461</c:v>
                </c:pt>
                <c:pt idx="642">
                  <c:v>506.49591443124177</c:v>
                </c:pt>
                <c:pt idx="643">
                  <c:v>510.91238673938761</c:v>
                </c:pt>
                <c:pt idx="644">
                  <c:v>516.01436037225608</c:v>
                </c:pt>
                <c:pt idx="645">
                  <c:v>518.94266541912293</c:v>
                </c:pt>
                <c:pt idx="646">
                  <c:v>520.00134070398474</c:v>
                </c:pt>
                <c:pt idx="647">
                  <c:v>523.9490486227412</c:v>
                </c:pt>
                <c:pt idx="648">
                  <c:v>527.48302574906484</c:v>
                </c:pt>
                <c:pt idx="649">
                  <c:v>532.60418356756463</c:v>
                </c:pt>
                <c:pt idx="650">
                  <c:v>534.18896363382237</c:v>
                </c:pt>
                <c:pt idx="651">
                  <c:v>536.87941221051869</c:v>
                </c:pt>
                <c:pt idx="652">
                  <c:v>541.40842767818197</c:v>
                </c:pt>
                <c:pt idx="653">
                  <c:v>547.01113395254049</c:v>
                </c:pt>
                <c:pt idx="654">
                  <c:v>549.39673162980841</c:v>
                </c:pt>
                <c:pt idx="655">
                  <c:v>551.61486837895086</c:v>
                </c:pt>
                <c:pt idx="656">
                  <c:v>554.65184653463803</c:v>
                </c:pt>
                <c:pt idx="657">
                  <c:v>559.41969697648813</c:v>
                </c:pt>
                <c:pt idx="658">
                  <c:v>564.66007856676072</c:v>
                </c:pt>
                <c:pt idx="659">
                  <c:v>566.72414510857607</c:v>
                </c:pt>
                <c:pt idx="660">
                  <c:v>569.28293453749427</c:v>
                </c:pt>
                <c:pt idx="661">
                  <c:v>572.08198065575448</c:v>
                </c:pt>
                <c:pt idx="662">
                  <c:v>577.77558389728142</c:v>
                </c:pt>
                <c:pt idx="663">
                  <c:v>583.301943157599</c:v>
                </c:pt>
                <c:pt idx="664">
                  <c:v>585.99407252014475</c:v>
                </c:pt>
                <c:pt idx="665">
                  <c:v>588.5381138400046</c:v>
                </c:pt>
                <c:pt idx="666">
                  <c:v>591.8314111886009</c:v>
                </c:pt>
                <c:pt idx="667">
                  <c:v>597.9286696052261</c:v>
                </c:pt>
                <c:pt idx="668">
                  <c:v>601.77333304437047</c:v>
                </c:pt>
                <c:pt idx="669">
                  <c:v>604.82291355214795</c:v>
                </c:pt>
                <c:pt idx="670">
                  <c:v>607.13562799963609</c:v>
                </c:pt>
                <c:pt idx="671">
                  <c:v>611.92775784900937</c:v>
                </c:pt>
                <c:pt idx="672">
                  <c:v>616.76283288792661</c:v>
                </c:pt>
                <c:pt idx="673">
                  <c:v>621.42907765223174</c:v>
                </c:pt>
                <c:pt idx="674">
                  <c:v>623.62638774723359</c:v>
                </c:pt>
                <c:pt idx="675">
                  <c:v>626.990789063737</c:v>
                </c:pt>
                <c:pt idx="676">
                  <c:v>629.9848589333435</c:v>
                </c:pt>
                <c:pt idx="677">
                  <c:v>635.97898495416086</c:v>
                </c:pt>
                <c:pt idx="678">
                  <c:v>641.13486065018833</c:v>
                </c:pt>
                <c:pt idx="679">
                  <c:v>646.55300249964807</c:v>
                </c:pt>
                <c:pt idx="680">
                  <c:v>649.82574879121171</c:v>
                </c:pt>
                <c:pt idx="681">
                  <c:v>652.06399940589768</c:v>
                </c:pt>
                <c:pt idx="682">
                  <c:v>656.88558861845081</c:v>
                </c:pt>
                <c:pt idx="683">
                  <c:v>661.49033653501101</c:v>
                </c:pt>
                <c:pt idx="684">
                  <c:v>668.34203496100531</c:v>
                </c:pt>
                <c:pt idx="685">
                  <c:v>672.36785711635889</c:v>
                </c:pt>
                <c:pt idx="686">
                  <c:v>674.78102831657475</c:v>
                </c:pt>
                <c:pt idx="687">
                  <c:v>678.48495900398655</c:v>
                </c:pt>
                <c:pt idx="688">
                  <c:v>684.87781440502044</c:v>
                </c:pt>
                <c:pt idx="689">
                  <c:v>690.1245143943413</c:v>
                </c:pt>
                <c:pt idx="690">
                  <c:v>694.54223076602068</c:v>
                </c:pt>
                <c:pt idx="691">
                  <c:v>697.03283963739614</c:v>
                </c:pt>
                <c:pt idx="692">
                  <c:v>701.15842516313865</c:v>
                </c:pt>
                <c:pt idx="693">
                  <c:v>707.69151638269773</c:v>
                </c:pt>
                <c:pt idx="694">
                  <c:v>712.31483478489304</c:v>
                </c:pt>
                <c:pt idx="695">
                  <c:v>716.24176626269468</c:v>
                </c:pt>
                <c:pt idx="696">
                  <c:v>718.90367412005628</c:v>
                </c:pt>
                <c:pt idx="697">
                  <c:v>723.85734379413816</c:v>
                </c:pt>
                <c:pt idx="698">
                  <c:v>730.11621113716433</c:v>
                </c:pt>
                <c:pt idx="699">
                  <c:v>734.54756000656084</c:v>
                </c:pt>
                <c:pt idx="700">
                  <c:v>729.81115242043984</c:v>
                </c:pt>
                <c:pt idx="701">
                  <c:v>742.30932908612454</c:v>
                </c:pt>
                <c:pt idx="702">
                  <c:v>746.96931698267531</c:v>
                </c:pt>
                <c:pt idx="703">
                  <c:v>754.39048198604428</c:v>
                </c:pt>
                <c:pt idx="704">
                  <c:v>759.19978501583341</c:v>
                </c:pt>
                <c:pt idx="705">
                  <c:v>763.69255364417472</c:v>
                </c:pt>
                <c:pt idx="706">
                  <c:v>767.5653357915578</c:v>
                </c:pt>
                <c:pt idx="707">
                  <c:v>772.18458973006318</c:v>
                </c:pt>
                <c:pt idx="708">
                  <c:v>777.4994994352561</c:v>
                </c:pt>
                <c:pt idx="709">
                  <c:v>783.23086575756747</c:v>
                </c:pt>
                <c:pt idx="710">
                  <c:v>788.04489513254862</c:v>
                </c:pt>
                <c:pt idx="711">
                  <c:v>791.49707760610454</c:v>
                </c:pt>
                <c:pt idx="712">
                  <c:v>798.35298247699882</c:v>
                </c:pt>
                <c:pt idx="713">
                  <c:v>802.55493425004067</c:v>
                </c:pt>
                <c:pt idx="714">
                  <c:v>810.37136729123574</c:v>
                </c:pt>
                <c:pt idx="715">
                  <c:v>814.55049533160502</c:v>
                </c:pt>
                <c:pt idx="716">
                  <c:v>819.69801621480224</c:v>
                </c:pt>
                <c:pt idx="717">
                  <c:v>824.02490379560743</c:v>
                </c:pt>
                <c:pt idx="718">
                  <c:v>830.33333519208099</c:v>
                </c:pt>
                <c:pt idx="719">
                  <c:v>837.20299140413431</c:v>
                </c:pt>
                <c:pt idx="720">
                  <c:v>842.516775317579</c:v>
                </c:pt>
                <c:pt idx="721">
                  <c:v>846.54414302535258</c:v>
                </c:pt>
                <c:pt idx="722">
                  <c:v>850.07085222016622</c:v>
                </c:pt>
                <c:pt idx="723">
                  <c:v>856.76517041411694</c:v>
                </c:pt>
                <c:pt idx="724">
                  <c:v>864.74923095875374</c:v>
                </c:pt>
                <c:pt idx="725">
                  <c:v>870.48613184185047</c:v>
                </c:pt>
                <c:pt idx="726">
                  <c:v>877.33799508543893</c:v>
                </c:pt>
                <c:pt idx="727">
                  <c:v>880.41591850150644</c:v>
                </c:pt>
                <c:pt idx="728">
                  <c:v>884.50097551655983</c:v>
                </c:pt>
                <c:pt idx="729">
                  <c:v>892.09739643879539</c:v>
                </c:pt>
                <c:pt idx="730">
                  <c:v>899.99280833976491</c:v>
                </c:pt>
                <c:pt idx="731">
                  <c:v>905.70423063983571</c:v>
                </c:pt>
                <c:pt idx="732">
                  <c:v>910.40470685443665</c:v>
                </c:pt>
                <c:pt idx="733">
                  <c:v>915.91389781585917</c:v>
                </c:pt>
                <c:pt idx="734">
                  <c:v>921.92176640485559</c:v>
                </c:pt>
                <c:pt idx="735">
                  <c:v>931.13225294642837</c:v>
                </c:pt>
                <c:pt idx="736">
                  <c:v>934.53898281059492</c:v>
                </c:pt>
                <c:pt idx="737">
                  <c:v>941.4477146358613</c:v>
                </c:pt>
                <c:pt idx="738">
                  <c:v>946.82629109721688</c:v>
                </c:pt>
                <c:pt idx="739">
                  <c:v>954.83678007920025</c:v>
                </c:pt>
                <c:pt idx="740">
                  <c:v>961.10627890412138</c:v>
                </c:pt>
                <c:pt idx="741">
                  <c:v>967.04258812170087</c:v>
                </c:pt>
                <c:pt idx="742">
                  <c:v>972.65688651442042</c:v>
                </c:pt>
                <c:pt idx="743">
                  <c:v>978.07926653564766</c:v>
                </c:pt>
                <c:pt idx="744">
                  <c:v>985.91098033489379</c:v>
                </c:pt>
                <c:pt idx="745">
                  <c:v>995.36967081779687</c:v>
                </c:pt>
                <c:pt idx="746">
                  <c:v>1001.3906138260413</c:v>
                </c:pt>
                <c:pt idx="747">
                  <c:v>1005.8057245310447</c:v>
                </c:pt>
                <c:pt idx="748">
                  <c:v>1012.2031753552135</c:v>
                </c:pt>
                <c:pt idx="749">
                  <c:v>1018.9412837075546</c:v>
                </c:pt>
                <c:pt idx="750">
                  <c:v>1027.6536938072841</c:v>
                </c:pt>
                <c:pt idx="751">
                  <c:v>1034.2937674063496</c:v>
                </c:pt>
                <c:pt idx="752">
                  <c:v>1040.1052856166912</c:v>
                </c:pt>
                <c:pt idx="753">
                  <c:v>1045.656257967202</c:v>
                </c:pt>
                <c:pt idx="754">
                  <c:v>1052.5809673352344</c:v>
                </c:pt>
                <c:pt idx="755">
                  <c:v>1059.8853744406185</c:v>
                </c:pt>
                <c:pt idx="756">
                  <c:v>1068.7942027978902</c:v>
                </c:pt>
                <c:pt idx="757">
                  <c:v>1073.9238803577562</c:v>
                </c:pt>
                <c:pt idx="758">
                  <c:v>1079.8324044162343</c:v>
                </c:pt>
                <c:pt idx="759">
                  <c:v>1087.8549062177308</c:v>
                </c:pt>
                <c:pt idx="760">
                  <c:v>1094.9739759993893</c:v>
                </c:pt>
                <c:pt idx="761">
                  <c:v>1103.4957479111074</c:v>
                </c:pt>
                <c:pt idx="762">
                  <c:v>1109.6023475392963</c:v>
                </c:pt>
                <c:pt idx="763">
                  <c:v>1114.7798242415163</c:v>
                </c:pt>
                <c:pt idx="764">
                  <c:v>1123.5154487886311</c:v>
                </c:pt>
                <c:pt idx="765">
                  <c:v>1131.2906013038128</c:v>
                </c:pt>
                <c:pt idx="766">
                  <c:v>1154.7980133746598</c:v>
                </c:pt>
                <c:pt idx="767">
                  <c:v>1146.2250976284622</c:v>
                </c:pt>
                <c:pt idx="768">
                  <c:v>1152.3291445027403</c:v>
                </c:pt>
                <c:pt idx="769">
                  <c:v>1159.456845417561</c:v>
                </c:pt>
                <c:pt idx="770">
                  <c:v>1167.8951954652284</c:v>
                </c:pt>
                <c:pt idx="771">
                  <c:v>1177.4188387340325</c:v>
                </c:pt>
                <c:pt idx="772">
                  <c:v>1185.5505069142484</c:v>
                </c:pt>
                <c:pt idx="773">
                  <c:v>1191.1286432191635</c:v>
                </c:pt>
                <c:pt idx="774">
                  <c:v>1199.0615431469105</c:v>
                </c:pt>
                <c:pt idx="775">
                  <c:v>1207.1566123265277</c:v>
                </c:pt>
                <c:pt idx="776">
                  <c:v>1216.2210362414889</c:v>
                </c:pt>
                <c:pt idx="777">
                  <c:v>1224.8493199641823</c:v>
                </c:pt>
                <c:pt idx="778">
                  <c:v>1231.996833178006</c:v>
                </c:pt>
                <c:pt idx="779">
                  <c:v>1237.851704104248</c:v>
                </c:pt>
                <c:pt idx="780">
                  <c:v>1246.1765685369542</c:v>
                </c:pt>
                <c:pt idx="781">
                  <c:v>1254.9116366111771</c:v>
                </c:pt>
                <c:pt idx="782">
                  <c:v>1264.3691783332927</c:v>
                </c:pt>
                <c:pt idx="783">
                  <c:v>1271.9727785559307</c:v>
                </c:pt>
                <c:pt idx="784">
                  <c:v>1280.1223027708124</c:v>
                </c:pt>
                <c:pt idx="785">
                  <c:v>1287.9650339056529</c:v>
                </c:pt>
                <c:pt idx="786">
                  <c:v>1296.5168982192324</c:v>
                </c:pt>
                <c:pt idx="787">
                  <c:v>1306.3188157984855</c:v>
                </c:pt>
                <c:pt idx="788">
                  <c:v>1315.3225789093049</c:v>
                </c:pt>
                <c:pt idx="789">
                  <c:v>1321.6798828357541</c:v>
                </c:pt>
                <c:pt idx="790">
                  <c:v>1329.254762613909</c:v>
                </c:pt>
                <c:pt idx="791">
                  <c:v>1338.9919365965827</c:v>
                </c:pt>
                <c:pt idx="792">
                  <c:v>1349.6216029694078</c:v>
                </c:pt>
                <c:pt idx="793">
                  <c:v>1358.9529434421656</c:v>
                </c:pt>
                <c:pt idx="794">
                  <c:v>1368.2404526865223</c:v>
                </c:pt>
                <c:pt idx="795">
                  <c:v>1375.701688487211</c:v>
                </c:pt>
                <c:pt idx="796">
                  <c:v>1390.2433695320753</c:v>
                </c:pt>
                <c:pt idx="797">
                  <c:v>1394.3476292817352</c:v>
                </c:pt>
                <c:pt idx="798">
                  <c:v>1403.5207440743873</c:v>
                </c:pt>
                <c:pt idx="799">
                  <c:v>1411.8805807844619</c:v>
                </c:pt>
                <c:pt idx="800">
                  <c:v>1420.4585652748258</c:v>
                </c:pt>
                <c:pt idx="801">
                  <c:v>1429.4595459071365</c:v>
                </c:pt>
                <c:pt idx="802">
                  <c:v>1440.834085125294</c:v>
                </c:pt>
                <c:pt idx="803">
                  <c:v>1451.3182251177839</c:v>
                </c:pt>
                <c:pt idx="804">
                  <c:v>1459.6100326020385</c:v>
                </c:pt>
                <c:pt idx="805">
                  <c:v>1468.1130634445981</c:v>
                </c:pt>
                <c:pt idx="806">
                  <c:v>1477.1818307800149</c:v>
                </c:pt>
                <c:pt idx="807">
                  <c:v>1489.7097105505959</c:v>
                </c:pt>
                <c:pt idx="808">
                  <c:v>1498.5205246618648</c:v>
                </c:pt>
                <c:pt idx="809">
                  <c:v>1509.9156326744162</c:v>
                </c:pt>
                <c:pt idx="810">
                  <c:v>1520.9576175000441</c:v>
                </c:pt>
                <c:pt idx="811">
                  <c:v>1526.4823479496924</c:v>
                </c:pt>
                <c:pt idx="812">
                  <c:v>1537.764506729229</c:v>
                </c:pt>
                <c:pt idx="813">
                  <c:v>1549.7360359275085</c:v>
                </c:pt>
                <c:pt idx="814">
                  <c:v>1559.020081001112</c:v>
                </c:pt>
                <c:pt idx="815">
                  <c:v>1568.34225329584</c:v>
                </c:pt>
                <c:pt idx="816">
                  <c:v>1579.5448310600586</c:v>
                </c:pt>
                <c:pt idx="817">
                  <c:v>1586.6119804342507</c:v>
                </c:pt>
                <c:pt idx="818">
                  <c:v>1600.4524134006742</c:v>
                </c:pt>
                <c:pt idx="819">
                  <c:v>1612.3103284855933</c:v>
                </c:pt>
                <c:pt idx="820">
                  <c:v>1622.8502151259399</c:v>
                </c:pt>
                <c:pt idx="821">
                  <c:v>1629.9630743467023</c:v>
                </c:pt>
                <c:pt idx="822">
                  <c:v>1641.4685452901333</c:v>
                </c:pt>
                <c:pt idx="823">
                  <c:v>1653.9977711583554</c:v>
                </c:pt>
                <c:pt idx="824">
                  <c:v>1664.4502190392514</c:v>
                </c:pt>
                <c:pt idx="825">
                  <c:v>1674.2222959078722</c:v>
                </c:pt>
                <c:pt idx="826">
                  <c:v>1682.6800461621324</c:v>
                </c:pt>
                <c:pt idx="827">
                  <c:v>1695.6084250809129</c:v>
                </c:pt>
                <c:pt idx="828">
                  <c:v>1708.2217504332993</c:v>
                </c:pt>
                <c:pt idx="829">
                  <c:v>1719.3538773901155</c:v>
                </c:pt>
                <c:pt idx="830">
                  <c:v>1729.8399547286697</c:v>
                </c:pt>
                <c:pt idx="831">
                  <c:v>1740.4213909227014</c:v>
                </c:pt>
                <c:pt idx="832">
                  <c:v>1752.3486473510241</c:v>
                </c:pt>
                <c:pt idx="833">
                  <c:v>1765.7612644671999</c:v>
                </c:pt>
                <c:pt idx="834">
                  <c:v>1778.0062120390598</c:v>
                </c:pt>
                <c:pt idx="835">
                  <c:v>1787.7487110267969</c:v>
                </c:pt>
                <c:pt idx="836">
                  <c:v>1797.1797315215952</c:v>
                </c:pt>
                <c:pt idx="837">
                  <c:v>1811.4217135547467</c:v>
                </c:pt>
                <c:pt idx="838">
                  <c:v>1824.6328902223113</c:v>
                </c:pt>
                <c:pt idx="839">
                  <c:v>1835.6509358581843</c:v>
                </c:pt>
                <c:pt idx="840">
                  <c:v>1845.197256156534</c:v>
                </c:pt>
                <c:pt idx="841">
                  <c:v>1857.6566141280564</c:v>
                </c:pt>
                <c:pt idx="842">
                  <c:v>1870.5051631553065</c:v>
                </c:pt>
                <c:pt idx="843">
                  <c:v>1884.3391011735034</c:v>
                </c:pt>
                <c:pt idx="844">
                  <c:v>1895.8808613850463</c:v>
                </c:pt>
                <c:pt idx="845">
                  <c:v>1906.1633766376763</c:v>
                </c:pt>
                <c:pt idx="846">
                  <c:v>1920.1497168936603</c:v>
                </c:pt>
                <c:pt idx="847">
                  <c:v>1933.3967519014284</c:v>
                </c:pt>
                <c:pt idx="848">
                  <c:v>1944.9353332823957</c:v>
                </c:pt>
                <c:pt idx="849">
                  <c:v>1957.9821955209047</c:v>
                </c:pt>
                <c:pt idx="850">
                  <c:v>1969.4153923609924</c:v>
                </c:pt>
                <c:pt idx="851">
                  <c:v>1982.3584641472091</c:v>
                </c:pt>
                <c:pt idx="852">
                  <c:v>1996.9300727235477</c:v>
                </c:pt>
                <c:pt idx="853">
                  <c:v>2012.6089694233237</c:v>
                </c:pt>
                <c:pt idx="854">
                  <c:v>2026.0377009016643</c:v>
                </c:pt>
                <c:pt idx="855">
                  <c:v>2035.757268951691</c:v>
                </c:pt>
                <c:pt idx="856">
                  <c:v>2049.7676896784023</c:v>
                </c:pt>
                <c:pt idx="857">
                  <c:v>2065.2105367049808</c:v>
                </c:pt>
                <c:pt idx="858">
                  <c:v>2079.3496097125726</c:v>
                </c:pt>
                <c:pt idx="859">
                  <c:v>2092.7153953835959</c:v>
                </c:pt>
                <c:pt idx="860">
                  <c:v>2104.050850095608</c:v>
                </c:pt>
                <c:pt idx="861">
                  <c:v>2118.5097171422526</c:v>
                </c:pt>
                <c:pt idx="862">
                  <c:v>2133.0028289618313</c:v>
                </c:pt>
                <c:pt idx="863">
                  <c:v>2148.84582911604</c:v>
                </c:pt>
                <c:pt idx="864">
                  <c:v>2160.3832339193204</c:v>
                </c:pt>
                <c:pt idx="865">
                  <c:v>2172.2989885140896</c:v>
                </c:pt>
                <c:pt idx="866">
                  <c:v>2187.3256190383745</c:v>
                </c:pt>
                <c:pt idx="867">
                  <c:v>2202.7270025689236</c:v>
                </c:pt>
                <c:pt idx="868">
                  <c:v>2218.1545210789318</c:v>
                </c:pt>
                <c:pt idx="869">
                  <c:v>2232.7267506008079</c:v>
                </c:pt>
                <c:pt idx="870">
                  <c:v>2244.5675730916473</c:v>
                </c:pt>
                <c:pt idx="871">
                  <c:v>2265.9632961060183</c:v>
                </c:pt>
                <c:pt idx="872">
                  <c:v>2274.6363982300736</c:v>
                </c:pt>
                <c:pt idx="873">
                  <c:v>2289.6481072139563</c:v>
                </c:pt>
                <c:pt idx="874">
                  <c:v>2305.3556035461525</c:v>
                </c:pt>
                <c:pt idx="875">
                  <c:v>2316.3574732631441</c:v>
                </c:pt>
                <c:pt idx="876">
                  <c:v>2332.5747911277749</c:v>
                </c:pt>
                <c:pt idx="877">
                  <c:v>2348.0920828775352</c:v>
                </c:pt>
                <c:pt idx="878">
                  <c:v>2364.2577531391353</c:v>
                </c:pt>
                <c:pt idx="879">
                  <c:v>2379.4759862251194</c:v>
                </c:pt>
                <c:pt idx="880">
                  <c:v>2392.062235349787</c:v>
                </c:pt>
                <c:pt idx="881">
                  <c:v>2407.4159456352777</c:v>
                </c:pt>
                <c:pt idx="882">
                  <c:v>2423.0931194278492</c:v>
                </c:pt>
                <c:pt idx="883">
                  <c:v>2438.5638828055453</c:v>
                </c:pt>
                <c:pt idx="884">
                  <c:v>2456.3517915114417</c:v>
                </c:pt>
                <c:pt idx="885">
                  <c:v>2469.1327954754897</c:v>
                </c:pt>
                <c:pt idx="886">
                  <c:v>2483.2207546095296</c:v>
                </c:pt>
                <c:pt idx="887">
                  <c:v>2499.1218493910092</c:v>
                </c:pt>
                <c:pt idx="888">
                  <c:v>2516.4327228976977</c:v>
                </c:pt>
                <c:pt idx="889">
                  <c:v>2534.1288528007012</c:v>
                </c:pt>
                <c:pt idx="890">
                  <c:v>2549.0875092185379</c:v>
                </c:pt>
                <c:pt idx="891">
                  <c:v>2563.6423586024725</c:v>
                </c:pt>
                <c:pt idx="892">
                  <c:v>2580.5200737066921</c:v>
                </c:pt>
                <c:pt idx="893">
                  <c:v>2597.7098773690909</c:v>
                </c:pt>
                <c:pt idx="894">
                  <c:v>2615.1249625006831</c:v>
                </c:pt>
                <c:pt idx="895">
                  <c:v>2630.2366852141704</c:v>
                </c:pt>
                <c:pt idx="896">
                  <c:v>2644.9147016241182</c:v>
                </c:pt>
                <c:pt idx="897">
                  <c:v>2660.5272824569615</c:v>
                </c:pt>
                <c:pt idx="898">
                  <c:v>2679.0218304268087</c:v>
                </c:pt>
                <c:pt idx="899">
                  <c:v>2696.7031435800641</c:v>
                </c:pt>
                <c:pt idx="900">
                  <c:v>2713.1807919325938</c:v>
                </c:pt>
                <c:pt idx="901">
                  <c:v>2727.7447173492651</c:v>
                </c:pt>
                <c:pt idx="902">
                  <c:v>2745.2857323289122</c:v>
                </c:pt>
                <c:pt idx="903">
                  <c:v>2763.8461072141017</c:v>
                </c:pt>
                <c:pt idx="904">
                  <c:v>2782.6443794624847</c:v>
                </c:pt>
                <c:pt idx="905">
                  <c:v>2798.3951512945819</c:v>
                </c:pt>
                <c:pt idx="906">
                  <c:v>2816.5146073142168</c:v>
                </c:pt>
                <c:pt idx="907">
                  <c:v>2832.2119550937427</c:v>
                </c:pt>
                <c:pt idx="908">
                  <c:v>2852.0708701219269</c:v>
                </c:pt>
                <c:pt idx="909">
                  <c:v>2868.4942392912844</c:v>
                </c:pt>
                <c:pt idx="910">
                  <c:v>2888.7953422365476</c:v>
                </c:pt>
                <c:pt idx="911">
                  <c:v>2905.5945498288793</c:v>
                </c:pt>
                <c:pt idx="912">
                  <c:v>2924.3251366208478</c:v>
                </c:pt>
                <c:pt idx="913">
                  <c:v>2942.615857856727</c:v>
                </c:pt>
                <c:pt idx="914">
                  <c:v>2959.3037289987087</c:v>
                </c:pt>
                <c:pt idx="915">
                  <c:v>2976.8260435131551</c:v>
                </c:pt>
                <c:pt idx="916">
                  <c:v>2995.0444573552909</c:v>
                </c:pt>
                <c:pt idx="917">
                  <c:v>3016.1067807886884</c:v>
                </c:pt>
                <c:pt idx="918">
                  <c:v>3033.7284482709047</c:v>
                </c:pt>
                <c:pt idx="919">
                  <c:v>3051.4346995280525</c:v>
                </c:pt>
                <c:pt idx="920">
                  <c:v>3069.9337495265972</c:v>
                </c:pt>
                <c:pt idx="921">
                  <c:v>3089.5234434396125</c:v>
                </c:pt>
                <c:pt idx="922">
                  <c:v>3109.0769268831687</c:v>
                </c:pt>
                <c:pt idx="923">
                  <c:v>3127.1030380194647</c:v>
                </c:pt>
                <c:pt idx="924">
                  <c:v>3145.8764889582881</c:v>
                </c:pt>
                <c:pt idx="925">
                  <c:v>3164.5350512075097</c:v>
                </c:pt>
                <c:pt idx="926">
                  <c:v>3185.535600783528</c:v>
                </c:pt>
                <c:pt idx="927">
                  <c:v>3205.4132955583191</c:v>
                </c:pt>
                <c:pt idx="928">
                  <c:v>3226.1681634025244</c:v>
                </c:pt>
                <c:pt idx="929">
                  <c:v>3243.2123191969399</c:v>
                </c:pt>
                <c:pt idx="930">
                  <c:v>3263.66061437179</c:v>
                </c:pt>
                <c:pt idx="931">
                  <c:v>3284.7776951091755</c:v>
                </c:pt>
                <c:pt idx="932">
                  <c:v>3304.1248338883888</c:v>
                </c:pt>
                <c:pt idx="933">
                  <c:v>3323.9242619876859</c:v>
                </c:pt>
                <c:pt idx="934">
                  <c:v>3344.1648936239508</c:v>
                </c:pt>
                <c:pt idx="935">
                  <c:v>3364.8500951562023</c:v>
                </c:pt>
                <c:pt idx="936">
                  <c:v>3384.2881758071699</c:v>
                </c:pt>
                <c:pt idx="937">
                  <c:v>3404.215850223502</c:v>
                </c:pt>
                <c:pt idx="938">
                  <c:v>3424.8323242898641</c:v>
                </c:pt>
                <c:pt idx="939">
                  <c:v>3445.9114402456207</c:v>
                </c:pt>
                <c:pt idx="940">
                  <c:v>3465.6011328115792</c:v>
                </c:pt>
                <c:pt idx="941">
                  <c:v>3486.5229511182624</c:v>
                </c:pt>
                <c:pt idx="942">
                  <c:v>3506.234825258427</c:v>
                </c:pt>
                <c:pt idx="943">
                  <c:v>3528.3800575301448</c:v>
                </c:pt>
                <c:pt idx="944">
                  <c:v>3549.367868423963</c:v>
                </c:pt>
                <c:pt idx="945">
                  <c:v>3579.5667481462915</c:v>
                </c:pt>
                <c:pt idx="946">
                  <c:v>3591.8963674222841</c:v>
                </c:pt>
                <c:pt idx="947">
                  <c:v>3613.430797871973</c:v>
                </c:pt>
                <c:pt idx="948">
                  <c:v>3634.4622072865259</c:v>
                </c:pt>
                <c:pt idx="949">
                  <c:v>3658.0489782397412</c:v>
                </c:pt>
                <c:pt idx="950">
                  <c:v>3679.0313518175089</c:v>
                </c:pt>
                <c:pt idx="951">
                  <c:v>3699.8597564855263</c:v>
                </c:pt>
                <c:pt idx="952">
                  <c:v>3720.9404897562276</c:v>
                </c:pt>
                <c:pt idx="953">
                  <c:v>3744.8840654183132</c:v>
                </c:pt>
                <c:pt idx="954">
                  <c:v>3766.1764123381313</c:v>
                </c:pt>
                <c:pt idx="955">
                  <c:v>3788.4209529777977</c:v>
                </c:pt>
                <c:pt idx="956">
                  <c:v>3811.5189613830184</c:v>
                </c:pt>
                <c:pt idx="957">
                  <c:v>3834.4542298785536</c:v>
                </c:pt>
                <c:pt idx="958">
                  <c:v>3858.0928387772033</c:v>
                </c:pt>
                <c:pt idx="959">
                  <c:v>3881.2069426182024</c:v>
                </c:pt>
                <c:pt idx="960">
                  <c:v>3904.7621933850496</c:v>
                </c:pt>
                <c:pt idx="961">
                  <c:v>3928.5514007761039</c:v>
                </c:pt>
                <c:pt idx="962">
                  <c:v>3952.0354177117329</c:v>
                </c:pt>
                <c:pt idx="963">
                  <c:v>3973.3393754276399</c:v>
                </c:pt>
                <c:pt idx="964">
                  <c:v>3999.1454203004223</c:v>
                </c:pt>
                <c:pt idx="965">
                  <c:v>4021.2996929993578</c:v>
                </c:pt>
                <c:pt idx="966">
                  <c:v>4046.0729112500244</c:v>
                </c:pt>
                <c:pt idx="967">
                  <c:v>4070.2040184389807</c:v>
                </c:pt>
                <c:pt idx="968">
                  <c:v>4092.5844432643134</c:v>
                </c:pt>
                <c:pt idx="969">
                  <c:v>4117.9485175185646</c:v>
                </c:pt>
                <c:pt idx="970">
                  <c:v>4142.4491286807915</c:v>
                </c:pt>
                <c:pt idx="971">
                  <c:v>4167.4799830793636</c:v>
                </c:pt>
                <c:pt idx="972">
                  <c:v>4190.4893244200139</c:v>
                </c:pt>
                <c:pt idx="973">
                  <c:v>4216.2697250011233</c:v>
                </c:pt>
                <c:pt idx="974">
                  <c:v>4241.3581920318584</c:v>
                </c:pt>
                <c:pt idx="975">
                  <c:v>4265.003043859273</c:v>
                </c:pt>
                <c:pt idx="976">
                  <c:v>4289.2197836469222</c:v>
                </c:pt>
                <c:pt idx="977">
                  <c:v>4315.4948825616129</c:v>
                </c:pt>
                <c:pt idx="978">
                  <c:v>4340.226363922764</c:v>
                </c:pt>
                <c:pt idx="979">
                  <c:v>4364.1452589521932</c:v>
                </c:pt>
                <c:pt idx="980">
                  <c:v>4390.0322093750392</c:v>
                </c:pt>
                <c:pt idx="981">
                  <c:v>4417.7561366536866</c:v>
                </c:pt>
                <c:pt idx="982">
                  <c:v>4443.0075386756162</c:v>
                </c:pt>
                <c:pt idx="983">
                  <c:v>4469.0157375673971</c:v>
                </c:pt>
                <c:pt idx="984">
                  <c:v>4496.6269465459809</c:v>
                </c:pt>
                <c:pt idx="985">
                  <c:v>4519.8673033679661</c:v>
                </c:pt>
                <c:pt idx="986">
                  <c:v>4547.9268643221112</c:v>
                </c:pt>
                <c:pt idx="987">
                  <c:v>4574.4891897413963</c:v>
                </c:pt>
                <c:pt idx="988">
                  <c:v>4599.6788861464975</c:v>
                </c:pt>
                <c:pt idx="989">
                  <c:v>4624.363264363973</c:v>
                </c:pt>
                <c:pt idx="990">
                  <c:v>4651.2764639028619</c:v>
                </c:pt>
                <c:pt idx="991">
                  <c:v>4680.4296714745406</c:v>
                </c:pt>
                <c:pt idx="992">
                  <c:v>4705.116117062109</c:v>
                </c:pt>
                <c:pt idx="993">
                  <c:v>4730.8466899702189</c:v>
                </c:pt>
                <c:pt idx="994">
                  <c:v>4757.8593425273903</c:v>
                </c:pt>
                <c:pt idx="995">
                  <c:v>4786.8437994432752</c:v>
                </c:pt>
                <c:pt idx="996">
                  <c:v>4817.2869309348025</c:v>
                </c:pt>
                <c:pt idx="997">
                  <c:v>4843.6423982887181</c:v>
                </c:pt>
                <c:pt idx="998">
                  <c:v>4869.4665230203609</c:v>
                </c:pt>
                <c:pt idx="999">
                  <c:v>4897.3539074915188</c:v>
                </c:pt>
                <c:pt idx="1000">
                  <c:v>4925.8506376400883</c:v>
                </c:pt>
                <c:pt idx="1001">
                  <c:v>4950.2004126740921</c:v>
                </c:pt>
                <c:pt idx="1002">
                  <c:v>4985.294240590908</c:v>
                </c:pt>
                <c:pt idx="1003">
                  <c:v>5012.7522076146652</c:v>
                </c:pt>
                <c:pt idx="1004">
                  <c:v>5041.1381107554762</c:v>
                </c:pt>
                <c:pt idx="1005">
                  <c:v>5070.2118498873015</c:v>
                </c:pt>
                <c:pt idx="1006">
                  <c:v>5100.1041091817933</c:v>
                </c:pt>
                <c:pt idx="1007">
                  <c:v>5128.7058133759756</c:v>
                </c:pt>
                <c:pt idx="1008">
                  <c:v>5155.015452721691</c:v>
                </c:pt>
                <c:pt idx="1009">
                  <c:v>5185.4094717397929</c:v>
                </c:pt>
                <c:pt idx="1010">
                  <c:v>5215.270041098539</c:v>
                </c:pt>
                <c:pt idx="1011">
                  <c:v>5243.3281090291994</c:v>
                </c:pt>
                <c:pt idx="1012">
                  <c:v>5271.1312074941725</c:v>
                </c:pt>
                <c:pt idx="1013">
                  <c:v>5298.6858351798855</c:v>
                </c:pt>
                <c:pt idx="1014">
                  <c:v>5329.1964705670898</c:v>
                </c:pt>
                <c:pt idx="1015">
                  <c:v>5359.090273576654</c:v>
                </c:pt>
                <c:pt idx="1016">
                  <c:v>5388.0629755251493</c:v>
                </c:pt>
                <c:pt idx="1017">
                  <c:v>5416.8741195830289</c:v>
                </c:pt>
                <c:pt idx="1018">
                  <c:v>5447.4632112620257</c:v>
                </c:pt>
                <c:pt idx="1019">
                  <c:v>5477.4704894064753</c:v>
                </c:pt>
                <c:pt idx="1020">
                  <c:v>5508.1795398537206</c:v>
                </c:pt>
                <c:pt idx="1021">
                  <c:v>5537.0287387760682</c:v>
                </c:pt>
                <c:pt idx="1022">
                  <c:v>5567.1738280439822</c:v>
                </c:pt>
                <c:pt idx="1023">
                  <c:v>5597.608420023791</c:v>
                </c:pt>
                <c:pt idx="1024">
                  <c:v>5629.4722244199229</c:v>
                </c:pt>
                <c:pt idx="1025">
                  <c:v>5659.4815589783293</c:v>
                </c:pt>
                <c:pt idx="1026">
                  <c:v>5689.5536909635166</c:v>
                </c:pt>
                <c:pt idx="1027">
                  <c:v>5721.5986798751683</c:v>
                </c:pt>
                <c:pt idx="1028">
                  <c:v>5753.0792017537251</c:v>
                </c:pt>
                <c:pt idx="1029">
                  <c:v>5785.5766140735041</c:v>
                </c:pt>
                <c:pt idx="1030">
                  <c:v>5814.550023611785</c:v>
                </c:pt>
                <c:pt idx="1031">
                  <c:v>5845.6606251111734</c:v>
                </c:pt>
                <c:pt idx="1032">
                  <c:v>5877.6838297031582</c:v>
                </c:pt>
                <c:pt idx="1033">
                  <c:v>5898.3830653470986</c:v>
                </c:pt>
                <c:pt idx="1034">
                  <c:v>5940.98186816821</c:v>
                </c:pt>
                <c:pt idx="1035">
                  <c:v>5971.5755934150266</c:v>
                </c:pt>
                <c:pt idx="1036">
                  <c:v>6005.2521075782624</c:v>
                </c:pt>
                <c:pt idx="1037">
                  <c:v>6037.1923902208373</c:v>
                </c:pt>
                <c:pt idx="1038">
                  <c:v>6068.3291330929433</c:v>
                </c:pt>
                <c:pt idx="1039">
                  <c:v>6098.209073033704</c:v>
                </c:pt>
                <c:pt idx="1040">
                  <c:v>6132.0059750534783</c:v>
                </c:pt>
                <c:pt idx="1041">
                  <c:v>6166.0635912638381</c:v>
                </c:pt>
                <c:pt idx="1042">
                  <c:v>6198.2057349440338</c:v>
                </c:pt>
                <c:pt idx="1043">
                  <c:v>6229.1856150165795</c:v>
                </c:pt>
                <c:pt idx="1044">
                  <c:v>6260.9511891711063</c:v>
                </c:pt>
                <c:pt idx="1045">
                  <c:v>6294.0976964634065</c:v>
                </c:pt>
                <c:pt idx="1046">
                  <c:v>6328.3666508807337</c:v>
                </c:pt>
                <c:pt idx="1047">
                  <c:v>6360.2808369377308</c:v>
                </c:pt>
                <c:pt idx="1048">
                  <c:v>6392.2512724111539</c:v>
                </c:pt>
                <c:pt idx="1049">
                  <c:v>6426.44391228522</c:v>
                </c:pt>
                <c:pt idx="1050">
                  <c:v>6461.2319857712055</c:v>
                </c:pt>
                <c:pt idx="1051">
                  <c:v>6493.5446634956534</c:v>
                </c:pt>
                <c:pt idx="1052">
                  <c:v>6524.3807662383761</c:v>
                </c:pt>
                <c:pt idx="1053">
                  <c:v>6559.3190722216177</c:v>
                </c:pt>
                <c:pt idx="1054">
                  <c:v>6592.0429247186112</c:v>
                </c:pt>
                <c:pt idx="1055">
                  <c:v>6626.2572963716266</c:v>
                </c:pt>
                <c:pt idx="1056">
                  <c:v>6658.9872040592545</c:v>
                </c:pt>
                <c:pt idx="1057">
                  <c:v>6691.024410248574</c:v>
                </c:pt>
                <c:pt idx="1058">
                  <c:v>6725.4569735196137</c:v>
                </c:pt>
                <c:pt idx="1059">
                  <c:v>6761.7401206810637</c:v>
                </c:pt>
                <c:pt idx="1060">
                  <c:v>6795.7521211345311</c:v>
                </c:pt>
                <c:pt idx="1061">
                  <c:v>6828.1493786373339</c:v>
                </c:pt>
                <c:pt idx="1062">
                  <c:v>6862.4268913943715</c:v>
                </c:pt>
                <c:pt idx="1063">
                  <c:v>6898.3208540050209</c:v>
                </c:pt>
                <c:pt idx="1064">
                  <c:v>6934.7689186029138</c:v>
                </c:pt>
                <c:pt idx="1065">
                  <c:v>6967.1607289283174</c:v>
                </c:pt>
                <c:pt idx="1066">
                  <c:v>7001.3014447744208</c:v>
                </c:pt>
                <c:pt idx="1067">
                  <c:v>7032.7437492969784</c:v>
                </c:pt>
                <c:pt idx="1068">
                  <c:v>7073.1427948730343</c:v>
                </c:pt>
                <c:pt idx="1069">
                  <c:v>7107.3872726290074</c:v>
                </c:pt>
                <c:pt idx="1070">
                  <c:v>7142.3358286759922</c:v>
                </c:pt>
                <c:pt idx="1071">
                  <c:v>7176.996660318533</c:v>
                </c:pt>
                <c:pt idx="1072">
                  <c:v>7219.6197306818513</c:v>
                </c:pt>
                <c:pt idx="1073">
                  <c:v>7248.0638529246798</c:v>
                </c:pt>
                <c:pt idx="1074">
                  <c:v>7283.331146016907</c:v>
                </c:pt>
                <c:pt idx="1075">
                  <c:v>7320.1089180841063</c:v>
                </c:pt>
                <c:pt idx="1076">
                  <c:v>7356.4156925373973</c:v>
                </c:pt>
                <c:pt idx="1077">
                  <c:v>7392.3519174271714</c:v>
                </c:pt>
                <c:pt idx="1078">
                  <c:v>7428.5643945327947</c:v>
                </c:pt>
                <c:pt idx="1079">
                  <c:v>7464.1715216047714</c:v>
                </c:pt>
                <c:pt idx="1080">
                  <c:v>7503.9701478822499</c:v>
                </c:pt>
                <c:pt idx="1081">
                  <c:v>7541.2593796598831</c:v>
                </c:pt>
                <c:pt idx="1082">
                  <c:v>7577.5866361014105</c:v>
                </c:pt>
                <c:pt idx="1083">
                  <c:v>7614.5363655240917</c:v>
                </c:pt>
                <c:pt idx="1084">
                  <c:v>7652.6996912306304</c:v>
                </c:pt>
                <c:pt idx="1085">
                  <c:v>7692.5896437997053</c:v>
                </c:pt>
                <c:pt idx="1086">
                  <c:v>7728.522071968353</c:v>
                </c:pt>
                <c:pt idx="1087">
                  <c:v>7765.7631662707026</c:v>
                </c:pt>
                <c:pt idx="1088">
                  <c:v>7803.1881487717492</c:v>
                </c:pt>
                <c:pt idx="1089">
                  <c:v>7843.27043385457</c:v>
                </c:pt>
                <c:pt idx="1090">
                  <c:v>7883.20436380106</c:v>
                </c:pt>
                <c:pt idx="1091">
                  <c:v>7917.5022973694831</c:v>
                </c:pt>
                <c:pt idx="1092">
                  <c:v>7955.6791507153757</c:v>
                </c:pt>
                <c:pt idx="1093">
                  <c:v>7994.2122699658266</c:v>
                </c:pt>
                <c:pt idx="1094">
                  <c:v>8035.8350006895635</c:v>
                </c:pt>
                <c:pt idx="1095">
                  <c:v>8071.998102333484</c:v>
                </c:pt>
                <c:pt idx="1096">
                  <c:v>8110.5188772572028</c:v>
                </c:pt>
                <c:pt idx="1097">
                  <c:v>8148.9753723100357</c:v>
                </c:pt>
                <c:pt idx="1098">
                  <c:v>8188.8117128871663</c:v>
                </c:pt>
                <c:pt idx="1099">
                  <c:v>8226.6265445519057</c:v>
                </c:pt>
                <c:pt idx="1100">
                  <c:v>8266.1474524256901</c:v>
                </c:pt>
                <c:pt idx="1101">
                  <c:v>8304.8728721188891</c:v>
                </c:pt>
                <c:pt idx="1102">
                  <c:v>8346.25764684346</c:v>
                </c:pt>
                <c:pt idx="1103">
                  <c:v>8384.3592671110637</c:v>
                </c:pt>
                <c:pt idx="1104">
                  <c:v>8421.6126605336103</c:v>
                </c:pt>
                <c:pt idx="1105">
                  <c:v>8461.2107483372511</c:v>
                </c:pt>
                <c:pt idx="1106">
                  <c:v>8501.6901767492418</c:v>
                </c:pt>
                <c:pt idx="1107">
                  <c:v>8543.4269056457379</c:v>
                </c:pt>
                <c:pt idx="1108">
                  <c:v>8581.5849950574393</c:v>
                </c:pt>
                <c:pt idx="1109">
                  <c:v>8619.8221263141222</c:v>
                </c:pt>
                <c:pt idx="1110">
                  <c:v>8658.8485156321422</c:v>
                </c:pt>
                <c:pt idx="1111">
                  <c:v>8700.4907690894488</c:v>
                </c:pt>
                <c:pt idx="1112">
                  <c:v>8739.165075532208</c:v>
                </c:pt>
                <c:pt idx="1113">
                  <c:v>8779.2584008305803</c:v>
                </c:pt>
                <c:pt idx="1114">
                  <c:v>8819.8324575910992</c:v>
                </c:pt>
                <c:pt idx="1115">
                  <c:v>8861.8870586630474</c:v>
                </c:pt>
                <c:pt idx="1116">
                  <c:v>8901.8318377337946</c:v>
                </c:pt>
                <c:pt idx="1117">
                  <c:v>8940.4588035112429</c:v>
                </c:pt>
                <c:pt idx="1118">
                  <c:v>8981.2166862645117</c:v>
                </c:pt>
                <c:pt idx="1119">
                  <c:v>9024.1258138605317</c:v>
                </c:pt>
                <c:pt idx="1120">
                  <c:v>9065.6139420295967</c:v>
                </c:pt>
                <c:pt idx="1121">
                  <c:v>9103.8349955846661</c:v>
                </c:pt>
                <c:pt idx="1122">
                  <c:v>9143.6171408694991</c:v>
                </c:pt>
                <c:pt idx="1123">
                  <c:v>9186.0434046550981</c:v>
                </c:pt>
                <c:pt idx="1124">
                  <c:v>9229.0665334762525</c:v>
                </c:pt>
                <c:pt idx="1125">
                  <c:v>9269.0409867361122</c:v>
                </c:pt>
                <c:pt idx="1126">
                  <c:v>9309.1156414572451</c:v>
                </c:pt>
                <c:pt idx="1127">
                  <c:v>9351.0579050000506</c:v>
                </c:pt>
                <c:pt idx="1128">
                  <c:v>9393.1675520695535</c:v>
                </c:pt>
                <c:pt idx="1129">
                  <c:v>9434.1271390619295</c:v>
                </c:pt>
                <c:pt idx="1130">
                  <c:v>9473.7881550561979</c:v>
                </c:pt>
                <c:pt idx="1131">
                  <c:v>9516.814589625812</c:v>
                </c:pt>
                <c:pt idx="1132">
                  <c:v>9560.7207331905174</c:v>
                </c:pt>
                <c:pt idx="1133">
                  <c:v>9603.7600350384982</c:v>
                </c:pt>
                <c:pt idx="1134">
                  <c:v>9642.7324274887887</c:v>
                </c:pt>
                <c:pt idx="1135">
                  <c:v>9684.3493297743244</c:v>
                </c:pt>
                <c:pt idx="1136">
                  <c:v>9727.8037126649615</c:v>
                </c:pt>
                <c:pt idx="1137">
                  <c:v>9773.5686591987615</c:v>
                </c:pt>
                <c:pt idx="1138">
                  <c:v>9815.9226896918299</c:v>
                </c:pt>
                <c:pt idx="1139">
                  <c:v>9858.0756769773579</c:v>
                </c:pt>
                <c:pt idx="1140">
                  <c:v>9901.5863965955577</c:v>
                </c:pt>
                <c:pt idx="1141">
                  <c:v>9945.5882345287064</c:v>
                </c:pt>
                <c:pt idx="1142">
                  <c:v>9991.6846830675495</c:v>
                </c:pt>
                <c:pt idx="1143">
                  <c:v>10033.295006496071</c:v>
                </c:pt>
                <c:pt idx="1144">
                  <c:v>10075.923696592137</c:v>
                </c:pt>
                <c:pt idx="1145">
                  <c:v>10120.709788907532</c:v>
                </c:pt>
                <c:pt idx="1146">
                  <c:v>10166.624069171896</c:v>
                </c:pt>
                <c:pt idx="1147">
                  <c:v>10210.496362739628</c:v>
                </c:pt>
                <c:pt idx="1148">
                  <c:v>10253.051855011458</c:v>
                </c:pt>
                <c:pt idx="1149">
                  <c:v>10295.979616076882</c:v>
                </c:pt>
                <c:pt idx="1150">
                  <c:v>10321.50624843908</c:v>
                </c:pt>
                <c:pt idx="1151">
                  <c:v>10389.273785681091</c:v>
                </c:pt>
                <c:pt idx="1152">
                  <c:v>10432.59960803271</c:v>
                </c:pt>
                <c:pt idx="1153">
                  <c:v>10476.742726515506</c:v>
                </c:pt>
                <c:pt idx="1154">
                  <c:v>10520.712309060271</c:v>
                </c:pt>
                <c:pt idx="1155">
                  <c:v>10568.418120119355</c:v>
                </c:pt>
                <c:pt idx="1156">
                  <c:v>10613.29453451735</c:v>
                </c:pt>
                <c:pt idx="1157">
                  <c:v>10657.648708438113</c:v>
                </c:pt>
                <c:pt idx="1158">
                  <c:v>10702.822187004533</c:v>
                </c:pt>
                <c:pt idx="1159">
                  <c:v>10748.359655306107</c:v>
                </c:pt>
                <c:pt idx="1160">
                  <c:v>10794.446455648709</c:v>
                </c:pt>
                <c:pt idx="1161">
                  <c:v>10838.349967608772</c:v>
                </c:pt>
                <c:pt idx="1162">
                  <c:v>10883.86948379726</c:v>
                </c:pt>
                <c:pt idx="1163">
                  <c:v>10931.139651092817</c:v>
                </c:pt>
                <c:pt idx="1164">
                  <c:v>10978.448816951055</c:v>
                </c:pt>
                <c:pt idx="1165">
                  <c:v>11020.295367810955</c:v>
                </c:pt>
                <c:pt idx="1166">
                  <c:v>11066.062640853048</c:v>
                </c:pt>
                <c:pt idx="1167">
                  <c:v>11112.100333770493</c:v>
                </c:pt>
                <c:pt idx="1168">
                  <c:v>11157.722739386199</c:v>
                </c:pt>
                <c:pt idx="1169">
                  <c:v>11204.111250032553</c:v>
                </c:pt>
                <c:pt idx="1170">
                  <c:v>11249.480732571439</c:v>
                </c:pt>
                <c:pt idx="1171">
                  <c:v>11296.3829191027</c:v>
                </c:pt>
                <c:pt idx="1172">
                  <c:v>11343.549278114371</c:v>
                </c:pt>
                <c:pt idx="1173">
                  <c:v>11388.084458061563</c:v>
                </c:pt>
                <c:pt idx="1174">
                  <c:v>11434.769888995874</c:v>
                </c:pt>
                <c:pt idx="1175">
                  <c:v>11481.521395632246</c:v>
                </c:pt>
                <c:pt idx="1176">
                  <c:v>11526.349451855691</c:v>
                </c:pt>
                <c:pt idx="1177">
                  <c:v>11576.907185888394</c:v>
                </c:pt>
                <c:pt idx="1178">
                  <c:v>11622.236117760174</c:v>
                </c:pt>
                <c:pt idx="1179">
                  <c:v>11666.673305633505</c:v>
                </c:pt>
                <c:pt idx="1180">
                  <c:v>11714.707731562023</c:v>
                </c:pt>
                <c:pt idx="1181">
                  <c:v>11766.127495273156</c:v>
                </c:pt>
                <c:pt idx="1182">
                  <c:v>11813.024105836777</c:v>
                </c:pt>
                <c:pt idx="1183">
                  <c:v>11859.785470334413</c:v>
                </c:pt>
                <c:pt idx="1184">
                  <c:v>11903.902364604761</c:v>
                </c:pt>
                <c:pt idx="1185">
                  <c:v>11952.122823420137</c:v>
                </c:pt>
                <c:pt idx="1186">
                  <c:v>12001.85411632714</c:v>
                </c:pt>
                <c:pt idx="1187">
                  <c:v>12047.040101606121</c:v>
                </c:pt>
                <c:pt idx="1188">
                  <c:v>12093.414367350759</c:v>
                </c:pt>
                <c:pt idx="1189">
                  <c:v>12141.386449352627</c:v>
                </c:pt>
                <c:pt idx="1190">
                  <c:v>12190.399015141353</c:v>
                </c:pt>
                <c:pt idx="1191">
                  <c:v>12237.045523685934</c:v>
                </c:pt>
                <c:pt idx="1192">
                  <c:v>12283.078215484369</c:v>
                </c:pt>
                <c:pt idx="1193">
                  <c:v>12334.172274898299</c:v>
                </c:pt>
                <c:pt idx="1194">
                  <c:v>12382.605379858043</c:v>
                </c:pt>
                <c:pt idx="1195">
                  <c:v>12432.687431637183</c:v>
                </c:pt>
                <c:pt idx="1196">
                  <c:v>12479.001279039101</c:v>
                </c:pt>
                <c:pt idx="1197">
                  <c:v>12528.997718772493</c:v>
                </c:pt>
                <c:pt idx="1198">
                  <c:v>12579.287992559121</c:v>
                </c:pt>
                <c:pt idx="1199">
                  <c:v>12630.240140757174</c:v>
                </c:pt>
                <c:pt idx="1200">
                  <c:v>12678.403801620054</c:v>
                </c:pt>
                <c:pt idx="1201">
                  <c:v>12727.409837164692</c:v>
                </c:pt>
                <c:pt idx="1202">
                  <c:v>12778.023003034494</c:v>
                </c:pt>
                <c:pt idx="1203">
                  <c:v>12829.577503238852</c:v>
                </c:pt>
                <c:pt idx="1204">
                  <c:v>12879.421898348599</c:v>
                </c:pt>
                <c:pt idx="1205">
                  <c:v>12928.57461915209</c:v>
                </c:pt>
                <c:pt idx="1206">
                  <c:v>12979.014075250003</c:v>
                </c:pt>
                <c:pt idx="1207">
                  <c:v>13031.851063948881</c:v>
                </c:pt>
                <c:pt idx="1208">
                  <c:v>13082.240776230625</c:v>
                </c:pt>
                <c:pt idx="1209">
                  <c:v>13129.537038415037</c:v>
                </c:pt>
                <c:pt idx="1210">
                  <c:v>13182.295626904897</c:v>
                </c:pt>
                <c:pt idx="1211">
                  <c:v>13232.517699548722</c:v>
                </c:pt>
                <c:pt idx="1212">
                  <c:v>13246.537901405891</c:v>
                </c:pt>
                <c:pt idx="1213">
                  <c:v>13246.105447302656</c:v>
                </c:pt>
                <c:pt idx="1214">
                  <c:v>13245.570872325881</c:v>
                </c:pt>
                <c:pt idx="1215">
                  <c:v>13252.71739941926</c:v>
                </c:pt>
                <c:pt idx="1216">
                  <c:v>13260.835489130795</c:v>
                </c:pt>
                <c:pt idx="1217">
                  <c:v>13268.539682694065</c:v>
                </c:pt>
                <c:pt idx="1218">
                  <c:v>13279.607262126572</c:v>
                </c:pt>
                <c:pt idx="1219">
                  <c:v>13290.309539054912</c:v>
                </c:pt>
                <c:pt idx="1220">
                  <c:v>13298.252697741791</c:v>
                </c:pt>
                <c:pt idx="1221">
                  <c:v>13307.050077418324</c:v>
                </c:pt>
                <c:pt idx="1222">
                  <c:v>13317.405009273429</c:v>
                </c:pt>
                <c:pt idx="1223">
                  <c:v>13325.901917712319</c:v>
                </c:pt>
                <c:pt idx="1224">
                  <c:v>13331.726578280672</c:v>
                </c:pt>
                <c:pt idx="1225">
                  <c:v>13339.351771113996</c:v>
                </c:pt>
                <c:pt idx="1226">
                  <c:v>13346.787574911958</c:v>
                </c:pt>
                <c:pt idx="1227">
                  <c:v>13354.092670872587</c:v>
                </c:pt>
                <c:pt idx="1228">
                  <c:v>13357.59560194504</c:v>
                </c:pt>
                <c:pt idx="1229">
                  <c:v>13364.869111557047</c:v>
                </c:pt>
                <c:pt idx="1230">
                  <c:v>13370.416235797218</c:v>
                </c:pt>
                <c:pt idx="1231">
                  <c:v>13369.172672507748</c:v>
                </c:pt>
                <c:pt idx="1232">
                  <c:v>13378.821312830582</c:v>
                </c:pt>
                <c:pt idx="1233">
                  <c:v>13383.694458554799</c:v>
                </c:pt>
                <c:pt idx="1234">
                  <c:v>13386.593730702842</c:v>
                </c:pt>
                <c:pt idx="1235">
                  <c:v>13391.082969501949</c:v>
                </c:pt>
                <c:pt idx="1236">
                  <c:v>13393.755461456489</c:v>
                </c:pt>
                <c:pt idx="1237">
                  <c:v>13398.861047625105</c:v>
                </c:pt>
                <c:pt idx="1238">
                  <c:v>13399.922546991553</c:v>
                </c:pt>
                <c:pt idx="1239">
                  <c:v>13403.069326712772</c:v>
                </c:pt>
                <c:pt idx="1240">
                  <c:v>13406.878312143577</c:v>
                </c:pt>
                <c:pt idx="1241">
                  <c:v>13409.961554783089</c:v>
                </c:pt>
                <c:pt idx="1242">
                  <c:v>13412.571861158864</c:v>
                </c:pt>
                <c:pt idx="1243">
                  <c:v>13413.376919751818</c:v>
                </c:pt>
                <c:pt idx="1244">
                  <c:v>13417.814295203669</c:v>
                </c:pt>
                <c:pt idx="1245">
                  <c:v>13420.23589092345</c:v>
                </c:pt>
                <c:pt idx="1246">
                  <c:v>13419.915098410964</c:v>
                </c:pt>
                <c:pt idx="1247">
                  <c:v>13422.980316980475</c:v>
                </c:pt>
                <c:pt idx="1248">
                  <c:v>13416.666202007889</c:v>
                </c:pt>
                <c:pt idx="1249">
                  <c:v>13427.757239051023</c:v>
                </c:pt>
                <c:pt idx="1250">
                  <c:v>13429.272264348314</c:v>
                </c:pt>
                <c:pt idx="1251">
                  <c:v>13431.112173540776</c:v>
                </c:pt>
                <c:pt idx="1252">
                  <c:v>13432.929155751182</c:v>
                </c:pt>
                <c:pt idx="1253">
                  <c:v>13432.951463142212</c:v>
                </c:pt>
                <c:pt idx="1254">
                  <c:v>13434.74849762524</c:v>
                </c:pt>
                <c:pt idx="1255">
                  <c:v>13436.513558140114</c:v>
                </c:pt>
                <c:pt idx="1256">
                  <c:v>13437.94933488457</c:v>
                </c:pt>
                <c:pt idx="1257">
                  <c:v>13439.227908138642</c:v>
                </c:pt>
                <c:pt idx="1258">
                  <c:v>13440.385684658844</c:v>
                </c:pt>
                <c:pt idx="1259">
                  <c:v>13442.410560543898</c:v>
                </c:pt>
                <c:pt idx="1260">
                  <c:v>13442.731171611933</c:v>
                </c:pt>
                <c:pt idx="1261">
                  <c:v>13443.946931301756</c:v>
                </c:pt>
                <c:pt idx="1262">
                  <c:v>13444.008927504903</c:v>
                </c:pt>
                <c:pt idx="1263">
                  <c:v>13446.016058531379</c:v>
                </c:pt>
                <c:pt idx="1264">
                  <c:v>13447.40771493377</c:v>
                </c:pt>
                <c:pt idx="1265">
                  <c:v>13447.818848081635</c:v>
                </c:pt>
                <c:pt idx="1266">
                  <c:v>13447.65913911849</c:v>
                </c:pt>
                <c:pt idx="1267">
                  <c:v>13451.677937926781</c:v>
                </c:pt>
                <c:pt idx="1268">
                  <c:v>13450.374323344273</c:v>
                </c:pt>
                <c:pt idx="1269">
                  <c:v>13450.581457986418</c:v>
                </c:pt>
                <c:pt idx="1270">
                  <c:v>13452.901282911049</c:v>
                </c:pt>
                <c:pt idx="1271">
                  <c:v>13459.900040199864</c:v>
                </c:pt>
                <c:pt idx="1272">
                  <c:v>13454.975942968846</c:v>
                </c:pt>
                <c:pt idx="1273">
                  <c:v>13454.429062666546</c:v>
                </c:pt>
                <c:pt idx="1274">
                  <c:v>13455.151297294386</c:v>
                </c:pt>
                <c:pt idx="1275">
                  <c:v>13456.388505011661</c:v>
                </c:pt>
                <c:pt idx="1276">
                  <c:v>13454.129704459961</c:v>
                </c:pt>
                <c:pt idx="1277">
                  <c:v>13457.603385933708</c:v>
                </c:pt>
                <c:pt idx="1278">
                  <c:v>13459.615538695629</c:v>
                </c:pt>
                <c:pt idx="1279">
                  <c:v>13457.423273781158</c:v>
                </c:pt>
                <c:pt idx="1280">
                  <c:v>13458.052786145314</c:v>
                </c:pt>
                <c:pt idx="1281">
                  <c:v>13458.940856180361</c:v>
                </c:pt>
                <c:pt idx="1282">
                  <c:v>13460.473855973911</c:v>
                </c:pt>
                <c:pt idx="1283">
                  <c:v>13460.094268750596</c:v>
                </c:pt>
                <c:pt idx="1284">
                  <c:v>13461.504520264967</c:v>
                </c:pt>
                <c:pt idx="1285">
                  <c:v>13462.307608366511</c:v>
                </c:pt>
                <c:pt idx="1286">
                  <c:v>13461.577330329781</c:v>
                </c:pt>
                <c:pt idx="1287">
                  <c:v>13462.765700993175</c:v>
                </c:pt>
                <c:pt idx="1288">
                  <c:v>13464.409969860888</c:v>
                </c:pt>
                <c:pt idx="1289">
                  <c:v>13462.792061173486</c:v>
                </c:pt>
                <c:pt idx="1290">
                  <c:v>13399.928586368298</c:v>
                </c:pt>
                <c:pt idx="1291">
                  <c:v>13313.617539652987</c:v>
                </c:pt>
                <c:pt idx="1292">
                  <c:v>13223.842694074921</c:v>
                </c:pt>
                <c:pt idx="1293">
                  <c:v>13141.939650469512</c:v>
                </c:pt>
                <c:pt idx="1294">
                  <c:v>13051.525527282551</c:v>
                </c:pt>
                <c:pt idx="1295">
                  <c:v>12969.626214457601</c:v>
                </c:pt>
                <c:pt idx="1296">
                  <c:v>12880.398198734421</c:v>
                </c:pt>
                <c:pt idx="1297">
                  <c:v>12799.520549429084</c:v>
                </c:pt>
                <c:pt idx="1298">
                  <c:v>12712.600980064532</c:v>
                </c:pt>
                <c:pt idx="1299">
                  <c:v>12627.354928932735</c:v>
                </c:pt>
                <c:pt idx="1300">
                  <c:v>12541.977380994611</c:v>
                </c:pt>
                <c:pt idx="1301">
                  <c:v>12455.747739294871</c:v>
                </c:pt>
                <c:pt idx="1302">
                  <c:v>12370.875559722854</c:v>
                </c:pt>
                <c:pt idx="1303">
                  <c:v>12287.030685597801</c:v>
                </c:pt>
                <c:pt idx="1304">
                  <c:v>12196.682506371551</c:v>
                </c:pt>
                <c:pt idx="1305">
                  <c:v>12101.810238629581</c:v>
                </c:pt>
                <c:pt idx="1306">
                  <c:v>12024.643299110168</c:v>
                </c:pt>
                <c:pt idx="1307">
                  <c:v>11942.807516373665</c:v>
                </c:pt>
                <c:pt idx="1308">
                  <c:v>11856.200366678184</c:v>
                </c:pt>
                <c:pt idx="1309">
                  <c:v>11768.650939663376</c:v>
                </c:pt>
                <c:pt idx="1310">
                  <c:v>11683.572266705776</c:v>
                </c:pt>
                <c:pt idx="1311">
                  <c:v>11598.128334296214</c:v>
                </c:pt>
                <c:pt idx="1312">
                  <c:v>11513.874955823969</c:v>
                </c:pt>
                <c:pt idx="1313">
                  <c:v>11428.86492504938</c:v>
                </c:pt>
                <c:pt idx="1314">
                  <c:v>11344.872689982694</c:v>
                </c:pt>
                <c:pt idx="1315">
                  <c:v>11259.333278239736</c:v>
                </c:pt>
                <c:pt idx="1316">
                  <c:v>11179.224594541562</c:v>
                </c:pt>
                <c:pt idx="1317">
                  <c:v>11092.747560838374</c:v>
                </c:pt>
                <c:pt idx="1318">
                  <c:v>11010.252978438748</c:v>
                </c:pt>
                <c:pt idx="1319">
                  <c:v>10929.890331154742</c:v>
                </c:pt>
                <c:pt idx="1320">
                  <c:v>10847.880427424079</c:v>
                </c:pt>
                <c:pt idx="1321">
                  <c:v>10765.499587914506</c:v>
                </c:pt>
                <c:pt idx="1322">
                  <c:v>10684.48798275801</c:v>
                </c:pt>
                <c:pt idx="1323">
                  <c:v>10601.901369276096</c:v>
                </c:pt>
                <c:pt idx="1324">
                  <c:v>10521.353297719739</c:v>
                </c:pt>
                <c:pt idx="1325">
                  <c:v>10442.234756419441</c:v>
                </c:pt>
                <c:pt idx="1326">
                  <c:v>10359.585315662298</c:v>
                </c:pt>
                <c:pt idx="1327">
                  <c:v>10280.105340215283</c:v>
                </c:pt>
                <c:pt idx="1328">
                  <c:v>10198.681567374266</c:v>
                </c:pt>
                <c:pt idx="1329">
                  <c:v>10120.01954692771</c:v>
                </c:pt>
                <c:pt idx="1330">
                  <c:v>10037.233161307289</c:v>
                </c:pt>
                <c:pt idx="1331">
                  <c:v>9958.8882306598862</c:v>
                </c:pt>
                <c:pt idx="1332">
                  <c:v>9878.6561879522615</c:v>
                </c:pt>
                <c:pt idx="1333">
                  <c:v>9802.404103346762</c:v>
                </c:pt>
                <c:pt idx="1334">
                  <c:v>9722.9311026094001</c:v>
                </c:pt>
                <c:pt idx="1335">
                  <c:v>9646.4070367238019</c:v>
                </c:pt>
                <c:pt idx="1336">
                  <c:v>9568.1255686249024</c:v>
                </c:pt>
                <c:pt idx="1337">
                  <c:v>9494.3584485667125</c:v>
                </c:pt>
                <c:pt idx="1338">
                  <c:v>9413.6870744178141</c:v>
                </c:pt>
                <c:pt idx="1339">
                  <c:v>9339.5804539722903</c:v>
                </c:pt>
                <c:pt idx="1340">
                  <c:v>9262.7478522274087</c:v>
                </c:pt>
                <c:pt idx="1341">
                  <c:v>9187.5114307926287</c:v>
                </c:pt>
                <c:pt idx="1342">
                  <c:v>9110.8377757417056</c:v>
                </c:pt>
                <c:pt idx="1343">
                  <c:v>9034.5041480268574</c:v>
                </c:pt>
                <c:pt idx="1344">
                  <c:v>8959.8788901687567</c:v>
                </c:pt>
                <c:pt idx="1345">
                  <c:v>8884.8314029051489</c:v>
                </c:pt>
                <c:pt idx="1346">
                  <c:v>8811.9745551253873</c:v>
                </c:pt>
                <c:pt idx="1347">
                  <c:v>8734.9879487039889</c:v>
                </c:pt>
                <c:pt idx="1348">
                  <c:v>8661.7159108771029</c:v>
                </c:pt>
                <c:pt idx="1349">
                  <c:v>8586.2732470166284</c:v>
                </c:pt>
                <c:pt idx="1350">
                  <c:v>8514.7656202351573</c:v>
                </c:pt>
                <c:pt idx="1351">
                  <c:v>8440.5962726319485</c:v>
                </c:pt>
                <c:pt idx="1352">
                  <c:v>8368.8113215189587</c:v>
                </c:pt>
                <c:pt idx="1353">
                  <c:v>8293.7393137721992</c:v>
                </c:pt>
                <c:pt idx="1354">
                  <c:v>8223.8557714865638</c:v>
                </c:pt>
                <c:pt idx="1355">
                  <c:v>8151.0174362685721</c:v>
                </c:pt>
                <c:pt idx="1356">
                  <c:v>8078.7913413076176</c:v>
                </c:pt>
                <c:pt idx="1357">
                  <c:v>8006.8530452856221</c:v>
                </c:pt>
                <c:pt idx="1358">
                  <c:v>7934.9191406661967</c:v>
                </c:pt>
                <c:pt idx="1359">
                  <c:v>7865.3249598386847</c:v>
                </c:pt>
                <c:pt idx="1360">
                  <c:v>7792.6269424993716</c:v>
                </c:pt>
                <c:pt idx="1361">
                  <c:v>7723.6693483931758</c:v>
                </c:pt>
                <c:pt idx="1362">
                  <c:v>7651.6951953193957</c:v>
                </c:pt>
                <c:pt idx="1363">
                  <c:v>7582.9862585815708</c:v>
                </c:pt>
                <c:pt idx="1364">
                  <c:v>7511.3499168867866</c:v>
                </c:pt>
                <c:pt idx="1365">
                  <c:v>7443.9608649654001</c:v>
                </c:pt>
                <c:pt idx="1366">
                  <c:v>7372.7327102407107</c:v>
                </c:pt>
                <c:pt idx="1367">
                  <c:v>7304.1236084377624</c:v>
                </c:pt>
                <c:pt idx="1368">
                  <c:v>7233.8599159980813</c:v>
                </c:pt>
                <c:pt idx="1369">
                  <c:v>7166.3540164802871</c:v>
                </c:pt>
                <c:pt idx="1370">
                  <c:v>7098.5413836020543</c:v>
                </c:pt>
                <c:pt idx="1371">
                  <c:v>7029.5552063893574</c:v>
                </c:pt>
                <c:pt idx="1372">
                  <c:v>6963.2589551386563</c:v>
                </c:pt>
                <c:pt idx="1373">
                  <c:v>6896.3874195948629</c:v>
                </c:pt>
                <c:pt idx="1374">
                  <c:v>6831.886824888983</c:v>
                </c:pt>
                <c:pt idx="1375">
                  <c:v>6764.7355421185366</c:v>
                </c:pt>
                <c:pt idx="1376">
                  <c:v>6701.2007883678953</c:v>
                </c:pt>
                <c:pt idx="1377">
                  <c:v>6632.7915494969129</c:v>
                </c:pt>
                <c:pt idx="1378">
                  <c:v>6571.6370921087318</c:v>
                </c:pt>
                <c:pt idx="1379">
                  <c:v>6505.3409775045675</c:v>
                </c:pt>
                <c:pt idx="1380">
                  <c:v>6442.7824419310828</c:v>
                </c:pt>
                <c:pt idx="1381">
                  <c:v>6386.3705767235724</c:v>
                </c:pt>
                <c:pt idx="1382">
                  <c:v>6325.1713207139337</c:v>
                </c:pt>
                <c:pt idx="1383">
                  <c:v>6260.1344483519933</c:v>
                </c:pt>
                <c:pt idx="1384">
                  <c:v>6200.2942156214431</c:v>
                </c:pt>
                <c:pt idx="1385">
                  <c:v>6126.134150846432</c:v>
                </c:pt>
                <c:pt idx="1386">
                  <c:v>6072.4766054010124</c:v>
                </c:pt>
                <c:pt idx="1387">
                  <c:v>6013.6424985697822</c:v>
                </c:pt>
                <c:pt idx="1388">
                  <c:v>5950.2337825688792</c:v>
                </c:pt>
                <c:pt idx="1389">
                  <c:v>5878.7232990982611</c:v>
                </c:pt>
                <c:pt idx="1390">
                  <c:v>5817.9602790736208</c:v>
                </c:pt>
                <c:pt idx="1391">
                  <c:v>5758.5001802388051</c:v>
                </c:pt>
                <c:pt idx="1392">
                  <c:v>5696.8923478200577</c:v>
                </c:pt>
                <c:pt idx="1393">
                  <c:v>5637.9550671964998</c:v>
                </c:pt>
                <c:pt idx="1394">
                  <c:v>5578.0101186849388</c:v>
                </c:pt>
                <c:pt idx="1395">
                  <c:v>5518.3410149070787</c:v>
                </c:pt>
                <c:pt idx="1396">
                  <c:v>5456.2869085738184</c:v>
                </c:pt>
                <c:pt idx="1397">
                  <c:v>5397.7477554805519</c:v>
                </c:pt>
                <c:pt idx="1398">
                  <c:v>5354.3447750084006</c:v>
                </c:pt>
                <c:pt idx="1399">
                  <c:v>5283.1441363281137</c:v>
                </c:pt>
                <c:pt idx="1400">
                  <c:v>5225.0660288244144</c:v>
                </c:pt>
                <c:pt idx="1401">
                  <c:v>5166.5904742753746</c:v>
                </c:pt>
                <c:pt idx="1402">
                  <c:v>5109.8400707933351</c:v>
                </c:pt>
                <c:pt idx="1403">
                  <c:v>5054.5342490300136</c:v>
                </c:pt>
                <c:pt idx="1404">
                  <c:v>4995.4830966513491</c:v>
                </c:pt>
                <c:pt idx="1405">
                  <c:v>4935.4765153801218</c:v>
                </c:pt>
                <c:pt idx="1406">
                  <c:v>4879.3200937833053</c:v>
                </c:pt>
                <c:pt idx="1407">
                  <c:v>4822.8164765544825</c:v>
                </c:pt>
                <c:pt idx="1408">
                  <c:v>4766.6501237972934</c:v>
                </c:pt>
                <c:pt idx="1409">
                  <c:v>4708.6375877376304</c:v>
                </c:pt>
                <c:pt idx="1410">
                  <c:v>4653.1544120632543</c:v>
                </c:pt>
                <c:pt idx="1411">
                  <c:v>4596.7383969844659</c:v>
                </c:pt>
                <c:pt idx="1412">
                  <c:v>4541.8485238921039</c:v>
                </c:pt>
                <c:pt idx="1413">
                  <c:v>4485.8677520090232</c:v>
                </c:pt>
                <c:pt idx="1414">
                  <c:v>4431.7072340113755</c:v>
                </c:pt>
                <c:pt idx="1415">
                  <c:v>4379.2046843055368</c:v>
                </c:pt>
                <c:pt idx="1416">
                  <c:v>4322.2545546046395</c:v>
                </c:pt>
                <c:pt idx="1417">
                  <c:v>4269.6190968938618</c:v>
                </c:pt>
                <c:pt idx="1418">
                  <c:v>4214.863719706017</c:v>
                </c:pt>
                <c:pt idx="1419">
                  <c:v>4161.0342558779166</c:v>
                </c:pt>
                <c:pt idx="1420">
                  <c:v>4107.8146648212114</c:v>
                </c:pt>
                <c:pt idx="1421">
                  <c:v>4055.2325847394031</c:v>
                </c:pt>
                <c:pt idx="1422">
                  <c:v>4001.2152864339182</c:v>
                </c:pt>
                <c:pt idx="1423">
                  <c:v>3950.0600134751139</c:v>
                </c:pt>
                <c:pt idx="1424">
                  <c:v>3896.7140805036611</c:v>
                </c:pt>
                <c:pt idx="1425">
                  <c:v>3846.8701749995789</c:v>
                </c:pt>
                <c:pt idx="1426">
                  <c:v>3794.0752102476372</c:v>
                </c:pt>
                <c:pt idx="1427">
                  <c:v>3739.8641097937784</c:v>
                </c:pt>
                <c:pt idx="1428">
                  <c:v>3690.6884043844243</c:v>
                </c:pt>
                <c:pt idx="1429">
                  <c:v>3637.212852102733</c:v>
                </c:pt>
                <c:pt idx="1430">
                  <c:v>3589.5438748268793</c:v>
                </c:pt>
                <c:pt idx="1431">
                  <c:v>3539.0558531041088</c:v>
                </c:pt>
                <c:pt idx="1432">
                  <c:v>3497.5394256532077</c:v>
                </c:pt>
                <c:pt idx="1433">
                  <c:v>3447.9477980386523</c:v>
                </c:pt>
                <c:pt idx="1434">
                  <c:v>3398.5552420697954</c:v>
                </c:pt>
                <c:pt idx="1435">
                  <c:v>3351.2930439818738</c:v>
                </c:pt>
                <c:pt idx="1436">
                  <c:v>3352.3936031835979</c:v>
                </c:pt>
                <c:pt idx="1437">
                  <c:v>3350.8217242886572</c:v>
                </c:pt>
                <c:pt idx="1438">
                  <c:v>3351.5909334507382</c:v>
                </c:pt>
                <c:pt idx="1439">
                  <c:v>3351.436408103591</c:v>
                </c:pt>
                <c:pt idx="1440">
                  <c:v>3349.0878551634091</c:v>
                </c:pt>
                <c:pt idx="1441">
                  <c:v>3347.8905609880026</c:v>
                </c:pt>
                <c:pt idx="1442">
                  <c:v>3344.3778671631271</c:v>
                </c:pt>
                <c:pt idx="1443">
                  <c:v>3344.0569620878678</c:v>
                </c:pt>
                <c:pt idx="1444">
                  <c:v>3340.7075523469521</c:v>
                </c:pt>
                <c:pt idx="1445">
                  <c:v>3340.3492411722559</c:v>
                </c:pt>
                <c:pt idx="1446">
                  <c:v>3337.8963224206072</c:v>
                </c:pt>
                <c:pt idx="1447">
                  <c:v>3336.6618920321171</c:v>
                </c:pt>
                <c:pt idx="1448">
                  <c:v>3330.4686352558547</c:v>
                </c:pt>
                <c:pt idx="1449">
                  <c:v>3332.7454958990484</c:v>
                </c:pt>
                <c:pt idx="1450">
                  <c:v>3330.5092270859063</c:v>
                </c:pt>
                <c:pt idx="1451">
                  <c:v>3329.1795784502165</c:v>
                </c:pt>
                <c:pt idx="1452">
                  <c:v>3326.8096382908925</c:v>
                </c:pt>
                <c:pt idx="1453">
                  <c:v>3324.3470932224777</c:v>
                </c:pt>
                <c:pt idx="1454">
                  <c:v>3322.517573044981</c:v>
                </c:pt>
                <c:pt idx="1455">
                  <c:v>3321.6907900401634</c:v>
                </c:pt>
                <c:pt idx="1456">
                  <c:v>3320.1348723107121</c:v>
                </c:pt>
                <c:pt idx="1457">
                  <c:v>3319.2434694026833</c:v>
                </c:pt>
                <c:pt idx="1458">
                  <c:v>3315.6020914444557</c:v>
                </c:pt>
                <c:pt idx="1459">
                  <c:v>3315.9301935504368</c:v>
                </c:pt>
                <c:pt idx="1460">
                  <c:v>3311.5587192266785</c:v>
                </c:pt>
                <c:pt idx="1461">
                  <c:v>3312.3941143587899</c:v>
                </c:pt>
                <c:pt idx="1462">
                  <c:v>3308.8417318235456</c:v>
                </c:pt>
                <c:pt idx="1463">
                  <c:v>3307.5556385085033</c:v>
                </c:pt>
                <c:pt idx="1464">
                  <c:v>3307.4653608700301</c:v>
                </c:pt>
                <c:pt idx="1465">
                  <c:v>3304.344811649476</c:v>
                </c:pt>
                <c:pt idx="1466">
                  <c:v>3303.2767000087761</c:v>
                </c:pt>
                <c:pt idx="1467">
                  <c:v>3301.2399715462761</c:v>
                </c:pt>
                <c:pt idx="1468">
                  <c:v>3299.3832290099745</c:v>
                </c:pt>
                <c:pt idx="1469">
                  <c:v>3297.5414503541615</c:v>
                </c:pt>
                <c:pt idx="1470">
                  <c:v>3297.836795586391</c:v>
                </c:pt>
                <c:pt idx="1471">
                  <c:v>3296.3863610964672</c:v>
                </c:pt>
                <c:pt idx="1472">
                  <c:v>3294.2799613007223</c:v>
                </c:pt>
                <c:pt idx="1473">
                  <c:v>3292.0149516970182</c:v>
                </c:pt>
                <c:pt idx="1474">
                  <c:v>3293.0185713805949</c:v>
                </c:pt>
                <c:pt idx="1475">
                  <c:v>3290.1045668481756</c:v>
                </c:pt>
                <c:pt idx="1476">
                  <c:v>3290.3522509411969</c:v>
                </c:pt>
                <c:pt idx="1477">
                  <c:v>3287.3777919807867</c:v>
                </c:pt>
                <c:pt idx="1478">
                  <c:v>3287.3630533837159</c:v>
                </c:pt>
                <c:pt idx="1479">
                  <c:v>3285.3110121811978</c:v>
                </c:pt>
                <c:pt idx="1480">
                  <c:v>3283.0178422394988</c:v>
                </c:pt>
                <c:pt idx="1481">
                  <c:v>3282.2940724408336</c:v>
                </c:pt>
                <c:pt idx="1482">
                  <c:v>3282.7228674368166</c:v>
                </c:pt>
                <c:pt idx="1483">
                  <c:v>3281.152656380335</c:v>
                </c:pt>
                <c:pt idx="1484">
                  <c:v>3279.6010280037635</c:v>
                </c:pt>
                <c:pt idx="1485">
                  <c:v>3279.0889145229526</c:v>
                </c:pt>
                <c:pt idx="1486">
                  <c:v>3278.0535231172089</c:v>
                </c:pt>
                <c:pt idx="1487">
                  <c:v>3276.923723902863</c:v>
                </c:pt>
                <c:pt idx="1488">
                  <c:v>3276.1873992964001</c:v>
                </c:pt>
                <c:pt idx="1489">
                  <c:v>3274.6636535376838</c:v>
                </c:pt>
                <c:pt idx="1490">
                  <c:v>3274.4093031286311</c:v>
                </c:pt>
                <c:pt idx="1491">
                  <c:v>3273.0075998364896</c:v>
                </c:pt>
                <c:pt idx="1492">
                  <c:v>3272.9630028967404</c:v>
                </c:pt>
                <c:pt idx="1493">
                  <c:v>3272.2556142732574</c:v>
                </c:pt>
                <c:pt idx="1494">
                  <c:v>3270.445801945606</c:v>
                </c:pt>
                <c:pt idx="1495">
                  <c:v>3268.9402037465534</c:v>
                </c:pt>
                <c:pt idx="1496">
                  <c:v>3268.6600170708689</c:v>
                </c:pt>
                <c:pt idx="1497">
                  <c:v>3269.0668803015465</c:v>
                </c:pt>
                <c:pt idx="1498">
                  <c:v>3266.9368411501446</c:v>
                </c:pt>
                <c:pt idx="1499">
                  <c:v>3267.0243253839421</c:v>
                </c:pt>
                <c:pt idx="1500">
                  <c:v>3266.626211733816</c:v>
                </c:pt>
                <c:pt idx="1501">
                  <c:v>3264.9634436828464</c:v>
                </c:pt>
                <c:pt idx="1502">
                  <c:v>3265.1081345617349</c:v>
                </c:pt>
                <c:pt idx="1503">
                  <c:v>3263.3579745320021</c:v>
                </c:pt>
                <c:pt idx="1504">
                  <c:v>3263.9437324085343</c:v>
                </c:pt>
                <c:pt idx="1505">
                  <c:v>3261.9627425575823</c:v>
                </c:pt>
                <c:pt idx="1506">
                  <c:v>3262.7312922163651</c:v>
                </c:pt>
                <c:pt idx="1507">
                  <c:v>3261.4277222093779</c:v>
                </c:pt>
                <c:pt idx="1508">
                  <c:v>3261.9777295863846</c:v>
                </c:pt>
                <c:pt idx="1509">
                  <c:v>3260.0400554924836</c:v>
                </c:pt>
                <c:pt idx="1510">
                  <c:v>3260.6656220317641</c:v>
                </c:pt>
                <c:pt idx="1511">
                  <c:v>3258.2793373122217</c:v>
                </c:pt>
                <c:pt idx="1512">
                  <c:v>3260.1980601766741</c:v>
                </c:pt>
                <c:pt idx="1513">
                  <c:v>3258.4211551719254</c:v>
                </c:pt>
                <c:pt idx="1514">
                  <c:v>3257.6413862839427</c:v>
                </c:pt>
                <c:pt idx="1515">
                  <c:v>3256.6597750590699</c:v>
                </c:pt>
                <c:pt idx="1516">
                  <c:v>3256.2979558689044</c:v>
                </c:pt>
                <c:pt idx="1517">
                  <c:v>3256.737604551703</c:v>
                </c:pt>
                <c:pt idx="1518">
                  <c:v>3256.5203767271396</c:v>
                </c:pt>
                <c:pt idx="1519">
                  <c:v>3255.2134454021898</c:v>
                </c:pt>
                <c:pt idx="1520">
                  <c:v>3256.2386470346783</c:v>
                </c:pt>
                <c:pt idx="1521">
                  <c:v>3255.511331302625</c:v>
                </c:pt>
                <c:pt idx="1522">
                  <c:v>3255.5631941042911</c:v>
                </c:pt>
                <c:pt idx="1523">
                  <c:v>3255.5075598821418</c:v>
                </c:pt>
                <c:pt idx="1524">
                  <c:v>3253.7857237501644</c:v>
                </c:pt>
                <c:pt idx="1525">
                  <c:v>3253.1087941282849</c:v>
                </c:pt>
                <c:pt idx="1526">
                  <c:v>3253.6856387235871</c:v>
                </c:pt>
                <c:pt idx="1527">
                  <c:v>3253.1739026067467</c:v>
                </c:pt>
                <c:pt idx="1528">
                  <c:v>3252.8849857191994</c:v>
                </c:pt>
                <c:pt idx="1529">
                  <c:v>3252.1931100557449</c:v>
                </c:pt>
                <c:pt idx="1530">
                  <c:v>3252.2981423539595</c:v>
                </c:pt>
                <c:pt idx="1531">
                  <c:v>3251.1467743357139</c:v>
                </c:pt>
                <c:pt idx="1532">
                  <c:v>3244.3414720994238</c:v>
                </c:pt>
                <c:pt idx="1533">
                  <c:v>3250.7904137645846</c:v>
                </c:pt>
                <c:pt idx="1534">
                  <c:v>3250.5139310874542</c:v>
                </c:pt>
                <c:pt idx="1535">
                  <c:v>3250.516367176393</c:v>
                </c:pt>
                <c:pt idx="1536">
                  <c:v>3250.4089165961868</c:v>
                </c:pt>
                <c:pt idx="1537">
                  <c:v>3250.5300481413565</c:v>
                </c:pt>
                <c:pt idx="1538">
                  <c:v>3249.4757421058248</c:v>
                </c:pt>
                <c:pt idx="1539">
                  <c:v>3250.2045266867044</c:v>
                </c:pt>
                <c:pt idx="1540">
                  <c:v>3249.0282097287818</c:v>
                </c:pt>
                <c:pt idx="1541">
                  <c:v>3248.4878338855992</c:v>
                </c:pt>
                <c:pt idx="1542">
                  <c:v>3248.8450779426212</c:v>
                </c:pt>
                <c:pt idx="1543">
                  <c:v>3249.5543812543324</c:v>
                </c:pt>
                <c:pt idx="1544">
                  <c:v>3247.530521021089</c:v>
                </c:pt>
                <c:pt idx="1545">
                  <c:v>3247.8562899929952</c:v>
                </c:pt>
                <c:pt idx="1546">
                  <c:v>3248.0885585190317</c:v>
                </c:pt>
                <c:pt idx="1547">
                  <c:v>3247.9030322664621</c:v>
                </c:pt>
                <c:pt idx="1548">
                  <c:v>3248.6128506513269</c:v>
                </c:pt>
                <c:pt idx="1549">
                  <c:v>3245.9126135140905</c:v>
                </c:pt>
                <c:pt idx="1550">
                  <c:v>3247.4912649545295</c:v>
                </c:pt>
                <c:pt idx="1551">
                  <c:v>3247.2163977656983</c:v>
                </c:pt>
                <c:pt idx="1552">
                  <c:v>3246.9183264064477</c:v>
                </c:pt>
                <c:pt idx="1553">
                  <c:v>3247.2001311023737</c:v>
                </c:pt>
                <c:pt idx="1554">
                  <c:v>3247.1702831478483</c:v>
                </c:pt>
                <c:pt idx="1555">
                  <c:v>3245.8676546752936</c:v>
                </c:pt>
                <c:pt idx="1556">
                  <c:v>3246.4648506234862</c:v>
                </c:pt>
                <c:pt idx="1557">
                  <c:v>3245.8463554766727</c:v>
                </c:pt>
                <c:pt idx="1558">
                  <c:v>3245.2698384402779</c:v>
                </c:pt>
                <c:pt idx="1559">
                  <c:v>3245.2235485486995</c:v>
                </c:pt>
                <c:pt idx="1560">
                  <c:v>3244.6588100974195</c:v>
                </c:pt>
                <c:pt idx="1561">
                  <c:v>3245.9717933441207</c:v>
                </c:pt>
                <c:pt idx="1562">
                  <c:v>3245.1464835685738</c:v>
                </c:pt>
                <c:pt idx="1563">
                  <c:v>3245.5004334272144</c:v>
                </c:pt>
                <c:pt idx="1564">
                  <c:v>3245.4361151748321</c:v>
                </c:pt>
                <c:pt idx="1565">
                  <c:v>3246.0378580330485</c:v>
                </c:pt>
                <c:pt idx="1566">
                  <c:v>3243.9039590268562</c:v>
                </c:pt>
                <c:pt idx="1567">
                  <c:v>3245.1708319766326</c:v>
                </c:pt>
                <c:pt idx="1568">
                  <c:v>3243.8313203711341</c:v>
                </c:pt>
                <c:pt idx="1569">
                  <c:v>3244.7559018208494</c:v>
                </c:pt>
                <c:pt idx="1570">
                  <c:v>3244.3530053474228</c:v>
                </c:pt>
                <c:pt idx="1571">
                  <c:v>3244.5867752130389</c:v>
                </c:pt>
                <c:pt idx="1572">
                  <c:v>3245.4267650343136</c:v>
                </c:pt>
                <c:pt idx="1573">
                  <c:v>3244.6086926798921</c:v>
                </c:pt>
                <c:pt idx="1574">
                  <c:v>3243.2551219824741</c:v>
                </c:pt>
                <c:pt idx="1575">
                  <c:v>3238.8799631298511</c:v>
                </c:pt>
                <c:pt idx="1576">
                  <c:v>3244.5925681529625</c:v>
                </c:pt>
                <c:pt idx="1577">
                  <c:v>3243.8108777065145</c:v>
                </c:pt>
                <c:pt idx="1578">
                  <c:v>3242.3563951323181</c:v>
                </c:pt>
                <c:pt idx="1579">
                  <c:v>3243.7223074645372</c:v>
                </c:pt>
                <c:pt idx="1580">
                  <c:v>3242.5066317756527</c:v>
                </c:pt>
                <c:pt idx="1581">
                  <c:v>3243.1746567534747</c:v>
                </c:pt>
                <c:pt idx="1582">
                  <c:v>3242.5402774875779</c:v>
                </c:pt>
                <c:pt idx="1583">
                  <c:v>3242.8830981047022</c:v>
                </c:pt>
                <c:pt idx="1584">
                  <c:v>3242.1592895069607</c:v>
                </c:pt>
                <c:pt idx="1585">
                  <c:v>3242.5401331562348</c:v>
                </c:pt>
                <c:pt idx="1586">
                  <c:v>3242.6171497682117</c:v>
                </c:pt>
                <c:pt idx="1587">
                  <c:v>3242.5121360818111</c:v>
                </c:pt>
                <c:pt idx="1588">
                  <c:v>3242.4183502354836</c:v>
                </c:pt>
                <c:pt idx="1589">
                  <c:v>3241.5271548083479</c:v>
                </c:pt>
                <c:pt idx="1590">
                  <c:v>3242.9259193389321</c:v>
                </c:pt>
                <c:pt idx="1591">
                  <c:v>3243.322802892355</c:v>
                </c:pt>
                <c:pt idx="1592">
                  <c:v>3242.2765034515492</c:v>
                </c:pt>
                <c:pt idx="1593">
                  <c:v>3242.5230680050972</c:v>
                </c:pt>
                <c:pt idx="1594">
                  <c:v>3241.5340411522316</c:v>
                </c:pt>
                <c:pt idx="1595">
                  <c:v>3241.6235657301986</c:v>
                </c:pt>
                <c:pt idx="1596">
                  <c:v>3240.9758681736707</c:v>
                </c:pt>
                <c:pt idx="1597">
                  <c:v>3240.8499610437366</c:v>
                </c:pt>
                <c:pt idx="1598">
                  <c:v>3242.5555080573608</c:v>
                </c:pt>
                <c:pt idx="1599">
                  <c:v>3240.9968831741885</c:v>
                </c:pt>
                <c:pt idx="1600">
                  <c:v>3241.3569758088697</c:v>
                </c:pt>
                <c:pt idx="1601">
                  <c:v>3241.0288243120726</c:v>
                </c:pt>
                <c:pt idx="1602">
                  <c:v>3241.6840077852971</c:v>
                </c:pt>
                <c:pt idx="1603">
                  <c:v>3240.782014071865</c:v>
                </c:pt>
                <c:pt idx="1604">
                  <c:v>3240.6652079991768</c:v>
                </c:pt>
                <c:pt idx="1605">
                  <c:v>3240.1080000085144</c:v>
                </c:pt>
                <c:pt idx="1606">
                  <c:v>3240.7480194791801</c:v>
                </c:pt>
                <c:pt idx="1607">
                  <c:v>3241.1554680068975</c:v>
                </c:pt>
                <c:pt idx="1608">
                  <c:v>3240.5178152327285</c:v>
                </c:pt>
                <c:pt idx="1609">
                  <c:v>3239.8414625632863</c:v>
                </c:pt>
                <c:pt idx="1610">
                  <c:v>3240.7631705653694</c:v>
                </c:pt>
                <c:pt idx="1611">
                  <c:v>3239.863221029847</c:v>
                </c:pt>
                <c:pt idx="1612">
                  <c:v>3239.7649081165514</c:v>
                </c:pt>
                <c:pt idx="1613">
                  <c:v>3240.0250163644914</c:v>
                </c:pt>
                <c:pt idx="1614">
                  <c:v>3240.5499954290294</c:v>
                </c:pt>
                <c:pt idx="1615">
                  <c:v>3240.1619421248215</c:v>
                </c:pt>
                <c:pt idx="1616">
                  <c:v>3239.9357717887556</c:v>
                </c:pt>
                <c:pt idx="1617">
                  <c:v>3239.5976899245088</c:v>
                </c:pt>
                <c:pt idx="1618">
                  <c:v>3239.8670392141553</c:v>
                </c:pt>
                <c:pt idx="1619">
                  <c:v>3240.0601664137507</c:v>
                </c:pt>
                <c:pt idx="1620">
                  <c:v>3239.6622840721629</c:v>
                </c:pt>
                <c:pt idx="1621">
                  <c:v>3239.942471161904</c:v>
                </c:pt>
                <c:pt idx="1622">
                  <c:v>3238.5611087784255</c:v>
                </c:pt>
                <c:pt idx="1623">
                  <c:v>3238.366845780567</c:v>
                </c:pt>
                <c:pt idx="1624">
                  <c:v>3238.8993974934228</c:v>
                </c:pt>
                <c:pt idx="1625">
                  <c:v>3240.1487031144015</c:v>
                </c:pt>
                <c:pt idx="1626">
                  <c:v>3239.7303811084735</c:v>
                </c:pt>
                <c:pt idx="1627">
                  <c:v>3237.8056656811832</c:v>
                </c:pt>
                <c:pt idx="1628">
                  <c:v>3238.6667227357434</c:v>
                </c:pt>
                <c:pt idx="1629">
                  <c:v>3239.9571640976155</c:v>
                </c:pt>
                <c:pt idx="1630">
                  <c:v>3238.4713614685297</c:v>
                </c:pt>
                <c:pt idx="1631">
                  <c:v>3239.8132808976416</c:v>
                </c:pt>
                <c:pt idx="1632">
                  <c:v>3238.2289924072461</c:v>
                </c:pt>
                <c:pt idx="1633">
                  <c:v>3246.9827552942861</c:v>
                </c:pt>
                <c:pt idx="1634">
                  <c:v>3239.3481891999782</c:v>
                </c:pt>
                <c:pt idx="1635">
                  <c:v>3238.1373389719929</c:v>
                </c:pt>
                <c:pt idx="1636">
                  <c:v>3238.8144574972794</c:v>
                </c:pt>
                <c:pt idx="1637">
                  <c:v>3238.7640287534769</c:v>
                </c:pt>
                <c:pt idx="1638">
                  <c:v>3238.4074679146665</c:v>
                </c:pt>
                <c:pt idx="1639">
                  <c:v>3238.046778829173</c:v>
                </c:pt>
                <c:pt idx="1640">
                  <c:v>3239.0122898463615</c:v>
                </c:pt>
                <c:pt idx="1641">
                  <c:v>3239.1195043345001</c:v>
                </c:pt>
                <c:pt idx="1642">
                  <c:v>3238.5962557785506</c:v>
                </c:pt>
                <c:pt idx="1643">
                  <c:v>3239.1799783122874</c:v>
                </c:pt>
                <c:pt idx="1644">
                  <c:v>3239.883892220601</c:v>
                </c:pt>
                <c:pt idx="1645">
                  <c:v>3238.7232715414962</c:v>
                </c:pt>
                <c:pt idx="1646">
                  <c:v>3238.1921308804413</c:v>
                </c:pt>
                <c:pt idx="1647">
                  <c:v>3239.0337619069469</c:v>
                </c:pt>
                <c:pt idx="1648">
                  <c:v>3239.2274411029612</c:v>
                </c:pt>
                <c:pt idx="1649">
                  <c:v>3237.9179364319039</c:v>
                </c:pt>
                <c:pt idx="1650">
                  <c:v>3238.4308532537798</c:v>
                </c:pt>
                <c:pt idx="1651">
                  <c:v>3238.5121783808972</c:v>
                </c:pt>
                <c:pt idx="1652">
                  <c:v>3238.4569042511553</c:v>
                </c:pt>
                <c:pt idx="1653">
                  <c:v>3239.817260881724</c:v>
                </c:pt>
                <c:pt idx="1654">
                  <c:v>3238.4733056032937</c:v>
                </c:pt>
                <c:pt idx="1655">
                  <c:v>3238.03442519488</c:v>
                </c:pt>
                <c:pt idx="1656">
                  <c:v>3237.8753929125664</c:v>
                </c:pt>
                <c:pt idx="1657">
                  <c:v>3237.8485508128838</c:v>
                </c:pt>
                <c:pt idx="1658">
                  <c:v>3239.1904508709904</c:v>
                </c:pt>
                <c:pt idx="1659">
                  <c:v>3238.7319621413626</c:v>
                </c:pt>
                <c:pt idx="1660">
                  <c:v>3238.3608262951643</c:v>
                </c:pt>
                <c:pt idx="1661">
                  <c:v>3237.8691291386563</c:v>
                </c:pt>
                <c:pt idx="1662">
                  <c:v>3238.6303052844096</c:v>
                </c:pt>
                <c:pt idx="1663">
                  <c:v>3238.6835649097211</c:v>
                </c:pt>
                <c:pt idx="1664">
                  <c:v>3237.5680503575381</c:v>
                </c:pt>
                <c:pt idx="1665">
                  <c:v>3237.9328984438453</c:v>
                </c:pt>
                <c:pt idx="1666">
                  <c:v>3238.559417272068</c:v>
                </c:pt>
                <c:pt idx="1667">
                  <c:v>3238.559749426061</c:v>
                </c:pt>
                <c:pt idx="1668">
                  <c:v>3237.1795051721679</c:v>
                </c:pt>
                <c:pt idx="1669">
                  <c:v>3237.3478029547218</c:v>
                </c:pt>
                <c:pt idx="1670">
                  <c:v>3238.0754695184551</c:v>
                </c:pt>
                <c:pt idx="1671">
                  <c:v>3237.5071563329893</c:v>
                </c:pt>
                <c:pt idx="1672">
                  <c:v>3237.4158003291814</c:v>
                </c:pt>
                <c:pt idx="1673">
                  <c:v>3238.2014234342232</c:v>
                </c:pt>
                <c:pt idx="1674">
                  <c:v>3238.84173535834</c:v>
                </c:pt>
                <c:pt idx="1675">
                  <c:v>3239.070649811054</c:v>
                </c:pt>
                <c:pt idx="1676">
                  <c:v>3237.9993499098323</c:v>
                </c:pt>
                <c:pt idx="1677">
                  <c:v>3237.1621488895662</c:v>
                </c:pt>
                <c:pt idx="1678">
                  <c:v>3237.6997742482545</c:v>
                </c:pt>
                <c:pt idx="1679">
                  <c:v>3237.3509385919642</c:v>
                </c:pt>
                <c:pt idx="1680">
                  <c:v>3238.2438654691168</c:v>
                </c:pt>
                <c:pt idx="1681">
                  <c:v>3237.6275550760961</c:v>
                </c:pt>
                <c:pt idx="1682">
                  <c:v>3235.6453329373135</c:v>
                </c:pt>
                <c:pt idx="1683">
                  <c:v>3238.2780161686906</c:v>
                </c:pt>
                <c:pt idx="1684">
                  <c:v>3237.606056916638</c:v>
                </c:pt>
                <c:pt idx="1685">
                  <c:v>3237.2878514068393</c:v>
                </c:pt>
                <c:pt idx="1686">
                  <c:v>3237.5254063578041</c:v>
                </c:pt>
                <c:pt idx="1687">
                  <c:v>3238.393439461458</c:v>
                </c:pt>
                <c:pt idx="1688">
                  <c:v>3237.4635812218557</c:v>
                </c:pt>
                <c:pt idx="1689">
                  <c:v>3237.4956052164421</c:v>
                </c:pt>
                <c:pt idx="1690">
                  <c:v>3237.8851667846643</c:v>
                </c:pt>
                <c:pt idx="1691">
                  <c:v>3247.6388221390457</c:v>
                </c:pt>
                <c:pt idx="1692">
                  <c:v>3239.2682580595729</c:v>
                </c:pt>
                <c:pt idx="1693">
                  <c:v>3237.3064579919678</c:v>
                </c:pt>
                <c:pt idx="1694">
                  <c:v>3237.0682983263482</c:v>
                </c:pt>
                <c:pt idx="1695">
                  <c:v>3237.4767444858476</c:v>
                </c:pt>
                <c:pt idx="1696">
                  <c:v>3235.9552907295356</c:v>
                </c:pt>
                <c:pt idx="1697">
                  <c:v>3237.2081758302952</c:v>
                </c:pt>
                <c:pt idx="1698">
                  <c:v>3236.4607403709715</c:v>
                </c:pt>
                <c:pt idx="1699">
                  <c:v>3237.9607866724541</c:v>
                </c:pt>
                <c:pt idx="1700">
                  <c:v>3237.5780859214588</c:v>
                </c:pt>
                <c:pt idx="1701">
                  <c:v>3237.8380936569647</c:v>
                </c:pt>
                <c:pt idx="1702">
                  <c:v>3238.2135438844039</c:v>
                </c:pt>
                <c:pt idx="1703">
                  <c:v>3237.6035613509357</c:v>
                </c:pt>
                <c:pt idx="1704">
                  <c:v>3236.977861487966</c:v>
                </c:pt>
                <c:pt idx="1705">
                  <c:v>3237.9741447737024</c:v>
                </c:pt>
                <c:pt idx="1706">
                  <c:v>3236.7651006246579</c:v>
                </c:pt>
                <c:pt idx="1707">
                  <c:v>3237.8965493406558</c:v>
                </c:pt>
                <c:pt idx="1708">
                  <c:v>3236.3353152852696</c:v>
                </c:pt>
                <c:pt idx="1709">
                  <c:v>3236.5630917146727</c:v>
                </c:pt>
                <c:pt idx="1710">
                  <c:v>3236.4371211855832</c:v>
                </c:pt>
                <c:pt idx="1711">
                  <c:v>3237.1738891738441</c:v>
                </c:pt>
                <c:pt idx="1712">
                  <c:v>3237.5644935806017</c:v>
                </c:pt>
                <c:pt idx="1713">
                  <c:v>3235.4245590275473</c:v>
                </c:pt>
                <c:pt idx="1714">
                  <c:v>3237.1003538547352</c:v>
                </c:pt>
                <c:pt idx="1715">
                  <c:v>3236.472714033247</c:v>
                </c:pt>
                <c:pt idx="1716">
                  <c:v>3236.7668872248528</c:v>
                </c:pt>
                <c:pt idx="1717">
                  <c:v>3234.6363251881571</c:v>
                </c:pt>
                <c:pt idx="1718">
                  <c:v>3232.3885290403127</c:v>
                </c:pt>
                <c:pt idx="1719">
                  <c:v>3235.9609303416382</c:v>
                </c:pt>
                <c:pt idx="1720">
                  <c:v>3389.7649340947219</c:v>
                </c:pt>
                <c:pt idx="1721">
                  <c:v>3358.3358154115194</c:v>
                </c:pt>
                <c:pt idx="1722">
                  <c:v>3341.8673810316122</c:v>
                </c:pt>
                <c:pt idx="1723">
                  <c:v>3328.7083120650441</c:v>
                </c:pt>
                <c:pt idx="1724">
                  <c:v>3314.1716233128072</c:v>
                </c:pt>
                <c:pt idx="1725">
                  <c:v>3298.7502721919673</c:v>
                </c:pt>
                <c:pt idx="1726">
                  <c:v>3289.1055505755148</c:v>
                </c:pt>
                <c:pt idx="1727">
                  <c:v>3282.5350583970358</c:v>
                </c:pt>
                <c:pt idx="1728">
                  <c:v>3273.666922419357</c:v>
                </c:pt>
                <c:pt idx="1729">
                  <c:v>3263.9304448109751</c:v>
                </c:pt>
                <c:pt idx="1730">
                  <c:v>3258.0837205151101</c:v>
                </c:pt>
                <c:pt idx="1731">
                  <c:v>3253.8056163909932</c:v>
                </c:pt>
                <c:pt idx="1732">
                  <c:v>3247.5944085144588</c:v>
                </c:pt>
                <c:pt idx="1733">
                  <c:v>3242.3201385217508</c:v>
                </c:pt>
                <c:pt idx="1734">
                  <c:v>3238.243490072256</c:v>
                </c:pt>
                <c:pt idx="1735">
                  <c:v>3236.8847868594321</c:v>
                </c:pt>
                <c:pt idx="1736">
                  <c:v>3231.9609766078352</c:v>
                </c:pt>
                <c:pt idx="1737">
                  <c:v>3227.4798692848076</c:v>
                </c:pt>
                <c:pt idx="1738">
                  <c:v>3225.9776956026171</c:v>
                </c:pt>
                <c:pt idx="1739">
                  <c:v>3223.4914610274154</c:v>
                </c:pt>
                <c:pt idx="1740">
                  <c:v>3221.0807508245775</c:v>
                </c:pt>
                <c:pt idx="1741">
                  <c:v>3217.91877171233</c:v>
                </c:pt>
                <c:pt idx="1742">
                  <c:v>3215.9424942476085</c:v>
                </c:pt>
                <c:pt idx="1743">
                  <c:v>3214.6079425929502</c:v>
                </c:pt>
                <c:pt idx="1744">
                  <c:v>3212.2108380671389</c:v>
                </c:pt>
                <c:pt idx="1745">
                  <c:v>3210.1964394081738</c:v>
                </c:pt>
                <c:pt idx="1746">
                  <c:v>3208.008348614549</c:v>
                </c:pt>
                <c:pt idx="1747">
                  <c:v>3209.6636544592984</c:v>
                </c:pt>
                <c:pt idx="1748">
                  <c:v>3209.2603037314666</c:v>
                </c:pt>
                <c:pt idx="1749">
                  <c:v>3207.1227524210535</c:v>
                </c:pt>
                <c:pt idx="1750">
                  <c:v>3206.0307306513009</c:v>
                </c:pt>
                <c:pt idx="1751">
                  <c:v>3255.1884249426071</c:v>
                </c:pt>
                <c:pt idx="1752">
                  <c:v>3253.1367181190908</c:v>
                </c:pt>
                <c:pt idx="1753">
                  <c:v>3252.9698780031267</c:v>
                </c:pt>
                <c:pt idx="1754">
                  <c:v>3252.664818433871</c:v>
                </c:pt>
              </c:numCache>
            </c:numRef>
          </c:xVal>
          <c:yVal>
            <c:numRef>
              <c:f>Data_Interpretation!$AI$27:$AI$3549</c:f>
              <c:numCache>
                <c:formatCode>0.0000</c:formatCode>
                <c:ptCount val="3523"/>
                <c:pt idx="0">
                  <c:v>1.7362231954154279</c:v>
                </c:pt>
                <c:pt idx="1">
                  <c:v>1.7350742667137034</c:v>
                </c:pt>
                <c:pt idx="2">
                  <c:v>1.7348202444724752</c:v>
                </c:pt>
                <c:pt idx="3">
                  <c:v>1.7342688072802328</c:v>
                </c:pt>
                <c:pt idx="4">
                  <c:v>1.7341066508435408</c:v>
                </c:pt>
                <c:pt idx="5">
                  <c:v>1.7340966395004755</c:v>
                </c:pt>
                <c:pt idx="6">
                  <c:v>1.7341144343115864</c:v>
                </c:pt>
                <c:pt idx="7">
                  <c:v>1.734113872055969</c:v>
                </c:pt>
                <c:pt idx="8">
                  <c:v>1.7340584006049022</c:v>
                </c:pt>
                <c:pt idx="9">
                  <c:v>1.7334322143289114</c:v>
                </c:pt>
                <c:pt idx="10">
                  <c:v>1.7327283433974019</c:v>
                </c:pt>
                <c:pt idx="11">
                  <c:v>1.7321524147261722</c:v>
                </c:pt>
                <c:pt idx="12">
                  <c:v>1.7320512572550999</c:v>
                </c:pt>
                <c:pt idx="13">
                  <c:v>1.7321658846576296</c:v>
                </c:pt>
                <c:pt idx="14">
                  <c:v>1.7322571046798039</c:v>
                </c:pt>
                <c:pt idx="15">
                  <c:v>1.7319825948856304</c:v>
                </c:pt>
                <c:pt idx="16">
                  <c:v>1.7320792543117758</c:v>
                </c:pt>
                <c:pt idx="17">
                  <c:v>1.7321284993648667</c:v>
                </c:pt>
                <c:pt idx="18">
                  <c:v>1.7325155814974749</c:v>
                </c:pt>
                <c:pt idx="19">
                  <c:v>1.7322150273837333</c:v>
                </c:pt>
                <c:pt idx="20">
                  <c:v>1.7321302527405043</c:v>
                </c:pt>
                <c:pt idx="21">
                  <c:v>1.7322781468486377</c:v>
                </c:pt>
                <c:pt idx="22">
                  <c:v>1.7323840937118289</c:v>
                </c:pt>
                <c:pt idx="23">
                  <c:v>1.7322646419076662</c:v>
                </c:pt>
                <c:pt idx="24">
                  <c:v>1.73238521939666</c:v>
                </c:pt>
                <c:pt idx="25">
                  <c:v>1.7323808960449443</c:v>
                </c:pt>
                <c:pt idx="26">
                  <c:v>1.7321845800608449</c:v>
                </c:pt>
                <c:pt idx="27">
                  <c:v>1.7322817193894602</c:v>
                </c:pt>
                <c:pt idx="28">
                  <c:v>1.7323018648413391</c:v>
                </c:pt>
                <c:pt idx="29">
                  <c:v>1.732459830324649</c:v>
                </c:pt>
                <c:pt idx="30">
                  <c:v>1.7323266645854785</c:v>
                </c:pt>
                <c:pt idx="31">
                  <c:v>1.7323595306858679</c:v>
                </c:pt>
                <c:pt idx="32">
                  <c:v>1.7322047013094037</c:v>
                </c:pt>
                <c:pt idx="33">
                  <c:v>1.7325246292710228</c:v>
                </c:pt>
                <c:pt idx="34">
                  <c:v>1.7324347011679291</c:v>
                </c:pt>
                <c:pt idx="35">
                  <c:v>1.7323641484406591</c:v>
                </c:pt>
                <c:pt idx="36">
                  <c:v>1.7322227093440499</c:v>
                </c:pt>
                <c:pt idx="37">
                  <c:v>1.7323079400407566</c:v>
                </c:pt>
                <c:pt idx="38">
                  <c:v>1.7325992652216007</c:v>
                </c:pt>
                <c:pt idx="39">
                  <c:v>1.7324767288837342</c:v>
                </c:pt>
                <c:pt idx="40">
                  <c:v>1.7322590228723087</c:v>
                </c:pt>
                <c:pt idx="41">
                  <c:v>1.7323679453655307</c:v>
                </c:pt>
                <c:pt idx="42">
                  <c:v>1.7325165271965726</c:v>
                </c:pt>
                <c:pt idx="43">
                  <c:v>1.7325777955426795</c:v>
                </c:pt>
                <c:pt idx="44">
                  <c:v>1.7324474688057254</c:v>
                </c:pt>
                <c:pt idx="45">
                  <c:v>1.7325975334583203</c:v>
                </c:pt>
                <c:pt idx="46">
                  <c:v>1.7323108595138361</c:v>
                </c:pt>
                <c:pt idx="47">
                  <c:v>1.7325799045270929</c:v>
                </c:pt>
                <c:pt idx="48">
                  <c:v>1.7325822720858195</c:v>
                </c:pt>
                <c:pt idx="49">
                  <c:v>1.7325513840994644</c:v>
                </c:pt>
                <c:pt idx="50">
                  <c:v>1.7324893791588694</c:v>
                </c:pt>
                <c:pt idx="51">
                  <c:v>1.7325312648437725</c:v>
                </c:pt>
                <c:pt idx="52">
                  <c:v>1.7326174068281781</c:v>
                </c:pt>
                <c:pt idx="53">
                  <c:v>1.7325639904411971</c:v>
                </c:pt>
                <c:pt idx="54">
                  <c:v>1.7325456179844574</c:v>
                </c:pt>
                <c:pt idx="55">
                  <c:v>1.7323838186844782</c:v>
                </c:pt>
                <c:pt idx="56">
                  <c:v>1.732635541858061</c:v>
                </c:pt>
                <c:pt idx="57">
                  <c:v>1.7327747877348256</c:v>
                </c:pt>
                <c:pt idx="58">
                  <c:v>1.7325025535136536</c:v>
                </c:pt>
                <c:pt idx="59">
                  <c:v>1.7326843266281844</c:v>
                </c:pt>
                <c:pt idx="60">
                  <c:v>1.7324263628402117</c:v>
                </c:pt>
                <c:pt idx="61">
                  <c:v>1.7327004219839852</c:v>
                </c:pt>
                <c:pt idx="62">
                  <c:v>1.7328093086484433</c:v>
                </c:pt>
                <c:pt idx="63">
                  <c:v>1.7326880222890939</c:v>
                </c:pt>
                <c:pt idx="64">
                  <c:v>1.732523088055886</c:v>
                </c:pt>
                <c:pt idx="65">
                  <c:v>1.7325998113785184</c:v>
                </c:pt>
                <c:pt idx="66">
                  <c:v>1.7324966115318206</c:v>
                </c:pt>
                <c:pt idx="67">
                  <c:v>1.7325275776418414</c:v>
                </c:pt>
                <c:pt idx="68">
                  <c:v>1.7326989514965618</c:v>
                </c:pt>
                <c:pt idx="69">
                  <c:v>1.7327161351804843</c:v>
                </c:pt>
                <c:pt idx="70">
                  <c:v>1.732739316648845</c:v>
                </c:pt>
                <c:pt idx="71">
                  <c:v>1.7323718207683989</c:v>
                </c:pt>
                <c:pt idx="72">
                  <c:v>1.7326100963315694</c:v>
                </c:pt>
                <c:pt idx="73">
                  <c:v>1.7325844133782031</c:v>
                </c:pt>
                <c:pt idx="74">
                  <c:v>1.7325032466396502</c:v>
                </c:pt>
                <c:pt idx="75">
                  <c:v>1.7326314640378413</c:v>
                </c:pt>
                <c:pt idx="76">
                  <c:v>1.7328314464307721</c:v>
                </c:pt>
                <c:pt idx="77">
                  <c:v>1.7325623552474785</c:v>
                </c:pt>
                <c:pt idx="78">
                  <c:v>1.7325848709596272</c:v>
                </c:pt>
                <c:pt idx="79">
                  <c:v>1.7324725818637459</c:v>
                </c:pt>
                <c:pt idx="80">
                  <c:v>1.732695878123371</c:v>
                </c:pt>
                <c:pt idx="81">
                  <c:v>1.7325711597261633</c:v>
                </c:pt>
                <c:pt idx="82">
                  <c:v>1.7326035809335965</c:v>
                </c:pt>
                <c:pt idx="83">
                  <c:v>1.7326706096372844</c:v>
                </c:pt>
                <c:pt idx="84">
                  <c:v>1.7326753043421372</c:v>
                </c:pt>
                <c:pt idx="85">
                  <c:v>1.7324164130571849</c:v>
                </c:pt>
                <c:pt idx="86">
                  <c:v>1.7326053569846274</c:v>
                </c:pt>
                <c:pt idx="87">
                  <c:v>1.732632734809475</c:v>
                </c:pt>
                <c:pt idx="88">
                  <c:v>1.7326023548040614</c:v>
                </c:pt>
                <c:pt idx="89">
                  <c:v>1.7326551908438701</c:v>
                </c:pt>
                <c:pt idx="90">
                  <c:v>1.7325458411949082</c:v>
                </c:pt>
                <c:pt idx="91">
                  <c:v>1.7325129120065257</c:v>
                </c:pt>
                <c:pt idx="92">
                  <c:v>1.7325814739312835</c:v>
                </c:pt>
                <c:pt idx="93">
                  <c:v>1.7325118071147931</c:v>
                </c:pt>
                <c:pt idx="94">
                  <c:v>1.7326000276579365</c:v>
                </c:pt>
                <c:pt idx="95">
                  <c:v>1.732215170698814</c:v>
                </c:pt>
                <c:pt idx="96">
                  <c:v>1.7326360733336537</c:v>
                </c:pt>
                <c:pt idx="97">
                  <c:v>1.7325806299610584</c:v>
                </c:pt>
                <c:pt idx="98">
                  <c:v>1.7324183507586193</c:v>
                </c:pt>
                <c:pt idx="99">
                  <c:v>1.7325495576489172</c:v>
                </c:pt>
                <c:pt idx="100">
                  <c:v>1.7328558594317631</c:v>
                </c:pt>
                <c:pt idx="101">
                  <c:v>1.7325902618463669</c:v>
                </c:pt>
                <c:pt idx="102">
                  <c:v>1.7325982866164185</c:v>
                </c:pt>
                <c:pt idx="103">
                  <c:v>1.7326145774585378</c:v>
                </c:pt>
                <c:pt idx="104">
                  <c:v>1.7326347117499032</c:v>
                </c:pt>
                <c:pt idx="105">
                  <c:v>1.7325908602850952</c:v>
                </c:pt>
                <c:pt idx="106">
                  <c:v>1.7327241391574368</c:v>
                </c:pt>
                <c:pt idx="107">
                  <c:v>1.7325590613653814</c:v>
                </c:pt>
                <c:pt idx="108">
                  <c:v>1.7324854114159289</c:v>
                </c:pt>
                <c:pt idx="109">
                  <c:v>1.7324073292110889</c:v>
                </c:pt>
                <c:pt idx="110">
                  <c:v>1.7328074152347517</c:v>
                </c:pt>
                <c:pt idx="111">
                  <c:v>1.7326487731890563</c:v>
                </c:pt>
                <c:pt idx="112">
                  <c:v>1.7325783990301558</c:v>
                </c:pt>
                <c:pt idx="113">
                  <c:v>1.7325424969132852</c:v>
                </c:pt>
                <c:pt idx="114">
                  <c:v>1.7325338890945083</c:v>
                </c:pt>
                <c:pt idx="115">
                  <c:v>1.732770479418773</c:v>
                </c:pt>
                <c:pt idx="116">
                  <c:v>1.7327133504529351</c:v>
                </c:pt>
                <c:pt idx="117">
                  <c:v>1.732541417044142</c:v>
                </c:pt>
                <c:pt idx="118">
                  <c:v>1.7324041415311295</c:v>
                </c:pt>
                <c:pt idx="119">
                  <c:v>1.7326911583959304</c:v>
                </c:pt>
                <c:pt idx="120">
                  <c:v>1.7325432084851853</c:v>
                </c:pt>
                <c:pt idx="121">
                  <c:v>1.7325455941354666</c:v>
                </c:pt>
                <c:pt idx="122">
                  <c:v>1.7326254300702932</c:v>
                </c:pt>
                <c:pt idx="123">
                  <c:v>1.7326545393040724</c:v>
                </c:pt>
                <c:pt idx="124">
                  <c:v>1.7325969989268359</c:v>
                </c:pt>
                <c:pt idx="125">
                  <c:v>1.7325482811198576</c:v>
                </c:pt>
                <c:pt idx="126">
                  <c:v>1.7326893111522739</c:v>
                </c:pt>
                <c:pt idx="127">
                  <c:v>1.7326798747532848</c:v>
                </c:pt>
                <c:pt idx="128">
                  <c:v>1.7326938091972093</c:v>
                </c:pt>
                <c:pt idx="129">
                  <c:v>1.7325884034421881</c:v>
                </c:pt>
                <c:pt idx="130">
                  <c:v>1.7325890395919734</c:v>
                </c:pt>
                <c:pt idx="131">
                  <c:v>1.7325606796411506</c:v>
                </c:pt>
                <c:pt idx="132">
                  <c:v>1.7324688261707339</c:v>
                </c:pt>
                <c:pt idx="133">
                  <c:v>1.7326492488620453</c:v>
                </c:pt>
                <c:pt idx="134">
                  <c:v>1.7325168112583842</c:v>
                </c:pt>
                <c:pt idx="135">
                  <c:v>1.7326561129377522</c:v>
                </c:pt>
                <c:pt idx="136">
                  <c:v>1.7324247460923885</c:v>
                </c:pt>
                <c:pt idx="137">
                  <c:v>1.732639527692557</c:v>
                </c:pt>
                <c:pt idx="138">
                  <c:v>1.7325470296133858</c:v>
                </c:pt>
                <c:pt idx="139">
                  <c:v>1.7324737537186139</c:v>
                </c:pt>
                <c:pt idx="140">
                  <c:v>1.7326490314090208</c:v>
                </c:pt>
                <c:pt idx="141">
                  <c:v>1.7326974963991408</c:v>
                </c:pt>
                <c:pt idx="142">
                  <c:v>1.7325710773730156</c:v>
                </c:pt>
                <c:pt idx="143">
                  <c:v>1.7325069965752269</c:v>
                </c:pt>
                <c:pt idx="144">
                  <c:v>1.7327708338539518</c:v>
                </c:pt>
                <c:pt idx="145">
                  <c:v>1.7327188641054121</c:v>
                </c:pt>
                <c:pt idx="146">
                  <c:v>1.7325796490086813</c:v>
                </c:pt>
                <c:pt idx="147">
                  <c:v>1.7325517339508143</c:v>
                </c:pt>
                <c:pt idx="148">
                  <c:v>1.7325046390034247</c:v>
                </c:pt>
                <c:pt idx="149">
                  <c:v>1.7328282249149061</c:v>
                </c:pt>
                <c:pt idx="150">
                  <c:v>1.7326306547227921</c:v>
                </c:pt>
                <c:pt idx="151">
                  <c:v>1.7326081317252531</c:v>
                </c:pt>
                <c:pt idx="152">
                  <c:v>1.7326909351854789</c:v>
                </c:pt>
                <c:pt idx="153">
                  <c:v>1.732638634850753</c:v>
                </c:pt>
                <c:pt idx="154">
                  <c:v>1.7326372940601014</c:v>
                </c:pt>
                <c:pt idx="155">
                  <c:v>1.7327653005819723</c:v>
                </c:pt>
                <c:pt idx="156">
                  <c:v>1.7330527403730225</c:v>
                </c:pt>
                <c:pt idx="157">
                  <c:v>1.7328001955502599</c:v>
                </c:pt>
                <c:pt idx="158">
                  <c:v>1.7327543225029247</c:v>
                </c:pt>
                <c:pt idx="159">
                  <c:v>1.7325636706611933</c:v>
                </c:pt>
                <c:pt idx="160">
                  <c:v>1.7328423448582155</c:v>
                </c:pt>
                <c:pt idx="161">
                  <c:v>1.7326784558389849</c:v>
                </c:pt>
                <c:pt idx="162">
                  <c:v>1.7327098753009322</c:v>
                </c:pt>
                <c:pt idx="163">
                  <c:v>1.7328622447786071</c:v>
                </c:pt>
                <c:pt idx="164">
                  <c:v>1.7328346772248762</c:v>
                </c:pt>
                <c:pt idx="165">
                  <c:v>1.7327607582492952</c:v>
                </c:pt>
                <c:pt idx="166">
                  <c:v>1.7328702237329714</c:v>
                </c:pt>
                <c:pt idx="167">
                  <c:v>1.7325781396365931</c:v>
                </c:pt>
                <c:pt idx="168">
                  <c:v>1.7325843798966352</c:v>
                </c:pt>
                <c:pt idx="169">
                  <c:v>1.7327850038424477</c:v>
                </c:pt>
                <c:pt idx="170">
                  <c:v>1.7325124363335451</c:v>
                </c:pt>
                <c:pt idx="171">
                  <c:v>1.732719883942454</c:v>
                </c:pt>
                <c:pt idx="172">
                  <c:v>1.7326733328047863</c:v>
                </c:pt>
                <c:pt idx="173">
                  <c:v>1.7328121642142709</c:v>
                </c:pt>
                <c:pt idx="174">
                  <c:v>1.7326352251339403</c:v>
                </c:pt>
                <c:pt idx="175">
                  <c:v>1.7328143085625456</c:v>
                </c:pt>
                <c:pt idx="176">
                  <c:v>1.7327511875696866</c:v>
                </c:pt>
                <c:pt idx="177">
                  <c:v>1.7324620067371184</c:v>
                </c:pt>
                <c:pt idx="178">
                  <c:v>1.7327817226488178</c:v>
                </c:pt>
                <c:pt idx="179">
                  <c:v>1.7330737663325944</c:v>
                </c:pt>
                <c:pt idx="180">
                  <c:v>1.7323980810130373</c:v>
                </c:pt>
                <c:pt idx="181">
                  <c:v>1.7326418644712598</c:v>
                </c:pt>
                <c:pt idx="182">
                  <c:v>1.7326040635376094</c:v>
                </c:pt>
                <c:pt idx="183">
                  <c:v>1.7326587021789837</c:v>
                </c:pt>
                <c:pt idx="184">
                  <c:v>1.7327626220565604</c:v>
                </c:pt>
                <c:pt idx="185">
                  <c:v>1.7328615193446415</c:v>
                </c:pt>
                <c:pt idx="186">
                  <c:v>1.7325775158209289</c:v>
                </c:pt>
                <c:pt idx="187">
                  <c:v>1.7325980353274963</c:v>
                </c:pt>
                <c:pt idx="188">
                  <c:v>1.7328343635566461</c:v>
                </c:pt>
                <c:pt idx="189">
                  <c:v>1.732692676226997</c:v>
                </c:pt>
                <c:pt idx="190">
                  <c:v>1.7326682447801025</c:v>
                </c:pt>
                <c:pt idx="191">
                  <c:v>1.7325988054035524</c:v>
                </c:pt>
                <c:pt idx="192">
                  <c:v>1.7327885644034797</c:v>
                </c:pt>
                <c:pt idx="193">
                  <c:v>1.7328397821675179</c:v>
                </c:pt>
                <c:pt idx="194">
                  <c:v>1.7326350912076698</c:v>
                </c:pt>
                <c:pt idx="195">
                  <c:v>1.7325934314347706</c:v>
                </c:pt>
                <c:pt idx="196">
                  <c:v>1.7326411348078041</c:v>
                </c:pt>
                <c:pt idx="197">
                  <c:v>1.7327250697102978</c:v>
                </c:pt>
                <c:pt idx="198">
                  <c:v>1.7325741580315877</c:v>
                </c:pt>
                <c:pt idx="199">
                  <c:v>1.7322109073792002</c:v>
                </c:pt>
                <c:pt idx="200">
                  <c:v>1.7325557255427362</c:v>
                </c:pt>
                <c:pt idx="201">
                  <c:v>1.7329094724786605</c:v>
                </c:pt>
                <c:pt idx="202">
                  <c:v>1.7327962655183859</c:v>
                </c:pt>
                <c:pt idx="203">
                  <c:v>1.7326556218747602</c:v>
                </c:pt>
                <c:pt idx="204">
                  <c:v>1.7326127636964586</c:v>
                </c:pt>
                <c:pt idx="205">
                  <c:v>1.7325697046287423</c:v>
                </c:pt>
                <c:pt idx="206">
                  <c:v>1.7327201879781058</c:v>
                </c:pt>
                <c:pt idx="207">
                  <c:v>1.7327719248836173</c:v>
                </c:pt>
                <c:pt idx="208">
                  <c:v>1.7327182949187621</c:v>
                </c:pt>
                <c:pt idx="209">
                  <c:v>1.7325980799695866</c:v>
                </c:pt>
                <c:pt idx="210">
                  <c:v>1.7324778665483471</c:v>
                </c:pt>
                <c:pt idx="211">
                  <c:v>1.7327585692589287</c:v>
                </c:pt>
                <c:pt idx="212">
                  <c:v>1.7326617158744111</c:v>
                </c:pt>
                <c:pt idx="213">
                  <c:v>1.7326223440086346</c:v>
                </c:pt>
                <c:pt idx="214">
                  <c:v>1.7326105412245256</c:v>
                </c:pt>
                <c:pt idx="215">
                  <c:v>1.7326299500819258</c:v>
                </c:pt>
                <c:pt idx="216">
                  <c:v>1.7325789782037213</c:v>
                </c:pt>
                <c:pt idx="217">
                  <c:v>1.7326521844338147</c:v>
                </c:pt>
                <c:pt idx="218">
                  <c:v>1.7326693331082246</c:v>
                </c:pt>
                <c:pt idx="219">
                  <c:v>1.732673846188824</c:v>
                </c:pt>
                <c:pt idx="220">
                  <c:v>1.7326088113435303</c:v>
                </c:pt>
                <c:pt idx="221">
                  <c:v>1.7326912365195879</c:v>
                </c:pt>
                <c:pt idx="222">
                  <c:v>1.7323251006949476</c:v>
                </c:pt>
                <c:pt idx="223">
                  <c:v>1.7318178289900905</c:v>
                </c:pt>
                <c:pt idx="224">
                  <c:v>1.731122690171053</c:v>
                </c:pt>
                <c:pt idx="225">
                  <c:v>1.7292658111896533</c:v>
                </c:pt>
                <c:pt idx="226">
                  <c:v>1.7256350895301173</c:v>
                </c:pt>
                <c:pt idx="227">
                  <c:v>1.7242357992385609</c:v>
                </c:pt>
                <c:pt idx="228">
                  <c:v>1.7234512230250647</c:v>
                </c:pt>
                <c:pt idx="229">
                  <c:v>1.7225110211628611</c:v>
                </c:pt>
                <c:pt idx="230">
                  <c:v>1.7221384191661757</c:v>
                </c:pt>
                <c:pt idx="231">
                  <c:v>1.7218723289898412</c:v>
                </c:pt>
                <c:pt idx="232">
                  <c:v>1.7211730619510577</c:v>
                </c:pt>
                <c:pt idx="233">
                  <c:v>1.7207425439945185</c:v>
                </c:pt>
                <c:pt idx="234">
                  <c:v>1.7192153083868011</c:v>
                </c:pt>
                <c:pt idx="235">
                  <c:v>1.718185637530856</c:v>
                </c:pt>
                <c:pt idx="236">
                  <c:v>1.7174241619605279</c:v>
                </c:pt>
                <c:pt idx="237">
                  <c:v>1.7166881977062289</c:v>
                </c:pt>
                <c:pt idx="238">
                  <c:v>1.7159704619954832</c:v>
                </c:pt>
                <c:pt idx="239">
                  <c:v>1.7150727415553588</c:v>
                </c:pt>
                <c:pt idx="240">
                  <c:v>1.7146181662066138</c:v>
                </c:pt>
                <c:pt idx="241">
                  <c:v>1.7124877583834262</c:v>
                </c:pt>
                <c:pt idx="242">
                  <c:v>1.7110726209691089</c:v>
                </c:pt>
                <c:pt idx="243">
                  <c:v>1.7091460193686061</c:v>
                </c:pt>
                <c:pt idx="244">
                  <c:v>1.7090427845123948</c:v>
                </c:pt>
                <c:pt idx="245">
                  <c:v>1.7078459038502491</c:v>
                </c:pt>
                <c:pt idx="246">
                  <c:v>1.7069159115189734</c:v>
                </c:pt>
                <c:pt idx="247">
                  <c:v>1.7065965654324631</c:v>
                </c:pt>
                <c:pt idx="248">
                  <c:v>1.7059669944622575</c:v>
                </c:pt>
                <c:pt idx="249">
                  <c:v>1.7042184214437965</c:v>
                </c:pt>
                <c:pt idx="250">
                  <c:v>1.7029371194000014</c:v>
                </c:pt>
                <c:pt idx="251">
                  <c:v>1.7017524810118332</c:v>
                </c:pt>
                <c:pt idx="252">
                  <c:v>1.7007930796406061</c:v>
                </c:pt>
                <c:pt idx="253">
                  <c:v>1.699800449274842</c:v>
                </c:pt>
                <c:pt idx="254">
                  <c:v>1.6985257711783455</c:v>
                </c:pt>
                <c:pt idx="255">
                  <c:v>1.6973997572660471</c:v>
                </c:pt>
                <c:pt idx="256">
                  <c:v>1.6974569124280818</c:v>
                </c:pt>
                <c:pt idx="257">
                  <c:v>1.6973211335986886</c:v>
                </c:pt>
                <c:pt idx="258">
                  <c:v>1.6964559740497036</c:v>
                </c:pt>
                <c:pt idx="259">
                  <c:v>1.6957570306660741</c:v>
                </c:pt>
                <c:pt idx="260">
                  <c:v>1.6938125141902383</c:v>
                </c:pt>
                <c:pt idx="261">
                  <c:v>1.6918412587409011</c:v>
                </c:pt>
                <c:pt idx="262">
                  <c:v>1.6916121490226352</c:v>
                </c:pt>
                <c:pt idx="263">
                  <c:v>1.6907212495440733</c:v>
                </c:pt>
                <c:pt idx="264">
                  <c:v>1.6897738433873901</c:v>
                </c:pt>
                <c:pt idx="265">
                  <c:v>1.6884629926199484</c:v>
                </c:pt>
                <c:pt idx="266">
                  <c:v>1.6876718636517687</c:v>
                </c:pt>
                <c:pt idx="267">
                  <c:v>1.6868368512651604</c:v>
                </c:pt>
                <c:pt idx="268">
                  <c:v>1.6857661094424685</c:v>
                </c:pt>
                <c:pt idx="269">
                  <c:v>1.6845008931218979</c:v>
                </c:pt>
                <c:pt idx="270">
                  <c:v>1.6832066930348397</c:v>
                </c:pt>
                <c:pt idx="271">
                  <c:v>1.6820908355523998</c:v>
                </c:pt>
                <c:pt idx="272">
                  <c:v>1.6806590124481844</c:v>
                </c:pt>
                <c:pt idx="273">
                  <c:v>1.6793684468163355</c:v>
                </c:pt>
                <c:pt idx="274">
                  <c:v>1.6785732708079604</c:v>
                </c:pt>
                <c:pt idx="275">
                  <c:v>1.6780456524074709</c:v>
                </c:pt>
                <c:pt idx="276">
                  <c:v>1.6771160395339628</c:v>
                </c:pt>
                <c:pt idx="277">
                  <c:v>1.6764293592174098</c:v>
                </c:pt>
                <c:pt idx="278">
                  <c:v>1.6750736540660653</c:v>
                </c:pt>
                <c:pt idx="279">
                  <c:v>1.6737481461222847</c:v>
                </c:pt>
                <c:pt idx="280">
                  <c:v>1.6727748449623079</c:v>
                </c:pt>
                <c:pt idx="281">
                  <c:v>1.6709781891130464</c:v>
                </c:pt>
                <c:pt idx="282">
                  <c:v>1.6694167369817103</c:v>
                </c:pt>
                <c:pt idx="283">
                  <c:v>1.6682581944862342</c:v>
                </c:pt>
                <c:pt idx="284">
                  <c:v>1.6682364681152937</c:v>
                </c:pt>
                <c:pt idx="285">
                  <c:v>1.6674047315192273</c:v>
                </c:pt>
                <c:pt idx="286">
                  <c:v>1.6665364231749373</c:v>
                </c:pt>
                <c:pt idx="287">
                  <c:v>1.665553275378189</c:v>
                </c:pt>
                <c:pt idx="288">
                  <c:v>1.6643523168958227</c:v>
                </c:pt>
                <c:pt idx="289">
                  <c:v>1.6628311641272335</c:v>
                </c:pt>
                <c:pt idx="290">
                  <c:v>1.662037726458842</c:v>
                </c:pt>
                <c:pt idx="291">
                  <c:v>1.6613883964255378</c:v>
                </c:pt>
                <c:pt idx="292">
                  <c:v>1.6603738457304527</c:v>
                </c:pt>
                <c:pt idx="293">
                  <c:v>1.6588581269627465</c:v>
                </c:pt>
                <c:pt idx="294">
                  <c:v>1.6579175471707233</c:v>
                </c:pt>
                <c:pt idx="295">
                  <c:v>1.6571138287787701</c:v>
                </c:pt>
                <c:pt idx="296">
                  <c:v>1.6560916231388134</c:v>
                </c:pt>
                <c:pt idx="297">
                  <c:v>1.6551754844262521</c:v>
                </c:pt>
                <c:pt idx="298">
                  <c:v>1.6536271127816828</c:v>
                </c:pt>
                <c:pt idx="299">
                  <c:v>1.6527189276465577</c:v>
                </c:pt>
                <c:pt idx="300">
                  <c:v>1.6513739788917459</c:v>
                </c:pt>
                <c:pt idx="301">
                  <c:v>1.6500437150374139</c:v>
                </c:pt>
                <c:pt idx="302">
                  <c:v>1.649070522781118</c:v>
                </c:pt>
                <c:pt idx="303">
                  <c:v>1.6482410991147627</c:v>
                </c:pt>
                <c:pt idx="304">
                  <c:v>1.6475504972253159</c:v>
                </c:pt>
                <c:pt idx="305">
                  <c:v>1.6464777826916754</c:v>
                </c:pt>
                <c:pt idx="306">
                  <c:v>1.6458281093837264</c:v>
                </c:pt>
                <c:pt idx="307">
                  <c:v>1.6448184081128621</c:v>
                </c:pt>
                <c:pt idx="308">
                  <c:v>1.6440800943913927</c:v>
                </c:pt>
                <c:pt idx="309">
                  <c:v>1.6426429350294522</c:v>
                </c:pt>
                <c:pt idx="310">
                  <c:v>1.6413124383320921</c:v>
                </c:pt>
                <c:pt idx="311">
                  <c:v>1.6405619535292699</c:v>
                </c:pt>
                <c:pt idx="312">
                  <c:v>1.6399984149203537</c:v>
                </c:pt>
                <c:pt idx="313">
                  <c:v>1.6387772859635115</c:v>
                </c:pt>
                <c:pt idx="314">
                  <c:v>1.6378666301234044</c:v>
                </c:pt>
                <c:pt idx="315">
                  <c:v>1.6373238607820413</c:v>
                </c:pt>
                <c:pt idx="316">
                  <c:v>1.6362354761660556</c:v>
                </c:pt>
                <c:pt idx="317">
                  <c:v>1.6358876054224281</c:v>
                </c:pt>
                <c:pt idx="318">
                  <c:v>1.6345461387506524</c:v>
                </c:pt>
                <c:pt idx="319">
                  <c:v>1.6329553722666412</c:v>
                </c:pt>
                <c:pt idx="320">
                  <c:v>1.6321004695922161</c:v>
                </c:pt>
                <c:pt idx="321">
                  <c:v>1.6307732513869426</c:v>
                </c:pt>
                <c:pt idx="322">
                  <c:v>1.6299548842776306</c:v>
                </c:pt>
                <c:pt idx="323">
                  <c:v>1.6286111616523546</c:v>
                </c:pt>
                <c:pt idx="324">
                  <c:v>1.6276948986460991</c:v>
                </c:pt>
                <c:pt idx="325">
                  <c:v>1.6265414957484394</c:v>
                </c:pt>
                <c:pt idx="326">
                  <c:v>1.6257118923401166</c:v>
                </c:pt>
                <c:pt idx="327">
                  <c:v>1.6241297198128071</c:v>
                </c:pt>
                <c:pt idx="328">
                  <c:v>1.6228863776515225</c:v>
                </c:pt>
                <c:pt idx="329">
                  <c:v>1.622742875386177</c:v>
                </c:pt>
                <c:pt idx="330">
                  <c:v>1.6223149189467376</c:v>
                </c:pt>
                <c:pt idx="331">
                  <c:v>1.6204849602087612</c:v>
                </c:pt>
                <c:pt idx="332">
                  <c:v>1.6193133818686083</c:v>
                </c:pt>
                <c:pt idx="333">
                  <c:v>1.6182071620289022</c:v>
                </c:pt>
                <c:pt idx="334">
                  <c:v>1.6174030514907238</c:v>
                </c:pt>
                <c:pt idx="335">
                  <c:v>1.6155268987517923</c:v>
                </c:pt>
                <c:pt idx="336">
                  <c:v>1.6139381049787294</c:v>
                </c:pt>
                <c:pt idx="337">
                  <c:v>1.6130092833287146</c:v>
                </c:pt>
                <c:pt idx="338">
                  <c:v>1.6118097187380698</c:v>
                </c:pt>
                <c:pt idx="339">
                  <c:v>1.6111743258502342</c:v>
                </c:pt>
                <c:pt idx="340">
                  <c:v>1.6103562989596869</c:v>
                </c:pt>
                <c:pt idx="341">
                  <c:v>1.6096173629505066</c:v>
                </c:pt>
                <c:pt idx="342">
                  <c:v>1.6090066751195342</c:v>
                </c:pt>
                <c:pt idx="343">
                  <c:v>1.6078756305131088</c:v>
                </c:pt>
                <c:pt idx="344">
                  <c:v>1.6070591857152194</c:v>
                </c:pt>
                <c:pt idx="345">
                  <c:v>1.6063478953834205</c:v>
                </c:pt>
                <c:pt idx="346">
                  <c:v>1.6053478763973807</c:v>
                </c:pt>
                <c:pt idx="347">
                  <c:v>1.6042642603804149</c:v>
                </c:pt>
                <c:pt idx="348">
                  <c:v>1.6016242983483455</c:v>
                </c:pt>
                <c:pt idx="349">
                  <c:v>1.5998168945615214</c:v>
                </c:pt>
                <c:pt idx="350">
                  <c:v>1.5990945534301124</c:v>
                </c:pt>
                <c:pt idx="351">
                  <c:v>1.5982775925466428</c:v>
                </c:pt>
                <c:pt idx="352">
                  <c:v>1.5973170889852262</c:v>
                </c:pt>
                <c:pt idx="353">
                  <c:v>1.5964889406743339</c:v>
                </c:pt>
                <c:pt idx="354">
                  <c:v>1.5958674237262573</c:v>
                </c:pt>
                <c:pt idx="355">
                  <c:v>1.5954169946888044</c:v>
                </c:pt>
                <c:pt idx="356">
                  <c:v>1.5947355167037052</c:v>
                </c:pt>
                <c:pt idx="357">
                  <c:v>1.5942808813228575</c:v>
                </c:pt>
                <c:pt idx="358">
                  <c:v>1.5933649785092157</c:v>
                </c:pt>
                <c:pt idx="359">
                  <c:v>1.5919627753212737</c:v>
                </c:pt>
                <c:pt idx="360">
                  <c:v>1.5909599004150587</c:v>
                </c:pt>
                <c:pt idx="361">
                  <c:v>1.5896012681509157</c:v>
                </c:pt>
                <c:pt idx="362">
                  <c:v>1.5881559054505632</c:v>
                </c:pt>
                <c:pt idx="363">
                  <c:v>1.5871024951001309</c:v>
                </c:pt>
                <c:pt idx="364">
                  <c:v>1.585986155013678</c:v>
                </c:pt>
                <c:pt idx="365">
                  <c:v>1.5850205145560066</c:v>
                </c:pt>
                <c:pt idx="366">
                  <c:v>1.5844410660906842</c:v>
                </c:pt>
                <c:pt idx="367">
                  <c:v>1.58256867903169</c:v>
                </c:pt>
                <c:pt idx="368">
                  <c:v>1.5806847905226948</c:v>
                </c:pt>
                <c:pt idx="369">
                  <c:v>1.5789623341900245</c:v>
                </c:pt>
                <c:pt idx="370">
                  <c:v>1.5785794568728828</c:v>
                </c:pt>
                <c:pt idx="371">
                  <c:v>1.5780496498363665</c:v>
                </c:pt>
                <c:pt idx="372">
                  <c:v>1.5776357117219355</c:v>
                </c:pt>
                <c:pt idx="373">
                  <c:v>1.5774180391920773</c:v>
                </c:pt>
                <c:pt idx="374">
                  <c:v>1.5766956799691052</c:v>
                </c:pt>
                <c:pt idx="375">
                  <c:v>1.5756991249745445</c:v>
                </c:pt>
                <c:pt idx="376">
                  <c:v>1.574870403247512</c:v>
                </c:pt>
                <c:pt idx="377">
                  <c:v>1.5736283237532118</c:v>
                </c:pt>
                <c:pt idx="378">
                  <c:v>1.5724196922344285</c:v>
                </c:pt>
                <c:pt idx="379">
                  <c:v>1.5712418759814299</c:v>
                </c:pt>
                <c:pt idx="380">
                  <c:v>1.570248168448056</c:v>
                </c:pt>
                <c:pt idx="381">
                  <c:v>1.5683978702998194</c:v>
                </c:pt>
                <c:pt idx="382">
                  <c:v>1.5671451279226556</c:v>
                </c:pt>
                <c:pt idx="383">
                  <c:v>1.565871600887937</c:v>
                </c:pt>
                <c:pt idx="384">
                  <c:v>1.564684402510615</c:v>
                </c:pt>
                <c:pt idx="385">
                  <c:v>1.563458034684869</c:v>
                </c:pt>
                <c:pt idx="386">
                  <c:v>1.5625314716898986</c:v>
                </c:pt>
                <c:pt idx="387">
                  <c:v>1.5620411269769461</c:v>
                </c:pt>
                <c:pt idx="388">
                  <c:v>1.5611596723563517</c:v>
                </c:pt>
                <c:pt idx="389">
                  <c:v>1.5592379536616385</c:v>
                </c:pt>
                <c:pt idx="390">
                  <c:v>1.557516245083979</c:v>
                </c:pt>
                <c:pt idx="391">
                  <c:v>1.5564251315430653</c:v>
                </c:pt>
                <c:pt idx="392">
                  <c:v>1.5556457664743411</c:v>
                </c:pt>
                <c:pt idx="393">
                  <c:v>1.5551916321434005</c:v>
                </c:pt>
                <c:pt idx="394">
                  <c:v>1.5541575051830769</c:v>
                </c:pt>
                <c:pt idx="395">
                  <c:v>1.5538093342789374</c:v>
                </c:pt>
                <c:pt idx="396">
                  <c:v>1.5531184853300484</c:v>
                </c:pt>
                <c:pt idx="397">
                  <c:v>1.5526958974562934</c:v>
                </c:pt>
                <c:pt idx="398">
                  <c:v>1.5521443905993717</c:v>
                </c:pt>
                <c:pt idx="399">
                  <c:v>1.5510340021273294</c:v>
                </c:pt>
                <c:pt idx="400">
                  <c:v>1.549547098190327</c:v>
                </c:pt>
                <c:pt idx="401">
                  <c:v>1.5481344145630245</c:v>
                </c:pt>
                <c:pt idx="402">
                  <c:v>1.5464991312123324</c:v>
                </c:pt>
                <c:pt idx="403">
                  <c:v>1.5448770345505458</c:v>
                </c:pt>
                <c:pt idx="404">
                  <c:v>1.5435823045158394</c:v>
                </c:pt>
                <c:pt idx="405">
                  <c:v>1.5419301957915448</c:v>
                </c:pt>
                <c:pt idx="406">
                  <c:v>1.5411732040497284</c:v>
                </c:pt>
                <c:pt idx="407">
                  <c:v>1.5405615687479448</c:v>
                </c:pt>
                <c:pt idx="408">
                  <c:v>1.5395537832118089</c:v>
                </c:pt>
                <c:pt idx="409">
                  <c:v>1.5389780234763626</c:v>
                </c:pt>
                <c:pt idx="410">
                  <c:v>1.5386073842036994</c:v>
                </c:pt>
                <c:pt idx="411">
                  <c:v>1.537976461282319</c:v>
                </c:pt>
                <c:pt idx="412">
                  <c:v>1.5369382284233042</c:v>
                </c:pt>
                <c:pt idx="413">
                  <c:v>1.536245325938256</c:v>
                </c:pt>
                <c:pt idx="414">
                  <c:v>1.5350321505588493</c:v>
                </c:pt>
                <c:pt idx="415">
                  <c:v>1.5337243188899206</c:v>
                </c:pt>
                <c:pt idx="416">
                  <c:v>1.5325835446550389</c:v>
                </c:pt>
                <c:pt idx="417">
                  <c:v>1.531576530368556</c:v>
                </c:pt>
                <c:pt idx="418">
                  <c:v>1.530572766850036</c:v>
                </c:pt>
                <c:pt idx="419">
                  <c:v>1.5293722424544425</c:v>
                </c:pt>
                <c:pt idx="420">
                  <c:v>1.5279631193881806</c:v>
                </c:pt>
                <c:pt idx="421">
                  <c:v>1.5266958075909149</c:v>
                </c:pt>
                <c:pt idx="422">
                  <c:v>1.5246825075078163</c:v>
                </c:pt>
                <c:pt idx="423">
                  <c:v>1.5234566572955872</c:v>
                </c:pt>
                <c:pt idx="424">
                  <c:v>1.5228136960455263</c:v>
                </c:pt>
                <c:pt idx="425">
                  <c:v>1.5225093823636315</c:v>
                </c:pt>
                <c:pt idx="426">
                  <c:v>1.5212469088300649</c:v>
                </c:pt>
                <c:pt idx="427">
                  <c:v>1.520460428396702</c:v>
                </c:pt>
                <c:pt idx="428">
                  <c:v>1.5202287502303038</c:v>
                </c:pt>
                <c:pt idx="429">
                  <c:v>1.5196484466342348</c:v>
                </c:pt>
                <c:pt idx="430">
                  <c:v>1.5191112509774511</c:v>
                </c:pt>
                <c:pt idx="431">
                  <c:v>1.5183518374022513</c:v>
                </c:pt>
                <c:pt idx="432">
                  <c:v>1.5174316470656559</c:v>
                </c:pt>
                <c:pt idx="433">
                  <c:v>1.5167933062719314</c:v>
                </c:pt>
                <c:pt idx="434">
                  <c:v>1.5149244055254616</c:v>
                </c:pt>
                <c:pt idx="435">
                  <c:v>1.5139703015273038</c:v>
                </c:pt>
                <c:pt idx="436">
                  <c:v>1.5128052186112744</c:v>
                </c:pt>
                <c:pt idx="437">
                  <c:v>1.5115035644687504</c:v>
                </c:pt>
                <c:pt idx="438">
                  <c:v>1.5100675935252883</c:v>
                </c:pt>
                <c:pt idx="439">
                  <c:v>1.5093337693897746</c:v>
                </c:pt>
                <c:pt idx="440">
                  <c:v>1.507830564978077</c:v>
                </c:pt>
                <c:pt idx="441">
                  <c:v>1.5058953247787734</c:v>
                </c:pt>
                <c:pt idx="442">
                  <c:v>1.5050818682993838</c:v>
                </c:pt>
                <c:pt idx="443">
                  <c:v>1.5041288145639431</c:v>
                </c:pt>
                <c:pt idx="444">
                  <c:v>1.5031029425151639</c:v>
                </c:pt>
                <c:pt idx="445">
                  <c:v>1.5019716412167203</c:v>
                </c:pt>
                <c:pt idx="446">
                  <c:v>1.501162727424348</c:v>
                </c:pt>
                <c:pt idx="447">
                  <c:v>1.5003627812890161</c:v>
                </c:pt>
                <c:pt idx="448">
                  <c:v>1.5002496297770067</c:v>
                </c:pt>
                <c:pt idx="449">
                  <c:v>1.4992000686332561</c:v>
                </c:pt>
                <c:pt idx="450">
                  <c:v>1.4988949444627138</c:v>
                </c:pt>
                <c:pt idx="451">
                  <c:v>1.4981190795685793</c:v>
                </c:pt>
                <c:pt idx="452">
                  <c:v>1.4966470698804417</c:v>
                </c:pt>
                <c:pt idx="453">
                  <c:v>1.4949298870718497</c:v>
                </c:pt>
                <c:pt idx="454">
                  <c:v>1.4934128082483376</c:v>
                </c:pt>
                <c:pt idx="455">
                  <c:v>1.4913426989793945</c:v>
                </c:pt>
                <c:pt idx="456">
                  <c:v>1.4894168228128581</c:v>
                </c:pt>
                <c:pt idx="457">
                  <c:v>1.4886287464247696</c:v>
                </c:pt>
                <c:pt idx="458">
                  <c:v>1.4881422059220697</c:v>
                </c:pt>
                <c:pt idx="459">
                  <c:v>1.4879248920568804</c:v>
                </c:pt>
                <c:pt idx="460">
                  <c:v>1.4876036779336148</c:v>
                </c:pt>
                <c:pt idx="461">
                  <c:v>1.4868558716562037</c:v>
                </c:pt>
                <c:pt idx="462">
                  <c:v>1.4862951889674632</c:v>
                </c:pt>
                <c:pt idx="463">
                  <c:v>1.4855357557727609</c:v>
                </c:pt>
                <c:pt idx="464">
                  <c:v>1.4848655617846453</c:v>
                </c:pt>
                <c:pt idx="465">
                  <c:v>1.4839734442811794</c:v>
                </c:pt>
                <c:pt idx="466">
                  <c:v>1.482423218461921</c:v>
                </c:pt>
                <c:pt idx="467">
                  <c:v>1.4815449041776532</c:v>
                </c:pt>
                <c:pt idx="468">
                  <c:v>1.4798243466617615</c:v>
                </c:pt>
                <c:pt idx="469">
                  <c:v>1.4783229879657731</c:v>
                </c:pt>
                <c:pt idx="470">
                  <c:v>1.4764357274510238</c:v>
                </c:pt>
                <c:pt idx="471">
                  <c:v>1.4745386661151909</c:v>
                </c:pt>
                <c:pt idx="472">
                  <c:v>1.4737344397422971</c:v>
                </c:pt>
                <c:pt idx="473">
                  <c:v>1.4729648835992948</c:v>
                </c:pt>
                <c:pt idx="474">
                  <c:v>1.4725568120445742</c:v>
                </c:pt>
                <c:pt idx="475">
                  <c:v>1.4719227445573788</c:v>
                </c:pt>
                <c:pt idx="476">
                  <c:v>1.4717832839291516</c:v>
                </c:pt>
                <c:pt idx="477">
                  <c:v>1.4711767574451435</c:v>
                </c:pt>
                <c:pt idx="478">
                  <c:v>1.470557220139058</c:v>
                </c:pt>
                <c:pt idx="479">
                  <c:v>1.4699062745315374</c:v>
                </c:pt>
                <c:pt idx="480">
                  <c:v>1.4683100001524656</c:v>
                </c:pt>
                <c:pt idx="481">
                  <c:v>1.4670170850534461</c:v>
                </c:pt>
                <c:pt idx="482">
                  <c:v>1.4649878581959821</c:v>
                </c:pt>
                <c:pt idx="483">
                  <c:v>1.4640180294864638</c:v>
                </c:pt>
                <c:pt idx="484">
                  <c:v>1.463469028344029</c:v>
                </c:pt>
                <c:pt idx="485">
                  <c:v>1.462845922372261</c:v>
                </c:pt>
                <c:pt idx="486">
                  <c:v>1.4617759533271695</c:v>
                </c:pt>
                <c:pt idx="487">
                  <c:v>1.4611246363665216</c:v>
                </c:pt>
                <c:pt idx="488">
                  <c:v>1.4597438998016181</c:v>
                </c:pt>
                <c:pt idx="489">
                  <c:v>1.458634836730206</c:v>
                </c:pt>
                <c:pt idx="490">
                  <c:v>1.458084773810183</c:v>
                </c:pt>
                <c:pt idx="491">
                  <c:v>1.4572398197451875</c:v>
                </c:pt>
                <c:pt idx="492">
                  <c:v>1.4560091382003015</c:v>
                </c:pt>
                <c:pt idx="493">
                  <c:v>1.4541984166823883</c:v>
                </c:pt>
                <c:pt idx="494">
                  <c:v>1.452927371513165</c:v>
                </c:pt>
                <c:pt idx="495">
                  <c:v>1.4517538385536202</c:v>
                </c:pt>
                <c:pt idx="496">
                  <c:v>1.4505594874549503</c:v>
                </c:pt>
                <c:pt idx="497">
                  <c:v>1.4494590098812705</c:v>
                </c:pt>
                <c:pt idx="498">
                  <c:v>1.4486349713442102</c:v>
                </c:pt>
                <c:pt idx="499">
                  <c:v>1.4483565453802287</c:v>
                </c:pt>
                <c:pt idx="500">
                  <c:v>1.4479610270661796</c:v>
                </c:pt>
                <c:pt idx="501">
                  <c:v>1.4471447804561528</c:v>
                </c:pt>
                <c:pt idx="502">
                  <c:v>1.446231920235677</c:v>
                </c:pt>
                <c:pt idx="503">
                  <c:v>1.4448932436945381</c:v>
                </c:pt>
                <c:pt idx="504">
                  <c:v>1.4427578048228866</c:v>
                </c:pt>
                <c:pt idx="505">
                  <c:v>1.44157672699576</c:v>
                </c:pt>
                <c:pt idx="506">
                  <c:v>1.4405427870627749</c:v>
                </c:pt>
                <c:pt idx="507">
                  <c:v>1.4395616481600857</c:v>
                </c:pt>
                <c:pt idx="508">
                  <c:v>1.4389283953910366</c:v>
                </c:pt>
                <c:pt idx="509">
                  <c:v>1.4386273948564012</c:v>
                </c:pt>
                <c:pt idx="510">
                  <c:v>1.4376491368964666</c:v>
                </c:pt>
                <c:pt idx="511">
                  <c:v>1.4369717774985362</c:v>
                </c:pt>
                <c:pt idx="512">
                  <c:v>1.4356685943644236</c:v>
                </c:pt>
                <c:pt idx="513">
                  <c:v>1.4344996595401684</c:v>
                </c:pt>
                <c:pt idx="514">
                  <c:v>1.4333015177389739</c:v>
                </c:pt>
                <c:pt idx="515">
                  <c:v>1.4316330373473669</c:v>
                </c:pt>
                <c:pt idx="516">
                  <c:v>1.4308602334923035</c:v>
                </c:pt>
                <c:pt idx="517">
                  <c:v>1.4297790993408335</c:v>
                </c:pt>
                <c:pt idx="518">
                  <c:v>1.4284457856079533</c:v>
                </c:pt>
                <c:pt idx="519">
                  <c:v>1.4275953821520631</c:v>
                </c:pt>
                <c:pt idx="520">
                  <c:v>1.4266213778791743</c:v>
                </c:pt>
                <c:pt idx="521">
                  <c:v>1.4259849597512102</c:v>
                </c:pt>
                <c:pt idx="522">
                  <c:v>1.4254240203704405</c:v>
                </c:pt>
                <c:pt idx="523">
                  <c:v>1.4246472541755335</c:v>
                </c:pt>
                <c:pt idx="524">
                  <c:v>1.4235442932084115</c:v>
                </c:pt>
                <c:pt idx="525">
                  <c:v>1.4227695597565539</c:v>
                </c:pt>
                <c:pt idx="526">
                  <c:v>1.4216805124402485</c:v>
                </c:pt>
                <c:pt idx="527">
                  <c:v>1.421001399312332</c:v>
                </c:pt>
                <c:pt idx="528">
                  <c:v>1.4198666086454721</c:v>
                </c:pt>
                <c:pt idx="529">
                  <c:v>1.418851120466492</c:v>
                </c:pt>
                <c:pt idx="530">
                  <c:v>1.4181597831561537</c:v>
                </c:pt>
                <c:pt idx="531">
                  <c:v>1.4171759992096209</c:v>
                </c:pt>
                <c:pt idx="532">
                  <c:v>1.416054818157924</c:v>
                </c:pt>
                <c:pt idx="533">
                  <c:v>1.4150623117315062</c:v>
                </c:pt>
                <c:pt idx="534">
                  <c:v>1.4144894341124112</c:v>
                </c:pt>
                <c:pt idx="535">
                  <c:v>1.4134020093013753</c:v>
                </c:pt>
                <c:pt idx="536">
                  <c:v>1.4119616368825387</c:v>
                </c:pt>
                <c:pt idx="537">
                  <c:v>1.4111430296448184</c:v>
                </c:pt>
                <c:pt idx="538">
                  <c:v>1.40992472430018</c:v>
                </c:pt>
                <c:pt idx="539">
                  <c:v>1.4086430720506973</c:v>
                </c:pt>
                <c:pt idx="540">
                  <c:v>1.4072617158996179</c:v>
                </c:pt>
                <c:pt idx="541">
                  <c:v>1.4064964092141734</c:v>
                </c:pt>
                <c:pt idx="542">
                  <c:v>1.4056654399926094</c:v>
                </c:pt>
                <c:pt idx="543">
                  <c:v>1.4040235785103083</c:v>
                </c:pt>
                <c:pt idx="544">
                  <c:v>1.4023105643340621</c:v>
                </c:pt>
                <c:pt idx="545">
                  <c:v>1.401348465991529</c:v>
                </c:pt>
                <c:pt idx="546">
                  <c:v>1.4005045009835415</c:v>
                </c:pt>
                <c:pt idx="547">
                  <c:v>1.3994433267845656</c:v>
                </c:pt>
                <c:pt idx="548">
                  <c:v>1.3995092309770201</c:v>
                </c:pt>
                <c:pt idx="549">
                  <c:v>1.3985691742016111</c:v>
                </c:pt>
                <c:pt idx="550">
                  <c:v>1.3979158791269188</c:v>
                </c:pt>
                <c:pt idx="551">
                  <c:v>1.3967511645081336</c:v>
                </c:pt>
                <c:pt idx="552">
                  <c:v>1.3961938034256225</c:v>
                </c:pt>
                <c:pt idx="553">
                  <c:v>1.3937664201412912</c:v>
                </c:pt>
                <c:pt idx="554">
                  <c:v>1.3919554896293502</c:v>
                </c:pt>
                <c:pt idx="555">
                  <c:v>1.3906162342689852</c:v>
                </c:pt>
                <c:pt idx="556">
                  <c:v>1.389703770069886</c:v>
                </c:pt>
                <c:pt idx="557">
                  <c:v>1.3886112710962299</c:v>
                </c:pt>
                <c:pt idx="558">
                  <c:v>1.3883198858832753</c:v>
                </c:pt>
                <c:pt idx="559">
                  <c:v>1.3880082059021581</c:v>
                </c:pt>
                <c:pt idx="560">
                  <c:v>1.3878189087131454</c:v>
                </c:pt>
                <c:pt idx="561">
                  <c:v>1.3876917738856311</c:v>
                </c:pt>
                <c:pt idx="562">
                  <c:v>1.3871985828850901</c:v>
                </c:pt>
                <c:pt idx="563">
                  <c:v>1.3859018201073345</c:v>
                </c:pt>
                <c:pt idx="564">
                  <c:v>1.3841515926299932</c:v>
                </c:pt>
                <c:pt idx="565">
                  <c:v>1.3830817783042699</c:v>
                </c:pt>
                <c:pt idx="566">
                  <c:v>1.3819909395469308</c:v>
                </c:pt>
                <c:pt idx="567">
                  <c:v>1.3804727666378613</c:v>
                </c:pt>
                <c:pt idx="568">
                  <c:v>1.379007293140786</c:v>
                </c:pt>
                <c:pt idx="569">
                  <c:v>1.3785354894660278</c:v>
                </c:pt>
                <c:pt idx="570">
                  <c:v>1.3773710985023961</c:v>
                </c:pt>
                <c:pt idx="571">
                  <c:v>1.3767472794307833</c:v>
                </c:pt>
                <c:pt idx="572">
                  <c:v>1.3753934588798136</c:v>
                </c:pt>
                <c:pt idx="573">
                  <c:v>1.3745616357011108</c:v>
                </c:pt>
                <c:pt idx="574">
                  <c:v>1.3738773452643289</c:v>
                </c:pt>
                <c:pt idx="575">
                  <c:v>1.3723925395055654</c:v>
                </c:pt>
                <c:pt idx="576">
                  <c:v>1.3709663343736824</c:v>
                </c:pt>
                <c:pt idx="577">
                  <c:v>1.3700500909869282</c:v>
                </c:pt>
                <c:pt idx="578">
                  <c:v>1.3690475285753447</c:v>
                </c:pt>
                <c:pt idx="579">
                  <c:v>1.36786789738666</c:v>
                </c:pt>
                <c:pt idx="580">
                  <c:v>1.3666440406784779</c:v>
                </c:pt>
                <c:pt idx="581">
                  <c:v>1.3660318235015767</c:v>
                </c:pt>
                <c:pt idx="582">
                  <c:v>1.3650858124102125</c:v>
                </c:pt>
                <c:pt idx="583">
                  <c:v>1.3645484505191985</c:v>
                </c:pt>
                <c:pt idx="584">
                  <c:v>1.3639184023480575</c:v>
                </c:pt>
                <c:pt idx="585">
                  <c:v>1.3634656865770882</c:v>
                </c:pt>
                <c:pt idx="586">
                  <c:v>1.3630229348055511</c:v>
                </c:pt>
                <c:pt idx="587">
                  <c:v>1.3625058580501215</c:v>
                </c:pt>
                <c:pt idx="588">
                  <c:v>1.3610893532946176</c:v>
                </c:pt>
                <c:pt idx="589">
                  <c:v>1.3589490176551104</c:v>
                </c:pt>
                <c:pt idx="590">
                  <c:v>1.3572145869010133</c:v>
                </c:pt>
                <c:pt idx="591">
                  <c:v>1.3568068428765874</c:v>
                </c:pt>
                <c:pt idx="592">
                  <c:v>1.3556687513966055</c:v>
                </c:pt>
                <c:pt idx="593">
                  <c:v>1.3541898345185988</c:v>
                </c:pt>
                <c:pt idx="594">
                  <c:v>1.3531365176818455</c:v>
                </c:pt>
                <c:pt idx="595">
                  <c:v>1.352573617924258</c:v>
                </c:pt>
                <c:pt idx="596">
                  <c:v>1.3511380264385628</c:v>
                </c:pt>
                <c:pt idx="597">
                  <c:v>1.349919850790706</c:v>
                </c:pt>
                <c:pt idx="598">
                  <c:v>1.3490375102593406</c:v>
                </c:pt>
                <c:pt idx="599">
                  <c:v>1.3483841466935778</c:v>
                </c:pt>
                <c:pt idx="600">
                  <c:v>1.3475584005965671</c:v>
                </c:pt>
                <c:pt idx="601">
                  <c:v>1.3467493986936205</c:v>
                </c:pt>
                <c:pt idx="602">
                  <c:v>1.3459341607601119</c:v>
                </c:pt>
                <c:pt idx="603">
                  <c:v>1.344584810175588</c:v>
                </c:pt>
                <c:pt idx="604">
                  <c:v>1.3432964389371918</c:v>
                </c:pt>
                <c:pt idx="605">
                  <c:v>1.3424322823072901</c:v>
                </c:pt>
                <c:pt idx="606">
                  <c:v>1.3416174196020583</c:v>
                </c:pt>
                <c:pt idx="607">
                  <c:v>1.3407737824787151</c:v>
                </c:pt>
                <c:pt idx="608">
                  <c:v>1.3389565721133816</c:v>
                </c:pt>
                <c:pt idx="609">
                  <c:v>1.3382770960913082</c:v>
                </c:pt>
                <c:pt idx="610">
                  <c:v>1.3375061475845313</c:v>
                </c:pt>
                <c:pt idx="611">
                  <c:v>1.3368503621853658</c:v>
                </c:pt>
                <c:pt idx="612">
                  <c:v>1.3361298151965455</c:v>
                </c:pt>
                <c:pt idx="613">
                  <c:v>1.3355585112111388</c:v>
                </c:pt>
                <c:pt idx="614">
                  <c:v>1.3347848714904822</c:v>
                </c:pt>
                <c:pt idx="615">
                  <c:v>1.33406595546589</c:v>
                </c:pt>
                <c:pt idx="616">
                  <c:v>1.3335550562368661</c:v>
                </c:pt>
                <c:pt idx="617">
                  <c:v>1.333071266980139</c:v>
                </c:pt>
                <c:pt idx="618">
                  <c:v>1.3323096782766393</c:v>
                </c:pt>
                <c:pt idx="619">
                  <c:v>1.3315159781587937</c:v>
                </c:pt>
                <c:pt idx="620">
                  <c:v>1.3293488073305635</c:v>
                </c:pt>
                <c:pt idx="621">
                  <c:v>1.3271736967869718</c:v>
                </c:pt>
                <c:pt idx="622">
                  <c:v>1.3259636517569666</c:v>
                </c:pt>
                <c:pt idx="623">
                  <c:v>1.3256285824870413</c:v>
                </c:pt>
                <c:pt idx="624">
                  <c:v>1.3245334677216198</c:v>
                </c:pt>
                <c:pt idx="625">
                  <c:v>1.3234978687459176</c:v>
                </c:pt>
                <c:pt idx="626">
                  <c:v>1.3226633570548778</c:v>
                </c:pt>
                <c:pt idx="627">
                  <c:v>1.3210607750982892</c:v>
                </c:pt>
                <c:pt idx="628">
                  <c:v>1.3200526601495635</c:v>
                </c:pt>
                <c:pt idx="629">
                  <c:v>1.3185882830852422</c:v>
                </c:pt>
                <c:pt idx="630">
                  <c:v>1.3176095660159464</c:v>
                </c:pt>
                <c:pt idx="631">
                  <c:v>1.316719183796571</c:v>
                </c:pt>
                <c:pt idx="632">
                  <c:v>1.3163401556861019</c:v>
                </c:pt>
                <c:pt idx="633">
                  <c:v>1.3154047208949642</c:v>
                </c:pt>
                <c:pt idx="634">
                  <c:v>1.3153349032342452</c:v>
                </c:pt>
                <c:pt idx="635">
                  <c:v>1.3149342688170318</c:v>
                </c:pt>
                <c:pt idx="636">
                  <c:v>1.3134225385853651</c:v>
                </c:pt>
                <c:pt idx="637">
                  <c:v>1.3114836458392964</c:v>
                </c:pt>
                <c:pt idx="638">
                  <c:v>1.3094931781924768</c:v>
                </c:pt>
                <c:pt idx="639">
                  <c:v>1.308219884000777</c:v>
                </c:pt>
                <c:pt idx="640">
                  <c:v>1.3070908621504775</c:v>
                </c:pt>
                <c:pt idx="641">
                  <c:v>1.3063118973326269</c:v>
                </c:pt>
                <c:pt idx="642">
                  <c:v>1.3054794210861809</c:v>
                </c:pt>
                <c:pt idx="643">
                  <c:v>1.3044821460607507</c:v>
                </c:pt>
                <c:pt idx="644">
                  <c:v>1.3032900813412502</c:v>
                </c:pt>
                <c:pt idx="645">
                  <c:v>1.3021774577088057</c:v>
                </c:pt>
                <c:pt idx="646">
                  <c:v>1.300714162041573</c:v>
                </c:pt>
                <c:pt idx="647">
                  <c:v>1.3000924049650975</c:v>
                </c:pt>
                <c:pt idx="648">
                  <c:v>1.2987920523742227</c:v>
                </c:pt>
                <c:pt idx="649">
                  <c:v>1.2978967606985241</c:v>
                </c:pt>
                <c:pt idx="650">
                  <c:v>1.2970098678475572</c:v>
                </c:pt>
                <c:pt idx="651">
                  <c:v>1.2969039221579735</c:v>
                </c:pt>
                <c:pt idx="652">
                  <c:v>1.2963887300029089</c:v>
                </c:pt>
                <c:pt idx="653">
                  <c:v>1.2958505434068242</c:v>
                </c:pt>
                <c:pt idx="654">
                  <c:v>1.294804587111857</c:v>
                </c:pt>
                <c:pt idx="655">
                  <c:v>1.2935346914764465</c:v>
                </c:pt>
                <c:pt idx="656">
                  <c:v>1.2925078692553058</c:v>
                </c:pt>
                <c:pt idx="657">
                  <c:v>1.2905152684207331</c:v>
                </c:pt>
                <c:pt idx="658">
                  <c:v>1.2896016239077868</c:v>
                </c:pt>
                <c:pt idx="659">
                  <c:v>1.2884576924186206</c:v>
                </c:pt>
                <c:pt idx="660">
                  <c:v>1.287121450399344</c:v>
                </c:pt>
                <c:pt idx="661">
                  <c:v>1.2865187688925275</c:v>
                </c:pt>
                <c:pt idx="662">
                  <c:v>1.2849375265637408</c:v>
                </c:pt>
                <c:pt idx="663">
                  <c:v>1.2840108516092061</c:v>
                </c:pt>
                <c:pt idx="664">
                  <c:v>1.2835103431810144</c:v>
                </c:pt>
                <c:pt idx="665">
                  <c:v>1.2831046318996384</c:v>
                </c:pt>
                <c:pt idx="666">
                  <c:v>1.2824986411207222</c:v>
                </c:pt>
                <c:pt idx="667">
                  <c:v>1.2814759148113564</c:v>
                </c:pt>
                <c:pt idx="668">
                  <c:v>1.2801451764576417</c:v>
                </c:pt>
                <c:pt idx="669">
                  <c:v>1.2799217670648551</c:v>
                </c:pt>
                <c:pt idx="670">
                  <c:v>1.2791343156660302</c:v>
                </c:pt>
                <c:pt idx="671">
                  <c:v>1.2776446477945866</c:v>
                </c:pt>
                <c:pt idx="672">
                  <c:v>1.275595760790792</c:v>
                </c:pt>
                <c:pt idx="673">
                  <c:v>1.2749954634063128</c:v>
                </c:pt>
                <c:pt idx="674">
                  <c:v>1.2737651501586709</c:v>
                </c:pt>
                <c:pt idx="675">
                  <c:v>1.2731513732101563</c:v>
                </c:pt>
                <c:pt idx="676">
                  <c:v>1.2721006525456593</c:v>
                </c:pt>
                <c:pt idx="677">
                  <c:v>1.2717972132596724</c:v>
                </c:pt>
                <c:pt idx="678">
                  <c:v>1.2713814025246581</c:v>
                </c:pt>
                <c:pt idx="679">
                  <c:v>1.2711849383978742</c:v>
                </c:pt>
                <c:pt idx="680">
                  <c:v>1.2704904746132761</c:v>
                </c:pt>
                <c:pt idx="681">
                  <c:v>1.2692295523923349</c:v>
                </c:pt>
                <c:pt idx="682">
                  <c:v>1.2680725108099762</c:v>
                </c:pt>
                <c:pt idx="683">
                  <c:v>1.2662572885455927</c:v>
                </c:pt>
                <c:pt idx="684">
                  <c:v>1.2650536288624314</c:v>
                </c:pt>
                <c:pt idx="685">
                  <c:v>1.2639177136843374</c:v>
                </c:pt>
                <c:pt idx="686">
                  <c:v>1.2633154520478991</c:v>
                </c:pt>
                <c:pt idx="687">
                  <c:v>1.2626314683483131</c:v>
                </c:pt>
                <c:pt idx="688">
                  <c:v>1.2622362691055808</c:v>
                </c:pt>
                <c:pt idx="689">
                  <c:v>1.2614531033474246</c:v>
                </c:pt>
                <c:pt idx="690">
                  <c:v>1.2598754423727683</c:v>
                </c:pt>
                <c:pt idx="691">
                  <c:v>1.2595891855970986</c:v>
                </c:pt>
                <c:pt idx="692">
                  <c:v>1.2581949998938362</c:v>
                </c:pt>
                <c:pt idx="693">
                  <c:v>1.2569599946428955</c:v>
                </c:pt>
                <c:pt idx="694">
                  <c:v>1.2549465771971364</c:v>
                </c:pt>
                <c:pt idx="695">
                  <c:v>1.2542178784430171</c:v>
                </c:pt>
                <c:pt idx="696">
                  <c:v>1.2528308246680027</c:v>
                </c:pt>
                <c:pt idx="697">
                  <c:v>1.2522537630265593</c:v>
                </c:pt>
                <c:pt idx="698">
                  <c:v>1.2506580686403204</c:v>
                </c:pt>
                <c:pt idx="699">
                  <c:v>1.2499842636916476</c:v>
                </c:pt>
                <c:pt idx="700">
                  <c:v>1.2492861947039182</c:v>
                </c:pt>
                <c:pt idx="701">
                  <c:v>1.2487536753060839</c:v>
                </c:pt>
                <c:pt idx="702">
                  <c:v>1.248060568875748</c:v>
                </c:pt>
                <c:pt idx="703">
                  <c:v>1.2474569314391428</c:v>
                </c:pt>
                <c:pt idx="704">
                  <c:v>1.2471253958253763</c:v>
                </c:pt>
                <c:pt idx="705">
                  <c:v>1.2466588599172614</c:v>
                </c:pt>
                <c:pt idx="706">
                  <c:v>1.2458258341036668</c:v>
                </c:pt>
                <c:pt idx="707">
                  <c:v>1.2452990023428421</c:v>
                </c:pt>
                <c:pt idx="708">
                  <c:v>1.2441658103322506</c:v>
                </c:pt>
                <c:pt idx="709">
                  <c:v>1.2421824380762285</c:v>
                </c:pt>
                <c:pt idx="710">
                  <c:v>1.2412177782165958</c:v>
                </c:pt>
                <c:pt idx="711">
                  <c:v>1.2406246951135205</c:v>
                </c:pt>
                <c:pt idx="712">
                  <c:v>1.2398615966835851</c:v>
                </c:pt>
                <c:pt idx="713">
                  <c:v>1.2386454591818652</c:v>
                </c:pt>
                <c:pt idx="714">
                  <c:v>1.2374583204823064</c:v>
                </c:pt>
                <c:pt idx="715">
                  <c:v>1.2366221177949357</c:v>
                </c:pt>
                <c:pt idx="716">
                  <c:v>1.2354305999410489</c:v>
                </c:pt>
                <c:pt idx="717">
                  <c:v>1.2341831838346853</c:v>
                </c:pt>
                <c:pt idx="718">
                  <c:v>1.2329200222238619</c:v>
                </c:pt>
                <c:pt idx="719">
                  <c:v>1.2321554686965057</c:v>
                </c:pt>
                <c:pt idx="720">
                  <c:v>1.2316945480591688</c:v>
                </c:pt>
                <c:pt idx="721">
                  <c:v>1.2310189016242759</c:v>
                </c:pt>
                <c:pt idx="722">
                  <c:v>1.2299667885960124</c:v>
                </c:pt>
                <c:pt idx="723">
                  <c:v>1.2291284596519121</c:v>
                </c:pt>
                <c:pt idx="724">
                  <c:v>1.2280417822415386</c:v>
                </c:pt>
                <c:pt idx="725">
                  <c:v>1.2272015517791248</c:v>
                </c:pt>
                <c:pt idx="726">
                  <c:v>1.2256183213493783</c:v>
                </c:pt>
                <c:pt idx="727">
                  <c:v>1.2235853876704827</c:v>
                </c:pt>
                <c:pt idx="728">
                  <c:v>1.2224305866516034</c:v>
                </c:pt>
                <c:pt idx="729">
                  <c:v>1.2215156752421839</c:v>
                </c:pt>
                <c:pt idx="730">
                  <c:v>1.2204506557116683</c:v>
                </c:pt>
                <c:pt idx="731">
                  <c:v>1.2190887376700665</c:v>
                </c:pt>
                <c:pt idx="732">
                  <c:v>1.218686419187555</c:v>
                </c:pt>
                <c:pt idx="733">
                  <c:v>1.2183737721161183</c:v>
                </c:pt>
                <c:pt idx="734">
                  <c:v>1.2179470152556777</c:v>
                </c:pt>
                <c:pt idx="735">
                  <c:v>1.2173298213049797</c:v>
                </c:pt>
                <c:pt idx="736">
                  <c:v>1.2163759120844528</c:v>
                </c:pt>
                <c:pt idx="737">
                  <c:v>1.2153409269374909</c:v>
                </c:pt>
                <c:pt idx="738">
                  <c:v>1.2143382248422103</c:v>
                </c:pt>
                <c:pt idx="739">
                  <c:v>1.2129889562564857</c:v>
                </c:pt>
                <c:pt idx="740">
                  <c:v>1.2115136761808931</c:v>
                </c:pt>
                <c:pt idx="741">
                  <c:v>1.2106083046710483</c:v>
                </c:pt>
                <c:pt idx="742">
                  <c:v>1.2091053789180661</c:v>
                </c:pt>
                <c:pt idx="743">
                  <c:v>1.2064863782296364</c:v>
                </c:pt>
                <c:pt idx="744">
                  <c:v>1.205347099150428</c:v>
                </c:pt>
                <c:pt idx="745">
                  <c:v>1.2044256138388785</c:v>
                </c:pt>
                <c:pt idx="746">
                  <c:v>1.2035602934587399</c:v>
                </c:pt>
                <c:pt idx="747">
                  <c:v>1.2033792273322803</c:v>
                </c:pt>
                <c:pt idx="748">
                  <c:v>1.202881716855164</c:v>
                </c:pt>
                <c:pt idx="749">
                  <c:v>1.2017928854639384</c:v>
                </c:pt>
                <c:pt idx="750">
                  <c:v>1.2014596503948531</c:v>
                </c:pt>
                <c:pt idx="751">
                  <c:v>1.2010531952336163</c:v>
                </c:pt>
                <c:pt idx="752">
                  <c:v>1.2005341092297894</c:v>
                </c:pt>
                <c:pt idx="753">
                  <c:v>1.2000528826637598</c:v>
                </c:pt>
                <c:pt idx="754">
                  <c:v>1.199541317678533</c:v>
                </c:pt>
                <c:pt idx="755">
                  <c:v>1.1984259859142505</c:v>
                </c:pt>
                <c:pt idx="756">
                  <c:v>1.1966037668214888</c:v>
                </c:pt>
                <c:pt idx="757">
                  <c:v>1.194819584561287</c:v>
                </c:pt>
                <c:pt idx="758">
                  <c:v>1.1930969215817844</c:v>
                </c:pt>
                <c:pt idx="759">
                  <c:v>1.1924021268566509</c:v>
                </c:pt>
                <c:pt idx="760">
                  <c:v>1.1914895718454355</c:v>
                </c:pt>
                <c:pt idx="761">
                  <c:v>1.1906942069274364</c:v>
                </c:pt>
                <c:pt idx="762">
                  <c:v>1.1896392002679406</c:v>
                </c:pt>
                <c:pt idx="763">
                  <c:v>1.1890774500441765</c:v>
                </c:pt>
                <c:pt idx="764">
                  <c:v>1.1883160814952354</c:v>
                </c:pt>
                <c:pt idx="765">
                  <c:v>1.1877027367512181</c:v>
                </c:pt>
                <c:pt idx="766">
                  <c:v>1.1873357412119931</c:v>
                </c:pt>
                <c:pt idx="767">
                  <c:v>1.1868972735531689</c:v>
                </c:pt>
                <c:pt idx="768">
                  <c:v>1.1856955796499222</c:v>
                </c:pt>
                <c:pt idx="769">
                  <c:v>1.1846546163380243</c:v>
                </c:pt>
                <c:pt idx="770">
                  <c:v>1.1834170145604703</c:v>
                </c:pt>
                <c:pt idx="771">
                  <c:v>1.1827263018850467</c:v>
                </c:pt>
                <c:pt idx="772">
                  <c:v>1.1815099338875046</c:v>
                </c:pt>
                <c:pt idx="773">
                  <c:v>1.1810529586720631</c:v>
                </c:pt>
                <c:pt idx="774">
                  <c:v>1.1804116711460368</c:v>
                </c:pt>
                <c:pt idx="775">
                  <c:v>1.1794246764898033</c:v>
                </c:pt>
                <c:pt idx="776">
                  <c:v>1.1776529231765793</c:v>
                </c:pt>
                <c:pt idx="777">
                  <c:v>1.1760406643382542</c:v>
                </c:pt>
                <c:pt idx="778">
                  <c:v>1.1752186066167818</c:v>
                </c:pt>
                <c:pt idx="779">
                  <c:v>1.1739008413740981</c:v>
                </c:pt>
                <c:pt idx="780">
                  <c:v>1.1734777340045313</c:v>
                </c:pt>
                <c:pt idx="781">
                  <c:v>1.1727079165856826</c:v>
                </c:pt>
                <c:pt idx="782">
                  <c:v>1.1713889918222604</c:v>
                </c:pt>
                <c:pt idx="783">
                  <c:v>1.1708442340255891</c:v>
                </c:pt>
                <c:pt idx="784">
                  <c:v>1.1704076678850872</c:v>
                </c:pt>
                <c:pt idx="785">
                  <c:v>1.1699849107212106</c:v>
                </c:pt>
                <c:pt idx="786">
                  <c:v>1.1690482479182529</c:v>
                </c:pt>
                <c:pt idx="787">
                  <c:v>1.1681515804423983</c:v>
                </c:pt>
                <c:pt idx="788">
                  <c:v>1.1670049308344699</c:v>
                </c:pt>
                <c:pt idx="789">
                  <c:v>1.1659784892446923</c:v>
                </c:pt>
                <c:pt idx="790">
                  <c:v>1.1650425114631004</c:v>
                </c:pt>
                <c:pt idx="791">
                  <c:v>1.1643703301932846</c:v>
                </c:pt>
                <c:pt idx="792">
                  <c:v>1.1634629648250447</c:v>
                </c:pt>
                <c:pt idx="793">
                  <c:v>1.1624621877427304</c:v>
                </c:pt>
                <c:pt idx="794">
                  <c:v>1.1620723805603352</c:v>
                </c:pt>
                <c:pt idx="795">
                  <c:v>1.1616529157506092</c:v>
                </c:pt>
                <c:pt idx="796">
                  <c:v>1.159907160586918</c:v>
                </c:pt>
                <c:pt idx="797">
                  <c:v>1.1581926601788883</c:v>
                </c:pt>
                <c:pt idx="798">
                  <c:v>1.1572524495033583</c:v>
                </c:pt>
                <c:pt idx="799">
                  <c:v>1.1567377607454159</c:v>
                </c:pt>
                <c:pt idx="800">
                  <c:v>1.155881371839208</c:v>
                </c:pt>
                <c:pt idx="801">
                  <c:v>1.1553313767015796</c:v>
                </c:pt>
                <c:pt idx="802">
                  <c:v>1.1548374583847787</c:v>
                </c:pt>
                <c:pt idx="803">
                  <c:v>1.154100265764312</c:v>
                </c:pt>
                <c:pt idx="804">
                  <c:v>1.1535018333607052</c:v>
                </c:pt>
                <c:pt idx="805">
                  <c:v>1.1519931218732145</c:v>
                </c:pt>
                <c:pt idx="806">
                  <c:v>1.1508355345988484</c:v>
                </c:pt>
                <c:pt idx="807">
                  <c:v>1.1501287820158976</c:v>
                </c:pt>
                <c:pt idx="808">
                  <c:v>1.1489204206968513</c:v>
                </c:pt>
                <c:pt idx="809">
                  <c:v>1.1483142340772685</c:v>
                </c:pt>
                <c:pt idx="810">
                  <c:v>1.14717337713489</c:v>
                </c:pt>
                <c:pt idx="811">
                  <c:v>1.1459836726887433</c:v>
                </c:pt>
                <c:pt idx="812">
                  <c:v>1.1450654239287335</c:v>
                </c:pt>
                <c:pt idx="813">
                  <c:v>1.1444442760971603</c:v>
                </c:pt>
                <c:pt idx="814">
                  <c:v>1.1441866467705253</c:v>
                </c:pt>
                <c:pt idx="815">
                  <c:v>1.1431228729890455</c:v>
                </c:pt>
                <c:pt idx="816">
                  <c:v>1.1422462004751897</c:v>
                </c:pt>
                <c:pt idx="817">
                  <c:v>1.1412969590546327</c:v>
                </c:pt>
                <c:pt idx="818">
                  <c:v>1.1400579383627791</c:v>
                </c:pt>
                <c:pt idx="819">
                  <c:v>1.1395639850364643</c:v>
                </c:pt>
                <c:pt idx="820">
                  <c:v>1.1389559653896493</c:v>
                </c:pt>
                <c:pt idx="821">
                  <c:v>1.13862926498369</c:v>
                </c:pt>
                <c:pt idx="822">
                  <c:v>1.1379227733222381</c:v>
                </c:pt>
                <c:pt idx="823">
                  <c:v>1.136931489969472</c:v>
                </c:pt>
                <c:pt idx="824">
                  <c:v>1.1359069622321387</c:v>
                </c:pt>
                <c:pt idx="825">
                  <c:v>1.1353317767320812</c:v>
                </c:pt>
                <c:pt idx="826">
                  <c:v>1.1339769944938869</c:v>
                </c:pt>
                <c:pt idx="827">
                  <c:v>1.1324665416105306</c:v>
                </c:pt>
                <c:pt idx="828">
                  <c:v>1.1309436136101783</c:v>
                </c:pt>
                <c:pt idx="829">
                  <c:v>1.1296015966625661</c:v>
                </c:pt>
                <c:pt idx="830">
                  <c:v>1.1281771768599422</c:v>
                </c:pt>
                <c:pt idx="831">
                  <c:v>1.1272505015510692</c:v>
                </c:pt>
                <c:pt idx="832">
                  <c:v>1.1264508059959821</c:v>
                </c:pt>
                <c:pt idx="833">
                  <c:v>1.1260798088779103</c:v>
                </c:pt>
                <c:pt idx="834">
                  <c:v>1.1260617608955747</c:v>
                </c:pt>
                <c:pt idx="835">
                  <c:v>1.1258217324216861</c:v>
                </c:pt>
                <c:pt idx="836">
                  <c:v>1.1253085237837441</c:v>
                </c:pt>
                <c:pt idx="837">
                  <c:v>1.1246360673760154</c:v>
                </c:pt>
                <c:pt idx="838">
                  <c:v>1.1236310154592171</c:v>
                </c:pt>
                <c:pt idx="839">
                  <c:v>1.1227352350677313</c:v>
                </c:pt>
                <c:pt idx="840">
                  <c:v>1.1218001751505322</c:v>
                </c:pt>
                <c:pt idx="841">
                  <c:v>1.1204492432926083</c:v>
                </c:pt>
                <c:pt idx="842">
                  <c:v>1.1188592838870142</c:v>
                </c:pt>
                <c:pt idx="843">
                  <c:v>1.1178330609238598</c:v>
                </c:pt>
                <c:pt idx="844">
                  <c:v>1.1168465180916241</c:v>
                </c:pt>
                <c:pt idx="845">
                  <c:v>1.1158133182739307</c:v>
                </c:pt>
                <c:pt idx="846">
                  <c:v>1.1148885206343895</c:v>
                </c:pt>
                <c:pt idx="847">
                  <c:v>1.1138496663069051</c:v>
                </c:pt>
                <c:pt idx="848">
                  <c:v>1.1133187156045732</c:v>
                </c:pt>
                <c:pt idx="849">
                  <c:v>1.1129768781198073</c:v>
                </c:pt>
                <c:pt idx="850">
                  <c:v>1.112089736327122</c:v>
                </c:pt>
                <c:pt idx="851">
                  <c:v>1.1109578678348857</c:v>
                </c:pt>
                <c:pt idx="852">
                  <c:v>1.1097471274422521</c:v>
                </c:pt>
                <c:pt idx="853">
                  <c:v>1.1091084649862206</c:v>
                </c:pt>
                <c:pt idx="854">
                  <c:v>1.1080004683868052</c:v>
                </c:pt>
                <c:pt idx="855">
                  <c:v>1.1074465974919607</c:v>
                </c:pt>
                <c:pt idx="856">
                  <c:v>1.1066880872103999</c:v>
                </c:pt>
                <c:pt idx="857">
                  <c:v>1.105908276185684</c:v>
                </c:pt>
                <c:pt idx="858">
                  <c:v>1.1049639007529584</c:v>
                </c:pt>
                <c:pt idx="859">
                  <c:v>1.1041238134950528</c:v>
                </c:pt>
                <c:pt idx="860">
                  <c:v>1.1031187881287887</c:v>
                </c:pt>
                <c:pt idx="861">
                  <c:v>1.1008858463256874</c:v>
                </c:pt>
                <c:pt idx="862">
                  <c:v>1.1007260482800569</c:v>
                </c:pt>
                <c:pt idx="863">
                  <c:v>1.1003931699933538</c:v>
                </c:pt>
                <c:pt idx="864">
                  <c:v>1.0991242015005831</c:v>
                </c:pt>
                <c:pt idx="865">
                  <c:v>1.0985770996398292</c:v>
                </c:pt>
                <c:pt idx="866">
                  <c:v>1.0977737988816205</c:v>
                </c:pt>
                <c:pt idx="867">
                  <c:v>1.0971922792535032</c:v>
                </c:pt>
                <c:pt idx="868">
                  <c:v>1.0965916436431167</c:v>
                </c:pt>
                <c:pt idx="869">
                  <c:v>1.096265453565312</c:v>
                </c:pt>
                <c:pt idx="870">
                  <c:v>1.0958852375012764</c:v>
                </c:pt>
                <c:pt idx="871">
                  <c:v>1.0957668175139366</c:v>
                </c:pt>
                <c:pt idx="872">
                  <c:v>1.0949573446324101</c:v>
                </c:pt>
                <c:pt idx="873">
                  <c:v>1.0942975084284796</c:v>
                </c:pt>
                <c:pt idx="874">
                  <c:v>1.0936836303265751</c:v>
                </c:pt>
                <c:pt idx="875">
                  <c:v>1.0919352701773017</c:v>
                </c:pt>
                <c:pt idx="876">
                  <c:v>1.0904087773864184</c:v>
                </c:pt>
                <c:pt idx="877">
                  <c:v>1.0893156261642787</c:v>
                </c:pt>
                <c:pt idx="878">
                  <c:v>1.0880309902906966</c:v>
                </c:pt>
                <c:pt idx="879">
                  <c:v>1.0874999726252297</c:v>
                </c:pt>
                <c:pt idx="880">
                  <c:v>1.0868781940469683</c:v>
                </c:pt>
                <c:pt idx="881">
                  <c:v>1.0867688044503168</c:v>
                </c:pt>
                <c:pt idx="882">
                  <c:v>1.0861887468506537</c:v>
                </c:pt>
                <c:pt idx="883">
                  <c:v>1.0852748799465164</c:v>
                </c:pt>
                <c:pt idx="884">
                  <c:v>1.0849308754380904</c:v>
                </c:pt>
                <c:pt idx="885">
                  <c:v>1.0837436805815717</c:v>
                </c:pt>
                <c:pt idx="886">
                  <c:v>1.0823370190526169</c:v>
                </c:pt>
                <c:pt idx="887">
                  <c:v>1.0808331035339396</c:v>
                </c:pt>
                <c:pt idx="888">
                  <c:v>1.0799002349543012</c:v>
                </c:pt>
                <c:pt idx="889">
                  <c:v>1.0796261720459499</c:v>
                </c:pt>
                <c:pt idx="890">
                  <c:v>1.0787441194515375</c:v>
                </c:pt>
                <c:pt idx="891">
                  <c:v>1.0781083714198474</c:v>
                </c:pt>
                <c:pt idx="892">
                  <c:v>1.0770646869333034</c:v>
                </c:pt>
                <c:pt idx="893">
                  <c:v>1.0760392213577277</c:v>
                </c:pt>
                <c:pt idx="894">
                  <c:v>1.0745582583395337</c:v>
                </c:pt>
                <c:pt idx="895">
                  <c:v>1.0731193722630528</c:v>
                </c:pt>
                <c:pt idx="896">
                  <c:v>1.0716158404316314</c:v>
                </c:pt>
                <c:pt idx="897">
                  <c:v>1.0705936729676426</c:v>
                </c:pt>
                <c:pt idx="898">
                  <c:v>1.0696414498052806</c:v>
                </c:pt>
                <c:pt idx="899">
                  <c:v>1.0691251659118632</c:v>
                </c:pt>
                <c:pt idx="900">
                  <c:v>1.0690441809081348</c:v>
                </c:pt>
                <c:pt idx="901">
                  <c:v>1.0689436084786363</c:v>
                </c:pt>
                <c:pt idx="902">
                  <c:v>1.0687752776820034</c:v>
                </c:pt>
                <c:pt idx="903">
                  <c:v>1.0685340265993737</c:v>
                </c:pt>
                <c:pt idx="904">
                  <c:v>1.0682005468180507</c:v>
                </c:pt>
                <c:pt idx="905">
                  <c:v>1.067832219766421</c:v>
                </c:pt>
                <c:pt idx="906">
                  <c:v>1.0676947615661314</c:v>
                </c:pt>
                <c:pt idx="907">
                  <c:v>1.0672691997008632</c:v>
                </c:pt>
                <c:pt idx="908">
                  <c:v>1.0662443352655677</c:v>
                </c:pt>
                <c:pt idx="909">
                  <c:v>1.0658158143338785</c:v>
                </c:pt>
                <c:pt idx="910">
                  <c:v>1.0647787299456515</c:v>
                </c:pt>
                <c:pt idx="911">
                  <c:v>1.0624717056342714</c:v>
                </c:pt>
                <c:pt idx="912">
                  <c:v>1.0612151868815602</c:v>
                </c:pt>
                <c:pt idx="913">
                  <c:v>1.0602531825176162</c:v>
                </c:pt>
                <c:pt idx="914">
                  <c:v>1.0594832250607136</c:v>
                </c:pt>
                <c:pt idx="915">
                  <c:v>1.0587849433143783</c:v>
                </c:pt>
                <c:pt idx="916">
                  <c:v>1.0578240369111247</c:v>
                </c:pt>
                <c:pt idx="917">
                  <c:v>1.0574321627954253</c:v>
                </c:pt>
                <c:pt idx="918">
                  <c:v>1.0566265864642137</c:v>
                </c:pt>
                <c:pt idx="919">
                  <c:v>1.0560998990814958</c:v>
                </c:pt>
                <c:pt idx="920">
                  <c:v>1.0555324378366502</c:v>
                </c:pt>
                <c:pt idx="921">
                  <c:v>1.0551726697322086</c:v>
                </c:pt>
                <c:pt idx="922">
                  <c:v>1.054954996139325</c:v>
                </c:pt>
                <c:pt idx="923">
                  <c:v>1.054556486915796</c:v>
                </c:pt>
                <c:pt idx="924">
                  <c:v>1.0539774449236856</c:v>
                </c:pt>
                <c:pt idx="925">
                  <c:v>1.0530859274974744</c:v>
                </c:pt>
                <c:pt idx="926">
                  <c:v>1.0527126182689501</c:v>
                </c:pt>
                <c:pt idx="927">
                  <c:v>1.0523928120100445</c:v>
                </c:pt>
                <c:pt idx="928">
                  <c:v>1.0519986707803219</c:v>
                </c:pt>
                <c:pt idx="929">
                  <c:v>1.050907758593725</c:v>
                </c:pt>
                <c:pt idx="930">
                  <c:v>1.0495593263385137</c:v>
                </c:pt>
                <c:pt idx="931">
                  <c:v>1.0480232501795628</c:v>
                </c:pt>
                <c:pt idx="932">
                  <c:v>1.0468368515952866</c:v>
                </c:pt>
                <c:pt idx="933">
                  <c:v>1.0463300976145378</c:v>
                </c:pt>
                <c:pt idx="934">
                  <c:v>1.0455204180861697</c:v>
                </c:pt>
                <c:pt idx="935">
                  <c:v>1.0451298539810971</c:v>
                </c:pt>
                <c:pt idx="936">
                  <c:v>1.0446876564711096</c:v>
                </c:pt>
                <c:pt idx="937">
                  <c:v>1.0442639680456833</c:v>
                </c:pt>
                <c:pt idx="938">
                  <c:v>1.043718446395312</c:v>
                </c:pt>
                <c:pt idx="939">
                  <c:v>1.0433023013095324</c:v>
                </c:pt>
                <c:pt idx="940">
                  <c:v>1.0420830712800311</c:v>
                </c:pt>
                <c:pt idx="941">
                  <c:v>1.0402696617147109</c:v>
                </c:pt>
                <c:pt idx="942">
                  <c:v>1.0390854548223529</c:v>
                </c:pt>
                <c:pt idx="943">
                  <c:v>1.0389678280513732</c:v>
                </c:pt>
                <c:pt idx="944">
                  <c:v>1.0382956683939157</c:v>
                </c:pt>
                <c:pt idx="945">
                  <c:v>1.0379448610154833</c:v>
                </c:pt>
                <c:pt idx="946">
                  <c:v>1.0373796611272161</c:v>
                </c:pt>
                <c:pt idx="947">
                  <c:v>1.0365138766995396</c:v>
                </c:pt>
                <c:pt idx="948">
                  <c:v>1.035406868802794</c:v>
                </c:pt>
                <c:pt idx="949">
                  <c:v>1.0344928283790442</c:v>
                </c:pt>
                <c:pt idx="950">
                  <c:v>1.0338104033880466</c:v>
                </c:pt>
                <c:pt idx="951">
                  <c:v>1.0328326646801562</c:v>
                </c:pt>
                <c:pt idx="952">
                  <c:v>1.0323485953473397</c:v>
                </c:pt>
                <c:pt idx="953">
                  <c:v>1.0316867021970304</c:v>
                </c:pt>
                <c:pt idx="954">
                  <c:v>1.0310269326018866</c:v>
                </c:pt>
                <c:pt idx="955">
                  <c:v>1.0305103331579553</c:v>
                </c:pt>
                <c:pt idx="956">
                  <c:v>1.029212702671557</c:v>
                </c:pt>
                <c:pt idx="957">
                  <c:v>1.0284538934030834</c:v>
                </c:pt>
                <c:pt idx="958">
                  <c:v>1.0277966684070909</c:v>
                </c:pt>
                <c:pt idx="959">
                  <c:v>1.0270732798250719</c:v>
                </c:pt>
                <c:pt idx="960">
                  <c:v>1.0262073864937138</c:v>
                </c:pt>
                <c:pt idx="961">
                  <c:v>1.0257578211565574</c:v>
                </c:pt>
                <c:pt idx="962">
                  <c:v>1.0250169279370058</c:v>
                </c:pt>
                <c:pt idx="963">
                  <c:v>1.0246955561490509</c:v>
                </c:pt>
                <c:pt idx="964">
                  <c:v>1.0242943972978498</c:v>
                </c:pt>
                <c:pt idx="965">
                  <c:v>1.0236759107193913</c:v>
                </c:pt>
                <c:pt idx="966">
                  <c:v>1.0225873949892603</c:v>
                </c:pt>
                <c:pt idx="967">
                  <c:v>1.0220149431085406</c:v>
                </c:pt>
                <c:pt idx="968">
                  <c:v>1.0207139113643087</c:v>
                </c:pt>
                <c:pt idx="969">
                  <c:v>1.0190338696011625</c:v>
                </c:pt>
                <c:pt idx="970">
                  <c:v>1.018149179713199</c:v>
                </c:pt>
                <c:pt idx="971">
                  <c:v>1.0175879529709679</c:v>
                </c:pt>
                <c:pt idx="972">
                  <c:v>1.016632038022838</c:v>
                </c:pt>
                <c:pt idx="973">
                  <c:v>1.016229995962409</c:v>
                </c:pt>
                <c:pt idx="974">
                  <c:v>1.0159984141217966</c:v>
                </c:pt>
                <c:pt idx="975">
                  <c:v>1.0155782593525391</c:v>
                </c:pt>
                <c:pt idx="976">
                  <c:v>1.0150910200769709</c:v>
                </c:pt>
                <c:pt idx="977">
                  <c:v>1.015084656807405</c:v>
                </c:pt>
                <c:pt idx="978">
                  <c:v>1.0144320718872399</c:v>
                </c:pt>
                <c:pt idx="979">
                  <c:v>1.0138458864520108</c:v>
                </c:pt>
                <c:pt idx="980">
                  <c:v>1.0135494271870182</c:v>
                </c:pt>
                <c:pt idx="981">
                  <c:v>1.0123765189729694</c:v>
                </c:pt>
                <c:pt idx="982">
                  <c:v>1.0119119085427306</c:v>
                </c:pt>
                <c:pt idx="983">
                  <c:v>1.0111528687784237</c:v>
                </c:pt>
                <c:pt idx="984">
                  <c:v>1.0104921544140149</c:v>
                </c:pt>
                <c:pt idx="985">
                  <c:v>1.0099583766892479</c:v>
                </c:pt>
                <c:pt idx="986">
                  <c:v>1.00946248189693</c:v>
                </c:pt>
                <c:pt idx="987">
                  <c:v>1.0090799422075807</c:v>
                </c:pt>
                <c:pt idx="988">
                  <c:v>1.0083401677418267</c:v>
                </c:pt>
                <c:pt idx="989">
                  <c:v>1.0073328187502488</c:v>
                </c:pt>
                <c:pt idx="990">
                  <c:v>1.0061810103899309</c:v>
                </c:pt>
                <c:pt idx="991">
                  <c:v>1.0048429085491106</c:v>
                </c:pt>
                <c:pt idx="992">
                  <c:v>1.0046463456161416</c:v>
                </c:pt>
                <c:pt idx="993">
                  <c:v>1.0042657270646067</c:v>
                </c:pt>
                <c:pt idx="994">
                  <c:v>1.0034385356133246</c:v>
                </c:pt>
                <c:pt idx="995">
                  <c:v>1.0027382150121649</c:v>
                </c:pt>
                <c:pt idx="996">
                  <c:v>1.0020199321920384</c:v>
                </c:pt>
                <c:pt idx="997">
                  <c:v>1.0013365289502072</c:v>
                </c:pt>
                <c:pt idx="998">
                  <c:v>1.0004521138458171</c:v>
                </c:pt>
                <c:pt idx="999">
                  <c:v>1.0000077604726925</c:v>
                </c:pt>
                <c:pt idx="1000">
                  <c:v>0.99935758199590807</c:v>
                </c:pt>
                <c:pt idx="1001">
                  <c:v>0.99880218374799212</c:v>
                </c:pt>
                <c:pt idx="1002">
                  <c:v>0.99823093990526068</c:v>
                </c:pt>
                <c:pt idx="1003">
                  <c:v>0.99741230469963194</c:v>
                </c:pt>
                <c:pt idx="1004">
                  <c:v>0.99685544172171803</c:v>
                </c:pt>
                <c:pt idx="1005">
                  <c:v>0.99617976038788369</c:v>
                </c:pt>
                <c:pt idx="1006">
                  <c:v>0.99566648372377986</c:v>
                </c:pt>
                <c:pt idx="1007">
                  <c:v>0.99494602460175641</c:v>
                </c:pt>
                <c:pt idx="1008">
                  <c:v>0.99397816025478736</c:v>
                </c:pt>
                <c:pt idx="1009">
                  <c:v>0.99338501840377991</c:v>
                </c:pt>
                <c:pt idx="1010">
                  <c:v>0.99262739872739003</c:v>
                </c:pt>
                <c:pt idx="1011">
                  <c:v>0.99215595347351426</c:v>
                </c:pt>
                <c:pt idx="1012">
                  <c:v>0.99069198100011979</c:v>
                </c:pt>
                <c:pt idx="1013">
                  <c:v>0.98985518268613604</c:v>
                </c:pt>
                <c:pt idx="1014">
                  <c:v>0.98964423160296899</c:v>
                </c:pt>
                <c:pt idx="1015">
                  <c:v>0.98946089001407966</c:v>
                </c:pt>
                <c:pt idx="1016">
                  <c:v>0.98894503374132181</c:v>
                </c:pt>
                <c:pt idx="1017">
                  <c:v>0.98837222166799754</c:v>
                </c:pt>
                <c:pt idx="1018">
                  <c:v>0.98809078482069568</c:v>
                </c:pt>
                <c:pt idx="1019">
                  <c:v>0.98774938153328284</c:v>
                </c:pt>
                <c:pt idx="1020">
                  <c:v>0.98779842662679929</c:v>
                </c:pt>
                <c:pt idx="1021">
                  <c:v>0.98724423101377434</c:v>
                </c:pt>
                <c:pt idx="1022">
                  <c:v>0.98677377751846007</c:v>
                </c:pt>
                <c:pt idx="1023">
                  <c:v>0.9859131642878739</c:v>
                </c:pt>
                <c:pt idx="1024">
                  <c:v>0.98437139825527986</c:v>
                </c:pt>
                <c:pt idx="1025">
                  <c:v>0.98297605584338599</c:v>
                </c:pt>
                <c:pt idx="1026">
                  <c:v>0.9819351761688051</c:v>
                </c:pt>
                <c:pt idx="1027">
                  <c:v>0.98073685555548362</c:v>
                </c:pt>
                <c:pt idx="1028">
                  <c:v>0.98029471736891083</c:v>
                </c:pt>
                <c:pt idx="1029">
                  <c:v>0.98024117491652329</c:v>
                </c:pt>
                <c:pt idx="1030">
                  <c:v>0.97908891437786738</c:v>
                </c:pt>
                <c:pt idx="1031">
                  <c:v>0.97871700103392101</c:v>
                </c:pt>
                <c:pt idx="1032">
                  <c:v>0.97832265550457087</c:v>
                </c:pt>
                <c:pt idx="1033">
                  <c:v>0.9780709555818643</c:v>
                </c:pt>
                <c:pt idx="1034">
                  <c:v>0.97767154857835525</c:v>
                </c:pt>
                <c:pt idx="1035">
                  <c:v>0.97754477487329472</c:v>
                </c:pt>
                <c:pt idx="1036">
                  <c:v>0.97713702214612308</c:v>
                </c:pt>
                <c:pt idx="1037">
                  <c:v>0.9771432090613289</c:v>
                </c:pt>
                <c:pt idx="1038">
                  <c:v>0.97681403806097866</c:v>
                </c:pt>
                <c:pt idx="1039">
                  <c:v>0.97616315071383863</c:v>
                </c:pt>
                <c:pt idx="1040">
                  <c:v>0.97523761811832643</c:v>
                </c:pt>
                <c:pt idx="1041">
                  <c:v>0.97470287717838966</c:v>
                </c:pt>
                <c:pt idx="1042">
                  <c:v>0.9736370973149665</c:v>
                </c:pt>
                <c:pt idx="1043">
                  <c:v>0.97308365215849679</c:v>
                </c:pt>
                <c:pt idx="1044">
                  <c:v>0.97179130870389407</c:v>
                </c:pt>
                <c:pt idx="1045">
                  <c:v>0.96976618174392926</c:v>
                </c:pt>
                <c:pt idx="1046">
                  <c:v>0.96936644532783134</c:v>
                </c:pt>
                <c:pt idx="1047">
                  <c:v>0.96895540717755024</c:v>
                </c:pt>
                <c:pt idx="1048">
                  <c:v>0.96827357451349738</c:v>
                </c:pt>
                <c:pt idx="1049">
                  <c:v>0.96776020127984141</c:v>
                </c:pt>
                <c:pt idx="1050">
                  <c:v>0.96725559634175906</c:v>
                </c:pt>
                <c:pt idx="1051">
                  <c:v>0.96669600561251456</c:v>
                </c:pt>
                <c:pt idx="1052">
                  <c:v>0.96628507213641723</c:v>
                </c:pt>
                <c:pt idx="1053">
                  <c:v>0.96605083338275077</c:v>
                </c:pt>
                <c:pt idx="1054">
                  <c:v>0.96556604483831521</c:v>
                </c:pt>
                <c:pt idx="1055">
                  <c:v>0.96517028039465602</c:v>
                </c:pt>
                <c:pt idx="1056">
                  <c:v>0.96446194735755619</c:v>
                </c:pt>
                <c:pt idx="1057">
                  <c:v>0.96402153905197741</c:v>
                </c:pt>
                <c:pt idx="1058">
                  <c:v>0.96349532510561664</c:v>
                </c:pt>
                <c:pt idx="1059">
                  <c:v>0.96317748086204658</c:v>
                </c:pt>
                <c:pt idx="1060">
                  <c:v>0.96217281274307587</c:v>
                </c:pt>
                <c:pt idx="1061">
                  <c:v>0.96167114184882607</c:v>
                </c:pt>
                <c:pt idx="1062">
                  <c:v>0.9608681929348144</c:v>
                </c:pt>
                <c:pt idx="1063">
                  <c:v>0.9608094897371714</c:v>
                </c:pt>
                <c:pt idx="1064">
                  <c:v>0.96084914119150377</c:v>
                </c:pt>
                <c:pt idx="1065">
                  <c:v>0.96066309840180941</c:v>
                </c:pt>
                <c:pt idx="1066">
                  <c:v>0.95970370336350963</c:v>
                </c:pt>
                <c:pt idx="1067">
                  <c:v>0.95937826267922521</c:v>
                </c:pt>
                <c:pt idx="1068">
                  <c:v>0.95886227905689025</c:v>
                </c:pt>
                <c:pt idx="1069">
                  <c:v>0.95769195279869179</c:v>
                </c:pt>
                <c:pt idx="1070">
                  <c:v>0.95691909524445273</c:v>
                </c:pt>
                <c:pt idx="1071">
                  <c:v>0.95587650072454067</c:v>
                </c:pt>
                <c:pt idx="1072">
                  <c:v>0.95526759645112413</c:v>
                </c:pt>
                <c:pt idx="1073">
                  <c:v>0.95440481772480745</c:v>
                </c:pt>
                <c:pt idx="1074">
                  <c:v>0.95387609806396023</c:v>
                </c:pt>
                <c:pt idx="1075">
                  <c:v>0.95323366193394243</c:v>
                </c:pt>
                <c:pt idx="1076">
                  <c:v>0.9526288662607606</c:v>
                </c:pt>
                <c:pt idx="1077">
                  <c:v>0.95167952297812686</c:v>
                </c:pt>
                <c:pt idx="1078">
                  <c:v>0.95104654862402649</c:v>
                </c:pt>
                <c:pt idx="1079">
                  <c:v>0.94996638061041405</c:v>
                </c:pt>
                <c:pt idx="1080">
                  <c:v>0.94977798106817724</c:v>
                </c:pt>
                <c:pt idx="1081">
                  <c:v>0.94967203478046913</c:v>
                </c:pt>
                <c:pt idx="1082">
                  <c:v>0.94944179572336518</c:v>
                </c:pt>
                <c:pt idx="1083">
                  <c:v>0.94949085855409765</c:v>
                </c:pt>
                <c:pt idx="1084">
                  <c:v>0.94875489757682552</c:v>
                </c:pt>
                <c:pt idx="1085">
                  <c:v>0.94860907719982623</c:v>
                </c:pt>
                <c:pt idx="1086">
                  <c:v>0.9479465360305217</c:v>
                </c:pt>
                <c:pt idx="1087">
                  <c:v>0.94763135492235118</c:v>
                </c:pt>
                <c:pt idx="1088">
                  <c:v>0.94755044545129963</c:v>
                </c:pt>
                <c:pt idx="1089">
                  <c:v>0.94754120323182689</c:v>
                </c:pt>
                <c:pt idx="1090">
                  <c:v>0.94737802753358591</c:v>
                </c:pt>
                <c:pt idx="1091">
                  <c:v>0.94698578288401036</c:v>
                </c:pt>
                <c:pt idx="1092">
                  <c:v>0.94665967374197957</c:v>
                </c:pt>
                <c:pt idx="1093">
                  <c:v>0.9463866865838535</c:v>
                </c:pt>
                <c:pt idx="1094">
                  <c:v>0.94621561311078006</c:v>
                </c:pt>
                <c:pt idx="1095">
                  <c:v>0.94475218562070562</c:v>
                </c:pt>
                <c:pt idx="1096">
                  <c:v>0.94272345192966389</c:v>
                </c:pt>
                <c:pt idx="1097">
                  <c:v>0.94212216489006118</c:v>
                </c:pt>
                <c:pt idx="1098">
                  <c:v>0.94133760617000528</c:v>
                </c:pt>
                <c:pt idx="1099">
                  <c:v>0.94062395461239789</c:v>
                </c:pt>
                <c:pt idx="1100">
                  <c:v>0.93992016508158227</c:v>
                </c:pt>
                <c:pt idx="1101">
                  <c:v>0.93951469027460888</c:v>
                </c:pt>
                <c:pt idx="1102">
                  <c:v>0.9391134383746581</c:v>
                </c:pt>
                <c:pt idx="1103">
                  <c:v>0.93807752630620878</c:v>
                </c:pt>
                <c:pt idx="1104">
                  <c:v>0.93727682335878182</c:v>
                </c:pt>
                <c:pt idx="1105">
                  <c:v>0.93636257135001533</c:v>
                </c:pt>
                <c:pt idx="1106">
                  <c:v>0.93520779898509843</c:v>
                </c:pt>
                <c:pt idx="1107">
                  <c:v>0.93516255420406191</c:v>
                </c:pt>
                <c:pt idx="1108">
                  <c:v>0.9350153834038345</c:v>
                </c:pt>
                <c:pt idx="1109">
                  <c:v>0.93491618382918051</c:v>
                </c:pt>
                <c:pt idx="1110">
                  <c:v>0.93435856122704708</c:v>
                </c:pt>
                <c:pt idx="1111">
                  <c:v>0.93375369130535779</c:v>
                </c:pt>
                <c:pt idx="1112">
                  <c:v>0.93331841531220616</c:v>
                </c:pt>
                <c:pt idx="1113">
                  <c:v>0.93290998414036463</c:v>
                </c:pt>
                <c:pt idx="1114">
                  <c:v>0.93220058897133806</c:v>
                </c:pt>
                <c:pt idx="1115">
                  <c:v>0.93191254555960612</c:v>
                </c:pt>
                <c:pt idx="1116">
                  <c:v>0.93142728368938654</c:v>
                </c:pt>
                <c:pt idx="1117">
                  <c:v>0.9305286124787937</c:v>
                </c:pt>
                <c:pt idx="1118">
                  <c:v>0.93024871660286168</c:v>
                </c:pt>
                <c:pt idx="1119">
                  <c:v>0.93008217007246319</c:v>
                </c:pt>
                <c:pt idx="1120">
                  <c:v>0.92992065729207307</c:v>
                </c:pt>
                <c:pt idx="1121">
                  <c:v>0.92933709657249985</c:v>
                </c:pt>
                <c:pt idx="1122">
                  <c:v>0.92864289428489244</c:v>
                </c:pt>
                <c:pt idx="1123">
                  <c:v>0.92775980774760636</c:v>
                </c:pt>
                <c:pt idx="1124">
                  <c:v>0.92730704368054095</c:v>
                </c:pt>
                <c:pt idx="1125">
                  <c:v>0.92647390683720365</c:v>
                </c:pt>
                <c:pt idx="1126">
                  <c:v>0.925828226870266</c:v>
                </c:pt>
                <c:pt idx="1127">
                  <c:v>0.92494543473605562</c:v>
                </c:pt>
                <c:pt idx="1128">
                  <c:v>0.92449947471259419</c:v>
                </c:pt>
                <c:pt idx="1129">
                  <c:v>0.9239699399792527</c:v>
                </c:pt>
                <c:pt idx="1130">
                  <c:v>0.92358929687004943</c:v>
                </c:pt>
                <c:pt idx="1131">
                  <c:v>0.9232291967620474</c:v>
                </c:pt>
                <c:pt idx="1132">
                  <c:v>0.92259064566747484</c:v>
                </c:pt>
                <c:pt idx="1133">
                  <c:v>0.92218397362870641</c:v>
                </c:pt>
                <c:pt idx="1134">
                  <c:v>0.92174562273442739</c:v>
                </c:pt>
                <c:pt idx="1135">
                  <c:v>0.9215824524392644</c:v>
                </c:pt>
                <c:pt idx="1136">
                  <c:v>0.92114858384556142</c:v>
                </c:pt>
                <c:pt idx="1137">
                  <c:v>0.92075634001524398</c:v>
                </c:pt>
                <c:pt idx="1138">
                  <c:v>0.92004054528296864</c:v>
                </c:pt>
                <c:pt idx="1139">
                  <c:v>0.91903058636762258</c:v>
                </c:pt>
                <c:pt idx="1140">
                  <c:v>0.91865452600368913</c:v>
                </c:pt>
                <c:pt idx="1141">
                  <c:v>0.91783895770513757</c:v>
                </c:pt>
                <c:pt idx="1142">
                  <c:v>0.91738502295680158</c:v>
                </c:pt>
                <c:pt idx="1143">
                  <c:v>0.91669541187345205</c:v>
                </c:pt>
                <c:pt idx="1144">
                  <c:v>0.9161911733503294</c:v>
                </c:pt>
                <c:pt idx="1145">
                  <c:v>0.91580074175415371</c:v>
                </c:pt>
                <c:pt idx="1146">
                  <c:v>0.91545136303317987</c:v>
                </c:pt>
                <c:pt idx="1147">
                  <c:v>0.91518186065963336</c:v>
                </c:pt>
                <c:pt idx="1148">
                  <c:v>0.91498501765057494</c:v>
                </c:pt>
                <c:pt idx="1149">
                  <c:v>0.91472235973323379</c:v>
                </c:pt>
                <c:pt idx="1150">
                  <c:v>0.91468704781725618</c:v>
                </c:pt>
                <c:pt idx="1151">
                  <c:v>0.91439008103623398</c:v>
                </c:pt>
                <c:pt idx="1152">
                  <c:v>0.91393171826198982</c:v>
                </c:pt>
                <c:pt idx="1153">
                  <c:v>0.91362643653732123</c:v>
                </c:pt>
                <c:pt idx="1154">
                  <c:v>0.91329673182474491</c:v>
                </c:pt>
                <c:pt idx="1155">
                  <c:v>0.9127765511372451</c:v>
                </c:pt>
                <c:pt idx="1156">
                  <c:v>0.91221927415696147</c:v>
                </c:pt>
                <c:pt idx="1157">
                  <c:v>0.91123787185236538</c:v>
                </c:pt>
                <c:pt idx="1158">
                  <c:v>0.91039460747690781</c:v>
                </c:pt>
                <c:pt idx="1159">
                  <c:v>0.90998063880358815</c:v>
                </c:pt>
                <c:pt idx="1160">
                  <c:v>0.90884851031967429</c:v>
                </c:pt>
                <c:pt idx="1161">
                  <c:v>0.9073656008972909</c:v>
                </c:pt>
                <c:pt idx="1162">
                  <c:v>0.90656247000468815</c:v>
                </c:pt>
                <c:pt idx="1163">
                  <c:v>0.90576856075960266</c:v>
                </c:pt>
                <c:pt idx="1164">
                  <c:v>0.90565396705977497</c:v>
                </c:pt>
                <c:pt idx="1165">
                  <c:v>0.90526832638366506</c:v>
                </c:pt>
                <c:pt idx="1166">
                  <c:v>0.90508003809230553</c:v>
                </c:pt>
                <c:pt idx="1167">
                  <c:v>0.90483102714684671</c:v>
                </c:pt>
                <c:pt idx="1168">
                  <c:v>0.90453436169993318</c:v>
                </c:pt>
                <c:pt idx="1169">
                  <c:v>0.9039785021060136</c:v>
                </c:pt>
                <c:pt idx="1170">
                  <c:v>0.90370451014651976</c:v>
                </c:pt>
                <c:pt idx="1171">
                  <c:v>0.90355689797412952</c:v>
                </c:pt>
                <c:pt idx="1172">
                  <c:v>0.90347593774921309</c:v>
                </c:pt>
                <c:pt idx="1173">
                  <c:v>0.90314026333067055</c:v>
                </c:pt>
                <c:pt idx="1174">
                  <c:v>0.90263115423588747</c:v>
                </c:pt>
                <c:pt idx="1175">
                  <c:v>0.90199823227416975</c:v>
                </c:pt>
                <c:pt idx="1176">
                  <c:v>0.90152033059140557</c:v>
                </c:pt>
                <c:pt idx="1177">
                  <c:v>0.9011932709226641</c:v>
                </c:pt>
                <c:pt idx="1178">
                  <c:v>0.90083577814745908</c:v>
                </c:pt>
                <c:pt idx="1179">
                  <c:v>0.90055508681853491</c:v>
                </c:pt>
                <c:pt idx="1180">
                  <c:v>0.90018809032685576</c:v>
                </c:pt>
                <c:pt idx="1181">
                  <c:v>0.89970808047893702</c:v>
                </c:pt>
                <c:pt idx="1182">
                  <c:v>0.89876395573701895</c:v>
                </c:pt>
                <c:pt idx="1183">
                  <c:v>0.89811128740068125</c:v>
                </c:pt>
                <c:pt idx="1184">
                  <c:v>0.8978043062207014</c:v>
                </c:pt>
                <c:pt idx="1185">
                  <c:v>0.89746922871294155</c:v>
                </c:pt>
                <c:pt idx="1186">
                  <c:v>0.89717324946099108</c:v>
                </c:pt>
                <c:pt idx="1187">
                  <c:v>0.89680159057243036</c:v>
                </c:pt>
                <c:pt idx="1188">
                  <c:v>0.89656157113299506</c:v>
                </c:pt>
                <c:pt idx="1189">
                  <c:v>0.89630014627623011</c:v>
                </c:pt>
                <c:pt idx="1190">
                  <c:v>0.89582970710791021</c:v>
                </c:pt>
                <c:pt idx="1191">
                  <c:v>0.89526912778655077</c:v>
                </c:pt>
                <c:pt idx="1192">
                  <c:v>0.8945406944045724</c:v>
                </c:pt>
                <c:pt idx="1193">
                  <c:v>0.89416770705949034</c:v>
                </c:pt>
                <c:pt idx="1194">
                  <c:v>0.89383506407359237</c:v>
                </c:pt>
                <c:pt idx="1195">
                  <c:v>0.89341128459226382</c:v>
                </c:pt>
                <c:pt idx="1196">
                  <c:v>0.89240763137216783</c:v>
                </c:pt>
                <c:pt idx="1197">
                  <c:v>0.89159332385831647</c:v>
                </c:pt>
                <c:pt idx="1198">
                  <c:v>0.89105958089928672</c:v>
                </c:pt>
                <c:pt idx="1199">
                  <c:v>0.89028137216222292</c:v>
                </c:pt>
                <c:pt idx="1200">
                  <c:v>0.88991198156129259</c:v>
                </c:pt>
                <c:pt idx="1201">
                  <c:v>0.88956729296132431</c:v>
                </c:pt>
                <c:pt idx="1202">
                  <c:v>0.88941978663674215</c:v>
                </c:pt>
                <c:pt idx="1203">
                  <c:v>0.88919950511294776</c:v>
                </c:pt>
                <c:pt idx="1204">
                  <c:v>0.88876259474533703</c:v>
                </c:pt>
                <c:pt idx="1205">
                  <c:v>0.88842173573255778</c:v>
                </c:pt>
                <c:pt idx="1206">
                  <c:v>0.88818605350690483</c:v>
                </c:pt>
                <c:pt idx="1207">
                  <c:v>0.88814217112886806</c:v>
                </c:pt>
                <c:pt idx="1208">
                  <c:v>0.88802155156613305</c:v>
                </c:pt>
                <c:pt idx="1209">
                  <c:v>0.88741609248394482</c:v>
                </c:pt>
                <c:pt idx="1210">
                  <c:v>0.88702100353963598</c:v>
                </c:pt>
                <c:pt idx="1211">
                  <c:v>0.88635128932079632</c:v>
                </c:pt>
                <c:pt idx="1212">
                  <c:v>0.88615783818076133</c:v>
                </c:pt>
                <c:pt idx="1213">
                  <c:v>0.88607485497856731</c:v>
                </c:pt>
                <c:pt idx="1214">
                  <c:v>0.88609934915910848</c:v>
                </c:pt>
                <c:pt idx="1215">
                  <c:v>0.88566748500883041</c:v>
                </c:pt>
                <c:pt idx="1216">
                  <c:v>0.8853812855637192</c:v>
                </c:pt>
                <c:pt idx="1217">
                  <c:v>0.88520326814220052</c:v>
                </c:pt>
                <c:pt idx="1218">
                  <c:v>0.88499353532770364</c:v>
                </c:pt>
                <c:pt idx="1219">
                  <c:v>0.88471651018647612</c:v>
                </c:pt>
                <c:pt idx="1220">
                  <c:v>0.88447130781395267</c:v>
                </c:pt>
                <c:pt idx="1221">
                  <c:v>0.8844402412592286</c:v>
                </c:pt>
                <c:pt idx="1222">
                  <c:v>0.88431631678707656</c:v>
                </c:pt>
                <c:pt idx="1223">
                  <c:v>0.88414170332492592</c:v>
                </c:pt>
                <c:pt idx="1224">
                  <c:v>0.88389012946762568</c:v>
                </c:pt>
                <c:pt idx="1225">
                  <c:v>0.88383489238753232</c:v>
                </c:pt>
                <c:pt idx="1226">
                  <c:v>0.88377294900697667</c:v>
                </c:pt>
                <c:pt idx="1227">
                  <c:v>0.88327302245390238</c:v>
                </c:pt>
                <c:pt idx="1228">
                  <c:v>0.88278419287048193</c:v>
                </c:pt>
                <c:pt idx="1229">
                  <c:v>0.88275836212877901</c:v>
                </c:pt>
                <c:pt idx="1230">
                  <c:v>0.88242077058076662</c:v>
                </c:pt>
                <c:pt idx="1231">
                  <c:v>0.88213684670864889</c:v>
                </c:pt>
                <c:pt idx="1232">
                  <c:v>0.88206265682463458</c:v>
                </c:pt>
                <c:pt idx="1233">
                  <c:v>0.881945629909757</c:v>
                </c:pt>
                <c:pt idx="1234">
                  <c:v>0.88190148827136217</c:v>
                </c:pt>
                <c:pt idx="1235">
                  <c:v>0.88179207859028952</c:v>
                </c:pt>
                <c:pt idx="1236">
                  <c:v>0.88178865078192115</c:v>
                </c:pt>
                <c:pt idx="1237">
                  <c:v>0.88179761303587623</c:v>
                </c:pt>
                <c:pt idx="1238">
                  <c:v>0.88137714718935134</c:v>
                </c:pt>
                <c:pt idx="1239">
                  <c:v>0.8812399090330485</c:v>
                </c:pt>
                <c:pt idx="1240">
                  <c:v>0.88145762890653989</c:v>
                </c:pt>
                <c:pt idx="1241">
                  <c:v>0.88124799653675501</c:v>
                </c:pt>
                <c:pt idx="1242">
                  <c:v>0.88106280947592253</c:v>
                </c:pt>
                <c:pt idx="1243">
                  <c:v>0.8810877208252782</c:v>
                </c:pt>
                <c:pt idx="1244">
                  <c:v>0.88104147525120857</c:v>
                </c:pt>
                <c:pt idx="1245">
                  <c:v>0.88120351585318513</c:v>
                </c:pt>
                <c:pt idx="1246">
                  <c:v>0.88113120399285128</c:v>
                </c:pt>
                <c:pt idx="1247">
                  <c:v>0.8808399122935664</c:v>
                </c:pt>
                <c:pt idx="1248">
                  <c:v>0.88107243020069803</c:v>
                </c:pt>
                <c:pt idx="1249">
                  <c:v>0.88079095048302791</c:v>
                </c:pt>
                <c:pt idx="1250">
                  <c:v>0.88089201866991929</c:v>
                </c:pt>
                <c:pt idx="1251">
                  <c:v>0.88091849249244036</c:v>
                </c:pt>
                <c:pt idx="1252">
                  <c:v>0.88084897499222437</c:v>
                </c:pt>
                <c:pt idx="1253">
                  <c:v>0.88077704258964695</c:v>
                </c:pt>
                <c:pt idx="1254">
                  <c:v>0.88079310176233572</c:v>
                </c:pt>
                <c:pt idx="1255">
                  <c:v>0.88081237399192214</c:v>
                </c:pt>
                <c:pt idx="1256">
                  <c:v>0.88071182341855758</c:v>
                </c:pt>
                <c:pt idx="1257">
                  <c:v>0.88072010065113848</c:v>
                </c:pt>
                <c:pt idx="1258">
                  <c:v>0.88080053772624567</c:v>
                </c:pt>
                <c:pt idx="1259">
                  <c:v>0.88062719116057853</c:v>
                </c:pt>
                <c:pt idx="1260">
                  <c:v>0.8806666731036441</c:v>
                </c:pt>
                <c:pt idx="1261">
                  <c:v>0.88073402816402968</c:v>
                </c:pt>
                <c:pt idx="1262">
                  <c:v>0.88074594255336391</c:v>
                </c:pt>
                <c:pt idx="1263">
                  <c:v>0.88078567695894905</c:v>
                </c:pt>
                <c:pt idx="1264">
                  <c:v>0.88076526212658302</c:v>
                </c:pt>
                <c:pt idx="1265">
                  <c:v>0.88065014366106231</c:v>
                </c:pt>
                <c:pt idx="1266">
                  <c:v>0.88062175022866163</c:v>
                </c:pt>
                <c:pt idx="1267">
                  <c:v>0.88068192448922067</c:v>
                </c:pt>
                <c:pt idx="1268">
                  <c:v>0.88065577855134236</c:v>
                </c:pt>
                <c:pt idx="1269">
                  <c:v>0.88065403750982452</c:v>
                </c:pt>
                <c:pt idx="1270">
                  <c:v>0.88072853836053389</c:v>
                </c:pt>
                <c:pt idx="1271">
                  <c:v>0.88059206757874287</c:v>
                </c:pt>
                <c:pt idx="1272">
                  <c:v>0.8805306710637999</c:v>
                </c:pt>
                <c:pt idx="1273">
                  <c:v>0.88055785222872252</c:v>
                </c:pt>
                <c:pt idx="1274">
                  <c:v>0.88059738997440018</c:v>
                </c:pt>
                <c:pt idx="1275">
                  <c:v>0.88062582957682756</c:v>
                </c:pt>
                <c:pt idx="1276">
                  <c:v>0.8804760855234951</c:v>
                </c:pt>
                <c:pt idx="1277">
                  <c:v>0.88063341755856339</c:v>
                </c:pt>
                <c:pt idx="1278">
                  <c:v>0.88060201195867249</c:v>
                </c:pt>
                <c:pt idx="1279">
                  <c:v>0.88046128748985419</c:v>
                </c:pt>
                <c:pt idx="1280">
                  <c:v>0.88034309835268532</c:v>
                </c:pt>
                <c:pt idx="1281">
                  <c:v>0.88052255007852576</c:v>
                </c:pt>
                <c:pt idx="1282">
                  <c:v>0.88052813609723579</c:v>
                </c:pt>
                <c:pt idx="1283">
                  <c:v>0.88050006209050935</c:v>
                </c:pt>
                <c:pt idx="1284">
                  <c:v>0.88056371726049609</c:v>
                </c:pt>
                <c:pt idx="1285">
                  <c:v>0.88057641288640875</c:v>
                </c:pt>
                <c:pt idx="1286">
                  <c:v>0.88032828915852168</c:v>
                </c:pt>
                <c:pt idx="1287">
                  <c:v>0.88031119475877873</c:v>
                </c:pt>
                <c:pt idx="1288">
                  <c:v>0.88032379957256568</c:v>
                </c:pt>
                <c:pt idx="1289">
                  <c:v>0.88039966776446044</c:v>
                </c:pt>
                <c:pt idx="1290">
                  <c:v>0.88061147457648026</c:v>
                </c:pt>
                <c:pt idx="1291">
                  <c:v>0.8806123042423597</c:v>
                </c:pt>
                <c:pt idx="1292">
                  <c:v>0.88070784329881135</c:v>
                </c:pt>
                <c:pt idx="1293">
                  <c:v>0.88069299712490912</c:v>
                </c:pt>
                <c:pt idx="1294">
                  <c:v>0.88047027959657065</c:v>
                </c:pt>
                <c:pt idx="1295">
                  <c:v>0.8805987151790966</c:v>
                </c:pt>
                <c:pt idx="1296">
                  <c:v>0.88054428274228547</c:v>
                </c:pt>
                <c:pt idx="1297">
                  <c:v>0.88050301431898481</c:v>
                </c:pt>
                <c:pt idx="1298">
                  <c:v>0.88071319158414951</c:v>
                </c:pt>
                <c:pt idx="1299">
                  <c:v>0.88091389321133118</c:v>
                </c:pt>
                <c:pt idx="1300">
                  <c:v>0.88095472360739091</c:v>
                </c:pt>
                <c:pt idx="1301">
                  <c:v>0.8810040894559964</c:v>
                </c:pt>
                <c:pt idx="1302">
                  <c:v>0.88115090442630351</c:v>
                </c:pt>
                <c:pt idx="1303">
                  <c:v>0.88160542317581869</c:v>
                </c:pt>
                <c:pt idx="1304">
                  <c:v>0.88140894086953947</c:v>
                </c:pt>
                <c:pt idx="1305">
                  <c:v>0.88201168008387509</c:v>
                </c:pt>
                <c:pt idx="1306">
                  <c:v>0.88202274853275975</c:v>
                </c:pt>
                <c:pt idx="1307">
                  <c:v>0.88223514521396607</c:v>
                </c:pt>
                <c:pt idx="1308">
                  <c:v>0.88232159196535198</c:v>
                </c:pt>
                <c:pt idx="1309">
                  <c:v>0.88261306719379662</c:v>
                </c:pt>
                <c:pt idx="1310">
                  <c:v>0.88262905743312559</c:v>
                </c:pt>
                <c:pt idx="1311">
                  <c:v>0.88278668037308972</c:v>
                </c:pt>
                <c:pt idx="1312">
                  <c:v>0.88284729215328261</c:v>
                </c:pt>
                <c:pt idx="1313">
                  <c:v>0.8828004558028284</c:v>
                </c:pt>
                <c:pt idx="1314">
                  <c:v>0.88283305630994102</c:v>
                </c:pt>
                <c:pt idx="1315">
                  <c:v>0.88269487717157347</c:v>
                </c:pt>
                <c:pt idx="1316">
                  <c:v>0.88281978567463482</c:v>
                </c:pt>
                <c:pt idx="1317">
                  <c:v>0.88284220743083519</c:v>
                </c:pt>
                <c:pt idx="1318">
                  <c:v>0.8828336446311279</c:v>
                </c:pt>
                <c:pt idx="1319">
                  <c:v>0.88283069169911188</c:v>
                </c:pt>
                <c:pt idx="1320">
                  <c:v>0.88306927896028731</c:v>
                </c:pt>
                <c:pt idx="1321">
                  <c:v>0.88361819848089307</c:v>
                </c:pt>
                <c:pt idx="1322">
                  <c:v>0.88377121870173792</c:v>
                </c:pt>
                <c:pt idx="1323">
                  <c:v>0.8837628206083169</c:v>
                </c:pt>
                <c:pt idx="1324">
                  <c:v>0.8840794662253405</c:v>
                </c:pt>
                <c:pt idx="1325">
                  <c:v>0.88435585136427353</c:v>
                </c:pt>
                <c:pt idx="1326">
                  <c:v>0.88419588582286424</c:v>
                </c:pt>
                <c:pt idx="1327">
                  <c:v>0.88414302090794805</c:v>
                </c:pt>
                <c:pt idx="1328">
                  <c:v>0.88405932803878018</c:v>
                </c:pt>
                <c:pt idx="1329">
                  <c:v>0.88425746356502555</c:v>
                </c:pt>
                <c:pt idx="1330">
                  <c:v>0.88425310710872163</c:v>
                </c:pt>
                <c:pt idx="1331">
                  <c:v>0.88454871137616153</c:v>
                </c:pt>
                <c:pt idx="1332">
                  <c:v>0.88474204634977416</c:v>
                </c:pt>
                <c:pt idx="1333">
                  <c:v>0.88466318175738012</c:v>
                </c:pt>
                <c:pt idx="1334">
                  <c:v>0.88473140078446311</c:v>
                </c:pt>
                <c:pt idx="1335">
                  <c:v>0.88508793129696184</c:v>
                </c:pt>
                <c:pt idx="1336">
                  <c:v>0.88480741869223389</c:v>
                </c:pt>
                <c:pt idx="1337">
                  <c:v>0.88500055242209219</c:v>
                </c:pt>
                <c:pt idx="1338">
                  <c:v>0.88543530482313748</c:v>
                </c:pt>
                <c:pt idx="1339">
                  <c:v>0.88563246209854929</c:v>
                </c:pt>
                <c:pt idx="1340">
                  <c:v>0.88558616380039057</c:v>
                </c:pt>
                <c:pt idx="1341">
                  <c:v>0.88542147124615889</c:v>
                </c:pt>
                <c:pt idx="1342">
                  <c:v>0.8854746967532815</c:v>
                </c:pt>
                <c:pt idx="1343">
                  <c:v>0.88585310412660967</c:v>
                </c:pt>
                <c:pt idx="1344">
                  <c:v>0.88614215528502915</c:v>
                </c:pt>
                <c:pt idx="1345">
                  <c:v>0.88613749291077892</c:v>
                </c:pt>
                <c:pt idx="1346">
                  <c:v>0.88683186167639283</c:v>
                </c:pt>
                <c:pt idx="1347">
                  <c:v>0.88703023004567505</c:v>
                </c:pt>
                <c:pt idx="1348">
                  <c:v>0.88763684430854051</c:v>
                </c:pt>
                <c:pt idx="1349">
                  <c:v>0.88776705253186672</c:v>
                </c:pt>
                <c:pt idx="1350">
                  <c:v>0.88800303868260055</c:v>
                </c:pt>
                <c:pt idx="1351">
                  <c:v>0.88807755917543385</c:v>
                </c:pt>
                <c:pt idx="1352">
                  <c:v>0.88861605793444332</c:v>
                </c:pt>
                <c:pt idx="1353">
                  <c:v>0.88855007716889911</c:v>
                </c:pt>
                <c:pt idx="1354">
                  <c:v>0.88866501826228939</c:v>
                </c:pt>
                <c:pt idx="1355">
                  <c:v>0.88885946893381873</c:v>
                </c:pt>
                <c:pt idx="1356">
                  <c:v>0.88893660098892757</c:v>
                </c:pt>
                <c:pt idx="1357">
                  <c:v>0.88919999151503459</c:v>
                </c:pt>
                <c:pt idx="1358">
                  <c:v>0.88916196046253282</c:v>
                </c:pt>
                <c:pt idx="1359">
                  <c:v>0.88956914883065863</c:v>
                </c:pt>
                <c:pt idx="1360">
                  <c:v>0.88965925552474434</c:v>
                </c:pt>
                <c:pt idx="1361">
                  <c:v>0.88990240132785814</c:v>
                </c:pt>
                <c:pt idx="1362">
                  <c:v>0.890002809538605</c:v>
                </c:pt>
                <c:pt idx="1363">
                  <c:v>0.89030264328975273</c:v>
                </c:pt>
                <c:pt idx="1364">
                  <c:v>0.89021419532930035</c:v>
                </c:pt>
                <c:pt idx="1365">
                  <c:v>0.8903590588466711</c:v>
                </c:pt>
                <c:pt idx="1366">
                  <c:v>0.8902499574533812</c:v>
                </c:pt>
                <c:pt idx="1367">
                  <c:v>0.89047132954192154</c:v>
                </c:pt>
                <c:pt idx="1368">
                  <c:v>0.89057858913990662</c:v>
                </c:pt>
                <c:pt idx="1369">
                  <c:v>0.89057425699750492</c:v>
                </c:pt>
                <c:pt idx="1370">
                  <c:v>0.89091027458013039</c:v>
                </c:pt>
                <c:pt idx="1371">
                  <c:v>0.89100701485409994</c:v>
                </c:pt>
                <c:pt idx="1372">
                  <c:v>0.89143845727434812</c:v>
                </c:pt>
                <c:pt idx="1373">
                  <c:v>0.89140133832881296</c:v>
                </c:pt>
                <c:pt idx="1374">
                  <c:v>0.89170434014041811</c:v>
                </c:pt>
                <c:pt idx="1375">
                  <c:v>0.8920240472614237</c:v>
                </c:pt>
                <c:pt idx="1376">
                  <c:v>0.89246600594980485</c:v>
                </c:pt>
                <c:pt idx="1377">
                  <c:v>0.89286791233487306</c:v>
                </c:pt>
                <c:pt idx="1378">
                  <c:v>0.8929334029019379</c:v>
                </c:pt>
                <c:pt idx="1379">
                  <c:v>0.89283432518583361</c:v>
                </c:pt>
                <c:pt idx="1380">
                  <c:v>0.89303451201160489</c:v>
                </c:pt>
                <c:pt idx="1381">
                  <c:v>0.89321339773988995</c:v>
                </c:pt>
                <c:pt idx="1382">
                  <c:v>0.89305013995489113</c:v>
                </c:pt>
                <c:pt idx="1383">
                  <c:v>0.89318627829083386</c:v>
                </c:pt>
                <c:pt idx="1384">
                  <c:v>0.89329884031063633</c:v>
                </c:pt>
                <c:pt idx="1385">
                  <c:v>0.89313822134714427</c:v>
                </c:pt>
                <c:pt idx="1386">
                  <c:v>0.89317841652325036</c:v>
                </c:pt>
                <c:pt idx="1387">
                  <c:v>0.89349834379881432</c:v>
                </c:pt>
                <c:pt idx="1388">
                  <c:v>0.89377237570599788</c:v>
                </c:pt>
                <c:pt idx="1389">
                  <c:v>0.89409921781115165</c:v>
                </c:pt>
                <c:pt idx="1390">
                  <c:v>0.89409556610627727</c:v>
                </c:pt>
                <c:pt idx="1391">
                  <c:v>0.89439588903812339</c:v>
                </c:pt>
                <c:pt idx="1392">
                  <c:v>0.89460064204556222</c:v>
                </c:pt>
                <c:pt idx="1393">
                  <c:v>0.89496085329386965</c:v>
                </c:pt>
                <c:pt idx="1394">
                  <c:v>0.89500047963767304</c:v>
                </c:pt>
                <c:pt idx="1395">
                  <c:v>0.89505631447043965</c:v>
                </c:pt>
                <c:pt idx="1396">
                  <c:v>0.89512027181642562</c:v>
                </c:pt>
                <c:pt idx="1397">
                  <c:v>0.89517639259329806</c:v>
                </c:pt>
                <c:pt idx="1398">
                  <c:v>0.89514075764291345</c:v>
                </c:pt>
                <c:pt idx="1399">
                  <c:v>0.89506835545798691</c:v>
                </c:pt>
                <c:pt idx="1400">
                  <c:v>0.89547688390807689</c:v>
                </c:pt>
                <c:pt idx="1401">
                  <c:v>0.89548162374255191</c:v>
                </c:pt>
                <c:pt idx="1402">
                  <c:v>0.89566760791751843</c:v>
                </c:pt>
                <c:pt idx="1403">
                  <c:v>0.895674052610409</c:v>
                </c:pt>
                <c:pt idx="1404">
                  <c:v>0.89617101905665875</c:v>
                </c:pt>
                <c:pt idx="1405">
                  <c:v>0.89614889174878898</c:v>
                </c:pt>
                <c:pt idx="1406">
                  <c:v>0.89630008715760445</c:v>
                </c:pt>
                <c:pt idx="1407">
                  <c:v>0.89633774196404903</c:v>
                </c:pt>
                <c:pt idx="1408">
                  <c:v>0.89644194827326562</c:v>
                </c:pt>
                <c:pt idx="1409">
                  <c:v>0.89651534201824101</c:v>
                </c:pt>
                <c:pt idx="1410">
                  <c:v>0.89685275818698784</c:v>
                </c:pt>
                <c:pt idx="1411">
                  <c:v>0.89702685029366502</c:v>
                </c:pt>
                <c:pt idx="1412">
                  <c:v>0.89692103631634135</c:v>
                </c:pt>
                <c:pt idx="1413">
                  <c:v>0.89728974647974435</c:v>
                </c:pt>
                <c:pt idx="1414">
                  <c:v>0.89766724303028445</c:v>
                </c:pt>
                <c:pt idx="1415">
                  <c:v>0.89820698377375119</c:v>
                </c:pt>
                <c:pt idx="1416">
                  <c:v>0.89841446535177982</c:v>
                </c:pt>
                <c:pt idx="1417">
                  <c:v>0.899137398124087</c:v>
                </c:pt>
                <c:pt idx="1418">
                  <c:v>0.89972686805260382</c:v>
                </c:pt>
                <c:pt idx="1419">
                  <c:v>0.90029412207512538</c:v>
                </c:pt>
                <c:pt idx="1420">
                  <c:v>0.90075456411679378</c:v>
                </c:pt>
                <c:pt idx="1421">
                  <c:v>0.90106413489235337</c:v>
                </c:pt>
                <c:pt idx="1422">
                  <c:v>0.90171981727846617</c:v>
                </c:pt>
                <c:pt idx="1423">
                  <c:v>0.90211996346742684</c:v>
                </c:pt>
                <c:pt idx="1424">
                  <c:v>0.90279868763820381</c:v>
                </c:pt>
                <c:pt idx="1425">
                  <c:v>0.9027435388018874</c:v>
                </c:pt>
                <c:pt idx="1426">
                  <c:v>0.9030102945132894</c:v>
                </c:pt>
                <c:pt idx="1427">
                  <c:v>0.9031402434536171</c:v>
                </c:pt>
                <c:pt idx="1428">
                  <c:v>0.9034784670551379</c:v>
                </c:pt>
                <c:pt idx="1429">
                  <c:v>0.90346693108316767</c:v>
                </c:pt>
                <c:pt idx="1430">
                  <c:v>0.90420874934191264</c:v>
                </c:pt>
                <c:pt idx="1431">
                  <c:v>0.90429848091829312</c:v>
                </c:pt>
                <c:pt idx="1432">
                  <c:v>0.90446193022651888</c:v>
                </c:pt>
                <c:pt idx="1433">
                  <c:v>0.90471087573678921</c:v>
                </c:pt>
                <c:pt idx="1434">
                  <c:v>0.90489632655386898</c:v>
                </c:pt>
                <c:pt idx="1435">
                  <c:v>0.90496468889603154</c:v>
                </c:pt>
                <c:pt idx="1436">
                  <c:v>0.90472376946262389</c:v>
                </c:pt>
                <c:pt idx="1437">
                  <c:v>0.90464253999042488</c:v>
                </c:pt>
                <c:pt idx="1438">
                  <c:v>0.90483795044425142</c:v>
                </c:pt>
                <c:pt idx="1439">
                  <c:v>0.90482199018831966</c:v>
                </c:pt>
                <c:pt idx="1440">
                  <c:v>0.90492943831895778</c:v>
                </c:pt>
                <c:pt idx="1441">
                  <c:v>0.90503985937809384</c:v>
                </c:pt>
                <c:pt idx="1442">
                  <c:v>0.90502528185336006</c:v>
                </c:pt>
                <c:pt idx="1443">
                  <c:v>0.90493586560634864</c:v>
                </c:pt>
                <c:pt idx="1444">
                  <c:v>0.90473272901502599</c:v>
                </c:pt>
                <c:pt idx="1445">
                  <c:v>0.90513396034302251</c:v>
                </c:pt>
                <c:pt idx="1446">
                  <c:v>0.90518468281457953</c:v>
                </c:pt>
                <c:pt idx="1447">
                  <c:v>0.90495746768360319</c:v>
                </c:pt>
                <c:pt idx="1448">
                  <c:v>0.90512384009627544</c:v>
                </c:pt>
                <c:pt idx="1449">
                  <c:v>0.90515772486010815</c:v>
                </c:pt>
                <c:pt idx="1450">
                  <c:v>0.90507005541204999</c:v>
                </c:pt>
                <c:pt idx="1451">
                  <c:v>0.90509260613372133</c:v>
                </c:pt>
                <c:pt idx="1452">
                  <c:v>0.90533394966698555</c:v>
                </c:pt>
                <c:pt idx="1453">
                  <c:v>0.90513508485425598</c:v>
                </c:pt>
                <c:pt idx="1454">
                  <c:v>0.90519268103410566</c:v>
                </c:pt>
                <c:pt idx="1455">
                  <c:v>0.90521666453214367</c:v>
                </c:pt>
                <c:pt idx="1456">
                  <c:v>0.9051852254506948</c:v>
                </c:pt>
                <c:pt idx="1457">
                  <c:v>0.90513465922645331</c:v>
                </c:pt>
                <c:pt idx="1458">
                  <c:v>0.90508515900928954</c:v>
                </c:pt>
                <c:pt idx="1459">
                  <c:v>0.9050541397982077</c:v>
                </c:pt>
                <c:pt idx="1460">
                  <c:v>0.90542057002592424</c:v>
                </c:pt>
                <c:pt idx="1461">
                  <c:v>0.90538760735597301</c:v>
                </c:pt>
                <c:pt idx="1462">
                  <c:v>0.90534218225748597</c:v>
                </c:pt>
                <c:pt idx="1463">
                  <c:v>0.90543093850571166</c:v>
                </c:pt>
                <c:pt idx="1464">
                  <c:v>0.90526600157095893</c:v>
                </c:pt>
                <c:pt idx="1465">
                  <c:v>0.90529000468850784</c:v>
                </c:pt>
                <c:pt idx="1466">
                  <c:v>0.90539115099905654</c:v>
                </c:pt>
                <c:pt idx="1467">
                  <c:v>0.90550435678573338</c:v>
                </c:pt>
                <c:pt idx="1468">
                  <c:v>0.90536843286954705</c:v>
                </c:pt>
                <c:pt idx="1469">
                  <c:v>0.90529463513176733</c:v>
                </c:pt>
                <c:pt idx="1470">
                  <c:v>0.90540047038972415</c:v>
                </c:pt>
                <c:pt idx="1471">
                  <c:v>0.90553424302660157</c:v>
                </c:pt>
                <c:pt idx="1472">
                  <c:v>0.90546043835778967</c:v>
                </c:pt>
                <c:pt idx="1473">
                  <c:v>0.90531102641858996</c:v>
                </c:pt>
                <c:pt idx="1474">
                  <c:v>0.90537940401756123</c:v>
                </c:pt>
                <c:pt idx="1475">
                  <c:v>0.90569383101517043</c:v>
                </c:pt>
                <c:pt idx="1476">
                  <c:v>0.9056990264155822</c:v>
                </c:pt>
                <c:pt idx="1477">
                  <c:v>0.90553566887194481</c:v>
                </c:pt>
                <c:pt idx="1478">
                  <c:v>0.90557642311458042</c:v>
                </c:pt>
                <c:pt idx="1479">
                  <c:v>0.90559364873904979</c:v>
                </c:pt>
                <c:pt idx="1480">
                  <c:v>0.90559728166630471</c:v>
                </c:pt>
                <c:pt idx="1481">
                  <c:v>0.90560514595956032</c:v>
                </c:pt>
                <c:pt idx="1482">
                  <c:v>0.90560703208787097</c:v>
                </c:pt>
                <c:pt idx="1483">
                  <c:v>0.90561084358349586</c:v>
                </c:pt>
                <c:pt idx="1484">
                  <c:v>0.90550609089621736</c:v>
                </c:pt>
                <c:pt idx="1485">
                  <c:v>0.9056778526676823</c:v>
                </c:pt>
                <c:pt idx="1486">
                  <c:v>0.90569863579729282</c:v>
                </c:pt>
                <c:pt idx="1487">
                  <c:v>0.90551426768409538</c:v>
                </c:pt>
                <c:pt idx="1488">
                  <c:v>0.90559906734991247</c:v>
                </c:pt>
                <c:pt idx="1489">
                  <c:v>0.90568153023702735</c:v>
                </c:pt>
                <c:pt idx="1490">
                  <c:v>0.90544973353437141</c:v>
                </c:pt>
                <c:pt idx="1491">
                  <c:v>0.9054621278261834</c:v>
                </c:pt>
                <c:pt idx="1492">
                  <c:v>0.90577190476103231</c:v>
                </c:pt>
                <c:pt idx="1493">
                  <c:v>0.90563891759022197</c:v>
                </c:pt>
                <c:pt idx="1494">
                  <c:v>0.90541279771839278</c:v>
                </c:pt>
                <c:pt idx="1495">
                  <c:v>0.90549617999784537</c:v>
                </c:pt>
                <c:pt idx="1496">
                  <c:v>0.90577642782855583</c:v>
                </c:pt>
                <c:pt idx="1497">
                  <c:v>0.90573036082284764</c:v>
                </c:pt>
                <c:pt idx="1498">
                  <c:v>0.90555886420238041</c:v>
                </c:pt>
                <c:pt idx="1499">
                  <c:v>0.90591461039977661</c:v>
                </c:pt>
                <c:pt idx="1500">
                  <c:v>0.90580861043552585</c:v>
                </c:pt>
                <c:pt idx="1501">
                  <c:v>0.90557059156437447</c:v>
                </c:pt>
                <c:pt idx="1502">
                  <c:v>0.90557170761662953</c:v>
                </c:pt>
                <c:pt idx="1503">
                  <c:v>0.90573342879294194</c:v>
                </c:pt>
                <c:pt idx="1504">
                  <c:v>0.9058043971610894</c:v>
                </c:pt>
                <c:pt idx="1505">
                  <c:v>0.9057059797754784</c:v>
                </c:pt>
                <c:pt idx="1506">
                  <c:v>0.905674659230288</c:v>
                </c:pt>
                <c:pt idx="1507">
                  <c:v>0.90585593858028224</c:v>
                </c:pt>
                <c:pt idx="1508">
                  <c:v>0.90578732085290314</c:v>
                </c:pt>
                <c:pt idx="1509">
                  <c:v>0.90571495318994599</c:v>
                </c:pt>
                <c:pt idx="1510">
                  <c:v>0.90582766638569412</c:v>
                </c:pt>
                <c:pt idx="1511">
                  <c:v>0.90583768348619464</c:v>
                </c:pt>
                <c:pt idx="1512">
                  <c:v>0.90566152411450651</c:v>
                </c:pt>
                <c:pt idx="1513">
                  <c:v>0.9056065898964587</c:v>
                </c:pt>
                <c:pt idx="1514">
                  <c:v>0.90591274236302244</c:v>
                </c:pt>
                <c:pt idx="1515">
                  <c:v>0.90598812219346869</c:v>
                </c:pt>
                <c:pt idx="1516">
                  <c:v>0.90590379126959852</c:v>
                </c:pt>
                <c:pt idx="1517">
                  <c:v>0.90585641848275222</c:v>
                </c:pt>
                <c:pt idx="1518">
                  <c:v>0.90600701766683089</c:v>
                </c:pt>
                <c:pt idx="1519">
                  <c:v>0.90578100940022743</c:v>
                </c:pt>
                <c:pt idx="1520">
                  <c:v>0.90556451295472684</c:v>
                </c:pt>
                <c:pt idx="1521">
                  <c:v>0.90598551603427957</c:v>
                </c:pt>
                <c:pt idx="1522">
                  <c:v>0.9058935440276138</c:v>
                </c:pt>
                <c:pt idx="1523">
                  <c:v>0.90568543794786538</c:v>
                </c:pt>
                <c:pt idx="1524">
                  <c:v>0.90583196201326843</c:v>
                </c:pt>
                <c:pt idx="1525">
                  <c:v>0.90602791663116578</c:v>
                </c:pt>
                <c:pt idx="1526">
                  <c:v>0.90591181874120308</c:v>
                </c:pt>
                <c:pt idx="1527">
                  <c:v>0.90590558811372901</c:v>
                </c:pt>
                <c:pt idx="1528">
                  <c:v>0.90597798232721971</c:v>
                </c:pt>
                <c:pt idx="1529">
                  <c:v>0.90598342478707339</c:v>
                </c:pt>
                <c:pt idx="1530">
                  <c:v>0.9057838037603545</c:v>
                </c:pt>
                <c:pt idx="1531">
                  <c:v>0.90577011907742422</c:v>
                </c:pt>
                <c:pt idx="1532">
                  <c:v>0.90602580153496859</c:v>
                </c:pt>
                <c:pt idx="1533">
                  <c:v>0.90584276305190092</c:v>
                </c:pt>
                <c:pt idx="1534">
                  <c:v>0.90575509360384276</c:v>
                </c:pt>
                <c:pt idx="1535">
                  <c:v>0.90597193872708526</c:v>
                </c:pt>
                <c:pt idx="1536">
                  <c:v>0.90603310087105482</c:v>
                </c:pt>
                <c:pt idx="1537">
                  <c:v>0.90584089771668863</c:v>
                </c:pt>
                <c:pt idx="1538">
                  <c:v>0.90586147302586928</c:v>
                </c:pt>
                <c:pt idx="1539">
                  <c:v>0.90608604428659911</c:v>
                </c:pt>
                <c:pt idx="1540">
                  <c:v>0.90591719000843207</c:v>
                </c:pt>
                <c:pt idx="1541">
                  <c:v>0.90568684147216305</c:v>
                </c:pt>
                <c:pt idx="1542">
                  <c:v>0.90594873646561691</c:v>
                </c:pt>
                <c:pt idx="1543">
                  <c:v>0.90600747524825542</c:v>
                </c:pt>
                <c:pt idx="1544">
                  <c:v>0.90586795341431992</c:v>
                </c:pt>
                <c:pt idx="1545">
                  <c:v>0.90574200735964072</c:v>
                </c:pt>
                <c:pt idx="1546">
                  <c:v>0.90599850183377817</c:v>
                </c:pt>
                <c:pt idx="1547">
                  <c:v>0.90611536979979668</c:v>
                </c:pt>
                <c:pt idx="1548">
                  <c:v>0.90569096816396244</c:v>
                </c:pt>
                <c:pt idx="1549">
                  <c:v>0.90585242148773382</c:v>
                </c:pt>
                <c:pt idx="1550">
                  <c:v>0.90599686816799685</c:v>
                </c:pt>
                <c:pt idx="1551">
                  <c:v>0.90608146694440728</c:v>
                </c:pt>
                <c:pt idx="1552">
                  <c:v>0.90591941518190822</c:v>
                </c:pt>
                <c:pt idx="1553">
                  <c:v>0.90606404043054134</c:v>
                </c:pt>
                <c:pt idx="1554">
                  <c:v>0.90601470339171686</c:v>
                </c:pt>
                <c:pt idx="1555">
                  <c:v>0.90581251121533068</c:v>
                </c:pt>
                <c:pt idx="1556">
                  <c:v>0.9059557706507142</c:v>
                </c:pt>
                <c:pt idx="1557">
                  <c:v>0.90603173505781398</c:v>
                </c:pt>
                <c:pt idx="1558">
                  <c:v>0.90581178578136501</c:v>
                </c:pt>
                <c:pt idx="1559">
                  <c:v>0.90592849327057845</c:v>
                </c:pt>
                <c:pt idx="1560">
                  <c:v>0.90621604043736514</c:v>
                </c:pt>
                <c:pt idx="1561">
                  <c:v>0.90603676305039649</c:v>
                </c:pt>
                <c:pt idx="1562">
                  <c:v>0.90593566138193748</c:v>
                </c:pt>
                <c:pt idx="1563">
                  <c:v>0.90598964002453564</c:v>
                </c:pt>
                <c:pt idx="1564">
                  <c:v>0.90614706557326385</c:v>
                </c:pt>
                <c:pt idx="1565">
                  <c:v>0.90589794703092452</c:v>
                </c:pt>
                <c:pt idx="1566">
                  <c:v>0.90580247755121113</c:v>
                </c:pt>
                <c:pt idx="1567">
                  <c:v>0.90619056683239285</c:v>
                </c:pt>
                <c:pt idx="1568">
                  <c:v>0.90610098893497892</c:v>
                </c:pt>
                <c:pt idx="1569">
                  <c:v>0.90596284254686943</c:v>
                </c:pt>
                <c:pt idx="1570">
                  <c:v>0.90560591603561624</c:v>
                </c:pt>
                <c:pt idx="1571">
                  <c:v>0.90604189571717142</c:v>
                </c:pt>
                <c:pt idx="1572">
                  <c:v>0.90610338844732696</c:v>
                </c:pt>
                <c:pt idx="1573">
                  <c:v>0.905958022374726</c:v>
                </c:pt>
                <c:pt idx="1574">
                  <c:v>0.90599616505507619</c:v>
                </c:pt>
                <c:pt idx="1575">
                  <c:v>0.90604965263468162</c:v>
                </c:pt>
                <c:pt idx="1576">
                  <c:v>0.90615157595231977</c:v>
                </c:pt>
                <c:pt idx="1577">
                  <c:v>0.90595413698493288</c:v>
                </c:pt>
                <c:pt idx="1578">
                  <c:v>0.90609227221252953</c:v>
                </c:pt>
                <c:pt idx="1579">
                  <c:v>0.90614860995486557</c:v>
                </c:pt>
                <c:pt idx="1580">
                  <c:v>0.9061636508184584</c:v>
                </c:pt>
                <c:pt idx="1581">
                  <c:v>0.90604668933878019</c:v>
                </c:pt>
                <c:pt idx="1582">
                  <c:v>0.90602827376788697</c:v>
                </c:pt>
                <c:pt idx="1583">
                  <c:v>0.90621275348631014</c:v>
                </c:pt>
                <c:pt idx="1584">
                  <c:v>0.90609318737537881</c:v>
                </c:pt>
                <c:pt idx="1585">
                  <c:v>0.90605858833810182</c:v>
                </c:pt>
                <c:pt idx="1586">
                  <c:v>0.90613336127083288</c:v>
                </c:pt>
                <c:pt idx="1587">
                  <c:v>0.90617666587004553</c:v>
                </c:pt>
                <c:pt idx="1588">
                  <c:v>0.90602428370390165</c:v>
                </c:pt>
                <c:pt idx="1589">
                  <c:v>0.90611020788095253</c:v>
                </c:pt>
                <c:pt idx="1590">
                  <c:v>0.90616960513441236</c:v>
                </c:pt>
                <c:pt idx="1591">
                  <c:v>0.90614965634244127</c:v>
                </c:pt>
                <c:pt idx="1592">
                  <c:v>0.90600118188713585</c:v>
                </c:pt>
                <c:pt idx="1593">
                  <c:v>0.90617783772491334</c:v>
                </c:pt>
                <c:pt idx="1594">
                  <c:v>0.90619617247059492</c:v>
                </c:pt>
                <c:pt idx="1595">
                  <c:v>0.90600258118194377</c:v>
                </c:pt>
                <c:pt idx="1596">
                  <c:v>0.90609761269973366</c:v>
                </c:pt>
                <c:pt idx="1597">
                  <c:v>0.9060402955329574</c:v>
                </c:pt>
                <c:pt idx="1598">
                  <c:v>0.9062629402527751</c:v>
                </c:pt>
                <c:pt idx="1599">
                  <c:v>0.90591829912965316</c:v>
                </c:pt>
                <c:pt idx="1600">
                  <c:v>0.9060186041715218</c:v>
                </c:pt>
                <c:pt idx="1601">
                  <c:v>0.90619437832801741</c:v>
                </c:pt>
                <c:pt idx="1602">
                  <c:v>0.90626141666428273</c:v>
                </c:pt>
                <c:pt idx="1603">
                  <c:v>0.9060252477383306</c:v>
                </c:pt>
                <c:pt idx="1604">
                  <c:v>0.90611185270725692</c:v>
                </c:pt>
                <c:pt idx="1605">
                  <c:v>0.9060047255302196</c:v>
                </c:pt>
                <c:pt idx="1606">
                  <c:v>0.9060018403579666</c:v>
                </c:pt>
                <c:pt idx="1607">
                  <c:v>0.90592451013762598</c:v>
                </c:pt>
                <c:pt idx="1608">
                  <c:v>0.90625260372660998</c:v>
                </c:pt>
                <c:pt idx="1609">
                  <c:v>0.9061229927910458</c:v>
                </c:pt>
                <c:pt idx="1610">
                  <c:v>0.90604132230103207</c:v>
                </c:pt>
                <c:pt idx="1611">
                  <c:v>0.90594469482851725</c:v>
                </c:pt>
                <c:pt idx="1612">
                  <c:v>0.90624169531225129</c:v>
                </c:pt>
                <c:pt idx="1613">
                  <c:v>0.9060680235634847</c:v>
                </c:pt>
                <c:pt idx="1614">
                  <c:v>0.90608647261594477</c:v>
                </c:pt>
                <c:pt idx="1615">
                  <c:v>0.90607641240130021</c:v>
                </c:pt>
                <c:pt idx="1616">
                  <c:v>0.90622085215052961</c:v>
                </c:pt>
                <c:pt idx="1617">
                  <c:v>0.90613216709492039</c:v>
                </c:pt>
                <c:pt idx="1618">
                  <c:v>0.90613305993672422</c:v>
                </c:pt>
                <c:pt idx="1619">
                  <c:v>0.9061556887820531</c:v>
                </c:pt>
                <c:pt idx="1620">
                  <c:v>0.90637874644121519</c:v>
                </c:pt>
                <c:pt idx="1621">
                  <c:v>0.90614594952100935</c:v>
                </c:pt>
                <c:pt idx="1622">
                  <c:v>0.90616250821566979</c:v>
                </c:pt>
                <c:pt idx="1623">
                  <c:v>0.90614472879457086</c:v>
                </c:pt>
                <c:pt idx="1624">
                  <c:v>0.90633028415263928</c:v>
                </c:pt>
                <c:pt idx="1625">
                  <c:v>0.90624426646192746</c:v>
                </c:pt>
                <c:pt idx="1626">
                  <c:v>0.9061204535949916</c:v>
                </c:pt>
                <c:pt idx="1627">
                  <c:v>0.90621084503695448</c:v>
                </c:pt>
                <c:pt idx="1628">
                  <c:v>0.90625035623208872</c:v>
                </c:pt>
                <c:pt idx="1629">
                  <c:v>0.90612540346391635</c:v>
                </c:pt>
                <c:pt idx="1630">
                  <c:v>0.90606634525561269</c:v>
                </c:pt>
                <c:pt idx="1631">
                  <c:v>0.90613377421016739</c:v>
                </c:pt>
                <c:pt idx="1632">
                  <c:v>0.9062599142232276</c:v>
                </c:pt>
                <c:pt idx="1633">
                  <c:v>0.90622535982804198</c:v>
                </c:pt>
                <c:pt idx="1634">
                  <c:v>0.90615963420394818</c:v>
                </c:pt>
                <c:pt idx="1635">
                  <c:v>0.90619317299158197</c:v>
                </c:pt>
                <c:pt idx="1636">
                  <c:v>0.9061847464427093</c:v>
                </c:pt>
                <c:pt idx="1637">
                  <c:v>0.90630061266324169</c:v>
                </c:pt>
                <c:pt idx="1638">
                  <c:v>0.90623442252669106</c:v>
                </c:pt>
                <c:pt idx="1639">
                  <c:v>0.90619578878334839</c:v>
                </c:pt>
                <c:pt idx="1640">
                  <c:v>0.90631840324487267</c:v>
                </c:pt>
                <c:pt idx="1641">
                  <c:v>0.90623576178939669</c:v>
                </c:pt>
                <c:pt idx="1642">
                  <c:v>0.9061592324251363</c:v>
                </c:pt>
                <c:pt idx="1643">
                  <c:v>0.90646807187609002</c:v>
                </c:pt>
                <c:pt idx="1644">
                  <c:v>0.90638885822898374</c:v>
                </c:pt>
                <c:pt idx="1645">
                  <c:v>0.90614729994423782</c:v>
                </c:pt>
                <c:pt idx="1646">
                  <c:v>0.90617614132548574</c:v>
                </c:pt>
                <c:pt idx="1647">
                  <c:v>0.9065470915648346</c:v>
                </c:pt>
                <c:pt idx="1648">
                  <c:v>0.90616552578624676</c:v>
                </c:pt>
                <c:pt idx="1649">
                  <c:v>0.906119359863782</c:v>
                </c:pt>
                <c:pt idx="1650">
                  <c:v>0.90594491803896837</c:v>
                </c:pt>
                <c:pt idx="1651">
                  <c:v>0.90632146275599668</c:v>
                </c:pt>
                <c:pt idx="1652">
                  <c:v>0.90614752315468872</c:v>
                </c:pt>
                <c:pt idx="1653">
                  <c:v>0.90613507999130538</c:v>
                </c:pt>
                <c:pt idx="1654">
                  <c:v>0.9062165942340038</c:v>
                </c:pt>
                <c:pt idx="1655">
                  <c:v>0.90632344662746689</c:v>
                </c:pt>
                <c:pt idx="1656">
                  <c:v>0.90625988767269361</c:v>
                </c:pt>
                <c:pt idx="1657">
                  <c:v>0.90626092560129079</c:v>
                </c:pt>
                <c:pt idx="1658">
                  <c:v>0.90629346957447221</c:v>
                </c:pt>
                <c:pt idx="1659">
                  <c:v>0.90627076260548445</c:v>
                </c:pt>
                <c:pt idx="1660">
                  <c:v>0.90629267717737094</c:v>
                </c:pt>
                <c:pt idx="1661">
                  <c:v>0.90622568348319577</c:v>
                </c:pt>
                <c:pt idx="1662">
                  <c:v>0.90626245189133592</c:v>
                </c:pt>
                <c:pt idx="1663">
                  <c:v>0.9062391715062097</c:v>
                </c:pt>
                <c:pt idx="1664">
                  <c:v>0.90615850699117084</c:v>
                </c:pt>
                <c:pt idx="1665">
                  <c:v>0.90616793798706397</c:v>
                </c:pt>
                <c:pt idx="1666">
                  <c:v>0.90638330569184133</c:v>
                </c:pt>
                <c:pt idx="1667">
                  <c:v>0.90621215774912556</c:v>
                </c:pt>
                <c:pt idx="1668">
                  <c:v>0.90611851166406798</c:v>
                </c:pt>
                <c:pt idx="1669">
                  <c:v>0.90622380428591764</c:v>
                </c:pt>
                <c:pt idx="1670">
                  <c:v>0.90645344125028737</c:v>
                </c:pt>
                <c:pt idx="1671">
                  <c:v>0.90633822656955243</c:v>
                </c:pt>
                <c:pt idx="1672">
                  <c:v>0.90607508429911654</c:v>
                </c:pt>
                <c:pt idx="1673">
                  <c:v>0.90609135552173414</c:v>
                </c:pt>
                <c:pt idx="1674">
                  <c:v>0.90633135133331433</c:v>
                </c:pt>
                <c:pt idx="1675">
                  <c:v>0.90629702437807824</c:v>
                </c:pt>
                <c:pt idx="1676">
                  <c:v>0.90615625103767006</c:v>
                </c:pt>
                <c:pt idx="1677">
                  <c:v>0.90618501429525045</c:v>
                </c:pt>
                <c:pt idx="1678">
                  <c:v>0.90626560068663164</c:v>
                </c:pt>
                <c:pt idx="1679">
                  <c:v>0.90638400187372814</c:v>
                </c:pt>
                <c:pt idx="1680">
                  <c:v>0.90613918589000531</c:v>
                </c:pt>
                <c:pt idx="1681">
                  <c:v>0.90623390491316391</c:v>
                </c:pt>
                <c:pt idx="1682">
                  <c:v>0.90634570987709584</c:v>
                </c:pt>
                <c:pt idx="1683">
                  <c:v>0.90616457291234143</c:v>
                </c:pt>
                <c:pt idx="1684">
                  <c:v>0.90634501099366427</c:v>
                </c:pt>
                <c:pt idx="1685">
                  <c:v>0.90626090750973465</c:v>
                </c:pt>
                <c:pt idx="1686">
                  <c:v>0.90638913454050329</c:v>
                </c:pt>
                <c:pt idx="1687">
                  <c:v>0.90624326894593088</c:v>
                </c:pt>
                <c:pt idx="1688">
                  <c:v>0.90636529189975978</c:v>
                </c:pt>
                <c:pt idx="1689">
                  <c:v>0.90630500450603912</c:v>
                </c:pt>
                <c:pt idx="1690">
                  <c:v>0.90644900476540025</c:v>
                </c:pt>
                <c:pt idx="1691">
                  <c:v>0.90648661174067691</c:v>
                </c:pt>
                <c:pt idx="1692">
                  <c:v>0.90620500772931301</c:v>
                </c:pt>
                <c:pt idx="1693">
                  <c:v>0.90605443509576811</c:v>
                </c:pt>
                <c:pt idx="1694">
                  <c:v>0.90602247146975912</c:v>
                </c:pt>
                <c:pt idx="1695">
                  <c:v>0.90622955771246605</c:v>
                </c:pt>
                <c:pt idx="1696">
                  <c:v>0.90627066368872711</c:v>
                </c:pt>
                <c:pt idx="1697">
                  <c:v>0.90601386635252545</c:v>
                </c:pt>
                <c:pt idx="1698">
                  <c:v>0.90598830076182968</c:v>
                </c:pt>
                <c:pt idx="1699">
                  <c:v>0.90611240650389469</c:v>
                </c:pt>
                <c:pt idx="1700">
                  <c:v>0.90621185641501656</c:v>
                </c:pt>
                <c:pt idx="1701">
                  <c:v>0.90616833976587552</c:v>
                </c:pt>
                <c:pt idx="1702">
                  <c:v>0.90587634495367897</c:v>
                </c:pt>
                <c:pt idx="1703">
                  <c:v>0.90552995162851724</c:v>
                </c:pt>
                <c:pt idx="1704">
                  <c:v>0.9060870906741747</c:v>
                </c:pt>
                <c:pt idx="1705">
                  <c:v>0.90619596735170904</c:v>
                </c:pt>
                <c:pt idx="1706">
                  <c:v>0.9061594821861223</c:v>
                </c:pt>
                <c:pt idx="1707">
                  <c:v>0.90579768240166636</c:v>
                </c:pt>
                <c:pt idx="1708">
                  <c:v>0.90600530587739225</c:v>
                </c:pt>
                <c:pt idx="1709">
                  <c:v>0.90626131621958017</c:v>
                </c:pt>
                <c:pt idx="1710">
                  <c:v>0.90618046620513759</c:v>
                </c:pt>
                <c:pt idx="1711">
                  <c:v>0.9061063182616701</c:v>
                </c:pt>
                <c:pt idx="1712">
                  <c:v>0.90612132411575075</c:v>
                </c:pt>
                <c:pt idx="1713">
                  <c:v>0.90606164091819341</c:v>
                </c:pt>
                <c:pt idx="1714">
                  <c:v>0.90615497450860993</c:v>
                </c:pt>
                <c:pt idx="1715">
                  <c:v>0.9061407275700627</c:v>
                </c:pt>
                <c:pt idx="1716">
                  <c:v>0.90596232493334261</c:v>
                </c:pt>
                <c:pt idx="1717">
                  <c:v>0.90601009949900102</c:v>
                </c:pt>
                <c:pt idx="1718">
                  <c:v>0.90591205041062406</c:v>
                </c:pt>
                <c:pt idx="1719">
                  <c:v>0.90618930569334466</c:v>
                </c:pt>
                <c:pt idx="1720">
                  <c:v>0.90497339293002244</c:v>
                </c:pt>
                <c:pt idx="1721">
                  <c:v>0.90514993869051064</c:v>
                </c:pt>
                <c:pt idx="1722">
                  <c:v>0.90545705519151098</c:v>
                </c:pt>
                <c:pt idx="1723">
                  <c:v>0.90561986586954446</c:v>
                </c:pt>
                <c:pt idx="1724">
                  <c:v>0.90555927291222482</c:v>
                </c:pt>
                <c:pt idx="1725">
                  <c:v>0.90561802015383397</c:v>
                </c:pt>
                <c:pt idx="1726">
                  <c:v>0.90569768022184349</c:v>
                </c:pt>
                <c:pt idx="1727">
                  <c:v>0.90578491018003238</c:v>
                </c:pt>
                <c:pt idx="1728">
                  <c:v>0.90552865700790153</c:v>
                </c:pt>
                <c:pt idx="1729">
                  <c:v>0.90525431614951102</c:v>
                </c:pt>
                <c:pt idx="1730">
                  <c:v>0.90532854914767014</c:v>
                </c:pt>
                <c:pt idx="1731">
                  <c:v>0.90549127054153133</c:v>
                </c:pt>
                <c:pt idx="1732">
                  <c:v>0.90546447306385547</c:v>
                </c:pt>
                <c:pt idx="1733">
                  <c:v>0.90545650409641709</c:v>
                </c:pt>
                <c:pt idx="1734">
                  <c:v>0.90566296957934078</c:v>
                </c:pt>
                <c:pt idx="1735">
                  <c:v>0.90572920012850233</c:v>
                </c:pt>
                <c:pt idx="1736">
                  <c:v>0.90569891903984623</c:v>
                </c:pt>
                <c:pt idx="1737">
                  <c:v>0.905465983963889</c:v>
                </c:pt>
                <c:pt idx="1738">
                  <c:v>0.90576859278737809</c:v>
                </c:pt>
                <c:pt idx="1739">
                  <c:v>0.90565385107808005</c:v>
                </c:pt>
                <c:pt idx="1740">
                  <c:v>0.90571192716039872</c:v>
                </c:pt>
                <c:pt idx="1741">
                  <c:v>0.90536936342240859</c:v>
                </c:pt>
                <c:pt idx="1742">
                  <c:v>0.90570363453779745</c:v>
                </c:pt>
                <c:pt idx="1743">
                  <c:v>0.90579414028652872</c:v>
                </c:pt>
                <c:pt idx="1744">
                  <c:v>0.90596076246018542</c:v>
                </c:pt>
                <c:pt idx="1745">
                  <c:v>0.90581754343739407</c:v>
                </c:pt>
                <c:pt idx="1746">
                  <c:v>0.90568896349939321</c:v>
                </c:pt>
                <c:pt idx="1747">
                  <c:v>0.90525021025081132</c:v>
                </c:pt>
                <c:pt idx="1748">
                  <c:v>0.90572106798270569</c:v>
                </c:pt>
                <c:pt idx="1749">
                  <c:v>0.90586177435997828</c:v>
                </c:pt>
                <c:pt idx="1750">
                  <c:v>0.90578352474729062</c:v>
                </c:pt>
                <c:pt idx="1751">
                  <c:v>0.9063128687992944</c:v>
                </c:pt>
                <c:pt idx="1752">
                  <c:v>0.90648400558148801</c:v>
                </c:pt>
                <c:pt idx="1753">
                  <c:v>0.9062832015393788</c:v>
                </c:pt>
                <c:pt idx="1754">
                  <c:v>0.90648805144808631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035904"/>
        <c:axId val="47038464"/>
      </c:scatterChart>
      <c:valAx>
        <c:axId val="47035904"/>
        <c:scaling>
          <c:logBase val="10"/>
          <c:orientation val="minMax"/>
          <c:min val="1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minorGridlines>
          <c:spPr>
            <a:ln w="3175">
              <a:solidFill>
                <a:srgbClr val="C0C0C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Vertical Effective Stress, 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Symbol"/>
                    <a:cs typeface="Arial"/>
                  </a:rPr>
                  <a:t>s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'</a:t>
                </a:r>
                <a:r>
                  <a:rPr lang="en-US" sz="1200" b="1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(kPa)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7846836653880594"/>
              <c:y val="0.9364821217612683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038464"/>
        <c:crosses val="autoZero"/>
        <c:crossBetween val="midCat"/>
      </c:valAx>
      <c:valAx>
        <c:axId val="47038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Void Ratio, e ( )
(from trimmings)</a:t>
                </a:r>
              </a:p>
            </c:rich>
          </c:tx>
          <c:layout>
            <c:manualLayout>
              <c:xMode val="edge"/>
              <c:yMode val="edge"/>
              <c:x val="0"/>
              <c:y val="0.369706879133957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0359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70477247502775E-2"/>
          <c:y val="7.9804560260586313E-2"/>
          <c:w val="0.86237513873473914"/>
          <c:h val="0.79967426710097722"/>
        </c:manualLayout>
      </c:layout>
      <c:scatterChart>
        <c:scatterStyle val="lineMarker"/>
        <c:varyColors val="0"/>
        <c:ser>
          <c:idx val="0"/>
          <c:order val="0"/>
          <c:tx>
            <c:v>CRS020</c:v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Data_Interpretation!$AD$27:$AD$3549</c:f>
              <c:numCache>
                <c:formatCode>0.0000</c:formatCode>
                <c:ptCount val="3523"/>
                <c:pt idx="0">
                  <c:v>-40.533378883066611</c:v>
                </c:pt>
                <c:pt idx="1">
                  <c:v>-40.02552639970434</c:v>
                </c:pt>
                <c:pt idx="2">
                  <c:v>-41.820680711972869</c:v>
                </c:pt>
                <c:pt idx="3">
                  <c:v>-41.277310289094011</c:v>
                </c:pt>
                <c:pt idx="4">
                  <c:v>-40.287487136312691</c:v>
                </c:pt>
                <c:pt idx="5">
                  <c:v>-41.079155659242772</c:v>
                </c:pt>
                <c:pt idx="6">
                  <c:v>-41.657331960442882</c:v>
                </c:pt>
                <c:pt idx="7">
                  <c:v>-41.292053298326657</c:v>
                </c:pt>
                <c:pt idx="8">
                  <c:v>-40.968114560038686</c:v>
                </c:pt>
                <c:pt idx="9">
                  <c:v>-42.865167140957645</c:v>
                </c:pt>
                <c:pt idx="10">
                  <c:v>-42.947888267936371</c:v>
                </c:pt>
                <c:pt idx="11">
                  <c:v>-40.243177541767864</c:v>
                </c:pt>
                <c:pt idx="12">
                  <c:v>-40.388386013838442</c:v>
                </c:pt>
                <c:pt idx="13">
                  <c:v>-41.137793063672106</c:v>
                </c:pt>
                <c:pt idx="14">
                  <c:v>-41.99788328487859</c:v>
                </c:pt>
                <c:pt idx="15">
                  <c:v>-41.292255216549719</c:v>
                </c:pt>
                <c:pt idx="16">
                  <c:v>-39.035981050324715</c:v>
                </c:pt>
                <c:pt idx="17">
                  <c:v>-41.001054717732707</c:v>
                </c:pt>
                <c:pt idx="18">
                  <c:v>-43.035091805197439</c:v>
                </c:pt>
                <c:pt idx="19">
                  <c:v>-39.33703241915488</c:v>
                </c:pt>
                <c:pt idx="20">
                  <c:v>-38.912587981826512</c:v>
                </c:pt>
                <c:pt idx="21">
                  <c:v>-40.87120912703049</c:v>
                </c:pt>
                <c:pt idx="22">
                  <c:v>-40.716557523197253</c:v>
                </c:pt>
                <c:pt idx="23">
                  <c:v>-40.033849613344742</c:v>
                </c:pt>
                <c:pt idx="24">
                  <c:v>-39.636684027360175</c:v>
                </c:pt>
                <c:pt idx="25">
                  <c:v>-42.729994082600555</c:v>
                </c:pt>
                <c:pt idx="26">
                  <c:v>-42.787760893922311</c:v>
                </c:pt>
                <c:pt idx="27">
                  <c:v>-40.310800639085983</c:v>
                </c:pt>
                <c:pt idx="28">
                  <c:v>-39.588432756702275</c:v>
                </c:pt>
                <c:pt idx="29">
                  <c:v>-41.327780125676185</c:v>
                </c:pt>
                <c:pt idx="30">
                  <c:v>-42.425198333558257</c:v>
                </c:pt>
                <c:pt idx="31">
                  <c:v>-40.337503235837914</c:v>
                </c:pt>
                <c:pt idx="32">
                  <c:v>-38.214888051446223</c:v>
                </c:pt>
                <c:pt idx="33">
                  <c:v>-40.4257257980573</c:v>
                </c:pt>
                <c:pt idx="34">
                  <c:v>-42.140704253650227</c:v>
                </c:pt>
                <c:pt idx="35">
                  <c:v>-42.507413365297964</c:v>
                </c:pt>
                <c:pt idx="36">
                  <c:v>-38.68774844798682</c:v>
                </c:pt>
                <c:pt idx="37">
                  <c:v>-38.393489046550343</c:v>
                </c:pt>
                <c:pt idx="38">
                  <c:v>-40.613568586549064</c:v>
                </c:pt>
                <c:pt idx="39">
                  <c:v>-41.272450416417058</c:v>
                </c:pt>
                <c:pt idx="40">
                  <c:v>-40.854503850824329</c:v>
                </c:pt>
                <c:pt idx="41">
                  <c:v>-37.838373921033565</c:v>
                </c:pt>
                <c:pt idx="42">
                  <c:v>-38.568001220997019</c:v>
                </c:pt>
                <c:pt idx="43">
                  <c:v>-42.893498490077718</c:v>
                </c:pt>
                <c:pt idx="44">
                  <c:v>-42.764935413068429</c:v>
                </c:pt>
                <c:pt idx="45">
                  <c:v>-40.188107218648042</c:v>
                </c:pt>
                <c:pt idx="46">
                  <c:v>-38.160315156338811</c:v>
                </c:pt>
                <c:pt idx="47">
                  <c:v>-38.652213510190848</c:v>
                </c:pt>
                <c:pt idx="48">
                  <c:v>-40.291089447333093</c:v>
                </c:pt>
                <c:pt idx="49">
                  <c:v>-40.691193899519362</c:v>
                </c:pt>
                <c:pt idx="50">
                  <c:v>-37.976949991056529</c:v>
                </c:pt>
                <c:pt idx="51">
                  <c:v>-37.123068613868327</c:v>
                </c:pt>
                <c:pt idx="52">
                  <c:v>-40.593060390319749</c:v>
                </c:pt>
                <c:pt idx="53">
                  <c:v>-41.086599088208857</c:v>
                </c:pt>
                <c:pt idx="54">
                  <c:v>-39.275232832845177</c:v>
                </c:pt>
                <c:pt idx="55">
                  <c:v>-38.046531411592753</c:v>
                </c:pt>
                <c:pt idx="56">
                  <c:v>-37.903130607134756</c:v>
                </c:pt>
                <c:pt idx="57">
                  <c:v>-41.086583406548357</c:v>
                </c:pt>
                <c:pt idx="58">
                  <c:v>-41.748524610326058</c:v>
                </c:pt>
                <c:pt idx="59">
                  <c:v>-40.648209895327284</c:v>
                </c:pt>
                <c:pt idx="60">
                  <c:v>-36.771867532776639</c:v>
                </c:pt>
                <c:pt idx="61">
                  <c:v>-37.790624357686909</c:v>
                </c:pt>
                <c:pt idx="62">
                  <c:v>-41.506278526299468</c:v>
                </c:pt>
                <c:pt idx="63">
                  <c:v>-40.370107601422546</c:v>
                </c:pt>
                <c:pt idx="64">
                  <c:v>-37.406643565849379</c:v>
                </c:pt>
                <c:pt idx="65">
                  <c:v>-37.466433538653291</c:v>
                </c:pt>
                <c:pt idx="66">
                  <c:v>-39.092645947197013</c:v>
                </c:pt>
                <c:pt idx="67">
                  <c:v>-38.858346977360043</c:v>
                </c:pt>
                <c:pt idx="68">
                  <c:v>-37.211633508352804</c:v>
                </c:pt>
                <c:pt idx="69">
                  <c:v>-36.83278620306811</c:v>
                </c:pt>
                <c:pt idx="70">
                  <c:v>-39.05276319818546</c:v>
                </c:pt>
                <c:pt idx="71">
                  <c:v>-40.331686916416515</c:v>
                </c:pt>
                <c:pt idx="72">
                  <c:v>-39.545170457912434</c:v>
                </c:pt>
                <c:pt idx="73">
                  <c:v>-36.763257728154088</c:v>
                </c:pt>
                <c:pt idx="74">
                  <c:v>-37.448291603100927</c:v>
                </c:pt>
                <c:pt idx="75">
                  <c:v>-39.987891382344287</c:v>
                </c:pt>
                <c:pt idx="76">
                  <c:v>-41.338848912347885</c:v>
                </c:pt>
                <c:pt idx="77">
                  <c:v>-39.150448642984486</c:v>
                </c:pt>
                <c:pt idx="78">
                  <c:v>-36.461128848565011</c:v>
                </c:pt>
                <c:pt idx="79">
                  <c:v>-37.386876536174668</c:v>
                </c:pt>
                <c:pt idx="80">
                  <c:v>-38.617439934022457</c:v>
                </c:pt>
                <c:pt idx="81">
                  <c:v>-36.747187170883251</c:v>
                </c:pt>
                <c:pt idx="82">
                  <c:v>-36.478677703101312</c:v>
                </c:pt>
                <c:pt idx="83">
                  <c:v>-38.03164630865831</c:v>
                </c:pt>
                <c:pt idx="84">
                  <c:v>-40.016144793469152</c:v>
                </c:pt>
                <c:pt idx="85">
                  <c:v>-40.637068066717234</c:v>
                </c:pt>
                <c:pt idx="86">
                  <c:v>-37.487595108634935</c:v>
                </c:pt>
                <c:pt idx="87">
                  <c:v>-36.718016474123715</c:v>
                </c:pt>
                <c:pt idx="88">
                  <c:v>-39.650437761252135</c:v>
                </c:pt>
                <c:pt idx="89">
                  <c:v>-39.397589279839281</c:v>
                </c:pt>
                <c:pt idx="90">
                  <c:v>-39.144524781786174</c:v>
                </c:pt>
                <c:pt idx="91">
                  <c:v>-36.900993589358961</c:v>
                </c:pt>
                <c:pt idx="92">
                  <c:v>-38.036001465374852</c:v>
                </c:pt>
                <c:pt idx="93">
                  <c:v>-39.011745276460374</c:v>
                </c:pt>
                <c:pt idx="94">
                  <c:v>-38.13222059427477</c:v>
                </c:pt>
                <c:pt idx="95">
                  <c:v>-36.070901523207226</c:v>
                </c:pt>
                <c:pt idx="96">
                  <c:v>-36.736268277456077</c:v>
                </c:pt>
                <c:pt idx="97">
                  <c:v>-39.404482934518114</c:v>
                </c:pt>
                <c:pt idx="98">
                  <c:v>-38.550865985476207</c:v>
                </c:pt>
                <c:pt idx="99">
                  <c:v>-36.514942398030598</c:v>
                </c:pt>
                <c:pt idx="100">
                  <c:v>-37.372190178908454</c:v>
                </c:pt>
                <c:pt idx="101">
                  <c:v>-38.824800170276717</c:v>
                </c:pt>
                <c:pt idx="102">
                  <c:v>-39.648498477783903</c:v>
                </c:pt>
                <c:pt idx="103">
                  <c:v>-39.434349946931036</c:v>
                </c:pt>
                <c:pt idx="104">
                  <c:v>-37.665112884470773</c:v>
                </c:pt>
                <c:pt idx="105">
                  <c:v>-37.626567608823791</c:v>
                </c:pt>
                <c:pt idx="106">
                  <c:v>-39.646437412108298</c:v>
                </c:pt>
                <c:pt idx="107">
                  <c:v>-39.085221532111291</c:v>
                </c:pt>
                <c:pt idx="108">
                  <c:v>-37.650014468458494</c:v>
                </c:pt>
                <c:pt idx="109">
                  <c:v>-36.979091519511087</c:v>
                </c:pt>
                <c:pt idx="110">
                  <c:v>-37.432264029930252</c:v>
                </c:pt>
                <c:pt idx="111">
                  <c:v>-38.067495098426946</c:v>
                </c:pt>
                <c:pt idx="112">
                  <c:v>-37.069365238298644</c:v>
                </c:pt>
                <c:pt idx="113">
                  <c:v>-36.164344336767954</c:v>
                </c:pt>
                <c:pt idx="114">
                  <c:v>-37.588958717711478</c:v>
                </c:pt>
                <c:pt idx="115">
                  <c:v>-37.996111247659087</c:v>
                </c:pt>
                <c:pt idx="116">
                  <c:v>-35.651705622927011</c:v>
                </c:pt>
                <c:pt idx="117">
                  <c:v>-35.415973506624937</c:v>
                </c:pt>
                <c:pt idx="118">
                  <c:v>-39.98478230049875</c:v>
                </c:pt>
                <c:pt idx="119">
                  <c:v>-38.107217533370829</c:v>
                </c:pt>
                <c:pt idx="120">
                  <c:v>-37.172895036507327</c:v>
                </c:pt>
                <c:pt idx="121">
                  <c:v>-37.071715590320991</c:v>
                </c:pt>
                <c:pt idx="122">
                  <c:v>-38.811946895047186</c:v>
                </c:pt>
                <c:pt idx="123">
                  <c:v>-39.216726142687435</c:v>
                </c:pt>
                <c:pt idx="124">
                  <c:v>-39.463562349480014</c:v>
                </c:pt>
                <c:pt idx="125">
                  <c:v>-36.743268034393679</c:v>
                </c:pt>
                <c:pt idx="126">
                  <c:v>-36.280752794133662</c:v>
                </c:pt>
                <c:pt idx="127">
                  <c:v>-39.937797545582441</c:v>
                </c:pt>
                <c:pt idx="128">
                  <c:v>-39.379905472373423</c:v>
                </c:pt>
                <c:pt idx="129">
                  <c:v>-37.097137755281835</c:v>
                </c:pt>
                <c:pt idx="130">
                  <c:v>-36.640500633175009</c:v>
                </c:pt>
                <c:pt idx="131">
                  <c:v>-37.990199423937554</c:v>
                </c:pt>
                <c:pt idx="132">
                  <c:v>-37.332971949165938</c:v>
                </c:pt>
                <c:pt idx="133">
                  <c:v>-36.7400843339517</c:v>
                </c:pt>
                <c:pt idx="134">
                  <c:v>-34.965706062510208</c:v>
                </c:pt>
                <c:pt idx="135">
                  <c:v>-38.168098416780822</c:v>
                </c:pt>
                <c:pt idx="136">
                  <c:v>-40.175403020561248</c:v>
                </c:pt>
                <c:pt idx="137">
                  <c:v>-37.303471242678313</c:v>
                </c:pt>
                <c:pt idx="138">
                  <c:v>-35.19319068412284</c:v>
                </c:pt>
                <c:pt idx="139">
                  <c:v>-36.707743807853149</c:v>
                </c:pt>
                <c:pt idx="140">
                  <c:v>-40.001331710523459</c:v>
                </c:pt>
                <c:pt idx="141">
                  <c:v>-37.463336830169112</c:v>
                </c:pt>
                <c:pt idx="142">
                  <c:v>-36.073184292352607</c:v>
                </c:pt>
                <c:pt idx="143">
                  <c:v>-34.910291864144313</c:v>
                </c:pt>
                <c:pt idx="144">
                  <c:v>-39.178770482222717</c:v>
                </c:pt>
                <c:pt idx="145">
                  <c:v>-37.941937336346996</c:v>
                </c:pt>
                <c:pt idx="146">
                  <c:v>-36.151577812898267</c:v>
                </c:pt>
                <c:pt idx="147">
                  <c:v>-35.024742671724596</c:v>
                </c:pt>
                <c:pt idx="148">
                  <c:v>-38.055392951397835</c:v>
                </c:pt>
                <c:pt idx="149">
                  <c:v>-38.279790947308811</c:v>
                </c:pt>
                <c:pt idx="150">
                  <c:v>-37.384840689391126</c:v>
                </c:pt>
                <c:pt idx="151">
                  <c:v>-34.757000423339775</c:v>
                </c:pt>
                <c:pt idx="152">
                  <c:v>-38.328016768823545</c:v>
                </c:pt>
                <c:pt idx="153">
                  <c:v>-37.981251114586314</c:v>
                </c:pt>
                <c:pt idx="154">
                  <c:v>-36.63451297172503</c:v>
                </c:pt>
                <c:pt idx="155">
                  <c:v>-35.473981323610644</c:v>
                </c:pt>
                <c:pt idx="156">
                  <c:v>-37.077759120568032</c:v>
                </c:pt>
                <c:pt idx="157">
                  <c:v>-38.642710329961687</c:v>
                </c:pt>
                <c:pt idx="158">
                  <c:v>-37.897832995570468</c:v>
                </c:pt>
                <c:pt idx="159">
                  <c:v>-35.897802042429078</c:v>
                </c:pt>
                <c:pt idx="160">
                  <c:v>-36.840722309160128</c:v>
                </c:pt>
                <c:pt idx="161">
                  <c:v>-38.565931178666858</c:v>
                </c:pt>
                <c:pt idx="162">
                  <c:v>-37.311134779335816</c:v>
                </c:pt>
                <c:pt idx="163">
                  <c:v>-35.162031866012342</c:v>
                </c:pt>
                <c:pt idx="164">
                  <c:v>-36.039406332429166</c:v>
                </c:pt>
                <c:pt idx="165">
                  <c:v>-38.617782155681141</c:v>
                </c:pt>
                <c:pt idx="166">
                  <c:v>-39.622205783406685</c:v>
                </c:pt>
                <c:pt idx="167">
                  <c:v>-38.874190696745757</c:v>
                </c:pt>
                <c:pt idx="168">
                  <c:v>-36.820045044949097</c:v>
                </c:pt>
                <c:pt idx="169">
                  <c:v>-34.697524821133698</c:v>
                </c:pt>
                <c:pt idx="170">
                  <c:v>-38.015730955747472</c:v>
                </c:pt>
                <c:pt idx="171">
                  <c:v>-38.007088424440155</c:v>
                </c:pt>
                <c:pt idx="172">
                  <c:v>-35.928397826432558</c:v>
                </c:pt>
                <c:pt idx="173">
                  <c:v>-37.280875334616098</c:v>
                </c:pt>
                <c:pt idx="174">
                  <c:v>-37.346487132294499</c:v>
                </c:pt>
                <c:pt idx="175">
                  <c:v>-38.019017730482631</c:v>
                </c:pt>
                <c:pt idx="176">
                  <c:v>-36.000204565601678</c:v>
                </c:pt>
                <c:pt idx="177">
                  <c:v>-35.633198781642591</c:v>
                </c:pt>
                <c:pt idx="178">
                  <c:v>-37.034771459623187</c:v>
                </c:pt>
                <c:pt idx="179">
                  <c:v>-38.606459067274443</c:v>
                </c:pt>
                <c:pt idx="180">
                  <c:v>-38.55424683260992</c:v>
                </c:pt>
                <c:pt idx="181">
                  <c:v>-36.494551864371772</c:v>
                </c:pt>
                <c:pt idx="182">
                  <c:v>-34.543047340191265</c:v>
                </c:pt>
                <c:pt idx="183">
                  <c:v>-36.294822706118737</c:v>
                </c:pt>
                <c:pt idx="184">
                  <c:v>-37.281063976514986</c:v>
                </c:pt>
                <c:pt idx="185">
                  <c:v>-35.781130872189522</c:v>
                </c:pt>
                <c:pt idx="186">
                  <c:v>-35.359073327559088</c:v>
                </c:pt>
                <c:pt idx="187">
                  <c:v>-36.316175627701284</c:v>
                </c:pt>
                <c:pt idx="188">
                  <c:v>-40.154883651883324</c:v>
                </c:pt>
                <c:pt idx="189">
                  <c:v>-37.069277783767063</c:v>
                </c:pt>
                <c:pt idx="190">
                  <c:v>-35.620188535118473</c:v>
                </c:pt>
                <c:pt idx="191">
                  <c:v>-35.924094102309425</c:v>
                </c:pt>
                <c:pt idx="192">
                  <c:v>-38.41027910843286</c:v>
                </c:pt>
                <c:pt idx="193">
                  <c:v>-39.362351542692466</c:v>
                </c:pt>
                <c:pt idx="194">
                  <c:v>-37.314317829087031</c:v>
                </c:pt>
                <c:pt idx="195">
                  <c:v>-36.645295813170208</c:v>
                </c:pt>
                <c:pt idx="196">
                  <c:v>-36.276166035219148</c:v>
                </c:pt>
                <c:pt idx="197">
                  <c:v>-39.802978794854994</c:v>
                </c:pt>
                <c:pt idx="198">
                  <c:v>-40.129081485252755</c:v>
                </c:pt>
                <c:pt idx="199">
                  <c:v>-39.231280353654597</c:v>
                </c:pt>
                <c:pt idx="200">
                  <c:v>-37.573781235575495</c:v>
                </c:pt>
                <c:pt idx="201">
                  <c:v>-35.956719436743811</c:v>
                </c:pt>
                <c:pt idx="202">
                  <c:v>-39.149529067845208</c:v>
                </c:pt>
                <c:pt idx="203">
                  <c:v>-40.057418791078476</c:v>
                </c:pt>
                <c:pt idx="204">
                  <c:v>-37.602529274677863</c:v>
                </c:pt>
                <c:pt idx="205">
                  <c:v>-37.063045697487439</c:v>
                </c:pt>
                <c:pt idx="206">
                  <c:v>-36.282649288150935</c:v>
                </c:pt>
                <c:pt idx="207">
                  <c:v>-40.099477766641712</c:v>
                </c:pt>
                <c:pt idx="208">
                  <c:v>-38.332978627821944</c:v>
                </c:pt>
                <c:pt idx="209">
                  <c:v>-36.385159433309127</c:v>
                </c:pt>
                <c:pt idx="210">
                  <c:v>-36.812767699538824</c:v>
                </c:pt>
                <c:pt idx="211">
                  <c:v>-37.438686316832502</c:v>
                </c:pt>
                <c:pt idx="212">
                  <c:v>-40.312869880055246</c:v>
                </c:pt>
                <c:pt idx="213">
                  <c:v>-37.821243040403488</c:v>
                </c:pt>
                <c:pt idx="214">
                  <c:v>-36.993017112171458</c:v>
                </c:pt>
                <c:pt idx="215">
                  <c:v>-35.618887588341124</c:v>
                </c:pt>
                <c:pt idx="216">
                  <c:v>-40.553029560441416</c:v>
                </c:pt>
                <c:pt idx="217">
                  <c:v>-40.830553649834144</c:v>
                </c:pt>
                <c:pt idx="218">
                  <c:v>-38.842426536110793</c:v>
                </c:pt>
                <c:pt idx="219">
                  <c:v>-35.659248584212833</c:v>
                </c:pt>
                <c:pt idx="220">
                  <c:v>-38.279174667980669</c:v>
                </c:pt>
                <c:pt idx="221">
                  <c:v>-38.058542343269949</c:v>
                </c:pt>
                <c:pt idx="222">
                  <c:v>-36.231487560663311</c:v>
                </c:pt>
                <c:pt idx="223">
                  <c:v>-38.346989825904416</c:v>
                </c:pt>
                <c:pt idx="224">
                  <c:v>-39.16528618426014</c:v>
                </c:pt>
                <c:pt idx="225">
                  <c:v>-38.597183925906052</c:v>
                </c:pt>
                <c:pt idx="226">
                  <c:v>-38.147007207078275</c:v>
                </c:pt>
                <c:pt idx="227">
                  <c:v>-37.297016013263317</c:v>
                </c:pt>
                <c:pt idx="228">
                  <c:v>-32.25133367363469</c:v>
                </c:pt>
                <c:pt idx="229">
                  <c:v>-30.044510795730389</c:v>
                </c:pt>
                <c:pt idx="230">
                  <c:v>-32.067482443985512</c:v>
                </c:pt>
                <c:pt idx="231">
                  <c:v>-31.467898912465785</c:v>
                </c:pt>
                <c:pt idx="232">
                  <c:v>-31.524921991049609</c:v>
                </c:pt>
                <c:pt idx="233">
                  <c:v>-28.413027701447106</c:v>
                </c:pt>
                <c:pt idx="234">
                  <c:v>-25.310553114664685</c:v>
                </c:pt>
                <c:pt idx="235">
                  <c:v>-25.797680711181101</c:v>
                </c:pt>
                <c:pt idx="236">
                  <c:v>-24.783502145119144</c:v>
                </c:pt>
                <c:pt idx="237">
                  <c:v>-25.861573397823292</c:v>
                </c:pt>
                <c:pt idx="238">
                  <c:v>-24.648825024525479</c:v>
                </c:pt>
                <c:pt idx="239">
                  <c:v>-22.159428530146897</c:v>
                </c:pt>
                <c:pt idx="240">
                  <c:v>-20.286969944786506</c:v>
                </c:pt>
                <c:pt idx="241">
                  <c:v>-21.645080867129934</c:v>
                </c:pt>
                <c:pt idx="242">
                  <c:v>-22.830661930226029</c:v>
                </c:pt>
                <c:pt idx="243">
                  <c:v>-20.536750207069247</c:v>
                </c:pt>
                <c:pt idx="244">
                  <c:v>-19.807566393257446</c:v>
                </c:pt>
                <c:pt idx="245">
                  <c:v>-23.766302717531516</c:v>
                </c:pt>
                <c:pt idx="246">
                  <c:v>-13.545876417786815</c:v>
                </c:pt>
                <c:pt idx="247">
                  <c:v>-14.335636863559216</c:v>
                </c:pt>
                <c:pt idx="248">
                  <c:v>-13.862042818562031</c:v>
                </c:pt>
                <c:pt idx="249">
                  <c:v>-11.206852846831907</c:v>
                </c:pt>
                <c:pt idx="250">
                  <c:v>-10.260768547905343</c:v>
                </c:pt>
                <c:pt idx="251">
                  <c:v>-7.322520099609676</c:v>
                </c:pt>
                <c:pt idx="252">
                  <c:v>-7.9766490773372993</c:v>
                </c:pt>
                <c:pt idx="253">
                  <c:v>-8.741841478662252</c:v>
                </c:pt>
                <c:pt idx="254">
                  <c:v>-6.3628812186306618</c:v>
                </c:pt>
                <c:pt idx="255">
                  <c:v>-4.528038476491929</c:v>
                </c:pt>
                <c:pt idx="256">
                  <c:v>-1.5264109960365886</c:v>
                </c:pt>
                <c:pt idx="257">
                  <c:v>-0.81397285985383405</c:v>
                </c:pt>
                <c:pt idx="258">
                  <c:v>-1.1143579487254556</c:v>
                </c:pt>
                <c:pt idx="259">
                  <c:v>-1.3149201021297472</c:v>
                </c:pt>
                <c:pt idx="260">
                  <c:v>2.2568304684949112</c:v>
                </c:pt>
                <c:pt idx="261">
                  <c:v>6.7615678661237553</c:v>
                </c:pt>
                <c:pt idx="262">
                  <c:v>7.8622627081084602</c:v>
                </c:pt>
                <c:pt idx="263">
                  <c:v>6.6807612455749563</c:v>
                </c:pt>
                <c:pt idx="264">
                  <c:v>6.605331008725102</c:v>
                </c:pt>
                <c:pt idx="265">
                  <c:v>8.3020539747904536</c:v>
                </c:pt>
                <c:pt idx="266">
                  <c:v>11.291010951396004</c:v>
                </c:pt>
                <c:pt idx="267">
                  <c:v>11.057977837059354</c:v>
                </c:pt>
                <c:pt idx="268">
                  <c:v>9.019913849293232</c:v>
                </c:pt>
                <c:pt idx="269">
                  <c:v>11.717633552196901</c:v>
                </c:pt>
                <c:pt idx="270">
                  <c:v>15.12032875519327</c:v>
                </c:pt>
                <c:pt idx="271">
                  <c:v>17.945803836717857</c:v>
                </c:pt>
                <c:pt idx="272">
                  <c:v>19.365038929771345</c:v>
                </c:pt>
                <c:pt idx="273">
                  <c:v>19.222590097493878</c:v>
                </c:pt>
                <c:pt idx="274">
                  <c:v>18.105264307618825</c:v>
                </c:pt>
                <c:pt idx="275">
                  <c:v>20.877247011538145</c:v>
                </c:pt>
                <c:pt idx="276">
                  <c:v>22.735558913995021</c:v>
                </c:pt>
                <c:pt idx="277">
                  <c:v>24.009169457267888</c:v>
                </c:pt>
                <c:pt idx="278">
                  <c:v>22.479142765607151</c:v>
                </c:pt>
                <c:pt idx="279">
                  <c:v>24.757756211577657</c:v>
                </c:pt>
                <c:pt idx="280">
                  <c:v>27.444939916345845</c:v>
                </c:pt>
                <c:pt idx="281">
                  <c:v>29.493509249050817</c:v>
                </c:pt>
                <c:pt idx="282">
                  <c:v>28.614393690426311</c:v>
                </c:pt>
                <c:pt idx="283">
                  <c:v>29.191572090641614</c:v>
                </c:pt>
                <c:pt idx="284">
                  <c:v>31.681052238013365</c:v>
                </c:pt>
                <c:pt idx="285">
                  <c:v>30.818419997220985</c:v>
                </c:pt>
                <c:pt idx="286">
                  <c:v>31.384679291805753</c:v>
                </c:pt>
                <c:pt idx="287">
                  <c:v>31.700195026962888</c:v>
                </c:pt>
                <c:pt idx="288">
                  <c:v>32.812004754407951</c:v>
                </c:pt>
                <c:pt idx="289">
                  <c:v>35.596613196959879</c:v>
                </c:pt>
                <c:pt idx="290">
                  <c:v>34.222872273050257</c:v>
                </c:pt>
                <c:pt idx="291">
                  <c:v>33.262845062181611</c:v>
                </c:pt>
                <c:pt idx="292">
                  <c:v>35.998430528437268</c:v>
                </c:pt>
                <c:pt idx="293">
                  <c:v>37.550659070437746</c:v>
                </c:pt>
                <c:pt idx="294">
                  <c:v>36.885172643161354</c:v>
                </c:pt>
                <c:pt idx="295">
                  <c:v>36.914290785384367</c:v>
                </c:pt>
                <c:pt idx="296">
                  <c:v>37.478404366597431</c:v>
                </c:pt>
                <c:pt idx="297">
                  <c:v>38.011538503920406</c:v>
                </c:pt>
                <c:pt idx="298">
                  <c:v>40.184222038278563</c:v>
                </c:pt>
                <c:pt idx="299">
                  <c:v>40.872911048126696</c:v>
                </c:pt>
                <c:pt idx="300">
                  <c:v>39.293756139475363</c:v>
                </c:pt>
                <c:pt idx="301">
                  <c:v>40.424202360908907</c:v>
                </c:pt>
                <c:pt idx="302">
                  <c:v>41.693784300586287</c:v>
                </c:pt>
                <c:pt idx="303">
                  <c:v>44.376140782493735</c:v>
                </c:pt>
                <c:pt idx="304">
                  <c:v>43.629719930933788</c:v>
                </c:pt>
                <c:pt idx="305">
                  <c:v>42.939632403868814</c:v>
                </c:pt>
                <c:pt idx="306">
                  <c:v>43.852039894508607</c:v>
                </c:pt>
                <c:pt idx="307">
                  <c:v>47.169944733606258</c:v>
                </c:pt>
                <c:pt idx="308">
                  <c:v>47.14326781002012</c:v>
                </c:pt>
                <c:pt idx="309">
                  <c:v>46.480773819875481</c:v>
                </c:pt>
                <c:pt idx="310">
                  <c:v>44.808171819809274</c:v>
                </c:pt>
                <c:pt idx="311">
                  <c:v>45.535278912542196</c:v>
                </c:pt>
                <c:pt idx="312">
                  <c:v>48.910750920357827</c:v>
                </c:pt>
                <c:pt idx="313">
                  <c:v>48.206596745988804</c:v>
                </c:pt>
                <c:pt idx="314">
                  <c:v>47.629443879023029</c:v>
                </c:pt>
                <c:pt idx="315">
                  <c:v>48.885737194665694</c:v>
                </c:pt>
                <c:pt idx="316">
                  <c:v>49.476387246558431</c:v>
                </c:pt>
                <c:pt idx="317">
                  <c:v>48.899743062904008</c:v>
                </c:pt>
                <c:pt idx="318">
                  <c:v>49.627135210535243</c:v>
                </c:pt>
                <c:pt idx="319">
                  <c:v>49.683461042996385</c:v>
                </c:pt>
                <c:pt idx="320">
                  <c:v>51.239080021743575</c:v>
                </c:pt>
                <c:pt idx="321">
                  <c:v>50.396033241901364</c:v>
                </c:pt>
                <c:pt idx="322">
                  <c:v>49.18334006943843</c:v>
                </c:pt>
                <c:pt idx="323">
                  <c:v>50.808066009655477</c:v>
                </c:pt>
                <c:pt idx="324">
                  <c:v>53.778299565322868</c:v>
                </c:pt>
                <c:pt idx="325">
                  <c:v>55.067045492046248</c:v>
                </c:pt>
                <c:pt idx="326">
                  <c:v>53.795109025729289</c:v>
                </c:pt>
                <c:pt idx="327">
                  <c:v>53.492548268686733</c:v>
                </c:pt>
                <c:pt idx="328">
                  <c:v>53.934750224882123</c:v>
                </c:pt>
                <c:pt idx="329">
                  <c:v>54.980487956621971</c:v>
                </c:pt>
                <c:pt idx="330">
                  <c:v>56.747407486488839</c:v>
                </c:pt>
                <c:pt idx="331">
                  <c:v>57.885916396077164</c:v>
                </c:pt>
                <c:pt idx="332">
                  <c:v>55.37692964502952</c:v>
                </c:pt>
                <c:pt idx="333">
                  <c:v>55.586925738752086</c:v>
                </c:pt>
                <c:pt idx="334">
                  <c:v>57.742242382541519</c:v>
                </c:pt>
                <c:pt idx="335">
                  <c:v>61.091799394491716</c:v>
                </c:pt>
                <c:pt idx="336">
                  <c:v>61.130185352155706</c:v>
                </c:pt>
                <c:pt idx="337">
                  <c:v>59.595862048722324</c:v>
                </c:pt>
                <c:pt idx="338">
                  <c:v>59.027376974020513</c:v>
                </c:pt>
                <c:pt idx="339">
                  <c:v>60.87177501508711</c:v>
                </c:pt>
                <c:pt idx="340">
                  <c:v>63.190946018702334</c:v>
                </c:pt>
                <c:pt idx="341">
                  <c:v>64.801791574427114</c:v>
                </c:pt>
                <c:pt idx="342">
                  <c:v>62.259434153352402</c:v>
                </c:pt>
                <c:pt idx="343">
                  <c:v>61.840604201127121</c:v>
                </c:pt>
                <c:pt idx="344">
                  <c:v>63.880883956662217</c:v>
                </c:pt>
                <c:pt idx="345">
                  <c:v>63.754517929852796</c:v>
                </c:pt>
                <c:pt idx="346">
                  <c:v>66.523890028226049</c:v>
                </c:pt>
                <c:pt idx="347">
                  <c:v>65.935481043666698</c:v>
                </c:pt>
                <c:pt idx="348">
                  <c:v>63.979282954246628</c:v>
                </c:pt>
                <c:pt idx="349">
                  <c:v>65.159461421592141</c:v>
                </c:pt>
                <c:pt idx="350">
                  <c:v>69.032546168079762</c:v>
                </c:pt>
                <c:pt idx="351">
                  <c:v>68.630179923631204</c:v>
                </c:pt>
                <c:pt idx="352">
                  <c:v>68.731737881350455</c:v>
                </c:pt>
                <c:pt idx="353">
                  <c:v>67.60404119349073</c:v>
                </c:pt>
                <c:pt idx="354">
                  <c:v>68.062944638475926</c:v>
                </c:pt>
                <c:pt idx="355">
                  <c:v>69.596115171633528</c:v>
                </c:pt>
                <c:pt idx="356">
                  <c:v>72.276334888675478</c:v>
                </c:pt>
                <c:pt idx="357">
                  <c:v>74.736740460111889</c:v>
                </c:pt>
                <c:pt idx="358">
                  <c:v>72.835035883182286</c:v>
                </c:pt>
                <c:pt idx="359">
                  <c:v>71.945424749884012</c:v>
                </c:pt>
                <c:pt idx="360">
                  <c:v>73.926661770419628</c:v>
                </c:pt>
                <c:pt idx="361">
                  <c:v>74.587634776190384</c:v>
                </c:pt>
                <c:pt idx="362">
                  <c:v>74.796338901955835</c:v>
                </c:pt>
                <c:pt idx="363">
                  <c:v>76.268670985460801</c:v>
                </c:pt>
                <c:pt idx="364">
                  <c:v>76.826326265245825</c:v>
                </c:pt>
                <c:pt idx="365">
                  <c:v>78.524932399488534</c:v>
                </c:pt>
                <c:pt idx="366">
                  <c:v>79.396348567283553</c:v>
                </c:pt>
                <c:pt idx="367">
                  <c:v>78.513318686246464</c:v>
                </c:pt>
                <c:pt idx="368">
                  <c:v>78.319166654687479</c:v>
                </c:pt>
                <c:pt idx="369">
                  <c:v>80.591525028529418</c:v>
                </c:pt>
                <c:pt idx="370">
                  <c:v>83.321966480717549</c:v>
                </c:pt>
                <c:pt idx="371">
                  <c:v>80.75267971841572</c:v>
                </c:pt>
                <c:pt idx="372">
                  <c:v>79.750527792290427</c:v>
                </c:pt>
                <c:pt idx="373">
                  <c:v>81.107388450313465</c:v>
                </c:pt>
                <c:pt idx="374">
                  <c:v>83.612703163593551</c:v>
                </c:pt>
                <c:pt idx="375">
                  <c:v>85.483216657305888</c:v>
                </c:pt>
                <c:pt idx="376">
                  <c:v>84.717448417165258</c:v>
                </c:pt>
                <c:pt idx="377">
                  <c:v>83.693044368331755</c:v>
                </c:pt>
                <c:pt idx="378">
                  <c:v>93.690939489526954</c:v>
                </c:pt>
                <c:pt idx="379">
                  <c:v>86.968128447914069</c:v>
                </c:pt>
                <c:pt idx="380">
                  <c:v>89.014570284145634</c:v>
                </c:pt>
                <c:pt idx="381">
                  <c:v>88.146409648683118</c:v>
                </c:pt>
                <c:pt idx="382">
                  <c:v>86.835842554104602</c:v>
                </c:pt>
                <c:pt idx="383">
                  <c:v>87.830675543410621</c:v>
                </c:pt>
                <c:pt idx="384">
                  <c:v>89.977693608110371</c:v>
                </c:pt>
                <c:pt idx="385">
                  <c:v>92.407990669013259</c:v>
                </c:pt>
                <c:pt idx="386">
                  <c:v>91.687964642609131</c:v>
                </c:pt>
                <c:pt idx="387">
                  <c:v>90.134381379162733</c:v>
                </c:pt>
                <c:pt idx="388">
                  <c:v>91.280804970981762</c:v>
                </c:pt>
                <c:pt idx="389">
                  <c:v>92.789080744508851</c:v>
                </c:pt>
                <c:pt idx="390">
                  <c:v>96.01038563495058</c:v>
                </c:pt>
                <c:pt idx="391">
                  <c:v>93.265304290917982</c:v>
                </c:pt>
                <c:pt idx="392">
                  <c:v>96.283222271299167</c:v>
                </c:pt>
                <c:pt idx="393">
                  <c:v>94.652067540250584</c:v>
                </c:pt>
                <c:pt idx="394">
                  <c:v>95.55671046837648</c:v>
                </c:pt>
                <c:pt idx="395">
                  <c:v>98.521160741264168</c:v>
                </c:pt>
                <c:pt idx="396">
                  <c:v>99.006535208583387</c:v>
                </c:pt>
                <c:pt idx="397">
                  <c:v>99.427756494047514</c:v>
                </c:pt>
                <c:pt idx="398">
                  <c:v>98.306053712416144</c:v>
                </c:pt>
                <c:pt idx="399">
                  <c:v>98.824105417707528</c:v>
                </c:pt>
                <c:pt idx="400">
                  <c:v>100.18391123181459</c:v>
                </c:pt>
                <c:pt idx="401">
                  <c:v>104.1851925410391</c:v>
                </c:pt>
                <c:pt idx="402">
                  <c:v>103.37080498112442</c:v>
                </c:pt>
                <c:pt idx="403">
                  <c:v>102.06256294104872</c:v>
                </c:pt>
                <c:pt idx="404">
                  <c:v>101.90870529105439</c:v>
                </c:pt>
                <c:pt idx="405">
                  <c:v>104.40147018770961</c:v>
                </c:pt>
                <c:pt idx="406">
                  <c:v>107.18408808220755</c:v>
                </c:pt>
                <c:pt idx="407">
                  <c:v>107.88633440869722</c:v>
                </c:pt>
                <c:pt idx="408">
                  <c:v>106.64478035811607</c:v>
                </c:pt>
                <c:pt idx="409">
                  <c:v>106.99450445635847</c:v>
                </c:pt>
                <c:pt idx="410">
                  <c:v>108.80116169645544</c:v>
                </c:pt>
                <c:pt idx="411">
                  <c:v>110.71738395776651</c:v>
                </c:pt>
                <c:pt idx="412">
                  <c:v>112.82350538559967</c:v>
                </c:pt>
                <c:pt idx="413">
                  <c:v>112.60137030898528</c:v>
                </c:pt>
                <c:pt idx="414">
                  <c:v>111.23240048279956</c:v>
                </c:pt>
                <c:pt idx="415">
                  <c:v>112.26614227609144</c:v>
                </c:pt>
                <c:pt idx="416">
                  <c:v>113.15056699630804</c:v>
                </c:pt>
                <c:pt idx="417">
                  <c:v>116.50681502333799</c:v>
                </c:pt>
                <c:pt idx="418">
                  <c:v>116.55888486607461</c:v>
                </c:pt>
                <c:pt idx="419">
                  <c:v>115.59014239998885</c:v>
                </c:pt>
                <c:pt idx="420">
                  <c:v>116.09313373069921</c:v>
                </c:pt>
                <c:pt idx="421">
                  <c:v>117.38719900739346</c:v>
                </c:pt>
                <c:pt idx="422">
                  <c:v>119.62340746108993</c:v>
                </c:pt>
                <c:pt idx="423">
                  <c:v>121.21452229946266</c:v>
                </c:pt>
                <c:pt idx="424">
                  <c:v>120.04317554679091</c:v>
                </c:pt>
                <c:pt idx="425">
                  <c:v>119.74727040860154</c:v>
                </c:pt>
                <c:pt idx="426">
                  <c:v>121.51113507974264</c:v>
                </c:pt>
                <c:pt idx="427">
                  <c:v>124.36976240977231</c:v>
                </c:pt>
                <c:pt idx="428">
                  <c:v>126.01613376977804</c:v>
                </c:pt>
                <c:pt idx="429">
                  <c:v>124.94260095851155</c:v>
                </c:pt>
                <c:pt idx="430">
                  <c:v>123.87438095461687</c:v>
                </c:pt>
                <c:pt idx="431">
                  <c:v>124.76916894639999</c:v>
                </c:pt>
                <c:pt idx="432">
                  <c:v>128.51694801637422</c:v>
                </c:pt>
                <c:pt idx="433">
                  <c:v>130.65826787789621</c:v>
                </c:pt>
                <c:pt idx="434">
                  <c:v>130.02671735860349</c:v>
                </c:pt>
                <c:pt idx="435">
                  <c:v>128.19799728058081</c:v>
                </c:pt>
                <c:pt idx="436">
                  <c:v>131.03947974473346</c:v>
                </c:pt>
                <c:pt idx="437">
                  <c:v>133.00404294874551</c:v>
                </c:pt>
                <c:pt idx="438">
                  <c:v>135.55760192045136</c:v>
                </c:pt>
                <c:pt idx="439">
                  <c:v>135.24111345993197</c:v>
                </c:pt>
                <c:pt idx="440">
                  <c:v>134.29801767625088</c:v>
                </c:pt>
                <c:pt idx="441">
                  <c:v>135.2957779949113</c:v>
                </c:pt>
                <c:pt idx="442">
                  <c:v>137.71211352328561</c:v>
                </c:pt>
                <c:pt idx="443">
                  <c:v>140.29386250868617</c:v>
                </c:pt>
                <c:pt idx="444">
                  <c:v>138.96591951565495</c:v>
                </c:pt>
                <c:pt idx="445">
                  <c:v>140.85881821574083</c:v>
                </c:pt>
                <c:pt idx="446">
                  <c:v>140.33162925678914</c:v>
                </c:pt>
                <c:pt idx="447">
                  <c:v>143.11615593866935</c:v>
                </c:pt>
                <c:pt idx="448">
                  <c:v>142.36960085518723</c:v>
                </c:pt>
                <c:pt idx="449">
                  <c:v>146.3437671238072</c:v>
                </c:pt>
                <c:pt idx="450">
                  <c:v>144.93286497458826</c:v>
                </c:pt>
                <c:pt idx="451">
                  <c:v>146.51575900730364</c:v>
                </c:pt>
                <c:pt idx="452">
                  <c:v>149.12050366605996</c:v>
                </c:pt>
                <c:pt idx="453">
                  <c:v>148.39433506234622</c:v>
                </c:pt>
                <c:pt idx="454">
                  <c:v>150.30167892755293</c:v>
                </c:pt>
                <c:pt idx="455">
                  <c:v>148.87921400978479</c:v>
                </c:pt>
                <c:pt idx="456">
                  <c:v>150.36560445580125</c:v>
                </c:pt>
                <c:pt idx="457">
                  <c:v>152.10623987343979</c:v>
                </c:pt>
                <c:pt idx="458">
                  <c:v>156.13434250094679</c:v>
                </c:pt>
                <c:pt idx="459">
                  <c:v>155.49252562534343</c:v>
                </c:pt>
                <c:pt idx="460">
                  <c:v>154.66992823888637</c:v>
                </c:pt>
                <c:pt idx="461">
                  <c:v>157.04798282496438</c:v>
                </c:pt>
                <c:pt idx="462">
                  <c:v>158.15978785617477</c:v>
                </c:pt>
                <c:pt idx="463">
                  <c:v>160.35891020863755</c:v>
                </c:pt>
                <c:pt idx="464">
                  <c:v>158.939240549636</c:v>
                </c:pt>
                <c:pt idx="465">
                  <c:v>159.11187343149845</c:v>
                </c:pt>
                <c:pt idx="466">
                  <c:v>162.2189378851578</c:v>
                </c:pt>
                <c:pt idx="467">
                  <c:v>164.78387215458349</c:v>
                </c:pt>
                <c:pt idx="468">
                  <c:v>166.33956363290065</c:v>
                </c:pt>
                <c:pt idx="469">
                  <c:v>165.9070711091785</c:v>
                </c:pt>
                <c:pt idx="470">
                  <c:v>165.82385660285553</c:v>
                </c:pt>
                <c:pt idx="471">
                  <c:v>167.3882312341525</c:v>
                </c:pt>
                <c:pt idx="472">
                  <c:v>170.48108211922022</c:v>
                </c:pt>
                <c:pt idx="473">
                  <c:v>171.85374701139864</c:v>
                </c:pt>
                <c:pt idx="474">
                  <c:v>169.45870965497772</c:v>
                </c:pt>
                <c:pt idx="475">
                  <c:v>171.0253381861894</c:v>
                </c:pt>
                <c:pt idx="476">
                  <c:v>172.33202000728852</c:v>
                </c:pt>
                <c:pt idx="477">
                  <c:v>175.78719266648403</c:v>
                </c:pt>
                <c:pt idx="478">
                  <c:v>177.01143143290761</c:v>
                </c:pt>
                <c:pt idx="479">
                  <c:v>176.82586194280043</c:v>
                </c:pt>
                <c:pt idx="480">
                  <c:v>176.04060431674776</c:v>
                </c:pt>
                <c:pt idx="481">
                  <c:v>177.9207559072849</c:v>
                </c:pt>
                <c:pt idx="482">
                  <c:v>182.4294968194277</c:v>
                </c:pt>
                <c:pt idx="483">
                  <c:v>182.98625189158088</c:v>
                </c:pt>
                <c:pt idx="484">
                  <c:v>181.45309405344375</c:v>
                </c:pt>
                <c:pt idx="485">
                  <c:v>181.9508993099393</c:v>
                </c:pt>
                <c:pt idx="486">
                  <c:v>182.80113292339155</c:v>
                </c:pt>
                <c:pt idx="487">
                  <c:v>187.45765661653166</c:v>
                </c:pt>
                <c:pt idx="488">
                  <c:v>188.65319714342638</c:v>
                </c:pt>
                <c:pt idx="489">
                  <c:v>188.6400643937082</c:v>
                </c:pt>
                <c:pt idx="490">
                  <c:v>187.68821677377065</c:v>
                </c:pt>
                <c:pt idx="491">
                  <c:v>188.6512211203659</c:v>
                </c:pt>
                <c:pt idx="492">
                  <c:v>191.06676659360528</c:v>
                </c:pt>
                <c:pt idx="493">
                  <c:v>194.08009087574095</c:v>
                </c:pt>
                <c:pt idx="494">
                  <c:v>195.48375714157464</c:v>
                </c:pt>
                <c:pt idx="495">
                  <c:v>194.48779494514667</c:v>
                </c:pt>
                <c:pt idx="496">
                  <c:v>195.42525292641136</c:v>
                </c:pt>
                <c:pt idx="497">
                  <c:v>196.69754118663502</c:v>
                </c:pt>
                <c:pt idx="498">
                  <c:v>200.24641512164368</c:v>
                </c:pt>
                <c:pt idx="499">
                  <c:v>203.03727700245668</c:v>
                </c:pt>
                <c:pt idx="500">
                  <c:v>201.98010490918</c:v>
                </c:pt>
                <c:pt idx="501">
                  <c:v>202.1554248639253</c:v>
                </c:pt>
                <c:pt idx="502">
                  <c:v>203.36462632713494</c:v>
                </c:pt>
                <c:pt idx="503">
                  <c:v>206.32440344752848</c:v>
                </c:pt>
                <c:pt idx="504">
                  <c:v>209.4438062066103</c:v>
                </c:pt>
                <c:pt idx="505">
                  <c:v>209.0481442713953</c:v>
                </c:pt>
                <c:pt idx="506">
                  <c:v>207.94014679408519</c:v>
                </c:pt>
                <c:pt idx="507">
                  <c:v>210.33278984445337</c:v>
                </c:pt>
                <c:pt idx="508">
                  <c:v>211.80673508777699</c:v>
                </c:pt>
                <c:pt idx="509">
                  <c:v>216.61200712817282</c:v>
                </c:pt>
                <c:pt idx="510">
                  <c:v>217.9257708897922</c:v>
                </c:pt>
                <c:pt idx="511">
                  <c:v>217.33651573707584</c:v>
                </c:pt>
                <c:pt idx="512">
                  <c:v>218.24960301474539</c:v>
                </c:pt>
                <c:pt idx="513">
                  <c:v>219.95283115158145</c:v>
                </c:pt>
                <c:pt idx="514">
                  <c:v>223.5588206925936</c:v>
                </c:pt>
                <c:pt idx="515">
                  <c:v>224.57421807506853</c:v>
                </c:pt>
                <c:pt idx="516">
                  <c:v>223.82714454635192</c:v>
                </c:pt>
                <c:pt idx="517">
                  <c:v>224.12439961298543</c:v>
                </c:pt>
                <c:pt idx="518">
                  <c:v>227.93308361696927</c:v>
                </c:pt>
                <c:pt idx="519">
                  <c:v>230.21300750803283</c:v>
                </c:pt>
                <c:pt idx="520">
                  <c:v>231.84733612063258</c:v>
                </c:pt>
                <c:pt idx="521">
                  <c:v>230.79511010985249</c:v>
                </c:pt>
                <c:pt idx="522">
                  <c:v>231.50365730229447</c:v>
                </c:pt>
                <c:pt idx="523">
                  <c:v>234.12551392886172</c:v>
                </c:pt>
                <c:pt idx="524">
                  <c:v>237.47314893191839</c:v>
                </c:pt>
                <c:pt idx="525">
                  <c:v>239.03445932180824</c:v>
                </c:pt>
                <c:pt idx="526">
                  <c:v>239.43686554331123</c:v>
                </c:pt>
                <c:pt idx="527">
                  <c:v>240.02237657292881</c:v>
                </c:pt>
                <c:pt idx="528">
                  <c:v>242.6718326094624</c:v>
                </c:pt>
                <c:pt idx="529">
                  <c:v>244.68358884114957</c:v>
                </c:pt>
                <c:pt idx="530">
                  <c:v>247.07149700026315</c:v>
                </c:pt>
                <c:pt idx="531">
                  <c:v>246.88443879051403</c:v>
                </c:pt>
                <c:pt idx="532">
                  <c:v>245.86741853663949</c:v>
                </c:pt>
                <c:pt idx="533">
                  <c:v>248.95885554426883</c:v>
                </c:pt>
                <c:pt idx="534">
                  <c:v>253.00019686431733</c:v>
                </c:pt>
                <c:pt idx="535">
                  <c:v>254.19270342401268</c:v>
                </c:pt>
                <c:pt idx="536">
                  <c:v>263.18489574335365</c:v>
                </c:pt>
                <c:pt idx="537">
                  <c:v>257.36774669696138</c:v>
                </c:pt>
                <c:pt idx="538">
                  <c:v>257.89546229563592</c:v>
                </c:pt>
                <c:pt idx="539">
                  <c:v>261.46553217220054</c:v>
                </c:pt>
                <c:pt idx="540">
                  <c:v>263.49553059169523</c:v>
                </c:pt>
                <c:pt idx="541">
                  <c:v>265.98668770872899</c:v>
                </c:pt>
                <c:pt idx="542">
                  <c:v>264.92934567727457</c:v>
                </c:pt>
                <c:pt idx="543">
                  <c:v>265.93203212200922</c:v>
                </c:pt>
                <c:pt idx="544">
                  <c:v>268.90509323550714</c:v>
                </c:pt>
                <c:pt idx="545">
                  <c:v>271.96171063513964</c:v>
                </c:pt>
                <c:pt idx="546">
                  <c:v>274.59507824077889</c:v>
                </c:pt>
                <c:pt idx="547">
                  <c:v>274.36456086090283</c:v>
                </c:pt>
                <c:pt idx="548">
                  <c:v>275.00395726468889</c:v>
                </c:pt>
                <c:pt idx="549">
                  <c:v>276.80283344987117</c:v>
                </c:pt>
                <c:pt idx="550">
                  <c:v>278.31511805325306</c:v>
                </c:pt>
                <c:pt idx="551">
                  <c:v>280.7704070636351</c:v>
                </c:pt>
                <c:pt idx="552">
                  <c:v>284.91563871374939</c:v>
                </c:pt>
                <c:pt idx="553">
                  <c:v>285.80847243406919</c:v>
                </c:pt>
                <c:pt idx="554">
                  <c:v>284.03172985363585</c:v>
                </c:pt>
                <c:pt idx="555">
                  <c:v>296.32685448862071</c:v>
                </c:pt>
                <c:pt idx="556">
                  <c:v>288.91528183656527</c:v>
                </c:pt>
                <c:pt idx="557">
                  <c:v>291.9383974803863</c:v>
                </c:pt>
                <c:pt idx="558">
                  <c:v>293.87952769115657</c:v>
                </c:pt>
                <c:pt idx="559">
                  <c:v>294.18264837781351</c:v>
                </c:pt>
                <c:pt idx="560">
                  <c:v>296.64939805381874</c:v>
                </c:pt>
                <c:pt idx="561">
                  <c:v>299.91955311490898</c:v>
                </c:pt>
                <c:pt idx="562">
                  <c:v>302.92850519430903</c:v>
                </c:pt>
                <c:pt idx="563">
                  <c:v>303.59111082840712</c:v>
                </c:pt>
                <c:pt idx="564">
                  <c:v>303.64543833385795</c:v>
                </c:pt>
                <c:pt idx="565">
                  <c:v>306.91614614070107</c:v>
                </c:pt>
                <c:pt idx="566">
                  <c:v>309.80947658684664</c:v>
                </c:pt>
                <c:pt idx="567">
                  <c:v>312.89286158937711</c:v>
                </c:pt>
                <c:pt idx="568">
                  <c:v>314.80497036546751</c:v>
                </c:pt>
                <c:pt idx="569">
                  <c:v>315.74307403783803</c:v>
                </c:pt>
                <c:pt idx="570">
                  <c:v>318.21458433653038</c:v>
                </c:pt>
                <c:pt idx="571">
                  <c:v>322.30002592715744</c:v>
                </c:pt>
                <c:pt idx="572">
                  <c:v>324.29508237087026</c:v>
                </c:pt>
                <c:pt idx="573">
                  <c:v>325.53511859197926</c:v>
                </c:pt>
                <c:pt idx="574">
                  <c:v>326.16914197133235</c:v>
                </c:pt>
                <c:pt idx="575">
                  <c:v>328.84178330490249</c:v>
                </c:pt>
                <c:pt idx="576">
                  <c:v>332.95737957629467</c:v>
                </c:pt>
                <c:pt idx="577">
                  <c:v>334.05448914219437</c:v>
                </c:pt>
                <c:pt idx="578">
                  <c:v>336.16652904743808</c:v>
                </c:pt>
                <c:pt idx="579">
                  <c:v>337.33056923095251</c:v>
                </c:pt>
                <c:pt idx="580">
                  <c:v>341.55729892509805</c:v>
                </c:pt>
                <c:pt idx="581">
                  <c:v>344.4494247627286</c:v>
                </c:pt>
                <c:pt idx="582">
                  <c:v>345.14126522168004</c:v>
                </c:pt>
                <c:pt idx="583">
                  <c:v>347.23649845260161</c:v>
                </c:pt>
                <c:pt idx="584">
                  <c:v>348.72452992686681</c:v>
                </c:pt>
                <c:pt idx="585">
                  <c:v>352.51244244821021</c:v>
                </c:pt>
                <c:pt idx="586">
                  <c:v>355.44924708560558</c:v>
                </c:pt>
                <c:pt idx="587">
                  <c:v>355.71137352741312</c:v>
                </c:pt>
                <c:pt idx="588">
                  <c:v>358.34830067675364</c:v>
                </c:pt>
                <c:pt idx="589">
                  <c:v>359.42072449633787</c:v>
                </c:pt>
                <c:pt idx="590">
                  <c:v>363.76566757488001</c:v>
                </c:pt>
                <c:pt idx="591">
                  <c:v>367.19794927936852</c:v>
                </c:pt>
                <c:pt idx="592">
                  <c:v>368.92626394314863</c:v>
                </c:pt>
                <c:pt idx="593">
                  <c:v>370.60425872703433</c:v>
                </c:pt>
                <c:pt idx="594">
                  <c:v>371.10048804091616</c:v>
                </c:pt>
                <c:pt idx="595">
                  <c:v>376.29984026265407</c:v>
                </c:pt>
                <c:pt idx="596">
                  <c:v>379.42981025627091</c:v>
                </c:pt>
                <c:pt idx="597">
                  <c:v>381.41846215872874</c:v>
                </c:pt>
                <c:pt idx="598">
                  <c:v>382.3279060305137</c:v>
                </c:pt>
                <c:pt idx="599">
                  <c:v>386.28345247126822</c:v>
                </c:pt>
                <c:pt idx="600">
                  <c:v>386.63279806444262</c:v>
                </c:pt>
                <c:pt idx="601">
                  <c:v>391.26226748437693</c:v>
                </c:pt>
                <c:pt idx="602">
                  <c:v>392.10508019551349</c:v>
                </c:pt>
                <c:pt idx="603">
                  <c:v>394.38349845286456</c:v>
                </c:pt>
                <c:pt idx="604">
                  <c:v>397.27040073063006</c:v>
                </c:pt>
                <c:pt idx="605">
                  <c:v>400.02618918961548</c:v>
                </c:pt>
                <c:pt idx="606">
                  <c:v>401.40210371969397</c:v>
                </c:pt>
                <c:pt idx="607">
                  <c:v>403.27382518079929</c:v>
                </c:pt>
                <c:pt idx="608">
                  <c:v>408.86062280299018</c:v>
                </c:pt>
                <c:pt idx="609">
                  <c:v>412.26688012746956</c:v>
                </c:pt>
                <c:pt idx="610">
                  <c:v>414.25258401834554</c:v>
                </c:pt>
                <c:pt idx="611">
                  <c:v>416.34097158795652</c:v>
                </c:pt>
                <c:pt idx="612">
                  <c:v>419.02728213956334</c:v>
                </c:pt>
                <c:pt idx="613">
                  <c:v>424.26805996304296</c:v>
                </c:pt>
                <c:pt idx="614">
                  <c:v>427.0519261022784</c:v>
                </c:pt>
                <c:pt idx="615">
                  <c:v>428.55867537850895</c:v>
                </c:pt>
                <c:pt idx="616">
                  <c:v>430.54618670797896</c:v>
                </c:pt>
                <c:pt idx="617">
                  <c:v>433.14205550746323</c:v>
                </c:pt>
                <c:pt idx="618">
                  <c:v>436.84311799545929</c:v>
                </c:pt>
                <c:pt idx="619">
                  <c:v>438.21543764199083</c:v>
                </c:pt>
                <c:pt idx="620">
                  <c:v>439.65329887106878</c:v>
                </c:pt>
                <c:pt idx="621">
                  <c:v>442.66497782584059</c:v>
                </c:pt>
                <c:pt idx="622">
                  <c:v>447.21453993105382</c:v>
                </c:pt>
                <c:pt idx="623">
                  <c:v>449.5278875273525</c:v>
                </c:pt>
                <c:pt idx="624">
                  <c:v>451.23955107163999</c:v>
                </c:pt>
                <c:pt idx="625">
                  <c:v>455.08038254279137</c:v>
                </c:pt>
                <c:pt idx="626">
                  <c:v>458.06540018740372</c:v>
                </c:pt>
                <c:pt idx="627">
                  <c:v>461.35065432922835</c:v>
                </c:pt>
                <c:pt idx="628">
                  <c:v>462.77630793635564</c:v>
                </c:pt>
                <c:pt idx="629">
                  <c:v>466.60140498774581</c:v>
                </c:pt>
                <c:pt idx="630">
                  <c:v>469.25824663425709</c:v>
                </c:pt>
                <c:pt idx="631">
                  <c:v>475.25148149740369</c:v>
                </c:pt>
                <c:pt idx="632">
                  <c:v>476.09496127332824</c:v>
                </c:pt>
                <c:pt idx="633">
                  <c:v>479.50224576362194</c:v>
                </c:pt>
                <c:pt idx="634">
                  <c:v>483.12138244583787</c:v>
                </c:pt>
                <c:pt idx="635">
                  <c:v>485.26111598292312</c:v>
                </c:pt>
                <c:pt idx="636">
                  <c:v>487.93695399086533</c:v>
                </c:pt>
                <c:pt idx="637">
                  <c:v>491.41486280346425</c:v>
                </c:pt>
                <c:pt idx="638">
                  <c:v>495.70440797037656</c:v>
                </c:pt>
                <c:pt idx="639">
                  <c:v>498.86680356934482</c:v>
                </c:pt>
                <c:pt idx="640">
                  <c:v>501.15682278273101</c:v>
                </c:pt>
                <c:pt idx="641">
                  <c:v>502.69870813167461</c:v>
                </c:pt>
                <c:pt idx="642">
                  <c:v>506.49591443124177</c:v>
                </c:pt>
                <c:pt idx="643">
                  <c:v>510.91238673938761</c:v>
                </c:pt>
                <c:pt idx="644">
                  <c:v>516.01436037225608</c:v>
                </c:pt>
                <c:pt idx="645">
                  <c:v>518.94266541912293</c:v>
                </c:pt>
                <c:pt idx="646">
                  <c:v>520.00134070398474</c:v>
                </c:pt>
                <c:pt idx="647">
                  <c:v>523.9490486227412</c:v>
                </c:pt>
                <c:pt idx="648">
                  <c:v>527.48302574906484</c:v>
                </c:pt>
                <c:pt idx="649">
                  <c:v>532.60418356756463</c:v>
                </c:pt>
                <c:pt idx="650">
                  <c:v>534.18896363382237</c:v>
                </c:pt>
                <c:pt idx="651">
                  <c:v>536.87941221051869</c:v>
                </c:pt>
                <c:pt idx="652">
                  <c:v>541.40842767818197</c:v>
                </c:pt>
                <c:pt idx="653">
                  <c:v>547.01113395254049</c:v>
                </c:pt>
                <c:pt idx="654">
                  <c:v>549.39673162980841</c:v>
                </c:pt>
                <c:pt idx="655">
                  <c:v>551.61486837895086</c:v>
                </c:pt>
                <c:pt idx="656">
                  <c:v>554.65184653463803</c:v>
                </c:pt>
                <c:pt idx="657">
                  <c:v>559.41969697648813</c:v>
                </c:pt>
                <c:pt idx="658">
                  <c:v>564.66007856676072</c:v>
                </c:pt>
                <c:pt idx="659">
                  <c:v>566.72414510857607</c:v>
                </c:pt>
                <c:pt idx="660">
                  <c:v>569.28293453749427</c:v>
                </c:pt>
                <c:pt idx="661">
                  <c:v>572.08198065575448</c:v>
                </c:pt>
                <c:pt idx="662">
                  <c:v>577.77558389728142</c:v>
                </c:pt>
                <c:pt idx="663">
                  <c:v>583.301943157599</c:v>
                </c:pt>
                <c:pt idx="664">
                  <c:v>585.99407252014475</c:v>
                </c:pt>
                <c:pt idx="665">
                  <c:v>588.5381138400046</c:v>
                </c:pt>
                <c:pt idx="666">
                  <c:v>591.8314111886009</c:v>
                </c:pt>
                <c:pt idx="667">
                  <c:v>597.9286696052261</c:v>
                </c:pt>
                <c:pt idx="668">
                  <c:v>601.77333304437047</c:v>
                </c:pt>
                <c:pt idx="669">
                  <c:v>604.82291355214795</c:v>
                </c:pt>
                <c:pt idx="670">
                  <c:v>607.13562799963609</c:v>
                </c:pt>
                <c:pt idx="671">
                  <c:v>611.92775784900937</c:v>
                </c:pt>
                <c:pt idx="672">
                  <c:v>616.76283288792661</c:v>
                </c:pt>
                <c:pt idx="673">
                  <c:v>621.42907765223174</c:v>
                </c:pt>
                <c:pt idx="674">
                  <c:v>623.62638774723359</c:v>
                </c:pt>
                <c:pt idx="675">
                  <c:v>626.990789063737</c:v>
                </c:pt>
                <c:pt idx="676">
                  <c:v>629.9848589333435</c:v>
                </c:pt>
                <c:pt idx="677">
                  <c:v>635.97898495416086</c:v>
                </c:pt>
                <c:pt idx="678">
                  <c:v>641.13486065018833</c:v>
                </c:pt>
                <c:pt idx="679">
                  <c:v>646.55300249964807</c:v>
                </c:pt>
                <c:pt idx="680">
                  <c:v>649.82574879121171</c:v>
                </c:pt>
                <c:pt idx="681">
                  <c:v>652.06399940589768</c:v>
                </c:pt>
                <c:pt idx="682">
                  <c:v>656.88558861845081</c:v>
                </c:pt>
                <c:pt idx="683">
                  <c:v>661.49033653501101</c:v>
                </c:pt>
                <c:pt idx="684">
                  <c:v>668.34203496100531</c:v>
                </c:pt>
                <c:pt idx="685">
                  <c:v>672.36785711635889</c:v>
                </c:pt>
                <c:pt idx="686">
                  <c:v>674.78102831657475</c:v>
                </c:pt>
                <c:pt idx="687">
                  <c:v>678.48495900398655</c:v>
                </c:pt>
                <c:pt idx="688">
                  <c:v>684.87781440502044</c:v>
                </c:pt>
                <c:pt idx="689">
                  <c:v>690.1245143943413</c:v>
                </c:pt>
                <c:pt idx="690">
                  <c:v>694.54223076602068</c:v>
                </c:pt>
                <c:pt idx="691">
                  <c:v>697.03283963739614</c:v>
                </c:pt>
                <c:pt idx="692">
                  <c:v>701.15842516313865</c:v>
                </c:pt>
                <c:pt idx="693">
                  <c:v>707.69151638269773</c:v>
                </c:pt>
                <c:pt idx="694">
                  <c:v>712.31483478489304</c:v>
                </c:pt>
                <c:pt idx="695">
                  <c:v>716.24176626269468</c:v>
                </c:pt>
                <c:pt idx="696">
                  <c:v>718.90367412005628</c:v>
                </c:pt>
                <c:pt idx="697">
                  <c:v>723.85734379413816</c:v>
                </c:pt>
                <c:pt idx="698">
                  <c:v>730.11621113716433</c:v>
                </c:pt>
                <c:pt idx="699">
                  <c:v>734.54756000656084</c:v>
                </c:pt>
                <c:pt idx="700">
                  <c:v>729.81115242043984</c:v>
                </c:pt>
                <c:pt idx="701">
                  <c:v>742.30932908612454</c:v>
                </c:pt>
                <c:pt idx="702">
                  <c:v>746.96931698267531</c:v>
                </c:pt>
                <c:pt idx="703">
                  <c:v>754.39048198604428</c:v>
                </c:pt>
                <c:pt idx="704">
                  <c:v>759.19978501583341</c:v>
                </c:pt>
                <c:pt idx="705">
                  <c:v>763.69255364417472</c:v>
                </c:pt>
                <c:pt idx="706">
                  <c:v>767.5653357915578</c:v>
                </c:pt>
                <c:pt idx="707">
                  <c:v>772.18458973006318</c:v>
                </c:pt>
                <c:pt idx="708">
                  <c:v>777.4994994352561</c:v>
                </c:pt>
                <c:pt idx="709">
                  <c:v>783.23086575756747</c:v>
                </c:pt>
                <c:pt idx="710">
                  <c:v>788.04489513254862</c:v>
                </c:pt>
                <c:pt idx="711">
                  <c:v>791.49707760610454</c:v>
                </c:pt>
                <c:pt idx="712">
                  <c:v>798.35298247699882</c:v>
                </c:pt>
                <c:pt idx="713">
                  <c:v>802.55493425004067</c:v>
                </c:pt>
                <c:pt idx="714">
                  <c:v>810.37136729123574</c:v>
                </c:pt>
                <c:pt idx="715">
                  <c:v>814.55049533160502</c:v>
                </c:pt>
                <c:pt idx="716">
                  <c:v>819.69801621480224</c:v>
                </c:pt>
                <c:pt idx="717">
                  <c:v>824.02490379560743</c:v>
                </c:pt>
                <c:pt idx="718">
                  <c:v>830.33333519208099</c:v>
                </c:pt>
                <c:pt idx="719">
                  <c:v>837.20299140413431</c:v>
                </c:pt>
                <c:pt idx="720">
                  <c:v>842.516775317579</c:v>
                </c:pt>
                <c:pt idx="721">
                  <c:v>846.54414302535258</c:v>
                </c:pt>
                <c:pt idx="722">
                  <c:v>850.07085222016622</c:v>
                </c:pt>
                <c:pt idx="723">
                  <c:v>856.76517041411694</c:v>
                </c:pt>
                <c:pt idx="724">
                  <c:v>864.74923095875374</c:v>
                </c:pt>
                <c:pt idx="725">
                  <c:v>870.48613184185047</c:v>
                </c:pt>
                <c:pt idx="726">
                  <c:v>877.33799508543893</c:v>
                </c:pt>
                <c:pt idx="727">
                  <c:v>880.41591850150644</c:v>
                </c:pt>
                <c:pt idx="728">
                  <c:v>884.50097551655983</c:v>
                </c:pt>
                <c:pt idx="729">
                  <c:v>892.09739643879539</c:v>
                </c:pt>
                <c:pt idx="730">
                  <c:v>899.99280833976491</c:v>
                </c:pt>
                <c:pt idx="731">
                  <c:v>905.70423063983571</c:v>
                </c:pt>
                <c:pt idx="732">
                  <c:v>910.40470685443665</c:v>
                </c:pt>
                <c:pt idx="733">
                  <c:v>915.91389781585917</c:v>
                </c:pt>
                <c:pt idx="734">
                  <c:v>921.92176640485559</c:v>
                </c:pt>
                <c:pt idx="735">
                  <c:v>931.13225294642837</c:v>
                </c:pt>
                <c:pt idx="736">
                  <c:v>934.53898281059492</c:v>
                </c:pt>
                <c:pt idx="737">
                  <c:v>941.4477146358613</c:v>
                </c:pt>
                <c:pt idx="738">
                  <c:v>946.82629109721688</c:v>
                </c:pt>
                <c:pt idx="739">
                  <c:v>954.83678007920025</c:v>
                </c:pt>
                <c:pt idx="740">
                  <c:v>961.10627890412138</c:v>
                </c:pt>
                <c:pt idx="741">
                  <c:v>967.04258812170087</c:v>
                </c:pt>
                <c:pt idx="742">
                  <c:v>972.65688651442042</c:v>
                </c:pt>
                <c:pt idx="743">
                  <c:v>978.07926653564766</c:v>
                </c:pt>
                <c:pt idx="744">
                  <c:v>985.91098033489379</c:v>
                </c:pt>
                <c:pt idx="745">
                  <c:v>995.36967081779687</c:v>
                </c:pt>
                <c:pt idx="746">
                  <c:v>1001.3906138260413</c:v>
                </c:pt>
                <c:pt idx="747">
                  <c:v>1005.8057245310447</c:v>
                </c:pt>
                <c:pt idx="748">
                  <c:v>1012.2031753552135</c:v>
                </c:pt>
                <c:pt idx="749">
                  <c:v>1018.9412837075546</c:v>
                </c:pt>
                <c:pt idx="750">
                  <c:v>1027.6536938072841</c:v>
                </c:pt>
                <c:pt idx="751">
                  <c:v>1034.2937674063496</c:v>
                </c:pt>
                <c:pt idx="752">
                  <c:v>1040.1052856166912</c:v>
                </c:pt>
                <c:pt idx="753">
                  <c:v>1045.656257967202</c:v>
                </c:pt>
                <c:pt idx="754">
                  <c:v>1052.5809673352344</c:v>
                </c:pt>
                <c:pt idx="755">
                  <c:v>1059.8853744406185</c:v>
                </c:pt>
                <c:pt idx="756">
                  <c:v>1068.7942027978902</c:v>
                </c:pt>
                <c:pt idx="757">
                  <c:v>1073.9238803577562</c:v>
                </c:pt>
                <c:pt idx="758">
                  <c:v>1079.8324044162343</c:v>
                </c:pt>
                <c:pt idx="759">
                  <c:v>1087.8549062177308</c:v>
                </c:pt>
                <c:pt idx="760">
                  <c:v>1094.9739759993893</c:v>
                </c:pt>
                <c:pt idx="761">
                  <c:v>1103.4957479111074</c:v>
                </c:pt>
                <c:pt idx="762">
                  <c:v>1109.6023475392963</c:v>
                </c:pt>
                <c:pt idx="763">
                  <c:v>1114.7798242415163</c:v>
                </c:pt>
                <c:pt idx="764">
                  <c:v>1123.5154487886311</c:v>
                </c:pt>
                <c:pt idx="765">
                  <c:v>1131.2906013038128</c:v>
                </c:pt>
                <c:pt idx="766">
                  <c:v>1154.7980133746598</c:v>
                </c:pt>
                <c:pt idx="767">
                  <c:v>1146.2250976284622</c:v>
                </c:pt>
                <c:pt idx="768">
                  <c:v>1152.3291445027403</c:v>
                </c:pt>
                <c:pt idx="769">
                  <c:v>1159.456845417561</c:v>
                </c:pt>
                <c:pt idx="770">
                  <c:v>1167.8951954652284</c:v>
                </c:pt>
                <c:pt idx="771">
                  <c:v>1177.4188387340325</c:v>
                </c:pt>
                <c:pt idx="772">
                  <c:v>1185.5505069142484</c:v>
                </c:pt>
                <c:pt idx="773">
                  <c:v>1191.1286432191635</c:v>
                </c:pt>
                <c:pt idx="774">
                  <c:v>1199.0615431469105</c:v>
                </c:pt>
                <c:pt idx="775">
                  <c:v>1207.1566123265277</c:v>
                </c:pt>
                <c:pt idx="776">
                  <c:v>1216.2210362414889</c:v>
                </c:pt>
                <c:pt idx="777">
                  <c:v>1224.8493199641823</c:v>
                </c:pt>
                <c:pt idx="778">
                  <c:v>1231.996833178006</c:v>
                </c:pt>
                <c:pt idx="779">
                  <c:v>1237.851704104248</c:v>
                </c:pt>
                <c:pt idx="780">
                  <c:v>1246.1765685369542</c:v>
                </c:pt>
                <c:pt idx="781">
                  <c:v>1254.9116366111771</c:v>
                </c:pt>
                <c:pt idx="782">
                  <c:v>1264.3691783332927</c:v>
                </c:pt>
                <c:pt idx="783">
                  <c:v>1271.9727785559307</c:v>
                </c:pt>
                <c:pt idx="784">
                  <c:v>1280.1223027708124</c:v>
                </c:pt>
                <c:pt idx="785">
                  <c:v>1287.9650339056529</c:v>
                </c:pt>
                <c:pt idx="786">
                  <c:v>1296.5168982192324</c:v>
                </c:pt>
                <c:pt idx="787">
                  <c:v>1306.3188157984855</c:v>
                </c:pt>
                <c:pt idx="788">
                  <c:v>1315.3225789093049</c:v>
                </c:pt>
                <c:pt idx="789">
                  <c:v>1321.6798828357541</c:v>
                </c:pt>
                <c:pt idx="790">
                  <c:v>1329.254762613909</c:v>
                </c:pt>
                <c:pt idx="791">
                  <c:v>1338.9919365965827</c:v>
                </c:pt>
                <c:pt idx="792">
                  <c:v>1349.6216029694078</c:v>
                </c:pt>
                <c:pt idx="793">
                  <c:v>1358.9529434421656</c:v>
                </c:pt>
                <c:pt idx="794">
                  <c:v>1368.2404526865223</c:v>
                </c:pt>
                <c:pt idx="795">
                  <c:v>1375.701688487211</c:v>
                </c:pt>
                <c:pt idx="796">
                  <c:v>1390.2433695320753</c:v>
                </c:pt>
                <c:pt idx="797">
                  <c:v>1394.3476292817352</c:v>
                </c:pt>
                <c:pt idx="798">
                  <c:v>1403.5207440743873</c:v>
                </c:pt>
                <c:pt idx="799">
                  <c:v>1411.8805807844619</c:v>
                </c:pt>
                <c:pt idx="800">
                  <c:v>1420.4585652748258</c:v>
                </c:pt>
                <c:pt idx="801">
                  <c:v>1429.4595459071365</c:v>
                </c:pt>
                <c:pt idx="802">
                  <c:v>1440.834085125294</c:v>
                </c:pt>
                <c:pt idx="803">
                  <c:v>1451.3182251177839</c:v>
                </c:pt>
                <c:pt idx="804">
                  <c:v>1459.6100326020385</c:v>
                </c:pt>
                <c:pt idx="805">
                  <c:v>1468.1130634445981</c:v>
                </c:pt>
                <c:pt idx="806">
                  <c:v>1477.1818307800149</c:v>
                </c:pt>
                <c:pt idx="807">
                  <c:v>1489.7097105505959</c:v>
                </c:pt>
                <c:pt idx="808">
                  <c:v>1498.5205246618648</c:v>
                </c:pt>
                <c:pt idx="809">
                  <c:v>1509.9156326744162</c:v>
                </c:pt>
                <c:pt idx="810">
                  <c:v>1520.9576175000441</c:v>
                </c:pt>
                <c:pt idx="811">
                  <c:v>1526.4823479496924</c:v>
                </c:pt>
                <c:pt idx="812">
                  <c:v>1537.764506729229</c:v>
                </c:pt>
                <c:pt idx="813">
                  <c:v>1549.7360359275085</c:v>
                </c:pt>
                <c:pt idx="814">
                  <c:v>1559.020081001112</c:v>
                </c:pt>
                <c:pt idx="815">
                  <c:v>1568.34225329584</c:v>
                </c:pt>
                <c:pt idx="816">
                  <c:v>1579.5448310600586</c:v>
                </c:pt>
                <c:pt idx="817">
                  <c:v>1586.6119804342507</c:v>
                </c:pt>
                <c:pt idx="818">
                  <c:v>1600.4524134006742</c:v>
                </c:pt>
                <c:pt idx="819">
                  <c:v>1612.3103284855933</c:v>
                </c:pt>
                <c:pt idx="820">
                  <c:v>1622.8502151259399</c:v>
                </c:pt>
                <c:pt idx="821">
                  <c:v>1629.9630743467023</c:v>
                </c:pt>
                <c:pt idx="822">
                  <c:v>1641.4685452901333</c:v>
                </c:pt>
                <c:pt idx="823">
                  <c:v>1653.9977711583554</c:v>
                </c:pt>
                <c:pt idx="824">
                  <c:v>1664.4502190392514</c:v>
                </c:pt>
                <c:pt idx="825">
                  <c:v>1674.2222959078722</c:v>
                </c:pt>
                <c:pt idx="826">
                  <c:v>1682.6800461621324</c:v>
                </c:pt>
                <c:pt idx="827">
                  <c:v>1695.6084250809129</c:v>
                </c:pt>
                <c:pt idx="828">
                  <c:v>1708.2217504332993</c:v>
                </c:pt>
                <c:pt idx="829">
                  <c:v>1719.3538773901155</c:v>
                </c:pt>
                <c:pt idx="830">
                  <c:v>1729.8399547286697</c:v>
                </c:pt>
                <c:pt idx="831">
                  <c:v>1740.4213909227014</c:v>
                </c:pt>
                <c:pt idx="832">
                  <c:v>1752.3486473510241</c:v>
                </c:pt>
                <c:pt idx="833">
                  <c:v>1765.7612644671999</c:v>
                </c:pt>
                <c:pt idx="834">
                  <c:v>1778.0062120390598</c:v>
                </c:pt>
                <c:pt idx="835">
                  <c:v>1787.7487110267969</c:v>
                </c:pt>
                <c:pt idx="836">
                  <c:v>1797.1797315215952</c:v>
                </c:pt>
                <c:pt idx="837">
                  <c:v>1811.4217135547467</c:v>
                </c:pt>
                <c:pt idx="838">
                  <c:v>1824.6328902223113</c:v>
                </c:pt>
                <c:pt idx="839">
                  <c:v>1835.6509358581843</c:v>
                </c:pt>
                <c:pt idx="840">
                  <c:v>1845.197256156534</c:v>
                </c:pt>
                <c:pt idx="841">
                  <c:v>1857.6566141280564</c:v>
                </c:pt>
                <c:pt idx="842">
                  <c:v>1870.5051631553065</c:v>
                </c:pt>
                <c:pt idx="843">
                  <c:v>1884.3391011735034</c:v>
                </c:pt>
                <c:pt idx="844">
                  <c:v>1895.8808613850463</c:v>
                </c:pt>
                <c:pt idx="845">
                  <c:v>1906.1633766376763</c:v>
                </c:pt>
                <c:pt idx="846">
                  <c:v>1920.1497168936603</c:v>
                </c:pt>
                <c:pt idx="847">
                  <c:v>1933.3967519014284</c:v>
                </c:pt>
                <c:pt idx="848">
                  <c:v>1944.9353332823957</c:v>
                </c:pt>
                <c:pt idx="849">
                  <c:v>1957.9821955209047</c:v>
                </c:pt>
                <c:pt idx="850">
                  <c:v>1969.4153923609924</c:v>
                </c:pt>
                <c:pt idx="851">
                  <c:v>1982.3584641472091</c:v>
                </c:pt>
                <c:pt idx="852">
                  <c:v>1996.9300727235477</c:v>
                </c:pt>
                <c:pt idx="853">
                  <c:v>2012.6089694233237</c:v>
                </c:pt>
                <c:pt idx="854">
                  <c:v>2026.0377009016643</c:v>
                </c:pt>
                <c:pt idx="855">
                  <c:v>2035.757268951691</c:v>
                </c:pt>
                <c:pt idx="856">
                  <c:v>2049.7676896784023</c:v>
                </c:pt>
                <c:pt idx="857">
                  <c:v>2065.2105367049808</c:v>
                </c:pt>
                <c:pt idx="858">
                  <c:v>2079.3496097125726</c:v>
                </c:pt>
                <c:pt idx="859">
                  <c:v>2092.7153953835959</c:v>
                </c:pt>
                <c:pt idx="860">
                  <c:v>2104.050850095608</c:v>
                </c:pt>
                <c:pt idx="861">
                  <c:v>2118.5097171422526</c:v>
                </c:pt>
                <c:pt idx="862">
                  <c:v>2133.0028289618313</c:v>
                </c:pt>
                <c:pt idx="863">
                  <c:v>2148.84582911604</c:v>
                </c:pt>
                <c:pt idx="864">
                  <c:v>2160.3832339193204</c:v>
                </c:pt>
                <c:pt idx="865">
                  <c:v>2172.2989885140896</c:v>
                </c:pt>
                <c:pt idx="866">
                  <c:v>2187.3256190383745</c:v>
                </c:pt>
                <c:pt idx="867">
                  <c:v>2202.7270025689236</c:v>
                </c:pt>
                <c:pt idx="868">
                  <c:v>2218.1545210789318</c:v>
                </c:pt>
                <c:pt idx="869">
                  <c:v>2232.7267506008079</c:v>
                </c:pt>
                <c:pt idx="870">
                  <c:v>2244.5675730916473</c:v>
                </c:pt>
                <c:pt idx="871">
                  <c:v>2265.9632961060183</c:v>
                </c:pt>
                <c:pt idx="872">
                  <c:v>2274.6363982300736</c:v>
                </c:pt>
                <c:pt idx="873">
                  <c:v>2289.6481072139563</c:v>
                </c:pt>
                <c:pt idx="874">
                  <c:v>2305.3556035461525</c:v>
                </c:pt>
                <c:pt idx="875">
                  <c:v>2316.3574732631441</c:v>
                </c:pt>
                <c:pt idx="876">
                  <c:v>2332.5747911277749</c:v>
                </c:pt>
                <c:pt idx="877">
                  <c:v>2348.0920828775352</c:v>
                </c:pt>
                <c:pt idx="878">
                  <c:v>2364.2577531391353</c:v>
                </c:pt>
                <c:pt idx="879">
                  <c:v>2379.4759862251194</c:v>
                </c:pt>
                <c:pt idx="880">
                  <c:v>2392.062235349787</c:v>
                </c:pt>
                <c:pt idx="881">
                  <c:v>2407.4159456352777</c:v>
                </c:pt>
                <c:pt idx="882">
                  <c:v>2423.0931194278492</c:v>
                </c:pt>
                <c:pt idx="883">
                  <c:v>2438.5638828055453</c:v>
                </c:pt>
                <c:pt idx="884">
                  <c:v>2456.3517915114417</c:v>
                </c:pt>
                <c:pt idx="885">
                  <c:v>2469.1327954754897</c:v>
                </c:pt>
                <c:pt idx="886">
                  <c:v>2483.2207546095296</c:v>
                </c:pt>
                <c:pt idx="887">
                  <c:v>2499.1218493910092</c:v>
                </c:pt>
                <c:pt idx="888">
                  <c:v>2516.4327228976977</c:v>
                </c:pt>
                <c:pt idx="889">
                  <c:v>2534.1288528007012</c:v>
                </c:pt>
                <c:pt idx="890">
                  <c:v>2549.0875092185379</c:v>
                </c:pt>
                <c:pt idx="891">
                  <c:v>2563.6423586024725</c:v>
                </c:pt>
                <c:pt idx="892">
                  <c:v>2580.5200737066921</c:v>
                </c:pt>
                <c:pt idx="893">
                  <c:v>2597.7098773690909</c:v>
                </c:pt>
                <c:pt idx="894">
                  <c:v>2615.1249625006831</c:v>
                </c:pt>
                <c:pt idx="895">
                  <c:v>2630.2366852141704</c:v>
                </c:pt>
                <c:pt idx="896">
                  <c:v>2644.9147016241182</c:v>
                </c:pt>
                <c:pt idx="897">
                  <c:v>2660.5272824569615</c:v>
                </c:pt>
                <c:pt idx="898">
                  <c:v>2679.0218304268087</c:v>
                </c:pt>
                <c:pt idx="899">
                  <c:v>2696.7031435800641</c:v>
                </c:pt>
                <c:pt idx="900">
                  <c:v>2713.1807919325938</c:v>
                </c:pt>
                <c:pt idx="901">
                  <c:v>2727.7447173492651</c:v>
                </c:pt>
                <c:pt idx="902">
                  <c:v>2745.2857323289122</c:v>
                </c:pt>
                <c:pt idx="903">
                  <c:v>2763.8461072141017</c:v>
                </c:pt>
                <c:pt idx="904">
                  <c:v>2782.6443794624847</c:v>
                </c:pt>
                <c:pt idx="905">
                  <c:v>2798.3951512945819</c:v>
                </c:pt>
                <c:pt idx="906">
                  <c:v>2816.5146073142168</c:v>
                </c:pt>
                <c:pt idx="907">
                  <c:v>2832.2119550937427</c:v>
                </c:pt>
                <c:pt idx="908">
                  <c:v>2852.0708701219269</c:v>
                </c:pt>
                <c:pt idx="909">
                  <c:v>2868.4942392912844</c:v>
                </c:pt>
                <c:pt idx="910">
                  <c:v>2888.7953422365476</c:v>
                </c:pt>
                <c:pt idx="911">
                  <c:v>2905.5945498288793</c:v>
                </c:pt>
                <c:pt idx="912">
                  <c:v>2924.3251366208478</c:v>
                </c:pt>
                <c:pt idx="913">
                  <c:v>2942.615857856727</c:v>
                </c:pt>
                <c:pt idx="914">
                  <c:v>2959.3037289987087</c:v>
                </c:pt>
                <c:pt idx="915">
                  <c:v>2976.8260435131551</c:v>
                </c:pt>
                <c:pt idx="916">
                  <c:v>2995.0444573552909</c:v>
                </c:pt>
                <c:pt idx="917">
                  <c:v>3016.1067807886884</c:v>
                </c:pt>
                <c:pt idx="918">
                  <c:v>3033.7284482709047</c:v>
                </c:pt>
                <c:pt idx="919">
                  <c:v>3051.4346995280525</c:v>
                </c:pt>
                <c:pt idx="920">
                  <c:v>3069.9337495265972</c:v>
                </c:pt>
                <c:pt idx="921">
                  <c:v>3089.5234434396125</c:v>
                </c:pt>
                <c:pt idx="922">
                  <c:v>3109.0769268831687</c:v>
                </c:pt>
                <c:pt idx="923">
                  <c:v>3127.1030380194647</c:v>
                </c:pt>
                <c:pt idx="924">
                  <c:v>3145.8764889582881</c:v>
                </c:pt>
                <c:pt idx="925">
                  <c:v>3164.5350512075097</c:v>
                </c:pt>
                <c:pt idx="926">
                  <c:v>3185.535600783528</c:v>
                </c:pt>
                <c:pt idx="927">
                  <c:v>3205.4132955583191</c:v>
                </c:pt>
                <c:pt idx="928">
                  <c:v>3226.1681634025244</c:v>
                </c:pt>
                <c:pt idx="929">
                  <c:v>3243.2123191969399</c:v>
                </c:pt>
                <c:pt idx="930">
                  <c:v>3263.66061437179</c:v>
                </c:pt>
                <c:pt idx="931">
                  <c:v>3284.7776951091755</c:v>
                </c:pt>
                <c:pt idx="932">
                  <c:v>3304.1248338883888</c:v>
                </c:pt>
                <c:pt idx="933">
                  <c:v>3323.9242619876859</c:v>
                </c:pt>
                <c:pt idx="934">
                  <c:v>3344.1648936239508</c:v>
                </c:pt>
                <c:pt idx="935">
                  <c:v>3364.8500951562023</c:v>
                </c:pt>
                <c:pt idx="936">
                  <c:v>3384.2881758071699</c:v>
                </c:pt>
                <c:pt idx="937">
                  <c:v>3404.215850223502</c:v>
                </c:pt>
                <c:pt idx="938">
                  <c:v>3424.8323242898641</c:v>
                </c:pt>
                <c:pt idx="939">
                  <c:v>3445.9114402456207</c:v>
                </c:pt>
                <c:pt idx="940">
                  <c:v>3465.6011328115792</c:v>
                </c:pt>
                <c:pt idx="941">
                  <c:v>3486.5229511182624</c:v>
                </c:pt>
                <c:pt idx="942">
                  <c:v>3506.234825258427</c:v>
                </c:pt>
                <c:pt idx="943">
                  <c:v>3528.3800575301448</c:v>
                </c:pt>
                <c:pt idx="944">
                  <c:v>3549.367868423963</c:v>
                </c:pt>
                <c:pt idx="945">
                  <c:v>3579.5667481462915</c:v>
                </c:pt>
                <c:pt idx="946">
                  <c:v>3591.8963674222841</c:v>
                </c:pt>
                <c:pt idx="947">
                  <c:v>3613.430797871973</c:v>
                </c:pt>
                <c:pt idx="948">
                  <c:v>3634.4622072865259</c:v>
                </c:pt>
                <c:pt idx="949">
                  <c:v>3658.0489782397412</c:v>
                </c:pt>
                <c:pt idx="950">
                  <c:v>3679.0313518175089</c:v>
                </c:pt>
                <c:pt idx="951">
                  <c:v>3699.8597564855263</c:v>
                </c:pt>
                <c:pt idx="952">
                  <c:v>3720.9404897562276</c:v>
                </c:pt>
                <c:pt idx="953">
                  <c:v>3744.8840654183132</c:v>
                </c:pt>
                <c:pt idx="954">
                  <c:v>3766.1764123381313</c:v>
                </c:pt>
                <c:pt idx="955">
                  <c:v>3788.4209529777977</c:v>
                </c:pt>
                <c:pt idx="956">
                  <c:v>3811.5189613830184</c:v>
                </c:pt>
                <c:pt idx="957">
                  <c:v>3834.4542298785536</c:v>
                </c:pt>
                <c:pt idx="958">
                  <c:v>3858.0928387772033</c:v>
                </c:pt>
                <c:pt idx="959">
                  <c:v>3881.2069426182024</c:v>
                </c:pt>
                <c:pt idx="960">
                  <c:v>3904.7621933850496</c:v>
                </c:pt>
                <c:pt idx="961">
                  <c:v>3928.5514007761039</c:v>
                </c:pt>
                <c:pt idx="962">
                  <c:v>3952.0354177117329</c:v>
                </c:pt>
                <c:pt idx="963">
                  <c:v>3973.3393754276399</c:v>
                </c:pt>
                <c:pt idx="964">
                  <c:v>3999.1454203004223</c:v>
                </c:pt>
                <c:pt idx="965">
                  <c:v>4021.2996929993578</c:v>
                </c:pt>
                <c:pt idx="966">
                  <c:v>4046.0729112500244</c:v>
                </c:pt>
                <c:pt idx="967">
                  <c:v>4070.2040184389807</c:v>
                </c:pt>
                <c:pt idx="968">
                  <c:v>4092.5844432643134</c:v>
                </c:pt>
                <c:pt idx="969">
                  <c:v>4117.9485175185646</c:v>
                </c:pt>
                <c:pt idx="970">
                  <c:v>4142.4491286807915</c:v>
                </c:pt>
                <c:pt idx="971">
                  <c:v>4167.4799830793636</c:v>
                </c:pt>
                <c:pt idx="972">
                  <c:v>4190.4893244200139</c:v>
                </c:pt>
                <c:pt idx="973">
                  <c:v>4216.2697250011233</c:v>
                </c:pt>
                <c:pt idx="974">
                  <c:v>4241.3581920318584</c:v>
                </c:pt>
                <c:pt idx="975">
                  <c:v>4265.003043859273</c:v>
                </c:pt>
                <c:pt idx="976">
                  <c:v>4289.2197836469222</c:v>
                </c:pt>
                <c:pt idx="977">
                  <c:v>4315.4948825616129</c:v>
                </c:pt>
                <c:pt idx="978">
                  <c:v>4340.226363922764</c:v>
                </c:pt>
                <c:pt idx="979">
                  <c:v>4364.1452589521932</c:v>
                </c:pt>
                <c:pt idx="980">
                  <c:v>4390.0322093750392</c:v>
                </c:pt>
                <c:pt idx="981">
                  <c:v>4417.7561366536866</c:v>
                </c:pt>
                <c:pt idx="982">
                  <c:v>4443.0075386756162</c:v>
                </c:pt>
                <c:pt idx="983">
                  <c:v>4469.0157375673971</c:v>
                </c:pt>
                <c:pt idx="984">
                  <c:v>4496.6269465459809</c:v>
                </c:pt>
                <c:pt idx="985">
                  <c:v>4519.8673033679661</c:v>
                </c:pt>
                <c:pt idx="986">
                  <c:v>4547.9268643221112</c:v>
                </c:pt>
                <c:pt idx="987">
                  <c:v>4574.4891897413963</c:v>
                </c:pt>
                <c:pt idx="988">
                  <c:v>4599.6788861464975</c:v>
                </c:pt>
                <c:pt idx="989">
                  <c:v>4624.363264363973</c:v>
                </c:pt>
                <c:pt idx="990">
                  <c:v>4651.2764639028619</c:v>
                </c:pt>
                <c:pt idx="991">
                  <c:v>4680.4296714745406</c:v>
                </c:pt>
                <c:pt idx="992">
                  <c:v>4705.116117062109</c:v>
                </c:pt>
                <c:pt idx="993">
                  <c:v>4730.8466899702189</c:v>
                </c:pt>
                <c:pt idx="994">
                  <c:v>4757.8593425273903</c:v>
                </c:pt>
                <c:pt idx="995">
                  <c:v>4786.8437994432752</c:v>
                </c:pt>
                <c:pt idx="996">
                  <c:v>4817.2869309348025</c:v>
                </c:pt>
                <c:pt idx="997">
                  <c:v>4843.6423982887181</c:v>
                </c:pt>
                <c:pt idx="998">
                  <c:v>4869.4665230203609</c:v>
                </c:pt>
                <c:pt idx="999">
                  <c:v>4897.3539074915188</c:v>
                </c:pt>
                <c:pt idx="1000">
                  <c:v>4925.8506376400883</c:v>
                </c:pt>
                <c:pt idx="1001">
                  <c:v>4950.2004126740921</c:v>
                </c:pt>
                <c:pt idx="1002">
                  <c:v>4985.294240590908</c:v>
                </c:pt>
                <c:pt idx="1003">
                  <c:v>5012.7522076146652</c:v>
                </c:pt>
                <c:pt idx="1004">
                  <c:v>5041.1381107554762</c:v>
                </c:pt>
                <c:pt idx="1005">
                  <c:v>5070.2118498873015</c:v>
                </c:pt>
                <c:pt idx="1006">
                  <c:v>5100.1041091817933</c:v>
                </c:pt>
                <c:pt idx="1007">
                  <c:v>5128.7058133759756</c:v>
                </c:pt>
                <c:pt idx="1008">
                  <c:v>5155.015452721691</c:v>
                </c:pt>
                <c:pt idx="1009">
                  <c:v>5185.4094717397929</c:v>
                </c:pt>
                <c:pt idx="1010">
                  <c:v>5215.270041098539</c:v>
                </c:pt>
                <c:pt idx="1011">
                  <c:v>5243.3281090291994</c:v>
                </c:pt>
                <c:pt idx="1012">
                  <c:v>5271.1312074941725</c:v>
                </c:pt>
                <c:pt idx="1013">
                  <c:v>5298.6858351798855</c:v>
                </c:pt>
                <c:pt idx="1014">
                  <c:v>5329.1964705670898</c:v>
                </c:pt>
                <c:pt idx="1015">
                  <c:v>5359.090273576654</c:v>
                </c:pt>
                <c:pt idx="1016">
                  <c:v>5388.0629755251493</c:v>
                </c:pt>
                <c:pt idx="1017">
                  <c:v>5416.8741195830289</c:v>
                </c:pt>
                <c:pt idx="1018">
                  <c:v>5447.4632112620257</c:v>
                </c:pt>
                <c:pt idx="1019">
                  <c:v>5477.4704894064753</c:v>
                </c:pt>
                <c:pt idx="1020">
                  <c:v>5508.1795398537206</c:v>
                </c:pt>
                <c:pt idx="1021">
                  <c:v>5537.0287387760682</c:v>
                </c:pt>
                <c:pt idx="1022">
                  <c:v>5567.1738280439822</c:v>
                </c:pt>
                <c:pt idx="1023">
                  <c:v>5597.608420023791</c:v>
                </c:pt>
                <c:pt idx="1024">
                  <c:v>5629.4722244199229</c:v>
                </c:pt>
                <c:pt idx="1025">
                  <c:v>5659.4815589783293</c:v>
                </c:pt>
                <c:pt idx="1026">
                  <c:v>5689.5536909635166</c:v>
                </c:pt>
                <c:pt idx="1027">
                  <c:v>5721.5986798751683</c:v>
                </c:pt>
                <c:pt idx="1028">
                  <c:v>5753.0792017537251</c:v>
                </c:pt>
                <c:pt idx="1029">
                  <c:v>5785.5766140735041</c:v>
                </c:pt>
                <c:pt idx="1030">
                  <c:v>5814.550023611785</c:v>
                </c:pt>
                <c:pt idx="1031">
                  <c:v>5845.6606251111734</c:v>
                </c:pt>
                <c:pt idx="1032">
                  <c:v>5877.6838297031582</c:v>
                </c:pt>
                <c:pt idx="1033">
                  <c:v>5898.3830653470986</c:v>
                </c:pt>
                <c:pt idx="1034">
                  <c:v>5940.98186816821</c:v>
                </c:pt>
                <c:pt idx="1035">
                  <c:v>5971.5755934150266</c:v>
                </c:pt>
                <c:pt idx="1036">
                  <c:v>6005.2521075782624</c:v>
                </c:pt>
                <c:pt idx="1037">
                  <c:v>6037.1923902208373</c:v>
                </c:pt>
                <c:pt idx="1038">
                  <c:v>6068.3291330929433</c:v>
                </c:pt>
                <c:pt idx="1039">
                  <c:v>6098.209073033704</c:v>
                </c:pt>
                <c:pt idx="1040">
                  <c:v>6132.0059750534783</c:v>
                </c:pt>
                <c:pt idx="1041">
                  <c:v>6166.0635912638381</c:v>
                </c:pt>
                <c:pt idx="1042">
                  <c:v>6198.2057349440338</c:v>
                </c:pt>
                <c:pt idx="1043">
                  <c:v>6229.1856150165795</c:v>
                </c:pt>
                <c:pt idx="1044">
                  <c:v>6260.9511891711063</c:v>
                </c:pt>
                <c:pt idx="1045">
                  <c:v>6294.0976964634065</c:v>
                </c:pt>
                <c:pt idx="1046">
                  <c:v>6328.3666508807337</c:v>
                </c:pt>
                <c:pt idx="1047">
                  <c:v>6360.2808369377308</c:v>
                </c:pt>
                <c:pt idx="1048">
                  <c:v>6392.2512724111539</c:v>
                </c:pt>
                <c:pt idx="1049">
                  <c:v>6426.44391228522</c:v>
                </c:pt>
                <c:pt idx="1050">
                  <c:v>6461.2319857712055</c:v>
                </c:pt>
                <c:pt idx="1051">
                  <c:v>6493.5446634956534</c:v>
                </c:pt>
                <c:pt idx="1052">
                  <c:v>6524.3807662383761</c:v>
                </c:pt>
                <c:pt idx="1053">
                  <c:v>6559.3190722216177</c:v>
                </c:pt>
                <c:pt idx="1054">
                  <c:v>6592.0429247186112</c:v>
                </c:pt>
                <c:pt idx="1055">
                  <c:v>6626.2572963716266</c:v>
                </c:pt>
                <c:pt idx="1056">
                  <c:v>6658.9872040592545</c:v>
                </c:pt>
                <c:pt idx="1057">
                  <c:v>6691.024410248574</c:v>
                </c:pt>
                <c:pt idx="1058">
                  <c:v>6725.4569735196137</c:v>
                </c:pt>
                <c:pt idx="1059">
                  <c:v>6761.7401206810637</c:v>
                </c:pt>
                <c:pt idx="1060">
                  <c:v>6795.7521211345311</c:v>
                </c:pt>
                <c:pt idx="1061">
                  <c:v>6828.1493786373339</c:v>
                </c:pt>
                <c:pt idx="1062">
                  <c:v>6862.4268913943715</c:v>
                </c:pt>
                <c:pt idx="1063">
                  <c:v>6898.3208540050209</c:v>
                </c:pt>
                <c:pt idx="1064">
                  <c:v>6934.7689186029138</c:v>
                </c:pt>
                <c:pt idx="1065">
                  <c:v>6967.1607289283174</c:v>
                </c:pt>
                <c:pt idx="1066">
                  <c:v>7001.3014447744208</c:v>
                </c:pt>
                <c:pt idx="1067">
                  <c:v>7032.7437492969784</c:v>
                </c:pt>
                <c:pt idx="1068">
                  <c:v>7073.1427948730343</c:v>
                </c:pt>
                <c:pt idx="1069">
                  <c:v>7107.3872726290074</c:v>
                </c:pt>
                <c:pt idx="1070">
                  <c:v>7142.3358286759922</c:v>
                </c:pt>
                <c:pt idx="1071">
                  <c:v>7176.996660318533</c:v>
                </c:pt>
                <c:pt idx="1072">
                  <c:v>7219.6197306818513</c:v>
                </c:pt>
                <c:pt idx="1073">
                  <c:v>7248.0638529246798</c:v>
                </c:pt>
                <c:pt idx="1074">
                  <c:v>7283.331146016907</c:v>
                </c:pt>
                <c:pt idx="1075">
                  <c:v>7320.1089180841063</c:v>
                </c:pt>
                <c:pt idx="1076">
                  <c:v>7356.4156925373973</c:v>
                </c:pt>
                <c:pt idx="1077">
                  <c:v>7392.3519174271714</c:v>
                </c:pt>
                <c:pt idx="1078">
                  <c:v>7428.5643945327947</c:v>
                </c:pt>
                <c:pt idx="1079">
                  <c:v>7464.1715216047714</c:v>
                </c:pt>
                <c:pt idx="1080">
                  <c:v>7503.9701478822499</c:v>
                </c:pt>
                <c:pt idx="1081">
                  <c:v>7541.2593796598831</c:v>
                </c:pt>
                <c:pt idx="1082">
                  <c:v>7577.5866361014105</c:v>
                </c:pt>
                <c:pt idx="1083">
                  <c:v>7614.5363655240917</c:v>
                </c:pt>
                <c:pt idx="1084">
                  <c:v>7652.6996912306304</c:v>
                </c:pt>
                <c:pt idx="1085">
                  <c:v>7692.5896437997053</c:v>
                </c:pt>
                <c:pt idx="1086">
                  <c:v>7728.522071968353</c:v>
                </c:pt>
                <c:pt idx="1087">
                  <c:v>7765.7631662707026</c:v>
                </c:pt>
                <c:pt idx="1088">
                  <c:v>7803.1881487717492</c:v>
                </c:pt>
                <c:pt idx="1089">
                  <c:v>7843.27043385457</c:v>
                </c:pt>
                <c:pt idx="1090">
                  <c:v>7883.20436380106</c:v>
                </c:pt>
                <c:pt idx="1091">
                  <c:v>7917.5022973694831</c:v>
                </c:pt>
                <c:pt idx="1092">
                  <c:v>7955.6791507153757</c:v>
                </c:pt>
                <c:pt idx="1093">
                  <c:v>7994.2122699658266</c:v>
                </c:pt>
                <c:pt idx="1094">
                  <c:v>8035.8350006895635</c:v>
                </c:pt>
                <c:pt idx="1095">
                  <c:v>8071.998102333484</c:v>
                </c:pt>
                <c:pt idx="1096">
                  <c:v>8110.5188772572028</c:v>
                </c:pt>
                <c:pt idx="1097">
                  <c:v>8148.9753723100357</c:v>
                </c:pt>
                <c:pt idx="1098">
                  <c:v>8188.8117128871663</c:v>
                </c:pt>
                <c:pt idx="1099">
                  <c:v>8226.6265445519057</c:v>
                </c:pt>
                <c:pt idx="1100">
                  <c:v>8266.1474524256901</c:v>
                </c:pt>
                <c:pt idx="1101">
                  <c:v>8304.8728721188891</c:v>
                </c:pt>
                <c:pt idx="1102">
                  <c:v>8346.25764684346</c:v>
                </c:pt>
                <c:pt idx="1103">
                  <c:v>8384.3592671110637</c:v>
                </c:pt>
                <c:pt idx="1104">
                  <c:v>8421.6126605336103</c:v>
                </c:pt>
                <c:pt idx="1105">
                  <c:v>8461.2107483372511</c:v>
                </c:pt>
                <c:pt idx="1106">
                  <c:v>8501.6901767492418</c:v>
                </c:pt>
                <c:pt idx="1107">
                  <c:v>8543.4269056457379</c:v>
                </c:pt>
                <c:pt idx="1108">
                  <c:v>8581.5849950574393</c:v>
                </c:pt>
                <c:pt idx="1109">
                  <c:v>8619.8221263141222</c:v>
                </c:pt>
                <c:pt idx="1110">
                  <c:v>8658.8485156321422</c:v>
                </c:pt>
                <c:pt idx="1111">
                  <c:v>8700.4907690894488</c:v>
                </c:pt>
                <c:pt idx="1112">
                  <c:v>8739.165075532208</c:v>
                </c:pt>
                <c:pt idx="1113">
                  <c:v>8779.2584008305803</c:v>
                </c:pt>
                <c:pt idx="1114">
                  <c:v>8819.8324575910992</c:v>
                </c:pt>
                <c:pt idx="1115">
                  <c:v>8861.8870586630474</c:v>
                </c:pt>
                <c:pt idx="1116">
                  <c:v>8901.8318377337946</c:v>
                </c:pt>
                <c:pt idx="1117">
                  <c:v>8940.4588035112429</c:v>
                </c:pt>
                <c:pt idx="1118">
                  <c:v>8981.2166862645117</c:v>
                </c:pt>
                <c:pt idx="1119">
                  <c:v>9024.1258138605317</c:v>
                </c:pt>
                <c:pt idx="1120">
                  <c:v>9065.6139420295967</c:v>
                </c:pt>
                <c:pt idx="1121">
                  <c:v>9103.8349955846661</c:v>
                </c:pt>
                <c:pt idx="1122">
                  <c:v>9143.6171408694991</c:v>
                </c:pt>
                <c:pt idx="1123">
                  <c:v>9186.0434046550981</c:v>
                </c:pt>
                <c:pt idx="1124">
                  <c:v>9229.0665334762525</c:v>
                </c:pt>
                <c:pt idx="1125">
                  <c:v>9269.0409867361122</c:v>
                </c:pt>
                <c:pt idx="1126">
                  <c:v>9309.1156414572451</c:v>
                </c:pt>
                <c:pt idx="1127">
                  <c:v>9351.0579050000506</c:v>
                </c:pt>
                <c:pt idx="1128">
                  <c:v>9393.1675520695535</c:v>
                </c:pt>
                <c:pt idx="1129">
                  <c:v>9434.1271390619295</c:v>
                </c:pt>
                <c:pt idx="1130">
                  <c:v>9473.7881550561979</c:v>
                </c:pt>
                <c:pt idx="1131">
                  <c:v>9516.814589625812</c:v>
                </c:pt>
                <c:pt idx="1132">
                  <c:v>9560.7207331905174</c:v>
                </c:pt>
                <c:pt idx="1133">
                  <c:v>9603.7600350384982</c:v>
                </c:pt>
                <c:pt idx="1134">
                  <c:v>9642.7324274887887</c:v>
                </c:pt>
                <c:pt idx="1135">
                  <c:v>9684.3493297743244</c:v>
                </c:pt>
                <c:pt idx="1136">
                  <c:v>9727.8037126649615</c:v>
                </c:pt>
                <c:pt idx="1137">
                  <c:v>9773.5686591987615</c:v>
                </c:pt>
                <c:pt idx="1138">
                  <c:v>9815.9226896918299</c:v>
                </c:pt>
                <c:pt idx="1139">
                  <c:v>9858.0756769773579</c:v>
                </c:pt>
                <c:pt idx="1140">
                  <c:v>9901.5863965955577</c:v>
                </c:pt>
                <c:pt idx="1141">
                  <c:v>9945.5882345287064</c:v>
                </c:pt>
                <c:pt idx="1142">
                  <c:v>9991.6846830675495</c:v>
                </c:pt>
                <c:pt idx="1143">
                  <c:v>10033.295006496071</c:v>
                </c:pt>
                <c:pt idx="1144">
                  <c:v>10075.923696592137</c:v>
                </c:pt>
                <c:pt idx="1145">
                  <c:v>10120.709788907532</c:v>
                </c:pt>
                <c:pt idx="1146">
                  <c:v>10166.624069171896</c:v>
                </c:pt>
                <c:pt idx="1147">
                  <c:v>10210.496362739628</c:v>
                </c:pt>
                <c:pt idx="1148">
                  <c:v>10253.051855011458</c:v>
                </c:pt>
                <c:pt idx="1149">
                  <c:v>10295.979616076882</c:v>
                </c:pt>
                <c:pt idx="1150">
                  <c:v>10321.50624843908</c:v>
                </c:pt>
                <c:pt idx="1151">
                  <c:v>10389.273785681091</c:v>
                </c:pt>
                <c:pt idx="1152">
                  <c:v>10432.59960803271</c:v>
                </c:pt>
                <c:pt idx="1153">
                  <c:v>10476.742726515506</c:v>
                </c:pt>
                <c:pt idx="1154">
                  <c:v>10520.712309060271</c:v>
                </c:pt>
                <c:pt idx="1155">
                  <c:v>10568.418120119355</c:v>
                </c:pt>
                <c:pt idx="1156">
                  <c:v>10613.29453451735</c:v>
                </c:pt>
                <c:pt idx="1157">
                  <c:v>10657.648708438113</c:v>
                </c:pt>
                <c:pt idx="1158">
                  <c:v>10702.822187004533</c:v>
                </c:pt>
                <c:pt idx="1159">
                  <c:v>10748.359655306107</c:v>
                </c:pt>
                <c:pt idx="1160">
                  <c:v>10794.446455648709</c:v>
                </c:pt>
                <c:pt idx="1161">
                  <c:v>10838.349967608772</c:v>
                </c:pt>
                <c:pt idx="1162">
                  <c:v>10883.86948379726</c:v>
                </c:pt>
                <c:pt idx="1163">
                  <c:v>10931.139651092817</c:v>
                </c:pt>
                <c:pt idx="1164">
                  <c:v>10978.448816951055</c:v>
                </c:pt>
                <c:pt idx="1165">
                  <c:v>11020.295367810955</c:v>
                </c:pt>
                <c:pt idx="1166">
                  <c:v>11066.062640853048</c:v>
                </c:pt>
                <c:pt idx="1167">
                  <c:v>11112.100333770493</c:v>
                </c:pt>
                <c:pt idx="1168">
                  <c:v>11157.722739386199</c:v>
                </c:pt>
                <c:pt idx="1169">
                  <c:v>11204.111250032553</c:v>
                </c:pt>
                <c:pt idx="1170">
                  <c:v>11249.480732571439</c:v>
                </c:pt>
                <c:pt idx="1171">
                  <c:v>11296.3829191027</c:v>
                </c:pt>
                <c:pt idx="1172">
                  <c:v>11343.549278114371</c:v>
                </c:pt>
                <c:pt idx="1173">
                  <c:v>11388.084458061563</c:v>
                </c:pt>
                <c:pt idx="1174">
                  <c:v>11434.769888995874</c:v>
                </c:pt>
                <c:pt idx="1175">
                  <c:v>11481.521395632246</c:v>
                </c:pt>
                <c:pt idx="1176">
                  <c:v>11526.349451855691</c:v>
                </c:pt>
                <c:pt idx="1177">
                  <c:v>11576.907185888394</c:v>
                </c:pt>
                <c:pt idx="1178">
                  <c:v>11622.236117760174</c:v>
                </c:pt>
                <c:pt idx="1179">
                  <c:v>11666.673305633505</c:v>
                </c:pt>
                <c:pt idx="1180">
                  <c:v>11714.707731562023</c:v>
                </c:pt>
                <c:pt idx="1181">
                  <c:v>11766.127495273156</c:v>
                </c:pt>
                <c:pt idx="1182">
                  <c:v>11813.024105836777</c:v>
                </c:pt>
                <c:pt idx="1183">
                  <c:v>11859.785470334413</c:v>
                </c:pt>
                <c:pt idx="1184">
                  <c:v>11903.902364604761</c:v>
                </c:pt>
                <c:pt idx="1185">
                  <c:v>11952.122823420137</c:v>
                </c:pt>
                <c:pt idx="1186">
                  <c:v>12001.85411632714</c:v>
                </c:pt>
                <c:pt idx="1187">
                  <c:v>12047.040101606121</c:v>
                </c:pt>
                <c:pt idx="1188">
                  <c:v>12093.414367350759</c:v>
                </c:pt>
                <c:pt idx="1189">
                  <c:v>12141.386449352627</c:v>
                </c:pt>
                <c:pt idx="1190">
                  <c:v>12190.399015141353</c:v>
                </c:pt>
                <c:pt idx="1191">
                  <c:v>12237.045523685934</c:v>
                </c:pt>
                <c:pt idx="1192">
                  <c:v>12283.078215484369</c:v>
                </c:pt>
                <c:pt idx="1193">
                  <c:v>12334.172274898299</c:v>
                </c:pt>
                <c:pt idx="1194">
                  <c:v>12382.605379858043</c:v>
                </c:pt>
                <c:pt idx="1195">
                  <c:v>12432.687431637183</c:v>
                </c:pt>
                <c:pt idx="1196">
                  <c:v>12479.001279039101</c:v>
                </c:pt>
                <c:pt idx="1197">
                  <c:v>12528.997718772493</c:v>
                </c:pt>
                <c:pt idx="1198">
                  <c:v>12579.287992559121</c:v>
                </c:pt>
                <c:pt idx="1199">
                  <c:v>12630.240140757174</c:v>
                </c:pt>
                <c:pt idx="1200">
                  <c:v>12678.403801620054</c:v>
                </c:pt>
                <c:pt idx="1201">
                  <c:v>12727.409837164692</c:v>
                </c:pt>
                <c:pt idx="1202">
                  <c:v>12778.023003034494</c:v>
                </c:pt>
                <c:pt idx="1203">
                  <c:v>12829.577503238852</c:v>
                </c:pt>
                <c:pt idx="1204">
                  <c:v>12879.421898348599</c:v>
                </c:pt>
                <c:pt idx="1205">
                  <c:v>12928.57461915209</c:v>
                </c:pt>
                <c:pt idx="1206">
                  <c:v>12979.014075250003</c:v>
                </c:pt>
                <c:pt idx="1207">
                  <c:v>13031.851063948881</c:v>
                </c:pt>
                <c:pt idx="1208">
                  <c:v>13082.240776230625</c:v>
                </c:pt>
                <c:pt idx="1209">
                  <c:v>13129.537038415037</c:v>
                </c:pt>
                <c:pt idx="1210">
                  <c:v>13182.295626904897</c:v>
                </c:pt>
                <c:pt idx="1211">
                  <c:v>13232.517699548722</c:v>
                </c:pt>
                <c:pt idx="1212">
                  <c:v>13246.537901405891</c:v>
                </c:pt>
                <c:pt idx="1213">
                  <c:v>13246.105447302656</c:v>
                </c:pt>
                <c:pt idx="1214">
                  <c:v>13245.570872325881</c:v>
                </c:pt>
                <c:pt idx="1215">
                  <c:v>13252.71739941926</c:v>
                </c:pt>
                <c:pt idx="1216">
                  <c:v>13260.835489130795</c:v>
                </c:pt>
                <c:pt idx="1217">
                  <c:v>13268.539682694065</c:v>
                </c:pt>
                <c:pt idx="1218">
                  <c:v>13279.607262126572</c:v>
                </c:pt>
                <c:pt idx="1219">
                  <c:v>13290.309539054912</c:v>
                </c:pt>
                <c:pt idx="1220">
                  <c:v>13298.252697741791</c:v>
                </c:pt>
                <c:pt idx="1221">
                  <c:v>13307.050077418324</c:v>
                </c:pt>
                <c:pt idx="1222">
                  <c:v>13317.405009273429</c:v>
                </c:pt>
                <c:pt idx="1223">
                  <c:v>13325.901917712319</c:v>
                </c:pt>
                <c:pt idx="1224">
                  <c:v>13331.726578280672</c:v>
                </c:pt>
                <c:pt idx="1225">
                  <c:v>13339.351771113996</c:v>
                </c:pt>
                <c:pt idx="1226">
                  <c:v>13346.787574911958</c:v>
                </c:pt>
                <c:pt idx="1227">
                  <c:v>13354.092670872587</c:v>
                </c:pt>
                <c:pt idx="1228">
                  <c:v>13357.59560194504</c:v>
                </c:pt>
                <c:pt idx="1229">
                  <c:v>13364.869111557047</c:v>
                </c:pt>
                <c:pt idx="1230">
                  <c:v>13370.416235797218</c:v>
                </c:pt>
                <c:pt idx="1231">
                  <c:v>13369.172672507748</c:v>
                </c:pt>
                <c:pt idx="1232">
                  <c:v>13378.821312830582</c:v>
                </c:pt>
                <c:pt idx="1233">
                  <c:v>13383.694458554799</c:v>
                </c:pt>
                <c:pt idx="1234">
                  <c:v>13386.593730702842</c:v>
                </c:pt>
                <c:pt idx="1235">
                  <c:v>13391.082969501949</c:v>
                </c:pt>
                <c:pt idx="1236">
                  <c:v>13393.755461456489</c:v>
                </c:pt>
                <c:pt idx="1237">
                  <c:v>13398.861047625105</c:v>
                </c:pt>
                <c:pt idx="1238">
                  <c:v>13399.922546991553</c:v>
                </c:pt>
                <c:pt idx="1239">
                  <c:v>13403.069326712772</c:v>
                </c:pt>
                <c:pt idx="1240">
                  <c:v>13406.878312143577</c:v>
                </c:pt>
                <c:pt idx="1241">
                  <c:v>13409.961554783089</c:v>
                </c:pt>
                <c:pt idx="1242">
                  <c:v>13412.571861158864</c:v>
                </c:pt>
                <c:pt idx="1243">
                  <c:v>13413.376919751818</c:v>
                </c:pt>
                <c:pt idx="1244">
                  <c:v>13417.814295203669</c:v>
                </c:pt>
                <c:pt idx="1245">
                  <c:v>13420.23589092345</c:v>
                </c:pt>
                <c:pt idx="1246">
                  <c:v>13419.915098410964</c:v>
                </c:pt>
                <c:pt idx="1247">
                  <c:v>13422.980316980475</c:v>
                </c:pt>
                <c:pt idx="1248">
                  <c:v>13416.666202007889</c:v>
                </c:pt>
                <c:pt idx="1249">
                  <c:v>13427.757239051023</c:v>
                </c:pt>
                <c:pt idx="1250">
                  <c:v>13429.272264348314</c:v>
                </c:pt>
                <c:pt idx="1251">
                  <c:v>13431.112173540776</c:v>
                </c:pt>
                <c:pt idx="1252">
                  <c:v>13432.929155751182</c:v>
                </c:pt>
                <c:pt idx="1253">
                  <c:v>13432.951463142212</c:v>
                </c:pt>
                <c:pt idx="1254">
                  <c:v>13434.74849762524</c:v>
                </c:pt>
                <c:pt idx="1255">
                  <c:v>13436.513558140114</c:v>
                </c:pt>
                <c:pt idx="1256">
                  <c:v>13437.94933488457</c:v>
                </c:pt>
                <c:pt idx="1257">
                  <c:v>13439.227908138642</c:v>
                </c:pt>
                <c:pt idx="1258">
                  <c:v>13440.385684658844</c:v>
                </c:pt>
                <c:pt idx="1259">
                  <c:v>13442.410560543898</c:v>
                </c:pt>
                <c:pt idx="1260">
                  <c:v>13442.731171611933</c:v>
                </c:pt>
                <c:pt idx="1261">
                  <c:v>13443.946931301756</c:v>
                </c:pt>
                <c:pt idx="1262">
                  <c:v>13444.008927504903</c:v>
                </c:pt>
                <c:pt idx="1263">
                  <c:v>13446.016058531379</c:v>
                </c:pt>
                <c:pt idx="1264">
                  <c:v>13447.40771493377</c:v>
                </c:pt>
                <c:pt idx="1265">
                  <c:v>13447.818848081635</c:v>
                </c:pt>
                <c:pt idx="1266">
                  <c:v>13447.65913911849</c:v>
                </c:pt>
                <c:pt idx="1267">
                  <c:v>13451.677937926781</c:v>
                </c:pt>
                <c:pt idx="1268">
                  <c:v>13450.374323344273</c:v>
                </c:pt>
                <c:pt idx="1269">
                  <c:v>13450.581457986418</c:v>
                </c:pt>
                <c:pt idx="1270">
                  <c:v>13452.901282911049</c:v>
                </c:pt>
                <c:pt idx="1271">
                  <c:v>13459.900040199864</c:v>
                </c:pt>
                <c:pt idx="1272">
                  <c:v>13454.975942968846</c:v>
                </c:pt>
                <c:pt idx="1273">
                  <c:v>13454.429062666546</c:v>
                </c:pt>
                <c:pt idx="1274">
                  <c:v>13455.151297294386</c:v>
                </c:pt>
                <c:pt idx="1275">
                  <c:v>13456.388505011661</c:v>
                </c:pt>
                <c:pt idx="1276">
                  <c:v>13454.129704459961</c:v>
                </c:pt>
                <c:pt idx="1277">
                  <c:v>13457.603385933708</c:v>
                </c:pt>
                <c:pt idx="1278">
                  <c:v>13459.615538695629</c:v>
                </c:pt>
                <c:pt idx="1279">
                  <c:v>13457.423273781158</c:v>
                </c:pt>
                <c:pt idx="1280">
                  <c:v>13458.052786145314</c:v>
                </c:pt>
                <c:pt idx="1281">
                  <c:v>13458.940856180361</c:v>
                </c:pt>
                <c:pt idx="1282">
                  <c:v>13460.473855973911</c:v>
                </c:pt>
                <c:pt idx="1283">
                  <c:v>13460.094268750596</c:v>
                </c:pt>
                <c:pt idx="1284">
                  <c:v>13461.504520264967</c:v>
                </c:pt>
                <c:pt idx="1285">
                  <c:v>13462.307608366511</c:v>
                </c:pt>
                <c:pt idx="1286">
                  <c:v>13461.577330329781</c:v>
                </c:pt>
                <c:pt idx="1287">
                  <c:v>13462.765700993175</c:v>
                </c:pt>
                <c:pt idx="1288">
                  <c:v>13464.409969860888</c:v>
                </c:pt>
                <c:pt idx="1289">
                  <c:v>13462.792061173486</c:v>
                </c:pt>
                <c:pt idx="1290">
                  <c:v>13399.928586368298</c:v>
                </c:pt>
                <c:pt idx="1291">
                  <c:v>13313.617539652987</c:v>
                </c:pt>
                <c:pt idx="1292">
                  <c:v>13223.842694074921</c:v>
                </c:pt>
                <c:pt idx="1293">
                  <c:v>13141.939650469512</c:v>
                </c:pt>
                <c:pt idx="1294">
                  <c:v>13051.525527282551</c:v>
                </c:pt>
                <c:pt idx="1295">
                  <c:v>12969.626214457601</c:v>
                </c:pt>
                <c:pt idx="1296">
                  <c:v>12880.398198734421</c:v>
                </c:pt>
                <c:pt idx="1297">
                  <c:v>12799.520549429084</c:v>
                </c:pt>
                <c:pt idx="1298">
                  <c:v>12712.600980064532</c:v>
                </c:pt>
                <c:pt idx="1299">
                  <c:v>12627.354928932735</c:v>
                </c:pt>
                <c:pt idx="1300">
                  <c:v>12541.977380994611</c:v>
                </c:pt>
                <c:pt idx="1301">
                  <c:v>12455.747739294871</c:v>
                </c:pt>
                <c:pt idx="1302">
                  <c:v>12370.875559722854</c:v>
                </c:pt>
                <c:pt idx="1303">
                  <c:v>12287.030685597801</c:v>
                </c:pt>
                <c:pt idx="1304">
                  <c:v>12196.682506371551</c:v>
                </c:pt>
                <c:pt idx="1305">
                  <c:v>12101.810238629581</c:v>
                </c:pt>
                <c:pt idx="1306">
                  <c:v>12024.643299110168</c:v>
                </c:pt>
                <c:pt idx="1307">
                  <c:v>11942.807516373665</c:v>
                </c:pt>
                <c:pt idx="1308">
                  <c:v>11856.200366678184</c:v>
                </c:pt>
                <c:pt idx="1309">
                  <c:v>11768.650939663376</c:v>
                </c:pt>
                <c:pt idx="1310">
                  <c:v>11683.572266705776</c:v>
                </c:pt>
                <c:pt idx="1311">
                  <c:v>11598.128334296214</c:v>
                </c:pt>
                <c:pt idx="1312">
                  <c:v>11513.874955823969</c:v>
                </c:pt>
                <c:pt idx="1313">
                  <c:v>11428.86492504938</c:v>
                </c:pt>
                <c:pt idx="1314">
                  <c:v>11344.872689982694</c:v>
                </c:pt>
                <c:pt idx="1315">
                  <c:v>11259.333278239736</c:v>
                </c:pt>
                <c:pt idx="1316">
                  <c:v>11179.224594541562</c:v>
                </c:pt>
                <c:pt idx="1317">
                  <c:v>11092.747560838374</c:v>
                </c:pt>
                <c:pt idx="1318">
                  <c:v>11010.252978438748</c:v>
                </c:pt>
                <c:pt idx="1319">
                  <c:v>10929.890331154742</c:v>
                </c:pt>
                <c:pt idx="1320">
                  <c:v>10847.880427424079</c:v>
                </c:pt>
                <c:pt idx="1321">
                  <c:v>10765.499587914506</c:v>
                </c:pt>
                <c:pt idx="1322">
                  <c:v>10684.48798275801</c:v>
                </c:pt>
                <c:pt idx="1323">
                  <c:v>10601.901369276096</c:v>
                </c:pt>
                <c:pt idx="1324">
                  <c:v>10521.353297719739</c:v>
                </c:pt>
                <c:pt idx="1325">
                  <c:v>10442.234756419441</c:v>
                </c:pt>
                <c:pt idx="1326">
                  <c:v>10359.585315662298</c:v>
                </c:pt>
                <c:pt idx="1327">
                  <c:v>10280.105340215283</c:v>
                </c:pt>
                <c:pt idx="1328">
                  <c:v>10198.681567374266</c:v>
                </c:pt>
                <c:pt idx="1329">
                  <c:v>10120.01954692771</c:v>
                </c:pt>
                <c:pt idx="1330">
                  <c:v>10037.233161307289</c:v>
                </c:pt>
                <c:pt idx="1331">
                  <c:v>9958.8882306598862</c:v>
                </c:pt>
                <c:pt idx="1332">
                  <c:v>9878.6561879522615</c:v>
                </c:pt>
                <c:pt idx="1333">
                  <c:v>9802.404103346762</c:v>
                </c:pt>
                <c:pt idx="1334">
                  <c:v>9722.9311026094001</c:v>
                </c:pt>
                <c:pt idx="1335">
                  <c:v>9646.4070367238019</c:v>
                </c:pt>
                <c:pt idx="1336">
                  <c:v>9568.1255686249024</c:v>
                </c:pt>
                <c:pt idx="1337">
                  <c:v>9494.3584485667125</c:v>
                </c:pt>
                <c:pt idx="1338">
                  <c:v>9413.6870744178141</c:v>
                </c:pt>
                <c:pt idx="1339">
                  <c:v>9339.5804539722903</c:v>
                </c:pt>
                <c:pt idx="1340">
                  <c:v>9262.7478522274087</c:v>
                </c:pt>
                <c:pt idx="1341">
                  <c:v>9187.5114307926287</c:v>
                </c:pt>
                <c:pt idx="1342">
                  <c:v>9110.8377757417056</c:v>
                </c:pt>
                <c:pt idx="1343">
                  <c:v>9034.5041480268574</c:v>
                </c:pt>
                <c:pt idx="1344">
                  <c:v>8959.8788901687567</c:v>
                </c:pt>
                <c:pt idx="1345">
                  <c:v>8884.8314029051489</c:v>
                </c:pt>
                <c:pt idx="1346">
                  <c:v>8811.9745551253873</c:v>
                </c:pt>
                <c:pt idx="1347">
                  <c:v>8734.9879487039889</c:v>
                </c:pt>
                <c:pt idx="1348">
                  <c:v>8661.7159108771029</c:v>
                </c:pt>
                <c:pt idx="1349">
                  <c:v>8586.2732470166284</c:v>
                </c:pt>
                <c:pt idx="1350">
                  <c:v>8514.7656202351573</c:v>
                </c:pt>
                <c:pt idx="1351">
                  <c:v>8440.5962726319485</c:v>
                </c:pt>
                <c:pt idx="1352">
                  <c:v>8368.8113215189587</c:v>
                </c:pt>
                <c:pt idx="1353">
                  <c:v>8293.7393137721992</c:v>
                </c:pt>
                <c:pt idx="1354">
                  <c:v>8223.8557714865638</c:v>
                </c:pt>
                <c:pt idx="1355">
                  <c:v>8151.0174362685721</c:v>
                </c:pt>
                <c:pt idx="1356">
                  <c:v>8078.7913413076176</c:v>
                </c:pt>
                <c:pt idx="1357">
                  <c:v>8006.8530452856221</c:v>
                </c:pt>
                <c:pt idx="1358">
                  <c:v>7934.9191406661967</c:v>
                </c:pt>
                <c:pt idx="1359">
                  <c:v>7865.3249598386847</c:v>
                </c:pt>
                <c:pt idx="1360">
                  <c:v>7792.6269424993716</c:v>
                </c:pt>
                <c:pt idx="1361">
                  <c:v>7723.6693483931758</c:v>
                </c:pt>
                <c:pt idx="1362">
                  <c:v>7651.6951953193957</c:v>
                </c:pt>
                <c:pt idx="1363">
                  <c:v>7582.9862585815708</c:v>
                </c:pt>
                <c:pt idx="1364">
                  <c:v>7511.3499168867866</c:v>
                </c:pt>
                <c:pt idx="1365">
                  <c:v>7443.9608649654001</c:v>
                </c:pt>
                <c:pt idx="1366">
                  <c:v>7372.7327102407107</c:v>
                </c:pt>
                <c:pt idx="1367">
                  <c:v>7304.1236084377624</c:v>
                </c:pt>
                <c:pt idx="1368">
                  <c:v>7233.8599159980813</c:v>
                </c:pt>
                <c:pt idx="1369">
                  <c:v>7166.3540164802871</c:v>
                </c:pt>
                <c:pt idx="1370">
                  <c:v>7098.5413836020543</c:v>
                </c:pt>
                <c:pt idx="1371">
                  <c:v>7029.5552063893574</c:v>
                </c:pt>
                <c:pt idx="1372">
                  <c:v>6963.2589551386563</c:v>
                </c:pt>
                <c:pt idx="1373">
                  <c:v>6896.3874195948629</c:v>
                </c:pt>
                <c:pt idx="1374">
                  <c:v>6831.886824888983</c:v>
                </c:pt>
                <c:pt idx="1375">
                  <c:v>6764.7355421185366</c:v>
                </c:pt>
                <c:pt idx="1376">
                  <c:v>6701.2007883678953</c:v>
                </c:pt>
                <c:pt idx="1377">
                  <c:v>6632.7915494969129</c:v>
                </c:pt>
                <c:pt idx="1378">
                  <c:v>6571.6370921087318</c:v>
                </c:pt>
                <c:pt idx="1379">
                  <c:v>6505.3409775045675</c:v>
                </c:pt>
                <c:pt idx="1380">
                  <c:v>6442.7824419310828</c:v>
                </c:pt>
                <c:pt idx="1381">
                  <c:v>6386.3705767235724</c:v>
                </c:pt>
                <c:pt idx="1382">
                  <c:v>6325.1713207139337</c:v>
                </c:pt>
                <c:pt idx="1383">
                  <c:v>6260.1344483519933</c:v>
                </c:pt>
                <c:pt idx="1384">
                  <c:v>6200.2942156214431</c:v>
                </c:pt>
                <c:pt idx="1385">
                  <c:v>6126.134150846432</c:v>
                </c:pt>
                <c:pt idx="1386">
                  <c:v>6072.4766054010124</c:v>
                </c:pt>
                <c:pt idx="1387">
                  <c:v>6013.6424985697822</c:v>
                </c:pt>
                <c:pt idx="1388">
                  <c:v>5950.2337825688792</c:v>
                </c:pt>
                <c:pt idx="1389">
                  <c:v>5878.7232990982611</c:v>
                </c:pt>
                <c:pt idx="1390">
                  <c:v>5817.9602790736208</c:v>
                </c:pt>
                <c:pt idx="1391">
                  <c:v>5758.5001802388051</c:v>
                </c:pt>
                <c:pt idx="1392">
                  <c:v>5696.8923478200577</c:v>
                </c:pt>
                <c:pt idx="1393">
                  <c:v>5637.9550671964998</c:v>
                </c:pt>
                <c:pt idx="1394">
                  <c:v>5578.0101186849388</c:v>
                </c:pt>
                <c:pt idx="1395">
                  <c:v>5518.3410149070787</c:v>
                </c:pt>
                <c:pt idx="1396">
                  <c:v>5456.2869085738184</c:v>
                </c:pt>
                <c:pt idx="1397">
                  <c:v>5397.7477554805519</c:v>
                </c:pt>
                <c:pt idx="1398">
                  <c:v>5354.3447750084006</c:v>
                </c:pt>
                <c:pt idx="1399">
                  <c:v>5283.1441363281137</c:v>
                </c:pt>
                <c:pt idx="1400">
                  <c:v>5225.0660288244144</c:v>
                </c:pt>
                <c:pt idx="1401">
                  <c:v>5166.5904742753746</c:v>
                </c:pt>
                <c:pt idx="1402">
                  <c:v>5109.8400707933351</c:v>
                </c:pt>
                <c:pt idx="1403">
                  <c:v>5054.5342490300136</c:v>
                </c:pt>
                <c:pt idx="1404">
                  <c:v>4995.4830966513491</c:v>
                </c:pt>
                <c:pt idx="1405">
                  <c:v>4935.4765153801218</c:v>
                </c:pt>
                <c:pt idx="1406">
                  <c:v>4879.3200937833053</c:v>
                </c:pt>
                <c:pt idx="1407">
                  <c:v>4822.8164765544825</c:v>
                </c:pt>
                <c:pt idx="1408">
                  <c:v>4766.6501237972934</c:v>
                </c:pt>
                <c:pt idx="1409">
                  <c:v>4708.6375877376304</c:v>
                </c:pt>
                <c:pt idx="1410">
                  <c:v>4653.1544120632543</c:v>
                </c:pt>
                <c:pt idx="1411">
                  <c:v>4596.7383969844659</c:v>
                </c:pt>
                <c:pt idx="1412">
                  <c:v>4541.8485238921039</c:v>
                </c:pt>
                <c:pt idx="1413">
                  <c:v>4485.8677520090232</c:v>
                </c:pt>
                <c:pt idx="1414">
                  <c:v>4431.7072340113755</c:v>
                </c:pt>
                <c:pt idx="1415">
                  <c:v>4379.2046843055368</c:v>
                </c:pt>
                <c:pt idx="1416">
                  <c:v>4322.2545546046395</c:v>
                </c:pt>
                <c:pt idx="1417">
                  <c:v>4269.6190968938618</c:v>
                </c:pt>
                <c:pt idx="1418">
                  <c:v>4214.863719706017</c:v>
                </c:pt>
                <c:pt idx="1419">
                  <c:v>4161.0342558779166</c:v>
                </c:pt>
                <c:pt idx="1420">
                  <c:v>4107.8146648212114</c:v>
                </c:pt>
                <c:pt idx="1421">
                  <c:v>4055.2325847394031</c:v>
                </c:pt>
                <c:pt idx="1422">
                  <c:v>4001.2152864339182</c:v>
                </c:pt>
                <c:pt idx="1423">
                  <c:v>3950.0600134751139</c:v>
                </c:pt>
                <c:pt idx="1424">
                  <c:v>3896.7140805036611</c:v>
                </c:pt>
                <c:pt idx="1425">
                  <c:v>3846.8701749995789</c:v>
                </c:pt>
                <c:pt idx="1426">
                  <c:v>3794.0752102476372</c:v>
                </c:pt>
                <c:pt idx="1427">
                  <c:v>3739.8641097937784</c:v>
                </c:pt>
                <c:pt idx="1428">
                  <c:v>3690.6884043844243</c:v>
                </c:pt>
                <c:pt idx="1429">
                  <c:v>3637.212852102733</c:v>
                </c:pt>
                <c:pt idx="1430">
                  <c:v>3589.5438748268793</c:v>
                </c:pt>
                <c:pt idx="1431">
                  <c:v>3539.0558531041088</c:v>
                </c:pt>
                <c:pt idx="1432">
                  <c:v>3497.5394256532077</c:v>
                </c:pt>
                <c:pt idx="1433">
                  <c:v>3447.9477980386523</c:v>
                </c:pt>
                <c:pt idx="1434">
                  <c:v>3398.5552420697954</c:v>
                </c:pt>
                <c:pt idx="1435">
                  <c:v>3351.2930439818738</c:v>
                </c:pt>
                <c:pt idx="1436">
                  <c:v>3352.3936031835979</c:v>
                </c:pt>
                <c:pt idx="1437">
                  <c:v>3350.8217242886572</c:v>
                </c:pt>
                <c:pt idx="1438">
                  <c:v>3351.5909334507382</c:v>
                </c:pt>
                <c:pt idx="1439">
                  <c:v>3351.436408103591</c:v>
                </c:pt>
                <c:pt idx="1440">
                  <c:v>3349.0878551634091</c:v>
                </c:pt>
                <c:pt idx="1441">
                  <c:v>3347.8905609880026</c:v>
                </c:pt>
                <c:pt idx="1442">
                  <c:v>3344.3778671631271</c:v>
                </c:pt>
                <c:pt idx="1443">
                  <c:v>3344.0569620878678</c:v>
                </c:pt>
                <c:pt idx="1444">
                  <c:v>3340.7075523469521</c:v>
                </c:pt>
                <c:pt idx="1445">
                  <c:v>3340.3492411722559</c:v>
                </c:pt>
                <c:pt idx="1446">
                  <c:v>3337.8963224206072</c:v>
                </c:pt>
                <c:pt idx="1447">
                  <c:v>3336.6618920321171</c:v>
                </c:pt>
                <c:pt idx="1448">
                  <c:v>3330.4686352558547</c:v>
                </c:pt>
                <c:pt idx="1449">
                  <c:v>3332.7454958990484</c:v>
                </c:pt>
                <c:pt idx="1450">
                  <c:v>3330.5092270859063</c:v>
                </c:pt>
                <c:pt idx="1451">
                  <c:v>3329.1795784502165</c:v>
                </c:pt>
                <c:pt idx="1452">
                  <c:v>3326.8096382908925</c:v>
                </c:pt>
                <c:pt idx="1453">
                  <c:v>3324.3470932224777</c:v>
                </c:pt>
                <c:pt idx="1454">
                  <c:v>3322.517573044981</c:v>
                </c:pt>
                <c:pt idx="1455">
                  <c:v>3321.6907900401634</c:v>
                </c:pt>
                <c:pt idx="1456">
                  <c:v>3320.1348723107121</c:v>
                </c:pt>
                <c:pt idx="1457">
                  <c:v>3319.2434694026833</c:v>
                </c:pt>
                <c:pt idx="1458">
                  <c:v>3315.6020914444557</c:v>
                </c:pt>
                <c:pt idx="1459">
                  <c:v>3315.9301935504368</c:v>
                </c:pt>
                <c:pt idx="1460">
                  <c:v>3311.5587192266785</c:v>
                </c:pt>
                <c:pt idx="1461">
                  <c:v>3312.3941143587899</c:v>
                </c:pt>
                <c:pt idx="1462">
                  <c:v>3308.8417318235456</c:v>
                </c:pt>
                <c:pt idx="1463">
                  <c:v>3307.5556385085033</c:v>
                </c:pt>
                <c:pt idx="1464">
                  <c:v>3307.4653608700301</c:v>
                </c:pt>
                <c:pt idx="1465">
                  <c:v>3304.344811649476</c:v>
                </c:pt>
                <c:pt idx="1466">
                  <c:v>3303.2767000087761</c:v>
                </c:pt>
                <c:pt idx="1467">
                  <c:v>3301.2399715462761</c:v>
                </c:pt>
                <c:pt idx="1468">
                  <c:v>3299.3832290099745</c:v>
                </c:pt>
                <c:pt idx="1469">
                  <c:v>3297.5414503541615</c:v>
                </c:pt>
                <c:pt idx="1470">
                  <c:v>3297.836795586391</c:v>
                </c:pt>
                <c:pt idx="1471">
                  <c:v>3296.3863610964672</c:v>
                </c:pt>
                <c:pt idx="1472">
                  <c:v>3294.2799613007223</c:v>
                </c:pt>
                <c:pt idx="1473">
                  <c:v>3292.0149516970182</c:v>
                </c:pt>
                <c:pt idx="1474">
                  <c:v>3293.0185713805949</c:v>
                </c:pt>
                <c:pt idx="1475">
                  <c:v>3290.1045668481756</c:v>
                </c:pt>
                <c:pt idx="1476">
                  <c:v>3290.3522509411969</c:v>
                </c:pt>
                <c:pt idx="1477">
                  <c:v>3287.3777919807867</c:v>
                </c:pt>
                <c:pt idx="1478">
                  <c:v>3287.3630533837159</c:v>
                </c:pt>
                <c:pt idx="1479">
                  <c:v>3285.3110121811978</c:v>
                </c:pt>
                <c:pt idx="1480">
                  <c:v>3283.0178422394988</c:v>
                </c:pt>
                <c:pt idx="1481">
                  <c:v>3282.2940724408336</c:v>
                </c:pt>
                <c:pt idx="1482">
                  <c:v>3282.7228674368166</c:v>
                </c:pt>
                <c:pt idx="1483">
                  <c:v>3281.152656380335</c:v>
                </c:pt>
                <c:pt idx="1484">
                  <c:v>3279.6010280037635</c:v>
                </c:pt>
                <c:pt idx="1485">
                  <c:v>3279.0889145229526</c:v>
                </c:pt>
                <c:pt idx="1486">
                  <c:v>3278.0535231172089</c:v>
                </c:pt>
                <c:pt idx="1487">
                  <c:v>3276.923723902863</c:v>
                </c:pt>
                <c:pt idx="1488">
                  <c:v>3276.1873992964001</c:v>
                </c:pt>
                <c:pt idx="1489">
                  <c:v>3274.6636535376838</c:v>
                </c:pt>
                <c:pt idx="1490">
                  <c:v>3274.4093031286311</c:v>
                </c:pt>
                <c:pt idx="1491">
                  <c:v>3273.0075998364896</c:v>
                </c:pt>
                <c:pt idx="1492">
                  <c:v>3272.9630028967404</c:v>
                </c:pt>
                <c:pt idx="1493">
                  <c:v>3272.2556142732574</c:v>
                </c:pt>
                <c:pt idx="1494">
                  <c:v>3270.445801945606</c:v>
                </c:pt>
                <c:pt idx="1495">
                  <c:v>3268.9402037465534</c:v>
                </c:pt>
                <c:pt idx="1496">
                  <c:v>3268.6600170708689</c:v>
                </c:pt>
                <c:pt idx="1497">
                  <c:v>3269.0668803015465</c:v>
                </c:pt>
                <c:pt idx="1498">
                  <c:v>3266.9368411501446</c:v>
                </c:pt>
                <c:pt idx="1499">
                  <c:v>3267.0243253839421</c:v>
                </c:pt>
                <c:pt idx="1500">
                  <c:v>3266.626211733816</c:v>
                </c:pt>
                <c:pt idx="1501">
                  <c:v>3264.9634436828464</c:v>
                </c:pt>
                <c:pt idx="1502">
                  <c:v>3265.1081345617349</c:v>
                </c:pt>
                <c:pt idx="1503">
                  <c:v>3263.3579745320021</c:v>
                </c:pt>
                <c:pt idx="1504">
                  <c:v>3263.9437324085343</c:v>
                </c:pt>
                <c:pt idx="1505">
                  <c:v>3261.9627425575823</c:v>
                </c:pt>
                <c:pt idx="1506">
                  <c:v>3262.7312922163651</c:v>
                </c:pt>
                <c:pt idx="1507">
                  <c:v>3261.4277222093779</c:v>
                </c:pt>
                <c:pt idx="1508">
                  <c:v>3261.9777295863846</c:v>
                </c:pt>
                <c:pt idx="1509">
                  <c:v>3260.0400554924836</c:v>
                </c:pt>
                <c:pt idx="1510">
                  <c:v>3260.6656220317641</c:v>
                </c:pt>
                <c:pt idx="1511">
                  <c:v>3258.2793373122217</c:v>
                </c:pt>
                <c:pt idx="1512">
                  <c:v>3260.1980601766741</c:v>
                </c:pt>
                <c:pt idx="1513">
                  <c:v>3258.4211551719254</c:v>
                </c:pt>
                <c:pt idx="1514">
                  <c:v>3257.6413862839427</c:v>
                </c:pt>
                <c:pt idx="1515">
                  <c:v>3256.6597750590699</c:v>
                </c:pt>
                <c:pt idx="1516">
                  <c:v>3256.2979558689044</c:v>
                </c:pt>
                <c:pt idx="1517">
                  <c:v>3256.737604551703</c:v>
                </c:pt>
                <c:pt idx="1518">
                  <c:v>3256.5203767271396</c:v>
                </c:pt>
                <c:pt idx="1519">
                  <c:v>3255.2134454021898</c:v>
                </c:pt>
                <c:pt idx="1520">
                  <c:v>3256.2386470346783</c:v>
                </c:pt>
                <c:pt idx="1521">
                  <c:v>3255.511331302625</c:v>
                </c:pt>
                <c:pt idx="1522">
                  <c:v>3255.5631941042911</c:v>
                </c:pt>
                <c:pt idx="1523">
                  <c:v>3255.5075598821418</c:v>
                </c:pt>
                <c:pt idx="1524">
                  <c:v>3253.7857237501644</c:v>
                </c:pt>
                <c:pt idx="1525">
                  <c:v>3253.1087941282849</c:v>
                </c:pt>
                <c:pt idx="1526">
                  <c:v>3253.6856387235871</c:v>
                </c:pt>
                <c:pt idx="1527">
                  <c:v>3253.1739026067467</c:v>
                </c:pt>
                <c:pt idx="1528">
                  <c:v>3252.8849857191994</c:v>
                </c:pt>
                <c:pt idx="1529">
                  <c:v>3252.1931100557449</c:v>
                </c:pt>
                <c:pt idx="1530">
                  <c:v>3252.2981423539595</c:v>
                </c:pt>
                <c:pt idx="1531">
                  <c:v>3251.1467743357139</c:v>
                </c:pt>
                <c:pt idx="1532">
                  <c:v>3244.3414720994238</c:v>
                </c:pt>
                <c:pt idx="1533">
                  <c:v>3250.7904137645846</c:v>
                </c:pt>
                <c:pt idx="1534">
                  <c:v>3250.5139310874542</c:v>
                </c:pt>
                <c:pt idx="1535">
                  <c:v>3250.516367176393</c:v>
                </c:pt>
                <c:pt idx="1536">
                  <c:v>3250.4089165961868</c:v>
                </c:pt>
                <c:pt idx="1537">
                  <c:v>3250.5300481413565</c:v>
                </c:pt>
                <c:pt idx="1538">
                  <c:v>3249.4757421058248</c:v>
                </c:pt>
                <c:pt idx="1539">
                  <c:v>3250.2045266867044</c:v>
                </c:pt>
                <c:pt idx="1540">
                  <c:v>3249.0282097287818</c:v>
                </c:pt>
                <c:pt idx="1541">
                  <c:v>3248.4878338855992</c:v>
                </c:pt>
                <c:pt idx="1542">
                  <c:v>3248.8450779426212</c:v>
                </c:pt>
                <c:pt idx="1543">
                  <c:v>3249.5543812543324</c:v>
                </c:pt>
                <c:pt idx="1544">
                  <c:v>3247.530521021089</c:v>
                </c:pt>
                <c:pt idx="1545">
                  <c:v>3247.8562899929952</c:v>
                </c:pt>
                <c:pt idx="1546">
                  <c:v>3248.0885585190317</c:v>
                </c:pt>
                <c:pt idx="1547">
                  <c:v>3247.9030322664621</c:v>
                </c:pt>
                <c:pt idx="1548">
                  <c:v>3248.6128506513269</c:v>
                </c:pt>
                <c:pt idx="1549">
                  <c:v>3245.9126135140905</c:v>
                </c:pt>
                <c:pt idx="1550">
                  <c:v>3247.4912649545295</c:v>
                </c:pt>
                <c:pt idx="1551">
                  <c:v>3247.2163977656983</c:v>
                </c:pt>
                <c:pt idx="1552">
                  <c:v>3246.9183264064477</c:v>
                </c:pt>
                <c:pt idx="1553">
                  <c:v>3247.2001311023737</c:v>
                </c:pt>
                <c:pt idx="1554">
                  <c:v>3247.1702831478483</c:v>
                </c:pt>
                <c:pt idx="1555">
                  <c:v>3245.8676546752936</c:v>
                </c:pt>
                <c:pt idx="1556">
                  <c:v>3246.4648506234862</c:v>
                </c:pt>
                <c:pt idx="1557">
                  <c:v>3245.8463554766727</c:v>
                </c:pt>
                <c:pt idx="1558">
                  <c:v>3245.2698384402779</c:v>
                </c:pt>
                <c:pt idx="1559">
                  <c:v>3245.2235485486995</c:v>
                </c:pt>
                <c:pt idx="1560">
                  <c:v>3244.6588100974195</c:v>
                </c:pt>
                <c:pt idx="1561">
                  <c:v>3245.9717933441207</c:v>
                </c:pt>
                <c:pt idx="1562">
                  <c:v>3245.1464835685738</c:v>
                </c:pt>
                <c:pt idx="1563">
                  <c:v>3245.5004334272144</c:v>
                </c:pt>
                <c:pt idx="1564">
                  <c:v>3245.4361151748321</c:v>
                </c:pt>
                <c:pt idx="1565">
                  <c:v>3246.0378580330485</c:v>
                </c:pt>
                <c:pt idx="1566">
                  <c:v>3243.9039590268562</c:v>
                </c:pt>
                <c:pt idx="1567">
                  <c:v>3245.1708319766326</c:v>
                </c:pt>
                <c:pt idx="1568">
                  <c:v>3243.8313203711341</c:v>
                </c:pt>
                <c:pt idx="1569">
                  <c:v>3244.7559018208494</c:v>
                </c:pt>
                <c:pt idx="1570">
                  <c:v>3244.3530053474228</c:v>
                </c:pt>
                <c:pt idx="1571">
                  <c:v>3244.5867752130389</c:v>
                </c:pt>
                <c:pt idx="1572">
                  <c:v>3245.4267650343136</c:v>
                </c:pt>
                <c:pt idx="1573">
                  <c:v>3244.6086926798921</c:v>
                </c:pt>
                <c:pt idx="1574">
                  <c:v>3243.2551219824741</c:v>
                </c:pt>
                <c:pt idx="1575">
                  <c:v>3238.8799631298511</c:v>
                </c:pt>
                <c:pt idx="1576">
                  <c:v>3244.5925681529625</c:v>
                </c:pt>
                <c:pt idx="1577">
                  <c:v>3243.8108777065145</c:v>
                </c:pt>
                <c:pt idx="1578">
                  <c:v>3242.3563951323181</c:v>
                </c:pt>
                <c:pt idx="1579">
                  <c:v>3243.7223074645372</c:v>
                </c:pt>
                <c:pt idx="1580">
                  <c:v>3242.5066317756527</c:v>
                </c:pt>
                <c:pt idx="1581">
                  <c:v>3243.1746567534747</c:v>
                </c:pt>
                <c:pt idx="1582">
                  <c:v>3242.5402774875779</c:v>
                </c:pt>
                <c:pt idx="1583">
                  <c:v>3242.8830981047022</c:v>
                </c:pt>
                <c:pt idx="1584">
                  <c:v>3242.1592895069607</c:v>
                </c:pt>
                <c:pt idx="1585">
                  <c:v>3242.5401331562348</c:v>
                </c:pt>
                <c:pt idx="1586">
                  <c:v>3242.6171497682117</c:v>
                </c:pt>
                <c:pt idx="1587">
                  <c:v>3242.5121360818111</c:v>
                </c:pt>
                <c:pt idx="1588">
                  <c:v>3242.4183502354836</c:v>
                </c:pt>
                <c:pt idx="1589">
                  <c:v>3241.5271548083479</c:v>
                </c:pt>
                <c:pt idx="1590">
                  <c:v>3242.9259193389321</c:v>
                </c:pt>
                <c:pt idx="1591">
                  <c:v>3243.322802892355</c:v>
                </c:pt>
                <c:pt idx="1592">
                  <c:v>3242.2765034515492</c:v>
                </c:pt>
                <c:pt idx="1593">
                  <c:v>3242.5230680050972</c:v>
                </c:pt>
                <c:pt idx="1594">
                  <c:v>3241.5340411522316</c:v>
                </c:pt>
                <c:pt idx="1595">
                  <c:v>3241.6235657301986</c:v>
                </c:pt>
                <c:pt idx="1596">
                  <c:v>3240.9758681736707</c:v>
                </c:pt>
                <c:pt idx="1597">
                  <c:v>3240.8499610437366</c:v>
                </c:pt>
                <c:pt idx="1598">
                  <c:v>3242.5555080573608</c:v>
                </c:pt>
                <c:pt idx="1599">
                  <c:v>3240.9968831741885</c:v>
                </c:pt>
                <c:pt idx="1600">
                  <c:v>3241.3569758088697</c:v>
                </c:pt>
                <c:pt idx="1601">
                  <c:v>3241.0288243120726</c:v>
                </c:pt>
                <c:pt idx="1602">
                  <c:v>3241.6840077852971</c:v>
                </c:pt>
                <c:pt idx="1603">
                  <c:v>3240.782014071865</c:v>
                </c:pt>
                <c:pt idx="1604">
                  <c:v>3240.6652079991768</c:v>
                </c:pt>
                <c:pt idx="1605">
                  <c:v>3240.1080000085144</c:v>
                </c:pt>
                <c:pt idx="1606">
                  <c:v>3240.7480194791801</c:v>
                </c:pt>
                <c:pt idx="1607">
                  <c:v>3241.1554680068975</c:v>
                </c:pt>
                <c:pt idx="1608">
                  <c:v>3240.5178152327285</c:v>
                </c:pt>
                <c:pt idx="1609">
                  <c:v>3239.8414625632863</c:v>
                </c:pt>
                <c:pt idx="1610">
                  <c:v>3240.7631705653694</c:v>
                </c:pt>
                <c:pt idx="1611">
                  <c:v>3239.863221029847</c:v>
                </c:pt>
                <c:pt idx="1612">
                  <c:v>3239.7649081165514</c:v>
                </c:pt>
                <c:pt idx="1613">
                  <c:v>3240.0250163644914</c:v>
                </c:pt>
                <c:pt idx="1614">
                  <c:v>3240.5499954290294</c:v>
                </c:pt>
                <c:pt idx="1615">
                  <c:v>3240.1619421248215</c:v>
                </c:pt>
                <c:pt idx="1616">
                  <c:v>3239.9357717887556</c:v>
                </c:pt>
                <c:pt idx="1617">
                  <c:v>3239.5976899245088</c:v>
                </c:pt>
                <c:pt idx="1618">
                  <c:v>3239.8670392141553</c:v>
                </c:pt>
                <c:pt idx="1619">
                  <c:v>3240.0601664137507</c:v>
                </c:pt>
                <c:pt idx="1620">
                  <c:v>3239.6622840721629</c:v>
                </c:pt>
                <c:pt idx="1621">
                  <c:v>3239.942471161904</c:v>
                </c:pt>
                <c:pt idx="1622">
                  <c:v>3238.5611087784255</c:v>
                </c:pt>
                <c:pt idx="1623">
                  <c:v>3238.366845780567</c:v>
                </c:pt>
                <c:pt idx="1624">
                  <c:v>3238.8993974934228</c:v>
                </c:pt>
                <c:pt idx="1625">
                  <c:v>3240.1487031144015</c:v>
                </c:pt>
                <c:pt idx="1626">
                  <c:v>3239.7303811084735</c:v>
                </c:pt>
                <c:pt idx="1627">
                  <c:v>3237.8056656811832</c:v>
                </c:pt>
                <c:pt idx="1628">
                  <c:v>3238.6667227357434</c:v>
                </c:pt>
                <c:pt idx="1629">
                  <c:v>3239.9571640976155</c:v>
                </c:pt>
                <c:pt idx="1630">
                  <c:v>3238.4713614685297</c:v>
                </c:pt>
                <c:pt idx="1631">
                  <c:v>3239.8132808976416</c:v>
                </c:pt>
                <c:pt idx="1632">
                  <c:v>3238.2289924072461</c:v>
                </c:pt>
                <c:pt idx="1633">
                  <c:v>3246.9827552942861</c:v>
                </c:pt>
                <c:pt idx="1634">
                  <c:v>3239.3481891999782</c:v>
                </c:pt>
                <c:pt idx="1635">
                  <c:v>3238.1373389719929</c:v>
                </c:pt>
                <c:pt idx="1636">
                  <c:v>3238.8144574972794</c:v>
                </c:pt>
                <c:pt idx="1637">
                  <c:v>3238.7640287534769</c:v>
                </c:pt>
                <c:pt idx="1638">
                  <c:v>3238.4074679146665</c:v>
                </c:pt>
                <c:pt idx="1639">
                  <c:v>3238.046778829173</c:v>
                </c:pt>
                <c:pt idx="1640">
                  <c:v>3239.0122898463615</c:v>
                </c:pt>
                <c:pt idx="1641">
                  <c:v>3239.1195043345001</c:v>
                </c:pt>
                <c:pt idx="1642">
                  <c:v>3238.5962557785506</c:v>
                </c:pt>
                <c:pt idx="1643">
                  <c:v>3239.1799783122874</c:v>
                </c:pt>
                <c:pt idx="1644">
                  <c:v>3239.883892220601</c:v>
                </c:pt>
                <c:pt idx="1645">
                  <c:v>3238.7232715414962</c:v>
                </c:pt>
                <c:pt idx="1646">
                  <c:v>3238.1921308804413</c:v>
                </c:pt>
                <c:pt idx="1647">
                  <c:v>3239.0337619069469</c:v>
                </c:pt>
                <c:pt idx="1648">
                  <c:v>3239.2274411029612</c:v>
                </c:pt>
                <c:pt idx="1649">
                  <c:v>3237.9179364319039</c:v>
                </c:pt>
                <c:pt idx="1650">
                  <c:v>3238.4308532537798</c:v>
                </c:pt>
                <c:pt idx="1651">
                  <c:v>3238.5121783808972</c:v>
                </c:pt>
                <c:pt idx="1652">
                  <c:v>3238.4569042511553</c:v>
                </c:pt>
                <c:pt idx="1653">
                  <c:v>3239.817260881724</c:v>
                </c:pt>
                <c:pt idx="1654">
                  <c:v>3238.4733056032937</c:v>
                </c:pt>
                <c:pt idx="1655">
                  <c:v>3238.03442519488</c:v>
                </c:pt>
                <c:pt idx="1656">
                  <c:v>3237.8753929125664</c:v>
                </c:pt>
                <c:pt idx="1657">
                  <c:v>3237.8485508128838</c:v>
                </c:pt>
                <c:pt idx="1658">
                  <c:v>3239.1904508709904</c:v>
                </c:pt>
                <c:pt idx="1659">
                  <c:v>3238.7319621413626</c:v>
                </c:pt>
                <c:pt idx="1660">
                  <c:v>3238.3608262951643</c:v>
                </c:pt>
                <c:pt idx="1661">
                  <c:v>3237.8691291386563</c:v>
                </c:pt>
                <c:pt idx="1662">
                  <c:v>3238.6303052844096</c:v>
                </c:pt>
                <c:pt idx="1663">
                  <c:v>3238.6835649097211</c:v>
                </c:pt>
                <c:pt idx="1664">
                  <c:v>3237.5680503575381</c:v>
                </c:pt>
                <c:pt idx="1665">
                  <c:v>3237.9328984438453</c:v>
                </c:pt>
                <c:pt idx="1666">
                  <c:v>3238.559417272068</c:v>
                </c:pt>
                <c:pt idx="1667">
                  <c:v>3238.559749426061</c:v>
                </c:pt>
                <c:pt idx="1668">
                  <c:v>3237.1795051721679</c:v>
                </c:pt>
                <c:pt idx="1669">
                  <c:v>3237.3478029547218</c:v>
                </c:pt>
                <c:pt idx="1670">
                  <c:v>3238.0754695184551</c:v>
                </c:pt>
                <c:pt idx="1671">
                  <c:v>3237.5071563329893</c:v>
                </c:pt>
                <c:pt idx="1672">
                  <c:v>3237.4158003291814</c:v>
                </c:pt>
                <c:pt idx="1673">
                  <c:v>3238.2014234342232</c:v>
                </c:pt>
                <c:pt idx="1674">
                  <c:v>3238.84173535834</c:v>
                </c:pt>
                <c:pt idx="1675">
                  <c:v>3239.070649811054</c:v>
                </c:pt>
                <c:pt idx="1676">
                  <c:v>3237.9993499098323</c:v>
                </c:pt>
                <c:pt idx="1677">
                  <c:v>3237.1621488895662</c:v>
                </c:pt>
                <c:pt idx="1678">
                  <c:v>3237.6997742482545</c:v>
                </c:pt>
                <c:pt idx="1679">
                  <c:v>3237.3509385919642</c:v>
                </c:pt>
                <c:pt idx="1680">
                  <c:v>3238.2438654691168</c:v>
                </c:pt>
                <c:pt idx="1681">
                  <c:v>3237.6275550760961</c:v>
                </c:pt>
                <c:pt idx="1682">
                  <c:v>3235.6453329373135</c:v>
                </c:pt>
                <c:pt idx="1683">
                  <c:v>3238.2780161686906</c:v>
                </c:pt>
                <c:pt idx="1684">
                  <c:v>3237.606056916638</c:v>
                </c:pt>
                <c:pt idx="1685">
                  <c:v>3237.2878514068393</c:v>
                </c:pt>
                <c:pt idx="1686">
                  <c:v>3237.5254063578041</c:v>
                </c:pt>
                <c:pt idx="1687">
                  <c:v>3238.393439461458</c:v>
                </c:pt>
                <c:pt idx="1688">
                  <c:v>3237.4635812218557</c:v>
                </c:pt>
                <c:pt idx="1689">
                  <c:v>3237.4956052164421</c:v>
                </c:pt>
                <c:pt idx="1690">
                  <c:v>3237.8851667846643</c:v>
                </c:pt>
                <c:pt idx="1691">
                  <c:v>3247.6388221390457</c:v>
                </c:pt>
                <c:pt idx="1692">
                  <c:v>3239.2682580595729</c:v>
                </c:pt>
                <c:pt idx="1693">
                  <c:v>3237.3064579919678</c:v>
                </c:pt>
                <c:pt idx="1694">
                  <c:v>3237.0682983263482</c:v>
                </c:pt>
                <c:pt idx="1695">
                  <c:v>3237.4767444858476</c:v>
                </c:pt>
                <c:pt idx="1696">
                  <c:v>3235.9552907295356</c:v>
                </c:pt>
                <c:pt idx="1697">
                  <c:v>3237.2081758302952</c:v>
                </c:pt>
                <c:pt idx="1698">
                  <c:v>3236.4607403709715</c:v>
                </c:pt>
                <c:pt idx="1699">
                  <c:v>3237.9607866724541</c:v>
                </c:pt>
                <c:pt idx="1700">
                  <c:v>3237.5780859214588</c:v>
                </c:pt>
                <c:pt idx="1701">
                  <c:v>3237.8380936569647</c:v>
                </c:pt>
                <c:pt idx="1702">
                  <c:v>3238.2135438844039</c:v>
                </c:pt>
                <c:pt idx="1703">
                  <c:v>3237.6035613509357</c:v>
                </c:pt>
                <c:pt idx="1704">
                  <c:v>3236.977861487966</c:v>
                </c:pt>
                <c:pt idx="1705">
                  <c:v>3237.9741447737024</c:v>
                </c:pt>
                <c:pt idx="1706">
                  <c:v>3236.7651006246579</c:v>
                </c:pt>
                <c:pt idx="1707">
                  <c:v>3237.8965493406558</c:v>
                </c:pt>
                <c:pt idx="1708">
                  <c:v>3236.3353152852696</c:v>
                </c:pt>
                <c:pt idx="1709">
                  <c:v>3236.5630917146727</c:v>
                </c:pt>
                <c:pt idx="1710">
                  <c:v>3236.4371211855832</c:v>
                </c:pt>
                <c:pt idx="1711">
                  <c:v>3237.1738891738441</c:v>
                </c:pt>
                <c:pt idx="1712">
                  <c:v>3237.5644935806017</c:v>
                </c:pt>
                <c:pt idx="1713">
                  <c:v>3235.4245590275473</c:v>
                </c:pt>
                <c:pt idx="1714">
                  <c:v>3237.1003538547352</c:v>
                </c:pt>
                <c:pt idx="1715">
                  <c:v>3236.472714033247</c:v>
                </c:pt>
                <c:pt idx="1716">
                  <c:v>3236.7668872248528</c:v>
                </c:pt>
                <c:pt idx="1717">
                  <c:v>3234.6363251881571</c:v>
                </c:pt>
                <c:pt idx="1718">
                  <c:v>3232.3885290403127</c:v>
                </c:pt>
                <c:pt idx="1719">
                  <c:v>3235.9609303416382</c:v>
                </c:pt>
                <c:pt idx="1720">
                  <c:v>3389.7649340947219</c:v>
                </c:pt>
                <c:pt idx="1721">
                  <c:v>3358.3358154115194</c:v>
                </c:pt>
                <c:pt idx="1722">
                  <c:v>3341.8673810316122</c:v>
                </c:pt>
                <c:pt idx="1723">
                  <c:v>3328.7083120650441</c:v>
                </c:pt>
                <c:pt idx="1724">
                  <c:v>3314.1716233128072</c:v>
                </c:pt>
                <c:pt idx="1725">
                  <c:v>3298.7502721919673</c:v>
                </c:pt>
                <c:pt idx="1726">
                  <c:v>3289.1055505755148</c:v>
                </c:pt>
                <c:pt idx="1727">
                  <c:v>3282.5350583970358</c:v>
                </c:pt>
                <c:pt idx="1728">
                  <c:v>3273.666922419357</c:v>
                </c:pt>
                <c:pt idx="1729">
                  <c:v>3263.9304448109751</c:v>
                </c:pt>
                <c:pt idx="1730">
                  <c:v>3258.0837205151101</c:v>
                </c:pt>
                <c:pt idx="1731">
                  <c:v>3253.8056163909932</c:v>
                </c:pt>
                <c:pt idx="1732">
                  <c:v>3247.5944085144588</c:v>
                </c:pt>
                <c:pt idx="1733">
                  <c:v>3242.3201385217508</c:v>
                </c:pt>
                <c:pt idx="1734">
                  <c:v>3238.243490072256</c:v>
                </c:pt>
                <c:pt idx="1735">
                  <c:v>3236.8847868594321</c:v>
                </c:pt>
                <c:pt idx="1736">
                  <c:v>3231.9609766078352</c:v>
                </c:pt>
                <c:pt idx="1737">
                  <c:v>3227.4798692848076</c:v>
                </c:pt>
                <c:pt idx="1738">
                  <c:v>3225.9776956026171</c:v>
                </c:pt>
                <c:pt idx="1739">
                  <c:v>3223.4914610274154</c:v>
                </c:pt>
                <c:pt idx="1740">
                  <c:v>3221.0807508245775</c:v>
                </c:pt>
                <c:pt idx="1741">
                  <c:v>3217.91877171233</c:v>
                </c:pt>
                <c:pt idx="1742">
                  <c:v>3215.9424942476085</c:v>
                </c:pt>
                <c:pt idx="1743">
                  <c:v>3214.6079425929502</c:v>
                </c:pt>
                <c:pt idx="1744">
                  <c:v>3212.2108380671389</c:v>
                </c:pt>
                <c:pt idx="1745">
                  <c:v>3210.1964394081738</c:v>
                </c:pt>
                <c:pt idx="1746">
                  <c:v>3208.008348614549</c:v>
                </c:pt>
                <c:pt idx="1747">
                  <c:v>3209.6636544592984</c:v>
                </c:pt>
                <c:pt idx="1748">
                  <c:v>3209.2603037314666</c:v>
                </c:pt>
                <c:pt idx="1749">
                  <c:v>3207.1227524210535</c:v>
                </c:pt>
                <c:pt idx="1750">
                  <c:v>3206.0307306513009</c:v>
                </c:pt>
                <c:pt idx="1751">
                  <c:v>3255.1884249426071</c:v>
                </c:pt>
                <c:pt idx="1752">
                  <c:v>3253.1367181190908</c:v>
                </c:pt>
                <c:pt idx="1753">
                  <c:v>3252.9698780031267</c:v>
                </c:pt>
                <c:pt idx="1754">
                  <c:v>3252.664818433871</c:v>
                </c:pt>
              </c:numCache>
            </c:numRef>
          </c:xVal>
          <c:yVal>
            <c:numRef>
              <c:f>Data_Interpretation!$AH$27:$AH$3549</c:f>
              <c:numCache>
                <c:formatCode>0.0000</c:formatCode>
                <c:ptCount val="3523"/>
                <c:pt idx="0">
                  <c:v>1.8458352843471024</c:v>
                </c:pt>
                <c:pt idx="1">
                  <c:v>1.8446403299866376</c:v>
                </c:pt>
                <c:pt idx="2">
                  <c:v>1.8443761317084024</c:v>
                </c:pt>
                <c:pt idx="3">
                  <c:v>1.843802604146245</c:v>
                </c:pt>
                <c:pt idx="4">
                  <c:v>1.8436339517826896</c:v>
                </c:pt>
                <c:pt idx="5">
                  <c:v>1.8436235393889249</c:v>
                </c:pt>
                <c:pt idx="6">
                  <c:v>1.8436420470535855</c:v>
                </c:pt>
                <c:pt idx="7">
                  <c:v>1.8436414622742163</c:v>
                </c:pt>
                <c:pt idx="8">
                  <c:v>1.8435837686573415</c:v>
                </c:pt>
                <c:pt idx="9">
                  <c:v>1.8429324975907946</c:v>
                </c:pt>
                <c:pt idx="10">
                  <c:v>1.8422004298501689</c:v>
                </c:pt>
                <c:pt idx="11">
                  <c:v>1.8416014296894367</c:v>
                </c:pt>
                <c:pt idx="12">
                  <c:v>1.8414962198874969</c:v>
                </c:pt>
                <c:pt idx="13">
                  <c:v>1.8416154392213651</c:v>
                </c:pt>
                <c:pt idx="14">
                  <c:v>1.8417103134838804</c:v>
                </c:pt>
                <c:pt idx="15">
                  <c:v>1.8414248069289083</c:v>
                </c:pt>
                <c:pt idx="16">
                  <c:v>1.8415253384959056</c:v>
                </c:pt>
                <c:pt idx="17">
                  <c:v>1.8415765562876047</c:v>
                </c:pt>
                <c:pt idx="18">
                  <c:v>1.8419791447872429</c:v>
                </c:pt>
                <c:pt idx="19">
                  <c:v>1.8416665505868961</c:v>
                </c:pt>
                <c:pt idx="20">
                  <c:v>1.8415783799028218</c:v>
                </c:pt>
                <c:pt idx="21">
                  <c:v>1.8417321985942132</c:v>
                </c:pt>
                <c:pt idx="22">
                  <c:v>1.8418423896495482</c:v>
                </c:pt>
                <c:pt idx="23">
                  <c:v>1.8417181526503026</c:v>
                </c:pt>
                <c:pt idx="24">
                  <c:v>1.8418435604288972</c:v>
                </c:pt>
                <c:pt idx="25">
                  <c:v>1.8418390638853113</c:v>
                </c:pt>
                <c:pt idx="26">
                  <c:v>1.8416348835555167</c:v>
                </c:pt>
                <c:pt idx="27">
                  <c:v>1.8417359142496992</c:v>
                </c:pt>
                <c:pt idx="28">
                  <c:v>1.8417568667209276</c:v>
                </c:pt>
                <c:pt idx="29">
                  <c:v>1.8419211602430587</c:v>
                </c:pt>
                <c:pt idx="30">
                  <c:v>1.8417826599336424</c:v>
                </c:pt>
                <c:pt idx="31">
                  <c:v>1.8418168426378543</c:v>
                </c:pt>
                <c:pt idx="32">
                  <c:v>1.8416558108538488</c:v>
                </c:pt>
                <c:pt idx="33">
                  <c:v>1.8419885550112518</c:v>
                </c:pt>
                <c:pt idx="34">
                  <c:v>1.8418950244216175</c:v>
                </c:pt>
                <c:pt idx="35">
                  <c:v>1.8418216453781944</c:v>
                </c:pt>
                <c:pt idx="36">
                  <c:v>1.8416745402837007</c:v>
                </c:pt>
                <c:pt idx="37">
                  <c:v>1.841763185290586</c:v>
                </c:pt>
                <c:pt idx="38">
                  <c:v>1.842066180850398</c:v>
                </c:pt>
                <c:pt idx="39">
                  <c:v>1.8419387357521693</c:v>
                </c:pt>
                <c:pt idx="40">
                  <c:v>1.8417123085184672</c:v>
                </c:pt>
                <c:pt idx="41">
                  <c:v>1.8418255944064714</c:v>
                </c:pt>
                <c:pt idx="42">
                  <c:v>1.8419801283706965</c:v>
                </c:pt>
                <c:pt idx="43">
                  <c:v>1.842043851104082</c:v>
                </c:pt>
                <c:pt idx="44">
                  <c:v>1.8419083035262604</c:v>
                </c:pt>
                <c:pt idx="45">
                  <c:v>1.8420643797133214</c:v>
                </c:pt>
                <c:pt idx="46">
                  <c:v>1.8417662217166773</c:v>
                </c:pt>
                <c:pt idx="47">
                  <c:v>1.8420460445736306</c:v>
                </c:pt>
                <c:pt idx="48">
                  <c:v>1.8420485069758841</c:v>
                </c:pt>
                <c:pt idx="49">
                  <c:v>1.8420163816282227</c:v>
                </c:pt>
                <c:pt idx="50">
                  <c:v>1.8419518927926464</c:v>
                </c:pt>
                <c:pt idx="51">
                  <c:v>1.8419954564025909</c:v>
                </c:pt>
                <c:pt idx="52">
                  <c:v>1.8420850492030234</c:v>
                </c:pt>
                <c:pt idx="53">
                  <c:v>1.8420294929753416</c:v>
                </c:pt>
                <c:pt idx="54">
                  <c:v>1.8420103845247817</c:v>
                </c:pt>
                <c:pt idx="55">
                  <c:v>1.8418421036047037</c:v>
                </c:pt>
                <c:pt idx="56">
                  <c:v>1.8421039107154942</c:v>
                </c:pt>
                <c:pt idx="57">
                  <c:v>1.8422487347305674</c:v>
                </c:pt>
                <c:pt idx="58">
                  <c:v>1.8419655949072093</c:v>
                </c:pt>
                <c:pt idx="59">
                  <c:v>1.8421546497854606</c:v>
                </c:pt>
                <c:pt idx="60">
                  <c:v>1.8418863520635764</c:v>
                </c:pt>
                <c:pt idx="61">
                  <c:v>1.8421713899152603</c:v>
                </c:pt>
                <c:pt idx="62">
                  <c:v>1.8422846385392135</c:v>
                </c:pt>
                <c:pt idx="63">
                  <c:v>1.8421584934931787</c:v>
                </c:pt>
                <c:pt idx="64">
                  <c:v>1.8419869520556069</c:v>
                </c:pt>
                <c:pt idx="65">
                  <c:v>1.8420667488861597</c:v>
                </c:pt>
                <c:pt idx="66">
                  <c:v>1.8419594148917824</c:v>
                </c:pt>
                <c:pt idx="67">
                  <c:v>1.8419916214927148</c:v>
                </c:pt>
                <c:pt idx="68">
                  <c:v>1.8421698605206547</c:v>
                </c:pt>
                <c:pt idx="69">
                  <c:v>1.8421877325765978</c:v>
                </c:pt>
                <c:pt idx="70">
                  <c:v>1.842211842686005</c:v>
                </c:pt>
                <c:pt idx="71">
                  <c:v>1.8418296250565449</c:v>
                </c:pt>
                <c:pt idx="72">
                  <c:v>1.8420774458506251</c:v>
                </c:pt>
                <c:pt idx="73">
                  <c:v>1.8420507340476484</c:v>
                </c:pt>
                <c:pt idx="74">
                  <c:v>1.8419663157995769</c:v>
                </c:pt>
                <c:pt idx="75">
                  <c:v>1.842099669539305</c:v>
                </c:pt>
                <c:pt idx="76">
                  <c:v>1.8423076631529125</c:v>
                </c:pt>
                <c:pt idx="77">
                  <c:v>1.8420277922763675</c:v>
                </c:pt>
                <c:pt idx="78">
                  <c:v>1.8420512099596151</c:v>
                </c:pt>
                <c:pt idx="79">
                  <c:v>1.8419344226040943</c:v>
                </c:pt>
                <c:pt idx="80">
                  <c:v>1.8421666640292709</c:v>
                </c:pt>
                <c:pt idx="81">
                  <c:v>1.842036949459211</c:v>
                </c:pt>
                <c:pt idx="82">
                  <c:v>1.8420706694482196</c:v>
                </c:pt>
                <c:pt idx="83">
                  <c:v>1.8421403832969796</c:v>
                </c:pt>
                <c:pt idx="84">
                  <c:v>1.8421452660699722</c:v>
                </c:pt>
                <c:pt idx="85">
                  <c:v>1.8418760036959225</c:v>
                </c:pt>
                <c:pt idx="86">
                  <c:v>1.8420725166471978</c:v>
                </c:pt>
                <c:pt idx="87">
                  <c:v>1.8421009912175803</c:v>
                </c:pt>
                <c:pt idx="88">
                  <c:v>1.8420693942003892</c:v>
                </c:pt>
                <c:pt idx="89">
                  <c:v>1.8421243468324056</c:v>
                </c:pt>
                <c:pt idx="90">
                  <c:v>1.8420106166769608</c:v>
                </c:pt>
                <c:pt idx="91">
                  <c:v>1.8419763683574739</c:v>
                </c:pt>
                <c:pt idx="92">
                  <c:v>1.8420476768475726</c:v>
                </c:pt>
                <c:pt idx="93">
                  <c:v>1.8419752192041869</c:v>
                </c:pt>
                <c:pt idx="94">
                  <c:v>1.8420669738296513</c:v>
                </c:pt>
                <c:pt idx="95">
                  <c:v>1.8416666996431259</c:v>
                </c:pt>
                <c:pt idx="96">
                  <c:v>1.8421044634818025</c:v>
                </c:pt>
                <c:pt idx="97">
                  <c:v>1.8420467990682126</c:v>
                </c:pt>
                <c:pt idx="98">
                  <c:v>1.8418780190209596</c:v>
                </c:pt>
                <c:pt idx="99">
                  <c:v>1.8420144820107422</c:v>
                </c:pt>
                <c:pt idx="100">
                  <c:v>1.8423330541296914</c:v>
                </c:pt>
                <c:pt idx="101">
                  <c:v>1.8420568168032829</c:v>
                </c:pt>
                <c:pt idx="102">
                  <c:v>1.8420651630426541</c:v>
                </c:pt>
                <c:pt idx="103">
                  <c:v>1.842082106489882</c:v>
                </c:pt>
                <c:pt idx="104">
                  <c:v>1.8421030473535107</c:v>
                </c:pt>
                <c:pt idx="105">
                  <c:v>1.8420574392152456</c:v>
                </c:pt>
                <c:pt idx="106">
                  <c:v>1.8421960571899061</c:v>
                </c:pt>
                <c:pt idx="107">
                  <c:v>1.8420243664425719</c:v>
                </c:pt>
                <c:pt idx="108">
                  <c:v>1.8419477661033916</c:v>
                </c:pt>
                <c:pt idx="109">
                  <c:v>1.8418665559543126</c:v>
                </c:pt>
                <c:pt idx="110">
                  <c:v>1.8422826692760699</c:v>
                </c:pt>
                <c:pt idx="111">
                  <c:v>1.8421176720887142</c:v>
                </c:pt>
                <c:pt idx="112">
                  <c:v>1.8420444787670434</c:v>
                </c:pt>
                <c:pt idx="113">
                  <c:v>1.842007138424653</c:v>
                </c:pt>
                <c:pt idx="114">
                  <c:v>1.8419981857798404</c:v>
                </c:pt>
                <c:pt idx="115">
                  <c:v>1.8422442538249677</c:v>
                </c:pt>
                <c:pt idx="116">
                  <c:v>1.8421848362938933</c:v>
                </c:pt>
                <c:pt idx="117">
                  <c:v>1.8420060152963513</c:v>
                </c:pt>
                <c:pt idx="118">
                  <c:v>1.8418632405770732</c:v>
                </c:pt>
                <c:pt idx="119">
                  <c:v>1.842161755231295</c:v>
                </c:pt>
                <c:pt idx="120">
                  <c:v>1.8420078785018603</c:v>
                </c:pt>
                <c:pt idx="121">
                  <c:v>1.8420103597204092</c:v>
                </c:pt>
                <c:pt idx="122">
                  <c:v>1.8420933938532493</c:v>
                </c:pt>
                <c:pt idx="123">
                  <c:v>1.8421236691921647</c:v>
                </c:pt>
                <c:pt idx="124">
                  <c:v>1.8420638237687035</c:v>
                </c:pt>
                <c:pt idx="125">
                  <c:v>1.8420131543444007</c:v>
                </c:pt>
                <c:pt idx="126">
                  <c:v>1.8421598339877412</c:v>
                </c:pt>
                <c:pt idx="127">
                  <c:v>1.8421500195700995</c:v>
                </c:pt>
                <c:pt idx="128">
                  <c:v>1.8421645122226926</c:v>
                </c:pt>
                <c:pt idx="129">
                  <c:v>1.8420548839521205</c:v>
                </c:pt>
                <c:pt idx="130">
                  <c:v>1.842055545585831</c:v>
                </c:pt>
                <c:pt idx="131">
                  <c:v>1.84202604954587</c:v>
                </c:pt>
                <c:pt idx="132">
                  <c:v>1.84193051645941</c:v>
                </c:pt>
                <c:pt idx="133">
                  <c:v>1.842118166816987</c:v>
                </c:pt>
                <c:pt idx="134">
                  <c:v>1.8419804238119193</c:v>
                </c:pt>
                <c:pt idx="135">
                  <c:v>1.8421253058650273</c:v>
                </c:pt>
                <c:pt idx="136">
                  <c:v>1.8418846705494336</c:v>
                </c:pt>
                <c:pt idx="137">
                  <c:v>1.8421080562210457</c:v>
                </c:pt>
                <c:pt idx="138">
                  <c:v>1.8420118527030427</c:v>
                </c:pt>
                <c:pt idx="139">
                  <c:v>1.8419356414030348</c:v>
                </c:pt>
                <c:pt idx="140">
                  <c:v>1.8421179406528749</c:v>
                </c:pt>
                <c:pt idx="141">
                  <c:v>1.8421683471325694</c:v>
                </c:pt>
                <c:pt idx="142">
                  <c:v>1.8420368638070268</c:v>
                </c:pt>
                <c:pt idx="143">
                  <c:v>1.8419702159561855</c:v>
                </c:pt>
                <c:pt idx="144">
                  <c:v>1.8422446224586886</c:v>
                </c:pt>
                <c:pt idx="145">
                  <c:v>1.8421905708212489</c:v>
                </c:pt>
                <c:pt idx="146">
                  <c:v>1.8420457788192461</c:v>
                </c:pt>
                <c:pt idx="147">
                  <c:v>1.842016745494488</c:v>
                </c:pt>
                <c:pt idx="148">
                  <c:v>1.8419677639409291</c:v>
                </c:pt>
                <c:pt idx="149">
                  <c:v>1.8423043125843126</c:v>
                </c:pt>
                <c:pt idx="150">
                  <c:v>1.8420988278033943</c:v>
                </c:pt>
                <c:pt idx="151">
                  <c:v>1.8420754025429065</c:v>
                </c:pt>
                <c:pt idx="152">
                  <c:v>1.8421615230791155</c:v>
                </c:pt>
                <c:pt idx="153">
                  <c:v>1.8421071276123291</c:v>
                </c:pt>
                <c:pt idx="154">
                  <c:v>1.8421057331101001</c:v>
                </c:pt>
                <c:pt idx="155">
                  <c:v>1.8422388675258807</c:v>
                </c:pt>
                <c:pt idx="156">
                  <c:v>1.8425378220486208</c:v>
                </c:pt>
                <c:pt idx="157">
                  <c:v>1.8422751603736882</c:v>
                </c:pt>
                <c:pt idx="158">
                  <c:v>1.8422274496690478</c:v>
                </c:pt>
                <c:pt idx="159">
                  <c:v>1.8420291603850689</c:v>
                </c:pt>
                <c:pt idx="160">
                  <c:v>1.8423189981673271</c:v>
                </c:pt>
                <c:pt idx="161">
                  <c:v>1.8421485438146177</c:v>
                </c:pt>
                <c:pt idx="162">
                  <c:v>1.8421812219285869</c:v>
                </c:pt>
                <c:pt idx="163">
                  <c:v>1.8423396952711677</c:v>
                </c:pt>
                <c:pt idx="164">
                  <c:v>1.842311023371433</c:v>
                </c:pt>
                <c:pt idx="165">
                  <c:v>1.842234143229037</c:v>
                </c:pt>
                <c:pt idx="166">
                  <c:v>1.842347993859492</c:v>
                </c:pt>
                <c:pt idx="167">
                  <c:v>1.8420442089822704</c:v>
                </c:pt>
                <c:pt idx="168">
                  <c:v>1.8420506992248213</c:v>
                </c:pt>
                <c:pt idx="169">
                  <c:v>1.8422593600916815</c:v>
                </c:pt>
                <c:pt idx="170">
                  <c:v>1.8419758736292096</c:v>
                </c:pt>
                <c:pt idx="171">
                  <c:v>1.8421916315125852</c:v>
                </c:pt>
                <c:pt idx="172">
                  <c:v>1.8421432155535644</c:v>
                </c:pt>
                <c:pt idx="173">
                  <c:v>1.8422876084979516</c:v>
                </c:pt>
                <c:pt idx="174">
                  <c:v>1.8421035813035223</c:v>
                </c:pt>
                <c:pt idx="175">
                  <c:v>1.8422898387480251</c:v>
                </c:pt>
                <c:pt idx="176">
                  <c:v>1.8422241891515438</c:v>
                </c:pt>
                <c:pt idx="177">
                  <c:v>1.8419234238418065</c:v>
                </c:pt>
                <c:pt idx="178">
                  <c:v>1.8422559474546487</c:v>
                </c:pt>
                <c:pt idx="179">
                  <c:v>1.8425596903003545</c:v>
                </c:pt>
                <c:pt idx="180">
                  <c:v>1.8418569372768683</c:v>
                </c:pt>
                <c:pt idx="181">
                  <c:v>1.8421104866102387</c:v>
                </c:pt>
                <c:pt idx="182">
                  <c:v>1.8420711713851707</c:v>
                </c:pt>
                <c:pt idx="183">
                  <c:v>1.8421279988303048</c:v>
                </c:pt>
                <c:pt idx="184">
                  <c:v>1.8422360816997316</c:v>
                </c:pt>
                <c:pt idx="185">
                  <c:v>1.8423389407765858</c:v>
                </c:pt>
                <c:pt idx="186">
                  <c:v>1.8420435601767815</c:v>
                </c:pt>
                <c:pt idx="187">
                  <c:v>1.8420649016871908</c:v>
                </c:pt>
                <c:pt idx="188">
                  <c:v>1.8423106971377696</c:v>
                </c:pt>
                <c:pt idx="189">
                  <c:v>1.8421633338661125</c:v>
                </c:pt>
                <c:pt idx="190">
                  <c:v>1.8421379237044939</c:v>
                </c:pt>
                <c:pt idx="191">
                  <c:v>1.8420657026122087</c:v>
                </c:pt>
                <c:pt idx="192">
                  <c:v>1.842263063287471</c:v>
                </c:pt>
                <c:pt idx="193">
                  <c:v>1.8423163328161885</c:v>
                </c:pt>
                <c:pt idx="194">
                  <c:v>1.8421034420122149</c:v>
                </c:pt>
                <c:pt idx="195">
                  <c:v>1.8420601133642258</c:v>
                </c:pt>
                <c:pt idx="196">
                  <c:v>1.8421097277167349</c:v>
                </c:pt>
                <c:pt idx="197">
                  <c:v>1.8421970250203705</c:v>
                </c:pt>
                <c:pt idx="198">
                  <c:v>1.8420400678756415</c:v>
                </c:pt>
                <c:pt idx="199">
                  <c:v>1.8416622655365056</c:v>
                </c:pt>
                <c:pt idx="200">
                  <c:v>1.8420208969881058</c:v>
                </c:pt>
                <c:pt idx="201">
                  <c:v>1.8423888148954131</c:v>
                </c:pt>
                <c:pt idx="202">
                  <c:v>1.8422710729061913</c:v>
                </c:pt>
                <c:pt idx="203">
                  <c:v>1.8421247951302335</c:v>
                </c:pt>
                <c:pt idx="204">
                  <c:v>1.8420802200691646</c:v>
                </c:pt>
                <c:pt idx="205">
                  <c:v>1.8420354360711257</c:v>
                </c:pt>
                <c:pt idx="206">
                  <c:v>1.8421919477277928</c:v>
                </c:pt>
                <c:pt idx="207">
                  <c:v>1.8422457571945989</c:v>
                </c:pt>
                <c:pt idx="208">
                  <c:v>1.8421899788331921</c:v>
                </c:pt>
                <c:pt idx="209">
                  <c:v>1.8420649481176268</c:v>
                </c:pt>
                <c:pt idx="210">
                  <c:v>1.8419399189912058</c:v>
                </c:pt>
                <c:pt idx="211">
                  <c:v>1.842231866548526</c:v>
                </c:pt>
                <c:pt idx="212">
                  <c:v>1.8421311332532562</c:v>
                </c:pt>
                <c:pt idx="213">
                  <c:v>1.8420901841651023</c:v>
                </c:pt>
                <c:pt idx="214">
                  <c:v>1.8420779085658283</c:v>
                </c:pt>
                <c:pt idx="215">
                  <c:v>1.8420980949348758</c:v>
                </c:pt>
                <c:pt idx="216">
                  <c:v>1.8420450811420876</c:v>
                </c:pt>
                <c:pt idx="217">
                  <c:v>1.8421212199866754</c:v>
                </c:pt>
                <c:pt idx="218">
                  <c:v>1.8421390556306383</c:v>
                </c:pt>
                <c:pt idx="219">
                  <c:v>1.8421437495035766</c:v>
                </c:pt>
                <c:pt idx="220">
                  <c:v>1.8420761093864404</c:v>
                </c:pt>
                <c:pt idx="221">
                  <c:v>1.8421618364845573</c:v>
                </c:pt>
                <c:pt idx="222">
                  <c:v>1.8417810333942355</c:v>
                </c:pt>
                <c:pt idx="223">
                  <c:v>1.8412534405725489</c:v>
                </c:pt>
                <c:pt idx="224">
                  <c:v>1.8405304547495902</c:v>
                </c:pt>
                <c:pt idx="225">
                  <c:v>1.8385991898831553</c:v>
                </c:pt>
                <c:pt idx="226">
                  <c:v>1.8348230228571383</c:v>
                </c:pt>
                <c:pt idx="227">
                  <c:v>1.8333676775141752</c:v>
                </c:pt>
                <c:pt idx="228">
                  <c:v>1.8325516714678234</c:v>
                </c:pt>
                <c:pt idx="229">
                  <c:v>1.8315738054668516</c:v>
                </c:pt>
                <c:pt idx="230">
                  <c:v>1.8311862771720242</c:v>
                </c:pt>
                <c:pt idx="231">
                  <c:v>1.8309095275216669</c:v>
                </c:pt>
                <c:pt idx="232">
                  <c:v>1.8301822481040064</c:v>
                </c:pt>
                <c:pt idx="233">
                  <c:v>1.8297344837574001</c:v>
                </c:pt>
                <c:pt idx="234">
                  <c:v>1.8281460676562444</c:v>
                </c:pt>
                <c:pt idx="235">
                  <c:v>1.8270751485667409</c:v>
                </c:pt>
                <c:pt idx="236">
                  <c:v>1.8262831685667764</c:v>
                </c:pt>
                <c:pt idx="237">
                  <c:v>1.8255177218567231</c:v>
                </c:pt>
                <c:pt idx="238">
                  <c:v>1.8247712339189341</c:v>
                </c:pt>
                <c:pt idx="239">
                  <c:v>1.8238375511300937</c:v>
                </c:pt>
                <c:pt idx="240">
                  <c:v>1.8233647656610499</c:v>
                </c:pt>
                <c:pt idx="241">
                  <c:v>1.8211490144886182</c:v>
                </c:pt>
                <c:pt idx="242">
                  <c:v>1.8196771871930191</c:v>
                </c:pt>
                <c:pt idx="243">
                  <c:v>1.8176734066451541</c:v>
                </c:pt>
                <c:pt idx="244">
                  <c:v>1.8175660362387951</c:v>
                </c:pt>
                <c:pt idx="245">
                  <c:v>1.8163212089801146</c:v>
                </c:pt>
                <c:pt idx="246">
                  <c:v>1.8153539615001022</c:v>
                </c:pt>
                <c:pt idx="247">
                  <c:v>1.8150218225275097</c:v>
                </c:pt>
                <c:pt idx="248">
                  <c:v>1.81436703117715</c:v>
                </c:pt>
                <c:pt idx="249">
                  <c:v>1.8125484109704613</c:v>
                </c:pt>
                <c:pt idx="250">
                  <c:v>1.8112157804408144</c:v>
                </c:pt>
                <c:pt idx="251">
                  <c:v>1.8099836858770779</c:v>
                </c:pt>
                <c:pt idx="252">
                  <c:v>1.8089858512418537</c:v>
                </c:pt>
                <c:pt idx="253">
                  <c:v>1.8079534564708646</c:v>
                </c:pt>
                <c:pt idx="254">
                  <c:v>1.8066277152413948</c:v>
                </c:pt>
                <c:pt idx="255">
                  <c:v>1.8054565936283429</c:v>
                </c:pt>
                <c:pt idx="256">
                  <c:v>1.8055160384050242</c:v>
                </c:pt>
                <c:pt idx="257">
                  <c:v>1.8053748203259572</c:v>
                </c:pt>
                <c:pt idx="258">
                  <c:v>1.804475002805509</c:v>
                </c:pt>
                <c:pt idx="259">
                  <c:v>1.8037480600085083</c:v>
                </c:pt>
                <c:pt idx="260">
                  <c:v>1.8017256469220322</c:v>
                </c:pt>
                <c:pt idx="261">
                  <c:v>1.7996754237086683</c:v>
                </c:pt>
                <c:pt idx="262">
                  <c:v>1.7994371359398489</c:v>
                </c:pt>
                <c:pt idx="263">
                  <c:v>1.7985105473577674</c:v>
                </c:pt>
                <c:pt idx="264">
                  <c:v>1.7975251884609444</c:v>
                </c:pt>
                <c:pt idx="265">
                  <c:v>1.7961618254967133</c:v>
                </c:pt>
                <c:pt idx="266">
                  <c:v>1.7953390041947495</c:v>
                </c:pt>
                <c:pt idx="267">
                  <c:v>1.7944705415208497</c:v>
                </c:pt>
                <c:pt idx="268">
                  <c:v>1.7933569061768662</c:v>
                </c:pt>
                <c:pt idx="269">
                  <c:v>1.7920410057585654</c:v>
                </c:pt>
                <c:pt idx="270">
                  <c:v>1.7906949604948141</c:v>
                </c:pt>
                <c:pt idx="271">
                  <c:v>1.7895344021744435</c:v>
                </c:pt>
                <c:pt idx="272">
                  <c:v>1.7880452207663819</c:v>
                </c:pt>
                <c:pt idx="273">
                  <c:v>1.7867029555527709</c:v>
                </c:pt>
                <c:pt idx="274">
                  <c:v>1.785875925087679</c:v>
                </c:pt>
                <c:pt idx="275">
                  <c:v>1.7853271704892606</c:v>
                </c:pt>
                <c:pt idx="276">
                  <c:v>1.7843603176679537</c:v>
                </c:pt>
                <c:pt idx="277">
                  <c:v>1.7836461291919594</c:v>
                </c:pt>
                <c:pt idx="278">
                  <c:v>1.7822361149938009</c:v>
                </c:pt>
                <c:pt idx="279">
                  <c:v>1.7808575076921691</c:v>
                </c:pt>
                <c:pt idx="280">
                  <c:v>1.7798452164478002</c:v>
                </c:pt>
                <c:pt idx="281">
                  <c:v>1.7779765872298974</c:v>
                </c:pt>
                <c:pt idx="282">
                  <c:v>1.7763525839038454</c:v>
                </c:pt>
                <c:pt idx="283">
                  <c:v>1.7751476306246079</c:v>
                </c:pt>
                <c:pt idx="284">
                  <c:v>1.7751250339032854</c:v>
                </c:pt>
                <c:pt idx="285">
                  <c:v>1.7742599782468849</c:v>
                </c:pt>
                <c:pt idx="286">
                  <c:v>1.7733568857915567</c:v>
                </c:pt>
                <c:pt idx="287">
                  <c:v>1.77233435345779</c:v>
                </c:pt>
                <c:pt idx="288">
                  <c:v>1.7710852850229197</c:v>
                </c:pt>
                <c:pt idx="289">
                  <c:v>1.7695031954371774</c:v>
                </c:pt>
                <c:pt idx="290">
                  <c:v>1.7686779729493254</c:v>
                </c:pt>
                <c:pt idx="291">
                  <c:v>1.7680026309951093</c:v>
                </c:pt>
                <c:pt idx="292">
                  <c:v>1.766947437774516</c:v>
                </c:pt>
                <c:pt idx="293">
                  <c:v>1.7653709998737217</c:v>
                </c:pt>
                <c:pt idx="294">
                  <c:v>1.7643927408032012</c:v>
                </c:pt>
                <c:pt idx="295">
                  <c:v>1.7635568257498053</c:v>
                </c:pt>
                <c:pt idx="296">
                  <c:v>1.7624936709300809</c:v>
                </c:pt>
                <c:pt idx="297">
                  <c:v>1.7615408320396237</c:v>
                </c:pt>
                <c:pt idx="298">
                  <c:v>1.7599304331997994</c:v>
                </c:pt>
                <c:pt idx="299">
                  <c:v>1.7589858665041478</c:v>
                </c:pt>
                <c:pt idx="300">
                  <c:v>1.7575870395997872</c:v>
                </c:pt>
                <c:pt idx="301">
                  <c:v>1.756203485867587</c:v>
                </c:pt>
                <c:pt idx="302">
                  <c:v>1.7551913078895405</c:v>
                </c:pt>
                <c:pt idx="303">
                  <c:v>1.7543286578179595</c:v>
                </c:pt>
                <c:pt idx="304">
                  <c:v>1.7536103906723122</c:v>
                </c:pt>
                <c:pt idx="305">
                  <c:v>1.7524947035913092</c:v>
                </c:pt>
                <c:pt idx="306">
                  <c:v>1.7518190046109929</c:v>
                </c:pt>
                <c:pt idx="307">
                  <c:v>1.750768855080761</c:v>
                </c:pt>
                <c:pt idx="308">
                  <c:v>1.7500009647847514</c:v>
                </c:pt>
                <c:pt idx="309">
                  <c:v>1.7485062333504546</c:v>
                </c:pt>
                <c:pt idx="310">
                  <c:v>1.7471224374476209</c:v>
                </c:pt>
                <c:pt idx="311">
                  <c:v>1.7463418885012423</c:v>
                </c:pt>
                <c:pt idx="312">
                  <c:v>1.7457557747441363</c:v>
                </c:pt>
                <c:pt idx="313">
                  <c:v>1.7444857278130446</c:v>
                </c:pt>
                <c:pt idx="314">
                  <c:v>1.7435385914368835</c:v>
                </c:pt>
                <c:pt idx="315">
                  <c:v>1.7429740789565051</c:v>
                </c:pt>
                <c:pt idx="316">
                  <c:v>1.7418420940554553</c:v>
                </c:pt>
                <c:pt idx="317">
                  <c:v>1.741480287738534</c:v>
                </c:pt>
                <c:pt idx="318">
                  <c:v>1.7400850824081679</c:v>
                </c:pt>
                <c:pt idx="319">
                  <c:v>1.7384305904073178</c:v>
                </c:pt>
                <c:pt idx="320">
                  <c:v>1.7375414406480298</c:v>
                </c:pt>
                <c:pt idx="321">
                  <c:v>1.7361610545724626</c:v>
                </c:pt>
                <c:pt idx="322">
                  <c:v>1.7353099039795099</c:v>
                </c:pt>
                <c:pt idx="323">
                  <c:v>1.7339123523229809</c:v>
                </c:pt>
                <c:pt idx="324">
                  <c:v>1.73295938415967</c:v>
                </c:pt>
                <c:pt idx="325">
                  <c:v>1.7317597763686361</c:v>
                </c:pt>
                <c:pt idx="326">
                  <c:v>1.7308969393546909</c:v>
                </c:pt>
                <c:pt idx="327">
                  <c:v>1.7292513855812683</c:v>
                </c:pt>
                <c:pt idx="328">
                  <c:v>1.7279582355929821</c:v>
                </c:pt>
                <c:pt idx="329">
                  <c:v>1.727808984679976</c:v>
                </c:pt>
                <c:pt idx="330">
                  <c:v>1.727363884463897</c:v>
                </c:pt>
                <c:pt idx="331">
                  <c:v>1.7254606182558778</c:v>
                </c:pt>
                <c:pt idx="332">
                  <c:v>1.7242421069208484</c:v>
                </c:pt>
                <c:pt idx="333">
                  <c:v>1.723091572323614</c:v>
                </c:pt>
                <c:pt idx="334">
                  <c:v>1.72225524941476</c:v>
                </c:pt>
                <c:pt idx="335">
                  <c:v>1.7203039386911974</c:v>
                </c:pt>
                <c:pt idx="336">
                  <c:v>1.7186514984273658</c:v>
                </c:pt>
                <c:pt idx="337">
                  <c:v>1.7176854685256728</c:v>
                </c:pt>
                <c:pt idx="338">
                  <c:v>1.7164378498213106</c:v>
                </c:pt>
                <c:pt idx="339">
                  <c:v>1.7157770033294544</c:v>
                </c:pt>
                <c:pt idx="340">
                  <c:v>1.7149262065843041</c:v>
                </c:pt>
                <c:pt idx="341">
                  <c:v>1.7141576690719684</c:v>
                </c:pt>
                <c:pt idx="342">
                  <c:v>1.7135225173124136</c:v>
                </c:pt>
                <c:pt idx="343">
                  <c:v>1.7123461634774892</c:v>
                </c:pt>
                <c:pt idx="344">
                  <c:v>1.7114970122030435</c:v>
                </c:pt>
                <c:pt idx="345">
                  <c:v>1.7107572278436971</c:v>
                </c:pt>
                <c:pt idx="346">
                  <c:v>1.7097171484670377</c:v>
                </c:pt>
                <c:pt idx="347">
                  <c:v>1.7085901231933205</c:v>
                </c:pt>
                <c:pt idx="348">
                  <c:v>1.7058444052589108</c:v>
                </c:pt>
                <c:pt idx="349">
                  <c:v>1.7039645975450426</c:v>
                </c:pt>
                <c:pt idx="350">
                  <c:v>1.7032133196951424</c:v>
                </c:pt>
                <c:pt idx="351">
                  <c:v>1.702363631660919</c:v>
                </c:pt>
                <c:pt idx="352">
                  <c:v>1.7013646506821742</c:v>
                </c:pt>
                <c:pt idx="353">
                  <c:v>1.7005033270563243</c:v>
                </c:pt>
                <c:pt idx="354">
                  <c:v>1.6998569123692404</c:v>
                </c:pt>
                <c:pt idx="355">
                  <c:v>1.6993884393111851</c:v>
                </c:pt>
                <c:pt idx="356">
                  <c:v>1.6986796615701183</c:v>
                </c:pt>
                <c:pt idx="357">
                  <c:v>1.6982068136641082</c:v>
                </c:pt>
                <c:pt idx="358">
                  <c:v>1.6972542201225937</c:v>
                </c:pt>
                <c:pt idx="359">
                  <c:v>1.6957958451936934</c:v>
                </c:pt>
                <c:pt idx="360">
                  <c:v>1.694752795489753</c:v>
                </c:pt>
                <c:pt idx="361">
                  <c:v>1.6933397369197398</c:v>
                </c:pt>
                <c:pt idx="362">
                  <c:v>1.6918364735243288</c:v>
                </c:pt>
                <c:pt idx="363">
                  <c:v>1.6907408639449715</c:v>
                </c:pt>
                <c:pt idx="364">
                  <c:v>1.6895798036876497</c:v>
                </c:pt>
                <c:pt idx="365">
                  <c:v>1.6885754800304866</c:v>
                </c:pt>
                <c:pt idx="366">
                  <c:v>1.6879728190740126</c:v>
                </c:pt>
                <c:pt idx="367">
                  <c:v>1.686025424882132</c:v>
                </c:pt>
                <c:pt idx="368">
                  <c:v>1.6840660684964188</c:v>
                </c:pt>
                <c:pt idx="369">
                  <c:v>1.6822746112002911</c:v>
                </c:pt>
                <c:pt idx="370">
                  <c:v>1.6818763959594718</c:v>
                </c:pt>
                <c:pt idx="371">
                  <c:v>1.6813253650490769</c:v>
                </c:pt>
                <c:pt idx="372">
                  <c:v>1.6808948447269199</c:v>
                </c:pt>
                <c:pt idx="373">
                  <c:v>1.6806684523160444</c:v>
                </c:pt>
                <c:pt idx="374">
                  <c:v>1.6799171556498396</c:v>
                </c:pt>
                <c:pt idx="375">
                  <c:v>1.6788806790308763</c:v>
                </c:pt>
                <c:pt idx="376">
                  <c:v>1.678018759018048</c:v>
                </c:pt>
                <c:pt idx="377">
                  <c:v>1.6767269222787182</c:v>
                </c:pt>
                <c:pt idx="378">
                  <c:v>1.6754698734284303</c:v>
                </c:pt>
                <c:pt idx="379">
                  <c:v>1.6742448742920746</c:v>
                </c:pt>
                <c:pt idx="380">
                  <c:v>1.6732113592025397</c:v>
                </c:pt>
                <c:pt idx="381">
                  <c:v>1.67128693879501</c:v>
                </c:pt>
                <c:pt idx="382">
                  <c:v>1.6699840120216742</c:v>
                </c:pt>
                <c:pt idx="383">
                  <c:v>1.668659467965091</c:v>
                </c:pt>
                <c:pt idx="384">
                  <c:v>1.6674247108599822</c:v>
                </c:pt>
                <c:pt idx="385">
                  <c:v>1.6661492151928368</c:v>
                </c:pt>
                <c:pt idx="386">
                  <c:v>1.6651855344270734</c:v>
                </c:pt>
                <c:pt idx="387">
                  <c:v>1.664675546686325</c:v>
                </c:pt>
                <c:pt idx="388">
                  <c:v>1.6637587813197272</c:v>
                </c:pt>
                <c:pt idx="389">
                  <c:v>1.6617600792850513</c:v>
                </c:pt>
                <c:pt idx="390">
                  <c:v>1.6599693996987235</c:v>
                </c:pt>
                <c:pt idx="391">
                  <c:v>1.6588345765530228</c:v>
                </c:pt>
                <c:pt idx="392">
                  <c:v>1.6580239904079748</c:v>
                </c:pt>
                <c:pt idx="393">
                  <c:v>1.6575516636237453</c:v>
                </c:pt>
                <c:pt idx="394">
                  <c:v>1.6564761099199707</c:v>
                </c:pt>
                <c:pt idx="395">
                  <c:v>1.6561139914182186</c:v>
                </c:pt>
                <c:pt idx="396">
                  <c:v>1.6553954673160192</c:v>
                </c:pt>
                <c:pt idx="397">
                  <c:v>1.6549559507283798</c:v>
                </c:pt>
                <c:pt idx="398">
                  <c:v>1.654382350710802</c:v>
                </c:pt>
                <c:pt idx="399">
                  <c:v>1.6532274804873623</c:v>
                </c:pt>
                <c:pt idx="400">
                  <c:v>1.6516810117287295</c:v>
                </c:pt>
                <c:pt idx="401">
                  <c:v>1.6502117365179452</c:v>
                </c:pt>
                <c:pt idx="402">
                  <c:v>1.648510944321204</c:v>
                </c:pt>
                <c:pt idx="403">
                  <c:v>1.6468238670672473</c:v>
                </c:pt>
                <c:pt idx="404">
                  <c:v>1.6454772706263412</c:v>
                </c:pt>
                <c:pt idx="405">
                  <c:v>1.6437589790377554</c:v>
                </c:pt>
                <c:pt idx="406">
                  <c:v>1.6429716624868138</c:v>
                </c:pt>
                <c:pt idx="407">
                  <c:v>1.642335525301118</c:v>
                </c:pt>
                <c:pt idx="408">
                  <c:v>1.6412873682492388</c:v>
                </c:pt>
                <c:pt idx="409">
                  <c:v>1.6406885437917951</c:v>
                </c:pt>
                <c:pt idx="410">
                  <c:v>1.6403030568469883</c:v>
                </c:pt>
                <c:pt idx="411">
                  <c:v>1.6396468593867899</c:v>
                </c:pt>
                <c:pt idx="412">
                  <c:v>1.6385670353035413</c:v>
                </c:pt>
                <c:pt idx="413">
                  <c:v>1.6378463754012842</c:v>
                </c:pt>
                <c:pt idx="414">
                  <c:v>1.6365846006649976</c:v>
                </c:pt>
                <c:pt idx="415">
                  <c:v>1.6352243777432491</c:v>
                </c:pt>
                <c:pt idx="416">
                  <c:v>1.6340379045145521</c:v>
                </c:pt>
                <c:pt idx="417">
                  <c:v>1.6329905496083015</c:v>
                </c:pt>
                <c:pt idx="418">
                  <c:v>1.6319465756945759</c:v>
                </c:pt>
                <c:pt idx="419">
                  <c:v>1.6306979587358339</c:v>
                </c:pt>
                <c:pt idx="420">
                  <c:v>1.6292323867208482</c:v>
                </c:pt>
                <c:pt idx="421">
                  <c:v>1.6279143068818311</c:v>
                </c:pt>
                <c:pt idx="422">
                  <c:v>1.6258203547422319</c:v>
                </c:pt>
                <c:pt idx="423">
                  <c:v>1.6245453974240092</c:v>
                </c:pt>
                <c:pt idx="424">
                  <c:v>1.6238766793841368</c:v>
                </c:pt>
                <c:pt idx="425">
                  <c:v>1.6235601750087272</c:v>
                </c:pt>
                <c:pt idx="426">
                  <c:v>1.622247127252463</c:v>
                </c:pt>
                <c:pt idx="427">
                  <c:v>1.6214291407039014</c:v>
                </c:pt>
                <c:pt idx="428">
                  <c:v>1.6211881815958673</c:v>
                </c:pt>
                <c:pt idx="429">
                  <c:v>1.6205846312524255</c:v>
                </c:pt>
                <c:pt idx="430">
                  <c:v>1.6200259157363688</c:v>
                </c:pt>
                <c:pt idx="431">
                  <c:v>1.6192360803342947</c:v>
                </c:pt>
                <c:pt idx="432">
                  <c:v>1.6182790275132433</c:v>
                </c:pt>
                <c:pt idx="433">
                  <c:v>1.6176151150234788</c:v>
                </c:pt>
                <c:pt idx="434">
                  <c:v>1.6156713468045127</c:v>
                </c:pt>
                <c:pt idx="435">
                  <c:v>1.6146790217531632</c:v>
                </c:pt>
                <c:pt idx="436">
                  <c:v>1.6134672660465448</c:v>
                </c:pt>
                <c:pt idx="437">
                  <c:v>1.6121134681206235</c:v>
                </c:pt>
                <c:pt idx="438">
                  <c:v>1.6106199727124093</c:v>
                </c:pt>
                <c:pt idx="439">
                  <c:v>1.6098567518535083</c:v>
                </c:pt>
                <c:pt idx="440">
                  <c:v>1.6082933296291946</c:v>
                </c:pt>
                <c:pt idx="441">
                  <c:v>1.6062805644234566</c:v>
                </c:pt>
                <c:pt idx="442">
                  <c:v>1.6054345211784442</c:v>
                </c:pt>
                <c:pt idx="443">
                  <c:v>1.6044432884629476</c:v>
                </c:pt>
                <c:pt idx="444">
                  <c:v>1.6033763203594198</c:v>
                </c:pt>
                <c:pt idx="445">
                  <c:v>1.60219969954949</c:v>
                </c:pt>
                <c:pt idx="446">
                  <c:v>1.6013583809698559</c:v>
                </c:pt>
                <c:pt idx="447">
                  <c:v>1.6005263892882859</c:v>
                </c:pt>
                <c:pt idx="448">
                  <c:v>1.6004087049685662</c:v>
                </c:pt>
                <c:pt idx="449">
                  <c:v>1.5993170987936864</c:v>
                </c:pt>
                <c:pt idx="450">
                  <c:v>1.5989997514617542</c:v>
                </c:pt>
                <c:pt idx="451">
                  <c:v>1.598192805706995</c:v>
                </c:pt>
                <c:pt idx="452">
                  <c:v>1.5966618278553264</c:v>
                </c:pt>
                <c:pt idx="453">
                  <c:v>1.5948758553387008</c:v>
                </c:pt>
                <c:pt idx="454">
                  <c:v>1.5932980028987682</c:v>
                </c:pt>
                <c:pt idx="455">
                  <c:v>1.5911449658183565</c:v>
                </c:pt>
                <c:pt idx="456">
                  <c:v>1.5891419397650741</c:v>
                </c:pt>
                <c:pt idx="457">
                  <c:v>1.5883222933284307</c:v>
                </c:pt>
                <c:pt idx="458">
                  <c:v>1.5878162621931904</c:v>
                </c:pt>
                <c:pt idx="459">
                  <c:v>1.5875902428149575</c:v>
                </c:pt>
                <c:pt idx="460">
                  <c:v>1.5872561609727485</c:v>
                </c:pt>
                <c:pt idx="461">
                  <c:v>1.5864783978525183</c:v>
                </c:pt>
                <c:pt idx="462">
                  <c:v>1.5858952544226934</c:v>
                </c:pt>
                <c:pt idx="463">
                  <c:v>1.5851053986151669</c:v>
                </c:pt>
                <c:pt idx="464">
                  <c:v>1.5844083569038283</c:v>
                </c:pt>
                <c:pt idx="465">
                  <c:v>1.5834805015032161</c:v>
                </c:pt>
                <c:pt idx="466">
                  <c:v>1.5818681742111504</c:v>
                </c:pt>
                <c:pt idx="467">
                  <c:v>1.5809546749815904</c:v>
                </c:pt>
                <c:pt idx="468">
                  <c:v>1.5791651925681394</c:v>
                </c:pt>
                <c:pt idx="469">
                  <c:v>1.5776036899982233</c:v>
                </c:pt>
                <c:pt idx="470">
                  <c:v>1.5756408265254527</c:v>
                </c:pt>
                <c:pt idx="471">
                  <c:v>1.5736677696143317</c:v>
                </c:pt>
                <c:pt idx="472">
                  <c:v>1.5728313262304665</c:v>
                </c:pt>
                <c:pt idx="473">
                  <c:v>1.5720309419530758</c:v>
                </c:pt>
                <c:pt idx="474">
                  <c:v>1.5716065232028409</c:v>
                </c:pt>
                <c:pt idx="475">
                  <c:v>1.5709470552066842</c:v>
                </c:pt>
                <c:pt idx="476">
                  <c:v>1.5708020078372842</c:v>
                </c:pt>
                <c:pt idx="477">
                  <c:v>1.5701711841267136</c:v>
                </c:pt>
                <c:pt idx="478">
                  <c:v>1.5695268283853465</c:v>
                </c:pt>
                <c:pt idx="479">
                  <c:v>1.5688498061376088</c:v>
                </c:pt>
                <c:pt idx="480">
                  <c:v>1.5671895855974594</c:v>
                </c:pt>
                <c:pt idx="481">
                  <c:v>1.5658448767978921</c:v>
                </c:pt>
                <c:pt idx="482">
                  <c:v>1.5637343598632387</c:v>
                </c:pt>
                <c:pt idx="483">
                  <c:v>1.5627256801744092</c:v>
                </c:pt>
                <c:pt idx="484">
                  <c:v>1.5621546862493134</c:v>
                </c:pt>
                <c:pt idx="485">
                  <c:v>1.561506618882837</c:v>
                </c:pt>
                <c:pt idx="486">
                  <c:v>1.5603937872736384</c:v>
                </c:pt>
                <c:pt idx="487">
                  <c:v>1.5597163787965043</c:v>
                </c:pt>
                <c:pt idx="488">
                  <c:v>1.5582803304356199</c:v>
                </c:pt>
                <c:pt idx="489">
                  <c:v>1.5571268387078694</c:v>
                </c:pt>
                <c:pt idx="490">
                  <c:v>1.556554740470768</c:v>
                </c:pt>
                <c:pt idx="491">
                  <c:v>1.555675937858523</c:v>
                </c:pt>
                <c:pt idx="492">
                  <c:v>1.5543959556662443</c:v>
                </c:pt>
                <c:pt idx="493">
                  <c:v>1.5525126973142072</c:v>
                </c:pt>
                <c:pt idx="494">
                  <c:v>1.551190734545733</c:v>
                </c:pt>
                <c:pt idx="495">
                  <c:v>1.5499701902899823</c:v>
                </c:pt>
                <c:pt idx="496">
                  <c:v>1.5487279939281546</c:v>
                </c:pt>
                <c:pt idx="497">
                  <c:v>1.5475834316299992</c:v>
                </c:pt>
                <c:pt idx="498">
                  <c:v>1.5467263824140005</c:v>
                </c:pt>
                <c:pt idx="499">
                  <c:v>1.5464368028089068</c:v>
                </c:pt>
                <c:pt idx="500">
                  <c:v>1.5460254401775204</c:v>
                </c:pt>
                <c:pt idx="501">
                  <c:v>1.5451764950302695</c:v>
                </c:pt>
                <c:pt idx="502">
                  <c:v>1.5442270659670778</c:v>
                </c:pt>
                <c:pt idx="503">
                  <c:v>1.5428347625389496</c:v>
                </c:pt>
                <c:pt idx="504">
                  <c:v>1.5406137787761138</c:v>
                </c:pt>
                <c:pt idx="505">
                  <c:v>1.5393853874081769</c:v>
                </c:pt>
                <c:pt idx="506">
                  <c:v>1.5383100282239868</c:v>
                </c:pt>
                <c:pt idx="507">
                  <c:v>1.5372895852598321</c:v>
                </c:pt>
                <c:pt idx="508">
                  <c:v>1.5366309646191292</c:v>
                </c:pt>
                <c:pt idx="509">
                  <c:v>1.5363179061144328</c:v>
                </c:pt>
                <c:pt idx="510">
                  <c:v>1.5353004595025335</c:v>
                </c:pt>
                <c:pt idx="511">
                  <c:v>1.5345959653377139</c:v>
                </c:pt>
                <c:pt idx="512">
                  <c:v>1.5332405771693665</c:v>
                </c:pt>
                <c:pt idx="513">
                  <c:v>1.5320248152485039</c:v>
                </c:pt>
                <c:pt idx="514">
                  <c:v>1.5307786763300106</c:v>
                </c:pt>
                <c:pt idx="515">
                  <c:v>1.5290433572311768</c:v>
                </c:pt>
                <c:pt idx="516">
                  <c:v>1.5282395951395815</c:v>
                </c:pt>
                <c:pt idx="517">
                  <c:v>1.5271151511539733</c:v>
                </c:pt>
                <c:pt idx="518">
                  <c:v>1.5257284253662189</c:v>
                </c:pt>
                <c:pt idx="519">
                  <c:v>1.5248439550624959</c:v>
                </c:pt>
                <c:pt idx="520">
                  <c:v>1.5238309325387718</c:v>
                </c:pt>
                <c:pt idx="521">
                  <c:v>1.5231690197360468</c:v>
                </c:pt>
                <c:pt idx="522">
                  <c:v>1.5225856093312051</c:v>
                </c:pt>
                <c:pt idx="523">
                  <c:v>1.5217777261698981</c:v>
                </c:pt>
                <c:pt idx="524">
                  <c:v>1.520630580994478</c:v>
                </c:pt>
                <c:pt idx="525">
                  <c:v>1.5198248120071547</c:v>
                </c:pt>
                <c:pt idx="526">
                  <c:v>1.5186921378582554</c:v>
                </c:pt>
                <c:pt idx="527">
                  <c:v>1.5179858197096754</c:v>
                </c:pt>
                <c:pt idx="528">
                  <c:v>1.5168055697485217</c:v>
                </c:pt>
                <c:pt idx="529">
                  <c:v>1.5157494014887751</c:v>
                </c:pt>
                <c:pt idx="530">
                  <c:v>1.5150303694615479</c:v>
                </c:pt>
                <c:pt idx="531">
                  <c:v>1.5140071754940716</c:v>
                </c:pt>
                <c:pt idx="532">
                  <c:v>1.5128410803442294</c:v>
                </c:pt>
                <c:pt idx="533">
                  <c:v>1.5118088144775508</c:v>
                </c:pt>
                <c:pt idx="534">
                  <c:v>1.5112129875929734</c:v>
                </c:pt>
                <c:pt idx="535">
                  <c:v>1.5100820009463043</c:v>
                </c:pt>
                <c:pt idx="536">
                  <c:v>1.5085839277412405</c:v>
                </c:pt>
                <c:pt idx="537">
                  <c:v>1.5077325274004243</c:v>
                </c:pt>
                <c:pt idx="538">
                  <c:v>1.5064654171943963</c:v>
                </c:pt>
                <c:pt idx="539">
                  <c:v>1.505132422429952</c:v>
                </c:pt>
                <c:pt idx="540">
                  <c:v>1.5036957296624989</c:v>
                </c:pt>
                <c:pt idx="541">
                  <c:v>1.5028997650743634</c:v>
                </c:pt>
                <c:pt idx="542">
                  <c:v>1.5020355075332039</c:v>
                </c:pt>
                <c:pt idx="543">
                  <c:v>1.5003278736873351</c:v>
                </c:pt>
                <c:pt idx="544">
                  <c:v>1.4985462367969251</c:v>
                </c:pt>
                <c:pt idx="545">
                  <c:v>1.4975455971507219</c:v>
                </c:pt>
                <c:pt idx="546">
                  <c:v>1.496667823216743</c:v>
                </c:pt>
                <c:pt idx="547">
                  <c:v>1.4955641387719416</c:v>
                </c:pt>
                <c:pt idx="548">
                  <c:v>1.4956326830619642</c:v>
                </c:pt>
                <c:pt idx="549">
                  <c:v>1.4946549679599099</c:v>
                </c:pt>
                <c:pt idx="550">
                  <c:v>1.4939755021262149</c:v>
                </c:pt>
                <c:pt idx="551">
                  <c:v>1.4927641294706919</c:v>
                </c:pt>
                <c:pt idx="552">
                  <c:v>1.4921844407094134</c:v>
                </c:pt>
                <c:pt idx="553">
                  <c:v>1.4896598173487314</c:v>
                </c:pt>
                <c:pt idx="554">
                  <c:v>1.4877763416304435</c:v>
                </c:pt>
                <c:pt idx="555">
                  <c:v>1.4863834361958048</c:v>
                </c:pt>
                <c:pt idx="556">
                  <c:v>1.4854344190184594</c:v>
                </c:pt>
                <c:pt idx="557">
                  <c:v>1.4842981549400935</c:v>
                </c:pt>
                <c:pt idx="558">
                  <c:v>1.4839950969433067</c:v>
                </c:pt>
                <c:pt idx="559">
                  <c:v>1.4836709311774532</c:v>
                </c:pt>
                <c:pt idx="560">
                  <c:v>1.4834740508130799</c:v>
                </c:pt>
                <c:pt idx="561">
                  <c:v>1.4833418230114097</c:v>
                </c:pt>
                <c:pt idx="562">
                  <c:v>1.4828288749618448</c:v>
                </c:pt>
                <c:pt idx="563">
                  <c:v>1.4814801643469548</c:v>
                </c:pt>
                <c:pt idx="564">
                  <c:v>1.4796598234043747</c:v>
                </c:pt>
                <c:pt idx="565">
                  <c:v>1.4785471527125453</c:v>
                </c:pt>
                <c:pt idx="566">
                  <c:v>1.4774126153581471</c:v>
                </c:pt>
                <c:pt idx="567">
                  <c:v>1.4758336250039943</c:v>
                </c:pt>
                <c:pt idx="568">
                  <c:v>1.4743094451807839</c:v>
                </c:pt>
                <c:pt idx="569">
                  <c:v>1.4738187412253609</c:v>
                </c:pt>
                <c:pt idx="570">
                  <c:v>1.4726077051904969</c:v>
                </c:pt>
                <c:pt idx="571">
                  <c:v>1.47195889615766</c:v>
                </c:pt>
                <c:pt idx="572">
                  <c:v>1.4705508420562692</c:v>
                </c:pt>
                <c:pt idx="573">
                  <c:v>1.4696856963487639</c:v>
                </c:pt>
                <c:pt idx="574">
                  <c:v>1.4689739934902408</c:v>
                </c:pt>
                <c:pt idx="575">
                  <c:v>1.4674297069620912</c:v>
                </c:pt>
                <c:pt idx="576">
                  <c:v>1.465946368580255</c:v>
                </c:pt>
                <c:pt idx="577">
                  <c:v>1.4649934208223954</c:v>
                </c:pt>
                <c:pt idx="578">
                  <c:v>1.4639506961315059</c:v>
                </c:pt>
                <c:pt idx="579">
                  <c:v>1.4627238093538117</c:v>
                </c:pt>
                <c:pt idx="580">
                  <c:v>1.4614509253986703</c:v>
                </c:pt>
                <c:pt idx="581">
                  <c:v>1.4608141830281549</c:v>
                </c:pt>
                <c:pt idx="582">
                  <c:v>1.459830275082451</c:v>
                </c:pt>
                <c:pt idx="583">
                  <c:v>1.4592713866728821</c:v>
                </c:pt>
                <c:pt idx="584">
                  <c:v>1.4586160990050943</c:v>
                </c:pt>
                <c:pt idx="585">
                  <c:v>1.4581452476078238</c:v>
                </c:pt>
                <c:pt idx="586">
                  <c:v>1.4576847593641169</c:v>
                </c:pt>
                <c:pt idx="587">
                  <c:v>1.4571469687051593</c:v>
                </c:pt>
                <c:pt idx="588">
                  <c:v>1.4556737192931914</c:v>
                </c:pt>
                <c:pt idx="589">
                  <c:v>1.4534476425997915</c:v>
                </c:pt>
                <c:pt idx="590">
                  <c:v>1.4516437311913448</c:v>
                </c:pt>
                <c:pt idx="591">
                  <c:v>1.4512196530921466</c:v>
                </c:pt>
                <c:pt idx="592">
                  <c:v>1.4500359700885184</c:v>
                </c:pt>
                <c:pt idx="593">
                  <c:v>1.4484978083475095</c:v>
                </c:pt>
                <c:pt idx="594">
                  <c:v>1.4474022960279547</c:v>
                </c:pt>
                <c:pt idx="595">
                  <c:v>1.4468168467143254</c:v>
                </c:pt>
                <c:pt idx="596">
                  <c:v>1.4453237459648161</c:v>
                </c:pt>
                <c:pt idx="597">
                  <c:v>1.4440567706511751</c:v>
                </c:pt>
                <c:pt idx="598">
                  <c:v>1.4431390838845486</c:v>
                </c:pt>
                <c:pt idx="599">
                  <c:v>1.4424595468160559</c:v>
                </c:pt>
                <c:pt idx="600">
                  <c:v>1.441600721635887</c:v>
                </c:pt>
                <c:pt idx="601">
                  <c:v>1.440759311416002</c:v>
                </c:pt>
                <c:pt idx="602">
                  <c:v>1.4399114153524772</c:v>
                </c:pt>
                <c:pt idx="603">
                  <c:v>1.4385080102827348</c:v>
                </c:pt>
                <c:pt idx="604">
                  <c:v>1.4371680273691665</c:v>
                </c:pt>
                <c:pt idx="605">
                  <c:v>1.436269252944369</c:v>
                </c:pt>
                <c:pt idx="606">
                  <c:v>1.4354217471406276</c:v>
                </c:pt>
                <c:pt idx="607">
                  <c:v>1.4345443142262302</c:v>
                </c:pt>
                <c:pt idx="608">
                  <c:v>1.4326543070859454</c:v>
                </c:pt>
                <c:pt idx="609">
                  <c:v>1.431947611505803</c:v>
                </c:pt>
                <c:pt idx="610">
                  <c:v>1.4311457790870601</c:v>
                </c:pt>
                <c:pt idx="611">
                  <c:v>1.4304637231674142</c:v>
                </c:pt>
                <c:pt idx="612">
                  <c:v>1.429714311332791</c:v>
                </c:pt>
                <c:pt idx="613">
                  <c:v>1.4291201211210853</c:v>
                </c:pt>
                <c:pt idx="614">
                  <c:v>1.4283154896794301</c:v>
                </c:pt>
                <c:pt idx="615">
                  <c:v>1.4275677741448585</c:v>
                </c:pt>
                <c:pt idx="616">
                  <c:v>1.4270364084817295</c:v>
                </c:pt>
                <c:pt idx="617">
                  <c:v>1.4265332388063576</c:v>
                </c:pt>
                <c:pt idx="618">
                  <c:v>1.4257411411411485</c:v>
                </c:pt>
                <c:pt idx="619">
                  <c:v>1.4249156456902146</c:v>
                </c:pt>
                <c:pt idx="620">
                  <c:v>1.4226616588003589</c:v>
                </c:pt>
                <c:pt idx="621">
                  <c:v>1.4203994141330818</c:v>
                </c:pt>
                <c:pt idx="622">
                  <c:v>1.4191408951468352</c:v>
                </c:pt>
                <c:pt idx="623">
                  <c:v>1.4187924031259169</c:v>
                </c:pt>
                <c:pt idx="624">
                  <c:v>1.4176534184681346</c:v>
                </c:pt>
                <c:pt idx="625">
                  <c:v>1.4165763337805897</c:v>
                </c:pt>
                <c:pt idx="626">
                  <c:v>1.4157083918599378</c:v>
                </c:pt>
                <c:pt idx="627">
                  <c:v>1.4140416110630503</c:v>
                </c:pt>
                <c:pt idx="628">
                  <c:v>1.4129931114024348</c:v>
                </c:pt>
                <c:pt idx="629">
                  <c:v>1.4114700719346687</c:v>
                </c:pt>
                <c:pt idx="630">
                  <c:v>1.4104521478216572</c:v>
                </c:pt>
                <c:pt idx="631">
                  <c:v>1.4095260972199741</c:v>
                </c:pt>
                <c:pt idx="632">
                  <c:v>1.4091318853836226</c:v>
                </c:pt>
                <c:pt idx="633">
                  <c:v>1.4081589774208194</c:v>
                </c:pt>
                <c:pt idx="634">
                  <c:v>1.4080863628904416</c:v>
                </c:pt>
                <c:pt idx="635">
                  <c:v>1.4076696792066909</c:v>
                </c:pt>
                <c:pt idx="636">
                  <c:v>1.4060973896212143</c:v>
                </c:pt>
                <c:pt idx="637">
                  <c:v>1.4040808255490393</c:v>
                </c:pt>
                <c:pt idx="638">
                  <c:v>1.4020106205046692</c:v>
                </c:pt>
                <c:pt idx="639">
                  <c:v>1.4006863186187102</c:v>
                </c:pt>
                <c:pt idx="640">
                  <c:v>1.3995120685707738</c:v>
                </c:pt>
                <c:pt idx="641">
                  <c:v>1.3987018987105013</c:v>
                </c:pt>
                <c:pt idx="642">
                  <c:v>1.3978360737736004</c:v>
                </c:pt>
                <c:pt idx="643">
                  <c:v>1.3967988482795977</c:v>
                </c:pt>
                <c:pt idx="644">
                  <c:v>1.3955590298884428</c:v>
                </c:pt>
                <c:pt idx="645">
                  <c:v>1.3944018349649021</c:v>
                </c:pt>
                <c:pt idx="646">
                  <c:v>1.3928799202145925</c:v>
                </c:pt>
                <c:pt idx="647">
                  <c:v>1.3922332557796546</c:v>
                </c:pt>
                <c:pt idx="648">
                  <c:v>1.3908808115450602</c:v>
                </c:pt>
                <c:pt idx="649">
                  <c:v>1.3899496548160499</c:v>
                </c:pt>
                <c:pt idx="650">
                  <c:v>1.3890272333655826</c:v>
                </c:pt>
                <c:pt idx="651">
                  <c:v>1.3889170435308693</c:v>
                </c:pt>
                <c:pt idx="652">
                  <c:v>1.3883812129686701</c:v>
                </c:pt>
                <c:pt idx="653">
                  <c:v>1.3878214668166504</c:v>
                </c:pt>
                <c:pt idx="654">
                  <c:v>1.3867336098994625</c:v>
                </c:pt>
                <c:pt idx="655">
                  <c:v>1.3854128427147008</c:v>
                </c:pt>
                <c:pt idx="656">
                  <c:v>1.3843448863752577</c:v>
                </c:pt>
                <c:pt idx="657">
                  <c:v>1.3822724626884226</c:v>
                </c:pt>
                <c:pt idx="658">
                  <c:v>1.3813222179142941</c:v>
                </c:pt>
                <c:pt idx="659">
                  <c:v>1.3801324609528745</c:v>
                </c:pt>
                <c:pt idx="660">
                  <c:v>1.3787426895726536</c:v>
                </c:pt>
                <c:pt idx="661">
                  <c:v>1.3781158648676384</c:v>
                </c:pt>
                <c:pt idx="662">
                  <c:v>1.376471278556147</c:v>
                </c:pt>
                <c:pt idx="663">
                  <c:v>1.3755074813457611</c:v>
                </c:pt>
                <c:pt idx="664">
                  <c:v>1.3749869227351008</c:v>
                </c:pt>
                <c:pt idx="665">
                  <c:v>1.3745649588098874</c:v>
                </c:pt>
                <c:pt idx="666">
                  <c:v>1.3739346922645568</c:v>
                </c:pt>
                <c:pt idx="667">
                  <c:v>1.3728709959175991</c:v>
                </c:pt>
                <c:pt idx="668">
                  <c:v>1.371486948677747</c:v>
                </c:pt>
                <c:pt idx="669">
                  <c:v>1.3712545895873363</c:v>
                </c:pt>
                <c:pt idx="670">
                  <c:v>1.3704355931767951</c:v>
                </c:pt>
                <c:pt idx="671">
                  <c:v>1.3688862497615304</c:v>
                </c:pt>
                <c:pt idx="672">
                  <c:v>1.3667552851023574</c:v>
                </c:pt>
                <c:pt idx="673">
                  <c:v>1.3661309400267383</c:v>
                </c:pt>
                <c:pt idx="674">
                  <c:v>1.3648513408855554</c:v>
                </c:pt>
                <c:pt idx="675">
                  <c:v>1.3642129762595523</c:v>
                </c:pt>
                <c:pt idx="676">
                  <c:v>1.3631201641139539</c:v>
                </c:pt>
                <c:pt idx="677">
                  <c:v>1.3628045691624293</c:v>
                </c:pt>
                <c:pt idx="678">
                  <c:v>1.3623721012032013</c:v>
                </c:pt>
                <c:pt idx="679">
                  <c:v>1.3621677667961807</c:v>
                </c:pt>
                <c:pt idx="680">
                  <c:v>1.3614454830492915</c:v>
                </c:pt>
                <c:pt idx="681">
                  <c:v>1.3601340487506624</c:v>
                </c:pt>
                <c:pt idx="682">
                  <c:v>1.3589306565105663</c:v>
                </c:pt>
                <c:pt idx="683">
                  <c:v>1.3570427171138206</c:v>
                </c:pt>
                <c:pt idx="684">
                  <c:v>1.3557908392690503</c:v>
                </c:pt>
                <c:pt idx="685">
                  <c:v>1.3546094197491585</c:v>
                </c:pt>
                <c:pt idx="686">
                  <c:v>1.3539830317343733</c:v>
                </c:pt>
                <c:pt idx="687">
                  <c:v>1.3532716479008247</c:v>
                </c:pt>
                <c:pt idx="688">
                  <c:v>1.3528606171226343</c:v>
                </c:pt>
                <c:pt idx="689">
                  <c:v>1.3520460780339414</c:v>
                </c:pt>
                <c:pt idx="690">
                  <c:v>1.3504052165443023</c:v>
                </c:pt>
                <c:pt idx="691">
                  <c:v>1.3501074924281011</c:v>
                </c:pt>
                <c:pt idx="692">
                  <c:v>1.3486574561613507</c:v>
                </c:pt>
                <c:pt idx="693">
                  <c:v>1.3473729770569522</c:v>
                </c:pt>
                <c:pt idx="694">
                  <c:v>1.3452789028531875</c:v>
                </c:pt>
                <c:pt idx="695">
                  <c:v>1.3445210126965634</c:v>
                </c:pt>
                <c:pt idx="696">
                  <c:v>1.343078394060468</c:v>
                </c:pt>
                <c:pt idx="697">
                  <c:v>1.3424782155431547</c:v>
                </c:pt>
                <c:pt idx="698">
                  <c:v>1.3408185982301368</c:v>
                </c:pt>
                <c:pt idx="699">
                  <c:v>1.3401178009044967</c:v>
                </c:pt>
                <c:pt idx="700">
                  <c:v>1.3393917675313725</c:v>
                </c:pt>
                <c:pt idx="701">
                  <c:v>1.3388379156034687</c:v>
                </c:pt>
                <c:pt idx="702">
                  <c:v>1.3381170435859506</c:v>
                </c:pt>
                <c:pt idx="703">
                  <c:v>1.3374892246569534</c:v>
                </c:pt>
                <c:pt idx="704">
                  <c:v>1.3371444078491523</c:v>
                </c:pt>
                <c:pt idx="705">
                  <c:v>1.3366591826851553</c:v>
                </c:pt>
                <c:pt idx="706">
                  <c:v>1.3357927861656487</c:v>
                </c:pt>
                <c:pt idx="707">
                  <c:v>1.3352448497193889</c:v>
                </c:pt>
                <c:pt idx="708">
                  <c:v>1.3340662624560822</c:v>
                </c:pt>
                <c:pt idx="709">
                  <c:v>1.3320034370412401</c:v>
                </c:pt>
                <c:pt idx="710">
                  <c:v>1.3310001332645109</c:v>
                </c:pt>
                <c:pt idx="711">
                  <c:v>1.3303832914717395</c:v>
                </c:pt>
                <c:pt idx="712">
                  <c:v>1.3295896236010123</c:v>
                </c:pt>
                <c:pt idx="713">
                  <c:v>1.3283247680808885</c:v>
                </c:pt>
                <c:pt idx="714">
                  <c:v>1.3270900730442119</c:v>
                </c:pt>
                <c:pt idx="715">
                  <c:v>1.3262203723865416</c:v>
                </c:pt>
                <c:pt idx="716">
                  <c:v>1.3249811227682349</c:v>
                </c:pt>
                <c:pt idx="717">
                  <c:v>1.3236837356341371</c:v>
                </c:pt>
                <c:pt idx="718">
                  <c:v>1.3223699722364954</c:v>
                </c:pt>
                <c:pt idx="719">
                  <c:v>1.3215747909776834</c:v>
                </c:pt>
                <c:pt idx="720">
                  <c:v>1.3210954060301341</c:v>
                </c:pt>
                <c:pt idx="721">
                  <c:v>1.3203926934490171</c:v>
                </c:pt>
                <c:pt idx="722">
                  <c:v>1.319298433162075</c:v>
                </c:pt>
                <c:pt idx="723">
                  <c:v>1.3184265210706174</c:v>
                </c:pt>
                <c:pt idx="724">
                  <c:v>1.3172963117652048</c:v>
                </c:pt>
                <c:pt idx="725">
                  <c:v>1.3164224219813134</c:v>
                </c:pt>
                <c:pt idx="726">
                  <c:v>1.3147757679262737</c:v>
                </c:pt>
                <c:pt idx="727">
                  <c:v>1.3126613956762936</c:v>
                </c:pt>
                <c:pt idx="728">
                  <c:v>1.3114603337558211</c:v>
                </c:pt>
                <c:pt idx="729">
                  <c:v>1.3105087713338153</c:v>
                </c:pt>
                <c:pt idx="730">
                  <c:v>1.3094010875149151</c:v>
                </c:pt>
                <c:pt idx="731">
                  <c:v>1.3079846115404143</c:v>
                </c:pt>
                <c:pt idx="732">
                  <c:v>1.3075661763283324</c:v>
                </c:pt>
                <c:pt idx="733">
                  <c:v>1.3072410047308789</c:v>
                </c:pt>
                <c:pt idx="734">
                  <c:v>1.3067971521484898</c:v>
                </c:pt>
                <c:pt idx="735">
                  <c:v>1.3061552336364599</c:v>
                </c:pt>
                <c:pt idx="736">
                  <c:v>1.3051631111654614</c:v>
                </c:pt>
                <c:pt idx="737">
                  <c:v>1.3040866648964089</c:v>
                </c:pt>
                <c:pt idx="738">
                  <c:v>1.3030437949261453</c:v>
                </c:pt>
                <c:pt idx="739">
                  <c:v>1.3016404751400437</c:v>
                </c:pt>
                <c:pt idx="740">
                  <c:v>1.3001060958904085</c:v>
                </c:pt>
                <c:pt idx="741">
                  <c:v>1.299164455532825</c:v>
                </c:pt>
                <c:pt idx="742">
                  <c:v>1.2976013231301917</c:v>
                </c:pt>
                <c:pt idx="743">
                  <c:v>1.2948774062430934</c:v>
                </c:pt>
                <c:pt idx="744">
                  <c:v>1.2936924880654526</c:v>
                </c:pt>
                <c:pt idx="745">
                  <c:v>1.2927340883932297</c:v>
                </c:pt>
                <c:pt idx="746">
                  <c:v>1.2918341035987915</c:v>
                </c:pt>
                <c:pt idx="747">
                  <c:v>1.291645784030292</c:v>
                </c:pt>
                <c:pt idx="748">
                  <c:v>1.2911283434675185</c:v>
                </c:pt>
                <c:pt idx="749">
                  <c:v>1.2899958938935778</c:v>
                </c:pt>
                <c:pt idx="750">
                  <c:v>1.2896493095509067</c:v>
                </c:pt>
                <c:pt idx="751">
                  <c:v>1.2892265719462803</c:v>
                </c:pt>
                <c:pt idx="752">
                  <c:v>1.2886866915491781</c:v>
                </c:pt>
                <c:pt idx="753">
                  <c:v>1.2881861872249452</c:v>
                </c:pt>
                <c:pt idx="754">
                  <c:v>1.2876541291356653</c:v>
                </c:pt>
                <c:pt idx="755">
                  <c:v>1.2864941175935274</c:v>
                </c:pt>
                <c:pt idx="756">
                  <c:v>1.2845989010780468</c:v>
                </c:pt>
                <c:pt idx="757">
                  <c:v>1.2827432451365668</c:v>
                </c:pt>
                <c:pt idx="758">
                  <c:v>1.2809515729154111</c:v>
                </c:pt>
                <c:pt idx="759">
                  <c:v>1.2802289449706308</c:v>
                </c:pt>
                <c:pt idx="760">
                  <c:v>1.2792798333432696</c:v>
                </c:pt>
                <c:pt idx="761">
                  <c:v>1.2784526064009041</c:v>
                </c:pt>
                <c:pt idx="762">
                  <c:v>1.2773553365649326</c:v>
                </c:pt>
                <c:pt idx="763">
                  <c:v>1.2767710828350263</c:v>
                </c:pt>
                <c:pt idx="764">
                  <c:v>1.2759792141436859</c:v>
                </c:pt>
                <c:pt idx="765">
                  <c:v>1.2753412990361324</c:v>
                </c:pt>
                <c:pt idx="766">
                  <c:v>1.2749596017913778</c:v>
                </c:pt>
                <c:pt idx="767">
                  <c:v>1.2745035692803537</c:v>
                </c:pt>
                <c:pt idx="768">
                  <c:v>1.2732537359639144</c:v>
                </c:pt>
                <c:pt idx="769">
                  <c:v>1.2721710720468504</c:v>
                </c:pt>
                <c:pt idx="770">
                  <c:v>1.2708838923999435</c:v>
                </c:pt>
                <c:pt idx="771">
                  <c:v>1.2701655100302742</c:v>
                </c:pt>
                <c:pt idx="772">
                  <c:v>1.2689004147807508</c:v>
                </c:pt>
                <c:pt idx="773">
                  <c:v>1.2684251333072385</c:v>
                </c:pt>
                <c:pt idx="774">
                  <c:v>1.2677581560401665</c:v>
                </c:pt>
                <c:pt idx="775">
                  <c:v>1.2667316227431469</c:v>
                </c:pt>
                <c:pt idx="776">
                  <c:v>1.2648888936476623</c:v>
                </c:pt>
                <c:pt idx="777">
                  <c:v>1.2632120483167353</c:v>
                </c:pt>
                <c:pt idx="778">
                  <c:v>1.2623570592670643</c:v>
                </c:pt>
                <c:pt idx="779">
                  <c:v>1.2609865048362712</c:v>
                </c:pt>
                <c:pt idx="780">
                  <c:v>1.2605464479420099</c:v>
                </c:pt>
                <c:pt idx="781">
                  <c:v>1.2597457919221593</c:v>
                </c:pt>
                <c:pt idx="782">
                  <c:v>1.2583740315206557</c:v>
                </c:pt>
                <c:pt idx="783">
                  <c:v>1.2578074509281851</c:v>
                </c:pt>
                <c:pt idx="784">
                  <c:v>1.2573533961096042</c:v>
                </c:pt>
                <c:pt idx="785">
                  <c:v>1.2569137034501432</c:v>
                </c:pt>
                <c:pt idx="786">
                  <c:v>1.2559395182818212</c:v>
                </c:pt>
                <c:pt idx="787">
                  <c:v>1.2550069306386098</c:v>
                </c:pt>
                <c:pt idx="788">
                  <c:v>1.253814346671595</c:v>
                </c:pt>
                <c:pt idx="789">
                  <c:v>1.2527467862114672</c:v>
                </c:pt>
                <c:pt idx="790">
                  <c:v>1.2517733135062135</c:v>
                </c:pt>
                <c:pt idx="791">
                  <c:v>1.2510742049034049</c:v>
                </c:pt>
                <c:pt idx="792">
                  <c:v>1.2501304908141968</c:v>
                </c:pt>
                <c:pt idx="793">
                  <c:v>1.2490896229722064</c:v>
                </c:pt>
                <c:pt idx="794">
                  <c:v>1.2486842002582954</c:v>
                </c:pt>
                <c:pt idx="795">
                  <c:v>1.2482479318434745</c:v>
                </c:pt>
                <c:pt idx="796">
                  <c:v>1.2464322423737748</c:v>
                </c:pt>
                <c:pt idx="797">
                  <c:v>1.2446490597136857</c:v>
                </c:pt>
                <c:pt idx="798">
                  <c:v>1.2436711845463286</c:v>
                </c:pt>
                <c:pt idx="799">
                  <c:v>1.2431358775471542</c:v>
                </c:pt>
                <c:pt idx="800">
                  <c:v>1.2422451820181881</c:v>
                </c:pt>
                <c:pt idx="801">
                  <c:v>1.2416731542788191</c:v>
                </c:pt>
                <c:pt idx="802">
                  <c:v>1.2411594497769742</c:v>
                </c:pt>
                <c:pt idx="803">
                  <c:v>1.2403927254928591</c:v>
                </c:pt>
                <c:pt idx="804">
                  <c:v>1.2397703201085561</c:v>
                </c:pt>
                <c:pt idx="805">
                  <c:v>1.2382011701970304</c:v>
                </c:pt>
                <c:pt idx="806">
                  <c:v>1.2369972104047073</c:v>
                </c:pt>
                <c:pt idx="807">
                  <c:v>1.2362621455747493</c:v>
                </c:pt>
                <c:pt idx="808">
                  <c:v>1.2350053777483001</c:v>
                </c:pt>
                <c:pt idx="809">
                  <c:v>1.2343749075169981</c:v>
                </c:pt>
                <c:pt idx="810">
                  <c:v>1.2331883482675725</c:v>
                </c:pt>
                <c:pt idx="811">
                  <c:v>1.2319509847014489</c:v>
                </c:pt>
                <c:pt idx="812">
                  <c:v>1.2309959512358228</c:v>
                </c:pt>
                <c:pt idx="813">
                  <c:v>1.230349920451913</c:v>
                </c:pt>
                <c:pt idx="814">
                  <c:v>1.2300819705897641</c:v>
                </c:pt>
                <c:pt idx="815">
                  <c:v>1.2289755824241455</c:v>
                </c:pt>
                <c:pt idx="816">
                  <c:v>1.2280637907337129</c:v>
                </c:pt>
                <c:pt idx="817">
                  <c:v>1.2270765230530243</c:v>
                </c:pt>
                <c:pt idx="818">
                  <c:v>1.2257878676506355</c:v>
                </c:pt>
                <c:pt idx="819">
                  <c:v>1.2252741267368086</c:v>
                </c:pt>
                <c:pt idx="820">
                  <c:v>1.2246417500478814</c:v>
                </c:pt>
                <c:pt idx="821">
                  <c:v>1.2243019621445237</c:v>
                </c:pt>
                <c:pt idx="822">
                  <c:v>1.2235671686884835</c:v>
                </c:pt>
                <c:pt idx="823">
                  <c:v>1.2225361748913348</c:v>
                </c:pt>
                <c:pt idx="824">
                  <c:v>1.221470604951872</c:v>
                </c:pt>
                <c:pt idx="825">
                  <c:v>1.2208723777334742</c:v>
                </c:pt>
                <c:pt idx="826">
                  <c:v>1.2194633234200249</c:v>
                </c:pt>
                <c:pt idx="827">
                  <c:v>1.2178923623529594</c:v>
                </c:pt>
                <c:pt idx="828">
                  <c:v>1.2163084264203263</c:v>
                </c:pt>
                <c:pt idx="829">
                  <c:v>1.2149126487702773</c:v>
                </c:pt>
                <c:pt idx="830">
                  <c:v>1.2134311672373301</c:v>
                </c:pt>
                <c:pt idx="831">
                  <c:v>1.212467369658411</c:v>
                </c:pt>
                <c:pt idx="832">
                  <c:v>1.2116356385952376</c:v>
                </c:pt>
                <c:pt idx="833">
                  <c:v>1.2112497794698676</c:v>
                </c:pt>
                <c:pt idx="834">
                  <c:v>1.2112310084920366</c:v>
                </c:pt>
                <c:pt idx="835">
                  <c:v>1.2109813645662835</c:v>
                </c:pt>
                <c:pt idx="836">
                  <c:v>1.2104475969801691</c:v>
                </c:pt>
                <c:pt idx="837">
                  <c:v>1.2097482022175248</c:v>
                </c:pt>
                <c:pt idx="838">
                  <c:v>1.2087028882927624</c:v>
                </c:pt>
                <c:pt idx="839">
                  <c:v>1.2077712232701914</c:v>
                </c:pt>
                <c:pt idx="840">
                  <c:v>1.2067987051986382</c:v>
                </c:pt>
                <c:pt idx="841">
                  <c:v>1.2053936555102684</c:v>
                </c:pt>
                <c:pt idx="842">
                  <c:v>1.2037400029190983</c:v>
                </c:pt>
                <c:pt idx="843">
                  <c:v>1.2026726698436951</c:v>
                </c:pt>
                <c:pt idx="844">
                  <c:v>1.2016466064705755</c:v>
                </c:pt>
                <c:pt idx="845">
                  <c:v>1.2005720170504217</c:v>
                </c:pt>
                <c:pt idx="846">
                  <c:v>1.1996101723595729</c:v>
                </c:pt>
                <c:pt idx="847">
                  <c:v>1.198529701912058</c:v>
                </c:pt>
                <c:pt idx="848">
                  <c:v>1.1979774815210178</c:v>
                </c:pt>
                <c:pt idx="849">
                  <c:v>1.1976219501530763</c:v>
                </c:pt>
                <c:pt idx="850">
                  <c:v>1.1966992697883778</c:v>
                </c:pt>
                <c:pt idx="851">
                  <c:v>1.1955220590630817</c:v>
                </c:pt>
                <c:pt idx="852">
                  <c:v>1.1942628168582374</c:v>
                </c:pt>
                <c:pt idx="853">
                  <c:v>1.1935985698204932</c:v>
                </c:pt>
                <c:pt idx="854">
                  <c:v>1.1924461872872127</c:v>
                </c:pt>
                <c:pt idx="855">
                  <c:v>1.1918701285292277</c:v>
                </c:pt>
                <c:pt idx="856">
                  <c:v>1.1910812326064015</c:v>
                </c:pt>
                <c:pt idx="857">
                  <c:v>1.1902701826405295</c:v>
                </c:pt>
                <c:pt idx="858">
                  <c:v>1.1892879758773445</c:v>
                </c:pt>
                <c:pt idx="859">
                  <c:v>1.1884142350346807</c:v>
                </c:pt>
                <c:pt idx="860">
                  <c:v>1.1873689487240573</c:v>
                </c:pt>
                <c:pt idx="861">
                  <c:v>1.1850465560984096</c:v>
                </c:pt>
                <c:pt idx="862">
                  <c:v>1.1848803566021888</c:v>
                </c:pt>
                <c:pt idx="863">
                  <c:v>1.18453414333447</c:v>
                </c:pt>
                <c:pt idx="864">
                  <c:v>1.1832143404333391</c:v>
                </c:pt>
                <c:pt idx="865">
                  <c:v>1.1826453218744457</c:v>
                </c:pt>
                <c:pt idx="866">
                  <c:v>1.1818098411850475</c:v>
                </c:pt>
                <c:pt idx="867">
                  <c:v>1.1812050260957632</c:v>
                </c:pt>
                <c:pt idx="868">
                  <c:v>1.1805803292450323</c:v>
                </c:pt>
                <c:pt idx="869">
                  <c:v>1.1802410721133862</c:v>
                </c:pt>
                <c:pt idx="870">
                  <c:v>1.1798456247344877</c:v>
                </c:pt>
                <c:pt idx="871">
                  <c:v>1.1797224608862651</c:v>
                </c:pt>
                <c:pt idx="872">
                  <c:v>1.1788805608205724</c:v>
                </c:pt>
                <c:pt idx="873">
                  <c:v>1.1781942918224213</c:v>
                </c:pt>
                <c:pt idx="874">
                  <c:v>1.1775558219908613</c:v>
                </c:pt>
                <c:pt idx="875">
                  <c:v>1.1757374231808209</c:v>
                </c:pt>
                <c:pt idx="876">
                  <c:v>1.1741497796534668</c:v>
                </c:pt>
                <c:pt idx="877">
                  <c:v>1.1730128371977837</c:v>
                </c:pt>
                <c:pt idx="878">
                  <c:v>1.1716767392863621</c:v>
                </c:pt>
                <c:pt idx="879">
                  <c:v>1.1711244492496686</c:v>
                </c:pt>
                <c:pt idx="880">
                  <c:v>1.1704777624515916</c:v>
                </c:pt>
                <c:pt idx="881">
                  <c:v>1.1703639907481673</c:v>
                </c:pt>
                <c:pt idx="882">
                  <c:v>1.1697606962556564</c:v>
                </c:pt>
                <c:pt idx="883">
                  <c:v>1.1688102201814281</c:v>
                </c:pt>
                <c:pt idx="884">
                  <c:v>1.1684524349796603</c:v>
                </c:pt>
                <c:pt idx="885">
                  <c:v>1.167217681536397</c:v>
                </c:pt>
                <c:pt idx="886">
                  <c:v>1.1657546696669923</c:v>
                </c:pt>
                <c:pt idx="887">
                  <c:v>1.1641905078490162</c:v>
                </c:pt>
                <c:pt idx="888">
                  <c:v>1.1632202688991959</c:v>
                </c:pt>
                <c:pt idx="889">
                  <c:v>1.1629352271321267</c:v>
                </c:pt>
                <c:pt idx="890">
                  <c:v>1.1620178398371013</c:v>
                </c:pt>
                <c:pt idx="891">
                  <c:v>1.161356623974459</c:v>
                </c:pt>
                <c:pt idx="892">
                  <c:v>1.1602711298734993</c:v>
                </c:pt>
                <c:pt idx="893">
                  <c:v>1.159204584526341</c:v>
                </c:pt>
                <c:pt idx="894">
                  <c:v>1.1576642946775264</c:v>
                </c:pt>
                <c:pt idx="895">
                  <c:v>1.1561677673571433</c:v>
                </c:pt>
                <c:pt idx="896">
                  <c:v>1.1546040045967927</c:v>
                </c:pt>
                <c:pt idx="897">
                  <c:v>1.1535408894823516</c:v>
                </c:pt>
                <c:pt idx="898">
                  <c:v>1.1525505206123841</c:v>
                </c:pt>
                <c:pt idx="899">
                  <c:v>1.1520135545771977</c:v>
                </c:pt>
                <c:pt idx="900">
                  <c:v>1.1519293253441805</c:v>
                </c:pt>
                <c:pt idx="901">
                  <c:v>1.1518247240203636</c:v>
                </c:pt>
                <c:pt idx="902">
                  <c:v>1.1516496499542921</c:v>
                </c:pt>
                <c:pt idx="903">
                  <c:v>1.1513987344425443</c:v>
                </c:pt>
                <c:pt idx="904">
                  <c:v>1.1510518955845535</c:v>
                </c:pt>
                <c:pt idx="905">
                  <c:v>1.1506688134874996</c:v>
                </c:pt>
                <c:pt idx="906">
                  <c:v>1.1505258487625596</c:v>
                </c:pt>
                <c:pt idx="907">
                  <c:v>1.1500832390464069</c:v>
                </c:pt>
                <c:pt idx="908">
                  <c:v>1.1490173189209862</c:v>
                </c:pt>
                <c:pt idx="909">
                  <c:v>1.1485716315993069</c:v>
                </c:pt>
                <c:pt idx="910">
                  <c:v>1.1474930019941609</c:v>
                </c:pt>
                <c:pt idx="911">
                  <c:v>1.1450935591423597</c:v>
                </c:pt>
                <c:pt idx="912">
                  <c:v>1.143786704713269</c:v>
                </c:pt>
                <c:pt idx="913">
                  <c:v>1.1427861628104028</c:v>
                </c:pt>
                <c:pt idx="914">
                  <c:v>1.1419853611426252</c:v>
                </c:pt>
                <c:pt idx="915">
                  <c:v>1.1412591064878641</c:v>
                </c:pt>
                <c:pt idx="916">
                  <c:v>1.1402597065295872</c:v>
                </c:pt>
                <c:pt idx="917">
                  <c:v>1.1398521340817884</c:v>
                </c:pt>
                <c:pt idx="918">
                  <c:v>1.1390142866607746</c:v>
                </c:pt>
                <c:pt idx="919">
                  <c:v>1.138466500376355</c:v>
                </c:pt>
                <c:pt idx="920">
                  <c:v>1.1378763068439757</c:v>
                </c:pt>
                <c:pt idx="921">
                  <c:v>1.1375021265623675</c:v>
                </c:pt>
                <c:pt idx="922">
                  <c:v>1.1372757330458823</c:v>
                </c:pt>
                <c:pt idx="923">
                  <c:v>1.1368612596902887</c:v>
                </c:pt>
                <c:pt idx="924">
                  <c:v>1.1362590214901933</c:v>
                </c:pt>
                <c:pt idx="925">
                  <c:v>1.1353317902057085</c:v>
                </c:pt>
                <c:pt idx="926">
                  <c:v>1.1349435263475969</c:v>
                </c:pt>
                <c:pt idx="927">
                  <c:v>1.134610908768273</c:v>
                </c:pt>
                <c:pt idx="928">
                  <c:v>1.1342009783867018</c:v>
                </c:pt>
                <c:pt idx="929">
                  <c:v>1.1330663646614971</c:v>
                </c:pt>
                <c:pt idx="930">
                  <c:v>1.131663914709</c:v>
                </c:pt>
                <c:pt idx="931">
                  <c:v>1.130066303907399</c:v>
                </c:pt>
                <c:pt idx="932">
                  <c:v>1.1288323786347496</c:v>
                </c:pt>
                <c:pt idx="933">
                  <c:v>1.1283053242770076</c:v>
                </c:pt>
                <c:pt idx="934">
                  <c:v>1.1274632092862773</c:v>
                </c:pt>
                <c:pt idx="935">
                  <c:v>1.1270569993276465</c:v>
                </c:pt>
                <c:pt idx="936">
                  <c:v>1.1265970875490012</c:v>
                </c:pt>
                <c:pt idx="937">
                  <c:v>1.1261564263219976</c:v>
                </c:pt>
                <c:pt idx="938">
                  <c:v>1.1255890512761304</c:v>
                </c:pt>
                <c:pt idx="939">
                  <c:v>1.1251562355721689</c:v>
                </c:pt>
                <c:pt idx="940">
                  <c:v>1.1238881636387448</c:v>
                </c:pt>
                <c:pt idx="941">
                  <c:v>1.122002109557116</c:v>
                </c:pt>
                <c:pt idx="942">
                  <c:v>1.1207704637747522</c:v>
                </c:pt>
                <c:pt idx="943">
                  <c:v>1.1206481249188436</c:v>
                </c:pt>
                <c:pt idx="944">
                  <c:v>1.1199490387941766</c:v>
                </c:pt>
                <c:pt idx="945">
                  <c:v>1.1195841782019469</c:v>
                </c:pt>
                <c:pt idx="946">
                  <c:v>1.1189963366152536</c:v>
                </c:pt>
                <c:pt idx="947">
                  <c:v>1.1180958691837048</c:v>
                </c:pt>
                <c:pt idx="948">
                  <c:v>1.1169445149601573</c:v>
                </c:pt>
                <c:pt idx="949">
                  <c:v>1.1159938584151852</c:v>
                </c:pt>
                <c:pt idx="950">
                  <c:v>1.115284095731514</c:v>
                </c:pt>
                <c:pt idx="951">
                  <c:v>1.1142671891727038</c:v>
                </c:pt>
                <c:pt idx="952">
                  <c:v>1.113763728201498</c:v>
                </c:pt>
                <c:pt idx="953">
                  <c:v>1.1130753198564574</c:v>
                </c:pt>
                <c:pt idx="954">
                  <c:v>1.1123891201354166</c:v>
                </c:pt>
                <c:pt idx="955">
                  <c:v>1.1118518259088794</c:v>
                </c:pt>
                <c:pt idx="956">
                  <c:v>1.1105022128252595</c:v>
                </c:pt>
                <c:pt idx="957">
                  <c:v>1.1097130059382152</c:v>
                </c:pt>
                <c:pt idx="958">
                  <c:v>1.1090294527520264</c:v>
                </c:pt>
                <c:pt idx="959">
                  <c:v>1.1082770854910322</c:v>
                </c:pt>
                <c:pt idx="960">
                  <c:v>1.1073765047931605</c:v>
                </c:pt>
                <c:pt idx="961">
                  <c:v>1.1069089300349162</c:v>
                </c:pt>
                <c:pt idx="962">
                  <c:v>1.106138356907086</c:v>
                </c:pt>
                <c:pt idx="963">
                  <c:v>1.1058041110841983</c:v>
                </c:pt>
                <c:pt idx="964">
                  <c:v>1.1053868819578283</c:v>
                </c:pt>
                <c:pt idx="965">
                  <c:v>1.1047436190358482</c:v>
                </c:pt>
                <c:pt idx="966">
                  <c:v>1.1036114977682689</c:v>
                </c:pt>
                <c:pt idx="967">
                  <c:v>1.1030161136769883</c:v>
                </c:pt>
                <c:pt idx="968">
                  <c:v>1.1016629630824044</c:v>
                </c:pt>
                <c:pt idx="969">
                  <c:v>1.0999156194677648</c:v>
                </c:pt>
                <c:pt idx="970">
                  <c:v>1.0989954892301839</c:v>
                </c:pt>
                <c:pt idx="971">
                  <c:v>1.0984117799522872</c:v>
                </c:pt>
                <c:pt idx="972">
                  <c:v>1.0974175714049799</c:v>
                </c:pt>
                <c:pt idx="973">
                  <c:v>1.0969994236883471</c:v>
                </c:pt>
                <c:pt idx="974">
                  <c:v>1.0967585647648743</c:v>
                </c:pt>
                <c:pt idx="975">
                  <c:v>1.0963215787509983</c:v>
                </c:pt>
                <c:pt idx="976">
                  <c:v>1.0958148208503069</c:v>
                </c:pt>
                <c:pt idx="977">
                  <c:v>1.0958082026705165</c:v>
                </c:pt>
                <c:pt idx="978">
                  <c:v>1.0951294754398759</c:v>
                </c:pt>
                <c:pt idx="979">
                  <c:v>1.094519807632973</c:v>
                </c:pt>
                <c:pt idx="980">
                  <c:v>1.0942114723195013</c:v>
                </c:pt>
                <c:pt idx="981">
                  <c:v>1.0929915778363195</c:v>
                </c:pt>
                <c:pt idx="982">
                  <c:v>1.0925083552841302</c:v>
                </c:pt>
                <c:pt idx="983">
                  <c:v>1.0917189086676748</c:v>
                </c:pt>
                <c:pt idx="984">
                  <c:v>1.0910317263302616</c:v>
                </c:pt>
                <c:pt idx="985">
                  <c:v>1.0904765656673137</c:v>
                </c:pt>
                <c:pt idx="986">
                  <c:v>1.0899608055130738</c:v>
                </c:pt>
                <c:pt idx="987">
                  <c:v>1.0895629414252912</c:v>
                </c:pt>
                <c:pt idx="988">
                  <c:v>1.0887935318681217</c:v>
                </c:pt>
                <c:pt idx="989">
                  <c:v>1.0877458288486139</c:v>
                </c:pt>
                <c:pt idx="990">
                  <c:v>1.0865478794714978</c:v>
                </c:pt>
                <c:pt idx="991">
                  <c:v>1.0851561737659703</c:v>
                </c:pt>
                <c:pt idx="992">
                  <c:v>1.0849517365946257</c:v>
                </c:pt>
                <c:pt idx="993">
                  <c:v>1.0845558706047276</c:v>
                </c:pt>
                <c:pt idx="994">
                  <c:v>1.0836955421699301</c:v>
                </c:pt>
                <c:pt idx="995">
                  <c:v>1.0829671669845742</c:v>
                </c:pt>
                <c:pt idx="996">
                  <c:v>1.0822201100204052</c:v>
                </c:pt>
                <c:pt idx="997">
                  <c:v>1.0815093298975338</c:v>
                </c:pt>
                <c:pt idx="998">
                  <c:v>1.0805894854512548</c:v>
                </c:pt>
                <c:pt idx="999">
                  <c:v>1.0801273314463931</c:v>
                </c:pt>
                <c:pt idx="1000">
                  <c:v>1.0794511070603647</c:v>
                </c:pt>
                <c:pt idx="1001">
                  <c:v>1.0788734597641092</c:v>
                </c:pt>
                <c:pt idx="1002">
                  <c:v>1.0782793321043718</c:v>
                </c:pt>
                <c:pt idx="1003">
                  <c:v>1.0774279026752629</c:v>
                </c:pt>
                <c:pt idx="1004">
                  <c:v>1.0768487319724676</c:v>
                </c:pt>
                <c:pt idx="1005">
                  <c:v>1.0761459830943707</c:v>
                </c:pt>
                <c:pt idx="1006">
                  <c:v>1.0756121447569917</c:v>
                </c:pt>
                <c:pt idx="1007">
                  <c:v>1.0748628243090768</c:v>
                </c:pt>
                <c:pt idx="1008">
                  <c:v>1.0738561876744332</c:v>
                </c:pt>
                <c:pt idx="1009">
                  <c:v>1.0732392847803098</c:v>
                </c:pt>
                <c:pt idx="1010">
                  <c:v>1.0724513151399682</c:v>
                </c:pt>
                <c:pt idx="1011">
                  <c:v>1.071960983963635</c:v>
                </c:pt>
                <c:pt idx="1012">
                  <c:v>1.0704383652945588</c:v>
                </c:pt>
                <c:pt idx="1013">
                  <c:v>1.0695680451496938</c:v>
                </c:pt>
                <c:pt idx="1014">
                  <c:v>1.0693486434441772</c:v>
                </c:pt>
                <c:pt idx="1015">
                  <c:v>1.069157957259065</c:v>
                </c:pt>
                <c:pt idx="1016">
                  <c:v>1.0686214359748636</c:v>
                </c:pt>
                <c:pt idx="1017">
                  <c:v>1.068025677261796</c:v>
                </c:pt>
                <c:pt idx="1018">
                  <c:v>1.06773296615851</c:v>
                </c:pt>
                <c:pt idx="1019">
                  <c:v>1.0673778863817067</c:v>
                </c:pt>
                <c:pt idx="1020">
                  <c:v>1.067428896203525</c:v>
                </c:pt>
                <c:pt idx="1021">
                  <c:v>1.0668524997192692</c:v>
                </c:pt>
                <c:pt idx="1022">
                  <c:v>1.0663632000309788</c:v>
                </c:pt>
                <c:pt idx="1023">
                  <c:v>1.0654681109527628</c:v>
                </c:pt>
                <c:pt idx="1024">
                  <c:v>1.0638645823432855</c:v>
                </c:pt>
                <c:pt idx="1025">
                  <c:v>1.0624133430305835</c:v>
                </c:pt>
                <c:pt idx="1026">
                  <c:v>1.0613307661013165</c:v>
                </c:pt>
                <c:pt idx="1027">
                  <c:v>1.060084441207549</c:v>
                </c:pt>
                <c:pt idx="1028">
                  <c:v>1.0596245911287927</c:v>
                </c:pt>
                <c:pt idx="1029">
                  <c:v>1.0595689037855709</c:v>
                </c:pt>
                <c:pt idx="1030">
                  <c:v>1.0583704841160197</c:v>
                </c:pt>
                <c:pt idx="1031">
                  <c:v>1.0579836720611058</c:v>
                </c:pt>
                <c:pt idx="1032">
                  <c:v>1.0575735291957395</c:v>
                </c:pt>
                <c:pt idx="1033">
                  <c:v>1.0573117462672468</c:v>
                </c:pt>
                <c:pt idx="1034">
                  <c:v>1.0568963391669393</c:v>
                </c:pt>
                <c:pt idx="1035">
                  <c:v>1.0567644869541546</c:v>
                </c:pt>
                <c:pt idx="1036">
                  <c:v>1.0563403998035821</c:v>
                </c:pt>
                <c:pt idx="1037">
                  <c:v>1.0563468345643221</c:v>
                </c:pt>
                <c:pt idx="1038">
                  <c:v>1.056004477095476</c:v>
                </c:pt>
                <c:pt idx="1039">
                  <c:v>1.0553275154420079</c:v>
                </c:pt>
                <c:pt idx="1040">
                  <c:v>1.054364906353124</c:v>
                </c:pt>
                <c:pt idx="1041">
                  <c:v>1.053808743888963</c:v>
                </c:pt>
                <c:pt idx="1042">
                  <c:v>1.0527002692785006</c:v>
                </c:pt>
                <c:pt idx="1043">
                  <c:v>1.0521246533138118</c:v>
                </c:pt>
                <c:pt idx="1044">
                  <c:v>1.0507805390585254</c:v>
                </c:pt>
                <c:pt idx="1045">
                  <c:v>1.0486742862617482</c:v>
                </c:pt>
                <c:pt idx="1046">
                  <c:v>1.0482585365527053</c:v>
                </c:pt>
                <c:pt idx="1047">
                  <c:v>1.0478310323661892</c:v>
                </c:pt>
                <c:pt idx="1048">
                  <c:v>1.047121885737861</c:v>
                </c:pt>
                <c:pt idx="1049">
                  <c:v>1.0465879469623893</c:v>
                </c:pt>
                <c:pt idx="1050">
                  <c:v>1.0460631277371681</c:v>
                </c:pt>
                <c:pt idx="1051">
                  <c:v>1.0454811200103329</c:v>
                </c:pt>
                <c:pt idx="1052">
                  <c:v>1.0450537246912095</c:v>
                </c:pt>
                <c:pt idx="1053">
                  <c:v>1.0448101024197287</c:v>
                </c:pt>
                <c:pt idx="1054">
                  <c:v>1.0443058934255527</c:v>
                </c:pt>
                <c:pt idx="1055">
                  <c:v>1.0438942748046951</c:v>
                </c:pt>
                <c:pt idx="1056">
                  <c:v>1.0431575662081796</c:v>
                </c:pt>
                <c:pt idx="1057">
                  <c:v>1.0426995153088101</c:v>
                </c:pt>
                <c:pt idx="1058">
                  <c:v>1.0421522214264332</c:v>
                </c:pt>
                <c:pt idx="1059">
                  <c:v>1.0418216444600532</c:v>
                </c:pt>
                <c:pt idx="1060">
                  <c:v>1.0407767297079176</c:v>
                </c:pt>
                <c:pt idx="1061">
                  <c:v>1.0402549620632393</c:v>
                </c:pt>
                <c:pt idx="1062">
                  <c:v>1.0394198473127865</c:v>
                </c:pt>
                <c:pt idx="1063">
                  <c:v>1.0393587924867635</c:v>
                </c:pt>
                <c:pt idx="1064">
                  <c:v>1.0394000323636872</c:v>
                </c:pt>
                <c:pt idx="1065">
                  <c:v>1.0392065367686649</c:v>
                </c:pt>
                <c:pt idx="1066">
                  <c:v>1.0382087087200629</c:v>
                </c:pt>
                <c:pt idx="1067">
                  <c:v>1.037870231002364</c:v>
                </c:pt>
                <c:pt idx="1068">
                  <c:v>1.0373335772670087</c:v>
                </c:pt>
                <c:pt idx="1069">
                  <c:v>1.0361163681718735</c:v>
                </c:pt>
                <c:pt idx="1070">
                  <c:v>1.0353125502299334</c:v>
                </c:pt>
                <c:pt idx="1071">
                  <c:v>1.0342281897592656</c:v>
                </c:pt>
                <c:pt idx="1072">
                  <c:v>1.0335948930059224</c:v>
                </c:pt>
                <c:pt idx="1073">
                  <c:v>1.0326975516830181</c:v>
                </c:pt>
                <c:pt idx="1074">
                  <c:v>1.0321476517081594</c:v>
                </c:pt>
                <c:pt idx="1075">
                  <c:v>1.0314794798244449</c:v>
                </c:pt>
                <c:pt idx="1076">
                  <c:v>1.0308504562603418</c:v>
                </c:pt>
                <c:pt idx="1077">
                  <c:v>1.0298630826370192</c:v>
                </c:pt>
                <c:pt idx="1078">
                  <c:v>1.0292047515644649</c:v>
                </c:pt>
                <c:pt idx="1079">
                  <c:v>1.0280813124198396</c:v>
                </c:pt>
                <c:pt idx="1080">
                  <c:v>1.02788536566164</c:v>
                </c:pt>
                <c:pt idx="1081">
                  <c:v>1.0277751752048414</c:v>
                </c:pt>
                <c:pt idx="1082">
                  <c:v>1.0275357128562879</c:v>
                </c:pt>
                <c:pt idx="1083">
                  <c:v>1.0275867411258683</c:v>
                </c:pt>
                <c:pt idx="1084">
                  <c:v>1.0268212978241185</c:v>
                </c:pt>
                <c:pt idx="1085">
                  <c:v>1.0266696359367635</c:v>
                </c:pt>
                <c:pt idx="1086">
                  <c:v>1.0259805536133264</c:v>
                </c:pt>
                <c:pt idx="1087">
                  <c:v>1.025652746466565</c:v>
                </c:pt>
                <c:pt idx="1088">
                  <c:v>1.025568595792036</c:v>
                </c:pt>
                <c:pt idx="1089">
                  <c:v>1.0255589833326704</c:v>
                </c:pt>
                <c:pt idx="1090">
                  <c:v>1.0253892708763253</c:v>
                </c:pt>
                <c:pt idx="1091">
                  <c:v>1.0249813130512002</c:v>
                </c:pt>
                <c:pt idx="1092">
                  <c:v>1.0246421400975849</c:v>
                </c:pt>
                <c:pt idx="1093">
                  <c:v>1.0243582171748971</c:v>
                </c:pt>
                <c:pt idx="1094">
                  <c:v>1.0241802905617816</c:v>
                </c:pt>
                <c:pt idx="1095">
                  <c:v>1.0226582387078555</c:v>
                </c:pt>
                <c:pt idx="1096">
                  <c:v>1.0205482346956889</c:v>
                </c:pt>
                <c:pt idx="1097">
                  <c:v>1.0199228603197281</c:v>
                </c:pt>
                <c:pt idx="1098">
                  <c:v>1.0191068724675973</c:v>
                </c:pt>
                <c:pt idx="1099">
                  <c:v>1.0183646322926105</c:v>
                </c:pt>
                <c:pt idx="1100">
                  <c:v>1.0176326492135603</c:v>
                </c:pt>
                <c:pt idx="1101">
                  <c:v>1.0172109312358264</c:v>
                </c:pt>
                <c:pt idx="1102">
                  <c:v>1.0167936053332085</c:v>
                </c:pt>
                <c:pt idx="1103">
                  <c:v>1.0157161950105369</c:v>
                </c:pt>
                <c:pt idx="1104">
                  <c:v>1.0148834161992593</c:v>
                </c:pt>
                <c:pt idx="1105">
                  <c:v>1.0139325395932526</c:v>
                </c:pt>
                <c:pt idx="1106">
                  <c:v>1.0127315074746099</c:v>
                </c:pt>
                <c:pt idx="1107">
                  <c:v>1.0126844502043835</c:v>
                </c:pt>
                <c:pt idx="1108">
                  <c:v>1.0125313837963454</c:v>
                </c:pt>
                <c:pt idx="1109">
                  <c:v>1.0124282103234301</c:v>
                </c:pt>
                <c:pt idx="1110">
                  <c:v>1.0118482495661498</c:v>
                </c:pt>
                <c:pt idx="1111">
                  <c:v>1.0112191487791717</c:v>
                </c:pt>
                <c:pt idx="1112">
                  <c:v>1.0107664357907666</c:v>
                </c:pt>
                <c:pt idx="1113">
                  <c:v>1.0103416430172818</c:v>
                </c:pt>
                <c:pt idx="1114">
                  <c:v>1.0096038297402274</c:v>
                </c:pt>
                <c:pt idx="1115">
                  <c:v>1.0093042474159843</c:v>
                </c:pt>
                <c:pt idx="1116">
                  <c:v>1.0087995461347685</c:v>
                </c:pt>
                <c:pt idx="1117">
                  <c:v>1.0078648744879464</c:v>
                </c:pt>
                <c:pt idx="1118">
                  <c:v>1.007573766086773</c:v>
                </c:pt>
                <c:pt idx="1119">
                  <c:v>1.0074005477639811</c:v>
                </c:pt>
                <c:pt idx="1120">
                  <c:v>1.0072325648413609</c:v>
                </c:pt>
                <c:pt idx="1121">
                  <c:v>1.0066256268952523</c:v>
                </c:pt>
                <c:pt idx="1122">
                  <c:v>1.0059036151208263</c:v>
                </c:pt>
                <c:pt idx="1123">
                  <c:v>1.0049851524635578</c:v>
                </c:pt>
                <c:pt idx="1124">
                  <c:v>1.0045142508354676</c:v>
                </c:pt>
                <c:pt idx="1125">
                  <c:v>1.0036477388384086</c:v>
                </c:pt>
                <c:pt idx="1126">
                  <c:v>1.0029761931708674</c:v>
                </c:pt>
                <c:pt idx="1127">
                  <c:v>1.0020580367103529</c:v>
                </c:pt>
                <c:pt idx="1128">
                  <c:v>1.0015942116933363</c:v>
                </c:pt>
                <c:pt idx="1129">
                  <c:v>1.0010434639944807</c:v>
                </c:pt>
                <c:pt idx="1130">
                  <c:v>1.0006475724631432</c:v>
                </c:pt>
                <c:pt idx="1131">
                  <c:v>1.000273046878035</c:v>
                </c:pt>
                <c:pt idx="1132">
                  <c:v>0.99960891566284837</c:v>
                </c:pt>
                <c:pt idx="1133">
                  <c:v>0.99918595249265685</c:v>
                </c:pt>
                <c:pt idx="1134">
                  <c:v>0.99873004142372257</c:v>
                </c:pt>
                <c:pt idx="1135">
                  <c:v>0.99856033458690097</c:v>
                </c:pt>
                <c:pt idx="1136">
                  <c:v>0.9981090853778456</c:v>
                </c:pt>
                <c:pt idx="1137">
                  <c:v>0.99770112840479774</c:v>
                </c:pt>
                <c:pt idx="1138">
                  <c:v>0.9969566592003587</c:v>
                </c:pt>
                <c:pt idx="1139">
                  <c:v>0.99590624170450215</c:v>
                </c:pt>
                <c:pt idx="1140">
                  <c:v>0.99551511650151447</c:v>
                </c:pt>
                <c:pt idx="1141">
                  <c:v>0.99466687683864574</c:v>
                </c:pt>
                <c:pt idx="1142">
                  <c:v>0.99419475763222642</c:v>
                </c:pt>
                <c:pt idx="1143">
                  <c:v>0.99347752098400222</c:v>
                </c:pt>
                <c:pt idx="1144">
                  <c:v>0.99295308285218831</c:v>
                </c:pt>
                <c:pt idx="1145">
                  <c:v>0.99254701071071161</c:v>
                </c:pt>
                <c:pt idx="1146">
                  <c:v>0.99218363600742954</c:v>
                </c:pt>
                <c:pt idx="1147">
                  <c:v>0.99190333746850223</c:v>
                </c:pt>
                <c:pt idx="1148">
                  <c:v>0.99169860900132378</c:v>
                </c:pt>
                <c:pt idx="1149">
                  <c:v>0.99142542910498532</c:v>
                </c:pt>
                <c:pt idx="1150">
                  <c:v>0.99138870260671741</c:v>
                </c:pt>
                <c:pt idx="1151">
                  <c:v>0.99107983944631151</c:v>
                </c:pt>
                <c:pt idx="1152">
                  <c:v>0.99060311482890429</c:v>
                </c:pt>
                <c:pt idx="1153">
                  <c:v>0.9902856036312857</c:v>
                </c:pt>
                <c:pt idx="1154">
                  <c:v>0.98994269106989918</c:v>
                </c:pt>
                <c:pt idx="1155">
                  <c:v>0.98940167213650099</c:v>
                </c:pt>
                <c:pt idx="1156">
                  <c:v>0.98882207084655405</c:v>
                </c:pt>
                <c:pt idx="1157">
                  <c:v>0.98780135392870949</c:v>
                </c:pt>
                <c:pt idx="1158">
                  <c:v>0.98692430869434011</c:v>
                </c:pt>
                <c:pt idx="1159">
                  <c:v>0.98649375658911664</c:v>
                </c:pt>
                <c:pt idx="1160">
                  <c:v>0.98531627545697253</c:v>
                </c:pt>
                <c:pt idx="1161">
                  <c:v>0.98377396123173677</c:v>
                </c:pt>
                <c:pt idx="1162">
                  <c:v>0.98293865721269791</c:v>
                </c:pt>
                <c:pt idx="1163">
                  <c:v>0.98211294425696405</c:v>
                </c:pt>
                <c:pt idx="1164">
                  <c:v>0.98199375997591576</c:v>
                </c:pt>
                <c:pt idx="1165">
                  <c:v>0.98159267067699008</c:v>
                </c:pt>
                <c:pt idx="1166">
                  <c:v>0.98139683962633673</c:v>
                </c:pt>
                <c:pt idx="1167">
                  <c:v>0.98113785339452542</c:v>
                </c:pt>
                <c:pt idx="1168">
                  <c:v>0.98082930363956111</c:v>
                </c:pt>
                <c:pt idx="1169">
                  <c:v>0.98025117651595173</c:v>
                </c:pt>
                <c:pt idx="1170">
                  <c:v>0.97996620853992489</c:v>
                </c:pt>
                <c:pt idx="1171">
                  <c:v>0.97981268307851843</c:v>
                </c:pt>
                <c:pt idx="1172">
                  <c:v>0.97972847961694343</c:v>
                </c:pt>
                <c:pt idx="1173">
                  <c:v>0.97937935820537803</c:v>
                </c:pt>
                <c:pt idx="1174">
                  <c:v>0.97884985438860495</c:v>
                </c:pt>
                <c:pt idx="1175">
                  <c:v>0.97819157780725285</c:v>
                </c:pt>
                <c:pt idx="1176">
                  <c:v>0.97769453155987873</c:v>
                </c:pt>
                <c:pt idx="1177">
                  <c:v>0.97735437000180447</c:v>
                </c:pt>
                <c:pt idx="1178">
                  <c:v>0.97698255619828067</c:v>
                </c:pt>
                <c:pt idx="1179">
                  <c:v>0.97669062047856259</c:v>
                </c:pt>
                <c:pt idx="1180">
                  <c:v>0.97630892224319865</c:v>
                </c:pt>
                <c:pt idx="1181">
                  <c:v>0.97580968337835383</c:v>
                </c:pt>
                <c:pt idx="1182">
                  <c:v>0.97482773734855721</c:v>
                </c:pt>
                <c:pt idx="1183">
                  <c:v>0.97414892336012315</c:v>
                </c:pt>
                <c:pt idx="1184">
                  <c:v>0.9738296446276421</c:v>
                </c:pt>
                <c:pt idx="1185">
                  <c:v>0.97348114403888475</c:v>
                </c:pt>
                <c:pt idx="1186">
                  <c:v>0.97317330796759982</c:v>
                </c:pt>
                <c:pt idx="1187">
                  <c:v>0.97278676056146007</c:v>
                </c:pt>
                <c:pt idx="1188">
                  <c:v>0.97253712603207709</c:v>
                </c:pt>
                <c:pt idx="1189">
                  <c:v>0.97226522859226538</c:v>
                </c:pt>
                <c:pt idx="1190">
                  <c:v>0.9717759438049034</c:v>
                </c:pt>
                <c:pt idx="1191">
                  <c:v>0.9711929078833188</c:v>
                </c:pt>
                <c:pt idx="1192">
                  <c:v>0.97043529372954529</c:v>
                </c:pt>
                <c:pt idx="1193">
                  <c:v>0.97004736464940733</c:v>
                </c:pt>
                <c:pt idx="1194">
                  <c:v>0.96970139610855688</c:v>
                </c:pt>
                <c:pt idx="1195">
                  <c:v>0.9692606401779853</c:v>
                </c:pt>
                <c:pt idx="1196">
                  <c:v>0.96821678098119768</c:v>
                </c:pt>
                <c:pt idx="1197">
                  <c:v>0.96736985260959785</c:v>
                </c:pt>
                <c:pt idx="1198">
                  <c:v>0.96681472810508962</c:v>
                </c:pt>
                <c:pt idx="1199">
                  <c:v>0.9660053446139204</c:v>
                </c:pt>
                <c:pt idx="1200">
                  <c:v>0.96562115636217438</c:v>
                </c:pt>
                <c:pt idx="1201">
                  <c:v>0.96526265966441027</c:v>
                </c:pt>
                <c:pt idx="1202">
                  <c:v>0.96510924429103584</c:v>
                </c:pt>
                <c:pt idx="1203">
                  <c:v>0.96488013837089237</c:v>
                </c:pt>
                <c:pt idx="1204">
                  <c:v>0.96442572553559192</c:v>
                </c:pt>
                <c:pt idx="1205">
                  <c:v>0.96407121183686284</c:v>
                </c:pt>
                <c:pt idx="1206">
                  <c:v>0.96382608826844185</c:v>
                </c:pt>
                <c:pt idx="1207">
                  <c:v>0.96378044797857532</c:v>
                </c:pt>
                <c:pt idx="1208">
                  <c:v>0.9636549964407809</c:v>
                </c:pt>
                <c:pt idx="1209">
                  <c:v>0.96302528289175215</c:v>
                </c:pt>
                <c:pt idx="1210">
                  <c:v>0.96261436683049906</c:v>
                </c:pt>
                <c:pt idx="1211">
                  <c:v>0.96191782410781612</c:v>
                </c:pt>
                <c:pt idx="1212">
                  <c:v>0.96171662338667929</c:v>
                </c:pt>
                <c:pt idx="1213">
                  <c:v>0.96163031590810544</c:v>
                </c:pt>
                <c:pt idx="1214">
                  <c:v>0.96165579131645729</c:v>
                </c:pt>
                <c:pt idx="1215">
                  <c:v>0.961206626848089</c:v>
                </c:pt>
                <c:pt idx="1216">
                  <c:v>0.96090896235908729</c:v>
                </c:pt>
                <c:pt idx="1217">
                  <c:v>0.96072381362552073</c:v>
                </c:pt>
                <c:pt idx="1218">
                  <c:v>0.96050567899206662</c:v>
                </c:pt>
                <c:pt idx="1219">
                  <c:v>0.96021755632616801</c:v>
                </c:pt>
                <c:pt idx="1220">
                  <c:v>0.9599625312373149</c:v>
                </c:pt>
                <c:pt idx="1221">
                  <c:v>0.95993022016790186</c:v>
                </c:pt>
                <c:pt idx="1222">
                  <c:v>0.95980133132724177</c:v>
                </c:pt>
                <c:pt idx="1223">
                  <c:v>0.95961972291439623</c:v>
                </c:pt>
                <c:pt idx="1224">
                  <c:v>0.95935807110144333</c:v>
                </c:pt>
                <c:pt idx="1225">
                  <c:v>0.95930062124435667</c:v>
                </c:pt>
                <c:pt idx="1226">
                  <c:v>0.95923619643489211</c:v>
                </c:pt>
                <c:pt idx="1227">
                  <c:v>0.95871624300905156</c:v>
                </c:pt>
                <c:pt idx="1228">
                  <c:v>0.95820783109336372</c:v>
                </c:pt>
                <c:pt idx="1229">
                  <c:v>0.95818096558170429</c:v>
                </c:pt>
                <c:pt idx="1230">
                  <c:v>0.95782985024117195</c:v>
                </c:pt>
                <c:pt idx="1231">
                  <c:v>0.95753455248377584</c:v>
                </c:pt>
                <c:pt idx="1232">
                  <c:v>0.95745739058045476</c:v>
                </c:pt>
                <c:pt idx="1233">
                  <c:v>0.9573356756106618</c:v>
                </c:pt>
                <c:pt idx="1234">
                  <c:v>0.95728976567456314</c:v>
                </c:pt>
                <c:pt idx="1235">
                  <c:v>0.95717597308214331</c:v>
                </c:pt>
                <c:pt idx="1236">
                  <c:v>0.95717240795703995</c:v>
                </c:pt>
                <c:pt idx="1237">
                  <c:v>0.95718172923557288</c:v>
                </c:pt>
                <c:pt idx="1238">
                  <c:v>0.95674441968278912</c:v>
                </c:pt>
                <c:pt idx="1239">
                  <c:v>0.95660168381671662</c:v>
                </c:pt>
                <c:pt idx="1240">
                  <c:v>0.95682812546779372</c:v>
                </c:pt>
                <c:pt idx="1241">
                  <c:v>0.95661009530282959</c:v>
                </c:pt>
                <c:pt idx="1242">
                  <c:v>0.95641748971685081</c:v>
                </c:pt>
                <c:pt idx="1243">
                  <c:v>0.95644339900564557</c:v>
                </c:pt>
                <c:pt idx="1244">
                  <c:v>0.95639530085098756</c:v>
                </c:pt>
                <c:pt idx="1245">
                  <c:v>0.95656383273953172</c:v>
                </c:pt>
                <c:pt idx="1246">
                  <c:v>0.95648862409282487</c:v>
                </c:pt>
                <c:pt idx="1247">
                  <c:v>0.95618566335583122</c:v>
                </c:pt>
                <c:pt idx="1248">
                  <c:v>0.95642749584430165</c:v>
                </c:pt>
                <c:pt idx="1249">
                  <c:v>0.95613474015327615</c:v>
                </c:pt>
                <c:pt idx="1250">
                  <c:v>0.95623985709434389</c:v>
                </c:pt>
                <c:pt idx="1251">
                  <c:v>0.95626739144840101</c:v>
                </c:pt>
                <c:pt idx="1252">
                  <c:v>0.95619508910284468</c:v>
                </c:pt>
                <c:pt idx="1253">
                  <c:v>0.95612027511483177</c:v>
                </c:pt>
                <c:pt idx="1254">
                  <c:v>0.9561369776120372</c:v>
                </c:pt>
                <c:pt idx="1255">
                  <c:v>0.95615702188001095</c:v>
                </c:pt>
                <c:pt idx="1256">
                  <c:v>0.95605244328787653</c:v>
                </c:pt>
                <c:pt idx="1257">
                  <c:v>0.95606105210333236</c:v>
                </c:pt>
                <c:pt idx="1258">
                  <c:v>0.95614471145791047</c:v>
                </c:pt>
                <c:pt idx="1259">
                  <c:v>0.95596442069295295</c:v>
                </c:pt>
                <c:pt idx="1260">
                  <c:v>0.95600548426805121</c:v>
                </c:pt>
                <c:pt idx="1261">
                  <c:v>0.95607553754723751</c:v>
                </c:pt>
                <c:pt idx="1262">
                  <c:v>0.95608792922260077</c:v>
                </c:pt>
                <c:pt idx="1263">
                  <c:v>0.95612925537377369</c:v>
                </c:pt>
                <c:pt idx="1264">
                  <c:v>0.95610802273077566</c:v>
                </c:pt>
                <c:pt idx="1265">
                  <c:v>0.95598829266211471</c:v>
                </c:pt>
                <c:pt idx="1266">
                  <c:v>0.95595876179931627</c:v>
                </c:pt>
                <c:pt idx="1267">
                  <c:v>0.95602134661849159</c:v>
                </c:pt>
                <c:pt idx="1268">
                  <c:v>0.95599415328401471</c:v>
                </c:pt>
                <c:pt idx="1269">
                  <c:v>0.9559923424970177</c:v>
                </c:pt>
                <c:pt idx="1270">
                  <c:v>0.95606982782424466</c:v>
                </c:pt>
                <c:pt idx="1271">
                  <c:v>0.95592789007342305</c:v>
                </c:pt>
                <c:pt idx="1272">
                  <c:v>0.95586403403680531</c:v>
                </c:pt>
                <c:pt idx="1273">
                  <c:v>0.95589230406913894</c:v>
                </c:pt>
                <c:pt idx="1274">
                  <c:v>0.95593342568228135</c:v>
                </c:pt>
                <c:pt idx="1275">
                  <c:v>0.95596300456466055</c:v>
                </c:pt>
                <c:pt idx="1276">
                  <c:v>0.95580726181995002</c:v>
                </c:pt>
                <c:pt idx="1277">
                  <c:v>0.9559708965181376</c:v>
                </c:pt>
                <c:pt idx="1278">
                  <c:v>0.95593823282153356</c:v>
                </c:pt>
                <c:pt idx="1279">
                  <c:v>0.95579187098255614</c:v>
                </c:pt>
                <c:pt idx="1280">
                  <c:v>0.9556689472322768</c:v>
                </c:pt>
                <c:pt idx="1281">
                  <c:v>0.9558555877278655</c:v>
                </c:pt>
                <c:pt idx="1282">
                  <c:v>0.95586139752041843</c:v>
                </c:pt>
                <c:pt idx="1283">
                  <c:v>0.95583219887936866</c:v>
                </c:pt>
                <c:pt idx="1284">
                  <c:v>0.95589840405191562</c:v>
                </c:pt>
                <c:pt idx="1285">
                  <c:v>0.95591160825990551</c:v>
                </c:pt>
                <c:pt idx="1286">
                  <c:v>0.9556535447872736</c:v>
                </c:pt>
                <c:pt idx="1287">
                  <c:v>0.95563576559220109</c:v>
                </c:pt>
                <c:pt idx="1288">
                  <c:v>0.95564887535016518</c:v>
                </c:pt>
                <c:pt idx="1289">
                  <c:v>0.95572778279375947</c:v>
                </c:pt>
                <c:pt idx="1290">
                  <c:v>0.9559480745083101</c:v>
                </c:pt>
                <c:pt idx="1291">
                  <c:v>0.95594893741029774</c:v>
                </c:pt>
                <c:pt idx="1292">
                  <c:v>0.9560483037260058</c:v>
                </c:pt>
                <c:pt idx="1293">
                  <c:v>0.95603286281986932</c:v>
                </c:pt>
                <c:pt idx="1294">
                  <c:v>0.95580122330974093</c:v>
                </c:pt>
                <c:pt idx="1295">
                  <c:v>0.95593480397418762</c:v>
                </c:pt>
                <c:pt idx="1296">
                  <c:v>0.95587819099409532</c:v>
                </c:pt>
                <c:pt idx="1297">
                  <c:v>0.95583526937302465</c:v>
                </c:pt>
                <c:pt idx="1298">
                  <c:v>0.95605386626167588</c:v>
                </c:pt>
                <c:pt idx="1299">
                  <c:v>0.95626260792179218</c:v>
                </c:pt>
                <c:pt idx="1300">
                  <c:v>0.95630507396841269</c:v>
                </c:pt>
                <c:pt idx="1301">
                  <c:v>0.95635641739465016</c:v>
                </c:pt>
                <c:pt idx="1302">
                  <c:v>0.95650911371835301</c:v>
                </c:pt>
                <c:pt idx="1303">
                  <c:v>0.95698184032082267</c:v>
                </c:pt>
                <c:pt idx="1304">
                  <c:v>0.95677748700604337</c:v>
                </c:pt>
                <c:pt idx="1305">
                  <c:v>0.95740437173031945</c:v>
                </c:pt>
                <c:pt idx="1306">
                  <c:v>0.95741588357717167</c:v>
                </c:pt>
                <c:pt idx="1307">
                  <c:v>0.95763678879085012</c:v>
                </c:pt>
                <c:pt idx="1308">
                  <c:v>0.95772669856711523</c:v>
                </c:pt>
                <c:pt idx="1309">
                  <c:v>0.95802985018537901</c:v>
                </c:pt>
                <c:pt idx="1310">
                  <c:v>0.95804648098777978</c:v>
                </c:pt>
                <c:pt idx="1311">
                  <c:v>0.95821041824440556</c:v>
                </c:pt>
                <c:pt idx="1312">
                  <c:v>0.95827345811008957</c:v>
                </c:pt>
                <c:pt idx="1313">
                  <c:v>0.95822474551276338</c:v>
                </c:pt>
                <c:pt idx="1314">
                  <c:v>0.95825865198413018</c:v>
                </c:pt>
                <c:pt idx="1315">
                  <c:v>0.95811493744059961</c:v>
                </c:pt>
                <c:pt idx="1316">
                  <c:v>0.95824484973208324</c:v>
                </c:pt>
                <c:pt idx="1317">
                  <c:v>0.95826816969554196</c:v>
                </c:pt>
                <c:pt idx="1318">
                  <c:v>0.95825926387324623</c:v>
                </c:pt>
                <c:pt idx="1319">
                  <c:v>0.9582561926478661</c:v>
                </c:pt>
                <c:pt idx="1320">
                  <c:v>0.95850433762645793</c:v>
                </c:pt>
                <c:pt idx="1321">
                  <c:v>0.95907524665998412</c:v>
                </c:pt>
                <c:pt idx="1322">
                  <c:v>0.9592343968142657</c:v>
                </c:pt>
                <c:pt idx="1323">
                  <c:v>0.95922566229632911</c:v>
                </c:pt>
                <c:pt idx="1324">
                  <c:v>0.9595549926196264</c:v>
                </c:pt>
                <c:pt idx="1325">
                  <c:v>0.95984244964497523</c:v>
                </c:pt>
                <c:pt idx="1326">
                  <c:v>0.95967607594315696</c:v>
                </c:pt>
                <c:pt idx="1327">
                  <c:v>0.95962109327930689</c:v>
                </c:pt>
                <c:pt idx="1328">
                  <c:v>0.95953404770476258</c:v>
                </c:pt>
                <c:pt idx="1329">
                  <c:v>0.95974012046688828</c:v>
                </c:pt>
                <c:pt idx="1330">
                  <c:v>0.95973558949255655</c:v>
                </c:pt>
                <c:pt idx="1331">
                  <c:v>0.96004303555759019</c:v>
                </c:pt>
                <c:pt idx="1332">
                  <c:v>0.96024411545872068</c:v>
                </c:pt>
                <c:pt idx="1333">
                  <c:v>0.9601620915799316</c:v>
                </c:pt>
                <c:pt idx="1334">
                  <c:v>0.96023304343600158</c:v>
                </c:pt>
                <c:pt idx="1335">
                  <c:v>0.9606038564289312</c:v>
                </c:pt>
                <c:pt idx="1336">
                  <c:v>0.96031210659303456</c:v>
                </c:pt>
                <c:pt idx="1337">
                  <c:v>0.96051297718866047</c:v>
                </c:pt>
                <c:pt idx="1338">
                  <c:v>0.9609651456100532</c:v>
                </c:pt>
                <c:pt idx="1339">
                  <c:v>0.96117020093297878</c:v>
                </c:pt>
                <c:pt idx="1340">
                  <c:v>0.96112204794212419</c:v>
                </c:pt>
                <c:pt idx="1341">
                  <c:v>0.96095075786509854</c:v>
                </c:pt>
                <c:pt idx="1342">
                  <c:v>0.96100611556634552</c:v>
                </c:pt>
                <c:pt idx="1343">
                  <c:v>0.96139968179905588</c:v>
                </c:pt>
                <c:pt idx="1344">
                  <c:v>0.96170031223994612</c:v>
                </c:pt>
                <c:pt idx="1345">
                  <c:v>0.96169546309270815</c:v>
                </c:pt>
                <c:pt idx="1346">
                  <c:v>0.96241764801418817</c:v>
                </c:pt>
                <c:pt idx="1347">
                  <c:v>0.96262396294695673</c:v>
                </c:pt>
                <c:pt idx="1348">
                  <c:v>0.9632548779527732</c:v>
                </c:pt>
                <c:pt idx="1349">
                  <c:v>0.96339030226935474</c:v>
                </c:pt>
                <c:pt idx="1350">
                  <c:v>0.96363574193798296</c:v>
                </c:pt>
                <c:pt idx="1351">
                  <c:v>0.96371324769418998</c:v>
                </c:pt>
                <c:pt idx="1352">
                  <c:v>0.96427331851426568</c:v>
                </c:pt>
                <c:pt idx="1353">
                  <c:v>0.96420469458366354</c:v>
                </c:pt>
                <c:pt idx="1354">
                  <c:v>0.96432424017473206</c:v>
                </c:pt>
                <c:pt idx="1355">
                  <c:v>0.9645264804682252</c:v>
                </c:pt>
                <c:pt idx="1356">
                  <c:v>0.96460670240492641</c:v>
                </c:pt>
                <c:pt idx="1357">
                  <c:v>0.96488064425806686</c:v>
                </c:pt>
                <c:pt idx="1358">
                  <c:v>0.96484108969567151</c:v>
                </c:pt>
                <c:pt idx="1359">
                  <c:v>0.96526458987918362</c:v>
                </c:pt>
                <c:pt idx="1360">
                  <c:v>0.9653583062140989</c:v>
                </c:pt>
                <c:pt idx="1361">
                  <c:v>0.96561119234813275</c:v>
                </c:pt>
                <c:pt idx="1362">
                  <c:v>0.96571562287465573</c:v>
                </c:pt>
                <c:pt idx="1363">
                  <c:v>0.96602746785494975</c:v>
                </c:pt>
                <c:pt idx="1364">
                  <c:v>0.96593547670192337</c:v>
                </c:pt>
                <c:pt idx="1365">
                  <c:v>0.9660861433982072</c:v>
                </c:pt>
                <c:pt idx="1366">
                  <c:v>0.96597267144346455</c:v>
                </c:pt>
                <c:pt idx="1367">
                  <c:v>0.96620291161597427</c:v>
                </c:pt>
                <c:pt idx="1368">
                  <c:v>0.96631446799377352</c:v>
                </c:pt>
                <c:pt idx="1369">
                  <c:v>0.96630996230735</c:v>
                </c:pt>
                <c:pt idx="1370">
                  <c:v>0.9666594406300244</c:v>
                </c:pt>
                <c:pt idx="1371">
                  <c:v>0.96676005628357964</c:v>
                </c:pt>
                <c:pt idx="1372">
                  <c:v>0.96720878212756922</c:v>
                </c:pt>
                <c:pt idx="1373">
                  <c:v>0.96717017621080814</c:v>
                </c:pt>
                <c:pt idx="1374">
                  <c:v>0.96748531616288946</c:v>
                </c:pt>
                <c:pt idx="1375">
                  <c:v>0.96781783063288562</c:v>
                </c:pt>
                <c:pt idx="1376">
                  <c:v>0.96827749402281893</c:v>
                </c:pt>
                <c:pt idx="1377">
                  <c:v>0.96869550062898613</c:v>
                </c:pt>
                <c:pt idx="1378">
                  <c:v>0.96876361472393901</c:v>
                </c:pt>
                <c:pt idx="1379">
                  <c:v>0.96866056799118183</c:v>
                </c:pt>
                <c:pt idx="1380">
                  <c:v>0.96886877422713358</c:v>
                </c:pt>
                <c:pt idx="1381">
                  <c:v>0.96905482605151427</c:v>
                </c:pt>
                <c:pt idx="1382">
                  <c:v>0.9688850282200463</c:v>
                </c:pt>
                <c:pt idx="1383">
                  <c:v>0.96902662020736197</c:v>
                </c:pt>
                <c:pt idx="1384">
                  <c:v>0.96914369142003498</c:v>
                </c:pt>
                <c:pt idx="1385">
                  <c:v>0.968976638120287</c:v>
                </c:pt>
                <c:pt idx="1386">
                  <c:v>0.96901844350027755</c:v>
                </c:pt>
                <c:pt idx="1387">
                  <c:v>0.96935118694414224</c:v>
                </c:pt>
                <c:pt idx="1388">
                  <c:v>0.96963619646814836</c:v>
                </c:pt>
                <c:pt idx="1389">
                  <c:v>0.96997613174711805</c:v>
                </c:pt>
                <c:pt idx="1390">
                  <c:v>0.96997233375629743</c:v>
                </c:pt>
                <c:pt idx="1391">
                  <c:v>0.97028468751368757</c:v>
                </c:pt>
                <c:pt idx="1392">
                  <c:v>0.97049764285085527</c:v>
                </c:pt>
                <c:pt idx="1393">
                  <c:v>0.97087228402850823</c:v>
                </c:pt>
                <c:pt idx="1394">
                  <c:v>0.9709134977889845</c:v>
                </c:pt>
                <c:pt idx="1395">
                  <c:v>0.97097156934449547</c:v>
                </c:pt>
                <c:pt idx="1396">
                  <c:v>0.97103808879810027</c:v>
                </c:pt>
                <c:pt idx="1397">
                  <c:v>0.97109645775253217</c:v>
                </c:pt>
                <c:pt idx="1398">
                  <c:v>0.97105939527921847</c:v>
                </c:pt>
                <c:pt idx="1399">
                  <c:v>0.97098409268954922</c:v>
                </c:pt>
                <c:pt idx="1400">
                  <c:v>0.97140898663821307</c:v>
                </c:pt>
                <c:pt idx="1401">
                  <c:v>0.97141391634870367</c:v>
                </c:pt>
                <c:pt idx="1402">
                  <c:v>0.97160735098091378</c:v>
                </c:pt>
                <c:pt idx="1403">
                  <c:v>0.97161405384581734</c:v>
                </c:pt>
                <c:pt idx="1404">
                  <c:v>0.97213092858404904</c:v>
                </c:pt>
                <c:pt idx="1405">
                  <c:v>0.97210791486441206</c:v>
                </c:pt>
                <c:pt idx="1406">
                  <c:v>0.97226516710536948</c:v>
                </c:pt>
                <c:pt idx="1407">
                  <c:v>0.97230433034942965</c:v>
                </c:pt>
                <c:pt idx="1408">
                  <c:v>0.97241271112484196</c:v>
                </c:pt>
                <c:pt idx="1409">
                  <c:v>0.97248904499608857</c:v>
                </c:pt>
                <c:pt idx="1410">
                  <c:v>0.97283997793172705</c:v>
                </c:pt>
                <c:pt idx="1411">
                  <c:v>0.97302104410379164</c:v>
                </c:pt>
                <c:pt idx="1412">
                  <c:v>0.97291099125768266</c:v>
                </c:pt>
                <c:pt idx="1413">
                  <c:v>0.97329447181382578</c:v>
                </c:pt>
                <c:pt idx="1414">
                  <c:v>0.97368709073652415</c:v>
                </c:pt>
                <c:pt idx="1415">
                  <c:v>0.97424845329449505</c:v>
                </c:pt>
                <c:pt idx="1416">
                  <c:v>0.97446424650778085</c:v>
                </c:pt>
                <c:pt idx="1417">
                  <c:v>0.97521613969949472</c:v>
                </c:pt>
                <c:pt idx="1418">
                  <c:v>0.97582922357527124</c:v>
                </c:pt>
                <c:pt idx="1419">
                  <c:v>0.97641920158407713</c:v>
                </c:pt>
                <c:pt idx="1420">
                  <c:v>0.9768980887635923</c:v>
                </c:pt>
                <c:pt idx="1421">
                  <c:v>0.97722006082989388</c:v>
                </c:pt>
                <c:pt idx="1422">
                  <c:v>0.9779020096098221</c:v>
                </c:pt>
                <c:pt idx="1423">
                  <c:v>0.97831818550707683</c:v>
                </c:pt>
                <c:pt idx="1424">
                  <c:v>0.97902409911703836</c:v>
                </c:pt>
                <c:pt idx="1425">
                  <c:v>0.97896674103874171</c:v>
                </c:pt>
                <c:pt idx="1426">
                  <c:v>0.97924418288525517</c:v>
                </c:pt>
                <c:pt idx="1427">
                  <c:v>0.9793793375320573</c:v>
                </c:pt>
                <c:pt idx="1428">
                  <c:v>0.97973111024592785</c:v>
                </c:pt>
                <c:pt idx="1429">
                  <c:v>0.97971911214718821</c:v>
                </c:pt>
                <c:pt idx="1430">
                  <c:v>0.98049064737093983</c:v>
                </c:pt>
                <c:pt idx="1431">
                  <c:v>0.98058397356107363</c:v>
                </c:pt>
                <c:pt idx="1432">
                  <c:v>0.9807539705881182</c:v>
                </c:pt>
                <c:pt idx="1433">
                  <c:v>0.98101288876343151</c:v>
                </c:pt>
                <c:pt idx="1434">
                  <c:v>0.98120576867163534</c:v>
                </c:pt>
                <c:pt idx="1435">
                  <c:v>0.9812768695839339</c:v>
                </c:pt>
                <c:pt idx="1436">
                  <c:v>0.9810262990071531</c:v>
                </c:pt>
                <c:pt idx="1437">
                  <c:v>0.98094181551234894</c:v>
                </c:pt>
                <c:pt idx="1438">
                  <c:v>0.98114505403666286</c:v>
                </c:pt>
                <c:pt idx="1439">
                  <c:v>0.98112845441878316</c:v>
                </c:pt>
                <c:pt idx="1440">
                  <c:v>0.98124020688178371</c:v>
                </c:pt>
                <c:pt idx="1441">
                  <c:v>0.98135505136769807</c:v>
                </c:pt>
                <c:pt idx="1442">
                  <c:v>0.98133988987271648</c:v>
                </c:pt>
                <c:pt idx="1443">
                  <c:v>0.98124689164392964</c:v>
                </c:pt>
                <c:pt idx="1444">
                  <c:v>0.98103561747590984</c:v>
                </c:pt>
                <c:pt idx="1445">
                  <c:v>0.9814529219824687</c:v>
                </c:pt>
                <c:pt idx="1446">
                  <c:v>0.98150567637747133</c:v>
                </c:pt>
                <c:pt idx="1447">
                  <c:v>0.9812693590924072</c:v>
                </c:pt>
                <c:pt idx="1448">
                  <c:v>0.98144239632238106</c:v>
                </c:pt>
                <c:pt idx="1449">
                  <c:v>0.98147763849731706</c:v>
                </c:pt>
                <c:pt idx="1450">
                  <c:v>0.98138645704360339</c:v>
                </c:pt>
                <c:pt idx="1451">
                  <c:v>0.98140991113884213</c:v>
                </c:pt>
                <c:pt idx="1452">
                  <c:v>0.98166092280476291</c:v>
                </c:pt>
                <c:pt idx="1453">
                  <c:v>0.98145409154120611</c:v>
                </c:pt>
                <c:pt idx="1454">
                  <c:v>0.98151399500271275</c:v>
                </c:pt>
                <c:pt idx="1455">
                  <c:v>0.98153893927080937</c:v>
                </c:pt>
                <c:pt idx="1456">
                  <c:v>0.98150624075138859</c:v>
                </c:pt>
                <c:pt idx="1457">
                  <c:v>0.9814536488629112</c:v>
                </c:pt>
                <c:pt idx="1458">
                  <c:v>0.98140216568536076</c:v>
                </c:pt>
                <c:pt idx="1459">
                  <c:v>0.98136990385615852</c:v>
                </c:pt>
                <c:pt idx="1460">
                  <c:v>0.9817510131432351</c:v>
                </c:pt>
                <c:pt idx="1461">
                  <c:v>0.9817167300009203</c:v>
                </c:pt>
                <c:pt idx="1462">
                  <c:v>0.98166948518979313</c:v>
                </c:pt>
                <c:pt idx="1463">
                  <c:v>0.98176179698048693</c:v>
                </c:pt>
                <c:pt idx="1464">
                  <c:v>0.98159025273314715</c:v>
                </c:pt>
                <c:pt idx="1465">
                  <c:v>0.98161521740670499</c:v>
                </c:pt>
                <c:pt idx="1466">
                  <c:v>0.98172041560103473</c:v>
                </c:pt>
                <c:pt idx="1467">
                  <c:v>0.981838156369645</c:v>
                </c:pt>
                <c:pt idx="1468">
                  <c:v>0.98169678739166177</c:v>
                </c:pt>
                <c:pt idx="1469">
                  <c:v>0.98162003334380843</c:v>
                </c:pt>
                <c:pt idx="1470">
                  <c:v>0.98173010832304475</c:v>
                </c:pt>
                <c:pt idx="1471">
                  <c:v>0.98186923984226582</c:v>
                </c:pt>
                <c:pt idx="1472">
                  <c:v>0.9817924785857256</c:v>
                </c:pt>
                <c:pt idx="1473">
                  <c:v>0.9816370812595171</c:v>
                </c:pt>
                <c:pt idx="1474">
                  <c:v>0.98170819803980669</c:v>
                </c:pt>
                <c:pt idx="1475">
                  <c:v>0.98203522086661643</c:v>
                </c:pt>
                <c:pt idx="1476">
                  <c:v>0.98204062439284667</c:v>
                </c:pt>
                <c:pt idx="1477">
                  <c:v>0.98187072280644594</c:v>
                </c:pt>
                <c:pt idx="1478">
                  <c:v>0.98191310964896439</c:v>
                </c:pt>
                <c:pt idx="1479">
                  <c:v>0.9819310253255773</c:v>
                </c:pt>
                <c:pt idx="1480">
                  <c:v>0.98193480378655407</c:v>
                </c:pt>
                <c:pt idx="1481">
                  <c:v>0.98194298312048811</c:v>
                </c:pt>
                <c:pt idx="1482">
                  <c:v>0.98194494480640104</c:v>
                </c:pt>
                <c:pt idx="1483">
                  <c:v>0.98194890898913056</c:v>
                </c:pt>
                <c:pt idx="1484">
                  <c:v>0.98183995994795337</c:v>
                </c:pt>
                <c:pt idx="1485">
                  <c:v>0.98201860243243921</c:v>
                </c:pt>
                <c:pt idx="1486">
                  <c:v>0.98204021812653319</c:v>
                </c:pt>
                <c:pt idx="1487">
                  <c:v>0.98184846429492878</c:v>
                </c:pt>
                <c:pt idx="1488">
                  <c:v>0.98193666100398647</c:v>
                </c:pt>
                <c:pt idx="1489">
                  <c:v>0.98202242732385181</c:v>
                </c:pt>
                <c:pt idx="1490">
                  <c:v>0.98178134493104152</c:v>
                </c:pt>
                <c:pt idx="1491">
                  <c:v>0.98179423573359825</c:v>
                </c:pt>
                <c:pt idx="1492">
                  <c:v>0.98211642221785389</c:v>
                </c:pt>
                <c:pt idx="1493">
                  <c:v>0.98197810763018012</c:v>
                </c:pt>
                <c:pt idx="1494">
                  <c:v>0.98174292947993935</c:v>
                </c:pt>
                <c:pt idx="1495">
                  <c:v>0.98182965202265926</c:v>
                </c:pt>
                <c:pt idx="1496">
                  <c:v>0.98212112647778915</c:v>
                </c:pt>
                <c:pt idx="1497">
                  <c:v>0.98207321404487491</c:v>
                </c:pt>
                <c:pt idx="1498">
                  <c:v>0.98189484733323762</c:v>
                </c:pt>
                <c:pt idx="1499">
                  <c:v>0.98226484459169183</c:v>
                </c:pt>
                <c:pt idx="1500">
                  <c:v>0.98215459830808827</c:v>
                </c:pt>
                <c:pt idx="1501">
                  <c:v>0.98190704448901456</c:v>
                </c:pt>
                <c:pt idx="1502">
                  <c:v>0.98190820524991007</c:v>
                </c:pt>
                <c:pt idx="1503">
                  <c:v>0.98207640491671622</c:v>
                </c:pt>
                <c:pt idx="1504">
                  <c:v>0.98215021625143661</c:v>
                </c:pt>
                <c:pt idx="1505">
                  <c:v>0.98204785630176783</c:v>
                </c:pt>
                <c:pt idx="1506">
                  <c:v>0.98201528106712432</c:v>
                </c:pt>
                <c:pt idx="1507">
                  <c:v>0.98220382240081427</c:v>
                </c:pt>
                <c:pt idx="1508">
                  <c:v>0.98213245587266185</c:v>
                </c:pt>
                <c:pt idx="1509">
                  <c:v>0.9820571891878993</c:v>
                </c:pt>
                <c:pt idx="1510">
                  <c:v>0.98217441763257041</c:v>
                </c:pt>
                <c:pt idx="1511">
                  <c:v>0.9821848360144112</c:v>
                </c:pt>
                <c:pt idx="1512">
                  <c:v>0.98200161976346412</c:v>
                </c:pt>
                <c:pt idx="1513">
                  <c:v>0.98194448490096442</c:v>
                </c:pt>
                <c:pt idx="1514">
                  <c:v>0.98226290172207631</c:v>
                </c:pt>
                <c:pt idx="1515">
                  <c:v>0.98234130124064323</c:v>
                </c:pt>
                <c:pt idx="1516">
                  <c:v>0.98225359205116136</c:v>
                </c:pt>
                <c:pt idx="1517">
                  <c:v>0.98220432152799975</c:v>
                </c:pt>
                <c:pt idx="1518">
                  <c:v>0.98236095365967779</c:v>
                </c:pt>
                <c:pt idx="1519">
                  <c:v>0.98212589158552688</c:v>
                </c:pt>
                <c:pt idx="1520">
                  <c:v>0.98190072237251325</c:v>
                </c:pt>
                <c:pt idx="1521">
                  <c:v>0.9823385906796811</c:v>
                </c:pt>
                <c:pt idx="1522">
                  <c:v>0.98224293430845366</c:v>
                </c:pt>
                <c:pt idx="1523">
                  <c:v>0.9820264915761403</c:v>
                </c:pt>
                <c:pt idx="1524">
                  <c:v>0.98217888534139619</c:v>
                </c:pt>
                <c:pt idx="1525">
                  <c:v>0.98238268982879229</c:v>
                </c:pt>
                <c:pt idx="1526">
                  <c:v>0.98226194110030862</c:v>
                </c:pt>
                <c:pt idx="1527">
                  <c:v>0.98225546087620297</c:v>
                </c:pt>
                <c:pt idx="1528">
                  <c:v>0.9823307551751036</c:v>
                </c:pt>
                <c:pt idx="1529">
                  <c:v>0.98233641565788554</c:v>
                </c:pt>
                <c:pt idx="1530">
                  <c:v>0.98212879788668683</c:v>
                </c:pt>
                <c:pt idx="1531">
                  <c:v>0.98211456500042116</c:v>
                </c:pt>
                <c:pt idx="1532">
                  <c:v>0.98238049000262395</c:v>
                </c:pt>
                <c:pt idx="1533">
                  <c:v>0.98219011906564047</c:v>
                </c:pt>
                <c:pt idx="1534">
                  <c:v>0.98209893761192668</c:v>
                </c:pt>
                <c:pt idx="1535">
                  <c:v>0.98232446947058361</c:v>
                </c:pt>
                <c:pt idx="1536">
                  <c:v>0.98238808174741332</c:v>
                </c:pt>
                <c:pt idx="1537">
                  <c:v>0.9821881790057897</c:v>
                </c:pt>
                <c:pt idx="1538">
                  <c:v>0.98220957855424407</c:v>
                </c:pt>
                <c:pt idx="1539">
                  <c:v>0.98244314605659777</c:v>
                </c:pt>
                <c:pt idx="1540">
                  <c:v>0.98226752753851565</c:v>
                </c:pt>
                <c:pt idx="1541">
                  <c:v>0.98202795132510201</c:v>
                </c:pt>
                <c:pt idx="1542">
                  <c:v>0.98230033773510461</c:v>
                </c:pt>
                <c:pt idx="1543">
                  <c:v>0.98236142957164496</c:v>
                </c:pt>
                <c:pt idx="1544">
                  <c:v>0.98221631854465863</c:v>
                </c:pt>
                <c:pt idx="1545">
                  <c:v>0.98208532713762331</c:v>
                </c:pt>
                <c:pt idx="1546">
                  <c:v>0.9823520966855035</c:v>
                </c:pt>
                <c:pt idx="1547">
                  <c:v>0.98247364633900491</c:v>
                </c:pt>
                <c:pt idx="1548">
                  <c:v>0.9820322433306482</c:v>
                </c:pt>
                <c:pt idx="1549">
                  <c:v>0.98220016441483959</c:v>
                </c:pt>
                <c:pt idx="1550">
                  <c:v>0.98235039757567533</c:v>
                </c:pt>
                <c:pt idx="1551">
                  <c:v>0.98243838534777117</c:v>
                </c:pt>
                <c:pt idx="1552">
                  <c:v>0.98226984185161803</c:v>
                </c:pt>
                <c:pt idx="1553">
                  <c:v>0.98242026073420674</c:v>
                </c:pt>
                <c:pt idx="1554">
                  <c:v>0.98236894727185942</c:v>
                </c:pt>
                <c:pt idx="1555">
                  <c:v>0.982158655351689</c:v>
                </c:pt>
                <c:pt idx="1556">
                  <c:v>0.98230765370705453</c:v>
                </c:pt>
                <c:pt idx="1557">
                  <c:v>0.98238666122019946</c:v>
                </c:pt>
                <c:pt idx="1558">
                  <c:v>0.98215790085710708</c:v>
                </c:pt>
                <c:pt idx="1559">
                  <c:v>0.98227928360516203</c:v>
                </c:pt>
                <c:pt idx="1560">
                  <c:v>0.98257834980507097</c:v>
                </c:pt>
                <c:pt idx="1561">
                  <c:v>0.9823918906323047</c:v>
                </c:pt>
                <c:pt idx="1562">
                  <c:v>0.98228673886841011</c:v>
                </c:pt>
                <c:pt idx="1563">
                  <c:v>0.98234287987546121</c:v>
                </c:pt>
                <c:pt idx="1564">
                  <c:v>0.98250661183343124</c:v>
                </c:pt>
                <c:pt idx="1565">
                  <c:v>0.98224751369444829</c:v>
                </c:pt>
                <c:pt idx="1566">
                  <c:v>0.98214821974269673</c:v>
                </c:pt>
                <c:pt idx="1567">
                  <c:v>0.9825518557369074</c:v>
                </c:pt>
                <c:pt idx="1568">
                  <c:v>0.98245868938206282</c:v>
                </c:pt>
                <c:pt idx="1569">
                  <c:v>0.98231500890075341</c:v>
                </c:pt>
                <c:pt idx="1570">
                  <c:v>0.98194378404550586</c:v>
                </c:pt>
                <c:pt idx="1571">
                  <c:v>0.98239722891181169</c:v>
                </c:pt>
                <c:pt idx="1572">
                  <c:v>0.98246118501798774</c:v>
                </c:pt>
                <c:pt idx="1573">
                  <c:v>0.98230999563429722</c:v>
                </c:pt>
                <c:pt idx="1574">
                  <c:v>0.98234966629631126</c:v>
                </c:pt>
                <c:pt idx="1575">
                  <c:v>0.98240529656856768</c:v>
                </c:pt>
                <c:pt idx="1576">
                  <c:v>0.98251130289660349</c:v>
                </c:pt>
                <c:pt idx="1577">
                  <c:v>0.98230595459722636</c:v>
                </c:pt>
                <c:pt idx="1578">
                  <c:v>0.98244962347093689</c:v>
                </c:pt>
                <c:pt idx="1579">
                  <c:v>0.98250821808238864</c:v>
                </c:pt>
                <c:pt idx="1580">
                  <c:v>0.98252386147741244</c:v>
                </c:pt>
                <c:pt idx="1581">
                  <c:v>0.98240221456412868</c:v>
                </c:pt>
                <c:pt idx="1582">
                  <c:v>0.98238306127227848</c:v>
                </c:pt>
                <c:pt idx="1583">
                  <c:v>0.98257493117997274</c:v>
                </c:pt>
                <c:pt idx="1584">
                  <c:v>0.98245057529487134</c:v>
                </c:pt>
                <c:pt idx="1585">
                  <c:v>0.98241459023296118</c:v>
                </c:pt>
                <c:pt idx="1586">
                  <c:v>0.98249235854171491</c:v>
                </c:pt>
                <c:pt idx="1587">
                  <c:v>0.98253739790715133</c:v>
                </c:pt>
                <c:pt idx="1588">
                  <c:v>0.98237891136780608</c:v>
                </c:pt>
                <c:pt idx="1589">
                  <c:v>0.98246827763560152</c:v>
                </c:pt>
                <c:pt idx="1590">
                  <c:v>0.98253005432106078</c:v>
                </c:pt>
                <c:pt idx="1591">
                  <c:v>0.98250930638786338</c:v>
                </c:pt>
                <c:pt idx="1592">
                  <c:v>0.98235488410080729</c:v>
                </c:pt>
                <c:pt idx="1593">
                  <c:v>0.98253861670609155</c:v>
                </c:pt>
                <c:pt idx="1594">
                  <c:v>0.98255768593490211</c:v>
                </c:pt>
                <c:pt idx="1595">
                  <c:v>0.98235633945084744</c:v>
                </c:pt>
                <c:pt idx="1596">
                  <c:v>0.98245517789608261</c:v>
                </c:pt>
                <c:pt idx="1597">
                  <c:v>0.98239556462481015</c:v>
                </c:pt>
                <c:pt idx="1598">
                  <c:v>0.98262712840973543</c:v>
                </c:pt>
                <c:pt idx="1599">
                  <c:v>0.98226868109072263</c:v>
                </c:pt>
                <c:pt idx="1600">
                  <c:v>0.98237300431546015</c:v>
                </c:pt>
                <c:pt idx="1601">
                  <c:v>0.9825558199196367</c:v>
                </c:pt>
                <c:pt idx="1602">
                  <c:v>0.98262554378685174</c:v>
                </c:pt>
                <c:pt idx="1603">
                  <c:v>0.98237991402109748</c:v>
                </c:pt>
                <c:pt idx="1604">
                  <c:v>0.98246998835303923</c:v>
                </c:pt>
                <c:pt idx="1605">
                  <c:v>0.98235856970092195</c:v>
                </c:pt>
                <c:pt idx="1606">
                  <c:v>0.98235556894973586</c:v>
                </c:pt>
                <c:pt idx="1607">
                  <c:v>0.98227514090937695</c:v>
                </c:pt>
                <c:pt idx="1608">
                  <c:v>0.98261637780615618</c:v>
                </c:pt>
                <c:pt idx="1609">
                  <c:v>0.9824815747044634</c:v>
                </c:pt>
                <c:pt idx="1610">
                  <c:v>0.982396632524834</c:v>
                </c:pt>
                <c:pt idx="1611">
                  <c:v>0.98229613419151796</c:v>
                </c:pt>
                <c:pt idx="1612">
                  <c:v>0.98260503240475383</c:v>
                </c:pt>
                <c:pt idx="1613">
                  <c:v>0.98242440342998216</c:v>
                </c:pt>
                <c:pt idx="1614">
                  <c:v>0.98244359154465855</c:v>
                </c:pt>
                <c:pt idx="1615">
                  <c:v>0.98243312832153717</c:v>
                </c:pt>
                <c:pt idx="1616">
                  <c:v>0.98258335427368459</c:v>
                </c:pt>
                <c:pt idx="1617">
                  <c:v>0.98249111652755705</c:v>
                </c:pt>
                <c:pt idx="1618">
                  <c:v>0.98249204513627331</c:v>
                </c:pt>
                <c:pt idx="1619">
                  <c:v>0.98251558048477439</c:v>
                </c:pt>
                <c:pt idx="1620">
                  <c:v>0.98274757375124144</c:v>
                </c:pt>
                <c:pt idx="1621">
                  <c:v>0.98250545107253628</c:v>
                </c:pt>
                <c:pt idx="1622">
                  <c:v>0.98252267310237895</c:v>
                </c:pt>
                <c:pt idx="1623">
                  <c:v>0.98250418144424823</c:v>
                </c:pt>
                <c:pt idx="1624">
                  <c:v>0.98269717008131396</c:v>
                </c:pt>
                <c:pt idx="1625">
                  <c:v>0.98260770655373475</c:v>
                </c:pt>
                <c:pt idx="1626">
                  <c:v>0.98247893378915463</c:v>
                </c:pt>
                <c:pt idx="1627">
                  <c:v>0.98257294627884184</c:v>
                </c:pt>
                <c:pt idx="1628">
                  <c:v>0.98261404027783583</c:v>
                </c:pt>
                <c:pt idx="1629">
                  <c:v>0.98248408194799719</c:v>
                </c:pt>
                <c:pt idx="1630">
                  <c:v>0.98242265788971772</c:v>
                </c:pt>
                <c:pt idx="1631">
                  <c:v>0.98249278802324624</c:v>
                </c:pt>
                <c:pt idx="1632">
                  <c:v>0.98262398115856375</c:v>
                </c:pt>
                <c:pt idx="1633">
                  <c:v>0.98258804252709042</c:v>
                </c:pt>
                <c:pt idx="1634">
                  <c:v>0.98251968395881095</c:v>
                </c:pt>
                <c:pt idx="1635">
                  <c:v>0.98255456629786952</c:v>
                </c:pt>
                <c:pt idx="1636">
                  <c:v>0.98254580218456655</c:v>
                </c:pt>
                <c:pt idx="1637">
                  <c:v>0.98266630996302817</c:v>
                </c:pt>
                <c:pt idx="1638">
                  <c:v>0.98259746827409467</c:v>
                </c:pt>
                <c:pt idx="1639">
                  <c:v>0.98255728687728638</c:v>
                </c:pt>
                <c:pt idx="1640">
                  <c:v>0.98268481322877754</c:v>
                </c:pt>
                <c:pt idx="1641">
                  <c:v>0.98259886118716888</c:v>
                </c:pt>
                <c:pt idx="1642">
                  <c:v>0.98251926608488849</c:v>
                </c:pt>
                <c:pt idx="1643">
                  <c:v>0.98284047752999104</c:v>
                </c:pt>
                <c:pt idx="1644">
                  <c:v>0.98275809061348707</c:v>
                </c:pt>
                <c:pt idx="1645">
                  <c:v>0.98250685559321971</c:v>
                </c:pt>
                <c:pt idx="1646">
                  <c:v>0.98253685234953037</c:v>
                </c:pt>
                <c:pt idx="1647">
                  <c:v>0.98292266271823314</c:v>
                </c:pt>
                <c:pt idx="1648">
                  <c:v>0.98252581155571672</c:v>
                </c:pt>
                <c:pt idx="1649">
                  <c:v>0.98247779624347731</c:v>
                </c:pt>
                <c:pt idx="1650">
                  <c:v>0.98229636634369721</c:v>
                </c:pt>
                <c:pt idx="1651">
                  <c:v>0.98268799530278539</c:v>
                </c:pt>
                <c:pt idx="1652">
                  <c:v>0.98250708774539874</c:v>
                </c:pt>
                <c:pt idx="1653">
                  <c:v>0.98249414611349362</c:v>
                </c:pt>
                <c:pt idx="1654">
                  <c:v>0.982578925786598</c:v>
                </c:pt>
                <c:pt idx="1655">
                  <c:v>0.98269005864741277</c:v>
                </c:pt>
                <c:pt idx="1656">
                  <c:v>0.98262395354442511</c:v>
                </c:pt>
                <c:pt idx="1657">
                  <c:v>0.98262503305205795</c:v>
                </c:pt>
                <c:pt idx="1658">
                  <c:v>0.98265888072476526</c:v>
                </c:pt>
                <c:pt idx="1659">
                  <c:v>0.9826352641230004</c:v>
                </c:pt>
                <c:pt idx="1660">
                  <c:v>0.98265805658452932</c:v>
                </c:pt>
                <c:pt idx="1661">
                  <c:v>0.98258837914774999</c:v>
                </c:pt>
                <c:pt idx="1662">
                  <c:v>0.98262662048471761</c:v>
                </c:pt>
                <c:pt idx="1663">
                  <c:v>0.98260240749597583</c:v>
                </c:pt>
                <c:pt idx="1664">
                  <c:v>0.98251851159030679</c:v>
                </c:pt>
                <c:pt idx="1665">
                  <c:v>0.98252832038840632</c:v>
                </c:pt>
                <c:pt idx="1666">
                  <c:v>0.98275231564376098</c:v>
                </c:pt>
                <c:pt idx="1667">
                  <c:v>0.98257431157777686</c:v>
                </c:pt>
                <c:pt idx="1668">
                  <c:v>0.98247691406519666</c:v>
                </c:pt>
                <c:pt idx="1669">
                  <c:v>0.98258642467052415</c:v>
                </c:pt>
                <c:pt idx="1670">
                  <c:v>0.98282526080673138</c:v>
                </c:pt>
                <c:pt idx="1671">
                  <c:v>0.98270543066851035</c:v>
                </c:pt>
                <c:pt idx="1672">
                  <c:v>0.98243174701607128</c:v>
                </c:pt>
                <c:pt idx="1673">
                  <c:v>0.98244867005784742</c:v>
                </c:pt>
                <c:pt idx="1674">
                  <c:v>0.98269828001285209</c:v>
                </c:pt>
                <c:pt idx="1675">
                  <c:v>0.98266257793248857</c:v>
                </c:pt>
                <c:pt idx="1676">
                  <c:v>0.98251616526414343</c:v>
                </c:pt>
                <c:pt idx="1677">
                  <c:v>0.98254608076718131</c:v>
                </c:pt>
                <c:pt idx="1678">
                  <c:v>0.98262989541958801</c:v>
                </c:pt>
                <c:pt idx="1679">
                  <c:v>0.9827530397144365</c:v>
                </c:pt>
                <c:pt idx="1680">
                  <c:v>0.98249841649297653</c:v>
                </c:pt>
                <c:pt idx="1681">
                  <c:v>0.98259692992516112</c:v>
                </c:pt>
                <c:pt idx="1682">
                  <c:v>0.98271321375458554</c:v>
                </c:pt>
                <c:pt idx="1683">
                  <c:v>0.98252482051003542</c:v>
                </c:pt>
                <c:pt idx="1684">
                  <c:v>0.98271248687414214</c:v>
                </c:pt>
                <c:pt idx="1685">
                  <c:v>0.98262501423576076</c:v>
                </c:pt>
                <c:pt idx="1686">
                  <c:v>0.98275837799394383</c:v>
                </c:pt>
                <c:pt idx="1687">
                  <c:v>0.98260666907761651</c:v>
                </c:pt>
                <c:pt idx="1688">
                  <c:v>0.9827335802258329</c:v>
                </c:pt>
                <c:pt idx="1689">
                  <c:v>0.98267087774142325</c:v>
                </c:pt>
                <c:pt idx="1690">
                  <c:v>0.98282064659790103</c:v>
                </c:pt>
                <c:pt idx="1691">
                  <c:v>0.98285976009469433</c:v>
                </c:pt>
                <c:pt idx="1692">
                  <c:v>0.98256687513081586</c:v>
                </c:pt>
                <c:pt idx="1693">
                  <c:v>0.98241027061327602</c:v>
                </c:pt>
                <c:pt idx="1694">
                  <c:v>0.98237702653623415</c:v>
                </c:pt>
                <c:pt idx="1695">
                  <c:v>0.98259240857721164</c:v>
                </c:pt>
                <c:pt idx="1696">
                  <c:v>0.98263516124367434</c:v>
                </c:pt>
                <c:pt idx="1697">
                  <c:v>0.98236807670118764</c:v>
                </c:pt>
                <c:pt idx="1698">
                  <c:v>0.98234148696238677</c:v>
                </c:pt>
                <c:pt idx="1699">
                  <c:v>0.98247056433456537</c:v>
                </c:pt>
                <c:pt idx="1700">
                  <c:v>0.98257399817233493</c:v>
                </c:pt>
                <c:pt idx="1701">
                  <c:v>0.98252873826232856</c:v>
                </c:pt>
                <c:pt idx="1702">
                  <c:v>0.98222504624597995</c:v>
                </c:pt>
                <c:pt idx="1703">
                  <c:v>0.98186477653236182</c:v>
                </c:pt>
                <c:pt idx="1704">
                  <c:v>0.98244423436207251</c:v>
                </c:pt>
                <c:pt idx="1705">
                  <c:v>0.98255747259902959</c:v>
                </c:pt>
                <c:pt idx="1706">
                  <c:v>0.98251952585120728</c:v>
                </c:pt>
                <c:pt idx="1707">
                  <c:v>0.98214323250123525</c:v>
                </c:pt>
                <c:pt idx="1708">
                  <c:v>0.98235917329658762</c:v>
                </c:pt>
                <c:pt idx="1709">
                  <c:v>0.98262543931837143</c:v>
                </c:pt>
                <c:pt idx="1710">
                  <c:v>0.98254135048226121</c:v>
                </c:pt>
                <c:pt idx="1711">
                  <c:v>0.98246423219960977</c:v>
                </c:pt>
                <c:pt idx="1712">
                  <c:v>0.98247983918265325</c:v>
                </c:pt>
                <c:pt idx="1713">
                  <c:v>0.98241776509828183</c:v>
                </c:pt>
                <c:pt idx="1714">
                  <c:v>0.98251483759780134</c:v>
                </c:pt>
                <c:pt idx="1715">
                  <c:v>0.98250001993216662</c:v>
                </c:pt>
                <c:pt idx="1716">
                  <c:v>0.9823144705518202</c:v>
                </c:pt>
                <c:pt idx="1717">
                  <c:v>0.98236415894890461</c:v>
                </c:pt>
                <c:pt idx="1718">
                  <c:v>0.9822621820503209</c:v>
                </c:pt>
                <c:pt idx="1719">
                  <c:v>0.98255054407709563</c:v>
                </c:pt>
                <c:pt idx="1720">
                  <c:v>0.98128592229830636</c:v>
                </c:pt>
                <c:pt idx="1721">
                  <c:v>0.98146954041664591</c:v>
                </c:pt>
                <c:pt idx="1722">
                  <c:v>0.98178895989105741</c:v>
                </c:pt>
                <c:pt idx="1723">
                  <c:v>0.98195829270462054</c:v>
                </c:pt>
                <c:pt idx="1724">
                  <c:v>0.98189527241584718</c:v>
                </c:pt>
                <c:pt idx="1725">
                  <c:v>0.98195637305022154</c:v>
                </c:pt>
                <c:pt idx="1726">
                  <c:v>0.98203922427108481</c:v>
                </c:pt>
                <c:pt idx="1727">
                  <c:v>0.98212994862912772</c:v>
                </c:pt>
                <c:pt idx="1728">
                  <c:v>0.98186343004972321</c:v>
                </c:pt>
                <c:pt idx="1729">
                  <c:v>0.98157809919803907</c:v>
                </c:pt>
                <c:pt idx="1730">
                  <c:v>0.98165530594264161</c:v>
                </c:pt>
                <c:pt idx="1731">
                  <c:v>0.98182454589534152</c:v>
                </c:pt>
                <c:pt idx="1732">
                  <c:v>0.98179667492062372</c:v>
                </c:pt>
                <c:pt idx="1733">
                  <c:v>0.98178838671929791</c:v>
                </c:pt>
                <c:pt idx="1734">
                  <c:v>0.98200312313308491</c:v>
                </c:pt>
                <c:pt idx="1735">
                  <c:v>0.98207200685354357</c:v>
                </c:pt>
                <c:pt idx="1736">
                  <c:v>0.98204051271567849</c:v>
                </c:pt>
                <c:pt idx="1737">
                  <c:v>0.98179824634675372</c:v>
                </c:pt>
                <c:pt idx="1738">
                  <c:v>0.98211297756776039</c:v>
                </c:pt>
                <c:pt idx="1739">
                  <c:v>0.98199363934803707</c:v>
                </c:pt>
                <c:pt idx="1740">
                  <c:v>0.98205404193672796</c:v>
                </c:pt>
                <c:pt idx="1741">
                  <c:v>0.98169775522212666</c:v>
                </c:pt>
                <c:pt idx="1742">
                  <c:v>0.98204541711473314</c:v>
                </c:pt>
                <c:pt idx="1743">
                  <c:v>0.98213954849027563</c:v>
                </c:pt>
                <c:pt idx="1744">
                  <c:v>0.9823128454865665</c:v>
                </c:pt>
                <c:pt idx="1745">
                  <c:v>0.98216388916270658</c:v>
                </c:pt>
                <c:pt idx="1746">
                  <c:v>0.98203015835995811</c:v>
                </c:pt>
                <c:pt idx="1747">
                  <c:v>0.98157382881855648</c:v>
                </c:pt>
                <c:pt idx="1748">
                  <c:v>0.98206354893699477</c:v>
                </c:pt>
                <c:pt idx="1749">
                  <c:v>0.982209891959686</c:v>
                </c:pt>
                <c:pt idx="1750">
                  <c:v>0.98212850769646287</c:v>
                </c:pt>
                <c:pt idx="1751">
                  <c:v>0.98267905707535708</c:v>
                </c:pt>
                <c:pt idx="1752">
                  <c:v>0.98285704953373254</c:v>
                </c:pt>
                <c:pt idx="1753">
                  <c:v>0.98264820135598474</c:v>
                </c:pt>
                <c:pt idx="1754">
                  <c:v>0.98286125747624997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049728"/>
        <c:axId val="47052288"/>
      </c:scatterChart>
      <c:valAx>
        <c:axId val="47049728"/>
        <c:scaling>
          <c:logBase val="10"/>
          <c:orientation val="minMax"/>
          <c:min val="1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minorGridlines>
          <c:spPr>
            <a:ln w="3175">
              <a:solidFill>
                <a:srgbClr val="C0C0C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Vertical Effective Stress, 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Symbol"/>
                    <a:cs typeface="Arial"/>
                  </a:rPr>
                  <a:t>s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'</a:t>
                </a:r>
                <a:r>
                  <a:rPr lang="en-US" sz="1200" b="1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(kPa)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6403991510975092"/>
              <c:y val="0.938110675601693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052288"/>
        <c:crossesAt val="1E-3"/>
        <c:crossBetween val="midCat"/>
      </c:valAx>
      <c:valAx>
        <c:axId val="470522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Void Ratio, e ( )</a:t>
                </a:r>
              </a:p>
            </c:rich>
          </c:tx>
          <c:layout>
            <c:manualLayout>
              <c:xMode val="edge"/>
              <c:yMode val="edge"/>
              <c:x val="1.3318480881392616E-2"/>
              <c:y val="0.389250894326947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049728"/>
        <c:crossesAt val="1E-3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90233074361818E-2"/>
          <c:y val="3.7459283387622153E-2"/>
          <c:w val="0.876803551609323"/>
          <c:h val="0.83876221498371339"/>
        </c:manualLayout>
      </c:layout>
      <c:scatterChart>
        <c:scatterStyle val="lineMarker"/>
        <c:varyColors val="0"/>
        <c:ser>
          <c:idx val="0"/>
          <c:order val="0"/>
          <c:tx>
            <c:v>CRS024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Data_Interpretation!$AD$27:$AD$3549</c:f>
              <c:numCache>
                <c:formatCode>0.0000</c:formatCode>
                <c:ptCount val="3523"/>
                <c:pt idx="0">
                  <c:v>-40.533378883066611</c:v>
                </c:pt>
                <c:pt idx="1">
                  <c:v>-40.02552639970434</c:v>
                </c:pt>
                <c:pt idx="2">
                  <c:v>-41.820680711972869</c:v>
                </c:pt>
                <c:pt idx="3">
                  <c:v>-41.277310289094011</c:v>
                </c:pt>
                <c:pt idx="4">
                  <c:v>-40.287487136312691</c:v>
                </c:pt>
                <c:pt idx="5">
                  <c:v>-41.079155659242772</c:v>
                </c:pt>
                <c:pt idx="6">
                  <c:v>-41.657331960442882</c:v>
                </c:pt>
                <c:pt idx="7">
                  <c:v>-41.292053298326657</c:v>
                </c:pt>
                <c:pt idx="8">
                  <c:v>-40.968114560038686</c:v>
                </c:pt>
                <c:pt idx="9">
                  <c:v>-42.865167140957645</c:v>
                </c:pt>
                <c:pt idx="10">
                  <c:v>-42.947888267936371</c:v>
                </c:pt>
                <c:pt idx="11">
                  <c:v>-40.243177541767864</c:v>
                </c:pt>
                <c:pt idx="12">
                  <c:v>-40.388386013838442</c:v>
                </c:pt>
                <c:pt idx="13">
                  <c:v>-41.137793063672106</c:v>
                </c:pt>
                <c:pt idx="14">
                  <c:v>-41.99788328487859</c:v>
                </c:pt>
                <c:pt idx="15">
                  <c:v>-41.292255216549719</c:v>
                </c:pt>
                <c:pt idx="16">
                  <c:v>-39.035981050324715</c:v>
                </c:pt>
                <c:pt idx="17">
                  <c:v>-41.001054717732707</c:v>
                </c:pt>
                <c:pt idx="18">
                  <c:v>-43.035091805197439</c:v>
                </c:pt>
                <c:pt idx="19">
                  <c:v>-39.33703241915488</c:v>
                </c:pt>
                <c:pt idx="20">
                  <c:v>-38.912587981826512</c:v>
                </c:pt>
                <c:pt idx="21">
                  <c:v>-40.87120912703049</c:v>
                </c:pt>
                <c:pt idx="22">
                  <c:v>-40.716557523197253</c:v>
                </c:pt>
                <c:pt idx="23">
                  <c:v>-40.033849613344742</c:v>
                </c:pt>
                <c:pt idx="24">
                  <c:v>-39.636684027360175</c:v>
                </c:pt>
                <c:pt idx="25">
                  <c:v>-42.729994082600555</c:v>
                </c:pt>
                <c:pt idx="26">
                  <c:v>-42.787760893922311</c:v>
                </c:pt>
                <c:pt idx="27">
                  <c:v>-40.310800639085983</c:v>
                </c:pt>
                <c:pt idx="28">
                  <c:v>-39.588432756702275</c:v>
                </c:pt>
                <c:pt idx="29">
                  <c:v>-41.327780125676185</c:v>
                </c:pt>
                <c:pt idx="30">
                  <c:v>-42.425198333558257</c:v>
                </c:pt>
                <c:pt idx="31">
                  <c:v>-40.337503235837914</c:v>
                </c:pt>
                <c:pt idx="32">
                  <c:v>-38.214888051446223</c:v>
                </c:pt>
                <c:pt idx="33">
                  <c:v>-40.4257257980573</c:v>
                </c:pt>
                <c:pt idx="34">
                  <c:v>-42.140704253650227</c:v>
                </c:pt>
                <c:pt idx="35">
                  <c:v>-42.507413365297964</c:v>
                </c:pt>
                <c:pt idx="36">
                  <c:v>-38.68774844798682</c:v>
                </c:pt>
                <c:pt idx="37">
                  <c:v>-38.393489046550343</c:v>
                </c:pt>
                <c:pt idx="38">
                  <c:v>-40.613568586549064</c:v>
                </c:pt>
                <c:pt idx="39">
                  <c:v>-41.272450416417058</c:v>
                </c:pt>
                <c:pt idx="40">
                  <c:v>-40.854503850824329</c:v>
                </c:pt>
                <c:pt idx="41">
                  <c:v>-37.838373921033565</c:v>
                </c:pt>
                <c:pt idx="42">
                  <c:v>-38.568001220997019</c:v>
                </c:pt>
                <c:pt idx="43">
                  <c:v>-42.893498490077718</c:v>
                </c:pt>
                <c:pt idx="44">
                  <c:v>-42.764935413068429</c:v>
                </c:pt>
                <c:pt idx="45">
                  <c:v>-40.188107218648042</c:v>
                </c:pt>
                <c:pt idx="46">
                  <c:v>-38.160315156338811</c:v>
                </c:pt>
                <c:pt idx="47">
                  <c:v>-38.652213510190848</c:v>
                </c:pt>
                <c:pt idx="48">
                  <c:v>-40.291089447333093</c:v>
                </c:pt>
                <c:pt idx="49">
                  <c:v>-40.691193899519362</c:v>
                </c:pt>
                <c:pt idx="50">
                  <c:v>-37.976949991056529</c:v>
                </c:pt>
                <c:pt idx="51">
                  <c:v>-37.123068613868327</c:v>
                </c:pt>
                <c:pt idx="52">
                  <c:v>-40.593060390319749</c:v>
                </c:pt>
                <c:pt idx="53">
                  <c:v>-41.086599088208857</c:v>
                </c:pt>
                <c:pt idx="54">
                  <c:v>-39.275232832845177</c:v>
                </c:pt>
                <c:pt idx="55">
                  <c:v>-38.046531411592753</c:v>
                </c:pt>
                <c:pt idx="56">
                  <c:v>-37.903130607134756</c:v>
                </c:pt>
                <c:pt idx="57">
                  <c:v>-41.086583406548357</c:v>
                </c:pt>
                <c:pt idx="58">
                  <c:v>-41.748524610326058</c:v>
                </c:pt>
                <c:pt idx="59">
                  <c:v>-40.648209895327284</c:v>
                </c:pt>
                <c:pt idx="60">
                  <c:v>-36.771867532776639</c:v>
                </c:pt>
                <c:pt idx="61">
                  <c:v>-37.790624357686909</c:v>
                </c:pt>
                <c:pt idx="62">
                  <c:v>-41.506278526299468</c:v>
                </c:pt>
                <c:pt idx="63">
                  <c:v>-40.370107601422546</c:v>
                </c:pt>
                <c:pt idx="64">
                  <c:v>-37.406643565849379</c:v>
                </c:pt>
                <c:pt idx="65">
                  <c:v>-37.466433538653291</c:v>
                </c:pt>
                <c:pt idx="66">
                  <c:v>-39.092645947197013</c:v>
                </c:pt>
                <c:pt idx="67">
                  <c:v>-38.858346977360043</c:v>
                </c:pt>
                <c:pt idx="68">
                  <c:v>-37.211633508352804</c:v>
                </c:pt>
                <c:pt idx="69">
                  <c:v>-36.83278620306811</c:v>
                </c:pt>
                <c:pt idx="70">
                  <c:v>-39.05276319818546</c:v>
                </c:pt>
                <c:pt idx="71">
                  <c:v>-40.331686916416515</c:v>
                </c:pt>
                <c:pt idx="72">
                  <c:v>-39.545170457912434</c:v>
                </c:pt>
                <c:pt idx="73">
                  <c:v>-36.763257728154088</c:v>
                </c:pt>
                <c:pt idx="74">
                  <c:v>-37.448291603100927</c:v>
                </c:pt>
                <c:pt idx="75">
                  <c:v>-39.987891382344287</c:v>
                </c:pt>
                <c:pt idx="76">
                  <c:v>-41.338848912347885</c:v>
                </c:pt>
                <c:pt idx="77">
                  <c:v>-39.150448642984486</c:v>
                </c:pt>
                <c:pt idx="78">
                  <c:v>-36.461128848565011</c:v>
                </c:pt>
                <c:pt idx="79">
                  <c:v>-37.386876536174668</c:v>
                </c:pt>
                <c:pt idx="80">
                  <c:v>-38.617439934022457</c:v>
                </c:pt>
                <c:pt idx="81">
                  <c:v>-36.747187170883251</c:v>
                </c:pt>
                <c:pt idx="82">
                  <c:v>-36.478677703101312</c:v>
                </c:pt>
                <c:pt idx="83">
                  <c:v>-38.03164630865831</c:v>
                </c:pt>
                <c:pt idx="84">
                  <c:v>-40.016144793469152</c:v>
                </c:pt>
                <c:pt idx="85">
                  <c:v>-40.637068066717234</c:v>
                </c:pt>
                <c:pt idx="86">
                  <c:v>-37.487595108634935</c:v>
                </c:pt>
                <c:pt idx="87">
                  <c:v>-36.718016474123715</c:v>
                </c:pt>
                <c:pt idx="88">
                  <c:v>-39.650437761252135</c:v>
                </c:pt>
                <c:pt idx="89">
                  <c:v>-39.397589279839281</c:v>
                </c:pt>
                <c:pt idx="90">
                  <c:v>-39.144524781786174</c:v>
                </c:pt>
                <c:pt idx="91">
                  <c:v>-36.900993589358961</c:v>
                </c:pt>
                <c:pt idx="92">
                  <c:v>-38.036001465374852</c:v>
                </c:pt>
                <c:pt idx="93">
                  <c:v>-39.011745276460374</c:v>
                </c:pt>
                <c:pt idx="94">
                  <c:v>-38.13222059427477</c:v>
                </c:pt>
                <c:pt idx="95">
                  <c:v>-36.070901523207226</c:v>
                </c:pt>
                <c:pt idx="96">
                  <c:v>-36.736268277456077</c:v>
                </c:pt>
                <c:pt idx="97">
                  <c:v>-39.404482934518114</c:v>
                </c:pt>
                <c:pt idx="98">
                  <c:v>-38.550865985476207</c:v>
                </c:pt>
                <c:pt idx="99">
                  <c:v>-36.514942398030598</c:v>
                </c:pt>
                <c:pt idx="100">
                  <c:v>-37.372190178908454</c:v>
                </c:pt>
                <c:pt idx="101">
                  <c:v>-38.824800170276717</c:v>
                </c:pt>
                <c:pt idx="102">
                  <c:v>-39.648498477783903</c:v>
                </c:pt>
                <c:pt idx="103">
                  <c:v>-39.434349946931036</c:v>
                </c:pt>
                <c:pt idx="104">
                  <c:v>-37.665112884470773</c:v>
                </c:pt>
                <c:pt idx="105">
                  <c:v>-37.626567608823791</c:v>
                </c:pt>
                <c:pt idx="106">
                  <c:v>-39.646437412108298</c:v>
                </c:pt>
                <c:pt idx="107">
                  <c:v>-39.085221532111291</c:v>
                </c:pt>
                <c:pt idx="108">
                  <c:v>-37.650014468458494</c:v>
                </c:pt>
                <c:pt idx="109">
                  <c:v>-36.979091519511087</c:v>
                </c:pt>
                <c:pt idx="110">
                  <c:v>-37.432264029930252</c:v>
                </c:pt>
                <c:pt idx="111">
                  <c:v>-38.067495098426946</c:v>
                </c:pt>
                <c:pt idx="112">
                  <c:v>-37.069365238298644</c:v>
                </c:pt>
                <c:pt idx="113">
                  <c:v>-36.164344336767954</c:v>
                </c:pt>
                <c:pt idx="114">
                  <c:v>-37.588958717711478</c:v>
                </c:pt>
                <c:pt idx="115">
                  <c:v>-37.996111247659087</c:v>
                </c:pt>
                <c:pt idx="116">
                  <c:v>-35.651705622927011</c:v>
                </c:pt>
                <c:pt idx="117">
                  <c:v>-35.415973506624937</c:v>
                </c:pt>
                <c:pt idx="118">
                  <c:v>-39.98478230049875</c:v>
                </c:pt>
                <c:pt idx="119">
                  <c:v>-38.107217533370829</c:v>
                </c:pt>
                <c:pt idx="120">
                  <c:v>-37.172895036507327</c:v>
                </c:pt>
                <c:pt idx="121">
                  <c:v>-37.071715590320991</c:v>
                </c:pt>
                <c:pt idx="122">
                  <c:v>-38.811946895047186</c:v>
                </c:pt>
                <c:pt idx="123">
                  <c:v>-39.216726142687435</c:v>
                </c:pt>
                <c:pt idx="124">
                  <c:v>-39.463562349480014</c:v>
                </c:pt>
                <c:pt idx="125">
                  <c:v>-36.743268034393679</c:v>
                </c:pt>
                <c:pt idx="126">
                  <c:v>-36.280752794133662</c:v>
                </c:pt>
                <c:pt idx="127">
                  <c:v>-39.937797545582441</c:v>
                </c:pt>
                <c:pt idx="128">
                  <c:v>-39.379905472373423</c:v>
                </c:pt>
                <c:pt idx="129">
                  <c:v>-37.097137755281835</c:v>
                </c:pt>
                <c:pt idx="130">
                  <c:v>-36.640500633175009</c:v>
                </c:pt>
                <c:pt idx="131">
                  <c:v>-37.990199423937554</c:v>
                </c:pt>
                <c:pt idx="132">
                  <c:v>-37.332971949165938</c:v>
                </c:pt>
                <c:pt idx="133">
                  <c:v>-36.7400843339517</c:v>
                </c:pt>
                <c:pt idx="134">
                  <c:v>-34.965706062510208</c:v>
                </c:pt>
                <c:pt idx="135">
                  <c:v>-38.168098416780822</c:v>
                </c:pt>
                <c:pt idx="136">
                  <c:v>-40.175403020561248</c:v>
                </c:pt>
                <c:pt idx="137">
                  <c:v>-37.303471242678313</c:v>
                </c:pt>
                <c:pt idx="138">
                  <c:v>-35.19319068412284</c:v>
                </c:pt>
                <c:pt idx="139">
                  <c:v>-36.707743807853149</c:v>
                </c:pt>
                <c:pt idx="140">
                  <c:v>-40.001331710523459</c:v>
                </c:pt>
                <c:pt idx="141">
                  <c:v>-37.463336830169112</c:v>
                </c:pt>
                <c:pt idx="142">
                  <c:v>-36.073184292352607</c:v>
                </c:pt>
                <c:pt idx="143">
                  <c:v>-34.910291864144313</c:v>
                </c:pt>
                <c:pt idx="144">
                  <c:v>-39.178770482222717</c:v>
                </c:pt>
                <c:pt idx="145">
                  <c:v>-37.941937336346996</c:v>
                </c:pt>
                <c:pt idx="146">
                  <c:v>-36.151577812898267</c:v>
                </c:pt>
                <c:pt idx="147">
                  <c:v>-35.024742671724596</c:v>
                </c:pt>
                <c:pt idx="148">
                  <c:v>-38.055392951397835</c:v>
                </c:pt>
                <c:pt idx="149">
                  <c:v>-38.279790947308811</c:v>
                </c:pt>
                <c:pt idx="150">
                  <c:v>-37.384840689391126</c:v>
                </c:pt>
                <c:pt idx="151">
                  <c:v>-34.757000423339775</c:v>
                </c:pt>
                <c:pt idx="152">
                  <c:v>-38.328016768823545</c:v>
                </c:pt>
                <c:pt idx="153">
                  <c:v>-37.981251114586314</c:v>
                </c:pt>
                <c:pt idx="154">
                  <c:v>-36.63451297172503</c:v>
                </c:pt>
                <c:pt idx="155">
                  <c:v>-35.473981323610644</c:v>
                </c:pt>
                <c:pt idx="156">
                  <c:v>-37.077759120568032</c:v>
                </c:pt>
                <c:pt idx="157">
                  <c:v>-38.642710329961687</c:v>
                </c:pt>
                <c:pt idx="158">
                  <c:v>-37.897832995570468</c:v>
                </c:pt>
                <c:pt idx="159">
                  <c:v>-35.897802042429078</c:v>
                </c:pt>
                <c:pt idx="160">
                  <c:v>-36.840722309160128</c:v>
                </c:pt>
                <c:pt idx="161">
                  <c:v>-38.565931178666858</c:v>
                </c:pt>
                <c:pt idx="162">
                  <c:v>-37.311134779335816</c:v>
                </c:pt>
                <c:pt idx="163">
                  <c:v>-35.162031866012342</c:v>
                </c:pt>
                <c:pt idx="164">
                  <c:v>-36.039406332429166</c:v>
                </c:pt>
                <c:pt idx="165">
                  <c:v>-38.617782155681141</c:v>
                </c:pt>
                <c:pt idx="166">
                  <c:v>-39.622205783406685</c:v>
                </c:pt>
                <c:pt idx="167">
                  <c:v>-38.874190696745757</c:v>
                </c:pt>
                <c:pt idx="168">
                  <c:v>-36.820045044949097</c:v>
                </c:pt>
                <c:pt idx="169">
                  <c:v>-34.697524821133698</c:v>
                </c:pt>
                <c:pt idx="170">
                  <c:v>-38.015730955747472</c:v>
                </c:pt>
                <c:pt idx="171">
                  <c:v>-38.007088424440155</c:v>
                </c:pt>
                <c:pt idx="172">
                  <c:v>-35.928397826432558</c:v>
                </c:pt>
                <c:pt idx="173">
                  <c:v>-37.280875334616098</c:v>
                </c:pt>
                <c:pt idx="174">
                  <c:v>-37.346487132294499</c:v>
                </c:pt>
                <c:pt idx="175">
                  <c:v>-38.019017730482631</c:v>
                </c:pt>
                <c:pt idx="176">
                  <c:v>-36.000204565601678</c:v>
                </c:pt>
                <c:pt idx="177">
                  <c:v>-35.633198781642591</c:v>
                </c:pt>
                <c:pt idx="178">
                  <c:v>-37.034771459623187</c:v>
                </c:pt>
                <c:pt idx="179">
                  <c:v>-38.606459067274443</c:v>
                </c:pt>
                <c:pt idx="180">
                  <c:v>-38.55424683260992</c:v>
                </c:pt>
                <c:pt idx="181">
                  <c:v>-36.494551864371772</c:v>
                </c:pt>
                <c:pt idx="182">
                  <c:v>-34.543047340191265</c:v>
                </c:pt>
                <c:pt idx="183">
                  <c:v>-36.294822706118737</c:v>
                </c:pt>
                <c:pt idx="184">
                  <c:v>-37.281063976514986</c:v>
                </c:pt>
                <c:pt idx="185">
                  <c:v>-35.781130872189522</c:v>
                </c:pt>
                <c:pt idx="186">
                  <c:v>-35.359073327559088</c:v>
                </c:pt>
                <c:pt idx="187">
                  <c:v>-36.316175627701284</c:v>
                </c:pt>
                <c:pt idx="188">
                  <c:v>-40.154883651883324</c:v>
                </c:pt>
                <c:pt idx="189">
                  <c:v>-37.069277783767063</c:v>
                </c:pt>
                <c:pt idx="190">
                  <c:v>-35.620188535118473</c:v>
                </c:pt>
                <c:pt idx="191">
                  <c:v>-35.924094102309425</c:v>
                </c:pt>
                <c:pt idx="192">
                  <c:v>-38.41027910843286</c:v>
                </c:pt>
                <c:pt idx="193">
                  <c:v>-39.362351542692466</c:v>
                </c:pt>
                <c:pt idx="194">
                  <c:v>-37.314317829087031</c:v>
                </c:pt>
                <c:pt idx="195">
                  <c:v>-36.645295813170208</c:v>
                </c:pt>
                <c:pt idx="196">
                  <c:v>-36.276166035219148</c:v>
                </c:pt>
                <c:pt idx="197">
                  <c:v>-39.802978794854994</c:v>
                </c:pt>
                <c:pt idx="198">
                  <c:v>-40.129081485252755</c:v>
                </c:pt>
                <c:pt idx="199">
                  <c:v>-39.231280353654597</c:v>
                </c:pt>
                <c:pt idx="200">
                  <c:v>-37.573781235575495</c:v>
                </c:pt>
                <c:pt idx="201">
                  <c:v>-35.956719436743811</c:v>
                </c:pt>
                <c:pt idx="202">
                  <c:v>-39.149529067845208</c:v>
                </c:pt>
                <c:pt idx="203">
                  <c:v>-40.057418791078476</c:v>
                </c:pt>
                <c:pt idx="204">
                  <c:v>-37.602529274677863</c:v>
                </c:pt>
                <c:pt idx="205">
                  <c:v>-37.063045697487439</c:v>
                </c:pt>
                <c:pt idx="206">
                  <c:v>-36.282649288150935</c:v>
                </c:pt>
                <c:pt idx="207">
                  <c:v>-40.099477766641712</c:v>
                </c:pt>
                <c:pt idx="208">
                  <c:v>-38.332978627821944</c:v>
                </c:pt>
                <c:pt idx="209">
                  <c:v>-36.385159433309127</c:v>
                </c:pt>
                <c:pt idx="210">
                  <c:v>-36.812767699538824</c:v>
                </c:pt>
                <c:pt idx="211">
                  <c:v>-37.438686316832502</c:v>
                </c:pt>
                <c:pt idx="212">
                  <c:v>-40.312869880055246</c:v>
                </c:pt>
                <c:pt idx="213">
                  <c:v>-37.821243040403488</c:v>
                </c:pt>
                <c:pt idx="214">
                  <c:v>-36.993017112171458</c:v>
                </c:pt>
                <c:pt idx="215">
                  <c:v>-35.618887588341124</c:v>
                </c:pt>
                <c:pt idx="216">
                  <c:v>-40.553029560441416</c:v>
                </c:pt>
                <c:pt idx="217">
                  <c:v>-40.830553649834144</c:v>
                </c:pt>
                <c:pt idx="218">
                  <c:v>-38.842426536110793</c:v>
                </c:pt>
                <c:pt idx="219">
                  <c:v>-35.659248584212833</c:v>
                </c:pt>
                <c:pt idx="220">
                  <c:v>-38.279174667980669</c:v>
                </c:pt>
                <c:pt idx="221">
                  <c:v>-38.058542343269949</c:v>
                </c:pt>
                <c:pt idx="222">
                  <c:v>-36.231487560663311</c:v>
                </c:pt>
                <c:pt idx="223">
                  <c:v>-38.346989825904416</c:v>
                </c:pt>
                <c:pt idx="224">
                  <c:v>-39.16528618426014</c:v>
                </c:pt>
                <c:pt idx="225">
                  <c:v>-38.597183925906052</c:v>
                </c:pt>
                <c:pt idx="226">
                  <c:v>-38.147007207078275</c:v>
                </c:pt>
                <c:pt idx="227">
                  <c:v>-37.297016013263317</c:v>
                </c:pt>
                <c:pt idx="228">
                  <c:v>-32.25133367363469</c:v>
                </c:pt>
                <c:pt idx="229">
                  <c:v>-30.044510795730389</c:v>
                </c:pt>
                <c:pt idx="230">
                  <c:v>-32.067482443985512</c:v>
                </c:pt>
                <c:pt idx="231">
                  <c:v>-31.467898912465785</c:v>
                </c:pt>
                <c:pt idx="232">
                  <c:v>-31.524921991049609</c:v>
                </c:pt>
                <c:pt idx="233">
                  <c:v>-28.413027701447106</c:v>
                </c:pt>
                <c:pt idx="234">
                  <c:v>-25.310553114664685</c:v>
                </c:pt>
                <c:pt idx="235">
                  <c:v>-25.797680711181101</c:v>
                </c:pt>
                <c:pt idx="236">
                  <c:v>-24.783502145119144</c:v>
                </c:pt>
                <c:pt idx="237">
                  <c:v>-25.861573397823292</c:v>
                </c:pt>
                <c:pt idx="238">
                  <c:v>-24.648825024525479</c:v>
                </c:pt>
                <c:pt idx="239">
                  <c:v>-22.159428530146897</c:v>
                </c:pt>
                <c:pt idx="240">
                  <c:v>-20.286969944786506</c:v>
                </c:pt>
                <c:pt idx="241">
                  <c:v>-21.645080867129934</c:v>
                </c:pt>
                <c:pt idx="242">
                  <c:v>-22.830661930226029</c:v>
                </c:pt>
                <c:pt idx="243">
                  <c:v>-20.536750207069247</c:v>
                </c:pt>
                <c:pt idx="244">
                  <c:v>-19.807566393257446</c:v>
                </c:pt>
                <c:pt idx="245">
                  <c:v>-23.766302717531516</c:v>
                </c:pt>
                <c:pt idx="246">
                  <c:v>-13.545876417786815</c:v>
                </c:pt>
                <c:pt idx="247">
                  <c:v>-14.335636863559216</c:v>
                </c:pt>
                <c:pt idx="248">
                  <c:v>-13.862042818562031</c:v>
                </c:pt>
                <c:pt idx="249">
                  <c:v>-11.206852846831907</c:v>
                </c:pt>
                <c:pt idx="250">
                  <c:v>-10.260768547905343</c:v>
                </c:pt>
                <c:pt idx="251">
                  <c:v>-7.322520099609676</c:v>
                </c:pt>
                <c:pt idx="252">
                  <c:v>-7.9766490773372993</c:v>
                </c:pt>
                <c:pt idx="253">
                  <c:v>-8.741841478662252</c:v>
                </c:pt>
                <c:pt idx="254">
                  <c:v>-6.3628812186306618</c:v>
                </c:pt>
                <c:pt idx="255">
                  <c:v>-4.528038476491929</c:v>
                </c:pt>
                <c:pt idx="256">
                  <c:v>-1.5264109960365886</c:v>
                </c:pt>
                <c:pt idx="257">
                  <c:v>-0.81397285985383405</c:v>
                </c:pt>
                <c:pt idx="258">
                  <c:v>-1.1143579487254556</c:v>
                </c:pt>
                <c:pt idx="259">
                  <c:v>-1.3149201021297472</c:v>
                </c:pt>
                <c:pt idx="260">
                  <c:v>2.2568304684949112</c:v>
                </c:pt>
                <c:pt idx="261">
                  <c:v>6.7615678661237553</c:v>
                </c:pt>
                <c:pt idx="262">
                  <c:v>7.8622627081084602</c:v>
                </c:pt>
                <c:pt idx="263">
                  <c:v>6.6807612455749563</c:v>
                </c:pt>
                <c:pt idx="264">
                  <c:v>6.605331008725102</c:v>
                </c:pt>
                <c:pt idx="265">
                  <c:v>8.3020539747904536</c:v>
                </c:pt>
                <c:pt idx="266">
                  <c:v>11.291010951396004</c:v>
                </c:pt>
                <c:pt idx="267">
                  <c:v>11.057977837059354</c:v>
                </c:pt>
                <c:pt idx="268">
                  <c:v>9.019913849293232</c:v>
                </c:pt>
                <c:pt idx="269">
                  <c:v>11.717633552196901</c:v>
                </c:pt>
                <c:pt idx="270">
                  <c:v>15.12032875519327</c:v>
                </c:pt>
                <c:pt idx="271">
                  <c:v>17.945803836717857</c:v>
                </c:pt>
                <c:pt idx="272">
                  <c:v>19.365038929771345</c:v>
                </c:pt>
                <c:pt idx="273">
                  <c:v>19.222590097493878</c:v>
                </c:pt>
                <c:pt idx="274">
                  <c:v>18.105264307618825</c:v>
                </c:pt>
                <c:pt idx="275">
                  <c:v>20.877247011538145</c:v>
                </c:pt>
                <c:pt idx="276">
                  <c:v>22.735558913995021</c:v>
                </c:pt>
                <c:pt idx="277">
                  <c:v>24.009169457267888</c:v>
                </c:pt>
                <c:pt idx="278">
                  <c:v>22.479142765607151</c:v>
                </c:pt>
                <c:pt idx="279">
                  <c:v>24.757756211577657</c:v>
                </c:pt>
                <c:pt idx="280">
                  <c:v>27.444939916345845</c:v>
                </c:pt>
                <c:pt idx="281">
                  <c:v>29.493509249050817</c:v>
                </c:pt>
                <c:pt idx="282">
                  <c:v>28.614393690426311</c:v>
                </c:pt>
                <c:pt idx="283">
                  <c:v>29.191572090641614</c:v>
                </c:pt>
                <c:pt idx="284">
                  <c:v>31.681052238013365</c:v>
                </c:pt>
                <c:pt idx="285">
                  <c:v>30.818419997220985</c:v>
                </c:pt>
                <c:pt idx="286">
                  <c:v>31.384679291805753</c:v>
                </c:pt>
                <c:pt idx="287">
                  <c:v>31.700195026962888</c:v>
                </c:pt>
                <c:pt idx="288">
                  <c:v>32.812004754407951</c:v>
                </c:pt>
                <c:pt idx="289">
                  <c:v>35.596613196959879</c:v>
                </c:pt>
                <c:pt idx="290">
                  <c:v>34.222872273050257</c:v>
                </c:pt>
                <c:pt idx="291">
                  <c:v>33.262845062181611</c:v>
                </c:pt>
                <c:pt idx="292">
                  <c:v>35.998430528437268</c:v>
                </c:pt>
                <c:pt idx="293">
                  <c:v>37.550659070437746</c:v>
                </c:pt>
                <c:pt idx="294">
                  <c:v>36.885172643161354</c:v>
                </c:pt>
                <c:pt idx="295">
                  <c:v>36.914290785384367</c:v>
                </c:pt>
                <c:pt idx="296">
                  <c:v>37.478404366597431</c:v>
                </c:pt>
                <c:pt idx="297">
                  <c:v>38.011538503920406</c:v>
                </c:pt>
                <c:pt idx="298">
                  <c:v>40.184222038278563</c:v>
                </c:pt>
                <c:pt idx="299">
                  <c:v>40.872911048126696</c:v>
                </c:pt>
                <c:pt idx="300">
                  <c:v>39.293756139475363</c:v>
                </c:pt>
                <c:pt idx="301">
                  <c:v>40.424202360908907</c:v>
                </c:pt>
                <c:pt idx="302">
                  <c:v>41.693784300586287</c:v>
                </c:pt>
                <c:pt idx="303">
                  <c:v>44.376140782493735</c:v>
                </c:pt>
                <c:pt idx="304">
                  <c:v>43.629719930933788</c:v>
                </c:pt>
                <c:pt idx="305">
                  <c:v>42.939632403868814</c:v>
                </c:pt>
                <c:pt idx="306">
                  <c:v>43.852039894508607</c:v>
                </c:pt>
                <c:pt idx="307">
                  <c:v>47.169944733606258</c:v>
                </c:pt>
                <c:pt idx="308">
                  <c:v>47.14326781002012</c:v>
                </c:pt>
                <c:pt idx="309">
                  <c:v>46.480773819875481</c:v>
                </c:pt>
                <c:pt idx="310">
                  <c:v>44.808171819809274</c:v>
                </c:pt>
                <c:pt idx="311">
                  <c:v>45.535278912542196</c:v>
                </c:pt>
                <c:pt idx="312">
                  <c:v>48.910750920357827</c:v>
                </c:pt>
                <c:pt idx="313">
                  <c:v>48.206596745988804</c:v>
                </c:pt>
                <c:pt idx="314">
                  <c:v>47.629443879023029</c:v>
                </c:pt>
                <c:pt idx="315">
                  <c:v>48.885737194665694</c:v>
                </c:pt>
                <c:pt idx="316">
                  <c:v>49.476387246558431</c:v>
                </c:pt>
                <c:pt idx="317">
                  <c:v>48.899743062904008</c:v>
                </c:pt>
                <c:pt idx="318">
                  <c:v>49.627135210535243</c:v>
                </c:pt>
                <c:pt idx="319">
                  <c:v>49.683461042996385</c:v>
                </c:pt>
                <c:pt idx="320">
                  <c:v>51.239080021743575</c:v>
                </c:pt>
                <c:pt idx="321">
                  <c:v>50.396033241901364</c:v>
                </c:pt>
                <c:pt idx="322">
                  <c:v>49.18334006943843</c:v>
                </c:pt>
                <c:pt idx="323">
                  <c:v>50.808066009655477</c:v>
                </c:pt>
                <c:pt idx="324">
                  <c:v>53.778299565322868</c:v>
                </c:pt>
                <c:pt idx="325">
                  <c:v>55.067045492046248</c:v>
                </c:pt>
                <c:pt idx="326">
                  <c:v>53.795109025729289</c:v>
                </c:pt>
                <c:pt idx="327">
                  <c:v>53.492548268686733</c:v>
                </c:pt>
                <c:pt idx="328">
                  <c:v>53.934750224882123</c:v>
                </c:pt>
                <c:pt idx="329">
                  <c:v>54.980487956621971</c:v>
                </c:pt>
                <c:pt idx="330">
                  <c:v>56.747407486488839</c:v>
                </c:pt>
                <c:pt idx="331">
                  <c:v>57.885916396077164</c:v>
                </c:pt>
                <c:pt idx="332">
                  <c:v>55.37692964502952</c:v>
                </c:pt>
                <c:pt idx="333">
                  <c:v>55.586925738752086</c:v>
                </c:pt>
                <c:pt idx="334">
                  <c:v>57.742242382541519</c:v>
                </c:pt>
                <c:pt idx="335">
                  <c:v>61.091799394491716</c:v>
                </c:pt>
                <c:pt idx="336">
                  <c:v>61.130185352155706</c:v>
                </c:pt>
                <c:pt idx="337">
                  <c:v>59.595862048722324</c:v>
                </c:pt>
                <c:pt idx="338">
                  <c:v>59.027376974020513</c:v>
                </c:pt>
                <c:pt idx="339">
                  <c:v>60.87177501508711</c:v>
                </c:pt>
                <c:pt idx="340">
                  <c:v>63.190946018702334</c:v>
                </c:pt>
                <c:pt idx="341">
                  <c:v>64.801791574427114</c:v>
                </c:pt>
                <c:pt idx="342">
                  <c:v>62.259434153352402</c:v>
                </c:pt>
                <c:pt idx="343">
                  <c:v>61.840604201127121</c:v>
                </c:pt>
                <c:pt idx="344">
                  <c:v>63.880883956662217</c:v>
                </c:pt>
                <c:pt idx="345">
                  <c:v>63.754517929852796</c:v>
                </c:pt>
                <c:pt idx="346">
                  <c:v>66.523890028226049</c:v>
                </c:pt>
                <c:pt idx="347">
                  <c:v>65.935481043666698</c:v>
                </c:pt>
                <c:pt idx="348">
                  <c:v>63.979282954246628</c:v>
                </c:pt>
                <c:pt idx="349">
                  <c:v>65.159461421592141</c:v>
                </c:pt>
                <c:pt idx="350">
                  <c:v>69.032546168079762</c:v>
                </c:pt>
                <c:pt idx="351">
                  <c:v>68.630179923631204</c:v>
                </c:pt>
                <c:pt idx="352">
                  <c:v>68.731737881350455</c:v>
                </c:pt>
                <c:pt idx="353">
                  <c:v>67.60404119349073</c:v>
                </c:pt>
                <c:pt idx="354">
                  <c:v>68.062944638475926</c:v>
                </c:pt>
                <c:pt idx="355">
                  <c:v>69.596115171633528</c:v>
                </c:pt>
                <c:pt idx="356">
                  <c:v>72.276334888675478</c:v>
                </c:pt>
                <c:pt idx="357">
                  <c:v>74.736740460111889</c:v>
                </c:pt>
                <c:pt idx="358">
                  <c:v>72.835035883182286</c:v>
                </c:pt>
                <c:pt idx="359">
                  <c:v>71.945424749884012</c:v>
                </c:pt>
                <c:pt idx="360">
                  <c:v>73.926661770419628</c:v>
                </c:pt>
                <c:pt idx="361">
                  <c:v>74.587634776190384</c:v>
                </c:pt>
                <c:pt idx="362">
                  <c:v>74.796338901955835</c:v>
                </c:pt>
                <c:pt idx="363">
                  <c:v>76.268670985460801</c:v>
                </c:pt>
                <c:pt idx="364">
                  <c:v>76.826326265245825</c:v>
                </c:pt>
                <c:pt idx="365">
                  <c:v>78.524932399488534</c:v>
                </c:pt>
                <c:pt idx="366">
                  <c:v>79.396348567283553</c:v>
                </c:pt>
                <c:pt idx="367">
                  <c:v>78.513318686246464</c:v>
                </c:pt>
                <c:pt idx="368">
                  <c:v>78.319166654687479</c:v>
                </c:pt>
                <c:pt idx="369">
                  <c:v>80.591525028529418</c:v>
                </c:pt>
                <c:pt idx="370">
                  <c:v>83.321966480717549</c:v>
                </c:pt>
                <c:pt idx="371">
                  <c:v>80.75267971841572</c:v>
                </c:pt>
                <c:pt idx="372">
                  <c:v>79.750527792290427</c:v>
                </c:pt>
                <c:pt idx="373">
                  <c:v>81.107388450313465</c:v>
                </c:pt>
                <c:pt idx="374">
                  <c:v>83.612703163593551</c:v>
                </c:pt>
                <c:pt idx="375">
                  <c:v>85.483216657305888</c:v>
                </c:pt>
                <c:pt idx="376">
                  <c:v>84.717448417165258</c:v>
                </c:pt>
                <c:pt idx="377">
                  <c:v>83.693044368331755</c:v>
                </c:pt>
                <c:pt idx="378">
                  <c:v>93.690939489526954</c:v>
                </c:pt>
                <c:pt idx="379">
                  <c:v>86.968128447914069</c:v>
                </c:pt>
                <c:pt idx="380">
                  <c:v>89.014570284145634</c:v>
                </c:pt>
                <c:pt idx="381">
                  <c:v>88.146409648683118</c:v>
                </c:pt>
                <c:pt idx="382">
                  <c:v>86.835842554104602</c:v>
                </c:pt>
                <c:pt idx="383">
                  <c:v>87.830675543410621</c:v>
                </c:pt>
                <c:pt idx="384">
                  <c:v>89.977693608110371</c:v>
                </c:pt>
                <c:pt idx="385">
                  <c:v>92.407990669013259</c:v>
                </c:pt>
                <c:pt idx="386">
                  <c:v>91.687964642609131</c:v>
                </c:pt>
                <c:pt idx="387">
                  <c:v>90.134381379162733</c:v>
                </c:pt>
                <c:pt idx="388">
                  <c:v>91.280804970981762</c:v>
                </c:pt>
                <c:pt idx="389">
                  <c:v>92.789080744508851</c:v>
                </c:pt>
                <c:pt idx="390">
                  <c:v>96.01038563495058</c:v>
                </c:pt>
                <c:pt idx="391">
                  <c:v>93.265304290917982</c:v>
                </c:pt>
                <c:pt idx="392">
                  <c:v>96.283222271299167</c:v>
                </c:pt>
                <c:pt idx="393">
                  <c:v>94.652067540250584</c:v>
                </c:pt>
                <c:pt idx="394">
                  <c:v>95.55671046837648</c:v>
                </c:pt>
                <c:pt idx="395">
                  <c:v>98.521160741264168</c:v>
                </c:pt>
                <c:pt idx="396">
                  <c:v>99.006535208583387</c:v>
                </c:pt>
                <c:pt idx="397">
                  <c:v>99.427756494047514</c:v>
                </c:pt>
                <c:pt idx="398">
                  <c:v>98.306053712416144</c:v>
                </c:pt>
                <c:pt idx="399">
                  <c:v>98.824105417707528</c:v>
                </c:pt>
                <c:pt idx="400">
                  <c:v>100.18391123181459</c:v>
                </c:pt>
                <c:pt idx="401">
                  <c:v>104.1851925410391</c:v>
                </c:pt>
                <c:pt idx="402">
                  <c:v>103.37080498112442</c:v>
                </c:pt>
                <c:pt idx="403">
                  <c:v>102.06256294104872</c:v>
                </c:pt>
                <c:pt idx="404">
                  <c:v>101.90870529105439</c:v>
                </c:pt>
                <c:pt idx="405">
                  <c:v>104.40147018770961</c:v>
                </c:pt>
                <c:pt idx="406">
                  <c:v>107.18408808220755</c:v>
                </c:pt>
                <c:pt idx="407">
                  <c:v>107.88633440869722</c:v>
                </c:pt>
                <c:pt idx="408">
                  <c:v>106.64478035811607</c:v>
                </c:pt>
                <c:pt idx="409">
                  <c:v>106.99450445635847</c:v>
                </c:pt>
                <c:pt idx="410">
                  <c:v>108.80116169645544</c:v>
                </c:pt>
                <c:pt idx="411">
                  <c:v>110.71738395776651</c:v>
                </c:pt>
                <c:pt idx="412">
                  <c:v>112.82350538559967</c:v>
                </c:pt>
                <c:pt idx="413">
                  <c:v>112.60137030898528</c:v>
                </c:pt>
                <c:pt idx="414">
                  <c:v>111.23240048279956</c:v>
                </c:pt>
                <c:pt idx="415">
                  <c:v>112.26614227609144</c:v>
                </c:pt>
                <c:pt idx="416">
                  <c:v>113.15056699630804</c:v>
                </c:pt>
                <c:pt idx="417">
                  <c:v>116.50681502333799</c:v>
                </c:pt>
                <c:pt idx="418">
                  <c:v>116.55888486607461</c:v>
                </c:pt>
                <c:pt idx="419">
                  <c:v>115.59014239998885</c:v>
                </c:pt>
                <c:pt idx="420">
                  <c:v>116.09313373069921</c:v>
                </c:pt>
                <c:pt idx="421">
                  <c:v>117.38719900739346</c:v>
                </c:pt>
                <c:pt idx="422">
                  <c:v>119.62340746108993</c:v>
                </c:pt>
                <c:pt idx="423">
                  <c:v>121.21452229946266</c:v>
                </c:pt>
                <c:pt idx="424">
                  <c:v>120.04317554679091</c:v>
                </c:pt>
                <c:pt idx="425">
                  <c:v>119.74727040860154</c:v>
                </c:pt>
                <c:pt idx="426">
                  <c:v>121.51113507974264</c:v>
                </c:pt>
                <c:pt idx="427">
                  <c:v>124.36976240977231</c:v>
                </c:pt>
                <c:pt idx="428">
                  <c:v>126.01613376977804</c:v>
                </c:pt>
                <c:pt idx="429">
                  <c:v>124.94260095851155</c:v>
                </c:pt>
                <c:pt idx="430">
                  <c:v>123.87438095461687</c:v>
                </c:pt>
                <c:pt idx="431">
                  <c:v>124.76916894639999</c:v>
                </c:pt>
                <c:pt idx="432">
                  <c:v>128.51694801637422</c:v>
                </c:pt>
                <c:pt idx="433">
                  <c:v>130.65826787789621</c:v>
                </c:pt>
                <c:pt idx="434">
                  <c:v>130.02671735860349</c:v>
                </c:pt>
                <c:pt idx="435">
                  <c:v>128.19799728058081</c:v>
                </c:pt>
                <c:pt idx="436">
                  <c:v>131.03947974473346</c:v>
                </c:pt>
                <c:pt idx="437">
                  <c:v>133.00404294874551</c:v>
                </c:pt>
                <c:pt idx="438">
                  <c:v>135.55760192045136</c:v>
                </c:pt>
                <c:pt idx="439">
                  <c:v>135.24111345993197</c:v>
                </c:pt>
                <c:pt idx="440">
                  <c:v>134.29801767625088</c:v>
                </c:pt>
                <c:pt idx="441">
                  <c:v>135.2957779949113</c:v>
                </c:pt>
                <c:pt idx="442">
                  <c:v>137.71211352328561</c:v>
                </c:pt>
                <c:pt idx="443">
                  <c:v>140.29386250868617</c:v>
                </c:pt>
                <c:pt idx="444">
                  <c:v>138.96591951565495</c:v>
                </c:pt>
                <c:pt idx="445">
                  <c:v>140.85881821574083</c:v>
                </c:pt>
                <c:pt idx="446">
                  <c:v>140.33162925678914</c:v>
                </c:pt>
                <c:pt idx="447">
                  <c:v>143.11615593866935</c:v>
                </c:pt>
                <c:pt idx="448">
                  <c:v>142.36960085518723</c:v>
                </c:pt>
                <c:pt idx="449">
                  <c:v>146.3437671238072</c:v>
                </c:pt>
                <c:pt idx="450">
                  <c:v>144.93286497458826</c:v>
                </c:pt>
                <c:pt idx="451">
                  <c:v>146.51575900730364</c:v>
                </c:pt>
                <c:pt idx="452">
                  <c:v>149.12050366605996</c:v>
                </c:pt>
                <c:pt idx="453">
                  <c:v>148.39433506234622</c:v>
                </c:pt>
                <c:pt idx="454">
                  <c:v>150.30167892755293</c:v>
                </c:pt>
                <c:pt idx="455">
                  <c:v>148.87921400978479</c:v>
                </c:pt>
                <c:pt idx="456">
                  <c:v>150.36560445580125</c:v>
                </c:pt>
                <c:pt idx="457">
                  <c:v>152.10623987343979</c:v>
                </c:pt>
                <c:pt idx="458">
                  <c:v>156.13434250094679</c:v>
                </c:pt>
                <c:pt idx="459">
                  <c:v>155.49252562534343</c:v>
                </c:pt>
                <c:pt idx="460">
                  <c:v>154.66992823888637</c:v>
                </c:pt>
                <c:pt idx="461">
                  <c:v>157.04798282496438</c:v>
                </c:pt>
                <c:pt idx="462">
                  <c:v>158.15978785617477</c:v>
                </c:pt>
                <c:pt idx="463">
                  <c:v>160.35891020863755</c:v>
                </c:pt>
                <c:pt idx="464">
                  <c:v>158.939240549636</c:v>
                </c:pt>
                <c:pt idx="465">
                  <c:v>159.11187343149845</c:v>
                </c:pt>
                <c:pt idx="466">
                  <c:v>162.2189378851578</c:v>
                </c:pt>
                <c:pt idx="467">
                  <c:v>164.78387215458349</c:v>
                </c:pt>
                <c:pt idx="468">
                  <c:v>166.33956363290065</c:v>
                </c:pt>
                <c:pt idx="469">
                  <c:v>165.9070711091785</c:v>
                </c:pt>
                <c:pt idx="470">
                  <c:v>165.82385660285553</c:v>
                </c:pt>
                <c:pt idx="471">
                  <c:v>167.3882312341525</c:v>
                </c:pt>
                <c:pt idx="472">
                  <c:v>170.48108211922022</c:v>
                </c:pt>
                <c:pt idx="473">
                  <c:v>171.85374701139864</c:v>
                </c:pt>
                <c:pt idx="474">
                  <c:v>169.45870965497772</c:v>
                </c:pt>
                <c:pt idx="475">
                  <c:v>171.0253381861894</c:v>
                </c:pt>
                <c:pt idx="476">
                  <c:v>172.33202000728852</c:v>
                </c:pt>
                <c:pt idx="477">
                  <c:v>175.78719266648403</c:v>
                </c:pt>
                <c:pt idx="478">
                  <c:v>177.01143143290761</c:v>
                </c:pt>
                <c:pt idx="479">
                  <c:v>176.82586194280043</c:v>
                </c:pt>
                <c:pt idx="480">
                  <c:v>176.04060431674776</c:v>
                </c:pt>
                <c:pt idx="481">
                  <c:v>177.9207559072849</c:v>
                </c:pt>
                <c:pt idx="482">
                  <c:v>182.4294968194277</c:v>
                </c:pt>
                <c:pt idx="483">
                  <c:v>182.98625189158088</c:v>
                </c:pt>
                <c:pt idx="484">
                  <c:v>181.45309405344375</c:v>
                </c:pt>
                <c:pt idx="485">
                  <c:v>181.9508993099393</c:v>
                </c:pt>
                <c:pt idx="486">
                  <c:v>182.80113292339155</c:v>
                </c:pt>
                <c:pt idx="487">
                  <c:v>187.45765661653166</c:v>
                </c:pt>
                <c:pt idx="488">
                  <c:v>188.65319714342638</c:v>
                </c:pt>
                <c:pt idx="489">
                  <c:v>188.6400643937082</c:v>
                </c:pt>
                <c:pt idx="490">
                  <c:v>187.68821677377065</c:v>
                </c:pt>
                <c:pt idx="491">
                  <c:v>188.6512211203659</c:v>
                </c:pt>
                <c:pt idx="492">
                  <c:v>191.06676659360528</c:v>
                </c:pt>
                <c:pt idx="493">
                  <c:v>194.08009087574095</c:v>
                </c:pt>
                <c:pt idx="494">
                  <c:v>195.48375714157464</c:v>
                </c:pt>
                <c:pt idx="495">
                  <c:v>194.48779494514667</c:v>
                </c:pt>
                <c:pt idx="496">
                  <c:v>195.42525292641136</c:v>
                </c:pt>
                <c:pt idx="497">
                  <c:v>196.69754118663502</c:v>
                </c:pt>
                <c:pt idx="498">
                  <c:v>200.24641512164368</c:v>
                </c:pt>
                <c:pt idx="499">
                  <c:v>203.03727700245668</c:v>
                </c:pt>
                <c:pt idx="500">
                  <c:v>201.98010490918</c:v>
                </c:pt>
                <c:pt idx="501">
                  <c:v>202.1554248639253</c:v>
                </c:pt>
                <c:pt idx="502">
                  <c:v>203.36462632713494</c:v>
                </c:pt>
                <c:pt idx="503">
                  <c:v>206.32440344752848</c:v>
                </c:pt>
                <c:pt idx="504">
                  <c:v>209.4438062066103</c:v>
                </c:pt>
                <c:pt idx="505">
                  <c:v>209.0481442713953</c:v>
                </c:pt>
                <c:pt idx="506">
                  <c:v>207.94014679408519</c:v>
                </c:pt>
                <c:pt idx="507">
                  <c:v>210.33278984445337</c:v>
                </c:pt>
                <c:pt idx="508">
                  <c:v>211.80673508777699</c:v>
                </c:pt>
                <c:pt idx="509">
                  <c:v>216.61200712817282</c:v>
                </c:pt>
                <c:pt idx="510">
                  <c:v>217.9257708897922</c:v>
                </c:pt>
                <c:pt idx="511">
                  <c:v>217.33651573707584</c:v>
                </c:pt>
                <c:pt idx="512">
                  <c:v>218.24960301474539</c:v>
                </c:pt>
                <c:pt idx="513">
                  <c:v>219.95283115158145</c:v>
                </c:pt>
                <c:pt idx="514">
                  <c:v>223.5588206925936</c:v>
                </c:pt>
                <c:pt idx="515">
                  <c:v>224.57421807506853</c:v>
                </c:pt>
                <c:pt idx="516">
                  <c:v>223.82714454635192</c:v>
                </c:pt>
                <c:pt idx="517">
                  <c:v>224.12439961298543</c:v>
                </c:pt>
                <c:pt idx="518">
                  <c:v>227.93308361696927</c:v>
                </c:pt>
                <c:pt idx="519">
                  <c:v>230.21300750803283</c:v>
                </c:pt>
                <c:pt idx="520">
                  <c:v>231.84733612063258</c:v>
                </c:pt>
                <c:pt idx="521">
                  <c:v>230.79511010985249</c:v>
                </c:pt>
                <c:pt idx="522">
                  <c:v>231.50365730229447</c:v>
                </c:pt>
                <c:pt idx="523">
                  <c:v>234.12551392886172</c:v>
                </c:pt>
                <c:pt idx="524">
                  <c:v>237.47314893191839</c:v>
                </c:pt>
                <c:pt idx="525">
                  <c:v>239.03445932180824</c:v>
                </c:pt>
                <c:pt idx="526">
                  <c:v>239.43686554331123</c:v>
                </c:pt>
                <c:pt idx="527">
                  <c:v>240.02237657292881</c:v>
                </c:pt>
                <c:pt idx="528">
                  <c:v>242.6718326094624</c:v>
                </c:pt>
                <c:pt idx="529">
                  <c:v>244.68358884114957</c:v>
                </c:pt>
                <c:pt idx="530">
                  <c:v>247.07149700026315</c:v>
                </c:pt>
                <c:pt idx="531">
                  <c:v>246.88443879051403</c:v>
                </c:pt>
                <c:pt idx="532">
                  <c:v>245.86741853663949</c:v>
                </c:pt>
                <c:pt idx="533">
                  <c:v>248.95885554426883</c:v>
                </c:pt>
                <c:pt idx="534">
                  <c:v>253.00019686431733</c:v>
                </c:pt>
                <c:pt idx="535">
                  <c:v>254.19270342401268</c:v>
                </c:pt>
                <c:pt idx="536">
                  <c:v>263.18489574335365</c:v>
                </c:pt>
                <c:pt idx="537">
                  <c:v>257.36774669696138</c:v>
                </c:pt>
                <c:pt idx="538">
                  <c:v>257.89546229563592</c:v>
                </c:pt>
                <c:pt idx="539">
                  <c:v>261.46553217220054</c:v>
                </c:pt>
                <c:pt idx="540">
                  <c:v>263.49553059169523</c:v>
                </c:pt>
                <c:pt idx="541">
                  <c:v>265.98668770872899</c:v>
                </c:pt>
                <c:pt idx="542">
                  <c:v>264.92934567727457</c:v>
                </c:pt>
                <c:pt idx="543">
                  <c:v>265.93203212200922</c:v>
                </c:pt>
                <c:pt idx="544">
                  <c:v>268.90509323550714</c:v>
                </c:pt>
                <c:pt idx="545">
                  <c:v>271.96171063513964</c:v>
                </c:pt>
                <c:pt idx="546">
                  <c:v>274.59507824077889</c:v>
                </c:pt>
                <c:pt idx="547">
                  <c:v>274.36456086090283</c:v>
                </c:pt>
                <c:pt idx="548">
                  <c:v>275.00395726468889</c:v>
                </c:pt>
                <c:pt idx="549">
                  <c:v>276.80283344987117</c:v>
                </c:pt>
                <c:pt idx="550">
                  <c:v>278.31511805325306</c:v>
                </c:pt>
                <c:pt idx="551">
                  <c:v>280.7704070636351</c:v>
                </c:pt>
                <c:pt idx="552">
                  <c:v>284.91563871374939</c:v>
                </c:pt>
                <c:pt idx="553">
                  <c:v>285.80847243406919</c:v>
                </c:pt>
                <c:pt idx="554">
                  <c:v>284.03172985363585</c:v>
                </c:pt>
                <c:pt idx="555">
                  <c:v>296.32685448862071</c:v>
                </c:pt>
                <c:pt idx="556">
                  <c:v>288.91528183656527</c:v>
                </c:pt>
                <c:pt idx="557">
                  <c:v>291.9383974803863</c:v>
                </c:pt>
                <c:pt idx="558">
                  <c:v>293.87952769115657</c:v>
                </c:pt>
                <c:pt idx="559">
                  <c:v>294.18264837781351</c:v>
                </c:pt>
                <c:pt idx="560">
                  <c:v>296.64939805381874</c:v>
                </c:pt>
                <c:pt idx="561">
                  <c:v>299.91955311490898</c:v>
                </c:pt>
                <c:pt idx="562">
                  <c:v>302.92850519430903</c:v>
                </c:pt>
                <c:pt idx="563">
                  <c:v>303.59111082840712</c:v>
                </c:pt>
                <c:pt idx="564">
                  <c:v>303.64543833385795</c:v>
                </c:pt>
                <c:pt idx="565">
                  <c:v>306.91614614070107</c:v>
                </c:pt>
                <c:pt idx="566">
                  <c:v>309.80947658684664</c:v>
                </c:pt>
                <c:pt idx="567">
                  <c:v>312.89286158937711</c:v>
                </c:pt>
                <c:pt idx="568">
                  <c:v>314.80497036546751</c:v>
                </c:pt>
                <c:pt idx="569">
                  <c:v>315.74307403783803</c:v>
                </c:pt>
                <c:pt idx="570">
                  <c:v>318.21458433653038</c:v>
                </c:pt>
                <c:pt idx="571">
                  <c:v>322.30002592715744</c:v>
                </c:pt>
                <c:pt idx="572">
                  <c:v>324.29508237087026</c:v>
                </c:pt>
                <c:pt idx="573">
                  <c:v>325.53511859197926</c:v>
                </c:pt>
                <c:pt idx="574">
                  <c:v>326.16914197133235</c:v>
                </c:pt>
                <c:pt idx="575">
                  <c:v>328.84178330490249</c:v>
                </c:pt>
                <c:pt idx="576">
                  <c:v>332.95737957629467</c:v>
                </c:pt>
                <c:pt idx="577">
                  <c:v>334.05448914219437</c:v>
                </c:pt>
                <c:pt idx="578">
                  <c:v>336.16652904743808</c:v>
                </c:pt>
                <c:pt idx="579">
                  <c:v>337.33056923095251</c:v>
                </c:pt>
                <c:pt idx="580">
                  <c:v>341.55729892509805</c:v>
                </c:pt>
                <c:pt idx="581">
                  <c:v>344.4494247627286</c:v>
                </c:pt>
                <c:pt idx="582">
                  <c:v>345.14126522168004</c:v>
                </c:pt>
                <c:pt idx="583">
                  <c:v>347.23649845260161</c:v>
                </c:pt>
                <c:pt idx="584">
                  <c:v>348.72452992686681</c:v>
                </c:pt>
                <c:pt idx="585">
                  <c:v>352.51244244821021</c:v>
                </c:pt>
                <c:pt idx="586">
                  <c:v>355.44924708560558</c:v>
                </c:pt>
                <c:pt idx="587">
                  <c:v>355.71137352741312</c:v>
                </c:pt>
                <c:pt idx="588">
                  <c:v>358.34830067675364</c:v>
                </c:pt>
                <c:pt idx="589">
                  <c:v>359.42072449633787</c:v>
                </c:pt>
                <c:pt idx="590">
                  <c:v>363.76566757488001</c:v>
                </c:pt>
                <c:pt idx="591">
                  <c:v>367.19794927936852</c:v>
                </c:pt>
                <c:pt idx="592">
                  <c:v>368.92626394314863</c:v>
                </c:pt>
                <c:pt idx="593">
                  <c:v>370.60425872703433</c:v>
                </c:pt>
                <c:pt idx="594">
                  <c:v>371.10048804091616</c:v>
                </c:pt>
                <c:pt idx="595">
                  <c:v>376.29984026265407</c:v>
                </c:pt>
                <c:pt idx="596">
                  <c:v>379.42981025627091</c:v>
                </c:pt>
                <c:pt idx="597">
                  <c:v>381.41846215872874</c:v>
                </c:pt>
                <c:pt idx="598">
                  <c:v>382.3279060305137</c:v>
                </c:pt>
                <c:pt idx="599">
                  <c:v>386.28345247126822</c:v>
                </c:pt>
                <c:pt idx="600">
                  <c:v>386.63279806444262</c:v>
                </c:pt>
                <c:pt idx="601">
                  <c:v>391.26226748437693</c:v>
                </c:pt>
                <c:pt idx="602">
                  <c:v>392.10508019551349</c:v>
                </c:pt>
                <c:pt idx="603">
                  <c:v>394.38349845286456</c:v>
                </c:pt>
                <c:pt idx="604">
                  <c:v>397.27040073063006</c:v>
                </c:pt>
                <c:pt idx="605">
                  <c:v>400.02618918961548</c:v>
                </c:pt>
                <c:pt idx="606">
                  <c:v>401.40210371969397</c:v>
                </c:pt>
                <c:pt idx="607">
                  <c:v>403.27382518079929</c:v>
                </c:pt>
                <c:pt idx="608">
                  <c:v>408.86062280299018</c:v>
                </c:pt>
                <c:pt idx="609">
                  <c:v>412.26688012746956</c:v>
                </c:pt>
                <c:pt idx="610">
                  <c:v>414.25258401834554</c:v>
                </c:pt>
                <c:pt idx="611">
                  <c:v>416.34097158795652</c:v>
                </c:pt>
                <c:pt idx="612">
                  <c:v>419.02728213956334</c:v>
                </c:pt>
                <c:pt idx="613">
                  <c:v>424.26805996304296</c:v>
                </c:pt>
                <c:pt idx="614">
                  <c:v>427.0519261022784</c:v>
                </c:pt>
                <c:pt idx="615">
                  <c:v>428.55867537850895</c:v>
                </c:pt>
                <c:pt idx="616">
                  <c:v>430.54618670797896</c:v>
                </c:pt>
                <c:pt idx="617">
                  <c:v>433.14205550746323</c:v>
                </c:pt>
                <c:pt idx="618">
                  <c:v>436.84311799545929</c:v>
                </c:pt>
                <c:pt idx="619">
                  <c:v>438.21543764199083</c:v>
                </c:pt>
                <c:pt idx="620">
                  <c:v>439.65329887106878</c:v>
                </c:pt>
                <c:pt idx="621">
                  <c:v>442.66497782584059</c:v>
                </c:pt>
                <c:pt idx="622">
                  <c:v>447.21453993105382</c:v>
                </c:pt>
                <c:pt idx="623">
                  <c:v>449.5278875273525</c:v>
                </c:pt>
                <c:pt idx="624">
                  <c:v>451.23955107163999</c:v>
                </c:pt>
                <c:pt idx="625">
                  <c:v>455.08038254279137</c:v>
                </c:pt>
                <c:pt idx="626">
                  <c:v>458.06540018740372</c:v>
                </c:pt>
                <c:pt idx="627">
                  <c:v>461.35065432922835</c:v>
                </c:pt>
                <c:pt idx="628">
                  <c:v>462.77630793635564</c:v>
                </c:pt>
                <c:pt idx="629">
                  <c:v>466.60140498774581</c:v>
                </c:pt>
                <c:pt idx="630">
                  <c:v>469.25824663425709</c:v>
                </c:pt>
                <c:pt idx="631">
                  <c:v>475.25148149740369</c:v>
                </c:pt>
                <c:pt idx="632">
                  <c:v>476.09496127332824</c:v>
                </c:pt>
                <c:pt idx="633">
                  <c:v>479.50224576362194</c:v>
                </c:pt>
                <c:pt idx="634">
                  <c:v>483.12138244583787</c:v>
                </c:pt>
                <c:pt idx="635">
                  <c:v>485.26111598292312</c:v>
                </c:pt>
                <c:pt idx="636">
                  <c:v>487.93695399086533</c:v>
                </c:pt>
                <c:pt idx="637">
                  <c:v>491.41486280346425</c:v>
                </c:pt>
                <c:pt idx="638">
                  <c:v>495.70440797037656</c:v>
                </c:pt>
                <c:pt idx="639">
                  <c:v>498.86680356934482</c:v>
                </c:pt>
                <c:pt idx="640">
                  <c:v>501.15682278273101</c:v>
                </c:pt>
                <c:pt idx="641">
                  <c:v>502.69870813167461</c:v>
                </c:pt>
                <c:pt idx="642">
                  <c:v>506.49591443124177</c:v>
                </c:pt>
                <c:pt idx="643">
                  <c:v>510.91238673938761</c:v>
                </c:pt>
                <c:pt idx="644">
                  <c:v>516.01436037225608</c:v>
                </c:pt>
                <c:pt idx="645">
                  <c:v>518.94266541912293</c:v>
                </c:pt>
                <c:pt idx="646">
                  <c:v>520.00134070398474</c:v>
                </c:pt>
                <c:pt idx="647">
                  <c:v>523.9490486227412</c:v>
                </c:pt>
                <c:pt idx="648">
                  <c:v>527.48302574906484</c:v>
                </c:pt>
                <c:pt idx="649">
                  <c:v>532.60418356756463</c:v>
                </c:pt>
                <c:pt idx="650">
                  <c:v>534.18896363382237</c:v>
                </c:pt>
                <c:pt idx="651">
                  <c:v>536.87941221051869</c:v>
                </c:pt>
                <c:pt idx="652">
                  <c:v>541.40842767818197</c:v>
                </c:pt>
                <c:pt idx="653">
                  <c:v>547.01113395254049</c:v>
                </c:pt>
                <c:pt idx="654">
                  <c:v>549.39673162980841</c:v>
                </c:pt>
                <c:pt idx="655">
                  <c:v>551.61486837895086</c:v>
                </c:pt>
                <c:pt idx="656">
                  <c:v>554.65184653463803</c:v>
                </c:pt>
                <c:pt idx="657">
                  <c:v>559.41969697648813</c:v>
                </c:pt>
                <c:pt idx="658">
                  <c:v>564.66007856676072</c:v>
                </c:pt>
                <c:pt idx="659">
                  <c:v>566.72414510857607</c:v>
                </c:pt>
                <c:pt idx="660">
                  <c:v>569.28293453749427</c:v>
                </c:pt>
                <c:pt idx="661">
                  <c:v>572.08198065575448</c:v>
                </c:pt>
                <c:pt idx="662">
                  <c:v>577.77558389728142</c:v>
                </c:pt>
                <c:pt idx="663">
                  <c:v>583.301943157599</c:v>
                </c:pt>
                <c:pt idx="664">
                  <c:v>585.99407252014475</c:v>
                </c:pt>
                <c:pt idx="665">
                  <c:v>588.5381138400046</c:v>
                </c:pt>
                <c:pt idx="666">
                  <c:v>591.8314111886009</c:v>
                </c:pt>
                <c:pt idx="667">
                  <c:v>597.9286696052261</c:v>
                </c:pt>
                <c:pt idx="668">
                  <c:v>601.77333304437047</c:v>
                </c:pt>
                <c:pt idx="669">
                  <c:v>604.82291355214795</c:v>
                </c:pt>
                <c:pt idx="670">
                  <c:v>607.13562799963609</c:v>
                </c:pt>
                <c:pt idx="671">
                  <c:v>611.92775784900937</c:v>
                </c:pt>
                <c:pt idx="672">
                  <c:v>616.76283288792661</c:v>
                </c:pt>
                <c:pt idx="673">
                  <c:v>621.42907765223174</c:v>
                </c:pt>
                <c:pt idx="674">
                  <c:v>623.62638774723359</c:v>
                </c:pt>
                <c:pt idx="675">
                  <c:v>626.990789063737</c:v>
                </c:pt>
                <c:pt idx="676">
                  <c:v>629.9848589333435</c:v>
                </c:pt>
                <c:pt idx="677">
                  <c:v>635.97898495416086</c:v>
                </c:pt>
                <c:pt idx="678">
                  <c:v>641.13486065018833</c:v>
                </c:pt>
                <c:pt idx="679">
                  <c:v>646.55300249964807</c:v>
                </c:pt>
                <c:pt idx="680">
                  <c:v>649.82574879121171</c:v>
                </c:pt>
                <c:pt idx="681">
                  <c:v>652.06399940589768</c:v>
                </c:pt>
                <c:pt idx="682">
                  <c:v>656.88558861845081</c:v>
                </c:pt>
                <c:pt idx="683">
                  <c:v>661.49033653501101</c:v>
                </c:pt>
                <c:pt idx="684">
                  <c:v>668.34203496100531</c:v>
                </c:pt>
                <c:pt idx="685">
                  <c:v>672.36785711635889</c:v>
                </c:pt>
                <c:pt idx="686">
                  <c:v>674.78102831657475</c:v>
                </c:pt>
                <c:pt idx="687">
                  <c:v>678.48495900398655</c:v>
                </c:pt>
                <c:pt idx="688">
                  <c:v>684.87781440502044</c:v>
                </c:pt>
                <c:pt idx="689">
                  <c:v>690.1245143943413</c:v>
                </c:pt>
                <c:pt idx="690">
                  <c:v>694.54223076602068</c:v>
                </c:pt>
                <c:pt idx="691">
                  <c:v>697.03283963739614</c:v>
                </c:pt>
                <c:pt idx="692">
                  <c:v>701.15842516313865</c:v>
                </c:pt>
                <c:pt idx="693">
                  <c:v>707.69151638269773</c:v>
                </c:pt>
                <c:pt idx="694">
                  <c:v>712.31483478489304</c:v>
                </c:pt>
                <c:pt idx="695">
                  <c:v>716.24176626269468</c:v>
                </c:pt>
                <c:pt idx="696">
                  <c:v>718.90367412005628</c:v>
                </c:pt>
                <c:pt idx="697">
                  <c:v>723.85734379413816</c:v>
                </c:pt>
                <c:pt idx="698">
                  <c:v>730.11621113716433</c:v>
                </c:pt>
                <c:pt idx="699">
                  <c:v>734.54756000656084</c:v>
                </c:pt>
                <c:pt idx="700">
                  <c:v>729.81115242043984</c:v>
                </c:pt>
                <c:pt idx="701">
                  <c:v>742.30932908612454</c:v>
                </c:pt>
                <c:pt idx="702">
                  <c:v>746.96931698267531</c:v>
                </c:pt>
                <c:pt idx="703">
                  <c:v>754.39048198604428</c:v>
                </c:pt>
                <c:pt idx="704">
                  <c:v>759.19978501583341</c:v>
                </c:pt>
                <c:pt idx="705">
                  <c:v>763.69255364417472</c:v>
                </c:pt>
                <c:pt idx="706">
                  <c:v>767.5653357915578</c:v>
                </c:pt>
                <c:pt idx="707">
                  <c:v>772.18458973006318</c:v>
                </c:pt>
                <c:pt idx="708">
                  <c:v>777.4994994352561</c:v>
                </c:pt>
                <c:pt idx="709">
                  <c:v>783.23086575756747</c:v>
                </c:pt>
                <c:pt idx="710">
                  <c:v>788.04489513254862</c:v>
                </c:pt>
                <c:pt idx="711">
                  <c:v>791.49707760610454</c:v>
                </c:pt>
                <c:pt idx="712">
                  <c:v>798.35298247699882</c:v>
                </c:pt>
                <c:pt idx="713">
                  <c:v>802.55493425004067</c:v>
                </c:pt>
                <c:pt idx="714">
                  <c:v>810.37136729123574</c:v>
                </c:pt>
                <c:pt idx="715">
                  <c:v>814.55049533160502</c:v>
                </c:pt>
                <c:pt idx="716">
                  <c:v>819.69801621480224</c:v>
                </c:pt>
                <c:pt idx="717">
                  <c:v>824.02490379560743</c:v>
                </c:pt>
                <c:pt idx="718">
                  <c:v>830.33333519208099</c:v>
                </c:pt>
                <c:pt idx="719">
                  <c:v>837.20299140413431</c:v>
                </c:pt>
                <c:pt idx="720">
                  <c:v>842.516775317579</c:v>
                </c:pt>
                <c:pt idx="721">
                  <c:v>846.54414302535258</c:v>
                </c:pt>
                <c:pt idx="722">
                  <c:v>850.07085222016622</c:v>
                </c:pt>
                <c:pt idx="723">
                  <c:v>856.76517041411694</c:v>
                </c:pt>
                <c:pt idx="724">
                  <c:v>864.74923095875374</c:v>
                </c:pt>
                <c:pt idx="725">
                  <c:v>870.48613184185047</c:v>
                </c:pt>
                <c:pt idx="726">
                  <c:v>877.33799508543893</c:v>
                </c:pt>
                <c:pt idx="727">
                  <c:v>880.41591850150644</c:v>
                </c:pt>
                <c:pt idx="728">
                  <c:v>884.50097551655983</c:v>
                </c:pt>
                <c:pt idx="729">
                  <c:v>892.09739643879539</c:v>
                </c:pt>
                <c:pt idx="730">
                  <c:v>899.99280833976491</c:v>
                </c:pt>
                <c:pt idx="731">
                  <c:v>905.70423063983571</c:v>
                </c:pt>
                <c:pt idx="732">
                  <c:v>910.40470685443665</c:v>
                </c:pt>
                <c:pt idx="733">
                  <c:v>915.91389781585917</c:v>
                </c:pt>
                <c:pt idx="734">
                  <c:v>921.92176640485559</c:v>
                </c:pt>
                <c:pt idx="735">
                  <c:v>931.13225294642837</c:v>
                </c:pt>
                <c:pt idx="736">
                  <c:v>934.53898281059492</c:v>
                </c:pt>
                <c:pt idx="737">
                  <c:v>941.4477146358613</c:v>
                </c:pt>
                <c:pt idx="738">
                  <c:v>946.82629109721688</c:v>
                </c:pt>
                <c:pt idx="739">
                  <c:v>954.83678007920025</c:v>
                </c:pt>
                <c:pt idx="740">
                  <c:v>961.10627890412138</c:v>
                </c:pt>
                <c:pt idx="741">
                  <c:v>967.04258812170087</c:v>
                </c:pt>
                <c:pt idx="742">
                  <c:v>972.65688651442042</c:v>
                </c:pt>
                <c:pt idx="743">
                  <c:v>978.07926653564766</c:v>
                </c:pt>
                <c:pt idx="744">
                  <c:v>985.91098033489379</c:v>
                </c:pt>
                <c:pt idx="745">
                  <c:v>995.36967081779687</c:v>
                </c:pt>
                <c:pt idx="746">
                  <c:v>1001.3906138260413</c:v>
                </c:pt>
                <c:pt idx="747">
                  <c:v>1005.8057245310447</c:v>
                </c:pt>
                <c:pt idx="748">
                  <c:v>1012.2031753552135</c:v>
                </c:pt>
                <c:pt idx="749">
                  <c:v>1018.9412837075546</c:v>
                </c:pt>
                <c:pt idx="750">
                  <c:v>1027.6536938072841</c:v>
                </c:pt>
                <c:pt idx="751">
                  <c:v>1034.2937674063496</c:v>
                </c:pt>
                <c:pt idx="752">
                  <c:v>1040.1052856166912</c:v>
                </c:pt>
                <c:pt idx="753">
                  <c:v>1045.656257967202</c:v>
                </c:pt>
                <c:pt idx="754">
                  <c:v>1052.5809673352344</c:v>
                </c:pt>
                <c:pt idx="755">
                  <c:v>1059.8853744406185</c:v>
                </c:pt>
                <c:pt idx="756">
                  <c:v>1068.7942027978902</c:v>
                </c:pt>
                <c:pt idx="757">
                  <c:v>1073.9238803577562</c:v>
                </c:pt>
                <c:pt idx="758">
                  <c:v>1079.8324044162343</c:v>
                </c:pt>
                <c:pt idx="759">
                  <c:v>1087.8549062177308</c:v>
                </c:pt>
                <c:pt idx="760">
                  <c:v>1094.9739759993893</c:v>
                </c:pt>
                <c:pt idx="761">
                  <c:v>1103.4957479111074</c:v>
                </c:pt>
                <c:pt idx="762">
                  <c:v>1109.6023475392963</c:v>
                </c:pt>
                <c:pt idx="763">
                  <c:v>1114.7798242415163</c:v>
                </c:pt>
                <c:pt idx="764">
                  <c:v>1123.5154487886311</c:v>
                </c:pt>
                <c:pt idx="765">
                  <c:v>1131.2906013038128</c:v>
                </c:pt>
                <c:pt idx="766">
                  <c:v>1154.7980133746598</c:v>
                </c:pt>
                <c:pt idx="767">
                  <c:v>1146.2250976284622</c:v>
                </c:pt>
                <c:pt idx="768">
                  <c:v>1152.3291445027403</c:v>
                </c:pt>
                <c:pt idx="769">
                  <c:v>1159.456845417561</c:v>
                </c:pt>
                <c:pt idx="770">
                  <c:v>1167.8951954652284</c:v>
                </c:pt>
                <c:pt idx="771">
                  <c:v>1177.4188387340325</c:v>
                </c:pt>
                <c:pt idx="772">
                  <c:v>1185.5505069142484</c:v>
                </c:pt>
                <c:pt idx="773">
                  <c:v>1191.1286432191635</c:v>
                </c:pt>
                <c:pt idx="774">
                  <c:v>1199.0615431469105</c:v>
                </c:pt>
                <c:pt idx="775">
                  <c:v>1207.1566123265277</c:v>
                </c:pt>
                <c:pt idx="776">
                  <c:v>1216.2210362414889</c:v>
                </c:pt>
                <c:pt idx="777">
                  <c:v>1224.8493199641823</c:v>
                </c:pt>
                <c:pt idx="778">
                  <c:v>1231.996833178006</c:v>
                </c:pt>
                <c:pt idx="779">
                  <c:v>1237.851704104248</c:v>
                </c:pt>
                <c:pt idx="780">
                  <c:v>1246.1765685369542</c:v>
                </c:pt>
                <c:pt idx="781">
                  <c:v>1254.9116366111771</c:v>
                </c:pt>
                <c:pt idx="782">
                  <c:v>1264.3691783332927</c:v>
                </c:pt>
                <c:pt idx="783">
                  <c:v>1271.9727785559307</c:v>
                </c:pt>
                <c:pt idx="784">
                  <c:v>1280.1223027708124</c:v>
                </c:pt>
                <c:pt idx="785">
                  <c:v>1287.9650339056529</c:v>
                </c:pt>
                <c:pt idx="786">
                  <c:v>1296.5168982192324</c:v>
                </c:pt>
                <c:pt idx="787">
                  <c:v>1306.3188157984855</c:v>
                </c:pt>
                <c:pt idx="788">
                  <c:v>1315.3225789093049</c:v>
                </c:pt>
                <c:pt idx="789">
                  <c:v>1321.6798828357541</c:v>
                </c:pt>
                <c:pt idx="790">
                  <c:v>1329.254762613909</c:v>
                </c:pt>
                <c:pt idx="791">
                  <c:v>1338.9919365965827</c:v>
                </c:pt>
                <c:pt idx="792">
                  <c:v>1349.6216029694078</c:v>
                </c:pt>
                <c:pt idx="793">
                  <c:v>1358.9529434421656</c:v>
                </c:pt>
                <c:pt idx="794">
                  <c:v>1368.2404526865223</c:v>
                </c:pt>
                <c:pt idx="795">
                  <c:v>1375.701688487211</c:v>
                </c:pt>
                <c:pt idx="796">
                  <c:v>1390.2433695320753</c:v>
                </c:pt>
                <c:pt idx="797">
                  <c:v>1394.3476292817352</c:v>
                </c:pt>
                <c:pt idx="798">
                  <c:v>1403.5207440743873</c:v>
                </c:pt>
                <c:pt idx="799">
                  <c:v>1411.8805807844619</c:v>
                </c:pt>
                <c:pt idx="800">
                  <c:v>1420.4585652748258</c:v>
                </c:pt>
                <c:pt idx="801">
                  <c:v>1429.4595459071365</c:v>
                </c:pt>
                <c:pt idx="802">
                  <c:v>1440.834085125294</c:v>
                </c:pt>
                <c:pt idx="803">
                  <c:v>1451.3182251177839</c:v>
                </c:pt>
                <c:pt idx="804">
                  <c:v>1459.6100326020385</c:v>
                </c:pt>
                <c:pt idx="805">
                  <c:v>1468.1130634445981</c:v>
                </c:pt>
                <c:pt idx="806">
                  <c:v>1477.1818307800149</c:v>
                </c:pt>
                <c:pt idx="807">
                  <c:v>1489.7097105505959</c:v>
                </c:pt>
                <c:pt idx="808">
                  <c:v>1498.5205246618648</c:v>
                </c:pt>
                <c:pt idx="809">
                  <c:v>1509.9156326744162</c:v>
                </c:pt>
                <c:pt idx="810">
                  <c:v>1520.9576175000441</c:v>
                </c:pt>
                <c:pt idx="811">
                  <c:v>1526.4823479496924</c:v>
                </c:pt>
                <c:pt idx="812">
                  <c:v>1537.764506729229</c:v>
                </c:pt>
                <c:pt idx="813">
                  <c:v>1549.7360359275085</c:v>
                </c:pt>
                <c:pt idx="814">
                  <c:v>1559.020081001112</c:v>
                </c:pt>
                <c:pt idx="815">
                  <c:v>1568.34225329584</c:v>
                </c:pt>
                <c:pt idx="816">
                  <c:v>1579.5448310600586</c:v>
                </c:pt>
                <c:pt idx="817">
                  <c:v>1586.6119804342507</c:v>
                </c:pt>
                <c:pt idx="818">
                  <c:v>1600.4524134006742</c:v>
                </c:pt>
                <c:pt idx="819">
                  <c:v>1612.3103284855933</c:v>
                </c:pt>
                <c:pt idx="820">
                  <c:v>1622.8502151259399</c:v>
                </c:pt>
                <c:pt idx="821">
                  <c:v>1629.9630743467023</c:v>
                </c:pt>
                <c:pt idx="822">
                  <c:v>1641.4685452901333</c:v>
                </c:pt>
                <c:pt idx="823">
                  <c:v>1653.9977711583554</c:v>
                </c:pt>
                <c:pt idx="824">
                  <c:v>1664.4502190392514</c:v>
                </c:pt>
                <c:pt idx="825">
                  <c:v>1674.2222959078722</c:v>
                </c:pt>
                <c:pt idx="826">
                  <c:v>1682.6800461621324</c:v>
                </c:pt>
                <c:pt idx="827">
                  <c:v>1695.6084250809129</c:v>
                </c:pt>
                <c:pt idx="828">
                  <c:v>1708.2217504332993</c:v>
                </c:pt>
                <c:pt idx="829">
                  <c:v>1719.3538773901155</c:v>
                </c:pt>
                <c:pt idx="830">
                  <c:v>1729.8399547286697</c:v>
                </c:pt>
                <c:pt idx="831">
                  <c:v>1740.4213909227014</c:v>
                </c:pt>
                <c:pt idx="832">
                  <c:v>1752.3486473510241</c:v>
                </c:pt>
                <c:pt idx="833">
                  <c:v>1765.7612644671999</c:v>
                </c:pt>
                <c:pt idx="834">
                  <c:v>1778.0062120390598</c:v>
                </c:pt>
                <c:pt idx="835">
                  <c:v>1787.7487110267969</c:v>
                </c:pt>
                <c:pt idx="836">
                  <c:v>1797.1797315215952</c:v>
                </c:pt>
                <c:pt idx="837">
                  <c:v>1811.4217135547467</c:v>
                </c:pt>
                <c:pt idx="838">
                  <c:v>1824.6328902223113</c:v>
                </c:pt>
                <c:pt idx="839">
                  <c:v>1835.6509358581843</c:v>
                </c:pt>
                <c:pt idx="840">
                  <c:v>1845.197256156534</c:v>
                </c:pt>
                <c:pt idx="841">
                  <c:v>1857.6566141280564</c:v>
                </c:pt>
                <c:pt idx="842">
                  <c:v>1870.5051631553065</c:v>
                </c:pt>
                <c:pt idx="843">
                  <c:v>1884.3391011735034</c:v>
                </c:pt>
                <c:pt idx="844">
                  <c:v>1895.8808613850463</c:v>
                </c:pt>
                <c:pt idx="845">
                  <c:v>1906.1633766376763</c:v>
                </c:pt>
                <c:pt idx="846">
                  <c:v>1920.1497168936603</c:v>
                </c:pt>
                <c:pt idx="847">
                  <c:v>1933.3967519014284</c:v>
                </c:pt>
                <c:pt idx="848">
                  <c:v>1944.9353332823957</c:v>
                </c:pt>
                <c:pt idx="849">
                  <c:v>1957.9821955209047</c:v>
                </c:pt>
                <c:pt idx="850">
                  <c:v>1969.4153923609924</c:v>
                </c:pt>
                <c:pt idx="851">
                  <c:v>1982.3584641472091</c:v>
                </c:pt>
                <c:pt idx="852">
                  <c:v>1996.9300727235477</c:v>
                </c:pt>
                <c:pt idx="853">
                  <c:v>2012.6089694233237</c:v>
                </c:pt>
                <c:pt idx="854">
                  <c:v>2026.0377009016643</c:v>
                </c:pt>
                <c:pt idx="855">
                  <c:v>2035.757268951691</c:v>
                </c:pt>
                <c:pt idx="856">
                  <c:v>2049.7676896784023</c:v>
                </c:pt>
                <c:pt idx="857">
                  <c:v>2065.2105367049808</c:v>
                </c:pt>
                <c:pt idx="858">
                  <c:v>2079.3496097125726</c:v>
                </c:pt>
                <c:pt idx="859">
                  <c:v>2092.7153953835959</c:v>
                </c:pt>
                <c:pt idx="860">
                  <c:v>2104.050850095608</c:v>
                </c:pt>
                <c:pt idx="861">
                  <c:v>2118.5097171422526</c:v>
                </c:pt>
                <c:pt idx="862">
                  <c:v>2133.0028289618313</c:v>
                </c:pt>
                <c:pt idx="863">
                  <c:v>2148.84582911604</c:v>
                </c:pt>
                <c:pt idx="864">
                  <c:v>2160.3832339193204</c:v>
                </c:pt>
                <c:pt idx="865">
                  <c:v>2172.2989885140896</c:v>
                </c:pt>
                <c:pt idx="866">
                  <c:v>2187.3256190383745</c:v>
                </c:pt>
                <c:pt idx="867">
                  <c:v>2202.7270025689236</c:v>
                </c:pt>
                <c:pt idx="868">
                  <c:v>2218.1545210789318</c:v>
                </c:pt>
                <c:pt idx="869">
                  <c:v>2232.7267506008079</c:v>
                </c:pt>
                <c:pt idx="870">
                  <c:v>2244.5675730916473</c:v>
                </c:pt>
                <c:pt idx="871">
                  <c:v>2265.9632961060183</c:v>
                </c:pt>
                <c:pt idx="872">
                  <c:v>2274.6363982300736</c:v>
                </c:pt>
                <c:pt idx="873">
                  <c:v>2289.6481072139563</c:v>
                </c:pt>
                <c:pt idx="874">
                  <c:v>2305.3556035461525</c:v>
                </c:pt>
                <c:pt idx="875">
                  <c:v>2316.3574732631441</c:v>
                </c:pt>
                <c:pt idx="876">
                  <c:v>2332.5747911277749</c:v>
                </c:pt>
                <c:pt idx="877">
                  <c:v>2348.0920828775352</c:v>
                </c:pt>
                <c:pt idx="878">
                  <c:v>2364.2577531391353</c:v>
                </c:pt>
                <c:pt idx="879">
                  <c:v>2379.4759862251194</c:v>
                </c:pt>
                <c:pt idx="880">
                  <c:v>2392.062235349787</c:v>
                </c:pt>
                <c:pt idx="881">
                  <c:v>2407.4159456352777</c:v>
                </c:pt>
                <c:pt idx="882">
                  <c:v>2423.0931194278492</c:v>
                </c:pt>
                <c:pt idx="883">
                  <c:v>2438.5638828055453</c:v>
                </c:pt>
                <c:pt idx="884">
                  <c:v>2456.3517915114417</c:v>
                </c:pt>
                <c:pt idx="885">
                  <c:v>2469.1327954754897</c:v>
                </c:pt>
                <c:pt idx="886">
                  <c:v>2483.2207546095296</c:v>
                </c:pt>
                <c:pt idx="887">
                  <c:v>2499.1218493910092</c:v>
                </c:pt>
                <c:pt idx="888">
                  <c:v>2516.4327228976977</c:v>
                </c:pt>
                <c:pt idx="889">
                  <c:v>2534.1288528007012</c:v>
                </c:pt>
                <c:pt idx="890">
                  <c:v>2549.0875092185379</c:v>
                </c:pt>
                <c:pt idx="891">
                  <c:v>2563.6423586024725</c:v>
                </c:pt>
                <c:pt idx="892">
                  <c:v>2580.5200737066921</c:v>
                </c:pt>
                <c:pt idx="893">
                  <c:v>2597.7098773690909</c:v>
                </c:pt>
                <c:pt idx="894">
                  <c:v>2615.1249625006831</c:v>
                </c:pt>
                <c:pt idx="895">
                  <c:v>2630.2366852141704</c:v>
                </c:pt>
                <c:pt idx="896">
                  <c:v>2644.9147016241182</c:v>
                </c:pt>
                <c:pt idx="897">
                  <c:v>2660.5272824569615</c:v>
                </c:pt>
                <c:pt idx="898">
                  <c:v>2679.0218304268087</c:v>
                </c:pt>
                <c:pt idx="899">
                  <c:v>2696.7031435800641</c:v>
                </c:pt>
                <c:pt idx="900">
                  <c:v>2713.1807919325938</c:v>
                </c:pt>
                <c:pt idx="901">
                  <c:v>2727.7447173492651</c:v>
                </c:pt>
                <c:pt idx="902">
                  <c:v>2745.2857323289122</c:v>
                </c:pt>
                <c:pt idx="903">
                  <c:v>2763.8461072141017</c:v>
                </c:pt>
                <c:pt idx="904">
                  <c:v>2782.6443794624847</c:v>
                </c:pt>
                <c:pt idx="905">
                  <c:v>2798.3951512945819</c:v>
                </c:pt>
                <c:pt idx="906">
                  <c:v>2816.5146073142168</c:v>
                </c:pt>
                <c:pt idx="907">
                  <c:v>2832.2119550937427</c:v>
                </c:pt>
                <c:pt idx="908">
                  <c:v>2852.0708701219269</c:v>
                </c:pt>
                <c:pt idx="909">
                  <c:v>2868.4942392912844</c:v>
                </c:pt>
                <c:pt idx="910">
                  <c:v>2888.7953422365476</c:v>
                </c:pt>
                <c:pt idx="911">
                  <c:v>2905.5945498288793</c:v>
                </c:pt>
                <c:pt idx="912">
                  <c:v>2924.3251366208478</c:v>
                </c:pt>
                <c:pt idx="913">
                  <c:v>2942.615857856727</c:v>
                </c:pt>
                <c:pt idx="914">
                  <c:v>2959.3037289987087</c:v>
                </c:pt>
                <c:pt idx="915">
                  <c:v>2976.8260435131551</c:v>
                </c:pt>
                <c:pt idx="916">
                  <c:v>2995.0444573552909</c:v>
                </c:pt>
                <c:pt idx="917">
                  <c:v>3016.1067807886884</c:v>
                </c:pt>
                <c:pt idx="918">
                  <c:v>3033.7284482709047</c:v>
                </c:pt>
                <c:pt idx="919">
                  <c:v>3051.4346995280525</c:v>
                </c:pt>
                <c:pt idx="920">
                  <c:v>3069.9337495265972</c:v>
                </c:pt>
                <c:pt idx="921">
                  <c:v>3089.5234434396125</c:v>
                </c:pt>
                <c:pt idx="922">
                  <c:v>3109.0769268831687</c:v>
                </c:pt>
                <c:pt idx="923">
                  <c:v>3127.1030380194647</c:v>
                </c:pt>
                <c:pt idx="924">
                  <c:v>3145.8764889582881</c:v>
                </c:pt>
                <c:pt idx="925">
                  <c:v>3164.5350512075097</c:v>
                </c:pt>
                <c:pt idx="926">
                  <c:v>3185.535600783528</c:v>
                </c:pt>
                <c:pt idx="927">
                  <c:v>3205.4132955583191</c:v>
                </c:pt>
                <c:pt idx="928">
                  <c:v>3226.1681634025244</c:v>
                </c:pt>
                <c:pt idx="929">
                  <c:v>3243.2123191969399</c:v>
                </c:pt>
                <c:pt idx="930">
                  <c:v>3263.66061437179</c:v>
                </c:pt>
                <c:pt idx="931">
                  <c:v>3284.7776951091755</c:v>
                </c:pt>
                <c:pt idx="932">
                  <c:v>3304.1248338883888</c:v>
                </c:pt>
                <c:pt idx="933">
                  <c:v>3323.9242619876859</c:v>
                </c:pt>
                <c:pt idx="934">
                  <c:v>3344.1648936239508</c:v>
                </c:pt>
                <c:pt idx="935">
                  <c:v>3364.8500951562023</c:v>
                </c:pt>
                <c:pt idx="936">
                  <c:v>3384.2881758071699</c:v>
                </c:pt>
                <c:pt idx="937">
                  <c:v>3404.215850223502</c:v>
                </c:pt>
                <c:pt idx="938">
                  <c:v>3424.8323242898641</c:v>
                </c:pt>
                <c:pt idx="939">
                  <c:v>3445.9114402456207</c:v>
                </c:pt>
                <c:pt idx="940">
                  <c:v>3465.6011328115792</c:v>
                </c:pt>
                <c:pt idx="941">
                  <c:v>3486.5229511182624</c:v>
                </c:pt>
                <c:pt idx="942">
                  <c:v>3506.234825258427</c:v>
                </c:pt>
                <c:pt idx="943">
                  <c:v>3528.3800575301448</c:v>
                </c:pt>
                <c:pt idx="944">
                  <c:v>3549.367868423963</c:v>
                </c:pt>
                <c:pt idx="945">
                  <c:v>3579.5667481462915</c:v>
                </c:pt>
                <c:pt idx="946">
                  <c:v>3591.8963674222841</c:v>
                </c:pt>
                <c:pt idx="947">
                  <c:v>3613.430797871973</c:v>
                </c:pt>
                <c:pt idx="948">
                  <c:v>3634.4622072865259</c:v>
                </c:pt>
                <c:pt idx="949">
                  <c:v>3658.0489782397412</c:v>
                </c:pt>
                <c:pt idx="950">
                  <c:v>3679.0313518175089</c:v>
                </c:pt>
                <c:pt idx="951">
                  <c:v>3699.8597564855263</c:v>
                </c:pt>
                <c:pt idx="952">
                  <c:v>3720.9404897562276</c:v>
                </c:pt>
                <c:pt idx="953">
                  <c:v>3744.8840654183132</c:v>
                </c:pt>
                <c:pt idx="954">
                  <c:v>3766.1764123381313</c:v>
                </c:pt>
                <c:pt idx="955">
                  <c:v>3788.4209529777977</c:v>
                </c:pt>
                <c:pt idx="956">
                  <c:v>3811.5189613830184</c:v>
                </c:pt>
                <c:pt idx="957">
                  <c:v>3834.4542298785536</c:v>
                </c:pt>
                <c:pt idx="958">
                  <c:v>3858.0928387772033</c:v>
                </c:pt>
                <c:pt idx="959">
                  <c:v>3881.2069426182024</c:v>
                </c:pt>
                <c:pt idx="960">
                  <c:v>3904.7621933850496</c:v>
                </c:pt>
                <c:pt idx="961">
                  <c:v>3928.5514007761039</c:v>
                </c:pt>
                <c:pt idx="962">
                  <c:v>3952.0354177117329</c:v>
                </c:pt>
                <c:pt idx="963">
                  <c:v>3973.3393754276399</c:v>
                </c:pt>
                <c:pt idx="964">
                  <c:v>3999.1454203004223</c:v>
                </c:pt>
                <c:pt idx="965">
                  <c:v>4021.2996929993578</c:v>
                </c:pt>
                <c:pt idx="966">
                  <c:v>4046.0729112500244</c:v>
                </c:pt>
                <c:pt idx="967">
                  <c:v>4070.2040184389807</c:v>
                </c:pt>
                <c:pt idx="968">
                  <c:v>4092.5844432643134</c:v>
                </c:pt>
                <c:pt idx="969">
                  <c:v>4117.9485175185646</c:v>
                </c:pt>
                <c:pt idx="970">
                  <c:v>4142.4491286807915</c:v>
                </c:pt>
                <c:pt idx="971">
                  <c:v>4167.4799830793636</c:v>
                </c:pt>
                <c:pt idx="972">
                  <c:v>4190.4893244200139</c:v>
                </c:pt>
                <c:pt idx="973">
                  <c:v>4216.2697250011233</c:v>
                </c:pt>
                <c:pt idx="974">
                  <c:v>4241.3581920318584</c:v>
                </c:pt>
                <c:pt idx="975">
                  <c:v>4265.003043859273</c:v>
                </c:pt>
                <c:pt idx="976">
                  <c:v>4289.2197836469222</c:v>
                </c:pt>
                <c:pt idx="977">
                  <c:v>4315.4948825616129</c:v>
                </c:pt>
                <c:pt idx="978">
                  <c:v>4340.226363922764</c:v>
                </c:pt>
                <c:pt idx="979">
                  <c:v>4364.1452589521932</c:v>
                </c:pt>
                <c:pt idx="980">
                  <c:v>4390.0322093750392</c:v>
                </c:pt>
                <c:pt idx="981">
                  <c:v>4417.7561366536866</c:v>
                </c:pt>
                <c:pt idx="982">
                  <c:v>4443.0075386756162</c:v>
                </c:pt>
                <c:pt idx="983">
                  <c:v>4469.0157375673971</c:v>
                </c:pt>
                <c:pt idx="984">
                  <c:v>4496.6269465459809</c:v>
                </c:pt>
                <c:pt idx="985">
                  <c:v>4519.8673033679661</c:v>
                </c:pt>
                <c:pt idx="986">
                  <c:v>4547.9268643221112</c:v>
                </c:pt>
                <c:pt idx="987">
                  <c:v>4574.4891897413963</c:v>
                </c:pt>
                <c:pt idx="988">
                  <c:v>4599.6788861464975</c:v>
                </c:pt>
                <c:pt idx="989">
                  <c:v>4624.363264363973</c:v>
                </c:pt>
                <c:pt idx="990">
                  <c:v>4651.2764639028619</c:v>
                </c:pt>
                <c:pt idx="991">
                  <c:v>4680.4296714745406</c:v>
                </c:pt>
                <c:pt idx="992">
                  <c:v>4705.116117062109</c:v>
                </c:pt>
                <c:pt idx="993">
                  <c:v>4730.8466899702189</c:v>
                </c:pt>
                <c:pt idx="994">
                  <c:v>4757.8593425273903</c:v>
                </c:pt>
                <c:pt idx="995">
                  <c:v>4786.8437994432752</c:v>
                </c:pt>
                <c:pt idx="996">
                  <c:v>4817.2869309348025</c:v>
                </c:pt>
                <c:pt idx="997">
                  <c:v>4843.6423982887181</c:v>
                </c:pt>
                <c:pt idx="998">
                  <c:v>4869.4665230203609</c:v>
                </c:pt>
                <c:pt idx="999">
                  <c:v>4897.3539074915188</c:v>
                </c:pt>
                <c:pt idx="1000">
                  <c:v>4925.8506376400883</c:v>
                </c:pt>
                <c:pt idx="1001">
                  <c:v>4950.2004126740921</c:v>
                </c:pt>
                <c:pt idx="1002">
                  <c:v>4985.294240590908</c:v>
                </c:pt>
                <c:pt idx="1003">
                  <c:v>5012.7522076146652</c:v>
                </c:pt>
                <c:pt idx="1004">
                  <c:v>5041.1381107554762</c:v>
                </c:pt>
                <c:pt idx="1005">
                  <c:v>5070.2118498873015</c:v>
                </c:pt>
                <c:pt idx="1006">
                  <c:v>5100.1041091817933</c:v>
                </c:pt>
                <c:pt idx="1007">
                  <c:v>5128.7058133759756</c:v>
                </c:pt>
                <c:pt idx="1008">
                  <c:v>5155.015452721691</c:v>
                </c:pt>
                <c:pt idx="1009">
                  <c:v>5185.4094717397929</c:v>
                </c:pt>
                <c:pt idx="1010">
                  <c:v>5215.270041098539</c:v>
                </c:pt>
                <c:pt idx="1011">
                  <c:v>5243.3281090291994</c:v>
                </c:pt>
                <c:pt idx="1012">
                  <c:v>5271.1312074941725</c:v>
                </c:pt>
                <c:pt idx="1013">
                  <c:v>5298.6858351798855</c:v>
                </c:pt>
                <c:pt idx="1014">
                  <c:v>5329.1964705670898</c:v>
                </c:pt>
                <c:pt idx="1015">
                  <c:v>5359.090273576654</c:v>
                </c:pt>
                <c:pt idx="1016">
                  <c:v>5388.0629755251493</c:v>
                </c:pt>
                <c:pt idx="1017">
                  <c:v>5416.8741195830289</c:v>
                </c:pt>
                <c:pt idx="1018">
                  <c:v>5447.4632112620257</c:v>
                </c:pt>
                <c:pt idx="1019">
                  <c:v>5477.4704894064753</c:v>
                </c:pt>
                <c:pt idx="1020">
                  <c:v>5508.1795398537206</c:v>
                </c:pt>
                <c:pt idx="1021">
                  <c:v>5537.0287387760682</c:v>
                </c:pt>
                <c:pt idx="1022">
                  <c:v>5567.1738280439822</c:v>
                </c:pt>
                <c:pt idx="1023">
                  <c:v>5597.608420023791</c:v>
                </c:pt>
                <c:pt idx="1024">
                  <c:v>5629.4722244199229</c:v>
                </c:pt>
                <c:pt idx="1025">
                  <c:v>5659.4815589783293</c:v>
                </c:pt>
                <c:pt idx="1026">
                  <c:v>5689.5536909635166</c:v>
                </c:pt>
                <c:pt idx="1027">
                  <c:v>5721.5986798751683</c:v>
                </c:pt>
                <c:pt idx="1028">
                  <c:v>5753.0792017537251</c:v>
                </c:pt>
                <c:pt idx="1029">
                  <c:v>5785.5766140735041</c:v>
                </c:pt>
                <c:pt idx="1030">
                  <c:v>5814.550023611785</c:v>
                </c:pt>
                <c:pt idx="1031">
                  <c:v>5845.6606251111734</c:v>
                </c:pt>
                <c:pt idx="1032">
                  <c:v>5877.6838297031582</c:v>
                </c:pt>
                <c:pt idx="1033">
                  <c:v>5898.3830653470986</c:v>
                </c:pt>
                <c:pt idx="1034">
                  <c:v>5940.98186816821</c:v>
                </c:pt>
                <c:pt idx="1035">
                  <c:v>5971.5755934150266</c:v>
                </c:pt>
                <c:pt idx="1036">
                  <c:v>6005.2521075782624</c:v>
                </c:pt>
                <c:pt idx="1037">
                  <c:v>6037.1923902208373</c:v>
                </c:pt>
                <c:pt idx="1038">
                  <c:v>6068.3291330929433</c:v>
                </c:pt>
                <c:pt idx="1039">
                  <c:v>6098.209073033704</c:v>
                </c:pt>
                <c:pt idx="1040">
                  <c:v>6132.0059750534783</c:v>
                </c:pt>
                <c:pt idx="1041">
                  <c:v>6166.0635912638381</c:v>
                </c:pt>
                <c:pt idx="1042">
                  <c:v>6198.2057349440338</c:v>
                </c:pt>
                <c:pt idx="1043">
                  <c:v>6229.1856150165795</c:v>
                </c:pt>
                <c:pt idx="1044">
                  <c:v>6260.9511891711063</c:v>
                </c:pt>
                <c:pt idx="1045">
                  <c:v>6294.0976964634065</c:v>
                </c:pt>
                <c:pt idx="1046">
                  <c:v>6328.3666508807337</c:v>
                </c:pt>
                <c:pt idx="1047">
                  <c:v>6360.2808369377308</c:v>
                </c:pt>
                <c:pt idx="1048">
                  <c:v>6392.2512724111539</c:v>
                </c:pt>
                <c:pt idx="1049">
                  <c:v>6426.44391228522</c:v>
                </c:pt>
                <c:pt idx="1050">
                  <c:v>6461.2319857712055</c:v>
                </c:pt>
                <c:pt idx="1051">
                  <c:v>6493.5446634956534</c:v>
                </c:pt>
                <c:pt idx="1052">
                  <c:v>6524.3807662383761</c:v>
                </c:pt>
                <c:pt idx="1053">
                  <c:v>6559.3190722216177</c:v>
                </c:pt>
                <c:pt idx="1054">
                  <c:v>6592.0429247186112</c:v>
                </c:pt>
                <c:pt idx="1055">
                  <c:v>6626.2572963716266</c:v>
                </c:pt>
                <c:pt idx="1056">
                  <c:v>6658.9872040592545</c:v>
                </c:pt>
                <c:pt idx="1057">
                  <c:v>6691.024410248574</c:v>
                </c:pt>
                <c:pt idx="1058">
                  <c:v>6725.4569735196137</c:v>
                </c:pt>
                <c:pt idx="1059">
                  <c:v>6761.7401206810637</c:v>
                </c:pt>
                <c:pt idx="1060">
                  <c:v>6795.7521211345311</c:v>
                </c:pt>
                <c:pt idx="1061">
                  <c:v>6828.1493786373339</c:v>
                </c:pt>
                <c:pt idx="1062">
                  <c:v>6862.4268913943715</c:v>
                </c:pt>
                <c:pt idx="1063">
                  <c:v>6898.3208540050209</c:v>
                </c:pt>
                <c:pt idx="1064">
                  <c:v>6934.7689186029138</c:v>
                </c:pt>
                <c:pt idx="1065">
                  <c:v>6967.1607289283174</c:v>
                </c:pt>
                <c:pt idx="1066">
                  <c:v>7001.3014447744208</c:v>
                </c:pt>
                <c:pt idx="1067">
                  <c:v>7032.7437492969784</c:v>
                </c:pt>
                <c:pt idx="1068">
                  <c:v>7073.1427948730343</c:v>
                </c:pt>
                <c:pt idx="1069">
                  <c:v>7107.3872726290074</c:v>
                </c:pt>
                <c:pt idx="1070">
                  <c:v>7142.3358286759922</c:v>
                </c:pt>
                <c:pt idx="1071">
                  <c:v>7176.996660318533</c:v>
                </c:pt>
                <c:pt idx="1072">
                  <c:v>7219.6197306818513</c:v>
                </c:pt>
                <c:pt idx="1073">
                  <c:v>7248.0638529246798</c:v>
                </c:pt>
                <c:pt idx="1074">
                  <c:v>7283.331146016907</c:v>
                </c:pt>
                <c:pt idx="1075">
                  <c:v>7320.1089180841063</c:v>
                </c:pt>
                <c:pt idx="1076">
                  <c:v>7356.4156925373973</c:v>
                </c:pt>
                <c:pt idx="1077">
                  <c:v>7392.3519174271714</c:v>
                </c:pt>
                <c:pt idx="1078">
                  <c:v>7428.5643945327947</c:v>
                </c:pt>
                <c:pt idx="1079">
                  <c:v>7464.1715216047714</c:v>
                </c:pt>
                <c:pt idx="1080">
                  <c:v>7503.9701478822499</c:v>
                </c:pt>
                <c:pt idx="1081">
                  <c:v>7541.2593796598831</c:v>
                </c:pt>
                <c:pt idx="1082">
                  <c:v>7577.5866361014105</c:v>
                </c:pt>
                <c:pt idx="1083">
                  <c:v>7614.5363655240917</c:v>
                </c:pt>
                <c:pt idx="1084">
                  <c:v>7652.6996912306304</c:v>
                </c:pt>
                <c:pt idx="1085">
                  <c:v>7692.5896437997053</c:v>
                </c:pt>
                <c:pt idx="1086">
                  <c:v>7728.522071968353</c:v>
                </c:pt>
                <c:pt idx="1087">
                  <c:v>7765.7631662707026</c:v>
                </c:pt>
                <c:pt idx="1088">
                  <c:v>7803.1881487717492</c:v>
                </c:pt>
                <c:pt idx="1089">
                  <c:v>7843.27043385457</c:v>
                </c:pt>
                <c:pt idx="1090">
                  <c:v>7883.20436380106</c:v>
                </c:pt>
                <c:pt idx="1091">
                  <c:v>7917.5022973694831</c:v>
                </c:pt>
                <c:pt idx="1092">
                  <c:v>7955.6791507153757</c:v>
                </c:pt>
                <c:pt idx="1093">
                  <c:v>7994.2122699658266</c:v>
                </c:pt>
                <c:pt idx="1094">
                  <c:v>8035.8350006895635</c:v>
                </c:pt>
                <c:pt idx="1095">
                  <c:v>8071.998102333484</c:v>
                </c:pt>
                <c:pt idx="1096">
                  <c:v>8110.5188772572028</c:v>
                </c:pt>
                <c:pt idx="1097">
                  <c:v>8148.9753723100357</c:v>
                </c:pt>
                <c:pt idx="1098">
                  <c:v>8188.8117128871663</c:v>
                </c:pt>
                <c:pt idx="1099">
                  <c:v>8226.6265445519057</c:v>
                </c:pt>
                <c:pt idx="1100">
                  <c:v>8266.1474524256901</c:v>
                </c:pt>
                <c:pt idx="1101">
                  <c:v>8304.8728721188891</c:v>
                </c:pt>
                <c:pt idx="1102">
                  <c:v>8346.25764684346</c:v>
                </c:pt>
                <c:pt idx="1103">
                  <c:v>8384.3592671110637</c:v>
                </c:pt>
                <c:pt idx="1104">
                  <c:v>8421.6126605336103</c:v>
                </c:pt>
                <c:pt idx="1105">
                  <c:v>8461.2107483372511</c:v>
                </c:pt>
                <c:pt idx="1106">
                  <c:v>8501.6901767492418</c:v>
                </c:pt>
                <c:pt idx="1107">
                  <c:v>8543.4269056457379</c:v>
                </c:pt>
                <c:pt idx="1108">
                  <c:v>8581.5849950574393</c:v>
                </c:pt>
                <c:pt idx="1109">
                  <c:v>8619.8221263141222</c:v>
                </c:pt>
                <c:pt idx="1110">
                  <c:v>8658.8485156321422</c:v>
                </c:pt>
                <c:pt idx="1111">
                  <c:v>8700.4907690894488</c:v>
                </c:pt>
                <c:pt idx="1112">
                  <c:v>8739.165075532208</c:v>
                </c:pt>
                <c:pt idx="1113">
                  <c:v>8779.2584008305803</c:v>
                </c:pt>
                <c:pt idx="1114">
                  <c:v>8819.8324575910992</c:v>
                </c:pt>
                <c:pt idx="1115">
                  <c:v>8861.8870586630474</c:v>
                </c:pt>
                <c:pt idx="1116">
                  <c:v>8901.8318377337946</c:v>
                </c:pt>
                <c:pt idx="1117">
                  <c:v>8940.4588035112429</c:v>
                </c:pt>
                <c:pt idx="1118">
                  <c:v>8981.2166862645117</c:v>
                </c:pt>
                <c:pt idx="1119">
                  <c:v>9024.1258138605317</c:v>
                </c:pt>
                <c:pt idx="1120">
                  <c:v>9065.6139420295967</c:v>
                </c:pt>
                <c:pt idx="1121">
                  <c:v>9103.8349955846661</c:v>
                </c:pt>
                <c:pt idx="1122">
                  <c:v>9143.6171408694991</c:v>
                </c:pt>
                <c:pt idx="1123">
                  <c:v>9186.0434046550981</c:v>
                </c:pt>
                <c:pt idx="1124">
                  <c:v>9229.0665334762525</c:v>
                </c:pt>
                <c:pt idx="1125">
                  <c:v>9269.0409867361122</c:v>
                </c:pt>
                <c:pt idx="1126">
                  <c:v>9309.1156414572451</c:v>
                </c:pt>
                <c:pt idx="1127">
                  <c:v>9351.0579050000506</c:v>
                </c:pt>
                <c:pt idx="1128">
                  <c:v>9393.1675520695535</c:v>
                </c:pt>
                <c:pt idx="1129">
                  <c:v>9434.1271390619295</c:v>
                </c:pt>
                <c:pt idx="1130">
                  <c:v>9473.7881550561979</c:v>
                </c:pt>
                <c:pt idx="1131">
                  <c:v>9516.814589625812</c:v>
                </c:pt>
                <c:pt idx="1132">
                  <c:v>9560.7207331905174</c:v>
                </c:pt>
                <c:pt idx="1133">
                  <c:v>9603.7600350384982</c:v>
                </c:pt>
                <c:pt idx="1134">
                  <c:v>9642.7324274887887</c:v>
                </c:pt>
                <c:pt idx="1135">
                  <c:v>9684.3493297743244</c:v>
                </c:pt>
                <c:pt idx="1136">
                  <c:v>9727.8037126649615</c:v>
                </c:pt>
                <c:pt idx="1137">
                  <c:v>9773.5686591987615</c:v>
                </c:pt>
                <c:pt idx="1138">
                  <c:v>9815.9226896918299</c:v>
                </c:pt>
                <c:pt idx="1139">
                  <c:v>9858.0756769773579</c:v>
                </c:pt>
                <c:pt idx="1140">
                  <c:v>9901.5863965955577</c:v>
                </c:pt>
                <c:pt idx="1141">
                  <c:v>9945.5882345287064</c:v>
                </c:pt>
                <c:pt idx="1142">
                  <c:v>9991.6846830675495</c:v>
                </c:pt>
                <c:pt idx="1143">
                  <c:v>10033.295006496071</c:v>
                </c:pt>
                <c:pt idx="1144">
                  <c:v>10075.923696592137</c:v>
                </c:pt>
                <c:pt idx="1145">
                  <c:v>10120.709788907532</c:v>
                </c:pt>
                <c:pt idx="1146">
                  <c:v>10166.624069171896</c:v>
                </c:pt>
                <c:pt idx="1147">
                  <c:v>10210.496362739628</c:v>
                </c:pt>
                <c:pt idx="1148">
                  <c:v>10253.051855011458</c:v>
                </c:pt>
                <c:pt idx="1149">
                  <c:v>10295.979616076882</c:v>
                </c:pt>
                <c:pt idx="1150">
                  <c:v>10321.50624843908</c:v>
                </c:pt>
                <c:pt idx="1151">
                  <c:v>10389.273785681091</c:v>
                </c:pt>
                <c:pt idx="1152">
                  <c:v>10432.59960803271</c:v>
                </c:pt>
                <c:pt idx="1153">
                  <c:v>10476.742726515506</c:v>
                </c:pt>
                <c:pt idx="1154">
                  <c:v>10520.712309060271</c:v>
                </c:pt>
                <c:pt idx="1155">
                  <c:v>10568.418120119355</c:v>
                </c:pt>
                <c:pt idx="1156">
                  <c:v>10613.29453451735</c:v>
                </c:pt>
                <c:pt idx="1157">
                  <c:v>10657.648708438113</c:v>
                </c:pt>
                <c:pt idx="1158">
                  <c:v>10702.822187004533</c:v>
                </c:pt>
                <c:pt idx="1159">
                  <c:v>10748.359655306107</c:v>
                </c:pt>
                <c:pt idx="1160">
                  <c:v>10794.446455648709</c:v>
                </c:pt>
                <c:pt idx="1161">
                  <c:v>10838.349967608772</c:v>
                </c:pt>
                <c:pt idx="1162">
                  <c:v>10883.86948379726</c:v>
                </c:pt>
                <c:pt idx="1163">
                  <c:v>10931.139651092817</c:v>
                </c:pt>
                <c:pt idx="1164">
                  <c:v>10978.448816951055</c:v>
                </c:pt>
                <c:pt idx="1165">
                  <c:v>11020.295367810955</c:v>
                </c:pt>
                <c:pt idx="1166">
                  <c:v>11066.062640853048</c:v>
                </c:pt>
                <c:pt idx="1167">
                  <c:v>11112.100333770493</c:v>
                </c:pt>
                <c:pt idx="1168">
                  <c:v>11157.722739386199</c:v>
                </c:pt>
                <c:pt idx="1169">
                  <c:v>11204.111250032553</c:v>
                </c:pt>
                <c:pt idx="1170">
                  <c:v>11249.480732571439</c:v>
                </c:pt>
                <c:pt idx="1171">
                  <c:v>11296.3829191027</c:v>
                </c:pt>
                <c:pt idx="1172">
                  <c:v>11343.549278114371</c:v>
                </c:pt>
                <c:pt idx="1173">
                  <c:v>11388.084458061563</c:v>
                </c:pt>
                <c:pt idx="1174">
                  <c:v>11434.769888995874</c:v>
                </c:pt>
                <c:pt idx="1175">
                  <c:v>11481.521395632246</c:v>
                </c:pt>
                <c:pt idx="1176">
                  <c:v>11526.349451855691</c:v>
                </c:pt>
                <c:pt idx="1177">
                  <c:v>11576.907185888394</c:v>
                </c:pt>
                <c:pt idx="1178">
                  <c:v>11622.236117760174</c:v>
                </c:pt>
                <c:pt idx="1179">
                  <c:v>11666.673305633505</c:v>
                </c:pt>
                <c:pt idx="1180">
                  <c:v>11714.707731562023</c:v>
                </c:pt>
                <c:pt idx="1181">
                  <c:v>11766.127495273156</c:v>
                </c:pt>
                <c:pt idx="1182">
                  <c:v>11813.024105836777</c:v>
                </c:pt>
                <c:pt idx="1183">
                  <c:v>11859.785470334413</c:v>
                </c:pt>
                <c:pt idx="1184">
                  <c:v>11903.902364604761</c:v>
                </c:pt>
                <c:pt idx="1185">
                  <c:v>11952.122823420137</c:v>
                </c:pt>
                <c:pt idx="1186">
                  <c:v>12001.85411632714</c:v>
                </c:pt>
                <c:pt idx="1187">
                  <c:v>12047.040101606121</c:v>
                </c:pt>
                <c:pt idx="1188">
                  <c:v>12093.414367350759</c:v>
                </c:pt>
                <c:pt idx="1189">
                  <c:v>12141.386449352627</c:v>
                </c:pt>
                <c:pt idx="1190">
                  <c:v>12190.399015141353</c:v>
                </c:pt>
                <c:pt idx="1191">
                  <c:v>12237.045523685934</c:v>
                </c:pt>
                <c:pt idx="1192">
                  <c:v>12283.078215484369</c:v>
                </c:pt>
                <c:pt idx="1193">
                  <c:v>12334.172274898299</c:v>
                </c:pt>
                <c:pt idx="1194">
                  <c:v>12382.605379858043</c:v>
                </c:pt>
                <c:pt idx="1195">
                  <c:v>12432.687431637183</c:v>
                </c:pt>
                <c:pt idx="1196">
                  <c:v>12479.001279039101</c:v>
                </c:pt>
                <c:pt idx="1197">
                  <c:v>12528.997718772493</c:v>
                </c:pt>
                <c:pt idx="1198">
                  <c:v>12579.287992559121</c:v>
                </c:pt>
                <c:pt idx="1199">
                  <c:v>12630.240140757174</c:v>
                </c:pt>
                <c:pt idx="1200">
                  <c:v>12678.403801620054</c:v>
                </c:pt>
                <c:pt idx="1201">
                  <c:v>12727.409837164692</c:v>
                </c:pt>
                <c:pt idx="1202">
                  <c:v>12778.023003034494</c:v>
                </c:pt>
                <c:pt idx="1203">
                  <c:v>12829.577503238852</c:v>
                </c:pt>
                <c:pt idx="1204">
                  <c:v>12879.421898348599</c:v>
                </c:pt>
                <c:pt idx="1205">
                  <c:v>12928.57461915209</c:v>
                </c:pt>
                <c:pt idx="1206">
                  <c:v>12979.014075250003</c:v>
                </c:pt>
                <c:pt idx="1207">
                  <c:v>13031.851063948881</c:v>
                </c:pt>
                <c:pt idx="1208">
                  <c:v>13082.240776230625</c:v>
                </c:pt>
                <c:pt idx="1209">
                  <c:v>13129.537038415037</c:v>
                </c:pt>
                <c:pt idx="1210">
                  <c:v>13182.295626904897</c:v>
                </c:pt>
                <c:pt idx="1211">
                  <c:v>13232.517699548722</c:v>
                </c:pt>
                <c:pt idx="1212">
                  <c:v>13246.537901405891</c:v>
                </c:pt>
                <c:pt idx="1213">
                  <c:v>13246.105447302656</c:v>
                </c:pt>
                <c:pt idx="1214">
                  <c:v>13245.570872325881</c:v>
                </c:pt>
                <c:pt idx="1215">
                  <c:v>13252.71739941926</c:v>
                </c:pt>
                <c:pt idx="1216">
                  <c:v>13260.835489130795</c:v>
                </c:pt>
                <c:pt idx="1217">
                  <c:v>13268.539682694065</c:v>
                </c:pt>
                <c:pt idx="1218">
                  <c:v>13279.607262126572</c:v>
                </c:pt>
                <c:pt idx="1219">
                  <c:v>13290.309539054912</c:v>
                </c:pt>
                <c:pt idx="1220">
                  <c:v>13298.252697741791</c:v>
                </c:pt>
                <c:pt idx="1221">
                  <c:v>13307.050077418324</c:v>
                </c:pt>
                <c:pt idx="1222">
                  <c:v>13317.405009273429</c:v>
                </c:pt>
                <c:pt idx="1223">
                  <c:v>13325.901917712319</c:v>
                </c:pt>
                <c:pt idx="1224">
                  <c:v>13331.726578280672</c:v>
                </c:pt>
                <c:pt idx="1225">
                  <c:v>13339.351771113996</c:v>
                </c:pt>
                <c:pt idx="1226">
                  <c:v>13346.787574911958</c:v>
                </c:pt>
                <c:pt idx="1227">
                  <c:v>13354.092670872587</c:v>
                </c:pt>
                <c:pt idx="1228">
                  <c:v>13357.59560194504</c:v>
                </c:pt>
                <c:pt idx="1229">
                  <c:v>13364.869111557047</c:v>
                </c:pt>
                <c:pt idx="1230">
                  <c:v>13370.416235797218</c:v>
                </c:pt>
                <c:pt idx="1231">
                  <c:v>13369.172672507748</c:v>
                </c:pt>
                <c:pt idx="1232">
                  <c:v>13378.821312830582</c:v>
                </c:pt>
                <c:pt idx="1233">
                  <c:v>13383.694458554799</c:v>
                </c:pt>
                <c:pt idx="1234">
                  <c:v>13386.593730702842</c:v>
                </c:pt>
                <c:pt idx="1235">
                  <c:v>13391.082969501949</c:v>
                </c:pt>
                <c:pt idx="1236">
                  <c:v>13393.755461456489</c:v>
                </c:pt>
                <c:pt idx="1237">
                  <c:v>13398.861047625105</c:v>
                </c:pt>
                <c:pt idx="1238">
                  <c:v>13399.922546991553</c:v>
                </c:pt>
                <c:pt idx="1239">
                  <c:v>13403.069326712772</c:v>
                </c:pt>
                <c:pt idx="1240">
                  <c:v>13406.878312143577</c:v>
                </c:pt>
                <c:pt idx="1241">
                  <c:v>13409.961554783089</c:v>
                </c:pt>
                <c:pt idx="1242">
                  <c:v>13412.571861158864</c:v>
                </c:pt>
                <c:pt idx="1243">
                  <c:v>13413.376919751818</c:v>
                </c:pt>
                <c:pt idx="1244">
                  <c:v>13417.814295203669</c:v>
                </c:pt>
                <c:pt idx="1245">
                  <c:v>13420.23589092345</c:v>
                </c:pt>
                <c:pt idx="1246">
                  <c:v>13419.915098410964</c:v>
                </c:pt>
                <c:pt idx="1247">
                  <c:v>13422.980316980475</c:v>
                </c:pt>
                <c:pt idx="1248">
                  <c:v>13416.666202007889</c:v>
                </c:pt>
                <c:pt idx="1249">
                  <c:v>13427.757239051023</c:v>
                </c:pt>
                <c:pt idx="1250">
                  <c:v>13429.272264348314</c:v>
                </c:pt>
                <c:pt idx="1251">
                  <c:v>13431.112173540776</c:v>
                </c:pt>
                <c:pt idx="1252">
                  <c:v>13432.929155751182</c:v>
                </c:pt>
                <c:pt idx="1253">
                  <c:v>13432.951463142212</c:v>
                </c:pt>
                <c:pt idx="1254">
                  <c:v>13434.74849762524</c:v>
                </c:pt>
                <c:pt idx="1255">
                  <c:v>13436.513558140114</c:v>
                </c:pt>
                <c:pt idx="1256">
                  <c:v>13437.94933488457</c:v>
                </c:pt>
                <c:pt idx="1257">
                  <c:v>13439.227908138642</c:v>
                </c:pt>
                <c:pt idx="1258">
                  <c:v>13440.385684658844</c:v>
                </c:pt>
                <c:pt idx="1259">
                  <c:v>13442.410560543898</c:v>
                </c:pt>
                <c:pt idx="1260">
                  <c:v>13442.731171611933</c:v>
                </c:pt>
                <c:pt idx="1261">
                  <c:v>13443.946931301756</c:v>
                </c:pt>
                <c:pt idx="1262">
                  <c:v>13444.008927504903</c:v>
                </c:pt>
                <c:pt idx="1263">
                  <c:v>13446.016058531379</c:v>
                </c:pt>
                <c:pt idx="1264">
                  <c:v>13447.40771493377</c:v>
                </c:pt>
                <c:pt idx="1265">
                  <c:v>13447.818848081635</c:v>
                </c:pt>
                <c:pt idx="1266">
                  <c:v>13447.65913911849</c:v>
                </c:pt>
                <c:pt idx="1267">
                  <c:v>13451.677937926781</c:v>
                </c:pt>
                <c:pt idx="1268">
                  <c:v>13450.374323344273</c:v>
                </c:pt>
                <c:pt idx="1269">
                  <c:v>13450.581457986418</c:v>
                </c:pt>
                <c:pt idx="1270">
                  <c:v>13452.901282911049</c:v>
                </c:pt>
                <c:pt idx="1271">
                  <c:v>13459.900040199864</c:v>
                </c:pt>
                <c:pt idx="1272">
                  <c:v>13454.975942968846</c:v>
                </c:pt>
                <c:pt idx="1273">
                  <c:v>13454.429062666546</c:v>
                </c:pt>
                <c:pt idx="1274">
                  <c:v>13455.151297294386</c:v>
                </c:pt>
                <c:pt idx="1275">
                  <c:v>13456.388505011661</c:v>
                </c:pt>
                <c:pt idx="1276">
                  <c:v>13454.129704459961</c:v>
                </c:pt>
                <c:pt idx="1277">
                  <c:v>13457.603385933708</c:v>
                </c:pt>
                <c:pt idx="1278">
                  <c:v>13459.615538695629</c:v>
                </c:pt>
                <c:pt idx="1279">
                  <c:v>13457.423273781158</c:v>
                </c:pt>
                <c:pt idx="1280">
                  <c:v>13458.052786145314</c:v>
                </c:pt>
                <c:pt idx="1281">
                  <c:v>13458.940856180361</c:v>
                </c:pt>
                <c:pt idx="1282">
                  <c:v>13460.473855973911</c:v>
                </c:pt>
                <c:pt idx="1283">
                  <c:v>13460.094268750596</c:v>
                </c:pt>
                <c:pt idx="1284">
                  <c:v>13461.504520264967</c:v>
                </c:pt>
                <c:pt idx="1285">
                  <c:v>13462.307608366511</c:v>
                </c:pt>
                <c:pt idx="1286">
                  <c:v>13461.577330329781</c:v>
                </c:pt>
                <c:pt idx="1287">
                  <c:v>13462.765700993175</c:v>
                </c:pt>
                <c:pt idx="1288">
                  <c:v>13464.409969860888</c:v>
                </c:pt>
                <c:pt idx="1289">
                  <c:v>13462.792061173486</c:v>
                </c:pt>
                <c:pt idx="1290">
                  <c:v>13399.928586368298</c:v>
                </c:pt>
                <c:pt idx="1291">
                  <c:v>13313.617539652987</c:v>
                </c:pt>
                <c:pt idx="1292">
                  <c:v>13223.842694074921</c:v>
                </c:pt>
                <c:pt idx="1293">
                  <c:v>13141.939650469512</c:v>
                </c:pt>
                <c:pt idx="1294">
                  <c:v>13051.525527282551</c:v>
                </c:pt>
                <c:pt idx="1295">
                  <c:v>12969.626214457601</c:v>
                </c:pt>
                <c:pt idx="1296">
                  <c:v>12880.398198734421</c:v>
                </c:pt>
                <c:pt idx="1297">
                  <c:v>12799.520549429084</c:v>
                </c:pt>
                <c:pt idx="1298">
                  <c:v>12712.600980064532</c:v>
                </c:pt>
                <c:pt idx="1299">
                  <c:v>12627.354928932735</c:v>
                </c:pt>
                <c:pt idx="1300">
                  <c:v>12541.977380994611</c:v>
                </c:pt>
                <c:pt idx="1301">
                  <c:v>12455.747739294871</c:v>
                </c:pt>
                <c:pt idx="1302">
                  <c:v>12370.875559722854</c:v>
                </c:pt>
                <c:pt idx="1303">
                  <c:v>12287.030685597801</c:v>
                </c:pt>
                <c:pt idx="1304">
                  <c:v>12196.682506371551</c:v>
                </c:pt>
                <c:pt idx="1305">
                  <c:v>12101.810238629581</c:v>
                </c:pt>
                <c:pt idx="1306">
                  <c:v>12024.643299110168</c:v>
                </c:pt>
                <c:pt idx="1307">
                  <c:v>11942.807516373665</c:v>
                </c:pt>
                <c:pt idx="1308">
                  <c:v>11856.200366678184</c:v>
                </c:pt>
                <c:pt idx="1309">
                  <c:v>11768.650939663376</c:v>
                </c:pt>
                <c:pt idx="1310">
                  <c:v>11683.572266705776</c:v>
                </c:pt>
                <c:pt idx="1311">
                  <c:v>11598.128334296214</c:v>
                </c:pt>
                <c:pt idx="1312">
                  <c:v>11513.874955823969</c:v>
                </c:pt>
                <c:pt idx="1313">
                  <c:v>11428.86492504938</c:v>
                </c:pt>
                <c:pt idx="1314">
                  <c:v>11344.872689982694</c:v>
                </c:pt>
                <c:pt idx="1315">
                  <c:v>11259.333278239736</c:v>
                </c:pt>
                <c:pt idx="1316">
                  <c:v>11179.224594541562</c:v>
                </c:pt>
                <c:pt idx="1317">
                  <c:v>11092.747560838374</c:v>
                </c:pt>
                <c:pt idx="1318">
                  <c:v>11010.252978438748</c:v>
                </c:pt>
                <c:pt idx="1319">
                  <c:v>10929.890331154742</c:v>
                </c:pt>
                <c:pt idx="1320">
                  <c:v>10847.880427424079</c:v>
                </c:pt>
                <c:pt idx="1321">
                  <c:v>10765.499587914506</c:v>
                </c:pt>
                <c:pt idx="1322">
                  <c:v>10684.48798275801</c:v>
                </c:pt>
                <c:pt idx="1323">
                  <c:v>10601.901369276096</c:v>
                </c:pt>
                <c:pt idx="1324">
                  <c:v>10521.353297719739</c:v>
                </c:pt>
                <c:pt idx="1325">
                  <c:v>10442.234756419441</c:v>
                </c:pt>
                <c:pt idx="1326">
                  <c:v>10359.585315662298</c:v>
                </c:pt>
                <c:pt idx="1327">
                  <c:v>10280.105340215283</c:v>
                </c:pt>
                <c:pt idx="1328">
                  <c:v>10198.681567374266</c:v>
                </c:pt>
                <c:pt idx="1329">
                  <c:v>10120.01954692771</c:v>
                </c:pt>
                <c:pt idx="1330">
                  <c:v>10037.233161307289</c:v>
                </c:pt>
                <c:pt idx="1331">
                  <c:v>9958.8882306598862</c:v>
                </c:pt>
                <c:pt idx="1332">
                  <c:v>9878.6561879522615</c:v>
                </c:pt>
                <c:pt idx="1333">
                  <c:v>9802.404103346762</c:v>
                </c:pt>
                <c:pt idx="1334">
                  <c:v>9722.9311026094001</c:v>
                </c:pt>
                <c:pt idx="1335">
                  <c:v>9646.4070367238019</c:v>
                </c:pt>
                <c:pt idx="1336">
                  <c:v>9568.1255686249024</c:v>
                </c:pt>
                <c:pt idx="1337">
                  <c:v>9494.3584485667125</c:v>
                </c:pt>
                <c:pt idx="1338">
                  <c:v>9413.6870744178141</c:v>
                </c:pt>
                <c:pt idx="1339">
                  <c:v>9339.5804539722903</c:v>
                </c:pt>
                <c:pt idx="1340">
                  <c:v>9262.7478522274087</c:v>
                </c:pt>
                <c:pt idx="1341">
                  <c:v>9187.5114307926287</c:v>
                </c:pt>
                <c:pt idx="1342">
                  <c:v>9110.8377757417056</c:v>
                </c:pt>
                <c:pt idx="1343">
                  <c:v>9034.5041480268574</c:v>
                </c:pt>
                <c:pt idx="1344">
                  <c:v>8959.8788901687567</c:v>
                </c:pt>
                <c:pt idx="1345">
                  <c:v>8884.8314029051489</c:v>
                </c:pt>
                <c:pt idx="1346">
                  <c:v>8811.9745551253873</c:v>
                </c:pt>
                <c:pt idx="1347">
                  <c:v>8734.9879487039889</c:v>
                </c:pt>
                <c:pt idx="1348">
                  <c:v>8661.7159108771029</c:v>
                </c:pt>
                <c:pt idx="1349">
                  <c:v>8586.2732470166284</c:v>
                </c:pt>
                <c:pt idx="1350">
                  <c:v>8514.7656202351573</c:v>
                </c:pt>
                <c:pt idx="1351">
                  <c:v>8440.5962726319485</c:v>
                </c:pt>
                <c:pt idx="1352">
                  <c:v>8368.8113215189587</c:v>
                </c:pt>
                <c:pt idx="1353">
                  <c:v>8293.7393137721992</c:v>
                </c:pt>
                <c:pt idx="1354">
                  <c:v>8223.8557714865638</c:v>
                </c:pt>
                <c:pt idx="1355">
                  <c:v>8151.0174362685721</c:v>
                </c:pt>
                <c:pt idx="1356">
                  <c:v>8078.7913413076176</c:v>
                </c:pt>
                <c:pt idx="1357">
                  <c:v>8006.8530452856221</c:v>
                </c:pt>
                <c:pt idx="1358">
                  <c:v>7934.9191406661967</c:v>
                </c:pt>
                <c:pt idx="1359">
                  <c:v>7865.3249598386847</c:v>
                </c:pt>
                <c:pt idx="1360">
                  <c:v>7792.6269424993716</c:v>
                </c:pt>
                <c:pt idx="1361">
                  <c:v>7723.6693483931758</c:v>
                </c:pt>
                <c:pt idx="1362">
                  <c:v>7651.6951953193957</c:v>
                </c:pt>
                <c:pt idx="1363">
                  <c:v>7582.9862585815708</c:v>
                </c:pt>
                <c:pt idx="1364">
                  <c:v>7511.3499168867866</c:v>
                </c:pt>
                <c:pt idx="1365">
                  <c:v>7443.9608649654001</c:v>
                </c:pt>
                <c:pt idx="1366">
                  <c:v>7372.7327102407107</c:v>
                </c:pt>
                <c:pt idx="1367">
                  <c:v>7304.1236084377624</c:v>
                </c:pt>
                <c:pt idx="1368">
                  <c:v>7233.8599159980813</c:v>
                </c:pt>
                <c:pt idx="1369">
                  <c:v>7166.3540164802871</c:v>
                </c:pt>
                <c:pt idx="1370">
                  <c:v>7098.5413836020543</c:v>
                </c:pt>
                <c:pt idx="1371">
                  <c:v>7029.5552063893574</c:v>
                </c:pt>
                <c:pt idx="1372">
                  <c:v>6963.2589551386563</c:v>
                </c:pt>
                <c:pt idx="1373">
                  <c:v>6896.3874195948629</c:v>
                </c:pt>
                <c:pt idx="1374">
                  <c:v>6831.886824888983</c:v>
                </c:pt>
                <c:pt idx="1375">
                  <c:v>6764.7355421185366</c:v>
                </c:pt>
                <c:pt idx="1376">
                  <c:v>6701.2007883678953</c:v>
                </c:pt>
                <c:pt idx="1377">
                  <c:v>6632.7915494969129</c:v>
                </c:pt>
                <c:pt idx="1378">
                  <c:v>6571.6370921087318</c:v>
                </c:pt>
                <c:pt idx="1379">
                  <c:v>6505.3409775045675</c:v>
                </c:pt>
                <c:pt idx="1380">
                  <c:v>6442.7824419310828</c:v>
                </c:pt>
                <c:pt idx="1381">
                  <c:v>6386.3705767235724</c:v>
                </c:pt>
                <c:pt idx="1382">
                  <c:v>6325.1713207139337</c:v>
                </c:pt>
                <c:pt idx="1383">
                  <c:v>6260.1344483519933</c:v>
                </c:pt>
                <c:pt idx="1384">
                  <c:v>6200.2942156214431</c:v>
                </c:pt>
                <c:pt idx="1385">
                  <c:v>6126.134150846432</c:v>
                </c:pt>
                <c:pt idx="1386">
                  <c:v>6072.4766054010124</c:v>
                </c:pt>
                <c:pt idx="1387">
                  <c:v>6013.6424985697822</c:v>
                </c:pt>
                <c:pt idx="1388">
                  <c:v>5950.2337825688792</c:v>
                </c:pt>
                <c:pt idx="1389">
                  <c:v>5878.7232990982611</c:v>
                </c:pt>
                <c:pt idx="1390">
                  <c:v>5817.9602790736208</c:v>
                </c:pt>
                <c:pt idx="1391">
                  <c:v>5758.5001802388051</c:v>
                </c:pt>
                <c:pt idx="1392">
                  <c:v>5696.8923478200577</c:v>
                </c:pt>
                <c:pt idx="1393">
                  <c:v>5637.9550671964998</c:v>
                </c:pt>
                <c:pt idx="1394">
                  <c:v>5578.0101186849388</c:v>
                </c:pt>
                <c:pt idx="1395">
                  <c:v>5518.3410149070787</c:v>
                </c:pt>
                <c:pt idx="1396">
                  <c:v>5456.2869085738184</c:v>
                </c:pt>
                <c:pt idx="1397">
                  <c:v>5397.7477554805519</c:v>
                </c:pt>
                <c:pt idx="1398">
                  <c:v>5354.3447750084006</c:v>
                </c:pt>
                <c:pt idx="1399">
                  <c:v>5283.1441363281137</c:v>
                </c:pt>
                <c:pt idx="1400">
                  <c:v>5225.0660288244144</c:v>
                </c:pt>
                <c:pt idx="1401">
                  <c:v>5166.5904742753746</c:v>
                </c:pt>
                <c:pt idx="1402">
                  <c:v>5109.8400707933351</c:v>
                </c:pt>
                <c:pt idx="1403">
                  <c:v>5054.5342490300136</c:v>
                </c:pt>
                <c:pt idx="1404">
                  <c:v>4995.4830966513491</c:v>
                </c:pt>
                <c:pt idx="1405">
                  <c:v>4935.4765153801218</c:v>
                </c:pt>
                <c:pt idx="1406">
                  <c:v>4879.3200937833053</c:v>
                </c:pt>
                <c:pt idx="1407">
                  <c:v>4822.8164765544825</c:v>
                </c:pt>
                <c:pt idx="1408">
                  <c:v>4766.6501237972934</c:v>
                </c:pt>
                <c:pt idx="1409">
                  <c:v>4708.6375877376304</c:v>
                </c:pt>
                <c:pt idx="1410">
                  <c:v>4653.1544120632543</c:v>
                </c:pt>
                <c:pt idx="1411">
                  <c:v>4596.7383969844659</c:v>
                </c:pt>
                <c:pt idx="1412">
                  <c:v>4541.8485238921039</c:v>
                </c:pt>
                <c:pt idx="1413">
                  <c:v>4485.8677520090232</c:v>
                </c:pt>
                <c:pt idx="1414">
                  <c:v>4431.7072340113755</c:v>
                </c:pt>
                <c:pt idx="1415">
                  <c:v>4379.2046843055368</c:v>
                </c:pt>
                <c:pt idx="1416">
                  <c:v>4322.2545546046395</c:v>
                </c:pt>
                <c:pt idx="1417">
                  <c:v>4269.6190968938618</c:v>
                </c:pt>
                <c:pt idx="1418">
                  <c:v>4214.863719706017</c:v>
                </c:pt>
                <c:pt idx="1419">
                  <c:v>4161.0342558779166</c:v>
                </c:pt>
                <c:pt idx="1420">
                  <c:v>4107.8146648212114</c:v>
                </c:pt>
                <c:pt idx="1421">
                  <c:v>4055.2325847394031</c:v>
                </c:pt>
                <c:pt idx="1422">
                  <c:v>4001.2152864339182</c:v>
                </c:pt>
                <c:pt idx="1423">
                  <c:v>3950.0600134751139</c:v>
                </c:pt>
                <c:pt idx="1424">
                  <c:v>3896.7140805036611</c:v>
                </c:pt>
                <c:pt idx="1425">
                  <c:v>3846.8701749995789</c:v>
                </c:pt>
                <c:pt idx="1426">
                  <c:v>3794.0752102476372</c:v>
                </c:pt>
                <c:pt idx="1427">
                  <c:v>3739.8641097937784</c:v>
                </c:pt>
                <c:pt idx="1428">
                  <c:v>3690.6884043844243</c:v>
                </c:pt>
                <c:pt idx="1429">
                  <c:v>3637.212852102733</c:v>
                </c:pt>
                <c:pt idx="1430">
                  <c:v>3589.5438748268793</c:v>
                </c:pt>
                <c:pt idx="1431">
                  <c:v>3539.0558531041088</c:v>
                </c:pt>
                <c:pt idx="1432">
                  <c:v>3497.5394256532077</c:v>
                </c:pt>
                <c:pt idx="1433">
                  <c:v>3447.9477980386523</c:v>
                </c:pt>
                <c:pt idx="1434">
                  <c:v>3398.5552420697954</c:v>
                </c:pt>
                <c:pt idx="1435">
                  <c:v>3351.2930439818738</c:v>
                </c:pt>
                <c:pt idx="1436">
                  <c:v>3352.3936031835979</c:v>
                </c:pt>
                <c:pt idx="1437">
                  <c:v>3350.8217242886572</c:v>
                </c:pt>
                <c:pt idx="1438">
                  <c:v>3351.5909334507382</c:v>
                </c:pt>
                <c:pt idx="1439">
                  <c:v>3351.436408103591</c:v>
                </c:pt>
                <c:pt idx="1440">
                  <c:v>3349.0878551634091</c:v>
                </c:pt>
                <c:pt idx="1441">
                  <c:v>3347.8905609880026</c:v>
                </c:pt>
                <c:pt idx="1442">
                  <c:v>3344.3778671631271</c:v>
                </c:pt>
                <c:pt idx="1443">
                  <c:v>3344.0569620878678</c:v>
                </c:pt>
                <c:pt idx="1444">
                  <c:v>3340.7075523469521</c:v>
                </c:pt>
                <c:pt idx="1445">
                  <c:v>3340.3492411722559</c:v>
                </c:pt>
                <c:pt idx="1446">
                  <c:v>3337.8963224206072</c:v>
                </c:pt>
                <c:pt idx="1447">
                  <c:v>3336.6618920321171</c:v>
                </c:pt>
                <c:pt idx="1448">
                  <c:v>3330.4686352558547</c:v>
                </c:pt>
                <c:pt idx="1449">
                  <c:v>3332.7454958990484</c:v>
                </c:pt>
                <c:pt idx="1450">
                  <c:v>3330.5092270859063</c:v>
                </c:pt>
                <c:pt idx="1451">
                  <c:v>3329.1795784502165</c:v>
                </c:pt>
                <c:pt idx="1452">
                  <c:v>3326.8096382908925</c:v>
                </c:pt>
                <c:pt idx="1453">
                  <c:v>3324.3470932224777</c:v>
                </c:pt>
                <c:pt idx="1454">
                  <c:v>3322.517573044981</c:v>
                </c:pt>
                <c:pt idx="1455">
                  <c:v>3321.6907900401634</c:v>
                </c:pt>
                <c:pt idx="1456">
                  <c:v>3320.1348723107121</c:v>
                </c:pt>
                <c:pt idx="1457">
                  <c:v>3319.2434694026833</c:v>
                </c:pt>
                <c:pt idx="1458">
                  <c:v>3315.6020914444557</c:v>
                </c:pt>
                <c:pt idx="1459">
                  <c:v>3315.9301935504368</c:v>
                </c:pt>
                <c:pt idx="1460">
                  <c:v>3311.5587192266785</c:v>
                </c:pt>
                <c:pt idx="1461">
                  <c:v>3312.3941143587899</c:v>
                </c:pt>
                <c:pt idx="1462">
                  <c:v>3308.8417318235456</c:v>
                </c:pt>
                <c:pt idx="1463">
                  <c:v>3307.5556385085033</c:v>
                </c:pt>
                <c:pt idx="1464">
                  <c:v>3307.4653608700301</c:v>
                </c:pt>
                <c:pt idx="1465">
                  <c:v>3304.344811649476</c:v>
                </c:pt>
                <c:pt idx="1466">
                  <c:v>3303.2767000087761</c:v>
                </c:pt>
                <c:pt idx="1467">
                  <c:v>3301.2399715462761</c:v>
                </c:pt>
                <c:pt idx="1468">
                  <c:v>3299.3832290099745</c:v>
                </c:pt>
                <c:pt idx="1469">
                  <c:v>3297.5414503541615</c:v>
                </c:pt>
                <c:pt idx="1470">
                  <c:v>3297.836795586391</c:v>
                </c:pt>
                <c:pt idx="1471">
                  <c:v>3296.3863610964672</c:v>
                </c:pt>
                <c:pt idx="1472">
                  <c:v>3294.2799613007223</c:v>
                </c:pt>
                <c:pt idx="1473">
                  <c:v>3292.0149516970182</c:v>
                </c:pt>
                <c:pt idx="1474">
                  <c:v>3293.0185713805949</c:v>
                </c:pt>
                <c:pt idx="1475">
                  <c:v>3290.1045668481756</c:v>
                </c:pt>
                <c:pt idx="1476">
                  <c:v>3290.3522509411969</c:v>
                </c:pt>
                <c:pt idx="1477">
                  <c:v>3287.3777919807867</c:v>
                </c:pt>
                <c:pt idx="1478">
                  <c:v>3287.3630533837159</c:v>
                </c:pt>
                <c:pt idx="1479">
                  <c:v>3285.3110121811978</c:v>
                </c:pt>
                <c:pt idx="1480">
                  <c:v>3283.0178422394988</c:v>
                </c:pt>
                <c:pt idx="1481">
                  <c:v>3282.2940724408336</c:v>
                </c:pt>
                <c:pt idx="1482">
                  <c:v>3282.7228674368166</c:v>
                </c:pt>
                <c:pt idx="1483">
                  <c:v>3281.152656380335</c:v>
                </c:pt>
                <c:pt idx="1484">
                  <c:v>3279.6010280037635</c:v>
                </c:pt>
                <c:pt idx="1485">
                  <c:v>3279.0889145229526</c:v>
                </c:pt>
                <c:pt idx="1486">
                  <c:v>3278.0535231172089</c:v>
                </c:pt>
                <c:pt idx="1487">
                  <c:v>3276.923723902863</c:v>
                </c:pt>
                <c:pt idx="1488">
                  <c:v>3276.1873992964001</c:v>
                </c:pt>
                <c:pt idx="1489">
                  <c:v>3274.6636535376838</c:v>
                </c:pt>
                <c:pt idx="1490">
                  <c:v>3274.4093031286311</c:v>
                </c:pt>
                <c:pt idx="1491">
                  <c:v>3273.0075998364896</c:v>
                </c:pt>
                <c:pt idx="1492">
                  <c:v>3272.9630028967404</c:v>
                </c:pt>
                <c:pt idx="1493">
                  <c:v>3272.2556142732574</c:v>
                </c:pt>
                <c:pt idx="1494">
                  <c:v>3270.445801945606</c:v>
                </c:pt>
                <c:pt idx="1495">
                  <c:v>3268.9402037465534</c:v>
                </c:pt>
                <c:pt idx="1496">
                  <c:v>3268.6600170708689</c:v>
                </c:pt>
                <c:pt idx="1497">
                  <c:v>3269.0668803015465</c:v>
                </c:pt>
                <c:pt idx="1498">
                  <c:v>3266.9368411501446</c:v>
                </c:pt>
                <c:pt idx="1499">
                  <c:v>3267.0243253839421</c:v>
                </c:pt>
                <c:pt idx="1500">
                  <c:v>3266.626211733816</c:v>
                </c:pt>
                <c:pt idx="1501">
                  <c:v>3264.9634436828464</c:v>
                </c:pt>
                <c:pt idx="1502">
                  <c:v>3265.1081345617349</c:v>
                </c:pt>
                <c:pt idx="1503">
                  <c:v>3263.3579745320021</c:v>
                </c:pt>
                <c:pt idx="1504">
                  <c:v>3263.9437324085343</c:v>
                </c:pt>
                <c:pt idx="1505">
                  <c:v>3261.9627425575823</c:v>
                </c:pt>
                <c:pt idx="1506">
                  <c:v>3262.7312922163651</c:v>
                </c:pt>
                <c:pt idx="1507">
                  <c:v>3261.4277222093779</c:v>
                </c:pt>
                <c:pt idx="1508">
                  <c:v>3261.9777295863846</c:v>
                </c:pt>
                <c:pt idx="1509">
                  <c:v>3260.0400554924836</c:v>
                </c:pt>
                <c:pt idx="1510">
                  <c:v>3260.6656220317641</c:v>
                </c:pt>
                <c:pt idx="1511">
                  <c:v>3258.2793373122217</c:v>
                </c:pt>
                <c:pt idx="1512">
                  <c:v>3260.1980601766741</c:v>
                </c:pt>
                <c:pt idx="1513">
                  <c:v>3258.4211551719254</c:v>
                </c:pt>
                <c:pt idx="1514">
                  <c:v>3257.6413862839427</c:v>
                </c:pt>
                <c:pt idx="1515">
                  <c:v>3256.6597750590699</c:v>
                </c:pt>
                <c:pt idx="1516">
                  <c:v>3256.2979558689044</c:v>
                </c:pt>
                <c:pt idx="1517">
                  <c:v>3256.737604551703</c:v>
                </c:pt>
                <c:pt idx="1518">
                  <c:v>3256.5203767271396</c:v>
                </c:pt>
                <c:pt idx="1519">
                  <c:v>3255.2134454021898</c:v>
                </c:pt>
                <c:pt idx="1520">
                  <c:v>3256.2386470346783</c:v>
                </c:pt>
                <c:pt idx="1521">
                  <c:v>3255.511331302625</c:v>
                </c:pt>
                <c:pt idx="1522">
                  <c:v>3255.5631941042911</c:v>
                </c:pt>
                <c:pt idx="1523">
                  <c:v>3255.5075598821418</c:v>
                </c:pt>
                <c:pt idx="1524">
                  <c:v>3253.7857237501644</c:v>
                </c:pt>
                <c:pt idx="1525">
                  <c:v>3253.1087941282849</c:v>
                </c:pt>
                <c:pt idx="1526">
                  <c:v>3253.6856387235871</c:v>
                </c:pt>
                <c:pt idx="1527">
                  <c:v>3253.1739026067467</c:v>
                </c:pt>
                <c:pt idx="1528">
                  <c:v>3252.8849857191994</c:v>
                </c:pt>
                <c:pt idx="1529">
                  <c:v>3252.1931100557449</c:v>
                </c:pt>
                <c:pt idx="1530">
                  <c:v>3252.2981423539595</c:v>
                </c:pt>
                <c:pt idx="1531">
                  <c:v>3251.1467743357139</c:v>
                </c:pt>
                <c:pt idx="1532">
                  <c:v>3244.3414720994238</c:v>
                </c:pt>
                <c:pt idx="1533">
                  <c:v>3250.7904137645846</c:v>
                </c:pt>
                <c:pt idx="1534">
                  <c:v>3250.5139310874542</c:v>
                </c:pt>
                <c:pt idx="1535">
                  <c:v>3250.516367176393</c:v>
                </c:pt>
                <c:pt idx="1536">
                  <c:v>3250.4089165961868</c:v>
                </c:pt>
                <c:pt idx="1537">
                  <c:v>3250.5300481413565</c:v>
                </c:pt>
                <c:pt idx="1538">
                  <c:v>3249.4757421058248</c:v>
                </c:pt>
                <c:pt idx="1539">
                  <c:v>3250.2045266867044</c:v>
                </c:pt>
                <c:pt idx="1540">
                  <c:v>3249.0282097287818</c:v>
                </c:pt>
                <c:pt idx="1541">
                  <c:v>3248.4878338855992</c:v>
                </c:pt>
                <c:pt idx="1542">
                  <c:v>3248.8450779426212</c:v>
                </c:pt>
                <c:pt idx="1543">
                  <c:v>3249.5543812543324</c:v>
                </c:pt>
                <c:pt idx="1544">
                  <c:v>3247.530521021089</c:v>
                </c:pt>
                <c:pt idx="1545">
                  <c:v>3247.8562899929952</c:v>
                </c:pt>
                <c:pt idx="1546">
                  <c:v>3248.0885585190317</c:v>
                </c:pt>
                <c:pt idx="1547">
                  <c:v>3247.9030322664621</c:v>
                </c:pt>
                <c:pt idx="1548">
                  <c:v>3248.6128506513269</c:v>
                </c:pt>
                <c:pt idx="1549">
                  <c:v>3245.9126135140905</c:v>
                </c:pt>
                <c:pt idx="1550">
                  <c:v>3247.4912649545295</c:v>
                </c:pt>
                <c:pt idx="1551">
                  <c:v>3247.2163977656983</c:v>
                </c:pt>
                <c:pt idx="1552">
                  <c:v>3246.9183264064477</c:v>
                </c:pt>
                <c:pt idx="1553">
                  <c:v>3247.2001311023737</c:v>
                </c:pt>
                <c:pt idx="1554">
                  <c:v>3247.1702831478483</c:v>
                </c:pt>
                <c:pt idx="1555">
                  <c:v>3245.8676546752936</c:v>
                </c:pt>
                <c:pt idx="1556">
                  <c:v>3246.4648506234862</c:v>
                </c:pt>
                <c:pt idx="1557">
                  <c:v>3245.8463554766727</c:v>
                </c:pt>
                <c:pt idx="1558">
                  <c:v>3245.2698384402779</c:v>
                </c:pt>
                <c:pt idx="1559">
                  <c:v>3245.2235485486995</c:v>
                </c:pt>
                <c:pt idx="1560">
                  <c:v>3244.6588100974195</c:v>
                </c:pt>
                <c:pt idx="1561">
                  <c:v>3245.9717933441207</c:v>
                </c:pt>
                <c:pt idx="1562">
                  <c:v>3245.1464835685738</c:v>
                </c:pt>
                <c:pt idx="1563">
                  <c:v>3245.5004334272144</c:v>
                </c:pt>
                <c:pt idx="1564">
                  <c:v>3245.4361151748321</c:v>
                </c:pt>
                <c:pt idx="1565">
                  <c:v>3246.0378580330485</c:v>
                </c:pt>
                <c:pt idx="1566">
                  <c:v>3243.9039590268562</c:v>
                </c:pt>
                <c:pt idx="1567">
                  <c:v>3245.1708319766326</c:v>
                </c:pt>
                <c:pt idx="1568">
                  <c:v>3243.8313203711341</c:v>
                </c:pt>
                <c:pt idx="1569">
                  <c:v>3244.7559018208494</c:v>
                </c:pt>
                <c:pt idx="1570">
                  <c:v>3244.3530053474228</c:v>
                </c:pt>
                <c:pt idx="1571">
                  <c:v>3244.5867752130389</c:v>
                </c:pt>
                <c:pt idx="1572">
                  <c:v>3245.4267650343136</c:v>
                </c:pt>
                <c:pt idx="1573">
                  <c:v>3244.6086926798921</c:v>
                </c:pt>
                <c:pt idx="1574">
                  <c:v>3243.2551219824741</c:v>
                </c:pt>
                <c:pt idx="1575">
                  <c:v>3238.8799631298511</c:v>
                </c:pt>
                <c:pt idx="1576">
                  <c:v>3244.5925681529625</c:v>
                </c:pt>
                <c:pt idx="1577">
                  <c:v>3243.8108777065145</c:v>
                </c:pt>
                <c:pt idx="1578">
                  <c:v>3242.3563951323181</c:v>
                </c:pt>
                <c:pt idx="1579">
                  <c:v>3243.7223074645372</c:v>
                </c:pt>
                <c:pt idx="1580">
                  <c:v>3242.5066317756527</c:v>
                </c:pt>
                <c:pt idx="1581">
                  <c:v>3243.1746567534747</c:v>
                </c:pt>
                <c:pt idx="1582">
                  <c:v>3242.5402774875779</c:v>
                </c:pt>
                <c:pt idx="1583">
                  <c:v>3242.8830981047022</c:v>
                </c:pt>
                <c:pt idx="1584">
                  <c:v>3242.1592895069607</c:v>
                </c:pt>
                <c:pt idx="1585">
                  <c:v>3242.5401331562348</c:v>
                </c:pt>
                <c:pt idx="1586">
                  <c:v>3242.6171497682117</c:v>
                </c:pt>
                <c:pt idx="1587">
                  <c:v>3242.5121360818111</c:v>
                </c:pt>
                <c:pt idx="1588">
                  <c:v>3242.4183502354836</c:v>
                </c:pt>
                <c:pt idx="1589">
                  <c:v>3241.5271548083479</c:v>
                </c:pt>
                <c:pt idx="1590">
                  <c:v>3242.9259193389321</c:v>
                </c:pt>
                <c:pt idx="1591">
                  <c:v>3243.322802892355</c:v>
                </c:pt>
                <c:pt idx="1592">
                  <c:v>3242.2765034515492</c:v>
                </c:pt>
                <c:pt idx="1593">
                  <c:v>3242.5230680050972</c:v>
                </c:pt>
                <c:pt idx="1594">
                  <c:v>3241.5340411522316</c:v>
                </c:pt>
                <c:pt idx="1595">
                  <c:v>3241.6235657301986</c:v>
                </c:pt>
                <c:pt idx="1596">
                  <c:v>3240.9758681736707</c:v>
                </c:pt>
                <c:pt idx="1597">
                  <c:v>3240.8499610437366</c:v>
                </c:pt>
                <c:pt idx="1598">
                  <c:v>3242.5555080573608</c:v>
                </c:pt>
                <c:pt idx="1599">
                  <c:v>3240.9968831741885</c:v>
                </c:pt>
                <c:pt idx="1600">
                  <c:v>3241.3569758088697</c:v>
                </c:pt>
                <c:pt idx="1601">
                  <c:v>3241.0288243120726</c:v>
                </c:pt>
                <c:pt idx="1602">
                  <c:v>3241.6840077852971</c:v>
                </c:pt>
                <c:pt idx="1603">
                  <c:v>3240.782014071865</c:v>
                </c:pt>
                <c:pt idx="1604">
                  <c:v>3240.6652079991768</c:v>
                </c:pt>
                <c:pt idx="1605">
                  <c:v>3240.1080000085144</c:v>
                </c:pt>
                <c:pt idx="1606">
                  <c:v>3240.7480194791801</c:v>
                </c:pt>
                <c:pt idx="1607">
                  <c:v>3241.1554680068975</c:v>
                </c:pt>
                <c:pt idx="1608">
                  <c:v>3240.5178152327285</c:v>
                </c:pt>
                <c:pt idx="1609">
                  <c:v>3239.8414625632863</c:v>
                </c:pt>
                <c:pt idx="1610">
                  <c:v>3240.7631705653694</c:v>
                </c:pt>
                <c:pt idx="1611">
                  <c:v>3239.863221029847</c:v>
                </c:pt>
                <c:pt idx="1612">
                  <c:v>3239.7649081165514</c:v>
                </c:pt>
                <c:pt idx="1613">
                  <c:v>3240.0250163644914</c:v>
                </c:pt>
                <c:pt idx="1614">
                  <c:v>3240.5499954290294</c:v>
                </c:pt>
                <c:pt idx="1615">
                  <c:v>3240.1619421248215</c:v>
                </c:pt>
                <c:pt idx="1616">
                  <c:v>3239.9357717887556</c:v>
                </c:pt>
                <c:pt idx="1617">
                  <c:v>3239.5976899245088</c:v>
                </c:pt>
                <c:pt idx="1618">
                  <c:v>3239.8670392141553</c:v>
                </c:pt>
                <c:pt idx="1619">
                  <c:v>3240.0601664137507</c:v>
                </c:pt>
                <c:pt idx="1620">
                  <c:v>3239.6622840721629</c:v>
                </c:pt>
                <c:pt idx="1621">
                  <c:v>3239.942471161904</c:v>
                </c:pt>
                <c:pt idx="1622">
                  <c:v>3238.5611087784255</c:v>
                </c:pt>
                <c:pt idx="1623">
                  <c:v>3238.366845780567</c:v>
                </c:pt>
                <c:pt idx="1624">
                  <c:v>3238.8993974934228</c:v>
                </c:pt>
                <c:pt idx="1625">
                  <c:v>3240.1487031144015</c:v>
                </c:pt>
                <c:pt idx="1626">
                  <c:v>3239.7303811084735</c:v>
                </c:pt>
                <c:pt idx="1627">
                  <c:v>3237.8056656811832</c:v>
                </c:pt>
                <c:pt idx="1628">
                  <c:v>3238.6667227357434</c:v>
                </c:pt>
                <c:pt idx="1629">
                  <c:v>3239.9571640976155</c:v>
                </c:pt>
                <c:pt idx="1630">
                  <c:v>3238.4713614685297</c:v>
                </c:pt>
                <c:pt idx="1631">
                  <c:v>3239.8132808976416</c:v>
                </c:pt>
                <c:pt idx="1632">
                  <c:v>3238.2289924072461</c:v>
                </c:pt>
                <c:pt idx="1633">
                  <c:v>3246.9827552942861</c:v>
                </c:pt>
                <c:pt idx="1634">
                  <c:v>3239.3481891999782</c:v>
                </c:pt>
                <c:pt idx="1635">
                  <c:v>3238.1373389719929</c:v>
                </c:pt>
                <c:pt idx="1636">
                  <c:v>3238.8144574972794</c:v>
                </c:pt>
                <c:pt idx="1637">
                  <c:v>3238.7640287534769</c:v>
                </c:pt>
                <c:pt idx="1638">
                  <c:v>3238.4074679146665</c:v>
                </c:pt>
                <c:pt idx="1639">
                  <c:v>3238.046778829173</c:v>
                </c:pt>
                <c:pt idx="1640">
                  <c:v>3239.0122898463615</c:v>
                </c:pt>
                <c:pt idx="1641">
                  <c:v>3239.1195043345001</c:v>
                </c:pt>
                <c:pt idx="1642">
                  <c:v>3238.5962557785506</c:v>
                </c:pt>
                <c:pt idx="1643">
                  <c:v>3239.1799783122874</c:v>
                </c:pt>
                <c:pt idx="1644">
                  <c:v>3239.883892220601</c:v>
                </c:pt>
                <c:pt idx="1645">
                  <c:v>3238.7232715414962</c:v>
                </c:pt>
                <c:pt idx="1646">
                  <c:v>3238.1921308804413</c:v>
                </c:pt>
                <c:pt idx="1647">
                  <c:v>3239.0337619069469</c:v>
                </c:pt>
                <c:pt idx="1648">
                  <c:v>3239.2274411029612</c:v>
                </c:pt>
                <c:pt idx="1649">
                  <c:v>3237.9179364319039</c:v>
                </c:pt>
                <c:pt idx="1650">
                  <c:v>3238.4308532537798</c:v>
                </c:pt>
                <c:pt idx="1651">
                  <c:v>3238.5121783808972</c:v>
                </c:pt>
                <c:pt idx="1652">
                  <c:v>3238.4569042511553</c:v>
                </c:pt>
                <c:pt idx="1653">
                  <c:v>3239.817260881724</c:v>
                </c:pt>
                <c:pt idx="1654">
                  <c:v>3238.4733056032937</c:v>
                </c:pt>
                <c:pt idx="1655">
                  <c:v>3238.03442519488</c:v>
                </c:pt>
                <c:pt idx="1656">
                  <c:v>3237.8753929125664</c:v>
                </c:pt>
                <c:pt idx="1657">
                  <c:v>3237.8485508128838</c:v>
                </c:pt>
                <c:pt idx="1658">
                  <c:v>3239.1904508709904</c:v>
                </c:pt>
                <c:pt idx="1659">
                  <c:v>3238.7319621413626</c:v>
                </c:pt>
                <c:pt idx="1660">
                  <c:v>3238.3608262951643</c:v>
                </c:pt>
                <c:pt idx="1661">
                  <c:v>3237.8691291386563</c:v>
                </c:pt>
                <c:pt idx="1662">
                  <c:v>3238.6303052844096</c:v>
                </c:pt>
                <c:pt idx="1663">
                  <c:v>3238.6835649097211</c:v>
                </c:pt>
                <c:pt idx="1664">
                  <c:v>3237.5680503575381</c:v>
                </c:pt>
                <c:pt idx="1665">
                  <c:v>3237.9328984438453</c:v>
                </c:pt>
                <c:pt idx="1666">
                  <c:v>3238.559417272068</c:v>
                </c:pt>
                <c:pt idx="1667">
                  <c:v>3238.559749426061</c:v>
                </c:pt>
                <c:pt idx="1668">
                  <c:v>3237.1795051721679</c:v>
                </c:pt>
                <c:pt idx="1669">
                  <c:v>3237.3478029547218</c:v>
                </c:pt>
                <c:pt idx="1670">
                  <c:v>3238.0754695184551</c:v>
                </c:pt>
                <c:pt idx="1671">
                  <c:v>3237.5071563329893</c:v>
                </c:pt>
                <c:pt idx="1672">
                  <c:v>3237.4158003291814</c:v>
                </c:pt>
                <c:pt idx="1673">
                  <c:v>3238.2014234342232</c:v>
                </c:pt>
                <c:pt idx="1674">
                  <c:v>3238.84173535834</c:v>
                </c:pt>
                <c:pt idx="1675">
                  <c:v>3239.070649811054</c:v>
                </c:pt>
                <c:pt idx="1676">
                  <c:v>3237.9993499098323</c:v>
                </c:pt>
                <c:pt idx="1677">
                  <c:v>3237.1621488895662</c:v>
                </c:pt>
                <c:pt idx="1678">
                  <c:v>3237.6997742482545</c:v>
                </c:pt>
                <c:pt idx="1679">
                  <c:v>3237.3509385919642</c:v>
                </c:pt>
                <c:pt idx="1680">
                  <c:v>3238.2438654691168</c:v>
                </c:pt>
                <c:pt idx="1681">
                  <c:v>3237.6275550760961</c:v>
                </c:pt>
                <c:pt idx="1682">
                  <c:v>3235.6453329373135</c:v>
                </c:pt>
                <c:pt idx="1683">
                  <c:v>3238.2780161686906</c:v>
                </c:pt>
                <c:pt idx="1684">
                  <c:v>3237.606056916638</c:v>
                </c:pt>
                <c:pt idx="1685">
                  <c:v>3237.2878514068393</c:v>
                </c:pt>
                <c:pt idx="1686">
                  <c:v>3237.5254063578041</c:v>
                </c:pt>
                <c:pt idx="1687">
                  <c:v>3238.393439461458</c:v>
                </c:pt>
                <c:pt idx="1688">
                  <c:v>3237.4635812218557</c:v>
                </c:pt>
                <c:pt idx="1689">
                  <c:v>3237.4956052164421</c:v>
                </c:pt>
                <c:pt idx="1690">
                  <c:v>3237.8851667846643</c:v>
                </c:pt>
                <c:pt idx="1691">
                  <c:v>3247.6388221390457</c:v>
                </c:pt>
                <c:pt idx="1692">
                  <c:v>3239.2682580595729</c:v>
                </c:pt>
                <c:pt idx="1693">
                  <c:v>3237.3064579919678</c:v>
                </c:pt>
                <c:pt idx="1694">
                  <c:v>3237.0682983263482</c:v>
                </c:pt>
                <c:pt idx="1695">
                  <c:v>3237.4767444858476</c:v>
                </c:pt>
                <c:pt idx="1696">
                  <c:v>3235.9552907295356</c:v>
                </c:pt>
                <c:pt idx="1697">
                  <c:v>3237.2081758302952</c:v>
                </c:pt>
                <c:pt idx="1698">
                  <c:v>3236.4607403709715</c:v>
                </c:pt>
                <c:pt idx="1699">
                  <c:v>3237.9607866724541</c:v>
                </c:pt>
                <c:pt idx="1700">
                  <c:v>3237.5780859214588</c:v>
                </c:pt>
                <c:pt idx="1701">
                  <c:v>3237.8380936569647</c:v>
                </c:pt>
                <c:pt idx="1702">
                  <c:v>3238.2135438844039</c:v>
                </c:pt>
                <c:pt idx="1703">
                  <c:v>3237.6035613509357</c:v>
                </c:pt>
                <c:pt idx="1704">
                  <c:v>3236.977861487966</c:v>
                </c:pt>
                <c:pt idx="1705">
                  <c:v>3237.9741447737024</c:v>
                </c:pt>
                <c:pt idx="1706">
                  <c:v>3236.7651006246579</c:v>
                </c:pt>
                <c:pt idx="1707">
                  <c:v>3237.8965493406558</c:v>
                </c:pt>
                <c:pt idx="1708">
                  <c:v>3236.3353152852696</c:v>
                </c:pt>
                <c:pt idx="1709">
                  <c:v>3236.5630917146727</c:v>
                </c:pt>
                <c:pt idx="1710">
                  <c:v>3236.4371211855832</c:v>
                </c:pt>
                <c:pt idx="1711">
                  <c:v>3237.1738891738441</c:v>
                </c:pt>
                <c:pt idx="1712">
                  <c:v>3237.5644935806017</c:v>
                </c:pt>
                <c:pt idx="1713">
                  <c:v>3235.4245590275473</c:v>
                </c:pt>
                <c:pt idx="1714">
                  <c:v>3237.1003538547352</c:v>
                </c:pt>
                <c:pt idx="1715">
                  <c:v>3236.472714033247</c:v>
                </c:pt>
                <c:pt idx="1716">
                  <c:v>3236.7668872248528</c:v>
                </c:pt>
                <c:pt idx="1717">
                  <c:v>3234.6363251881571</c:v>
                </c:pt>
                <c:pt idx="1718">
                  <c:v>3232.3885290403127</c:v>
                </c:pt>
                <c:pt idx="1719">
                  <c:v>3235.9609303416382</c:v>
                </c:pt>
                <c:pt idx="1720">
                  <c:v>3389.7649340947219</c:v>
                </c:pt>
                <c:pt idx="1721">
                  <c:v>3358.3358154115194</c:v>
                </c:pt>
                <c:pt idx="1722">
                  <c:v>3341.8673810316122</c:v>
                </c:pt>
                <c:pt idx="1723">
                  <c:v>3328.7083120650441</c:v>
                </c:pt>
                <c:pt idx="1724">
                  <c:v>3314.1716233128072</c:v>
                </c:pt>
                <c:pt idx="1725">
                  <c:v>3298.7502721919673</c:v>
                </c:pt>
                <c:pt idx="1726">
                  <c:v>3289.1055505755148</c:v>
                </c:pt>
                <c:pt idx="1727">
                  <c:v>3282.5350583970358</c:v>
                </c:pt>
                <c:pt idx="1728">
                  <c:v>3273.666922419357</c:v>
                </c:pt>
                <c:pt idx="1729">
                  <c:v>3263.9304448109751</c:v>
                </c:pt>
                <c:pt idx="1730">
                  <c:v>3258.0837205151101</c:v>
                </c:pt>
                <c:pt idx="1731">
                  <c:v>3253.8056163909932</c:v>
                </c:pt>
                <c:pt idx="1732">
                  <c:v>3247.5944085144588</c:v>
                </c:pt>
                <c:pt idx="1733">
                  <c:v>3242.3201385217508</c:v>
                </c:pt>
                <c:pt idx="1734">
                  <c:v>3238.243490072256</c:v>
                </c:pt>
                <c:pt idx="1735">
                  <c:v>3236.8847868594321</c:v>
                </c:pt>
                <c:pt idx="1736">
                  <c:v>3231.9609766078352</c:v>
                </c:pt>
                <c:pt idx="1737">
                  <c:v>3227.4798692848076</c:v>
                </c:pt>
                <c:pt idx="1738">
                  <c:v>3225.9776956026171</c:v>
                </c:pt>
                <c:pt idx="1739">
                  <c:v>3223.4914610274154</c:v>
                </c:pt>
                <c:pt idx="1740">
                  <c:v>3221.0807508245775</c:v>
                </c:pt>
                <c:pt idx="1741">
                  <c:v>3217.91877171233</c:v>
                </c:pt>
                <c:pt idx="1742">
                  <c:v>3215.9424942476085</c:v>
                </c:pt>
                <c:pt idx="1743">
                  <c:v>3214.6079425929502</c:v>
                </c:pt>
                <c:pt idx="1744">
                  <c:v>3212.2108380671389</c:v>
                </c:pt>
                <c:pt idx="1745">
                  <c:v>3210.1964394081738</c:v>
                </c:pt>
                <c:pt idx="1746">
                  <c:v>3208.008348614549</c:v>
                </c:pt>
                <c:pt idx="1747">
                  <c:v>3209.6636544592984</c:v>
                </c:pt>
                <c:pt idx="1748">
                  <c:v>3209.2603037314666</c:v>
                </c:pt>
                <c:pt idx="1749">
                  <c:v>3207.1227524210535</c:v>
                </c:pt>
                <c:pt idx="1750">
                  <c:v>3206.0307306513009</c:v>
                </c:pt>
                <c:pt idx="1751">
                  <c:v>3255.1884249426071</c:v>
                </c:pt>
                <c:pt idx="1752">
                  <c:v>3253.1367181190908</c:v>
                </c:pt>
                <c:pt idx="1753">
                  <c:v>3252.9698780031267</c:v>
                </c:pt>
                <c:pt idx="1754">
                  <c:v>3252.664818433871</c:v>
                </c:pt>
              </c:numCache>
            </c:numRef>
          </c:xVal>
          <c:yVal>
            <c:numRef>
              <c:f>Data_Interpretation!$AN$27:$AN$3549</c:f>
              <c:numCache>
                <c:formatCode>General</c:formatCode>
                <c:ptCount val="3523"/>
                <c:pt idx="1">
                  <c:v>-2.1661072672046693E-2</c:v>
                </c:pt>
                <c:pt idx="2">
                  <c:v>-2.6526753602065422E-2</c:v>
                </c:pt>
                <c:pt idx="3">
                  <c:v>-3.7250830096458333E-2</c:v>
                </c:pt>
                <c:pt idx="4">
                  <c:v>-4.0346183773387001E-2</c:v>
                </c:pt>
                <c:pt idx="5">
                  <c:v>-4.0536822911458749E-2</c:v>
                </c:pt>
                <c:pt idx="6">
                  <c:v>-4.0192263761733453E-2</c:v>
                </c:pt>
                <c:pt idx="7">
                  <c:v>-4.0203178675260437E-2</c:v>
                </c:pt>
                <c:pt idx="8">
                  <c:v>-4.1271083239454588E-2</c:v>
                </c:pt>
                <c:pt idx="9">
                  <c:v>-5.355659740092171E-2</c:v>
                </c:pt>
                <c:pt idx="10">
                  <c:v>-6.7692375536106339E-2</c:v>
                </c:pt>
                <c:pt idx="11">
                  <c:v>-7.8905295244943885E-2</c:v>
                </c:pt>
                <c:pt idx="12">
                  <c:v>-8.0814165319555861E-2</c:v>
                </c:pt>
                <c:pt idx="13">
                  <c:v>-7.8627114551048316E-2</c:v>
                </c:pt>
                <c:pt idx="14">
                  <c:v>-7.6852308370406353E-2</c:v>
                </c:pt>
                <c:pt idx="15">
                  <c:v>-8.2203182722094037E-2</c:v>
                </c:pt>
                <c:pt idx="16">
                  <c:v>-8.0386053684005129E-2</c:v>
                </c:pt>
                <c:pt idx="17">
                  <c:v>-7.9463637465325254E-2</c:v>
                </c:pt>
                <c:pt idx="18">
                  <c:v>-7.1850869736157244E-2</c:v>
                </c:pt>
                <c:pt idx="19">
                  <c:v>-7.7644840067716048E-2</c:v>
                </c:pt>
                <c:pt idx="20">
                  <c:v>-7.9197304055753287E-2</c:v>
                </c:pt>
                <c:pt idx="21">
                  <c:v>-7.6435843151647684E-2</c:v>
                </c:pt>
                <c:pt idx="22">
                  <c:v>-7.4412886984721302E-2</c:v>
                </c:pt>
                <c:pt idx="23">
                  <c:v>-7.6670298618598073E-2</c:v>
                </c:pt>
                <c:pt idx="24">
                  <c:v>-7.4422086490666145E-2</c:v>
                </c:pt>
                <c:pt idx="25">
                  <c:v>-7.450542494541583E-2</c:v>
                </c:pt>
                <c:pt idx="26">
                  <c:v>-7.8434454333666248E-2</c:v>
                </c:pt>
                <c:pt idx="27">
                  <c:v>-7.6545323971003221E-2</c:v>
                </c:pt>
                <c:pt idx="28">
                  <c:v>-7.6168626286660546E-2</c:v>
                </c:pt>
                <c:pt idx="29">
                  <c:v>-7.3177249814278131E-2</c:v>
                </c:pt>
                <c:pt idx="30">
                  <c:v>-7.5787403559828811E-2</c:v>
                </c:pt>
                <c:pt idx="31">
                  <c:v>-7.5150818912046044E-2</c:v>
                </c:pt>
                <c:pt idx="32">
                  <c:v>-7.7997154479839362E-2</c:v>
                </c:pt>
                <c:pt idx="33">
                  <c:v>-7.2109091882431461E-2</c:v>
                </c:pt>
                <c:pt idx="34">
                  <c:v>-7.3846781733382522E-2</c:v>
                </c:pt>
                <c:pt idx="35">
                  <c:v>-7.5244451065386714E-2</c:v>
                </c:pt>
                <c:pt idx="36">
                  <c:v>-7.7932102539092218E-2</c:v>
                </c:pt>
                <c:pt idx="37">
                  <c:v>-7.6394592211805112E-2</c:v>
                </c:pt>
                <c:pt idx="38">
                  <c:v>-7.10079610701463E-2</c:v>
                </c:pt>
                <c:pt idx="39">
                  <c:v>-7.3356230796648728E-2</c:v>
                </c:pt>
                <c:pt idx="40">
                  <c:v>-7.7540594853132555E-2</c:v>
                </c:pt>
                <c:pt idx="41">
                  <c:v>-7.5534616112887934E-2</c:v>
                </c:pt>
                <c:pt idx="42">
                  <c:v>-7.2877756377460606E-2</c:v>
                </c:pt>
                <c:pt idx="43">
                  <c:v>-7.1709705169490864E-2</c:v>
                </c:pt>
                <c:pt idx="44">
                  <c:v>-7.4322329556277017E-2</c:v>
                </c:pt>
                <c:pt idx="45">
                  <c:v>-7.1409037316992455E-2</c:v>
                </c:pt>
                <c:pt idx="46">
                  <c:v>-7.6665478421050398E-2</c:v>
                </c:pt>
                <c:pt idx="47">
                  <c:v>-7.1828987979886405E-2</c:v>
                </c:pt>
                <c:pt idx="48">
                  <c:v>-7.1785246912345238E-2</c:v>
                </c:pt>
                <c:pt idx="49">
                  <c:v>-7.2370647210405314E-2</c:v>
                </c:pt>
                <c:pt idx="50">
                  <c:v>-7.351220663493889E-2</c:v>
                </c:pt>
                <c:pt idx="51">
                  <c:v>-7.2776035151401491E-2</c:v>
                </c:pt>
                <c:pt idx="52">
                  <c:v>-7.1209286399895433E-2</c:v>
                </c:pt>
                <c:pt idx="53">
                  <c:v>-7.2230371062154325E-2</c:v>
                </c:pt>
                <c:pt idx="54">
                  <c:v>-7.2575904742879532E-2</c:v>
                </c:pt>
                <c:pt idx="55">
                  <c:v>-7.5503774257025313E-2</c:v>
                </c:pt>
                <c:pt idx="56">
                  <c:v>-7.1029502396571548E-2</c:v>
                </c:pt>
                <c:pt idx="57">
                  <c:v>-6.8455397681272748E-2</c:v>
                </c:pt>
                <c:pt idx="58">
                  <c:v>-7.3732924935640098E-2</c:v>
                </c:pt>
                <c:pt idx="59">
                  <c:v>-7.0227723559249555E-2</c:v>
                </c:pt>
                <c:pt idx="60">
                  <c:v>-7.4901690879226199E-2</c:v>
                </c:pt>
                <c:pt idx="61">
                  <c:v>-7.0119377461789076E-2</c:v>
                </c:pt>
                <c:pt idx="62">
                  <c:v>-6.8098666282407697E-2</c:v>
                </c:pt>
                <c:pt idx="63">
                  <c:v>-7.0422708163591946E-2</c:v>
                </c:pt>
                <c:pt idx="64">
                  <c:v>-7.3424868815546718E-2</c:v>
                </c:pt>
                <c:pt idx="65">
                  <c:v>-7.2080475300097632E-2</c:v>
                </c:pt>
                <c:pt idx="66">
                  <c:v>-7.3929527108659632E-2</c:v>
                </c:pt>
                <c:pt idx="67">
                  <c:v>-7.3364614031079203E-2</c:v>
                </c:pt>
                <c:pt idx="68">
                  <c:v>-7.0313691396436243E-2</c:v>
                </c:pt>
                <c:pt idx="69">
                  <c:v>-7.00159207154121E-2</c:v>
                </c:pt>
                <c:pt idx="70">
                  <c:v>-6.9604227842282623E-2</c:v>
                </c:pt>
                <c:pt idx="71">
                  <c:v>-7.6431720481055648E-2</c:v>
                </c:pt>
                <c:pt idx="72">
                  <c:v>-7.1977478577562898E-2</c:v>
                </c:pt>
                <c:pt idx="73">
                  <c:v>-7.2436138502692357E-2</c:v>
                </c:pt>
                <c:pt idx="74">
                  <c:v>-7.3845826229517325E-2</c:v>
                </c:pt>
                <c:pt idx="75">
                  <c:v>-7.1522210959146862E-2</c:v>
                </c:pt>
                <c:pt idx="76">
                  <c:v>-6.7715950960763605E-2</c:v>
                </c:pt>
                <c:pt idx="77">
                  <c:v>-7.2784818360374315E-2</c:v>
                </c:pt>
                <c:pt idx="78">
                  <c:v>-7.2386392690651474E-2</c:v>
                </c:pt>
                <c:pt idx="79">
                  <c:v>-7.4327053695329715E-2</c:v>
                </c:pt>
                <c:pt idx="80">
                  <c:v>-7.0355201939532389E-2</c:v>
                </c:pt>
                <c:pt idx="81">
                  <c:v>-7.2554942183628207E-2</c:v>
                </c:pt>
                <c:pt idx="82">
                  <c:v>-7.1999336065548314E-2</c:v>
                </c:pt>
                <c:pt idx="83">
                  <c:v>-7.0830508092142419E-2</c:v>
                </c:pt>
                <c:pt idx="84">
                  <c:v>-7.0744756491556246E-2</c:v>
                </c:pt>
                <c:pt idx="85">
                  <c:v>-7.5631419923302232E-2</c:v>
                </c:pt>
                <c:pt idx="86">
                  <c:v>-7.2176846551792781E-2</c:v>
                </c:pt>
                <c:pt idx="87">
                  <c:v>-7.1701391994919608E-2</c:v>
                </c:pt>
                <c:pt idx="88">
                  <c:v>-7.2244361166002607E-2</c:v>
                </c:pt>
                <c:pt idx="89">
                  <c:v>-7.1266911014612175E-2</c:v>
                </c:pt>
                <c:pt idx="90">
                  <c:v>-7.3276898273666138E-2</c:v>
                </c:pt>
                <c:pt idx="91">
                  <c:v>-7.3862939240171274E-2</c:v>
                </c:pt>
                <c:pt idx="92">
                  <c:v>-7.266052918369216E-2</c:v>
                </c:pt>
                <c:pt idx="93">
                  <c:v>-7.3916730465840547E-2</c:v>
                </c:pt>
                <c:pt idx="94">
                  <c:v>-7.2323990002059649E-2</c:v>
                </c:pt>
                <c:pt idx="95">
                  <c:v>-7.9007349883976757E-2</c:v>
                </c:pt>
                <c:pt idx="96">
                  <c:v>-7.183553422180107E-2</c:v>
                </c:pt>
                <c:pt idx="97">
                  <c:v>-7.2823495952563377E-2</c:v>
                </c:pt>
                <c:pt idx="98">
                  <c:v>-7.5784112137399356E-2</c:v>
                </c:pt>
                <c:pt idx="99">
                  <c:v>-7.347910575092105E-2</c:v>
                </c:pt>
                <c:pt idx="100">
                  <c:v>-6.8182573000738905E-2</c:v>
                </c:pt>
                <c:pt idx="101">
                  <c:v>-7.291883005232333E-2</c:v>
                </c:pt>
                <c:pt idx="102">
                  <c:v>-7.2771453690918669E-2</c:v>
                </c:pt>
                <c:pt idx="103">
                  <c:v>-7.2469945466689778E-2</c:v>
                </c:pt>
                <c:pt idx="104">
                  <c:v>-7.2106649123930819E-2</c:v>
                </c:pt>
                <c:pt idx="105">
                  <c:v>-7.2879337573490563E-2</c:v>
                </c:pt>
                <c:pt idx="106">
                  <c:v>-7.0469085663007677E-2</c:v>
                </c:pt>
                <c:pt idx="107">
                  <c:v>-7.3510750650279968E-2</c:v>
                </c:pt>
                <c:pt idx="108">
                  <c:v>-7.4833387477337657E-2</c:v>
                </c:pt>
                <c:pt idx="109">
                  <c:v>-7.6197133923633628E-2</c:v>
                </c:pt>
                <c:pt idx="110">
                  <c:v>-6.9229811300677874E-2</c:v>
                </c:pt>
                <c:pt idx="111">
                  <c:v>-7.203290226969257E-2</c:v>
                </c:pt>
                <c:pt idx="112">
                  <c:v>-7.3270386250269812E-2</c:v>
                </c:pt>
                <c:pt idx="113">
                  <c:v>-7.3885711043436136E-2</c:v>
                </c:pt>
                <c:pt idx="114">
                  <c:v>-7.4034286787793502E-2</c:v>
                </c:pt>
                <c:pt idx="115">
                  <c:v>-6.9849182124255282E-2</c:v>
                </c:pt>
                <c:pt idx="116">
                  <c:v>-7.083384953565873E-2</c:v>
                </c:pt>
                <c:pt idx="117">
                  <c:v>-7.3693452451110614E-2</c:v>
                </c:pt>
                <c:pt idx="118">
                  <c:v>-7.6115831486609983E-2</c:v>
                </c:pt>
                <c:pt idx="119">
                  <c:v>-7.087032672633721E-2</c:v>
                </c:pt>
                <c:pt idx="120">
                  <c:v>-7.3476890121247307E-2</c:v>
                </c:pt>
                <c:pt idx="121">
                  <c:v>-7.3435438164311778E-2</c:v>
                </c:pt>
                <c:pt idx="122">
                  <c:v>-7.2017621673694507E-2</c:v>
                </c:pt>
                <c:pt idx="123">
                  <c:v>-7.148605429657065E-2</c:v>
                </c:pt>
                <c:pt idx="124">
                  <c:v>-7.2545581161819375E-2</c:v>
                </c:pt>
                <c:pt idx="125">
                  <c:v>-7.341445146471906E-2</c:v>
                </c:pt>
                <c:pt idx="126">
                  <c:v>-7.1004264836462092E-2</c:v>
                </c:pt>
                <c:pt idx="127">
                  <c:v>-7.1172586612290964E-2</c:v>
                </c:pt>
                <c:pt idx="128">
                  <c:v>-7.0913924335662654E-2</c:v>
                </c:pt>
                <c:pt idx="129">
                  <c:v>-7.2800476146783796E-2</c:v>
                </c:pt>
                <c:pt idx="130">
                  <c:v>-7.2789498179451198E-2</c:v>
                </c:pt>
                <c:pt idx="131">
                  <c:v>-7.3284830097153267E-2</c:v>
                </c:pt>
                <c:pt idx="132">
                  <c:v>-7.4904018897467575E-2</c:v>
                </c:pt>
                <c:pt idx="133">
                  <c:v>-7.1776321378552027E-2</c:v>
                </c:pt>
                <c:pt idx="134">
                  <c:v>-7.3998806518833282E-2</c:v>
                </c:pt>
                <c:pt idx="135">
                  <c:v>-7.1614578193886044E-2</c:v>
                </c:pt>
                <c:pt idx="136">
                  <c:v>-7.5856644255543601E-2</c:v>
                </c:pt>
                <c:pt idx="137">
                  <c:v>-7.1962126391706641E-2</c:v>
                </c:pt>
                <c:pt idx="138">
                  <c:v>-7.3531491703450802E-2</c:v>
                </c:pt>
                <c:pt idx="139">
                  <c:v>-7.4764508491873827E-2</c:v>
                </c:pt>
                <c:pt idx="140">
                  <c:v>-7.1617870982211354E-2</c:v>
                </c:pt>
                <c:pt idx="141">
                  <c:v>-7.0739242818479028E-2</c:v>
                </c:pt>
                <c:pt idx="142">
                  <c:v>-7.2914891888337954E-2</c:v>
                </c:pt>
                <c:pt idx="143">
                  <c:v>-7.3979423342194053E-2</c:v>
                </c:pt>
                <c:pt idx="144">
                  <c:v>-6.9404713199280058E-2</c:v>
                </c:pt>
                <c:pt idx="145">
                  <c:v>-7.0342696155421477E-2</c:v>
                </c:pt>
                <c:pt idx="146">
                  <c:v>-7.2756710559985574E-2</c:v>
                </c:pt>
                <c:pt idx="147">
                  <c:v>-7.3221704604001611E-2</c:v>
                </c:pt>
                <c:pt idx="148">
                  <c:v>-7.4027170182050586E-2</c:v>
                </c:pt>
                <c:pt idx="149">
                  <c:v>-6.8246373625168555E-2</c:v>
                </c:pt>
                <c:pt idx="150">
                  <c:v>-7.1744920272636306E-2</c:v>
                </c:pt>
                <c:pt idx="151">
                  <c:v>-7.212518560653966E-2</c:v>
                </c:pt>
                <c:pt idx="152">
                  <c:v>-7.0708902210268515E-2</c:v>
                </c:pt>
                <c:pt idx="153">
                  <c:v>-7.1642919853495149E-2</c:v>
                </c:pt>
                <c:pt idx="154">
                  <c:v>-7.1666333275256011E-2</c:v>
                </c:pt>
                <c:pt idx="155">
                  <c:v>-6.950614378381148E-2</c:v>
                </c:pt>
                <c:pt idx="156">
                  <c:v>-6.462560185306522E-2</c:v>
                </c:pt>
                <c:pt idx="157">
                  <c:v>-6.9100932137503762E-2</c:v>
                </c:pt>
                <c:pt idx="158">
                  <c:v>-6.9922649486868479E-2</c:v>
                </c:pt>
                <c:pt idx="159">
                  <c:v>-7.3215295204659345E-2</c:v>
                </c:pt>
                <c:pt idx="160">
                  <c:v>-6.8471405650872966E-2</c:v>
                </c:pt>
                <c:pt idx="161">
                  <c:v>-7.1363635795843455E-2</c:v>
                </c:pt>
                <c:pt idx="162">
                  <c:v>-7.0805702091895087E-2</c:v>
                </c:pt>
                <c:pt idx="163">
                  <c:v>-6.822136868723444E-2</c:v>
                </c:pt>
                <c:pt idx="164">
                  <c:v>-6.868073624493376E-2</c:v>
                </c:pt>
                <c:pt idx="165">
                  <c:v>-6.997225552850643E-2</c:v>
                </c:pt>
                <c:pt idx="166">
                  <c:v>-6.7967879039870213E-2</c:v>
                </c:pt>
                <c:pt idx="167">
                  <c:v>-7.3333635481071094E-2</c:v>
                </c:pt>
                <c:pt idx="168">
                  <c:v>-7.3223090553141676E-2</c:v>
                </c:pt>
                <c:pt idx="169">
                  <c:v>-6.986518218099852E-2</c:v>
                </c:pt>
                <c:pt idx="170">
                  <c:v>-7.4503505310090534E-2</c:v>
                </c:pt>
                <c:pt idx="171">
                  <c:v>-7.081266096600404E-2</c:v>
                </c:pt>
                <c:pt idx="172">
                  <c:v>-7.1618144296839589E-2</c:v>
                </c:pt>
                <c:pt idx="173">
                  <c:v>-6.9239512869776226E-2</c:v>
                </c:pt>
                <c:pt idx="174">
                  <c:v>-7.2329774026425514E-2</c:v>
                </c:pt>
                <c:pt idx="175">
                  <c:v>-6.9171125247382198E-2</c:v>
                </c:pt>
                <c:pt idx="176">
                  <c:v>-7.0264556955844076E-2</c:v>
                </c:pt>
                <c:pt idx="177">
                  <c:v>-7.5112510099446875E-2</c:v>
                </c:pt>
                <c:pt idx="178">
                  <c:v>-6.9675243783055396E-2</c:v>
                </c:pt>
                <c:pt idx="179">
                  <c:v>-6.4505372530059973E-2</c:v>
                </c:pt>
                <c:pt idx="180">
                  <c:v>-7.6706894323806812E-2</c:v>
                </c:pt>
                <c:pt idx="181">
                  <c:v>-7.242514435692321E-2</c:v>
                </c:pt>
                <c:pt idx="182">
                  <c:v>-7.3053584801036506E-2</c:v>
                </c:pt>
                <c:pt idx="183">
                  <c:v>-7.2147771464189339E-2</c:v>
                </c:pt>
                <c:pt idx="184">
                  <c:v>-7.0358371370739969E-2</c:v>
                </c:pt>
                <c:pt idx="185">
                  <c:v>-6.8667344837478203E-2</c:v>
                </c:pt>
                <c:pt idx="186">
                  <c:v>-7.3395722538982078E-2</c:v>
                </c:pt>
                <c:pt idx="187">
                  <c:v>-7.3051523662954032E-2</c:v>
                </c:pt>
                <c:pt idx="188">
                  <c:v>-6.8822052858043811E-2</c:v>
                </c:pt>
                <c:pt idx="189">
                  <c:v>-7.1382746015785009E-2</c:v>
                </c:pt>
                <c:pt idx="190">
                  <c:v>-7.1798363675665181E-2</c:v>
                </c:pt>
                <c:pt idx="191">
                  <c:v>-7.2961027262251218E-2</c:v>
                </c:pt>
                <c:pt idx="192">
                  <c:v>-6.9659876253256883E-2</c:v>
                </c:pt>
                <c:pt idx="193">
                  <c:v>-6.8727651289033451E-2</c:v>
                </c:pt>
                <c:pt idx="194">
                  <c:v>-7.2400772222057472E-2</c:v>
                </c:pt>
                <c:pt idx="195">
                  <c:v>-7.3121854557341742E-2</c:v>
                </c:pt>
                <c:pt idx="196">
                  <c:v>-7.2307754511127725E-2</c:v>
                </c:pt>
                <c:pt idx="197">
                  <c:v>-7.0813304002613583E-2</c:v>
                </c:pt>
                <c:pt idx="198">
                  <c:v>-7.3636344979217366E-2</c:v>
                </c:pt>
                <c:pt idx="199">
                  <c:v>-8.0382920200060132E-2</c:v>
                </c:pt>
                <c:pt idx="200">
                  <c:v>-7.4184895524639125E-2</c:v>
                </c:pt>
                <c:pt idx="201">
                  <c:v>-6.8097471772081142E-2</c:v>
                </c:pt>
                <c:pt idx="202">
                  <c:v>-7.0087331780543854E-2</c:v>
                </c:pt>
                <c:pt idx="203">
                  <c:v>-7.2694425913624475E-2</c:v>
                </c:pt>
                <c:pt idx="204">
                  <c:v>-7.3473366131515103E-2</c:v>
                </c:pt>
                <c:pt idx="205">
                  <c:v>-7.4225782718512767E-2</c:v>
                </c:pt>
                <c:pt idx="206">
                  <c:v>-7.1642711373658491E-2</c:v>
                </c:pt>
                <c:pt idx="207">
                  <c:v>-7.0717873679963517E-2</c:v>
                </c:pt>
                <c:pt idx="208">
                  <c:v>-7.1702285123726589E-2</c:v>
                </c:pt>
                <c:pt idx="209">
                  <c:v>-7.3804406762440392E-2</c:v>
                </c:pt>
                <c:pt idx="210">
                  <c:v>-7.5863732581076884E-2</c:v>
                </c:pt>
                <c:pt idx="211">
                  <c:v>-7.0985922425113493E-2</c:v>
                </c:pt>
                <c:pt idx="212">
                  <c:v>-7.2748292932565115E-2</c:v>
                </c:pt>
                <c:pt idx="213">
                  <c:v>-7.3468239070550445E-2</c:v>
                </c:pt>
                <c:pt idx="214">
                  <c:v>-7.367489228899686E-2</c:v>
                </c:pt>
                <c:pt idx="215">
                  <c:v>-7.3345069148317774E-2</c:v>
                </c:pt>
                <c:pt idx="216">
                  <c:v>-7.4253723786395068E-2</c:v>
                </c:pt>
                <c:pt idx="217">
                  <c:v>-7.2859417535051429E-2</c:v>
                </c:pt>
                <c:pt idx="218">
                  <c:v>-7.2539664303906196E-2</c:v>
                </c:pt>
                <c:pt idx="219">
                  <c:v>-7.2460975589150517E-2</c:v>
                </c:pt>
                <c:pt idx="220">
                  <c:v>-7.3586330786570162E-2</c:v>
                </c:pt>
                <c:pt idx="221">
                  <c:v>-7.2113772901004389E-2</c:v>
                </c:pt>
                <c:pt idx="222">
                  <c:v>-7.8479471653443073E-2</c:v>
                </c:pt>
                <c:pt idx="223">
                  <c:v>-8.7333226153465171E-2</c:v>
                </c:pt>
                <c:pt idx="224">
                  <c:v>-9.9943233969128548E-2</c:v>
                </c:pt>
                <c:pt idx="225">
                  <c:v>-0.13373625140494874</c:v>
                </c:pt>
                <c:pt idx="226">
                  <c:v>-0.19894589007737407</c:v>
                </c:pt>
                <c:pt idx="227">
                  <c:v>-0.22365209194867405</c:v>
                </c:pt>
                <c:pt idx="228">
                  <c:v>-0.23642222114058101</c:v>
                </c:pt>
                <c:pt idx="229">
                  <c:v>-0.25012957136170111</c:v>
                </c:pt>
                <c:pt idx="230">
                  <c:v>-0.25554576233359466</c:v>
                </c:pt>
                <c:pt idx="231">
                  <c:v>-0.2595023227975633</c:v>
                </c:pt>
                <c:pt idx="232">
                  <c:v>-0.26981110677957948</c:v>
                </c:pt>
                <c:pt idx="233">
                  <c:v>-0.27585012691639654</c:v>
                </c:pt>
                <c:pt idx="234">
                  <c:v>-0.29505203195525509</c:v>
                </c:pt>
                <c:pt idx="235">
                  <c:v>-0.30736783168879711</c:v>
                </c:pt>
                <c:pt idx="236">
                  <c:v>-0.31638184677797598</c:v>
                </c:pt>
                <c:pt idx="237">
                  <c:v>-0.32510487483041006</c:v>
                </c:pt>
                <c:pt idx="238">
                  <c:v>-0.33358922674320879</c:v>
                </c:pt>
                <c:pt idx="239">
                  <c:v>-0.34342337782330901</c:v>
                </c:pt>
                <c:pt idx="240">
                  <c:v>-0.34793902552389067</c:v>
                </c:pt>
                <c:pt idx="241">
                  <c:v>-0.36884556612860647</c:v>
                </c:pt>
                <c:pt idx="242">
                  <c:v>-0.38357530839911796</c:v>
                </c:pt>
                <c:pt idx="243">
                  <c:v>-0.40312899943298114</c:v>
                </c:pt>
                <c:pt idx="244">
                  <c:v>-0.40410372429838032</c:v>
                </c:pt>
                <c:pt idx="245">
                  <c:v>-0.41630907603002093</c:v>
                </c:pt>
                <c:pt idx="246">
                  <c:v>-0.42442996000763872</c:v>
                </c:pt>
                <c:pt idx="247">
                  <c:v>-0.42651373712509699</c:v>
                </c:pt>
                <c:pt idx="248">
                  <c:v>-0.43066835793128905</c:v>
                </c:pt>
                <c:pt idx="249">
                  <c:v>-0.44092705723310094</c:v>
                </c:pt>
                <c:pt idx="250">
                  <c:v>-0.44736443166811379</c:v>
                </c:pt>
                <c:pt idx="251">
                  <c:v>-0.45223925893911648</c:v>
                </c:pt>
                <c:pt idx="252">
                  <c:v>-0.45567437572422337</c:v>
                </c:pt>
                <c:pt idx="253">
                  <c:v>-0.45955818545490368</c:v>
                </c:pt>
                <c:pt idx="254">
                  <c:v>-0.46406413790463291</c:v>
                </c:pt>
                <c:pt idx="255">
                  <c:v>-0.46693413618694185</c:v>
                </c:pt>
                <c:pt idx="256">
                  <c:v>-0.46685315139997724</c:v>
                </c:pt>
                <c:pt idx="257">
                  <c:v>-0.46692752049186786</c:v>
                </c:pt>
                <c:pt idx="258">
                  <c:v>-0.46731795758449157</c:v>
                </c:pt>
                <c:pt idx="259">
                  <c:v>-0.46771532527200427</c:v>
                </c:pt>
                <c:pt idx="260">
                  <c:v>-0.4672866834635831</c:v>
                </c:pt>
                <c:pt idx="261">
                  <c:v>-0.46312618232364083</c:v>
                </c:pt>
                <c:pt idx="262">
                  <c:v>-0.46234207053586668</c:v>
                </c:pt>
                <c:pt idx="263">
                  <c:v>-0.45930987817808666</c:v>
                </c:pt>
                <c:pt idx="264">
                  <c:v>-0.45636405421264647</c:v>
                </c:pt>
                <c:pt idx="265">
                  <c:v>-0.45179077155250902</c:v>
                </c:pt>
                <c:pt idx="266">
                  <c:v>-0.44816314151486147</c:v>
                </c:pt>
                <c:pt idx="267">
                  <c:v>-0.44379572994608063</c:v>
                </c:pt>
                <c:pt idx="268">
                  <c:v>-0.43876447646702726</c:v>
                </c:pt>
                <c:pt idx="269">
                  <c:v>-0.43262409288511383</c:v>
                </c:pt>
                <c:pt idx="270">
                  <c:v>-0.42449533313463356</c:v>
                </c:pt>
                <c:pt idx="271">
                  <c:v>-0.41586027118774133</c:v>
                </c:pt>
                <c:pt idx="272">
                  <c:v>-0.40335774567275978</c:v>
                </c:pt>
                <c:pt idx="273">
                  <c:v>-0.3917030345123102</c:v>
                </c:pt>
                <c:pt idx="274">
                  <c:v>-0.38475647724399464</c:v>
                </c:pt>
                <c:pt idx="275">
                  <c:v>-0.37994295402235839</c:v>
                </c:pt>
                <c:pt idx="276">
                  <c:v>-0.37045463053402755</c:v>
                </c:pt>
                <c:pt idx="277">
                  <c:v>-0.36294254431576167</c:v>
                </c:pt>
                <c:pt idx="278">
                  <c:v>-0.34819287274151589</c:v>
                </c:pt>
                <c:pt idx="279">
                  <c:v>-0.33353951884010413</c:v>
                </c:pt>
                <c:pt idx="280">
                  <c:v>-0.32164865244810253</c:v>
                </c:pt>
                <c:pt idx="281">
                  <c:v>-0.29770756602532733</c:v>
                </c:pt>
                <c:pt idx="282">
                  <c:v>-0.27647330254487434</c:v>
                </c:pt>
                <c:pt idx="283">
                  <c:v>-0.26080009247611668</c:v>
                </c:pt>
                <c:pt idx="284">
                  <c:v>-0.26049057687812144</c:v>
                </c:pt>
                <c:pt idx="285">
                  <c:v>-0.24832492218581614</c:v>
                </c:pt>
                <c:pt idx="286">
                  <c:v>-0.23568456566825763</c:v>
                </c:pt>
                <c:pt idx="287">
                  <c:v>-0.2211695544071382</c:v>
                </c:pt>
                <c:pt idx="288">
                  <c:v>-0.20303766048658775</c:v>
                </c:pt>
                <c:pt idx="289">
                  <c:v>-0.17868440788908455</c:v>
                </c:pt>
                <c:pt idx="290">
                  <c:v>-0.1657196985870989</c:v>
                </c:pt>
                <c:pt idx="291">
                  <c:v>-0.15546434393376485</c:v>
                </c:pt>
                <c:pt idx="292">
                  <c:v>-0.13901920438579493</c:v>
                </c:pt>
                <c:pt idx="293">
                  <c:v>-0.11292949424450931</c:v>
                </c:pt>
                <c:pt idx="294">
                  <c:v>-9.6544321897360175E-2</c:v>
                </c:pt>
                <c:pt idx="295">
                  <c:v>-8.2663012458423529E-2</c:v>
                </c:pt>
                <c:pt idx="296">
                  <c:v>-6.4866213666887856E-2</c:v>
                </c:pt>
                <c:pt idx="297">
                  <c:v>-4.8680805480675965E-2</c:v>
                </c:pt>
                <c:pt idx="298">
                  <c:v>-2.0345249263774182E-2</c:v>
                </c:pt>
                <c:pt idx="299">
                  <c:v>-3.1170870217655106E-3</c:v>
                </c:pt>
                <c:pt idx="300">
                  <c:v>2.2116145554699967E-2</c:v>
                </c:pt>
                <c:pt idx="301">
                  <c:v>4.6934174322050402E-2</c:v>
                </c:pt>
                <c:pt idx="302">
                  <c:v>6.5637130754081424E-2</c:v>
                </c:pt>
                <c:pt idx="303">
                  <c:v>8.2344234626275797E-2</c:v>
                </c:pt>
                <c:pt idx="304">
                  <c:v>9.6567937831305267E-2</c:v>
                </c:pt>
                <c:pt idx="305">
                  <c:v>0.1183010367997583</c:v>
                </c:pt>
                <c:pt idx="306">
                  <c:v>0.13149716132319134</c:v>
                </c:pt>
                <c:pt idx="307">
                  <c:v>0.15300578039605359</c:v>
                </c:pt>
                <c:pt idx="308">
                  <c:v>0.16930199753209174</c:v>
                </c:pt>
                <c:pt idx="309">
                  <c:v>0.20079148834227567</c:v>
                </c:pt>
                <c:pt idx="310">
                  <c:v>0.22921680534103914</c:v>
                </c:pt>
                <c:pt idx="311">
                  <c:v>0.2450844293701494</c:v>
                </c:pt>
                <c:pt idx="312">
                  <c:v>0.25754048980589811</c:v>
                </c:pt>
                <c:pt idx="313">
                  <c:v>0.28529487858689973</c:v>
                </c:pt>
                <c:pt idx="314">
                  <c:v>0.30571961519502433</c:v>
                </c:pt>
                <c:pt idx="315">
                  <c:v>0.31797943996238748</c:v>
                </c:pt>
                <c:pt idx="316">
                  <c:v>0.34303381760906365</c:v>
                </c:pt>
                <c:pt idx="317">
                  <c:v>0.35104286688172759</c:v>
                </c:pt>
                <c:pt idx="318">
                  <c:v>0.38197486212514625</c:v>
                </c:pt>
                <c:pt idx="319">
                  <c:v>0.41894706660001174</c:v>
                </c:pt>
                <c:pt idx="320">
                  <c:v>0.43913901264826438</c:v>
                </c:pt>
                <c:pt idx="321">
                  <c:v>0.47070791126210404</c:v>
                </c:pt>
                <c:pt idx="322">
                  <c:v>0.48977967596077404</c:v>
                </c:pt>
                <c:pt idx="323">
                  <c:v>0.52122424376662935</c:v>
                </c:pt>
                <c:pt idx="324">
                  <c:v>0.54365110771454872</c:v>
                </c:pt>
                <c:pt idx="325">
                  <c:v>0.5730319487383464</c:v>
                </c:pt>
                <c:pt idx="326">
                  <c:v>0.59416785029882724</c:v>
                </c:pt>
                <c:pt idx="327">
                  <c:v>0.63389404127787097</c:v>
                </c:pt>
                <c:pt idx="328">
                  <c:v>0.66515329746947449</c:v>
                </c:pt>
                <c:pt idx="329">
                  <c:v>0.66881110396795018</c:v>
                </c:pt>
                <c:pt idx="330">
                  <c:v>0.68000121790444079</c:v>
                </c:pt>
                <c:pt idx="331">
                  <c:v>0.72909488883826656</c:v>
                </c:pt>
                <c:pt idx="332">
                  <c:v>0.76014993140560894</c:v>
                </c:pt>
                <c:pt idx="333">
                  <c:v>0.78887733034117724</c:v>
                </c:pt>
                <c:pt idx="334">
                  <c:v>0.81020437995620154</c:v>
                </c:pt>
                <c:pt idx="335">
                  <c:v>0.8623817740110391</c:v>
                </c:pt>
                <c:pt idx="336">
                  <c:v>0.90782720071863332</c:v>
                </c:pt>
                <c:pt idx="337">
                  <c:v>0.93406978716364708</c:v>
                </c:pt>
                <c:pt idx="338">
                  <c:v>0.96737151295806412</c:v>
                </c:pt>
                <c:pt idx="339">
                  <c:v>0.98520071003121912</c:v>
                </c:pt>
                <c:pt idx="340">
                  <c:v>1.0089517268429822</c:v>
                </c:pt>
                <c:pt idx="341">
                  <c:v>1.0310860111251172</c:v>
                </c:pt>
                <c:pt idx="342">
                  <c:v>1.0492455840744761</c:v>
                </c:pt>
                <c:pt idx="343">
                  <c:v>1.0820947973945978</c:v>
                </c:pt>
                <c:pt idx="344">
                  <c:v>1.106116825123207</c:v>
                </c:pt>
                <c:pt idx="345">
                  <c:v>1.1273635199693024</c:v>
                </c:pt>
                <c:pt idx="346">
                  <c:v>1.1578532804592507</c:v>
                </c:pt>
                <c:pt idx="347">
                  <c:v>1.1914449376057357</c:v>
                </c:pt>
                <c:pt idx="348">
                  <c:v>1.2717105482851454</c:v>
                </c:pt>
                <c:pt idx="349">
                  <c:v>1.3263347460680974</c:v>
                </c:pt>
                <c:pt idx="350">
                  <c:v>1.3490199307872541</c:v>
                </c:pt>
                <c:pt idx="351">
                  <c:v>1.3753402379288362</c:v>
                </c:pt>
                <c:pt idx="352">
                  <c:v>1.406217490468771</c:v>
                </c:pt>
                <c:pt idx="353">
                  <c:v>1.432641048053243</c:v>
                </c:pt>
                <c:pt idx="354">
                  <c:v>1.452374382509739</c:v>
                </c:pt>
                <c:pt idx="355">
                  <c:v>1.4668856218030508</c:v>
                </c:pt>
                <c:pt idx="356">
                  <c:v>1.4895124262855146</c:v>
                </c:pt>
                <c:pt idx="357">
                  <c:v>1.5051544347962718</c:v>
                </c:pt>
                <c:pt idx="358">
                  <c:v>1.5367863889695985</c:v>
                </c:pt>
                <c:pt idx="359">
                  <c:v>1.5842973952493471</c:v>
                </c:pt>
                <c:pt idx="360">
                  <c:v>1.6185341257538228</c:v>
                </c:pt>
                <c:pt idx="361">
                  <c:v>1.6657560315978652</c:v>
                </c:pt>
                <c:pt idx="362">
                  <c:v>1.7162865990404079</c:v>
                </c:pt>
                <c:pt idx="363">
                  <c:v>1.7535287528459051</c:v>
                </c:pt>
                <c:pt idx="364">
                  <c:v>1.7935260683653713</c:v>
                </c:pt>
                <c:pt idx="365">
                  <c:v>1.8286338633945161</c:v>
                </c:pt>
                <c:pt idx="366">
                  <c:v>1.8500493920502992</c:v>
                </c:pt>
                <c:pt idx="367">
                  <c:v>1.9192448636949033</c:v>
                </c:pt>
                <c:pt idx="368">
                  <c:v>1.9883904632272862</c:v>
                </c:pt>
                <c:pt idx="369">
                  <c:v>2.0524486532199298</c:v>
                </c:pt>
                <c:pt idx="370">
                  <c:v>2.0671361459294255</c:v>
                </c:pt>
                <c:pt idx="371">
                  <c:v>2.0874799667950872</c:v>
                </c:pt>
                <c:pt idx="372">
                  <c:v>2.1030286085529482</c:v>
                </c:pt>
                <c:pt idx="373">
                  <c:v>2.1112230505967831</c:v>
                </c:pt>
                <c:pt idx="374">
                  <c:v>2.1390697112204098</c:v>
                </c:pt>
                <c:pt idx="375">
                  <c:v>2.1785070610802366</c:v>
                </c:pt>
                <c:pt idx="376">
                  <c:v>2.2115168922075208</c:v>
                </c:pt>
                <c:pt idx="377">
                  <c:v>2.2604713069964619</c:v>
                </c:pt>
                <c:pt idx="378">
                  <c:v>2.3106456442591536</c:v>
                </c:pt>
                <c:pt idx="379">
                  <c:v>2.360443498867915</c:v>
                </c:pt>
                <c:pt idx="380">
                  <c:v>2.401369742033614</c:v>
                </c:pt>
                <c:pt idx="381">
                  <c:v>2.4780852407493734</c:v>
                </c:pt>
                <c:pt idx="382">
                  <c:v>2.5293866263885469</c:v>
                </c:pt>
                <c:pt idx="383">
                  <c:v>2.5814450671605247</c:v>
                </c:pt>
                <c:pt idx="384">
                  <c:v>2.630847554738398</c:v>
                </c:pt>
                <c:pt idx="385">
                  <c:v>2.6831937136983681</c:v>
                </c:pt>
                <c:pt idx="386">
                  <c:v>2.7231138966484192</c:v>
                </c:pt>
                <c:pt idx="387">
                  <c:v>2.7439790739126368</c:v>
                </c:pt>
                <c:pt idx="388">
                  <c:v>2.7814027911062786</c:v>
                </c:pt>
                <c:pt idx="389">
                  <c:v>2.8641866910916169</c:v>
                </c:pt>
                <c:pt idx="390">
                  <c:v>2.9402602493309784</c:v>
                </c:pt>
                <c:pt idx="391">
                  <c:v>2.9885926211707043</c:v>
                </c:pt>
                <c:pt idx="392">
                  <c:v>3.0231654307533993</c:v>
                </c:pt>
                <c:pt idx="393">
                  <c:v>3.0434583189969264</c:v>
                </c:pt>
                <c:pt idx="394">
                  <c:v>3.0894922158965179</c:v>
                </c:pt>
                <c:pt idx="395">
                  <c:v>3.105306219004309</c:v>
                </c:pt>
                <c:pt idx="396">
                  <c:v>3.1372425060991085</c:v>
                </c:pt>
                <c:pt idx="397">
                  <c:v>3.1568673893005963</c:v>
                </c:pt>
                <c:pt idx="398">
                  <c:v>3.1823888293643474</c:v>
                </c:pt>
                <c:pt idx="399">
                  <c:v>3.2336161146222984</c:v>
                </c:pt>
                <c:pt idx="400">
                  <c:v>3.3028672355530917</c:v>
                </c:pt>
                <c:pt idx="401">
                  <c:v>3.3704340551362639</c:v>
                </c:pt>
                <c:pt idx="402">
                  <c:v>3.4498671761827922</c:v>
                </c:pt>
                <c:pt idx="403">
                  <c:v>3.5278539655573815</c:v>
                </c:pt>
                <c:pt idx="404">
                  <c:v>3.5896586713764873</c:v>
                </c:pt>
                <c:pt idx="405">
                  <c:v>3.6694273866809932</c:v>
                </c:pt>
                <c:pt idx="406">
                  <c:v>3.7069117801572173</c:v>
                </c:pt>
                <c:pt idx="407">
                  <c:v>3.7376973046135689</c:v>
                </c:pt>
                <c:pt idx="408">
                  <c:v>3.7882951163907044</c:v>
                </c:pt>
                <c:pt idx="409">
                  <c:v>3.8170820714772664</c:v>
                </c:pt>
                <c:pt idx="410">
                  <c:v>3.8358004177914675</c:v>
                </c:pt>
                <c:pt idx="411">
                  <c:v>3.8682135385317467</c:v>
                </c:pt>
                <c:pt idx="412">
                  <c:v>3.9225291994939719</c:v>
                </c:pt>
                <c:pt idx="413">
                  <c:v>3.9590842410889286</c:v>
                </c:pt>
                <c:pt idx="414">
                  <c:v>4.022635260840647</c:v>
                </c:pt>
                <c:pt idx="415">
                  <c:v>4.0910421545503777</c:v>
                </c:pt>
                <c:pt idx="416">
                  <c:v>4.1512231176884145</c:v>
                </c:pt>
                <c:pt idx="417">
                  <c:v>4.2053470530039974</c:v>
                </c:pt>
                <c:pt idx="418">
                  <c:v>4.2600969233927222</c:v>
                </c:pt>
                <c:pt idx="419">
                  <c:v>4.3253214870754775</c:v>
                </c:pt>
                <c:pt idx="420">
                  <c:v>4.4017256345876481</c:v>
                </c:pt>
                <c:pt idx="421">
                  <c:v>4.4709736140406005</c:v>
                </c:pt>
                <c:pt idx="422">
                  <c:v>4.5826469828851151</c:v>
                </c:pt>
                <c:pt idx="423">
                  <c:v>4.6517402321100754</c:v>
                </c:pt>
                <c:pt idx="424">
                  <c:v>4.6880429636181944</c:v>
                </c:pt>
                <c:pt idx="425">
                  <c:v>4.7051205573875459</c:v>
                </c:pt>
                <c:pt idx="426">
                  <c:v>4.7764022592789521</c:v>
                </c:pt>
                <c:pt idx="427">
                  <c:v>4.8216592879035822</c:v>
                </c:pt>
                <c:pt idx="428">
                  <c:v>4.8352351773943667</c:v>
                </c:pt>
                <c:pt idx="429">
                  <c:v>4.8693176349529281</c:v>
                </c:pt>
                <c:pt idx="430">
                  <c:v>4.9005990100026606</c:v>
                </c:pt>
                <c:pt idx="431">
                  <c:v>4.9447895062436471</c:v>
                </c:pt>
                <c:pt idx="432">
                  <c:v>4.9993354397683722</c:v>
                </c:pt>
                <c:pt idx="433">
                  <c:v>5.0380540172437049</c:v>
                </c:pt>
                <c:pt idx="434">
                  <c:v>5.1520725846058868</c:v>
                </c:pt>
                <c:pt idx="435">
                  <c:v>5.209731550162112</c:v>
                </c:pt>
                <c:pt idx="436">
                  <c:v>5.2804166612512855</c:v>
                </c:pt>
                <c:pt idx="437">
                  <c:v>5.3608515467061872</c:v>
                </c:pt>
                <c:pt idx="438">
                  <c:v>5.4511048206606558</c:v>
                </c:pt>
                <c:pt idx="439">
                  <c:v>5.4976111342890839</c:v>
                </c:pt>
                <c:pt idx="440">
                  <c:v>5.5924340249121283</c:v>
                </c:pt>
                <c:pt idx="441">
                  <c:v>5.7145347082980624</c:v>
                </c:pt>
                <c:pt idx="442">
                  <c:v>5.7665083141140672</c:v>
                </c:pt>
                <c:pt idx="443">
                  <c:v>5.8285159029535123</c:v>
                </c:pt>
                <c:pt idx="444">
                  <c:v>5.8955622184551943</c:v>
                </c:pt>
                <c:pt idx="445">
                  <c:v>5.969648485995025</c:v>
                </c:pt>
                <c:pt idx="446">
                  <c:v>6.0228808959225582</c:v>
                </c:pt>
                <c:pt idx="447">
                  <c:v>6.0759457698900423</c:v>
                </c:pt>
                <c:pt idx="448">
                  <c:v>6.0835057061177711</c:v>
                </c:pt>
                <c:pt idx="449">
                  <c:v>6.1544223152637398</c:v>
                </c:pt>
                <c:pt idx="450">
                  <c:v>6.175221943894476</c:v>
                </c:pt>
                <c:pt idx="451">
                  <c:v>6.2281421388555724</c:v>
                </c:pt>
                <c:pt idx="452">
                  <c:v>6.3299876041010066</c:v>
                </c:pt>
                <c:pt idx="453">
                  <c:v>6.4495510678030863</c:v>
                </c:pt>
                <c:pt idx="454">
                  <c:v>6.5556011227696045</c:v>
                </c:pt>
                <c:pt idx="455">
                  <c:v>6.7005451916198391</c:v>
                </c:pt>
                <c:pt idx="456">
                  <c:v>6.8354192179400624</c:v>
                </c:pt>
                <c:pt idx="457">
                  <c:v>6.891205394203765</c:v>
                </c:pt>
                <c:pt idx="458">
                  <c:v>6.9263033757022825</c:v>
                </c:pt>
                <c:pt idx="459">
                  <c:v>6.9421521490988507</c:v>
                </c:pt>
                <c:pt idx="460">
                  <c:v>6.9654683173655245</c:v>
                </c:pt>
                <c:pt idx="461">
                  <c:v>7.0200220145052912</c:v>
                </c:pt>
                <c:pt idx="462">
                  <c:v>7.0613826675652254</c:v>
                </c:pt>
                <c:pt idx="463">
                  <c:v>7.1179932773180905</c:v>
                </c:pt>
                <c:pt idx="464">
                  <c:v>7.1680739617625377</c:v>
                </c:pt>
                <c:pt idx="465">
                  <c:v>7.2344776659237375</c:v>
                </c:pt>
                <c:pt idx="466">
                  <c:v>7.3510567559535822</c:v>
                </c:pt>
                <c:pt idx="467">
                  <c:v>7.4182730795822778</c:v>
                </c:pt>
                <c:pt idx="468">
                  <c:v>7.5516044796265209</c:v>
                </c:pt>
                <c:pt idx="469">
                  <c:v>7.6683441275496813</c:v>
                </c:pt>
                <c:pt idx="470">
                  <c:v>7.8148621814495378</c:v>
                </c:pt>
                <c:pt idx="471">
                  <c:v>7.9627987174106627</c:v>
                </c:pt>
                <c:pt idx="472">
                  <c:v>8.0263904100091601</c:v>
                </c:pt>
                <c:pt idx="473">
                  <c:v>8.0880449015373035</c:v>
                </c:pt>
                <c:pt idx="474">
                  <c:v>8.1206407121656365</c:v>
                </c:pt>
                <c:pt idx="475">
                  <c:v>8.1711656256680971</c:v>
                </c:pt>
                <c:pt idx="476">
                  <c:v>8.1823721593482261</c:v>
                </c:pt>
                <c:pt idx="477">
                  <c:v>8.2317862817164986</c:v>
                </c:pt>
                <c:pt idx="478">
                  <c:v>8.2829388766880943</c:v>
                </c:pt>
                <c:pt idx="479">
                  <c:v>8.3368429556405612</c:v>
                </c:pt>
                <c:pt idx="480">
                  <c:v>8.4686659753712146</c:v>
                </c:pt>
                <c:pt idx="481">
                  <c:v>8.5757683715467898</c:v>
                </c:pt>
                <c:pt idx="482">
                  <c:v>8.746899398809493</c:v>
                </c:pt>
                <c:pt idx="483">
                  <c:v>8.8298377928149296</c:v>
                </c:pt>
                <c:pt idx="484">
                  <c:v>8.8766621507952088</c:v>
                </c:pt>
                <c:pt idx="485">
                  <c:v>8.9296559350704054</c:v>
                </c:pt>
                <c:pt idx="486">
                  <c:v>9.0209919919175299</c:v>
                </c:pt>
                <c:pt idx="487">
                  <c:v>9.0774299235635478</c:v>
                </c:pt>
                <c:pt idx="488">
                  <c:v>9.1989645462778835</c:v>
                </c:pt>
                <c:pt idx="489">
                  <c:v>9.2968929371084066</c:v>
                </c:pt>
                <c:pt idx="490">
                  <c:v>9.345338337709352</c:v>
                </c:pt>
                <c:pt idx="491">
                  <c:v>9.419757736331098</c:v>
                </c:pt>
                <c:pt idx="492">
                  <c:v>9.5291231961798744</c:v>
                </c:pt>
                <c:pt idx="493">
                  <c:v>9.69233491780329</c:v>
                </c:pt>
                <c:pt idx="494">
                  <c:v>9.8082161103858621</c:v>
                </c:pt>
                <c:pt idx="495">
                  <c:v>9.9153190875562807</c:v>
                </c:pt>
                <c:pt idx="496">
                  <c:v>10.024305688101137</c:v>
                </c:pt>
                <c:pt idx="497">
                  <c:v>10.125295278287766</c:v>
                </c:pt>
                <c:pt idx="498">
                  <c:v>10.201846132461114</c:v>
                </c:pt>
                <c:pt idx="499">
                  <c:v>10.22812421770378</c:v>
                </c:pt>
                <c:pt idx="500">
                  <c:v>10.265614057491577</c:v>
                </c:pt>
                <c:pt idx="501">
                  <c:v>10.342814848214363</c:v>
                </c:pt>
                <c:pt idx="502">
                  <c:v>10.429449162045964</c:v>
                </c:pt>
                <c:pt idx="503">
                  <c:v>10.557801360732272</c:v>
                </c:pt>
                <c:pt idx="504">
                  <c:v>10.765585191112391</c:v>
                </c:pt>
                <c:pt idx="505">
                  <c:v>10.881260042433958</c:v>
                </c:pt>
                <c:pt idx="506">
                  <c:v>10.98216035090004</c:v>
                </c:pt>
                <c:pt idx="507">
                  <c:v>11.078202879631577</c:v>
                </c:pt>
                <c:pt idx="508">
                  <c:v>11.140764276810458</c:v>
                </c:pt>
                <c:pt idx="509">
                  <c:v>11.170943569252973</c:v>
                </c:pt>
                <c:pt idx="510">
                  <c:v>11.270427801869145</c:v>
                </c:pt>
                <c:pt idx="511">
                  <c:v>11.339426917544692</c:v>
                </c:pt>
                <c:pt idx="512">
                  <c:v>11.472274240281813</c:v>
                </c:pt>
                <c:pt idx="513">
                  <c:v>11.592151941809215</c:v>
                </c:pt>
                <c:pt idx="514">
                  <c:v>11.71651362141267</c:v>
                </c:pt>
                <c:pt idx="515">
                  <c:v>11.891498852480849</c:v>
                </c:pt>
                <c:pt idx="516">
                  <c:v>11.972596737487924</c:v>
                </c:pt>
                <c:pt idx="517">
                  <c:v>12.085936930779074</c:v>
                </c:pt>
                <c:pt idx="518">
                  <c:v>12.226995456262035</c:v>
                </c:pt>
                <c:pt idx="519">
                  <c:v>12.318176031260434</c:v>
                </c:pt>
                <c:pt idx="520">
                  <c:v>12.423501374596357</c:v>
                </c:pt>
                <c:pt idx="521">
                  <c:v>12.492408057199336</c:v>
                </c:pt>
                <c:pt idx="522">
                  <c:v>12.553097337998954</c:v>
                </c:pt>
                <c:pt idx="523">
                  <c:v>12.637742827719958</c:v>
                </c:pt>
                <c:pt idx="524">
                  <c:v>12.759475185312581</c:v>
                </c:pt>
                <c:pt idx="525">
                  <c:v>12.845871550697002</c:v>
                </c:pt>
                <c:pt idx="526">
                  <c:v>12.967819917698725</c:v>
                </c:pt>
                <c:pt idx="527">
                  <c:v>13.044022053697155</c:v>
                </c:pt>
                <c:pt idx="528">
                  <c:v>13.1722141261047</c:v>
                </c:pt>
                <c:pt idx="529">
                  <c:v>13.288036909781425</c:v>
                </c:pt>
                <c:pt idx="530">
                  <c:v>13.367600098523504</c:v>
                </c:pt>
                <c:pt idx="531">
                  <c:v>13.481326491429952</c:v>
                </c:pt>
                <c:pt idx="532">
                  <c:v>13.610620185528393</c:v>
                </c:pt>
                <c:pt idx="533">
                  <c:v>13.725557065471842</c:v>
                </c:pt>
                <c:pt idx="534">
                  <c:v>13.79285526899335</c:v>
                </c:pt>
                <c:pt idx="535">
                  <c:v>13.921931337259551</c:v>
                </c:pt>
                <c:pt idx="536">
                  <c:v>14.096335056597514</c:v>
                </c:pt>
                <c:pt idx="537">
                  <c:v>14.196062241551516</c:v>
                </c:pt>
                <c:pt idx="538">
                  <c:v>14.342974693800439</c:v>
                </c:pt>
                <c:pt idx="539">
                  <c:v>14.498755109522316</c:v>
                </c:pt>
                <c:pt idx="540">
                  <c:v>14.668464581727385</c:v>
                </c:pt>
                <c:pt idx="541">
                  <c:v>14.763297739391971</c:v>
                </c:pt>
                <c:pt idx="542">
                  <c:v>14.866546323287336</c:v>
                </c:pt>
                <c:pt idx="543">
                  <c:v>15.07052791158082</c:v>
                </c:pt>
                <c:pt idx="544">
                  <c:v>15.284943239010953</c:v>
                </c:pt>
                <c:pt idx="545">
                  <c:v>15.406725243523836</c:v>
                </c:pt>
                <c:pt idx="546">
                  <c:v>15.514677831507134</c:v>
                </c:pt>
                <c:pt idx="547">
                  <c:v>15.651010652746622</c:v>
                </c:pt>
                <c:pt idx="548">
                  <c:v>15.64253740049303</c:v>
                </c:pt>
                <c:pt idx="549">
                  <c:v>15.763936215993914</c:v>
                </c:pt>
                <c:pt idx="550">
                  <c:v>15.848808908596656</c:v>
                </c:pt>
                <c:pt idx="551">
                  <c:v>16.001204042388885</c:v>
                </c:pt>
                <c:pt idx="552">
                  <c:v>16.074991990119397</c:v>
                </c:pt>
                <c:pt idx="553">
                  <c:v>16.399210572082559</c:v>
                </c:pt>
                <c:pt idx="554">
                  <c:v>16.640716722998633</c:v>
                </c:pt>
                <c:pt idx="555">
                  <c:v>16.822616903752301</c:v>
                </c:pt>
                <c:pt idx="556">
                  <c:v>16.94759236415528</c:v>
                </c:pt>
                <c:pt idx="557">
                  <c:v>17.096104213765773</c:v>
                </c:pt>
                <c:pt idx="558">
                  <c:v>17.136052990891468</c:v>
                </c:pt>
                <c:pt idx="559">
                  <c:v>17.17894787316003</c:v>
                </c:pt>
                <c:pt idx="560">
                  <c:v>17.205122562312297</c:v>
                </c:pt>
                <c:pt idx="561">
                  <c:v>17.222872568519815</c:v>
                </c:pt>
                <c:pt idx="562">
                  <c:v>17.292454476681105</c:v>
                </c:pt>
                <c:pt idx="563">
                  <c:v>17.476522654075332</c:v>
                </c:pt>
                <c:pt idx="564">
                  <c:v>17.725251254360462</c:v>
                </c:pt>
                <c:pt idx="565">
                  <c:v>17.878117362728602</c:v>
                </c:pt>
                <c:pt idx="566">
                  <c:v>18.035561276419894</c:v>
                </c:pt>
                <c:pt idx="567">
                  <c:v>18.256807088369907</c:v>
                </c:pt>
                <c:pt idx="568">
                  <c:v>18.472086214541594</c:v>
                </c:pt>
                <c:pt idx="569">
                  <c:v>18.541709229635579</c:v>
                </c:pt>
                <c:pt idx="570">
                  <c:v>18.714464936794361</c:v>
                </c:pt>
                <c:pt idx="571">
                  <c:v>18.807975573311516</c:v>
                </c:pt>
                <c:pt idx="572">
                  <c:v>19.012840136361518</c:v>
                </c:pt>
                <c:pt idx="573">
                  <c:v>19.139344129337736</c:v>
                </c:pt>
                <c:pt idx="574">
                  <c:v>19.243711407024044</c:v>
                </c:pt>
                <c:pt idx="575">
                  <c:v>19.471321497698685</c:v>
                </c:pt>
                <c:pt idx="576">
                  <c:v>19.692214283799988</c:v>
                </c:pt>
                <c:pt idx="577">
                  <c:v>19.83524118830691</c:v>
                </c:pt>
                <c:pt idx="578">
                  <c:v>19.992495581001545</c:v>
                </c:pt>
                <c:pt idx="579">
                  <c:v>20.178428077287982</c:v>
                </c:pt>
                <c:pt idx="580">
                  <c:v>20.372875389816844</c:v>
                </c:pt>
                <c:pt idx="581">
                  <c:v>20.471164908271707</c:v>
                </c:pt>
                <c:pt idx="582">
                  <c:v>20.623837452300748</c:v>
                </c:pt>
                <c:pt idx="583">
                  <c:v>20.710910410616236</c:v>
                </c:pt>
                <c:pt idx="584">
                  <c:v>20.813530408432793</c:v>
                </c:pt>
                <c:pt idx="585">
                  <c:v>20.88782612138829</c:v>
                </c:pt>
                <c:pt idx="586">
                  <c:v>20.96118342999921</c:v>
                </c:pt>
                <c:pt idx="587">
                  <c:v>21.047242379393978</c:v>
                </c:pt>
                <c:pt idx="588">
                  <c:v>21.283957428481248</c:v>
                </c:pt>
                <c:pt idx="589">
                  <c:v>21.643491390385456</c:v>
                </c:pt>
                <c:pt idx="590">
                  <c:v>21.937040343479008</c:v>
                </c:pt>
                <c:pt idx="591">
                  <c:v>22.006792347638065</c:v>
                </c:pt>
                <c:pt idx="592">
                  <c:v>22.20285803665444</c:v>
                </c:pt>
                <c:pt idx="593">
                  <c:v>22.458818680139405</c:v>
                </c:pt>
                <c:pt idx="594">
                  <c:v>22.641655394931533</c:v>
                </c:pt>
                <c:pt idx="595">
                  <c:v>22.740114905034144</c:v>
                </c:pt>
                <c:pt idx="596">
                  <c:v>22.994019558400556</c:v>
                </c:pt>
                <c:pt idx="597">
                  <c:v>23.210930418737092</c:v>
                </c:pt>
                <c:pt idx="598">
                  <c:v>23.368640230084921</c:v>
                </c:pt>
                <c:pt idx="599">
                  <c:v>23.486166522453477</c:v>
                </c:pt>
                <c:pt idx="600">
                  <c:v>23.635532708820399</c:v>
                </c:pt>
                <c:pt idx="601">
                  <c:v>23.782812745763096</c:v>
                </c:pt>
                <c:pt idx="602">
                  <c:v>23.932272123378809</c:v>
                </c:pt>
                <c:pt idx="603">
                  <c:v>24.180637210322896</c:v>
                </c:pt>
                <c:pt idx="604">
                  <c:v>24.41933571636827</c:v>
                </c:pt>
                <c:pt idx="605">
                  <c:v>24.580580508779992</c:v>
                </c:pt>
                <c:pt idx="606">
                  <c:v>24.733415373312674</c:v>
                </c:pt>
                <c:pt idx="607">
                  <c:v>24.892288344196832</c:v>
                </c:pt>
                <c:pt idx="608">
                  <c:v>25.237675721973243</c:v>
                </c:pt>
                <c:pt idx="609">
                  <c:v>25.368250127990152</c:v>
                </c:pt>
                <c:pt idx="610">
                  <c:v>25.517375582970082</c:v>
                </c:pt>
                <c:pt idx="611">
                  <c:v>25.644850173278286</c:v>
                </c:pt>
                <c:pt idx="612">
                  <c:v>25.785718578870732</c:v>
                </c:pt>
                <c:pt idx="613">
                  <c:v>25.898469547069155</c:v>
                </c:pt>
                <c:pt idx="614">
                  <c:v>26.052605841279359</c:v>
                </c:pt>
                <c:pt idx="615">
                  <c:v>26.196561136941991</c:v>
                </c:pt>
                <c:pt idx="616">
                  <c:v>26.29928107500843</c:v>
                </c:pt>
                <c:pt idx="617">
                  <c:v>26.397069297504657</c:v>
                </c:pt>
                <c:pt idx="618">
                  <c:v>26.55213140046213</c:v>
                </c:pt>
                <c:pt idx="619">
                  <c:v>26.714673881602383</c:v>
                </c:pt>
                <c:pt idx="620">
                  <c:v>27.159915808466074</c:v>
                </c:pt>
                <c:pt idx="621">
                  <c:v>27.609053945955214</c:v>
                </c:pt>
                <c:pt idx="622">
                  <c:v>27.861057152955269</c:v>
                </c:pt>
                <c:pt idx="623">
                  <c:v>27.931376631569794</c:v>
                </c:pt>
                <c:pt idx="624">
                  <c:v>28.16223500846597</c:v>
                </c:pt>
                <c:pt idx="625">
                  <c:v>28.381892727162562</c:v>
                </c:pt>
                <c:pt idx="626">
                  <c:v>28.560231538489283</c:v>
                </c:pt>
                <c:pt idx="627">
                  <c:v>28.905062026160238</c:v>
                </c:pt>
                <c:pt idx="628">
                  <c:v>29.123091406607479</c:v>
                </c:pt>
                <c:pt idx="629">
                  <c:v>29.441598050849343</c:v>
                </c:pt>
                <c:pt idx="630">
                  <c:v>29.655956798435483</c:v>
                </c:pt>
                <c:pt idx="631">
                  <c:v>29.852770912086058</c:v>
                </c:pt>
                <c:pt idx="632">
                  <c:v>29.937159446345174</c:v>
                </c:pt>
                <c:pt idx="633">
                  <c:v>30.146359462991722</c:v>
                </c:pt>
                <c:pt idx="634">
                  <c:v>30.162088246527357</c:v>
                </c:pt>
                <c:pt idx="635">
                  <c:v>30.252884621946912</c:v>
                </c:pt>
                <c:pt idx="636">
                  <c:v>30.597194007894394</c:v>
                </c:pt>
                <c:pt idx="637">
                  <c:v>31.041585610542857</c:v>
                </c:pt>
                <c:pt idx="638">
                  <c:v>31.501416432254391</c:v>
                </c:pt>
                <c:pt idx="639">
                  <c:v>31.797788975392304</c:v>
                </c:pt>
                <c:pt idx="640">
                  <c:v>32.062021291985303</c:v>
                </c:pt>
                <c:pt idx="641">
                  <c:v>32.245026051101313</c:v>
                </c:pt>
                <c:pt idx="642">
                  <c:v>32.44164261532179</c:v>
                </c:pt>
                <c:pt idx="643">
                  <c:v>32.679098832332642</c:v>
                </c:pt>
                <c:pt idx="644">
                  <c:v>32.965590915241727</c:v>
                </c:pt>
                <c:pt idx="645">
                  <c:v>33.235081701801548</c:v>
                </c:pt>
                <c:pt idx="646">
                  <c:v>33.590874827831094</c:v>
                </c:pt>
                <c:pt idx="647">
                  <c:v>33.742780475982094</c:v>
                </c:pt>
                <c:pt idx="648">
                  <c:v>34.062755200015054</c:v>
                </c:pt>
                <c:pt idx="649">
                  <c:v>34.284871006583046</c:v>
                </c:pt>
                <c:pt idx="650">
                  <c:v>34.506295008652458</c:v>
                </c:pt>
                <c:pt idx="651">
                  <c:v>34.532851690659797</c:v>
                </c:pt>
                <c:pt idx="652">
                  <c:v>34.662861844907191</c:v>
                </c:pt>
                <c:pt idx="653">
                  <c:v>34.799950823401311</c:v>
                </c:pt>
                <c:pt idx="654">
                  <c:v>35.068336296547066</c:v>
                </c:pt>
                <c:pt idx="655">
                  <c:v>35.395551330961297</c:v>
                </c:pt>
                <c:pt idx="656">
                  <c:v>35.661396289507159</c:v>
                </c:pt>
                <c:pt idx="657">
                  <c:v>36.180921603853086</c:v>
                </c:pt>
                <c:pt idx="658">
                  <c:v>36.421273586545837</c:v>
                </c:pt>
                <c:pt idx="659">
                  <c:v>36.724162556444867</c:v>
                </c:pt>
                <c:pt idx="660">
                  <c:v>37.079416973934123</c:v>
                </c:pt>
                <c:pt idx="661">
                  <c:v>37.240402083886892</c:v>
                </c:pt>
                <c:pt idx="662">
                  <c:v>37.665917993822127</c:v>
                </c:pt>
                <c:pt idx="663">
                  <c:v>37.917721613791961</c:v>
                </c:pt>
                <c:pt idx="664">
                  <c:v>38.054686483771967</c:v>
                </c:pt>
                <c:pt idx="665">
                  <c:v>38.166207143818369</c:v>
                </c:pt>
                <c:pt idx="666">
                  <c:v>38.333607866555141</c:v>
                </c:pt>
                <c:pt idx="667">
                  <c:v>38.618376496688583</c:v>
                </c:pt>
                <c:pt idx="668">
                  <c:v>38.992004468565092</c:v>
                </c:pt>
                <c:pt idx="669">
                  <c:v>39.05509101056662</c:v>
                </c:pt>
                <c:pt idx="670">
                  <c:v>39.278440439954863</c:v>
                </c:pt>
                <c:pt idx="671">
                  <c:v>39.703440570450098</c:v>
                </c:pt>
                <c:pt idx="672">
                  <c:v>40.292601399767172</c:v>
                </c:pt>
                <c:pt idx="673">
                  <c:v>40.466552723538051</c:v>
                </c:pt>
                <c:pt idx="674">
                  <c:v>40.82504328356768</c:v>
                </c:pt>
                <c:pt idx="675">
                  <c:v>41.004685451543338</c:v>
                </c:pt>
                <c:pt idx="676">
                  <c:v>41.313777236269566</c:v>
                </c:pt>
                <c:pt idx="677">
                  <c:v>41.403678632102732</c:v>
                </c:pt>
                <c:pt idx="678">
                  <c:v>41.527957885402458</c:v>
                </c:pt>
                <c:pt idx="679">
                  <c:v>41.58716408559291</c:v>
                </c:pt>
                <c:pt idx="680">
                  <c:v>41.797859377593312</c:v>
                </c:pt>
                <c:pt idx="681">
                  <c:v>42.182040331056491</c:v>
                </c:pt>
                <c:pt idx="682">
                  <c:v>42.536482358852481</c:v>
                </c:pt>
                <c:pt idx="683">
                  <c:v>43.096552471941855</c:v>
                </c:pt>
                <c:pt idx="684">
                  <c:v>43.471157790592549</c:v>
                </c:pt>
                <c:pt idx="685">
                  <c:v>43.8275712047379</c:v>
                </c:pt>
                <c:pt idx="686">
                  <c:v>44.017448973898802</c:v>
                </c:pt>
                <c:pt idx="687">
                  <c:v>44.234070815204497</c:v>
                </c:pt>
                <c:pt idx="688">
                  <c:v>44.360166684443755</c:v>
                </c:pt>
                <c:pt idx="689">
                  <c:v>44.612184039443193</c:v>
                </c:pt>
                <c:pt idx="690">
                  <c:v>45.12343280173414</c:v>
                </c:pt>
                <c:pt idx="691">
                  <c:v>45.216658520347764</c:v>
                </c:pt>
                <c:pt idx="692">
                  <c:v>45.672864038528623</c:v>
                </c:pt>
                <c:pt idx="693">
                  <c:v>46.080063192545786</c:v>
                </c:pt>
                <c:pt idx="694">
                  <c:v>46.749173066607128</c:v>
                </c:pt>
                <c:pt idx="695">
                  <c:v>46.992796356683215</c:v>
                </c:pt>
                <c:pt idx="696">
                  <c:v>47.458663990479593</c:v>
                </c:pt>
                <c:pt idx="697">
                  <c:v>47.653509288968586</c:v>
                </c:pt>
                <c:pt idx="698">
                  <c:v>48.196483933160124</c:v>
                </c:pt>
                <c:pt idx="699">
                  <c:v>48.427448554244855</c:v>
                </c:pt>
                <c:pt idx="700">
                  <c:v>48.666680484632636</c:v>
                </c:pt>
                <c:pt idx="701">
                  <c:v>48.850145014329115</c:v>
                </c:pt>
                <c:pt idx="702">
                  <c:v>49.091718471825239</c:v>
                </c:pt>
                <c:pt idx="703">
                  <c:v>49.303815348734702</c:v>
                </c:pt>
                <c:pt idx="704">
                  <c:v>49.421254211881752</c:v>
                </c:pt>
                <c:pt idx="705">
                  <c:v>49.587529459179478</c:v>
                </c:pt>
                <c:pt idx="706">
                  <c:v>49.886054058000191</c:v>
                </c:pt>
                <c:pt idx="707">
                  <c:v>50.075897441512062</c:v>
                </c:pt>
                <c:pt idx="708">
                  <c:v>50.486876793149364</c:v>
                </c:pt>
                <c:pt idx="709">
                  <c:v>51.211321825163665</c:v>
                </c:pt>
                <c:pt idx="710">
                  <c:v>51.566053478540191</c:v>
                </c:pt>
                <c:pt idx="711">
                  <c:v>51.785293606358024</c:v>
                </c:pt>
                <c:pt idx="712">
                  <c:v>52.069222802105706</c:v>
                </c:pt>
                <c:pt idx="713">
                  <c:v>52.52486334204179</c:v>
                </c:pt>
                <c:pt idx="714">
                  <c:v>52.972978166413661</c:v>
                </c:pt>
                <c:pt idx="715">
                  <c:v>53.290971024080733</c:v>
                </c:pt>
                <c:pt idx="716">
                  <c:v>53.746684610899749</c:v>
                </c:pt>
                <c:pt idx="717">
                  <c:v>54.22654321120887</c:v>
                </c:pt>
                <c:pt idx="718">
                  <c:v>54.715602826278584</c:v>
                </c:pt>
                <c:pt idx="719">
                  <c:v>55.013973767697721</c:v>
                </c:pt>
                <c:pt idx="720">
                  <c:v>55.195164638135346</c:v>
                </c:pt>
                <c:pt idx="721">
                  <c:v>55.462242645556323</c:v>
                </c:pt>
                <c:pt idx="722">
                  <c:v>55.879995113503639</c:v>
                </c:pt>
                <c:pt idx="723">
                  <c:v>56.214867691482915</c:v>
                </c:pt>
                <c:pt idx="724">
                  <c:v>56.652676629842297</c:v>
                </c:pt>
                <c:pt idx="725">
                  <c:v>56.993893218763901</c:v>
                </c:pt>
                <c:pt idx="726">
                  <c:v>57.64150565964195</c:v>
                </c:pt>
                <c:pt idx="727">
                  <c:v>58.477791240752424</c:v>
                </c:pt>
                <c:pt idx="728">
                  <c:v>58.954776264381273</c:v>
                </c:pt>
                <c:pt idx="729">
                  <c:v>59.335177245110621</c:v>
                </c:pt>
                <c:pt idx="730">
                  <c:v>59.781851336579642</c:v>
                </c:pt>
                <c:pt idx="731">
                  <c:v>60.35738294948424</c:v>
                </c:pt>
                <c:pt idx="732">
                  <c:v>60.528378655568396</c:v>
                </c:pt>
                <c:pt idx="733">
                  <c:v>60.662008736960544</c:v>
                </c:pt>
                <c:pt idx="734">
                  <c:v>60.84556132448612</c:v>
                </c:pt>
                <c:pt idx="735">
                  <c:v>61.113221072803654</c:v>
                </c:pt>
                <c:pt idx="736">
                  <c:v>61.529721534485219</c:v>
                </c:pt>
                <c:pt idx="737">
                  <c:v>61.984120356065176</c:v>
                </c:pt>
                <c:pt idx="738">
                  <c:v>62.427229040412726</c:v>
                </c:pt>
                <c:pt idx="739">
                  <c:v>63.027718386585164</c:v>
                </c:pt>
                <c:pt idx="740">
                  <c:v>63.689219225985248</c:v>
                </c:pt>
                <c:pt idx="741">
                  <c:v>64.097764988409693</c:v>
                </c:pt>
                <c:pt idx="742">
                  <c:v>64.780017744973705</c:v>
                </c:pt>
                <c:pt idx="743">
                  <c:v>65.975677110672621</c:v>
                </c:pt>
                <c:pt idx="744">
                  <c:v>66.499329119401139</c:v>
                </c:pt>
                <c:pt idx="745">
                  <c:v>66.926604372320384</c:v>
                </c:pt>
                <c:pt idx="746">
                  <c:v>67.330971820213847</c:v>
                </c:pt>
                <c:pt idx="747">
                  <c:v>67.416026926483468</c:v>
                </c:pt>
                <c:pt idx="748">
                  <c:v>67.650989468942498</c:v>
                </c:pt>
                <c:pt idx="749">
                  <c:v>68.16856623205264</c:v>
                </c:pt>
                <c:pt idx="750">
                  <c:v>68.328174699738298</c:v>
                </c:pt>
                <c:pt idx="751">
                  <c:v>68.524313521683979</c:v>
                </c:pt>
                <c:pt idx="752">
                  <c:v>68.776316079718328</c:v>
                </c:pt>
                <c:pt idx="753">
                  <c:v>69.011218545157277</c:v>
                </c:pt>
                <c:pt idx="754">
                  <c:v>69.262423801908398</c:v>
                </c:pt>
                <c:pt idx="755">
                  <c:v>69.813824350160971</c:v>
                </c:pt>
                <c:pt idx="756">
                  <c:v>70.721611876473787</c:v>
                </c:pt>
                <c:pt idx="757">
                  <c:v>71.616312162903768</c:v>
                </c:pt>
                <c:pt idx="758">
                  <c:v>72.484612966801649</c:v>
                </c:pt>
                <c:pt idx="759">
                  <c:v>72.837086468080258</c:v>
                </c:pt>
                <c:pt idx="760">
                  <c:v>73.303264786014395</c:v>
                </c:pt>
                <c:pt idx="761">
                  <c:v>73.712487984005506</c:v>
                </c:pt>
                <c:pt idx="762">
                  <c:v>74.258911259237919</c:v>
                </c:pt>
                <c:pt idx="763">
                  <c:v>74.551343993070844</c:v>
                </c:pt>
                <c:pt idx="764">
                  <c:v>74.950171987819289</c:v>
                </c:pt>
                <c:pt idx="765">
                  <c:v>75.273830597393498</c:v>
                </c:pt>
                <c:pt idx="766">
                  <c:v>75.470178908893331</c:v>
                </c:pt>
                <c:pt idx="767">
                  <c:v>75.706298417547004</c:v>
                </c:pt>
                <c:pt idx="768">
                  <c:v>76.35272906651339</c:v>
                </c:pt>
                <c:pt idx="769">
                  <c:v>76.915920934638521</c:v>
                </c:pt>
                <c:pt idx="770">
                  <c:v>77.590008521492152</c:v>
                </c:pt>
                <c:pt idx="771">
                  <c:v>77.969124206688576</c:v>
                </c:pt>
                <c:pt idx="772">
                  <c:v>78.641785437627249</c:v>
                </c:pt>
                <c:pt idx="773">
                  <c:v>78.895962600135888</c:v>
                </c:pt>
                <c:pt idx="774">
                  <c:v>79.254685065712835</c:v>
                </c:pt>
                <c:pt idx="775">
                  <c:v>79.810490930771053</c:v>
                </c:pt>
                <c:pt idx="776">
                  <c:v>80.815332692306711</c:v>
                </c:pt>
                <c:pt idx="777">
                  <c:v>81.736393680057688</c:v>
                </c:pt>
                <c:pt idx="778">
                  <c:v>82.209058848538788</c:v>
                </c:pt>
                <c:pt idx="779">
                  <c:v>82.97075488228883</c:v>
                </c:pt>
                <c:pt idx="780">
                  <c:v>83.216723923942297</c:v>
                </c:pt>
                <c:pt idx="781">
                  <c:v>83.66732276101213</c:v>
                </c:pt>
                <c:pt idx="782">
                  <c:v>84.444947245525128</c:v>
                </c:pt>
                <c:pt idx="783">
                  <c:v>84.768305971666578</c:v>
                </c:pt>
                <c:pt idx="784">
                  <c:v>85.029053514495814</c:v>
                </c:pt>
                <c:pt idx="785">
                  <c:v>85.283135625883631</c:v>
                </c:pt>
                <c:pt idx="786">
                  <c:v>85.849675000455321</c:v>
                </c:pt>
                <c:pt idx="787">
                  <c:v>86.395874752930965</c:v>
                </c:pt>
                <c:pt idx="788">
                  <c:v>87.09939619308048</c:v>
                </c:pt>
                <c:pt idx="789">
                  <c:v>87.732854594558049</c:v>
                </c:pt>
                <c:pt idx="790">
                  <c:v>88.313535954377329</c:v>
                </c:pt>
                <c:pt idx="791">
                  <c:v>88.733281129067336</c:v>
                </c:pt>
                <c:pt idx="792">
                  <c:v>89.304212498096504</c:v>
                </c:pt>
                <c:pt idx="793">
                  <c:v>89.938595399752643</c:v>
                </c:pt>
                <c:pt idx="794">
                  <c:v>90.187388938950647</c:v>
                </c:pt>
                <c:pt idx="795">
                  <c:v>90.456755577392258</c:v>
                </c:pt>
                <c:pt idx="796">
                  <c:v>91.586812211201988</c:v>
                </c:pt>
                <c:pt idx="797">
                  <c:v>92.704118729443877</c:v>
                </c:pt>
                <c:pt idx="798">
                  <c:v>93.319757244233813</c:v>
                </c:pt>
                <c:pt idx="799">
                  <c:v>93.658881081388245</c:v>
                </c:pt>
                <c:pt idx="800">
                  <c:v>94.226542805883724</c:v>
                </c:pt>
                <c:pt idx="801">
                  <c:v>94.593372561043864</c:v>
                </c:pt>
                <c:pt idx="802">
                  <c:v>94.925156060948737</c:v>
                </c:pt>
                <c:pt idx="803">
                  <c:v>95.424127243688858</c:v>
                </c:pt>
                <c:pt idx="804">
                  <c:v>95.831807733498863</c:v>
                </c:pt>
                <c:pt idx="805">
                  <c:v>96.865543446983693</c:v>
                </c:pt>
                <c:pt idx="806">
                  <c:v>97.663457020451787</c:v>
                </c:pt>
                <c:pt idx="807">
                  <c:v>98.154186783964875</c:v>
                </c:pt>
                <c:pt idx="808">
                  <c:v>98.999240264642495</c:v>
                </c:pt>
                <c:pt idx="809">
                  <c:v>99.426036392132914</c:v>
                </c:pt>
                <c:pt idx="810">
                  <c:v>100.23526697763361</c:v>
                </c:pt>
                <c:pt idx="811">
                  <c:v>101.08375861837335</c:v>
                </c:pt>
                <c:pt idx="812">
                  <c:v>101.74226111243512</c:v>
                </c:pt>
                <c:pt idx="813">
                  <c:v>102.19108435672082</c:v>
                </c:pt>
                <c:pt idx="814">
                  <c:v>102.37852133568747</c:v>
                </c:pt>
                <c:pt idx="815">
                  <c:v>103.15709696968594</c:v>
                </c:pt>
                <c:pt idx="816">
                  <c:v>103.80294428816836</c:v>
                </c:pt>
                <c:pt idx="817">
                  <c:v>104.50631199620291</c:v>
                </c:pt>
                <c:pt idx="818">
                  <c:v>105.430462537537</c:v>
                </c:pt>
                <c:pt idx="819">
                  <c:v>105.80185911193193</c:v>
                </c:pt>
                <c:pt idx="820">
                  <c:v>106.26220765673257</c:v>
                </c:pt>
                <c:pt idx="821">
                  <c:v>106.51091129260483</c:v>
                </c:pt>
                <c:pt idx="822">
                  <c:v>107.05181282519365</c:v>
                </c:pt>
                <c:pt idx="823">
                  <c:v>107.81633135242207</c:v>
                </c:pt>
                <c:pt idx="824">
                  <c:v>108.61199966136812</c:v>
                </c:pt>
                <c:pt idx="825">
                  <c:v>109.06142243517911</c:v>
                </c:pt>
                <c:pt idx="826">
                  <c:v>110.12576523350197</c:v>
                </c:pt>
                <c:pt idx="827">
                  <c:v>111.3199657050217</c:v>
                </c:pt>
                <c:pt idx="828">
                  <c:v>112.53313268268913</c:v>
                </c:pt>
                <c:pt idx="829">
                  <c:v>113.60964343273689</c:v>
                </c:pt>
                <c:pt idx="830">
                  <c:v>114.75946096962764</c:v>
                </c:pt>
                <c:pt idx="831">
                  <c:v>115.5120590372369</c:v>
                </c:pt>
                <c:pt idx="832">
                  <c:v>116.16574325494156</c:v>
                </c:pt>
                <c:pt idx="833">
                  <c:v>116.4712024929819</c:v>
                </c:pt>
                <c:pt idx="834">
                  <c:v>116.48617061103926</c:v>
                </c:pt>
                <c:pt idx="835">
                  <c:v>116.68647366873776</c:v>
                </c:pt>
                <c:pt idx="836">
                  <c:v>117.11704764078111</c:v>
                </c:pt>
                <c:pt idx="837">
                  <c:v>117.6849535394669</c:v>
                </c:pt>
                <c:pt idx="838">
                  <c:v>118.54020183505671</c:v>
                </c:pt>
                <c:pt idx="839">
                  <c:v>119.30754501764913</c:v>
                </c:pt>
                <c:pt idx="840">
                  <c:v>120.11303597945535</c:v>
                </c:pt>
                <c:pt idx="841">
                  <c:v>121.2837298416699</c:v>
                </c:pt>
                <c:pt idx="842">
                  <c:v>122.67097785131983</c:v>
                </c:pt>
                <c:pt idx="843">
                  <c:v>123.57277110485462</c:v>
                </c:pt>
                <c:pt idx="844">
                  <c:v>124.44555423121494</c:v>
                </c:pt>
                <c:pt idx="845">
                  <c:v>125.36489138357358</c:v>
                </c:pt>
                <c:pt idx="846">
                  <c:v>126.19302524182844</c:v>
                </c:pt>
                <c:pt idx="847">
                  <c:v>127.12991518740886</c:v>
                </c:pt>
                <c:pt idx="848">
                  <c:v>127.61183248783993</c:v>
                </c:pt>
                <c:pt idx="849">
                  <c:v>127.92406806275773</c:v>
                </c:pt>
                <c:pt idx="850">
                  <c:v>128.73946904966979</c:v>
                </c:pt>
                <c:pt idx="851">
                  <c:v>129.78626342176977</c:v>
                </c:pt>
                <c:pt idx="852">
                  <c:v>130.91379778638128</c:v>
                </c:pt>
                <c:pt idx="853">
                  <c:v>131.51309072170704</c:v>
                </c:pt>
                <c:pt idx="854">
                  <c:v>132.56033407293208</c:v>
                </c:pt>
                <c:pt idx="855">
                  <c:v>133.08683588014603</c:v>
                </c:pt>
                <c:pt idx="856">
                  <c:v>133.812077408758</c:v>
                </c:pt>
                <c:pt idx="857">
                  <c:v>134.56306063533393</c:v>
                </c:pt>
                <c:pt idx="858">
                  <c:v>135.47906269855756</c:v>
                </c:pt>
                <c:pt idx="859">
                  <c:v>136.29931751419792</c:v>
                </c:pt>
                <c:pt idx="860">
                  <c:v>137.28642655169506</c:v>
                </c:pt>
                <c:pt idx="861">
                  <c:v>139.49304180832505</c:v>
                </c:pt>
                <c:pt idx="862">
                  <c:v>139.65203856051789</c:v>
                </c:pt>
                <c:pt idx="863">
                  <c:v>139.9856109571445</c:v>
                </c:pt>
                <c:pt idx="864">
                  <c:v>141.26535684873869</c:v>
                </c:pt>
                <c:pt idx="865">
                  <c:v>141.82010818074178</c:v>
                </c:pt>
                <c:pt idx="866">
                  <c:v>142.63970562746212</c:v>
                </c:pt>
                <c:pt idx="867">
                  <c:v>143.23716369348682</c:v>
                </c:pt>
                <c:pt idx="868">
                  <c:v>143.85859521399195</c:v>
                </c:pt>
                <c:pt idx="869">
                  <c:v>144.19836916513569</c:v>
                </c:pt>
                <c:pt idx="870">
                  <c:v>144.59676925793659</c:v>
                </c:pt>
                <c:pt idx="871">
                  <c:v>144.72177385782163</c:v>
                </c:pt>
                <c:pt idx="872">
                  <c:v>145.5819528744386</c:v>
                </c:pt>
                <c:pt idx="873">
                  <c:v>146.28677929099558</c:v>
                </c:pt>
                <c:pt idx="874">
                  <c:v>146.9469273226637</c:v>
                </c:pt>
                <c:pt idx="875">
                  <c:v>148.83799557607742</c:v>
                </c:pt>
                <c:pt idx="876">
                  <c:v>150.49881073723742</c:v>
                </c:pt>
                <c:pt idx="877">
                  <c:v>151.69627152960743</c:v>
                </c:pt>
                <c:pt idx="878">
                  <c:v>153.11301393876633</c:v>
                </c:pt>
                <c:pt idx="879">
                  <c:v>153.70253944281703</c:v>
                </c:pt>
                <c:pt idx="880">
                  <c:v>154.3968719318888</c:v>
                </c:pt>
                <c:pt idx="881">
                  <c:v>154.51974122714168</c:v>
                </c:pt>
                <c:pt idx="882">
                  <c:v>155.17548978960764</c:v>
                </c:pt>
                <c:pt idx="883">
                  <c:v>156.21526770670343</c:v>
                </c:pt>
                <c:pt idx="884">
                  <c:v>156.6093461450883</c:v>
                </c:pt>
                <c:pt idx="885">
                  <c:v>157.97784454958921</c:v>
                </c:pt>
                <c:pt idx="886">
                  <c:v>159.60817100602398</c:v>
                </c:pt>
                <c:pt idx="887">
                  <c:v>161.36177026512249</c:v>
                </c:pt>
                <c:pt idx="888">
                  <c:v>162.45676681414415</c:v>
                </c:pt>
                <c:pt idx="889">
                  <c:v>162.78070582900611</c:v>
                </c:pt>
                <c:pt idx="890">
                  <c:v>163.83002208683575</c:v>
                </c:pt>
                <c:pt idx="891">
                  <c:v>164.59071819822208</c:v>
                </c:pt>
                <c:pt idx="892">
                  <c:v>165.84720296058433</c:v>
                </c:pt>
                <c:pt idx="893">
                  <c:v>167.08992998570832</c:v>
                </c:pt>
                <c:pt idx="894">
                  <c:v>168.89665269577463</c:v>
                </c:pt>
                <c:pt idx="895">
                  <c:v>170.66299622332198</c:v>
                </c:pt>
                <c:pt idx="896">
                  <c:v>172.51917960119255</c:v>
                </c:pt>
                <c:pt idx="897">
                  <c:v>173.78834127130676</c:v>
                </c:pt>
                <c:pt idx="898">
                  <c:v>174.97825822249513</c:v>
                </c:pt>
                <c:pt idx="899">
                  <c:v>175.62778781600647</c:v>
                </c:pt>
                <c:pt idx="900">
                  <c:v>175.73032133881316</c:v>
                </c:pt>
                <c:pt idx="901">
                  <c:v>175.85838474419322</c:v>
                </c:pt>
                <c:pt idx="902">
                  <c:v>176.073992692926</c:v>
                </c:pt>
                <c:pt idx="903">
                  <c:v>176.38503950974018</c:v>
                </c:pt>
                <c:pt idx="904">
                  <c:v>176.81791311486663</c:v>
                </c:pt>
                <c:pt idx="905">
                  <c:v>177.29899836287282</c:v>
                </c:pt>
                <c:pt idx="906">
                  <c:v>177.47962706396672</c:v>
                </c:pt>
                <c:pt idx="907">
                  <c:v>178.04221003309175</c:v>
                </c:pt>
                <c:pt idx="908">
                  <c:v>179.40558534533869</c:v>
                </c:pt>
                <c:pt idx="909">
                  <c:v>179.97928461640666</c:v>
                </c:pt>
                <c:pt idx="910">
                  <c:v>181.37663556969366</c:v>
                </c:pt>
                <c:pt idx="911">
                  <c:v>184.50511432664703</c:v>
                </c:pt>
                <c:pt idx="912">
                  <c:v>186.21948556131559</c:v>
                </c:pt>
                <c:pt idx="913">
                  <c:v>187.54036167678461</c:v>
                </c:pt>
                <c:pt idx="914">
                  <c:v>188.60385150889471</c:v>
                </c:pt>
                <c:pt idx="915">
                  <c:v>189.57393117342207</c:v>
                </c:pt>
                <c:pt idx="916">
                  <c:v>190.91689648038542</c:v>
                </c:pt>
                <c:pt idx="917">
                  <c:v>191.46818323431611</c:v>
                </c:pt>
                <c:pt idx="918">
                  <c:v>192.60875750073296</c:v>
                </c:pt>
                <c:pt idx="919">
                  <c:v>193.35882174956669</c:v>
                </c:pt>
                <c:pt idx="920">
                  <c:v>194.17176092345815</c:v>
                </c:pt>
                <c:pt idx="921">
                  <c:v>194.69036798251631</c:v>
                </c:pt>
                <c:pt idx="922">
                  <c:v>195.00613932117309</c:v>
                </c:pt>
                <c:pt idx="923">
                  <c:v>195.58774728143428</c:v>
                </c:pt>
                <c:pt idx="924">
                  <c:v>196.43782230208723</c:v>
                </c:pt>
                <c:pt idx="925">
                  <c:v>197.75444350406389</c:v>
                </c:pt>
                <c:pt idx="926">
                  <c:v>198.30922326385999</c:v>
                </c:pt>
                <c:pt idx="927">
                  <c:v>198.78755107056634</c:v>
                </c:pt>
                <c:pt idx="928">
                  <c:v>199.38080820056973</c:v>
                </c:pt>
                <c:pt idx="929">
                  <c:v>201.03248782755122</c:v>
                </c:pt>
                <c:pt idx="930">
                  <c:v>203.08589362132594</c:v>
                </c:pt>
                <c:pt idx="931">
                  <c:v>205.4399876939012</c:v>
                </c:pt>
                <c:pt idx="932">
                  <c:v>207.26942287855732</c:v>
                </c:pt>
                <c:pt idx="933">
                  <c:v>208.05548380752859</c:v>
                </c:pt>
                <c:pt idx="934">
                  <c:v>209.31902056782152</c:v>
                </c:pt>
                <c:pt idx="935">
                  <c:v>209.93225200898809</c:v>
                </c:pt>
                <c:pt idx="936">
                  <c:v>210.63070622485381</c:v>
                </c:pt>
                <c:pt idx="937">
                  <c:v>211.30382856479707</c:v>
                </c:pt>
                <c:pt idx="938">
                  <c:v>212.17568603369497</c:v>
                </c:pt>
                <c:pt idx="939">
                  <c:v>212.84483351483195</c:v>
                </c:pt>
                <c:pt idx="940">
                  <c:v>214.81694779475887</c:v>
                </c:pt>
                <c:pt idx="941">
                  <c:v>217.76738748579373</c:v>
                </c:pt>
                <c:pt idx="942">
                  <c:v>219.70536794614864</c:v>
                </c:pt>
                <c:pt idx="943">
                  <c:v>219.89901898287377</c:v>
                </c:pt>
                <c:pt idx="944">
                  <c:v>221.01239242768239</c:v>
                </c:pt>
                <c:pt idx="945">
                  <c:v>221.59767645935227</c:v>
                </c:pt>
                <c:pt idx="946">
                  <c:v>222.54627654832228</c:v>
                </c:pt>
                <c:pt idx="947">
                  <c:v>224.0062225733717</c:v>
                </c:pt>
                <c:pt idx="948">
                  <c:v>225.8839641268973</c:v>
                </c:pt>
                <c:pt idx="949">
                  <c:v>227.44393263658208</c:v>
                </c:pt>
                <c:pt idx="950">
                  <c:v>228.61572731483301</c:v>
                </c:pt>
                <c:pt idx="951">
                  <c:v>230.304173545796</c:v>
                </c:pt>
                <c:pt idx="952">
                  <c:v>231.14485532698822</c:v>
                </c:pt>
                <c:pt idx="953">
                  <c:v>232.30133762976357</c:v>
                </c:pt>
                <c:pt idx="954">
                  <c:v>233.46109430565667</c:v>
                </c:pt>
                <c:pt idx="955">
                  <c:v>234.37444714216707</c:v>
                </c:pt>
                <c:pt idx="956">
                  <c:v>236.68244033526611</c:v>
                </c:pt>
                <c:pt idx="957">
                  <c:v>238.04024945884109</c:v>
                </c:pt>
                <c:pt idx="958">
                  <c:v>239.22344781969866</c:v>
                </c:pt>
                <c:pt idx="959">
                  <c:v>240.53367511784421</c:v>
                </c:pt>
                <c:pt idx="960">
                  <c:v>242.11146947102623</c:v>
                </c:pt>
                <c:pt idx="961">
                  <c:v>242.93562970580558</c:v>
                </c:pt>
                <c:pt idx="962">
                  <c:v>244.30206006580923</c:v>
                </c:pt>
                <c:pt idx="963">
                  <c:v>244.89813503212542</c:v>
                </c:pt>
                <c:pt idx="964">
                  <c:v>245.64662055256508</c:v>
                </c:pt>
                <c:pt idx="965">
                  <c:v>246.80753997043252</c:v>
                </c:pt>
                <c:pt idx="966">
                  <c:v>248.8626739977872</c:v>
                </c:pt>
                <c:pt idx="967">
                  <c:v>249.95002352015439</c:v>
                </c:pt>
                <c:pt idx="968">
                  <c:v>252.435443354054</c:v>
                </c:pt>
                <c:pt idx="969">
                  <c:v>255.66367545137371</c:v>
                </c:pt>
                <c:pt idx="970">
                  <c:v>257.37394806788228</c:v>
                </c:pt>
                <c:pt idx="971">
                  <c:v>258.46541102398481</c:v>
                </c:pt>
                <c:pt idx="972">
                  <c:v>260.33520324900326</c:v>
                </c:pt>
                <c:pt idx="973">
                  <c:v>261.12619765974813</c:v>
                </c:pt>
                <c:pt idx="974">
                  <c:v>261.5845784415605</c:v>
                </c:pt>
                <c:pt idx="975">
                  <c:v>262.42100236121695</c:v>
                </c:pt>
                <c:pt idx="976">
                  <c:v>263.3964325047537</c:v>
                </c:pt>
                <c:pt idx="977">
                  <c:v>263.40924666408768</c:v>
                </c:pt>
                <c:pt idx="978">
                  <c:v>264.73119237570722</c:v>
                </c:pt>
                <c:pt idx="979">
                  <c:v>265.92530632737186</c:v>
                </c:pt>
                <c:pt idx="980">
                  <c:v>266.53267683344222</c:v>
                </c:pt>
                <c:pt idx="981">
                  <c:v>268.95038691928175</c:v>
                </c:pt>
                <c:pt idx="982">
                  <c:v>269.91384635316069</c:v>
                </c:pt>
                <c:pt idx="983">
                  <c:v>271.49696755397378</c:v>
                </c:pt>
                <c:pt idx="984">
                  <c:v>272.88330355061066</c:v>
                </c:pt>
                <c:pt idx="985">
                  <c:v>274.00964866827837</c:v>
                </c:pt>
                <c:pt idx="986">
                  <c:v>275.06200913666549</c:v>
                </c:pt>
                <c:pt idx="987">
                  <c:v>275.87870376876236</c:v>
                </c:pt>
                <c:pt idx="988">
                  <c:v>277.46702870426003</c:v>
                </c:pt>
                <c:pt idx="989">
                  <c:v>279.64160454875247</c:v>
                </c:pt>
                <c:pt idx="990">
                  <c:v>282.14193507497981</c:v>
                </c:pt>
                <c:pt idx="991">
                  <c:v>285.06422665526156</c:v>
                </c:pt>
                <c:pt idx="992">
                  <c:v>285.49597877770611</c:v>
                </c:pt>
                <c:pt idx="993">
                  <c:v>286.33650157506014</c:v>
                </c:pt>
                <c:pt idx="994">
                  <c:v>288.17340512815389</c:v>
                </c:pt>
                <c:pt idx="995">
                  <c:v>289.73775053833202</c:v>
                </c:pt>
                <c:pt idx="996">
                  <c:v>291.35220896726815</c:v>
                </c:pt>
                <c:pt idx="997">
                  <c:v>292.89735405118336</c:v>
                </c:pt>
                <c:pt idx="998">
                  <c:v>294.90777839565027</c:v>
                </c:pt>
                <c:pt idx="999">
                  <c:v>295.92345397129634</c:v>
                </c:pt>
                <c:pt idx="1000">
                  <c:v>297.41817140737606</c:v>
                </c:pt>
                <c:pt idx="1001">
                  <c:v>298.70186435771149</c:v>
                </c:pt>
                <c:pt idx="1002">
                  <c:v>300.03012820016585</c:v>
                </c:pt>
                <c:pt idx="1003">
                  <c:v>301.94561380411153</c:v>
                </c:pt>
                <c:pt idx="1004">
                  <c:v>303.25586876650101</c:v>
                </c:pt>
                <c:pt idx="1005">
                  <c:v>304.85478012577659</c:v>
                </c:pt>
                <c:pt idx="1006">
                  <c:v>306.07646526087336</c:v>
                </c:pt>
                <c:pt idx="1007">
                  <c:v>307.80114228392546</c:v>
                </c:pt>
                <c:pt idx="1008">
                  <c:v>310.13051033017405</c:v>
                </c:pt>
                <c:pt idx="1009">
                  <c:v>311.56590152765142</c:v>
                </c:pt>
                <c:pt idx="1010">
                  <c:v>313.4100092402681</c:v>
                </c:pt>
                <c:pt idx="1011">
                  <c:v>314.56393553303468</c:v>
                </c:pt>
                <c:pt idx="1012">
                  <c:v>318.16634587274831</c:v>
                </c:pt>
                <c:pt idx="1013">
                  <c:v>320.23630414693542</c:v>
                </c:pt>
                <c:pt idx="1014">
                  <c:v>320.76099297933894</c:v>
                </c:pt>
                <c:pt idx="1015">
                  <c:v>321.21960180886595</c:v>
                </c:pt>
                <c:pt idx="1016">
                  <c:v>322.51706630392749</c:v>
                </c:pt>
                <c:pt idx="1017">
                  <c:v>323.96553038682265</c:v>
                </c:pt>
                <c:pt idx="1018">
                  <c:v>324.68110928230413</c:v>
                </c:pt>
                <c:pt idx="1019">
                  <c:v>325.55399991589962</c:v>
                </c:pt>
                <c:pt idx="1020">
                  <c:v>325.4279058493064</c:v>
                </c:pt>
                <c:pt idx="1021">
                  <c:v>326.86045759425923</c:v>
                </c:pt>
                <c:pt idx="1022">
                  <c:v>328.08303791228388</c:v>
                </c:pt>
                <c:pt idx="1023">
                  <c:v>330.33173832853379</c:v>
                </c:pt>
                <c:pt idx="1024">
                  <c:v>334.38270472025232</c:v>
                </c:pt>
                <c:pt idx="1025">
                  <c:v>338.06915019418926</c:v>
                </c:pt>
                <c:pt idx="1026">
                  <c:v>340.83375333865985</c:v>
                </c:pt>
                <c:pt idx="1027">
                  <c:v>344.03394404130472</c:v>
                </c:pt>
                <c:pt idx="1028">
                  <c:v>345.22127516755802</c:v>
                </c:pt>
                <c:pt idx="1029">
                  <c:v>345.36586135393225</c:v>
                </c:pt>
                <c:pt idx="1030">
                  <c:v>348.49400540387239</c:v>
                </c:pt>
                <c:pt idx="1031">
                  <c:v>349.50890126568453</c:v>
                </c:pt>
                <c:pt idx="1032">
                  <c:v>350.59083776460477</c:v>
                </c:pt>
                <c:pt idx="1033">
                  <c:v>351.28451376773779</c:v>
                </c:pt>
                <c:pt idx="1034">
                  <c:v>352.39118190945311</c:v>
                </c:pt>
                <c:pt idx="1035">
                  <c:v>352.74461525058683</c:v>
                </c:pt>
                <c:pt idx="1036">
                  <c:v>353.88752516702971</c:v>
                </c:pt>
                <c:pt idx="1037">
                  <c:v>353.87008855349711</c:v>
                </c:pt>
                <c:pt idx="1038">
                  <c:v>354.80265201643221</c:v>
                </c:pt>
                <c:pt idx="1039">
                  <c:v>356.65595394682373</c:v>
                </c:pt>
                <c:pt idx="1040">
                  <c:v>359.30505872808345</c:v>
                </c:pt>
                <c:pt idx="1041">
                  <c:v>360.84411218643368</c:v>
                </c:pt>
                <c:pt idx="1042">
                  <c:v>363.92807612946433</c:v>
                </c:pt>
                <c:pt idx="1043">
                  <c:v>365.53771292239804</c:v>
                </c:pt>
                <c:pt idx="1044">
                  <c:v>369.31533464805585</c:v>
                </c:pt>
                <c:pt idx="1045">
                  <c:v>375.26570487573429</c:v>
                </c:pt>
                <c:pt idx="1046">
                  <c:v>376.44654524452977</c:v>
                </c:pt>
                <c:pt idx="1047">
                  <c:v>377.66713800372906</c:v>
                </c:pt>
                <c:pt idx="1048">
                  <c:v>379.70205900147801</c:v>
                </c:pt>
                <c:pt idx="1049">
                  <c:v>381.24216412920634</c:v>
                </c:pt>
                <c:pt idx="1050">
                  <c:v>382.76411077098561</c:v>
                </c:pt>
                <c:pt idx="1051">
                  <c:v>384.46068851421052</c:v>
                </c:pt>
                <c:pt idx="1052">
                  <c:v>385.71263748066508</c:v>
                </c:pt>
                <c:pt idx="1053">
                  <c:v>386.42987441464822</c:v>
                </c:pt>
                <c:pt idx="1054">
                  <c:v>387.92196917605196</c:v>
                </c:pt>
                <c:pt idx="1055">
                  <c:v>389.14626314437152</c:v>
                </c:pt>
                <c:pt idx="1056">
                  <c:v>391.34858289810472</c:v>
                </c:pt>
                <c:pt idx="1057">
                  <c:v>392.72455766214921</c:v>
                </c:pt>
                <c:pt idx="1058">
                  <c:v>394.37680214791436</c:v>
                </c:pt>
                <c:pt idx="1059">
                  <c:v>395.38005263467943</c:v>
                </c:pt>
                <c:pt idx="1060">
                  <c:v>398.56773698482391</c:v>
                </c:pt>
                <c:pt idx="1061">
                  <c:v>400.16727190095179</c:v>
                </c:pt>
                <c:pt idx="1062">
                  <c:v>402.73993530494914</c:v>
                </c:pt>
                <c:pt idx="1063">
                  <c:v>402.92898549435739</c:v>
                </c:pt>
                <c:pt idx="1064">
                  <c:v>402.80061901180903</c:v>
                </c:pt>
                <c:pt idx="1065">
                  <c:v>403.40590588306145</c:v>
                </c:pt>
                <c:pt idx="1066">
                  <c:v>406.5422188152437</c:v>
                </c:pt>
                <c:pt idx="1067">
                  <c:v>407.61109657267519</c:v>
                </c:pt>
                <c:pt idx="1068">
                  <c:v>409.31446905931034</c:v>
                </c:pt>
                <c:pt idx="1069">
                  <c:v>413.19841108712234</c:v>
                </c:pt>
                <c:pt idx="1070">
                  <c:v>415.77579555015046</c:v>
                </c:pt>
                <c:pt idx="1071">
                  <c:v>419.26970411884878</c:v>
                </c:pt>
                <c:pt idx="1072">
                  <c:v>421.32125729986967</c:v>
                </c:pt>
                <c:pt idx="1073">
                  <c:v>424.2425276760336</c:v>
                </c:pt>
                <c:pt idx="1074">
                  <c:v>426.04059559748282</c:v>
                </c:pt>
                <c:pt idx="1075">
                  <c:v>428.23622205018103</c:v>
                </c:pt>
                <c:pt idx="1076">
                  <c:v>430.31355077891811</c:v>
                </c:pt>
                <c:pt idx="1077">
                  <c:v>433.59036891836024</c:v>
                </c:pt>
                <c:pt idx="1078">
                  <c:v>435.78587423897341</c:v>
                </c:pt>
                <c:pt idx="1079">
                  <c:v>439.55065010457781</c:v>
                </c:pt>
                <c:pt idx="1080">
                  <c:v>440.21061533055411</c:v>
                </c:pt>
                <c:pt idx="1081">
                  <c:v>440.58365746399596</c:v>
                </c:pt>
                <c:pt idx="1082">
                  <c:v>441.39830728510401</c:v>
                </c:pt>
                <c:pt idx="1083">
                  <c:v>441.22386796138721</c:v>
                </c:pt>
                <c:pt idx="1084">
                  <c:v>443.85346094715283</c:v>
                </c:pt>
                <c:pt idx="1085">
                  <c:v>444.37714171266299</c:v>
                </c:pt>
                <c:pt idx="1086">
                  <c:v>446.7682644975572</c:v>
                </c:pt>
                <c:pt idx="1087">
                  <c:v>447.91115612067892</c:v>
                </c:pt>
                <c:pt idx="1088">
                  <c:v>448.20595922146549</c:v>
                </c:pt>
                <c:pt idx="1089">
                  <c:v>448.23980197233055</c:v>
                </c:pt>
                <c:pt idx="1090">
                  <c:v>448.84036720618121</c:v>
                </c:pt>
                <c:pt idx="1091">
                  <c:v>450.29083090295245</c:v>
                </c:pt>
                <c:pt idx="1092">
                  <c:v>451.50226635585506</c:v>
                </c:pt>
                <c:pt idx="1093">
                  <c:v>452.52126421832099</c:v>
                </c:pt>
                <c:pt idx="1094">
                  <c:v>453.16305104725302</c:v>
                </c:pt>
                <c:pt idx="1095">
                  <c:v>458.67978009998927</c:v>
                </c:pt>
                <c:pt idx="1096">
                  <c:v>466.36302077581638</c:v>
                </c:pt>
                <c:pt idx="1097">
                  <c:v>468.65105333564674</c:v>
                </c:pt>
                <c:pt idx="1098">
                  <c:v>471.65085133007705</c:v>
                </c:pt>
                <c:pt idx="1099">
                  <c:v>474.39250141097483</c:v>
                </c:pt>
                <c:pt idx="1100">
                  <c:v>477.10900219477662</c:v>
                </c:pt>
                <c:pt idx="1101">
                  <c:v>478.68148697379979</c:v>
                </c:pt>
                <c:pt idx="1102">
                  <c:v>480.24511753985252</c:v>
                </c:pt>
                <c:pt idx="1103">
                  <c:v>484.30121304571435</c:v>
                </c:pt>
                <c:pt idx="1104">
                  <c:v>487.45047209225726</c:v>
                </c:pt>
                <c:pt idx="1105">
                  <c:v>491.06277637263088</c:v>
                </c:pt>
                <c:pt idx="1106">
                  <c:v>495.64704261404933</c:v>
                </c:pt>
                <c:pt idx="1107">
                  <c:v>495.82752790095083</c:v>
                </c:pt>
                <c:pt idx="1108">
                  <c:v>496.41735654284315</c:v>
                </c:pt>
                <c:pt idx="1109">
                  <c:v>496.81670049296798</c:v>
                </c:pt>
                <c:pt idx="1110">
                  <c:v>499.07158353118757</c:v>
                </c:pt>
                <c:pt idx="1111">
                  <c:v>501.52894194851956</c:v>
                </c:pt>
                <c:pt idx="1112">
                  <c:v>503.30548587414091</c:v>
                </c:pt>
                <c:pt idx="1113">
                  <c:v>504.97999386937573</c:v>
                </c:pt>
                <c:pt idx="1114">
                  <c:v>507.90180261486842</c:v>
                </c:pt>
                <c:pt idx="1115">
                  <c:v>509.09374638489112</c:v>
                </c:pt>
                <c:pt idx="1116">
                  <c:v>511.11110628690454</c:v>
                </c:pt>
                <c:pt idx="1117">
                  <c:v>514.86364138717408</c:v>
                </c:pt>
                <c:pt idx="1118">
                  <c:v>516.0375882331864</c:v>
                </c:pt>
                <c:pt idx="1119">
                  <c:v>516.73938328416011</c:v>
                </c:pt>
                <c:pt idx="1120">
                  <c:v>517.42315721181967</c:v>
                </c:pt>
                <c:pt idx="1121">
                  <c:v>519.90458208708867</c:v>
                </c:pt>
                <c:pt idx="1122">
                  <c:v>522.86915132817887</c:v>
                </c:pt>
                <c:pt idx="1123">
                  <c:v>526.65733485137707</c:v>
                </c:pt>
                <c:pt idx="1124">
                  <c:v>528.60861485051885</c:v>
                </c:pt>
                <c:pt idx="1125">
                  <c:v>532.21537252489873</c:v>
                </c:pt>
                <c:pt idx="1126">
                  <c:v>535.02270116745706</c:v>
                </c:pt>
                <c:pt idx="1127">
                  <c:v>538.87790600329708</c:v>
                </c:pt>
                <c:pt idx="1128">
                  <c:v>540.83421185336499</c:v>
                </c:pt>
                <c:pt idx="1129">
                  <c:v>543.16743188693499</c:v>
                </c:pt>
                <c:pt idx="1130">
                  <c:v>544.85179198596381</c:v>
                </c:pt>
                <c:pt idx="1131">
                  <c:v>546.45221698055514</c:v>
                </c:pt>
                <c:pt idx="1132">
                  <c:v>549.30317777237042</c:v>
                </c:pt>
                <c:pt idx="1133">
                  <c:v>551.12713518930536</c:v>
                </c:pt>
                <c:pt idx="1134">
                  <c:v>553.10158825870315</c:v>
                </c:pt>
                <c:pt idx="1135">
                  <c:v>553.83962963081535</c:v>
                </c:pt>
                <c:pt idx="1136">
                  <c:v>555.81071414241364</c:v>
                </c:pt>
                <c:pt idx="1137">
                  <c:v>557.60088556890867</c:v>
                </c:pt>
                <c:pt idx="1138">
                  <c:v>560.88248057473493</c:v>
                </c:pt>
                <c:pt idx="1139">
                  <c:v>565.53265949246349</c:v>
                </c:pt>
                <c:pt idx="1140">
                  <c:v>567.2717028092826</c:v>
                </c:pt>
                <c:pt idx="1141">
                  <c:v>571.05989803032753</c:v>
                </c:pt>
                <c:pt idx="1142">
                  <c:v>573.17792998219511</c:v>
                </c:pt>
                <c:pt idx="1143">
                  <c:v>576.40976841852353</c:v>
                </c:pt>
                <c:pt idx="1144">
                  <c:v>578.78280560676524</c:v>
                </c:pt>
                <c:pt idx="1145">
                  <c:v>580.62823428431807</c:v>
                </c:pt>
                <c:pt idx="1146">
                  <c:v>582.28703705261773</c:v>
                </c:pt>
                <c:pt idx="1147">
                  <c:v>583.57226076972393</c:v>
                </c:pt>
                <c:pt idx="1148">
                  <c:v>584.51496240204449</c:v>
                </c:pt>
                <c:pt idx="1149">
                  <c:v>585.77811313456561</c:v>
                </c:pt>
                <c:pt idx="1150">
                  <c:v>585.94849772417899</c:v>
                </c:pt>
                <c:pt idx="1151">
                  <c:v>587.38788497682663</c:v>
                </c:pt>
                <c:pt idx="1152">
                  <c:v>589.62146987932567</c:v>
                </c:pt>
                <c:pt idx="1153">
                  <c:v>591.11534572163066</c:v>
                </c:pt>
                <c:pt idx="1154">
                  <c:v>592.73553270705963</c:v>
                </c:pt>
                <c:pt idx="1155">
                  <c:v>595.30288946293672</c:v>
                </c:pt>
                <c:pt idx="1156">
                  <c:v>598.06540990678491</c:v>
                </c:pt>
                <c:pt idx="1157">
                  <c:v>602.95088886256985</c:v>
                </c:pt>
                <c:pt idx="1158">
                  <c:v>607.16637728344904</c:v>
                </c:pt>
                <c:pt idx="1159">
                  <c:v>609.2445997077682</c:v>
                </c:pt>
                <c:pt idx="1160">
                  <c:v>614.95243345125152</c:v>
                </c:pt>
                <c:pt idx="1161">
                  <c:v>622.4600245837189</c:v>
                </c:pt>
                <c:pt idx="1162">
                  <c:v>626.54287861063051</c:v>
                </c:pt>
                <c:pt idx="1163">
                  <c:v>630.59609306893901</c:v>
                </c:pt>
                <c:pt idx="1164">
                  <c:v>631.18367480268273</c:v>
                </c:pt>
                <c:pt idx="1165">
                  <c:v>633.16910237936656</c:v>
                </c:pt>
                <c:pt idx="1166">
                  <c:v>634.14234416446959</c:v>
                </c:pt>
                <c:pt idx="1167">
                  <c:v>635.43480482309531</c:v>
                </c:pt>
                <c:pt idx="1168">
                  <c:v>636.98097416505891</c:v>
                </c:pt>
                <c:pt idx="1169">
                  <c:v>639.8899884204418</c:v>
                </c:pt>
                <c:pt idx="1170">
                  <c:v>641.32977118209567</c:v>
                </c:pt>
                <c:pt idx="1171">
                  <c:v>642.10863651264287</c:v>
                </c:pt>
                <c:pt idx="1172">
                  <c:v>642.53759982733345</c:v>
                </c:pt>
                <c:pt idx="1173">
                  <c:v>644.32335624592929</c:v>
                </c:pt>
                <c:pt idx="1174">
                  <c:v>647.04263756188709</c:v>
                </c:pt>
                <c:pt idx="1175">
                  <c:v>650.43707511921514</c:v>
                </c:pt>
                <c:pt idx="1176">
                  <c:v>653.01036264790196</c:v>
                </c:pt>
                <c:pt idx="1177">
                  <c:v>654.77873419928312</c:v>
                </c:pt>
                <c:pt idx="1178">
                  <c:v>656.71967612647302</c:v>
                </c:pt>
                <c:pt idx="1179">
                  <c:v>658.24953536378666</c:v>
                </c:pt>
                <c:pt idx="1180">
                  <c:v>660.25772812252069</c:v>
                </c:pt>
                <c:pt idx="1181">
                  <c:v>662.89549865986805</c:v>
                </c:pt>
                <c:pt idx="1182">
                  <c:v>668.10541654551992</c:v>
                </c:pt>
                <c:pt idx="1183">
                  <c:v>671.72131039923477</c:v>
                </c:pt>
                <c:pt idx="1184">
                  <c:v>673.42856744813855</c:v>
                </c:pt>
                <c:pt idx="1185">
                  <c:v>675.29932146272813</c:v>
                </c:pt>
                <c:pt idx="1186">
                  <c:v>676.95857296681288</c:v>
                </c:pt>
                <c:pt idx="1187">
                  <c:v>679.05033829686829</c:v>
                </c:pt>
                <c:pt idx="1188">
                  <c:v>680.40635545126634</c:v>
                </c:pt>
                <c:pt idx="1189">
                  <c:v>681.88907720050395</c:v>
                </c:pt>
                <c:pt idx="1190">
                  <c:v>684.567941883711</c:v>
                </c:pt>
                <c:pt idx="1191">
                  <c:v>687.77264965883978</c:v>
                </c:pt>
                <c:pt idx="1192">
                  <c:v>691.95274148421584</c:v>
                </c:pt>
                <c:pt idx="1193">
                  <c:v>694.1015957681135</c:v>
                </c:pt>
                <c:pt idx="1194">
                  <c:v>696.02576624032974</c:v>
                </c:pt>
                <c:pt idx="1195">
                  <c:v>698.48688547043912</c:v>
                </c:pt>
                <c:pt idx="1196">
                  <c:v>704.33829069848389</c:v>
                </c:pt>
                <c:pt idx="1197">
                  <c:v>709.10414443847674</c:v>
                </c:pt>
                <c:pt idx="1198">
                  <c:v>712.2404801675242</c:v>
                </c:pt>
                <c:pt idx="1199">
                  <c:v>716.83176402251206</c:v>
                </c:pt>
                <c:pt idx="1200">
                  <c:v>719.01966690919051</c:v>
                </c:pt>
                <c:pt idx="1201">
                  <c:v>721.06909815273991</c:v>
                </c:pt>
                <c:pt idx="1202">
                  <c:v>721.9495724134996</c:v>
                </c:pt>
                <c:pt idx="1203">
                  <c:v>723.26971330209653</c:v>
                </c:pt>
                <c:pt idx="1204">
                  <c:v>725.89847276572164</c:v>
                </c:pt>
                <c:pt idx="1205">
                  <c:v>727.95721700956562</c:v>
                </c:pt>
                <c:pt idx="1206">
                  <c:v>729.3862002952485</c:v>
                </c:pt>
                <c:pt idx="1207">
                  <c:v>729.65332759644946</c:v>
                </c:pt>
                <c:pt idx="1208">
                  <c:v>730.390494793637</c:v>
                </c:pt>
                <c:pt idx="1209">
                  <c:v>734.10460341536725</c:v>
                </c:pt>
                <c:pt idx="1210">
                  <c:v>736.53747564008449</c:v>
                </c:pt>
                <c:pt idx="1211">
                  <c:v>740.6775714355515</c:v>
                </c:pt>
                <c:pt idx="1212">
                  <c:v>741.87637247161229</c:v>
                </c:pt>
                <c:pt idx="1213">
                  <c:v>742.39087653276897</c:v>
                </c:pt>
                <c:pt idx="1214">
                  <c:v>742.23901573418209</c:v>
                </c:pt>
                <c:pt idx="1215">
                  <c:v>744.91718670997386</c:v>
                </c:pt>
                <c:pt idx="1216">
                  <c:v>746.69305208776655</c:v>
                </c:pt>
                <c:pt idx="1217">
                  <c:v>747.79830801433218</c:v>
                </c:pt>
                <c:pt idx="1218">
                  <c:v>749.10139654510772</c:v>
                </c:pt>
                <c:pt idx="1219">
                  <c:v>750.82398964834294</c:v>
                </c:pt>
                <c:pt idx="1220">
                  <c:v>752.34977291043151</c:v>
                </c:pt>
                <c:pt idx="1221">
                  <c:v>752.5432077167892</c:v>
                </c:pt>
                <c:pt idx="1222">
                  <c:v>753.31537452665862</c:v>
                </c:pt>
                <c:pt idx="1223">
                  <c:v>754.40415212301991</c:v>
                </c:pt>
                <c:pt idx="1224">
                  <c:v>755.97364859803304</c:v>
                </c:pt>
                <c:pt idx="1225">
                  <c:v>756.31843062055793</c:v>
                </c:pt>
                <c:pt idx="1226">
                  <c:v>756.70529075404693</c:v>
                </c:pt>
                <c:pt idx="1227">
                  <c:v>759.82924819064624</c:v>
                </c:pt>
                <c:pt idx="1228">
                  <c:v>762.88509897132985</c:v>
                </c:pt>
                <c:pt idx="1229">
                  <c:v>763.04664143931132</c:v>
                </c:pt>
                <c:pt idx="1230">
                  <c:v>765.15891281318068</c:v>
                </c:pt>
                <c:pt idx="1231">
                  <c:v>766.93567768830155</c:v>
                </c:pt>
                <c:pt idx="1232">
                  <c:v>767.40009589124179</c:v>
                </c:pt>
                <c:pt idx="1233">
                  <c:v>768.1330655830061</c:v>
                </c:pt>
                <c:pt idx="1234">
                  <c:v>768.40961631980997</c:v>
                </c:pt>
                <c:pt idx="1235">
                  <c:v>769.09526551492422</c:v>
                </c:pt>
                <c:pt idx="1236">
                  <c:v>769.1167526686221</c:v>
                </c:pt>
                <c:pt idx="1237">
                  <c:v>769.06055663048733</c:v>
                </c:pt>
                <c:pt idx="1238">
                  <c:v>771.69761128670257</c:v>
                </c:pt>
                <c:pt idx="1239">
                  <c:v>772.55846919665919</c:v>
                </c:pt>
                <c:pt idx="1240">
                  <c:v>771.19241678067294</c:v>
                </c:pt>
                <c:pt idx="1241">
                  <c:v>772.50806343951888</c:v>
                </c:pt>
                <c:pt idx="1242">
                  <c:v>773.67053880560229</c:v>
                </c:pt>
                <c:pt idx="1243">
                  <c:v>773.5141427959926</c:v>
                </c:pt>
                <c:pt idx="1244">
                  <c:v>773.80453399766657</c:v>
                </c:pt>
                <c:pt idx="1245">
                  <c:v>772.78676754138837</c:v>
                </c:pt>
                <c:pt idx="1246">
                  <c:v>773.24098917389517</c:v>
                </c:pt>
                <c:pt idx="1247">
                  <c:v>775.07090365091267</c:v>
                </c:pt>
                <c:pt idx="1248">
                  <c:v>773.6103869692663</c:v>
                </c:pt>
                <c:pt idx="1249">
                  <c:v>775.37876256199354</c:v>
                </c:pt>
                <c:pt idx="1250">
                  <c:v>774.74351095016971</c:v>
                </c:pt>
                <c:pt idx="1251">
                  <c:v>774.57709222076141</c:v>
                </c:pt>
                <c:pt idx="1252">
                  <c:v>775.01414996355834</c:v>
                </c:pt>
                <c:pt idx="1253">
                  <c:v>775.46642120319609</c:v>
                </c:pt>
                <c:pt idx="1254">
                  <c:v>775.36544315252297</c:v>
                </c:pt>
                <c:pt idx="1255">
                  <c:v>775.24424573955673</c:v>
                </c:pt>
                <c:pt idx="1256">
                  <c:v>775.87665419707218</c:v>
                </c:pt>
                <c:pt idx="1257">
                  <c:v>775.82458964474506</c:v>
                </c:pt>
                <c:pt idx="1258">
                  <c:v>775.31858719892091</c:v>
                </c:pt>
                <c:pt idx="1259">
                  <c:v>776.40918095490451</c:v>
                </c:pt>
                <c:pt idx="1260">
                  <c:v>776.16076231890247</c:v>
                </c:pt>
                <c:pt idx="1261">
                  <c:v>775.73694304592891</c:v>
                </c:pt>
                <c:pt idx="1262">
                  <c:v>775.66197038952987</c:v>
                </c:pt>
                <c:pt idx="1263">
                  <c:v>775.41191786076638</c:v>
                </c:pt>
                <c:pt idx="1264">
                  <c:v>775.54040665040134</c:v>
                </c:pt>
                <c:pt idx="1265">
                  <c:v>776.26499863193635</c:v>
                </c:pt>
                <c:pt idx="1266">
                  <c:v>776.44371753407711</c:v>
                </c:pt>
                <c:pt idx="1267">
                  <c:v>776.06490384551239</c:v>
                </c:pt>
                <c:pt idx="1268">
                  <c:v>776.22951640273993</c:v>
                </c:pt>
                <c:pt idx="1269">
                  <c:v>776.24047740236529</c:v>
                </c:pt>
                <c:pt idx="1270">
                  <c:v>775.77140156666928</c:v>
                </c:pt>
                <c:pt idx="1271">
                  <c:v>776.63095308034463</c:v>
                </c:pt>
                <c:pt idx="1272">
                  <c:v>777.01768447349605</c:v>
                </c:pt>
                <c:pt idx="1273">
                  <c:v>776.84650744405417</c:v>
                </c:pt>
                <c:pt idx="1274">
                  <c:v>776.59751156847608</c:v>
                </c:pt>
                <c:pt idx="1275">
                  <c:v>776.41839515150014</c:v>
                </c:pt>
                <c:pt idx="1276">
                  <c:v>777.3614674108826</c:v>
                </c:pt>
                <c:pt idx="1277">
                  <c:v>776.37056210997298</c:v>
                </c:pt>
                <c:pt idx="1278">
                  <c:v>776.56840051625784</c:v>
                </c:pt>
                <c:pt idx="1279">
                  <c:v>777.45488313214423</c:v>
                </c:pt>
                <c:pt idx="1280">
                  <c:v>778.19936299030985</c:v>
                </c:pt>
                <c:pt idx="1281">
                  <c:v>777.06892299130482</c:v>
                </c:pt>
                <c:pt idx="1282">
                  <c:v>777.03373120402932</c:v>
                </c:pt>
                <c:pt idx="1283">
                  <c:v>777.21060436818618</c:v>
                </c:pt>
                <c:pt idx="1284">
                  <c:v>776.80954574868849</c:v>
                </c:pt>
                <c:pt idx="1285">
                  <c:v>776.72955053678606</c:v>
                </c:pt>
                <c:pt idx="1286">
                  <c:v>778.29298380142552</c:v>
                </c:pt>
                <c:pt idx="1287">
                  <c:v>778.40069783647368</c:v>
                </c:pt>
                <c:pt idx="1288">
                  <c:v>778.3212649101298</c:v>
                </c:pt>
                <c:pt idx="1289">
                  <c:v>777.84315880716224</c:v>
                </c:pt>
                <c:pt idx="1290">
                  <c:v>776.51159113145923</c:v>
                </c:pt>
                <c:pt idx="1291">
                  <c:v>776.50640422880736</c:v>
                </c:pt>
                <c:pt idx="1292">
                  <c:v>775.91305056429201</c:v>
                </c:pt>
                <c:pt idx="1293">
                  <c:v>776.00465753682056</c:v>
                </c:pt>
                <c:pt idx="1294">
                  <c:v>777.36993423722595</c:v>
                </c:pt>
                <c:pt idx="1295">
                  <c:v>776.58779297166723</c:v>
                </c:pt>
                <c:pt idx="1296">
                  <c:v>776.91709322082841</c:v>
                </c:pt>
                <c:pt idx="1297">
                  <c:v>777.16511216050594</c:v>
                </c:pt>
                <c:pt idx="1298">
                  <c:v>775.91022222444872</c:v>
                </c:pt>
                <c:pt idx="1299">
                  <c:v>774.71999447035876</c:v>
                </c:pt>
                <c:pt idx="1300">
                  <c:v>774.47948697695904</c:v>
                </c:pt>
                <c:pt idx="1301">
                  <c:v>774.19068482844386</c:v>
                </c:pt>
                <c:pt idx="1302">
                  <c:v>773.33766068981413</c:v>
                </c:pt>
                <c:pt idx="1303">
                  <c:v>770.71476315592452</c:v>
                </c:pt>
                <c:pt idx="1304">
                  <c:v>771.84059636552536</c:v>
                </c:pt>
                <c:pt idx="1305">
                  <c:v>768.41305971709971</c:v>
                </c:pt>
                <c:pt idx="1306">
                  <c:v>768.3505635221959</c:v>
                </c:pt>
                <c:pt idx="1307">
                  <c:v>767.1592038477263</c:v>
                </c:pt>
                <c:pt idx="1308">
                  <c:v>766.67772096184797</c:v>
                </c:pt>
                <c:pt idx="1309">
                  <c:v>765.06616994041087</c:v>
                </c:pt>
                <c:pt idx="1310">
                  <c:v>764.97840676920021</c:v>
                </c:pt>
                <c:pt idx="1311">
                  <c:v>764.11957629104097</c:v>
                </c:pt>
                <c:pt idx="1312">
                  <c:v>763.79173175127642</c:v>
                </c:pt>
                <c:pt idx="1313">
                  <c:v>764.0432107096467</c:v>
                </c:pt>
                <c:pt idx="1314">
                  <c:v>763.86945783717999</c:v>
                </c:pt>
                <c:pt idx="1315">
                  <c:v>764.60043710706748</c:v>
                </c:pt>
                <c:pt idx="1316">
                  <c:v>763.94450291561304</c:v>
                </c:pt>
                <c:pt idx="1317">
                  <c:v>763.8276332973096</c:v>
                </c:pt>
                <c:pt idx="1318">
                  <c:v>763.87192683255455</c:v>
                </c:pt>
                <c:pt idx="1319">
                  <c:v>763.88708917262852</c:v>
                </c:pt>
                <c:pt idx="1320">
                  <c:v>762.67108798704317</c:v>
                </c:pt>
                <c:pt idx="1321">
                  <c:v>759.89454316004674</c:v>
                </c:pt>
                <c:pt idx="1322">
                  <c:v>759.12638757253796</c:v>
                </c:pt>
                <c:pt idx="1323">
                  <c:v>759.1682241383329</c:v>
                </c:pt>
                <c:pt idx="1324">
                  <c:v>757.60288789597189</c:v>
                </c:pt>
                <c:pt idx="1325">
                  <c:v>756.24690681802861</c:v>
                </c:pt>
                <c:pt idx="1326">
                  <c:v>757.02566227058821</c:v>
                </c:pt>
                <c:pt idx="1327">
                  <c:v>757.2810170824747</c:v>
                </c:pt>
                <c:pt idx="1328">
                  <c:v>757.68212940883825</c:v>
                </c:pt>
                <c:pt idx="1329">
                  <c:v>756.73995431560002</c:v>
                </c:pt>
                <c:pt idx="1330">
                  <c:v>756.76050555543304</c:v>
                </c:pt>
                <c:pt idx="1331">
                  <c:v>755.37716283633983</c:v>
                </c:pt>
                <c:pt idx="1332">
                  <c:v>754.47958595030786</c:v>
                </c:pt>
                <c:pt idx="1333">
                  <c:v>754.84283449200905</c:v>
                </c:pt>
                <c:pt idx="1334">
                  <c:v>754.53110539288491</c:v>
                </c:pt>
                <c:pt idx="1335">
                  <c:v>752.91494369881923</c:v>
                </c:pt>
                <c:pt idx="1336">
                  <c:v>754.1763515512946</c:v>
                </c:pt>
                <c:pt idx="1337">
                  <c:v>753.31474112636045</c:v>
                </c:pt>
                <c:pt idx="1338">
                  <c:v>751.39093212214721</c:v>
                </c:pt>
                <c:pt idx="1339">
                  <c:v>750.52563933877275</c:v>
                </c:pt>
                <c:pt idx="1340">
                  <c:v>750.72719994546492</c:v>
                </c:pt>
                <c:pt idx="1341">
                  <c:v>751.43833119504529</c:v>
                </c:pt>
                <c:pt idx="1342">
                  <c:v>751.21039933001953</c:v>
                </c:pt>
                <c:pt idx="1343">
                  <c:v>749.60346521436327</c:v>
                </c:pt>
                <c:pt idx="1344">
                  <c:v>748.38620059331481</c:v>
                </c:pt>
                <c:pt idx="1345">
                  <c:v>748.40567166957919</c:v>
                </c:pt>
                <c:pt idx="1346">
                  <c:v>745.52987358180565</c:v>
                </c:pt>
                <c:pt idx="1347">
                  <c:v>744.71526741061643</c:v>
                </c:pt>
                <c:pt idx="1348">
                  <c:v>742.24551787408575</c:v>
                </c:pt>
                <c:pt idx="1349">
                  <c:v>741.71992410477787</c:v>
                </c:pt>
                <c:pt idx="1350">
                  <c:v>740.77546678885278</c:v>
                </c:pt>
                <c:pt idx="1351">
                  <c:v>740.47976353272782</c:v>
                </c:pt>
                <c:pt idx="1352">
                  <c:v>738.36135147600817</c:v>
                </c:pt>
                <c:pt idx="1353">
                  <c:v>738.61864695607562</c:v>
                </c:pt>
                <c:pt idx="1354">
                  <c:v>738.1743273633864</c:v>
                </c:pt>
                <c:pt idx="1355">
                  <c:v>737.42914817402027</c:v>
                </c:pt>
                <c:pt idx="1356">
                  <c:v>737.13617919981493</c:v>
                </c:pt>
                <c:pt idx="1357">
                  <c:v>736.14463532120931</c:v>
                </c:pt>
                <c:pt idx="1358">
                  <c:v>736.28652417089756</c:v>
                </c:pt>
                <c:pt idx="1359">
                  <c:v>734.78084485474471</c:v>
                </c:pt>
                <c:pt idx="1360">
                  <c:v>734.45065377569233</c:v>
                </c:pt>
                <c:pt idx="1361">
                  <c:v>733.5677199272136</c:v>
                </c:pt>
                <c:pt idx="1362">
                  <c:v>733.20641991664661</c:v>
                </c:pt>
                <c:pt idx="1363">
                  <c:v>732.13739649445233</c:v>
                </c:pt>
                <c:pt idx="1364">
                  <c:v>732.4498426358781</c:v>
                </c:pt>
                <c:pt idx="1365">
                  <c:v>731.94281948135756</c:v>
                </c:pt>
                <c:pt idx="1366">
                  <c:v>732.32113566569421</c:v>
                </c:pt>
                <c:pt idx="1367">
                  <c:v>731.56075821404477</c:v>
                </c:pt>
                <c:pt idx="1368">
                  <c:v>731.195824773288</c:v>
                </c:pt>
                <c:pt idx="1369">
                  <c:v>731.2104245089489</c:v>
                </c:pt>
                <c:pt idx="1370">
                  <c:v>730.08865425606211</c:v>
                </c:pt>
                <c:pt idx="1371">
                  <c:v>729.76879104480111</c:v>
                </c:pt>
                <c:pt idx="1372">
                  <c:v>728.35592419786155</c:v>
                </c:pt>
                <c:pt idx="1373">
                  <c:v>728.47632270570944</c:v>
                </c:pt>
                <c:pt idx="1374">
                  <c:v>727.50282597792511</c:v>
                </c:pt>
                <c:pt idx="1375">
                  <c:v>726.48550811587154</c:v>
                </c:pt>
                <c:pt idx="1376">
                  <c:v>725.09269913845662</c:v>
                </c:pt>
                <c:pt idx="1377">
                  <c:v>723.83852329466959</c:v>
                </c:pt>
                <c:pt idx="1378">
                  <c:v>723.63614138505625</c:v>
                </c:pt>
                <c:pt idx="1379">
                  <c:v>723.93936059157465</c:v>
                </c:pt>
                <c:pt idx="1380">
                  <c:v>723.33274209506351</c:v>
                </c:pt>
                <c:pt idx="1381">
                  <c:v>722.79565217315292</c:v>
                </c:pt>
                <c:pt idx="1382">
                  <c:v>723.2813268476624</c:v>
                </c:pt>
                <c:pt idx="1383">
                  <c:v>722.88035162802498</c:v>
                </c:pt>
                <c:pt idx="1384">
                  <c:v>722.55210657824819</c:v>
                </c:pt>
                <c:pt idx="1385">
                  <c:v>723.01545469247515</c:v>
                </c:pt>
                <c:pt idx="1386">
                  <c:v>722.90070338724274</c:v>
                </c:pt>
                <c:pt idx="1387">
                  <c:v>721.99578073015357</c:v>
                </c:pt>
                <c:pt idx="1388">
                  <c:v>721.22851399238277</c:v>
                </c:pt>
                <c:pt idx="1389">
                  <c:v>720.32370318401092</c:v>
                </c:pt>
                <c:pt idx="1390">
                  <c:v>720.33369931036941</c:v>
                </c:pt>
                <c:pt idx="1391">
                  <c:v>719.52004934107367</c:v>
                </c:pt>
                <c:pt idx="1392">
                  <c:v>718.97112360953975</c:v>
                </c:pt>
                <c:pt idx="1393">
                  <c:v>718.01558932696128</c:v>
                </c:pt>
                <c:pt idx="1394">
                  <c:v>717.91157480428319</c:v>
                </c:pt>
                <c:pt idx="1395">
                  <c:v>717.76657789819069</c:v>
                </c:pt>
                <c:pt idx="1396">
                  <c:v>717.60230967354312</c:v>
                </c:pt>
                <c:pt idx="1397">
                  <c:v>717.45975278654237</c:v>
                </c:pt>
                <c:pt idx="1398">
                  <c:v>717.54942181747197</c:v>
                </c:pt>
                <c:pt idx="1399">
                  <c:v>717.72966718733653</c:v>
                </c:pt>
                <c:pt idx="1400">
                  <c:v>716.72499499669334</c:v>
                </c:pt>
                <c:pt idx="1401">
                  <c:v>716.71346786425886</c:v>
                </c:pt>
                <c:pt idx="1402">
                  <c:v>716.26617537217703</c:v>
                </c:pt>
                <c:pt idx="1403">
                  <c:v>716.25084487633671</c:v>
                </c:pt>
                <c:pt idx="1404">
                  <c:v>715.08197220882892</c:v>
                </c:pt>
                <c:pt idx="1405">
                  <c:v>715.13339943717517</c:v>
                </c:pt>
                <c:pt idx="1406">
                  <c:v>714.78610867412453</c:v>
                </c:pt>
                <c:pt idx="1407">
                  <c:v>714.70060965590085</c:v>
                </c:pt>
                <c:pt idx="1408">
                  <c:v>714.46674650873331</c:v>
                </c:pt>
                <c:pt idx="1409">
                  <c:v>714.30399509150152</c:v>
                </c:pt>
                <c:pt idx="1410">
                  <c:v>713.56473339903835</c:v>
                </c:pt>
                <c:pt idx="1411">
                  <c:v>713.18786553577343</c:v>
                </c:pt>
                <c:pt idx="1412">
                  <c:v>713.41417119291532</c:v>
                </c:pt>
                <c:pt idx="1413">
                  <c:v>712.63517320631513</c:v>
                </c:pt>
                <c:pt idx="1414">
                  <c:v>711.8473421765359</c:v>
                </c:pt>
                <c:pt idx="1415">
                  <c:v>710.73438260895273</c:v>
                </c:pt>
                <c:pt idx="1416">
                  <c:v>710.31186486014849</c:v>
                </c:pt>
                <c:pt idx="1417">
                  <c:v>708.85821731465307</c:v>
                </c:pt>
                <c:pt idx="1418">
                  <c:v>707.68774713436733</c:v>
                </c:pt>
                <c:pt idx="1419">
                  <c:v>706.57580474271617</c:v>
                </c:pt>
                <c:pt idx="1420">
                  <c:v>705.6847726373486</c:v>
                </c:pt>
                <c:pt idx="1421">
                  <c:v>705.09336682271385</c:v>
                </c:pt>
                <c:pt idx="1422">
                  <c:v>703.85710504190899</c:v>
                </c:pt>
                <c:pt idx="1423">
                  <c:v>703.11249515224881</c:v>
                </c:pt>
                <c:pt idx="1424">
                  <c:v>701.86609414919064</c:v>
                </c:pt>
                <c:pt idx="1425">
                  <c:v>701.96603699365437</c:v>
                </c:pt>
                <c:pt idx="1426">
                  <c:v>701.48901967502195</c:v>
                </c:pt>
                <c:pt idx="1427">
                  <c:v>701.25989693989072</c:v>
                </c:pt>
                <c:pt idx="1428">
                  <c:v>700.67173307088194</c:v>
                </c:pt>
                <c:pt idx="1429">
                  <c:v>700.69151675300679</c:v>
                </c:pt>
                <c:pt idx="1430">
                  <c:v>699.43689076645194</c:v>
                </c:pt>
                <c:pt idx="1431">
                  <c:v>699.28719040404474</c:v>
                </c:pt>
                <c:pt idx="1432">
                  <c:v>699.01802515804104</c:v>
                </c:pt>
                <c:pt idx="1433">
                  <c:v>698.61337441743694</c:v>
                </c:pt>
                <c:pt idx="1434">
                  <c:v>698.31622773823574</c:v>
                </c:pt>
                <c:pt idx="1435">
                  <c:v>698.2082375570659</c:v>
                </c:pt>
                <c:pt idx="1436">
                  <c:v>698.58620889110455</c:v>
                </c:pt>
                <c:pt idx="1437">
                  <c:v>698.71363843435563</c:v>
                </c:pt>
                <c:pt idx="1438">
                  <c:v>698.40712304713554</c:v>
                </c:pt>
                <c:pt idx="1439">
                  <c:v>698.43216015536871</c:v>
                </c:pt>
                <c:pt idx="1440">
                  <c:v>698.26366750066359</c:v>
                </c:pt>
                <c:pt idx="1441">
                  <c:v>698.09060453870006</c:v>
                </c:pt>
                <c:pt idx="1442">
                  <c:v>698.11343582940685</c:v>
                </c:pt>
                <c:pt idx="1443">
                  <c:v>698.2533991579262</c:v>
                </c:pt>
                <c:pt idx="1444">
                  <c:v>698.57119455172369</c:v>
                </c:pt>
                <c:pt idx="1445">
                  <c:v>697.94383960982009</c:v>
                </c:pt>
                <c:pt idx="1446">
                  <c:v>697.86456463436423</c:v>
                </c:pt>
                <c:pt idx="1447">
                  <c:v>698.21948678051319</c:v>
                </c:pt>
                <c:pt idx="1448">
                  <c:v>697.95989341016809</c:v>
                </c:pt>
                <c:pt idx="1449">
                  <c:v>697.90705356238834</c:v>
                </c:pt>
                <c:pt idx="1450">
                  <c:v>698.04376599555474</c:v>
                </c:pt>
                <c:pt idx="1451">
                  <c:v>698.00861904055625</c:v>
                </c:pt>
                <c:pt idx="1452">
                  <c:v>697.63267638845969</c:v>
                </c:pt>
                <c:pt idx="1453">
                  <c:v>697.9422247090281</c:v>
                </c:pt>
                <c:pt idx="1454">
                  <c:v>697.8526296953296</c:v>
                </c:pt>
                <c:pt idx="1455">
                  <c:v>697.81533654307907</c:v>
                </c:pt>
                <c:pt idx="1456">
                  <c:v>697.8642052272362</c:v>
                </c:pt>
                <c:pt idx="1457">
                  <c:v>697.94277604409774</c:v>
                </c:pt>
                <c:pt idx="1458">
                  <c:v>698.01963796732923</c:v>
                </c:pt>
                <c:pt idx="1459">
                  <c:v>698.06777928366068</c:v>
                </c:pt>
                <c:pt idx="1460">
                  <c:v>697.49943221160663</c:v>
                </c:pt>
                <c:pt idx="1461">
                  <c:v>697.55053127477072</c:v>
                </c:pt>
                <c:pt idx="1462">
                  <c:v>697.62092083628374</c:v>
                </c:pt>
                <c:pt idx="1463">
                  <c:v>697.48348694567346</c:v>
                </c:pt>
                <c:pt idx="1464">
                  <c:v>697.73882907227267</c:v>
                </c:pt>
                <c:pt idx="1465">
                  <c:v>697.7016874086072</c:v>
                </c:pt>
                <c:pt idx="1466">
                  <c:v>697.54527596336141</c:v>
                </c:pt>
                <c:pt idx="1467">
                  <c:v>697.37029814700065</c:v>
                </c:pt>
                <c:pt idx="1468">
                  <c:v>697.58026664666238</c:v>
                </c:pt>
                <c:pt idx="1469">
                  <c:v>697.69420184146134</c:v>
                </c:pt>
                <c:pt idx="1470">
                  <c:v>697.53084271412263</c:v>
                </c:pt>
                <c:pt idx="1471">
                  <c:v>697.32439776943579</c:v>
                </c:pt>
                <c:pt idx="1472">
                  <c:v>697.43823556699101</c:v>
                </c:pt>
                <c:pt idx="1473">
                  <c:v>697.66853867566942</c:v>
                </c:pt>
                <c:pt idx="1474">
                  <c:v>697.56316183793206</c:v>
                </c:pt>
                <c:pt idx="1475">
                  <c:v>697.0787384171997</c:v>
                </c:pt>
                <c:pt idx="1476">
                  <c:v>697.07073734125584</c:v>
                </c:pt>
                <c:pt idx="1477">
                  <c:v>697.32220872102016</c:v>
                </c:pt>
                <c:pt idx="1478">
                  <c:v>697.2595004552303</c:v>
                </c:pt>
                <c:pt idx="1479">
                  <c:v>697.2330038401858</c:v>
                </c:pt>
                <c:pt idx="1480">
                  <c:v>697.22741933222073</c:v>
                </c:pt>
                <c:pt idx="1481">
                  <c:v>697.21533595347353</c:v>
                </c:pt>
                <c:pt idx="1482">
                  <c:v>697.21243807339386</c:v>
                </c:pt>
                <c:pt idx="1483">
                  <c:v>697.20658304390417</c:v>
                </c:pt>
                <c:pt idx="1484">
                  <c:v>697.36742236475732</c:v>
                </c:pt>
                <c:pt idx="1485">
                  <c:v>697.10377894541978</c:v>
                </c:pt>
                <c:pt idx="1486">
                  <c:v>697.07188568725087</c:v>
                </c:pt>
                <c:pt idx="1487">
                  <c:v>697.35471884633944</c:v>
                </c:pt>
                <c:pt idx="1488">
                  <c:v>697.22466745646841</c:v>
                </c:pt>
                <c:pt idx="1489">
                  <c:v>697.0982434394806</c:v>
                </c:pt>
                <c:pt idx="1490">
                  <c:v>697.45351496996705</c:v>
                </c:pt>
                <c:pt idx="1491">
                  <c:v>697.43452321768757</c:v>
                </c:pt>
                <c:pt idx="1492">
                  <c:v>696.95995739988939</c:v>
                </c:pt>
                <c:pt idx="1493">
                  <c:v>697.16366499820424</c:v>
                </c:pt>
                <c:pt idx="1494">
                  <c:v>697.50989855442549</c:v>
                </c:pt>
                <c:pt idx="1495">
                  <c:v>697.38228874454308</c:v>
                </c:pt>
                <c:pt idx="1496">
                  <c:v>696.95350931332837</c:v>
                </c:pt>
                <c:pt idx="1497">
                  <c:v>697.02399323890768</c:v>
                </c:pt>
                <c:pt idx="1498">
                  <c:v>697.28631914501659</c:v>
                </c:pt>
                <c:pt idx="1499">
                  <c:v>696.74233011710453</c:v>
                </c:pt>
                <c:pt idx="1500">
                  <c:v>696.90441217616785</c:v>
                </c:pt>
                <c:pt idx="1501">
                  <c:v>697.26824645030138</c:v>
                </c:pt>
                <c:pt idx="1502">
                  <c:v>697.26654085576672</c:v>
                </c:pt>
                <c:pt idx="1503">
                  <c:v>697.01945301730723</c:v>
                </c:pt>
                <c:pt idx="1504">
                  <c:v>696.91104239658841</c:v>
                </c:pt>
                <c:pt idx="1505">
                  <c:v>697.06135174572353</c:v>
                </c:pt>
                <c:pt idx="1506">
                  <c:v>697.10917760577831</c:v>
                </c:pt>
                <c:pt idx="1507">
                  <c:v>696.83239028135642</c:v>
                </c:pt>
                <c:pt idx="1508">
                  <c:v>696.93714751635991</c:v>
                </c:pt>
                <c:pt idx="1509">
                  <c:v>697.04760619689785</c:v>
                </c:pt>
                <c:pt idx="1510">
                  <c:v>696.87560055741346</c:v>
                </c:pt>
                <c:pt idx="1511">
                  <c:v>696.86031811845157</c:v>
                </c:pt>
                <c:pt idx="1512">
                  <c:v>697.12905374260754</c:v>
                </c:pt>
                <c:pt idx="1513">
                  <c:v>697.21285911961616</c:v>
                </c:pt>
                <c:pt idx="1514">
                  <c:v>696.74598872899469</c:v>
                </c:pt>
                <c:pt idx="1515">
                  <c:v>696.63106854481259</c:v>
                </c:pt>
                <c:pt idx="1516">
                  <c:v>696.75960858827932</c:v>
                </c:pt>
                <c:pt idx="1517">
                  <c:v>696.83181665345535</c:v>
                </c:pt>
                <c:pt idx="1518">
                  <c:v>696.60225770647651</c:v>
                </c:pt>
                <c:pt idx="1519">
                  <c:v>696.94668240648855</c:v>
                </c:pt>
                <c:pt idx="1520">
                  <c:v>697.27659731753045</c:v>
                </c:pt>
                <c:pt idx="1521">
                  <c:v>696.63500919632531</c:v>
                </c:pt>
                <c:pt idx="1522">
                  <c:v>696.77515550168403</c:v>
                </c:pt>
                <c:pt idx="1523">
                  <c:v>697.09226591781146</c:v>
                </c:pt>
                <c:pt idx="1524">
                  <c:v>696.86905464486983</c:v>
                </c:pt>
                <c:pt idx="1525">
                  <c:v>696.57065205112417</c:v>
                </c:pt>
                <c:pt idx="1526">
                  <c:v>696.7474449177264</c:v>
                </c:pt>
                <c:pt idx="1527">
                  <c:v>696.75693295850272</c:v>
                </c:pt>
                <c:pt idx="1528">
                  <c:v>696.64670413586009</c:v>
                </c:pt>
                <c:pt idx="1529">
                  <c:v>696.63841859099</c:v>
                </c:pt>
                <c:pt idx="1530">
                  <c:v>696.94229217182146</c:v>
                </c:pt>
                <c:pt idx="1531">
                  <c:v>696.96312036179518</c:v>
                </c:pt>
                <c:pt idx="1532">
                  <c:v>696.5744458534607</c:v>
                </c:pt>
                <c:pt idx="1533">
                  <c:v>696.85267569381085</c:v>
                </c:pt>
                <c:pt idx="1534">
                  <c:v>696.98606533186171</c:v>
                </c:pt>
                <c:pt idx="1535">
                  <c:v>696.65614796743262</c:v>
                </c:pt>
                <c:pt idx="1536">
                  <c:v>696.56309479156869</c:v>
                </c:pt>
                <c:pt idx="1537">
                  <c:v>696.8555167114464</c:v>
                </c:pt>
                <c:pt idx="1538">
                  <c:v>696.82421749696698</c:v>
                </c:pt>
                <c:pt idx="1539">
                  <c:v>696.48261621238532</c:v>
                </c:pt>
                <c:pt idx="1540">
                  <c:v>696.73944723588738</c:v>
                </c:pt>
                <c:pt idx="1541">
                  <c:v>697.08971981655463</c:v>
                </c:pt>
                <c:pt idx="1542">
                  <c:v>696.69148828803748</c:v>
                </c:pt>
                <c:pt idx="1543">
                  <c:v>696.60215677902886</c:v>
                </c:pt>
                <c:pt idx="1544">
                  <c:v>696.81430238594351</c:v>
                </c:pt>
                <c:pt idx="1545">
                  <c:v>697.00575571011859</c:v>
                </c:pt>
                <c:pt idx="1546">
                  <c:v>696.61581940975725</c:v>
                </c:pt>
                <c:pt idx="1547">
                  <c:v>696.43814934351178</c:v>
                </c:pt>
                <c:pt idx="1548">
                  <c:v>697.08340360046259</c:v>
                </c:pt>
                <c:pt idx="1549">
                  <c:v>696.8380074539424</c:v>
                </c:pt>
                <c:pt idx="1550">
                  <c:v>696.61849796134607</c:v>
                </c:pt>
                <c:pt idx="1551">
                  <c:v>696.48991097622138</c:v>
                </c:pt>
                <c:pt idx="1552">
                  <c:v>696.73620188290715</c:v>
                </c:pt>
                <c:pt idx="1553">
                  <c:v>696.51639684132886</c:v>
                </c:pt>
                <c:pt idx="1554">
                  <c:v>696.59138340636707</c:v>
                </c:pt>
                <c:pt idx="1555">
                  <c:v>696.89862896383977</c:v>
                </c:pt>
                <c:pt idx="1556">
                  <c:v>696.68095959700656</c:v>
                </c:pt>
                <c:pt idx="1557">
                  <c:v>696.5655391354868</c:v>
                </c:pt>
                <c:pt idx="1558">
                  <c:v>696.89966896227361</c:v>
                </c:pt>
                <c:pt idx="1559">
                  <c:v>696.72239303636206</c:v>
                </c:pt>
                <c:pt idx="1560">
                  <c:v>696.28565678515861</c:v>
                </c:pt>
                <c:pt idx="1561">
                  <c:v>696.55798066842181</c:v>
                </c:pt>
                <c:pt idx="1562">
                  <c:v>696.71156650582793</c:v>
                </c:pt>
                <c:pt idx="1563">
                  <c:v>696.62957228022992</c:v>
                </c:pt>
                <c:pt idx="1564">
                  <c:v>696.39043025427247</c:v>
                </c:pt>
                <c:pt idx="1565">
                  <c:v>696.76889261922656</c:v>
                </c:pt>
                <c:pt idx="1566">
                  <c:v>696.91389618555502</c:v>
                </c:pt>
                <c:pt idx="1567">
                  <c:v>696.32452655658813</c:v>
                </c:pt>
                <c:pt idx="1568">
                  <c:v>696.46056200961755</c:v>
                </c:pt>
                <c:pt idx="1569">
                  <c:v>696.67034149042252</c:v>
                </c:pt>
                <c:pt idx="1570">
                  <c:v>697.21238880189856</c:v>
                </c:pt>
                <c:pt idx="1571">
                  <c:v>696.55030445817715</c:v>
                </c:pt>
                <c:pt idx="1572">
                  <c:v>696.45690535571441</c:v>
                </c:pt>
                <c:pt idx="1573">
                  <c:v>696.67769741562574</c:v>
                </c:pt>
                <c:pt idx="1574">
                  <c:v>696.61978305606021</c:v>
                </c:pt>
                <c:pt idx="1575">
                  <c:v>696.53864131020373</c:v>
                </c:pt>
                <c:pt idx="1576">
                  <c:v>696.38398966248974</c:v>
                </c:pt>
                <c:pt idx="1577">
                  <c:v>696.68379823175576</c:v>
                </c:pt>
                <c:pt idx="1578">
                  <c:v>696.47411393045877</c:v>
                </c:pt>
                <c:pt idx="1579">
                  <c:v>696.38859643407147</c:v>
                </c:pt>
                <c:pt idx="1580">
                  <c:v>696.36576472768536</c:v>
                </c:pt>
                <c:pt idx="1581">
                  <c:v>696.54329473944222</c:v>
                </c:pt>
                <c:pt idx="1582">
                  <c:v>696.57124696342578</c:v>
                </c:pt>
                <c:pt idx="1583">
                  <c:v>696.29124551089581</c:v>
                </c:pt>
                <c:pt idx="1584">
                  <c:v>696.472711085029</c:v>
                </c:pt>
                <c:pt idx="1585">
                  <c:v>696.5252192921738</c:v>
                </c:pt>
                <c:pt idx="1586">
                  <c:v>696.41173434682833</c:v>
                </c:pt>
                <c:pt idx="1587">
                  <c:v>696.34601004420585</c:v>
                </c:pt>
                <c:pt idx="1588">
                  <c:v>696.57727657873022</c:v>
                </c:pt>
                <c:pt idx="1589">
                  <c:v>696.44689144940901</c:v>
                </c:pt>
                <c:pt idx="1590">
                  <c:v>696.35675238625583</c:v>
                </c:pt>
                <c:pt idx="1591">
                  <c:v>696.38703431437727</c:v>
                </c:pt>
                <c:pt idx="1592">
                  <c:v>696.61239345554065</c:v>
                </c:pt>
                <c:pt idx="1593">
                  <c:v>696.34429279989229</c:v>
                </c:pt>
                <c:pt idx="1594">
                  <c:v>696.31647037067228</c:v>
                </c:pt>
                <c:pt idx="1595">
                  <c:v>696.61019861870136</c:v>
                </c:pt>
                <c:pt idx="1596">
                  <c:v>696.46602354661559</c:v>
                </c:pt>
                <c:pt idx="1597">
                  <c:v>696.55297070572385</c:v>
                </c:pt>
                <c:pt idx="1598">
                  <c:v>696.21514794426776</c:v>
                </c:pt>
                <c:pt idx="1599">
                  <c:v>696.73808985106928</c:v>
                </c:pt>
                <c:pt idx="1600">
                  <c:v>696.58591992738673</c:v>
                </c:pt>
                <c:pt idx="1601">
                  <c:v>696.31925664429821</c:v>
                </c:pt>
                <c:pt idx="1602">
                  <c:v>696.21754906075273</c:v>
                </c:pt>
                <c:pt idx="1603">
                  <c:v>696.57584041474126</c:v>
                </c:pt>
                <c:pt idx="1604">
                  <c:v>696.44447285766489</c:v>
                </c:pt>
                <c:pt idx="1605">
                  <c:v>696.60695281978724</c:v>
                </c:pt>
                <c:pt idx="1606">
                  <c:v>696.61132882111087</c:v>
                </c:pt>
                <c:pt idx="1607">
                  <c:v>696.72863614639368</c:v>
                </c:pt>
                <c:pt idx="1608">
                  <c:v>696.23094695960015</c:v>
                </c:pt>
                <c:pt idx="1609">
                  <c:v>696.4275155187953</c:v>
                </c:pt>
                <c:pt idx="1610">
                  <c:v>696.55138206062452</c:v>
                </c:pt>
                <c:pt idx="1611">
                  <c:v>696.69793378389011</c:v>
                </c:pt>
                <c:pt idx="1612">
                  <c:v>696.2475522627393</c:v>
                </c:pt>
                <c:pt idx="1613">
                  <c:v>696.51092051895341</c:v>
                </c:pt>
                <c:pt idx="1614">
                  <c:v>696.48293966708536</c:v>
                </c:pt>
                <c:pt idx="1615">
                  <c:v>696.49819786660055</c:v>
                </c:pt>
                <c:pt idx="1616">
                  <c:v>696.27914870005873</c:v>
                </c:pt>
                <c:pt idx="1617">
                  <c:v>696.4136317358832</c:v>
                </c:pt>
                <c:pt idx="1618">
                  <c:v>696.41227783469003</c:v>
                </c:pt>
                <c:pt idx="1619">
                  <c:v>696.3779611087997</c:v>
                </c:pt>
                <c:pt idx="1620">
                  <c:v>696.03970404959966</c:v>
                </c:pt>
                <c:pt idx="1621">
                  <c:v>696.39272385451056</c:v>
                </c:pt>
                <c:pt idx="1622">
                  <c:v>696.3676180509932</c:v>
                </c:pt>
                <c:pt idx="1623">
                  <c:v>696.39456812778815</c:v>
                </c:pt>
                <c:pt idx="1624">
                  <c:v>696.11328830945104</c:v>
                </c:pt>
                <c:pt idx="1625">
                  <c:v>696.24371675183386</c:v>
                </c:pt>
                <c:pt idx="1626">
                  <c:v>696.43147801855469</c:v>
                </c:pt>
                <c:pt idx="1627">
                  <c:v>696.29444965299308</c:v>
                </c:pt>
                <c:pt idx="1628">
                  <c:v>696.23456272863723</c:v>
                </c:pt>
                <c:pt idx="1629">
                  <c:v>696.42401594136675</c:v>
                </c:pt>
                <c:pt idx="1630">
                  <c:v>696.51355721420464</c:v>
                </c:pt>
                <c:pt idx="1631">
                  <c:v>696.41132688084178</c:v>
                </c:pt>
                <c:pt idx="1632">
                  <c:v>696.22009073869003</c:v>
                </c:pt>
                <c:pt idx="1633">
                  <c:v>696.27253533915291</c:v>
                </c:pt>
                <c:pt idx="1634">
                  <c:v>696.37230698734299</c:v>
                </c:pt>
                <c:pt idx="1635">
                  <c:v>696.32146445944443</c:v>
                </c:pt>
                <c:pt idx="1636">
                  <c:v>696.33423748360099</c:v>
                </c:pt>
                <c:pt idx="1637">
                  <c:v>696.15858962910124</c:v>
                </c:pt>
                <c:pt idx="1638">
                  <c:v>696.25892452345988</c:v>
                </c:pt>
                <c:pt idx="1639">
                  <c:v>696.31748133441806</c:v>
                </c:pt>
                <c:pt idx="1640">
                  <c:v>696.1316183623311</c:v>
                </c:pt>
                <c:pt idx="1641">
                  <c:v>696.2569097043995</c:v>
                </c:pt>
                <c:pt idx="1642">
                  <c:v>696.37292715492492</c:v>
                </c:pt>
                <c:pt idx="1643">
                  <c:v>695.90472647701915</c:v>
                </c:pt>
                <c:pt idx="1644">
                  <c:v>696.0248382548325</c:v>
                </c:pt>
                <c:pt idx="1645">
                  <c:v>696.39108764367575</c:v>
                </c:pt>
                <c:pt idx="1646">
                  <c:v>696.34736991356385</c:v>
                </c:pt>
                <c:pt idx="1647">
                  <c:v>695.78505704356473</c:v>
                </c:pt>
                <c:pt idx="1648">
                  <c:v>696.36355415756384</c:v>
                </c:pt>
                <c:pt idx="1649">
                  <c:v>696.43353489058745</c:v>
                </c:pt>
                <c:pt idx="1650">
                  <c:v>696.69793046157338</c:v>
                </c:pt>
                <c:pt idx="1651">
                  <c:v>696.12716200929935</c:v>
                </c:pt>
                <c:pt idx="1652">
                  <c:v>696.39082162753425</c:v>
                </c:pt>
                <c:pt idx="1653">
                  <c:v>696.40968691607156</c:v>
                </c:pt>
                <c:pt idx="1654">
                  <c:v>696.28610149375152</c:v>
                </c:pt>
                <c:pt idx="1655">
                  <c:v>696.12414496212125</c:v>
                </c:pt>
                <c:pt idx="1656">
                  <c:v>696.2204725895208</c:v>
                </c:pt>
                <c:pt idx="1657">
                  <c:v>696.21889958804763</c:v>
                </c:pt>
                <c:pt idx="1658">
                  <c:v>696.1695685322826</c:v>
                </c:pt>
                <c:pt idx="1659">
                  <c:v>696.20399307924777</c:v>
                </c:pt>
                <c:pt idx="1660">
                  <c:v>696.17077408846228</c:v>
                </c:pt>
                <c:pt idx="1661">
                  <c:v>696.27231230058987</c:v>
                </c:pt>
                <c:pt idx="1662">
                  <c:v>696.21658237227734</c:v>
                </c:pt>
                <c:pt idx="1663">
                  <c:v>696.2518729223134</c:v>
                </c:pt>
                <c:pt idx="1664">
                  <c:v>696.37413156371713</c:v>
                </c:pt>
                <c:pt idx="1665">
                  <c:v>696.35983919368243</c:v>
                </c:pt>
                <c:pt idx="1666">
                  <c:v>696.03340641721263</c:v>
                </c:pt>
                <c:pt idx="1667">
                  <c:v>696.29284041918186</c:v>
                </c:pt>
                <c:pt idx="1668">
                  <c:v>696.43476326281962</c:v>
                </c:pt>
                <c:pt idx="1669">
                  <c:v>696.27521968331132</c:v>
                </c:pt>
                <c:pt idx="1670">
                  <c:v>695.9272164463265</c:v>
                </c:pt>
                <c:pt idx="1671">
                  <c:v>696.10182278051082</c:v>
                </c:pt>
                <c:pt idx="1672">
                  <c:v>696.50057080771705</c:v>
                </c:pt>
                <c:pt idx="1673">
                  <c:v>696.47591185197359</c:v>
                </c:pt>
                <c:pt idx="1674">
                  <c:v>696.11211932125843</c:v>
                </c:pt>
                <c:pt idx="1675">
                  <c:v>696.16416008698491</c:v>
                </c:pt>
                <c:pt idx="1676">
                  <c:v>696.37754923595116</c:v>
                </c:pt>
                <c:pt idx="1677">
                  <c:v>696.3339617319881</c:v>
                </c:pt>
                <c:pt idx="1678">
                  <c:v>696.21184770738319</c:v>
                </c:pt>
                <c:pt idx="1679">
                  <c:v>696.0324270037604</c:v>
                </c:pt>
                <c:pt idx="1680">
                  <c:v>696.40344310679018</c:v>
                </c:pt>
                <c:pt idx="1681">
                  <c:v>696.25989127048672</c:v>
                </c:pt>
                <c:pt idx="1682">
                  <c:v>696.09051275348997</c:v>
                </c:pt>
                <c:pt idx="1683">
                  <c:v>696.36495310308032</c:v>
                </c:pt>
                <c:pt idx="1684">
                  <c:v>696.09148883310695</c:v>
                </c:pt>
                <c:pt idx="1685">
                  <c:v>696.21893300157967</c:v>
                </c:pt>
                <c:pt idx="1686">
                  <c:v>696.02462971000364</c:v>
                </c:pt>
                <c:pt idx="1687">
                  <c:v>696.24569857877339</c:v>
                </c:pt>
                <c:pt idx="1688">
                  <c:v>696.06076656027346</c:v>
                </c:pt>
                <c:pt idx="1689">
                  <c:v>696.15212251681464</c:v>
                </c:pt>
                <c:pt idx="1690">
                  <c:v>695.93389881918108</c:v>
                </c:pt>
                <c:pt idx="1691">
                  <c:v>695.87681844659141</c:v>
                </c:pt>
                <c:pt idx="1692">
                  <c:v>696.3043319517011</c:v>
                </c:pt>
                <c:pt idx="1693">
                  <c:v>696.53255775852563</c:v>
                </c:pt>
                <c:pt idx="1694">
                  <c:v>696.58098917814664</c:v>
                </c:pt>
                <c:pt idx="1695">
                  <c:v>696.26720298546263</c:v>
                </c:pt>
                <c:pt idx="1696">
                  <c:v>696.20492810760231</c:v>
                </c:pt>
                <c:pt idx="1697">
                  <c:v>696.59395570716345</c:v>
                </c:pt>
                <c:pt idx="1698">
                  <c:v>696.63268857381684</c:v>
                </c:pt>
                <c:pt idx="1699">
                  <c:v>696.44464167669207</c:v>
                </c:pt>
                <c:pt idx="1700">
                  <c:v>696.29392766196099</c:v>
                </c:pt>
                <c:pt idx="1701">
                  <c:v>696.35987487658917</c:v>
                </c:pt>
                <c:pt idx="1702">
                  <c:v>696.80242122657387</c:v>
                </c:pt>
                <c:pt idx="1703">
                  <c:v>697.32739476608504</c:v>
                </c:pt>
                <c:pt idx="1704">
                  <c:v>696.48318841049627</c:v>
                </c:pt>
                <c:pt idx="1705">
                  <c:v>696.31820330536152</c:v>
                </c:pt>
                <c:pt idx="1706">
                  <c:v>696.37348889288194</c:v>
                </c:pt>
                <c:pt idx="1707">
                  <c:v>696.92171372925884</c:v>
                </c:pt>
                <c:pt idx="1708">
                  <c:v>696.60712871488045</c:v>
                </c:pt>
                <c:pt idx="1709">
                  <c:v>696.21930922971012</c:v>
                </c:pt>
                <c:pt idx="1710">
                  <c:v>696.34178750095737</c:v>
                </c:pt>
                <c:pt idx="1711">
                  <c:v>696.45412352134997</c:v>
                </c:pt>
                <c:pt idx="1712">
                  <c:v>696.43138531158138</c:v>
                </c:pt>
                <c:pt idx="1713">
                  <c:v>696.52179818666298</c:v>
                </c:pt>
                <c:pt idx="1714">
                  <c:v>696.38041914670634</c:v>
                </c:pt>
                <c:pt idx="1715">
                  <c:v>696.40200349448389</c:v>
                </c:pt>
                <c:pt idx="1716">
                  <c:v>696.67227252001692</c:v>
                </c:pt>
                <c:pt idx="1717">
                  <c:v>696.59991752263022</c:v>
                </c:pt>
                <c:pt idx="1718">
                  <c:v>696.74831325613206</c:v>
                </c:pt>
                <c:pt idx="1719">
                  <c:v>696.32860585318815</c:v>
                </c:pt>
                <c:pt idx="1720">
                  <c:v>698.21403060899979</c:v>
                </c:pt>
                <c:pt idx="1721">
                  <c:v>697.93521815067686</c:v>
                </c:pt>
                <c:pt idx="1722">
                  <c:v>697.4536425782411</c:v>
                </c:pt>
                <c:pt idx="1723">
                  <c:v>697.19947536560596</c:v>
                </c:pt>
                <c:pt idx="1724">
                  <c:v>697.29367557690841</c:v>
                </c:pt>
                <c:pt idx="1725">
                  <c:v>697.2027566716655</c:v>
                </c:pt>
                <c:pt idx="1726">
                  <c:v>697.07993978518437</c:v>
                </c:pt>
                <c:pt idx="1727">
                  <c:v>696.94578295337908</c:v>
                </c:pt>
                <c:pt idx="1728">
                  <c:v>697.3389661049905</c:v>
                </c:pt>
                <c:pt idx="1729">
                  <c:v>697.75870768006905</c:v>
                </c:pt>
                <c:pt idx="1730">
                  <c:v>697.64540190034495</c:v>
                </c:pt>
                <c:pt idx="1731">
                  <c:v>697.39741714034085</c:v>
                </c:pt>
                <c:pt idx="1732">
                  <c:v>697.43819027777079</c:v>
                </c:pt>
                <c:pt idx="1733">
                  <c:v>697.45029387199327</c:v>
                </c:pt>
                <c:pt idx="1734">
                  <c:v>697.13715746791411</c:v>
                </c:pt>
                <c:pt idx="1735">
                  <c:v>697.0367929836525</c:v>
                </c:pt>
                <c:pt idx="1736">
                  <c:v>697.08263583326675</c:v>
                </c:pt>
                <c:pt idx="1737">
                  <c:v>697.43476592567697</c:v>
                </c:pt>
                <c:pt idx="1738">
                  <c:v>696.9777331245698</c:v>
                </c:pt>
                <c:pt idx="1739">
                  <c:v>697.15092144881817</c:v>
                </c:pt>
                <c:pt idx="1740">
                  <c:v>697.06332939065396</c:v>
                </c:pt>
                <c:pt idx="1741">
                  <c:v>697.57954734615669</c:v>
                </c:pt>
                <c:pt idx="1742">
                  <c:v>697.07622771800129</c:v>
                </c:pt>
                <c:pt idx="1743">
                  <c:v>696.94002127892509</c:v>
                </c:pt>
                <c:pt idx="1744">
                  <c:v>696.6894090988211</c:v>
                </c:pt>
                <c:pt idx="1745">
                  <c:v>696.90467333064123</c:v>
                </c:pt>
                <c:pt idx="1746">
                  <c:v>697.09780794058963</c:v>
                </c:pt>
                <c:pt idx="1747">
                  <c:v>697.75678635183351</c:v>
                </c:pt>
                <c:pt idx="1748">
                  <c:v>697.04945116675526</c:v>
                </c:pt>
                <c:pt idx="1749">
                  <c:v>696.83816192262168</c:v>
                </c:pt>
                <c:pt idx="1750">
                  <c:v>696.95560492764719</c:v>
                </c:pt>
                <c:pt idx="1751">
                  <c:v>696.15517036327992</c:v>
                </c:pt>
                <c:pt idx="1752">
                  <c:v>695.89450343882834</c:v>
                </c:pt>
                <c:pt idx="1753">
                  <c:v>696.20025377969012</c:v>
                </c:pt>
                <c:pt idx="1754">
                  <c:v>695.88836570276089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76608"/>
        <c:axId val="48278912"/>
      </c:scatterChart>
      <c:valAx>
        <c:axId val="48276608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Vertical Effective Stress, 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Symbol"/>
                    <a:cs typeface="Arial"/>
                  </a:rPr>
                  <a:t>s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'</a:t>
                </a:r>
                <a:r>
                  <a:rPr lang="en-US" sz="1200" b="1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(kPa)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401773111694371"/>
              <c:y val="0.942996726506739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278912"/>
        <c:crosses val="autoZero"/>
        <c:crossBetween val="midCat"/>
      </c:valAx>
      <c:valAx>
        <c:axId val="4827891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Total Work per unit volume, W (kJ/m</a:t>
                </a:r>
                <a:r>
                  <a:rPr lang="en-US" sz="12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1098279381743948E-3"/>
              <c:y val="0.203583046282369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276608"/>
        <c:crosses val="autoZero"/>
        <c:crossBetween val="midCat"/>
        <c:minorUnit val="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5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33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33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5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5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33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33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56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56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33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33" workbookViewId="0"/>
  </sheetViews>
  <pageMargins left="0.75" right="0.75" top="1" bottom="1" header="0.5" footer="0.5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304800</xdr:colOff>
      <xdr:row>1130</xdr:row>
      <xdr:rowOff>57150</xdr:rowOff>
    </xdr:from>
    <xdr:to>
      <xdr:col>71</xdr:col>
      <xdr:colOff>342900</xdr:colOff>
      <xdr:row>1181</xdr:row>
      <xdr:rowOff>9525</xdr:rowOff>
    </xdr:to>
    <xdr:graphicFrame macro="">
      <xdr:nvGraphicFramePr>
        <xdr:cNvPr id="513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58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58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58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0120" cy="58369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0120" cy="58369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0120" cy="58369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58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58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78606" cy="583101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578606" cy="583101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58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549"/>
  <sheetViews>
    <sheetView tabSelected="1" topLeftCell="H1" workbookViewId="0">
      <selection activeCell="O13" sqref="O13"/>
    </sheetView>
  </sheetViews>
  <sheetFormatPr defaultColWidth="8.85546875" defaultRowHeight="12.75" x14ac:dyDescent="0.2"/>
  <cols>
    <col min="1" max="1" width="19.28515625" customWidth="1"/>
    <col min="2" max="2" width="15.85546875" customWidth="1"/>
    <col min="3" max="3" width="14.5703125" customWidth="1"/>
    <col min="4" max="4" width="12.42578125" customWidth="1"/>
    <col min="5" max="5" width="12.140625" customWidth="1"/>
    <col min="6" max="6" width="12.7109375" customWidth="1"/>
    <col min="7" max="7" width="20.140625" customWidth="1"/>
    <col min="8" max="8" width="14.42578125" customWidth="1"/>
    <col min="9" max="9" width="17.28515625" customWidth="1"/>
    <col min="10" max="10" width="14" customWidth="1"/>
    <col min="11" max="12" width="11" customWidth="1"/>
    <col min="13" max="13" width="13.28515625" style="11" customWidth="1"/>
    <col min="14" max="14" width="13.7109375" style="11" customWidth="1"/>
    <col min="15" max="15" width="11.42578125" style="11" customWidth="1"/>
    <col min="16" max="16" width="11" style="11" customWidth="1"/>
    <col min="17" max="17" width="10.42578125" style="11" customWidth="1"/>
    <col min="18" max="18" width="10.7109375" style="11" customWidth="1"/>
    <col min="19" max="19" width="12.28515625" style="94" customWidth="1"/>
    <col min="20" max="20" width="11.85546875" style="11" customWidth="1"/>
    <col min="21" max="21" width="10.5703125" style="11" customWidth="1"/>
    <col min="22" max="22" width="10.85546875" customWidth="1"/>
    <col min="23" max="23" width="11.7109375" customWidth="1"/>
    <col min="24" max="24" width="12" style="2" customWidth="1"/>
    <col min="25" max="26" width="11.5703125" style="2" customWidth="1"/>
    <col min="27" max="27" width="12.140625" style="2" customWidth="1"/>
    <col min="28" max="28" width="10.28515625" style="2" customWidth="1"/>
    <col min="29" max="29" width="10.5703125" style="2" customWidth="1"/>
    <col min="30" max="30" width="11.28515625" style="2" customWidth="1"/>
    <col min="31" max="31" width="12.85546875" style="2" customWidth="1"/>
    <col min="32" max="32" width="13.7109375" style="2" customWidth="1"/>
    <col min="33" max="33" width="14" style="2" customWidth="1"/>
    <col min="34" max="34" width="11.28515625" style="2" customWidth="1"/>
    <col min="35" max="35" width="13.85546875" style="2" customWidth="1"/>
    <col min="36" max="36" width="12.7109375" style="2" customWidth="1"/>
    <col min="37" max="37" width="10.5703125" customWidth="1"/>
    <col min="38" max="38" width="12.7109375" customWidth="1"/>
    <col min="39" max="39" width="11.28515625" customWidth="1"/>
    <col min="40" max="40" width="14.7109375" customWidth="1"/>
    <col min="41" max="41" width="11.85546875" customWidth="1"/>
    <col min="42" max="42" width="19.42578125" customWidth="1"/>
    <col min="43" max="43" width="12.28515625" customWidth="1"/>
    <col min="44" max="44" width="14" customWidth="1"/>
    <col min="45" max="45" width="14.7109375" customWidth="1"/>
    <col min="46" max="46" width="14.85546875" customWidth="1"/>
    <col min="47" max="47" width="14.140625" style="28" customWidth="1"/>
    <col min="48" max="48" width="14.140625" customWidth="1"/>
    <col min="49" max="49" width="15.28515625" customWidth="1"/>
    <col min="50" max="50" width="8.85546875" customWidth="1"/>
    <col min="51" max="52" width="10.28515625" customWidth="1"/>
    <col min="53" max="54" width="8.85546875" customWidth="1"/>
    <col min="55" max="55" width="9.140625" customWidth="1"/>
    <col min="56" max="56" width="9.42578125" style="18" customWidth="1"/>
    <col min="57" max="57" width="11.5703125" customWidth="1"/>
    <col min="58" max="58" width="8.85546875" customWidth="1"/>
    <col min="59" max="59" width="10.7109375" customWidth="1"/>
    <col min="60" max="60" width="10.85546875" customWidth="1"/>
  </cols>
  <sheetData>
    <row r="1" spans="1:56" x14ac:dyDescent="0.2">
      <c r="A1" s="26" t="s">
        <v>16</v>
      </c>
      <c r="M1"/>
      <c r="N1"/>
      <c r="O1"/>
      <c r="P1"/>
      <c r="Q1"/>
      <c r="R1"/>
      <c r="S1"/>
      <c r="T1"/>
      <c r="U1"/>
      <c r="X1"/>
      <c r="Y1"/>
      <c r="Z1"/>
      <c r="AA1"/>
      <c r="AB1"/>
      <c r="AC1"/>
      <c r="AD1"/>
      <c r="AE1"/>
      <c r="AF1"/>
      <c r="AG1"/>
      <c r="AH1"/>
      <c r="AI1"/>
      <c r="AJ1"/>
      <c r="AU1"/>
      <c r="BD1" s="17"/>
    </row>
    <row r="2" spans="1:56" x14ac:dyDescent="0.2">
      <c r="A2" t="str">
        <f>Raw_Data!A2</f>
        <v>Created by Sigma-1 CRS-SI Version 1.0.1; Copyright 2009, GEOTAC</v>
      </c>
      <c r="M2"/>
      <c r="N2"/>
      <c r="O2"/>
      <c r="P2"/>
      <c r="Q2"/>
      <c r="R2"/>
      <c r="S2"/>
      <c r="T2"/>
      <c r="U2"/>
      <c r="X2"/>
      <c r="Y2"/>
      <c r="Z2"/>
      <c r="AA2"/>
      <c r="AB2"/>
      <c r="AC2"/>
      <c r="AD2"/>
      <c r="AE2"/>
      <c r="AF2"/>
      <c r="AG2"/>
      <c r="AH2"/>
      <c r="AI2"/>
      <c r="AJ2"/>
      <c r="AU2"/>
      <c r="BD2" s="17"/>
    </row>
    <row r="3" spans="1:56" x14ac:dyDescent="0.2">
      <c r="A3" t="s">
        <v>17</v>
      </c>
      <c r="B3" t="str">
        <f>Raw_Data!B3</f>
        <v>EI330</v>
      </c>
      <c r="C3" t="s">
        <v>18</v>
      </c>
      <c r="D3" t="str">
        <f>Raw_Data!D3</f>
        <v>Load Frame</v>
      </c>
      <c r="J3" s="1"/>
      <c r="K3" s="1"/>
      <c r="L3" s="1"/>
      <c r="M3" s="2"/>
      <c r="N3" s="2"/>
      <c r="O3" s="2"/>
      <c r="P3" s="2"/>
      <c r="Q3" s="2"/>
      <c r="R3" s="2"/>
      <c r="S3" s="2"/>
      <c r="T3" s="2"/>
      <c r="U3" s="2"/>
      <c r="V3" s="1"/>
      <c r="W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D3" s="17"/>
    </row>
    <row r="4" spans="1:56" x14ac:dyDescent="0.2">
      <c r="A4" t="s">
        <v>20</v>
      </c>
      <c r="B4" s="7">
        <f>Raw_Data!B4</f>
        <v>40807</v>
      </c>
      <c r="C4" t="s">
        <v>21</v>
      </c>
      <c r="D4" s="8">
        <f>Raw_Data!D4</f>
        <v>0.23188657407407409</v>
      </c>
      <c r="J4" s="1"/>
      <c r="K4" s="1"/>
      <c r="L4" s="1"/>
      <c r="M4" s="2"/>
      <c r="N4" s="2"/>
      <c r="O4" s="2"/>
      <c r="P4" s="2"/>
      <c r="Q4" s="2"/>
      <c r="R4" s="2"/>
      <c r="S4" s="2"/>
      <c r="T4" s="2"/>
      <c r="U4" s="2"/>
      <c r="V4" s="1"/>
      <c r="W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</row>
    <row r="5" spans="1:56" x14ac:dyDescent="0.2">
      <c r="A5" t="s">
        <v>22</v>
      </c>
      <c r="B5" t="str">
        <f>Raw_Data!B5</f>
        <v>resed065b</v>
      </c>
      <c r="C5" t="s">
        <v>23</v>
      </c>
      <c r="D5">
        <f>Raw_Data!D5</f>
        <v>0</v>
      </c>
      <c r="G5" s="26" t="s">
        <v>91</v>
      </c>
      <c r="J5" s="1"/>
      <c r="K5" s="1"/>
      <c r="L5" s="1"/>
      <c r="M5" s="2"/>
      <c r="N5" s="2"/>
      <c r="O5" s="2"/>
      <c r="P5" s="2"/>
      <c r="Q5" s="2"/>
      <c r="R5" s="2"/>
      <c r="S5" s="2"/>
      <c r="T5" s="2"/>
      <c r="U5" s="2"/>
      <c r="V5" s="1"/>
      <c r="W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6" x14ac:dyDescent="0.2">
      <c r="A6" t="s">
        <v>24</v>
      </c>
      <c r="B6" t="str">
        <f>Raw_Data!B6</f>
        <v>Specimen2</v>
      </c>
      <c r="C6" t="s">
        <v>58</v>
      </c>
      <c r="D6">
        <f>Raw_Data!D6</f>
        <v>10</v>
      </c>
      <c r="G6" t="s">
        <v>8</v>
      </c>
      <c r="H6">
        <v>1.024</v>
      </c>
      <c r="J6" s="1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AB6"/>
      <c r="AC6"/>
      <c r="AD6" s="42"/>
      <c r="AE6" s="24"/>
      <c r="AF6" s="42"/>
      <c r="AI6" s="15"/>
      <c r="AU6"/>
      <c r="AV6" s="1"/>
      <c r="AW6" s="1"/>
      <c r="AX6" s="1"/>
      <c r="AY6" s="1"/>
      <c r="AZ6" s="1"/>
      <c r="BA6" s="1"/>
    </row>
    <row r="7" spans="1:56" x14ac:dyDescent="0.2">
      <c r="A7" t="s">
        <v>25</v>
      </c>
      <c r="B7">
        <f>Raw_Data!B7</f>
        <v>1.968</v>
      </c>
      <c r="C7" t="s">
        <v>26</v>
      </c>
      <c r="D7">
        <f>Raw_Data!D7</f>
        <v>0.69399999999999995</v>
      </c>
      <c r="G7" t="s">
        <v>57</v>
      </c>
      <c r="H7">
        <f>(H6*9.807)</f>
        <v>10.042368</v>
      </c>
      <c r="J7" s="1"/>
      <c r="L7" s="2"/>
      <c r="M7" s="2"/>
      <c r="N7" s="2"/>
      <c r="O7" s="2"/>
      <c r="P7" s="2"/>
      <c r="Q7" s="2"/>
      <c r="R7" s="2"/>
      <c r="S7" s="2"/>
      <c r="T7" s="2"/>
      <c r="U7" s="2"/>
      <c r="AB7"/>
      <c r="AC7"/>
      <c r="AD7" s="42"/>
      <c r="AE7" s="24"/>
      <c r="AF7" s="42"/>
      <c r="AI7" s="15"/>
      <c r="AU7"/>
      <c r="AV7" s="1"/>
      <c r="AW7" s="1"/>
      <c r="AX7" s="1"/>
      <c r="AY7" s="1"/>
      <c r="AZ7" s="1"/>
      <c r="BA7" s="1"/>
    </row>
    <row r="8" spans="1:56" x14ac:dyDescent="0.2">
      <c r="A8" t="s">
        <v>27</v>
      </c>
      <c r="B8">
        <f>Raw_Data!B8</f>
        <v>0.45</v>
      </c>
      <c r="C8" t="s">
        <v>28</v>
      </c>
      <c r="D8">
        <f>Raw_Data!D8</f>
        <v>4.45</v>
      </c>
      <c r="G8" s="13" t="s">
        <v>15</v>
      </c>
      <c r="H8" s="10">
        <v>1.0020000000000001E-3</v>
      </c>
      <c r="I8" t="s">
        <v>102</v>
      </c>
      <c r="J8" s="1"/>
      <c r="L8" s="2"/>
      <c r="M8" s="2"/>
      <c r="N8" s="2"/>
      <c r="O8" s="2"/>
      <c r="P8" s="2"/>
      <c r="Q8" s="2"/>
      <c r="R8" s="2"/>
      <c r="S8" s="2"/>
      <c r="T8" s="2"/>
      <c r="U8" s="2"/>
      <c r="AB8"/>
      <c r="AC8"/>
      <c r="AD8" s="42"/>
      <c r="AE8" s="24"/>
      <c r="AF8" s="42"/>
      <c r="AI8" s="15"/>
      <c r="AU8"/>
      <c r="AV8" s="1"/>
      <c r="AW8" s="1"/>
      <c r="AX8" s="1"/>
      <c r="AY8" s="1"/>
      <c r="AZ8" s="1"/>
      <c r="BA8" s="1"/>
      <c r="BC8" s="11"/>
      <c r="BD8" s="19"/>
    </row>
    <row r="9" spans="1:56" x14ac:dyDescent="0.2">
      <c r="A9" t="s">
        <v>29</v>
      </c>
      <c r="B9">
        <f>Raw_Data!B9</f>
        <v>0</v>
      </c>
      <c r="J9" s="1"/>
      <c r="L9" s="2"/>
      <c r="M9" s="2"/>
      <c r="N9" s="2"/>
      <c r="O9" s="2"/>
      <c r="P9" s="2"/>
      <c r="Q9" s="2"/>
      <c r="R9" s="2"/>
      <c r="S9" s="2"/>
      <c r="T9" s="2"/>
      <c r="U9" s="2"/>
      <c r="AB9"/>
      <c r="AC9"/>
      <c r="AD9" s="42"/>
      <c r="AE9" s="24"/>
      <c r="AF9" s="42"/>
      <c r="AI9" s="15"/>
      <c r="AU9"/>
      <c r="AV9" s="1"/>
      <c r="AW9" s="1"/>
      <c r="AX9" s="1"/>
      <c r="AY9" s="1"/>
      <c r="AZ9" s="1"/>
      <c r="BA9" s="1"/>
    </row>
    <row r="10" spans="1:56" x14ac:dyDescent="0.2">
      <c r="J10" s="1"/>
      <c r="L10" s="2"/>
      <c r="M10" s="2"/>
      <c r="N10" s="2"/>
      <c r="O10" s="2"/>
      <c r="P10" s="2"/>
      <c r="Q10" s="2"/>
      <c r="R10" s="2"/>
      <c r="S10" s="2"/>
      <c r="T10" s="2"/>
      <c r="U10" s="2"/>
      <c r="AB10"/>
      <c r="AC10"/>
      <c r="AD10" s="42"/>
      <c r="AE10" s="24"/>
      <c r="AF10" s="42"/>
      <c r="AI10" s="15"/>
      <c r="AU10"/>
      <c r="AV10" s="1"/>
      <c r="AW10" s="1"/>
      <c r="AX10" s="1"/>
      <c r="AY10" s="1"/>
      <c r="AZ10" s="1"/>
      <c r="BA10" s="1"/>
    </row>
    <row r="11" spans="1:56" x14ac:dyDescent="0.2">
      <c r="A11" s="26" t="s">
        <v>30</v>
      </c>
      <c r="J11" s="1"/>
      <c r="AB11"/>
      <c r="AC11"/>
      <c r="AD11" s="24"/>
      <c r="AE11" s="29"/>
      <c r="AF11" s="42"/>
      <c r="AI11" s="15"/>
      <c r="AU11"/>
      <c r="AV11" s="1"/>
      <c r="AW11" s="1"/>
      <c r="AX11" s="1"/>
      <c r="AY11" s="1"/>
      <c r="AZ11" s="1"/>
      <c r="BA11" s="1"/>
    </row>
    <row r="12" spans="1:56" x14ac:dyDescent="0.2">
      <c r="A12" t="s">
        <v>31</v>
      </c>
      <c r="B12" t="s">
        <v>32</v>
      </c>
      <c r="C12" t="s">
        <v>33</v>
      </c>
      <c r="D12" t="s">
        <v>34</v>
      </c>
      <c r="E12" t="s">
        <v>35</v>
      </c>
      <c r="F12" t="s">
        <v>36</v>
      </c>
      <c r="G12" t="s">
        <v>37</v>
      </c>
      <c r="H12" t="s">
        <v>38</v>
      </c>
      <c r="J12" s="1"/>
      <c r="K12" s="4"/>
      <c r="L12" s="4"/>
      <c r="M12" s="4"/>
      <c r="N12" s="4"/>
      <c r="O12" s="12"/>
      <c r="T12" s="2"/>
      <c r="U12" s="2"/>
      <c r="V12" s="2"/>
      <c r="W12" s="2"/>
      <c r="AB12"/>
      <c r="AC12"/>
      <c r="AD12" s="24"/>
      <c r="AE12" s="24"/>
      <c r="AF12" s="42"/>
      <c r="AI12" s="15"/>
      <c r="AU12"/>
      <c r="AV12" s="1"/>
      <c r="AW12" s="1"/>
      <c r="AX12" s="1"/>
      <c r="AY12" s="1"/>
      <c r="AZ12" s="1"/>
      <c r="BA12" s="1"/>
    </row>
    <row r="13" spans="1:56" x14ac:dyDescent="0.2">
      <c r="A13" t="s">
        <v>39</v>
      </c>
      <c r="B13" t="str">
        <f>Raw_Data!B13</f>
        <v>ID1</v>
      </c>
      <c r="C13" t="str">
        <f>Raw_Data!C13</f>
        <v>ID2</v>
      </c>
      <c r="D13" t="str">
        <f>Raw_Data!D13</f>
        <v>ID3</v>
      </c>
      <c r="E13" t="str">
        <f>Raw_Data!E13</f>
        <v>ID4</v>
      </c>
      <c r="F13" t="str">
        <f>Raw_Data!F13</f>
        <v>ID5</v>
      </c>
      <c r="G13" t="str">
        <f>Raw_Data!G13</f>
        <v>N/A</v>
      </c>
      <c r="J13" s="1"/>
      <c r="K13" s="1"/>
      <c r="L13" s="1"/>
      <c r="M13" s="2"/>
      <c r="N13" s="2"/>
      <c r="O13" s="2"/>
      <c r="P13" s="2"/>
      <c r="Q13" s="2"/>
      <c r="R13" s="2"/>
      <c r="S13" s="2"/>
      <c r="T13" s="2"/>
      <c r="U13" s="2"/>
      <c r="V13" s="1"/>
      <c r="W13" s="1"/>
      <c r="AB13"/>
      <c r="AC13"/>
      <c r="AD13" s="24"/>
      <c r="AE13" s="24"/>
      <c r="AF13" s="42"/>
      <c r="AI13" s="15"/>
      <c r="AU13"/>
      <c r="AV13" s="1"/>
      <c r="AW13" s="1"/>
      <c r="AX13" s="1"/>
      <c r="AY13" s="1"/>
      <c r="AZ13" s="1"/>
      <c r="BA13" s="1"/>
    </row>
    <row r="14" spans="1:56" x14ac:dyDescent="0.2">
      <c r="A14" t="s">
        <v>41</v>
      </c>
      <c r="B14" t="str">
        <f>Raw_Data!B14</f>
        <v>Load Frame ADIO</v>
      </c>
      <c r="C14" t="str">
        <f>Raw_Data!C14</f>
        <v>Load Frame ADIO</v>
      </c>
      <c r="D14" t="str">
        <f>Raw_Data!D14</f>
        <v>Load Frame ADIO</v>
      </c>
      <c r="E14" t="str">
        <f>Raw_Data!E14</f>
        <v>Load Frame ADIO</v>
      </c>
      <c r="F14" t="str">
        <f>Raw_Data!F14</f>
        <v>Cell Pump ADIO</v>
      </c>
      <c r="G14" t="str">
        <f>Raw_Data!G14</f>
        <v>N/A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AB14"/>
      <c r="AC14"/>
      <c r="AD14" s="24"/>
      <c r="AE14" s="24"/>
      <c r="AF14" s="42"/>
      <c r="AI14" s="15"/>
      <c r="AU14"/>
      <c r="AV14" s="1"/>
      <c r="AW14" s="1"/>
      <c r="AX14" s="1"/>
      <c r="AY14" s="1"/>
      <c r="AZ14" s="1"/>
      <c r="BA14" s="1"/>
    </row>
    <row r="15" spans="1:56" x14ac:dyDescent="0.2">
      <c r="A15" t="s">
        <v>44</v>
      </c>
      <c r="B15">
        <f>Raw_Data!B15</f>
        <v>1</v>
      </c>
      <c r="C15">
        <f>Raw_Data!C15</f>
        <v>2</v>
      </c>
      <c r="D15">
        <f>Raw_Data!D15</f>
        <v>3</v>
      </c>
      <c r="E15">
        <f>Raw_Data!E15</f>
        <v>4</v>
      </c>
      <c r="F15">
        <f>Raw_Data!F15</f>
        <v>1</v>
      </c>
      <c r="G15" t="str">
        <f>Raw_Data!G15</f>
        <v>N/A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AB15" s="13"/>
      <c r="AC15"/>
      <c r="AD15" s="24"/>
      <c r="AE15" s="21"/>
      <c r="AF15" s="42"/>
      <c r="AI15" s="15"/>
      <c r="AU15"/>
      <c r="AV15" s="1"/>
      <c r="AW15" s="1"/>
      <c r="AX15" s="1"/>
      <c r="AY15" s="1"/>
      <c r="AZ15" s="1"/>
      <c r="BA15" s="1"/>
    </row>
    <row r="16" spans="1:56" x14ac:dyDescent="0.2">
      <c r="A16" t="s">
        <v>45</v>
      </c>
      <c r="B16" t="str">
        <f>Raw_Data!B16</f>
        <v>lbs</v>
      </c>
      <c r="C16" t="str">
        <f>Raw_Data!C16</f>
        <v>inch</v>
      </c>
      <c r="D16" t="str">
        <f>Raw_Data!D16</f>
        <v>psi</v>
      </c>
      <c r="E16" t="str">
        <f>Raw_Data!E16</f>
        <v>psi</v>
      </c>
      <c r="F16" t="str">
        <f>Raw_Data!F16</f>
        <v>psi</v>
      </c>
      <c r="G16" t="str">
        <f>Raw_Data!G16</f>
        <v>inch</v>
      </c>
      <c r="J16" s="1"/>
      <c r="K16" s="1"/>
      <c r="L16" s="1"/>
      <c r="M16" s="2"/>
      <c r="N16" s="2"/>
      <c r="O16" s="2"/>
      <c r="P16" s="2"/>
      <c r="Q16" s="2"/>
      <c r="R16" s="2"/>
      <c r="S16" s="2"/>
      <c r="T16" s="2"/>
      <c r="U16" s="2"/>
      <c r="V16" s="1"/>
      <c r="W16" s="1"/>
      <c r="AB16"/>
      <c r="AC16"/>
      <c r="AD16" s="42"/>
      <c r="AE16" s="24"/>
      <c r="AF16" s="42"/>
      <c r="AI16" s="15"/>
      <c r="AU16"/>
      <c r="AV16" s="1"/>
      <c r="AW16" s="1"/>
      <c r="AX16" s="1"/>
      <c r="AY16" s="1"/>
      <c r="AZ16" s="1"/>
      <c r="BA16" s="1"/>
    </row>
    <row r="17" spans="1:61" x14ac:dyDescent="0.2">
      <c r="A17" t="s">
        <v>50</v>
      </c>
      <c r="B17">
        <f>Raw_Data!B17</f>
        <v>-4709104.0999999996</v>
      </c>
      <c r="C17">
        <f>Raw_Data!C17</f>
        <v>-3.0159319999999998</v>
      </c>
      <c r="D17">
        <f>Raw_Data!D17</f>
        <v>30174.13</v>
      </c>
      <c r="E17">
        <f>Raw_Data!E17</f>
        <v>30150.74</v>
      </c>
      <c r="F17">
        <f>Raw_Data!F17</f>
        <v>30046.61</v>
      </c>
      <c r="G17">
        <f>Raw_Data!G17</f>
        <v>-6079200</v>
      </c>
      <c r="J17" s="1"/>
      <c r="K17" s="1"/>
      <c r="L17" s="1"/>
      <c r="M17" s="2"/>
      <c r="N17" s="2"/>
      <c r="O17" s="2"/>
      <c r="P17" s="2"/>
      <c r="Q17" s="2"/>
      <c r="R17" s="2"/>
      <c r="S17" s="2"/>
      <c r="T17" s="2"/>
      <c r="U17" s="2"/>
      <c r="V17" s="1"/>
      <c r="W17" s="1"/>
      <c r="AB17"/>
      <c r="AC17"/>
      <c r="AD17" s="42"/>
      <c r="AE17" s="24"/>
      <c r="AF17" s="42"/>
      <c r="AI17" s="15"/>
      <c r="AU17"/>
      <c r="AV17" s="1"/>
      <c r="AW17" s="1"/>
      <c r="AX17" s="1"/>
      <c r="AY17" s="1"/>
      <c r="AZ17" s="1"/>
      <c r="BA17" s="1"/>
      <c r="BC17" s="10"/>
    </row>
    <row r="18" spans="1:61" x14ac:dyDescent="0.2">
      <c r="A18" t="s">
        <v>51</v>
      </c>
      <c r="B18">
        <f>Raw_Data!B18</f>
        <v>10.0429992675781</v>
      </c>
      <c r="C18">
        <f>Raw_Data!C18</f>
        <v>10.0429992675781</v>
      </c>
      <c r="D18">
        <f>Raw_Data!D18</f>
        <v>10.0429992675781</v>
      </c>
      <c r="E18">
        <f>Raw_Data!E18</f>
        <v>10.0429992675781</v>
      </c>
      <c r="F18">
        <f>Raw_Data!F18</f>
        <v>9.9873962402343803</v>
      </c>
      <c r="G18" t="str">
        <f>Raw_Data!G18</f>
        <v>N/A</v>
      </c>
      <c r="J18" s="1"/>
      <c r="K18" s="1"/>
      <c r="L18" s="1"/>
      <c r="M18" s="2"/>
      <c r="N18" s="2"/>
      <c r="O18" s="2"/>
      <c r="P18" s="2"/>
      <c r="Q18" s="2"/>
      <c r="R18" s="2"/>
      <c r="S18" s="2"/>
      <c r="T18" s="2"/>
      <c r="U18" s="2"/>
      <c r="V18" s="1"/>
      <c r="W18" s="1"/>
      <c r="AB18"/>
      <c r="AC18"/>
      <c r="AD18" s="42"/>
      <c r="AE18" s="43"/>
      <c r="AF18" s="42"/>
      <c r="AI18" s="15"/>
      <c r="AU18"/>
      <c r="AV18" s="1"/>
      <c r="AW18" s="1"/>
      <c r="AX18" s="1"/>
      <c r="AY18" s="1"/>
      <c r="AZ18" s="1"/>
      <c r="BA18" s="1"/>
      <c r="BC18" s="10"/>
    </row>
    <row r="19" spans="1:61" x14ac:dyDescent="0.2">
      <c r="A19" t="s">
        <v>52</v>
      </c>
      <c r="B19">
        <f>Raw_Data!B19</f>
        <v>-2.08929310410895E-5</v>
      </c>
      <c r="C19">
        <f>Raw_Data!C19</f>
        <v>6.2585518523954304</v>
      </c>
      <c r="D19">
        <f>Raw_Data!D19</f>
        <v>-2.8028312671085599E-4</v>
      </c>
      <c r="E19">
        <f>Raw_Data!E19</f>
        <v>-3.64318927227941E-4</v>
      </c>
      <c r="F19">
        <f>Raw_Data!F19</f>
        <v>-4.11557242359777E-4</v>
      </c>
      <c r="G19" t="str">
        <f>Raw_Data!G19</f>
        <v>N/A</v>
      </c>
      <c r="J19" s="1"/>
      <c r="K19" s="1"/>
      <c r="L19" s="1"/>
      <c r="M19" s="2"/>
      <c r="N19" s="2"/>
      <c r="O19" s="2"/>
      <c r="P19" s="2"/>
      <c r="Q19" s="2"/>
      <c r="R19" s="2"/>
      <c r="S19" s="2"/>
      <c r="T19" s="2"/>
      <c r="U19" s="2"/>
      <c r="V19" s="1"/>
      <c r="W19" s="1"/>
      <c r="AB19" s="13"/>
      <c r="AC19" s="14"/>
      <c r="AE19"/>
      <c r="AI19" s="15"/>
      <c r="AU19"/>
      <c r="AV19" s="1"/>
      <c r="AW19" s="1"/>
      <c r="AX19" s="1"/>
      <c r="AY19" s="1"/>
      <c r="AZ19" s="1"/>
      <c r="BA19" s="1"/>
      <c r="BC19" s="10"/>
    </row>
    <row r="20" spans="1:61" x14ac:dyDescent="0.2">
      <c r="A20" t="s">
        <v>53</v>
      </c>
      <c r="B20">
        <f>Raw_Data!B20</f>
        <v>-50</v>
      </c>
      <c r="C20">
        <f>Raw_Data!C20</f>
        <v>-1.5</v>
      </c>
      <c r="D20">
        <f>Raw_Data!D20</f>
        <v>-14</v>
      </c>
      <c r="E20">
        <f>Raw_Data!E20</f>
        <v>-14</v>
      </c>
      <c r="F20">
        <f>Raw_Data!F20</f>
        <v>-14</v>
      </c>
      <c r="G20">
        <f>Raw_Data!G20</f>
        <v>0</v>
      </c>
      <c r="J20" s="1"/>
      <c r="K20" s="1"/>
      <c r="L20" s="1"/>
      <c r="M20" s="2"/>
      <c r="N20" s="2"/>
      <c r="O20" s="2"/>
      <c r="P20" s="2"/>
      <c r="Q20" s="2"/>
      <c r="R20" s="2"/>
      <c r="S20" s="2"/>
      <c r="T20" s="2"/>
      <c r="U20" s="2"/>
      <c r="V20" s="1"/>
      <c r="W20" s="1"/>
      <c r="AB20"/>
      <c r="AC20"/>
      <c r="AE20"/>
      <c r="AI20" s="15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C20" s="10"/>
    </row>
    <row r="21" spans="1:61" x14ac:dyDescent="0.2">
      <c r="A21" t="s">
        <v>54</v>
      </c>
      <c r="B21">
        <f>Raw_Data!B21</f>
        <v>9400</v>
      </c>
      <c r="C21">
        <f>Raw_Data!C21</f>
        <v>1.5</v>
      </c>
      <c r="D21">
        <f>Raw_Data!D21</f>
        <v>290</v>
      </c>
      <c r="E21">
        <f>Raw_Data!E21</f>
        <v>290</v>
      </c>
      <c r="F21">
        <f>Raw_Data!F21</f>
        <v>290</v>
      </c>
      <c r="G21">
        <f>Raw_Data!G21</f>
        <v>3.5</v>
      </c>
      <c r="J21" s="1"/>
      <c r="K21" s="1"/>
      <c r="L21" s="1"/>
      <c r="M21" s="2"/>
      <c r="N21" s="2"/>
      <c r="O21" s="2"/>
      <c r="P21" s="2"/>
      <c r="Q21" s="2"/>
      <c r="R21" s="2"/>
      <c r="S21" s="2"/>
      <c r="T21" s="2"/>
      <c r="U21" s="2"/>
      <c r="V21" s="1"/>
      <c r="W21" s="1"/>
      <c r="AB21"/>
      <c r="AC21"/>
      <c r="AI21" s="15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C21" s="10"/>
    </row>
    <row r="22" spans="1:61" x14ac:dyDescent="0.2">
      <c r="J22" s="1"/>
      <c r="K22" s="1"/>
      <c r="L22" s="1"/>
      <c r="M22" s="2"/>
      <c r="N22" s="2"/>
      <c r="O22" s="2"/>
      <c r="P22" s="2"/>
      <c r="Q22" s="2"/>
      <c r="R22" s="2"/>
      <c r="S22" s="2"/>
      <c r="T22" s="2"/>
      <c r="U22" s="2"/>
      <c r="V22" s="1"/>
      <c r="W22" s="1"/>
      <c r="AB22" s="13"/>
      <c r="AC22" s="10"/>
      <c r="AI22" s="15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C22" s="10"/>
    </row>
    <row r="23" spans="1:61" x14ac:dyDescent="0.2">
      <c r="J23" s="1"/>
      <c r="K23" s="1"/>
      <c r="L23" s="1"/>
      <c r="M23" s="2"/>
      <c r="N23" s="2"/>
      <c r="O23" s="2"/>
      <c r="P23" s="2"/>
      <c r="Q23" s="2"/>
      <c r="R23" s="2"/>
      <c r="S23" s="2"/>
      <c r="T23" s="2"/>
      <c r="U23" s="2"/>
      <c r="V23" s="1"/>
      <c r="W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C23" s="10"/>
    </row>
    <row r="24" spans="1:61" ht="14.25" x14ac:dyDescent="0.25">
      <c r="A24" s="26" t="s">
        <v>13</v>
      </c>
      <c r="J24" s="26" t="s">
        <v>101</v>
      </c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Y24" s="102" t="s">
        <v>103</v>
      </c>
      <c r="Z24" s="103"/>
      <c r="AA24" s="104"/>
      <c r="AF24" s="83" t="s">
        <v>149</v>
      </c>
      <c r="AG24" s="83" t="s">
        <v>150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C24" s="10"/>
    </row>
    <row r="25" spans="1:61" s="49" customFormat="1" ht="38.25" customHeight="1" x14ac:dyDescent="0.2">
      <c r="A25" s="49" t="s">
        <v>55</v>
      </c>
      <c r="B25" s="49" t="s">
        <v>3</v>
      </c>
      <c r="C25" s="49" t="s">
        <v>4</v>
      </c>
      <c r="D25" s="49" t="s">
        <v>5</v>
      </c>
      <c r="E25" s="49" t="s">
        <v>6</v>
      </c>
      <c r="F25" s="49" t="s">
        <v>7</v>
      </c>
      <c r="I25" s="54" t="s">
        <v>113</v>
      </c>
      <c r="J25" s="62" t="s">
        <v>11</v>
      </c>
      <c r="K25" s="63" t="s">
        <v>105</v>
      </c>
      <c r="L25" s="63" t="s">
        <v>140</v>
      </c>
      <c r="M25" s="63" t="s">
        <v>106</v>
      </c>
      <c r="N25" s="63" t="s">
        <v>106</v>
      </c>
      <c r="O25" s="63" t="s">
        <v>34</v>
      </c>
      <c r="P25" s="63" t="s">
        <v>34</v>
      </c>
      <c r="Q25" s="63" t="s">
        <v>35</v>
      </c>
      <c r="R25" s="63" t="s">
        <v>35</v>
      </c>
      <c r="S25" s="109" t="s">
        <v>184</v>
      </c>
      <c r="T25" s="62" t="s">
        <v>107</v>
      </c>
      <c r="U25" s="62" t="s">
        <v>107</v>
      </c>
      <c r="V25" s="62" t="s">
        <v>141</v>
      </c>
      <c r="W25" s="62" t="s">
        <v>141</v>
      </c>
      <c r="X25" s="62" t="s">
        <v>141</v>
      </c>
      <c r="Y25" s="62" t="s">
        <v>141</v>
      </c>
      <c r="Z25" s="62" t="s">
        <v>141</v>
      </c>
      <c r="AA25" s="62" t="s">
        <v>141</v>
      </c>
      <c r="AB25" s="63" t="s">
        <v>108</v>
      </c>
      <c r="AC25" s="63" t="s">
        <v>108</v>
      </c>
      <c r="AD25" s="62" t="s">
        <v>109</v>
      </c>
      <c r="AE25" s="62" t="s">
        <v>89</v>
      </c>
      <c r="AF25" s="62" t="s">
        <v>56</v>
      </c>
      <c r="AG25" s="62" t="s">
        <v>56</v>
      </c>
      <c r="AH25" s="62" t="s">
        <v>1</v>
      </c>
      <c r="AI25" s="62" t="s">
        <v>166</v>
      </c>
      <c r="AJ25" s="62" t="s">
        <v>90</v>
      </c>
      <c r="AK25" s="62" t="s">
        <v>2</v>
      </c>
      <c r="AL25" s="62" t="s">
        <v>12</v>
      </c>
      <c r="AM25" s="64" t="s">
        <v>92</v>
      </c>
      <c r="AN25" s="62" t="s">
        <v>168</v>
      </c>
      <c r="AO25" s="62" t="s">
        <v>112</v>
      </c>
      <c r="AP25" s="62" t="s">
        <v>142</v>
      </c>
      <c r="AQ25" s="62" t="s">
        <v>111</v>
      </c>
      <c r="AR25" s="62" t="s">
        <v>143</v>
      </c>
      <c r="AS25" s="54" t="s">
        <v>145</v>
      </c>
      <c r="AT25" s="54" t="s">
        <v>147</v>
      </c>
      <c r="AU25" s="54" t="s">
        <v>183</v>
      </c>
      <c r="AV25" s="50"/>
      <c r="AW25" s="50"/>
      <c r="AX25" s="50"/>
      <c r="AY25" s="50"/>
      <c r="AZ25" s="50"/>
      <c r="BA25" s="50"/>
      <c r="BB25" s="50"/>
      <c r="BC25" s="51"/>
      <c r="BD25" s="52"/>
      <c r="BE25" s="53"/>
      <c r="BF25" s="50"/>
      <c r="BG25" s="50"/>
      <c r="BH25" s="50"/>
      <c r="BI25" s="53"/>
    </row>
    <row r="26" spans="1:61" s="26" customFormat="1" ht="15" x14ac:dyDescent="0.25">
      <c r="I26" s="55" t="s">
        <v>114</v>
      </c>
      <c r="J26" s="55" t="s">
        <v>104</v>
      </c>
      <c r="K26" s="56" t="s">
        <v>117</v>
      </c>
      <c r="L26" s="56" t="s">
        <v>118</v>
      </c>
      <c r="M26" s="57" t="s">
        <v>119</v>
      </c>
      <c r="N26" s="57" t="s">
        <v>120</v>
      </c>
      <c r="O26" s="56" t="s">
        <v>121</v>
      </c>
      <c r="P26" s="56" t="s">
        <v>122</v>
      </c>
      <c r="Q26" s="56" t="s">
        <v>123</v>
      </c>
      <c r="R26" s="56" t="s">
        <v>124</v>
      </c>
      <c r="S26" s="114" t="s">
        <v>185</v>
      </c>
      <c r="T26" s="55" t="s">
        <v>125</v>
      </c>
      <c r="U26" s="55" t="s">
        <v>126</v>
      </c>
      <c r="V26" s="58" t="s">
        <v>127</v>
      </c>
      <c r="W26" s="58" t="s">
        <v>128</v>
      </c>
      <c r="X26" s="58" t="s">
        <v>129</v>
      </c>
      <c r="Y26" s="58" t="s">
        <v>130</v>
      </c>
      <c r="Z26" s="58" t="s">
        <v>165</v>
      </c>
      <c r="AA26" s="58" t="s">
        <v>131</v>
      </c>
      <c r="AB26" s="57" t="s">
        <v>132</v>
      </c>
      <c r="AC26" s="57" t="s">
        <v>133</v>
      </c>
      <c r="AD26" s="58" t="s">
        <v>134</v>
      </c>
      <c r="AE26" s="58" t="s">
        <v>134</v>
      </c>
      <c r="AF26" s="55" t="s">
        <v>115</v>
      </c>
      <c r="AG26" s="59" t="s">
        <v>115</v>
      </c>
      <c r="AH26" s="55" t="s">
        <v>116</v>
      </c>
      <c r="AI26" s="55" t="s">
        <v>167</v>
      </c>
      <c r="AJ26" s="55" t="s">
        <v>116</v>
      </c>
      <c r="AK26" s="58" t="s">
        <v>144</v>
      </c>
      <c r="AL26" s="60" t="s">
        <v>135</v>
      </c>
      <c r="AM26" s="61" t="s">
        <v>136</v>
      </c>
      <c r="AN26" s="55" t="s">
        <v>137</v>
      </c>
      <c r="AO26" s="55" t="s">
        <v>110</v>
      </c>
      <c r="AP26" s="55" t="s">
        <v>110</v>
      </c>
      <c r="AQ26" s="55" t="s">
        <v>138</v>
      </c>
      <c r="AR26" s="55" t="s">
        <v>138</v>
      </c>
      <c r="AS26" s="76" t="s">
        <v>146</v>
      </c>
      <c r="AT26" s="76" t="s">
        <v>182</v>
      </c>
      <c r="AU26" s="76" t="s">
        <v>182</v>
      </c>
      <c r="AV26" s="45"/>
      <c r="AW26" s="45"/>
      <c r="AX26" s="45"/>
      <c r="AY26" s="45"/>
      <c r="AZ26" s="45"/>
      <c r="BA26" s="45"/>
      <c r="BB26" s="45"/>
      <c r="BC26" s="46"/>
      <c r="BD26" s="47"/>
      <c r="BE26" s="48"/>
      <c r="BF26" s="45"/>
      <c r="BG26" s="45"/>
      <c r="BH26" s="45"/>
      <c r="BI26" s="48"/>
    </row>
    <row r="27" spans="1:61" x14ac:dyDescent="0.2">
      <c r="A27" s="9">
        <f>Raw_Data!A25</f>
        <v>40771.625324074077</v>
      </c>
      <c r="B27" s="10">
        <f>Raw_Data!J25</f>
        <v>6.7971702063005106E-5</v>
      </c>
      <c r="C27" s="10">
        <f>Raw_Data!K25</f>
        <v>0.64881954099127981</v>
      </c>
      <c r="D27" s="10">
        <f>Raw_Data!L25</f>
        <v>1.3038878537190599E-4</v>
      </c>
      <c r="E27" s="10">
        <f>Raw_Data!M25</f>
        <v>8.7340623449560085E-6</v>
      </c>
      <c r="F27" s="10">
        <f>Raw_Data!N25</f>
        <v>7.2307104446736007E-5</v>
      </c>
      <c r="J27" s="73">
        <v>0</v>
      </c>
      <c r="K27" s="65">
        <f>B27*$B$17/B$18</f>
        <v>-31.871536812933119</v>
      </c>
      <c r="L27" s="65">
        <f>K27+$D$8-$B$8*Q27+Phase_Relations!$C$24*Q27</f>
        <v>-27.3056514449685</v>
      </c>
      <c r="M27" s="65">
        <f>(C27*$C$17/C$18)-(0.000000651*K27)</f>
        <v>-0.19482100793813595</v>
      </c>
      <c r="N27" s="65">
        <f>M27*2.54</f>
        <v>-0.49484536016286529</v>
      </c>
      <c r="O27" s="66">
        <f>D27*$D$17/D$18</f>
        <v>0.39175230979607295</v>
      </c>
      <c r="P27" s="66">
        <f>(O27/145)*1000</f>
        <v>2.7017400675591237</v>
      </c>
      <c r="Q27" s="66">
        <f>E27*$E$17/E$18</f>
        <v>2.6221095500494229E-2</v>
      </c>
      <c r="R27" s="110">
        <f>(Q27/145)*1000</f>
        <v>0.18083514138271883</v>
      </c>
      <c r="S27" s="70">
        <f>P27-R27</f>
        <v>2.5209049261764047</v>
      </c>
      <c r="T27" s="112">
        <f>D$7-M27</f>
        <v>0.8888210079381359</v>
      </c>
      <c r="U27" s="66">
        <f>T27*2.54</f>
        <v>2.2576053601628652</v>
      </c>
      <c r="V27" s="66">
        <f>(L27/Phase_Relations!C$24)</f>
        <v>-5.6074313663471118</v>
      </c>
      <c r="W27" s="66">
        <f>144*V27</f>
        <v>-807.47011675398414</v>
      </c>
      <c r="X27" s="66">
        <f>(V27/145)*1000</f>
        <v>-38.671940457566286</v>
      </c>
      <c r="Y27" s="66">
        <f>V27-Q27</f>
        <v>-5.633652461847606</v>
      </c>
      <c r="Z27" s="66">
        <f>144*Y27</f>
        <v>-811.24595450605523</v>
      </c>
      <c r="AA27" s="66">
        <f>X27-R27</f>
        <v>-38.852775598949002</v>
      </c>
      <c r="AB27" s="66">
        <f>(1-($D$7-M27)/$D$7)*100</f>
        <v>-28.072191345552721</v>
      </c>
      <c r="AC27" s="66">
        <f>AB27/100</f>
        <v>-0.28072191345552722</v>
      </c>
      <c r="AD27" s="66">
        <f>X27-((2/3)*(P27-R27)+R27)</f>
        <v>-40.533378883066611</v>
      </c>
      <c r="AE27" s="66" t="e">
        <f>LOG(AD27,10)</f>
        <v>#NUM!</v>
      </c>
      <c r="AF27" s="66">
        <f>(P27-R27)/AA27</f>
        <v>-6.4883522150335049E-2</v>
      </c>
      <c r="AG27" s="66">
        <f>(P27-R27)/X27</f>
        <v>-6.5186926136859571E-2</v>
      </c>
      <c r="AH27" s="66">
        <f>(U27-Phase_Relations!$B$37)/Phase_Relations!$B$37</f>
        <v>1.8458352843471024</v>
      </c>
      <c r="AI27" s="66">
        <f>(U27-Phase_Relations!G$20)/Phase_Relations!G$20</f>
        <v>1.7362231954154279</v>
      </c>
      <c r="AJ27" s="66"/>
      <c r="AK27" s="66">
        <f>AH27/(1+AH27)</f>
        <v>0.64860931850122094</v>
      </c>
      <c r="AL27" s="67"/>
      <c r="AM27" s="67">
        <v>0</v>
      </c>
      <c r="AN27" s="67"/>
      <c r="AO27" s="67"/>
      <c r="AP27" s="67"/>
      <c r="AQ27" s="68"/>
      <c r="AR27" s="68"/>
      <c r="AS27" s="68"/>
      <c r="AT27" s="68"/>
      <c r="AU27" s="96"/>
      <c r="AV27" s="2"/>
      <c r="AW27" s="2"/>
      <c r="AX27" s="2"/>
      <c r="AY27" s="2"/>
      <c r="AZ27" s="2"/>
      <c r="BA27" s="2"/>
      <c r="BB27" s="10"/>
      <c r="BC27" s="10"/>
      <c r="BE27" s="10"/>
      <c r="BF27" s="10"/>
      <c r="BG27" s="10"/>
    </row>
    <row r="28" spans="1:61" x14ac:dyDescent="0.2">
      <c r="A28" s="9">
        <f>Raw_Data!A26</f>
        <v>40771.628807870373</v>
      </c>
      <c r="B28" s="10">
        <f>Raw_Data!J26</f>
        <v>6.72947368893802E-5</v>
      </c>
      <c r="C28" s="10">
        <f>Raw_Data!K26</f>
        <v>0.64757606285656966</v>
      </c>
      <c r="D28" s="10">
        <f>Raw_Data!L26</f>
        <v>1.40602645886247E-4</v>
      </c>
      <c r="E28" s="10">
        <f>Raw_Data!M26</f>
        <v>2.5503796119664024E-5</v>
      </c>
      <c r="F28" s="10">
        <f>Raw_Data!N26</f>
        <v>1.0064567818517399E-4</v>
      </c>
      <c r="J28" s="74">
        <f>(A28-A$27)*24*3600</f>
        <v>300.99999995436519</v>
      </c>
      <c r="K28" s="69">
        <f>B28*$B$17/B$18</f>
        <v>-31.554111769901827</v>
      </c>
      <c r="L28" s="69">
        <f>K28+$D$8-$B$8*Q28+Phase_Relations!$C$24*Q28</f>
        <v>-26.76572206290269</v>
      </c>
      <c r="M28" s="69">
        <f t="shared" ref="M28:M91" si="0">(C28*$C$17/C$18)-(0.000000651*K28)</f>
        <v>-0.19444779570587831</v>
      </c>
      <c r="N28" s="69">
        <f t="shared" ref="N28:N91" si="1">M28*2.54</f>
        <v>-0.4938974010929309</v>
      </c>
      <c r="O28" s="70">
        <f t="shared" ref="O28:O91" si="2">D28*$D$17/D$18</f>
        <v>0.42243979136908666</v>
      </c>
      <c r="P28" s="70">
        <f t="shared" ref="P28:P91" si="3">(O28/145)*1000</f>
        <v>2.9133778715109422</v>
      </c>
      <c r="Q28" s="70">
        <f t="shared" ref="Q28:Q91" si="4">E28*$E$17/E$18</f>
        <v>7.6566601801857509E-2</v>
      </c>
      <c r="R28" s="111">
        <f t="shared" ref="R28:R91" si="5">(Q28/145)*1000</f>
        <v>0.5280455296679829</v>
      </c>
      <c r="S28" s="70">
        <f t="shared" ref="S28:S91" si="6">P28-R28</f>
        <v>2.3853323418429593</v>
      </c>
      <c r="T28" s="113">
        <f t="shared" ref="T28:T91" si="7">D$7-M28</f>
        <v>0.88844779570587828</v>
      </c>
      <c r="U28" s="70">
        <f t="shared" ref="U28:U91" si="8">T28*2.54</f>
        <v>2.256657401092931</v>
      </c>
      <c r="V28" s="70">
        <f>(L28/Phase_Relations!C$24)</f>
        <v>-5.496552599777119</v>
      </c>
      <c r="W28" s="70">
        <f t="shared" ref="W28:W91" si="9">144*V28</f>
        <v>-791.50357436790512</v>
      </c>
      <c r="X28" s="70">
        <f t="shared" ref="X28:X91" si="10">(V28/145)*1000</f>
        <v>-37.907259308807717</v>
      </c>
      <c r="Y28" s="70">
        <f t="shared" ref="Y28:Y91" si="11">V28-Q28</f>
        <v>-5.5731192015789768</v>
      </c>
      <c r="Z28" s="70">
        <f t="shared" ref="Z28:Z91" si="12">144*Y28</f>
        <v>-802.52916502737264</v>
      </c>
      <c r="AA28" s="70">
        <f t="shared" ref="AA28:AA91" si="13">X28-R28</f>
        <v>-38.435304838475702</v>
      </c>
      <c r="AB28" s="70">
        <f t="shared" ref="AB28:AB91" si="14">(1-($D$7-M28)/$D$7)*100</f>
        <v>-28.01841436684127</v>
      </c>
      <c r="AC28" s="70">
        <f t="shared" ref="AC28:AC91" si="15">AB28/100</f>
        <v>-0.28018414366841271</v>
      </c>
      <c r="AD28" s="70">
        <f t="shared" ref="AD28:AD91" si="16">X28-((2/3)*(P28-R28)+R28)</f>
        <v>-40.02552639970434</v>
      </c>
      <c r="AE28" s="70" t="e">
        <f t="shared" ref="AE28:AE91" si="17">LOG(AD28,10)</f>
        <v>#NUM!</v>
      </c>
      <c r="AF28" s="70">
        <f t="shared" ref="AF28:AF91" si="18">(P28-R28)/AA28</f>
        <v>-6.2060971075091356E-2</v>
      </c>
      <c r="AG28" s="70">
        <f t="shared" ref="AG28:AG91" si="19">(P28-R28)/X28</f>
        <v>-6.2925476157774607E-2</v>
      </c>
      <c r="AH28" s="70">
        <f>(U28-Phase_Relations!$B$37)/Phase_Relations!$B$37</f>
        <v>1.8446403299866376</v>
      </c>
      <c r="AI28" s="70">
        <f>(U28-Phase_Relations!G$20)/Phase_Relations!G$20</f>
        <v>1.7350742667137034</v>
      </c>
      <c r="AJ28" s="70"/>
      <c r="AK28" s="70">
        <f t="shared" ref="AK28:AK91" si="20">AH28/(1+AH28)</f>
        <v>0.64846170903978662</v>
      </c>
      <c r="AL28" s="71">
        <f>(1/(J29-J27))*((M29-M27)/Phase_Relations!B$22)</f>
        <v>4.3059744476982854E-7</v>
      </c>
      <c r="AM28" s="71">
        <f t="shared" ref="AM28:AM91" si="21">((AD28+AD27)/2)*(AC28-AC27)</f>
        <v>-2.1661072672046693E-2</v>
      </c>
      <c r="AN28" s="71">
        <f>SUM(AM$27:AM28)</f>
        <v>-2.1661072672046693E-2</v>
      </c>
      <c r="AO28" s="71">
        <f>(1/10000)*((AL28*Phase_Relations!B$22*H$7*U28))/(2*(P28-R28))</f>
        <v>3.6020826600264745E-10</v>
      </c>
      <c r="AP28" s="71"/>
      <c r="AQ28" s="72">
        <f>AO28*$H$8/($H$7*1000)</f>
        <v>3.5940595139976227E-17</v>
      </c>
      <c r="AR28" s="75"/>
      <c r="AS28" s="71">
        <f>(1/(1+AH27))*((AH27-AH28)/(AD28-AD27))</f>
        <v>8.2680668272746053E-4</v>
      </c>
      <c r="AT28" s="72">
        <f>AQ28/((AS28/1000)*$H$8)</f>
        <v>4.3382399023193902E-8</v>
      </c>
      <c r="AU28" s="97"/>
      <c r="AV28" s="2"/>
      <c r="AW28" s="2"/>
      <c r="AX28" s="2"/>
      <c r="AY28" s="2"/>
      <c r="AZ28" s="2"/>
      <c r="BA28" s="2"/>
      <c r="BB28" s="10"/>
      <c r="BC28" s="10"/>
      <c r="BE28" s="10"/>
      <c r="BF28" s="10"/>
      <c r="BG28" s="10"/>
      <c r="BI28" s="10"/>
    </row>
    <row r="29" spans="1:61" x14ac:dyDescent="0.2">
      <c r="A29" s="9">
        <f>Raw_Data!A27</f>
        <v>40771.632280092592</v>
      </c>
      <c r="B29" s="10">
        <f>Raw_Data!J27</f>
        <v>7.0050103911853496E-5</v>
      </c>
      <c r="C29" s="10">
        <f>Raw_Data!K27</f>
        <v>0.64730408912891946</v>
      </c>
      <c r="D29" s="10">
        <f>Raw_Data!L27</f>
        <v>1.4103020283800998E-4</v>
      </c>
      <c r="E29" s="10">
        <f>Raw_Data!M27</f>
        <v>2.8912375151775988E-5</v>
      </c>
      <c r="F29" s="10">
        <f>Raw_Data!N27</f>
        <v>9.0558054298525985E-5</v>
      </c>
      <c r="J29" s="74">
        <f>(A29-A$27)*24*3600</f>
        <v>600.99999967496842</v>
      </c>
      <c r="K29" s="69">
        <f t="shared" ref="K29:K91" si="22">B29*$B$17/B$18</f>
        <v>-32.846087383643237</v>
      </c>
      <c r="L29" s="69">
        <f>K29+$D$8-$B$8*Q29+Phase_Relations!$C$24*Q29</f>
        <v>-28.012471936344582</v>
      </c>
      <c r="M29" s="69">
        <f t="shared" si="0"/>
        <v>-0.19436528039613837</v>
      </c>
      <c r="N29" s="69">
        <f t="shared" si="1"/>
        <v>-0.49368781220619146</v>
      </c>
      <c r="O29" s="70">
        <f t="shared" si="2"/>
        <v>0.42372438362097981</v>
      </c>
      <c r="P29" s="70">
        <f t="shared" si="3"/>
        <v>2.9222371284205506</v>
      </c>
      <c r="Q29" s="70">
        <f t="shared" si="4"/>
        <v>8.6799718167646409E-2</v>
      </c>
      <c r="R29" s="111">
        <f t="shared" si="5"/>
        <v>0.5986187459837683</v>
      </c>
      <c r="S29" s="70">
        <f t="shared" si="6"/>
        <v>2.3236183824367824</v>
      </c>
      <c r="T29" s="113">
        <f t="shared" si="7"/>
        <v>0.88836528039613838</v>
      </c>
      <c r="U29" s="70">
        <f t="shared" si="8"/>
        <v>2.2564478122061917</v>
      </c>
      <c r="V29" s="70">
        <f>(L29/Phase_Relations!C$24)</f>
        <v>-5.7525825414328633</v>
      </c>
      <c r="W29" s="70">
        <f t="shared" si="9"/>
        <v>-828.37188596633234</v>
      </c>
      <c r="X29" s="70">
        <f t="shared" si="10"/>
        <v>-39.672983044364578</v>
      </c>
      <c r="Y29" s="70">
        <f t="shared" si="11"/>
        <v>-5.8393822596005096</v>
      </c>
      <c r="Z29" s="70">
        <f t="shared" si="12"/>
        <v>-840.87104538247343</v>
      </c>
      <c r="AA29" s="70">
        <f t="shared" si="13"/>
        <v>-40.271601790348349</v>
      </c>
      <c r="AB29" s="70">
        <f t="shared" si="14"/>
        <v>-28.006524552757696</v>
      </c>
      <c r="AC29" s="70">
        <f t="shared" si="15"/>
        <v>-0.28006524552757694</v>
      </c>
      <c r="AD29" s="70">
        <f t="shared" si="16"/>
        <v>-41.820680711972869</v>
      </c>
      <c r="AE29" s="70" t="e">
        <f t="shared" si="17"/>
        <v>#NUM!</v>
      </c>
      <c r="AF29" s="70">
        <f t="shared" si="18"/>
        <v>-5.7698682921364951E-2</v>
      </c>
      <c r="AG29" s="70">
        <f t="shared" si="19"/>
        <v>-5.8569288319922419E-2</v>
      </c>
      <c r="AH29" s="70">
        <f>(U29-Phase_Relations!$B$37)/Phase_Relations!$B$37</f>
        <v>1.8443761317084024</v>
      </c>
      <c r="AI29" s="70">
        <f>(U29-Phase_Relations!G$20)/Phase_Relations!G$20</f>
        <v>1.7348202444724752</v>
      </c>
      <c r="AJ29" s="70"/>
      <c r="AK29" s="70">
        <f t="shared" si="20"/>
        <v>0.64842905660322236</v>
      </c>
      <c r="AL29" s="71">
        <f>(1/(J30-J28))*((M30-M28)/Phase_Relations!B$22)</f>
        <v>2.4762578006836635E-7</v>
      </c>
      <c r="AM29" s="71">
        <f t="shared" si="21"/>
        <v>-4.8656809300187303E-3</v>
      </c>
      <c r="AN29" s="71">
        <f>SUM(AM$27:AM29)</f>
        <v>-2.6526753602065422E-2</v>
      </c>
      <c r="AO29" s="71">
        <f>(1/10000)*((AL29*Phase_Relations!B$22*H$7*U29))/(2*(P29-R29))</f>
        <v>2.1262867790180766E-10</v>
      </c>
      <c r="AP29" s="71"/>
      <c r="AQ29" s="72">
        <f t="shared" ref="AQ29:AQ92" si="23">AO29*$H$8/($H$7*1000)</f>
        <v>2.1215507662894974E-17</v>
      </c>
      <c r="AR29" s="75"/>
      <c r="AS29" s="71">
        <f t="shared" ref="AS29:AS92" si="24">(1/(1+AH28))*((AH28-AH29)/(AD29-AD28))</f>
        <v>-5.1736951286415282E-5</v>
      </c>
      <c r="AT29" s="72">
        <f t="shared" ref="AT29:AT92" si="25">AQ29/((AS29/1000)*$H$8)</f>
        <v>-4.0924640539795474E-7</v>
      </c>
      <c r="AU29" s="97"/>
      <c r="AV29" s="2"/>
      <c r="AW29" s="2"/>
      <c r="AX29" s="2"/>
      <c r="AY29" s="2"/>
      <c r="AZ29" s="2"/>
      <c r="BA29" s="2"/>
      <c r="BB29" s="10"/>
      <c r="BC29" s="10"/>
      <c r="BE29" s="10"/>
      <c r="BF29" s="10"/>
      <c r="BG29" s="10"/>
      <c r="BI29" s="10"/>
    </row>
    <row r="30" spans="1:61" x14ac:dyDescent="0.2">
      <c r="A30" s="9">
        <f>Raw_Data!A28</f>
        <v>40771.635752314818</v>
      </c>
      <c r="B30" s="10">
        <f>Raw_Data!J28</f>
        <v>6.9159360262347101E-5</v>
      </c>
      <c r="C30" s="10">
        <f>Raw_Data!K28</f>
        <v>0.64670669705464956</v>
      </c>
      <c r="D30" s="10">
        <f>Raw_Data!L28</f>
        <v>1.4308485152287199E-4</v>
      </c>
      <c r="E30" s="10">
        <f>Raw_Data!M28</f>
        <v>2.7249653672696994E-5</v>
      </c>
      <c r="F30" s="10">
        <f>Raw_Data!N28</f>
        <v>9.423931988749299E-5</v>
      </c>
      <c r="J30" s="74">
        <f>(A30-A$27)*24*3600</f>
        <v>901.00000002421439</v>
      </c>
      <c r="K30" s="69">
        <f t="shared" si="22"/>
        <v>-32.42842285333893</v>
      </c>
      <c r="L30" s="69">
        <f>K30+$D$8-$B$8*Q30+Phase_Relations!$C$24*Q30</f>
        <v>-27.616868742771747</v>
      </c>
      <c r="M30" s="69">
        <f t="shared" si="0"/>
        <v>-0.19418615430662761</v>
      </c>
      <c r="N30" s="69">
        <f t="shared" si="1"/>
        <v>-0.49323283193883416</v>
      </c>
      <c r="O30" s="70">
        <f t="shared" si="2"/>
        <v>0.42989756305369181</v>
      </c>
      <c r="P30" s="70">
        <f t="shared" si="3"/>
        <v>2.9648107796806329</v>
      </c>
      <c r="Q30" s="70">
        <f t="shared" si="4"/>
        <v>8.1807954086773799E-2</v>
      </c>
      <c r="R30" s="111">
        <f t="shared" si="5"/>
        <v>0.56419278680533658</v>
      </c>
      <c r="S30" s="70">
        <f t="shared" si="6"/>
        <v>2.4006179928752962</v>
      </c>
      <c r="T30" s="113">
        <f t="shared" si="7"/>
        <v>0.88818615430662762</v>
      </c>
      <c r="U30" s="70">
        <f t="shared" si="8"/>
        <v>2.2559928319388343</v>
      </c>
      <c r="V30" s="70">
        <f>(L30/Phase_Relations!C$24)</f>
        <v>-5.671342298520579</v>
      </c>
      <c r="W30" s="70">
        <f t="shared" si="9"/>
        <v>-816.67329098696337</v>
      </c>
      <c r="X30" s="70">
        <f t="shared" si="10"/>
        <v>-39.112705507038477</v>
      </c>
      <c r="Y30" s="70">
        <f t="shared" si="11"/>
        <v>-5.7531502526073526</v>
      </c>
      <c r="Z30" s="70">
        <f t="shared" si="12"/>
        <v>-828.45363637545881</v>
      </c>
      <c r="AA30" s="70">
        <f t="shared" si="13"/>
        <v>-39.676898293843813</v>
      </c>
      <c r="AB30" s="70">
        <f t="shared" si="14"/>
        <v>-27.98071387703569</v>
      </c>
      <c r="AC30" s="70">
        <f t="shared" si="15"/>
        <v>-0.2798071387703569</v>
      </c>
      <c r="AD30" s="70">
        <f t="shared" si="16"/>
        <v>-41.277310289094011</v>
      </c>
      <c r="AE30" s="70" t="e">
        <f t="shared" si="17"/>
        <v>#NUM!</v>
      </c>
      <c r="AF30" s="70">
        <f t="shared" si="18"/>
        <v>-6.0504174875175946E-2</v>
      </c>
      <c r="AG30" s="70">
        <f t="shared" si="19"/>
        <v>-6.1376935237663272E-2</v>
      </c>
      <c r="AH30" s="70">
        <f>(U30-Phase_Relations!$B$37)/Phase_Relations!$B$37</f>
        <v>1.843802604146245</v>
      </c>
      <c r="AI30" s="70">
        <f>(U30-Phase_Relations!G$20)/Phase_Relations!G$20</f>
        <v>1.7342688072802328</v>
      </c>
      <c r="AJ30" s="70"/>
      <c r="AK30" s="70">
        <f t="shared" si="20"/>
        <v>0.64835815307925837</v>
      </c>
      <c r="AL30" s="71">
        <f>(1/(J31-J29))*((M31-M29)/Phase_Relations!B$22)</f>
        <v>2.1938308954334594E-7</v>
      </c>
      <c r="AM30" s="71">
        <f t="shared" si="21"/>
        <v>-1.0724076494392909E-2</v>
      </c>
      <c r="AN30" s="71">
        <f>SUM(AM$27:AM30)</f>
        <v>-3.7250830096458333E-2</v>
      </c>
      <c r="AO30" s="71">
        <f>(1/10000)*((AL30*Phase_Relations!B$22*H$7*U30))/(2*(P30-R30))</f>
        <v>1.8229858559713079E-10</v>
      </c>
      <c r="AP30" s="71"/>
      <c r="AQ30" s="72">
        <f t="shared" si="23"/>
        <v>1.8189254045293407E-17</v>
      </c>
      <c r="AR30" s="75"/>
      <c r="AS30" s="71">
        <f t="shared" si="24"/>
        <v>3.7108318304013066E-4</v>
      </c>
      <c r="AT30" s="72">
        <f t="shared" si="25"/>
        <v>4.8918811141684834E-8</v>
      </c>
      <c r="AU30" s="97"/>
      <c r="AV30" s="2"/>
      <c r="AW30" s="2"/>
      <c r="AX30" s="2"/>
      <c r="AY30" s="2"/>
      <c r="AZ30" s="2"/>
      <c r="BA30" s="2"/>
      <c r="BB30" s="10"/>
      <c r="BC30" s="10"/>
      <c r="BE30" s="10"/>
      <c r="BG30" s="10"/>
      <c r="BI30" s="10"/>
    </row>
    <row r="31" spans="1:61" x14ac:dyDescent="0.2">
      <c r="A31" s="9">
        <f>Raw_Data!A29</f>
        <v>40771.639224537037</v>
      </c>
      <c r="B31" s="10">
        <f>Raw_Data!J29</f>
        <v>6.7627281185195904E-5</v>
      </c>
      <c r="C31" s="10">
        <f>Raw_Data!K29</f>
        <v>0.64652973598294938</v>
      </c>
      <c r="D31" s="10">
        <f>Raw_Data!L29</f>
        <v>1.4451004136208198E-4</v>
      </c>
      <c r="E31" s="10">
        <f>Raw_Data!M29</f>
        <v>2.6584565081065993E-5</v>
      </c>
      <c r="F31" s="10">
        <f>Raw_Data!N29</f>
        <v>9.2279165482977976E-5</v>
      </c>
      <c r="G31" s="10"/>
      <c r="H31" s="16"/>
      <c r="J31" s="74">
        <f t="shared" ref="J31:J92" si="26">(A31-A$27)*24*3600</f>
        <v>1200.9999997448176</v>
      </c>
      <c r="K31" s="69">
        <f t="shared" si="22"/>
        <v>-31.710039861215424</v>
      </c>
      <c r="L31" s="69">
        <f>K31+$D$8-$B$8*Q31+Phase_Relations!$C$24*Q31</f>
        <v>-26.907310285340824</v>
      </c>
      <c r="M31" s="69">
        <f t="shared" si="0"/>
        <v>-0.19413348022369989</v>
      </c>
      <c r="N31" s="69">
        <f t="shared" si="1"/>
        <v>-0.49309903976819774</v>
      </c>
      <c r="O31" s="70">
        <f t="shared" si="2"/>
        <v>0.43417953722666941</v>
      </c>
      <c r="P31" s="70">
        <f t="shared" si="3"/>
        <v>2.9943416360459958</v>
      </c>
      <c r="Q31" s="70">
        <f t="shared" si="4"/>
        <v>7.9811248454426567E-2</v>
      </c>
      <c r="R31" s="111">
        <f t="shared" si="5"/>
        <v>0.55042240313397639</v>
      </c>
      <c r="S31" s="70">
        <f t="shared" si="6"/>
        <v>2.4439192329120196</v>
      </c>
      <c r="T31" s="113">
        <f t="shared" si="7"/>
        <v>0.88813348022369987</v>
      </c>
      <c r="U31" s="70">
        <f t="shared" si="8"/>
        <v>2.2558590397681977</v>
      </c>
      <c r="V31" s="70">
        <f>(L31/Phase_Relations!C$24)</f>
        <v>-5.5256288604627519</v>
      </c>
      <c r="W31" s="70">
        <f t="shared" si="9"/>
        <v>-795.69055590663629</v>
      </c>
      <c r="X31" s="70">
        <f t="shared" si="10"/>
        <v>-38.107785244570699</v>
      </c>
      <c r="Y31" s="70">
        <f t="shared" si="11"/>
        <v>-5.6054401089171781</v>
      </c>
      <c r="Z31" s="70">
        <f t="shared" si="12"/>
        <v>-807.18337568407367</v>
      </c>
      <c r="AA31" s="70">
        <f t="shared" si="13"/>
        <v>-38.658207647704678</v>
      </c>
      <c r="AB31" s="70">
        <f t="shared" si="14"/>
        <v>-27.973123951541766</v>
      </c>
      <c r="AC31" s="70">
        <f t="shared" si="15"/>
        <v>-0.27973123951541767</v>
      </c>
      <c r="AD31" s="70">
        <f t="shared" si="16"/>
        <v>-40.287487136312691</v>
      </c>
      <c r="AE31" s="70" t="e">
        <f t="shared" si="17"/>
        <v>#NUM!</v>
      </c>
      <c r="AF31" s="70">
        <f t="shared" si="18"/>
        <v>-6.3218637945753983E-2</v>
      </c>
      <c r="AG31" s="70">
        <f t="shared" si="19"/>
        <v>-6.4131757257139738E-2</v>
      </c>
      <c r="AH31" s="70">
        <f>(U31-Phase_Relations!$B$37)/Phase_Relations!$B$37</f>
        <v>1.8436339517826896</v>
      </c>
      <c r="AI31" s="70">
        <f>(U31-Phase_Relations!G$20)/Phase_Relations!G$20</f>
        <v>1.7341066508435408</v>
      </c>
      <c r="AJ31" s="70">
        <f>AVERAGE(AH27:AH35)</f>
        <v>1.8440865688161274</v>
      </c>
      <c r="AK31" s="70">
        <f t="shared" si="20"/>
        <v>0.64833729764230219</v>
      </c>
      <c r="AL31" s="71">
        <f>(1/(J32-J30))*((M32-M30)/Phase_Relations!B$22)</f>
        <v>5.2930264440343223E-8</v>
      </c>
      <c r="AM31" s="71">
        <f t="shared" si="21"/>
        <v>-3.0953536769286658E-3</v>
      </c>
      <c r="AN31" s="71">
        <f>SUM(AM$27:AM31)</f>
        <v>-4.0346183773387001E-2</v>
      </c>
      <c r="AO31" s="71">
        <f>(1/10000)*((AL31*Phase_Relations!B$22*H$7*U31))/(2*(P31-R31))</f>
        <v>4.3201086116607428E-11</v>
      </c>
      <c r="AP31" s="71"/>
      <c r="AQ31" s="72">
        <f t="shared" si="23"/>
        <v>4.3104861611166456E-18</v>
      </c>
      <c r="AR31" s="75"/>
      <c r="AS31" s="71">
        <f t="shared" si="24"/>
        <v>5.9914974146145988E-5</v>
      </c>
      <c r="AT31" s="72">
        <f t="shared" si="25"/>
        <v>7.1799787242346915E-8</v>
      </c>
      <c r="AU31" s="97"/>
      <c r="AV31" s="2"/>
      <c r="AW31" s="2"/>
      <c r="AX31" s="2"/>
      <c r="AY31" s="2"/>
      <c r="AZ31" s="2"/>
      <c r="BA31" s="2"/>
      <c r="BB31" s="10"/>
      <c r="BC31" s="10"/>
      <c r="BE31" s="10"/>
      <c r="BI31" s="10"/>
    </row>
    <row r="32" spans="1:61" x14ac:dyDescent="0.2">
      <c r="A32" s="9">
        <f>Raw_Data!A30</f>
        <v>40771.642696759256</v>
      </c>
      <c r="B32" s="10">
        <f>Raw_Data!J30</f>
        <v>6.8933705204472101E-5</v>
      </c>
      <c r="C32" s="10">
        <f>Raw_Data!K30</f>
        <v>0.64652023471735998</v>
      </c>
      <c r="D32" s="10">
        <f>Raw_Data!L30</f>
        <v>1.4241976293123999E-4</v>
      </c>
      <c r="E32" s="10">
        <f>Raw_Data!M30</f>
        <v>3.0539466884874024E-5</v>
      </c>
      <c r="F32" s="10">
        <f>Raw_Data!N30</f>
        <v>9.5291110055768975E-5</v>
      </c>
      <c r="J32" s="74">
        <f t="shared" si="26"/>
        <v>1500.9999994654208</v>
      </c>
      <c r="K32" s="69">
        <f t="shared" si="22"/>
        <v>-32.322614505661818</v>
      </c>
      <c r="L32" s="69">
        <f>K32+$D$8-$B$8*Q32+Phase_Relations!$C$24*Q32</f>
        <v>-27.467410464561663</v>
      </c>
      <c r="M32" s="69">
        <f t="shared" si="0"/>
        <v>-0.19413022818927203</v>
      </c>
      <c r="N32" s="69">
        <f t="shared" si="1"/>
        <v>-0.49309077960075098</v>
      </c>
      <c r="O32" s="70">
        <f t="shared" si="2"/>
        <v>0.4278993084396337</v>
      </c>
      <c r="P32" s="70">
        <f t="shared" si="3"/>
        <v>2.9510297133767844</v>
      </c>
      <c r="Q32" s="70">
        <f t="shared" si="4"/>
        <v>9.1684515875355366E-2</v>
      </c>
      <c r="R32" s="111">
        <f t="shared" si="5"/>
        <v>0.63230700603693357</v>
      </c>
      <c r="S32" s="70">
        <f t="shared" si="6"/>
        <v>2.3187227073398509</v>
      </c>
      <c r="T32" s="113">
        <f t="shared" si="7"/>
        <v>0.88813022818927201</v>
      </c>
      <c r="U32" s="70">
        <f t="shared" si="8"/>
        <v>2.2558507796007508</v>
      </c>
      <c r="V32" s="70">
        <f>(L32/Phase_Relations!C$24)</f>
        <v>-5.6406498596719947</v>
      </c>
      <c r="W32" s="70">
        <f t="shared" si="9"/>
        <v>-812.25357979276725</v>
      </c>
      <c r="X32" s="70">
        <f t="shared" si="10"/>
        <v>-38.901033514979275</v>
      </c>
      <c r="Y32" s="70">
        <f t="shared" si="11"/>
        <v>-5.7323343755473504</v>
      </c>
      <c r="Z32" s="70">
        <f t="shared" si="12"/>
        <v>-825.4561500788185</v>
      </c>
      <c r="AA32" s="70">
        <f t="shared" si="13"/>
        <v>-39.533340521016207</v>
      </c>
      <c r="AB32" s="70">
        <f t="shared" si="14"/>
        <v>-27.97265535868474</v>
      </c>
      <c r="AC32" s="70">
        <f t="shared" si="15"/>
        <v>-0.27972655358684739</v>
      </c>
      <c r="AD32" s="70">
        <f t="shared" si="16"/>
        <v>-41.079155659242772</v>
      </c>
      <c r="AE32" s="70" t="e">
        <f t="shared" si="17"/>
        <v>#NUM!</v>
      </c>
      <c r="AF32" s="70">
        <f t="shared" si="18"/>
        <v>-5.8652334378553245E-2</v>
      </c>
      <c r="AG32" s="70">
        <f t="shared" si="19"/>
        <v>-5.9605683906752784E-2</v>
      </c>
      <c r="AH32" s="70">
        <f>(U32-Phase_Relations!$B$37)/Phase_Relations!$B$37</f>
        <v>1.8436235393889249</v>
      </c>
      <c r="AI32" s="70">
        <f>(U32-Phase_Relations!G$20)/Phase_Relations!G$20</f>
        <v>1.7340966395004755</v>
      </c>
      <c r="AJ32" s="70">
        <f t="shared" ref="AJ32:AJ95" si="27">AVERAGE(AH28:AH36)</f>
        <v>1.8437640369543153</v>
      </c>
      <c r="AK32" s="70">
        <f t="shared" si="20"/>
        <v>0.64833600997166696</v>
      </c>
      <c r="AL32" s="71">
        <f>(1/(J33-J31))*((M33-M31)/Phase_Relations!B$22)</f>
        <v>-2.3929043057138415E-9</v>
      </c>
      <c r="AM32" s="71">
        <f t="shared" si="21"/>
        <v>-1.906391380717505E-4</v>
      </c>
      <c r="AN32" s="71">
        <f>SUM(AM$27:AM32)</f>
        <v>-4.0536822911458749E-2</v>
      </c>
      <c r="AO32" s="71">
        <f>(1/10000)*((AL32*Phase_Relations!B$22*H$7*U32))/(2*(P32-R32))</f>
        <v>-2.0585071355992337E-12</v>
      </c>
      <c r="AP32" s="71">
        <f t="shared" ref="AP32:AP95" si="28">AVERAGE(AO28:AO36)</f>
        <v>1.4469524766780003E-10</v>
      </c>
      <c r="AQ32" s="72">
        <f t="shared" si="23"/>
        <v>-2.0539220927478781E-19</v>
      </c>
      <c r="AR32" s="72">
        <f>AVERAGE(AQ28:AQ36)</f>
        <v>1.4437295881124416E-17</v>
      </c>
      <c r="AS32" s="71">
        <f t="shared" si="24"/>
        <v>-4.6252319288570601E-6</v>
      </c>
      <c r="AT32" s="72">
        <f t="shared" si="25"/>
        <v>4.4318262940788448E-8</v>
      </c>
      <c r="AU32" s="97">
        <f>AVERAGE(AT28:AT37)</f>
        <v>2.3930582325572436E-7</v>
      </c>
      <c r="AV32" s="2"/>
      <c r="AW32" s="2"/>
      <c r="AX32" s="2"/>
      <c r="AY32" s="2"/>
      <c r="AZ32" s="2"/>
      <c r="BA32" s="2"/>
      <c r="BB32" s="10"/>
      <c r="BC32" s="10"/>
      <c r="BE32" s="10"/>
      <c r="BG32" s="10"/>
      <c r="BI32" s="10"/>
    </row>
    <row r="33" spans="1:61" x14ac:dyDescent="0.2">
      <c r="A33" s="9">
        <f>Raw_Data!A31</f>
        <v>40771.646168981482</v>
      </c>
      <c r="B33" s="10">
        <f>Raw_Data!J31</f>
        <v>6.9860078599958802E-5</v>
      </c>
      <c r="C33" s="10">
        <f>Raw_Data!K31</f>
        <v>0.64654042490673991</v>
      </c>
      <c r="D33" s="10">
        <f>Raw_Data!L31</f>
        <v>1.4013945918850399E-4</v>
      </c>
      <c r="E33" s="10">
        <f>Raw_Data!M31</f>
        <v>3.1002653582618011E-5</v>
      </c>
      <c r="F33" s="10">
        <f>Raw_Data!N31</f>
        <v>9.3139721075203999E-5</v>
      </c>
      <c r="J33" s="74">
        <f t="shared" si="26"/>
        <v>1800.9999998146668</v>
      </c>
      <c r="K33" s="69">
        <f t="shared" si="22"/>
        <v>-32.756985617178323</v>
      </c>
      <c r="L33" s="69">
        <f>K33+$D$8-$B$8*Q33+Phase_Relations!$C$24*Q33</f>
        <v>-27.895635917988677</v>
      </c>
      <c r="M33" s="69">
        <f t="shared" si="0"/>
        <v>-0.1941360085663896</v>
      </c>
      <c r="N33" s="69">
        <f t="shared" si="1"/>
        <v>-0.49310546175862957</v>
      </c>
      <c r="O33" s="70">
        <f t="shared" si="2"/>
        <v>0.42104814976286964</v>
      </c>
      <c r="P33" s="70">
        <f t="shared" si="3"/>
        <v>2.9037803431922047</v>
      </c>
      <c r="Q33" s="70">
        <f t="shared" si="4"/>
        <v>9.3075078726457261E-2</v>
      </c>
      <c r="R33" s="111">
        <f t="shared" si="5"/>
        <v>0.64189709466522249</v>
      </c>
      <c r="S33" s="70">
        <f t="shared" si="6"/>
        <v>2.2618832485269822</v>
      </c>
      <c r="T33" s="113">
        <f t="shared" si="7"/>
        <v>0.88813600856638952</v>
      </c>
      <c r="U33" s="70">
        <f t="shared" si="8"/>
        <v>2.2558654617586296</v>
      </c>
      <c r="V33" s="70">
        <f>(L33/Phase_Relations!C$24)</f>
        <v>-5.7285893415134845</v>
      </c>
      <c r="W33" s="70">
        <f t="shared" si="9"/>
        <v>-824.91686517794176</v>
      </c>
      <c r="X33" s="70">
        <f t="shared" si="10"/>
        <v>-39.507512700093002</v>
      </c>
      <c r="Y33" s="70">
        <f t="shared" si="11"/>
        <v>-5.8216644202399417</v>
      </c>
      <c r="Z33" s="70">
        <f t="shared" si="12"/>
        <v>-838.31967651455159</v>
      </c>
      <c r="AA33" s="70">
        <f t="shared" si="13"/>
        <v>-40.149409794758228</v>
      </c>
      <c r="AB33" s="70">
        <f t="shared" si="14"/>
        <v>-27.973488266050374</v>
      </c>
      <c r="AC33" s="70">
        <f t="shared" si="15"/>
        <v>-0.27973488266050373</v>
      </c>
      <c r="AD33" s="70">
        <f t="shared" si="16"/>
        <v>-41.657331960442882</v>
      </c>
      <c r="AE33" s="70" t="e">
        <f t="shared" si="17"/>
        <v>#NUM!</v>
      </c>
      <c r="AF33" s="70">
        <f t="shared" si="18"/>
        <v>-5.6336650030215041E-2</v>
      </c>
      <c r="AG33" s="70">
        <f t="shared" si="19"/>
        <v>-5.7251978014846217E-2</v>
      </c>
      <c r="AH33" s="70">
        <f>(U33-Phase_Relations!$B$37)/Phase_Relations!$B$37</f>
        <v>1.8436420470535855</v>
      </c>
      <c r="AI33" s="70">
        <f>(U33-Phase_Relations!G$20)/Phase_Relations!G$20</f>
        <v>1.7341144343115864</v>
      </c>
      <c r="AJ33" s="70">
        <f t="shared" si="27"/>
        <v>1.8434929369391522</v>
      </c>
      <c r="AK33" s="70">
        <f t="shared" si="20"/>
        <v>0.64833829875453519</v>
      </c>
      <c r="AL33" s="71">
        <f>(1/(J34-J32))*((M34-M32)/Phase_Relations!B$22)</f>
        <v>-5.2978769870872335E-9</v>
      </c>
      <c r="AM33" s="71">
        <f t="shared" si="21"/>
        <v>3.4455914972529762E-4</v>
      </c>
      <c r="AN33" s="71">
        <f>SUM(AM$27:AM33)</f>
        <v>-4.0192263761733453E-2</v>
      </c>
      <c r="AO33" s="71">
        <f>(1/10000)*((AL33*Phase_Relations!B$22*H$7*U33))/(2*(P33-R33))</f>
        <v>-4.6720811034212209E-12</v>
      </c>
      <c r="AP33" s="71">
        <f t="shared" si="28"/>
        <v>1.3830754912227664E-10</v>
      </c>
      <c r="AQ33" s="72">
        <f t="shared" si="23"/>
        <v>-4.6616746823339511E-19</v>
      </c>
      <c r="AR33" s="72">
        <f t="shared" ref="AR33:AR96" si="29">AVERAGE(AQ29:AQ37)</f>
        <v>1.3799948798980596E-17</v>
      </c>
      <c r="AS33" s="71">
        <f t="shared" si="24"/>
        <v>1.1256911061808141E-5</v>
      </c>
      <c r="AT33" s="72">
        <f t="shared" si="25"/>
        <v>-4.1329010391077622E-8</v>
      </c>
      <c r="AU33" s="97">
        <f t="shared" ref="AU33:AU96" si="30">AVERAGE(AT29:AT38)</f>
        <v>2.6843144527501781E-7</v>
      </c>
      <c r="AV33" s="2"/>
      <c r="AW33" s="2"/>
      <c r="AX33" s="2"/>
      <c r="AY33" s="2"/>
      <c r="AZ33" s="2"/>
      <c r="BA33" s="2"/>
      <c r="BB33" s="10"/>
      <c r="BC33" s="10"/>
      <c r="BE33" s="10"/>
      <c r="BG33" s="10"/>
      <c r="BI33" s="10"/>
    </row>
    <row r="34" spans="1:61" x14ac:dyDescent="0.2">
      <c r="A34" s="9">
        <f>Raw_Data!A32</f>
        <v>40771.649641203701</v>
      </c>
      <c r="B34" s="10">
        <f>Raw_Data!J32</f>
        <v>6.9290002664274694E-5</v>
      </c>
      <c r="C34" s="10">
        <f>Raw_Data!K32</f>
        <v>0.64653923724853968</v>
      </c>
      <c r="D34" s="10">
        <f>Raw_Data!L32</f>
        <v>1.3281160809856398E-4</v>
      </c>
      <c r="E34" s="10">
        <f>Raw_Data!M32</f>
        <v>2.1370745585953972E-5</v>
      </c>
      <c r="F34" s="10">
        <f>Raw_Data!N32</f>
        <v>8.1952498376267979E-5</v>
      </c>
      <c r="J34" s="74">
        <f t="shared" si="26"/>
        <v>2100.99999953527</v>
      </c>
      <c r="K34" s="69">
        <f t="shared" si="22"/>
        <v>-32.489680317783552</v>
      </c>
      <c r="L34" s="69">
        <f>K34+$D$8-$B$8*Q34+Phase_Relations!$C$24*Q34</f>
        <v>-27.75612879065978</v>
      </c>
      <c r="M34" s="69">
        <f t="shared" si="0"/>
        <v>-0.19413582592609724</v>
      </c>
      <c r="N34" s="69">
        <f t="shared" si="1"/>
        <v>-0.49310499785228701</v>
      </c>
      <c r="O34" s="70">
        <f t="shared" si="2"/>
        <v>0.39903166589013772</v>
      </c>
      <c r="P34" s="70">
        <f t="shared" si="3"/>
        <v>2.7519425233802601</v>
      </c>
      <c r="Q34" s="70">
        <f t="shared" si="4"/>
        <v>6.4158502515118815E-2</v>
      </c>
      <c r="R34" s="111">
        <f t="shared" si="5"/>
        <v>0.4424724311387504</v>
      </c>
      <c r="S34" s="70">
        <f t="shared" si="6"/>
        <v>2.3094700922415097</v>
      </c>
      <c r="T34" s="113">
        <f t="shared" si="7"/>
        <v>0.88813582592609719</v>
      </c>
      <c r="U34" s="70">
        <f t="shared" si="8"/>
        <v>2.2558649978522869</v>
      </c>
      <c r="V34" s="70">
        <f>(L34/Phase_Relations!C$24)</f>
        <v>-5.6999404501589002</v>
      </c>
      <c r="W34" s="70">
        <f t="shared" si="9"/>
        <v>-820.79142482288159</v>
      </c>
      <c r="X34" s="70">
        <f t="shared" si="10"/>
        <v>-39.3099341390269</v>
      </c>
      <c r="Y34" s="70">
        <f t="shared" si="11"/>
        <v>-5.7640989526740194</v>
      </c>
      <c r="Z34" s="70">
        <f t="shared" si="12"/>
        <v>-830.03024918505878</v>
      </c>
      <c r="AA34" s="70">
        <f t="shared" si="13"/>
        <v>-39.752406570165654</v>
      </c>
      <c r="AB34" s="70">
        <f t="shared" si="14"/>
        <v>-27.973461949005362</v>
      </c>
      <c r="AC34" s="70">
        <f t="shared" si="15"/>
        <v>-0.27973461949005363</v>
      </c>
      <c r="AD34" s="70">
        <f t="shared" si="16"/>
        <v>-41.292053298326657</v>
      </c>
      <c r="AE34" s="70" t="e">
        <f t="shared" si="17"/>
        <v>#NUM!</v>
      </c>
      <c r="AF34" s="70">
        <f t="shared" si="18"/>
        <v>-5.8096359227085802E-2</v>
      </c>
      <c r="AG34" s="70">
        <f t="shared" si="19"/>
        <v>-5.8750291569394104E-2</v>
      </c>
      <c r="AH34" s="70">
        <f>(U34-Phase_Relations!$B$37)/Phase_Relations!$B$37</f>
        <v>1.8436414622742163</v>
      </c>
      <c r="AI34" s="70">
        <f>(U34-Phase_Relations!G$20)/Phase_Relations!G$20</f>
        <v>1.734113872055969</v>
      </c>
      <c r="AJ34" s="70">
        <f t="shared" si="27"/>
        <v>1.8431846367148228</v>
      </c>
      <c r="AK34" s="70">
        <f t="shared" si="20"/>
        <v>0.64833822643722294</v>
      </c>
      <c r="AL34" s="71">
        <f>(1/(J35-J33))*((M35-M33)/Phase_Relations!B$22)</f>
        <v>1.7226678031394581E-8</v>
      </c>
      <c r="AM34" s="71">
        <f t="shared" si="21"/>
        <v>-1.0914913526985665E-5</v>
      </c>
      <c r="AN34" s="71">
        <f>SUM(AM$27:AM34)</f>
        <v>-4.0203178675260437E-2</v>
      </c>
      <c r="AO34" s="71">
        <f>(1/10000)*((AL34*Phase_Relations!B$22*H$7*U34))/(2*(P34-R34))</f>
        <v>1.4878796102748195E-11</v>
      </c>
      <c r="AP34" s="71">
        <f t="shared" si="28"/>
        <v>1.4377732371970476E-10</v>
      </c>
      <c r="AQ34" s="72">
        <f t="shared" si="23"/>
        <v>1.4845655621217718E-18</v>
      </c>
      <c r="AR34" s="72">
        <f t="shared" si="29"/>
        <v>1.4345707941308682E-17</v>
      </c>
      <c r="AS34" s="71">
        <f t="shared" si="24"/>
        <v>5.6297979908629555E-7</v>
      </c>
      <c r="AT34" s="72">
        <f t="shared" si="25"/>
        <v>2.6317149564008645E-6</v>
      </c>
      <c r="AU34" s="97">
        <f t="shared" si="30"/>
        <v>3.0960193477340026E-7</v>
      </c>
      <c r="AV34" s="2"/>
      <c r="AW34" s="2"/>
      <c r="AX34" s="2"/>
      <c r="AY34" s="2"/>
      <c r="AZ34" s="2"/>
      <c r="BA34" s="2"/>
      <c r="BB34" s="10"/>
      <c r="BC34" s="10"/>
      <c r="BE34" s="10"/>
      <c r="BG34" s="10"/>
      <c r="BI34" s="10"/>
    </row>
    <row r="35" spans="1:61" x14ac:dyDescent="0.2">
      <c r="A35" s="9">
        <f>Raw_Data!A33</f>
        <v>40771.653113425928</v>
      </c>
      <c r="B35" s="10">
        <f>Raw_Data!J33</f>
        <v>6.8731803310584003E-5</v>
      </c>
      <c r="C35" s="10">
        <f>Raw_Data!K33</f>
        <v>0.64647866668037945</v>
      </c>
      <c r="D35" s="10">
        <f>Raw_Data!L33</f>
        <v>1.3266908911464299E-4</v>
      </c>
      <c r="E35" s="10">
        <f>Raw_Data!M33</f>
        <v>1.7273324798224986E-5</v>
      </c>
      <c r="F35" s="10">
        <f>Raw_Data!N33</f>
        <v>8.2968432061534007E-5</v>
      </c>
      <c r="J35" s="74">
        <f t="shared" si="26"/>
        <v>2400.999999884516</v>
      </c>
      <c r="K35" s="69">
        <f t="shared" si="22"/>
        <v>-32.22794387879285</v>
      </c>
      <c r="L35" s="69">
        <f>K35+$D$8-$B$8*Q35+Phase_Relations!$C$24*Q35</f>
        <v>-27.548757788614473</v>
      </c>
      <c r="M35" s="69">
        <f t="shared" si="0"/>
        <v>-0.19411780685837951</v>
      </c>
      <c r="N35" s="69">
        <f t="shared" si="1"/>
        <v>-0.49305922942028396</v>
      </c>
      <c r="O35" s="70">
        <f t="shared" si="2"/>
        <v>0.39860346847284001</v>
      </c>
      <c r="P35" s="70">
        <f t="shared" si="3"/>
        <v>2.7489894377437243</v>
      </c>
      <c r="Q35" s="70">
        <f t="shared" si="4"/>
        <v>5.1857369601544079E-2</v>
      </c>
      <c r="R35" s="111">
        <f t="shared" si="5"/>
        <v>0.35763703173478673</v>
      </c>
      <c r="S35" s="70">
        <f t="shared" si="6"/>
        <v>2.3913524060089375</v>
      </c>
      <c r="T35" s="113">
        <f t="shared" si="7"/>
        <v>0.88811780685837949</v>
      </c>
      <c r="U35" s="70">
        <f t="shared" si="8"/>
        <v>2.2558192294202839</v>
      </c>
      <c r="V35" s="70">
        <f>(L35/Phase_Relations!C$24)</f>
        <v>-5.6573551756898688</v>
      </c>
      <c r="W35" s="70">
        <f t="shared" si="9"/>
        <v>-814.65914529934116</v>
      </c>
      <c r="X35" s="70">
        <f t="shared" si="10"/>
        <v>-39.016242590964609</v>
      </c>
      <c r="Y35" s="70">
        <f t="shared" si="11"/>
        <v>-5.7092125452914129</v>
      </c>
      <c r="Z35" s="70">
        <f t="shared" si="12"/>
        <v>-822.12660652196348</v>
      </c>
      <c r="AA35" s="70">
        <f t="shared" si="13"/>
        <v>-39.373879622699398</v>
      </c>
      <c r="AB35" s="70">
        <f t="shared" si="14"/>
        <v>-27.970865541553259</v>
      </c>
      <c r="AC35" s="70">
        <f t="shared" si="15"/>
        <v>-0.27970865541553258</v>
      </c>
      <c r="AD35" s="70">
        <f t="shared" si="16"/>
        <v>-40.968114560038686</v>
      </c>
      <c r="AE35" s="70" t="e">
        <f t="shared" si="17"/>
        <v>#NUM!</v>
      </c>
      <c r="AF35" s="70">
        <f t="shared" si="18"/>
        <v>-6.0734487658419649E-2</v>
      </c>
      <c r="AG35" s="70">
        <f t="shared" si="19"/>
        <v>-6.1291202002181716E-2</v>
      </c>
      <c r="AH35" s="70">
        <f>(U35-Phase_Relations!$B$37)/Phase_Relations!$B$37</f>
        <v>1.8435837686573415</v>
      </c>
      <c r="AI35" s="70">
        <f>(U35-Phase_Relations!G$20)/Phase_Relations!G$20</f>
        <v>1.7340584006049022</v>
      </c>
      <c r="AJ35" s="70">
        <f t="shared" si="27"/>
        <v>1.8429283717971836</v>
      </c>
      <c r="AK35" s="70">
        <f t="shared" si="20"/>
        <v>0.64833109155346913</v>
      </c>
      <c r="AL35" s="71">
        <f>(1/(J36-J34))*((M36-M34)/Phase_Relations!B$22)</f>
        <v>2.0956490095964467E-7</v>
      </c>
      <c r="AM35" s="71">
        <f t="shared" si="21"/>
        <v>-1.0679045641941521E-3</v>
      </c>
      <c r="AN35" s="71">
        <f>SUM(AM$27:AM35)</f>
        <v>-4.1271083239454588E-2</v>
      </c>
      <c r="AO35" s="71">
        <f>(1/10000)*((AL35*Phase_Relations!B$22*H$7*U35))/(2*(P35-R35))</f>
        <v>1.7480133764455001E-10</v>
      </c>
      <c r="AP35" s="71">
        <f t="shared" si="28"/>
        <v>1.2282246500326081E-10</v>
      </c>
      <c r="AQ35" s="72">
        <f t="shared" si="23"/>
        <v>1.7441199159385428E-17</v>
      </c>
      <c r="AR35" s="72">
        <f t="shared" si="29"/>
        <v>1.2254889477588089E-17</v>
      </c>
      <c r="AS35" s="71">
        <f t="shared" si="24"/>
        <v>6.2631100376167912E-5</v>
      </c>
      <c r="AT35" s="72">
        <f t="shared" si="25"/>
        <v>2.7791921716316513E-7</v>
      </c>
      <c r="AU35" s="97">
        <f t="shared" si="30"/>
        <v>2.9256674512270615E-7</v>
      </c>
      <c r="AV35" s="2"/>
      <c r="AW35" s="2"/>
      <c r="AX35" s="2"/>
      <c r="AY35" s="2"/>
      <c r="AZ35" s="2"/>
      <c r="BA35" s="2"/>
      <c r="BB35" s="10"/>
      <c r="BC35" s="10"/>
      <c r="BE35" s="10"/>
      <c r="BG35" s="10"/>
      <c r="BI35" s="10"/>
    </row>
    <row r="36" spans="1:61" x14ac:dyDescent="0.2">
      <c r="A36" s="9">
        <f>Raw_Data!A34</f>
        <v>40771.656585648147</v>
      </c>
      <c r="B36" s="10">
        <f>Raw_Data!J34</f>
        <v>7.1439664005083602E-5</v>
      </c>
      <c r="C36" s="10">
        <f>Raw_Data!K34</f>
        <v>0.64580407682314966</v>
      </c>
      <c r="D36" s="10">
        <f>Raw_Data!L34</f>
        <v>1.4080454778013499E-4</v>
      </c>
      <c r="E36" s="10">
        <f>Raw_Data!M34</f>
        <v>1.8413476669593013E-5</v>
      </c>
      <c r="F36" s="10">
        <f>Raw_Data!N34</f>
        <v>8.641065443043799E-5</v>
      </c>
      <c r="J36" s="74">
        <f t="shared" si="26"/>
        <v>2700.9999996051192</v>
      </c>
      <c r="K36" s="69">
        <f t="shared" si="22"/>
        <v>-33.497644050918019</v>
      </c>
      <c r="L36" s="69">
        <f>K36+$D$8-$B$8*Q36+Phase_Relations!$C$24*Q36</f>
        <v>-28.803330186980926</v>
      </c>
      <c r="M36" s="69">
        <f t="shared" si="0"/>
        <v>-0.1939143996517175</v>
      </c>
      <c r="N36" s="69">
        <f t="shared" si="1"/>
        <v>-0.49254257511536248</v>
      </c>
      <c r="O36" s="70">
        <f t="shared" si="2"/>
        <v>0.42304640437692481</v>
      </c>
      <c r="P36" s="70">
        <f t="shared" si="3"/>
        <v>2.9175614094960336</v>
      </c>
      <c r="Q36" s="70">
        <f t="shared" si="4"/>
        <v>5.5280293542712584E-2</v>
      </c>
      <c r="R36" s="111">
        <f t="shared" si="5"/>
        <v>0.38124340374284538</v>
      </c>
      <c r="S36" s="70">
        <f t="shared" si="6"/>
        <v>2.5363180057531882</v>
      </c>
      <c r="T36" s="113">
        <f t="shared" si="7"/>
        <v>0.88791439965171748</v>
      </c>
      <c r="U36" s="70">
        <f t="shared" si="8"/>
        <v>2.2553025751153624</v>
      </c>
      <c r="V36" s="70">
        <f>(L36/Phase_Relations!C$24)</f>
        <v>-5.9149915346733373</v>
      </c>
      <c r="W36" s="70">
        <f t="shared" si="9"/>
        <v>-851.75878099296051</v>
      </c>
      <c r="X36" s="70">
        <f t="shared" si="10"/>
        <v>-40.793045066712672</v>
      </c>
      <c r="Y36" s="70">
        <f t="shared" si="11"/>
        <v>-5.9702718282160498</v>
      </c>
      <c r="Z36" s="70">
        <f t="shared" si="12"/>
        <v>-859.71914326311116</v>
      </c>
      <c r="AA36" s="70">
        <f t="shared" si="13"/>
        <v>-41.174288470455515</v>
      </c>
      <c r="AB36" s="70">
        <f t="shared" si="14"/>
        <v>-27.941556145780623</v>
      </c>
      <c r="AC36" s="70">
        <f t="shared" si="15"/>
        <v>-0.27941556145780622</v>
      </c>
      <c r="AD36" s="70">
        <f t="shared" si="16"/>
        <v>-42.865167140957645</v>
      </c>
      <c r="AE36" s="70" t="e">
        <f t="shared" si="17"/>
        <v>#NUM!</v>
      </c>
      <c r="AF36" s="70">
        <f t="shared" si="18"/>
        <v>-6.1599558850254706E-2</v>
      </c>
      <c r="AG36" s="70">
        <f t="shared" si="19"/>
        <v>-6.2175255649714573E-2</v>
      </c>
      <c r="AH36" s="70">
        <f>(U36-Phase_Relations!$B$37)/Phase_Relations!$B$37</f>
        <v>1.8429324975907946</v>
      </c>
      <c r="AI36" s="70">
        <f>(U36-Phase_Relations!G$20)/Phase_Relations!G$20</f>
        <v>1.7334322143289114</v>
      </c>
      <c r="AJ36" s="70">
        <f t="shared" si="27"/>
        <v>1.842704092623703</v>
      </c>
      <c r="AK36" s="70">
        <f t="shared" si="20"/>
        <v>0.64825052974439712</v>
      </c>
      <c r="AL36" s="71">
        <f>(1/(J37-J35))*((M37-M35)/Phase_Relations!B$22)</f>
        <v>4.0822470509310989E-7</v>
      </c>
      <c r="AM36" s="71">
        <f t="shared" si="21"/>
        <v>-1.2285514161467122E-2</v>
      </c>
      <c r="AN36" s="71">
        <f>SUM(AM$27:AM36)</f>
        <v>-5.355659740092171E-2</v>
      </c>
      <c r="AO36" s="71">
        <f>(1/10000)*((AL36*Phase_Relations!B$22*H$7*U36))/(2*(P36-R36))</f>
        <v>3.2097106788372906E-10</v>
      </c>
      <c r="AP36" s="71">
        <f t="shared" si="28"/>
        <v>1.1043635047536884E-10</v>
      </c>
      <c r="AQ36" s="72">
        <f t="shared" si="23"/>
        <v>3.2025614876839461E-17</v>
      </c>
      <c r="AR36" s="72">
        <f t="shared" si="29"/>
        <v>1.1019036862253962E-17</v>
      </c>
      <c r="AS36" s="71">
        <f t="shared" si="24"/>
        <v>-1.2073033050271347E-4</v>
      </c>
      <c r="AT36" s="72">
        <f t="shared" si="25"/>
        <v>-2.6473622130218057E-7</v>
      </c>
      <c r="AU36" s="97">
        <f t="shared" si="30"/>
        <v>2.9988347356840221E-7</v>
      </c>
      <c r="AV36" s="2"/>
      <c r="AW36" s="2"/>
      <c r="AX36" s="2"/>
      <c r="AY36" s="2"/>
      <c r="AZ36" s="2"/>
      <c r="BA36" s="2"/>
      <c r="BB36" s="10"/>
      <c r="BC36" s="10"/>
      <c r="BE36" s="10"/>
      <c r="BG36" s="10"/>
      <c r="BI36" s="10"/>
    </row>
    <row r="37" spans="1:61" x14ac:dyDescent="0.2">
      <c r="A37" s="9">
        <f>Raw_Data!A35</f>
        <v>40771.660069444442</v>
      </c>
      <c r="B37" s="10">
        <f>Raw_Data!J35</f>
        <v>7.1522800079037606E-5</v>
      </c>
      <c r="C37" s="10">
        <f>Raw_Data!K35</f>
        <v>0.64504278791736969</v>
      </c>
      <c r="D37" s="10">
        <f>Raw_Data!L35</f>
        <v>1.3998506362258899E-4</v>
      </c>
      <c r="E37" s="10">
        <f>Raw_Data!M35</f>
        <v>1.5147416621402005E-5</v>
      </c>
      <c r="F37" s="10">
        <f>Raw_Data!N35</f>
        <v>8.2765245324480997E-5</v>
      </c>
      <c r="J37" s="74">
        <f t="shared" si="26"/>
        <v>3001.9999995594844</v>
      </c>
      <c r="K37" s="69">
        <f t="shared" si="22"/>
        <v>-33.536626073746454</v>
      </c>
      <c r="L37" s="69">
        <f>K37+$D$8-$B$8*Q37+Phase_Relations!$C$24*Q37</f>
        <v>-28.88564697838904</v>
      </c>
      <c r="M37" s="69">
        <f t="shared" si="0"/>
        <v>-0.19368575775150612</v>
      </c>
      <c r="N37" s="69">
        <f t="shared" si="1"/>
        <v>-0.49196182468882554</v>
      </c>
      <c r="O37" s="70">
        <f t="shared" si="2"/>
        <v>0.420584269227462</v>
      </c>
      <c r="P37" s="70">
        <f t="shared" si="3"/>
        <v>2.9005811670859449</v>
      </c>
      <c r="Q37" s="70">
        <f t="shared" si="4"/>
        <v>4.5475042669569594E-2</v>
      </c>
      <c r="R37" s="111">
        <f t="shared" si="5"/>
        <v>0.31362098392806614</v>
      </c>
      <c r="S37" s="70">
        <f t="shared" si="6"/>
        <v>2.5869601831578786</v>
      </c>
      <c r="T37" s="113">
        <f t="shared" si="7"/>
        <v>0.88768575775150604</v>
      </c>
      <c r="U37" s="70">
        <f t="shared" si="8"/>
        <v>2.2547218246888252</v>
      </c>
      <c r="V37" s="70">
        <f>(L37/Phase_Relations!C$24)</f>
        <v>-5.9318959384759422</v>
      </c>
      <c r="W37" s="70">
        <f t="shared" si="9"/>
        <v>-854.19301514053564</v>
      </c>
      <c r="X37" s="70">
        <f t="shared" si="10"/>
        <v>-40.909627161903053</v>
      </c>
      <c r="Y37" s="70">
        <f t="shared" si="11"/>
        <v>-5.977370981145512</v>
      </c>
      <c r="Z37" s="70">
        <f t="shared" si="12"/>
        <v>-860.74142128495373</v>
      </c>
      <c r="AA37" s="70">
        <f t="shared" si="13"/>
        <v>-41.223248145831121</v>
      </c>
      <c r="AB37" s="70">
        <f t="shared" si="14"/>
        <v>-27.90861062701817</v>
      </c>
      <c r="AC37" s="70">
        <f t="shared" si="15"/>
        <v>-0.27908610627018171</v>
      </c>
      <c r="AD37" s="70">
        <f t="shared" si="16"/>
        <v>-42.947888267936371</v>
      </c>
      <c r="AE37" s="70" t="e">
        <f t="shared" si="17"/>
        <v>#NUM!</v>
      </c>
      <c r="AF37" s="70">
        <f t="shared" si="18"/>
        <v>-6.275488467105414E-2</v>
      </c>
      <c r="AG37" s="70">
        <f t="shared" si="19"/>
        <v>-6.3235975554599436E-2</v>
      </c>
      <c r="AH37" s="70">
        <f>(U37-Phase_Relations!$B$37)/Phase_Relations!$B$37</f>
        <v>1.8422004298501689</v>
      </c>
      <c r="AI37" s="70">
        <f>(U37-Phase_Relations!G$20)/Phase_Relations!G$20</f>
        <v>1.7327283433974019</v>
      </c>
      <c r="AJ37" s="70">
        <f t="shared" si="27"/>
        <v>1.8424915119675869</v>
      </c>
      <c r="AK37" s="70">
        <f t="shared" si="20"/>
        <v>0.64815992936405387</v>
      </c>
      <c r="AL37" s="71">
        <f>(1/(J38-J36))*((M38-M36)/Phase_Relations!B$22)</f>
        <v>3.9279950660326055E-7</v>
      </c>
      <c r="AM37" s="71">
        <f t="shared" si="21"/>
        <v>-1.4135778135184634E-2</v>
      </c>
      <c r="AN37" s="71">
        <f>SUM(AM$27:AM37)</f>
        <v>-6.7692375536106339E-2</v>
      </c>
      <c r="AO37" s="71">
        <f>(1/10000)*((AL37*Phase_Relations!B$22*H$7*U37))/(2*(P37-R37))</f>
        <v>3.0271897909293703E-10</v>
      </c>
      <c r="AP37" s="71">
        <f t="shared" si="28"/>
        <v>1.1694424127830977E-10</v>
      </c>
      <c r="AQ37" s="72">
        <f t="shared" si="23"/>
        <v>3.020447140068188E-17</v>
      </c>
      <c r="AR37" s="72">
        <f t="shared" si="29"/>
        <v>1.1668376398959531E-17</v>
      </c>
      <c r="AS37" s="71">
        <f t="shared" si="24"/>
        <v>-3.1129222891576702E-3</v>
      </c>
      <c r="AT37" s="72">
        <f t="shared" si="25"/>
        <v>-9.6835642635876427E-9</v>
      </c>
      <c r="AU37" s="97">
        <f t="shared" si="30"/>
        <v>2.9955266063337886E-7</v>
      </c>
      <c r="AV37" s="2"/>
      <c r="AW37" s="2"/>
      <c r="AX37" s="2"/>
      <c r="AY37" s="2"/>
      <c r="AZ37" s="2"/>
      <c r="BA37" s="2"/>
      <c r="BB37" s="10"/>
      <c r="BC37" s="10"/>
      <c r="BE37" s="10"/>
      <c r="BG37" s="10"/>
      <c r="BI37" s="10"/>
    </row>
    <row r="38" spans="1:61" x14ac:dyDescent="0.2">
      <c r="A38" s="9">
        <f>Raw_Data!A36</f>
        <v>40771.663541666669</v>
      </c>
      <c r="B38" s="10">
        <f>Raw_Data!J36</f>
        <v>6.7484762201274894E-5</v>
      </c>
      <c r="C38" s="10">
        <f>Raw_Data!K36</f>
        <v>0.64441570438811979</v>
      </c>
      <c r="D38" s="10">
        <f>Raw_Data!L36</f>
        <v>1.3727720292808999E-4</v>
      </c>
      <c r="E38" s="10">
        <f>Raw_Data!M36</f>
        <v>1.3947881840067E-5</v>
      </c>
      <c r="F38" s="10">
        <f>Raw_Data!N36</f>
        <v>8.1952498376267979E-5</v>
      </c>
      <c r="J38" s="74">
        <f t="shared" si="26"/>
        <v>3301.9999999087304</v>
      </c>
      <c r="K38" s="69">
        <f t="shared" si="22"/>
        <v>-31.643213536366737</v>
      </c>
      <c r="L38" s="69">
        <f>K38+$D$8-$B$8*Q38+Phase_Relations!$C$24*Q38</f>
        <v>-27.008150119651305</v>
      </c>
      <c r="M38" s="69">
        <f t="shared" si="0"/>
        <v>-0.19349867597289935</v>
      </c>
      <c r="N38" s="69">
        <f t="shared" si="1"/>
        <v>-0.49148663697116435</v>
      </c>
      <c r="O38" s="70">
        <f t="shared" si="2"/>
        <v>0.41244851829880469</v>
      </c>
      <c r="P38" s="70">
        <f t="shared" si="3"/>
        <v>2.8444725399917563</v>
      </c>
      <c r="Q38" s="70">
        <f t="shared" si="4"/>
        <v>4.1873841439798887E-2</v>
      </c>
      <c r="R38" s="111">
        <f t="shared" si="5"/>
        <v>0.2887851133779234</v>
      </c>
      <c r="S38" s="70">
        <f t="shared" si="6"/>
        <v>2.555687426613833</v>
      </c>
      <c r="T38" s="113">
        <f t="shared" si="7"/>
        <v>0.88749867597289933</v>
      </c>
      <c r="U38" s="70">
        <f t="shared" si="8"/>
        <v>2.2542466369711645</v>
      </c>
      <c r="V38" s="70">
        <f>(L38/Phase_Relations!C$24)</f>
        <v>-5.5463371175438709</v>
      </c>
      <c r="W38" s="70">
        <f t="shared" si="9"/>
        <v>-798.67254492631741</v>
      </c>
      <c r="X38" s="70">
        <f t="shared" si="10"/>
        <v>-38.250600810647384</v>
      </c>
      <c r="Y38" s="70">
        <f t="shared" si="11"/>
        <v>-5.5882109589836695</v>
      </c>
      <c r="Z38" s="70">
        <f t="shared" si="12"/>
        <v>-804.70237809364835</v>
      </c>
      <c r="AA38" s="70">
        <f t="shared" si="13"/>
        <v>-38.539385924025311</v>
      </c>
      <c r="AB38" s="70">
        <f t="shared" si="14"/>
        <v>-27.88165359840049</v>
      </c>
      <c r="AC38" s="70">
        <f t="shared" si="15"/>
        <v>-0.27881653598400491</v>
      </c>
      <c r="AD38" s="70">
        <f t="shared" si="16"/>
        <v>-40.243177541767864</v>
      </c>
      <c r="AE38" s="70" t="e">
        <f t="shared" si="17"/>
        <v>#NUM!</v>
      </c>
      <c r="AF38" s="70">
        <f t="shared" si="18"/>
        <v>-6.6313652004004214E-2</v>
      </c>
      <c r="AG38" s="70">
        <f t="shared" si="19"/>
        <v>-6.6814308074931869E-2</v>
      </c>
      <c r="AH38" s="70">
        <f>(U38-Phase_Relations!$B$37)/Phase_Relations!$B$37</f>
        <v>1.8416014296894367</v>
      </c>
      <c r="AI38" s="70">
        <f>(U38-Phase_Relations!G$20)/Phase_Relations!G$20</f>
        <v>1.7321524147261722</v>
      </c>
      <c r="AJ38" s="70">
        <f t="shared" si="27"/>
        <v>1.8422451519537342</v>
      </c>
      <c r="AK38" s="70">
        <f t="shared" si="20"/>
        <v>0.64808576264360496</v>
      </c>
      <c r="AL38" s="71">
        <f>(1/(J39-J37))*((M39-M37)/Phase_Relations!B$22)</f>
        <v>3.3574103120365684E-7</v>
      </c>
      <c r="AM38" s="71">
        <f t="shared" si="21"/>
        <v>-1.1212919708837539E-2</v>
      </c>
      <c r="AN38" s="71">
        <f>SUM(AM$27:AM38)</f>
        <v>-7.8905295244943885E-2</v>
      </c>
      <c r="AO38" s="71">
        <f>(1/10000)*((AL38*Phase_Relations!B$22*H$7*U38))/(2*(P38-R38))</f>
        <v>2.618566492786608E-10</v>
      </c>
      <c r="AP38" s="71">
        <f t="shared" si="28"/>
        <v>1.2397882374277905E-10</v>
      </c>
      <c r="AQ38" s="72">
        <f t="shared" si="23"/>
        <v>2.6127339943847719E-17</v>
      </c>
      <c r="AR38" s="72">
        <f t="shared" si="29"/>
        <v>1.2370267788460314E-17</v>
      </c>
      <c r="AS38" s="71">
        <f t="shared" si="24"/>
        <v>7.7920443330174721E-5</v>
      </c>
      <c r="AT38" s="72">
        <f t="shared" si="25"/>
        <v>3.3463861921612877E-7</v>
      </c>
      <c r="AU38" s="97">
        <f t="shared" si="30"/>
        <v>3.3899194091837858E-7</v>
      </c>
      <c r="AV38" s="2"/>
      <c r="AW38" s="2"/>
      <c r="AX38" s="2"/>
      <c r="AY38" s="2"/>
      <c r="AZ38" s="2"/>
      <c r="BA38" s="2"/>
      <c r="BC38" s="10"/>
      <c r="BE38" s="10"/>
      <c r="BI38" s="10"/>
    </row>
    <row r="39" spans="1:61" x14ac:dyDescent="0.2">
      <c r="A39" s="9">
        <f>Raw_Data!A37</f>
        <v>40771.664375</v>
      </c>
      <c r="B39" s="10">
        <f>Raw_Data!J37</f>
        <v>6.7639157767189294E-5</v>
      </c>
      <c r="C39" s="10">
        <f>Raw_Data!K37</f>
        <v>0.64430643983377944</v>
      </c>
      <c r="D39" s="10">
        <f>Raw_Data!L37</f>
        <v>1.3956938325281997E-4</v>
      </c>
      <c r="E39" s="10">
        <f>Raw_Data!M37</f>
        <v>1.302150844458E-5</v>
      </c>
      <c r="F39" s="10">
        <f>Raw_Data!N37</f>
        <v>9.0139728663417025E-5</v>
      </c>
      <c r="J39" s="74">
        <f t="shared" si="26"/>
        <v>3373.999999766238</v>
      </c>
      <c r="K39" s="69">
        <f t="shared" si="22"/>
        <v>-31.715608721619464</v>
      </c>
      <c r="L39" s="69">
        <f>K39+$D$8-$B$8*Q39+Phase_Relations!$C$24*Q39</f>
        <v>-27.092836621082999</v>
      </c>
      <c r="M39" s="69">
        <f t="shared" si="0"/>
        <v>-0.19346581648777061</v>
      </c>
      <c r="N39" s="69">
        <f t="shared" si="1"/>
        <v>-0.49140317387893739</v>
      </c>
      <c r="O39" s="70">
        <f t="shared" si="2"/>
        <v>0.41933536009367861</v>
      </c>
      <c r="P39" s="70">
        <f t="shared" si="3"/>
        <v>2.8919680006460595</v>
      </c>
      <c r="Q39" s="70">
        <f t="shared" si="4"/>
        <v>3.9092715737598045E-2</v>
      </c>
      <c r="R39" s="111">
        <f t="shared" si="5"/>
        <v>0.26960493612136582</v>
      </c>
      <c r="S39" s="70">
        <f t="shared" si="6"/>
        <v>2.6223630645246936</v>
      </c>
      <c r="T39" s="113">
        <f t="shared" si="7"/>
        <v>0.88746581648777056</v>
      </c>
      <c r="U39" s="70">
        <f t="shared" si="8"/>
        <v>2.2541631738789372</v>
      </c>
      <c r="V39" s="70">
        <f>(L39/Phase_Relations!C$24)</f>
        <v>-5.5637281600315891</v>
      </c>
      <c r="W39" s="70">
        <f t="shared" si="9"/>
        <v>-801.1768550445488</v>
      </c>
      <c r="X39" s="70">
        <f t="shared" si="10"/>
        <v>-38.370539034700613</v>
      </c>
      <c r="Y39" s="70">
        <f t="shared" si="11"/>
        <v>-5.6028208757691873</v>
      </c>
      <c r="Z39" s="70">
        <f t="shared" si="12"/>
        <v>-806.80620611076301</v>
      </c>
      <c r="AA39" s="70">
        <f t="shared" si="13"/>
        <v>-38.640143970821981</v>
      </c>
      <c r="AB39" s="70">
        <f t="shared" si="14"/>
        <v>-27.876918802272431</v>
      </c>
      <c r="AC39" s="70">
        <f t="shared" si="15"/>
        <v>-0.27876918802272432</v>
      </c>
      <c r="AD39" s="70">
        <f t="shared" si="16"/>
        <v>-40.388386013838442</v>
      </c>
      <c r="AE39" s="70" t="e">
        <f t="shared" si="17"/>
        <v>#NUM!</v>
      </c>
      <c r="AF39" s="70">
        <f t="shared" si="18"/>
        <v>-6.7866286070385695E-2</v>
      </c>
      <c r="AG39" s="70">
        <f t="shared" si="19"/>
        <v>-6.8343138524927807E-2</v>
      </c>
      <c r="AH39" s="70">
        <f>(U39-Phase_Relations!$B$37)/Phase_Relations!$B$37</f>
        <v>1.8414962198874969</v>
      </c>
      <c r="AI39" s="70">
        <f>(U39-Phase_Relations!G$20)/Phase_Relations!G$20</f>
        <v>1.7320512572550999</v>
      </c>
      <c r="AJ39" s="70">
        <f t="shared" si="27"/>
        <v>1.8420100270894773</v>
      </c>
      <c r="AK39" s="70">
        <f t="shared" si="20"/>
        <v>0.64807273259733811</v>
      </c>
      <c r="AL39" s="71">
        <f>(1/(J40-J38))*((M40-M38)/Phase_Relations!B$22)</f>
        <v>-8.2822353293861553E-9</v>
      </c>
      <c r="AM39" s="71">
        <f t="shared" si="21"/>
        <v>-1.9088700746119802E-3</v>
      </c>
      <c r="AN39" s="71">
        <f>SUM(AM$27:AM39)</f>
        <v>-8.0814165319555861E-2</v>
      </c>
      <c r="AO39" s="71">
        <f>(1/10000)*((AL39*Phase_Relations!B$22*H$7*U39))/(2*(P39-R39))</f>
        <v>-6.2951428508646923E-12</v>
      </c>
      <c r="AP39" s="71">
        <f t="shared" si="28"/>
        <v>1.1614800378448901E-10</v>
      </c>
      <c r="AQ39" s="72">
        <f t="shared" si="23"/>
        <v>-6.2811212819191862E-19</v>
      </c>
      <c r="AR39" s="72">
        <f t="shared" si="29"/>
        <v>1.1588930000579345E-17</v>
      </c>
      <c r="AS39" s="71">
        <f t="shared" si="24"/>
        <v>-2.549770456511745E-4</v>
      </c>
      <c r="AT39" s="72">
        <f t="shared" si="25"/>
        <v>2.4584895858694826E-9</v>
      </c>
      <c r="AU39" s="97">
        <f t="shared" si="30"/>
        <v>-8.7900660883299998E-8</v>
      </c>
      <c r="AV39" s="2"/>
      <c r="AW39" s="2"/>
      <c r="AX39" s="2"/>
      <c r="AY39" s="2"/>
      <c r="AZ39" s="2"/>
      <c r="BA39" s="2"/>
      <c r="BB39" s="10"/>
      <c r="BC39" s="10"/>
      <c r="BE39" s="10"/>
      <c r="BI39" s="10"/>
    </row>
    <row r="40" spans="1:61" x14ac:dyDescent="0.2">
      <c r="A40" s="9">
        <f>Raw_Data!A38</f>
        <v>40771.667013888888</v>
      </c>
      <c r="B40" s="10">
        <f>Raw_Data!J38</f>
        <v>6.8339876104801103E-5</v>
      </c>
      <c r="C40" s="10">
        <f>Raw_Data!K38</f>
        <v>0.64443114394470946</v>
      </c>
      <c r="D40" s="10">
        <f>Raw_Data!L38</f>
        <v>4.4471440440975099E-4</v>
      </c>
      <c r="E40" s="10">
        <f>Raw_Data!M38</f>
        <v>3.4365367455939079E-4</v>
      </c>
      <c r="F40" s="10">
        <f>Raw_Data!N38</f>
        <v>3.947285996673601E-4</v>
      </c>
      <c r="J40" s="74">
        <f t="shared" si="26"/>
        <v>3601.9999996293336</v>
      </c>
      <c r="K40" s="69">
        <f t="shared" si="22"/>
        <v>-32.044171485458911</v>
      </c>
      <c r="L40" s="69">
        <f>K40+$D$8-$B$8*Q40+Phase_Relations!$C$24*Q40</f>
        <v>-23.034502575869912</v>
      </c>
      <c r="M40" s="69">
        <f t="shared" si="0"/>
        <v>-0.19350305147781979</v>
      </c>
      <c r="N40" s="69">
        <f t="shared" si="1"/>
        <v>-0.49149775075366225</v>
      </c>
      <c r="O40" s="70">
        <f t="shared" si="2"/>
        <v>1.3361417136465052</v>
      </c>
      <c r="P40" s="70">
        <f t="shared" si="3"/>
        <v>9.2147704389414145</v>
      </c>
      <c r="Q40" s="70">
        <f t="shared" si="4"/>
        <v>1.031705003218973</v>
      </c>
      <c r="R40" s="111">
        <f t="shared" si="5"/>
        <v>7.1152069187515377</v>
      </c>
      <c r="S40" s="70">
        <f t="shared" si="6"/>
        <v>2.0995635201898768</v>
      </c>
      <c r="T40" s="113">
        <f t="shared" si="7"/>
        <v>0.88750305147781972</v>
      </c>
      <c r="U40" s="70">
        <f t="shared" si="8"/>
        <v>2.2542577507536623</v>
      </c>
      <c r="V40" s="70">
        <f>(L40/Phase_Relations!C$24)</f>
        <v>-4.7303171840617955</v>
      </c>
      <c r="W40" s="70">
        <f t="shared" si="9"/>
        <v>-681.16567450489856</v>
      </c>
      <c r="X40" s="70">
        <f t="shared" si="10"/>
        <v>-32.622877131460655</v>
      </c>
      <c r="Y40" s="70">
        <f t="shared" si="11"/>
        <v>-5.7620221872807686</v>
      </c>
      <c r="Z40" s="70">
        <f t="shared" si="12"/>
        <v>-829.73119496843071</v>
      </c>
      <c r="AA40" s="70">
        <f t="shared" si="13"/>
        <v>-39.738084050212194</v>
      </c>
      <c r="AB40" s="70">
        <f t="shared" si="14"/>
        <v>-27.882284074613793</v>
      </c>
      <c r="AC40" s="70">
        <f t="shared" si="15"/>
        <v>-0.27882284074613795</v>
      </c>
      <c r="AD40" s="70">
        <f t="shared" si="16"/>
        <v>-41.137793063672106</v>
      </c>
      <c r="AE40" s="70" t="e">
        <f t="shared" si="17"/>
        <v>#NUM!</v>
      </c>
      <c r="AF40" s="70">
        <f t="shared" si="18"/>
        <v>-5.2835046539659869E-2</v>
      </c>
      <c r="AG40" s="70">
        <f t="shared" si="19"/>
        <v>-6.4358625136870976E-2</v>
      </c>
      <c r="AH40" s="70">
        <f>(U40-Phase_Relations!$B$37)/Phase_Relations!$B$37</f>
        <v>1.8416154392213651</v>
      </c>
      <c r="AI40" s="70">
        <f>(U40-Phase_Relations!G$20)/Phase_Relations!G$20</f>
        <v>1.7321658846576296</v>
      </c>
      <c r="AJ40" s="70">
        <f t="shared" si="27"/>
        <v>1.8417870034928399</v>
      </c>
      <c r="AK40" s="70">
        <f t="shared" si="20"/>
        <v>0.64808749762634621</v>
      </c>
      <c r="AL40" s="71">
        <f>(1/(J41-J39))*((M41-M39)/Phase_Relations!B$22)</f>
        <v>-7.1914249106875859E-8</v>
      </c>
      <c r="AM40" s="71">
        <f t="shared" si="21"/>
        <v>2.1870507685075422E-3</v>
      </c>
      <c r="AN40" s="71">
        <f>SUM(AM$27:AM40)</f>
        <v>-7.8627114551048316E-2</v>
      </c>
      <c r="AO40" s="71">
        <f>(1/10000)*((AL40*Phase_Relations!B$22*H$7*U40))/(2*(P40-R40))</f>
        <v>-6.8273944634420507E-11</v>
      </c>
      <c r="AP40" s="71">
        <f t="shared" si="28"/>
        <v>7.9968922180005533E-11</v>
      </c>
      <c r="AQ40" s="72">
        <f t="shared" si="23"/>
        <v>-6.8121873768905248E-18</v>
      </c>
      <c r="AR40" s="72">
        <f t="shared" si="29"/>
        <v>7.9790802352956576E-18</v>
      </c>
      <c r="AS40" s="71">
        <f t="shared" si="24"/>
        <v>5.5986308641077481E-5</v>
      </c>
      <c r="AT40" s="72">
        <f t="shared" si="25"/>
        <v>-1.2143308536525595E-7</v>
      </c>
      <c r="AU40" s="97">
        <f t="shared" si="30"/>
        <v>-1.1990888973392841E-7</v>
      </c>
      <c r="AV40" s="2"/>
      <c r="AW40" s="2"/>
      <c r="AX40" s="2"/>
      <c r="AY40" s="2"/>
      <c r="AZ40" s="2"/>
      <c r="BA40" s="2"/>
      <c r="BB40" s="10"/>
      <c r="BC40" s="10"/>
      <c r="BE40" s="10"/>
      <c r="BG40" s="10"/>
      <c r="BI40" s="10"/>
    </row>
    <row r="41" spans="1:61" x14ac:dyDescent="0.2">
      <c r="A41" s="9">
        <f>Raw_Data!A39</f>
        <v>40771.670486111114</v>
      </c>
      <c r="B41" s="10">
        <f>Raw_Data!J39</f>
        <v>6.8244863448853804E-5</v>
      </c>
      <c r="C41" s="10">
        <f>Raw_Data!K39</f>
        <v>0.64452971957525929</v>
      </c>
      <c r="D41" s="10">
        <f>Raw_Data!L39</f>
        <v>9.6041934772802097E-4</v>
      </c>
      <c r="E41" s="10">
        <f>Raw_Data!M39</f>
        <v>8.6516626647244199E-4</v>
      </c>
      <c r="F41" s="10">
        <f>Raw_Data!N39</f>
        <v>9.0316157657980504E-4</v>
      </c>
      <c r="J41" s="74">
        <f t="shared" si="26"/>
        <v>3901.9999999785796</v>
      </c>
      <c r="K41" s="69">
        <f t="shared" si="22"/>
        <v>-31.999620602226475</v>
      </c>
      <c r="L41" s="69">
        <f>K41+$D$8-$B$8*Q41+Phase_Relations!$C$24*Q41</f>
        <v>-16.070413426812358</v>
      </c>
      <c r="M41" s="69">
        <f t="shared" si="0"/>
        <v>-0.19353268293193107</v>
      </c>
      <c r="N41" s="69">
        <f t="shared" si="1"/>
        <v>-0.49157301464710496</v>
      </c>
      <c r="O41" s="70">
        <f t="shared" si="2"/>
        <v>2.8855740681388182</v>
      </c>
      <c r="P41" s="70">
        <f t="shared" si="3"/>
        <v>19.900510814750472</v>
      </c>
      <c r="Q41" s="70">
        <f t="shared" si="4"/>
        <v>2.5973718071844383</v>
      </c>
      <c r="R41" s="111">
        <f t="shared" si="5"/>
        <v>17.912909015065093</v>
      </c>
      <c r="S41" s="70">
        <f t="shared" si="6"/>
        <v>1.987601799685379</v>
      </c>
      <c r="T41" s="113">
        <f t="shared" si="7"/>
        <v>0.88753268293193099</v>
      </c>
      <c r="U41" s="70">
        <f t="shared" si="8"/>
        <v>2.2543330146471048</v>
      </c>
      <c r="V41" s="70">
        <f>(L41/Phase_Relations!C$24)</f>
        <v>-3.3001864284867035</v>
      </c>
      <c r="W41" s="70">
        <f t="shared" si="9"/>
        <v>-475.22684570208531</v>
      </c>
      <c r="X41" s="70">
        <f t="shared" si="10"/>
        <v>-22.759906403356577</v>
      </c>
      <c r="Y41" s="70">
        <f t="shared" si="11"/>
        <v>-5.8975582356711413</v>
      </c>
      <c r="Z41" s="70">
        <f t="shared" si="12"/>
        <v>-849.24838593664435</v>
      </c>
      <c r="AA41" s="70">
        <f t="shared" si="13"/>
        <v>-40.672815418421671</v>
      </c>
      <c r="AB41" s="70">
        <f t="shared" si="14"/>
        <v>-27.88655373658948</v>
      </c>
      <c r="AC41" s="70">
        <f t="shared" si="15"/>
        <v>-0.27886553736589481</v>
      </c>
      <c r="AD41" s="70">
        <f t="shared" si="16"/>
        <v>-41.99788328487859</v>
      </c>
      <c r="AE41" s="70" t="e">
        <f t="shared" si="17"/>
        <v>#NUM!</v>
      </c>
      <c r="AF41" s="70">
        <f t="shared" si="18"/>
        <v>-4.8868065297125896E-2</v>
      </c>
      <c r="AG41" s="70">
        <f t="shared" si="19"/>
        <v>-8.732908494703881E-2</v>
      </c>
      <c r="AH41" s="70">
        <f>(U41-Phase_Relations!$B$37)/Phase_Relations!$B$37</f>
        <v>1.8417103134838804</v>
      </c>
      <c r="AI41" s="70">
        <f>(U41-Phase_Relations!G$20)/Phase_Relations!G$20</f>
        <v>1.7322571046798039</v>
      </c>
      <c r="AJ41" s="70">
        <f t="shared" si="27"/>
        <v>1.8416810754035566</v>
      </c>
      <c r="AK41" s="70">
        <f t="shared" si="20"/>
        <v>0.6480992466913279</v>
      </c>
      <c r="AL41" s="71">
        <f>(1/(J42-J40))*((M42-M40)/Phase_Relations!B$22)</f>
        <v>5.634954522075365E-8</v>
      </c>
      <c r="AM41" s="71">
        <f t="shared" si="21"/>
        <v>1.77480618064196E-3</v>
      </c>
      <c r="AN41" s="71">
        <f>SUM(AM$27:AM41)</f>
        <v>-7.6852308370406353E-2</v>
      </c>
      <c r="AO41" s="71">
        <f>(1/10000)*((AL41*Phase_Relations!B$22*H$7*U41))/(2*(P41-R41))</f>
        <v>5.6512510090869301E-11</v>
      </c>
      <c r="AP41" s="71">
        <f t="shared" si="28"/>
        <v>4.1028526356901242E-11</v>
      </c>
      <c r="AQ41" s="72">
        <f t="shared" si="23"/>
        <v>5.6386636210753324E-18</v>
      </c>
      <c r="AR41" s="72">
        <f t="shared" si="29"/>
        <v>4.0937140930918932E-18</v>
      </c>
      <c r="AS41" s="71">
        <f t="shared" si="24"/>
        <v>3.8818531253365145E-5</v>
      </c>
      <c r="AT41" s="72">
        <f t="shared" si="25"/>
        <v>1.4496707169930751E-7</v>
      </c>
      <c r="AU41" s="97">
        <f t="shared" si="30"/>
        <v>-4.8903169135900714E-8</v>
      </c>
      <c r="AV41" s="2"/>
      <c r="AW41" s="2"/>
      <c r="AX41" s="2"/>
      <c r="AY41" s="2"/>
      <c r="AZ41" s="2"/>
      <c r="BA41" s="2"/>
      <c r="BC41" s="10"/>
      <c r="BE41" s="10"/>
      <c r="BF41" s="10"/>
      <c r="BI41" s="10"/>
    </row>
    <row r="42" spans="1:61" x14ac:dyDescent="0.2">
      <c r="A42" s="9">
        <f>Raw_Data!A40</f>
        <v>40771.673958333333</v>
      </c>
      <c r="B42" s="10">
        <f>Raw_Data!J40</f>
        <v>6.5928929960136902E-5</v>
      </c>
      <c r="C42" s="10">
        <f>Raw_Data!K40</f>
        <v>0.64423042970901978</v>
      </c>
      <c r="D42" s="10">
        <f>Raw_Data!L40</f>
        <v>1.4338199059857259E-3</v>
      </c>
      <c r="E42" s="10">
        <f>Raw_Data!M40</f>
        <v>1.3451702043184919E-3</v>
      </c>
      <c r="F42" s="10">
        <f>Raw_Data!N40</f>
        <v>1.4190287976361968E-3</v>
      </c>
      <c r="J42" s="74">
        <f t="shared" si="26"/>
        <v>4201.9999996991828</v>
      </c>
      <c r="K42" s="69">
        <f t="shared" si="22"/>
        <v>-30.913692823435142</v>
      </c>
      <c r="L42" s="69">
        <f>K42+$D$8-$B$8*Q42+Phase_Relations!$C$24*Q42</f>
        <v>-8.6156928955993557</v>
      </c>
      <c r="M42" s="69">
        <f t="shared" si="0"/>
        <v>-0.19344351254833261</v>
      </c>
      <c r="N42" s="69">
        <f t="shared" si="1"/>
        <v>-0.49134652187276484</v>
      </c>
      <c r="O42" s="70">
        <f t="shared" si="2"/>
        <v>4.3079031559298704</v>
      </c>
      <c r="P42" s="70">
        <f t="shared" si="3"/>
        <v>29.70967693744738</v>
      </c>
      <c r="Q42" s="70">
        <f t="shared" si="4"/>
        <v>4.0384227864167102</v>
      </c>
      <c r="R42" s="111">
        <f t="shared" si="5"/>
        <v>27.851191630460072</v>
      </c>
      <c r="S42" s="70">
        <f t="shared" si="6"/>
        <v>1.8584853069873084</v>
      </c>
      <c r="T42" s="113">
        <f t="shared" si="7"/>
        <v>0.88744351254833254</v>
      </c>
      <c r="U42" s="70">
        <f t="shared" si="8"/>
        <v>2.2541065218727647</v>
      </c>
      <c r="V42" s="70">
        <f>(L42/Phase_Relations!C$24)</f>
        <v>-1.7693006403075593</v>
      </c>
      <c r="W42" s="70">
        <f t="shared" si="9"/>
        <v>-254.77929220428854</v>
      </c>
      <c r="X42" s="70">
        <f t="shared" si="10"/>
        <v>-12.202073381431443</v>
      </c>
      <c r="Y42" s="70">
        <f t="shared" si="11"/>
        <v>-5.8077234267242694</v>
      </c>
      <c r="Z42" s="70">
        <f t="shared" si="12"/>
        <v>-836.31217344829474</v>
      </c>
      <c r="AA42" s="70">
        <f t="shared" si="13"/>
        <v>-40.053265011891511</v>
      </c>
      <c r="AB42" s="70">
        <f t="shared" si="14"/>
        <v>-27.873704978145895</v>
      </c>
      <c r="AC42" s="70">
        <f t="shared" si="15"/>
        <v>-0.27873704978145897</v>
      </c>
      <c r="AD42" s="70">
        <f t="shared" si="16"/>
        <v>-41.292255216549719</v>
      </c>
      <c r="AE42" s="70" t="e">
        <f t="shared" si="17"/>
        <v>#NUM!</v>
      </c>
      <c r="AF42" s="70">
        <f t="shared" si="18"/>
        <v>-4.6400344801741836E-2</v>
      </c>
      <c r="AG42" s="70">
        <f t="shared" si="19"/>
        <v>-0.1523089764248973</v>
      </c>
      <c r="AH42" s="70">
        <f>(U42-Phase_Relations!$B$37)/Phase_Relations!$B$37</f>
        <v>1.8414248069289083</v>
      </c>
      <c r="AI42" s="70">
        <f>(U42-Phase_Relations!G$20)/Phase_Relations!G$20</f>
        <v>1.7319825948856304</v>
      </c>
      <c r="AJ42" s="70">
        <f t="shared" si="27"/>
        <v>1.8416217554854153</v>
      </c>
      <c r="AK42" s="70">
        <f t="shared" si="20"/>
        <v>0.64806388768005863</v>
      </c>
      <c r="AL42" s="71">
        <f>(1/(J43-J41))*((M43-M41)/Phase_Relations!B$22)</f>
        <v>5.4677286388735632E-8</v>
      </c>
      <c r="AM42" s="71">
        <f t="shared" si="21"/>
        <v>-5.3508743516876862E-3</v>
      </c>
      <c r="AN42" s="71">
        <f>SUM(AM$27:AM42)</f>
        <v>-8.2203182722094037E-2</v>
      </c>
      <c r="AO42" s="71">
        <f>(1/10000)*((AL42*Phase_Relations!B$22*H$7*U42))/(2*(P42-R42))</f>
        <v>5.8639161076802264E-11</v>
      </c>
      <c r="AP42" s="71">
        <f t="shared" si="28"/>
        <v>2.2172352478775577E-11</v>
      </c>
      <c r="AQ42" s="72">
        <f t="shared" si="23"/>
        <v>5.850855037273666E-18</v>
      </c>
      <c r="AR42" s="72">
        <f t="shared" si="29"/>
        <v>2.2122966598847131E-18</v>
      </c>
      <c r="AS42" s="71">
        <f t="shared" si="24"/>
        <v>1.4238375183568463E-4</v>
      </c>
      <c r="AT42" s="72">
        <f t="shared" si="25"/>
        <v>4.1010133590554978E-8</v>
      </c>
      <c r="AU42" s="97">
        <f t="shared" si="30"/>
        <v>-5.0568388783634382E-8</v>
      </c>
      <c r="AV42" s="2"/>
      <c r="AW42" s="2"/>
      <c r="AX42" s="2"/>
      <c r="AY42" s="2"/>
      <c r="AZ42" s="2"/>
      <c r="BA42" s="2"/>
      <c r="BB42" s="10"/>
      <c r="BC42" s="10"/>
      <c r="BE42" s="10"/>
      <c r="BF42" s="10"/>
      <c r="BI42" s="10"/>
    </row>
    <row r="43" spans="1:61" x14ac:dyDescent="0.2">
      <c r="A43" s="9">
        <f>Raw_Data!A41</f>
        <v>40771.677430555559</v>
      </c>
      <c r="B43" s="10">
        <f>Raw_Data!J41</f>
        <v>6.1213926908749297E-5</v>
      </c>
      <c r="C43" s="10">
        <f>Raw_Data!K41</f>
        <v>0.64433019299776984</v>
      </c>
      <c r="D43" s="10">
        <f>Raw_Data!L41</f>
        <v>1.9657957666349862E-3</v>
      </c>
      <c r="E43" s="10">
        <f>Raw_Data!M41</f>
        <v>1.8896521058068211E-3</v>
      </c>
      <c r="F43" s="10">
        <f>Raw_Data!N41</f>
        <v>1.9385653321205569E-3</v>
      </c>
      <c r="J43" s="74">
        <f t="shared" si="26"/>
        <v>4502.0000000484288</v>
      </c>
      <c r="K43" s="69">
        <f t="shared" si="22"/>
        <v>-28.702855243024132</v>
      </c>
      <c r="L43" s="69">
        <f>K43+$D$8-$B$8*Q43+Phase_Relations!$C$24*Q43</f>
        <v>0.81944455948439554</v>
      </c>
      <c r="M43" s="69">
        <f t="shared" si="0"/>
        <v>-0.19347491091112601</v>
      </c>
      <c r="N43" s="69">
        <f t="shared" si="1"/>
        <v>-0.49142627371426006</v>
      </c>
      <c r="O43" s="70">
        <f t="shared" si="2"/>
        <v>5.9062213822303713</v>
      </c>
      <c r="P43" s="70">
        <f t="shared" si="3"/>
        <v>40.73256125676118</v>
      </c>
      <c r="Q43" s="70">
        <f t="shared" si="4"/>
        <v>5.6730472456136605</v>
      </c>
      <c r="R43" s="111">
        <f t="shared" si="5"/>
        <v>39.124463762852827</v>
      </c>
      <c r="S43" s="70">
        <f t="shared" si="6"/>
        <v>1.6080974939083532</v>
      </c>
      <c r="T43" s="113">
        <f t="shared" si="7"/>
        <v>0.88747491091112596</v>
      </c>
      <c r="U43" s="70">
        <f t="shared" si="8"/>
        <v>2.2541862737142599</v>
      </c>
      <c r="V43" s="70">
        <f>(L43/Phase_Relations!C$24)</f>
        <v>0.1682794177277169</v>
      </c>
      <c r="W43" s="70">
        <f t="shared" si="9"/>
        <v>24.232236152791234</v>
      </c>
      <c r="X43" s="70">
        <f t="shared" si="10"/>
        <v>1.1605477084670133</v>
      </c>
      <c r="Y43" s="70">
        <f t="shared" si="11"/>
        <v>-5.504767827885944</v>
      </c>
      <c r="Z43" s="70">
        <f t="shared" si="12"/>
        <v>-792.68656721557591</v>
      </c>
      <c r="AA43" s="70">
        <f t="shared" si="13"/>
        <v>-37.963916054385813</v>
      </c>
      <c r="AB43" s="70">
        <f t="shared" si="14"/>
        <v>-27.878229237914411</v>
      </c>
      <c r="AC43" s="70">
        <f t="shared" si="15"/>
        <v>-0.27878229237914409</v>
      </c>
      <c r="AD43" s="70">
        <f t="shared" si="16"/>
        <v>-39.035981050324715</v>
      </c>
      <c r="AE43" s="70" t="e">
        <f t="shared" si="17"/>
        <v>#NUM!</v>
      </c>
      <c r="AF43" s="70">
        <f t="shared" si="18"/>
        <v>-4.2358577856000092E-2</v>
      </c>
      <c r="AG43" s="70">
        <f t="shared" si="19"/>
        <v>1.3856366973767205</v>
      </c>
      <c r="AH43" s="70">
        <f>(U43-Phase_Relations!$B$37)/Phase_Relations!$B$37</f>
        <v>1.8415253384959056</v>
      </c>
      <c r="AI43" s="70">
        <f>(U43-Phase_Relations!G$20)/Phase_Relations!G$20</f>
        <v>1.7320792543117758</v>
      </c>
      <c r="AJ43" s="70">
        <f t="shared" si="27"/>
        <v>1.8416191943980134</v>
      </c>
      <c r="AK43" s="70">
        <f t="shared" si="20"/>
        <v>0.64807633898160955</v>
      </c>
      <c r="AL43" s="71">
        <f>(1/(J44-J42))*((M44-M42)/Phase_Relations!B$22)</f>
        <v>-4.4856027485703105E-8</v>
      </c>
      <c r="AM43" s="71">
        <f t="shared" si="21"/>
        <v>1.8171290380889138E-3</v>
      </c>
      <c r="AN43" s="71">
        <f>SUM(AM$27:AM43)</f>
        <v>-8.0386053684005129E-2</v>
      </c>
      <c r="AO43" s="71">
        <f>(1/10000)*((AL43*Phase_Relations!B$22*H$7*U43))/(2*(P43-R43))</f>
        <v>-5.5598583521862429E-11</v>
      </c>
      <c r="AP43" s="71">
        <f t="shared" si="28"/>
        <v>-9.0710061767925706E-12</v>
      </c>
      <c r="AQ43" s="72">
        <f t="shared" si="23"/>
        <v>-5.5474745288069663E-18</v>
      </c>
      <c r="AR43" s="72">
        <f t="shared" si="29"/>
        <v>-9.0508017522820921E-19</v>
      </c>
      <c r="AS43" s="71">
        <f t="shared" si="24"/>
        <v>-1.568102377986107E-5</v>
      </c>
      <c r="AT43" s="72">
        <f t="shared" si="25"/>
        <v>3.5306379245891965E-7</v>
      </c>
      <c r="AU43" s="97">
        <f t="shared" si="30"/>
        <v>-1.1562919315425859E-7</v>
      </c>
      <c r="AV43" s="2"/>
      <c r="AW43" s="2"/>
      <c r="AX43" s="2"/>
      <c r="AY43" s="2"/>
      <c r="AZ43" s="2"/>
      <c r="BA43" s="2"/>
      <c r="BB43" s="10"/>
      <c r="BC43" s="10"/>
      <c r="BE43" s="10"/>
      <c r="BF43" s="10"/>
      <c r="BG43" s="10"/>
      <c r="BI43" s="10"/>
    </row>
    <row r="44" spans="1:61" x14ac:dyDescent="0.2">
      <c r="A44" s="9">
        <f>Raw_Data!A42</f>
        <v>40771.680902777778</v>
      </c>
      <c r="B44" s="10">
        <f>Raw_Data!J42</f>
        <v>6.2555980674005706E-5</v>
      </c>
      <c r="C44" s="10">
        <f>Raw_Data!K42</f>
        <v>0.64438482527493957</v>
      </c>
      <c r="D44" s="10">
        <f>Raw_Data!L42</f>
        <v>2.4771657575256558E-3</v>
      </c>
      <c r="E44" s="10">
        <f>Raw_Data!M42</f>
        <v>2.393456713967681E-3</v>
      </c>
      <c r="F44" s="10">
        <f>Raw_Data!N42</f>
        <v>2.461723371388867E-3</v>
      </c>
      <c r="J44" s="74">
        <f t="shared" si="26"/>
        <v>4801.999999769032</v>
      </c>
      <c r="K44" s="69">
        <f t="shared" si="22"/>
        <v>-29.332136468682677</v>
      </c>
      <c r="L44" s="69">
        <f>K44+$D$8-$B$8*Q44+Phase_Relations!$C$24*Q44</f>
        <v>6.8747483634607889</v>
      </c>
      <c r="M44" s="69">
        <f t="shared" si="0"/>
        <v>-0.19349090742697952</v>
      </c>
      <c r="N44" s="69">
        <f t="shared" si="1"/>
        <v>-0.49146690486452799</v>
      </c>
      <c r="O44" s="70">
        <f t="shared" si="2"/>
        <v>7.4426293986132022</v>
      </c>
      <c r="P44" s="70">
        <f t="shared" si="3"/>
        <v>51.328478611125526</v>
      </c>
      <c r="Q44" s="70">
        <f t="shared" si="4"/>
        <v>7.1855517621178331</v>
      </c>
      <c r="R44" s="111">
        <f t="shared" si="5"/>
        <v>49.555529393916089</v>
      </c>
      <c r="S44" s="70">
        <f t="shared" si="6"/>
        <v>1.7729492172094368</v>
      </c>
      <c r="T44" s="113">
        <f t="shared" si="7"/>
        <v>0.88749090742697945</v>
      </c>
      <c r="U44" s="70">
        <f t="shared" si="8"/>
        <v>2.2542269048645278</v>
      </c>
      <c r="V44" s="70">
        <f>(L44/Phase_Relations!C$24)</f>
        <v>1.4117839190435024</v>
      </c>
      <c r="W44" s="70">
        <f t="shared" si="9"/>
        <v>203.29688434226435</v>
      </c>
      <c r="X44" s="70">
        <f t="shared" si="10"/>
        <v>9.7364408209896709</v>
      </c>
      <c r="Y44" s="70">
        <f t="shared" si="11"/>
        <v>-5.7737678430743307</v>
      </c>
      <c r="Z44" s="70">
        <f t="shared" si="12"/>
        <v>-831.42256940270363</v>
      </c>
      <c r="AA44" s="70">
        <f t="shared" si="13"/>
        <v>-39.819088572926418</v>
      </c>
      <c r="AB44" s="70">
        <f t="shared" si="14"/>
        <v>-27.880534211380326</v>
      </c>
      <c r="AC44" s="70">
        <f t="shared" si="15"/>
        <v>-0.27880534211380326</v>
      </c>
      <c r="AD44" s="70">
        <f t="shared" si="16"/>
        <v>-41.001054717732707</v>
      </c>
      <c r="AE44" s="70" t="e">
        <f t="shared" si="17"/>
        <v>#NUM!</v>
      </c>
      <c r="AF44" s="70">
        <f t="shared" si="18"/>
        <v>-4.4525107950735242E-2</v>
      </c>
      <c r="AG44" s="70">
        <f t="shared" si="19"/>
        <v>0.18209418100578806</v>
      </c>
      <c r="AH44" s="70">
        <f>(U44-Phase_Relations!$B$37)/Phase_Relations!$B$37</f>
        <v>1.8415765562876047</v>
      </c>
      <c r="AI44" s="70">
        <f>(U44-Phase_Relations!G$20)/Phase_Relations!G$20</f>
        <v>1.7321284993648667</v>
      </c>
      <c r="AJ44" s="70">
        <f t="shared" si="27"/>
        <v>1.8416454142543155</v>
      </c>
      <c r="AK44" s="70">
        <f t="shared" si="20"/>
        <v>0.64808268220425624</v>
      </c>
      <c r="AL44" s="71">
        <f>(1/(J45-J43))*((M45-M43)/Phase_Relations!B$22)</f>
        <v>-1.3414190131392711E-7</v>
      </c>
      <c r="AM44" s="71">
        <f t="shared" si="21"/>
        <v>9.2241621867987273E-4</v>
      </c>
      <c r="AN44" s="71">
        <f>SUM(AM$27:AM44)</f>
        <v>-7.9463637465325254E-2</v>
      </c>
      <c r="AO44" s="71">
        <f>(1/10000)*((AL44*Phase_Relations!B$22*H$7*U44))/(2*(P44-R44))</f>
        <v>-1.5081039679580094E-10</v>
      </c>
      <c r="AP44" s="71">
        <f t="shared" si="28"/>
        <v>-1.8115555732705094E-11</v>
      </c>
      <c r="AQ44" s="72">
        <f t="shared" si="23"/>
        <v>-1.5047448728167753E-17</v>
      </c>
      <c r="AR44" s="72">
        <f t="shared" si="29"/>
        <v>-1.8075205812185437E-18</v>
      </c>
      <c r="AS44" s="71">
        <f t="shared" si="24"/>
        <v>9.1725582928476479E-6</v>
      </c>
      <c r="AT44" s="72">
        <f t="shared" si="25"/>
        <v>-1.6372110616159212E-6</v>
      </c>
      <c r="AU44" s="97">
        <f t="shared" si="30"/>
        <v>-1.1603889518771543E-7</v>
      </c>
      <c r="AV44" s="2"/>
      <c r="AW44" s="2"/>
      <c r="AX44" s="2"/>
      <c r="AY44" s="2"/>
      <c r="AZ44" s="2"/>
      <c r="BA44" s="2"/>
      <c r="BB44" s="10"/>
      <c r="BC44" s="10"/>
      <c r="BE44" s="10"/>
      <c r="BF44" s="10"/>
      <c r="BG44" s="10"/>
      <c r="BI44" s="10"/>
    </row>
    <row r="45" spans="1:61" x14ac:dyDescent="0.2">
      <c r="A45" s="9">
        <f>Raw_Data!A43</f>
        <v>40771.684374999997</v>
      </c>
      <c r="B45" s="10">
        <f>Raw_Data!J43</f>
        <v>6.4254331899064694E-5</v>
      </c>
      <c r="C45" s="10">
        <f>Raw_Data!K43</f>
        <v>0.64480525627750929</v>
      </c>
      <c r="D45" s="10">
        <f>Raw_Data!L43</f>
        <v>2.9428702906516258E-3</v>
      </c>
      <c r="E45" s="10">
        <f>Raw_Data!M43</f>
        <v>2.858306133190121E-3</v>
      </c>
      <c r="F45" s="10">
        <f>Raw_Data!N43</f>
        <v>2.9453556142198072E-3</v>
      </c>
      <c r="J45" s="74">
        <f t="shared" si="26"/>
        <v>5101.9999994896352</v>
      </c>
      <c r="K45" s="69">
        <f t="shared" si="22"/>
        <v>-30.128483506462953</v>
      </c>
      <c r="L45" s="69">
        <f>K45+$D$8-$B$8*Q45+Phase_Relations!$C$24*Q45</f>
        <v>12.24612075189243</v>
      </c>
      <c r="M45" s="69">
        <f t="shared" si="0"/>
        <v>-0.1936166452439223</v>
      </c>
      <c r="N45" s="69">
        <f t="shared" si="1"/>
        <v>-0.49178627891956267</v>
      </c>
      <c r="O45" s="70">
        <f t="shared" si="2"/>
        <v>8.8418358258701719</v>
      </c>
      <c r="P45" s="70">
        <f t="shared" si="3"/>
        <v>60.978178109449466</v>
      </c>
      <c r="Q45" s="70">
        <f t="shared" si="4"/>
        <v>8.5811063772987097</v>
      </c>
      <c r="R45" s="111">
        <f t="shared" si="5"/>
        <v>59.18004398137041</v>
      </c>
      <c r="S45" s="70">
        <f t="shared" si="6"/>
        <v>1.7981341280790559</v>
      </c>
      <c r="T45" s="113">
        <f t="shared" si="7"/>
        <v>0.88761664524392225</v>
      </c>
      <c r="U45" s="70">
        <f t="shared" si="8"/>
        <v>2.2545462789195625</v>
      </c>
      <c r="V45" s="70">
        <f>(L45/Phase_Relations!C$24)</f>
        <v>2.5148376979260569</v>
      </c>
      <c r="W45" s="70">
        <f t="shared" si="9"/>
        <v>362.13662850135222</v>
      </c>
      <c r="X45" s="70">
        <f t="shared" si="10"/>
        <v>17.343708261559012</v>
      </c>
      <c r="Y45" s="70">
        <f t="shared" si="11"/>
        <v>-6.0662686793726532</v>
      </c>
      <c r="Z45" s="70">
        <f t="shared" si="12"/>
        <v>-873.54268982966209</v>
      </c>
      <c r="AA45" s="70">
        <f t="shared" si="13"/>
        <v>-41.836335719811402</v>
      </c>
      <c r="AB45" s="70">
        <f t="shared" si="14"/>
        <v>-27.898652052438379</v>
      </c>
      <c r="AC45" s="70">
        <f t="shared" si="15"/>
        <v>-0.27898652052438377</v>
      </c>
      <c r="AD45" s="70">
        <f t="shared" si="16"/>
        <v>-43.035091805197439</v>
      </c>
      <c r="AE45" s="70" t="e">
        <f t="shared" si="17"/>
        <v>#NUM!</v>
      </c>
      <c r="AF45" s="70">
        <f t="shared" si="18"/>
        <v>-4.2980201232766135E-2</v>
      </c>
      <c r="AG45" s="70">
        <f t="shared" si="19"/>
        <v>0.10367645148093739</v>
      </c>
      <c r="AH45" s="70">
        <f>(U45-Phase_Relations!$B$37)/Phase_Relations!$B$37</f>
        <v>1.8419791447872429</v>
      </c>
      <c r="AI45" s="70">
        <f>(U45-Phase_Relations!G$20)/Phase_Relations!G$20</f>
        <v>1.7325155814974749</v>
      </c>
      <c r="AJ45" s="70">
        <f t="shared" si="27"/>
        <v>1.8416706309685584</v>
      </c>
      <c r="AK45" s="70">
        <f t="shared" si="20"/>
        <v>0.64813253403558591</v>
      </c>
      <c r="AL45" s="71">
        <f>(1/(J46-J44))*((M46-M44)/Phase_Relations!B$22)</f>
        <v>-2.6601672634594725E-8</v>
      </c>
      <c r="AM45" s="71">
        <f t="shared" si="21"/>
        <v>7.6127677291680084E-3</v>
      </c>
      <c r="AN45" s="71">
        <f>SUM(AM$27:AM45)</f>
        <v>-7.1850869736157244E-2</v>
      </c>
      <c r="AO45" s="71">
        <f>(1/10000)*((AL45*Phase_Relations!B$22*H$7*U45))/(2*(P45-R45))</f>
        <v>-2.949249452420964E-11</v>
      </c>
      <c r="AP45" s="71">
        <f t="shared" si="28"/>
        <v>-1.0071148821977546E-11</v>
      </c>
      <c r="AQ45" s="72">
        <f t="shared" si="23"/>
        <v>-2.9426804029943997E-18</v>
      </c>
      <c r="AR45" s="72">
        <f t="shared" si="29"/>
        <v>-1.0048716716636456E-18</v>
      </c>
      <c r="AS45" s="71">
        <f t="shared" si="24"/>
        <v>6.9653530823599356E-5</v>
      </c>
      <c r="AT45" s="72">
        <f t="shared" si="25"/>
        <v>-4.2163071343119148E-8</v>
      </c>
      <c r="AU45" s="97">
        <f t="shared" si="30"/>
        <v>-1.0394772340753194E-7</v>
      </c>
      <c r="AV45" s="2"/>
      <c r="AW45" s="2"/>
      <c r="AX45" s="2"/>
      <c r="AY45" s="2"/>
      <c r="AZ45" s="2"/>
      <c r="BA45" s="2"/>
      <c r="BB45" s="10"/>
      <c r="BC45" s="10"/>
      <c r="BE45" s="10"/>
      <c r="BF45" s="10"/>
      <c r="BG45" s="10"/>
      <c r="BI45" s="10"/>
    </row>
    <row r="46" spans="1:61" x14ac:dyDescent="0.2">
      <c r="A46" s="9">
        <f>Raw_Data!A44</f>
        <v>40771.687847222223</v>
      </c>
      <c r="B46" s="10">
        <f>Raw_Data!J44</f>
        <v>5.6938357391118194E-5</v>
      </c>
      <c r="C46" s="10">
        <f>Raw_Data!K44</f>
        <v>0.64447271198168998</v>
      </c>
      <c r="D46" s="10">
        <f>Raw_Data!L44</f>
        <v>3.5556900449300859E-3</v>
      </c>
      <c r="E46" s="10">
        <f>Raw_Data!M44</f>
        <v>3.4727054728737111E-3</v>
      </c>
      <c r="F46" s="10">
        <f>Raw_Data!N44</f>
        <v>3.5409676534891373E-3</v>
      </c>
      <c r="J46" s="74">
        <f t="shared" si="26"/>
        <v>5401.9999998388812</v>
      </c>
      <c r="K46" s="69">
        <f t="shared" si="22"/>
        <v>-26.698065497563263</v>
      </c>
      <c r="L46" s="69">
        <f>K46+$D$8-$B$8*Q46+Phase_Relations!$C$24*Q46</f>
        <v>23.828517845023107</v>
      </c>
      <c r="M46" s="69">
        <f t="shared" si="0"/>
        <v>-0.19351901475428851</v>
      </c>
      <c r="N46" s="69">
        <f t="shared" si="1"/>
        <v>-0.49153829747589284</v>
      </c>
      <c r="O46" s="70">
        <f t="shared" si="2"/>
        <v>10.683049037132861</v>
      </c>
      <c r="P46" s="70">
        <f t="shared" si="3"/>
        <v>73.676200256088691</v>
      </c>
      <c r="Q46" s="70">
        <f t="shared" si="4"/>
        <v>10.425634516096322</v>
      </c>
      <c r="R46" s="111">
        <f t="shared" si="5"/>
        <v>71.900927697216005</v>
      </c>
      <c r="S46" s="70">
        <f t="shared" si="6"/>
        <v>1.7752725588726861</v>
      </c>
      <c r="T46" s="113">
        <f t="shared" si="7"/>
        <v>0.8875190147542884</v>
      </c>
      <c r="U46" s="70">
        <f t="shared" si="8"/>
        <v>2.2542982974758927</v>
      </c>
      <c r="V46" s="70">
        <f>(L46/Phase_Relations!C$24)</f>
        <v>4.8933744960098897</v>
      </c>
      <c r="W46" s="70">
        <f t="shared" si="9"/>
        <v>704.64592742542413</v>
      </c>
      <c r="X46" s="70">
        <f t="shared" si="10"/>
        <v>33.747410317309587</v>
      </c>
      <c r="Y46" s="70">
        <f t="shared" si="11"/>
        <v>-5.532260020086432</v>
      </c>
      <c r="Z46" s="70">
        <f t="shared" si="12"/>
        <v>-796.64544289244623</v>
      </c>
      <c r="AA46" s="70">
        <f t="shared" si="13"/>
        <v>-38.153517379906418</v>
      </c>
      <c r="AB46" s="70">
        <f t="shared" si="14"/>
        <v>-27.884584258543011</v>
      </c>
      <c r="AC46" s="70">
        <f t="shared" si="15"/>
        <v>-0.2788458425854301</v>
      </c>
      <c r="AD46" s="70">
        <f t="shared" si="16"/>
        <v>-39.33703241915488</v>
      </c>
      <c r="AE46" s="70" t="e">
        <f t="shared" si="17"/>
        <v>#NUM!</v>
      </c>
      <c r="AF46" s="70">
        <f t="shared" si="18"/>
        <v>-4.652972204884142E-2</v>
      </c>
      <c r="AG46" s="70">
        <f t="shared" si="19"/>
        <v>5.2604704840481353E-2</v>
      </c>
      <c r="AH46" s="70">
        <f>(U46-Phase_Relations!$B$37)/Phase_Relations!$B$37</f>
        <v>1.8416665505868961</v>
      </c>
      <c r="AI46" s="70">
        <f>(U46-Phase_Relations!G$20)/Phase_Relations!G$20</f>
        <v>1.7322150273837333</v>
      </c>
      <c r="AJ46" s="70">
        <f t="shared" si="27"/>
        <v>1.8416715019870493</v>
      </c>
      <c r="AK46" s="70">
        <f t="shared" si="20"/>
        <v>0.64809382726714804</v>
      </c>
      <c r="AL46" s="71">
        <f>(1/(J47-J45))*((M47-M45)/Phase_Relations!B$22)</f>
        <v>1.1846323981388159E-7</v>
      </c>
      <c r="AM46" s="71">
        <f t="shared" si="21"/>
        <v>-5.7939703315588011E-3</v>
      </c>
      <c r="AN46" s="71">
        <f>SUM(AM$27:AM46)</f>
        <v>-7.7644840067716048E-2</v>
      </c>
      <c r="AO46" s="71">
        <f>(1/10000)*((AL46*Phase_Relations!B$22*H$7*U46))/(2*(P46-R46))</f>
        <v>1.3301341418980598E-10</v>
      </c>
      <c r="AP46" s="71">
        <f t="shared" si="28"/>
        <v>-1.6387568958704901E-11</v>
      </c>
      <c r="AQ46" s="72">
        <f t="shared" si="23"/>
        <v>1.3271714501817261E-17</v>
      </c>
      <c r="AR46" s="72">
        <f t="shared" si="29"/>
        <v>-1.6351067892176732E-18</v>
      </c>
      <c r="AS46" s="71">
        <f t="shared" si="24"/>
        <v>2.9743094328429751E-5</v>
      </c>
      <c r="AT46" s="72">
        <f t="shared" si="25"/>
        <v>4.4532098467809634E-7</v>
      </c>
      <c r="AU46" s="97">
        <f t="shared" si="30"/>
        <v>-1.151730769939201E-7</v>
      </c>
      <c r="AV46" s="2"/>
      <c r="AW46" s="2"/>
      <c r="AX46" s="2"/>
      <c r="AY46" s="2"/>
      <c r="AZ46" s="2"/>
      <c r="BA46" s="2"/>
      <c r="BB46" s="10"/>
      <c r="BC46" s="10"/>
      <c r="BE46" s="10"/>
      <c r="BG46" s="10"/>
      <c r="BI46" s="10"/>
    </row>
    <row r="47" spans="1:61" x14ac:dyDescent="0.2">
      <c r="A47" s="9">
        <f>Raw_Data!A45</f>
        <v>40771.691319444442</v>
      </c>
      <c r="B47" s="10">
        <f>Raw_Data!J45</f>
        <v>5.4848078960276401E-5</v>
      </c>
      <c r="C47" s="10">
        <f>Raw_Data!K45</f>
        <v>0.6443788869839393</v>
      </c>
      <c r="D47" s="10">
        <f>Raw_Data!L45</f>
        <v>3.991370578776696E-3</v>
      </c>
      <c r="E47" s="10">
        <f>Raw_Data!M45</f>
        <v>3.8978396019101608E-3</v>
      </c>
      <c r="F47" s="10">
        <f>Raw_Data!N45</f>
        <v>3.977986468407837E-3</v>
      </c>
      <c r="J47" s="74">
        <f t="shared" si="26"/>
        <v>5701.9999995594844</v>
      </c>
      <c r="K47" s="69">
        <f t="shared" si="22"/>
        <v>-25.717946066449095</v>
      </c>
      <c r="L47" s="69">
        <f>K47+$D$8-$B$8*Q47+Phase_Relations!$C$24*Q47</f>
        <v>30.449405916420471</v>
      </c>
      <c r="M47" s="69">
        <f t="shared" si="0"/>
        <v>-0.19349147698472038</v>
      </c>
      <c r="N47" s="69">
        <f t="shared" si="1"/>
        <v>-0.49146835154118979</v>
      </c>
      <c r="O47" s="70">
        <f t="shared" si="2"/>
        <v>11.992048541812432</v>
      </c>
      <c r="P47" s="70">
        <f t="shared" si="3"/>
        <v>82.703783046982281</v>
      </c>
      <c r="Q47" s="70">
        <f t="shared" si="4"/>
        <v>11.701957280659817</v>
      </c>
      <c r="R47" s="111">
        <f t="shared" si="5"/>
        <v>80.703153659722872</v>
      </c>
      <c r="S47" s="70">
        <f t="shared" si="6"/>
        <v>2.0006293872594085</v>
      </c>
      <c r="T47" s="113">
        <f t="shared" si="7"/>
        <v>0.88749147698472031</v>
      </c>
      <c r="U47" s="70">
        <f t="shared" si="8"/>
        <v>2.2542283515411894</v>
      </c>
      <c r="V47" s="70">
        <f>(L47/Phase_Relations!C$24)</f>
        <v>6.2530261973967143</v>
      </c>
      <c r="W47" s="70">
        <f t="shared" si="9"/>
        <v>900.43577242512686</v>
      </c>
      <c r="X47" s="70">
        <f t="shared" si="10"/>
        <v>43.124318602735961</v>
      </c>
      <c r="Y47" s="70">
        <f t="shared" si="11"/>
        <v>-5.448931083263103</v>
      </c>
      <c r="Z47" s="70">
        <f t="shared" si="12"/>
        <v>-784.64607598988687</v>
      </c>
      <c r="AA47" s="70">
        <f t="shared" si="13"/>
        <v>-37.578835056986911</v>
      </c>
      <c r="AB47" s="70">
        <f t="shared" si="14"/>
        <v>-27.880616280219073</v>
      </c>
      <c r="AC47" s="70">
        <f t="shared" si="15"/>
        <v>-0.27880616280219073</v>
      </c>
      <c r="AD47" s="70">
        <f t="shared" si="16"/>
        <v>-38.912587981826512</v>
      </c>
      <c r="AE47" s="70" t="e">
        <f t="shared" si="17"/>
        <v>#NUM!</v>
      </c>
      <c r="AF47" s="70">
        <f t="shared" si="18"/>
        <v>-5.3238196027778087E-2</v>
      </c>
      <c r="AG47" s="70">
        <f t="shared" si="19"/>
        <v>4.6392139101126141E-2</v>
      </c>
      <c r="AH47" s="70">
        <f>(U47-Phase_Relations!$B$37)/Phase_Relations!$B$37</f>
        <v>1.8415783799028218</v>
      </c>
      <c r="AI47" s="70">
        <f>(U47-Phase_Relations!G$20)/Phase_Relations!G$20</f>
        <v>1.7321302527405043</v>
      </c>
      <c r="AJ47" s="70">
        <f t="shared" si="27"/>
        <v>1.8417180301537148</v>
      </c>
      <c r="AK47" s="70">
        <f t="shared" si="20"/>
        <v>0.64808290805119417</v>
      </c>
      <c r="AL47" s="71">
        <f>(1/(J48-J46))*((M48-M46)/Phase_Relations!B$22)</f>
        <v>-1.9405082472116376E-8</v>
      </c>
      <c r="AM47" s="71">
        <f t="shared" si="21"/>
        <v>-1.5524639880372345E-3</v>
      </c>
      <c r="AN47" s="71">
        <f>SUM(AM$27:AM47)</f>
        <v>-7.9197304055753287E-2</v>
      </c>
      <c r="AO47" s="71">
        <f>(1/10000)*((AL47*Phase_Relations!B$22*H$7*U47))/(2*(P47-R47))</f>
        <v>-1.9333578621452506E-11</v>
      </c>
      <c r="AP47" s="71">
        <f t="shared" si="28"/>
        <v>-2.6958984854171068E-11</v>
      </c>
      <c r="AQ47" s="72">
        <f t="shared" si="23"/>
        <v>-1.9290515721685773E-18</v>
      </c>
      <c r="AR47" s="72">
        <f t="shared" si="29"/>
        <v>-2.6898937405878188E-18</v>
      </c>
      <c r="AS47" s="71">
        <f t="shared" si="24"/>
        <v>7.3102166623091808E-5</v>
      </c>
      <c r="AT47" s="72">
        <f t="shared" si="25"/>
        <v>-2.6335760740924182E-8</v>
      </c>
      <c r="AU47" s="97">
        <f t="shared" si="30"/>
        <v>-1.4764572105851913E-6</v>
      </c>
      <c r="AV47" s="2"/>
      <c r="AW47" s="2"/>
      <c r="AX47" s="2"/>
      <c r="AY47" s="2"/>
      <c r="AZ47" s="2"/>
      <c r="BA47" s="2"/>
      <c r="BB47" s="10"/>
      <c r="BC47" s="10"/>
      <c r="BE47" s="10"/>
      <c r="BG47" s="10"/>
      <c r="BI47" s="10"/>
    </row>
    <row r="48" spans="1:61" x14ac:dyDescent="0.2">
      <c r="A48" s="9">
        <f>Raw_Data!A46</f>
        <v>40771.694791666669</v>
      </c>
      <c r="B48" s="10">
        <f>Raw_Data!J46</f>
        <v>5.63682814554341E-5</v>
      </c>
      <c r="C48" s="10">
        <f>Raw_Data!K46</f>
        <v>0.64454040849904981</v>
      </c>
      <c r="D48" s="10">
        <f>Raw_Data!L46</f>
        <v>4.5550331601843961E-3</v>
      </c>
      <c r="E48" s="10">
        <f>Raw_Data!M46</f>
        <v>4.4728918254495513E-3</v>
      </c>
      <c r="F48" s="10">
        <f>Raw_Data!N46</f>
        <v>4.5252400642584673E-3</v>
      </c>
      <c r="J48" s="74">
        <f t="shared" si="26"/>
        <v>6001.9999999087304</v>
      </c>
      <c r="K48" s="69">
        <f t="shared" si="22"/>
        <v>-26.430760198168503</v>
      </c>
      <c r="L48" s="69">
        <f>K48+$D$8-$B$8*Q48+Phase_Relations!$C$24*Q48</f>
        <v>37.366505093279514</v>
      </c>
      <c r="M48" s="69">
        <f t="shared" si="0"/>
        <v>-0.19353951816443093</v>
      </c>
      <c r="N48" s="69">
        <f t="shared" si="1"/>
        <v>-0.49159037613765461</v>
      </c>
      <c r="O48" s="70">
        <f t="shared" si="2"/>
        <v>13.68556932722548</v>
      </c>
      <c r="P48" s="70">
        <f t="shared" si="3"/>
        <v>94.383236739486065</v>
      </c>
      <c r="Q48" s="70">
        <f t="shared" si="4"/>
        <v>13.428358888029369</v>
      </c>
      <c r="R48" s="111">
        <f t="shared" si="5"/>
        <v>92.609371641581859</v>
      </c>
      <c r="S48" s="70">
        <f t="shared" si="6"/>
        <v>1.7738650979042063</v>
      </c>
      <c r="T48" s="113">
        <f t="shared" si="7"/>
        <v>0.88753951816443089</v>
      </c>
      <c r="U48" s="70">
        <f t="shared" si="8"/>
        <v>2.2543503761376544</v>
      </c>
      <c r="V48" s="70">
        <f>(L48/Phase_Relations!C$24)</f>
        <v>7.673507190740688</v>
      </c>
      <c r="W48" s="70">
        <f t="shared" si="9"/>
        <v>1104.9850354666592</v>
      </c>
      <c r="X48" s="70">
        <f t="shared" si="10"/>
        <v>52.920739246487507</v>
      </c>
      <c r="Y48" s="70">
        <f t="shared" si="11"/>
        <v>-5.7548516972886805</v>
      </c>
      <c r="Z48" s="70">
        <f t="shared" si="12"/>
        <v>-828.69864440956997</v>
      </c>
      <c r="AA48" s="70">
        <f t="shared" si="13"/>
        <v>-39.688632395094352</v>
      </c>
      <c r="AB48" s="70">
        <f t="shared" si="14"/>
        <v>-27.887538640407918</v>
      </c>
      <c r="AC48" s="70">
        <f t="shared" si="15"/>
        <v>-0.27887538640407916</v>
      </c>
      <c r="AD48" s="70">
        <f t="shared" si="16"/>
        <v>-40.87120912703049</v>
      </c>
      <c r="AE48" s="70" t="e">
        <f t="shared" si="17"/>
        <v>#NUM!</v>
      </c>
      <c r="AF48" s="70">
        <f t="shared" si="18"/>
        <v>-4.4694538230636086E-2</v>
      </c>
      <c r="AG48" s="70">
        <f t="shared" si="19"/>
        <v>3.3519280402379156E-2</v>
      </c>
      <c r="AH48" s="70">
        <f>(U48-Phase_Relations!$B$37)/Phase_Relations!$B$37</f>
        <v>1.8417321985942132</v>
      </c>
      <c r="AI48" s="70">
        <f>(U48-Phase_Relations!G$20)/Phase_Relations!G$20</f>
        <v>1.7322781468486377</v>
      </c>
      <c r="AJ48" s="70">
        <f t="shared" si="27"/>
        <v>1.8417528885303152</v>
      </c>
      <c r="AK48" s="70">
        <f t="shared" si="20"/>
        <v>0.64810195679427718</v>
      </c>
      <c r="AL48" s="71">
        <f>(1/(J49-J47))*((M49-M47)/Phase_Relations!B$22)</f>
        <v>-7.8039397051556936E-8</v>
      </c>
      <c r="AM48" s="71">
        <f t="shared" si="21"/>
        <v>2.7614609041055993E-3</v>
      </c>
      <c r="AN48" s="71">
        <f>SUM(AM$27:AM48)</f>
        <v>-7.6435843151647684E-2</v>
      </c>
      <c r="AO48" s="71">
        <f>(1/10000)*((AL48*Phase_Relations!B$22*H$7*U48))/(2*(P48-R48))</f>
        <v>-8.7696088854077381E-11</v>
      </c>
      <c r="AP48" s="71">
        <f t="shared" si="28"/>
        <v>-1.3035190265411548E-11</v>
      </c>
      <c r="AQ48" s="72">
        <f t="shared" si="23"/>
        <v>-8.7500757821049317E-18</v>
      </c>
      <c r="AR48" s="72">
        <f t="shared" si="29"/>
        <v>-1.300615616350882E-18</v>
      </c>
      <c r="AS48" s="71">
        <f t="shared" si="24"/>
        <v>2.7637517696767548E-5</v>
      </c>
      <c r="AT48" s="72">
        <f t="shared" si="25"/>
        <v>-3.1596942449011335E-7</v>
      </c>
      <c r="AU48" s="97">
        <f t="shared" si="30"/>
        <v>-1.5120343705705449E-6</v>
      </c>
      <c r="AV48" s="2"/>
      <c r="AW48" s="2"/>
      <c r="AX48" s="2"/>
      <c r="AY48" s="2"/>
      <c r="AZ48" s="2"/>
      <c r="BA48" s="2"/>
      <c r="BB48" s="10"/>
      <c r="BC48" s="10"/>
      <c r="BE48" s="10"/>
      <c r="BG48" s="10"/>
      <c r="BI48" s="10"/>
    </row>
    <row r="49" spans="1:61" x14ac:dyDescent="0.2">
      <c r="A49" s="9">
        <f>Raw_Data!A47</f>
        <v>40771.698263888888</v>
      </c>
      <c r="B49" s="10">
        <f>Raw_Data!J47</f>
        <v>5.4622423902401401E-5</v>
      </c>
      <c r="C49" s="10">
        <f>Raw_Data!K47</f>
        <v>0.64465323602798996</v>
      </c>
      <c r="D49" s="10">
        <f>Raw_Data!L47</f>
        <v>5.0111057853137065E-3</v>
      </c>
      <c r="E49" s="10">
        <f>Raw_Data!M47</f>
        <v>4.9182636502027909E-3</v>
      </c>
      <c r="F49" s="10">
        <f>Raw_Data!N47</f>
        <v>4.9816213800022574E-3</v>
      </c>
      <c r="J49" s="74">
        <f t="shared" si="26"/>
        <v>6301.9999996293336</v>
      </c>
      <c r="K49" s="69">
        <f t="shared" si="22"/>
        <v>-25.612137718771979</v>
      </c>
      <c r="L49" s="69">
        <f>K49+$D$8-$B$8*Q49+Phase_Relations!$C$24*Q49</f>
        <v>44.094414197176562</v>
      </c>
      <c r="M49" s="69">
        <f t="shared" si="0"/>
        <v>-0.19357393341165466</v>
      </c>
      <c r="N49" s="69">
        <f t="shared" si="1"/>
        <v>-0.49167779086560282</v>
      </c>
      <c r="O49" s="70">
        <f t="shared" si="2"/>
        <v>15.055836745696748</v>
      </c>
      <c r="P49" s="70">
        <f t="shared" si="3"/>
        <v>103.83335686687413</v>
      </c>
      <c r="Q49" s="70">
        <f t="shared" si="4"/>
        <v>14.765438552548627</v>
      </c>
      <c r="R49" s="111">
        <f t="shared" si="5"/>
        <v>101.83061070723191</v>
      </c>
      <c r="S49" s="70">
        <f t="shared" si="6"/>
        <v>2.0027461596422143</v>
      </c>
      <c r="T49" s="113">
        <f t="shared" si="7"/>
        <v>0.88757393341165458</v>
      </c>
      <c r="U49" s="70">
        <f t="shared" si="8"/>
        <v>2.2544377908656026</v>
      </c>
      <c r="V49" s="70">
        <f>(L49/Phase_Relations!C$24)</f>
        <v>9.0551365071171066</v>
      </c>
      <c r="W49" s="70">
        <f t="shared" si="9"/>
        <v>1303.9396570248634</v>
      </c>
      <c r="X49" s="70">
        <f t="shared" si="10"/>
        <v>62.449217290462798</v>
      </c>
      <c r="Y49" s="70">
        <f t="shared" si="11"/>
        <v>-5.7103020454315203</v>
      </c>
      <c r="Z49" s="70">
        <f t="shared" si="12"/>
        <v>-822.2834945421389</v>
      </c>
      <c r="AA49" s="70">
        <f t="shared" si="13"/>
        <v>-39.381393416769114</v>
      </c>
      <c r="AB49" s="70">
        <f t="shared" si="14"/>
        <v>-27.892497609748503</v>
      </c>
      <c r="AC49" s="70">
        <f t="shared" si="15"/>
        <v>-0.27892497609748501</v>
      </c>
      <c r="AD49" s="70">
        <f t="shared" si="16"/>
        <v>-40.716557523197253</v>
      </c>
      <c r="AE49" s="70" t="e">
        <f t="shared" si="17"/>
        <v>#NUM!</v>
      </c>
      <c r="AF49" s="70">
        <f t="shared" si="18"/>
        <v>-5.085513705539476E-2</v>
      </c>
      <c r="AG49" s="70">
        <f t="shared" si="19"/>
        <v>3.2069996175085325E-2</v>
      </c>
      <c r="AH49" s="70">
        <f>(U49-Phase_Relations!$B$37)/Phase_Relations!$B$37</f>
        <v>1.8418423896495482</v>
      </c>
      <c r="AI49" s="70">
        <f>(U49-Phase_Relations!G$20)/Phase_Relations!G$20</f>
        <v>1.7323840937118289</v>
      </c>
      <c r="AJ49" s="70">
        <f t="shared" si="27"/>
        <v>1.8417593693378613</v>
      </c>
      <c r="AK49" s="70">
        <f t="shared" si="20"/>
        <v>0.64811560146960911</v>
      </c>
      <c r="AL49" s="71">
        <f>(1/(J50-J48))*((M50-M48)/Phase_Relations!B$22)</f>
        <v>4.1449724977130032E-9</v>
      </c>
      <c r="AM49" s="71">
        <f t="shared" si="21"/>
        <v>2.0229561669263844E-3</v>
      </c>
      <c r="AN49" s="71">
        <f>SUM(AM$27:AM49)</f>
        <v>-7.4412886984721302E-2</v>
      </c>
      <c r="AO49" s="71">
        <f>(1/10000)*((AL49*Phase_Relations!B$22*H$7*U49))/(2*(P49-R49))</f>
        <v>4.1257175621274332E-12</v>
      </c>
      <c r="AP49" s="71">
        <f t="shared" si="28"/>
        <v>7.4794395173214811E-12</v>
      </c>
      <c r="AQ49" s="72">
        <f t="shared" si="23"/>
        <v>4.1165280910355881E-19</v>
      </c>
      <c r="AR49" s="72">
        <f t="shared" si="29"/>
        <v>7.4627800896721994E-19</v>
      </c>
      <c r="AS49" s="71">
        <f t="shared" si="24"/>
        <v>-2.5073142334140818E-4</v>
      </c>
      <c r="AT49" s="72">
        <f t="shared" si="25"/>
        <v>-1.6385307486989021E-9</v>
      </c>
      <c r="AU49" s="97">
        <f t="shared" si="30"/>
        <v>-1.321977688971003E-6</v>
      </c>
      <c r="AV49" s="2"/>
      <c r="AW49" s="2"/>
      <c r="AX49" s="2"/>
      <c r="AY49" s="2"/>
      <c r="AZ49" s="2"/>
      <c r="BA49" s="2"/>
      <c r="BB49" s="10"/>
      <c r="BC49" s="10"/>
      <c r="BE49" s="10"/>
      <c r="BI49" s="10"/>
    </row>
    <row r="50" spans="1:61" x14ac:dyDescent="0.2">
      <c r="A50" s="9">
        <f>Raw_Data!A48</f>
        <v>40771.701747685183</v>
      </c>
      <c r="B50" s="10">
        <f>Raw_Data!J48</f>
        <v>5.20452056098293E-5</v>
      </c>
      <c r="C50" s="10">
        <f>Raw_Data!K48</f>
        <v>0.64452140596785945</v>
      </c>
      <c r="D50" s="10">
        <f>Raw_Data!L48</f>
        <v>5.5329509215225666E-3</v>
      </c>
      <c r="E50" s="10">
        <f>Raw_Data!M48</f>
        <v>5.4380303845628112E-3</v>
      </c>
      <c r="F50" s="10">
        <f>Raw_Data!N48</f>
        <v>5.5230303691223568E-3</v>
      </c>
      <c r="J50" s="74">
        <f t="shared" si="26"/>
        <v>6602.9999995836988</v>
      </c>
      <c r="K50" s="69">
        <f t="shared" si="22"/>
        <v>-24.403695011091386</v>
      </c>
      <c r="L50" s="69">
        <f>K50+$D$8-$B$8*Q50+Phase_Relations!$C$24*Q50</f>
        <v>52.199230767114244</v>
      </c>
      <c r="M50" s="69">
        <f t="shared" si="0"/>
        <v>-0.19353513128719566</v>
      </c>
      <c r="N50" s="69">
        <f t="shared" si="1"/>
        <v>-0.49157923346947696</v>
      </c>
      <c r="O50" s="70">
        <f t="shared" si="2"/>
        <v>16.623717272250953</v>
      </c>
      <c r="P50" s="70">
        <f t="shared" si="3"/>
        <v>114.64632601552381</v>
      </c>
      <c r="Q50" s="70">
        <f t="shared" si="4"/>
        <v>16.325864004229182</v>
      </c>
      <c r="R50" s="111">
        <f t="shared" si="5"/>
        <v>112.59216554640815</v>
      </c>
      <c r="S50" s="70">
        <f t="shared" si="6"/>
        <v>2.0541604691156579</v>
      </c>
      <c r="T50" s="113">
        <f t="shared" si="7"/>
        <v>0.88753513128719563</v>
      </c>
      <c r="U50" s="70">
        <f t="shared" si="8"/>
        <v>2.254339233469477</v>
      </c>
      <c r="V50" s="70">
        <f>(L50/Phase_Relations!C$24)</f>
        <v>10.719524655642044</v>
      </c>
      <c r="W50" s="70">
        <f t="shared" si="9"/>
        <v>1543.6115504124543</v>
      </c>
      <c r="X50" s="70">
        <f t="shared" si="10"/>
        <v>73.927756245807188</v>
      </c>
      <c r="Y50" s="70">
        <f t="shared" si="11"/>
        <v>-5.606339348587138</v>
      </c>
      <c r="Z50" s="70">
        <f t="shared" si="12"/>
        <v>-807.31286619654793</v>
      </c>
      <c r="AA50" s="70">
        <f t="shared" si="13"/>
        <v>-38.664409300600965</v>
      </c>
      <c r="AB50" s="70">
        <f t="shared" si="14"/>
        <v>-27.886906525532517</v>
      </c>
      <c r="AC50" s="70">
        <f t="shared" si="15"/>
        <v>-0.27886906525532518</v>
      </c>
      <c r="AD50" s="70">
        <f t="shared" si="16"/>
        <v>-40.033849613344742</v>
      </c>
      <c r="AE50" s="70" t="e">
        <f t="shared" si="17"/>
        <v>#NUM!</v>
      </c>
      <c r="AF50" s="70">
        <f t="shared" si="18"/>
        <v>-5.3127941336057853E-2</v>
      </c>
      <c r="AG50" s="70">
        <f t="shared" si="19"/>
        <v>2.7786051862383684E-2</v>
      </c>
      <c r="AH50" s="70">
        <f>(U50-Phase_Relations!$B$37)/Phase_Relations!$B$37</f>
        <v>1.8417181526503026</v>
      </c>
      <c r="AI50" s="70">
        <f>(U50-Phase_Relations!G$20)/Phase_Relations!G$20</f>
        <v>1.7322646419076662</v>
      </c>
      <c r="AJ50" s="70">
        <f t="shared" si="27"/>
        <v>1.8417323437225785</v>
      </c>
      <c r="AK50" s="70">
        <f t="shared" si="20"/>
        <v>0.64810021744508373</v>
      </c>
      <c r="AL50" s="71">
        <f>(1/(J51-J49))*((M51-M49)/Phase_Relations!B$22)</f>
        <v>-3.4549818989704713E-10</v>
      </c>
      <c r="AM50" s="71">
        <f t="shared" si="21"/>
        <v>-2.2574116338767748E-3</v>
      </c>
      <c r="AN50" s="71">
        <f>SUM(AM$27:AM50)</f>
        <v>-7.6670298618598073E-2</v>
      </c>
      <c r="AO50" s="71">
        <f>(1/10000)*((AL50*Phase_Relations!B$22*H$7*U50))/(2*(P50-R50))</f>
        <v>-3.3527113967688087E-13</v>
      </c>
      <c r="AP50" s="71">
        <f t="shared" si="28"/>
        <v>6.538423339610518E-12</v>
      </c>
      <c r="AQ50" s="72">
        <f t="shared" si="23"/>
        <v>-3.3452436910919279E-20</v>
      </c>
      <c r="AR50" s="72">
        <f t="shared" si="29"/>
        <v>6.5238598966794898E-19</v>
      </c>
      <c r="AS50" s="71">
        <f t="shared" si="24"/>
        <v>6.4034796028940468E-5</v>
      </c>
      <c r="AT50" s="72">
        <f t="shared" si="25"/>
        <v>-5.2136756342084908E-10</v>
      </c>
      <c r="AU50" s="97">
        <f t="shared" si="30"/>
        <v>-1.2486072094378019E-6</v>
      </c>
      <c r="AV50" s="2"/>
      <c r="AW50" s="2"/>
      <c r="AX50" s="2"/>
      <c r="AY50" s="2"/>
      <c r="AZ50" s="2"/>
      <c r="BA50" s="2"/>
      <c r="BB50" s="10"/>
      <c r="BC50" s="10"/>
      <c r="BE50" s="10"/>
      <c r="BI50" s="10"/>
    </row>
    <row r="51" spans="1:61" x14ac:dyDescent="0.2">
      <c r="A51" s="9">
        <f>Raw_Data!A49</f>
        <v>40771.70521990741</v>
      </c>
      <c r="B51" s="10">
        <f>Raw_Data!J49</f>
        <v>4.99192974330072E-5</v>
      </c>
      <c r="C51" s="10">
        <f>Raw_Data!K49</f>
        <v>0.64464967305338927</v>
      </c>
      <c r="D51" s="10">
        <f>Raw_Data!L49</f>
        <v>6.0935255916119762E-3</v>
      </c>
      <c r="E51" s="10">
        <f>Raw_Data!M49</f>
        <v>6.003985146295231E-3</v>
      </c>
      <c r="F51" s="10">
        <f>Raw_Data!N49</f>
        <v>6.0826783559332371E-3</v>
      </c>
      <c r="J51" s="74">
        <f t="shared" si="26"/>
        <v>6902.9999999329448</v>
      </c>
      <c r="K51" s="69">
        <f t="shared" si="22"/>
        <v>-23.40686899876502</v>
      </c>
      <c r="L51" s="69">
        <f>K51+$D$8-$B$8*Q51+Phase_Relations!$C$24*Q51</f>
        <v>60.705263059902457</v>
      </c>
      <c r="M51" s="69">
        <f t="shared" si="0"/>
        <v>-0.1935742990734646</v>
      </c>
      <c r="N51" s="69">
        <f t="shared" si="1"/>
        <v>-0.49167871964660009</v>
      </c>
      <c r="O51" s="70">
        <f t="shared" si="2"/>
        <v>18.307960446955878</v>
      </c>
      <c r="P51" s="70">
        <f t="shared" si="3"/>
        <v>126.26179618590261</v>
      </c>
      <c r="Q51" s="70">
        <f t="shared" si="4"/>
        <v>18.024953530984785</v>
      </c>
      <c r="R51" s="111">
        <f t="shared" si="5"/>
        <v>124.31002435161921</v>
      </c>
      <c r="S51" s="70">
        <f t="shared" si="6"/>
        <v>1.9517718342834058</v>
      </c>
      <c r="T51" s="113">
        <f t="shared" si="7"/>
        <v>0.88757429907346452</v>
      </c>
      <c r="U51" s="70">
        <f t="shared" si="8"/>
        <v>2.2544387196466</v>
      </c>
      <c r="V51" s="70">
        <f>(L51/Phase_Relations!C$24)</f>
        <v>12.466305624331621</v>
      </c>
      <c r="W51" s="70">
        <f t="shared" si="9"/>
        <v>1795.1480099037535</v>
      </c>
      <c r="X51" s="70">
        <f t="shared" si="10"/>
        <v>85.974521547114634</v>
      </c>
      <c r="Y51" s="70">
        <f t="shared" si="11"/>
        <v>-5.5586479066531638</v>
      </c>
      <c r="Z51" s="70">
        <f t="shared" si="12"/>
        <v>-800.44529855805558</v>
      </c>
      <c r="AA51" s="70">
        <f t="shared" si="13"/>
        <v>-38.335502804504571</v>
      </c>
      <c r="AB51" s="70">
        <f t="shared" si="14"/>
        <v>-27.892550298770114</v>
      </c>
      <c r="AC51" s="70">
        <f t="shared" si="15"/>
        <v>-0.27892550298770113</v>
      </c>
      <c r="AD51" s="70">
        <f t="shared" si="16"/>
        <v>-39.636684027360175</v>
      </c>
      <c r="AE51" s="70" t="e">
        <f t="shared" si="17"/>
        <v>#NUM!</v>
      </c>
      <c r="AF51" s="70">
        <f t="shared" si="18"/>
        <v>-5.0912905570500697E-2</v>
      </c>
      <c r="AG51" s="70">
        <f t="shared" si="19"/>
        <v>2.2701746972954323E-2</v>
      </c>
      <c r="AH51" s="70">
        <f>(U51-Phase_Relations!$B$37)/Phase_Relations!$B$37</f>
        <v>1.8418435604288972</v>
      </c>
      <c r="AI51" s="70">
        <f>(U51-Phase_Relations!G$20)/Phase_Relations!G$20</f>
        <v>1.73238521939666</v>
      </c>
      <c r="AJ51" s="70">
        <f t="shared" si="27"/>
        <v>1.8417423788485818</v>
      </c>
      <c r="AK51" s="70">
        <f t="shared" si="20"/>
        <v>0.64811574643852754</v>
      </c>
      <c r="AL51" s="71">
        <f>(1/(J52-J50))*((M52-M50)/Phase_Relations!B$22)</f>
        <v>-3.5740498197029268E-8</v>
      </c>
      <c r="AM51" s="71">
        <f t="shared" si="21"/>
        <v>2.2482121279319292E-3</v>
      </c>
      <c r="AN51" s="71">
        <f>SUM(AM$27:AM51)</f>
        <v>-7.4422086490666145E-2</v>
      </c>
      <c r="AO51" s="71">
        <f>(1/10000)*((AL51*Phase_Relations!B$22*H$7*U51))/(2*(P51-R51))</f>
        <v>-3.6503581982393225E-11</v>
      </c>
      <c r="AP51" s="71">
        <f t="shared" si="28"/>
        <v>-1.6116834239764452E-11</v>
      </c>
      <c r="AQ51" s="72">
        <f t="shared" si="23"/>
        <v>-3.6422275250576376E-18</v>
      </c>
      <c r="AR51" s="72">
        <f t="shared" si="29"/>
        <v>-1.6080936197761309E-18</v>
      </c>
      <c r="AS51" s="71">
        <f t="shared" si="24"/>
        <v>-1.111147883287388E-4</v>
      </c>
      <c r="AT51" s="72">
        <f t="shared" si="25"/>
        <v>3.2713535835425908E-8</v>
      </c>
      <c r="AU51" s="97">
        <f t="shared" si="30"/>
        <v>-1.2957001012915472E-6</v>
      </c>
      <c r="AV51" s="2"/>
      <c r="AW51" s="2"/>
      <c r="AX51" s="2"/>
      <c r="AY51" s="2"/>
      <c r="AZ51" s="2"/>
      <c r="BA51" s="2"/>
      <c r="BB51" s="10"/>
      <c r="BC51" s="10"/>
      <c r="BE51" s="10"/>
      <c r="BI51" s="10"/>
    </row>
    <row r="52" spans="1:61" x14ac:dyDescent="0.2">
      <c r="A52" s="9">
        <f>Raw_Data!A50</f>
        <v>40771.708692129629</v>
      </c>
      <c r="B52" s="10">
        <f>Raw_Data!J50</f>
        <v>5.3351629629105497E-5</v>
      </c>
      <c r="C52" s="10">
        <f>Raw_Data!K50</f>
        <v>0.64464848539518993</v>
      </c>
      <c r="D52" s="10">
        <f>Raw_Data!L50</f>
        <v>6.5750022256252164E-3</v>
      </c>
      <c r="E52" s="10">
        <f>Raw_Data!M50</f>
        <v>6.4949155395752313E-3</v>
      </c>
      <c r="F52" s="10">
        <f>Raw_Data!N50</f>
        <v>6.5473066627691869E-3</v>
      </c>
      <c r="J52" s="74">
        <f t="shared" si="26"/>
        <v>7202.999999653548</v>
      </c>
      <c r="K52" s="69">
        <f t="shared" si="22"/>
        <v>-25.01626965553778</v>
      </c>
      <c r="L52" s="69">
        <f>K52+$D$8-$B$8*Q52+Phase_Relations!$C$24*Q52</f>
        <v>65.609629654072506</v>
      </c>
      <c r="M52" s="69">
        <f t="shared" si="0"/>
        <v>-0.19357289469759503</v>
      </c>
      <c r="N52" s="69">
        <f t="shared" si="1"/>
        <v>-0.49167515253189137</v>
      </c>
      <c r="O52" s="70">
        <f t="shared" si="2"/>
        <v>19.754554055060503</v>
      </c>
      <c r="P52" s="70">
        <f t="shared" si="3"/>
        <v>136.23830382800347</v>
      </c>
      <c r="Q52" s="70">
        <f t="shared" si="4"/>
        <v>19.49880753131994</v>
      </c>
      <c r="R52" s="111">
        <f t="shared" si="5"/>
        <v>134.47453469875819</v>
      </c>
      <c r="S52" s="70">
        <f t="shared" si="6"/>
        <v>1.7637691292452757</v>
      </c>
      <c r="T52" s="113">
        <f t="shared" si="7"/>
        <v>0.88757289469759493</v>
      </c>
      <c r="U52" s="70">
        <f t="shared" si="8"/>
        <v>2.2544351525318911</v>
      </c>
      <c r="V52" s="70">
        <f>(L52/Phase_Relations!C$24)</f>
        <v>13.473456071836567</v>
      </c>
      <c r="W52" s="70">
        <f t="shared" si="9"/>
        <v>1940.1776743444657</v>
      </c>
      <c r="X52" s="70">
        <f t="shared" si="10"/>
        <v>92.920386702321153</v>
      </c>
      <c r="Y52" s="70">
        <f t="shared" si="11"/>
        <v>-6.0253514594833728</v>
      </c>
      <c r="Z52" s="70">
        <f t="shared" si="12"/>
        <v>-867.65061016560571</v>
      </c>
      <c r="AA52" s="70">
        <f t="shared" si="13"/>
        <v>-41.554147996437038</v>
      </c>
      <c r="AB52" s="70">
        <f t="shared" si="14"/>
        <v>-27.89234793913473</v>
      </c>
      <c r="AC52" s="70">
        <f t="shared" si="15"/>
        <v>-0.27892347939134732</v>
      </c>
      <c r="AD52" s="70">
        <f t="shared" si="16"/>
        <v>-42.729994082600555</v>
      </c>
      <c r="AE52" s="70" t="e">
        <f t="shared" si="17"/>
        <v>#NUM!</v>
      </c>
      <c r="AF52" s="70">
        <f t="shared" si="18"/>
        <v>-4.2445079836470376E-2</v>
      </c>
      <c r="AG52" s="70">
        <f t="shared" si="19"/>
        <v>1.8981508706971587E-2</v>
      </c>
      <c r="AH52" s="70">
        <f>(U52-Phase_Relations!$B$37)/Phase_Relations!$B$37</f>
        <v>1.8418390638853113</v>
      </c>
      <c r="AI52" s="70">
        <f>(U52-Phase_Relations!G$20)/Phase_Relations!G$20</f>
        <v>1.7323808960449443</v>
      </c>
      <c r="AJ52" s="70">
        <f t="shared" si="27"/>
        <v>1.8417804655530527</v>
      </c>
      <c r="AK52" s="70">
        <f t="shared" si="20"/>
        <v>0.64811518966425274</v>
      </c>
      <c r="AL52" s="71">
        <f>(1/(J53-J51))*((M53-M51)/Phase_Relations!B$22)</f>
        <v>6.168339456835618E-8</v>
      </c>
      <c r="AM52" s="71">
        <f t="shared" si="21"/>
        <v>-8.3338454749680912E-5</v>
      </c>
      <c r="AN52" s="71">
        <f>SUM(AM$27:AM52)</f>
        <v>-7.450542494541583E-2</v>
      </c>
      <c r="AO52" s="71">
        <f>(1/10000)*((AL52*Phase_Relations!B$22*H$7*U52))/(2*(P52-R52))</f>
        <v>6.9715567776973205E-11</v>
      </c>
      <c r="AP52" s="71">
        <f t="shared" si="28"/>
        <v>-1.4918422083775129E-11</v>
      </c>
      <c r="AQ52" s="72">
        <f t="shared" si="23"/>
        <v>6.956028589325461E-18</v>
      </c>
      <c r="AR52" s="72">
        <f t="shared" si="29"/>
        <v>-1.4885193340796395E-18</v>
      </c>
      <c r="AS52" s="71">
        <f t="shared" si="24"/>
        <v>-5.11511246878476E-7</v>
      </c>
      <c r="AT52" s="72">
        <f t="shared" si="25"/>
        <v>-1.3571831202322157E-5</v>
      </c>
      <c r="AU52" s="97">
        <f t="shared" si="30"/>
        <v>-1.3013640131251967E-6</v>
      </c>
      <c r="AV52" s="2"/>
      <c r="AW52" s="2"/>
      <c r="AX52" s="2"/>
      <c r="AY52" s="2"/>
      <c r="AZ52" s="2"/>
      <c r="BA52" s="2"/>
      <c r="BB52" s="10"/>
      <c r="BC52" s="10"/>
      <c r="BE52" s="10"/>
      <c r="BI52" s="10"/>
    </row>
    <row r="53" spans="1:61" x14ac:dyDescent="0.2">
      <c r="A53" s="9">
        <f>Raw_Data!A51</f>
        <v>40771.712164351855</v>
      </c>
      <c r="B53" s="10">
        <f>Raw_Data!J51</f>
        <v>5.1950192953882001E-5</v>
      </c>
      <c r="C53" s="10">
        <f>Raw_Data!K51</f>
        <v>0.64443470691930926</v>
      </c>
      <c r="D53" s="10">
        <f>Raw_Data!L51</f>
        <v>7.0812415330947266E-3</v>
      </c>
      <c r="E53" s="10">
        <f>Raw_Data!M51</f>
        <v>6.9999434356814109E-3</v>
      </c>
      <c r="F53" s="10">
        <f>Raw_Data!N51</f>
        <v>7.0602097478968074E-3</v>
      </c>
      <c r="J53" s="74">
        <f t="shared" si="26"/>
        <v>7503.000000002794</v>
      </c>
      <c r="K53" s="69">
        <f t="shared" si="22"/>
        <v>-24.359144127858951</v>
      </c>
      <c r="L53" s="69">
        <f>K53+$D$8-$B$8*Q53+Phase_Relations!$C$24*Q53</f>
        <v>72.967571051981523</v>
      </c>
      <c r="M53" s="69">
        <f t="shared" si="0"/>
        <v>-0.19350912439875609</v>
      </c>
      <c r="N53" s="69">
        <f t="shared" si="1"/>
        <v>-0.49151317597284044</v>
      </c>
      <c r="O53" s="70">
        <f t="shared" si="2"/>
        <v>21.275546964420602</v>
      </c>
      <c r="P53" s="70">
        <f t="shared" si="3"/>
        <v>146.72791009945243</v>
      </c>
      <c r="Q53" s="70">
        <f t="shared" si="4"/>
        <v>21.014984559969317</v>
      </c>
      <c r="R53" s="111">
        <f t="shared" si="5"/>
        <v>144.93092799978839</v>
      </c>
      <c r="S53" s="70">
        <f t="shared" si="6"/>
        <v>1.7969820996640351</v>
      </c>
      <c r="T53" s="113">
        <f t="shared" si="7"/>
        <v>0.88750912439875607</v>
      </c>
      <c r="U53" s="70">
        <f t="shared" si="8"/>
        <v>2.2542731759728403</v>
      </c>
      <c r="V53" s="70">
        <f>(L53/Phase_Relations!C$24)</f>
        <v>14.984467499984772</v>
      </c>
      <c r="W53" s="70">
        <f t="shared" si="9"/>
        <v>2157.7633199978072</v>
      </c>
      <c r="X53" s="70">
        <f t="shared" si="10"/>
        <v>103.34115517230877</v>
      </c>
      <c r="Y53" s="70">
        <f t="shared" si="11"/>
        <v>-6.030517059984545</v>
      </c>
      <c r="Z53" s="70">
        <f t="shared" si="12"/>
        <v>-868.39445663777451</v>
      </c>
      <c r="AA53" s="70">
        <f t="shared" si="13"/>
        <v>-41.589772827479621</v>
      </c>
      <c r="AB53" s="70">
        <f t="shared" si="14"/>
        <v>-27.883159135267444</v>
      </c>
      <c r="AC53" s="70">
        <f t="shared" si="15"/>
        <v>-0.27883159135267443</v>
      </c>
      <c r="AD53" s="70">
        <f t="shared" si="16"/>
        <v>-42.787760893922311</v>
      </c>
      <c r="AE53" s="70" t="e">
        <f t="shared" si="17"/>
        <v>#NUM!</v>
      </c>
      <c r="AF53" s="70">
        <f t="shared" si="18"/>
        <v>-4.3207307409881178E-2</v>
      </c>
      <c r="AG53" s="70">
        <f t="shared" si="19"/>
        <v>1.7388833100111824E-2</v>
      </c>
      <c r="AH53" s="70">
        <f>(U53-Phase_Relations!$B$37)/Phase_Relations!$B$37</f>
        <v>1.8416348835555167</v>
      </c>
      <c r="AI53" s="70">
        <f>(U53-Phase_Relations!G$20)/Phase_Relations!G$20</f>
        <v>1.7321845800608449</v>
      </c>
      <c r="AJ53" s="70">
        <f t="shared" si="27"/>
        <v>1.8417860723685453</v>
      </c>
      <c r="AK53" s="70">
        <f t="shared" si="20"/>
        <v>0.64808990564305791</v>
      </c>
      <c r="AL53" s="71">
        <f>(1/(J54-J52))*((M54-M52)/Phase_Relations!B$22)</f>
        <v>3.0490296169301358E-8</v>
      </c>
      <c r="AM53" s="71">
        <f t="shared" si="21"/>
        <v>-3.9290293882504176E-3</v>
      </c>
      <c r="AN53" s="71">
        <f>SUM(AM$27:AM53)</f>
        <v>-7.8434454333666248E-2</v>
      </c>
      <c r="AO53" s="71">
        <f>(1/10000)*((AL53*Phase_Relations!B$22*H$7*U53))/(2*(P53-R53))</f>
        <v>3.3821271248796337E-11</v>
      </c>
      <c r="AP53" s="71">
        <f t="shared" si="28"/>
        <v>-1.0628505564952461E-12</v>
      </c>
      <c r="AQ53" s="72">
        <f t="shared" si="23"/>
        <v>3.3745938996951645E-18</v>
      </c>
      <c r="AR53" s="72">
        <f t="shared" si="29"/>
        <v>-1.060483202376409E-19</v>
      </c>
      <c r="AS53" s="71">
        <f t="shared" si="24"/>
        <v>-1.2437583965618246E-3</v>
      </c>
      <c r="AT53" s="72">
        <f t="shared" si="25"/>
        <v>-2.7078073946181383E-9</v>
      </c>
      <c r="AU53" s="97">
        <f t="shared" si="30"/>
        <v>-1.3482645228710399E-6</v>
      </c>
      <c r="AV53" s="2"/>
      <c r="AW53" s="2"/>
      <c r="AX53" s="2"/>
      <c r="AY53" s="2"/>
      <c r="AZ53" s="2"/>
      <c r="BA53" s="2"/>
      <c r="BC53" s="10"/>
      <c r="BE53" s="10"/>
      <c r="BI53" s="10"/>
    </row>
    <row r="54" spans="1:61" x14ac:dyDescent="0.2">
      <c r="A54" s="9">
        <f>Raw_Data!A52</f>
        <v>40771.715636574074</v>
      </c>
      <c r="B54" s="10">
        <f>Raw_Data!J52</f>
        <v>4.6724496876777301E-5</v>
      </c>
      <c r="C54" s="10">
        <f>Raw_Data!K52</f>
        <v>0.64453447020805932</v>
      </c>
      <c r="D54" s="10">
        <f>Raw_Data!L52</f>
        <v>7.5710792808313266E-3</v>
      </c>
      <c r="E54" s="10">
        <f>Raw_Data!M52</f>
        <v>7.485505613900381E-3</v>
      </c>
      <c r="F54" s="10">
        <f>Raw_Data!N52</f>
        <v>7.5711885351029172E-3</v>
      </c>
      <c r="J54" s="74">
        <f t="shared" si="26"/>
        <v>7802.9999997233972</v>
      </c>
      <c r="K54" s="69">
        <f t="shared" si="22"/>
        <v>-21.90884555007343</v>
      </c>
      <c r="L54" s="69">
        <f>K54+$D$8-$B$8*Q54+Phase_Relations!$C$24*Q54</f>
        <v>81.860410279262496</v>
      </c>
      <c r="M54" s="69">
        <f t="shared" si="0"/>
        <v>-0.1935406786506588</v>
      </c>
      <c r="N54" s="69">
        <f t="shared" si="1"/>
        <v>-0.49159332377267334</v>
      </c>
      <c r="O54" s="70">
        <f t="shared" si="2"/>
        <v>22.747261487673349</v>
      </c>
      <c r="P54" s="70">
        <f t="shared" si="3"/>
        <v>156.87766543223</v>
      </c>
      <c r="Q54" s="70">
        <f t="shared" si="4"/>
        <v>22.47272229341479</v>
      </c>
      <c r="R54" s="111">
        <f t="shared" si="5"/>
        <v>154.98429167872268</v>
      </c>
      <c r="S54" s="70">
        <f t="shared" si="6"/>
        <v>1.8933737535073192</v>
      </c>
      <c r="T54" s="113">
        <f t="shared" si="7"/>
        <v>0.88754067865065878</v>
      </c>
      <c r="U54" s="70">
        <f t="shared" si="8"/>
        <v>2.2543533237726732</v>
      </c>
      <c r="V54" s="70">
        <f>(L54/Phase_Relations!C$24)</f>
        <v>16.81068233025303</v>
      </c>
      <c r="W54" s="70">
        <f t="shared" si="9"/>
        <v>2420.7382555564363</v>
      </c>
      <c r="X54" s="70">
        <f t="shared" si="10"/>
        <v>115.93574020864159</v>
      </c>
      <c r="Y54" s="70">
        <f t="shared" si="11"/>
        <v>-5.6620399631617602</v>
      </c>
      <c r="Z54" s="70">
        <f t="shared" si="12"/>
        <v>-815.33375469529346</v>
      </c>
      <c r="AA54" s="70">
        <f t="shared" si="13"/>
        <v>-39.048551470081094</v>
      </c>
      <c r="AB54" s="70">
        <f t="shared" si="14"/>
        <v>-27.887705857443645</v>
      </c>
      <c r="AC54" s="70">
        <f t="shared" si="15"/>
        <v>-0.27887705857443645</v>
      </c>
      <c r="AD54" s="70">
        <f t="shared" si="16"/>
        <v>-40.310800639085983</v>
      </c>
      <c r="AE54" s="70" t="e">
        <f t="shared" si="17"/>
        <v>#NUM!</v>
      </c>
      <c r="AF54" s="70">
        <f t="shared" si="18"/>
        <v>-4.8487682186060539E-2</v>
      </c>
      <c r="AG54" s="70">
        <f t="shared" si="19"/>
        <v>1.6331234441596218E-2</v>
      </c>
      <c r="AH54" s="70">
        <f>(U54-Phase_Relations!$B$37)/Phase_Relations!$B$37</f>
        <v>1.8417359142496992</v>
      </c>
      <c r="AI54" s="70">
        <f>(U54-Phase_Relations!G$20)/Phase_Relations!G$20</f>
        <v>1.7322817193894602</v>
      </c>
      <c r="AJ54" s="70">
        <f t="shared" si="27"/>
        <v>1.8417832338116904</v>
      </c>
      <c r="AK54" s="70">
        <f t="shared" si="20"/>
        <v>0.64810241691159087</v>
      </c>
      <c r="AL54" s="71">
        <f>(1/(J55-J53))*((M55-M53)/Phase_Relations!B$22)</f>
        <v>-3.6057353211917724E-8</v>
      </c>
      <c r="AM54" s="71">
        <f t="shared" si="21"/>
        <v>1.8891303626630304E-3</v>
      </c>
      <c r="AN54" s="71">
        <f>SUM(AM$27:AM54)</f>
        <v>-7.6545323971003221E-2</v>
      </c>
      <c r="AO54" s="71">
        <f>(1/10000)*((AL54*Phase_Relations!B$22*H$7*U54))/(2*(P54-R54))</f>
        <v>-3.7961640123608294E-11</v>
      </c>
      <c r="AP54" s="71">
        <f t="shared" si="28"/>
        <v>3.5253222718118584E-12</v>
      </c>
      <c r="AQ54" s="72">
        <f t="shared" si="23"/>
        <v>-3.7877085766878402E-18</v>
      </c>
      <c r="AR54" s="72">
        <f t="shared" si="29"/>
        <v>3.5174700990398708E-19</v>
      </c>
      <c r="AS54" s="71">
        <f t="shared" si="24"/>
        <v>-1.4353771342623994E-5</v>
      </c>
      <c r="AT54" s="72">
        <f t="shared" si="25"/>
        <v>2.6335575437949961E-7</v>
      </c>
      <c r="AU54" s="97">
        <f t="shared" si="30"/>
        <v>-1.3708391725130424E-6</v>
      </c>
      <c r="AV54" s="2"/>
      <c r="AW54" s="2"/>
      <c r="AX54" s="2"/>
      <c r="AY54" s="2"/>
      <c r="AZ54" s="2"/>
      <c r="BA54" s="2"/>
      <c r="BB54" s="10"/>
      <c r="BC54" s="10"/>
      <c r="BE54" s="10"/>
      <c r="BI54" s="10"/>
    </row>
    <row r="55" spans="1:61" x14ac:dyDescent="0.2">
      <c r="A55" s="9">
        <f>Raw_Data!A53</f>
        <v>40771.719108796293</v>
      </c>
      <c r="B55" s="10">
        <f>Raw_Data!J53</f>
        <v>4.3981006436297402E-5</v>
      </c>
      <c r="C55" s="10">
        <f>Raw_Data!K53</f>
        <v>0.64455347273923991</v>
      </c>
      <c r="D55" s="10">
        <f>Raw_Data!L53</f>
        <v>8.2513105145044369E-3</v>
      </c>
      <c r="E55" s="10">
        <f>Raw_Data!M53</f>
        <v>8.1833379420877417E-3</v>
      </c>
      <c r="F55" s="10">
        <f>Raw_Data!N53</f>
        <v>8.2734377548422354E-3</v>
      </c>
      <c r="J55" s="74">
        <f t="shared" si="26"/>
        <v>8102.9999994440004</v>
      </c>
      <c r="K55" s="69">
        <f t="shared" si="22"/>
        <v>-20.622438796736063</v>
      </c>
      <c r="L55" s="69">
        <f>K55+$D$8-$B$8*Q55+Phase_Relations!$C$24*Q55</f>
        <v>92.405802477820572</v>
      </c>
      <c r="M55" s="69">
        <f t="shared" si="0"/>
        <v>-0.19354722259812432</v>
      </c>
      <c r="N55" s="69">
        <f t="shared" si="1"/>
        <v>-0.4916099453992358</v>
      </c>
      <c r="O55" s="70">
        <f t="shared" si="2"/>
        <v>24.791012077317927</v>
      </c>
      <c r="P55" s="70">
        <f t="shared" si="3"/>
        <v>170.97249708495121</v>
      </c>
      <c r="Q55" s="70">
        <f t="shared" si="4"/>
        <v>24.567730022699003</v>
      </c>
      <c r="R55" s="111">
        <f t="shared" si="5"/>
        <v>169.43262084620002</v>
      </c>
      <c r="S55" s="70">
        <f t="shared" si="6"/>
        <v>1.5398762387511908</v>
      </c>
      <c r="T55" s="113">
        <f t="shared" si="7"/>
        <v>0.88754722259812424</v>
      </c>
      <c r="U55" s="70">
        <f t="shared" si="8"/>
        <v>2.2543699453992354</v>
      </c>
      <c r="V55" s="70">
        <f>(L55/Phase_Relations!C$24)</f>
        <v>18.976261976056456</v>
      </c>
      <c r="W55" s="70">
        <f t="shared" si="9"/>
        <v>2732.5817245521298</v>
      </c>
      <c r="X55" s="70">
        <f t="shared" si="10"/>
        <v>130.87077224866522</v>
      </c>
      <c r="Y55" s="70">
        <f t="shared" si="11"/>
        <v>-5.5914680466425466</v>
      </c>
      <c r="Z55" s="70">
        <f t="shared" si="12"/>
        <v>-805.17139871652671</v>
      </c>
      <c r="AA55" s="70">
        <f t="shared" si="13"/>
        <v>-38.561848597534805</v>
      </c>
      <c r="AB55" s="70">
        <f t="shared" si="14"/>
        <v>-27.888648789355088</v>
      </c>
      <c r="AC55" s="70">
        <f t="shared" si="15"/>
        <v>-0.27888648789355086</v>
      </c>
      <c r="AD55" s="70">
        <f t="shared" si="16"/>
        <v>-39.588432756702275</v>
      </c>
      <c r="AE55" s="70" t="e">
        <f t="shared" si="17"/>
        <v>#NUM!</v>
      </c>
      <c r="AF55" s="70">
        <f t="shared" si="18"/>
        <v>-3.9932635357362835E-2</v>
      </c>
      <c r="AG55" s="70">
        <f t="shared" si="19"/>
        <v>1.1766387653198068E-2</v>
      </c>
      <c r="AH55" s="70">
        <f>(U55-Phase_Relations!$B$37)/Phase_Relations!$B$37</f>
        <v>1.8417568667209276</v>
      </c>
      <c r="AI55" s="70">
        <f>(U55-Phase_Relations!G$20)/Phase_Relations!G$20</f>
        <v>1.7323018648413391</v>
      </c>
      <c r="AJ55" s="70">
        <f t="shared" si="27"/>
        <v>1.8417763069454172</v>
      </c>
      <c r="AK55" s="70">
        <f t="shared" si="20"/>
        <v>0.64810501147697086</v>
      </c>
      <c r="AL55" s="71">
        <f>(1/(J56-J54))*((M56-M54)/Phase_Relations!B$22)</f>
        <v>-5.4757393646520054E-8</v>
      </c>
      <c r="AM55" s="71">
        <f t="shared" si="21"/>
        <v>3.7669768434267856E-4</v>
      </c>
      <c r="AN55" s="71">
        <f>SUM(AM$27:AM55)</f>
        <v>-7.6168626286660546E-2</v>
      </c>
      <c r="AO55" s="71">
        <f>(1/10000)*((AL55*Phase_Relations!B$22*H$7*U55))/(2*(P55-R55))</f>
        <v>-7.0883904024568773E-11</v>
      </c>
      <c r="AP55" s="71">
        <f t="shared" si="28"/>
        <v>-3.2107164672793097E-12</v>
      </c>
      <c r="AQ55" s="72">
        <f t="shared" si="23"/>
        <v>-7.0726019831794558E-18</v>
      </c>
      <c r="AR55" s="72">
        <f t="shared" si="29"/>
        <v>-3.2035650358698963E-19</v>
      </c>
      <c r="AS55" s="71">
        <f t="shared" si="24"/>
        <v>-1.0206882344624146E-5</v>
      </c>
      <c r="AT55" s="72">
        <f t="shared" si="25"/>
        <v>6.9154172398889023E-7</v>
      </c>
      <c r="AU55" s="97">
        <f t="shared" si="30"/>
        <v>-1.3872073115454845E-6</v>
      </c>
      <c r="AV55" s="2"/>
      <c r="AW55" s="2"/>
      <c r="AX55" s="2"/>
      <c r="AY55" s="2"/>
      <c r="AZ55" s="2"/>
      <c r="BA55" s="2"/>
      <c r="BB55" s="10"/>
      <c r="BC55" s="10"/>
      <c r="BE55" s="10"/>
      <c r="BI55" s="10"/>
    </row>
    <row r="56" spans="1:61" x14ac:dyDescent="0.2">
      <c r="A56" s="9">
        <f>Raw_Data!A54</f>
        <v>40771.722581018519</v>
      </c>
      <c r="B56" s="10">
        <f>Raw_Data!J54</f>
        <v>4.5299307037566895E-5</v>
      </c>
      <c r="C56" s="10">
        <f>Raw_Data!K54</f>
        <v>0.64472568317814982</v>
      </c>
      <c r="D56" s="10">
        <f>Raw_Data!L54</f>
        <v>8.6310285939980563E-3</v>
      </c>
      <c r="E56" s="10">
        <f>Raw_Data!M54</f>
        <v>8.5518445281795707E-3</v>
      </c>
      <c r="F56" s="10">
        <f>Raw_Data!N54</f>
        <v>8.628034467483307E-3</v>
      </c>
      <c r="J56" s="74">
        <f t="shared" si="26"/>
        <v>8402.9999997932464</v>
      </c>
      <c r="K56" s="69">
        <f t="shared" si="22"/>
        <v>-21.24058230158645</v>
      </c>
      <c r="L56" s="69">
        <f>K56+$D$8-$B$8*Q56+Phase_Relations!$C$24*Q56</f>
        <v>96.677081516570269</v>
      </c>
      <c r="M56" s="69">
        <f t="shared" si="0"/>
        <v>-0.19359853531279245</v>
      </c>
      <c r="N56" s="69">
        <f t="shared" si="1"/>
        <v>-0.4917402796944928</v>
      </c>
      <c r="O56" s="70">
        <f t="shared" si="2"/>
        <v>25.931872729471877</v>
      </c>
      <c r="P56" s="70">
        <f t="shared" si="3"/>
        <v>178.84050158256468</v>
      </c>
      <c r="Q56" s="70">
        <f t="shared" si="4"/>
        <v>25.674047564851101</v>
      </c>
      <c r="R56" s="111">
        <f t="shared" si="5"/>
        <v>177.0623969989731</v>
      </c>
      <c r="S56" s="70">
        <f t="shared" si="6"/>
        <v>1.7781045835915847</v>
      </c>
      <c r="T56" s="113">
        <f t="shared" si="7"/>
        <v>0.88759853531279242</v>
      </c>
      <c r="U56" s="70">
        <f t="shared" si="8"/>
        <v>2.2545002796944926</v>
      </c>
      <c r="V56" s="70">
        <f>(L56/Phase_Relations!C$24)</f>
        <v>19.853402889708573</v>
      </c>
      <c r="W56" s="70">
        <f t="shared" si="9"/>
        <v>2858.8900161180345</v>
      </c>
      <c r="X56" s="70">
        <f t="shared" si="10"/>
        <v>136.92001992902465</v>
      </c>
      <c r="Y56" s="70">
        <f t="shared" si="11"/>
        <v>-5.8206446751425283</v>
      </c>
      <c r="Z56" s="70">
        <f t="shared" si="12"/>
        <v>-838.17283322052413</v>
      </c>
      <c r="AA56" s="70">
        <f t="shared" si="13"/>
        <v>-40.142377069948452</v>
      </c>
      <c r="AB56" s="70">
        <f t="shared" si="14"/>
        <v>-27.896042552275581</v>
      </c>
      <c r="AC56" s="70">
        <f t="shared" si="15"/>
        <v>-0.27896042552275579</v>
      </c>
      <c r="AD56" s="70">
        <f t="shared" si="16"/>
        <v>-41.327780125676185</v>
      </c>
      <c r="AE56" s="70" t="e">
        <f t="shared" si="17"/>
        <v>#NUM!</v>
      </c>
      <c r="AF56" s="70">
        <f t="shared" si="18"/>
        <v>-4.429494996006892E-2</v>
      </c>
      <c r="AG56" s="70">
        <f t="shared" si="19"/>
        <v>1.2986447011279304E-2</v>
      </c>
      <c r="AH56" s="70">
        <f>(U56-Phase_Relations!$B$37)/Phase_Relations!$B$37</f>
        <v>1.8419211602430587</v>
      </c>
      <c r="AI56" s="70">
        <f>(U56-Phase_Relations!G$20)/Phase_Relations!G$20</f>
        <v>1.732459830324649</v>
      </c>
      <c r="AJ56" s="70">
        <f t="shared" si="27"/>
        <v>1.8417924174545679</v>
      </c>
      <c r="AK56" s="70">
        <f t="shared" si="20"/>
        <v>0.64812535478131494</v>
      </c>
      <c r="AL56" s="71">
        <f>(1/(J57-J55))*((M57-M55)/Phase_Relations!B$22)</f>
        <v>-7.6242896074730183E-9</v>
      </c>
      <c r="AM56" s="71">
        <f t="shared" si="21"/>
        <v>2.9913764723824132E-3</v>
      </c>
      <c r="AN56" s="71">
        <f>SUM(AM$27:AM56)</f>
        <v>-7.3177249814278131E-2</v>
      </c>
      <c r="AO56" s="71">
        <f>(1/10000)*((AL56*Phase_Relations!B$22*H$7*U56))/(2*(P56-R56))</f>
        <v>-8.5478692175485882E-12</v>
      </c>
      <c r="AP56" s="71">
        <f t="shared" si="28"/>
        <v>-8.8588830268663905E-12</v>
      </c>
      <c r="AQ56" s="72">
        <f t="shared" si="23"/>
        <v>-8.5288300090015483E-19</v>
      </c>
      <c r="AR56" s="72">
        <f t="shared" si="29"/>
        <v>-8.8391510776344017E-19</v>
      </c>
      <c r="AS56" s="71">
        <f t="shared" si="24"/>
        <v>3.3238942442438606E-5</v>
      </c>
      <c r="AT56" s="72">
        <f t="shared" si="25"/>
        <v>-2.5607933859356127E-8</v>
      </c>
      <c r="AU56" s="97">
        <f t="shared" si="30"/>
        <v>-1.4216896050497492E-6</v>
      </c>
      <c r="AV56" s="2"/>
      <c r="AW56" s="2"/>
      <c r="AX56" s="2"/>
      <c r="AY56" s="2"/>
      <c r="AZ56" s="2"/>
      <c r="BA56" s="2"/>
      <c r="BB56" s="10"/>
      <c r="BC56" s="10"/>
      <c r="BE56" s="10"/>
      <c r="BI56" s="10"/>
    </row>
    <row r="57" spans="1:61" x14ac:dyDescent="0.2">
      <c r="A57" s="9">
        <f>Raw_Data!A55</f>
        <v>40771.726053240738</v>
      </c>
      <c r="B57" s="10">
        <f>Raw_Data!J55</f>
        <v>4.56318513333827E-5</v>
      </c>
      <c r="C57" s="10">
        <f>Raw_Data!K55</f>
        <v>0.64458197653602944</v>
      </c>
      <c r="D57" s="10">
        <f>Raw_Data!L55</f>
        <v>9.1239067467249659E-3</v>
      </c>
      <c r="E57" s="10">
        <f>Raw_Data!M55</f>
        <v>9.0507559845591414E-3</v>
      </c>
      <c r="F57" s="10">
        <f>Raw_Data!N55</f>
        <v>9.1237264407664064E-3</v>
      </c>
      <c r="J57" s="74">
        <f t="shared" si="26"/>
        <v>8702.9999995138496</v>
      </c>
      <c r="K57" s="69">
        <f t="shared" si="22"/>
        <v>-21.396510392900101</v>
      </c>
      <c r="L57" s="69">
        <f>K57+$D$8-$B$8*Q57+Phase_Relations!$C$24*Q57</f>
        <v>103.14081509251037</v>
      </c>
      <c r="M57" s="69">
        <f t="shared" si="0"/>
        <v>-0.19355527842252451</v>
      </c>
      <c r="N57" s="69">
        <f t="shared" si="1"/>
        <v>-0.49163040719321227</v>
      </c>
      <c r="O57" s="70">
        <f t="shared" si="2"/>
        <v>27.412722130960297</v>
      </c>
      <c r="P57" s="70">
        <f t="shared" si="3"/>
        <v>189.05325607558825</v>
      </c>
      <c r="Q57" s="70">
        <f t="shared" si="4"/>
        <v>27.17186203277442</v>
      </c>
      <c r="R57" s="111">
        <f t="shared" si="5"/>
        <v>187.39215195016843</v>
      </c>
      <c r="S57" s="70">
        <f t="shared" si="6"/>
        <v>1.6611041254198256</v>
      </c>
      <c r="T57" s="113">
        <f t="shared" si="7"/>
        <v>0.88755527842252446</v>
      </c>
      <c r="U57" s="70">
        <f t="shared" si="8"/>
        <v>2.2543904071932124</v>
      </c>
      <c r="V57" s="70">
        <f>(L57/Phase_Relations!C$24)</f>
        <v>21.180781673199057</v>
      </c>
      <c r="W57" s="70">
        <f t="shared" si="9"/>
        <v>3050.0325609406641</v>
      </c>
      <c r="X57" s="70">
        <f t="shared" si="10"/>
        <v>146.07435636689004</v>
      </c>
      <c r="Y57" s="70">
        <f t="shared" si="11"/>
        <v>-5.9910803595753634</v>
      </c>
      <c r="Z57" s="70">
        <f t="shared" si="12"/>
        <v>-862.71557177885234</v>
      </c>
      <c r="AA57" s="70">
        <f t="shared" si="13"/>
        <v>-41.317795583278382</v>
      </c>
      <c r="AB57" s="70">
        <f t="shared" si="14"/>
        <v>-27.889809570968961</v>
      </c>
      <c r="AC57" s="70">
        <f t="shared" si="15"/>
        <v>-0.2788980957096896</v>
      </c>
      <c r="AD57" s="70">
        <f t="shared" si="16"/>
        <v>-42.425198333558257</v>
      </c>
      <c r="AE57" s="70" t="e">
        <f t="shared" si="17"/>
        <v>#NUM!</v>
      </c>
      <c r="AF57" s="70">
        <f t="shared" si="18"/>
        <v>-4.0203115920639451E-2</v>
      </c>
      <c r="AG57" s="70">
        <f t="shared" si="19"/>
        <v>1.1371634054971881E-2</v>
      </c>
      <c r="AH57" s="70">
        <f>(U57-Phase_Relations!$B$37)/Phase_Relations!$B$37</f>
        <v>1.8417826599336424</v>
      </c>
      <c r="AI57" s="70">
        <f>(U57-Phase_Relations!G$20)/Phase_Relations!G$20</f>
        <v>1.7323266645854785</v>
      </c>
      <c r="AJ57" s="70">
        <f t="shared" si="27"/>
        <v>1.8417986352919351</v>
      </c>
      <c r="AK57" s="70">
        <f t="shared" si="20"/>
        <v>0.648108205423651</v>
      </c>
      <c r="AL57" s="71">
        <f>(1/(J58-J56))*((M58-M56)/Phase_Relations!B$22)</f>
        <v>3.0835539645685229E-8</v>
      </c>
      <c r="AM57" s="71">
        <f t="shared" si="21"/>
        <v>-2.6101537455506768E-3</v>
      </c>
      <c r="AN57" s="71">
        <f>SUM(AM$27:AM57)</f>
        <v>-7.5787403559828811E-2</v>
      </c>
      <c r="AO57" s="71">
        <f>(1/10000)*((AL57*Phase_Relations!B$22*H$7*U57))/(2*(P57-R57))</f>
        <v>3.7004054891441569E-11</v>
      </c>
      <c r="AP57" s="71">
        <f t="shared" si="28"/>
        <v>-9.9220312481783958E-12</v>
      </c>
      <c r="AQ57" s="72">
        <f t="shared" si="23"/>
        <v>3.6921633424730557E-18</v>
      </c>
      <c r="AR57" s="72">
        <f t="shared" si="29"/>
        <v>-9.8999312818199393E-19</v>
      </c>
      <c r="AS57" s="71">
        <f t="shared" si="24"/>
        <v>-4.440854624837774E-5</v>
      </c>
      <c r="AT57" s="72">
        <f t="shared" si="25"/>
        <v>-8.2974879077419378E-8</v>
      </c>
      <c r="AU57" s="97">
        <f t="shared" si="30"/>
        <v>-7.6794369927132904E-8</v>
      </c>
      <c r="AV57" s="2"/>
      <c r="AW57" s="2"/>
      <c r="AX57" s="2"/>
      <c r="AY57" s="2"/>
      <c r="AZ57" s="2"/>
      <c r="BA57" s="2"/>
      <c r="BB57" s="10"/>
      <c r="BC57" s="10"/>
      <c r="BE57" s="10"/>
      <c r="BI57" s="10"/>
    </row>
    <row r="58" spans="1:61" x14ac:dyDescent="0.2">
      <c r="A58" s="9">
        <f>Raw_Data!A56</f>
        <v>40771.729525462964</v>
      </c>
      <c r="B58" s="10">
        <f>Raw_Data!J56</f>
        <v>4.1035614101929304E-5</v>
      </c>
      <c r="C58" s="10">
        <f>Raw_Data!K56</f>
        <v>0.64461285564920967</v>
      </c>
      <c r="D58" s="10">
        <f>Raw_Data!L56</f>
        <v>9.6322719623713055E-3</v>
      </c>
      <c r="E58" s="10">
        <f>Raw_Data!M56</f>
        <v>9.5602613520768508E-3</v>
      </c>
      <c r="F58" s="10">
        <f>Raw_Data!N56</f>
        <v>9.6301155981473163E-3</v>
      </c>
      <c r="J58" s="74">
        <f t="shared" si="26"/>
        <v>9002.9999998630956</v>
      </c>
      <c r="K58" s="69">
        <f t="shared" si="22"/>
        <v>-19.241361416529681</v>
      </c>
      <c r="L58" s="69">
        <f>K58+$D$8-$B$8*Q58+Phase_Relations!$C$24*Q58</f>
        <v>112.05618796730946</v>
      </c>
      <c r="M58" s="69">
        <f t="shared" si="0"/>
        <v>-0.19356595448159902</v>
      </c>
      <c r="N58" s="69">
        <f t="shared" si="1"/>
        <v>-0.49165752438326155</v>
      </c>
      <c r="O58" s="70">
        <f t="shared" si="2"/>
        <v>28.940102318461776</v>
      </c>
      <c r="P58" s="70">
        <f t="shared" si="3"/>
        <v>199.58691254111568</v>
      </c>
      <c r="Q58" s="70">
        <f t="shared" si="4"/>
        <v>28.701481168984465</v>
      </c>
      <c r="R58" s="111">
        <f t="shared" si="5"/>
        <v>197.94124944127216</v>
      </c>
      <c r="S58" s="70">
        <f t="shared" si="6"/>
        <v>1.6456630998435173</v>
      </c>
      <c r="T58" s="113">
        <f t="shared" si="7"/>
        <v>0.88756595448159903</v>
      </c>
      <c r="U58" s="70">
        <f t="shared" si="8"/>
        <v>2.2544175243832614</v>
      </c>
      <c r="V58" s="70">
        <f>(L58/Phase_Relations!C$24)</f>
        <v>23.011623966106175</v>
      </c>
      <c r="W58" s="70">
        <f t="shared" si="9"/>
        <v>3313.6738511192893</v>
      </c>
      <c r="X58" s="70">
        <f t="shared" si="10"/>
        <v>158.70085493866327</v>
      </c>
      <c r="Y58" s="70">
        <f t="shared" si="11"/>
        <v>-5.6898572028782901</v>
      </c>
      <c r="Z58" s="70">
        <f t="shared" si="12"/>
        <v>-819.33943721447372</v>
      </c>
      <c r="AA58" s="70">
        <f t="shared" si="13"/>
        <v>-39.240394502608893</v>
      </c>
      <c r="AB58" s="70">
        <f t="shared" si="14"/>
        <v>-27.891347908011397</v>
      </c>
      <c r="AC58" s="70">
        <f t="shared" si="15"/>
        <v>-0.27891347908011399</v>
      </c>
      <c r="AD58" s="70">
        <f t="shared" si="16"/>
        <v>-40.337503235837914</v>
      </c>
      <c r="AE58" s="70" t="e">
        <f t="shared" si="17"/>
        <v>#NUM!</v>
      </c>
      <c r="AF58" s="70">
        <f t="shared" si="18"/>
        <v>-4.1937985606492964E-2</v>
      </c>
      <c r="AG58" s="70">
        <f t="shared" si="19"/>
        <v>1.0369591899675363E-2</v>
      </c>
      <c r="AH58" s="70">
        <f>(U58-Phase_Relations!$B$37)/Phase_Relations!$B$37</f>
        <v>1.8418168426378543</v>
      </c>
      <c r="AI58" s="70">
        <f>(U58-Phase_Relations!G$20)/Phase_Relations!G$20</f>
        <v>1.7323595306858679</v>
      </c>
      <c r="AJ58" s="70">
        <f t="shared" si="27"/>
        <v>1.8418193866055661</v>
      </c>
      <c r="AK58" s="70">
        <f t="shared" si="20"/>
        <v>0.64811243814299735</v>
      </c>
      <c r="AL58" s="71">
        <f>(1/(J59-J57))*((M59-M57)/Phase_Relations!B$22)</f>
        <v>3.7495682740417028E-8</v>
      </c>
      <c r="AM58" s="71">
        <f t="shared" si="21"/>
        <v>6.365846477827692E-4</v>
      </c>
      <c r="AN58" s="71">
        <f>SUM(AM$27:AM58)</f>
        <v>-7.5150818912046044E-2</v>
      </c>
      <c r="AO58" s="71">
        <f>(1/10000)*((AL58*Phase_Relations!B$22*H$7*U58))/(2*(P58-R58))</f>
        <v>4.5419273016891387E-11</v>
      </c>
      <c r="AP58" s="71">
        <f t="shared" si="28"/>
        <v>-4.0258217157388411E-12</v>
      </c>
      <c r="AQ58" s="72">
        <f t="shared" si="23"/>
        <v>4.5318107803782105E-18</v>
      </c>
      <c r="AR58" s="72">
        <f t="shared" si="29"/>
        <v>-4.0168547489698821E-19</v>
      </c>
      <c r="AS58" s="71">
        <f t="shared" si="24"/>
        <v>-5.7616713962277268E-6</v>
      </c>
      <c r="AT58" s="72">
        <f t="shared" si="25"/>
        <v>-7.8497452194854297E-7</v>
      </c>
      <c r="AU58" s="97">
        <f t="shared" si="30"/>
        <v>-6.042239901904387E-8</v>
      </c>
      <c r="AV58" s="2"/>
      <c r="AW58" s="2"/>
      <c r="AX58" s="2"/>
      <c r="AY58" s="2"/>
      <c r="AZ58" s="2"/>
      <c r="BA58" s="2"/>
      <c r="BC58" s="10"/>
      <c r="BE58" s="10"/>
      <c r="BI58" s="10"/>
    </row>
    <row r="59" spans="1:61" x14ac:dyDescent="0.2">
      <c r="A59" s="9">
        <f>Raw_Data!A57</f>
        <v>40771.732997685183</v>
      </c>
      <c r="B59" s="10">
        <f>Raw_Data!J57</f>
        <v>3.6379993960508801E-5</v>
      </c>
      <c r="C59" s="10">
        <f>Raw_Data!K57</f>
        <v>0.64444064521030953</v>
      </c>
      <c r="D59" s="10">
        <f>Raw_Data!L57</f>
        <v>1.0134983924988777E-2</v>
      </c>
      <c r="E59" s="10">
        <f>Raw_Data!M57</f>
        <v>1.0062818919128401E-2</v>
      </c>
      <c r="F59" s="10">
        <f>Raw_Data!N57</f>
        <v>1.0131138235237817E-2</v>
      </c>
      <c r="J59" s="74">
        <f t="shared" si="26"/>
        <v>9302.9999995836988</v>
      </c>
      <c r="K59" s="69">
        <f t="shared" si="22"/>
        <v>-17.058368138138963</v>
      </c>
      <c r="L59" s="69">
        <f>K59+$D$8-$B$8*Q59+Phase_Relations!$C$24*Q59</f>
        <v>120.9072202727865</v>
      </c>
      <c r="M59" s="69">
        <f t="shared" si="0"/>
        <v>-0.19351566048413638</v>
      </c>
      <c r="N59" s="69">
        <f t="shared" si="1"/>
        <v>-0.4915297776297064</v>
      </c>
      <c r="O59" s="70">
        <f t="shared" si="2"/>
        <v>30.450497341743773</v>
      </c>
      <c r="P59" s="70">
        <f t="shared" si="3"/>
        <v>210.0034299430605</v>
      </c>
      <c r="Q59" s="70">
        <f t="shared" si="4"/>
        <v>30.210241862427978</v>
      </c>
      <c r="R59" s="111">
        <f t="shared" si="5"/>
        <v>208.34649560295156</v>
      </c>
      <c r="S59" s="70">
        <f t="shared" si="6"/>
        <v>1.6569343401089327</v>
      </c>
      <c r="T59" s="113">
        <f t="shared" si="7"/>
        <v>0.88751566048413633</v>
      </c>
      <c r="U59" s="70">
        <f t="shared" si="8"/>
        <v>2.2542897776297064</v>
      </c>
      <c r="V59" s="70">
        <f>(L59/Phase_Relations!C$24)</f>
        <v>24.829253414512138</v>
      </c>
      <c r="W59" s="70">
        <f t="shared" si="9"/>
        <v>3575.4124916897481</v>
      </c>
      <c r="X59" s="70">
        <f t="shared" si="10"/>
        <v>171.23623044491129</v>
      </c>
      <c r="Y59" s="70">
        <f t="shared" si="11"/>
        <v>-5.3809884479158399</v>
      </c>
      <c r="Z59" s="70">
        <f t="shared" si="12"/>
        <v>-774.86233649988094</v>
      </c>
      <c r="AA59" s="70">
        <f t="shared" si="13"/>
        <v>-37.110265158040278</v>
      </c>
      <c r="AB59" s="70">
        <f t="shared" si="14"/>
        <v>-27.884100934313594</v>
      </c>
      <c r="AC59" s="70">
        <f t="shared" si="15"/>
        <v>-0.27884100934313594</v>
      </c>
      <c r="AD59" s="70">
        <f t="shared" si="16"/>
        <v>-38.214888051446223</v>
      </c>
      <c r="AE59" s="70" t="e">
        <f t="shared" si="17"/>
        <v>#NUM!</v>
      </c>
      <c r="AF59" s="70">
        <f t="shared" si="18"/>
        <v>-4.4648949099463459E-2</v>
      </c>
      <c r="AG59" s="70">
        <f t="shared" si="19"/>
        <v>9.6763070280386013E-3</v>
      </c>
      <c r="AH59" s="70">
        <f>(U59-Phase_Relations!$B$37)/Phase_Relations!$B$37</f>
        <v>1.8416558108538488</v>
      </c>
      <c r="AI59" s="70">
        <f>(U59-Phase_Relations!G$20)/Phase_Relations!G$20</f>
        <v>1.7322047013094037</v>
      </c>
      <c r="AJ59" s="70">
        <f t="shared" si="27"/>
        <v>1.8418125672760108</v>
      </c>
      <c r="AK59" s="70">
        <f t="shared" si="20"/>
        <v>0.64809249727554996</v>
      </c>
      <c r="AL59" s="71">
        <f>(1/(J60-J58))*((M60-M58)/Phase_Relations!B$22)</f>
        <v>-5.0672498037067451E-8</v>
      </c>
      <c r="AM59" s="71">
        <f t="shared" si="21"/>
        <v>-2.8463355677933152E-3</v>
      </c>
      <c r="AN59" s="71">
        <f>SUM(AM$27:AM59)</f>
        <v>-7.7997154479839362E-2</v>
      </c>
      <c r="AO59" s="71">
        <f>(1/10000)*((AL59*Phase_Relations!B$22*H$7*U59))/(2*(P59-R59))</f>
        <v>-6.0959619791497406E-11</v>
      </c>
      <c r="AP59" s="71">
        <f t="shared" si="28"/>
        <v>2.6269043155863927E-12</v>
      </c>
      <c r="AQ59" s="72">
        <f t="shared" si="23"/>
        <v>-6.0823840583297098E-18</v>
      </c>
      <c r="AR59" s="72">
        <f t="shared" si="29"/>
        <v>2.6210532458256513E-19</v>
      </c>
      <c r="AS59" s="71">
        <f t="shared" si="24"/>
        <v>2.6695880756841047E-5</v>
      </c>
      <c r="AT59" s="72">
        <f t="shared" si="25"/>
        <v>-2.2738502716872466E-7</v>
      </c>
      <c r="AU59" s="97">
        <f t="shared" si="30"/>
        <v>-7.265203367699039E-8</v>
      </c>
      <c r="AV59" s="2"/>
      <c r="AW59" s="2"/>
      <c r="AX59" s="2"/>
      <c r="AY59" s="2"/>
      <c r="AZ59" s="2"/>
      <c r="BA59" s="2"/>
      <c r="BC59" s="10"/>
      <c r="BE59" s="10"/>
      <c r="BI59" s="10"/>
    </row>
    <row r="60" spans="1:61" x14ac:dyDescent="0.2">
      <c r="A60" s="9">
        <f>Raw_Data!A58</f>
        <v>40771.736481481479</v>
      </c>
      <c r="B60" s="10">
        <f>Raw_Data!J58</f>
        <v>3.8268370497462496E-5</v>
      </c>
      <c r="C60" s="10">
        <f>Raw_Data!K58</f>
        <v>0.64478862906270962</v>
      </c>
      <c r="D60" s="10">
        <f>Raw_Data!L58</f>
        <v>1.0648349181654356E-2</v>
      </c>
      <c r="E60" s="10">
        <f>Raw_Data!M58</f>
        <v>1.057878514725054E-2</v>
      </c>
      <c r="F60" s="10">
        <f>Raw_Data!N58</f>
        <v>1.0654953643361276E-2</v>
      </c>
      <c r="J60" s="74">
        <f t="shared" si="26"/>
        <v>9603.999999538064</v>
      </c>
      <c r="K60" s="69">
        <f t="shared" si="22"/>
        <v>-17.943816942384164</v>
      </c>
      <c r="L60" s="69">
        <f>K60+$D$8-$B$8*Q60+Phase_Relations!$C$24*Q60</f>
        <v>126.8677194182695</v>
      </c>
      <c r="M60" s="69">
        <f t="shared" si="0"/>
        <v>-0.19361958427726503</v>
      </c>
      <c r="N60" s="69">
        <f t="shared" si="1"/>
        <v>-0.49179374406425319</v>
      </c>
      <c r="O60" s="70">
        <f t="shared" si="2"/>
        <v>31.99290012196882</v>
      </c>
      <c r="P60" s="70">
        <f t="shared" si="3"/>
        <v>220.6406904963367</v>
      </c>
      <c r="Q60" s="70">
        <f t="shared" si="4"/>
        <v>31.759257567638013</v>
      </c>
      <c r="R60" s="111">
        <f t="shared" si="5"/>
        <v>219.02936253543456</v>
      </c>
      <c r="S60" s="70">
        <f t="shared" si="6"/>
        <v>1.6113279609021447</v>
      </c>
      <c r="T60" s="113">
        <f t="shared" si="7"/>
        <v>0.88761958427726495</v>
      </c>
      <c r="U60" s="70">
        <f t="shared" si="8"/>
        <v>2.2545537440642529</v>
      </c>
      <c r="V60" s="70">
        <f>(L60/Phase_Relations!C$24)</f>
        <v>26.053289029806908</v>
      </c>
      <c r="W60" s="70">
        <f t="shared" si="9"/>
        <v>3751.6736202921948</v>
      </c>
      <c r="X60" s="70">
        <f t="shared" si="10"/>
        <v>179.67785537797869</v>
      </c>
      <c r="Y60" s="70">
        <f t="shared" si="11"/>
        <v>-5.7059685378311045</v>
      </c>
      <c r="Z60" s="70">
        <f t="shared" si="12"/>
        <v>-821.65946944767904</v>
      </c>
      <c r="AA60" s="70">
        <f t="shared" si="13"/>
        <v>-39.35150715745587</v>
      </c>
      <c r="AB60" s="70">
        <f t="shared" si="14"/>
        <v>-27.899075544274488</v>
      </c>
      <c r="AC60" s="70">
        <f t="shared" si="15"/>
        <v>-0.27899075544274488</v>
      </c>
      <c r="AD60" s="70">
        <f t="shared" si="16"/>
        <v>-40.4257257980573</v>
      </c>
      <c r="AE60" s="70" t="e">
        <f t="shared" si="17"/>
        <v>#NUM!</v>
      </c>
      <c r="AF60" s="70">
        <f t="shared" si="18"/>
        <v>-4.0947045673620376E-2</v>
      </c>
      <c r="AG60" s="70">
        <f t="shared" si="19"/>
        <v>8.9678717364055811E-3</v>
      </c>
      <c r="AH60" s="70">
        <f>(U60-Phase_Relations!$B$37)/Phase_Relations!$B$37</f>
        <v>1.8419885550112518</v>
      </c>
      <c r="AI60" s="70">
        <f>(U60-Phase_Relations!G$20)/Phase_Relations!G$20</f>
        <v>1.7325246292710228</v>
      </c>
      <c r="AJ60" s="70">
        <f t="shared" si="27"/>
        <v>1.8418132693393059</v>
      </c>
      <c r="AK60" s="70">
        <f t="shared" si="20"/>
        <v>0.64813369911827778</v>
      </c>
      <c r="AL60" s="71">
        <f>(1/(J61-J59))*((M61-M59)/Phase_Relations!B$22)</f>
        <v>-7.0592169863461236E-8</v>
      </c>
      <c r="AM60" s="71">
        <f t="shared" si="21"/>
        <v>5.8880625974079065E-3</v>
      </c>
      <c r="AN60" s="71">
        <f>SUM(AM$27:AM60)</f>
        <v>-7.2109091882431461E-2</v>
      </c>
      <c r="AO60" s="71">
        <f>(1/10000)*((AL60*Phase_Relations!B$22*H$7*U60))/(2*(P60-R60))</f>
        <v>-8.7337081018676957E-11</v>
      </c>
      <c r="AP60" s="71">
        <f t="shared" si="28"/>
        <v>-6.1828387134718201E-12</v>
      </c>
      <c r="AQ60" s="72">
        <f t="shared" si="23"/>
        <v>-8.7142549626456939E-18</v>
      </c>
      <c r="AR60" s="72">
        <f t="shared" si="29"/>
        <v>-6.1690672866188177E-19</v>
      </c>
      <c r="AS60" s="71">
        <f t="shared" si="24"/>
        <v>5.29641606026238E-5</v>
      </c>
      <c r="AT60" s="72">
        <f t="shared" si="25"/>
        <v>-1.6420275788784101E-7</v>
      </c>
      <c r="AU60" s="97">
        <f t="shared" si="30"/>
        <v>-1.5588872572052146E-7</v>
      </c>
      <c r="AV60" s="2"/>
      <c r="AW60" s="2"/>
      <c r="AX60" s="2"/>
      <c r="AY60" s="2"/>
      <c r="AZ60" s="2"/>
      <c r="BA60" s="2"/>
      <c r="BC60" s="10"/>
      <c r="BE60" s="10"/>
      <c r="BI60" s="10"/>
    </row>
    <row r="61" spans="1:61" x14ac:dyDescent="0.2">
      <c r="A61" s="9">
        <f>Raw_Data!A59</f>
        <v>40771.739953703705</v>
      </c>
      <c r="B61" s="10">
        <f>Raw_Data!J59</f>
        <v>3.9325386294876804E-5</v>
      </c>
      <c r="C61" s="10">
        <f>Raw_Data!K59</f>
        <v>0.64469242874856914</v>
      </c>
      <c r="D61" s="10">
        <f>Raw_Data!L59</f>
        <v>1.1170241824191155E-2</v>
      </c>
      <c r="E61" s="10">
        <f>Raw_Data!M59</f>
        <v>1.1099929565121741E-2</v>
      </c>
      <c r="F61" s="10">
        <f>Raw_Data!N59</f>
        <v>1.1171944367551976E-2</v>
      </c>
      <c r="J61" s="74">
        <f t="shared" si="26"/>
        <v>9903.99999988731</v>
      </c>
      <c r="K61" s="69">
        <f t="shared" si="22"/>
        <v>-18.439445518345302</v>
      </c>
      <c r="L61" s="69">
        <f>K61+$D$8-$B$8*Q61+Phase_Relations!$C$24*Q61</f>
        <v>133.28674409785651</v>
      </c>
      <c r="M61" s="69">
        <f t="shared" si="0"/>
        <v>-0.19359037248366298</v>
      </c>
      <c r="N61" s="69">
        <f t="shared" si="1"/>
        <v>-0.49171954610850399</v>
      </c>
      <c r="O61" s="70">
        <f t="shared" si="2"/>
        <v>33.560923380995355</v>
      </c>
      <c r="P61" s="70">
        <f t="shared" si="3"/>
        <v>231.45464400686453</v>
      </c>
      <c r="Q61" s="70">
        <f t="shared" si="4"/>
        <v>33.323819052413974</v>
      </c>
      <c r="R61" s="111">
        <f t="shared" si="5"/>
        <v>229.81944174078603</v>
      </c>
      <c r="S61" s="70">
        <f t="shared" si="6"/>
        <v>1.6352022660784939</v>
      </c>
      <c r="T61" s="113">
        <f t="shared" si="7"/>
        <v>0.8875903724836629</v>
      </c>
      <c r="U61" s="70">
        <f t="shared" si="8"/>
        <v>2.2544795461085037</v>
      </c>
      <c r="V61" s="70">
        <f>(L61/Phase_Relations!C$24)</f>
        <v>27.371486488022281</v>
      </c>
      <c r="W61" s="70">
        <f t="shared" si="9"/>
        <v>3941.4940542752083</v>
      </c>
      <c r="X61" s="70">
        <f t="shared" si="10"/>
        <v>188.76887233118813</v>
      </c>
      <c r="Y61" s="70">
        <f t="shared" si="11"/>
        <v>-5.9523325643916927</v>
      </c>
      <c r="Z61" s="70">
        <f t="shared" si="12"/>
        <v>-857.1358892724038</v>
      </c>
      <c r="AA61" s="70">
        <f t="shared" si="13"/>
        <v>-41.050569409597898</v>
      </c>
      <c r="AB61" s="70">
        <f t="shared" si="14"/>
        <v>-27.894866352112825</v>
      </c>
      <c r="AC61" s="70">
        <f t="shared" si="15"/>
        <v>-0.27894866352112824</v>
      </c>
      <c r="AD61" s="70">
        <f t="shared" si="16"/>
        <v>-42.140704253650227</v>
      </c>
      <c r="AE61" s="70" t="e">
        <f t="shared" si="17"/>
        <v>#NUM!</v>
      </c>
      <c r="AF61" s="70">
        <f t="shared" si="18"/>
        <v>-3.9833851018304577E-2</v>
      </c>
      <c r="AG61" s="70">
        <f t="shared" si="19"/>
        <v>8.6624571407598969E-3</v>
      </c>
      <c r="AH61" s="70">
        <f>(U61-Phase_Relations!$B$37)/Phase_Relations!$B$37</f>
        <v>1.8418950244216175</v>
      </c>
      <c r="AI61" s="70">
        <f>(U61-Phase_Relations!G$20)/Phase_Relations!G$20</f>
        <v>1.7324347011679291</v>
      </c>
      <c r="AJ61" s="70">
        <f t="shared" si="27"/>
        <v>1.8418293827401218</v>
      </c>
      <c r="AK61" s="70">
        <f t="shared" si="20"/>
        <v>0.64812211872480396</v>
      </c>
      <c r="AL61" s="71">
        <f>(1/(J62-J60))*((M62-M60)/Phase_Relations!B$22)</f>
        <v>4.9337296396927893E-8</v>
      </c>
      <c r="AM61" s="71">
        <f t="shared" si="21"/>
        <v>-1.7376898509510576E-3</v>
      </c>
      <c r="AN61" s="71">
        <f>SUM(AM$27:AM61)</f>
        <v>-7.3846781733382522E-2</v>
      </c>
      <c r="AO61" s="71">
        <f>(1/10000)*((AL61*Phase_Relations!B$22*H$7*U61))/(2*(P61-R61))</f>
        <v>6.0147233785165168E-11</v>
      </c>
      <c r="AP61" s="71">
        <f t="shared" si="28"/>
        <v>-1.2779718962592866E-11</v>
      </c>
      <c r="AQ61" s="72">
        <f t="shared" si="23"/>
        <v>6.0013264055584799E-18</v>
      </c>
      <c r="AR61" s="72">
        <f t="shared" si="29"/>
        <v>-1.2751253888045183E-18</v>
      </c>
      <c r="AS61" s="71">
        <f t="shared" si="24"/>
        <v>-1.9189898559131905E-5</v>
      </c>
      <c r="AT61" s="72">
        <f t="shared" si="25"/>
        <v>-3.1210939920722248E-7</v>
      </c>
      <c r="AU61" s="97">
        <f t="shared" si="30"/>
        <v>-1.7375289584045595E-7</v>
      </c>
      <c r="AV61" s="2"/>
      <c r="AW61" s="2"/>
      <c r="AX61" s="2"/>
      <c r="AY61" s="2"/>
      <c r="AZ61" s="2"/>
      <c r="BA61" s="2"/>
      <c r="BC61" s="10"/>
      <c r="BE61" s="10"/>
      <c r="BI61" s="10"/>
    </row>
    <row r="62" spans="1:61" x14ac:dyDescent="0.2">
      <c r="A62" s="9">
        <f>Raw_Data!A60</f>
        <v>40771.743425925924</v>
      </c>
      <c r="B62" s="10">
        <f>Raw_Data!J60</f>
        <v>3.8458395809357204E-5</v>
      </c>
      <c r="C62" s="10">
        <f>Raw_Data!K60</f>
        <v>0.64461523096560924</v>
      </c>
      <c r="D62" s="10">
        <f>Raw_Data!L60</f>
        <v>1.1704402975927257E-2</v>
      </c>
      <c r="E62" s="10">
        <f>Raw_Data!M60</f>
        <v>1.1641264172381842E-2</v>
      </c>
      <c r="F62" s="10">
        <f>Raw_Data!N60</f>
        <v>1.1709791612693176E-2</v>
      </c>
      <c r="J62" s="74">
        <f t="shared" si="26"/>
        <v>10203.999999607913</v>
      </c>
      <c r="K62" s="69">
        <f t="shared" si="22"/>
        <v>-18.032918708849088</v>
      </c>
      <c r="L62" s="69">
        <f>K62+$D$8-$B$8*Q62+Phase_Relations!$C$24*Q62</f>
        <v>140.8758118232127</v>
      </c>
      <c r="M62" s="69">
        <f t="shared" si="0"/>
        <v>-0.19356745448988597</v>
      </c>
      <c r="N62" s="69">
        <f t="shared" si="1"/>
        <v>-0.49166133440431037</v>
      </c>
      <c r="O62" s="70">
        <f t="shared" si="2"/>
        <v>35.165807301027911</v>
      </c>
      <c r="P62" s="70">
        <f t="shared" si="3"/>
        <v>242.52280897260627</v>
      </c>
      <c r="Q62" s="70">
        <f t="shared" si="4"/>
        <v>34.948994815315075</v>
      </c>
      <c r="R62" s="111">
        <f t="shared" si="5"/>
        <v>241.02755045044879</v>
      </c>
      <c r="S62" s="70">
        <f t="shared" si="6"/>
        <v>1.495258522157485</v>
      </c>
      <c r="T62" s="113">
        <f t="shared" si="7"/>
        <v>0.88756745448988594</v>
      </c>
      <c r="U62" s="70">
        <f t="shared" si="8"/>
        <v>2.2544213344043103</v>
      </c>
      <c r="V62" s="70">
        <f>(L62/Phase_Relations!C$24)</f>
        <v>28.929961534488761</v>
      </c>
      <c r="W62" s="70">
        <f t="shared" si="9"/>
        <v>4165.9144609663817</v>
      </c>
      <c r="X62" s="70">
        <f t="shared" si="10"/>
        <v>199.51697609992249</v>
      </c>
      <c r="Y62" s="70">
        <f t="shared" si="11"/>
        <v>-6.0190332808263136</v>
      </c>
      <c r="Z62" s="70">
        <f t="shared" si="12"/>
        <v>-866.74079243898916</v>
      </c>
      <c r="AA62" s="70">
        <f t="shared" si="13"/>
        <v>-41.510574350526298</v>
      </c>
      <c r="AB62" s="70">
        <f t="shared" si="14"/>
        <v>-27.891564047534011</v>
      </c>
      <c r="AC62" s="70">
        <f t="shared" si="15"/>
        <v>-0.27891564047534012</v>
      </c>
      <c r="AD62" s="70">
        <f t="shared" si="16"/>
        <v>-42.507413365297964</v>
      </c>
      <c r="AE62" s="70" t="e">
        <f t="shared" si="17"/>
        <v>#NUM!</v>
      </c>
      <c r="AF62" s="70">
        <f t="shared" si="18"/>
        <v>-3.6021147516079287E-2</v>
      </c>
      <c r="AG62" s="70">
        <f t="shared" si="19"/>
        <v>7.4943924641712022E-3</v>
      </c>
      <c r="AH62" s="70">
        <f>(U62-Phase_Relations!$B$37)/Phase_Relations!$B$37</f>
        <v>1.8418216453781944</v>
      </c>
      <c r="AI62" s="70">
        <f>(U62-Phase_Relations!G$20)/Phase_Relations!G$20</f>
        <v>1.7323641484406591</v>
      </c>
      <c r="AJ62" s="70">
        <f t="shared" si="27"/>
        <v>1.8418467244977359</v>
      </c>
      <c r="AK62" s="70">
        <f t="shared" si="20"/>
        <v>0.64811303284062416</v>
      </c>
      <c r="AL62" s="71">
        <f>(1/(J63-J61))*((M63-M61)/Phase_Relations!B$22)</f>
        <v>6.5173537703933295E-8</v>
      </c>
      <c r="AM62" s="71">
        <f t="shared" si="21"/>
        <v>-1.3976693320041959E-3</v>
      </c>
      <c r="AN62" s="71">
        <f>SUM(AM$27:AM62)</f>
        <v>-7.5244451065386714E-2</v>
      </c>
      <c r="AO62" s="71">
        <f>(1/10000)*((AL62*Phase_Relations!B$22*H$7*U62))/(2*(P62-R62))</f>
        <v>8.6887157040752323E-11</v>
      </c>
      <c r="AP62" s="71">
        <f t="shared" si="28"/>
        <v>-1.3804044629314603E-12</v>
      </c>
      <c r="AQ62" s="72">
        <f t="shared" si="23"/>
        <v>8.6693627792602133E-18</v>
      </c>
      <c r="AR62" s="72">
        <f t="shared" si="29"/>
        <v>-1.3773298009566337E-19</v>
      </c>
      <c r="AS62" s="71">
        <f t="shared" si="24"/>
        <v>-7.0411291973891191E-5</v>
      </c>
      <c r="AT62" s="72">
        <f t="shared" si="25"/>
        <v>-1.228788510959941E-7</v>
      </c>
      <c r="AU62" s="97">
        <f t="shared" si="30"/>
        <v>-1.6304812093867077E-7</v>
      </c>
      <c r="AV62" s="2"/>
      <c r="AW62" s="2"/>
      <c r="AX62" s="2"/>
      <c r="AY62" s="2"/>
      <c r="AZ62" s="2"/>
      <c r="BA62" s="2"/>
      <c r="BC62" s="10"/>
      <c r="BE62" s="10"/>
      <c r="BI62" s="10"/>
    </row>
    <row r="63" spans="1:61" x14ac:dyDescent="0.2">
      <c r="A63" s="9">
        <f>Raw_Data!A61</f>
        <v>40771.746898148151</v>
      </c>
      <c r="B63" s="10">
        <f>Raw_Data!J61</f>
        <v>3.1237433957358003E-5</v>
      </c>
      <c r="C63" s="10">
        <f>Raw_Data!K61</f>
        <v>0.64445489710869985</v>
      </c>
      <c r="D63" s="10">
        <f>Raw_Data!L61</f>
        <v>1.2190915280705657E-2</v>
      </c>
      <c r="E63" s="10">
        <f>Raw_Data!M61</f>
        <v>1.2124451034202141E-2</v>
      </c>
      <c r="F63" s="10">
        <f>Raw_Data!N61</f>
        <v>1.2194368076243377E-2</v>
      </c>
      <c r="J63" s="74">
        <f t="shared" si="26"/>
        <v>10503.999999957159</v>
      </c>
      <c r="K63" s="69">
        <f t="shared" si="22"/>
        <v>-14.647051583181831</v>
      </c>
      <c r="L63" s="69">
        <f>K63+$D$8-$B$8*Q63+Phase_Relations!$C$24*Q63</f>
        <v>150.67270340304489</v>
      </c>
      <c r="M63" s="69">
        <f t="shared" si="0"/>
        <v>-0.19352151012371699</v>
      </c>
      <c r="N63" s="69">
        <f t="shared" si="1"/>
        <v>-0.49154463571424117</v>
      </c>
      <c r="O63" s="70">
        <f t="shared" si="2"/>
        <v>36.627530551210242</v>
      </c>
      <c r="P63" s="70">
        <f t="shared" si="3"/>
        <v>252.60365897386373</v>
      </c>
      <c r="Q63" s="70">
        <f t="shared" si="4"/>
        <v>36.399601457216484</v>
      </c>
      <c r="R63" s="111">
        <f t="shared" si="5"/>
        <v>251.03173418769987</v>
      </c>
      <c r="S63" s="70">
        <f t="shared" si="6"/>
        <v>1.5719247861638621</v>
      </c>
      <c r="T63" s="113">
        <f t="shared" si="7"/>
        <v>0.88752151012371694</v>
      </c>
      <c r="U63" s="70">
        <f t="shared" si="8"/>
        <v>2.2543046357142411</v>
      </c>
      <c r="V63" s="70">
        <f>(L63/Phase_Relations!C$24)</f>
        <v>30.941830661587566</v>
      </c>
      <c r="W63" s="70">
        <f t="shared" si="9"/>
        <v>4455.6236152686097</v>
      </c>
      <c r="X63" s="70">
        <f t="shared" si="10"/>
        <v>213.39193559715562</v>
      </c>
      <c r="Y63" s="70">
        <f t="shared" si="11"/>
        <v>-5.4577707956289174</v>
      </c>
      <c r="Z63" s="70">
        <f t="shared" si="12"/>
        <v>-785.91899457056411</v>
      </c>
      <c r="AA63" s="70">
        <f t="shared" si="13"/>
        <v>-37.639798590544245</v>
      </c>
      <c r="AB63" s="70">
        <f t="shared" si="14"/>
        <v>-27.884943821861242</v>
      </c>
      <c r="AC63" s="70">
        <f t="shared" si="15"/>
        <v>-0.27884943821861241</v>
      </c>
      <c r="AD63" s="70">
        <f t="shared" si="16"/>
        <v>-38.68774844798682</v>
      </c>
      <c r="AE63" s="70" t="e">
        <f t="shared" si="17"/>
        <v>#NUM!</v>
      </c>
      <c r="AF63" s="70">
        <f t="shared" si="18"/>
        <v>-4.1762305990626532E-2</v>
      </c>
      <c r="AG63" s="70">
        <f t="shared" si="19"/>
        <v>7.3663739061412539E-3</v>
      </c>
      <c r="AH63" s="70">
        <f>(U63-Phase_Relations!$B$37)/Phase_Relations!$B$37</f>
        <v>1.8416745402837007</v>
      </c>
      <c r="AI63" s="70">
        <f>(U63-Phase_Relations!G$20)/Phase_Relations!G$20</f>
        <v>1.7322227093440499</v>
      </c>
      <c r="AJ63" s="70">
        <f t="shared" si="27"/>
        <v>1.8418351095955816</v>
      </c>
      <c r="AK63" s="70">
        <f t="shared" si="20"/>
        <v>0.64809481669207469</v>
      </c>
      <c r="AL63" s="71">
        <f>(1/(J64-J62))*((M64-M62)/Phase_Relations!B$22)</f>
        <v>1.728038470199531E-8</v>
      </c>
      <c r="AM63" s="71">
        <f t="shared" si="21"/>
        <v>-2.6876514737055111E-3</v>
      </c>
      <c r="AN63" s="71">
        <f>SUM(AM$27:AM63)</f>
        <v>-7.7932102539092218E-2</v>
      </c>
      <c r="AO63" s="71">
        <f>(1/10000)*((AL63*Phase_Relations!B$22*H$7*U63))/(2*(P63-R63))</f>
        <v>2.1912894158318797E-11</v>
      </c>
      <c r="AP63" s="71">
        <f t="shared" si="28"/>
        <v>-1.3064631193075097E-12</v>
      </c>
      <c r="AQ63" s="72">
        <f t="shared" si="23"/>
        <v>2.1864086186281397E-18</v>
      </c>
      <c r="AR63" s="72">
        <f t="shared" si="29"/>
        <v>-1.3035531515536226E-19</v>
      </c>
      <c r="AS63" s="71">
        <f t="shared" si="24"/>
        <v>1.3552069795564941E-5</v>
      </c>
      <c r="AT63" s="72">
        <f t="shared" si="25"/>
        <v>1.6101190168627221E-7</v>
      </c>
      <c r="AU63" s="97">
        <f t="shared" si="30"/>
        <v>-3.619309660402821E-9</v>
      </c>
      <c r="AV63" s="2"/>
      <c r="AW63" s="2"/>
      <c r="AX63" s="2"/>
      <c r="AY63" s="2"/>
      <c r="AZ63" s="2"/>
      <c r="BA63" s="2"/>
      <c r="BC63" s="10"/>
      <c r="BE63" s="10"/>
      <c r="BI63" s="10"/>
    </row>
    <row r="64" spans="1:61" x14ac:dyDescent="0.2">
      <c r="A64" s="9">
        <f>Raw_Data!A62</f>
        <v>40771.75037037037</v>
      </c>
      <c r="B64" s="10">
        <f>Raw_Data!J62</f>
        <v>2.933718083841089E-5</v>
      </c>
      <c r="C64" s="10">
        <f>Raw_Data!K62</f>
        <v>0.64454515913184984</v>
      </c>
      <c r="D64" s="10">
        <f>Raw_Data!L62</f>
        <v>1.2706834002499856E-2</v>
      </c>
      <c r="E64" s="10">
        <f>Raw_Data!M62</f>
        <v>1.264247191100914E-2</v>
      </c>
      <c r="F64" s="10">
        <f>Raw_Data!N62</f>
        <v>1.2712338877636276E-2</v>
      </c>
      <c r="J64" s="74">
        <f t="shared" si="26"/>
        <v>10803.999999677762</v>
      </c>
      <c r="K64" s="69">
        <f t="shared" si="22"/>
        <v>-13.756033918532575</v>
      </c>
      <c r="L64" s="69">
        <f>K64+$D$8-$B$8*Q64+Phase_Relations!$C$24*Q64</f>
        <v>158.43693052638338</v>
      </c>
      <c r="M64" s="69">
        <f t="shared" si="0"/>
        <v>-0.19354919603540771</v>
      </c>
      <c r="N64" s="69">
        <f t="shared" si="1"/>
        <v>-0.49161495792993559</v>
      </c>
      <c r="O64" s="70">
        <f t="shared" si="2"/>
        <v>38.177605201828655</v>
      </c>
      <c r="P64" s="70">
        <f t="shared" si="3"/>
        <v>263.29382897812866</v>
      </c>
      <c r="Q64" s="70">
        <f t="shared" si="4"/>
        <v>37.954785556612158</v>
      </c>
      <c r="R64" s="111">
        <f t="shared" si="5"/>
        <v>261.75714176973901</v>
      </c>
      <c r="S64" s="70">
        <f t="shared" si="6"/>
        <v>1.536687208389651</v>
      </c>
      <c r="T64" s="113">
        <f t="shared" si="7"/>
        <v>0.88754919603540761</v>
      </c>
      <c r="U64" s="70">
        <f t="shared" si="8"/>
        <v>2.2543749579299353</v>
      </c>
      <c r="V64" s="70">
        <f>(L64/Phase_Relations!C$24)</f>
        <v>32.53627607500669</v>
      </c>
      <c r="W64" s="70">
        <f t="shared" si="9"/>
        <v>4685.2237548009634</v>
      </c>
      <c r="X64" s="70">
        <f t="shared" si="10"/>
        <v>224.3881108621151</v>
      </c>
      <c r="Y64" s="70">
        <f t="shared" si="11"/>
        <v>-5.4185094816054686</v>
      </c>
      <c r="Z64" s="70">
        <f t="shared" si="12"/>
        <v>-780.26536535118748</v>
      </c>
      <c r="AA64" s="70">
        <f t="shared" si="13"/>
        <v>-37.369030907623909</v>
      </c>
      <c r="AB64" s="70">
        <f t="shared" si="14"/>
        <v>-27.888933146312333</v>
      </c>
      <c r="AC64" s="70">
        <f t="shared" si="15"/>
        <v>-0.27888933146312334</v>
      </c>
      <c r="AD64" s="70">
        <f t="shared" si="16"/>
        <v>-38.393489046550343</v>
      </c>
      <c r="AE64" s="70" t="e">
        <f t="shared" si="17"/>
        <v>#NUM!</v>
      </c>
      <c r="AF64" s="70">
        <f t="shared" si="18"/>
        <v>-4.1121944323050164E-2</v>
      </c>
      <c r="AG64" s="70">
        <f t="shared" si="19"/>
        <v>6.8483450503932196E-3</v>
      </c>
      <c r="AH64" s="70">
        <f>(U64-Phase_Relations!$B$37)/Phase_Relations!$B$37</f>
        <v>1.841763185290586</v>
      </c>
      <c r="AI64" s="70">
        <f>(U64-Phase_Relations!G$20)/Phase_Relations!G$20</f>
        <v>1.7323079400407566</v>
      </c>
      <c r="AJ64" s="70">
        <f t="shared" si="27"/>
        <v>1.8418539744347617</v>
      </c>
      <c r="AK64" s="70">
        <f t="shared" si="20"/>
        <v>0.64810579390423617</v>
      </c>
      <c r="AL64" s="71">
        <f>(1/(J65-J63))*((M65-M63)/Phase_Relations!B$22)</f>
        <v>-1.1576615660953786E-7</v>
      </c>
      <c r="AM64" s="71">
        <f t="shared" si="21"/>
        <v>1.5375103272871091E-3</v>
      </c>
      <c r="AN64" s="71">
        <f>SUM(AM$27:AM64)</f>
        <v>-7.6394592211805112E-2</v>
      </c>
      <c r="AO64" s="71">
        <f>(1/10000)*((AL64*Phase_Relations!B$22*H$7*U64))/(2*(P64-R64))</f>
        <v>-1.5017159128609267E-10</v>
      </c>
      <c r="AP64" s="71">
        <f t="shared" si="28"/>
        <v>-6.4690979514430053E-12</v>
      </c>
      <c r="AQ64" s="72">
        <f t="shared" si="23"/>
        <v>-1.4983710462379476E-17</v>
      </c>
      <c r="AR64" s="72">
        <f t="shared" si="29"/>
        <v>-6.4546889213240269E-19</v>
      </c>
      <c r="AS64" s="71">
        <f t="shared" si="24"/>
        <v>-1.0601067372879272E-4</v>
      </c>
      <c r="AT64" s="72">
        <f t="shared" si="25"/>
        <v>1.4105940780003417E-7</v>
      </c>
      <c r="AU64" s="97">
        <f t="shared" si="30"/>
        <v>6.9294730838809273E-9</v>
      </c>
      <c r="AV64" s="2"/>
      <c r="AW64" s="2"/>
      <c r="AX64" s="2"/>
      <c r="AY64" s="2"/>
      <c r="AZ64" s="2"/>
      <c r="BA64" s="2"/>
      <c r="BC64" s="10"/>
      <c r="BE64" s="10"/>
      <c r="BI64" s="10"/>
    </row>
    <row r="65" spans="1:61" x14ac:dyDescent="0.2">
      <c r="A65" s="9">
        <f>Raw_Data!A63</f>
        <v>40771.753842592596</v>
      </c>
      <c r="B65" s="10">
        <f>Raw_Data!J63</f>
        <v>3.12849402853317E-5</v>
      </c>
      <c r="C65" s="10">
        <f>Raw_Data!K63</f>
        <v>0.64486226387106971</v>
      </c>
      <c r="D65" s="10">
        <f>Raw_Data!L63</f>
        <v>1.3194819003445456E-2</v>
      </c>
      <c r="E65" s="10">
        <f>Raw_Data!M63</f>
        <v>1.3131490174588142E-2</v>
      </c>
      <c r="F65" s="10">
        <f>Raw_Data!N63</f>
        <v>1.3203763929441276E-2</v>
      </c>
      <c r="J65" s="74">
        <f t="shared" si="26"/>
        <v>11104.000000027008</v>
      </c>
      <c r="K65" s="69">
        <f t="shared" si="22"/>
        <v>-14.669327024798074</v>
      </c>
      <c r="L65" s="69">
        <f>K65+$D$8-$B$8*Q65+Phase_Relations!$C$24*Q65</f>
        <v>164.0120341338187</v>
      </c>
      <c r="M65" s="69">
        <f t="shared" si="0"/>
        <v>-0.19364382864480487</v>
      </c>
      <c r="N65" s="69">
        <f t="shared" si="1"/>
        <v>-0.49185532475780436</v>
      </c>
      <c r="O65" s="70">
        <f t="shared" si="2"/>
        <v>39.643753158656445</v>
      </c>
      <c r="P65" s="70">
        <f t="shared" si="3"/>
        <v>273.40519419763064</v>
      </c>
      <c r="Q65" s="70">
        <f t="shared" si="4"/>
        <v>39.422899028254136</v>
      </c>
      <c r="R65" s="111">
        <f t="shared" si="5"/>
        <v>271.88206226382164</v>
      </c>
      <c r="S65" s="70">
        <f t="shared" si="6"/>
        <v>1.5231319338089975</v>
      </c>
      <c r="T65" s="113">
        <f t="shared" si="7"/>
        <v>0.88764382864480484</v>
      </c>
      <c r="U65" s="70">
        <f t="shared" si="8"/>
        <v>2.2546153247578045</v>
      </c>
      <c r="V65" s="70">
        <f>(L65/Phase_Relations!C$24)</f>
        <v>33.681167670139395</v>
      </c>
      <c r="W65" s="70">
        <f t="shared" si="9"/>
        <v>4850.0881445000732</v>
      </c>
      <c r="X65" s="70">
        <f t="shared" si="10"/>
        <v>232.28391496647859</v>
      </c>
      <c r="Y65" s="70">
        <f t="shared" si="11"/>
        <v>-5.7417313581147411</v>
      </c>
      <c r="Z65" s="70">
        <f t="shared" si="12"/>
        <v>-826.80931556852272</v>
      </c>
      <c r="AA65" s="70">
        <f t="shared" si="13"/>
        <v>-39.598147297343047</v>
      </c>
      <c r="AB65" s="70">
        <f t="shared" si="14"/>
        <v>-27.902568968992057</v>
      </c>
      <c r="AC65" s="70">
        <f t="shared" si="15"/>
        <v>-0.27902568968992059</v>
      </c>
      <c r="AD65" s="70">
        <f t="shared" si="16"/>
        <v>-40.613568586549064</v>
      </c>
      <c r="AE65" s="70" t="e">
        <f t="shared" si="17"/>
        <v>#NUM!</v>
      </c>
      <c r="AF65" s="70">
        <f t="shared" si="18"/>
        <v>-3.8464727209881269E-2</v>
      </c>
      <c r="AG65" s="70">
        <f t="shared" si="19"/>
        <v>6.5571993395616909E-3</v>
      </c>
      <c r="AH65" s="70">
        <f>(U65-Phase_Relations!$B$37)/Phase_Relations!$B$37</f>
        <v>1.842066180850398</v>
      </c>
      <c r="AI65" s="70">
        <f>(U65-Phase_Relations!G$20)/Phase_Relations!G$20</f>
        <v>1.7325992652216007</v>
      </c>
      <c r="AJ65" s="70">
        <f t="shared" si="27"/>
        <v>1.8418530381413665</v>
      </c>
      <c r="AK65" s="70">
        <f t="shared" si="20"/>
        <v>0.64814330970266787</v>
      </c>
      <c r="AL65" s="71">
        <f>(1/(J66-J64))*((M66-M64)/Phase_Relations!B$22)</f>
        <v>-5.1891463644546641E-8</v>
      </c>
      <c r="AM65" s="71">
        <f t="shared" si="21"/>
        <v>5.3866311416588143E-3</v>
      </c>
      <c r="AN65" s="71">
        <f>SUM(AM$27:AM65)</f>
        <v>-7.10079610701463E-2</v>
      </c>
      <c r="AO65" s="71">
        <f>(1/10000)*((AL65*Phase_Relations!B$22*H$7*U65))/(2*(P65-R65))</f>
        <v>-6.7919791459638002E-11</v>
      </c>
      <c r="AP65" s="71">
        <f t="shared" si="28"/>
        <v>-6.902056122628089E-12</v>
      </c>
      <c r="AQ65" s="72">
        <f t="shared" si="23"/>
        <v>-6.7768509421838833E-18</v>
      </c>
      <c r="AR65" s="72">
        <f t="shared" si="29"/>
        <v>-6.8866827374513083E-19</v>
      </c>
      <c r="AS65" s="71">
        <f t="shared" si="24"/>
        <v>4.8026379257847719E-5</v>
      </c>
      <c r="AT65" s="72">
        <f t="shared" si="25"/>
        <v>-1.4082519644642026E-7</v>
      </c>
      <c r="AU65" s="97">
        <f t="shared" si="30"/>
        <v>7.3720946750049413E-8</v>
      </c>
      <c r="AV65" s="2"/>
      <c r="AW65" s="2"/>
      <c r="AX65" s="2"/>
      <c r="AY65" s="2"/>
      <c r="AZ65" s="2"/>
      <c r="BA65" s="2"/>
      <c r="BC65" s="10"/>
      <c r="BE65" s="10"/>
      <c r="BI65" s="10"/>
    </row>
    <row r="66" spans="1:61" x14ac:dyDescent="0.2">
      <c r="A66" s="9">
        <f>Raw_Data!A64</f>
        <v>40771.757314814815</v>
      </c>
      <c r="B66" s="10">
        <f>Raw_Data!J64</f>
        <v>3.082175358758835E-5</v>
      </c>
      <c r="C66" s="10">
        <f>Raw_Data!K64</f>
        <v>0.64472924615274962</v>
      </c>
      <c r="D66" s="10">
        <f>Raw_Data!L64</f>
        <v>1.3708362408840956E-2</v>
      </c>
      <c r="E66" s="10">
        <f>Raw_Data!M64</f>
        <v>1.3646850697028642E-2</v>
      </c>
      <c r="F66" s="10">
        <f>Raw_Data!N64</f>
        <v>1.3718471790880376E-2</v>
      </c>
      <c r="J66" s="74">
        <f t="shared" si="26"/>
        <v>11403.999999747612</v>
      </c>
      <c r="K66" s="69">
        <f t="shared" si="22"/>
        <v>-14.452141469039821</v>
      </c>
      <c r="L66" s="69">
        <f>K66+$D$8-$B$8*Q66+Phase_Relations!$C$24*Q66</f>
        <v>171.06713100949619</v>
      </c>
      <c r="M66" s="69">
        <f t="shared" si="0"/>
        <v>-0.19360402455590092</v>
      </c>
      <c r="N66" s="69">
        <f t="shared" si="1"/>
        <v>-0.49175422237198835</v>
      </c>
      <c r="O66" s="70">
        <f t="shared" si="2"/>
        <v>41.186691185653167</v>
      </c>
      <c r="P66" s="70">
        <f t="shared" si="3"/>
        <v>284.04614610795289</v>
      </c>
      <c r="Q66" s="70">
        <f t="shared" si="4"/>
        <v>40.970096305120499</v>
      </c>
      <c r="R66" s="111">
        <f t="shared" si="5"/>
        <v>282.55238831117583</v>
      </c>
      <c r="S66" s="70">
        <f t="shared" si="6"/>
        <v>1.4937577967770608</v>
      </c>
      <c r="T66" s="113">
        <f t="shared" si="7"/>
        <v>0.88760402455590093</v>
      </c>
      <c r="U66" s="70">
        <f t="shared" si="8"/>
        <v>2.2545142223719883</v>
      </c>
      <c r="V66" s="70">
        <f>(L66/Phase_Relations!C$24)</f>
        <v>35.129987581761803</v>
      </c>
      <c r="W66" s="70">
        <f t="shared" si="9"/>
        <v>5058.7182117736993</v>
      </c>
      <c r="X66" s="70">
        <f t="shared" si="10"/>
        <v>242.27577642594346</v>
      </c>
      <c r="Y66" s="70">
        <f t="shared" si="11"/>
        <v>-5.8401087233586964</v>
      </c>
      <c r="Z66" s="70">
        <f t="shared" si="12"/>
        <v>-840.97565616365227</v>
      </c>
      <c r="AA66" s="70">
        <f t="shared" si="13"/>
        <v>-40.27661188523237</v>
      </c>
      <c r="AB66" s="70">
        <f t="shared" si="14"/>
        <v>-27.89683350949581</v>
      </c>
      <c r="AC66" s="70">
        <f t="shared" si="15"/>
        <v>-0.27896833509495811</v>
      </c>
      <c r="AD66" s="70">
        <f t="shared" si="16"/>
        <v>-41.272450416417058</v>
      </c>
      <c r="AE66" s="70" t="e">
        <f t="shared" si="17"/>
        <v>#NUM!</v>
      </c>
      <c r="AF66" s="70">
        <f t="shared" si="18"/>
        <v>-3.7087474016769394E-2</v>
      </c>
      <c r="AG66" s="70">
        <f t="shared" si="19"/>
        <v>6.1655268174681029E-3</v>
      </c>
      <c r="AH66" s="70">
        <f>(U66-Phase_Relations!$B$37)/Phase_Relations!$B$37</f>
        <v>1.8419387357521693</v>
      </c>
      <c r="AI66" s="70">
        <f>(U66-Phase_Relations!G$20)/Phase_Relations!G$20</f>
        <v>1.7324767288837342</v>
      </c>
      <c r="AJ66" s="70">
        <f t="shared" si="27"/>
        <v>1.8418695744394182</v>
      </c>
      <c r="AK66" s="70">
        <f t="shared" si="20"/>
        <v>0.64812753089297948</v>
      </c>
      <c r="AL66" s="71">
        <f>(1/(J67-J65))*((M67-M65)/Phase_Relations!B$22)</f>
        <v>1.0460213605159649E-7</v>
      </c>
      <c r="AM66" s="71">
        <f t="shared" si="21"/>
        <v>-2.3482697265024342E-3</v>
      </c>
      <c r="AN66" s="71">
        <f>SUM(AM$27:AM66)</f>
        <v>-7.3356230796648728E-2</v>
      </c>
      <c r="AO66" s="71">
        <f>(1/10000)*((AL66*Phase_Relations!B$22*H$7*U66))/(2*(P66-R66))</f>
        <v>1.3959788538839421E-10</v>
      </c>
      <c r="AP66" s="71">
        <f t="shared" si="28"/>
        <v>-1.067159419768662E-11</v>
      </c>
      <c r="AQ66" s="72">
        <f t="shared" si="23"/>
        <v>1.3928695020852749E-17</v>
      </c>
      <c r="AR66" s="72">
        <f t="shared" si="29"/>
        <v>-1.0647824682467315E-18</v>
      </c>
      <c r="AS66" s="71">
        <f t="shared" si="24"/>
        <v>-6.805835041217522E-5</v>
      </c>
      <c r="AT66" s="72">
        <f t="shared" si="25"/>
        <v>-2.0424963505870096E-7</v>
      </c>
      <c r="AU66" s="97">
        <f t="shared" si="30"/>
        <v>1.0470952483121761E-7</v>
      </c>
      <c r="AV66" s="2"/>
      <c r="AW66" s="2"/>
      <c r="AX66" s="2"/>
      <c r="AY66" s="2"/>
      <c r="AZ66" s="2"/>
      <c r="BA66" s="2"/>
      <c r="BC66" s="10"/>
      <c r="BE66" s="10"/>
      <c r="BI66" s="10"/>
    </row>
    <row r="67" spans="1:61" x14ac:dyDescent="0.2">
      <c r="A67" s="9">
        <f>Raw_Data!A65</f>
        <v>40771.760787037034</v>
      </c>
      <c r="B67" s="10">
        <f>Raw_Data!J65</f>
        <v>2.8814611230700432E-5</v>
      </c>
      <c r="C67" s="10">
        <f>Raw_Data!K65</f>
        <v>0.64449171451287945</v>
      </c>
      <c r="D67" s="10">
        <f>Raw_Data!L65</f>
        <v>1.4200337941336356E-2</v>
      </c>
      <c r="E67" s="10">
        <f>Raw_Data!M65</f>
        <v>1.414148658389054E-2</v>
      </c>
      <c r="F67" s="10">
        <f>Raw_Data!N65</f>
        <v>1.4215394836746777E-2</v>
      </c>
      <c r="J67" s="74">
        <f t="shared" si="26"/>
        <v>11703.999999468215</v>
      </c>
      <c r="K67" s="69">
        <f t="shared" si="22"/>
        <v>-13.511004060754027</v>
      </c>
      <c r="L67" s="69">
        <f>K67+$D$8-$B$8*Q67+Phase_Relations!$C$24*Q67</f>
        <v>178.57120093343997</v>
      </c>
      <c r="M67" s="69">
        <f t="shared" si="0"/>
        <v>-0.19353330602795568</v>
      </c>
      <c r="N67" s="69">
        <f t="shared" si="1"/>
        <v>-0.49157459731100744</v>
      </c>
      <c r="O67" s="70">
        <f t="shared" si="2"/>
        <v>42.664828670165335</v>
      </c>
      <c r="P67" s="70">
        <f t="shared" si="3"/>
        <v>294.24019772527816</v>
      </c>
      <c r="Q67" s="70">
        <f t="shared" si="4"/>
        <v>42.455074808264307</v>
      </c>
      <c r="R67" s="111">
        <f t="shared" si="5"/>
        <v>292.79361936734006</v>
      </c>
      <c r="S67" s="70">
        <f t="shared" si="6"/>
        <v>1.4465783579381082</v>
      </c>
      <c r="T67" s="113">
        <f t="shared" si="7"/>
        <v>0.88753330602795566</v>
      </c>
      <c r="U67" s="70">
        <f t="shared" si="8"/>
        <v>2.2543345973110074</v>
      </c>
      <c r="V67" s="70">
        <f>(L67/Phase_Relations!C$24)</f>
        <v>36.671007657828802</v>
      </c>
      <c r="W67" s="70">
        <f t="shared" si="9"/>
        <v>5280.6251027273474</v>
      </c>
      <c r="X67" s="70">
        <f t="shared" si="10"/>
        <v>252.90350108847448</v>
      </c>
      <c r="Y67" s="70">
        <f t="shared" si="11"/>
        <v>-5.7840671504355043</v>
      </c>
      <c r="Z67" s="70">
        <f t="shared" si="12"/>
        <v>-832.90566966271263</v>
      </c>
      <c r="AA67" s="70">
        <f t="shared" si="13"/>
        <v>-39.890118278865572</v>
      </c>
      <c r="AB67" s="70">
        <f t="shared" si="14"/>
        <v>-27.886643519878351</v>
      </c>
      <c r="AC67" s="70">
        <f t="shared" si="15"/>
        <v>-0.27886643519878351</v>
      </c>
      <c r="AD67" s="70">
        <f t="shared" si="16"/>
        <v>-40.854503850824329</v>
      </c>
      <c r="AE67" s="70" t="e">
        <f t="shared" si="17"/>
        <v>#NUM!</v>
      </c>
      <c r="AF67" s="70">
        <f t="shared" si="18"/>
        <v>-3.6264077930912748E-2</v>
      </c>
      <c r="AG67" s="70">
        <f t="shared" si="19"/>
        <v>5.7198826892951729E-3</v>
      </c>
      <c r="AH67" s="70">
        <f>(U67-Phase_Relations!$B$37)/Phase_Relations!$B$37</f>
        <v>1.8417123085184672</v>
      </c>
      <c r="AI67" s="70">
        <f>(U67-Phase_Relations!G$20)/Phase_Relations!G$20</f>
        <v>1.7322590228723087</v>
      </c>
      <c r="AJ67" s="70">
        <f t="shared" si="27"/>
        <v>1.8418792031225368</v>
      </c>
      <c r="AK67" s="70">
        <f t="shared" si="20"/>
        <v>0.64809949374454734</v>
      </c>
      <c r="AL67" s="71">
        <f>(1/(J68-J66))*((M68-M66)/Phase_Relations!B$22)</f>
        <v>3.3443774365661621E-8</v>
      </c>
      <c r="AM67" s="71">
        <f t="shared" si="21"/>
        <v>-4.1843640564838205E-3</v>
      </c>
      <c r="AN67" s="71">
        <f>SUM(AM$27:AM67)</f>
        <v>-7.7540594853132555E-2</v>
      </c>
      <c r="AO67" s="71">
        <f>(1/10000)*((AL67*Phase_Relations!B$22*H$7*U67))/(2*(P67-R67))</f>
        <v>4.6084745109506968E-11</v>
      </c>
      <c r="AP67" s="71">
        <f t="shared" si="28"/>
        <v>-2.1246169381976762E-11</v>
      </c>
      <c r="AQ67" s="72">
        <f t="shared" si="23"/>
        <v>4.5982097648409205E-18</v>
      </c>
      <c r="AR67" s="72">
        <f t="shared" si="29"/>
        <v>-2.1198846448109364E-18</v>
      </c>
      <c r="AS67" s="71">
        <f t="shared" si="24"/>
        <v>1.9063085177602472E-4</v>
      </c>
      <c r="AT67" s="72">
        <f t="shared" si="25"/>
        <v>2.4072869940432161E-8</v>
      </c>
      <c r="AU67" s="97">
        <f t="shared" si="30"/>
        <v>9.2339508527770699E-8</v>
      </c>
      <c r="AV67" s="2"/>
      <c r="AW67" s="2"/>
      <c r="AX67" s="2"/>
      <c r="AY67" s="2"/>
      <c r="AZ67" s="2"/>
      <c r="BA67" s="2"/>
      <c r="BC67" s="10"/>
      <c r="BE67" s="10"/>
      <c r="BI67" s="10"/>
    </row>
    <row r="68" spans="1:61" x14ac:dyDescent="0.2">
      <c r="A68" s="9">
        <f>Raw_Data!A66</f>
        <v>40771.76425925926</v>
      </c>
      <c r="B68" s="10">
        <f>Raw_Data!J66</f>
        <v>2.2733801250069549E-5</v>
      </c>
      <c r="C68" s="10">
        <f>Raw_Data!K66</f>
        <v>0.64460335438361938</v>
      </c>
      <c r="D68" s="10">
        <f>Raw_Data!L66</f>
        <v>1.4727325637548356E-2</v>
      </c>
      <c r="E68" s="10">
        <f>Raw_Data!M66</f>
        <v>1.466779731492894E-2</v>
      </c>
      <c r="F68" s="10">
        <f>Raw_Data!N66</f>
        <v>1.4672911607785876E-2</v>
      </c>
      <c r="J68" s="74">
        <f t="shared" si="26"/>
        <v>12003.999999817461</v>
      </c>
      <c r="K68" s="69">
        <f t="shared" si="22"/>
        <v>-10.659747533876349</v>
      </c>
      <c r="L68" s="69">
        <f>K68+$D$8-$B$8*Q68+Phase_Relations!$C$24*Q68</f>
        <v>188.40565844071079</v>
      </c>
      <c r="M68" s="69">
        <f t="shared" si="0"/>
        <v>-0.19356868786390205</v>
      </c>
      <c r="N68" s="69">
        <f t="shared" si="1"/>
        <v>-0.49166446717431123</v>
      </c>
      <c r="O68" s="70">
        <f t="shared" si="2"/>
        <v>44.248159986860344</v>
      </c>
      <c r="P68" s="70">
        <f t="shared" si="3"/>
        <v>305.15972404731275</v>
      </c>
      <c r="Q68" s="70">
        <f t="shared" si="4"/>
        <v>44.03514641714888</v>
      </c>
      <c r="R68" s="111">
        <f t="shared" si="5"/>
        <v>303.69066494585434</v>
      </c>
      <c r="S68" s="70">
        <f t="shared" si="6"/>
        <v>1.4690591014584129</v>
      </c>
      <c r="T68" s="113">
        <f t="shared" si="7"/>
        <v>0.88756868786390197</v>
      </c>
      <c r="U68" s="70">
        <f t="shared" si="8"/>
        <v>2.254424467174311</v>
      </c>
      <c r="V68" s="70">
        <f>(L68/Phase_Relations!C$24)</f>
        <v>38.690591245073328</v>
      </c>
      <c r="W68" s="70">
        <f t="shared" si="9"/>
        <v>5571.4451392905594</v>
      </c>
      <c r="X68" s="70">
        <f t="shared" si="10"/>
        <v>266.8316637591264</v>
      </c>
      <c r="Y68" s="70">
        <f t="shared" si="11"/>
        <v>-5.3445551720755518</v>
      </c>
      <c r="Z68" s="70">
        <f t="shared" si="12"/>
        <v>-769.61594477887945</v>
      </c>
      <c r="AA68" s="70">
        <f t="shared" si="13"/>
        <v>-36.859001186727937</v>
      </c>
      <c r="AB68" s="70">
        <f t="shared" si="14"/>
        <v>-27.891741767132849</v>
      </c>
      <c r="AC68" s="70">
        <f t="shared" si="15"/>
        <v>-0.27891741767132849</v>
      </c>
      <c r="AD68" s="70">
        <f t="shared" si="16"/>
        <v>-37.838373921033565</v>
      </c>
      <c r="AE68" s="70" t="e">
        <f t="shared" si="17"/>
        <v>#NUM!</v>
      </c>
      <c r="AF68" s="70">
        <f t="shared" si="18"/>
        <v>-3.9856183134647359E-2</v>
      </c>
      <c r="AG68" s="70">
        <f t="shared" si="19"/>
        <v>5.505565122078458E-3</v>
      </c>
      <c r="AH68" s="70">
        <f>(U68-Phase_Relations!$B$37)/Phase_Relations!$B$37</f>
        <v>1.8418255944064714</v>
      </c>
      <c r="AI68" s="70">
        <f>(U68-Phase_Relations!G$20)/Phase_Relations!G$20</f>
        <v>1.7323679453655307</v>
      </c>
      <c r="AJ68" s="70">
        <f t="shared" si="27"/>
        <v>1.8419225186147168</v>
      </c>
      <c r="AK68" s="70">
        <f t="shared" si="20"/>
        <v>0.64811352182615034</v>
      </c>
      <c r="AL68" s="71">
        <f>(1/(J69-J67))*((M69-M67)/Phase_Relations!B$22)</f>
        <v>-7.9165637047724287E-8</v>
      </c>
      <c r="AM68" s="71">
        <f t="shared" si="21"/>
        <v>2.0059787402446193E-3</v>
      </c>
      <c r="AN68" s="71">
        <f>SUM(AM$27:AM68)</f>
        <v>-7.5534616112887934E-2</v>
      </c>
      <c r="AO68" s="71">
        <f>(1/10000)*((AL68*Phase_Relations!B$22*H$7*U68))/(2*(P68-R68))</f>
        <v>-1.0742333328071688E-10</v>
      </c>
      <c r="AP68" s="71">
        <f t="shared" si="28"/>
        <v>-1.7816977326959092E-11</v>
      </c>
      <c r="AQ68" s="72">
        <f t="shared" si="23"/>
        <v>-1.0718406251123073E-17</v>
      </c>
      <c r="AR68" s="72">
        <f t="shared" si="29"/>
        <v>-1.7777292448965231E-18</v>
      </c>
      <c r="AS68" s="71">
        <f t="shared" si="24"/>
        <v>-1.3217388596730007E-5</v>
      </c>
      <c r="AT68" s="72">
        <f t="shared" si="25"/>
        <v>8.0931359083413664E-7</v>
      </c>
      <c r="AU68" s="97">
        <f t="shared" si="30"/>
        <v>7.7661632249363931E-8</v>
      </c>
      <c r="AV68" s="2"/>
      <c r="AW68" s="2"/>
      <c r="AX68" s="2"/>
      <c r="AY68" s="2"/>
      <c r="AZ68" s="2"/>
      <c r="BA68" s="2"/>
      <c r="BC68" s="10"/>
      <c r="BE68" s="10"/>
      <c r="BI68" s="10"/>
    </row>
    <row r="69" spans="1:61" x14ac:dyDescent="0.2">
      <c r="A69" s="9">
        <f>Raw_Data!A67</f>
        <v>40771.767731481479</v>
      </c>
      <c r="B69" s="10">
        <f>Raw_Data!J67</f>
        <v>2.2353750626280121E-5</v>
      </c>
      <c r="C69" s="10">
        <f>Raw_Data!K67</f>
        <v>0.64476368824052965</v>
      </c>
      <c r="D69" s="10">
        <f>Raw_Data!L67</f>
        <v>1.5257971321014356E-2</v>
      </c>
      <c r="E69" s="10">
        <f>Raw_Data!M67</f>
        <v>1.5201720935025141E-2</v>
      </c>
      <c r="F69" s="10">
        <f>Raw_Data!N67</f>
        <v>1.5290527575461977E-2</v>
      </c>
      <c r="J69" s="74">
        <f t="shared" si="26"/>
        <v>12303.999999538064</v>
      </c>
      <c r="K69" s="69">
        <f t="shared" si="22"/>
        <v>-10.481544000946494</v>
      </c>
      <c r="L69" s="69">
        <f>K69+$D$8-$B$8*Q69+Phase_Relations!$C$24*Q69</f>
        <v>195.66807236006886</v>
      </c>
      <c r="M69" s="69">
        <f t="shared" si="0"/>
        <v>-0.19361695244007004</v>
      </c>
      <c r="N69" s="69">
        <f t="shared" si="1"/>
        <v>-0.49178705919777793</v>
      </c>
      <c r="O69" s="70">
        <f t="shared" si="2"/>
        <v>45.842481703932741</v>
      </c>
      <c r="P69" s="70">
        <f t="shared" si="3"/>
        <v>316.15504623401893</v>
      </c>
      <c r="Q69" s="70">
        <f t="shared" si="4"/>
        <v>45.638073174432364</v>
      </c>
      <c r="R69" s="111">
        <f t="shared" si="5"/>
        <v>314.74533223746459</v>
      </c>
      <c r="S69" s="70">
        <f t="shared" si="6"/>
        <v>1.4097139965543306</v>
      </c>
      <c r="T69" s="113">
        <f t="shared" si="7"/>
        <v>0.88761695244007</v>
      </c>
      <c r="U69" s="70">
        <f t="shared" si="8"/>
        <v>2.2545470591977779</v>
      </c>
      <c r="V69" s="70">
        <f>(L69/Phase_Relations!C$24)</f>
        <v>40.181985350388047</v>
      </c>
      <c r="W69" s="70">
        <f t="shared" si="9"/>
        <v>5786.2058904558789</v>
      </c>
      <c r="X69" s="70">
        <f t="shared" si="10"/>
        <v>277.11714034750378</v>
      </c>
      <c r="Y69" s="70">
        <f t="shared" si="11"/>
        <v>-5.4560878240443174</v>
      </c>
      <c r="Z69" s="70">
        <f t="shared" si="12"/>
        <v>-785.6766466623817</v>
      </c>
      <c r="AA69" s="70">
        <f t="shared" si="13"/>
        <v>-37.628191889960817</v>
      </c>
      <c r="AB69" s="70">
        <f t="shared" si="14"/>
        <v>-27.898696317012984</v>
      </c>
      <c r="AC69" s="70">
        <f t="shared" si="15"/>
        <v>-0.27898696317012983</v>
      </c>
      <c r="AD69" s="70">
        <f t="shared" si="16"/>
        <v>-38.568001220997019</v>
      </c>
      <c r="AE69" s="70" t="e">
        <f t="shared" si="17"/>
        <v>#NUM!</v>
      </c>
      <c r="AF69" s="70">
        <f t="shared" si="18"/>
        <v>-3.7464303378617607E-2</v>
      </c>
      <c r="AG69" s="70">
        <f t="shared" si="19"/>
        <v>5.0870689369360367E-3</v>
      </c>
      <c r="AH69" s="70">
        <f>(U69-Phase_Relations!$B$37)/Phase_Relations!$B$37</f>
        <v>1.8419801283706965</v>
      </c>
      <c r="AI69" s="70">
        <f>(U69-Phase_Relations!G$20)/Phase_Relations!G$20</f>
        <v>1.7325165271965726</v>
      </c>
      <c r="AJ69" s="70">
        <f t="shared" si="27"/>
        <v>1.8419228559953937</v>
      </c>
      <c r="AK69" s="70">
        <f t="shared" si="20"/>
        <v>0.64813265581371293</v>
      </c>
      <c r="AL69" s="71">
        <f>(1/(J70-J68))*((M70-M68)/Phase_Relations!B$22)</f>
        <v>-6.4515122245154335E-8</v>
      </c>
      <c r="AM69" s="71">
        <f t="shared" si="21"/>
        <v>2.6568597354273255E-3</v>
      </c>
      <c r="AN69" s="71">
        <f>SUM(AM$27:AM69)</f>
        <v>-7.2877756377460606E-2</v>
      </c>
      <c r="AO69" s="71">
        <f>(1/10000)*((AL69*Phase_Relations!B$22*H$7*U69))/(2*(P69-R69))</f>
        <v>-9.1233704559342694E-11</v>
      </c>
      <c r="AP69" s="71">
        <f t="shared" si="28"/>
        <v>-3.0960142829378047E-13</v>
      </c>
      <c r="AQ69" s="72">
        <f t="shared" si="23"/>
        <v>-9.1030493971602495E-18</v>
      </c>
      <c r="AR69" s="72">
        <f t="shared" si="29"/>
        <v>-3.0891183349421945E-20</v>
      </c>
      <c r="AS69" s="71">
        <f t="shared" si="24"/>
        <v>7.4529026575785522E-5</v>
      </c>
      <c r="AT69" s="72">
        <f t="shared" si="25"/>
        <v>-1.2189719972588718E-7</v>
      </c>
      <c r="AU69" s="97">
        <f t="shared" si="30"/>
        <v>5.4099590702363793E-8</v>
      </c>
      <c r="AV69" s="2"/>
      <c r="AW69" s="2"/>
      <c r="AX69" s="2"/>
      <c r="AY69" s="2"/>
      <c r="AZ69" s="2"/>
      <c r="BA69" s="2"/>
      <c r="BC69" s="10"/>
      <c r="BE69" s="10"/>
      <c r="BI69" s="10"/>
    </row>
    <row r="70" spans="1:61" x14ac:dyDescent="0.2">
      <c r="A70" s="9">
        <f>Raw_Data!A68</f>
        <v>40771.771203703705</v>
      </c>
      <c r="B70" s="10">
        <f>Raw_Data!J68</f>
        <v>2.725877898956245E-5</v>
      </c>
      <c r="C70" s="10">
        <f>Raw_Data!K68</f>
        <v>0.64483494773248928</v>
      </c>
      <c r="D70" s="10">
        <f>Raw_Data!L68</f>
        <v>1.5754507460995257E-2</v>
      </c>
      <c r="E70" s="10">
        <f>Raw_Data!M68</f>
        <v>1.5688767685993341E-2</v>
      </c>
      <c r="F70" s="10">
        <f>Raw_Data!N68</f>
        <v>1.5759422803776076E-2</v>
      </c>
      <c r="J70" s="74">
        <f t="shared" si="26"/>
        <v>12603.99999988731</v>
      </c>
      <c r="K70" s="69">
        <f t="shared" si="22"/>
        <v>-12.781483347822434</v>
      </c>
      <c r="L70" s="69">
        <f>K70+$D$8-$B$8*Q70+Phase_Relations!$C$24*Q70</f>
        <v>199.83037128477073</v>
      </c>
      <c r="M70" s="69">
        <f t="shared" si="0"/>
        <v>-0.19363685454207422</v>
      </c>
      <c r="N70" s="69">
        <f t="shared" si="1"/>
        <v>-0.49183761053686853</v>
      </c>
      <c r="O70" s="70">
        <f t="shared" si="2"/>
        <v>47.33432150579852</v>
      </c>
      <c r="P70" s="70">
        <f t="shared" si="3"/>
        <v>326.44359659171397</v>
      </c>
      <c r="Q70" s="70">
        <f t="shared" si="4"/>
        <v>47.100267840093053</v>
      </c>
      <c r="R70" s="111">
        <f t="shared" si="5"/>
        <v>324.82943337995209</v>
      </c>
      <c r="S70" s="70">
        <f t="shared" si="6"/>
        <v>1.6141632117618769</v>
      </c>
      <c r="T70" s="113">
        <f t="shared" si="7"/>
        <v>0.88763685454207419</v>
      </c>
      <c r="U70" s="70">
        <f t="shared" si="8"/>
        <v>2.2545976105368686</v>
      </c>
      <c r="V70" s="70">
        <f>(L70/Phase_Relations!C$24)</f>
        <v>41.036746336168768</v>
      </c>
      <c r="W70" s="70">
        <f t="shared" si="9"/>
        <v>5909.291472408303</v>
      </c>
      <c r="X70" s="70">
        <f t="shared" si="10"/>
        <v>283.01204369771563</v>
      </c>
      <c r="Y70" s="70">
        <f t="shared" si="11"/>
        <v>-6.0635215039242851</v>
      </c>
      <c r="Z70" s="70">
        <f t="shared" si="12"/>
        <v>-873.14709656509706</v>
      </c>
      <c r="AA70" s="70">
        <f t="shared" si="13"/>
        <v>-41.817389682236467</v>
      </c>
      <c r="AB70" s="70">
        <f t="shared" si="14"/>
        <v>-27.901564055053928</v>
      </c>
      <c r="AC70" s="70">
        <f t="shared" si="15"/>
        <v>-0.27901564055053929</v>
      </c>
      <c r="AD70" s="70">
        <f t="shared" si="16"/>
        <v>-42.893498490077718</v>
      </c>
      <c r="AE70" s="70" t="e">
        <f t="shared" si="17"/>
        <v>#NUM!</v>
      </c>
      <c r="AF70" s="70">
        <f t="shared" si="18"/>
        <v>-3.860028624521139E-2</v>
      </c>
      <c r="AG70" s="70">
        <f t="shared" si="19"/>
        <v>5.7035142062221217E-3</v>
      </c>
      <c r="AH70" s="70">
        <f>(U70-Phase_Relations!$B$37)/Phase_Relations!$B$37</f>
        <v>1.842043851104082</v>
      </c>
      <c r="AI70" s="70">
        <f>(U70-Phase_Relations!G$20)/Phase_Relations!G$20</f>
        <v>1.7325777955426795</v>
      </c>
      <c r="AJ70" s="70">
        <f t="shared" si="27"/>
        <v>1.8419206186313086</v>
      </c>
      <c r="AK70" s="70">
        <f t="shared" si="20"/>
        <v>0.6481405451884501</v>
      </c>
      <c r="AL70" s="71">
        <f>(1/(J71-J69))*((M71-M69)/Phase_Relations!B$22)</f>
        <v>2.1230911443979908E-8</v>
      </c>
      <c r="AM70" s="71">
        <f t="shared" si="21"/>
        <v>1.1680512079697487E-3</v>
      </c>
      <c r="AN70" s="71">
        <f>SUM(AM$27:AM70)</f>
        <v>-7.1709705169490864E-2</v>
      </c>
      <c r="AO70" s="71">
        <f>(1/10000)*((AL70*Phase_Relations!B$22*H$7*U70))/(2*(P70-R70))</f>
        <v>2.6221391109638392E-11</v>
      </c>
      <c r="AP70" s="71">
        <f t="shared" si="28"/>
        <v>-1.3884478645998109E-11</v>
      </c>
      <c r="AQ70" s="72">
        <f t="shared" si="23"/>
        <v>2.6162986550440763E-18</v>
      </c>
      <c r="AR70" s="72">
        <f t="shared" si="29"/>
        <v>-1.3853552870488419E-18</v>
      </c>
      <c r="AS70" s="71">
        <f t="shared" si="24"/>
        <v>5.183669660578618E-6</v>
      </c>
      <c r="AT70" s="72">
        <f t="shared" si="25"/>
        <v>5.0371197877384398E-7</v>
      </c>
      <c r="AU70" s="97">
        <f t="shared" si="30"/>
        <v>4.4510904365522039E-7</v>
      </c>
      <c r="AV70" s="2"/>
      <c r="AW70" s="2"/>
      <c r="AX70" s="2"/>
      <c r="AY70" s="2"/>
      <c r="AZ70" s="2"/>
      <c r="BA70" s="2"/>
      <c r="BB70" s="10"/>
      <c r="BC70" s="10"/>
      <c r="BE70" s="10"/>
      <c r="BI70" s="10"/>
    </row>
    <row r="71" spans="1:61" x14ac:dyDescent="0.2">
      <c r="A71" s="9">
        <f>Raw_Data!A69</f>
        <v>40771.774675925924</v>
      </c>
      <c r="B71" s="10">
        <f>Raw_Data!J69</f>
        <v>2.5738576494404731E-5</v>
      </c>
      <c r="C71" s="10">
        <f>Raw_Data!K69</f>
        <v>0.64469242874856914</v>
      </c>
      <c r="D71" s="10">
        <f>Raw_Data!L69</f>
        <v>1.6260746768464757E-2</v>
      </c>
      <c r="E71" s="10">
        <f>Raw_Data!M69</f>
        <v>1.6202833660996441E-2</v>
      </c>
      <c r="F71" s="10">
        <f>Raw_Data!N69</f>
        <v>1.6276604762542779E-2</v>
      </c>
      <c r="J71" s="74">
        <f t="shared" si="26"/>
        <v>12903.999999607913</v>
      </c>
      <c r="K71" s="69">
        <f t="shared" si="22"/>
        <v>-12.068669216103014</v>
      </c>
      <c r="L71" s="69">
        <f>K71+$D$8-$B$8*Q71+Phase_Relations!$C$24*Q71</f>
        <v>207.36392040995258</v>
      </c>
      <c r="M71" s="69">
        <f t="shared" si="0"/>
        <v>-0.19359451985903572</v>
      </c>
      <c r="N71" s="69">
        <f t="shared" si="1"/>
        <v>-0.49173008044195077</v>
      </c>
      <c r="O71" s="70">
        <f t="shared" si="2"/>
        <v>48.855314415158588</v>
      </c>
      <c r="P71" s="70">
        <f t="shared" si="3"/>
        <v>336.93320286316271</v>
      </c>
      <c r="Q71" s="70">
        <f t="shared" si="4"/>
        <v>48.643578672067527</v>
      </c>
      <c r="R71" s="111">
        <f t="shared" si="5"/>
        <v>335.47295635908642</v>
      </c>
      <c r="S71" s="70">
        <f t="shared" si="6"/>
        <v>1.4602465040762809</v>
      </c>
      <c r="T71" s="113">
        <f t="shared" si="7"/>
        <v>0.8875945198590357</v>
      </c>
      <c r="U71" s="70">
        <f t="shared" si="8"/>
        <v>2.2544900804419505</v>
      </c>
      <c r="V71" s="70">
        <f>(L71/Phase_Relations!C$24)</f>
        <v>42.583820199233323</v>
      </c>
      <c r="W71" s="70">
        <f t="shared" si="9"/>
        <v>6132.0701086895988</v>
      </c>
      <c r="X71" s="70">
        <f t="shared" si="10"/>
        <v>293.68151861540218</v>
      </c>
      <c r="Y71" s="70">
        <f t="shared" si="11"/>
        <v>-6.0597584728342042</v>
      </c>
      <c r="Z71" s="70">
        <f t="shared" si="12"/>
        <v>-872.60522008812541</v>
      </c>
      <c r="AA71" s="70">
        <f t="shared" si="13"/>
        <v>-41.791437743684241</v>
      </c>
      <c r="AB71" s="70">
        <f t="shared" si="14"/>
        <v>-27.895463956633403</v>
      </c>
      <c r="AC71" s="70">
        <f t="shared" si="15"/>
        <v>-0.27895463956633404</v>
      </c>
      <c r="AD71" s="70">
        <f t="shared" si="16"/>
        <v>-42.764935413068429</v>
      </c>
      <c r="AE71" s="70" t="e">
        <f t="shared" si="17"/>
        <v>#NUM!</v>
      </c>
      <c r="AF71" s="70">
        <f t="shared" si="18"/>
        <v>-3.4941284217888904E-2</v>
      </c>
      <c r="AG71" s="70">
        <f t="shared" si="19"/>
        <v>4.9722110909831627E-3</v>
      </c>
      <c r="AH71" s="70">
        <f>(U71-Phase_Relations!$B$37)/Phase_Relations!$B$37</f>
        <v>1.8419083035262604</v>
      </c>
      <c r="AI71" s="70">
        <f>(U71-Phase_Relations!G$20)/Phase_Relations!G$20</f>
        <v>1.7324474688057254</v>
      </c>
      <c r="AJ71" s="70">
        <f t="shared" si="27"/>
        <v>1.8419328154339434</v>
      </c>
      <c r="AK71" s="70">
        <f t="shared" si="20"/>
        <v>0.6481237629098755</v>
      </c>
      <c r="AL71" s="71">
        <f>(1/(J72-J70))*((M72-M70)/Phase_Relations!B$22)</f>
        <v>-6.0681103907863559E-9</v>
      </c>
      <c r="AM71" s="71">
        <f t="shared" si="21"/>
        <v>-2.6126243867861591E-3</v>
      </c>
      <c r="AN71" s="71">
        <f>SUM(AM$27:AM71)</f>
        <v>-7.4322329556277017E-2</v>
      </c>
      <c r="AO71" s="71">
        <f>(1/10000)*((AL71*Phase_Relations!B$22*H$7*U71))/(2*(P71-R71))</f>
        <v>-8.2840196178589553E-12</v>
      </c>
      <c r="AP71" s="71">
        <f t="shared" si="28"/>
        <v>-2.7171877986546583E-11</v>
      </c>
      <c r="AQ71" s="72">
        <f t="shared" si="23"/>
        <v>-8.2655680981763208E-19</v>
      </c>
      <c r="AR71" s="72">
        <f t="shared" si="29"/>
        <v>-2.7111356347944699E-18</v>
      </c>
      <c r="AS71" s="71">
        <f t="shared" si="24"/>
        <v>3.7097507264750927E-4</v>
      </c>
      <c r="AT71" s="72">
        <f t="shared" si="25"/>
        <v>-2.2236183955405135E-9</v>
      </c>
      <c r="AU71" s="97">
        <f t="shared" si="30"/>
        <v>4.4136092731520304E-7</v>
      </c>
      <c r="AV71" s="2"/>
      <c r="AW71" s="2"/>
      <c r="AX71" s="2"/>
      <c r="AY71" s="2"/>
      <c r="AZ71" s="2"/>
      <c r="BA71" s="2"/>
      <c r="BC71" s="10"/>
      <c r="BE71" s="10"/>
      <c r="BI71" s="10"/>
    </row>
    <row r="72" spans="1:61" x14ac:dyDescent="0.2">
      <c r="A72" s="9">
        <f>Raw_Data!A70</f>
        <v>40771.778148148151</v>
      </c>
      <c r="B72" s="10">
        <f>Raw_Data!J70</f>
        <v>2.0275348777431678E-5</v>
      </c>
      <c r="C72" s="10">
        <f>Raw_Data!K70</f>
        <v>0.64484919963087961</v>
      </c>
      <c r="D72" s="10">
        <f>Raw_Data!L70</f>
        <v>1.6771855474551556E-2</v>
      </c>
      <c r="E72" s="10">
        <f>Raw_Data!M70</f>
        <v>1.6708241607726444E-2</v>
      </c>
      <c r="F72" s="10">
        <f>Raw_Data!N70</f>
        <v>1.6790045694915576E-2</v>
      </c>
      <c r="J72" s="74">
        <f t="shared" si="26"/>
        <v>13203.999999957159</v>
      </c>
      <c r="K72" s="69">
        <f t="shared" si="22"/>
        <v>-9.506993430236351</v>
      </c>
      <c r="L72" s="69">
        <f>K72+$D$8-$B$8*Q72+Phase_Relations!$C$24*Q72</f>
        <v>216.63145465730281</v>
      </c>
      <c r="M72" s="69">
        <f t="shared" si="0"/>
        <v>-0.19364326610751387</v>
      </c>
      <c r="N72" s="69">
        <f t="shared" si="1"/>
        <v>-0.4918538959130852</v>
      </c>
      <c r="O72" s="70">
        <f t="shared" si="2"/>
        <v>50.390937402942996</v>
      </c>
      <c r="P72" s="70">
        <f t="shared" si="3"/>
        <v>347.52370622719309</v>
      </c>
      <c r="Q72" s="70">
        <f t="shared" si="4"/>
        <v>50.160896675364064</v>
      </c>
      <c r="R72" s="111">
        <f t="shared" si="5"/>
        <v>345.9372184507867</v>
      </c>
      <c r="S72" s="70">
        <f t="shared" si="6"/>
        <v>1.5864877764063863</v>
      </c>
      <c r="T72" s="113">
        <f t="shared" si="7"/>
        <v>0.88764326610751376</v>
      </c>
      <c r="U72" s="70">
        <f t="shared" si="8"/>
        <v>2.254613895913085</v>
      </c>
      <c r="V72" s="70">
        <f>(L72/Phase_Relations!C$24)</f>
        <v>44.486981613712722</v>
      </c>
      <c r="W72" s="70">
        <f t="shared" si="9"/>
        <v>6406.1253523746318</v>
      </c>
      <c r="X72" s="70">
        <f t="shared" si="10"/>
        <v>306.8067697497429</v>
      </c>
      <c r="Y72" s="70">
        <f t="shared" si="11"/>
        <v>-5.6739150616513427</v>
      </c>
      <c r="Z72" s="70">
        <f t="shared" si="12"/>
        <v>-817.04376887779335</v>
      </c>
      <c r="AA72" s="70">
        <f t="shared" si="13"/>
        <v>-39.130448701043804</v>
      </c>
      <c r="AB72" s="70">
        <f t="shared" si="14"/>
        <v>-27.902487911745499</v>
      </c>
      <c r="AC72" s="70">
        <f t="shared" si="15"/>
        <v>-0.27902487911745499</v>
      </c>
      <c r="AD72" s="70">
        <f t="shared" si="16"/>
        <v>-40.188107218648042</v>
      </c>
      <c r="AE72" s="70" t="e">
        <f t="shared" si="17"/>
        <v>#NUM!</v>
      </c>
      <c r="AF72" s="70">
        <f t="shared" si="18"/>
        <v>-4.0543562087088127E-2</v>
      </c>
      <c r="AG72" s="70">
        <f t="shared" si="19"/>
        <v>5.1709673085129689E-3</v>
      </c>
      <c r="AH72" s="70">
        <f>(U72-Phase_Relations!$B$37)/Phase_Relations!$B$37</f>
        <v>1.8420643797133214</v>
      </c>
      <c r="AI72" s="70">
        <f>(U72-Phase_Relations!G$20)/Phase_Relations!G$20</f>
        <v>1.7325975334583203</v>
      </c>
      <c r="AJ72" s="70">
        <f t="shared" si="27"/>
        <v>1.8419666013350273</v>
      </c>
      <c r="AK72" s="70">
        <f t="shared" si="20"/>
        <v>0.64814308671611798</v>
      </c>
      <c r="AL72" s="71">
        <f>(1/(J73-J71))*((M73-M71)/Phase_Relations!B$22)</f>
        <v>4.1998368959410325E-8</v>
      </c>
      <c r="AM72" s="71">
        <f t="shared" si="21"/>
        <v>2.9132922392845688E-3</v>
      </c>
      <c r="AN72" s="71">
        <f>SUM(AM$27:AM72)</f>
        <v>-7.1409037316992455E-2</v>
      </c>
      <c r="AO72" s="71">
        <f>(1/10000)*((AL72*Phase_Relations!B$22*H$7*U72))/(2*(P72-R72))</f>
        <v>5.2775622653477844E-11</v>
      </c>
      <c r="AP72" s="71">
        <f t="shared" si="28"/>
        <v>-2.4672166526084763E-11</v>
      </c>
      <c r="AQ72" s="72">
        <f t="shared" si="23"/>
        <v>5.2658072178578602E-18</v>
      </c>
      <c r="AR72" s="72">
        <f t="shared" si="29"/>
        <v>-2.4617212652570516E-18</v>
      </c>
      <c r="AS72" s="71">
        <f t="shared" si="24"/>
        <v>-2.1312830060339621E-5</v>
      </c>
      <c r="AT72" s="72">
        <f t="shared" si="25"/>
        <v>-2.4657901413046314E-7</v>
      </c>
      <c r="AU72" s="97">
        <f t="shared" si="30"/>
        <v>4.559158720410942E-7</v>
      </c>
      <c r="AV72" s="2"/>
      <c r="AW72" s="2"/>
      <c r="AX72" s="2"/>
      <c r="AY72" s="2"/>
      <c r="AZ72" s="2"/>
      <c r="BA72" s="2"/>
      <c r="BC72" s="10"/>
      <c r="BE72" s="10"/>
      <c r="BI72" s="10"/>
    </row>
    <row r="73" spans="1:61" x14ac:dyDescent="0.2">
      <c r="A73" s="9">
        <f>Raw_Data!A71</f>
        <v>40771.78162037037</v>
      </c>
      <c r="B73" s="10">
        <f>Raw_Data!J71</f>
        <v>1.5714741291958521E-5</v>
      </c>
      <c r="C73" s="10">
        <f>Raw_Data!K71</f>
        <v>0.64453447020805932</v>
      </c>
      <c r="D73" s="10">
        <f>Raw_Data!L71</f>
        <v>1.7332156983255156E-2</v>
      </c>
      <c r="E73" s="10">
        <f>Raw_Data!M71</f>
        <v>1.7275039606780444E-2</v>
      </c>
      <c r="F73" s="10">
        <f>Raw_Data!N71</f>
        <v>1.735464187638168E-2</v>
      </c>
      <c r="J73" s="74">
        <f t="shared" si="26"/>
        <v>13503.999999677762</v>
      </c>
      <c r="K73" s="69">
        <f t="shared" si="22"/>
        <v>-7.3685510350780943</v>
      </c>
      <c r="L73" s="69">
        <f>K73+$D$8-$B$8*Q73+Phase_Relations!$C$24*Q73</f>
        <v>226.29029158226598</v>
      </c>
      <c r="M73" s="69">
        <f t="shared" si="0"/>
        <v>-0.19355014438238805</v>
      </c>
      <c r="N73" s="69">
        <f t="shared" si="1"/>
        <v>-0.49161736673126566</v>
      </c>
      <c r="O73" s="70">
        <f t="shared" si="2"/>
        <v>52.074359865931541</v>
      </c>
      <c r="P73" s="70">
        <f t="shared" si="3"/>
        <v>359.13351631676926</v>
      </c>
      <c r="Q73" s="70">
        <f t="shared" si="4"/>
        <v>51.862517739617971</v>
      </c>
      <c r="R73" s="111">
        <f t="shared" si="5"/>
        <v>357.67253613529635</v>
      </c>
      <c r="S73" s="70">
        <f t="shared" si="6"/>
        <v>1.4609801814729053</v>
      </c>
      <c r="T73" s="113">
        <f t="shared" si="7"/>
        <v>0.887550144382388</v>
      </c>
      <c r="U73" s="70">
        <f t="shared" si="8"/>
        <v>2.2543773667312657</v>
      </c>
      <c r="V73" s="70">
        <f>(L73/Phase_Relations!C$24)</f>
        <v>46.470500126157887</v>
      </c>
      <c r="W73" s="70">
        <f t="shared" si="9"/>
        <v>6691.752018166736</v>
      </c>
      <c r="X73" s="70">
        <f t="shared" si="10"/>
        <v>320.48620776660613</v>
      </c>
      <c r="Y73" s="70">
        <f t="shared" si="11"/>
        <v>-5.3920176134600837</v>
      </c>
      <c r="Z73" s="70">
        <f t="shared" si="12"/>
        <v>-776.45053633825205</v>
      </c>
      <c r="AA73" s="70">
        <f t="shared" si="13"/>
        <v>-37.186328368690226</v>
      </c>
      <c r="AB73" s="70">
        <f t="shared" si="14"/>
        <v>-27.889069795733157</v>
      </c>
      <c r="AC73" s="70">
        <f t="shared" si="15"/>
        <v>-0.27889069795733157</v>
      </c>
      <c r="AD73" s="70">
        <f t="shared" si="16"/>
        <v>-38.160315156338811</v>
      </c>
      <c r="AE73" s="70" t="e">
        <f t="shared" si="17"/>
        <v>#NUM!</v>
      </c>
      <c r="AF73" s="70">
        <f t="shared" si="18"/>
        <v>-3.92880998357183E-2</v>
      </c>
      <c r="AG73" s="70">
        <f t="shared" si="19"/>
        <v>4.5586366778593576E-3</v>
      </c>
      <c r="AH73" s="70">
        <f>(U73-Phase_Relations!$B$37)/Phase_Relations!$B$37</f>
        <v>1.8417662217166773</v>
      </c>
      <c r="AI73" s="70">
        <f>(U73-Phase_Relations!G$20)/Phase_Relations!G$20</f>
        <v>1.7323108595138361</v>
      </c>
      <c r="AJ73" s="70">
        <f t="shared" si="27"/>
        <v>1.8419806344890466</v>
      </c>
      <c r="AK73" s="70">
        <f t="shared" si="20"/>
        <v>0.64810616990305703</v>
      </c>
      <c r="AL73" s="71">
        <f>(1/(J74-J72))*((M74-M72)/Phase_Relations!B$22)</f>
        <v>5.419736445602412E-9</v>
      </c>
      <c r="AM73" s="71">
        <f t="shared" si="21"/>
        <v>-5.2564411040579425E-3</v>
      </c>
      <c r="AN73" s="71">
        <f>SUM(AM$27:AM73)</f>
        <v>-7.6665478421050398E-2</v>
      </c>
      <c r="AO73" s="71">
        <f>(1/10000)*((AL73*Phase_Relations!B$22*H$7*U73))/(2*(P73-R73))</f>
        <v>7.3947918018951032E-12</v>
      </c>
      <c r="AP73" s="71">
        <f t="shared" si="28"/>
        <v>-1.1153951999660669E-11</v>
      </c>
      <c r="AQ73" s="72">
        <f t="shared" si="23"/>
        <v>7.378320915444339E-19</v>
      </c>
      <c r="AR73" s="72">
        <f t="shared" si="29"/>
        <v>-1.1129108098468403E-18</v>
      </c>
      <c r="AS73" s="71">
        <f t="shared" si="24"/>
        <v>5.1735557269435877E-5</v>
      </c>
      <c r="AT73" s="72">
        <f t="shared" si="25"/>
        <v>1.4233138902204491E-8</v>
      </c>
      <c r="AU73" s="97">
        <f t="shared" si="30"/>
        <v>4.2273584649671823E-7</v>
      </c>
      <c r="AV73" s="2"/>
      <c r="AW73" s="2"/>
      <c r="AX73" s="2"/>
      <c r="AY73" s="2"/>
      <c r="AZ73" s="2"/>
      <c r="BA73" s="2"/>
      <c r="BC73" s="10"/>
      <c r="BE73" s="10"/>
      <c r="BI73" s="10"/>
    </row>
    <row r="74" spans="1:61" x14ac:dyDescent="0.2">
      <c r="A74" s="9">
        <f>Raw_Data!A72</f>
        <v>40771.785092592596</v>
      </c>
      <c r="B74" s="10">
        <f>Raw_Data!J72</f>
        <v>1.5667234963984841E-5</v>
      </c>
      <c r="C74" s="10">
        <f>Raw_Data!K72</f>
        <v>0.64482544646688922</v>
      </c>
      <c r="D74" s="10">
        <f>Raw_Data!L72</f>
        <v>1.7781234301590256E-2</v>
      </c>
      <c r="E74" s="10">
        <f>Raw_Data!M72</f>
        <v>1.7752763240883741E-2</v>
      </c>
      <c r="F74" s="10">
        <f>Raw_Data!N72</f>
        <v>1.7814704457714478E-2</v>
      </c>
      <c r="J74" s="74">
        <f t="shared" si="26"/>
        <v>13804.000000027008</v>
      </c>
      <c r="K74" s="69">
        <f t="shared" si="22"/>
        <v>-7.3462755934618622</v>
      </c>
      <c r="L74" s="69">
        <f>K74+$D$8-$B$8*Q74+Phase_Relations!$C$24*Q74</f>
        <v>232.65110422878621</v>
      </c>
      <c r="M74" s="69">
        <f t="shared" si="0"/>
        <v>-0.19363753961398478</v>
      </c>
      <c r="N74" s="69">
        <f t="shared" si="1"/>
        <v>-0.49183935061952133</v>
      </c>
      <c r="O74" s="70">
        <f t="shared" si="2"/>
        <v>53.42360992783685</v>
      </c>
      <c r="P74" s="70">
        <f t="shared" si="3"/>
        <v>368.4386891574955</v>
      </c>
      <c r="Q74" s="70">
        <f t="shared" si="4"/>
        <v>53.296722870967855</v>
      </c>
      <c r="R74" s="111">
        <f t="shared" si="5"/>
        <v>367.56360600667489</v>
      </c>
      <c r="S74" s="70">
        <f t="shared" si="6"/>
        <v>0.87508315082061472</v>
      </c>
      <c r="T74" s="113">
        <f t="shared" si="7"/>
        <v>0.88763753961398473</v>
      </c>
      <c r="U74" s="70">
        <f t="shared" si="8"/>
        <v>2.2545993506195212</v>
      </c>
      <c r="V74" s="70">
        <f>(L74/Phase_Relations!C$24)</f>
        <v>47.776743283236179</v>
      </c>
      <c r="W74" s="70">
        <f t="shared" si="9"/>
        <v>6879.8510327860095</v>
      </c>
      <c r="X74" s="70">
        <f t="shared" si="10"/>
        <v>329.4947812636978</v>
      </c>
      <c r="Y74" s="70">
        <f t="shared" si="11"/>
        <v>-5.519979587731676</v>
      </c>
      <c r="Z74" s="70">
        <f t="shared" si="12"/>
        <v>-794.87706063336134</v>
      </c>
      <c r="AA74" s="70">
        <f t="shared" si="13"/>
        <v>-38.068824742977085</v>
      </c>
      <c r="AB74" s="70">
        <f t="shared" si="14"/>
        <v>-27.901662768585702</v>
      </c>
      <c r="AC74" s="70">
        <f t="shared" si="15"/>
        <v>-0.279016627685857</v>
      </c>
      <c r="AD74" s="70">
        <f t="shared" si="16"/>
        <v>-38.652213510190848</v>
      </c>
      <c r="AE74" s="70" t="e">
        <f t="shared" si="17"/>
        <v>#NUM!</v>
      </c>
      <c r="AF74" s="70">
        <f t="shared" si="18"/>
        <v>-2.2986870667239329E-2</v>
      </c>
      <c r="AG74" s="70">
        <f t="shared" si="19"/>
        <v>2.6558331135456662E-3</v>
      </c>
      <c r="AH74" s="70">
        <f>(U74-Phase_Relations!$B$37)/Phase_Relations!$B$37</f>
        <v>1.8420460445736306</v>
      </c>
      <c r="AI74" s="70">
        <f>(U74-Phase_Relations!G$20)/Phase_Relations!G$20</f>
        <v>1.7325799045270929</v>
      </c>
      <c r="AJ74" s="70">
        <f t="shared" si="27"/>
        <v>1.8419823376037019</v>
      </c>
      <c r="AK74" s="70">
        <f t="shared" si="20"/>
        <v>0.64814081675090451</v>
      </c>
      <c r="AL74" s="71">
        <f>(1/(J75-J73))*((M75-M73)/Phase_Relations!B$22)</f>
        <v>-8.3441508119459798E-8</v>
      </c>
      <c r="AM74" s="71">
        <f t="shared" si="21"/>
        <v>4.8364904411639939E-3</v>
      </c>
      <c r="AN74" s="71">
        <f>SUM(AM$27:AM74)</f>
        <v>-7.1828987979886405E-2</v>
      </c>
      <c r="AO74" s="71">
        <f>(1/10000)*((AL74*Phase_Relations!B$22*H$7*U74))/(2*(P74-R74))</f>
        <v>-1.9009368641897694E-10</v>
      </c>
      <c r="AP74" s="71">
        <f t="shared" si="28"/>
        <v>-1.0581956295619223E-11</v>
      </c>
      <c r="AQ74" s="72">
        <f t="shared" si="23"/>
        <v>-1.8967027875478663E-17</v>
      </c>
      <c r="AR74" s="72">
        <f t="shared" si="29"/>
        <v>-1.0558386436556061E-18</v>
      </c>
      <c r="AS74" s="71">
        <f t="shared" si="24"/>
        <v>2.0017943973769413E-4</v>
      </c>
      <c r="AT74" s="72">
        <f t="shared" si="25"/>
        <v>-9.4561007669967295E-8</v>
      </c>
      <c r="AU74" s="97">
        <f t="shared" si="30"/>
        <v>4.094235665018381E-7</v>
      </c>
      <c r="AV74" s="2"/>
      <c r="AW74" s="2"/>
      <c r="AX74" s="2"/>
      <c r="AY74" s="2"/>
      <c r="AZ74" s="2"/>
      <c r="BA74" s="2"/>
      <c r="BC74" s="10"/>
      <c r="BE74" s="10"/>
      <c r="BI74" s="10"/>
    </row>
    <row r="75" spans="1:61" x14ac:dyDescent="0.2">
      <c r="A75" s="9">
        <f>Raw_Data!A73</f>
        <v>40771.788564814815</v>
      </c>
      <c r="B75" s="10">
        <f>Raw_Data!J73</f>
        <v>1.665299126943868E-5</v>
      </c>
      <c r="C75" s="10">
        <f>Raw_Data!K73</f>
        <v>0.64482900944148991</v>
      </c>
      <c r="D75" s="10">
        <f>Raw_Data!L73</f>
        <v>1.8295727833545255E-2</v>
      </c>
      <c r="E75" s="10">
        <f>Raw_Data!M73</f>
        <v>1.8267731836118444E-2</v>
      </c>
      <c r="F75" s="10">
        <f>Raw_Data!N73</f>
        <v>1.8342189179265878E-2</v>
      </c>
      <c r="J75" s="74">
        <f t="shared" si="26"/>
        <v>14103.999999747612</v>
      </c>
      <c r="K75" s="69">
        <f t="shared" si="22"/>
        <v>-7.8084910069986764</v>
      </c>
      <c r="L75" s="69">
        <f>K75+$D$8-$B$8*Q75+Phase_Relations!$C$24*Q75</f>
        <v>239.02159996293881</v>
      </c>
      <c r="M75" s="69">
        <f t="shared" si="0"/>
        <v>-0.19363830867987733</v>
      </c>
      <c r="N75" s="69">
        <f t="shared" si="1"/>
        <v>-0.49184130404688842</v>
      </c>
      <c r="O75" s="70">
        <f t="shared" si="2"/>
        <v>54.969402604282308</v>
      </c>
      <c r="P75" s="70">
        <f t="shared" si="3"/>
        <v>379.0993283053952</v>
      </c>
      <c r="Q75" s="70">
        <f t="shared" si="4"/>
        <v>54.842743517729389</v>
      </c>
      <c r="R75" s="111">
        <f t="shared" si="5"/>
        <v>378.22581736365095</v>
      </c>
      <c r="S75" s="70">
        <f t="shared" si="6"/>
        <v>0.87351094174425725</v>
      </c>
      <c r="T75" s="113">
        <f t="shared" si="7"/>
        <v>0.88763830867987725</v>
      </c>
      <c r="U75" s="70">
        <f t="shared" si="8"/>
        <v>2.2546013040468882</v>
      </c>
      <c r="V75" s="70">
        <f>(L75/Phase_Relations!C$24)</f>
        <v>49.084974938901368</v>
      </c>
      <c r="W75" s="70">
        <f t="shared" si="9"/>
        <v>7068.2363912017972</v>
      </c>
      <c r="X75" s="70">
        <f t="shared" si="10"/>
        <v>338.51706854414738</v>
      </c>
      <c r="Y75" s="70">
        <f t="shared" si="11"/>
        <v>-5.7577685788280206</v>
      </c>
      <c r="Z75" s="70">
        <f t="shared" si="12"/>
        <v>-829.11867535123497</v>
      </c>
      <c r="AA75" s="70">
        <f t="shared" si="13"/>
        <v>-39.708748819503569</v>
      </c>
      <c r="AB75" s="70">
        <f t="shared" si="14"/>
        <v>-27.901773584996725</v>
      </c>
      <c r="AC75" s="70">
        <f t="shared" si="15"/>
        <v>-0.27901773584996725</v>
      </c>
      <c r="AD75" s="70">
        <f t="shared" si="16"/>
        <v>-40.291089447333093</v>
      </c>
      <c r="AE75" s="70" t="e">
        <f t="shared" si="17"/>
        <v>#NUM!</v>
      </c>
      <c r="AF75" s="70">
        <f t="shared" si="18"/>
        <v>-2.1997946742537976E-2</v>
      </c>
      <c r="AG75" s="70">
        <f t="shared" si="19"/>
        <v>2.5804044253985355E-3</v>
      </c>
      <c r="AH75" s="70">
        <f>(U75-Phase_Relations!$B$37)/Phase_Relations!$B$37</f>
        <v>1.8420485069758841</v>
      </c>
      <c r="AI75" s="70">
        <f>(U75-Phase_Relations!G$20)/Phase_Relations!G$20</f>
        <v>1.7325822720858195</v>
      </c>
      <c r="AJ75" s="70">
        <f t="shared" si="27"/>
        <v>1.8419869151702513</v>
      </c>
      <c r="AK75" s="70">
        <f t="shared" si="20"/>
        <v>0.64814112160806781</v>
      </c>
      <c r="AL75" s="71">
        <f>(1/(J76-J74))*((M76-M74)/Phase_Relations!B$22)</f>
        <v>8.7681549849051194E-9</v>
      </c>
      <c r="AM75" s="71">
        <f t="shared" si="21"/>
        <v>4.3741067541172037E-5</v>
      </c>
      <c r="AN75" s="71">
        <f>SUM(AM$27:AM75)</f>
        <v>-7.1785246912345238E-2</v>
      </c>
      <c r="AO75" s="71">
        <f>(1/10000)*((AL75*Phase_Relations!B$22*H$7*U75))/(2*(P75-R75))</f>
        <v>2.0011291323457947E-11</v>
      </c>
      <c r="AP75" s="71">
        <f t="shared" si="28"/>
        <v>-1.6080614451345111E-11</v>
      </c>
      <c r="AQ75" s="72">
        <f t="shared" si="23"/>
        <v>1.9966718911420952E-18</v>
      </c>
      <c r="AR75" s="72">
        <f t="shared" si="29"/>
        <v>-1.6044797083962469E-18</v>
      </c>
      <c r="AS75" s="71">
        <f t="shared" si="24"/>
        <v>5.2866652446840554E-7</v>
      </c>
      <c r="AT75" s="72">
        <f t="shared" si="25"/>
        <v>3.7692693330821458E-6</v>
      </c>
      <c r="AU75" s="97">
        <f t="shared" si="30"/>
        <v>3.4481694919989611E-7</v>
      </c>
      <c r="AV75" s="2"/>
      <c r="AW75" s="2"/>
      <c r="AX75" s="2"/>
      <c r="AY75" s="2"/>
      <c r="AZ75" s="2"/>
      <c r="BA75" s="2"/>
      <c r="BC75" s="10"/>
      <c r="BE75" s="10"/>
      <c r="BI75" s="10"/>
    </row>
    <row r="76" spans="1:61" x14ac:dyDescent="0.2">
      <c r="A76" s="9">
        <f>Raw_Data!A74</f>
        <v>40771.792037037034</v>
      </c>
      <c r="B76" s="10">
        <f>Raw_Data!J74</f>
        <v>1.6807386835353128E-5</v>
      </c>
      <c r="C76" s="10">
        <f>Raw_Data!K74</f>
        <v>0.64479575501190922</v>
      </c>
      <c r="D76" s="10">
        <f>Raw_Data!L74</f>
        <v>1.8464553446581655E-2</v>
      </c>
      <c r="E76" s="10">
        <f>Raw_Data!M74</f>
        <v>1.8438849629479542E-2</v>
      </c>
      <c r="F76" s="10">
        <f>Raw_Data!N74</f>
        <v>1.8502623036410978E-2</v>
      </c>
      <c r="J76" s="74">
        <f t="shared" si="26"/>
        <v>14403.999999468215</v>
      </c>
      <c r="K76" s="69">
        <f t="shared" si="22"/>
        <v>-7.8808861922514266</v>
      </c>
      <c r="L76" s="69">
        <f>K76+$D$8-$B$8*Q76+Phase_Relations!$C$24*Q76</f>
        <v>241.21963148930621</v>
      </c>
      <c r="M76" s="69">
        <f t="shared" si="0"/>
        <v>-0.19362827518143635</v>
      </c>
      <c r="N76" s="69">
        <f t="shared" si="1"/>
        <v>-0.49181581896084836</v>
      </c>
      <c r="O76" s="70">
        <f t="shared" si="2"/>
        <v>55.476638128189549</v>
      </c>
      <c r="P76" s="70">
        <f t="shared" si="3"/>
        <v>382.59750433234171</v>
      </c>
      <c r="Q76" s="70">
        <f t="shared" si="4"/>
        <v>55.356467352566263</v>
      </c>
      <c r="R76" s="111">
        <f t="shared" si="5"/>
        <v>381.76874036252593</v>
      </c>
      <c r="S76" s="70">
        <f t="shared" si="6"/>
        <v>0.82876396981578182</v>
      </c>
      <c r="T76" s="113">
        <f t="shared" si="7"/>
        <v>0.88762827518143628</v>
      </c>
      <c r="U76" s="70">
        <f t="shared" si="8"/>
        <v>2.254575818960848</v>
      </c>
      <c r="V76" s="70">
        <f>(L76/Phase_Relations!C$24)</f>
        <v>49.536358087551477</v>
      </c>
      <c r="W76" s="70">
        <f t="shared" si="9"/>
        <v>7133.2355646074129</v>
      </c>
      <c r="X76" s="70">
        <f t="shared" si="10"/>
        <v>341.63005577621709</v>
      </c>
      <c r="Y76" s="70">
        <f t="shared" si="11"/>
        <v>-5.8201092650147856</v>
      </c>
      <c r="Z76" s="70">
        <f t="shared" si="12"/>
        <v>-838.09573416212913</v>
      </c>
      <c r="AA76" s="70">
        <f t="shared" si="13"/>
        <v>-40.138684586308841</v>
      </c>
      <c r="AB76" s="70">
        <f t="shared" si="14"/>
        <v>-27.90032783594183</v>
      </c>
      <c r="AC76" s="70">
        <f t="shared" si="15"/>
        <v>-0.27900327835941829</v>
      </c>
      <c r="AD76" s="70">
        <f t="shared" si="16"/>
        <v>-40.691193899519362</v>
      </c>
      <c r="AE76" s="70" t="e">
        <f t="shared" si="17"/>
        <v>#NUM!</v>
      </c>
      <c r="AF76" s="70">
        <f t="shared" si="18"/>
        <v>-2.0647511954053177E-2</v>
      </c>
      <c r="AG76" s="70">
        <f t="shared" si="19"/>
        <v>2.4259105889636924E-3</v>
      </c>
      <c r="AH76" s="70">
        <f>(U76-Phase_Relations!$B$37)/Phase_Relations!$B$37</f>
        <v>1.8420163816282227</v>
      </c>
      <c r="AI76" s="70">
        <f>(U76-Phase_Relations!G$20)/Phase_Relations!G$20</f>
        <v>1.7325513840994644</v>
      </c>
      <c r="AJ76" s="70">
        <f t="shared" si="27"/>
        <v>1.8420003806645933</v>
      </c>
      <c r="AK76" s="70">
        <f t="shared" si="20"/>
        <v>0.64813714429503433</v>
      </c>
      <c r="AL76" s="71">
        <f>(1/(J77-J75))*((M77-M75)/Phase_Relations!B$22)</f>
        <v>2.8510944834541681E-8</v>
      </c>
      <c r="AM76" s="71">
        <f t="shared" si="21"/>
        <v>-5.8540029806008163E-4</v>
      </c>
      <c r="AN76" s="71">
        <f>SUM(AM$27:AM76)</f>
        <v>-7.2370647210405314E-2</v>
      </c>
      <c r="AO76" s="71">
        <f>(1/10000)*((AL76*Phase_Relations!B$22*H$7*U76))/(2*(P76-R76))</f>
        <v>6.8582148253663345E-11</v>
      </c>
      <c r="AP76" s="71">
        <f t="shared" si="28"/>
        <v>-8.8688973336973824E-12</v>
      </c>
      <c r="AQ76" s="72">
        <f t="shared" si="23"/>
        <v>6.8429390906776839E-18</v>
      </c>
      <c r="AR76" s="72">
        <f t="shared" si="29"/>
        <v>-8.8491430789678115E-19</v>
      </c>
      <c r="AS76" s="71">
        <f t="shared" si="24"/>
        <v>-2.825159463815822E-5</v>
      </c>
      <c r="AT76" s="72">
        <f t="shared" si="25"/>
        <v>-2.4173079845887461E-7</v>
      </c>
      <c r="AU76" s="97">
        <f t="shared" si="30"/>
        <v>7.2231848244084219E-7</v>
      </c>
      <c r="AV76" s="2"/>
      <c r="AW76" s="2"/>
      <c r="AX76" s="2"/>
      <c r="AY76" s="2"/>
      <c r="AZ76" s="2"/>
      <c r="BA76" s="2"/>
      <c r="BC76" s="10"/>
      <c r="BE76" s="10"/>
      <c r="BI76" s="10"/>
    </row>
    <row r="77" spans="1:61" x14ac:dyDescent="0.2">
      <c r="A77" s="9">
        <f>Raw_Data!A75</f>
        <v>40771.795520833337</v>
      </c>
      <c r="B77" s="10">
        <f>Raw_Data!J75</f>
        <v>1.26862128836365E-5</v>
      </c>
      <c r="C77" s="10">
        <f>Raw_Data!K75</f>
        <v>0.64472449551994959</v>
      </c>
      <c r="D77" s="10">
        <f>Raw_Data!L75</f>
        <v>1.8465622338961155E-2</v>
      </c>
      <c r="E77" s="10">
        <f>Raw_Data!M75</f>
        <v>1.8438196417469941E-2</v>
      </c>
      <c r="F77" s="10">
        <f>Raw_Data!N75</f>
        <v>1.8502001524038879E-2</v>
      </c>
      <c r="J77" s="74">
        <f t="shared" si="26"/>
        <v>14705.000000051223</v>
      </c>
      <c r="K77" s="69">
        <f t="shared" si="22"/>
        <v>-5.9484916320433143</v>
      </c>
      <c r="L77" s="69">
        <f>K77+$D$8-$B$8*Q77+Phase_Relations!$C$24*Q77</f>
        <v>243.1433590957989</v>
      </c>
      <c r="M77" s="69">
        <f t="shared" si="0"/>
        <v>-0.19360813380777606</v>
      </c>
      <c r="N77" s="69">
        <f t="shared" si="1"/>
        <v>-0.49176465987175116</v>
      </c>
      <c r="O77" s="70">
        <f t="shared" si="2"/>
        <v>55.479849608819556</v>
      </c>
      <c r="P77" s="70">
        <f t="shared" si="3"/>
        <v>382.61965247461768</v>
      </c>
      <c r="Q77" s="70">
        <f t="shared" si="4"/>
        <v>55.354506302391748</v>
      </c>
      <c r="R77" s="111">
        <f t="shared" si="5"/>
        <v>381.75521587856377</v>
      </c>
      <c r="S77" s="70">
        <f t="shared" si="6"/>
        <v>0.86443659605390621</v>
      </c>
      <c r="T77" s="113">
        <f t="shared" si="7"/>
        <v>0.88760813380777603</v>
      </c>
      <c r="U77" s="70">
        <f t="shared" si="8"/>
        <v>2.254524659871751</v>
      </c>
      <c r="V77" s="70">
        <f>(L77/Phase_Relations!C$24)</f>
        <v>49.931410757973765</v>
      </c>
      <c r="W77" s="70">
        <f t="shared" si="9"/>
        <v>7190.1231491482222</v>
      </c>
      <c r="X77" s="70">
        <f t="shared" si="10"/>
        <v>344.3545569515432</v>
      </c>
      <c r="Y77" s="70">
        <f t="shared" si="11"/>
        <v>-5.4230955444179827</v>
      </c>
      <c r="Z77" s="70">
        <f t="shared" si="12"/>
        <v>-780.92575839618951</v>
      </c>
      <c r="AA77" s="70">
        <f t="shared" si="13"/>
        <v>-37.400658927020572</v>
      </c>
      <c r="AB77" s="70">
        <f t="shared" si="14"/>
        <v>-27.897425620717019</v>
      </c>
      <c r="AC77" s="70">
        <f t="shared" si="15"/>
        <v>-0.2789742562071702</v>
      </c>
      <c r="AD77" s="70">
        <f t="shared" si="16"/>
        <v>-37.976949991056529</v>
      </c>
      <c r="AE77" s="70" t="e">
        <f t="shared" si="17"/>
        <v>#NUM!</v>
      </c>
      <c r="AF77" s="70">
        <f t="shared" si="18"/>
        <v>-2.311287075825777E-2</v>
      </c>
      <c r="AG77" s="70">
        <f t="shared" si="19"/>
        <v>2.5103097333936189E-3</v>
      </c>
      <c r="AH77" s="70">
        <f>(U77-Phase_Relations!$B$37)/Phase_Relations!$B$37</f>
        <v>1.8419518927926464</v>
      </c>
      <c r="AI77" s="70">
        <f>(U77-Phase_Relations!G$20)/Phase_Relations!G$20</f>
        <v>1.7324893791588694</v>
      </c>
      <c r="AJ77" s="70">
        <f t="shared" si="27"/>
        <v>1.8419943811991994</v>
      </c>
      <c r="AK77" s="70">
        <f t="shared" si="20"/>
        <v>0.64812915991433295</v>
      </c>
      <c r="AL77" s="71">
        <f>(1/(J78-J76))*((M78-M76)/Phase_Relations!B$22)</f>
        <v>6.1750556040930859E-9</v>
      </c>
      <c r="AM77" s="71">
        <f t="shared" si="21"/>
        <v>-1.1415594245335779E-3</v>
      </c>
      <c r="AN77" s="71">
        <f>SUM(AM$27:AM77)</f>
        <v>-7.351220663493889E-2</v>
      </c>
      <c r="AO77" s="71">
        <f>(1/10000)*((AL77*Phase_Relations!B$22*H$7*U77))/(2*(P77-R77))</f>
        <v>1.4240597457099935E-11</v>
      </c>
      <c r="AP77" s="71">
        <f t="shared" si="28"/>
        <v>8.9311767347139931E-13</v>
      </c>
      <c r="AQ77" s="72">
        <f t="shared" si="23"/>
        <v>1.4208878475688338E-18</v>
      </c>
      <c r="AR77" s="72">
        <f t="shared" si="29"/>
        <v>8.9112837611442452E-20</v>
      </c>
      <c r="AS77" s="71">
        <f t="shared" si="24"/>
        <v>8.3600540748075653E-6</v>
      </c>
      <c r="AT77" s="72">
        <f t="shared" si="25"/>
        <v>1.6962231719934343E-7</v>
      </c>
      <c r="AU77" s="97">
        <f t="shared" si="30"/>
        <v>7.3358538153801232E-7</v>
      </c>
      <c r="AV77" s="2"/>
      <c r="AW77" s="2"/>
      <c r="AX77" s="2"/>
      <c r="AY77" s="2"/>
      <c r="AZ77" s="2"/>
      <c r="BA77" s="2"/>
      <c r="BC77" s="10"/>
      <c r="BE77" s="10"/>
      <c r="BI77" s="10"/>
    </row>
    <row r="78" spans="1:61" x14ac:dyDescent="0.2">
      <c r="A78" s="9">
        <f>Raw_Data!A76</f>
        <v>40771.798993055556</v>
      </c>
      <c r="B78" s="10">
        <f>Raw_Data!J76</f>
        <v>1.134415911838008E-5</v>
      </c>
      <c r="C78" s="10">
        <f>Raw_Data!K76</f>
        <v>0.64476843887332969</v>
      </c>
      <c r="D78" s="10">
        <f>Raw_Data!L76</f>
        <v>1.8471014307186156E-2</v>
      </c>
      <c r="E78" s="10">
        <f>Raw_Data!M76</f>
        <v>1.8441319958534243E-2</v>
      </c>
      <c r="F78" s="10">
        <f>Raw_Data!N76</f>
        <v>1.8511670822290379E-2</v>
      </c>
      <c r="J78" s="74">
        <f t="shared" si="26"/>
        <v>15004.999999771826</v>
      </c>
      <c r="K78" s="69">
        <f t="shared" si="22"/>
        <v>-5.3192104063847658</v>
      </c>
      <c r="L78" s="69">
        <f>K78+$D$8-$B$8*Q78+Phase_Relations!$C$24*Q78</f>
        <v>243.81408411831768</v>
      </c>
      <c r="M78" s="69">
        <f t="shared" si="0"/>
        <v>-0.19362173974340885</v>
      </c>
      <c r="N78" s="69">
        <f t="shared" si="1"/>
        <v>-0.49179921894825851</v>
      </c>
      <c r="O78" s="70">
        <f t="shared" si="2"/>
        <v>55.496049744440626</v>
      </c>
      <c r="P78" s="70">
        <f t="shared" si="3"/>
        <v>382.73137754786643</v>
      </c>
      <c r="Q78" s="70">
        <f t="shared" si="4"/>
        <v>55.363883687772336</v>
      </c>
      <c r="R78" s="111">
        <f t="shared" si="5"/>
        <v>381.81988750187816</v>
      </c>
      <c r="S78" s="70">
        <f t="shared" si="6"/>
        <v>0.91149004598827332</v>
      </c>
      <c r="T78" s="113">
        <f t="shared" si="7"/>
        <v>0.88762173974340874</v>
      </c>
      <c r="U78" s="70">
        <f t="shared" si="8"/>
        <v>2.2545592189482582</v>
      </c>
      <c r="V78" s="70">
        <f>(L78/Phase_Relations!C$24)</f>
        <v>50.069149443206953</v>
      </c>
      <c r="W78" s="70">
        <f t="shared" si="9"/>
        <v>7209.9575198218008</v>
      </c>
      <c r="X78" s="70">
        <f t="shared" si="10"/>
        <v>345.30447891866868</v>
      </c>
      <c r="Y78" s="70">
        <f t="shared" si="11"/>
        <v>-5.2947342445653831</v>
      </c>
      <c r="Z78" s="70">
        <f t="shared" si="12"/>
        <v>-762.44173121741517</v>
      </c>
      <c r="AA78" s="70">
        <f t="shared" si="13"/>
        <v>-36.515408583209478</v>
      </c>
      <c r="AB78" s="70">
        <f t="shared" si="14"/>
        <v>-27.899386130174175</v>
      </c>
      <c r="AC78" s="70">
        <f t="shared" si="15"/>
        <v>-0.27899386130174175</v>
      </c>
      <c r="AD78" s="70">
        <f t="shared" si="16"/>
        <v>-37.123068613868327</v>
      </c>
      <c r="AE78" s="70" t="e">
        <f t="shared" si="17"/>
        <v>#NUM!</v>
      </c>
      <c r="AF78" s="70">
        <f t="shared" si="18"/>
        <v>-2.4961792332440034E-2</v>
      </c>
      <c r="AG78" s="70">
        <f t="shared" si="19"/>
        <v>2.6396704984616233E-3</v>
      </c>
      <c r="AH78" s="70">
        <f>(U78-Phase_Relations!$B$37)/Phase_Relations!$B$37</f>
        <v>1.8419954564025909</v>
      </c>
      <c r="AI78" s="70">
        <f>(U78-Phase_Relations!G$20)/Phase_Relations!G$20</f>
        <v>1.7325312648437725</v>
      </c>
      <c r="AJ78" s="70">
        <f t="shared" si="27"/>
        <v>1.8420028125200918</v>
      </c>
      <c r="AK78" s="70">
        <f t="shared" si="20"/>
        <v>0.64813455357673089</v>
      </c>
      <c r="AL78" s="71">
        <f>(1/(J79-J77))*((M79-M77)/Phase_Relations!B$22)</f>
        <v>-3.9360084690397057E-8</v>
      </c>
      <c r="AM78" s="71">
        <f t="shared" si="21"/>
        <v>7.3617148353739218E-4</v>
      </c>
      <c r="AN78" s="71">
        <f>SUM(AM$27:AM78)</f>
        <v>-7.2776035151401491E-2</v>
      </c>
      <c r="AO78" s="71">
        <f>(1/10000)*((AL78*Phase_Relations!B$22*H$7*U78))/(2*(P78-R78))</f>
        <v>-8.6085743222969676E-11</v>
      </c>
      <c r="AP78" s="71">
        <f t="shared" si="28"/>
        <v>-7.1291404218960172E-12</v>
      </c>
      <c r="AQ78" s="72">
        <f t="shared" si="23"/>
        <v>-8.5893999014391437E-18</v>
      </c>
      <c r="AR78" s="72">
        <f t="shared" si="29"/>
        <v>-7.1132612375286472E-19</v>
      </c>
      <c r="AS78" s="71">
        <f t="shared" si="24"/>
        <v>-1.7951865959198433E-5</v>
      </c>
      <c r="AT78" s="72">
        <f t="shared" si="25"/>
        <v>4.7751333539037776E-7</v>
      </c>
      <c r="AU78" s="97">
        <f t="shared" si="30"/>
        <v>7.365740808414498E-7</v>
      </c>
      <c r="AV78" s="2"/>
      <c r="AW78" s="2"/>
      <c r="AX78" s="2"/>
      <c r="AY78" s="2"/>
      <c r="AZ78" s="2"/>
      <c r="BA78" s="2"/>
      <c r="BC78" s="10"/>
      <c r="BE78" s="10"/>
      <c r="BI78" s="10"/>
    </row>
    <row r="79" spans="1:61" x14ac:dyDescent="0.2">
      <c r="A79" s="9">
        <f>Raw_Data!A77</f>
        <v>40771.802465277775</v>
      </c>
      <c r="B79" s="10">
        <f>Raw_Data!J77</f>
        <v>1.665299126943868E-5</v>
      </c>
      <c r="C79" s="10">
        <f>Raw_Data!K77</f>
        <v>0.64486701450386974</v>
      </c>
      <c r="D79" s="10">
        <f>Raw_Data!L77</f>
        <v>1.8456857421449955E-2</v>
      </c>
      <c r="E79" s="10">
        <f>Raw_Data!M77</f>
        <v>1.8429538389196743E-2</v>
      </c>
      <c r="F79" s="10">
        <f>Raw_Data!N77</f>
        <v>1.8509615050597877E-2</v>
      </c>
      <c r="J79" s="74">
        <f t="shared" si="26"/>
        <v>15304.999999492429</v>
      </c>
      <c r="K79" s="69">
        <f t="shared" si="22"/>
        <v>-7.8084910069986764</v>
      </c>
      <c r="L79" s="69">
        <f>K79+$D$8-$B$8*Q79+Phase_Relations!$C$24*Q79</f>
        <v>241.16848318886338</v>
      </c>
      <c r="M79" s="69">
        <f t="shared" si="0"/>
        <v>-0.1936497216732212</v>
      </c>
      <c r="N79" s="69">
        <f t="shared" si="1"/>
        <v>-0.49187029304998187</v>
      </c>
      <c r="O79" s="70">
        <f t="shared" si="2"/>
        <v>55.453515467655571</v>
      </c>
      <c r="P79" s="70">
        <f t="shared" si="3"/>
        <v>382.43803770796944</v>
      </c>
      <c r="Q79" s="70">
        <f t="shared" si="4"/>
        <v>55.328513473713514</v>
      </c>
      <c r="R79" s="111">
        <f t="shared" si="5"/>
        <v>381.57595499112767</v>
      </c>
      <c r="S79" s="70">
        <f t="shared" si="6"/>
        <v>0.86208271684176907</v>
      </c>
      <c r="T79" s="113">
        <f t="shared" si="7"/>
        <v>0.88764972167322109</v>
      </c>
      <c r="U79" s="70">
        <f t="shared" si="8"/>
        <v>2.2546302930499817</v>
      </c>
      <c r="V79" s="70">
        <f>(L79/Phase_Relations!C$24)</f>
        <v>49.525854379745184</v>
      </c>
      <c r="W79" s="70">
        <f t="shared" si="9"/>
        <v>7131.7230306833062</v>
      </c>
      <c r="X79" s="70">
        <f t="shared" si="10"/>
        <v>341.55761641203577</v>
      </c>
      <c r="Y79" s="70">
        <f t="shared" si="11"/>
        <v>-5.8026590939683302</v>
      </c>
      <c r="Z79" s="70">
        <f t="shared" si="12"/>
        <v>-835.58290953143955</v>
      </c>
      <c r="AA79" s="70">
        <f t="shared" si="13"/>
        <v>-40.018338579091903</v>
      </c>
      <c r="AB79" s="70">
        <f t="shared" si="14"/>
        <v>-27.903418108533316</v>
      </c>
      <c r="AC79" s="70">
        <f t="shared" si="15"/>
        <v>-0.27903418108533318</v>
      </c>
      <c r="AD79" s="70">
        <f t="shared" si="16"/>
        <v>-40.593060390319749</v>
      </c>
      <c r="AE79" s="70" t="e">
        <f t="shared" si="17"/>
        <v>#NUM!</v>
      </c>
      <c r="AF79" s="70">
        <f t="shared" si="18"/>
        <v>-2.1542191591436416E-2</v>
      </c>
      <c r="AG79" s="70">
        <f t="shared" si="19"/>
        <v>2.5239745080133163E-3</v>
      </c>
      <c r="AH79" s="70">
        <f>(U79-Phase_Relations!$B$37)/Phase_Relations!$B$37</f>
        <v>1.8420850492030234</v>
      </c>
      <c r="AI79" s="70">
        <f>(U79-Phase_Relations!G$20)/Phase_Relations!G$20</f>
        <v>1.7326174068281781</v>
      </c>
      <c r="AJ79" s="70">
        <f t="shared" si="27"/>
        <v>1.8420092420914098</v>
      </c>
      <c r="AK79" s="70">
        <f t="shared" si="20"/>
        <v>0.64814564564828214</v>
      </c>
      <c r="AL79" s="71">
        <f>(1/(J80-J78))*((M80-M78)/Phase_Relations!B$22)</f>
        <v>-1.006096800617728E-8</v>
      </c>
      <c r="AM79" s="71">
        <f t="shared" si="21"/>
        <v>1.5667487515060596E-3</v>
      </c>
      <c r="AN79" s="71">
        <f>SUM(AM$27:AM79)</f>
        <v>-7.1209286399895433E-2</v>
      </c>
      <c r="AO79" s="71">
        <f>(1/10000)*((AL79*Phase_Relations!B$22*H$7*U79))/(2*(P79-R79))</f>
        <v>-2.3266532291894582E-11</v>
      </c>
      <c r="AP79" s="71">
        <f t="shared" si="28"/>
        <v>-1.7634789565408448E-11</v>
      </c>
      <c r="AQ79" s="72">
        <f t="shared" si="23"/>
        <v>-2.3214709276216898E-18</v>
      </c>
      <c r="AR79" s="72">
        <f t="shared" si="29"/>
        <v>-1.7595510485713399E-18</v>
      </c>
      <c r="AS79" s="71">
        <f t="shared" si="24"/>
        <v>9.0849237552775743E-6</v>
      </c>
      <c r="AT79" s="72">
        <f t="shared" si="25"/>
        <v>-2.550199996746887E-7</v>
      </c>
      <c r="AU79" s="97">
        <f t="shared" si="30"/>
        <v>8.0195779860804622E-7</v>
      </c>
      <c r="AV79" s="2"/>
      <c r="AW79" s="2"/>
      <c r="AX79" s="2"/>
      <c r="AY79" s="2"/>
      <c r="AZ79" s="2"/>
      <c r="BA79" s="2"/>
      <c r="BC79" s="10"/>
      <c r="BE79" s="10"/>
      <c r="BI79" s="10"/>
    </row>
    <row r="80" spans="1:61" x14ac:dyDescent="0.2">
      <c r="A80" s="9">
        <f>Raw_Data!A78</f>
        <v>40771.805937500001</v>
      </c>
      <c r="B80" s="10">
        <f>Raw_Data!J78</f>
        <v>1.7413092517017529E-5</v>
      </c>
      <c r="C80" s="10">
        <f>Raw_Data!K78</f>
        <v>0.64481000691029955</v>
      </c>
      <c r="D80" s="10">
        <f>Raw_Data!L78</f>
        <v>1.8476489411485057E-2</v>
      </c>
      <c r="E80" s="10">
        <f>Raw_Data!M78</f>
        <v>1.8453291553183544E-2</v>
      </c>
      <c r="F80" s="10">
        <f>Raw_Data!N78</f>
        <v>1.8527113014306477E-2</v>
      </c>
      <c r="J80" s="74">
        <f t="shared" si="26"/>
        <v>15604.999999841675</v>
      </c>
      <c r="K80" s="69">
        <f t="shared" si="22"/>
        <v>-8.1648980728583798</v>
      </c>
      <c r="L80" s="69">
        <f>K80+$D$8-$B$8*Q80+Phase_Relations!$C$24*Q80</f>
        <v>241.12723807630988</v>
      </c>
      <c r="M80" s="69">
        <f t="shared" si="0"/>
        <v>-0.19363237016220541</v>
      </c>
      <c r="N80" s="69">
        <f t="shared" si="1"/>
        <v>-0.49182622021200179</v>
      </c>
      <c r="O80" s="70">
        <f t="shared" si="2"/>
        <v>55.512499661888285</v>
      </c>
      <c r="P80" s="70">
        <f t="shared" si="3"/>
        <v>382.84482525440194</v>
      </c>
      <c r="Q80" s="70">
        <f t="shared" si="4"/>
        <v>55.399824389154432</v>
      </c>
      <c r="R80" s="111">
        <f t="shared" si="5"/>
        <v>382.06775440796162</v>
      </c>
      <c r="S80" s="70">
        <f t="shared" si="6"/>
        <v>0.7770708464403242</v>
      </c>
      <c r="T80" s="113">
        <f t="shared" si="7"/>
        <v>0.88763237016220531</v>
      </c>
      <c r="U80" s="70">
        <f t="shared" si="8"/>
        <v>2.2545862202120017</v>
      </c>
      <c r="V80" s="70">
        <f>(L80/Phase_Relations!C$24)</f>
        <v>49.517384369853382</v>
      </c>
      <c r="W80" s="70">
        <f t="shared" si="9"/>
        <v>7130.5033492588873</v>
      </c>
      <c r="X80" s="70">
        <f t="shared" si="10"/>
        <v>341.49920255071299</v>
      </c>
      <c r="Y80" s="70">
        <f t="shared" si="11"/>
        <v>-5.8824400193010504</v>
      </c>
      <c r="Z80" s="70">
        <f t="shared" si="12"/>
        <v>-847.07136277935126</v>
      </c>
      <c r="AA80" s="70">
        <f t="shared" si="13"/>
        <v>-40.568551857248622</v>
      </c>
      <c r="AB80" s="70">
        <f t="shared" si="14"/>
        <v>-27.900917890807687</v>
      </c>
      <c r="AC80" s="70">
        <f t="shared" si="15"/>
        <v>-0.27900917890807686</v>
      </c>
      <c r="AD80" s="70">
        <f t="shared" si="16"/>
        <v>-41.086599088208857</v>
      </c>
      <c r="AE80" s="70" t="e">
        <f t="shared" si="17"/>
        <v>#NUM!</v>
      </c>
      <c r="AF80" s="70">
        <f t="shared" si="18"/>
        <v>-1.9154512815114953E-2</v>
      </c>
      <c r="AG80" s="70">
        <f t="shared" si="19"/>
        <v>2.2754689927128847E-3</v>
      </c>
      <c r="AH80" s="70">
        <f>(U80-Phase_Relations!$B$37)/Phase_Relations!$B$37</f>
        <v>1.8420294929753416</v>
      </c>
      <c r="AI80" s="70">
        <f>(U80-Phase_Relations!G$20)/Phase_Relations!G$20</f>
        <v>1.7325639904411971</v>
      </c>
      <c r="AJ80" s="70">
        <f t="shared" si="27"/>
        <v>1.8420314896197081</v>
      </c>
      <c r="AK80" s="70">
        <f t="shared" si="20"/>
        <v>0.64813876757025046</v>
      </c>
      <c r="AL80" s="71">
        <f>(1/(J81-J79))*((M81-M79)/Phase_Relations!B$22)</f>
        <v>2.2070346050791579E-8</v>
      </c>
      <c r="AM80" s="71">
        <f t="shared" si="21"/>
        <v>-1.0210846622588897E-3</v>
      </c>
      <c r="AN80" s="71">
        <f>SUM(AM$27:AM80)</f>
        <v>-7.2230371062154325E-2</v>
      </c>
      <c r="AO80" s="71">
        <f>(1/10000)*((AL80*Phase_Relations!B$22*H$7*U80))/(2*(P80-R80))</f>
        <v>5.6621434440970574E-11</v>
      </c>
      <c r="AP80" s="71">
        <f t="shared" si="28"/>
        <v>-9.8692631414441091E-12</v>
      </c>
      <c r="AQ80" s="72">
        <f t="shared" si="23"/>
        <v>5.649531794677562E-18</v>
      </c>
      <c r="AR80" s="72">
        <f t="shared" si="29"/>
        <v>-9.8472807088198678E-19</v>
      </c>
      <c r="AS80" s="71">
        <f t="shared" si="24"/>
        <v>-3.960722979740785E-5</v>
      </c>
      <c r="AT80" s="72">
        <f t="shared" si="25"/>
        <v>-1.4235419424557549E-7</v>
      </c>
      <c r="AU80" s="97">
        <f t="shared" si="30"/>
        <v>4.2030746863264288E-7</v>
      </c>
      <c r="AV80" s="2"/>
      <c r="AW80" s="2"/>
      <c r="AX80" s="2"/>
      <c r="AY80" s="2"/>
      <c r="AZ80" s="2"/>
      <c r="BA80" s="2"/>
      <c r="BC80" s="10"/>
      <c r="BE80" s="10"/>
      <c r="BI80" s="10"/>
    </row>
    <row r="81" spans="1:61" x14ac:dyDescent="0.2">
      <c r="A81" s="9">
        <f>Raw_Data!A79</f>
        <v>40771.80940972222</v>
      </c>
      <c r="B81" s="10">
        <f>Raw_Data!J79</f>
        <v>1.4764614732484951E-5</v>
      </c>
      <c r="C81" s="10">
        <f>Raw_Data!K79</f>
        <v>0.64478744140451916</v>
      </c>
      <c r="D81" s="10">
        <f>Raw_Data!L79</f>
        <v>1.8446596054607658E-2</v>
      </c>
      <c r="E81" s="10">
        <f>Raw_Data!M79</f>
        <v>1.8422982515936343E-2</v>
      </c>
      <c r="F81" s="10">
        <f>Raw_Data!N79</f>
        <v>1.8483164918297879E-2</v>
      </c>
      <c r="J81" s="74">
        <f t="shared" si="26"/>
        <v>15904.999999562278</v>
      </c>
      <c r="K81" s="69">
        <f t="shared" si="22"/>
        <v>-6.9230422027534599</v>
      </c>
      <c r="L81" s="69">
        <f>K81+$D$8-$B$8*Q81+Phase_Relations!$C$24*Q81</f>
        <v>241.9669472939955</v>
      </c>
      <c r="M81" s="69">
        <f t="shared" si="0"/>
        <v>-0.19362640214558122</v>
      </c>
      <c r="N81" s="69">
        <f t="shared" si="1"/>
        <v>-0.49181106144977632</v>
      </c>
      <c r="O81" s="70">
        <f t="shared" si="2"/>
        <v>55.422685253610176</v>
      </c>
      <c r="P81" s="70">
        <f t="shared" si="3"/>
        <v>382.2254155421391</v>
      </c>
      <c r="Q81" s="70">
        <f t="shared" si="4"/>
        <v>55.308831661051691</v>
      </c>
      <c r="R81" s="111">
        <f t="shared" si="5"/>
        <v>381.44021835208065</v>
      </c>
      <c r="S81" s="70">
        <f t="shared" si="6"/>
        <v>0.78519719005845445</v>
      </c>
      <c r="T81" s="113">
        <f t="shared" si="7"/>
        <v>0.88762640214558119</v>
      </c>
      <c r="U81" s="70">
        <f t="shared" si="8"/>
        <v>2.2545710614497763</v>
      </c>
      <c r="V81" s="70">
        <f>(L81/Phase_Relations!C$24)</f>
        <v>49.689825295328127</v>
      </c>
      <c r="W81" s="70">
        <f t="shared" si="9"/>
        <v>7155.3348425272507</v>
      </c>
      <c r="X81" s="70">
        <f t="shared" si="10"/>
        <v>342.68845031260776</v>
      </c>
      <c r="Y81" s="70">
        <f t="shared" si="11"/>
        <v>-5.619006365723564</v>
      </c>
      <c r="Z81" s="70">
        <f t="shared" si="12"/>
        <v>-809.13691666419322</v>
      </c>
      <c r="AA81" s="70">
        <f t="shared" si="13"/>
        <v>-38.751768039472893</v>
      </c>
      <c r="AB81" s="70">
        <f t="shared" si="14"/>
        <v>-27.900057946049174</v>
      </c>
      <c r="AC81" s="70">
        <f t="shared" si="15"/>
        <v>-0.27900057946049173</v>
      </c>
      <c r="AD81" s="70">
        <f t="shared" si="16"/>
        <v>-39.275232832845177</v>
      </c>
      <c r="AE81" s="70" t="e">
        <f t="shared" si="17"/>
        <v>#NUM!</v>
      </c>
      <c r="AF81" s="70">
        <f t="shared" si="18"/>
        <v>-2.0262228790661776E-2</v>
      </c>
      <c r="AG81" s="70">
        <f t="shared" si="19"/>
        <v>2.2912858292778201E-3</v>
      </c>
      <c r="AH81" s="70">
        <f>(U81-Phase_Relations!$B$37)/Phase_Relations!$B$37</f>
        <v>1.8420103845247817</v>
      </c>
      <c r="AI81" s="70">
        <f>(U81-Phase_Relations!G$20)/Phase_Relations!G$20</f>
        <v>1.7325456179844574</v>
      </c>
      <c r="AJ81" s="70">
        <f t="shared" si="27"/>
        <v>1.8420258466507065</v>
      </c>
      <c r="AK81" s="70">
        <f t="shared" si="20"/>
        <v>0.64813640180726784</v>
      </c>
      <c r="AL81" s="71">
        <f>(1/(J82-J80))*((M82-M80)/Phase_Relations!B$22)</f>
        <v>5.5390960673973082E-8</v>
      </c>
      <c r="AM81" s="71">
        <f t="shared" si="21"/>
        <v>-3.4553368072521201E-4</v>
      </c>
      <c r="AN81" s="71">
        <f>SUM(AM$27:AM81)</f>
        <v>-7.2575904742879532E-2</v>
      </c>
      <c r="AO81" s="71">
        <f>(1/10000)*((AL81*Phase_Relations!B$22*H$7*U81))/(2*(P81-R81))</f>
        <v>1.4063375771799693E-10</v>
      </c>
      <c r="AP81" s="71">
        <f t="shared" si="28"/>
        <v>-9.5577795308991733E-12</v>
      </c>
      <c r="AQ81" s="72">
        <f t="shared" si="23"/>
        <v>1.403205152743187E-17</v>
      </c>
      <c r="AR81" s="72">
        <f t="shared" si="29"/>
        <v>-9.5364908853778043E-19</v>
      </c>
      <c r="AS81" s="71">
        <f t="shared" si="24"/>
        <v>3.7118517273384522E-6</v>
      </c>
      <c r="AT81" s="72">
        <f t="shared" si="25"/>
        <v>3.7727917140139196E-6</v>
      </c>
      <c r="AU81" s="97">
        <f t="shared" si="30"/>
        <v>4.3588193254859447E-7</v>
      </c>
      <c r="AV81" s="2"/>
      <c r="AW81" s="2"/>
      <c r="AX81" s="2"/>
      <c r="AY81" s="2"/>
      <c r="AZ81" s="2"/>
      <c r="BA81" s="2"/>
      <c r="BC81" s="10"/>
      <c r="BE81" s="10"/>
      <c r="BI81" s="10"/>
    </row>
    <row r="82" spans="1:61" x14ac:dyDescent="0.2">
      <c r="A82" s="9">
        <f>Raw_Data!A80</f>
        <v>40771.812881944446</v>
      </c>
      <c r="B82" s="10">
        <f>Raw_Data!J80</f>
        <v>1.2852485031544379E-5</v>
      </c>
      <c r="C82" s="10">
        <f>Raw_Data!K80</f>
        <v>0.64461048033280921</v>
      </c>
      <c r="D82" s="10">
        <f>Raw_Data!L80</f>
        <v>1.8448508184308557E-2</v>
      </c>
      <c r="E82" s="10">
        <f>Raw_Data!M80</f>
        <v>1.8421747351409043E-2</v>
      </c>
      <c r="F82" s="10">
        <f>Raw_Data!N80</f>
        <v>1.8500089178278379E-2</v>
      </c>
      <c r="J82" s="74">
        <f t="shared" si="26"/>
        <v>16204.999999911524</v>
      </c>
      <c r="K82" s="69">
        <f t="shared" si="22"/>
        <v>-6.0264556777001275</v>
      </c>
      <c r="L82" s="69">
        <f>K82+$D$8-$B$8*Q82+Phase_Relations!$C$24*Q82</f>
        <v>242.84714539747714</v>
      </c>
      <c r="M82" s="69">
        <f t="shared" si="0"/>
        <v>-0.19357384407315048</v>
      </c>
      <c r="N82" s="69">
        <f t="shared" si="1"/>
        <v>-0.49167756394580225</v>
      </c>
      <c r="O82" s="70">
        <f t="shared" si="2"/>
        <v>55.42843023562547</v>
      </c>
      <c r="P82" s="70">
        <f t="shared" si="3"/>
        <v>382.26503610776183</v>
      </c>
      <c r="Q82" s="70">
        <f t="shared" si="4"/>
        <v>55.305123493448811</v>
      </c>
      <c r="R82" s="111">
        <f t="shared" si="5"/>
        <v>381.41464478240562</v>
      </c>
      <c r="S82" s="70">
        <f t="shared" si="6"/>
        <v>0.8503913253562132</v>
      </c>
      <c r="T82" s="113">
        <f t="shared" si="7"/>
        <v>0.88757384407315043</v>
      </c>
      <c r="U82" s="70">
        <f t="shared" si="8"/>
        <v>2.2544375639458023</v>
      </c>
      <c r="V82" s="70">
        <f>(L82/Phase_Relations!C$24)</f>
        <v>49.870580933552304</v>
      </c>
      <c r="W82" s="70">
        <f t="shared" si="9"/>
        <v>7181.3636544315323</v>
      </c>
      <c r="X82" s="70">
        <f t="shared" si="10"/>
        <v>343.93504092105036</v>
      </c>
      <c r="Y82" s="70">
        <f t="shared" si="11"/>
        <v>-5.4345425598965065</v>
      </c>
      <c r="Z82" s="70">
        <f t="shared" si="12"/>
        <v>-782.57412862509693</v>
      </c>
      <c r="AA82" s="70">
        <f t="shared" si="13"/>
        <v>-37.479603861355258</v>
      </c>
      <c r="AB82" s="70">
        <f t="shared" si="14"/>
        <v>-27.892484736765198</v>
      </c>
      <c r="AC82" s="70">
        <f t="shared" si="15"/>
        <v>-0.278924847367652</v>
      </c>
      <c r="AD82" s="70">
        <f t="shared" si="16"/>
        <v>-38.046531411592753</v>
      </c>
      <c r="AE82" s="70" t="e">
        <f t="shared" si="17"/>
        <v>#NUM!</v>
      </c>
      <c r="AF82" s="70">
        <f t="shared" si="18"/>
        <v>-2.2689442730024177E-2</v>
      </c>
      <c r="AG82" s="70">
        <f t="shared" si="19"/>
        <v>2.4725347062017414E-3</v>
      </c>
      <c r="AH82" s="70">
        <f>(U82-Phase_Relations!$B$37)/Phase_Relations!$B$37</f>
        <v>1.8418421036047037</v>
      </c>
      <c r="AI82" s="70">
        <f>(U82-Phase_Relations!G$20)/Phase_Relations!G$20</f>
        <v>1.7323838186844782</v>
      </c>
      <c r="AJ82" s="70">
        <f t="shared" si="27"/>
        <v>1.8420483752054639</v>
      </c>
      <c r="AK82" s="70">
        <f t="shared" si="20"/>
        <v>0.64811556605078058</v>
      </c>
      <c r="AL82" s="71">
        <f>(1/(J83-J81))*((M83-M81)/Phase_Relations!B$22)</f>
        <v>-2.7645674533831732E-8</v>
      </c>
      <c r="AM82" s="71">
        <f t="shared" si="21"/>
        <v>-2.9278695141457802E-3</v>
      </c>
      <c r="AN82" s="71">
        <f>SUM(AM$27:AM82)</f>
        <v>-7.5503774257025313E-2</v>
      </c>
      <c r="AO82" s="71">
        <f>(1/10000)*((AL82*Phase_Relations!B$22*H$7*U82))/(2*(P82-R82))</f>
        <v>-6.4805531056411655E-11</v>
      </c>
      <c r="AP82" s="71">
        <f t="shared" si="28"/>
        <v>-5.339449354302428E-12</v>
      </c>
      <c r="AQ82" s="72">
        <f t="shared" si="23"/>
        <v>-6.4661185607343295E-18</v>
      </c>
      <c r="AR82" s="72">
        <f t="shared" si="29"/>
        <v>-5.3275564617937087E-19</v>
      </c>
      <c r="AS82" s="71">
        <f t="shared" si="24"/>
        <v>4.819065805709382E-5</v>
      </c>
      <c r="AT82" s="72">
        <f t="shared" si="25"/>
        <v>-1.3391002315876184E-7</v>
      </c>
      <c r="AU82" s="97">
        <f t="shared" si="30"/>
        <v>4.1434739490560673E-7</v>
      </c>
      <c r="AV82" s="2"/>
      <c r="AW82" s="2"/>
      <c r="AX82" s="2"/>
      <c r="AY82" s="2"/>
      <c r="AZ82" s="2"/>
      <c r="BA82" s="2"/>
      <c r="BC82" s="10"/>
      <c r="BE82" s="10"/>
      <c r="BI82" s="10"/>
    </row>
    <row r="83" spans="1:61" x14ac:dyDescent="0.2">
      <c r="A83" s="9">
        <f>Raw_Data!A81</f>
        <v>40771.816354166665</v>
      </c>
      <c r="B83" s="10">
        <f>Raw_Data!J81</f>
        <v>1.254369389971547E-5</v>
      </c>
      <c r="C83" s="10">
        <f>Raw_Data!K81</f>
        <v>0.64488245406045941</v>
      </c>
      <c r="D83" s="10">
        <f>Raw_Data!L81</f>
        <v>1.8483270939803356E-2</v>
      </c>
      <c r="E83" s="10">
        <f>Raw_Data!M81</f>
        <v>1.8456949540437542E-2</v>
      </c>
      <c r="F83" s="10">
        <f>Raw_Data!N81</f>
        <v>1.8494316284513878E-2</v>
      </c>
      <c r="J83" s="74">
        <f t="shared" si="26"/>
        <v>16504.999999632128</v>
      </c>
      <c r="K83" s="69">
        <f t="shared" si="22"/>
        <v>-5.8816653071946208</v>
      </c>
      <c r="L83" s="69">
        <f>K83+$D$8-$B$8*Q83+Phase_Relations!$C$24*Q83</f>
        <v>243.45900578278312</v>
      </c>
      <c r="M83" s="69">
        <f t="shared" si="0"/>
        <v>-0.19365561256529706</v>
      </c>
      <c r="N83" s="69">
        <f t="shared" si="1"/>
        <v>-0.49188525591585452</v>
      </c>
      <c r="O83" s="70">
        <f t="shared" si="2"/>
        <v>55.532874722328216</v>
      </c>
      <c r="P83" s="70">
        <f t="shared" si="3"/>
        <v>382.98534291260836</v>
      </c>
      <c r="Q83" s="70">
        <f t="shared" si="4"/>
        <v>55.410806270132412</v>
      </c>
      <c r="R83" s="111">
        <f t="shared" si="5"/>
        <v>382.14349151815458</v>
      </c>
      <c r="S83" s="70">
        <f t="shared" si="6"/>
        <v>0.84185139445378354</v>
      </c>
      <c r="T83" s="113">
        <f t="shared" si="7"/>
        <v>0.88765561256529701</v>
      </c>
      <c r="U83" s="70">
        <f t="shared" si="8"/>
        <v>2.2546452559158543</v>
      </c>
      <c r="V83" s="70">
        <f>(L83/Phase_Relations!C$24)</f>
        <v>49.996231300228402</v>
      </c>
      <c r="W83" s="70">
        <f t="shared" si="9"/>
        <v>7199.4573072328894</v>
      </c>
      <c r="X83" s="70">
        <f t="shared" si="10"/>
        <v>344.80159517398903</v>
      </c>
      <c r="Y83" s="70">
        <f t="shared" si="11"/>
        <v>-5.4145749699040095</v>
      </c>
      <c r="Z83" s="70">
        <f t="shared" si="12"/>
        <v>-779.69879566617738</v>
      </c>
      <c r="AA83" s="70">
        <f t="shared" si="13"/>
        <v>-37.341896344165548</v>
      </c>
      <c r="AB83" s="70">
        <f t="shared" si="14"/>
        <v>-27.904266940244526</v>
      </c>
      <c r="AC83" s="70">
        <f t="shared" si="15"/>
        <v>-0.27904266940244526</v>
      </c>
      <c r="AD83" s="70">
        <f t="shared" si="16"/>
        <v>-37.903130607134756</v>
      </c>
      <c r="AE83" s="70" t="e">
        <f t="shared" si="17"/>
        <v>#NUM!</v>
      </c>
      <c r="AF83" s="70">
        <f t="shared" si="18"/>
        <v>-2.2544419991281935E-2</v>
      </c>
      <c r="AG83" s="70">
        <f t="shared" si="19"/>
        <v>2.4415530735261829E-3</v>
      </c>
      <c r="AH83" s="70">
        <f>(U83-Phase_Relations!$B$37)/Phase_Relations!$B$37</f>
        <v>1.8421039107154942</v>
      </c>
      <c r="AI83" s="70">
        <f>(U83-Phase_Relations!G$20)/Phase_Relations!G$20</f>
        <v>1.732635541858061</v>
      </c>
      <c r="AJ83" s="70">
        <f t="shared" si="27"/>
        <v>1.8420362525011287</v>
      </c>
      <c r="AK83" s="70">
        <f t="shared" si="20"/>
        <v>0.64814798071607038</v>
      </c>
      <c r="AL83" s="71">
        <f>(1/(J84-J82))*((M84-M82)/Phase_Relations!B$22)</f>
        <v>-1.2019725892057932E-7</v>
      </c>
      <c r="AM83" s="71">
        <f t="shared" si="21"/>
        <v>4.4742718604537674E-3</v>
      </c>
      <c r="AN83" s="71">
        <f>SUM(AM$27:AM83)</f>
        <v>-7.1029502396571548E-2</v>
      </c>
      <c r="AO83" s="71">
        <f>(1/10000)*((AL83*Phase_Relations!B$22*H$7*U83))/(2*(P83-R83))</f>
        <v>-2.8464452871058887E-10</v>
      </c>
      <c r="AP83" s="71">
        <f t="shared" si="28"/>
        <v>2.9831914231182097E-12</v>
      </c>
      <c r="AQ83" s="72">
        <f t="shared" si="23"/>
        <v>-2.840105219884494E-17</v>
      </c>
      <c r="AR83" s="72">
        <f t="shared" si="29"/>
        <v>2.9765467725982975E-19</v>
      </c>
      <c r="AS83" s="71">
        <f t="shared" si="24"/>
        <v>-6.4243605419505656E-4</v>
      </c>
      <c r="AT83" s="72">
        <f t="shared" si="25"/>
        <v>4.412013193657904E-8</v>
      </c>
      <c r="AU83" s="97">
        <f t="shared" si="30"/>
        <v>3.3951853317006371E-7</v>
      </c>
      <c r="AV83" s="2"/>
      <c r="AW83" s="2"/>
      <c r="AX83" s="2"/>
      <c r="AY83" s="2"/>
      <c r="AZ83" s="2"/>
      <c r="BA83" s="2"/>
      <c r="BC83" s="10"/>
      <c r="BE83" s="10"/>
      <c r="BI83" s="10"/>
    </row>
    <row r="84" spans="1:61" x14ac:dyDescent="0.2">
      <c r="A84" s="9">
        <f>Raw_Data!A82</f>
        <v>40771.819826388892</v>
      </c>
      <c r="B84" s="10">
        <f>Raw_Data!J82</f>
        <v>1.742496909901095E-5</v>
      </c>
      <c r="C84" s="10">
        <f>Raw_Data!K82</f>
        <v>0.64503803728457942</v>
      </c>
      <c r="D84" s="10">
        <f>Raw_Data!L82</f>
        <v>1.8433484308086955E-2</v>
      </c>
      <c r="E84" s="10">
        <f>Raw_Data!M82</f>
        <v>1.8403991861328944E-2</v>
      </c>
      <c r="F84" s="10">
        <f>Raw_Data!N82</f>
        <v>1.8479340226776879E-2</v>
      </c>
      <c r="J84" s="74">
        <f t="shared" si="26"/>
        <v>16804.999999981374</v>
      </c>
      <c r="K84" s="69">
        <f t="shared" si="22"/>
        <v>-8.1704669332624391</v>
      </c>
      <c r="L84" s="69">
        <f>K84+$D$8-$B$8*Q84+Phase_Relations!$C$24*Q84</f>
        <v>240.46755058181881</v>
      </c>
      <c r="M84" s="69">
        <f t="shared" si="0"/>
        <v>-0.19370084449694075</v>
      </c>
      <c r="N84" s="69">
        <f t="shared" si="1"/>
        <v>-0.4920001450222295</v>
      </c>
      <c r="O84" s="70">
        <f t="shared" si="2"/>
        <v>55.383291091218879</v>
      </c>
      <c r="P84" s="70">
        <f t="shared" si="3"/>
        <v>381.95373166357848</v>
      </c>
      <c r="Q84" s="70">
        <f t="shared" si="4"/>
        <v>55.251818584156823</v>
      </c>
      <c r="R84" s="111">
        <f t="shared" si="5"/>
        <v>381.04702471832292</v>
      </c>
      <c r="S84" s="70">
        <f t="shared" si="6"/>
        <v>0.90670694525556428</v>
      </c>
      <c r="T84" s="113">
        <f t="shared" si="7"/>
        <v>0.88770084449694076</v>
      </c>
      <c r="U84" s="70">
        <f t="shared" si="8"/>
        <v>2.2547601450222294</v>
      </c>
      <c r="V84" s="70">
        <f>(L84/Phase_Relations!C$24)</f>
        <v>49.381912328248681</v>
      </c>
      <c r="W84" s="70">
        <f t="shared" si="9"/>
        <v>7110.9953752678102</v>
      </c>
      <c r="X84" s="70">
        <f t="shared" si="10"/>
        <v>340.56491260861162</v>
      </c>
      <c r="Y84" s="70">
        <f t="shared" si="11"/>
        <v>-5.8699062559081412</v>
      </c>
      <c r="Z84" s="70">
        <f t="shared" si="12"/>
        <v>-845.26650085077233</v>
      </c>
      <c r="AA84" s="70">
        <f t="shared" si="13"/>
        <v>-40.482112109711295</v>
      </c>
      <c r="AB84" s="70">
        <f t="shared" si="14"/>
        <v>-27.910784509645659</v>
      </c>
      <c r="AC84" s="70">
        <f t="shared" si="15"/>
        <v>-0.27910784509645659</v>
      </c>
      <c r="AD84" s="70">
        <f t="shared" si="16"/>
        <v>-41.086583406548357</v>
      </c>
      <c r="AE84" s="70" t="e">
        <f t="shared" si="17"/>
        <v>#NUM!</v>
      </c>
      <c r="AF84" s="70">
        <f t="shared" si="18"/>
        <v>-2.2397718350225443E-2</v>
      </c>
      <c r="AG84" s="70">
        <f t="shared" si="19"/>
        <v>2.6623615988813905E-3</v>
      </c>
      <c r="AH84" s="70">
        <f>(U84-Phase_Relations!$B$37)/Phase_Relations!$B$37</f>
        <v>1.8422487347305674</v>
      </c>
      <c r="AI84" s="70">
        <f>(U84-Phase_Relations!G$20)/Phase_Relations!G$20</f>
        <v>1.7327747877348256</v>
      </c>
      <c r="AJ84" s="70">
        <f t="shared" si="27"/>
        <v>1.8420458459135998</v>
      </c>
      <c r="AK84" s="70">
        <f t="shared" si="20"/>
        <v>0.64816590899290316</v>
      </c>
      <c r="AL84" s="71">
        <f>(1/(J85-J83))*((M85-M83)/Phase_Relations!B$22)</f>
        <v>4.0885165851281646E-8</v>
      </c>
      <c r="AM84" s="71">
        <f t="shared" si="21"/>
        <v>2.5741047152987935E-3</v>
      </c>
      <c r="AN84" s="71">
        <f>SUM(AM$27:AM84)</f>
        <v>-6.8455397681272748E-2</v>
      </c>
      <c r="AO84" s="71">
        <f>(1/10000)*((AL84*Phase_Relations!B$22*H$7*U84))/(2*(P84-R84))</f>
        <v>8.9901029139137027E-11</v>
      </c>
      <c r="AP84" s="71">
        <f t="shared" si="28"/>
        <v>-2.4177594772787727E-11</v>
      </c>
      <c r="AQ84" s="72">
        <f t="shared" si="23"/>
        <v>8.970078690346271E-18</v>
      </c>
      <c r="AR84" s="72">
        <f t="shared" si="29"/>
        <v>-2.4123742490151027E-18</v>
      </c>
      <c r="AS84" s="71">
        <f t="shared" si="24"/>
        <v>1.6006715147056973E-5</v>
      </c>
      <c r="AT84" s="72">
        <f t="shared" si="25"/>
        <v>5.592761699959975E-7</v>
      </c>
      <c r="AU84" s="97">
        <f t="shared" si="30"/>
        <v>3.7339036978446421E-7</v>
      </c>
      <c r="AV84" s="2"/>
      <c r="AW84" s="2"/>
      <c r="AX84" s="2"/>
      <c r="AY84" s="2"/>
      <c r="AZ84" s="2"/>
      <c r="BA84" s="2"/>
      <c r="BC84" s="10"/>
      <c r="BE84" s="10"/>
      <c r="BI84" s="10"/>
    </row>
    <row r="85" spans="1:61" x14ac:dyDescent="0.2">
      <c r="A85" s="9">
        <f>Raw_Data!A83</f>
        <v>40771.823298611111</v>
      </c>
      <c r="B85" s="10">
        <f>Raw_Data!J83</f>
        <v>1.8529491224398978E-5</v>
      </c>
      <c r="C85" s="10">
        <f>Raw_Data!K83</f>
        <v>0.64474468570933929</v>
      </c>
      <c r="D85" s="10">
        <f>Raw_Data!L83</f>
        <v>1.8435123276402055E-2</v>
      </c>
      <c r="E85" s="10">
        <f>Raw_Data!M83</f>
        <v>1.8411913541518544E-2</v>
      </c>
      <c r="F85" s="10">
        <f>Raw_Data!N83</f>
        <v>1.8485029455414376E-2</v>
      </c>
      <c r="J85" s="74">
        <f t="shared" si="26"/>
        <v>17104.999999701977</v>
      </c>
      <c r="K85" s="69">
        <f t="shared" si="22"/>
        <v>-8.688370950839829</v>
      </c>
      <c r="L85" s="69">
        <f>K85+$D$8-$B$8*Q85+Phase_Relations!$C$24*Q85</f>
        <v>240.05475307566908</v>
      </c>
      <c r="M85" s="69">
        <f t="shared" si="0"/>
        <v>-0.19361241329905357</v>
      </c>
      <c r="N85" s="69">
        <f t="shared" si="1"/>
        <v>-0.4917755297795961</v>
      </c>
      <c r="O85" s="70">
        <f t="shared" si="2"/>
        <v>55.388215361517815</v>
      </c>
      <c r="P85" s="70">
        <f t="shared" si="3"/>
        <v>381.98769214839871</v>
      </c>
      <c r="Q85" s="70">
        <f t="shared" si="4"/>
        <v>55.275600774456379</v>
      </c>
      <c r="R85" s="111">
        <f t="shared" si="5"/>
        <v>381.2110398238371</v>
      </c>
      <c r="S85" s="70">
        <f t="shared" si="6"/>
        <v>0.77665232456160993</v>
      </c>
      <c r="T85" s="113">
        <f t="shared" si="7"/>
        <v>0.88761241329905349</v>
      </c>
      <c r="U85" s="70">
        <f t="shared" si="8"/>
        <v>2.2545355297795959</v>
      </c>
      <c r="V85" s="70">
        <f>(L85/Phase_Relations!C$24)</f>
        <v>49.297141097333395</v>
      </c>
      <c r="W85" s="70">
        <f t="shared" si="9"/>
        <v>7098.7883180160088</v>
      </c>
      <c r="X85" s="70">
        <f t="shared" si="10"/>
        <v>339.98028342988545</v>
      </c>
      <c r="Y85" s="70">
        <f t="shared" si="11"/>
        <v>-5.9784596771229843</v>
      </c>
      <c r="Z85" s="70">
        <f t="shared" si="12"/>
        <v>-860.89819350570974</v>
      </c>
      <c r="AA85" s="70">
        <f t="shared" si="13"/>
        <v>-41.230756393951651</v>
      </c>
      <c r="AB85" s="70">
        <f t="shared" si="14"/>
        <v>-27.898042262111456</v>
      </c>
      <c r="AC85" s="70">
        <f t="shared" si="15"/>
        <v>-0.27898042262111455</v>
      </c>
      <c r="AD85" s="70">
        <f t="shared" si="16"/>
        <v>-41.748524610326058</v>
      </c>
      <c r="AE85" s="70" t="e">
        <f t="shared" si="17"/>
        <v>#NUM!</v>
      </c>
      <c r="AF85" s="70">
        <f t="shared" si="18"/>
        <v>-1.883672269169287E-2</v>
      </c>
      <c r="AG85" s="70">
        <f t="shared" si="19"/>
        <v>2.2844040152163116E-3</v>
      </c>
      <c r="AH85" s="70">
        <f>(U85-Phase_Relations!$B$37)/Phase_Relations!$B$37</f>
        <v>1.8419655949072093</v>
      </c>
      <c r="AI85" s="70">
        <f>(U85-Phase_Relations!G$20)/Phase_Relations!G$20</f>
        <v>1.7325025535136536</v>
      </c>
      <c r="AJ85" s="70">
        <f t="shared" si="27"/>
        <v>1.8420741954206963</v>
      </c>
      <c r="AK85" s="70">
        <f t="shared" si="20"/>
        <v>0.64813085640727108</v>
      </c>
      <c r="AL85" s="71">
        <f>(1/(J86-J84))*((M86-M84)/Phase_Relations!B$22)</f>
        <v>2.7810838345152722E-8</v>
      </c>
      <c r="AM85" s="71">
        <f t="shared" si="21"/>
        <v>-5.2775272543673542E-3</v>
      </c>
      <c r="AN85" s="71">
        <f>SUM(AM$27:AM85)</f>
        <v>-7.3732924935640098E-2</v>
      </c>
      <c r="AO85" s="71">
        <f>(1/10000)*((AL85*Phase_Relations!B$22*H$7*U85))/(2*(P85-R85))</f>
        <v>7.1385500748567757E-11</v>
      </c>
      <c r="AP85" s="71">
        <f t="shared" si="28"/>
        <v>-2.9467349041709365E-11</v>
      </c>
      <c r="AQ85" s="72">
        <f t="shared" si="23"/>
        <v>7.122649931775543E-18</v>
      </c>
      <c r="AR85" s="72">
        <f t="shared" si="29"/>
        <v>-2.940171455556377E-18</v>
      </c>
      <c r="AS85" s="71">
        <f t="shared" si="24"/>
        <v>-1.5049409495973798E-4</v>
      </c>
      <c r="AT85" s="72">
        <f t="shared" si="25"/>
        <v>-4.7233966671888279E-8</v>
      </c>
      <c r="AU85" s="97">
        <f t="shared" si="30"/>
        <v>4.3635117075090474E-7</v>
      </c>
      <c r="AV85" s="2"/>
      <c r="AW85" s="2"/>
      <c r="AX85" s="2"/>
      <c r="AY85" s="2"/>
      <c r="AZ85" s="2"/>
      <c r="BA85" s="2"/>
      <c r="BC85" s="10"/>
      <c r="BE85" s="10"/>
      <c r="BI85" s="10"/>
    </row>
    <row r="86" spans="1:61" x14ac:dyDescent="0.2">
      <c r="A86" s="9">
        <f>Raw_Data!A84</f>
        <v>40771.826770833337</v>
      </c>
      <c r="B86" s="10">
        <f>Raw_Data!J84</f>
        <v>1.6712374179405771E-5</v>
      </c>
      <c r="C86" s="10">
        <f>Raw_Data!K84</f>
        <v>0.6449394616540296</v>
      </c>
      <c r="D86" s="10">
        <f>Raw_Data!L84</f>
        <v>1.8455337218954856E-2</v>
      </c>
      <c r="E86" s="10">
        <f>Raw_Data!M84</f>
        <v>1.8426450477878442E-2</v>
      </c>
      <c r="F86" s="10">
        <f>Raw_Data!N84</f>
        <v>1.8489714702527679E-2</v>
      </c>
      <c r="J86" s="74">
        <f t="shared" si="26"/>
        <v>17405.000000051223</v>
      </c>
      <c r="K86" s="69">
        <f t="shared" si="22"/>
        <v>-7.8363353090189634</v>
      </c>
      <c r="L86" s="69">
        <f>K86+$D$8-$B$8*Q86+Phase_Relations!$C$24*Q86</f>
        <v>241.09966783291298</v>
      </c>
      <c r="M86" s="69">
        <f t="shared" si="0"/>
        <v>-0.19367145956514184</v>
      </c>
      <c r="N86" s="69">
        <f t="shared" si="1"/>
        <v>-0.49192550729546031</v>
      </c>
      <c r="O86" s="70">
        <f t="shared" si="2"/>
        <v>55.448948028537906</v>
      </c>
      <c r="P86" s="70">
        <f t="shared" si="3"/>
        <v>382.40653812784763</v>
      </c>
      <c r="Q86" s="70">
        <f t="shared" si="4"/>
        <v>55.319243054706142</v>
      </c>
      <c r="R86" s="111">
        <f t="shared" si="5"/>
        <v>381.51202106693893</v>
      </c>
      <c r="S86" s="70">
        <f t="shared" si="6"/>
        <v>0.8945170609086972</v>
      </c>
      <c r="T86" s="113">
        <f t="shared" si="7"/>
        <v>0.88767145956514182</v>
      </c>
      <c r="U86" s="70">
        <f t="shared" si="8"/>
        <v>2.2546855072954601</v>
      </c>
      <c r="V86" s="70">
        <f>(L86/Phase_Relations!C$24)</f>
        <v>49.511722602438198</v>
      </c>
      <c r="W86" s="70">
        <f t="shared" si="9"/>
        <v>7129.6880547511009</v>
      </c>
      <c r="X86" s="70">
        <f t="shared" si="10"/>
        <v>341.46015587888411</v>
      </c>
      <c r="Y86" s="70">
        <f t="shared" si="11"/>
        <v>-5.8075204522679442</v>
      </c>
      <c r="Z86" s="70">
        <f t="shared" si="12"/>
        <v>-836.28294512658397</v>
      </c>
      <c r="AA86" s="70">
        <f t="shared" si="13"/>
        <v>-40.051865188054819</v>
      </c>
      <c r="AB86" s="70">
        <f t="shared" si="14"/>
        <v>-27.90655036961698</v>
      </c>
      <c r="AC86" s="70">
        <f t="shared" si="15"/>
        <v>-0.27906550369616978</v>
      </c>
      <c r="AD86" s="70">
        <f t="shared" si="16"/>
        <v>-40.648209895327284</v>
      </c>
      <c r="AE86" s="70" t="e">
        <f t="shared" si="17"/>
        <v>#NUM!</v>
      </c>
      <c r="AF86" s="70">
        <f t="shared" si="18"/>
        <v>-2.2333967636929939E-2</v>
      </c>
      <c r="AG86" s="70">
        <f t="shared" si="19"/>
        <v>2.6196821078766871E-3</v>
      </c>
      <c r="AH86" s="70">
        <f>(U86-Phase_Relations!$B$37)/Phase_Relations!$B$37</f>
        <v>1.8421546497854606</v>
      </c>
      <c r="AI86" s="70">
        <f>(U86-Phase_Relations!G$20)/Phase_Relations!G$20</f>
        <v>1.7326843266281844</v>
      </c>
      <c r="AJ86" s="70">
        <f t="shared" si="27"/>
        <v>1.8420906519727405</v>
      </c>
      <c r="AK86" s="70">
        <f t="shared" si="20"/>
        <v>0.64815426209285099</v>
      </c>
      <c r="AL86" s="71">
        <f>(1/(J87-J85))*((M87-M85)/Phase_Relations!B$22)</f>
        <v>2.3423619068865532E-8</v>
      </c>
      <c r="AM86" s="71">
        <f t="shared" si="21"/>
        <v>3.5052013763905384E-3</v>
      </c>
      <c r="AN86" s="71">
        <f>SUM(AM$27:AM86)</f>
        <v>-7.0227723559249555E-2</v>
      </c>
      <c r="AO86" s="71">
        <f>(1/10000)*((AL86*Phase_Relations!B$22*H$7*U86))/(2*(P86-R86))</f>
        <v>5.2205569046470652E-11</v>
      </c>
      <c r="AP86" s="71">
        <f t="shared" si="28"/>
        <v>-2.3855605020463148E-11</v>
      </c>
      <c r="AQ86" s="72">
        <f t="shared" si="23"/>
        <v>5.2089288287945229E-18</v>
      </c>
      <c r="AR86" s="72">
        <f t="shared" si="29"/>
        <v>-2.3802469925921932E-18</v>
      </c>
      <c r="AS86" s="71">
        <f t="shared" si="24"/>
        <v>-6.045777375828022E-5</v>
      </c>
      <c r="AT86" s="72">
        <f t="shared" si="25"/>
        <v>-8.5986159299357439E-8</v>
      </c>
      <c r="AU86" s="97">
        <f t="shared" si="30"/>
        <v>9.078012172232398E-8</v>
      </c>
      <c r="AV86" s="2"/>
      <c r="AW86" s="2"/>
      <c r="AX86" s="2"/>
      <c r="AY86" s="2"/>
      <c r="AZ86" s="2"/>
      <c r="BA86" s="2"/>
      <c r="BC86" s="10"/>
      <c r="BE86" s="10"/>
      <c r="BI86" s="10"/>
    </row>
    <row r="87" spans="1:61" x14ac:dyDescent="0.2">
      <c r="A87" s="9">
        <f>Raw_Data!A85</f>
        <v>40771.830243055556</v>
      </c>
      <c r="B87" s="10">
        <f>Raw_Data!J85</f>
        <v>1.08097129286762E-5</v>
      </c>
      <c r="C87" s="10">
        <f>Raw_Data!K85</f>
        <v>0.6446544236861893</v>
      </c>
      <c r="D87" s="10">
        <f>Raw_Data!L85</f>
        <v>1.8481750737308157E-2</v>
      </c>
      <c r="E87" s="10">
        <f>Raw_Data!M85</f>
        <v>1.8453481578495443E-2</v>
      </c>
      <c r="F87" s="10">
        <f>Raw_Data!N85</f>
        <v>1.8514682766863178E-2</v>
      </c>
      <c r="J87" s="74">
        <f t="shared" si="26"/>
        <v>17704.999999771826</v>
      </c>
      <c r="K87" s="69">
        <f t="shared" si="22"/>
        <v>-5.0686116882021608</v>
      </c>
      <c r="L87" s="69">
        <f>K87+$D$8-$B$8*Q87+Phase_Relations!$C$24*Q87</f>
        <v>244.2260457565925</v>
      </c>
      <c r="M87" s="69">
        <f t="shared" si="0"/>
        <v>-0.19358766390314253</v>
      </c>
      <c r="N87" s="69">
        <f t="shared" si="1"/>
        <v>-0.49171266631398203</v>
      </c>
      <c r="O87" s="70">
        <f t="shared" si="2"/>
        <v>55.528307283210253</v>
      </c>
      <c r="P87" s="70">
        <f t="shared" si="3"/>
        <v>382.9538433324845</v>
      </c>
      <c r="Q87" s="70">
        <f t="shared" si="4"/>
        <v>55.400394876477961</v>
      </c>
      <c r="R87" s="111">
        <f t="shared" si="5"/>
        <v>382.0716888032963</v>
      </c>
      <c r="S87" s="70">
        <f t="shared" si="6"/>
        <v>0.88215452918819892</v>
      </c>
      <c r="T87" s="113">
        <f t="shared" si="7"/>
        <v>0.88758766390314248</v>
      </c>
      <c r="U87" s="70">
        <f t="shared" si="8"/>
        <v>2.254472666313982</v>
      </c>
      <c r="V87" s="70">
        <f>(L87/Phase_Relations!C$24)</f>
        <v>50.153749022046874</v>
      </c>
      <c r="W87" s="70">
        <f t="shared" si="9"/>
        <v>7222.1398591747502</v>
      </c>
      <c r="X87" s="70">
        <f t="shared" si="10"/>
        <v>345.88792428997846</v>
      </c>
      <c r="Y87" s="70">
        <f t="shared" si="11"/>
        <v>-5.2466458544310868</v>
      </c>
      <c r="Z87" s="70">
        <f t="shared" si="12"/>
        <v>-755.5170030380765</v>
      </c>
      <c r="AA87" s="70">
        <f t="shared" si="13"/>
        <v>-36.18376451331784</v>
      </c>
      <c r="AB87" s="70">
        <f t="shared" si="14"/>
        <v>-27.89447606673523</v>
      </c>
      <c r="AC87" s="70">
        <f t="shared" si="15"/>
        <v>-0.2789447606673523</v>
      </c>
      <c r="AD87" s="70">
        <f t="shared" si="16"/>
        <v>-36.771867532776639</v>
      </c>
      <c r="AE87" s="70" t="e">
        <f t="shared" si="17"/>
        <v>#NUM!</v>
      </c>
      <c r="AF87" s="70">
        <f t="shared" si="18"/>
        <v>-2.4379843862390605E-2</v>
      </c>
      <c r="AG87" s="70">
        <f t="shared" si="19"/>
        <v>2.5504056870416679E-3</v>
      </c>
      <c r="AH87" s="70">
        <f>(U87-Phase_Relations!$B$37)/Phase_Relations!$B$37</f>
        <v>1.8418863520635764</v>
      </c>
      <c r="AI87" s="70">
        <f>(U87-Phase_Relations!G$20)/Phase_Relations!G$20</f>
        <v>1.7324263628402117</v>
      </c>
      <c r="AJ87" s="70">
        <f t="shared" si="27"/>
        <v>1.8421067462450631</v>
      </c>
      <c r="AK87" s="70">
        <f t="shared" si="20"/>
        <v>0.64812104492712364</v>
      </c>
      <c r="AL87" s="71">
        <f>(1/(J88-J86))*((M88-M86)/Phase_Relations!B$22)</f>
        <v>-4.9482629095444807E-9</v>
      </c>
      <c r="AM87" s="71">
        <f t="shared" si="21"/>
        <v>-4.6739673199766461E-3</v>
      </c>
      <c r="AN87" s="71">
        <f>SUM(AM$27:AM87)</f>
        <v>-7.4901690879226199E-2</v>
      </c>
      <c r="AO87" s="71">
        <f>(1/10000)*((AL87*Phase_Relations!B$22*H$7*U87))/(2*(P87-R87))</f>
        <v>-1.1181976226183951E-11</v>
      </c>
      <c r="AP87" s="71">
        <f t="shared" si="28"/>
        <v>-9.4491400908641471E-12</v>
      </c>
      <c r="AQ87" s="72">
        <f t="shared" si="23"/>
        <v>-1.1157069904863394E-18</v>
      </c>
      <c r="AR87" s="72">
        <f t="shared" si="29"/>
        <v>-9.4280934248235841E-19</v>
      </c>
      <c r="AS87" s="71">
        <f t="shared" si="24"/>
        <v>2.4352701878746197E-5</v>
      </c>
      <c r="AT87" s="72">
        <f t="shared" si="25"/>
        <v>-4.5723059230535615E-8</v>
      </c>
      <c r="AU87" s="97">
        <f t="shared" si="30"/>
        <v>1.0462262046385538E-7</v>
      </c>
      <c r="AV87" s="2"/>
      <c r="AW87" s="2"/>
      <c r="AX87" s="2"/>
      <c r="AY87" s="2"/>
      <c r="AZ87" s="2"/>
      <c r="BA87" s="2"/>
      <c r="BC87" s="10"/>
      <c r="BE87" s="10"/>
      <c r="BI87" s="10"/>
    </row>
    <row r="88" spans="1:61" x14ac:dyDescent="0.2">
      <c r="A88" s="9">
        <f>Raw_Data!A86</f>
        <v>40771.833715277775</v>
      </c>
      <c r="B88" s="10">
        <f>Raw_Data!J86</f>
        <v>1.243680466177469E-5</v>
      </c>
      <c r="C88" s="10">
        <f>Raw_Data!K86</f>
        <v>0.6449525258942197</v>
      </c>
      <c r="D88" s="10">
        <f>Raw_Data!L86</f>
        <v>1.8451121032347157E-2</v>
      </c>
      <c r="E88" s="10">
        <f>Raw_Data!M86</f>
        <v>1.8423089405174342E-2</v>
      </c>
      <c r="F88" s="10">
        <f>Raw_Data!N86</f>
        <v>1.849315692489658E-2</v>
      </c>
      <c r="J88" s="74">
        <f t="shared" si="26"/>
        <v>18004.999999492429</v>
      </c>
      <c r="K88" s="69">
        <f t="shared" si="22"/>
        <v>-5.8315455635580982</v>
      </c>
      <c r="L88" s="69">
        <f>K88+$D$8-$B$8*Q88+Phase_Relations!$C$24*Q88</f>
        <v>243.0598621619815</v>
      </c>
      <c r="M88" s="69">
        <f t="shared" si="0"/>
        <v>-0.1936766878997272</v>
      </c>
      <c r="N88" s="69">
        <f t="shared" si="1"/>
        <v>-0.4919387872653071</v>
      </c>
      <c r="O88" s="70">
        <f t="shared" si="2"/>
        <v>55.436280521609405</v>
      </c>
      <c r="P88" s="70">
        <f t="shared" si="3"/>
        <v>382.31917601109933</v>
      </c>
      <c r="Q88" s="70">
        <f t="shared" si="4"/>
        <v>55.309152560171349</v>
      </c>
      <c r="R88" s="111">
        <f t="shared" si="5"/>
        <v>381.44243144945756</v>
      </c>
      <c r="S88" s="70">
        <f t="shared" si="6"/>
        <v>0.87674456164177172</v>
      </c>
      <c r="T88" s="113">
        <f t="shared" si="7"/>
        <v>0.88767668789972709</v>
      </c>
      <c r="U88" s="70">
        <f t="shared" si="8"/>
        <v>2.254698787265307</v>
      </c>
      <c r="V88" s="70">
        <f>(L88/Phase_Relations!C$24)</f>
        <v>49.914264002598777</v>
      </c>
      <c r="W88" s="70">
        <f t="shared" si="9"/>
        <v>7187.6540163742238</v>
      </c>
      <c r="X88" s="70">
        <f t="shared" si="10"/>
        <v>344.23630346619848</v>
      </c>
      <c r="Y88" s="70">
        <f t="shared" si="11"/>
        <v>-5.3948885575725711</v>
      </c>
      <c r="Z88" s="70">
        <f t="shared" si="12"/>
        <v>-776.86395229045024</v>
      </c>
      <c r="AA88" s="70">
        <f t="shared" si="13"/>
        <v>-37.20612798325908</v>
      </c>
      <c r="AB88" s="70">
        <f t="shared" si="14"/>
        <v>-27.907303731949163</v>
      </c>
      <c r="AC88" s="70">
        <f t="shared" si="15"/>
        <v>-0.27907303731949162</v>
      </c>
      <c r="AD88" s="70">
        <f t="shared" si="16"/>
        <v>-37.790624357686909</v>
      </c>
      <c r="AE88" s="70" t="e">
        <f t="shared" si="17"/>
        <v>#NUM!</v>
      </c>
      <c r="AF88" s="70">
        <f t="shared" si="18"/>
        <v>-2.3564520393959388E-2</v>
      </c>
      <c r="AG88" s="70">
        <f t="shared" si="19"/>
        <v>2.5469264944272844E-3</v>
      </c>
      <c r="AH88" s="70">
        <f>(U88-Phase_Relations!$B$37)/Phase_Relations!$B$37</f>
        <v>1.8421713899152603</v>
      </c>
      <c r="AI88" s="70">
        <f>(U88-Phase_Relations!G$20)/Phase_Relations!G$20</f>
        <v>1.7327004219839852</v>
      </c>
      <c r="AJ88" s="70">
        <f t="shared" si="27"/>
        <v>1.8421026171529147</v>
      </c>
      <c r="AK88" s="70">
        <f t="shared" si="20"/>
        <v>0.64815633443209941</v>
      </c>
      <c r="AL88" s="71">
        <f>(1/(J89-J87))*((M89-M87)/Phase_Relations!B$22)</f>
        <v>-1.1773063986451038E-7</v>
      </c>
      <c r="AM88" s="71">
        <f t="shared" si="21"/>
        <v>4.7823134174371264E-3</v>
      </c>
      <c r="AN88" s="71">
        <f>SUM(AM$27:AM88)</f>
        <v>-7.0119377461789076E-2</v>
      </c>
      <c r="AO88" s="71">
        <f>(1/10000)*((AL88*Phase_Relations!B$22*H$7*U88))/(2*(P88-R88))</f>
        <v>-2.67713608055048E-10</v>
      </c>
      <c r="AP88" s="71">
        <f t="shared" si="28"/>
        <v>2.4543857645801941E-11</v>
      </c>
      <c r="AQ88" s="72">
        <f t="shared" si="23"/>
        <v>-2.6711731264096088E-17</v>
      </c>
      <c r="AR88" s="72">
        <f t="shared" si="29"/>
        <v>2.4489189562754069E-18</v>
      </c>
      <c r="AS88" s="71">
        <f t="shared" si="24"/>
        <v>9.8452171268226542E-5</v>
      </c>
      <c r="AT88" s="72">
        <f t="shared" si="25"/>
        <v>-2.7077528196505203E-7</v>
      </c>
      <c r="AU88" s="97">
        <f t="shared" si="30"/>
        <v>7.8573860750848115E-8</v>
      </c>
      <c r="AV88" s="2"/>
      <c r="AW88" s="2"/>
      <c r="AX88" s="2"/>
      <c r="AY88" s="2"/>
      <c r="AZ88" s="2"/>
      <c r="BA88" s="2"/>
      <c r="BC88" s="10"/>
      <c r="BE88" s="10"/>
      <c r="BI88" s="10"/>
    </row>
    <row r="89" spans="1:61" x14ac:dyDescent="0.2">
      <c r="A89" s="9">
        <f>Raw_Data!A87</f>
        <v>40771.837187500001</v>
      </c>
      <c r="B89" s="10">
        <f>Raw_Data!J87</f>
        <v>1.8078181108649039E-5</v>
      </c>
      <c r="C89" s="10">
        <f>Raw_Data!K87</f>
        <v>0.64507604234695926</v>
      </c>
      <c r="D89" s="10">
        <f>Raw_Data!L87</f>
        <v>1.8445170864768455E-2</v>
      </c>
      <c r="E89" s="10">
        <f>Raw_Data!M87</f>
        <v>1.8418754452746742E-2</v>
      </c>
      <c r="F89" s="10">
        <f>Raw_Data!N87</f>
        <v>1.8479830265378076E-2</v>
      </c>
      <c r="J89" s="74">
        <f t="shared" si="26"/>
        <v>18304.999999841675</v>
      </c>
      <c r="K89" s="69">
        <f t="shared" si="22"/>
        <v>-8.4767542554856306</v>
      </c>
      <c r="L89" s="69">
        <f>K89+$D$8-$B$8*Q89+Phase_Relations!$C$24*Q89</f>
        <v>240.35713641357543</v>
      </c>
      <c r="M89" s="69">
        <f t="shared" si="0"/>
        <v>-0.19371205809723785</v>
      </c>
      <c r="N89" s="69">
        <f t="shared" si="1"/>
        <v>-0.49202862756698412</v>
      </c>
      <c r="O89" s="70">
        <f t="shared" si="2"/>
        <v>55.418403279437214</v>
      </c>
      <c r="P89" s="70">
        <f t="shared" si="3"/>
        <v>382.19588468577388</v>
      </c>
      <c r="Q89" s="70">
        <f t="shared" si="4"/>
        <v>55.296138318103353</v>
      </c>
      <c r="R89" s="111">
        <f t="shared" si="5"/>
        <v>381.35267805588518</v>
      </c>
      <c r="S89" s="70">
        <f t="shared" si="6"/>
        <v>0.84320662988869799</v>
      </c>
      <c r="T89" s="113">
        <f t="shared" si="7"/>
        <v>0.88771205809723774</v>
      </c>
      <c r="U89" s="70">
        <f t="shared" si="8"/>
        <v>2.2547886275669837</v>
      </c>
      <c r="V89" s="70">
        <f>(L89/Phase_Relations!C$24)</f>
        <v>49.35923790601251</v>
      </c>
      <c r="W89" s="70">
        <f t="shared" si="9"/>
        <v>7107.7302584658009</v>
      </c>
      <c r="X89" s="70">
        <f t="shared" si="10"/>
        <v>340.40853728284486</v>
      </c>
      <c r="Y89" s="70">
        <f t="shared" si="11"/>
        <v>-5.9369004120908428</v>
      </c>
      <c r="Z89" s="70">
        <f t="shared" si="12"/>
        <v>-854.91365934108137</v>
      </c>
      <c r="AA89" s="70">
        <f t="shared" si="13"/>
        <v>-40.944140773040317</v>
      </c>
      <c r="AB89" s="70">
        <f t="shared" si="14"/>
        <v>-27.912400302195639</v>
      </c>
      <c r="AC89" s="70">
        <f t="shared" si="15"/>
        <v>-0.27912400302195639</v>
      </c>
      <c r="AD89" s="70">
        <f t="shared" si="16"/>
        <v>-41.506278526299468</v>
      </c>
      <c r="AE89" s="70" t="e">
        <f t="shared" si="17"/>
        <v>#NUM!</v>
      </c>
      <c r="AF89" s="70">
        <f t="shared" si="18"/>
        <v>-2.0594073143767318E-2</v>
      </c>
      <c r="AG89" s="70">
        <f t="shared" si="19"/>
        <v>2.4770431335806335E-3</v>
      </c>
      <c r="AH89" s="70">
        <f>(U89-Phase_Relations!$B$37)/Phase_Relations!$B$37</f>
        <v>1.8422846385392135</v>
      </c>
      <c r="AI89" s="70">
        <f>(U89-Phase_Relations!G$20)/Phase_Relations!G$20</f>
        <v>1.7328093086484433</v>
      </c>
      <c r="AJ89" s="70">
        <f t="shared" si="27"/>
        <v>1.8420704705041606</v>
      </c>
      <c r="AK89" s="70">
        <f t="shared" si="20"/>
        <v>0.64817035336969342</v>
      </c>
      <c r="AL89" s="71">
        <f>(1/(J90-J88))*((M90-M88)/Phase_Relations!B$22)</f>
        <v>3.8120903331041448E-9</v>
      </c>
      <c r="AM89" s="71">
        <f t="shared" si="21"/>
        <v>2.0207111793813849E-3</v>
      </c>
      <c r="AN89" s="71">
        <f>SUM(AM$27:AM89)</f>
        <v>-6.8098666282407697E-2</v>
      </c>
      <c r="AO89" s="71">
        <f>(1/10000)*((AL89*Phase_Relations!B$22*H$7*U89))/(2*(P89-R89))</f>
        <v>9.0136460206758037E-12</v>
      </c>
      <c r="AP89" s="71">
        <f t="shared" si="28"/>
        <v>2.0161606158421829E-11</v>
      </c>
      <c r="AQ89" s="72">
        <f t="shared" si="23"/>
        <v>8.9935693580609236E-19</v>
      </c>
      <c r="AR89" s="72">
        <f t="shared" si="29"/>
        <v>2.0116698940666862E-18</v>
      </c>
      <c r="AS89" s="71">
        <f t="shared" si="24"/>
        <v>1.0723767380941352E-5</v>
      </c>
      <c r="AT89" s="72">
        <f t="shared" si="25"/>
        <v>8.3698366469316237E-8</v>
      </c>
      <c r="AU89" s="97">
        <f t="shared" si="30"/>
        <v>5.4951744231494521E-8</v>
      </c>
      <c r="AV89" s="2"/>
      <c r="AW89" s="2"/>
      <c r="AX89" s="2"/>
      <c r="AY89" s="2"/>
      <c r="AZ89" s="2"/>
      <c r="BA89" s="2"/>
      <c r="BC89" s="10"/>
      <c r="BE89" s="10"/>
      <c r="BI89" s="10"/>
    </row>
    <row r="90" spans="1:61" x14ac:dyDescent="0.2">
      <c r="A90" s="9">
        <f>Raw_Data!A88</f>
        <v>40771.84065972222</v>
      </c>
      <c r="B90" s="10">
        <f>Raw_Data!J88</f>
        <v>1.628481722764267E-5</v>
      </c>
      <c r="C90" s="10">
        <f>Raw_Data!K88</f>
        <v>0.6449430246286294</v>
      </c>
      <c r="D90" s="10">
        <f>Raw_Data!L88</f>
        <v>1.8451394193732956E-2</v>
      </c>
      <c r="E90" s="10">
        <f>Raw_Data!M88</f>
        <v>1.8421379177367244E-2</v>
      </c>
      <c r="F90" s="10">
        <f>Raw_Data!N88</f>
        <v>1.8507499518100278E-2</v>
      </c>
      <c r="J90" s="74">
        <f t="shared" si="26"/>
        <v>18604.999999562278</v>
      </c>
      <c r="K90" s="69">
        <f t="shared" si="22"/>
        <v>-7.6358563344728791</v>
      </c>
      <c r="L90" s="69">
        <f>K90+$D$8-$B$8*Q90+Phase_Relations!$C$24*Q90</f>
        <v>241.23285973042803</v>
      </c>
      <c r="M90" s="69">
        <f t="shared" si="0"/>
        <v>-0.19367266004508077</v>
      </c>
      <c r="N90" s="69">
        <f t="shared" si="1"/>
        <v>-0.49192855651450518</v>
      </c>
      <c r="O90" s="70">
        <f t="shared" si="2"/>
        <v>55.437101233325741</v>
      </c>
      <c r="P90" s="70">
        <f t="shared" si="3"/>
        <v>382.32483609190166</v>
      </c>
      <c r="Q90" s="70">
        <f t="shared" si="4"/>
        <v>55.304018174259461</v>
      </c>
      <c r="R90" s="111">
        <f t="shared" si="5"/>
        <v>381.40702189144451</v>
      </c>
      <c r="S90" s="70">
        <f t="shared" si="6"/>
        <v>0.91781420045714412</v>
      </c>
      <c r="T90" s="113">
        <f t="shared" si="7"/>
        <v>0.88767266004508072</v>
      </c>
      <c r="U90" s="70">
        <f t="shared" si="8"/>
        <v>2.2546885565145049</v>
      </c>
      <c r="V90" s="70">
        <f>(L90/Phase_Relations!C$24)</f>
        <v>49.539074611430706</v>
      </c>
      <c r="W90" s="70">
        <f t="shared" si="9"/>
        <v>7133.6267440460215</v>
      </c>
      <c r="X90" s="70">
        <f t="shared" si="10"/>
        <v>341.64879042366005</v>
      </c>
      <c r="Y90" s="70">
        <f t="shared" si="11"/>
        <v>-5.7649435628287549</v>
      </c>
      <c r="Z90" s="70">
        <f t="shared" si="12"/>
        <v>-830.1518730473407</v>
      </c>
      <c r="AA90" s="70">
        <f t="shared" si="13"/>
        <v>-39.758231467784469</v>
      </c>
      <c r="AB90" s="70">
        <f t="shared" si="14"/>
        <v>-27.906723349435268</v>
      </c>
      <c r="AC90" s="70">
        <f t="shared" si="15"/>
        <v>-0.2790672334943527</v>
      </c>
      <c r="AD90" s="70">
        <f t="shared" si="16"/>
        <v>-40.370107601422546</v>
      </c>
      <c r="AE90" s="70" t="e">
        <f t="shared" si="17"/>
        <v>#NUM!</v>
      </c>
      <c r="AF90" s="70">
        <f t="shared" si="18"/>
        <v>-2.3084884980380378E-2</v>
      </c>
      <c r="AG90" s="70">
        <f t="shared" si="19"/>
        <v>2.6864260204726986E-3</v>
      </c>
      <c r="AH90" s="70">
        <f>(U90-Phase_Relations!$B$37)/Phase_Relations!$B$37</f>
        <v>1.8421584934931787</v>
      </c>
      <c r="AI90" s="70">
        <f>(U90-Phase_Relations!G$20)/Phase_Relations!G$20</f>
        <v>1.7326880222890939</v>
      </c>
      <c r="AJ90" s="70">
        <f t="shared" si="27"/>
        <v>1.8420733623469947</v>
      </c>
      <c r="AK90" s="70">
        <f t="shared" si="20"/>
        <v>0.64815473792563139</v>
      </c>
      <c r="AL90" s="71">
        <f>(1/(J91-J89))*((M91-M89)/Phase_Relations!B$22)</f>
        <v>8.7994000142763738E-8</v>
      </c>
      <c r="AM90" s="71">
        <f t="shared" si="21"/>
        <v>-2.3240418811842538E-3</v>
      </c>
      <c r="AN90" s="71">
        <f>SUM(AM$27:AM90)</f>
        <v>-7.0422708163591946E-2</v>
      </c>
      <c r="AO90" s="71">
        <f>(1/10000)*((AL90*Phase_Relations!B$22*H$7*U90))/(2*(P90-R90))</f>
        <v>1.911394539092129E-10</v>
      </c>
      <c r="AP90" s="71">
        <f t="shared" si="28"/>
        <v>-5.2053082713120677E-12</v>
      </c>
      <c r="AQ90" s="72">
        <f t="shared" si="23"/>
        <v>1.907137169410953E-17</v>
      </c>
      <c r="AR90" s="72">
        <f t="shared" si="29"/>
        <v>-5.1937141597028635E-19</v>
      </c>
      <c r="AS90" s="71">
        <f t="shared" si="24"/>
        <v>3.9062403375089312E-5</v>
      </c>
      <c r="AT90" s="72">
        <f t="shared" si="25"/>
        <v>4.8725381541882989E-7</v>
      </c>
      <c r="AU90" s="97">
        <f t="shared" si="30"/>
        <v>9.8048715283534782E-8</v>
      </c>
      <c r="AV90" s="2"/>
      <c r="AW90" s="2"/>
      <c r="AX90" s="2"/>
      <c r="AY90" s="2"/>
      <c r="AZ90" s="2"/>
      <c r="BA90" s="2"/>
      <c r="BC90" s="10"/>
      <c r="BE90" s="10"/>
      <c r="BI90" s="10"/>
    </row>
    <row r="91" spans="1:61" x14ac:dyDescent="0.2">
      <c r="A91" s="9">
        <f>Raw_Data!A89</f>
        <v>40771.844131944446</v>
      </c>
      <c r="B91" s="10">
        <f>Raw_Data!J89</f>
        <v>1.186672872609055E-5</v>
      </c>
      <c r="C91" s="10">
        <f>Raw_Data!K89</f>
        <v>0.64476012526592985</v>
      </c>
      <c r="D91" s="10">
        <f>Raw_Data!L89</f>
        <v>1.8461228003623556E-2</v>
      </c>
      <c r="E91" s="10">
        <f>Raw_Data!M89</f>
        <v>1.8435286654881543E-2</v>
      </c>
      <c r="F91" s="10">
        <f>Raw_Data!N89</f>
        <v>1.8500148939083378E-2</v>
      </c>
      <c r="J91" s="74">
        <f t="shared" si="26"/>
        <v>18904.999999911524</v>
      </c>
      <c r="K91" s="69">
        <f t="shared" si="22"/>
        <v>-5.5642402641633186</v>
      </c>
      <c r="L91" s="69">
        <f>K91+$D$8-$B$8*Q91+Phase_Relations!$C$24*Q91</f>
        <v>243.48900312439872</v>
      </c>
      <c r="M91" s="69">
        <f t="shared" si="0"/>
        <v>-0.19361908363667618</v>
      </c>
      <c r="N91" s="69">
        <f t="shared" si="1"/>
        <v>-0.49179247243715751</v>
      </c>
      <c r="O91" s="70">
        <f t="shared" si="2"/>
        <v>55.466646855119443</v>
      </c>
      <c r="P91" s="70">
        <f t="shared" si="3"/>
        <v>382.52859900082376</v>
      </c>
      <c r="Q91" s="70">
        <f t="shared" si="4"/>
        <v>55.345770715250197</v>
      </c>
      <c r="R91" s="111">
        <f t="shared" si="5"/>
        <v>381.69497045000134</v>
      </c>
      <c r="S91" s="70">
        <f t="shared" si="6"/>
        <v>0.83362855082242504</v>
      </c>
      <c r="T91" s="113">
        <f t="shared" si="7"/>
        <v>0.88761908363667619</v>
      </c>
      <c r="U91" s="70">
        <f t="shared" si="8"/>
        <v>2.2545524724371577</v>
      </c>
      <c r="V91" s="70">
        <f>(L91/Phase_Relations!C$24)</f>
        <v>50.002391491448201</v>
      </c>
      <c r="W91" s="70">
        <f t="shared" si="9"/>
        <v>7200.3443747685405</v>
      </c>
      <c r="X91" s="70">
        <f t="shared" si="10"/>
        <v>344.84407925136691</v>
      </c>
      <c r="Y91" s="70">
        <f t="shared" si="11"/>
        <v>-5.3433792238019961</v>
      </c>
      <c r="Z91" s="70">
        <f t="shared" si="12"/>
        <v>-769.44660822748745</v>
      </c>
      <c r="AA91" s="70">
        <f t="shared" si="13"/>
        <v>-36.850891198634429</v>
      </c>
      <c r="AB91" s="70">
        <f t="shared" si="14"/>
        <v>-27.899003405861134</v>
      </c>
      <c r="AC91" s="70">
        <f t="shared" si="15"/>
        <v>-0.27899003405861134</v>
      </c>
      <c r="AD91" s="70">
        <f t="shared" si="16"/>
        <v>-37.406643565849379</v>
      </c>
      <c r="AE91" s="70" t="e">
        <f t="shared" si="17"/>
        <v>#NUM!</v>
      </c>
      <c r="AF91" s="70">
        <f t="shared" si="18"/>
        <v>-2.2621665954535086E-2</v>
      </c>
      <c r="AG91" s="70">
        <f t="shared" si="19"/>
        <v>2.4174071732134014E-3</v>
      </c>
      <c r="AH91" s="70">
        <f>(U91-Phase_Relations!$B$37)/Phase_Relations!$B$37</f>
        <v>1.8419869520556069</v>
      </c>
      <c r="AI91" s="70">
        <f>(U91-Phase_Relations!G$20)/Phase_Relations!G$20</f>
        <v>1.732523088055886</v>
      </c>
      <c r="AJ91" s="70">
        <f t="shared" si="27"/>
        <v>1.8420750524286831</v>
      </c>
      <c r="AK91" s="70">
        <f t="shared" si="20"/>
        <v>0.64813350065639785</v>
      </c>
      <c r="AL91" s="71">
        <f>(1/(J92-J90))*((M92-M90)/Phase_Relations!B$22)</f>
        <v>2.7119051108209888E-8</v>
      </c>
      <c r="AM91" s="71">
        <f t="shared" si="21"/>
        <v>-3.0021606519547652E-3</v>
      </c>
      <c r="AN91" s="71">
        <f>SUM(AM$27:AM91)</f>
        <v>-7.3424868815546718E-2</v>
      </c>
      <c r="AO91" s="71">
        <f>(1/10000)*((AL91*Phase_Relations!B$22*H$7*U91))/(2*(P91-R91))</f>
        <v>6.485265330997937E-11</v>
      </c>
      <c r="AP91" s="71">
        <f t="shared" si="28"/>
        <v>-2.7313444463293788E-11</v>
      </c>
      <c r="AQ91" s="72">
        <f t="shared" si="23"/>
        <v>6.4708202902541838E-18</v>
      </c>
      <c r="AR91" s="72">
        <f t="shared" si="29"/>
        <v>-2.7252607504744266E-18</v>
      </c>
      <c r="AS91" s="71">
        <f t="shared" si="24"/>
        <v>2.0366719938071955E-5</v>
      </c>
      <c r="AT91" s="72">
        <f t="shared" si="25"/>
        <v>3.170812237281124E-7</v>
      </c>
      <c r="AU91" s="97">
        <f t="shared" si="30"/>
        <v>1.2273149573389559E-7</v>
      </c>
      <c r="AV91" s="2"/>
      <c r="AW91" s="2"/>
      <c r="AX91" s="2"/>
      <c r="AY91" s="2"/>
      <c r="AZ91" s="2"/>
      <c r="BA91" s="2"/>
      <c r="BC91" s="10"/>
      <c r="BE91" s="10"/>
      <c r="BI91" s="10"/>
    </row>
    <row r="92" spans="1:61" x14ac:dyDescent="0.2">
      <c r="A92" s="9">
        <f>Raw_Data!A90</f>
        <v>40771.847604166665</v>
      </c>
      <c r="B92" s="10">
        <f>Raw_Data!J90</f>
        <v>1.200924771001158E-5</v>
      </c>
      <c r="C92" s="10">
        <f>Raw_Data!K90</f>
        <v>0.64484326133987935</v>
      </c>
      <c r="D92" s="10">
        <f>Raw_Data!L90</f>
        <v>1.8464470310507755E-2</v>
      </c>
      <c r="E92" s="10">
        <f>Raw_Data!M90</f>
        <v>1.8441985047125842E-2</v>
      </c>
      <c r="F92" s="10">
        <f>Raw_Data!N90</f>
        <v>1.8482698784018779E-2</v>
      </c>
      <c r="J92" s="74">
        <f t="shared" si="26"/>
        <v>19204.999999632128</v>
      </c>
      <c r="K92" s="69">
        <f t="shared" ref="K92:K155" si="31">B92*$B$17/B$18</f>
        <v>-5.6310665890120113</v>
      </c>
      <c r="L92" s="69">
        <f>K92+$D$8-$B$8*Q92+Phase_Relations!$C$24*Q92</f>
        <v>243.51105247038265</v>
      </c>
      <c r="M92" s="69">
        <f t="shared" ref="M92:M155" si="32">(C92*$C$17/C$18)-(0.000000651*K92)</f>
        <v>-0.1936440060556765</v>
      </c>
      <c r="N92" s="69">
        <f t="shared" ref="N92:N155" si="33">M92*2.54</f>
        <v>-0.49185577538141834</v>
      </c>
      <c r="O92" s="70">
        <f t="shared" ref="O92:O155" si="34">D92*$D$17/D$18</f>
        <v>55.476388346362953</v>
      </c>
      <c r="P92" s="70">
        <f t="shared" ref="P92:P155" si="35">(O92/145)*1000</f>
        <v>382.59578169905484</v>
      </c>
      <c r="Q92" s="70">
        <f t="shared" ref="Q92:Q155" si="36">E92*$E$17/E$18</f>
        <v>55.365880393404595</v>
      </c>
      <c r="R92" s="111">
        <f t="shared" ref="R92:R155" si="37">(Q92/145)*1000</f>
        <v>381.83365788554892</v>
      </c>
      <c r="S92" s="70">
        <f t="shared" ref="S92:S155" si="38">P92-R92</f>
        <v>0.76212381350592295</v>
      </c>
      <c r="T92" s="113">
        <f t="shared" ref="T92:T155" si="39">D$7-M92</f>
        <v>0.8876440060556765</v>
      </c>
      <c r="U92" s="70">
        <f t="shared" ref="U92:U155" si="40">T92*2.54</f>
        <v>2.2546157753814184</v>
      </c>
      <c r="V92" s="70">
        <f>(L92/Phase_Relations!C$24)</f>
        <v>50.006919498938771</v>
      </c>
      <c r="W92" s="70">
        <f t="shared" ref="W92:W155" si="41">144*V92</f>
        <v>7200.996407847183</v>
      </c>
      <c r="X92" s="70">
        <f t="shared" ref="X92:X155" si="42">(V92/145)*1000</f>
        <v>344.87530688923289</v>
      </c>
      <c r="Y92" s="70">
        <f t="shared" ref="Y92:Y155" si="43">V92-Q92</f>
        <v>-5.3589608944658238</v>
      </c>
      <c r="Z92" s="70">
        <f t="shared" ref="Z92:Z155" si="44">144*Y92</f>
        <v>-771.69036880307863</v>
      </c>
      <c r="AA92" s="70">
        <f t="shared" ref="AA92:AA155" si="45">X92-R92</f>
        <v>-36.958350996316028</v>
      </c>
      <c r="AB92" s="70">
        <f t="shared" ref="AB92:AB155" si="46">(1-($D$7-M92)/$D$7)*100</f>
        <v>-27.902594532518243</v>
      </c>
      <c r="AC92" s="70">
        <f t="shared" ref="AC92:AC155" si="47">AB92/100</f>
        <v>-0.27902594532518243</v>
      </c>
      <c r="AD92" s="70">
        <f t="shared" ref="AD92:AD155" si="48">X92-((2/3)*(P92-R92)+R92)</f>
        <v>-37.466433538653291</v>
      </c>
      <c r="AE92" s="70" t="e">
        <f t="shared" ref="AE92:AE155" si="49">LOG(AD92,10)</f>
        <v>#NUM!</v>
      </c>
      <c r="AF92" s="70">
        <f t="shared" ref="AF92:AF155" si="50">(P92-R92)/AA92</f>
        <v>-2.0621153080717554E-2</v>
      </c>
      <c r="AG92" s="70">
        <f t="shared" ref="AG92:AG155" si="51">(P92-R92)/X92</f>
        <v>2.209853237624525E-3</v>
      </c>
      <c r="AH92" s="70">
        <f>(U92-Phase_Relations!$B$37)/Phase_Relations!$B$37</f>
        <v>1.8420667488861597</v>
      </c>
      <c r="AI92" s="70">
        <f>(U92-Phase_Relations!G$20)/Phase_Relations!G$20</f>
        <v>1.7325998113785184</v>
      </c>
      <c r="AJ92" s="70">
        <f t="shared" si="27"/>
        <v>1.8421085391523522</v>
      </c>
      <c r="AK92" s="70">
        <f t="shared" ref="AK92:AK155" si="52">AH92/(1+AH92)</f>
        <v>0.64814338002725935</v>
      </c>
      <c r="AL92" s="71">
        <f>(1/(J93-J91))*((M93-M91)/Phase_Relations!B$22)</f>
        <v>8.1397891100261216E-9</v>
      </c>
      <c r="AM92" s="71">
        <f t="shared" ref="AM92:AM155" si="53">((AD92+AD91)/2)*(AC92-AC91)</f>
        <v>1.3443935154490889E-3</v>
      </c>
      <c r="AN92" s="71">
        <f>SUM(AM$27:AM92)</f>
        <v>-7.2080475300097632E-2</v>
      </c>
      <c r="AO92" s="71">
        <f>(1/10000)*((AL92*Phase_Relations!B$22*H$7*U92))/(2*(P92-R92))</f>
        <v>2.129245091940591E-11</v>
      </c>
      <c r="AP92" s="71">
        <f t="shared" si="28"/>
        <v>-2.9049878569702588E-11</v>
      </c>
      <c r="AQ92" s="72">
        <f t="shared" si="23"/>
        <v>2.1245024899749465E-18</v>
      </c>
      <c r="AR92" s="72">
        <f t="shared" si="29"/>
        <v>-2.8985173941885009E-18</v>
      </c>
      <c r="AS92" s="71">
        <f t="shared" si="24"/>
        <v>4.6960769688619055E-4</v>
      </c>
      <c r="AT92" s="72">
        <f t="shared" si="25"/>
        <v>4.5149642565520095E-9</v>
      </c>
      <c r="AU92" s="97">
        <f t="shared" si="30"/>
        <v>7.8653471456354716E-7</v>
      </c>
      <c r="AV92" s="2"/>
      <c r="AW92" s="2"/>
      <c r="AX92" s="2"/>
      <c r="AY92" s="2"/>
      <c r="AZ92" s="2"/>
      <c r="BA92" s="2"/>
      <c r="BC92" s="10"/>
      <c r="BE92" s="10"/>
      <c r="BI92" s="10"/>
    </row>
    <row r="93" spans="1:61" x14ac:dyDescent="0.2">
      <c r="A93" s="9">
        <f>Raw_Data!A91</f>
        <v>40771.851076388892</v>
      </c>
      <c r="B93" s="10">
        <f>Raw_Data!J91</f>
        <v>1.4337057780721839E-5</v>
      </c>
      <c r="C93" s="10">
        <f>Raw_Data!K91</f>
        <v>0.64473399678553989</v>
      </c>
      <c r="D93" s="10">
        <f>Raw_Data!L91</f>
        <v>1.8471893174253656E-2</v>
      </c>
      <c r="E93" s="10">
        <f>Raw_Data!M91</f>
        <v>1.8443849670498842E-2</v>
      </c>
      <c r="F93" s="10">
        <f>Raw_Data!N91</f>
        <v>1.8527543292102579E-2</v>
      </c>
      <c r="J93" s="74">
        <f t="shared" ref="J93:J156" si="54">(A93-A$27)*24*3600</f>
        <v>19504.999999981374</v>
      </c>
      <c r="K93" s="69">
        <f t="shared" si="31"/>
        <v>-6.7225632282073731</v>
      </c>
      <c r="L93" s="69">
        <f>K93+$D$8-$B$8*Q93+Phase_Relations!$C$24*Q93</f>
        <v>242.4442960445223</v>
      </c>
      <c r="M93" s="69">
        <f t="shared" si="32"/>
        <v>-0.19361048313550153</v>
      </c>
      <c r="N93" s="69">
        <f t="shared" si="33"/>
        <v>-0.49177062716417386</v>
      </c>
      <c r="O93" s="70">
        <f t="shared" si="34"/>
        <v>55.498690295180594</v>
      </c>
      <c r="P93" s="70">
        <f t="shared" si="35"/>
        <v>382.74958824262478</v>
      </c>
      <c r="Q93" s="70">
        <f t="shared" si="36"/>
        <v>55.371478300266816</v>
      </c>
      <c r="R93" s="111">
        <f t="shared" si="37"/>
        <v>381.87226413977118</v>
      </c>
      <c r="S93" s="70">
        <f t="shared" si="38"/>
        <v>0.87732410285360629</v>
      </c>
      <c r="T93" s="113">
        <f t="shared" si="39"/>
        <v>0.8876104831355015</v>
      </c>
      <c r="U93" s="70">
        <f t="shared" si="40"/>
        <v>2.2545306271641739</v>
      </c>
      <c r="V93" s="70">
        <f>(L93/Phase_Relations!C$24)</f>
        <v>49.787852634532435</v>
      </c>
      <c r="W93" s="70">
        <f t="shared" si="41"/>
        <v>7169.4507793726707</v>
      </c>
      <c r="X93" s="70">
        <f t="shared" si="42"/>
        <v>343.3645009278099</v>
      </c>
      <c r="Y93" s="70">
        <f t="shared" si="43"/>
        <v>-5.583625665734381</v>
      </c>
      <c r="Z93" s="70">
        <f t="shared" si="44"/>
        <v>-804.04209586575087</v>
      </c>
      <c r="AA93" s="70">
        <f t="shared" si="45"/>
        <v>-38.507763211961276</v>
      </c>
      <c r="AB93" s="70">
        <f t="shared" si="46"/>
        <v>-27.897764140562174</v>
      </c>
      <c r="AC93" s="70">
        <f t="shared" si="47"/>
        <v>-0.27897764140562176</v>
      </c>
      <c r="AD93" s="70">
        <f t="shared" si="48"/>
        <v>-39.092645947197013</v>
      </c>
      <c r="AE93" s="70" t="e">
        <f t="shared" si="49"/>
        <v>#NUM!</v>
      </c>
      <c r="AF93" s="70">
        <f t="shared" si="50"/>
        <v>-2.2783045019376561E-2</v>
      </c>
      <c r="AG93" s="70">
        <f t="shared" si="51"/>
        <v>2.5550809722116783E-3</v>
      </c>
      <c r="AH93" s="70">
        <f>(U93-Phase_Relations!$B$37)/Phase_Relations!$B$37</f>
        <v>1.8419594148917824</v>
      </c>
      <c r="AI93" s="70">
        <f>(U93-Phase_Relations!G$20)/Phase_Relations!G$20</f>
        <v>1.7324966115318206</v>
      </c>
      <c r="AJ93" s="70">
        <f t="shared" si="27"/>
        <v>1.8421130339046572</v>
      </c>
      <c r="AK93" s="70">
        <f t="shared" si="52"/>
        <v>0.64813009124619092</v>
      </c>
      <c r="AL93" s="71">
        <f>(1/(J94-J92))*((M94-M92)/Phase_Relations!B$22)</f>
        <v>2.2207121362575815E-8</v>
      </c>
      <c r="AM93" s="71">
        <f t="shared" si="53"/>
        <v>-1.8490518085620003E-3</v>
      </c>
      <c r="AN93" s="71">
        <f>SUM(AM$27:AM93)</f>
        <v>-7.3929527108659632E-2</v>
      </c>
      <c r="AO93" s="71">
        <f>(1/10000)*((AL93*Phase_Relations!B$22*H$7*U93))/(2*(P93-R93))</f>
        <v>5.0460765752716032E-11</v>
      </c>
      <c r="AP93" s="71">
        <f t="shared" si="28"/>
        <v>2.8804025352660477E-11</v>
      </c>
      <c r="AQ93" s="72">
        <f t="shared" ref="AQ93:AQ156" si="55">AO93*$H$8/($H$7*1000)</f>
        <v>5.0348371304677807E-18</v>
      </c>
      <c r="AR93" s="72">
        <f t="shared" si="29"/>
        <v>2.8739868329228522E-18</v>
      </c>
      <c r="AS93" s="71">
        <f t="shared" ref="AS93:AS156" si="56">(1/(1+AH92))*((AH92-AH93)/(AD93-AD92))</f>
        <v>-2.3223397061399654E-5</v>
      </c>
      <c r="AT93" s="72">
        <f t="shared" ref="AT93:AT156" si="57">AQ93/((AS93/1000)*$H$8)</f>
        <v>-2.1636746519349339E-7</v>
      </c>
      <c r="AU93" s="97">
        <f t="shared" si="30"/>
        <v>8.0448721739276578E-7</v>
      </c>
      <c r="AV93" s="2"/>
      <c r="AW93" s="2"/>
      <c r="AX93" s="2"/>
      <c r="AY93" s="2"/>
      <c r="AZ93" s="2"/>
      <c r="BA93" s="2"/>
      <c r="BC93" s="10"/>
      <c r="BE93" s="10"/>
      <c r="BI93" s="10"/>
    </row>
    <row r="94" spans="1:61" x14ac:dyDescent="0.2">
      <c r="A94" s="9">
        <f>Raw_Data!A92</f>
        <v>40771.854548611111</v>
      </c>
      <c r="B94" s="10">
        <f>Raw_Data!J92</f>
        <v>1.409952614085344E-5</v>
      </c>
      <c r="C94" s="10">
        <f>Raw_Data!K92</f>
        <v>0.64476725121512946</v>
      </c>
      <c r="D94" s="10">
        <f>Raw_Data!L92</f>
        <v>1.8458009449903355E-2</v>
      </c>
      <c r="E94" s="10">
        <f>Raw_Data!M92</f>
        <v>1.8434158379592142E-2</v>
      </c>
      <c r="F94" s="10">
        <f>Raw_Data!N92</f>
        <v>1.8499527426711179E-2</v>
      </c>
      <c r="J94" s="74">
        <f t="shared" si="54"/>
        <v>19804.999999701977</v>
      </c>
      <c r="K94" s="69">
        <f t="shared" si="31"/>
        <v>-6.61118602012621</v>
      </c>
      <c r="L94" s="69">
        <f>K94+$D$8-$B$8*Q94+Phase_Relations!$C$24*Q94</f>
        <v>242.42708717565338</v>
      </c>
      <c r="M94" s="69">
        <f t="shared" si="32"/>
        <v>-0.19362054201124207</v>
      </c>
      <c r="N94" s="69">
        <f t="shared" si="33"/>
        <v>-0.49179617670855486</v>
      </c>
      <c r="O94" s="70">
        <f t="shared" si="34"/>
        <v>55.456976730112174</v>
      </c>
      <c r="P94" s="70">
        <f t="shared" si="35"/>
        <v>382.46190848353223</v>
      </c>
      <c r="Q94" s="70">
        <f t="shared" si="36"/>
        <v>55.342383446766661</v>
      </c>
      <c r="R94" s="111">
        <f t="shared" si="37"/>
        <v>381.67160997770111</v>
      </c>
      <c r="S94" s="70">
        <f t="shared" si="38"/>
        <v>0.79029850583111738</v>
      </c>
      <c r="T94" s="113">
        <f t="shared" si="39"/>
        <v>0.88762054201124196</v>
      </c>
      <c r="U94" s="70">
        <f t="shared" si="40"/>
        <v>2.2545561767085545</v>
      </c>
      <c r="V94" s="70">
        <f>(L94/Phase_Relations!C$24)</f>
        <v>49.784318657279798</v>
      </c>
      <c r="W94" s="70">
        <f t="shared" si="41"/>
        <v>7168.9418866482911</v>
      </c>
      <c r="X94" s="70">
        <f t="shared" si="42"/>
        <v>343.34012867089513</v>
      </c>
      <c r="Y94" s="70">
        <f t="shared" si="43"/>
        <v>-5.5580647894868633</v>
      </c>
      <c r="Z94" s="70">
        <f t="shared" si="44"/>
        <v>-800.36132968610832</v>
      </c>
      <c r="AA94" s="70">
        <f t="shared" si="45"/>
        <v>-38.331481306805983</v>
      </c>
      <c r="AB94" s="70">
        <f t="shared" si="46"/>
        <v>-27.899213546288482</v>
      </c>
      <c r="AC94" s="70">
        <f t="shared" si="47"/>
        <v>-0.27899213546288482</v>
      </c>
      <c r="AD94" s="70">
        <f t="shared" si="48"/>
        <v>-38.858346977360043</v>
      </c>
      <c r="AE94" s="70" t="e">
        <f t="shared" si="49"/>
        <v>#NUM!</v>
      </c>
      <c r="AF94" s="70">
        <f t="shared" si="50"/>
        <v>-2.0617478868232394E-2</v>
      </c>
      <c r="AG94" s="70">
        <f t="shared" si="51"/>
        <v>2.3017947505595809E-3</v>
      </c>
      <c r="AH94" s="70">
        <f>(U94-Phase_Relations!$B$37)/Phase_Relations!$B$37</f>
        <v>1.8419916214927148</v>
      </c>
      <c r="AI94" s="70">
        <f>(U94-Phase_Relations!G$20)/Phase_Relations!G$20</f>
        <v>1.7325275776418414</v>
      </c>
      <c r="AJ94" s="70">
        <f t="shared" si="27"/>
        <v>1.8420624768510274</v>
      </c>
      <c r="AK94" s="70">
        <f t="shared" si="52"/>
        <v>0.64813407877861207</v>
      </c>
      <c r="AL94" s="71">
        <f>(1/(J95-J93))*((M95-M93)/Phase_Relations!B$22)</f>
        <v>-6.2206226069189073E-8</v>
      </c>
      <c r="AM94" s="71">
        <f t="shared" si="53"/>
        <v>5.6491307758042592E-4</v>
      </c>
      <c r="AN94" s="71">
        <f>SUM(AM$27:AM94)</f>
        <v>-7.3364614031079203E-2</v>
      </c>
      <c r="AO94" s="71">
        <f>(1/10000)*((AL94*Phase_Relations!B$22*H$7*U94))/(2*(P94-R94))</f>
        <v>-1.5691672911903732E-10</v>
      </c>
      <c r="AP94" s="71">
        <f t="shared" si="28"/>
        <v>3.8508757919146519E-11</v>
      </c>
      <c r="AQ94" s="72">
        <f t="shared" si="55"/>
        <v>-1.5656721858557205E-17</v>
      </c>
      <c r="AR94" s="72">
        <f t="shared" si="29"/>
        <v>3.8422984932423116E-18</v>
      </c>
      <c r="AS94" s="71">
        <f t="shared" si="56"/>
        <v>-4.8367834221538426E-5</v>
      </c>
      <c r="AT94" s="72">
        <f t="shared" si="57"/>
        <v>3.2305500480246151E-7</v>
      </c>
      <c r="AU94" s="97">
        <f t="shared" si="30"/>
        <v>8.1006902150239784E-7</v>
      </c>
      <c r="AV94" s="2"/>
      <c r="AW94" s="2"/>
      <c r="AX94" s="2"/>
      <c r="AY94" s="2"/>
      <c r="AZ94" s="2"/>
      <c r="BA94" s="2"/>
      <c r="BC94" s="10"/>
      <c r="BE94" s="10"/>
      <c r="BI94" s="10"/>
    </row>
    <row r="95" spans="1:61" x14ac:dyDescent="0.2">
      <c r="A95" s="9">
        <f>Raw_Data!A93</f>
        <v>40771.858020833337</v>
      </c>
      <c r="B95" s="10">
        <f>Raw_Data!J93</f>
        <v>1.166482683220241E-5</v>
      </c>
      <c r="C95" s="10">
        <f>Raw_Data!K93</f>
        <v>0.64495015057782989</v>
      </c>
      <c r="D95" s="10">
        <f>Raw_Data!L93</f>
        <v>1.8443650662273256E-2</v>
      </c>
      <c r="E95" s="10">
        <f>Raw_Data!M93</f>
        <v>1.8419989617274042E-2</v>
      </c>
      <c r="F95" s="10">
        <f>Raw_Data!N93</f>
        <v>1.8501666863530778E-2</v>
      </c>
      <c r="J95" s="74">
        <f t="shared" si="54"/>
        <v>20105.000000051223</v>
      </c>
      <c r="K95" s="69">
        <f t="shared" si="31"/>
        <v>-5.469569637294331</v>
      </c>
      <c r="L95" s="69">
        <f>K95+$D$8-$B$8*Q95+Phase_Relations!$C$24*Q95</f>
        <v>243.38070945333854</v>
      </c>
      <c r="M95" s="69">
        <f t="shared" si="32"/>
        <v>-0.19367621023397388</v>
      </c>
      <c r="N95" s="69">
        <f t="shared" si="33"/>
        <v>-0.49193757399429366</v>
      </c>
      <c r="O95" s="70">
        <f t="shared" si="34"/>
        <v>55.413835840319251</v>
      </c>
      <c r="P95" s="70">
        <f t="shared" si="35"/>
        <v>382.16438510565001</v>
      </c>
      <c r="Q95" s="70">
        <f t="shared" si="36"/>
        <v>55.299846485706247</v>
      </c>
      <c r="R95" s="111">
        <f t="shared" si="37"/>
        <v>381.37825162556032</v>
      </c>
      <c r="S95" s="70">
        <f t="shared" si="38"/>
        <v>0.78613348008968842</v>
      </c>
      <c r="T95" s="113">
        <f t="shared" si="39"/>
        <v>0.88767621023397381</v>
      </c>
      <c r="U95" s="70">
        <f t="shared" si="40"/>
        <v>2.2546975739942936</v>
      </c>
      <c r="V95" s="70">
        <f>(L95/Phase_Relations!C$24)</f>
        <v>49.980152530070427</v>
      </c>
      <c r="W95" s="70">
        <f t="shared" si="41"/>
        <v>7197.1419643301415</v>
      </c>
      <c r="X95" s="70">
        <f t="shared" si="42"/>
        <v>344.69070710393396</v>
      </c>
      <c r="Y95" s="70">
        <f t="shared" si="43"/>
        <v>-5.3196939556358203</v>
      </c>
      <c r="Z95" s="70">
        <f t="shared" si="44"/>
        <v>-766.03592961155812</v>
      </c>
      <c r="AA95" s="70">
        <f t="shared" si="45"/>
        <v>-36.687544521626364</v>
      </c>
      <c r="AB95" s="70">
        <f t="shared" si="46"/>
        <v>-27.907234904030819</v>
      </c>
      <c r="AC95" s="70">
        <f t="shared" si="47"/>
        <v>-0.2790723490403082</v>
      </c>
      <c r="AD95" s="70">
        <f t="shared" si="48"/>
        <v>-37.211633508352804</v>
      </c>
      <c r="AE95" s="70" t="e">
        <f t="shared" si="49"/>
        <v>#NUM!</v>
      </c>
      <c r="AF95" s="70">
        <f t="shared" si="50"/>
        <v>-2.1427803096123889E-2</v>
      </c>
      <c r="AG95" s="70">
        <f t="shared" si="51"/>
        <v>2.2806924117413094E-3</v>
      </c>
      <c r="AH95" s="70">
        <f>(U95-Phase_Relations!$B$37)/Phase_Relations!$B$37</f>
        <v>1.8421698605206547</v>
      </c>
      <c r="AI95" s="70">
        <f>(U95-Phase_Relations!G$20)/Phase_Relations!G$20</f>
        <v>1.7326989514965618</v>
      </c>
      <c r="AJ95" s="70">
        <f t="shared" si="27"/>
        <v>1.8420534715574099</v>
      </c>
      <c r="AK95" s="70">
        <f t="shared" si="52"/>
        <v>0.64815614510217523</v>
      </c>
      <c r="AL95" s="71">
        <f>(1/(J96-J94))*((M96-M94)/Phase_Relations!B$22)</f>
        <v>-5.7872582540629357E-8</v>
      </c>
      <c r="AM95" s="71">
        <f t="shared" si="53"/>
        <v>3.0509226346429629E-3</v>
      </c>
      <c r="AN95" s="71">
        <f>SUM(AM$27:AM95)</f>
        <v>-7.0313691396436243E-2</v>
      </c>
      <c r="AO95" s="71">
        <f>(1/10000)*((AL95*Phase_Relations!B$22*H$7*U95))/(2*(P95-R95))</f>
        <v>-1.4676765668136479E-10</v>
      </c>
      <c r="AP95" s="71">
        <f t="shared" si="28"/>
        <v>1.0643068478745431E-14</v>
      </c>
      <c r="AQ95" s="72">
        <f t="shared" si="55"/>
        <v>-1.4644075181742745E-17</v>
      </c>
      <c r="AR95" s="72">
        <f t="shared" si="29"/>
        <v>1.0619362500660531E-21</v>
      </c>
      <c r="AS95" s="71">
        <f t="shared" si="56"/>
        <v>-3.8085702791686404E-5</v>
      </c>
      <c r="AT95" s="72">
        <f t="shared" si="57"/>
        <v>3.8373574384851434E-7</v>
      </c>
      <c r="AU95" s="97">
        <f t="shared" si="30"/>
        <v>1.0057530183189314E-6</v>
      </c>
      <c r="AV95" s="2"/>
      <c r="AW95" s="2"/>
      <c r="AX95" s="2"/>
      <c r="AY95" s="2"/>
      <c r="AZ95" s="2"/>
      <c r="BA95" s="2"/>
      <c r="BC95" s="10"/>
      <c r="BE95" s="10"/>
      <c r="BI95" s="10"/>
    </row>
    <row r="96" spans="1:61" x14ac:dyDescent="0.2">
      <c r="A96" s="9">
        <f>Raw_Data!A94</f>
        <v>40771.861504629633</v>
      </c>
      <c r="B96" s="10">
        <f>Raw_Data!J94</f>
        <v>1.0904725584623551E-5</v>
      </c>
      <c r="C96" s="10">
        <f>Raw_Data!K94</f>
        <v>0.64496796545081914</v>
      </c>
      <c r="D96" s="10">
        <f>Raw_Data!L94</f>
        <v>1.8468876522427357E-2</v>
      </c>
      <c r="E96" s="10">
        <f>Raw_Data!M94</f>
        <v>1.8438707110495643E-2</v>
      </c>
      <c r="F96" s="10">
        <f>Raw_Data!N94</f>
        <v>1.8502814270987079E-2</v>
      </c>
      <c r="J96" s="74">
        <f t="shared" si="54"/>
        <v>20406.000000005588</v>
      </c>
      <c r="K96" s="69">
        <f t="shared" si="31"/>
        <v>-5.1131625714346214</v>
      </c>
      <c r="L96" s="69">
        <f>K96+$D$8-$B$8*Q96+Phase_Relations!$C$24*Q96</f>
        <v>243.9854641384035</v>
      </c>
      <c r="M96" s="69">
        <f t="shared" si="32"/>
        <v>-0.19368179209560329</v>
      </c>
      <c r="N96" s="69">
        <f t="shared" si="33"/>
        <v>-0.49195175192283236</v>
      </c>
      <c r="O96" s="70">
        <f t="shared" si="34"/>
        <v>55.489626783181208</v>
      </c>
      <c r="P96" s="70">
        <f t="shared" si="35"/>
        <v>382.6870812633187</v>
      </c>
      <c r="Q96" s="70">
        <f t="shared" si="36"/>
        <v>55.35603948707368</v>
      </c>
      <c r="R96" s="111">
        <f t="shared" si="37"/>
        <v>381.76578956602538</v>
      </c>
      <c r="S96" s="70">
        <f t="shared" si="38"/>
        <v>0.92129169729332716</v>
      </c>
      <c r="T96" s="113">
        <f t="shared" si="39"/>
        <v>0.88768179209560327</v>
      </c>
      <c r="U96" s="70">
        <f t="shared" si="40"/>
        <v>2.2547117519228324</v>
      </c>
      <c r="V96" s="70">
        <f>(L96/Phase_Relations!C$24)</f>
        <v>50.104343685033825</v>
      </c>
      <c r="W96" s="70">
        <f t="shared" si="41"/>
        <v>7215.0254906448708</v>
      </c>
      <c r="X96" s="70">
        <f t="shared" si="42"/>
        <v>345.5471978278195</v>
      </c>
      <c r="Y96" s="70">
        <f t="shared" si="43"/>
        <v>-5.2516958020398548</v>
      </c>
      <c r="Z96" s="70">
        <f t="shared" si="44"/>
        <v>-756.24419549373908</v>
      </c>
      <c r="AA96" s="70">
        <f t="shared" si="45"/>
        <v>-36.218591738205873</v>
      </c>
      <c r="AB96" s="70">
        <f t="shared" si="46"/>
        <v>-27.908039206859272</v>
      </c>
      <c r="AC96" s="70">
        <f t="shared" si="47"/>
        <v>-0.2790803920685927</v>
      </c>
      <c r="AD96" s="70">
        <f t="shared" si="48"/>
        <v>-36.83278620306811</v>
      </c>
      <c r="AE96" s="70" t="e">
        <f t="shared" si="49"/>
        <v>#NUM!</v>
      </c>
      <c r="AF96" s="70">
        <f t="shared" si="50"/>
        <v>-2.5436982860973168E-2</v>
      </c>
      <c r="AG96" s="70">
        <f t="shared" si="51"/>
        <v>2.6661819371847193E-3</v>
      </c>
      <c r="AH96" s="70">
        <f>(U96-Phase_Relations!$B$37)/Phase_Relations!$B$37</f>
        <v>1.8421877325765978</v>
      </c>
      <c r="AI96" s="70">
        <f>(U96-Phase_Relations!G$20)/Phase_Relations!G$20</f>
        <v>1.7327161351804843</v>
      </c>
      <c r="AJ96" s="70">
        <f t="shared" ref="AJ96:AJ159" si="58">AVERAGE(AH92:AH100)</f>
        <v>1.8420605584454148</v>
      </c>
      <c r="AK96" s="70">
        <f t="shared" si="52"/>
        <v>0.64815835754331208</v>
      </c>
      <c r="AL96" s="71">
        <f>(1/(J97-J95))*((M97-M95)/Phase_Relations!B$22)</f>
        <v>-1.2388980183702647E-8</v>
      </c>
      <c r="AM96" s="71">
        <f t="shared" si="53"/>
        <v>2.9777068102413638E-4</v>
      </c>
      <c r="AN96" s="71">
        <f>SUM(AM$27:AM96)</f>
        <v>-7.00159207154121E-2</v>
      </c>
      <c r="AO96" s="71">
        <f>(1/10000)*((AL96*Phase_Relations!B$22*H$7*U96))/(2*(P96-R96))</f>
        <v>-2.6809883183863147E-11</v>
      </c>
      <c r="AP96" s="71">
        <f t="shared" ref="AP96:AP159" si="59">AVERAGE(AO92:AO100)</f>
        <v>2.0185184623619595E-12</v>
      </c>
      <c r="AQ96" s="72">
        <f t="shared" si="55"/>
        <v>-2.6750167839130047E-18</v>
      </c>
      <c r="AR96" s="72">
        <f t="shared" si="29"/>
        <v>2.0140224888061105E-19</v>
      </c>
      <c r="AS96" s="71">
        <f t="shared" si="56"/>
        <v>-1.6598172852961741E-5</v>
      </c>
      <c r="AT96" s="72">
        <f t="shared" si="57"/>
        <v>1.6084164520425052E-7</v>
      </c>
      <c r="AU96" s="97">
        <f t="shared" si="30"/>
        <v>9.8210114833450667E-7</v>
      </c>
      <c r="AV96" s="2"/>
      <c r="AW96" s="2"/>
      <c r="AX96" s="2"/>
      <c r="AY96" s="2"/>
      <c r="AZ96" s="2"/>
      <c r="BA96" s="2"/>
      <c r="BC96" s="10"/>
      <c r="BE96" s="10"/>
      <c r="BI96" s="10"/>
    </row>
    <row r="97" spans="1:61" x14ac:dyDescent="0.2">
      <c r="A97" s="9">
        <f>Raw_Data!A95</f>
        <v>40771.864976851852</v>
      </c>
      <c r="B97" s="10">
        <f>Raw_Data!J95</f>
        <v>1.427767487075474E-5</v>
      </c>
      <c r="C97" s="10">
        <f>Raw_Data!K95</f>
        <v>0.64499646924759979</v>
      </c>
      <c r="D97" s="10">
        <f>Raw_Data!L95</f>
        <v>1.8484577363822655E-2</v>
      </c>
      <c r="E97" s="10">
        <f>Raw_Data!M95</f>
        <v>1.8458624138498643E-2</v>
      </c>
      <c r="F97" s="10">
        <f>Raw_Data!N95</f>
        <v>1.8486045389099679E-2</v>
      </c>
      <c r="J97" s="74">
        <f t="shared" si="54"/>
        <v>20705.999999726191</v>
      </c>
      <c r="K97" s="69">
        <f t="shared" si="31"/>
        <v>-6.6947189261870825</v>
      </c>
      <c r="L97" s="69">
        <f>K97+$D$8-$B$8*Q97+Phase_Relations!$C$24*Q97</f>
        <v>242.6681710814992</v>
      </c>
      <c r="M97" s="69">
        <f t="shared" si="32"/>
        <v>-0.193689322247423</v>
      </c>
      <c r="N97" s="69">
        <f t="shared" si="33"/>
        <v>-0.49197087850845439</v>
      </c>
      <c r="O97" s="70">
        <f t="shared" si="34"/>
        <v>55.536799865320184</v>
      </c>
      <c r="P97" s="70">
        <f t="shared" si="35"/>
        <v>383.01241286427711</v>
      </c>
      <c r="Q97" s="70">
        <f t="shared" si="36"/>
        <v>55.415833689671096</v>
      </c>
      <c r="R97" s="111">
        <f t="shared" si="37"/>
        <v>382.17816337704204</v>
      </c>
      <c r="S97" s="70">
        <f t="shared" si="38"/>
        <v>0.83424948723506986</v>
      </c>
      <c r="T97" s="113">
        <f t="shared" si="39"/>
        <v>0.88768932224742292</v>
      </c>
      <c r="U97" s="70">
        <f t="shared" si="40"/>
        <v>2.2547308785084543</v>
      </c>
      <c r="V97" s="70">
        <f>(L97/Phase_Relations!C$24)</f>
        <v>49.833827143033595</v>
      </c>
      <c r="W97" s="70">
        <f t="shared" si="41"/>
        <v>7176.0711085968378</v>
      </c>
      <c r="X97" s="70">
        <f t="shared" si="42"/>
        <v>343.68156650367996</v>
      </c>
      <c r="Y97" s="70">
        <f t="shared" si="43"/>
        <v>-5.5820065466375013</v>
      </c>
      <c r="Z97" s="70">
        <f t="shared" si="44"/>
        <v>-803.80894271580019</v>
      </c>
      <c r="AA97" s="70">
        <f t="shared" si="45"/>
        <v>-38.49659687336208</v>
      </c>
      <c r="AB97" s="70">
        <f t="shared" si="46"/>
        <v>-27.909124243144511</v>
      </c>
      <c r="AC97" s="70">
        <f t="shared" si="47"/>
        <v>-0.27909124243144512</v>
      </c>
      <c r="AD97" s="70">
        <f t="shared" si="48"/>
        <v>-39.05276319818546</v>
      </c>
      <c r="AE97" s="70" t="e">
        <f t="shared" si="49"/>
        <v>#NUM!</v>
      </c>
      <c r="AF97" s="70">
        <f t="shared" si="50"/>
        <v>-2.1670733389224157E-2</v>
      </c>
      <c r="AG97" s="70">
        <f t="shared" si="51"/>
        <v>2.4273908424068394E-3</v>
      </c>
      <c r="AH97" s="70">
        <f>(U97-Phase_Relations!$B$37)/Phase_Relations!$B$37</f>
        <v>1.842211842686005</v>
      </c>
      <c r="AI97" s="70">
        <f>(U97-Phase_Relations!G$20)/Phase_Relations!G$20</f>
        <v>1.732739316648845</v>
      </c>
      <c r="AJ97" s="70">
        <f t="shared" si="58"/>
        <v>1.8420493992135722</v>
      </c>
      <c r="AK97" s="70">
        <f t="shared" si="52"/>
        <v>0.64816134216970978</v>
      </c>
      <c r="AL97" s="71">
        <f>(1/(J98-J96))*((M98-M96)/Phase_Relations!B$22)</f>
        <v>1.0585402743773842E-7</v>
      </c>
      <c r="AM97" s="71">
        <f t="shared" si="53"/>
        <v>4.1169287312947797E-4</v>
      </c>
      <c r="AN97" s="71">
        <f>SUM(AM$27:AM97)</f>
        <v>-6.9604227842282623E-2</v>
      </c>
      <c r="AO97" s="71">
        <f>(1/10000)*((AL97*Phase_Relations!B$22*H$7*U97))/(2*(P97-R97))</f>
        <v>2.5297152724621953E-10</v>
      </c>
      <c r="AP97" s="71">
        <f t="shared" si="59"/>
        <v>-4.2451057867592701E-12</v>
      </c>
      <c r="AQ97" s="72">
        <f t="shared" si="55"/>
        <v>2.5240806779906091E-17</v>
      </c>
      <c r="AR97" s="72">
        <f t="shared" ref="AR97:AR160" si="60">AVERAGE(AQ93:AQ101)</f>
        <v>-4.2356503947403463E-19</v>
      </c>
      <c r="AS97" s="71">
        <f t="shared" si="56"/>
        <v>3.8211839637470173E-6</v>
      </c>
      <c r="AT97" s="72">
        <f t="shared" si="57"/>
        <v>6.5923091290659804E-6</v>
      </c>
      <c r="AU97" s="97">
        <f t="shared" ref="AU97:AU160" si="61">AVERAGE(AT93:AT102)</f>
        <v>8.5273250922979653E-7</v>
      </c>
      <c r="AV97" s="2"/>
      <c r="AW97" s="2"/>
      <c r="AX97" s="2"/>
      <c r="AY97" s="2"/>
      <c r="AZ97" s="2"/>
      <c r="BA97" s="2"/>
      <c r="BC97" s="10"/>
      <c r="BE97" s="10"/>
      <c r="BI97" s="10"/>
    </row>
    <row r="98" spans="1:61" x14ac:dyDescent="0.2">
      <c r="A98" s="9">
        <f>Raw_Data!A96</f>
        <v>40771.868449074071</v>
      </c>
      <c r="B98" s="10">
        <f>Raw_Data!J96</f>
        <v>1.6272940645649249E-5</v>
      </c>
      <c r="C98" s="10">
        <f>Raw_Data!K96</f>
        <v>0.6446009790672198</v>
      </c>
      <c r="D98" s="10">
        <f>Raw_Data!L96</f>
        <v>1.8464220902285857E-2</v>
      </c>
      <c r="E98" s="10">
        <f>Raw_Data!M96</f>
        <v>1.8438849629479542E-2</v>
      </c>
      <c r="F98" s="10">
        <f>Raw_Data!N96</f>
        <v>1.8517838137367976E-2</v>
      </c>
      <c r="J98" s="74">
        <f t="shared" si="54"/>
        <v>21005.999999446794</v>
      </c>
      <c r="K98" s="69">
        <f t="shared" si="31"/>
        <v>-7.6302874740688207</v>
      </c>
      <c r="L98" s="69">
        <f>K98+$D$8-$B$8*Q98+Phase_Relations!$C$24*Q98</f>
        <v>241.47023020748884</v>
      </c>
      <c r="M98" s="69">
        <f t="shared" si="32"/>
        <v>-0.19356994673031674</v>
      </c>
      <c r="N98" s="69">
        <f t="shared" si="33"/>
        <v>-0.49166766469500456</v>
      </c>
      <c r="O98" s="70">
        <f t="shared" si="34"/>
        <v>55.475639000882573</v>
      </c>
      <c r="P98" s="70">
        <f t="shared" si="35"/>
        <v>382.59061379919018</v>
      </c>
      <c r="Q98" s="70">
        <f t="shared" si="36"/>
        <v>55.356467352566263</v>
      </c>
      <c r="R98" s="111">
        <f t="shared" si="37"/>
        <v>381.76874036252593</v>
      </c>
      <c r="S98" s="70">
        <f t="shared" si="38"/>
        <v>0.82187343666424795</v>
      </c>
      <c r="T98" s="113">
        <f t="shared" si="39"/>
        <v>0.88756994673031664</v>
      </c>
      <c r="U98" s="70">
        <f t="shared" si="40"/>
        <v>2.2544276646950041</v>
      </c>
      <c r="V98" s="70">
        <f>(L98/Phase_Relations!C$24)</f>
        <v>49.587820515230078</v>
      </c>
      <c r="W98" s="70">
        <f t="shared" si="41"/>
        <v>7140.6461541931312</v>
      </c>
      <c r="X98" s="70">
        <f t="shared" si="42"/>
        <v>341.98496907055227</v>
      </c>
      <c r="Y98" s="70">
        <f t="shared" si="43"/>
        <v>-5.7686468373361848</v>
      </c>
      <c r="Z98" s="70">
        <f t="shared" si="44"/>
        <v>-830.68514457641061</v>
      </c>
      <c r="AA98" s="70">
        <f t="shared" si="45"/>
        <v>-39.783771291973665</v>
      </c>
      <c r="AB98" s="70">
        <f t="shared" si="46"/>
        <v>-27.891923159988007</v>
      </c>
      <c r="AC98" s="70">
        <f t="shared" si="47"/>
        <v>-0.27891923159988008</v>
      </c>
      <c r="AD98" s="70">
        <f t="shared" si="48"/>
        <v>-40.331686916416515</v>
      </c>
      <c r="AE98" s="70" t="e">
        <f t="shared" si="49"/>
        <v>#NUM!</v>
      </c>
      <c r="AF98" s="70">
        <f t="shared" si="50"/>
        <v>-2.0658509989726893E-2</v>
      </c>
      <c r="AG98" s="70">
        <f t="shared" si="51"/>
        <v>2.403244326491711E-3</v>
      </c>
      <c r="AH98" s="70">
        <f>(U98-Phase_Relations!$B$37)/Phase_Relations!$B$37</f>
        <v>1.8418296250565449</v>
      </c>
      <c r="AI98" s="70">
        <f>(U98-Phase_Relations!G$20)/Phase_Relations!G$20</f>
        <v>1.7323718207683989</v>
      </c>
      <c r="AJ98" s="70">
        <f t="shared" si="58"/>
        <v>1.8420649830632969</v>
      </c>
      <c r="AK98" s="70">
        <f t="shared" si="52"/>
        <v>0.64811402091703418</v>
      </c>
      <c r="AL98" s="71">
        <f>(1/(J99-J97))*((M99-M97)/Phase_Relations!B$22)</f>
        <v>3.9726745428004111E-8</v>
      </c>
      <c r="AM98" s="71">
        <f t="shared" si="53"/>
        <v>-6.8274926387730311E-3</v>
      </c>
      <c r="AN98" s="71">
        <f>SUM(AM$27:AM98)</f>
        <v>-7.6431720481055648E-2</v>
      </c>
      <c r="AO98" s="71">
        <f>(1/10000)*((AL98*Phase_Relations!B$22*H$7*U98))/(2*(P98-R98))</f>
        <v>9.6356239119050171E-11</v>
      </c>
      <c r="AP98" s="71">
        <f t="shared" si="59"/>
        <v>-3.643004047300671E-11</v>
      </c>
      <c r="AQ98" s="72">
        <f t="shared" si="55"/>
        <v>9.6141618786812302E-18</v>
      </c>
      <c r="AR98" s="72">
        <f t="shared" si="60"/>
        <v>-3.6348897544834754E-18</v>
      </c>
      <c r="AS98" s="71">
        <f t="shared" si="56"/>
        <v>-1.0515008505302102E-4</v>
      </c>
      <c r="AT98" s="72">
        <f t="shared" si="57"/>
        <v>-9.1250253672866024E-8</v>
      </c>
      <c r="AU98" s="97">
        <f t="shared" si="61"/>
        <v>8.8415611545638197E-7</v>
      </c>
      <c r="AV98" s="2"/>
      <c r="AW98" s="2"/>
      <c r="AX98" s="2"/>
      <c r="AY98" s="2"/>
      <c r="AZ98" s="2"/>
      <c r="BA98" s="2"/>
      <c r="BC98" s="10"/>
      <c r="BE98" s="10"/>
      <c r="BI98" s="10"/>
    </row>
    <row r="99" spans="1:61" x14ac:dyDescent="0.2">
      <c r="A99" s="9">
        <f>Raw_Data!A97</f>
        <v>40771.871921296297</v>
      </c>
      <c r="B99" s="10">
        <f>Raw_Data!J97</f>
        <v>1.5085282446307281E-5</v>
      </c>
      <c r="C99" s="10">
        <f>Raw_Data!K97</f>
        <v>0.64485751323827945</v>
      </c>
      <c r="D99" s="10">
        <f>Raw_Data!L97</f>
        <v>1.8460289753646057E-2</v>
      </c>
      <c r="E99" s="10">
        <f>Raw_Data!M97</f>
        <v>1.8434098996682243E-2</v>
      </c>
      <c r="F99" s="10">
        <f>Raw_Data!N97</f>
        <v>1.8515005475210278E-2</v>
      </c>
      <c r="J99" s="74">
        <f t="shared" si="54"/>
        <v>21305.99999979604</v>
      </c>
      <c r="K99" s="69">
        <f t="shared" si="31"/>
        <v>-7.0734014336630251</v>
      </c>
      <c r="L99" s="69">
        <f>K99+$D$8-$B$8*Q99+Phase_Relations!$C$24*Q99</f>
        <v>241.96408385723424</v>
      </c>
      <c r="M99" s="69">
        <f t="shared" si="32"/>
        <v>-0.19364734696819888</v>
      </c>
      <c r="N99" s="69">
        <f t="shared" si="33"/>
        <v>-0.49186426129922517</v>
      </c>
      <c r="O99" s="70">
        <f t="shared" si="34"/>
        <v>55.463827888788842</v>
      </c>
      <c r="P99" s="70">
        <f t="shared" si="35"/>
        <v>382.50915785371615</v>
      </c>
      <c r="Q99" s="70">
        <f t="shared" si="36"/>
        <v>55.34220516947827</v>
      </c>
      <c r="R99" s="111">
        <f t="shared" si="37"/>
        <v>381.67038047916049</v>
      </c>
      <c r="S99" s="70">
        <f t="shared" si="38"/>
        <v>0.83877737455566148</v>
      </c>
      <c r="T99" s="113">
        <f t="shared" si="39"/>
        <v>0.8876473469681988</v>
      </c>
      <c r="U99" s="70">
        <f t="shared" si="40"/>
        <v>2.2546242612992251</v>
      </c>
      <c r="V99" s="70">
        <f>(L99/Phase_Relations!C$24)</f>
        <v>49.689237265954681</v>
      </c>
      <c r="W99" s="70">
        <f t="shared" si="41"/>
        <v>7155.2501662974737</v>
      </c>
      <c r="X99" s="70">
        <f t="shared" si="42"/>
        <v>342.68439493761849</v>
      </c>
      <c r="Y99" s="70">
        <f t="shared" si="43"/>
        <v>-5.6529679035235887</v>
      </c>
      <c r="Z99" s="70">
        <f t="shared" si="44"/>
        <v>-814.02737810739677</v>
      </c>
      <c r="AA99" s="70">
        <f t="shared" si="45"/>
        <v>-38.985985541541993</v>
      </c>
      <c r="AB99" s="70">
        <f t="shared" si="46"/>
        <v>-27.903075932017131</v>
      </c>
      <c r="AC99" s="70">
        <f t="shared" si="47"/>
        <v>-0.2790307593201713</v>
      </c>
      <c r="AD99" s="70">
        <f t="shared" si="48"/>
        <v>-39.545170457912434</v>
      </c>
      <c r="AE99" s="70" t="e">
        <f t="shared" si="49"/>
        <v>#NUM!</v>
      </c>
      <c r="AF99" s="70">
        <f t="shared" si="50"/>
        <v>-2.1514843421410804E-2</v>
      </c>
      <c r="AG99" s="70">
        <f t="shared" si="51"/>
        <v>2.4476672616164812E-3</v>
      </c>
      <c r="AH99" s="70">
        <f>(U99-Phase_Relations!$B$37)/Phase_Relations!$B$37</f>
        <v>1.8420774458506251</v>
      </c>
      <c r="AI99" s="70">
        <f>(U99-Phase_Relations!G$20)/Phase_Relations!G$20</f>
        <v>1.7326100963315694</v>
      </c>
      <c r="AJ99" s="70">
        <f t="shared" si="58"/>
        <v>1.8421000988033189</v>
      </c>
      <c r="AK99" s="70">
        <f t="shared" si="52"/>
        <v>0.64814470433943328</v>
      </c>
      <c r="AL99" s="71">
        <f>(1/(J100-J98))*((M100-M98)/Phase_Relations!B$22)</f>
        <v>-6.535823984641803E-8</v>
      </c>
      <c r="AM99" s="71">
        <f t="shared" si="53"/>
        <v>4.4542419034927453E-3</v>
      </c>
      <c r="AN99" s="71">
        <f>SUM(AM$27:AM99)</f>
        <v>-7.1977478577562898E-2</v>
      </c>
      <c r="AO99" s="71">
        <f>(1/10000)*((AL99*Phase_Relations!B$22*H$7*U99))/(2*(P99-R99))</f>
        <v>-1.5534357974679704E-10</v>
      </c>
      <c r="AP99" s="71">
        <f t="shared" si="59"/>
        <v>-1.3079150481558826E-11</v>
      </c>
      <c r="AQ99" s="72">
        <f t="shared" si="55"/>
        <v>-1.5499757318820682E-17</v>
      </c>
      <c r="AR99" s="72">
        <f t="shared" si="60"/>
        <v>-1.3050018464292424E-18</v>
      </c>
      <c r="AS99" s="71">
        <f t="shared" si="56"/>
        <v>-1.1087455554060376E-4</v>
      </c>
      <c r="AT99" s="72">
        <f t="shared" si="57"/>
        <v>1.3951640756563726E-7</v>
      </c>
      <c r="AU99" s="97">
        <f t="shared" si="61"/>
        <v>8.9206198672757045E-7</v>
      </c>
      <c r="AV99" s="2"/>
      <c r="AW99" s="2"/>
      <c r="AX99" s="2"/>
      <c r="AY99" s="2"/>
      <c r="AZ99" s="2"/>
      <c r="BA99" s="2"/>
      <c r="BC99" s="10"/>
      <c r="BE99" s="10"/>
      <c r="BI99" s="10"/>
    </row>
    <row r="100" spans="1:61" x14ac:dyDescent="0.2">
      <c r="A100" s="9">
        <f>Raw_Data!A98</f>
        <v>40771.875393518516</v>
      </c>
      <c r="B100" s="10">
        <f>Raw_Data!J98</f>
        <v>1.08690958386433E-5</v>
      </c>
      <c r="C100" s="10">
        <f>Raw_Data!K98</f>
        <v>0.64482544646688922</v>
      </c>
      <c r="D100" s="10">
        <f>Raw_Data!L98</f>
        <v>1.8484375461928756E-2</v>
      </c>
      <c r="E100" s="10">
        <f>Raw_Data!M98</f>
        <v>1.8460571897945543E-2</v>
      </c>
      <c r="F100" s="10">
        <f>Raw_Data!N98</f>
        <v>1.8525666802825077E-2</v>
      </c>
      <c r="J100" s="74">
        <f t="shared" si="54"/>
        <v>21605.999999516644</v>
      </c>
      <c r="K100" s="69">
        <f t="shared" si="31"/>
        <v>-5.0964559902224504</v>
      </c>
      <c r="L100" s="69">
        <f>K100+$D$8-$B$8*Q100+Phase_Relations!$C$24*Q100</f>
        <v>244.29227729763474</v>
      </c>
      <c r="M100" s="69">
        <f t="shared" si="32"/>
        <v>-0.19363900424654651</v>
      </c>
      <c r="N100" s="69">
        <f t="shared" si="33"/>
        <v>-0.49184307078622813</v>
      </c>
      <c r="O100" s="70">
        <f t="shared" si="34"/>
        <v>55.536193252312316</v>
      </c>
      <c r="P100" s="70">
        <f t="shared" si="35"/>
        <v>383.00822932629188</v>
      </c>
      <c r="Q100" s="70">
        <f t="shared" si="36"/>
        <v>55.421681184737203</v>
      </c>
      <c r="R100" s="111">
        <f t="shared" si="37"/>
        <v>382.21849092922213</v>
      </c>
      <c r="S100" s="70">
        <f t="shared" si="38"/>
        <v>0.78973839706975468</v>
      </c>
      <c r="T100" s="113">
        <f t="shared" si="39"/>
        <v>0.88763900424654651</v>
      </c>
      <c r="U100" s="70">
        <f t="shared" si="40"/>
        <v>2.2546030707862283</v>
      </c>
      <c r="V100" s="70">
        <f>(L100/Phase_Relations!C$24)</f>
        <v>50.167350192538272</v>
      </c>
      <c r="W100" s="70">
        <f t="shared" si="41"/>
        <v>7224.0984277255111</v>
      </c>
      <c r="X100" s="70">
        <f t="shared" si="42"/>
        <v>345.98172546578121</v>
      </c>
      <c r="Y100" s="70">
        <f t="shared" si="43"/>
        <v>-5.2543309921989305</v>
      </c>
      <c r="Z100" s="70">
        <f t="shared" si="44"/>
        <v>-756.62366287664599</v>
      </c>
      <c r="AA100" s="70">
        <f t="shared" si="45"/>
        <v>-36.236765463440918</v>
      </c>
      <c r="AB100" s="70">
        <f t="shared" si="46"/>
        <v>-27.901873810741584</v>
      </c>
      <c r="AC100" s="70">
        <f t="shared" si="47"/>
        <v>-0.27901873810741584</v>
      </c>
      <c r="AD100" s="70">
        <f t="shared" si="48"/>
        <v>-36.763257728154088</v>
      </c>
      <c r="AE100" s="70" t="e">
        <f t="shared" si="49"/>
        <v>#NUM!</v>
      </c>
      <c r="AF100" s="70">
        <f t="shared" si="50"/>
        <v>-2.1793843544521588E-2</v>
      </c>
      <c r="AG100" s="70">
        <f t="shared" si="51"/>
        <v>2.28260147557378E-3</v>
      </c>
      <c r="AH100" s="70">
        <f>(U100-Phase_Relations!$B$37)/Phase_Relations!$B$37</f>
        <v>1.8420507340476484</v>
      </c>
      <c r="AI100" s="70">
        <f>(U100-Phase_Relations!G$20)/Phase_Relations!G$20</f>
        <v>1.7325844133782031</v>
      </c>
      <c r="AJ100" s="70">
        <f t="shared" si="58"/>
        <v>1.8420843134428426</v>
      </c>
      <c r="AK100" s="70">
        <f t="shared" si="52"/>
        <v>0.6481413973297373</v>
      </c>
      <c r="AL100" s="71">
        <f>(1/(J101-J99))*((M101-M99)/Phase_Relations!B$22)</f>
        <v>3.2849250020655744E-8</v>
      </c>
      <c r="AM100" s="71">
        <f t="shared" si="53"/>
        <v>-4.5865992512945957E-4</v>
      </c>
      <c r="AN100" s="71">
        <f>SUM(AM$27:AM100)</f>
        <v>-7.2436138502692357E-2</v>
      </c>
      <c r="AO100" s="71">
        <f>(1/10000)*((AL100*Phase_Relations!B$22*H$7*U100))/(2*(P100-R100))</f>
        <v>8.2923531854928295E-11</v>
      </c>
      <c r="AP100" s="71">
        <f t="shared" si="59"/>
        <v>2.341678889893779E-11</v>
      </c>
      <c r="AQ100" s="72">
        <f t="shared" si="55"/>
        <v>8.2738831039290879E-18</v>
      </c>
      <c r="AR100" s="72">
        <f t="shared" si="60"/>
        <v>2.3364631207236855E-18</v>
      </c>
      <c r="AS100" s="71">
        <f t="shared" si="56"/>
        <v>3.3784989850453293E-6</v>
      </c>
      <c r="AT100" s="72">
        <f t="shared" si="57"/>
        <v>2.4440937835841643E-6</v>
      </c>
      <c r="AU100" s="97">
        <f t="shared" si="61"/>
        <v>6.4100954376729536E-7</v>
      </c>
      <c r="AV100" s="2"/>
      <c r="AW100" s="2"/>
      <c r="AX100" s="2"/>
      <c r="AY100" s="2"/>
      <c r="AZ100" s="2"/>
      <c r="BA100" s="2"/>
      <c r="BC100" s="10"/>
      <c r="BE100" s="10"/>
      <c r="BI100" s="10"/>
    </row>
    <row r="101" spans="1:61" x14ac:dyDescent="0.2">
      <c r="A101" s="9">
        <f>Raw_Data!A99</f>
        <v>40771.878865740742</v>
      </c>
      <c r="B101" s="10">
        <f>Raw_Data!J99</f>
        <v>1.1949864800044479E-5</v>
      </c>
      <c r="C101" s="10">
        <f>Raw_Data!K99</f>
        <v>0.64473874741833992</v>
      </c>
      <c r="D101" s="10">
        <f>Raw_Data!L99</f>
        <v>1.8457629399279557E-2</v>
      </c>
      <c r="E101" s="10">
        <f>Raw_Data!M99</f>
        <v>1.8432246249891242E-2</v>
      </c>
      <c r="F101" s="10">
        <f>Raw_Data!N99</f>
        <v>1.8511049309918277E-2</v>
      </c>
      <c r="J101" s="74">
        <f t="shared" si="54"/>
        <v>21905.99999986589</v>
      </c>
      <c r="K101" s="69">
        <f t="shared" si="31"/>
        <v>-5.6032222869917199</v>
      </c>
      <c r="L101" s="69">
        <f>K101+$D$8-$B$8*Q101+Phase_Relations!$C$24*Q101</f>
        <v>243.40968037154724</v>
      </c>
      <c r="M101" s="69">
        <f t="shared" si="32"/>
        <v>-0.19361263845062301</v>
      </c>
      <c r="N101" s="69">
        <f t="shared" si="33"/>
        <v>-0.49177610166458247</v>
      </c>
      <c r="O101" s="70">
        <f t="shared" si="34"/>
        <v>55.455834870332694</v>
      </c>
      <c r="P101" s="70">
        <f t="shared" si="35"/>
        <v>382.45403358850132</v>
      </c>
      <c r="Q101" s="70">
        <f t="shared" si="36"/>
        <v>55.336642918073785</v>
      </c>
      <c r="R101" s="111">
        <f t="shared" si="37"/>
        <v>381.63202012464683</v>
      </c>
      <c r="S101" s="70">
        <f t="shared" si="38"/>
        <v>0.82201346385448915</v>
      </c>
      <c r="T101" s="113">
        <f t="shared" si="39"/>
        <v>0.88761263845062299</v>
      </c>
      <c r="U101" s="70">
        <f t="shared" si="40"/>
        <v>2.2545361016645824</v>
      </c>
      <c r="V101" s="70">
        <f>(L101/Phase_Relations!C$24)</f>
        <v>49.986101937130087</v>
      </c>
      <c r="W101" s="70">
        <f t="shared" si="41"/>
        <v>7197.998678946733</v>
      </c>
      <c r="X101" s="70">
        <f t="shared" si="42"/>
        <v>344.73173749744888</v>
      </c>
      <c r="Y101" s="70">
        <f t="shared" si="43"/>
        <v>-5.3505409809436983</v>
      </c>
      <c r="Z101" s="70">
        <f t="shared" si="44"/>
        <v>-770.47790125589256</v>
      </c>
      <c r="AA101" s="70">
        <f t="shared" si="45"/>
        <v>-36.900282627197953</v>
      </c>
      <c r="AB101" s="70">
        <f t="shared" si="46"/>
        <v>-27.898074704700736</v>
      </c>
      <c r="AC101" s="70">
        <f t="shared" si="47"/>
        <v>-0.27898074704700737</v>
      </c>
      <c r="AD101" s="70">
        <f t="shared" si="48"/>
        <v>-37.448291603100927</v>
      </c>
      <c r="AE101" s="70" t="e">
        <f t="shared" si="49"/>
        <v>#NUM!</v>
      </c>
      <c r="AF101" s="70">
        <f t="shared" si="50"/>
        <v>-2.2276617015627158E-2</v>
      </c>
      <c r="AG101" s="70">
        <f t="shared" si="51"/>
        <v>2.3845018443089312E-3</v>
      </c>
      <c r="AH101" s="70">
        <f>(U101-Phase_Relations!$B$37)/Phase_Relations!$B$37</f>
        <v>1.8419663157995769</v>
      </c>
      <c r="AI101" s="70">
        <f>(U101-Phase_Relations!G$20)/Phase_Relations!G$20</f>
        <v>1.7325032466396502</v>
      </c>
      <c r="AJ101" s="70">
        <f t="shared" si="58"/>
        <v>1.8420691442631778</v>
      </c>
      <c r="AK101" s="70">
        <f t="shared" si="52"/>
        <v>0.64813094566229801</v>
      </c>
      <c r="AL101" s="71">
        <f>(1/(J102-J100))*((M102-M100)/Phase_Relations!B$22)</f>
        <v>-1.4464982110263065E-8</v>
      </c>
      <c r="AM101" s="71">
        <f t="shared" si="53"/>
        <v>-1.4096877268249674E-3</v>
      </c>
      <c r="AN101" s="71">
        <f>SUM(AM$27:AM101)</f>
        <v>-7.3845826229517325E-2</v>
      </c>
      <c r="AO101" s="71">
        <f>(1/10000)*((AL101*Phase_Relations!B$22*H$7*U101))/(2*(P101-R101))</f>
        <v>-3.5080167322685098E-11</v>
      </c>
      <c r="AP101" s="71">
        <f t="shared" si="59"/>
        <v>3.3666614204190073E-11</v>
      </c>
      <c r="AQ101" s="72">
        <f t="shared" si="55"/>
        <v>-3.5002031052168641E-18</v>
      </c>
      <c r="AR101" s="72">
        <f t="shared" si="60"/>
        <v>3.3591626429740934E-18</v>
      </c>
      <c r="AS101" s="71">
        <f t="shared" si="56"/>
        <v>-4.3360318215808818E-5</v>
      </c>
      <c r="AT101" s="72">
        <f t="shared" si="57"/>
        <v>8.0562523883865773E-8</v>
      </c>
      <c r="AU101" s="97">
        <f t="shared" si="61"/>
        <v>6.4428281144866078E-7</v>
      </c>
      <c r="AV101" s="2"/>
      <c r="AW101" s="2"/>
      <c r="AX101" s="2"/>
      <c r="AY101" s="2"/>
      <c r="AZ101" s="2"/>
      <c r="BA101" s="2"/>
      <c r="BC101" s="10"/>
      <c r="BE101" s="10"/>
      <c r="BI101" s="10"/>
    </row>
    <row r="102" spans="1:61" x14ac:dyDescent="0.2">
      <c r="A102" s="9">
        <f>Raw_Data!A100</f>
        <v>40771.882337962961</v>
      </c>
      <c r="B102" s="10">
        <f>Raw_Data!J100</f>
        <v>1.5714741291958521E-5</v>
      </c>
      <c r="C102" s="10">
        <f>Raw_Data!K100</f>
        <v>0.64488126640225918</v>
      </c>
      <c r="D102" s="10">
        <f>Raw_Data!L100</f>
        <v>1.8472546386263257E-2</v>
      </c>
      <c r="E102" s="10">
        <f>Raw_Data!M100</f>
        <v>1.8446260616643444E-2</v>
      </c>
      <c r="F102" s="10">
        <f>Raw_Data!N100</f>
        <v>1.851294970351778E-2</v>
      </c>
      <c r="J102" s="74">
        <f t="shared" si="54"/>
        <v>22205.999999586493</v>
      </c>
      <c r="K102" s="69">
        <f t="shared" si="31"/>
        <v>-7.3685510350780943</v>
      </c>
      <c r="L102" s="69">
        <f>K102+$D$8-$B$8*Q102+Phase_Relations!$C$24*Q102</f>
        <v>241.83029717591137</v>
      </c>
      <c r="M102" s="69">
        <f t="shared" si="32"/>
        <v>-0.19365428794664599</v>
      </c>
      <c r="N102" s="69">
        <f t="shared" si="33"/>
        <v>-0.49188189138448085</v>
      </c>
      <c r="O102" s="70">
        <f t="shared" si="34"/>
        <v>55.500652866676425</v>
      </c>
      <c r="P102" s="70">
        <f t="shared" si="35"/>
        <v>382.76312321845813</v>
      </c>
      <c r="Q102" s="70">
        <f t="shared" si="36"/>
        <v>55.378716358183887</v>
      </c>
      <c r="R102" s="111">
        <f t="shared" si="37"/>
        <v>381.92218178057851</v>
      </c>
      <c r="S102" s="70">
        <f t="shared" si="38"/>
        <v>0.84094143787962139</v>
      </c>
      <c r="T102" s="113">
        <f t="shared" si="39"/>
        <v>0.88765428794664591</v>
      </c>
      <c r="U102" s="70">
        <f t="shared" si="40"/>
        <v>2.2546418913844808</v>
      </c>
      <c r="V102" s="70">
        <f>(L102/Phase_Relations!C$24)</f>
        <v>49.661763113405662</v>
      </c>
      <c r="W102" s="70">
        <f t="shared" si="41"/>
        <v>7151.293888330415</v>
      </c>
      <c r="X102" s="70">
        <f t="shared" si="42"/>
        <v>342.49491802348729</v>
      </c>
      <c r="Y102" s="70">
        <f t="shared" si="43"/>
        <v>-5.7169532447782245</v>
      </c>
      <c r="Z102" s="70">
        <f t="shared" si="44"/>
        <v>-823.24126724806433</v>
      </c>
      <c r="AA102" s="70">
        <f t="shared" si="45"/>
        <v>-39.427263757091225</v>
      </c>
      <c r="AB102" s="70">
        <f t="shared" si="46"/>
        <v>-27.904076073003736</v>
      </c>
      <c r="AC102" s="70">
        <f t="shared" si="47"/>
        <v>-0.27904076073003736</v>
      </c>
      <c r="AD102" s="70">
        <f t="shared" si="48"/>
        <v>-39.987891382344287</v>
      </c>
      <c r="AE102" s="70" t="e">
        <f t="shared" si="49"/>
        <v>#NUM!</v>
      </c>
      <c r="AF102" s="70">
        <f t="shared" si="50"/>
        <v>-2.1328932260189452E-2</v>
      </c>
      <c r="AG102" s="70">
        <f t="shared" si="51"/>
        <v>2.4553399003191985E-3</v>
      </c>
      <c r="AH102" s="70">
        <f>(U102-Phase_Relations!$B$37)/Phase_Relations!$B$37</f>
        <v>1.842099669539305</v>
      </c>
      <c r="AI102" s="70">
        <f>(U102-Phase_Relations!G$20)/Phase_Relations!G$20</f>
        <v>1.7326314640378413</v>
      </c>
      <c r="AJ102" s="70">
        <f t="shared" si="58"/>
        <v>1.8420383198096322</v>
      </c>
      <c r="AK102" s="70">
        <f t="shared" si="52"/>
        <v>0.64814745565833842</v>
      </c>
      <c r="AL102" s="71">
        <f>(1/(J103-J101))*((M103-M101)/Phase_Relations!B$22)</f>
        <v>-1.0089984165273091E-7</v>
      </c>
      <c r="AM102" s="71">
        <f t="shared" si="53"/>
        <v>2.3236152703704585E-3</v>
      </c>
      <c r="AN102" s="71">
        <f>SUM(AM$27:AM102)</f>
        <v>-7.1522210959146862E-2</v>
      </c>
      <c r="AO102" s="71">
        <f>(1/10000)*((AL102*Phase_Relations!B$22*H$7*U102))/(2*(P102-R102))</f>
        <v>-2.3920364642351095E-10</v>
      </c>
      <c r="AP102" s="71">
        <f t="shared" si="59"/>
        <v>-4.0289940265175037E-12</v>
      </c>
      <c r="AQ102" s="72">
        <f t="shared" si="55"/>
        <v>-2.3867085304617194E-17</v>
      </c>
      <c r="AR102" s="72">
        <f t="shared" si="60"/>
        <v>-4.0200199938605436E-19</v>
      </c>
      <c r="AS102" s="71">
        <f t="shared" si="56"/>
        <v>1.8476554720959966E-5</v>
      </c>
      <c r="AT102" s="72">
        <f t="shared" si="57"/>
        <v>-1.2891714267905485E-6</v>
      </c>
      <c r="AU102" s="97">
        <f t="shared" si="61"/>
        <v>-2.6664924590706798E-8</v>
      </c>
      <c r="AV102" s="2"/>
      <c r="AW102" s="2"/>
      <c r="AX102" s="2"/>
      <c r="AY102" s="2"/>
      <c r="AZ102" s="2"/>
      <c r="BA102" s="2"/>
      <c r="BC102" s="10"/>
      <c r="BE102" s="10"/>
      <c r="BI102" s="10"/>
    </row>
    <row r="103" spans="1:61" x14ac:dyDescent="0.2">
      <c r="A103" s="9">
        <f>Raw_Data!A101</f>
        <v>40771.885810185187</v>
      </c>
      <c r="B103" s="10">
        <f>Raw_Data!J101</f>
        <v>1.7888155796754321E-5</v>
      </c>
      <c r="C103" s="10">
        <f>Raw_Data!K101</f>
        <v>0.64509979551093988</v>
      </c>
      <c r="D103" s="10">
        <f>Raw_Data!L101</f>
        <v>1.8437902396588456E-2</v>
      </c>
      <c r="E103" s="10">
        <f>Raw_Data!M101</f>
        <v>1.8413778164891443E-2</v>
      </c>
      <c r="F103" s="10">
        <f>Raw_Data!N101</f>
        <v>1.8483798382831079E-2</v>
      </c>
      <c r="J103" s="74">
        <f t="shared" si="54"/>
        <v>22505.999999935739</v>
      </c>
      <c r="K103" s="69">
        <f t="shared" si="31"/>
        <v>-8.3876524890207005</v>
      </c>
      <c r="L103" s="69">
        <f>K103+$D$8-$B$8*Q103+Phase_Relations!$C$24*Q103</f>
        <v>240.3802117508219</v>
      </c>
      <c r="M103" s="69">
        <f t="shared" si="32"/>
        <v>-0.1937192492233257</v>
      </c>
      <c r="N103" s="69">
        <f t="shared" si="33"/>
        <v>-0.4920468930272473</v>
      </c>
      <c r="O103" s="70">
        <f t="shared" si="34"/>
        <v>55.396565211154957</v>
      </c>
      <c r="P103" s="70">
        <f t="shared" si="35"/>
        <v>382.04527731831007</v>
      </c>
      <c r="Q103" s="70">
        <f t="shared" si="36"/>
        <v>55.281198681318294</v>
      </c>
      <c r="R103" s="111">
        <f t="shared" si="37"/>
        <v>381.24964607805725</v>
      </c>
      <c r="S103" s="70">
        <f t="shared" si="38"/>
        <v>0.79563124025281695</v>
      </c>
      <c r="T103" s="113">
        <f t="shared" si="39"/>
        <v>0.88771924922332568</v>
      </c>
      <c r="U103" s="70">
        <f t="shared" si="40"/>
        <v>2.2548068930272471</v>
      </c>
      <c r="V103" s="70">
        <f>(L103/Phase_Relations!C$24)</f>
        <v>49.363976608918961</v>
      </c>
      <c r="W103" s="70">
        <f t="shared" si="41"/>
        <v>7108.4126316843303</v>
      </c>
      <c r="X103" s="70">
        <f t="shared" si="42"/>
        <v>340.44121799254458</v>
      </c>
      <c r="Y103" s="70">
        <f t="shared" si="43"/>
        <v>-5.9172220723993334</v>
      </c>
      <c r="Z103" s="70">
        <f t="shared" si="44"/>
        <v>-852.07997842550401</v>
      </c>
      <c r="AA103" s="70">
        <f t="shared" si="45"/>
        <v>-40.808428085512674</v>
      </c>
      <c r="AB103" s="70">
        <f t="shared" si="46"/>
        <v>-27.913436487510921</v>
      </c>
      <c r="AC103" s="70">
        <f t="shared" si="47"/>
        <v>-0.27913436487510923</v>
      </c>
      <c r="AD103" s="70">
        <f t="shared" si="48"/>
        <v>-41.338848912347885</v>
      </c>
      <c r="AE103" s="70" t="e">
        <f t="shared" si="49"/>
        <v>#NUM!</v>
      </c>
      <c r="AF103" s="70">
        <f t="shared" si="50"/>
        <v>-1.9496738237150393E-2</v>
      </c>
      <c r="AG103" s="70">
        <f t="shared" si="51"/>
        <v>2.3370590815776035E-3</v>
      </c>
      <c r="AH103" s="70">
        <f>(U103-Phase_Relations!$B$37)/Phase_Relations!$B$37</f>
        <v>1.8423076631529125</v>
      </c>
      <c r="AI103" s="70">
        <f>(U103-Phase_Relations!G$20)/Phase_Relations!G$20</f>
        <v>1.7328314464307721</v>
      </c>
      <c r="AJ103" s="70">
        <f t="shared" si="58"/>
        <v>1.8420757685843796</v>
      </c>
      <c r="AK103" s="70">
        <f t="shared" si="52"/>
        <v>0.64817320342769613</v>
      </c>
      <c r="AL103" s="71">
        <f>(1/(J104-J102))*((M104-M102)/Phase_Relations!B$22)</f>
        <v>2.1246405978987257E-8</v>
      </c>
      <c r="AM103" s="71">
        <f t="shared" si="53"/>
        <v>3.8062599983832626E-3</v>
      </c>
      <c r="AN103" s="71">
        <f>SUM(AM$27:AM103)</f>
        <v>-6.7715950960763605E-2</v>
      </c>
      <c r="AO103" s="71">
        <f>(1/10000)*((AL103*Phase_Relations!B$22*H$7*U103))/(2*(P103-R103))</f>
        <v>5.32412808039936E-11</v>
      </c>
      <c r="AP103" s="71">
        <f t="shared" si="59"/>
        <v>-2.3417349921553916E-11</v>
      </c>
      <c r="AQ103" s="72">
        <f t="shared" si="55"/>
        <v>5.3122693139308969E-18</v>
      </c>
      <c r="AR103" s="72">
        <f t="shared" si="60"/>
        <v>-2.3365190980251886E-18</v>
      </c>
      <c r="AS103" s="71">
        <f t="shared" si="56"/>
        <v>5.4171267807661118E-5</v>
      </c>
      <c r="AT103" s="72">
        <f t="shared" si="57"/>
        <v>9.7868597072361292E-8</v>
      </c>
      <c r="AU103" s="97">
        <f t="shared" si="61"/>
        <v>1.1229497567819551E-8</v>
      </c>
      <c r="AV103" s="2"/>
      <c r="AW103" s="2"/>
      <c r="AX103" s="2"/>
      <c r="AY103" s="2"/>
      <c r="AZ103" s="2"/>
      <c r="BA103" s="2"/>
      <c r="BB103" s="10"/>
      <c r="BC103" s="10"/>
      <c r="BE103" s="10"/>
      <c r="BI103" s="10"/>
    </row>
    <row r="104" spans="1:61" x14ac:dyDescent="0.2">
      <c r="A104" s="9">
        <f>Raw_Data!A102</f>
        <v>40771.889282407406</v>
      </c>
      <c r="B104" s="10">
        <f>Raw_Data!J102</f>
        <v>1.4479576764642869E-5</v>
      </c>
      <c r="C104" s="10">
        <f>Raw_Data!K102</f>
        <v>0.64480525627750929</v>
      </c>
      <c r="D104" s="10">
        <f>Raw_Data!L102</f>
        <v>1.8466323057298756E-2</v>
      </c>
      <c r="E104" s="10">
        <f>Raw_Data!M102</f>
        <v>1.8440476721212642E-2</v>
      </c>
      <c r="F104" s="10">
        <f>Raw_Data!N102</f>
        <v>1.8517742520079979E-2</v>
      </c>
      <c r="J104" s="74">
        <f t="shared" si="54"/>
        <v>22805.999999656342</v>
      </c>
      <c r="K104" s="69">
        <f t="shared" si="31"/>
        <v>-6.789389553056064</v>
      </c>
      <c r="L104" s="69">
        <f>K104+$D$8-$B$8*Q104+Phase_Relations!$C$24*Q104</f>
        <v>242.33271672230319</v>
      </c>
      <c r="M104" s="69">
        <f t="shared" si="32"/>
        <v>-0.19363183899408598</v>
      </c>
      <c r="N104" s="69">
        <f t="shared" si="33"/>
        <v>-0.49182487104497841</v>
      </c>
      <c r="O104" s="70">
        <f t="shared" si="34"/>
        <v>55.481954912787913</v>
      </c>
      <c r="P104" s="70">
        <f t="shared" si="35"/>
        <v>382.63417181233046</v>
      </c>
      <c r="Q104" s="70">
        <f t="shared" si="36"/>
        <v>55.361352150273987</v>
      </c>
      <c r="R104" s="111">
        <f t="shared" si="37"/>
        <v>381.80242862257921</v>
      </c>
      <c r="S104" s="70">
        <f t="shared" si="38"/>
        <v>0.83174318975125061</v>
      </c>
      <c r="T104" s="113">
        <f t="shared" si="39"/>
        <v>0.88763183899408593</v>
      </c>
      <c r="U104" s="70">
        <f t="shared" si="40"/>
        <v>2.2545848710449783</v>
      </c>
      <c r="V104" s="70">
        <f>(L104/Phase_Relations!C$24)</f>
        <v>49.764938938717187</v>
      </c>
      <c r="W104" s="70">
        <f t="shared" si="41"/>
        <v>7166.151207175275</v>
      </c>
      <c r="X104" s="70">
        <f t="shared" si="42"/>
        <v>343.20647543942891</v>
      </c>
      <c r="Y104" s="70">
        <f t="shared" si="43"/>
        <v>-5.5964132115568006</v>
      </c>
      <c r="Z104" s="70">
        <f t="shared" si="44"/>
        <v>-805.88350246417929</v>
      </c>
      <c r="AA104" s="70">
        <f t="shared" si="45"/>
        <v>-38.5959531831503</v>
      </c>
      <c r="AB104" s="70">
        <f t="shared" si="46"/>
        <v>-27.900841353614702</v>
      </c>
      <c r="AC104" s="70">
        <f t="shared" si="47"/>
        <v>-0.27900841353614703</v>
      </c>
      <c r="AD104" s="70">
        <f t="shared" si="48"/>
        <v>-39.150448642984486</v>
      </c>
      <c r="AE104" s="70" t="e">
        <f t="shared" si="49"/>
        <v>#NUM!</v>
      </c>
      <c r="AF104" s="70">
        <f t="shared" si="50"/>
        <v>-2.1550010328916083E-2</v>
      </c>
      <c r="AG104" s="70">
        <f t="shared" si="51"/>
        <v>2.4234484174178745E-3</v>
      </c>
      <c r="AH104" s="70">
        <f>(U104-Phase_Relations!$B$37)/Phase_Relations!$B$37</f>
        <v>1.8420277922763675</v>
      </c>
      <c r="AI104" s="70">
        <f>(U104-Phase_Relations!G$20)/Phase_Relations!G$20</f>
        <v>1.7325623552474785</v>
      </c>
      <c r="AJ104" s="70">
        <f t="shared" si="58"/>
        <v>1.8420712689853336</v>
      </c>
      <c r="AK104" s="70">
        <f t="shared" si="52"/>
        <v>0.6481385570128313</v>
      </c>
      <c r="AL104" s="71">
        <f>(1/(J105-J103))*((M105-M103)/Phase_Relations!B$22)</f>
        <v>7.5805733784639331E-8</v>
      </c>
      <c r="AM104" s="71">
        <f t="shared" si="53"/>
        <v>-5.0688673996107094E-3</v>
      </c>
      <c r="AN104" s="71">
        <f>SUM(AM$27:AM104)</f>
        <v>-7.2784818360374315E-2</v>
      </c>
      <c r="AO104" s="71">
        <f>(1/10000)*((AL104*Phase_Relations!B$22*H$7*U104))/(2*(P104-R104))</f>
        <v>1.8169579774310476E-10</v>
      </c>
      <c r="AP104" s="71">
        <f t="shared" si="59"/>
        <v>1.6766821179945382E-12</v>
      </c>
      <c r="AQ104" s="72">
        <f t="shared" si="55"/>
        <v>1.8129109522633604E-17</v>
      </c>
      <c r="AR104" s="72">
        <f t="shared" si="60"/>
        <v>1.6729475381011009E-19</v>
      </c>
      <c r="AS104" s="71">
        <f t="shared" si="56"/>
        <v>4.4994544794751009E-5</v>
      </c>
      <c r="AT104" s="72">
        <f t="shared" si="57"/>
        <v>4.0211371751434475E-7</v>
      </c>
      <c r="AU104" s="97">
        <f t="shared" si="61"/>
        <v>1.2553234795036496E-8</v>
      </c>
      <c r="AV104" s="2"/>
      <c r="AW104" s="2"/>
      <c r="AX104" s="2"/>
      <c r="AY104" s="2"/>
      <c r="AZ104" s="2"/>
      <c r="BA104" s="2"/>
      <c r="BB104" s="10"/>
      <c r="BC104" s="10"/>
      <c r="BE104" s="10"/>
      <c r="BI104" s="10"/>
    </row>
    <row r="105" spans="1:61" x14ac:dyDescent="0.2">
      <c r="A105" s="9">
        <f>Raw_Data!A103</f>
        <v>40771.892754629633</v>
      </c>
      <c r="B105" s="10">
        <f>Raw_Data!J103</f>
        <v>1.0382155976913101E-5</v>
      </c>
      <c r="C105" s="10">
        <f>Raw_Data!K103</f>
        <v>0.64482544646688922</v>
      </c>
      <c r="D105" s="10">
        <f>Raw_Data!L103</f>
        <v>1.8480147398739058E-2</v>
      </c>
      <c r="E105" s="10">
        <f>Raw_Data!M103</f>
        <v>1.8453873505701244E-2</v>
      </c>
      <c r="F105" s="10">
        <f>Raw_Data!N103</f>
        <v>1.8541073138358077E-2</v>
      </c>
      <c r="J105" s="74">
        <f t="shared" si="54"/>
        <v>23106.000000005588</v>
      </c>
      <c r="K105" s="69">
        <f t="shared" si="31"/>
        <v>-4.8681327136560784</v>
      </c>
      <c r="L105" s="69">
        <f>K105+$D$8-$B$8*Q105+Phase_Relations!$C$24*Q105</f>
        <v>244.43172490336846</v>
      </c>
      <c r="M105" s="69">
        <f t="shared" si="32"/>
        <v>-0.19363915288499953</v>
      </c>
      <c r="N105" s="69">
        <f t="shared" si="33"/>
        <v>-0.49184344832789878</v>
      </c>
      <c r="O105" s="70">
        <f t="shared" si="34"/>
        <v>55.52349006226568</v>
      </c>
      <c r="P105" s="70">
        <f t="shared" si="35"/>
        <v>382.92062111907364</v>
      </c>
      <c r="Q105" s="70">
        <f t="shared" si="36"/>
        <v>55.401571506582798</v>
      </c>
      <c r="R105" s="111">
        <f t="shared" si="37"/>
        <v>382.07980349367449</v>
      </c>
      <c r="S105" s="70">
        <f t="shared" si="38"/>
        <v>0.84081762539915417</v>
      </c>
      <c r="T105" s="113">
        <f t="shared" si="39"/>
        <v>0.8876391528849995</v>
      </c>
      <c r="U105" s="70">
        <f t="shared" si="40"/>
        <v>2.2546034483278987</v>
      </c>
      <c r="V105" s="70">
        <f>(L105/Phase_Relations!C$24)</f>
        <v>50.195986860662792</v>
      </c>
      <c r="W105" s="70">
        <f t="shared" si="41"/>
        <v>7228.2221079354422</v>
      </c>
      <c r="X105" s="70">
        <f t="shared" si="42"/>
        <v>346.17921972870892</v>
      </c>
      <c r="Y105" s="70">
        <f t="shared" si="43"/>
        <v>-5.2055846459200055</v>
      </c>
      <c r="Z105" s="70">
        <f t="shared" si="44"/>
        <v>-749.60418901248079</v>
      </c>
      <c r="AA105" s="70">
        <f t="shared" si="45"/>
        <v>-35.900583764965575</v>
      </c>
      <c r="AB105" s="70">
        <f t="shared" si="46"/>
        <v>-27.90189522838611</v>
      </c>
      <c r="AC105" s="70">
        <f t="shared" si="47"/>
        <v>-0.27901895228386109</v>
      </c>
      <c r="AD105" s="70">
        <f t="shared" si="48"/>
        <v>-36.461128848565011</v>
      </c>
      <c r="AE105" s="70" t="e">
        <f t="shared" si="49"/>
        <v>#NUM!</v>
      </c>
      <c r="AF105" s="70">
        <f t="shared" si="50"/>
        <v>-2.342072293040777E-2</v>
      </c>
      <c r="AG105" s="70">
        <f t="shared" si="51"/>
        <v>2.4288506573504893E-3</v>
      </c>
      <c r="AH105" s="70">
        <f>(U105-Phase_Relations!$B$37)/Phase_Relations!$B$37</f>
        <v>1.8420512099596151</v>
      </c>
      <c r="AI105" s="70">
        <f>(U105-Phase_Relations!G$20)/Phase_Relations!G$20</f>
        <v>1.7325848709596272</v>
      </c>
      <c r="AJ105" s="70">
        <f t="shared" si="58"/>
        <v>1.8420734840298414</v>
      </c>
      <c r="AK105" s="70">
        <f t="shared" si="52"/>
        <v>0.64814145624975916</v>
      </c>
      <c r="AL105" s="71">
        <f>(1/(J106-J104))*((M106-M104)/Phase_Relations!B$22)</f>
        <v>2.75994088000173E-8</v>
      </c>
      <c r="AM105" s="71">
        <f t="shared" si="53"/>
        <v>3.9842566972283366E-4</v>
      </c>
      <c r="AN105" s="71">
        <f>SUM(AM$27:AM105)</f>
        <v>-7.2386392690651474E-2</v>
      </c>
      <c r="AO105" s="71">
        <f>(1/10000)*((AL105*Phase_Relations!B$22*H$7*U105))/(2*(P105-R105))</f>
        <v>6.5438544563407393E-11</v>
      </c>
      <c r="AP105" s="71">
        <f t="shared" si="59"/>
        <v>-1.5068581940019969E-11</v>
      </c>
      <c r="AQ105" s="72">
        <f t="shared" si="55"/>
        <v>6.5292789163406684E-18</v>
      </c>
      <c r="AR105" s="72">
        <f t="shared" si="60"/>
        <v>-1.5035018736517129E-18</v>
      </c>
      <c r="AS105" s="71">
        <f t="shared" si="56"/>
        <v>-3.0638899234047716E-6</v>
      </c>
      <c r="AT105" s="72">
        <f t="shared" si="57"/>
        <v>-2.1267886857542359E-6</v>
      </c>
      <c r="AU105" s="97">
        <f t="shared" si="61"/>
        <v>-2.6395900282456071E-7</v>
      </c>
      <c r="AV105" s="2"/>
      <c r="AW105" s="2"/>
      <c r="AX105" s="2"/>
      <c r="AY105" s="2"/>
      <c r="AZ105" s="2"/>
      <c r="BA105" s="2"/>
      <c r="BB105" s="10"/>
      <c r="BC105" s="10"/>
      <c r="BE105" s="10"/>
      <c r="BI105" s="10"/>
    </row>
    <row r="106" spans="1:61" x14ac:dyDescent="0.2">
      <c r="A106" s="9">
        <f>Raw_Data!A104</f>
        <v>40771.896226851852</v>
      </c>
      <c r="B106" s="10">
        <f>Raw_Data!J104</f>
        <v>1.186672872609055E-5</v>
      </c>
      <c r="C106" s="10">
        <f>Raw_Data!K104</f>
        <v>0.64470549298875923</v>
      </c>
      <c r="D106" s="10">
        <f>Raw_Data!L104</f>
        <v>1.8464458433925756E-2</v>
      </c>
      <c r="E106" s="10">
        <f>Raw_Data!M104</f>
        <v>1.8440702376270542E-2</v>
      </c>
      <c r="F106" s="10">
        <f>Raw_Data!N104</f>
        <v>1.8522224580456177E-2</v>
      </c>
      <c r="J106" s="74">
        <f t="shared" si="54"/>
        <v>23405.999999726191</v>
      </c>
      <c r="K106" s="69">
        <f t="shared" si="31"/>
        <v>-5.5642402641633186</v>
      </c>
      <c r="L106" s="69">
        <f>K106+$D$8-$B$8*Q106+Phase_Relations!$C$24*Q106</f>
        <v>243.56086004975265</v>
      </c>
      <c r="M106" s="69">
        <f t="shared" si="32"/>
        <v>-0.19360267745874449</v>
      </c>
      <c r="N106" s="69">
        <f t="shared" si="33"/>
        <v>-0.49175080074521099</v>
      </c>
      <c r="O106" s="70">
        <f t="shared" si="34"/>
        <v>55.476352663244825</v>
      </c>
      <c r="P106" s="70">
        <f t="shared" si="35"/>
        <v>382.59553560858501</v>
      </c>
      <c r="Q106" s="70">
        <f t="shared" si="36"/>
        <v>55.362029603970747</v>
      </c>
      <c r="R106" s="111">
        <f t="shared" si="37"/>
        <v>381.80710071703965</v>
      </c>
      <c r="S106" s="70">
        <f t="shared" si="38"/>
        <v>0.78843489154536428</v>
      </c>
      <c r="T106" s="113">
        <f t="shared" si="39"/>
        <v>0.88760267745874444</v>
      </c>
      <c r="U106" s="70">
        <f t="shared" si="40"/>
        <v>2.2545108007452108</v>
      </c>
      <c r="V106" s="70">
        <f>(L106/Phase_Relations!C$24)</f>
        <v>50.017147879074805</v>
      </c>
      <c r="W106" s="70">
        <f t="shared" si="41"/>
        <v>7202.4692945867719</v>
      </c>
      <c r="X106" s="70">
        <f t="shared" si="42"/>
        <v>344.94584744189524</v>
      </c>
      <c r="Y106" s="70">
        <f t="shared" si="43"/>
        <v>-5.3448817248959415</v>
      </c>
      <c r="Z106" s="70">
        <f t="shared" si="44"/>
        <v>-769.66296838501557</v>
      </c>
      <c r="AA106" s="70">
        <f t="shared" si="45"/>
        <v>-36.861253275144406</v>
      </c>
      <c r="AB106" s="70">
        <f t="shared" si="46"/>
        <v>-27.896639403277312</v>
      </c>
      <c r="AC106" s="70">
        <f t="shared" si="47"/>
        <v>-0.27896639403277312</v>
      </c>
      <c r="AD106" s="70">
        <f t="shared" si="48"/>
        <v>-37.386876536174668</v>
      </c>
      <c r="AE106" s="70" t="e">
        <f t="shared" si="49"/>
        <v>#NUM!</v>
      </c>
      <c r="AF106" s="70">
        <f t="shared" si="50"/>
        <v>-2.1389258950590458E-2</v>
      </c>
      <c r="AG106" s="70">
        <f t="shared" si="51"/>
        <v>2.2856772951243397E-3</v>
      </c>
      <c r="AH106" s="70">
        <f>(U106-Phase_Relations!$B$37)/Phase_Relations!$B$37</f>
        <v>1.8419344226040943</v>
      </c>
      <c r="AI106" s="70">
        <f>(U106-Phase_Relations!G$20)/Phase_Relations!G$20</f>
        <v>1.7324725818637459</v>
      </c>
      <c r="AJ106" s="70">
        <f t="shared" si="58"/>
        <v>1.8420928248628858</v>
      </c>
      <c r="AK106" s="70">
        <f t="shared" si="52"/>
        <v>0.64812699686304187</v>
      </c>
      <c r="AL106" s="71">
        <f>(1/(J107-J105))*((M107-M105)/Phase_Relations!B$22)</f>
        <v>-3.4127399098927774E-8</v>
      </c>
      <c r="AM106" s="71">
        <f t="shared" si="53"/>
        <v>-1.9406610046782357E-3</v>
      </c>
      <c r="AN106" s="71">
        <f>SUM(AM$27:AM106)</f>
        <v>-7.4327053695329715E-2</v>
      </c>
      <c r="AO106" s="71">
        <f>(1/10000)*((AL106*Phase_Relations!B$22*H$7*U106))/(2*(P106-R106))</f>
        <v>-8.6288946830148658E-11</v>
      </c>
      <c r="AP106" s="71">
        <f t="shared" si="59"/>
        <v>-1.6828732224454102E-11</v>
      </c>
      <c r="AQ106" s="72">
        <f t="shared" si="55"/>
        <v>-8.6096750013352376E-18</v>
      </c>
      <c r="AR106" s="72">
        <f t="shared" si="60"/>
        <v>-1.6791248527143212E-18</v>
      </c>
      <c r="AS106" s="71">
        <f t="shared" si="56"/>
        <v>-4.4388583835504379E-5</v>
      </c>
      <c r="AT106" s="72">
        <f t="shared" si="57"/>
        <v>1.9357432201790396E-7</v>
      </c>
      <c r="AU106" s="97">
        <f t="shared" si="61"/>
        <v>2.0545141100809134E-6</v>
      </c>
      <c r="AV106" s="2"/>
      <c r="AW106" s="2"/>
      <c r="AX106" s="2"/>
      <c r="AY106" s="2"/>
      <c r="AZ106" s="2"/>
      <c r="BA106" s="2"/>
      <c r="BB106" s="10"/>
      <c r="BC106" s="10"/>
      <c r="BE106" s="10"/>
      <c r="BI106" s="10"/>
    </row>
    <row r="107" spans="1:61" x14ac:dyDescent="0.2">
      <c r="A107" s="9">
        <f>Raw_Data!A105</f>
        <v>40771.899699074071</v>
      </c>
      <c r="B107" s="10">
        <f>Raw_Data!J105</f>
        <v>1.376698184503769E-5</v>
      </c>
      <c r="C107" s="10">
        <f>Raw_Data!K105</f>
        <v>0.64494896291962966</v>
      </c>
      <c r="D107" s="10">
        <f>Raw_Data!L105</f>
        <v>1.8452641234842256E-2</v>
      </c>
      <c r="E107" s="10">
        <f>Raw_Data!M105</f>
        <v>1.8429609648688741E-2</v>
      </c>
      <c r="F107" s="10">
        <f>Raw_Data!N105</f>
        <v>1.8493073259769479E-2</v>
      </c>
      <c r="J107" s="74">
        <f t="shared" si="54"/>
        <v>23705.999999446794</v>
      </c>
      <c r="K107" s="69">
        <f t="shared" si="31"/>
        <v>-6.4552579288125891</v>
      </c>
      <c r="L107" s="69">
        <f>K107+$D$8-$B$8*Q107+Phase_Relations!$C$24*Q107</f>
        <v>242.52266175290987</v>
      </c>
      <c r="M107" s="69">
        <f t="shared" si="32"/>
        <v>-0.19367521189485387</v>
      </c>
      <c r="N107" s="69">
        <f t="shared" si="33"/>
        <v>-0.49193503821292883</v>
      </c>
      <c r="O107" s="70">
        <f t="shared" si="34"/>
        <v>55.440847960727062</v>
      </c>
      <c r="P107" s="70">
        <f t="shared" si="35"/>
        <v>382.35067559122109</v>
      </c>
      <c r="Q107" s="70">
        <f t="shared" si="36"/>
        <v>55.328727406459947</v>
      </c>
      <c r="R107" s="111">
        <f t="shared" si="37"/>
        <v>381.57743038937895</v>
      </c>
      <c r="S107" s="70">
        <f t="shared" si="38"/>
        <v>0.77324520184214407</v>
      </c>
      <c r="T107" s="113">
        <f t="shared" si="39"/>
        <v>0.88767521189485388</v>
      </c>
      <c r="U107" s="70">
        <f t="shared" si="40"/>
        <v>2.2546950382129287</v>
      </c>
      <c r="V107" s="70">
        <f>(L107/Phase_Relations!C$24)</f>
        <v>49.803945652204767</v>
      </c>
      <c r="W107" s="70">
        <f t="shared" si="41"/>
        <v>7171.7681739174868</v>
      </c>
      <c r="X107" s="70">
        <f t="shared" si="42"/>
        <v>343.47548725658459</v>
      </c>
      <c r="Y107" s="70">
        <f t="shared" si="43"/>
        <v>-5.52478175425518</v>
      </c>
      <c r="Z107" s="70">
        <f t="shared" si="44"/>
        <v>-795.56857261274592</v>
      </c>
      <c r="AA107" s="70">
        <f t="shared" si="45"/>
        <v>-38.101943132794361</v>
      </c>
      <c r="AB107" s="70">
        <f t="shared" si="46"/>
        <v>-27.907091051131694</v>
      </c>
      <c r="AC107" s="70">
        <f t="shared" si="47"/>
        <v>-0.27907091051131694</v>
      </c>
      <c r="AD107" s="70">
        <f t="shared" si="48"/>
        <v>-38.617439934022457</v>
      </c>
      <c r="AE107" s="70" t="e">
        <f t="shared" si="49"/>
        <v>#NUM!</v>
      </c>
      <c r="AF107" s="70">
        <f t="shared" si="50"/>
        <v>-2.0294114637334902E-2</v>
      </c>
      <c r="AG107" s="70">
        <f t="shared" si="51"/>
        <v>2.2512383868153914E-3</v>
      </c>
      <c r="AH107" s="70">
        <f>(U107-Phase_Relations!$B$37)/Phase_Relations!$B$37</f>
        <v>1.8421666640292709</v>
      </c>
      <c r="AI107" s="70">
        <f>(U107-Phase_Relations!G$20)/Phase_Relations!G$20</f>
        <v>1.732695878123371</v>
      </c>
      <c r="AJ107" s="70">
        <f t="shared" si="58"/>
        <v>1.8420978911440713</v>
      </c>
      <c r="AK107" s="70">
        <f t="shared" si="52"/>
        <v>0.6481557493949619</v>
      </c>
      <c r="AL107" s="71">
        <f>(1/(J108-J106))*((M108-M106)/Phase_Relations!B$22)</f>
        <v>-3.0306206699205448E-8</v>
      </c>
      <c r="AM107" s="71">
        <f t="shared" si="53"/>
        <v>3.9718517557973277E-3</v>
      </c>
      <c r="AN107" s="71">
        <f>SUM(AM$27:AM107)</f>
        <v>-7.0355201939532389E-2</v>
      </c>
      <c r="AO107" s="71">
        <f>(1/10000)*((AL107*Phase_Relations!B$22*H$7*U107))/(2*(P107-R107))</f>
        <v>-7.8138963936277519E-11</v>
      </c>
      <c r="AP107" s="71">
        <f t="shared" si="59"/>
        <v>3.2223037823966882E-11</v>
      </c>
      <c r="AQ107" s="72">
        <f t="shared" si="55"/>
        <v>-7.7964920090709753E-18</v>
      </c>
      <c r="AR107" s="72">
        <f t="shared" si="60"/>
        <v>3.2151265418290607E-18</v>
      </c>
      <c r="AS107" s="71">
        <f t="shared" si="56"/>
        <v>6.640818983613213E-5</v>
      </c>
      <c r="AT107" s="72">
        <f t="shared" si="57"/>
        <v>-1.1716823132769522E-7</v>
      </c>
      <c r="AU107" s="97">
        <f t="shared" si="61"/>
        <v>2.1801229165264414E-6</v>
      </c>
      <c r="AV107" s="2"/>
      <c r="AW107" s="2"/>
      <c r="AX107" s="2"/>
      <c r="AY107" s="2"/>
      <c r="AZ107" s="2"/>
      <c r="BA107" s="2"/>
      <c r="BB107" s="10"/>
      <c r="BC107" s="10"/>
      <c r="BE107" s="10"/>
      <c r="BI107" s="10"/>
    </row>
    <row r="108" spans="1:61" x14ac:dyDescent="0.2">
      <c r="A108" s="9">
        <f>Raw_Data!A106</f>
        <v>40771.903171296297</v>
      </c>
      <c r="B108" s="10">
        <f>Raw_Data!J106</f>
        <v>1.0952231912597229E-5</v>
      </c>
      <c r="C108" s="10">
        <f>Raw_Data!K106</f>
        <v>0.64481119456849978</v>
      </c>
      <c r="D108" s="10">
        <f>Raw_Data!L106</f>
        <v>1.8443365624305458E-2</v>
      </c>
      <c r="E108" s="10">
        <f>Raw_Data!M106</f>
        <v>1.8418920724894643E-2</v>
      </c>
      <c r="F108" s="10">
        <f>Raw_Data!N106</f>
        <v>1.8500232604210378E-2</v>
      </c>
      <c r="J108" s="74">
        <f t="shared" si="54"/>
        <v>24005.99999979604</v>
      </c>
      <c r="K108" s="69">
        <f t="shared" si="31"/>
        <v>-5.1354380130508526</v>
      </c>
      <c r="L108" s="69">
        <f>K108+$D$8-$B$8*Q108+Phase_Relations!$C$24*Q108</f>
        <v>243.7006587896833</v>
      </c>
      <c r="M108" s="69">
        <f t="shared" si="32"/>
        <v>-0.1936346989967466</v>
      </c>
      <c r="N108" s="69">
        <f t="shared" si="33"/>
        <v>-0.49183213545173637</v>
      </c>
      <c r="O108" s="70">
        <f t="shared" si="34"/>
        <v>55.412979445484794</v>
      </c>
      <c r="P108" s="70">
        <f t="shared" si="35"/>
        <v>382.15847893437785</v>
      </c>
      <c r="Q108" s="70">
        <f t="shared" si="36"/>
        <v>55.296637494511423</v>
      </c>
      <c r="R108" s="111">
        <f t="shared" si="37"/>
        <v>381.35612065180288</v>
      </c>
      <c r="S108" s="70">
        <f t="shared" si="38"/>
        <v>0.80235828257497133</v>
      </c>
      <c r="T108" s="113">
        <f t="shared" si="39"/>
        <v>0.88763469899674652</v>
      </c>
      <c r="U108" s="70">
        <f t="shared" si="40"/>
        <v>2.2545921354517362</v>
      </c>
      <c r="V108" s="70">
        <f>(L108/Phase_Relations!C$24)</f>
        <v>50.045856655382259</v>
      </c>
      <c r="W108" s="70">
        <f t="shared" si="41"/>
        <v>7206.603358375045</v>
      </c>
      <c r="X108" s="70">
        <f t="shared" si="42"/>
        <v>345.1438390026363</v>
      </c>
      <c r="Y108" s="70">
        <f t="shared" si="43"/>
        <v>-5.2507808391291633</v>
      </c>
      <c r="Z108" s="70">
        <f t="shared" si="44"/>
        <v>-756.11244083459951</v>
      </c>
      <c r="AA108" s="70">
        <f t="shared" si="45"/>
        <v>-36.212281649166584</v>
      </c>
      <c r="AB108" s="70">
        <f t="shared" si="46"/>
        <v>-27.901253457744456</v>
      </c>
      <c r="AC108" s="70">
        <f t="shared" si="47"/>
        <v>-0.27901253457744457</v>
      </c>
      <c r="AD108" s="70">
        <f t="shared" si="48"/>
        <v>-36.747187170883251</v>
      </c>
      <c r="AE108" s="70" t="e">
        <f t="shared" si="49"/>
        <v>#NUM!</v>
      </c>
      <c r="AF108" s="70">
        <f t="shared" si="50"/>
        <v>-2.2157076164059864E-2</v>
      </c>
      <c r="AG108" s="70">
        <f t="shared" si="51"/>
        <v>2.3247069537545555E-3</v>
      </c>
      <c r="AH108" s="70">
        <f>(U108-Phase_Relations!$B$37)/Phase_Relations!$B$37</f>
        <v>1.842036949459211</v>
      </c>
      <c r="AI108" s="70">
        <f>(U108-Phase_Relations!G$20)/Phase_Relations!G$20</f>
        <v>1.7325711597261633</v>
      </c>
      <c r="AJ108" s="70">
        <f t="shared" si="58"/>
        <v>1.8420499289821832</v>
      </c>
      <c r="AK108" s="70">
        <f t="shared" si="52"/>
        <v>0.64813969072770772</v>
      </c>
      <c r="AL108" s="71">
        <f>(1/(J109-J107))*((M109-M107)/Phase_Relations!B$22)</f>
        <v>2.8375313102404462E-8</v>
      </c>
      <c r="AM108" s="71">
        <f t="shared" si="53"/>
        <v>-2.1997402440958138E-3</v>
      </c>
      <c r="AN108" s="71">
        <f>SUM(AM$27:AM108)</f>
        <v>-7.2554942183628207E-2</v>
      </c>
      <c r="AO108" s="71">
        <f>(1/10000)*((AL108*Phase_Relations!B$22*H$7*U108))/(2*(P108-R108))</f>
        <v>7.050270860913901E-11</v>
      </c>
      <c r="AP108" s="71">
        <f t="shared" si="59"/>
        <v>3.193975597240467E-11</v>
      </c>
      <c r="AQ108" s="72">
        <f t="shared" si="55"/>
        <v>7.0345673476970062E-18</v>
      </c>
      <c r="AR108" s="72">
        <f t="shared" si="60"/>
        <v>3.1868614538273725E-18</v>
      </c>
      <c r="AS108" s="71">
        <f t="shared" si="56"/>
        <v>2.4402758062847251E-5</v>
      </c>
      <c r="AT108" s="72">
        <f t="shared" si="57"/>
        <v>2.8769396791239816E-7</v>
      </c>
      <c r="AU108" s="97">
        <f t="shared" si="61"/>
        <v>2.2470191236630136E-6</v>
      </c>
      <c r="AV108" s="2"/>
      <c r="AW108" s="2"/>
      <c r="AX108" s="2"/>
      <c r="AY108" s="2"/>
      <c r="AZ108" s="2"/>
      <c r="BA108" s="2"/>
      <c r="BB108" s="10"/>
      <c r="BC108" s="10"/>
      <c r="BE108" s="10"/>
      <c r="BI108" s="10"/>
    </row>
    <row r="109" spans="1:61" x14ac:dyDescent="0.2">
      <c r="A109" s="9">
        <f>Raw_Data!A107</f>
        <v>40771.906643518516</v>
      </c>
      <c r="B109" s="10">
        <f>Raw_Data!J107</f>
        <v>1.03346496489394E-5</v>
      </c>
      <c r="C109" s="10">
        <f>Raw_Data!K107</f>
        <v>0.64484563665627981</v>
      </c>
      <c r="D109" s="10">
        <f>Raw_Data!L107</f>
        <v>1.8488270980822556E-2</v>
      </c>
      <c r="E109" s="10">
        <f>Raw_Data!M107</f>
        <v>1.8459182337852341E-2</v>
      </c>
      <c r="F109" s="10">
        <f>Raw_Data!N107</f>
        <v>1.850816883911648E-2</v>
      </c>
      <c r="J109" s="74">
        <f t="shared" si="54"/>
        <v>24305.999999516644</v>
      </c>
      <c r="K109" s="69">
        <f t="shared" si="31"/>
        <v>-4.8458572720398365</v>
      </c>
      <c r="L109" s="69">
        <f>K109+$D$8-$B$8*Q109+Phase_Relations!$C$24*Q109</f>
        <v>244.52443904154924</v>
      </c>
      <c r="M109" s="69">
        <f t="shared" si="32"/>
        <v>-0.19364523053902638</v>
      </c>
      <c r="N109" s="69">
        <f t="shared" si="33"/>
        <v>-0.49185888556912699</v>
      </c>
      <c r="O109" s="70">
        <f t="shared" si="34"/>
        <v>55.547897315051657</v>
      </c>
      <c r="P109" s="70">
        <f t="shared" si="35"/>
        <v>383.08894700035626</v>
      </c>
      <c r="Q109" s="70">
        <f t="shared" si="36"/>
        <v>55.417509496183982</v>
      </c>
      <c r="R109" s="111">
        <f t="shared" si="37"/>
        <v>382.18972066333777</v>
      </c>
      <c r="S109" s="70">
        <f t="shared" si="38"/>
        <v>0.89922633701849009</v>
      </c>
      <c r="T109" s="113">
        <f t="shared" si="39"/>
        <v>0.88764523053902633</v>
      </c>
      <c r="U109" s="70">
        <f t="shared" si="40"/>
        <v>2.2546188855691267</v>
      </c>
      <c r="V109" s="70">
        <f>(L109/Phase_Relations!C$24)</f>
        <v>50.215026441812739</v>
      </c>
      <c r="W109" s="70">
        <f t="shared" si="41"/>
        <v>7230.963807621034</v>
      </c>
      <c r="X109" s="70">
        <f t="shared" si="42"/>
        <v>346.31052718491543</v>
      </c>
      <c r="Y109" s="70">
        <f t="shared" si="43"/>
        <v>-5.2024830543712426</v>
      </c>
      <c r="Z109" s="70">
        <f t="shared" si="44"/>
        <v>-749.15755982945893</v>
      </c>
      <c r="AA109" s="70">
        <f t="shared" si="45"/>
        <v>-35.879193478422337</v>
      </c>
      <c r="AB109" s="70">
        <f t="shared" si="46"/>
        <v>-27.902770971041257</v>
      </c>
      <c r="AC109" s="70">
        <f t="shared" si="47"/>
        <v>-0.27902770971041257</v>
      </c>
      <c r="AD109" s="70">
        <f t="shared" si="48"/>
        <v>-36.478677703101312</v>
      </c>
      <c r="AE109" s="70" t="e">
        <f t="shared" si="49"/>
        <v>#NUM!</v>
      </c>
      <c r="AF109" s="70">
        <f t="shared" si="50"/>
        <v>-2.506261289176644E-2</v>
      </c>
      <c r="AG109" s="70">
        <f t="shared" si="51"/>
        <v>2.5965896686078521E-3</v>
      </c>
      <c r="AH109" s="70">
        <f>(U109-Phase_Relations!$B$37)/Phase_Relations!$B$37</f>
        <v>1.8420706694482196</v>
      </c>
      <c r="AI109" s="70">
        <f>(U109-Phase_Relations!G$20)/Phase_Relations!G$20</f>
        <v>1.7326035809335965</v>
      </c>
      <c r="AJ109" s="70">
        <f t="shared" si="58"/>
        <v>1.8420548983567204</v>
      </c>
      <c r="AK109" s="70">
        <f t="shared" si="52"/>
        <v>0.64814386540425217</v>
      </c>
      <c r="AL109" s="71">
        <f>(1/(J110-J108))*((M110-M108)/Phase_Relations!B$22)</f>
        <v>-3.05743042985771E-8</v>
      </c>
      <c r="AM109" s="71">
        <f t="shared" si="53"/>
        <v>5.5560611807990018E-4</v>
      </c>
      <c r="AN109" s="71">
        <f>SUM(AM$27:AM109)</f>
        <v>-7.1999336065548314E-2</v>
      </c>
      <c r="AO109" s="71">
        <f>(1/10000)*((AL109*Phase_Relations!B$22*H$7*U109))/(2*(P109-R109))</f>
        <v>-6.7783844667202247E-11</v>
      </c>
      <c r="AP109" s="71">
        <f t="shared" si="59"/>
        <v>-7.0349665225337076E-12</v>
      </c>
      <c r="AQ109" s="72">
        <f t="shared" si="55"/>
        <v>-6.7632865432273201E-18</v>
      </c>
      <c r="AR109" s="72">
        <f t="shared" si="60"/>
        <v>-7.0192970976355116E-19</v>
      </c>
      <c r="AS109" s="71">
        <f t="shared" si="56"/>
        <v>-4.4187364636447348E-5</v>
      </c>
      <c r="AT109" s="72">
        <f t="shared" si="57"/>
        <v>1.527537798378062E-7</v>
      </c>
      <c r="AU109" s="97">
        <f t="shared" si="61"/>
        <v>2.2050590515262392E-6</v>
      </c>
      <c r="AV109" s="2"/>
      <c r="AW109" s="2"/>
      <c r="AX109" s="2"/>
      <c r="AY109" s="2"/>
      <c r="AZ109" s="2"/>
      <c r="BA109" s="2"/>
      <c r="BB109" s="10"/>
      <c r="BC109" s="10"/>
      <c r="BE109" s="10"/>
      <c r="BI109" s="10"/>
    </row>
    <row r="110" spans="1:61" x14ac:dyDescent="0.2">
      <c r="A110" s="9">
        <f>Raw_Data!A108</f>
        <v>40771.910115740742</v>
      </c>
      <c r="B110" s="10">
        <f>Raw_Data!J108</f>
        <v>1.261495339167599E-5</v>
      </c>
      <c r="C110" s="10">
        <f>Raw_Data!K108</f>
        <v>0.64492045912283924</v>
      </c>
      <c r="D110" s="10">
        <f>Raw_Data!L108</f>
        <v>1.8519672663613155E-2</v>
      </c>
      <c r="E110" s="10">
        <f>Raw_Data!M108</f>
        <v>1.8492413014269942E-2</v>
      </c>
      <c r="F110" s="10">
        <f>Raw_Data!N108</f>
        <v>1.8524901864520878E-2</v>
      </c>
      <c r="J110" s="74">
        <f t="shared" si="54"/>
        <v>24605.99999986589</v>
      </c>
      <c r="K110" s="69">
        <f t="shared" si="31"/>
        <v>-5.9150784696189707</v>
      </c>
      <c r="L110" s="69">
        <f>K110+$D$8-$B$8*Q110+Phase_Relations!$C$24*Q110</f>
        <v>243.89612941664635</v>
      </c>
      <c r="M110" s="69">
        <f t="shared" si="32"/>
        <v>-0.19366700380667223</v>
      </c>
      <c r="N110" s="69">
        <f t="shared" si="33"/>
        <v>-0.49191418966894745</v>
      </c>
      <c r="O110" s="70">
        <f t="shared" si="34"/>
        <v>55.642243479329615</v>
      </c>
      <c r="P110" s="70">
        <f t="shared" si="35"/>
        <v>383.73961020227318</v>
      </c>
      <c r="Q110" s="70">
        <f t="shared" si="36"/>
        <v>55.517273466886017</v>
      </c>
      <c r="R110" s="111">
        <f t="shared" si="37"/>
        <v>382.87774804748977</v>
      </c>
      <c r="S110" s="70">
        <f t="shared" si="38"/>
        <v>0.86186215478340955</v>
      </c>
      <c r="T110" s="113">
        <f t="shared" si="39"/>
        <v>0.88766700380667218</v>
      </c>
      <c r="U110" s="70">
        <f t="shared" si="40"/>
        <v>2.2546741896689473</v>
      </c>
      <c r="V110" s="70">
        <f>(L110/Phase_Relations!C$24)</f>
        <v>50.085998093759628</v>
      </c>
      <c r="W110" s="70">
        <f t="shared" si="41"/>
        <v>7212.3837255013859</v>
      </c>
      <c r="X110" s="70">
        <f t="shared" si="42"/>
        <v>345.42067650868705</v>
      </c>
      <c r="Y110" s="70">
        <f t="shared" si="43"/>
        <v>-5.4312753731263896</v>
      </c>
      <c r="Z110" s="70">
        <f t="shared" si="44"/>
        <v>-782.10365373020011</v>
      </c>
      <c r="AA110" s="70">
        <f t="shared" si="45"/>
        <v>-37.457071538802722</v>
      </c>
      <c r="AB110" s="70">
        <f t="shared" si="46"/>
        <v>-27.90590832949167</v>
      </c>
      <c r="AC110" s="70">
        <f t="shared" si="47"/>
        <v>-0.27905908329491669</v>
      </c>
      <c r="AD110" s="70">
        <f t="shared" si="48"/>
        <v>-38.03164630865831</v>
      </c>
      <c r="AE110" s="70" t="e">
        <f t="shared" si="49"/>
        <v>#NUM!</v>
      </c>
      <c r="AF110" s="70">
        <f t="shared" si="50"/>
        <v>-2.3009330932093421E-2</v>
      </c>
      <c r="AG110" s="70">
        <f t="shared" si="51"/>
        <v>2.4951087569354997E-3</v>
      </c>
      <c r="AH110" s="70">
        <f>(U110-Phase_Relations!$B$37)/Phase_Relations!$B$37</f>
        <v>1.8421403832969796</v>
      </c>
      <c r="AI110" s="70">
        <f>(U110-Phase_Relations!G$20)/Phase_Relations!G$20</f>
        <v>1.7326706096372844</v>
      </c>
      <c r="AJ110" s="70">
        <f t="shared" si="58"/>
        <v>1.8420604296076055</v>
      </c>
      <c r="AK110" s="70">
        <f t="shared" si="52"/>
        <v>0.64815249595800539</v>
      </c>
      <c r="AL110" s="71">
        <f>(1/(J111-J109))*((M111-M109)/Phase_Relations!B$22)</f>
        <v>-2.2013539796559412E-8</v>
      </c>
      <c r="AM110" s="71">
        <f t="shared" si="53"/>
        <v>1.1688279734058896E-3</v>
      </c>
      <c r="AN110" s="71">
        <f>SUM(AM$27:AM110)</f>
        <v>-7.0830508092142419E-2</v>
      </c>
      <c r="AO110" s="71">
        <f>(1/10000)*((AL110*Phase_Relations!B$22*H$7*U110))/(2*(P110-R110))</f>
        <v>-5.0921519882592325E-11</v>
      </c>
      <c r="AP110" s="71">
        <f t="shared" si="59"/>
        <v>-1.4051889987589303E-11</v>
      </c>
      <c r="AQ110" s="72">
        <f t="shared" si="55"/>
        <v>-5.0808099167803365E-18</v>
      </c>
      <c r="AR110" s="72">
        <f t="shared" si="60"/>
        <v>-1.4020591326233495E-18</v>
      </c>
      <c r="AS110" s="71">
        <f t="shared" si="56"/>
        <v>1.5795068402996209E-5</v>
      </c>
      <c r="AT110" s="72">
        <f t="shared" si="57"/>
        <v>-3.2102859261180696E-7</v>
      </c>
      <c r="AU110" s="97">
        <f t="shared" si="61"/>
        <v>2.457697267431823E-6</v>
      </c>
      <c r="AV110" s="2"/>
      <c r="AW110" s="2"/>
      <c r="AX110" s="2"/>
      <c r="AY110" s="2"/>
      <c r="AZ110" s="2"/>
      <c r="BA110" s="2"/>
      <c r="BB110" s="10"/>
      <c r="BC110" s="10"/>
      <c r="BE110" s="10"/>
      <c r="BI110" s="10"/>
    </row>
    <row r="111" spans="1:61" x14ac:dyDescent="0.2">
      <c r="A111" s="9">
        <f>Raw_Data!A109</f>
        <v>40771.913599537038</v>
      </c>
      <c r="B111" s="10">
        <f>Raw_Data!J109</f>
        <v>1.579787736591246E-5</v>
      </c>
      <c r="C111" s="10">
        <f>Raw_Data!K109</f>
        <v>0.64492877273023996</v>
      </c>
      <c r="D111" s="10">
        <f>Raw_Data!L109</f>
        <v>1.8480040509501156E-2</v>
      </c>
      <c r="E111" s="10">
        <f>Raw_Data!M109</f>
        <v>1.8457234578405441E-2</v>
      </c>
      <c r="F111" s="10">
        <f>Raw_Data!N109</f>
        <v>1.8508121030472478E-2</v>
      </c>
      <c r="J111" s="74">
        <f t="shared" si="54"/>
        <v>24906.999999820255</v>
      </c>
      <c r="K111" s="69">
        <f t="shared" si="31"/>
        <v>-7.4075330579065009</v>
      </c>
      <c r="L111" s="69">
        <f>K111+$D$8-$B$8*Q111+Phase_Relations!$C$24*Q111</f>
        <v>241.93691997551167</v>
      </c>
      <c r="M111" s="69">
        <f t="shared" si="32"/>
        <v>-0.19366852881103078</v>
      </c>
      <c r="N111" s="69">
        <f t="shared" si="33"/>
        <v>-0.49191806318001818</v>
      </c>
      <c r="O111" s="70">
        <f t="shared" si="34"/>
        <v>55.523168914202827</v>
      </c>
      <c r="P111" s="70">
        <f t="shared" si="35"/>
        <v>382.91840630484705</v>
      </c>
      <c r="Q111" s="70">
        <f t="shared" si="36"/>
        <v>55.411662001117875</v>
      </c>
      <c r="R111" s="111">
        <f t="shared" si="37"/>
        <v>382.14939311115774</v>
      </c>
      <c r="S111" s="70">
        <f t="shared" si="38"/>
        <v>0.76901319368931809</v>
      </c>
      <c r="T111" s="113">
        <f t="shared" si="39"/>
        <v>0.88766852881103075</v>
      </c>
      <c r="U111" s="70">
        <f t="shared" si="40"/>
        <v>2.2546780631800183</v>
      </c>
      <c r="V111" s="70">
        <f>(L111/Phase_Relations!C$24)</f>
        <v>49.683658948121476</v>
      </c>
      <c r="W111" s="70">
        <f t="shared" si="41"/>
        <v>7154.4468885294928</v>
      </c>
      <c r="X111" s="70">
        <f t="shared" si="42"/>
        <v>342.64592378014811</v>
      </c>
      <c r="Y111" s="70">
        <f t="shared" si="43"/>
        <v>-5.7280030529963994</v>
      </c>
      <c r="Z111" s="70">
        <f t="shared" si="44"/>
        <v>-824.83243963148152</v>
      </c>
      <c r="AA111" s="70">
        <f t="shared" si="45"/>
        <v>-39.503469331009626</v>
      </c>
      <c r="AB111" s="70">
        <f t="shared" si="46"/>
        <v>-27.906128070753724</v>
      </c>
      <c r="AC111" s="70">
        <f t="shared" si="47"/>
        <v>-0.27906128070753722</v>
      </c>
      <c r="AD111" s="70">
        <f t="shared" si="48"/>
        <v>-40.016144793469152</v>
      </c>
      <c r="AE111" s="70" t="e">
        <f t="shared" si="49"/>
        <v>#NUM!</v>
      </c>
      <c r="AF111" s="70">
        <f t="shared" si="50"/>
        <v>-1.9466978640421701E-2</v>
      </c>
      <c r="AG111" s="70">
        <f t="shared" si="51"/>
        <v>2.2443377852139281E-3</v>
      </c>
      <c r="AH111" s="70">
        <f>(U111-Phase_Relations!$B$37)/Phase_Relations!$B$37</f>
        <v>1.8421452660699722</v>
      </c>
      <c r="AI111" s="70">
        <f>(U111-Phase_Relations!G$20)/Phase_Relations!G$20</f>
        <v>1.7326753043421372</v>
      </c>
      <c r="AJ111" s="70">
        <f t="shared" si="58"/>
        <v>1.8420754264516381</v>
      </c>
      <c r="AK111" s="70">
        <f t="shared" si="52"/>
        <v>0.6481531004279848</v>
      </c>
      <c r="AL111" s="71">
        <f>(1/(J112-J110))*((M112-M110)/Phase_Relations!B$22)</f>
        <v>7.8018692249981459E-8</v>
      </c>
      <c r="AM111" s="71">
        <f t="shared" si="53"/>
        <v>8.5751600586168132E-5</v>
      </c>
      <c r="AN111" s="71">
        <f>SUM(AM$27:AM111)</f>
        <v>-7.0744756491556246E-2</v>
      </c>
      <c r="AO111" s="71">
        <f>(1/10000)*((AL111*Phase_Relations!B$22*H$7*U111))/(2*(P111-R111))</f>
        <v>2.022622840122779E-10</v>
      </c>
      <c r="AP111" s="71">
        <f t="shared" si="59"/>
        <v>-6.1546398993174492E-12</v>
      </c>
      <c r="AQ111" s="72">
        <f t="shared" si="55"/>
        <v>2.0181177246273237E-17</v>
      </c>
      <c r="AR111" s="72">
        <f t="shared" si="60"/>
        <v>-6.1409312814627827E-19</v>
      </c>
      <c r="AS111" s="71">
        <f t="shared" si="56"/>
        <v>8.6570561952991046E-7</v>
      </c>
      <c r="AT111" s="72">
        <f t="shared" si="57"/>
        <v>2.3265293652938607E-5</v>
      </c>
      <c r="AU111" s="97">
        <f t="shared" si="61"/>
        <v>2.4325590410744163E-6</v>
      </c>
      <c r="AV111" s="2"/>
      <c r="AW111" s="2"/>
      <c r="AX111" s="2"/>
      <c r="AY111" s="2"/>
      <c r="AZ111" s="2"/>
      <c r="BA111" s="2"/>
      <c r="BB111" s="10"/>
      <c r="BC111" s="10"/>
      <c r="BE111" s="10"/>
      <c r="BI111" s="10"/>
    </row>
    <row r="112" spans="1:61" x14ac:dyDescent="0.2">
      <c r="A112" s="9">
        <f>Raw_Data!A110</f>
        <v>40771.917071759257</v>
      </c>
      <c r="B112" s="10">
        <f>Raw_Data!J110</f>
        <v>1.6724250761399189E-5</v>
      </c>
      <c r="C112" s="10">
        <f>Raw_Data!K110</f>
        <v>0.64464967305338927</v>
      </c>
      <c r="D112" s="10">
        <f>Raw_Data!L110</f>
        <v>1.8460052222006158E-2</v>
      </c>
      <c r="E112" s="10">
        <f>Raw_Data!M110</f>
        <v>1.8433528920746543E-2</v>
      </c>
      <c r="F112" s="10">
        <f>Raw_Data!N110</f>
        <v>1.8509411863860778E-2</v>
      </c>
      <c r="J112" s="74">
        <f t="shared" si="54"/>
        <v>25206.999999540858</v>
      </c>
      <c r="K112" s="69">
        <f t="shared" si="31"/>
        <v>-7.8419041694230192</v>
      </c>
      <c r="L112" s="69">
        <f>K112+$D$8-$B$8*Q112+Phase_Relations!$C$24*Q112</f>
        <v>241.18801723459464</v>
      </c>
      <c r="M112" s="69">
        <f t="shared" si="32"/>
        <v>-0.19358443186556851</v>
      </c>
      <c r="N112" s="69">
        <f t="shared" si="33"/>
        <v>-0.49170445693854403</v>
      </c>
      <c r="O112" s="70">
        <f t="shared" si="34"/>
        <v>55.463114226426576</v>
      </c>
      <c r="P112" s="70">
        <f t="shared" si="35"/>
        <v>382.5042360443212</v>
      </c>
      <c r="Q112" s="70">
        <f t="shared" si="36"/>
        <v>55.340493707507633</v>
      </c>
      <c r="R112" s="111">
        <f t="shared" si="37"/>
        <v>381.6585772931561</v>
      </c>
      <c r="S112" s="70">
        <f t="shared" si="38"/>
        <v>0.84565875116510369</v>
      </c>
      <c r="T112" s="113">
        <f t="shared" si="39"/>
        <v>0.88758443186556846</v>
      </c>
      <c r="U112" s="70">
        <f t="shared" si="40"/>
        <v>2.2544644569385439</v>
      </c>
      <c r="V112" s="70">
        <f>(L112/Phase_Relations!C$24)</f>
        <v>49.529865850446257</v>
      </c>
      <c r="W112" s="70">
        <f t="shared" si="41"/>
        <v>7132.3006824642607</v>
      </c>
      <c r="X112" s="70">
        <f t="shared" si="42"/>
        <v>341.5852817272156</v>
      </c>
      <c r="Y112" s="70">
        <f t="shared" si="43"/>
        <v>-5.8106278570613767</v>
      </c>
      <c r="Z112" s="70">
        <f t="shared" si="44"/>
        <v>-836.73041141683825</v>
      </c>
      <c r="AA112" s="70">
        <f t="shared" si="45"/>
        <v>-40.073295565940498</v>
      </c>
      <c r="AB112" s="70">
        <f t="shared" si="46"/>
        <v>-27.894010355269238</v>
      </c>
      <c r="AC112" s="70">
        <f t="shared" si="47"/>
        <v>-0.27894010355269239</v>
      </c>
      <c r="AD112" s="70">
        <f t="shared" si="48"/>
        <v>-40.637068066717234</v>
      </c>
      <c r="AE112" s="70" t="e">
        <f t="shared" si="49"/>
        <v>#NUM!</v>
      </c>
      <c r="AF112" s="70">
        <f t="shared" si="50"/>
        <v>-2.1102800236970143E-2</v>
      </c>
      <c r="AG112" s="70">
        <f t="shared" si="51"/>
        <v>2.4756884924580355E-3</v>
      </c>
      <c r="AH112" s="70">
        <f>(U112-Phase_Relations!$B$37)/Phase_Relations!$B$37</f>
        <v>1.8418760036959225</v>
      </c>
      <c r="AI112" s="70">
        <f>(U112-Phase_Relations!G$20)/Phase_Relations!G$20</f>
        <v>1.7324164130571849</v>
      </c>
      <c r="AJ112" s="70">
        <f t="shared" si="58"/>
        <v>1.8420707245408754</v>
      </c>
      <c r="AK112" s="70">
        <f t="shared" si="52"/>
        <v>0.6481197636000029</v>
      </c>
      <c r="AL112" s="71">
        <f>(1/(J113-J111))*((M113-M111)/Phase_Relations!B$22)</f>
        <v>2.1504210202537971E-8</v>
      </c>
      <c r="AM112" s="71">
        <f t="shared" si="53"/>
        <v>-4.8866634317459804E-3</v>
      </c>
      <c r="AN112" s="71">
        <f>SUM(AM$27:AM112)</f>
        <v>-7.5631419923302232E-2</v>
      </c>
      <c r="AO112" s="71">
        <f>(1/10000)*((AL112*Phase_Relations!B$22*H$7*U112))/(2*(P112-R112))</f>
        <v>5.0691744139933698E-11</v>
      </c>
      <c r="AP112" s="71">
        <f t="shared" si="59"/>
        <v>7.4600524384902379E-12</v>
      </c>
      <c r="AQ112" s="72">
        <f t="shared" si="55"/>
        <v>5.057883521915704E-18</v>
      </c>
      <c r="AR112" s="72">
        <f t="shared" si="60"/>
        <v>7.4434361929051216E-19</v>
      </c>
      <c r="AS112" s="71">
        <f t="shared" si="56"/>
        <v>-1.5257783942481694E-4</v>
      </c>
      <c r="AT112" s="72">
        <f t="shared" si="57"/>
        <v>-3.3083362335268646E-8</v>
      </c>
      <c r="AU112" s="97">
        <f t="shared" si="61"/>
        <v>2.4510338096737309E-6</v>
      </c>
      <c r="AV112" s="2"/>
      <c r="AW112" s="2"/>
      <c r="AX112" s="2"/>
      <c r="AY112" s="2"/>
      <c r="AZ112" s="2"/>
      <c r="BA112" s="2"/>
      <c r="BB112" s="10"/>
      <c r="BC112" s="10"/>
      <c r="BE112" s="10"/>
      <c r="BI112" s="10"/>
    </row>
    <row r="113" spans="1:61" x14ac:dyDescent="0.2">
      <c r="A113" s="9">
        <f>Raw_Data!A111</f>
        <v>40771.920543981483</v>
      </c>
      <c r="B113" s="10">
        <f>Raw_Data!J111</f>
        <v>1.1949864800044479E-5</v>
      </c>
      <c r="C113" s="10">
        <f>Raw_Data!K111</f>
        <v>0.64484919963087961</v>
      </c>
      <c r="D113" s="10">
        <f>Raw_Data!L111</f>
        <v>1.8489506145349856E-2</v>
      </c>
      <c r="E113" s="10">
        <f>Raw_Data!M111</f>
        <v>1.8465975742752543E-2</v>
      </c>
      <c r="F113" s="10">
        <f>Raw_Data!N111</f>
        <v>1.8521615020244978E-2</v>
      </c>
      <c r="J113" s="74">
        <f t="shared" si="54"/>
        <v>25506.999999890104</v>
      </c>
      <c r="K113" s="69">
        <f t="shared" si="31"/>
        <v>-5.6032222869917199</v>
      </c>
      <c r="L113" s="69">
        <f>K113+$D$8-$B$8*Q113+Phase_Relations!$C$24*Q113</f>
        <v>243.85721034524261</v>
      </c>
      <c r="M113" s="69">
        <f t="shared" si="32"/>
        <v>-0.19364580746252813</v>
      </c>
      <c r="N113" s="69">
        <f t="shared" si="33"/>
        <v>-0.49186035095482145</v>
      </c>
      <c r="O113" s="70">
        <f t="shared" si="34"/>
        <v>55.551608359334864</v>
      </c>
      <c r="P113" s="70">
        <f t="shared" si="35"/>
        <v>383.11454040920597</v>
      </c>
      <c r="Q113" s="70">
        <f t="shared" si="36"/>
        <v>55.437904418000009</v>
      </c>
      <c r="R113" s="111">
        <f t="shared" si="37"/>
        <v>382.33037529655178</v>
      </c>
      <c r="S113" s="70">
        <f t="shared" si="38"/>
        <v>0.78416511265419331</v>
      </c>
      <c r="T113" s="113">
        <f t="shared" si="39"/>
        <v>0.88764580746252808</v>
      </c>
      <c r="U113" s="70">
        <f t="shared" si="40"/>
        <v>2.2546203509548213</v>
      </c>
      <c r="V113" s="70">
        <f>(L113/Phase_Relations!C$24)</f>
        <v>50.078005754804515</v>
      </c>
      <c r="W113" s="70">
        <f t="shared" si="41"/>
        <v>7211.23282869185</v>
      </c>
      <c r="X113" s="70">
        <f t="shared" si="42"/>
        <v>345.36555692968631</v>
      </c>
      <c r="Y113" s="70">
        <f t="shared" si="43"/>
        <v>-5.3598986631954944</v>
      </c>
      <c r="Z113" s="70">
        <f t="shared" si="44"/>
        <v>-771.82540750015119</v>
      </c>
      <c r="AA113" s="70">
        <f t="shared" si="45"/>
        <v>-36.964818366865472</v>
      </c>
      <c r="AB113" s="70">
        <f t="shared" si="46"/>
        <v>-27.902854101228836</v>
      </c>
      <c r="AC113" s="70">
        <f t="shared" si="47"/>
        <v>-0.27902854101228836</v>
      </c>
      <c r="AD113" s="70">
        <f t="shared" si="48"/>
        <v>-37.487595108634935</v>
      </c>
      <c r="AE113" s="70" t="e">
        <f t="shared" si="49"/>
        <v>#NUM!</v>
      </c>
      <c r="AF113" s="70">
        <f t="shared" si="50"/>
        <v>-2.1213822961919468E-2</v>
      </c>
      <c r="AG113" s="70">
        <f t="shared" si="51"/>
        <v>2.2705365283830058E-3</v>
      </c>
      <c r="AH113" s="70">
        <f>(U113-Phase_Relations!$B$37)/Phase_Relations!$B$37</f>
        <v>1.8420725166471978</v>
      </c>
      <c r="AI113" s="70">
        <f>(U113-Phase_Relations!G$20)/Phase_Relations!G$20</f>
        <v>1.7326053569846274</v>
      </c>
      <c r="AJ113" s="70">
        <f t="shared" si="58"/>
        <v>1.8420677986761811</v>
      </c>
      <c r="AK113" s="70">
        <f t="shared" si="52"/>
        <v>0.64814409409239737</v>
      </c>
      <c r="AL113" s="71">
        <f>(1/(J114-J112))*((M114-M112)/Phase_Relations!B$22)</f>
        <v>-6.650470579979932E-8</v>
      </c>
      <c r="AM113" s="71">
        <f t="shared" si="53"/>
        <v>3.4545733715094537E-3</v>
      </c>
      <c r="AN113" s="71">
        <f>SUM(AM$27:AM113)</f>
        <v>-7.2176846551792781E-2</v>
      </c>
      <c r="AO113" s="71">
        <f>(1/10000)*((AL113*Phase_Relations!B$22*H$7*U113))/(2*(P113-R113))</f>
        <v>-1.6907670471134062E-10</v>
      </c>
      <c r="AP113" s="71">
        <f t="shared" si="59"/>
        <v>1.1550079695306872E-11</v>
      </c>
      <c r="AQ113" s="72">
        <f t="shared" si="55"/>
        <v>-1.6870010949684707E-17</v>
      </c>
      <c r="AR113" s="72">
        <f t="shared" si="60"/>
        <v>1.1524353473899271E-18</v>
      </c>
      <c r="AS113" s="71">
        <f t="shared" si="56"/>
        <v>-2.1955744554963459E-5</v>
      </c>
      <c r="AT113" s="72">
        <f t="shared" si="57"/>
        <v>7.6683066843808288E-7</v>
      </c>
      <c r="AU113" s="97">
        <f t="shared" si="61"/>
        <v>2.3758133496778388E-6</v>
      </c>
      <c r="AV113" s="2"/>
      <c r="AW113" s="2"/>
      <c r="AX113" s="2"/>
      <c r="AY113" s="2"/>
      <c r="AZ113" s="2"/>
      <c r="BA113" s="2"/>
      <c r="BB113" s="10"/>
      <c r="BC113" s="10"/>
      <c r="BE113" s="10"/>
      <c r="BI113" s="10"/>
    </row>
    <row r="114" spans="1:61" x14ac:dyDescent="0.2">
      <c r="A114" s="9">
        <f>Raw_Data!A112</f>
        <v>40771.924016203702</v>
      </c>
      <c r="B114" s="10">
        <f>Raw_Data!J112</f>
        <v>1.0857219256649899E-5</v>
      </c>
      <c r="C114" s="10">
        <f>Raw_Data!K112</f>
        <v>0.64487770342766915</v>
      </c>
      <c r="D114" s="10">
        <f>Raw_Data!L112</f>
        <v>1.8460337259974056E-2</v>
      </c>
      <c r="E114" s="10">
        <f>Raw_Data!M112</f>
        <v>1.8435785471325242E-2</v>
      </c>
      <c r="F114" s="10">
        <f>Raw_Data!N112</f>
        <v>1.8514252489067077E-2</v>
      </c>
      <c r="J114" s="74">
        <f t="shared" si="54"/>
        <v>25806.999999610707</v>
      </c>
      <c r="K114" s="69">
        <f t="shared" si="31"/>
        <v>-5.0908871298184026</v>
      </c>
      <c r="L114" s="69">
        <f>K114+$D$8-$B$8*Q114+Phase_Relations!$C$24*Q114</f>
        <v>243.96897465976275</v>
      </c>
      <c r="M114" s="69">
        <f t="shared" si="32"/>
        <v>-0.19365470073772476</v>
      </c>
      <c r="N114" s="69">
        <f t="shared" si="33"/>
        <v>-0.49188293987382087</v>
      </c>
      <c r="O114" s="70">
        <f t="shared" si="34"/>
        <v>55.463970621261353</v>
      </c>
      <c r="P114" s="70">
        <f t="shared" si="35"/>
        <v>382.51014221559552</v>
      </c>
      <c r="Q114" s="70">
        <f t="shared" si="36"/>
        <v>55.347268244474385</v>
      </c>
      <c r="R114" s="111">
        <f t="shared" si="37"/>
        <v>381.70529823775439</v>
      </c>
      <c r="S114" s="70">
        <f t="shared" si="38"/>
        <v>0.80484397784113071</v>
      </c>
      <c r="T114" s="113">
        <f t="shared" si="39"/>
        <v>0.88765470073772468</v>
      </c>
      <c r="U114" s="70">
        <f t="shared" si="40"/>
        <v>2.2546429398738206</v>
      </c>
      <c r="V114" s="70">
        <f>(L114/Phase_Relations!C$24)</f>
        <v>50.100957440251086</v>
      </c>
      <c r="W114" s="70">
        <f t="shared" si="41"/>
        <v>7214.5378713961563</v>
      </c>
      <c r="X114" s="70">
        <f t="shared" si="42"/>
        <v>345.52384441552476</v>
      </c>
      <c r="Y114" s="70">
        <f t="shared" si="43"/>
        <v>-5.2463108042232989</v>
      </c>
      <c r="Z114" s="70">
        <f t="shared" si="44"/>
        <v>-755.46875580815504</v>
      </c>
      <c r="AA114" s="70">
        <f t="shared" si="45"/>
        <v>-36.181453822229628</v>
      </c>
      <c r="AB114" s="70">
        <f t="shared" si="46"/>
        <v>-27.904135552986276</v>
      </c>
      <c r="AC114" s="70">
        <f t="shared" si="47"/>
        <v>-0.27904135552986276</v>
      </c>
      <c r="AD114" s="70">
        <f t="shared" si="48"/>
        <v>-36.718016474123715</v>
      </c>
      <c r="AE114" s="70" t="e">
        <f t="shared" si="49"/>
        <v>#NUM!</v>
      </c>
      <c r="AF114" s="70">
        <f t="shared" si="50"/>
        <v>-2.2244655557390573E-2</v>
      </c>
      <c r="AG114" s="70">
        <f t="shared" si="51"/>
        <v>2.3293442430943508E-3</v>
      </c>
      <c r="AH114" s="70">
        <f>(U114-Phase_Relations!$B$37)/Phase_Relations!$B$37</f>
        <v>1.8421009912175803</v>
      </c>
      <c r="AI114" s="70">
        <f>(U114-Phase_Relations!G$20)/Phase_Relations!G$20</f>
        <v>1.732632734809475</v>
      </c>
      <c r="AJ114" s="70">
        <f t="shared" si="58"/>
        <v>1.8420573207772091</v>
      </c>
      <c r="AK114" s="70">
        <f t="shared" si="52"/>
        <v>0.64814761928231424</v>
      </c>
      <c r="AL114" s="71">
        <f>(1/(J115-J113))*((M115-M113)/Phase_Relations!B$22)</f>
        <v>9.2297299353861254E-10</v>
      </c>
      <c r="AM114" s="71">
        <f t="shared" si="53"/>
        <v>4.7545455687317625E-4</v>
      </c>
      <c r="AN114" s="71">
        <f>SUM(AM$27:AM114)</f>
        <v>-7.1701391994919608E-2</v>
      </c>
      <c r="AO114" s="71">
        <f>(1/10000)*((AL114*Phase_Relations!B$22*H$7*U114))/(2*(P114-R114))</f>
        <v>2.2862333779070196E-12</v>
      </c>
      <c r="AP114" s="71">
        <f t="shared" si="59"/>
        <v>1.6297608320652309E-11</v>
      </c>
      <c r="AQ114" s="72">
        <f t="shared" si="55"/>
        <v>2.2811411060248277E-19</v>
      </c>
      <c r="AR114" s="72">
        <f t="shared" si="60"/>
        <v>1.6261307629130513E-18</v>
      </c>
      <c r="AS114" s="71">
        <f t="shared" si="56"/>
        <v>-1.3018742085550466E-5</v>
      </c>
      <c r="AT114" s="72">
        <f t="shared" si="57"/>
        <v>-1.7487003853400621E-8</v>
      </c>
      <c r="AU114" s="97">
        <f t="shared" si="61"/>
        <v>2.3609401690280127E-6</v>
      </c>
      <c r="AV114" s="2"/>
      <c r="AW114" s="2"/>
      <c r="AX114" s="2"/>
      <c r="AY114" s="2"/>
      <c r="AZ114" s="2"/>
      <c r="BA114" s="2"/>
      <c r="BB114" s="10"/>
      <c r="BC114" s="10"/>
      <c r="BE114" s="10"/>
      <c r="BI114" s="10"/>
    </row>
    <row r="115" spans="1:61" x14ac:dyDescent="0.2">
      <c r="A115" s="9">
        <f>Raw_Data!A113</f>
        <v>40771.927488425928</v>
      </c>
      <c r="B115" s="10">
        <f>Raw_Data!J113</f>
        <v>1.5144665356274379E-5</v>
      </c>
      <c r="C115" s="10">
        <f>Raw_Data!K113</f>
        <v>0.64484919963087961</v>
      </c>
      <c r="D115" s="10">
        <f>Raw_Data!L113</f>
        <v>1.8474909826079956E-2</v>
      </c>
      <c r="E115" s="10">
        <f>Raw_Data!M113</f>
        <v>1.8445548021723844E-2</v>
      </c>
      <c r="F115" s="10">
        <f>Raw_Data!N113</f>
        <v>1.8535706618067679E-2</v>
      </c>
      <c r="J115" s="74">
        <f t="shared" si="54"/>
        <v>26106.999999959953</v>
      </c>
      <c r="K115" s="69">
        <f t="shared" si="31"/>
        <v>-7.1012457356833147</v>
      </c>
      <c r="L115" s="69">
        <f>K115+$D$8-$B$8*Q115+Phase_Relations!$C$24*Q115</f>
        <v>242.08814761670703</v>
      </c>
      <c r="M115" s="69">
        <f t="shared" si="32"/>
        <v>-0.19364483224926304</v>
      </c>
      <c r="N115" s="69">
        <f t="shared" si="33"/>
        <v>-0.49185787391312813</v>
      </c>
      <c r="O115" s="70">
        <f t="shared" si="34"/>
        <v>55.507753807179981</v>
      </c>
      <c r="P115" s="70">
        <f t="shared" si="35"/>
        <v>382.81209522193086</v>
      </c>
      <c r="Q115" s="70">
        <f t="shared" si="36"/>
        <v>55.376577030720675</v>
      </c>
      <c r="R115" s="111">
        <f t="shared" si="37"/>
        <v>381.90742779807363</v>
      </c>
      <c r="S115" s="70">
        <f t="shared" si="38"/>
        <v>0.90466742385723364</v>
      </c>
      <c r="T115" s="113">
        <f t="shared" si="39"/>
        <v>0.88764483224926294</v>
      </c>
      <c r="U115" s="70">
        <f t="shared" si="40"/>
        <v>2.2546178739131277</v>
      </c>
      <c r="V115" s="70">
        <f>(L115/Phase_Relations!C$24)</f>
        <v>49.714714739645309</v>
      </c>
      <c r="W115" s="70">
        <f t="shared" si="41"/>
        <v>7158.9189225089249</v>
      </c>
      <c r="X115" s="70">
        <f t="shared" si="42"/>
        <v>342.86010165272631</v>
      </c>
      <c r="Y115" s="70">
        <f t="shared" si="43"/>
        <v>-5.6618622910753658</v>
      </c>
      <c r="Z115" s="70">
        <f t="shared" si="44"/>
        <v>-815.30816991485267</v>
      </c>
      <c r="AA115" s="70">
        <f t="shared" si="45"/>
        <v>-39.047326145347313</v>
      </c>
      <c r="AB115" s="70">
        <f t="shared" si="46"/>
        <v>-27.902713580585448</v>
      </c>
      <c r="AC115" s="70">
        <f t="shared" si="47"/>
        <v>-0.27902713580585448</v>
      </c>
      <c r="AD115" s="70">
        <f t="shared" si="48"/>
        <v>-39.650437761252135</v>
      </c>
      <c r="AE115" s="70" t="e">
        <f t="shared" si="49"/>
        <v>#NUM!</v>
      </c>
      <c r="AF115" s="70">
        <f t="shared" si="50"/>
        <v>-2.316848586481329E-2</v>
      </c>
      <c r="AG115" s="70">
        <f t="shared" si="51"/>
        <v>2.6385905490209144E-3</v>
      </c>
      <c r="AH115" s="70">
        <f>(U115-Phase_Relations!$B$37)/Phase_Relations!$B$37</f>
        <v>1.8420693942003892</v>
      </c>
      <c r="AI115" s="70">
        <f>(U115-Phase_Relations!G$20)/Phase_Relations!G$20</f>
        <v>1.7326023548040614</v>
      </c>
      <c r="AJ115" s="70">
        <f t="shared" si="58"/>
        <v>1.8420470200606078</v>
      </c>
      <c r="AK115" s="70">
        <f t="shared" si="52"/>
        <v>0.64814370752500639</v>
      </c>
      <c r="AL115" s="71">
        <f>(1/(J116-J114))*((M116-M114)/Phase_Relations!B$22)</f>
        <v>-6.9037530672138304E-9</v>
      </c>
      <c r="AM115" s="71">
        <f t="shared" si="53"/>
        <v>-5.4296917108299383E-4</v>
      </c>
      <c r="AN115" s="71">
        <f>SUM(AM$27:AM115)</f>
        <v>-7.2244361166002607E-2</v>
      </c>
      <c r="AO115" s="71">
        <f>(1/10000)*((AL115*Phase_Relations!B$22*H$7*U115))/(2*(P115-R115))</f>
        <v>-1.5213696035701952E-11</v>
      </c>
      <c r="AP115" s="71">
        <f t="shared" si="59"/>
        <v>2.2054764806026164E-11</v>
      </c>
      <c r="AQ115" s="72">
        <f t="shared" si="55"/>
        <v>-1.5179809610415946E-18</v>
      </c>
      <c r="AR115" s="72">
        <f t="shared" si="60"/>
        <v>2.2005640836541957E-18</v>
      </c>
      <c r="AS115" s="71">
        <f t="shared" si="56"/>
        <v>-3.791230738596964E-6</v>
      </c>
      <c r="AT115" s="72">
        <f t="shared" si="57"/>
        <v>3.9959347330159883E-7</v>
      </c>
      <c r="AU115" s="97">
        <f t="shared" si="61"/>
        <v>2.3961968588406131E-6</v>
      </c>
      <c r="AV115" s="2"/>
      <c r="AW115" s="2"/>
      <c r="AX115" s="2"/>
      <c r="AY115" s="2"/>
      <c r="AZ115" s="2"/>
      <c r="BA115" s="2"/>
      <c r="BB115" s="10"/>
      <c r="BC115" s="10"/>
      <c r="BE115" s="10"/>
      <c r="BI115" s="10"/>
    </row>
    <row r="116" spans="1:61" x14ac:dyDescent="0.2">
      <c r="A116" s="9">
        <f>Raw_Data!A114</f>
        <v>40771.930960648147</v>
      </c>
      <c r="B116" s="10">
        <f>Raw_Data!J114</f>
        <v>1.500214637235334E-5</v>
      </c>
      <c r="C116" s="10">
        <f>Raw_Data!K114</f>
        <v>0.6449062072244498</v>
      </c>
      <c r="D116" s="10">
        <f>Raw_Data!L114</f>
        <v>1.8429600665775057E-2</v>
      </c>
      <c r="E116" s="10">
        <f>Raw_Data!M114</f>
        <v>1.8406212782161643E-2</v>
      </c>
      <c r="F116" s="10">
        <f>Raw_Data!N114</f>
        <v>1.848948761146858E-2</v>
      </c>
      <c r="J116" s="74">
        <f t="shared" si="54"/>
        <v>26406.999999680556</v>
      </c>
      <c r="K116" s="69">
        <f t="shared" si="31"/>
        <v>-7.0344194108346176</v>
      </c>
      <c r="L116" s="69">
        <f>K116+$D$8-$B$8*Q116+Phase_Relations!$C$24*Q116</f>
        <v>241.63306574687988</v>
      </c>
      <c r="M116" s="69">
        <f t="shared" si="32"/>
        <v>-0.19366199524321642</v>
      </c>
      <c r="N116" s="69">
        <f t="shared" si="33"/>
        <v>-0.49190146791776973</v>
      </c>
      <c r="O116" s="70">
        <f t="shared" si="34"/>
        <v>55.371622711597354</v>
      </c>
      <c r="P116" s="70">
        <f t="shared" si="35"/>
        <v>381.87326007998172</v>
      </c>
      <c r="Q116" s="70">
        <f t="shared" si="36"/>
        <v>55.258486154750351</v>
      </c>
      <c r="R116" s="111">
        <f t="shared" si="37"/>
        <v>381.09300796379551</v>
      </c>
      <c r="S116" s="70">
        <f t="shared" si="38"/>
        <v>0.7802521161862046</v>
      </c>
      <c r="T116" s="113">
        <f t="shared" si="39"/>
        <v>0.88766199524321632</v>
      </c>
      <c r="U116" s="70">
        <f t="shared" si="40"/>
        <v>2.2546614679177694</v>
      </c>
      <c r="V116" s="70">
        <f>(L116/Phase_Relations!C$24)</f>
        <v>49.621260080404987</v>
      </c>
      <c r="W116" s="70">
        <f t="shared" si="41"/>
        <v>7145.4614515783178</v>
      </c>
      <c r="X116" s="70">
        <f t="shared" si="42"/>
        <v>342.2155867614137</v>
      </c>
      <c r="Y116" s="70">
        <f t="shared" si="43"/>
        <v>-5.6372260743453637</v>
      </c>
      <c r="Z116" s="70">
        <f t="shared" si="44"/>
        <v>-811.76055470573237</v>
      </c>
      <c r="AA116" s="70">
        <f t="shared" si="45"/>
        <v>-38.877421202381811</v>
      </c>
      <c r="AB116" s="70">
        <f t="shared" si="46"/>
        <v>-27.905186634469214</v>
      </c>
      <c r="AC116" s="70">
        <f t="shared" si="47"/>
        <v>-0.27905186634469215</v>
      </c>
      <c r="AD116" s="70">
        <f t="shared" si="48"/>
        <v>-39.397589279839281</v>
      </c>
      <c r="AE116" s="70" t="e">
        <f t="shared" si="49"/>
        <v>#NUM!</v>
      </c>
      <c r="AF116" s="70">
        <f t="shared" si="50"/>
        <v>-2.0069544019509267E-2</v>
      </c>
      <c r="AG116" s="70">
        <f t="shared" si="51"/>
        <v>2.280001690075507E-3</v>
      </c>
      <c r="AH116" s="70">
        <f>(U116-Phase_Relations!$B$37)/Phase_Relations!$B$37</f>
        <v>1.8421243468324056</v>
      </c>
      <c r="AI116" s="70">
        <f>(U116-Phase_Relations!G$20)/Phase_Relations!G$20</f>
        <v>1.7326551908438701</v>
      </c>
      <c r="AJ116" s="70">
        <f t="shared" si="58"/>
        <v>1.8420281259644098</v>
      </c>
      <c r="AK116" s="70">
        <f t="shared" si="52"/>
        <v>0.64815051068595342</v>
      </c>
      <c r="AL116" s="71">
        <f>(1/(J117-J115))*((M117-M115)/Phase_Relations!B$22)</f>
        <v>1.7374216465304976E-8</v>
      </c>
      <c r="AM116" s="71">
        <f t="shared" si="53"/>
        <v>9.7745015139043051E-4</v>
      </c>
      <c r="AN116" s="71">
        <f>SUM(AM$27:AM116)</f>
        <v>-7.1266911014612175E-2</v>
      </c>
      <c r="AO116" s="71">
        <f>(1/10000)*((AL116*Phase_Relations!B$22*H$7*U116))/(2*(P116-R116))</f>
        <v>4.4393267103991667E-11</v>
      </c>
      <c r="AP116" s="71">
        <f t="shared" si="59"/>
        <v>-1.3383165587228962E-12</v>
      </c>
      <c r="AQ116" s="72">
        <f t="shared" si="55"/>
        <v>4.4294387178601355E-18</v>
      </c>
      <c r="AR116" s="72">
        <f t="shared" si="60"/>
        <v>-1.3353356417931935E-19</v>
      </c>
      <c r="AS116" s="71">
        <f t="shared" si="56"/>
        <v>-7.6470419181419439E-5</v>
      </c>
      <c r="AT116" s="72">
        <f t="shared" si="57"/>
        <v>-5.7807941556159406E-8</v>
      </c>
      <c r="AU116" s="97">
        <f t="shared" si="61"/>
        <v>1.4235802693747965E-8</v>
      </c>
      <c r="AV116" s="2"/>
      <c r="AW116" s="2"/>
      <c r="AX116" s="2"/>
      <c r="AY116" s="2"/>
      <c r="AZ116" s="2"/>
      <c r="BA116" s="2"/>
      <c r="BB116" s="10"/>
      <c r="BC116" s="10"/>
      <c r="BE116" s="10"/>
      <c r="BI116" s="10"/>
    </row>
    <row r="117" spans="1:61" x14ac:dyDescent="0.2">
      <c r="A117" s="9">
        <f>Raw_Data!A115</f>
        <v>40771.934432870374</v>
      </c>
      <c r="B117" s="10">
        <f>Raw_Data!J115</f>
        <v>1.452708309261655E-5</v>
      </c>
      <c r="C117" s="10">
        <f>Raw_Data!K115</f>
        <v>0.64478744140451916</v>
      </c>
      <c r="D117" s="10">
        <f>Raw_Data!L115</f>
        <v>1.8452498715858356E-2</v>
      </c>
      <c r="E117" s="10">
        <f>Raw_Data!M115</f>
        <v>1.8427566876585841E-2</v>
      </c>
      <c r="F117" s="10">
        <f>Raw_Data!N115</f>
        <v>1.8487850165411178E-2</v>
      </c>
      <c r="J117" s="74">
        <f t="shared" si="54"/>
        <v>26707.000000029802</v>
      </c>
      <c r="K117" s="69">
        <f t="shared" si="31"/>
        <v>-6.8116649946722978</v>
      </c>
      <c r="L117" s="69">
        <f>K117+$D$8-$B$8*Q117+Phase_Relations!$C$24*Q117</f>
        <v>242.13915075906539</v>
      </c>
      <c r="M117" s="69">
        <f t="shared" si="32"/>
        <v>-0.19362647465214367</v>
      </c>
      <c r="N117" s="69">
        <f t="shared" si="33"/>
        <v>-0.4918112456164449</v>
      </c>
      <c r="O117" s="70">
        <f t="shared" si="34"/>
        <v>55.440419763309833</v>
      </c>
      <c r="P117" s="70">
        <f t="shared" si="35"/>
        <v>382.34772250558507</v>
      </c>
      <c r="Q117" s="70">
        <f t="shared" si="36"/>
        <v>55.322594667731927</v>
      </c>
      <c r="R117" s="111">
        <f t="shared" si="37"/>
        <v>381.53513563953049</v>
      </c>
      <c r="S117" s="70">
        <f t="shared" si="38"/>
        <v>0.81258686605457342</v>
      </c>
      <c r="T117" s="113">
        <f t="shared" si="39"/>
        <v>0.88762647465214362</v>
      </c>
      <c r="U117" s="70">
        <f t="shared" si="40"/>
        <v>2.2545712456164448</v>
      </c>
      <c r="V117" s="70">
        <f>(L117/Phase_Relations!C$24)</f>
        <v>49.725188638091531</v>
      </c>
      <c r="W117" s="70">
        <f t="shared" si="41"/>
        <v>7160.4271638851806</v>
      </c>
      <c r="X117" s="70">
        <f t="shared" si="42"/>
        <v>342.93233543511406</v>
      </c>
      <c r="Y117" s="70">
        <f t="shared" si="43"/>
        <v>-5.5974060296403962</v>
      </c>
      <c r="Z117" s="70">
        <f t="shared" si="44"/>
        <v>-806.02646826821706</v>
      </c>
      <c r="AA117" s="70">
        <f t="shared" si="45"/>
        <v>-38.60280020441644</v>
      </c>
      <c r="AB117" s="70">
        <f t="shared" si="46"/>
        <v>-27.900068393680645</v>
      </c>
      <c r="AC117" s="70">
        <f t="shared" si="47"/>
        <v>-0.27900068393680644</v>
      </c>
      <c r="AD117" s="70">
        <f t="shared" si="48"/>
        <v>-39.144524781786174</v>
      </c>
      <c r="AE117" s="70" t="e">
        <f t="shared" si="49"/>
        <v>#NUM!</v>
      </c>
      <c r="AF117" s="70">
        <f t="shared" si="50"/>
        <v>-2.1049946163273606E-2</v>
      </c>
      <c r="AG117" s="70">
        <f t="shared" si="51"/>
        <v>2.3695253613910732E-3</v>
      </c>
      <c r="AH117" s="70">
        <f>(U117-Phase_Relations!$B$37)/Phase_Relations!$B$37</f>
        <v>1.8420106166769608</v>
      </c>
      <c r="AI117" s="70">
        <f>(U117-Phase_Relations!G$20)/Phase_Relations!G$20</f>
        <v>1.7325458411949082</v>
      </c>
      <c r="AJ117" s="70">
        <f t="shared" si="58"/>
        <v>1.8420493448681574</v>
      </c>
      <c r="AK117" s="70">
        <f t="shared" si="52"/>
        <v>0.6481364305495606</v>
      </c>
      <c r="AL117" s="71">
        <f>(1/(J118-J116))*((M118-M116)/Phase_Relations!B$22)</f>
        <v>4.3741381155415988E-8</v>
      </c>
      <c r="AM117" s="71">
        <f t="shared" si="53"/>
        <v>-2.009987259053964E-3</v>
      </c>
      <c r="AN117" s="71">
        <f>SUM(AM$27:AM117)</f>
        <v>-7.3276898273666138E-2</v>
      </c>
      <c r="AO117" s="71">
        <f>(1/10000)*((AL117*Phase_Relations!B$22*H$7*U117))/(2*(P117-R117))</f>
        <v>1.0731295392048871E-10</v>
      </c>
      <c r="AP117" s="71">
        <f t="shared" si="59"/>
        <v>1.5733738928232744E-11</v>
      </c>
      <c r="AQ117" s="72">
        <f t="shared" si="55"/>
        <v>1.0707392900591742E-17</v>
      </c>
      <c r="AR117" s="72">
        <f t="shared" si="60"/>
        <v>1.5698694178593345E-18</v>
      </c>
      <c r="AS117" s="71">
        <f t="shared" si="56"/>
        <v>1.5812528987951255E-4</v>
      </c>
      <c r="AT117" s="72">
        <f t="shared" si="57"/>
        <v>6.757945466545213E-8</v>
      </c>
      <c r="AU117" s="97">
        <f t="shared" si="61"/>
        <v>1.3659019541057402E-8</v>
      </c>
      <c r="AV117" s="2"/>
      <c r="AW117" s="2"/>
      <c r="AX117" s="2"/>
      <c r="AY117" s="2"/>
      <c r="AZ117" s="2"/>
      <c r="BA117" s="2"/>
      <c r="BB117" s="10"/>
      <c r="BC117" s="10"/>
      <c r="BE117" s="10"/>
      <c r="BI117" s="10"/>
    </row>
    <row r="118" spans="1:61" x14ac:dyDescent="0.2">
      <c r="A118" s="9">
        <f>Raw_Data!A116</f>
        <v>40771.937905092593</v>
      </c>
      <c r="B118" s="10">
        <f>Raw_Data!J116</f>
        <v>1.101161482256433E-5</v>
      </c>
      <c r="C118" s="10">
        <f>Raw_Data!K116</f>
        <v>0.64474824868393998</v>
      </c>
      <c r="D118" s="10">
        <f>Raw_Data!L116</f>
        <v>1.8482332689825857E-2</v>
      </c>
      <c r="E118" s="10">
        <f>Raw_Data!M116</f>
        <v>1.8454574224038841E-2</v>
      </c>
      <c r="F118" s="10">
        <f>Raw_Data!N116</f>
        <v>1.8517372003088877E-2</v>
      </c>
      <c r="J118" s="74">
        <f t="shared" si="54"/>
        <v>27006.999999750406</v>
      </c>
      <c r="K118" s="69">
        <f t="shared" si="31"/>
        <v>-5.163282315071144</v>
      </c>
      <c r="L118" s="69">
        <f>K118+$D$8-$B$8*Q118+Phase_Relations!$C$24*Q118</f>
        <v>244.14587257957578</v>
      </c>
      <c r="M118" s="69">
        <f t="shared" si="32"/>
        <v>-0.19361577809988223</v>
      </c>
      <c r="N118" s="69">
        <f t="shared" si="33"/>
        <v>-0.49178407637370086</v>
      </c>
      <c r="O118" s="70">
        <f t="shared" si="34"/>
        <v>55.530055755997608</v>
      </c>
      <c r="P118" s="70">
        <f t="shared" si="35"/>
        <v>382.96590176550075</v>
      </c>
      <c r="Q118" s="70">
        <f t="shared" si="36"/>
        <v>55.403675178588266</v>
      </c>
      <c r="R118" s="111">
        <f t="shared" si="37"/>
        <v>382.09431157647077</v>
      </c>
      <c r="S118" s="70">
        <f t="shared" si="38"/>
        <v>0.87159018902997332</v>
      </c>
      <c r="T118" s="113">
        <f t="shared" si="39"/>
        <v>0.88761577809988212</v>
      </c>
      <c r="U118" s="70">
        <f t="shared" si="40"/>
        <v>2.2545440763737008</v>
      </c>
      <c r="V118" s="70">
        <f>(L118/Phase_Relations!C$24)</f>
        <v>50.137284826404105</v>
      </c>
      <c r="W118" s="70">
        <f t="shared" si="41"/>
        <v>7219.7690150021908</v>
      </c>
      <c r="X118" s="70">
        <f t="shared" si="42"/>
        <v>345.77437811313177</v>
      </c>
      <c r="Y118" s="70">
        <f t="shared" si="43"/>
        <v>-5.2663903521841604</v>
      </c>
      <c r="Z118" s="70">
        <f t="shared" si="44"/>
        <v>-758.3602107145191</v>
      </c>
      <c r="AA118" s="70">
        <f t="shared" si="45"/>
        <v>-36.319933463338998</v>
      </c>
      <c r="AB118" s="70">
        <f t="shared" si="46"/>
        <v>-27.898527103729421</v>
      </c>
      <c r="AC118" s="70">
        <f t="shared" si="47"/>
        <v>-0.2789852710372942</v>
      </c>
      <c r="AD118" s="70">
        <f t="shared" si="48"/>
        <v>-36.900993589358961</v>
      </c>
      <c r="AE118" s="70" t="e">
        <f t="shared" si="49"/>
        <v>#NUM!</v>
      </c>
      <c r="AF118" s="70">
        <f t="shared" si="50"/>
        <v>-2.3997571193508611E-2</v>
      </c>
      <c r="AG118" s="70">
        <f t="shared" si="51"/>
        <v>2.5206904970408281E-3</v>
      </c>
      <c r="AH118" s="70">
        <f>(U118-Phase_Relations!$B$37)/Phase_Relations!$B$37</f>
        <v>1.8419763683574739</v>
      </c>
      <c r="AI118" s="70">
        <f>(U118-Phase_Relations!G$20)/Phase_Relations!G$20</f>
        <v>1.7325129120065257</v>
      </c>
      <c r="AJ118" s="70">
        <f t="shared" si="58"/>
        <v>1.8420042540899273</v>
      </c>
      <c r="AK118" s="70">
        <f t="shared" si="52"/>
        <v>0.648132190283499</v>
      </c>
      <c r="AL118" s="71">
        <f>(1/(J119-J117))*((M119-M117)/Phase_Relations!B$22)</f>
        <v>-1.0954721967955291E-8</v>
      </c>
      <c r="AM118" s="71">
        <f t="shared" si="53"/>
        <v>-5.8604096650513658E-4</v>
      </c>
      <c r="AN118" s="71">
        <f>SUM(AM$27:AM118)</f>
        <v>-7.3862939240171274E-2</v>
      </c>
      <c r="AO118" s="71">
        <f>(1/10000)*((AL118*Phase_Relations!B$22*H$7*U118))/(2*(P118-R118))</f>
        <v>-2.5056087039093326E-11</v>
      </c>
      <c r="AP118" s="71">
        <f t="shared" si="59"/>
        <v>3.1558100891643613E-11</v>
      </c>
      <c r="AQ118" s="72">
        <f t="shared" si="55"/>
        <v>-2.5000278035192013E-18</v>
      </c>
      <c r="AR118" s="72">
        <f t="shared" si="60"/>
        <v>3.1487809541959531E-18</v>
      </c>
      <c r="AS118" s="71">
        <f t="shared" si="56"/>
        <v>5.3713253388206055E-6</v>
      </c>
      <c r="AT118" s="72">
        <f t="shared" si="57"/>
        <v>-4.6451063204652512E-7</v>
      </c>
      <c r="AU118" s="97">
        <f t="shared" si="61"/>
        <v>-7.4495943829715636E-8</v>
      </c>
      <c r="AV118" s="2"/>
      <c r="AW118" s="2"/>
      <c r="AX118" s="2"/>
      <c r="AY118" s="2"/>
      <c r="AZ118" s="2"/>
      <c r="BA118" s="2"/>
      <c r="BC118" s="10"/>
      <c r="BE118" s="10"/>
      <c r="BI118" s="10"/>
    </row>
    <row r="119" spans="1:61" x14ac:dyDescent="0.2">
      <c r="A119" s="9">
        <f>Raw_Data!A117</f>
        <v>40771.941377314812</v>
      </c>
      <c r="B119" s="10">
        <f>Raw_Data!J117</f>
        <v>1.2828731867557539E-5</v>
      </c>
      <c r="C119" s="10">
        <f>Raw_Data!K117</f>
        <v>0.64482425880868988</v>
      </c>
      <c r="D119" s="10">
        <f>Raw_Data!L117</f>
        <v>1.8478829098137757E-2</v>
      </c>
      <c r="E119" s="10">
        <f>Raw_Data!M117</f>
        <v>1.8456533860067743E-2</v>
      </c>
      <c r="F119" s="10">
        <f>Raw_Data!N117</f>
        <v>1.8506794340601079E-2</v>
      </c>
      <c r="J119" s="74">
        <f t="shared" si="54"/>
        <v>27306.999999471009</v>
      </c>
      <c r="K119" s="69">
        <f t="shared" si="31"/>
        <v>-6.0153179568920114</v>
      </c>
      <c r="L119" s="69">
        <f>K119+$D$8-$B$8*Q119+Phase_Relations!$C$24*Q119</f>
        <v>243.31983779890251</v>
      </c>
      <c r="M119" s="69">
        <f t="shared" si="32"/>
        <v>-0.19363804941136423</v>
      </c>
      <c r="N119" s="69">
        <f t="shared" si="33"/>
        <v>-0.49184064550486517</v>
      </c>
      <c r="O119" s="70">
        <f t="shared" si="34"/>
        <v>55.519529236155584</v>
      </c>
      <c r="P119" s="70">
        <f t="shared" si="35"/>
        <v>382.89330507693506</v>
      </c>
      <c r="Q119" s="70">
        <f t="shared" si="36"/>
        <v>55.409558329112116</v>
      </c>
      <c r="R119" s="111">
        <f t="shared" si="37"/>
        <v>382.13488502835941</v>
      </c>
      <c r="S119" s="70">
        <f t="shared" si="38"/>
        <v>0.75842004857565826</v>
      </c>
      <c r="T119" s="113">
        <f t="shared" si="39"/>
        <v>0.88763804941136415</v>
      </c>
      <c r="U119" s="70">
        <f t="shared" si="40"/>
        <v>2.2546006455048651</v>
      </c>
      <c r="V119" s="70">
        <f>(L119/Phase_Relations!C$24)</f>
        <v>49.967652054661741</v>
      </c>
      <c r="W119" s="70">
        <f t="shared" si="41"/>
        <v>7195.3418958712909</v>
      </c>
      <c r="X119" s="70">
        <f t="shared" si="42"/>
        <v>344.60449692870168</v>
      </c>
      <c r="Y119" s="70">
        <f t="shared" si="43"/>
        <v>-5.4419062744503748</v>
      </c>
      <c r="Z119" s="70">
        <f t="shared" si="44"/>
        <v>-783.63450352085397</v>
      </c>
      <c r="AA119" s="70">
        <f t="shared" si="45"/>
        <v>-37.530388099657728</v>
      </c>
      <c r="AB119" s="70">
        <f t="shared" si="46"/>
        <v>-27.90173622642136</v>
      </c>
      <c r="AC119" s="70">
        <f t="shared" si="47"/>
        <v>-0.27901736226421359</v>
      </c>
      <c r="AD119" s="70">
        <f t="shared" si="48"/>
        <v>-38.036001465374852</v>
      </c>
      <c r="AE119" s="70" t="e">
        <f t="shared" si="49"/>
        <v>#NUM!</v>
      </c>
      <c r="AF119" s="70">
        <f t="shared" si="50"/>
        <v>-2.0208158960726946E-2</v>
      </c>
      <c r="AG119" s="70">
        <f t="shared" si="51"/>
        <v>2.2008419952005867E-3</v>
      </c>
      <c r="AH119" s="70">
        <f>(U119-Phase_Relations!$B$37)/Phase_Relations!$B$37</f>
        <v>1.8420476768475726</v>
      </c>
      <c r="AI119" s="70">
        <f>(U119-Phase_Relations!G$20)/Phase_Relations!G$20</f>
        <v>1.7325814739312835</v>
      </c>
      <c r="AJ119" s="70">
        <f t="shared" si="58"/>
        <v>1.8420046398970631</v>
      </c>
      <c r="AK119" s="70">
        <f t="shared" si="52"/>
        <v>0.64814101883427588</v>
      </c>
      <c r="AL119" s="71">
        <f>(1/(J120-J118))*((M120-M118)/Phase_Relations!B$22)</f>
        <v>3.3968151063336492E-10</v>
      </c>
      <c r="AM119" s="71">
        <f t="shared" si="53"/>
        <v>1.2024100564791112E-3</v>
      </c>
      <c r="AN119" s="71">
        <f>SUM(AM$27:AM119)</f>
        <v>-7.266052918369216E-2</v>
      </c>
      <c r="AO119" s="71">
        <f>(1/10000)*((AL119*Phase_Relations!B$22*H$7*U119))/(2*(P119-R119))</f>
        <v>8.9288848577238177E-13</v>
      </c>
      <c r="AP119" s="71">
        <f t="shared" si="59"/>
        <v>1.667057737723069E-12</v>
      </c>
      <c r="AQ119" s="72">
        <f t="shared" si="55"/>
        <v>8.9089969889962864E-20</v>
      </c>
      <c r="AR119" s="72">
        <f t="shared" si="60"/>
        <v>1.6633445948191872E-19</v>
      </c>
      <c r="AS119" s="71">
        <f t="shared" si="56"/>
        <v>2.2106597456668365E-5</v>
      </c>
      <c r="AT119" s="72">
        <f t="shared" si="57"/>
        <v>4.0219733395446316E-9</v>
      </c>
      <c r="AU119" s="97">
        <f t="shared" si="61"/>
        <v>-2.7338793367855281E-7</v>
      </c>
      <c r="AV119" s="2"/>
      <c r="AW119" s="2"/>
      <c r="AX119" s="2"/>
      <c r="AY119" s="2"/>
      <c r="AZ119" s="2"/>
      <c r="BA119" s="2"/>
      <c r="BC119" s="10"/>
      <c r="BE119" s="10"/>
      <c r="BI119" s="10"/>
    </row>
    <row r="120" spans="1:61" x14ac:dyDescent="0.2">
      <c r="A120" s="9">
        <f>Raw_Data!A118</f>
        <v>40771.944849537038</v>
      </c>
      <c r="B120" s="10">
        <f>Raw_Data!J118</f>
        <v>1.218739643991288E-5</v>
      </c>
      <c r="C120" s="10">
        <f>Raw_Data!K118</f>
        <v>0.64474824868393998</v>
      </c>
      <c r="D120" s="10">
        <f>Raw_Data!L118</f>
        <v>1.9026185132468558E-2</v>
      </c>
      <c r="E120" s="10">
        <f>Raw_Data!M118</f>
        <v>1.8974578490038741E-2</v>
      </c>
      <c r="F120" s="10">
        <f>Raw_Data!N118</f>
        <v>1.904458182493728E-2</v>
      </c>
      <c r="J120" s="74">
        <f t="shared" si="54"/>
        <v>27606.999999820255</v>
      </c>
      <c r="K120" s="69">
        <f t="shared" si="31"/>
        <v>-5.7145994950728829</v>
      </c>
      <c r="L120" s="69">
        <f>K120+$D$8-$B$8*Q120+Phase_Relations!$C$24*Q120</f>
        <v>250.49408088136431</v>
      </c>
      <c r="M120" s="69">
        <f t="shared" si="32"/>
        <v>-0.19361541919239805</v>
      </c>
      <c r="N120" s="69">
        <f t="shared" si="33"/>
        <v>-0.49178316474869105</v>
      </c>
      <c r="O120" s="70">
        <f t="shared" si="34"/>
        <v>57.164057100406339</v>
      </c>
      <c r="P120" s="70">
        <f t="shared" si="35"/>
        <v>394.23487655452647</v>
      </c>
      <c r="Q120" s="70">
        <f t="shared" si="36"/>
        <v>56.964813739423263</v>
      </c>
      <c r="R120" s="111">
        <f t="shared" si="37"/>
        <v>392.86078440981561</v>
      </c>
      <c r="S120" s="70">
        <f t="shared" si="38"/>
        <v>1.3740921447108576</v>
      </c>
      <c r="T120" s="113">
        <f t="shared" si="39"/>
        <v>0.88761541919239795</v>
      </c>
      <c r="U120" s="70">
        <f t="shared" si="40"/>
        <v>2.2545431647486907</v>
      </c>
      <c r="V120" s="70">
        <f>(L120/Phase_Relations!C$24)</f>
        <v>51.440939581658569</v>
      </c>
      <c r="W120" s="70">
        <f t="shared" si="41"/>
        <v>7407.4952997588334</v>
      </c>
      <c r="X120" s="70">
        <f t="shared" si="42"/>
        <v>354.76510056316249</v>
      </c>
      <c r="Y120" s="70">
        <f t="shared" si="43"/>
        <v>-5.5238741577646948</v>
      </c>
      <c r="Z120" s="70">
        <f t="shared" si="44"/>
        <v>-795.43787871811605</v>
      </c>
      <c r="AA120" s="70">
        <f t="shared" si="45"/>
        <v>-38.095683846653117</v>
      </c>
      <c r="AB120" s="70">
        <f t="shared" si="46"/>
        <v>-27.898475387953603</v>
      </c>
      <c r="AC120" s="70">
        <f t="shared" si="47"/>
        <v>-0.27898475387953603</v>
      </c>
      <c r="AD120" s="70">
        <f t="shared" si="48"/>
        <v>-39.011745276460374</v>
      </c>
      <c r="AE120" s="70" t="e">
        <f t="shared" si="49"/>
        <v>#NUM!</v>
      </c>
      <c r="AF120" s="70">
        <f t="shared" si="50"/>
        <v>-3.6069496750393101E-2</v>
      </c>
      <c r="AG120" s="70">
        <f t="shared" si="51"/>
        <v>3.8732449796487628E-3</v>
      </c>
      <c r="AH120" s="70">
        <f>(U120-Phase_Relations!$B$37)/Phase_Relations!$B$37</f>
        <v>1.8419752192041869</v>
      </c>
      <c r="AI120" s="70">
        <f>(U120-Phase_Relations!G$20)/Phase_Relations!G$20</f>
        <v>1.7325118071147931</v>
      </c>
      <c r="AJ120" s="70">
        <f t="shared" si="58"/>
        <v>1.8420021293268212</v>
      </c>
      <c r="AK120" s="70">
        <f t="shared" si="52"/>
        <v>0.64813204800567503</v>
      </c>
      <c r="AL120" s="71">
        <f>(1/(J121-J119))*((M121-M119)/Phase_Relations!B$22)</f>
        <v>-5.7040501912970471E-9</v>
      </c>
      <c r="AM120" s="71">
        <f t="shared" si="53"/>
        <v>-1.2562012821483804E-3</v>
      </c>
      <c r="AN120" s="71">
        <f>SUM(AM$27:AM120)</f>
        <v>-7.3916730465840547E-2</v>
      </c>
      <c r="AO120" s="71">
        <f>(1/10000)*((AL120*Phase_Relations!B$22*H$7*U120))/(2*(P120-R120))</f>
        <v>-8.2754482704636345E-12</v>
      </c>
      <c r="AP120" s="71">
        <f t="shared" si="59"/>
        <v>2.0381394039149795E-11</v>
      </c>
      <c r="AQ120" s="72">
        <f t="shared" si="55"/>
        <v>-8.2570158422839736E-19</v>
      </c>
      <c r="AR120" s="72">
        <f t="shared" si="60"/>
        <v>2.0335997273977706E-18</v>
      </c>
      <c r="AS120" s="71">
        <f t="shared" si="56"/>
        <v>-2.6128654150519171E-5</v>
      </c>
      <c r="AT120" s="72">
        <f t="shared" si="57"/>
        <v>3.1538305514196409E-8</v>
      </c>
      <c r="AU120" s="97">
        <f t="shared" si="61"/>
        <v>-3.103675274231609E-7</v>
      </c>
      <c r="AV120" s="2"/>
      <c r="AW120" s="2"/>
      <c r="AX120" s="2"/>
      <c r="AY120" s="2"/>
      <c r="AZ120" s="2"/>
      <c r="BA120" s="2"/>
      <c r="BC120" s="10"/>
      <c r="BE120" s="10"/>
      <c r="BI120" s="10"/>
    </row>
    <row r="121" spans="1:61" x14ac:dyDescent="0.2">
      <c r="A121" s="9">
        <f>Raw_Data!A119</f>
        <v>40771.948321759257</v>
      </c>
      <c r="B121" s="10">
        <f>Raw_Data!J119</f>
        <v>1.294749768749174E-5</v>
      </c>
      <c r="C121" s="10">
        <f>Raw_Data!K119</f>
        <v>0.64484444899807958</v>
      </c>
      <c r="D121" s="10">
        <f>Raw_Data!L119</f>
        <v>1.8448508184308557E-2</v>
      </c>
      <c r="E121" s="10">
        <f>Raw_Data!M119</f>
        <v>1.8419847098290143E-2</v>
      </c>
      <c r="F121" s="10">
        <f>Raw_Data!N119</f>
        <v>1.8499802326414277E-2</v>
      </c>
      <c r="J121" s="74">
        <f t="shared" si="54"/>
        <v>27906.999999540858</v>
      </c>
      <c r="K121" s="69">
        <f t="shared" si="31"/>
        <v>-6.0710065609325925</v>
      </c>
      <c r="L121" s="69">
        <f>K121+$D$8-$B$8*Q121+Phase_Relations!$C$24*Q121</f>
        <v>242.7773815579807</v>
      </c>
      <c r="M121" s="69">
        <f t="shared" si="32"/>
        <v>-0.19364407631079705</v>
      </c>
      <c r="N121" s="69">
        <f t="shared" si="33"/>
        <v>-0.49185595382942454</v>
      </c>
      <c r="O121" s="70">
        <f t="shared" si="34"/>
        <v>55.42843023562547</v>
      </c>
      <c r="P121" s="70">
        <f t="shared" si="35"/>
        <v>382.26503610776183</v>
      </c>
      <c r="Q121" s="70">
        <f t="shared" si="36"/>
        <v>55.299418620213665</v>
      </c>
      <c r="R121" s="111">
        <f t="shared" si="37"/>
        <v>381.37530082905971</v>
      </c>
      <c r="S121" s="70">
        <f t="shared" si="38"/>
        <v>0.8897352787021191</v>
      </c>
      <c r="T121" s="113">
        <f t="shared" si="39"/>
        <v>0.887644076310797</v>
      </c>
      <c r="U121" s="70">
        <f t="shared" si="40"/>
        <v>2.2546159538294246</v>
      </c>
      <c r="V121" s="70">
        <f>(L121/Phase_Relations!C$24)</f>
        <v>49.856254377651688</v>
      </c>
      <c r="W121" s="70">
        <f t="shared" si="41"/>
        <v>7179.3006303818429</v>
      </c>
      <c r="X121" s="70">
        <f t="shared" si="42"/>
        <v>343.83623708725304</v>
      </c>
      <c r="Y121" s="70">
        <f t="shared" si="43"/>
        <v>-5.4431642425619771</v>
      </c>
      <c r="Z121" s="70">
        <f t="shared" si="44"/>
        <v>-783.8156509289247</v>
      </c>
      <c r="AA121" s="70">
        <f t="shared" si="45"/>
        <v>-37.539063741806672</v>
      </c>
      <c r="AB121" s="70">
        <f t="shared" si="46"/>
        <v>-27.902604655734443</v>
      </c>
      <c r="AC121" s="70">
        <f t="shared" si="47"/>
        <v>-0.27902604655734442</v>
      </c>
      <c r="AD121" s="70">
        <f t="shared" si="48"/>
        <v>-38.13222059427477</v>
      </c>
      <c r="AE121" s="70" t="e">
        <f t="shared" si="49"/>
        <v>#NUM!</v>
      </c>
      <c r="AF121" s="70">
        <f t="shared" si="50"/>
        <v>-2.3701584163678402E-2</v>
      </c>
      <c r="AG121" s="70">
        <f t="shared" si="51"/>
        <v>2.5876716376358462E-3</v>
      </c>
      <c r="AH121" s="70">
        <f>(U121-Phase_Relations!$B$37)/Phase_Relations!$B$37</f>
        <v>1.8420669738296513</v>
      </c>
      <c r="AI121" s="70">
        <f>(U121-Phase_Relations!G$20)/Phase_Relations!G$20</f>
        <v>1.7326000276579365</v>
      </c>
      <c r="AJ121" s="70">
        <f t="shared" si="58"/>
        <v>1.841974759569994</v>
      </c>
      <c r="AK121" s="70">
        <f t="shared" si="52"/>
        <v>0.64814340787595437</v>
      </c>
      <c r="AL121" s="71">
        <f>(1/(J122-J120))*((M122-M120)/Phase_Relations!B$22)</f>
        <v>9.119618052900234E-8</v>
      </c>
      <c r="AM121" s="71">
        <f t="shared" si="53"/>
        <v>1.5927404637808918E-3</v>
      </c>
      <c r="AN121" s="71">
        <f>SUM(AM$27:AM121)</f>
        <v>-7.2323990002059649E-2</v>
      </c>
      <c r="AO121" s="71">
        <f>(1/10000)*((AL121*Phase_Relations!B$22*H$7*U121))/(2*(P121-R121))</f>
        <v>2.0434024352253445E-10</v>
      </c>
      <c r="AP121" s="71">
        <f t="shared" si="59"/>
        <v>1.7761942969249479E-11</v>
      </c>
      <c r="AQ121" s="72">
        <f t="shared" si="55"/>
        <v>2.0388510360263587E-17</v>
      </c>
      <c r="AR121" s="72">
        <f t="shared" si="60"/>
        <v>1.772238067275365E-18</v>
      </c>
      <c r="AS121" s="71">
        <f t="shared" si="56"/>
        <v>-3.6707909171959214E-5</v>
      </c>
      <c r="AT121" s="72">
        <f t="shared" si="57"/>
        <v>-5.5431690853004131E-7</v>
      </c>
      <c r="AU121" s="97">
        <f t="shared" si="61"/>
        <v>-1.7317703220596308E-7</v>
      </c>
      <c r="AV121" s="2"/>
      <c r="AW121" s="2"/>
      <c r="AX121" s="2"/>
      <c r="AY121" s="2"/>
      <c r="AZ121" s="2"/>
      <c r="BA121" s="2"/>
      <c r="BC121" s="10"/>
      <c r="BE121" s="10"/>
      <c r="BI121" s="10"/>
    </row>
    <row r="122" spans="1:61" x14ac:dyDescent="0.2">
      <c r="A122" s="9">
        <f>Raw_Data!A120</f>
        <v>40771.951793981483</v>
      </c>
      <c r="B122" s="10">
        <f>Raw_Data!J120</f>
        <v>1.00496116810973E-5</v>
      </c>
      <c r="C122" s="10">
        <f>Raw_Data!K120</f>
        <v>0.64442520565371986</v>
      </c>
      <c r="D122" s="10">
        <f>Raw_Data!L120</f>
        <v>1.8395336726724058E-2</v>
      </c>
      <c r="E122" s="10">
        <f>Raw_Data!M120</f>
        <v>1.8369585403293944E-2</v>
      </c>
      <c r="F122" s="10">
        <f>Raw_Data!N120</f>
        <v>1.8439754669534479E-2</v>
      </c>
      <c r="J122" s="74">
        <f t="shared" si="54"/>
        <v>28206.999999890104</v>
      </c>
      <c r="K122" s="69">
        <f t="shared" si="31"/>
        <v>-4.7122046223424325</v>
      </c>
      <c r="L122" s="69">
        <f>K122+$D$8-$B$8*Q122+Phase_Relations!$C$24*Q122</f>
        <v>243.46930080337324</v>
      </c>
      <c r="M122" s="69">
        <f t="shared" si="32"/>
        <v>-0.19351906130803989</v>
      </c>
      <c r="N122" s="69">
        <f t="shared" si="33"/>
        <v>-0.49153841572242135</v>
      </c>
      <c r="O122" s="70">
        <f t="shared" si="34"/>
        <v>55.268676915855373</v>
      </c>
      <c r="P122" s="70">
        <f t="shared" si="35"/>
        <v>381.16328907486462</v>
      </c>
      <c r="Q122" s="70">
        <f t="shared" si="36"/>
        <v>55.148524723140305</v>
      </c>
      <c r="R122" s="111">
        <f t="shared" si="37"/>
        <v>380.33465326303656</v>
      </c>
      <c r="S122" s="70">
        <f t="shared" si="38"/>
        <v>0.82863581182806456</v>
      </c>
      <c r="T122" s="113">
        <f t="shared" si="39"/>
        <v>0.88751906130803981</v>
      </c>
      <c r="U122" s="70">
        <f t="shared" si="40"/>
        <v>2.2542984157224213</v>
      </c>
      <c r="V122" s="70">
        <f>(L122/Phase_Relations!C$24)</f>
        <v>49.998345464085304</v>
      </c>
      <c r="W122" s="70">
        <f t="shared" si="41"/>
        <v>7199.7617468282842</v>
      </c>
      <c r="X122" s="70">
        <f t="shared" si="42"/>
        <v>344.81617561438139</v>
      </c>
      <c r="Y122" s="70">
        <f t="shared" si="43"/>
        <v>-5.1501792590550011</v>
      </c>
      <c r="Z122" s="70">
        <f t="shared" si="44"/>
        <v>-741.62581330392015</v>
      </c>
      <c r="AA122" s="70">
        <f t="shared" si="45"/>
        <v>-35.518477648655164</v>
      </c>
      <c r="AB122" s="70">
        <f t="shared" si="46"/>
        <v>-27.884590966576361</v>
      </c>
      <c r="AC122" s="70">
        <f t="shared" si="47"/>
        <v>-0.27884590966576361</v>
      </c>
      <c r="AD122" s="70">
        <f t="shared" si="48"/>
        <v>-36.070901523207226</v>
      </c>
      <c r="AE122" s="70" t="e">
        <f t="shared" si="49"/>
        <v>#NUM!</v>
      </c>
      <c r="AF122" s="70">
        <f t="shared" si="50"/>
        <v>-2.3329710806438215E-2</v>
      </c>
      <c r="AG122" s="70">
        <f t="shared" si="51"/>
        <v>2.4031233753800275E-3</v>
      </c>
      <c r="AH122" s="70">
        <f>(U122-Phase_Relations!$B$37)/Phase_Relations!$B$37</f>
        <v>1.8416666996431259</v>
      </c>
      <c r="AI122" s="70">
        <f>(U122-Phase_Relations!G$20)/Phase_Relations!G$20</f>
        <v>1.732215170698814</v>
      </c>
      <c r="AJ122" s="70">
        <f t="shared" si="58"/>
        <v>1.8419751890515255</v>
      </c>
      <c r="AK122" s="70">
        <f t="shared" si="52"/>
        <v>0.64809384572596562</v>
      </c>
      <c r="AL122" s="71">
        <f>(1/(J123-J121))*((M123-M121)/Phase_Relations!B$22)</f>
        <v>-1.1081673634674486E-8</v>
      </c>
      <c r="AM122" s="71">
        <f t="shared" si="53"/>
        <v>-6.6833598819171025E-3</v>
      </c>
      <c r="AN122" s="71">
        <f>SUM(AM$27:AM122)</f>
        <v>-7.9007349883976757E-2</v>
      </c>
      <c r="AO122" s="71">
        <f>(1/10000)*((AL122*Phase_Relations!B$22*H$7*U122))/(2*(P122-R122))</f>
        <v>-2.6657447040642784E-11</v>
      </c>
      <c r="AP122" s="71">
        <f t="shared" si="59"/>
        <v>-2.8745225056404907E-11</v>
      </c>
      <c r="AQ122" s="72">
        <f t="shared" si="55"/>
        <v>-2.6598071226551419E-18</v>
      </c>
      <c r="AR122" s="72">
        <f t="shared" si="60"/>
        <v>-2.8681199002583573E-18</v>
      </c>
      <c r="AS122" s="71">
        <f t="shared" si="56"/>
        <v>6.8324750477919072E-5</v>
      </c>
      <c r="AT122" s="72">
        <f t="shared" si="57"/>
        <v>-3.8851193862174548E-8</v>
      </c>
      <c r="AU122" s="97">
        <f t="shared" si="61"/>
        <v>-1.8220820719989956E-7</v>
      </c>
      <c r="AV122" s="2"/>
      <c r="AW122" s="2"/>
      <c r="AX122" s="2"/>
      <c r="AY122" s="2"/>
      <c r="AZ122" s="2"/>
      <c r="BA122" s="2"/>
      <c r="BC122" s="10"/>
      <c r="BE122" s="10"/>
      <c r="BI122" s="10"/>
    </row>
    <row r="123" spans="1:61" x14ac:dyDescent="0.2">
      <c r="A123" s="9">
        <f>Raw_Data!A121</f>
        <v>40771.955266203702</v>
      </c>
      <c r="B123" s="10">
        <f>Raw_Data!J121</f>
        <v>1.08097129286762E-5</v>
      </c>
      <c r="C123" s="10">
        <f>Raw_Data!K121</f>
        <v>0.64488126640225918</v>
      </c>
      <c r="D123" s="10">
        <f>Raw_Data!L121</f>
        <v>1.8475871829221457E-2</v>
      </c>
      <c r="E123" s="10">
        <f>Raw_Data!M121</f>
        <v>1.8449645442511643E-2</v>
      </c>
      <c r="F123" s="10">
        <f>Raw_Data!N121</f>
        <v>1.8530889897183479E-2</v>
      </c>
      <c r="J123" s="74">
        <f t="shared" si="54"/>
        <v>28506.999999610707</v>
      </c>
      <c r="K123" s="69">
        <f t="shared" si="31"/>
        <v>-5.0686116882021608</v>
      </c>
      <c r="L123" s="69">
        <f>K123+$D$8-$B$8*Q123+Phase_Relations!$C$24*Q123</f>
        <v>244.17514710113451</v>
      </c>
      <c r="M123" s="69">
        <f t="shared" si="32"/>
        <v>-0.19365578520716081</v>
      </c>
      <c r="N123" s="69">
        <f t="shared" si="33"/>
        <v>-0.49188569442618846</v>
      </c>
      <c r="O123" s="70">
        <f t="shared" si="34"/>
        <v>55.51064413974683</v>
      </c>
      <c r="P123" s="70">
        <f t="shared" si="35"/>
        <v>382.83202854997819</v>
      </c>
      <c r="Q123" s="70">
        <f t="shared" si="36"/>
        <v>55.388878163634459</v>
      </c>
      <c r="R123" s="111">
        <f t="shared" si="37"/>
        <v>381.99226319747902</v>
      </c>
      <c r="S123" s="70">
        <f t="shared" si="38"/>
        <v>0.83976535249917106</v>
      </c>
      <c r="T123" s="113">
        <f t="shared" si="39"/>
        <v>0.88765578520716071</v>
      </c>
      <c r="U123" s="70">
        <f t="shared" si="40"/>
        <v>2.2546456944261881</v>
      </c>
      <c r="V123" s="70">
        <f>(L123/Phase_Relations!C$24)</f>
        <v>50.14329658081158</v>
      </c>
      <c r="W123" s="70">
        <f t="shared" si="41"/>
        <v>7220.6347076368675</v>
      </c>
      <c r="X123" s="70">
        <f t="shared" si="42"/>
        <v>345.81583848835572</v>
      </c>
      <c r="Y123" s="70">
        <f t="shared" si="43"/>
        <v>-5.2455815828228793</v>
      </c>
      <c r="Z123" s="70">
        <f t="shared" si="44"/>
        <v>-755.36374792649463</v>
      </c>
      <c r="AA123" s="70">
        <f t="shared" si="45"/>
        <v>-36.176424709123296</v>
      </c>
      <c r="AB123" s="70">
        <f t="shared" si="46"/>
        <v>-27.904291816593773</v>
      </c>
      <c r="AC123" s="70">
        <f t="shared" si="47"/>
        <v>-0.27904291816593774</v>
      </c>
      <c r="AD123" s="70">
        <f t="shared" si="48"/>
        <v>-36.736268277456077</v>
      </c>
      <c r="AE123" s="70" t="e">
        <f t="shared" si="49"/>
        <v>#NUM!</v>
      </c>
      <c r="AF123" s="70">
        <f t="shared" si="50"/>
        <v>-2.3213055442910906E-2</v>
      </c>
      <c r="AG123" s="70">
        <f t="shared" si="51"/>
        <v>2.428360008523576E-3</v>
      </c>
      <c r="AH123" s="70">
        <f>(U123-Phase_Relations!$B$37)/Phase_Relations!$B$37</f>
        <v>1.8421044634818025</v>
      </c>
      <c r="AI123" s="70">
        <f>(U123-Phase_Relations!G$20)/Phase_Relations!G$20</f>
        <v>1.7326360733336537</v>
      </c>
      <c r="AJ123" s="70">
        <f t="shared" si="58"/>
        <v>1.8420148208039941</v>
      </c>
      <c r="AK123" s="70">
        <f t="shared" si="52"/>
        <v>0.64814804914843949</v>
      </c>
      <c r="AL123" s="71">
        <f>(1/(J124-J122))*((M124-M122)/Phase_Relations!B$22)</f>
        <v>-1.1235467751189839E-7</v>
      </c>
      <c r="AM123" s="71">
        <f t="shared" si="53"/>
        <v>7.1718156621756847E-3</v>
      </c>
      <c r="AN123" s="71">
        <f>SUM(AM$27:AM123)</f>
        <v>-7.183553422180107E-2</v>
      </c>
      <c r="AO123" s="71">
        <f>(1/10000)*((AL123*Phase_Relations!B$22*H$7*U123))/(2*(P123-R123))</f>
        <v>-2.6673315500737789E-10</v>
      </c>
      <c r="AP123" s="71">
        <f t="shared" si="59"/>
        <v>-2.9277959896238645E-11</v>
      </c>
      <c r="AQ123" s="72">
        <f t="shared" si="55"/>
        <v>-2.6613904341823828E-17</v>
      </c>
      <c r="AR123" s="72">
        <f t="shared" si="60"/>
        <v>-2.9212747248488726E-18</v>
      </c>
      <c r="AS123" s="71">
        <f t="shared" si="56"/>
        <v>2.3152913481951377E-4</v>
      </c>
      <c r="AT123" s="72">
        <f t="shared" si="57"/>
        <v>-1.1471896526964729E-7</v>
      </c>
      <c r="AU123" s="97">
        <f t="shared" si="61"/>
        <v>-1.6541169654348054E-7</v>
      </c>
      <c r="AV123" s="2"/>
      <c r="AW123" s="2"/>
      <c r="AX123" s="2"/>
      <c r="AY123" s="2"/>
      <c r="AZ123" s="2"/>
      <c r="BA123" s="2"/>
      <c r="BC123" s="10"/>
      <c r="BE123" s="10"/>
      <c r="BI123" s="10"/>
    </row>
    <row r="124" spans="1:61" x14ac:dyDescent="0.2">
      <c r="A124" s="9">
        <f>Raw_Data!A122</f>
        <v>40771.958738425928</v>
      </c>
      <c r="B124" s="10">
        <f>Raw_Data!J122</f>
        <v>1.489525713441256E-5</v>
      </c>
      <c r="C124" s="10">
        <f>Raw_Data!K122</f>
        <v>0.64482544646688922</v>
      </c>
      <c r="D124" s="10">
        <f>Raw_Data!L122</f>
        <v>1.8443508143289357E-2</v>
      </c>
      <c r="E124" s="10">
        <f>Raw_Data!M122</f>
        <v>1.8415820936994343E-2</v>
      </c>
      <c r="F124" s="10">
        <f>Raw_Data!N122</f>
        <v>1.8501009494675577E-2</v>
      </c>
      <c r="J124" s="74">
        <f t="shared" si="54"/>
        <v>28806.999999959953</v>
      </c>
      <c r="K124" s="69">
        <f t="shared" si="31"/>
        <v>-6.9842996671980941</v>
      </c>
      <c r="L124" s="69">
        <f>K124+$D$8-$B$8*Q124+Phase_Relations!$C$24*Q124</f>
        <v>241.81066850062933</v>
      </c>
      <c r="M124" s="69">
        <f t="shared" si="32"/>
        <v>-0.19363777526031278</v>
      </c>
      <c r="N124" s="69">
        <f t="shared" si="33"/>
        <v>-0.4918399491611945</v>
      </c>
      <c r="O124" s="70">
        <f t="shared" si="34"/>
        <v>55.413407642902023</v>
      </c>
      <c r="P124" s="70">
        <f t="shared" si="35"/>
        <v>382.16143202001393</v>
      </c>
      <c r="Q124" s="70">
        <f t="shared" si="36"/>
        <v>55.287331420046321</v>
      </c>
      <c r="R124" s="111">
        <f t="shared" si="37"/>
        <v>381.29194082790571</v>
      </c>
      <c r="S124" s="70">
        <f t="shared" si="38"/>
        <v>0.86949119210822801</v>
      </c>
      <c r="T124" s="113">
        <f t="shared" si="39"/>
        <v>0.88763777526031273</v>
      </c>
      <c r="U124" s="70">
        <f t="shared" si="40"/>
        <v>2.2545999491611943</v>
      </c>
      <c r="V124" s="70">
        <f>(L124/Phase_Relations!C$24)</f>
        <v>49.657732209778331</v>
      </c>
      <c r="W124" s="70">
        <f t="shared" si="41"/>
        <v>7150.7134382080794</v>
      </c>
      <c r="X124" s="70">
        <f t="shared" si="42"/>
        <v>342.46711868812639</v>
      </c>
      <c r="Y124" s="70">
        <f t="shared" si="43"/>
        <v>-5.6295992102679904</v>
      </c>
      <c r="Z124" s="70">
        <f t="shared" si="44"/>
        <v>-810.66228627859061</v>
      </c>
      <c r="AA124" s="70">
        <f t="shared" si="45"/>
        <v>-38.824822139779315</v>
      </c>
      <c r="AB124" s="70">
        <f t="shared" si="46"/>
        <v>-27.901696723388003</v>
      </c>
      <c r="AC124" s="70">
        <f t="shared" si="47"/>
        <v>-0.27901696723388003</v>
      </c>
      <c r="AD124" s="70">
        <f t="shared" si="48"/>
        <v>-39.404482934518114</v>
      </c>
      <c r="AE124" s="70" t="e">
        <f t="shared" si="49"/>
        <v>#NUM!</v>
      </c>
      <c r="AF124" s="70">
        <f t="shared" si="50"/>
        <v>-2.2395239544893131E-2</v>
      </c>
      <c r="AG124" s="70">
        <f t="shared" si="51"/>
        <v>2.5389041594385741E-3</v>
      </c>
      <c r="AH124" s="70">
        <f>(U124-Phase_Relations!$B$37)/Phase_Relations!$B$37</f>
        <v>1.8420467990682126</v>
      </c>
      <c r="AI124" s="70">
        <f>(U124-Phase_Relations!G$20)/Phase_Relations!G$20</f>
        <v>1.7325806299610584</v>
      </c>
      <c r="AJ124" s="70">
        <f t="shared" si="58"/>
        <v>1.8420158363546284</v>
      </c>
      <c r="AK124" s="70">
        <f t="shared" si="52"/>
        <v>0.64814091016099462</v>
      </c>
      <c r="AL124" s="71">
        <f>(1/(J125-J123))*((M125-M123)/Phase_Relations!B$22)</f>
        <v>6.6823993277441504E-8</v>
      </c>
      <c r="AM124" s="71">
        <f t="shared" si="53"/>
        <v>-9.8796173076230384E-4</v>
      </c>
      <c r="AN124" s="71">
        <f>SUM(AM$27:AM124)</f>
        <v>-7.2823495952563377E-2</v>
      </c>
      <c r="AO124" s="71">
        <f>(1/10000)*((AL124*Phase_Relations!B$22*H$7*U124))/(2*(P124-R124))</f>
        <v>1.5321533067713857E-10</v>
      </c>
      <c r="AP124" s="71">
        <f t="shared" si="59"/>
        <v>-7.2389156581989835E-12</v>
      </c>
      <c r="AQ124" s="72">
        <f t="shared" si="55"/>
        <v>1.5287406450201074E-17</v>
      </c>
      <c r="AR124" s="72">
        <f t="shared" si="60"/>
        <v>-7.2227919645200978E-19</v>
      </c>
      <c r="AS124" s="71">
        <f t="shared" si="56"/>
        <v>-7.604087010996767E-6</v>
      </c>
      <c r="AT124" s="72">
        <f t="shared" si="57"/>
        <v>-2.0064069023417725E-6</v>
      </c>
      <c r="AU124" s="97">
        <f t="shared" si="61"/>
        <v>-2.0997621079145387E-7</v>
      </c>
      <c r="AV124" s="2"/>
      <c r="AW124" s="2"/>
      <c r="AX124" s="2"/>
      <c r="AY124" s="2"/>
      <c r="AZ124" s="2"/>
      <c r="BA124" s="2"/>
      <c r="BC124" s="10"/>
      <c r="BE124" s="10"/>
      <c r="BI124" s="10"/>
    </row>
    <row r="125" spans="1:61" x14ac:dyDescent="0.2">
      <c r="A125" s="9">
        <f>Raw_Data!A123</f>
        <v>40771.962222222224</v>
      </c>
      <c r="B125" s="10">
        <f>Raw_Data!J123</f>
        <v>1.349382045918904E-5</v>
      </c>
      <c r="C125" s="10">
        <f>Raw_Data!K123</f>
        <v>0.64464848539518993</v>
      </c>
      <c r="D125" s="10">
        <f>Raw_Data!L123</f>
        <v>1.8470634256562358E-2</v>
      </c>
      <c r="E125" s="10">
        <f>Raw_Data!M123</f>
        <v>1.8440856771836444E-2</v>
      </c>
      <c r="F125" s="10">
        <f>Raw_Data!N123</f>
        <v>1.8499670852643278E-2</v>
      </c>
      <c r="J125" s="74">
        <f t="shared" si="54"/>
        <v>29107.999999914318</v>
      </c>
      <c r="K125" s="69">
        <f t="shared" si="31"/>
        <v>-6.3271741395192569</v>
      </c>
      <c r="L125" s="69">
        <f>K125+$D$8-$B$8*Q125+Phase_Relations!$C$24*Q125</f>
        <v>242.799974727093</v>
      </c>
      <c r="M125" s="69">
        <f t="shared" si="32"/>
        <v>-0.19358506129877598</v>
      </c>
      <c r="N125" s="69">
        <f t="shared" si="33"/>
        <v>-0.49170605569889098</v>
      </c>
      <c r="O125" s="70">
        <f t="shared" si="34"/>
        <v>55.494907884661146</v>
      </c>
      <c r="P125" s="70">
        <f t="shared" si="35"/>
        <v>382.72350265283552</v>
      </c>
      <c r="Q125" s="70">
        <f t="shared" si="36"/>
        <v>55.362493124921073</v>
      </c>
      <c r="R125" s="111">
        <f t="shared" si="37"/>
        <v>381.8102974132488</v>
      </c>
      <c r="S125" s="70">
        <f t="shared" si="38"/>
        <v>0.91320523958671629</v>
      </c>
      <c r="T125" s="113">
        <f t="shared" si="39"/>
        <v>0.8875850612987759</v>
      </c>
      <c r="U125" s="70">
        <f t="shared" si="40"/>
        <v>2.2544660556988907</v>
      </c>
      <c r="V125" s="70">
        <f>(L125/Phase_Relations!C$24)</f>
        <v>49.860894063520405</v>
      </c>
      <c r="W125" s="70">
        <f t="shared" si="41"/>
        <v>7179.9687451469381</v>
      </c>
      <c r="X125" s="70">
        <f t="shared" si="42"/>
        <v>343.86823492083039</v>
      </c>
      <c r="Y125" s="70">
        <f t="shared" si="43"/>
        <v>-5.5015990614006682</v>
      </c>
      <c r="Z125" s="70">
        <f t="shared" si="44"/>
        <v>-792.23026484169623</v>
      </c>
      <c r="AA125" s="70">
        <f t="shared" si="45"/>
        <v>-37.942062492418415</v>
      </c>
      <c r="AB125" s="70">
        <f t="shared" si="46"/>
        <v>-27.894101051696829</v>
      </c>
      <c r="AC125" s="70">
        <f t="shared" si="47"/>
        <v>-0.27894101051696829</v>
      </c>
      <c r="AD125" s="70">
        <f t="shared" si="48"/>
        <v>-38.550865985476207</v>
      </c>
      <c r="AE125" s="70" t="e">
        <f t="shared" si="49"/>
        <v>#NUM!</v>
      </c>
      <c r="AF125" s="70">
        <f t="shared" si="50"/>
        <v>-2.4068413248994912E-2</v>
      </c>
      <c r="AG125" s="70">
        <f t="shared" si="51"/>
        <v>2.6556836219459633E-3</v>
      </c>
      <c r="AH125" s="70">
        <f>(U125-Phase_Relations!$B$37)/Phase_Relations!$B$37</f>
        <v>1.8418780190209596</v>
      </c>
      <c r="AI125" s="70">
        <f>(U125-Phase_Relations!G$20)/Phase_Relations!G$20</f>
        <v>1.7324183507586193</v>
      </c>
      <c r="AJ125" s="70">
        <f t="shared" si="58"/>
        <v>1.8420258301144576</v>
      </c>
      <c r="AK125" s="70">
        <f t="shared" si="52"/>
        <v>0.64812001313676915</v>
      </c>
      <c r="AL125" s="71">
        <f>(1/(J126-J124))*((M126-M124)/Phase_Relations!B$22)</f>
        <v>9.5367969054085711E-9</v>
      </c>
      <c r="AM125" s="71">
        <f t="shared" si="53"/>
        <v>-2.9606161848359756E-3</v>
      </c>
      <c r="AN125" s="71">
        <f>SUM(AM$27:AM125)</f>
        <v>-7.5784112137399356E-2</v>
      </c>
      <c r="AO125" s="71">
        <f>(1/10000)*((AL125*Phase_Relations!B$22*H$7*U125))/(2*(P125-R125))</f>
        <v>2.0818207474888808E-11</v>
      </c>
      <c r="AP125" s="71">
        <f t="shared" si="59"/>
        <v>-8.0762742222511398E-12</v>
      </c>
      <c r="AQ125" s="72">
        <f t="shared" si="55"/>
        <v>2.0771837767584884E-18</v>
      </c>
      <c r="AR125" s="72">
        <f t="shared" si="60"/>
        <v>-8.0582854269985349E-19</v>
      </c>
      <c r="AS125" s="71">
        <f t="shared" si="56"/>
        <v>6.9570776302023627E-5</v>
      </c>
      <c r="AT125" s="72">
        <f t="shared" si="57"/>
        <v>2.9797535855518084E-8</v>
      </c>
      <c r="AU125" s="97">
        <f t="shared" si="61"/>
        <v>-2.0334220209033947E-7</v>
      </c>
      <c r="AV125" s="2"/>
      <c r="AW125" s="2"/>
      <c r="AX125" s="2"/>
      <c r="AY125" s="2"/>
      <c r="AZ125" s="2"/>
      <c r="BA125" s="2"/>
      <c r="BC125" s="10"/>
      <c r="BE125" s="10"/>
      <c r="BI125" s="10"/>
    </row>
    <row r="126" spans="1:61" x14ac:dyDescent="0.2">
      <c r="A126" s="9">
        <f>Raw_Data!A124</f>
        <v>40771.965694444443</v>
      </c>
      <c r="B126" s="10">
        <f>Raw_Data!J124</f>
        <v>1.0572181288807799E-5</v>
      </c>
      <c r="C126" s="10">
        <f>Raw_Data!K124</f>
        <v>0.64478744140451916</v>
      </c>
      <c r="D126" s="10">
        <f>Raw_Data!L124</f>
        <v>1.8436144662453455E-2</v>
      </c>
      <c r="E126" s="10">
        <f>Raw_Data!M124</f>
        <v>1.8408837506782242E-2</v>
      </c>
      <c r="F126" s="10">
        <f>Raw_Data!N124</f>
        <v>1.8495415883326177E-2</v>
      </c>
      <c r="J126" s="74">
        <f t="shared" si="54"/>
        <v>29407.999999634922</v>
      </c>
      <c r="K126" s="69">
        <f t="shared" si="31"/>
        <v>-4.9572344801209978</v>
      </c>
      <c r="L126" s="69">
        <f>K126+$D$8-$B$8*Q126+Phase_Relations!$C$24*Q126</f>
        <v>243.7450760734346</v>
      </c>
      <c r="M126" s="69">
        <f t="shared" si="32"/>
        <v>-0.19362768188640864</v>
      </c>
      <c r="N126" s="69">
        <f t="shared" si="33"/>
        <v>-0.49181431199147796</v>
      </c>
      <c r="O126" s="70">
        <f t="shared" si="34"/>
        <v>55.39128410967502</v>
      </c>
      <c r="P126" s="70">
        <f t="shared" si="35"/>
        <v>382.00885592879325</v>
      </c>
      <c r="Q126" s="70">
        <f t="shared" si="36"/>
        <v>55.266366010906744</v>
      </c>
      <c r="R126" s="111">
        <f t="shared" si="37"/>
        <v>381.14735179935684</v>
      </c>
      <c r="S126" s="70">
        <f t="shared" si="38"/>
        <v>0.86150412943641186</v>
      </c>
      <c r="T126" s="113">
        <f t="shared" si="39"/>
        <v>0.88762768188640861</v>
      </c>
      <c r="U126" s="70">
        <f t="shared" si="40"/>
        <v>2.2545743119914778</v>
      </c>
      <c r="V126" s="70">
        <f>(L126/Phase_Relations!C$24)</f>
        <v>50.054978095704499</v>
      </c>
      <c r="W126" s="70">
        <f t="shared" si="41"/>
        <v>7207.9168457814476</v>
      </c>
      <c r="X126" s="70">
        <f t="shared" si="42"/>
        <v>345.20674548761718</v>
      </c>
      <c r="Y126" s="70">
        <f t="shared" si="43"/>
        <v>-5.2113879152022449</v>
      </c>
      <c r="Z126" s="70">
        <f t="shared" si="44"/>
        <v>-750.43985978912326</v>
      </c>
      <c r="AA126" s="70">
        <f t="shared" si="45"/>
        <v>-35.940606311739657</v>
      </c>
      <c r="AB126" s="70">
        <f t="shared" si="46"/>
        <v>-27.900242346744776</v>
      </c>
      <c r="AC126" s="70">
        <f t="shared" si="47"/>
        <v>-0.27900242346744775</v>
      </c>
      <c r="AD126" s="70">
        <f t="shared" si="48"/>
        <v>-36.514942398030598</v>
      </c>
      <c r="AE126" s="70" t="e">
        <f t="shared" si="49"/>
        <v>#NUM!</v>
      </c>
      <c r="AF126" s="70">
        <f t="shared" si="50"/>
        <v>-2.3970216917431626E-2</v>
      </c>
      <c r="AG126" s="70">
        <f t="shared" si="51"/>
        <v>2.4956178889827475E-3</v>
      </c>
      <c r="AH126" s="70">
        <f>(U126-Phase_Relations!$B$37)/Phase_Relations!$B$37</f>
        <v>1.8420144820107422</v>
      </c>
      <c r="AI126" s="70">
        <f>(U126-Phase_Relations!G$20)/Phase_Relations!G$20</f>
        <v>1.7325495576489172</v>
      </c>
      <c r="AJ126" s="70">
        <f t="shared" si="58"/>
        <v>1.8420275115211504</v>
      </c>
      <c r="AK126" s="70">
        <f t="shared" si="52"/>
        <v>0.64813690910804433</v>
      </c>
      <c r="AL126" s="71">
        <f>(1/(J127-J125))*((M127-M125)/Phase_Relations!B$22)</f>
        <v>-1.3450513082585947E-7</v>
      </c>
      <c r="AM126" s="71">
        <f t="shared" si="53"/>
        <v>2.3050063864783117E-3</v>
      </c>
      <c r="AN126" s="71">
        <f>SUM(AM$27:AM126)</f>
        <v>-7.347910575092105E-2</v>
      </c>
      <c r="AO126" s="71">
        <f>(1/10000)*((AL126*Phase_Relations!B$22*H$7*U126))/(2*(P126-R126))</f>
        <v>-3.1125155831040073E-10</v>
      </c>
      <c r="AP126" s="71">
        <f t="shared" si="59"/>
        <v>-3.3821162321412089E-11</v>
      </c>
      <c r="AQ126" s="72">
        <f t="shared" si="55"/>
        <v>-3.105582880721176E-17</v>
      </c>
      <c r="AR126" s="72">
        <f t="shared" si="60"/>
        <v>-3.374583031218824E-18</v>
      </c>
      <c r="AS126" s="71">
        <f t="shared" si="56"/>
        <v>-2.3585656823340114E-5</v>
      </c>
      <c r="AT126" s="72">
        <f t="shared" si="57"/>
        <v>1.3140970106158188E-6</v>
      </c>
      <c r="AU126" s="97">
        <f t="shared" si="61"/>
        <v>-1.8878964293485704E-7</v>
      </c>
      <c r="AV126" s="2"/>
      <c r="AW126" s="2"/>
      <c r="AX126" s="2"/>
      <c r="AY126" s="2"/>
      <c r="AZ126" s="2"/>
      <c r="BA126" s="2"/>
      <c r="BC126" s="10"/>
      <c r="BE126" s="10"/>
      <c r="BI126" s="10"/>
    </row>
    <row r="127" spans="1:61" x14ac:dyDescent="0.2">
      <c r="A127" s="9">
        <f>Raw_Data!A125</f>
        <v>40771.969166666669</v>
      </c>
      <c r="B127" s="10">
        <f>Raw_Data!J125</f>
        <v>1.177171607014319E-5</v>
      </c>
      <c r="C127" s="10">
        <f>Raw_Data!K125</f>
        <v>0.64511998570032958</v>
      </c>
      <c r="D127" s="10">
        <f>Raw_Data!L125</f>
        <v>1.8475527408343656E-2</v>
      </c>
      <c r="E127" s="10">
        <f>Raw_Data!M125</f>
        <v>1.8449491046945744E-2</v>
      </c>
      <c r="F127" s="10">
        <f>Raw_Data!N125</f>
        <v>1.8508754495005678E-2</v>
      </c>
      <c r="J127" s="74">
        <f t="shared" si="54"/>
        <v>29707.999999984168</v>
      </c>
      <c r="K127" s="69">
        <f t="shared" si="31"/>
        <v>-5.5196893809308536</v>
      </c>
      <c r="L127" s="69">
        <f>K127+$D$8-$B$8*Q127+Phase_Relations!$C$24*Q127</f>
        <v>243.72202085570953</v>
      </c>
      <c r="M127" s="69">
        <f t="shared" si="32"/>
        <v>-0.19372717942002313</v>
      </c>
      <c r="N127" s="69">
        <f t="shared" si="33"/>
        <v>-0.49206703572685873</v>
      </c>
      <c r="O127" s="70">
        <f t="shared" si="34"/>
        <v>55.509609329321727</v>
      </c>
      <c r="P127" s="70">
        <f t="shared" si="35"/>
        <v>382.82489192635671</v>
      </c>
      <c r="Q127" s="70">
        <f t="shared" si="36"/>
        <v>55.388414642684147</v>
      </c>
      <c r="R127" s="111">
        <f t="shared" si="37"/>
        <v>381.98906650126997</v>
      </c>
      <c r="S127" s="70">
        <f t="shared" si="38"/>
        <v>0.83582542508673896</v>
      </c>
      <c r="T127" s="113">
        <f t="shared" si="39"/>
        <v>0.8877271794200231</v>
      </c>
      <c r="U127" s="70">
        <f t="shared" si="40"/>
        <v>2.2548270357268585</v>
      </c>
      <c r="V127" s="70">
        <f>(L127/Phase_Relations!C$24)</f>
        <v>50.0502435245008</v>
      </c>
      <c r="W127" s="70">
        <f t="shared" si="41"/>
        <v>7207.235067528115</v>
      </c>
      <c r="X127" s="70">
        <f t="shared" si="42"/>
        <v>345.17409327241933</v>
      </c>
      <c r="Y127" s="70">
        <f t="shared" si="43"/>
        <v>-5.3381711181833467</v>
      </c>
      <c r="Z127" s="70">
        <f t="shared" si="44"/>
        <v>-768.69664101840192</v>
      </c>
      <c r="AA127" s="70">
        <f t="shared" si="45"/>
        <v>-36.814973228850647</v>
      </c>
      <c r="AB127" s="70">
        <f t="shared" si="46"/>
        <v>-27.914579167150322</v>
      </c>
      <c r="AC127" s="70">
        <f t="shared" si="47"/>
        <v>-0.27914579167150322</v>
      </c>
      <c r="AD127" s="70">
        <f t="shared" si="48"/>
        <v>-37.372190178908454</v>
      </c>
      <c r="AE127" s="70" t="e">
        <f t="shared" si="49"/>
        <v>#NUM!</v>
      </c>
      <c r="AF127" s="70">
        <f t="shared" si="50"/>
        <v>-2.270340982977358E-2</v>
      </c>
      <c r="AG127" s="70">
        <f t="shared" si="51"/>
        <v>2.4214604785738839E-3</v>
      </c>
      <c r="AH127" s="70">
        <f>(U127-Phase_Relations!$B$37)/Phase_Relations!$B$37</f>
        <v>1.8423330541296914</v>
      </c>
      <c r="AI127" s="70">
        <f>(U127-Phase_Relations!G$20)/Phase_Relations!G$20</f>
        <v>1.7328558594317631</v>
      </c>
      <c r="AJ127" s="70">
        <f t="shared" si="58"/>
        <v>1.842075994600082</v>
      </c>
      <c r="AK127" s="70">
        <f t="shared" si="52"/>
        <v>0.6481763463479141</v>
      </c>
      <c r="AL127" s="71">
        <f>(1/(J128-J126))*((M128-M126)/Phase_Relations!B$22)</f>
        <v>-1.2513862556773505E-8</v>
      </c>
      <c r="AM127" s="71">
        <f t="shared" si="53"/>
        <v>5.2965327501821478E-3</v>
      </c>
      <c r="AN127" s="71">
        <f>SUM(AM$27:AM127)</f>
        <v>-6.8182573000738905E-2</v>
      </c>
      <c r="AO127" s="71">
        <f>(1/10000)*((AL127*Phase_Relations!B$22*H$7*U127))/(2*(P127-R127))</f>
        <v>-2.9850700597596959E-11</v>
      </c>
      <c r="AP127" s="71">
        <f t="shared" si="59"/>
        <v>-2.8959601612146881E-11</v>
      </c>
      <c r="AQ127" s="72">
        <f t="shared" si="55"/>
        <v>-2.978421224833839E-18</v>
      </c>
      <c r="AR127" s="72">
        <f t="shared" si="60"/>
        <v>-2.8895098063894082E-18</v>
      </c>
      <c r="AS127" s="71">
        <f t="shared" si="56"/>
        <v>1.3076005904693919E-4</v>
      </c>
      <c r="AT127" s="72">
        <f t="shared" si="57"/>
        <v>-2.2732295273912541E-8</v>
      </c>
      <c r="AU127" s="97">
        <f t="shared" si="61"/>
        <v>-1.8646102623803029E-7</v>
      </c>
      <c r="AV127" s="2"/>
      <c r="AW127" s="2"/>
      <c r="AX127" s="2"/>
      <c r="AY127" s="2"/>
      <c r="AZ127" s="2"/>
      <c r="BA127" s="2"/>
      <c r="BC127" s="10"/>
      <c r="BE127" s="10"/>
      <c r="BI127" s="10"/>
    </row>
    <row r="128" spans="1:61" x14ac:dyDescent="0.2">
      <c r="A128" s="9">
        <f>Raw_Data!A126</f>
        <v>40771.972638888888</v>
      </c>
      <c r="B128" s="10">
        <f>Raw_Data!J126</f>
        <v>1.399263690291267E-5</v>
      </c>
      <c r="C128" s="10">
        <f>Raw_Data!K126</f>
        <v>0.64483494773248928</v>
      </c>
      <c r="D128" s="10">
        <f>Raw_Data!L126</f>
        <v>1.8476952598182855E-2</v>
      </c>
      <c r="E128" s="10">
        <f>Raw_Data!M126</f>
        <v>1.8453018391797742E-2</v>
      </c>
      <c r="F128" s="10">
        <f>Raw_Data!N126</f>
        <v>1.8494316284513878E-2</v>
      </c>
      <c r="J128" s="74">
        <f t="shared" si="54"/>
        <v>30007.999999704771</v>
      </c>
      <c r="K128" s="69">
        <f t="shared" si="31"/>
        <v>-6.5610662764896919</v>
      </c>
      <c r="L128" s="69">
        <f>K128+$D$8-$B$8*Q128+Phase_Relations!$C$24*Q128</f>
        <v>242.72744551021611</v>
      </c>
      <c r="M128" s="69">
        <f t="shared" si="32"/>
        <v>-0.19364090403358766</v>
      </c>
      <c r="N128" s="69">
        <f t="shared" si="33"/>
        <v>-0.49184789624531267</v>
      </c>
      <c r="O128" s="70">
        <f t="shared" si="34"/>
        <v>55.513891303494667</v>
      </c>
      <c r="P128" s="70">
        <f t="shared" si="35"/>
        <v>382.85442278272188</v>
      </c>
      <c r="Q128" s="70">
        <f t="shared" si="36"/>
        <v>55.399004313626996</v>
      </c>
      <c r="R128" s="111">
        <f t="shared" si="37"/>
        <v>382.06209871466893</v>
      </c>
      <c r="S128" s="70">
        <f t="shared" si="38"/>
        <v>0.79232406805294886</v>
      </c>
      <c r="T128" s="113">
        <f t="shared" si="39"/>
        <v>0.88764090403358764</v>
      </c>
      <c r="U128" s="70">
        <f t="shared" si="40"/>
        <v>2.2546078962453127</v>
      </c>
      <c r="V128" s="70">
        <f>(L128/Phase_Relations!C$24)</f>
        <v>49.845999615515325</v>
      </c>
      <c r="W128" s="70">
        <f t="shared" si="41"/>
        <v>7177.8239446342068</v>
      </c>
      <c r="X128" s="70">
        <f t="shared" si="42"/>
        <v>343.76551458976087</v>
      </c>
      <c r="Y128" s="70">
        <f t="shared" si="43"/>
        <v>-5.5530046981116712</v>
      </c>
      <c r="Z128" s="70">
        <f t="shared" si="44"/>
        <v>-799.63267652808065</v>
      </c>
      <c r="AA128" s="70">
        <f t="shared" si="45"/>
        <v>-38.296584124908065</v>
      </c>
      <c r="AB128" s="70">
        <f t="shared" si="46"/>
        <v>-27.902147555272006</v>
      </c>
      <c r="AC128" s="70">
        <f t="shared" si="47"/>
        <v>-0.27902147555272006</v>
      </c>
      <c r="AD128" s="70">
        <f t="shared" si="48"/>
        <v>-38.824800170276717</v>
      </c>
      <c r="AE128" s="70" t="e">
        <f t="shared" si="49"/>
        <v>#NUM!</v>
      </c>
      <c r="AF128" s="70">
        <f t="shared" si="50"/>
        <v>-2.0689157692725446E-2</v>
      </c>
      <c r="AG128" s="70">
        <f t="shared" si="51"/>
        <v>2.30483871832951E-3</v>
      </c>
      <c r="AH128" s="70">
        <f>(U128-Phase_Relations!$B$37)/Phase_Relations!$B$37</f>
        <v>1.8420568168032829</v>
      </c>
      <c r="AI128" s="70">
        <f>(U128-Phase_Relations!G$20)/Phase_Relations!G$20</f>
        <v>1.7325902618463669</v>
      </c>
      <c r="AJ128" s="70">
        <f t="shared" si="58"/>
        <v>1.8420707696815757</v>
      </c>
      <c r="AK128" s="70">
        <f t="shared" si="52"/>
        <v>0.64814215040050105</v>
      </c>
      <c r="AL128" s="71">
        <f>(1/(J129-J127))*((M129-M127)/Phase_Relations!B$22)</f>
        <v>7.9186693548666019E-8</v>
      </c>
      <c r="AM128" s="71">
        <f t="shared" si="53"/>
        <v>-4.7362570515844206E-3</v>
      </c>
      <c r="AN128" s="71">
        <f>SUM(AM$27:AM128)</f>
        <v>-7.291883005232333E-2</v>
      </c>
      <c r="AO128" s="71">
        <f>(1/10000)*((AL128*Phase_Relations!B$22*H$7*U128))/(2*(P128-R128))</f>
        <v>1.9924428662812938E-10</v>
      </c>
      <c r="AP128" s="71">
        <f t="shared" si="59"/>
        <v>-6.5531932069782961E-12</v>
      </c>
      <c r="AQ128" s="72">
        <f t="shared" si="55"/>
        <v>1.9880049725461727E-17</v>
      </c>
      <c r="AR128" s="72">
        <f t="shared" si="60"/>
        <v>-6.5385968661895791E-19</v>
      </c>
      <c r="AS128" s="71">
        <f t="shared" si="56"/>
        <v>-6.6904968318831106E-5</v>
      </c>
      <c r="AT128" s="72">
        <f t="shared" si="57"/>
        <v>-2.9654552548233509E-7</v>
      </c>
      <c r="AU128" s="97">
        <f t="shared" si="61"/>
        <v>-1.658619362534139E-7</v>
      </c>
      <c r="AV128" s="2"/>
      <c r="AW128" s="2"/>
      <c r="AX128" s="2"/>
      <c r="AY128" s="2"/>
      <c r="AZ128" s="2"/>
      <c r="BA128" s="2"/>
      <c r="BC128" s="10"/>
      <c r="BE128" s="10"/>
      <c r="BI128" s="10"/>
    </row>
    <row r="129" spans="1:61" x14ac:dyDescent="0.2">
      <c r="A129" s="9">
        <f>Raw_Data!A127</f>
        <v>40771.976111111115</v>
      </c>
      <c r="B129" s="10">
        <f>Raw_Data!J127</f>
        <v>1.480024447846521E-5</v>
      </c>
      <c r="C129" s="10">
        <f>Raw_Data!K127</f>
        <v>0.64484444899807958</v>
      </c>
      <c r="D129" s="10">
        <f>Raw_Data!L127</f>
        <v>1.8581989089332656E-2</v>
      </c>
      <c r="E129" s="10">
        <f>Raw_Data!M127</f>
        <v>1.8550881427423543E-2</v>
      </c>
      <c r="F129" s="10">
        <f>Raw_Data!N127</f>
        <v>1.8631467332024879E-2</v>
      </c>
      <c r="J129" s="74">
        <f t="shared" si="54"/>
        <v>30308.000000054017</v>
      </c>
      <c r="K129" s="69">
        <f t="shared" si="31"/>
        <v>-6.9397487839656335</v>
      </c>
      <c r="L129" s="69">
        <f>K129+$D$8-$B$8*Q129+Phase_Relations!$C$24*Q129</f>
        <v>243.64723025036403</v>
      </c>
      <c r="M129" s="69">
        <f t="shared" si="32"/>
        <v>-0.19364351075960987</v>
      </c>
      <c r="N129" s="69">
        <f t="shared" si="33"/>
        <v>-0.49185451732940905</v>
      </c>
      <c r="O129" s="70">
        <f t="shared" si="34"/>
        <v>55.829472800043192</v>
      </c>
      <c r="P129" s="70">
        <f t="shared" si="35"/>
        <v>385.0308468968496</v>
      </c>
      <c r="Q129" s="70">
        <f t="shared" si="36"/>
        <v>55.692805285244091</v>
      </c>
      <c r="R129" s="111">
        <f t="shared" si="37"/>
        <v>384.08831231202822</v>
      </c>
      <c r="S129" s="70">
        <f t="shared" si="38"/>
        <v>0.94253458482137376</v>
      </c>
      <c r="T129" s="113">
        <f t="shared" si="39"/>
        <v>0.88764351075960979</v>
      </c>
      <c r="U129" s="70">
        <f t="shared" si="40"/>
        <v>2.2546145173294088</v>
      </c>
      <c r="V129" s="70">
        <f>(L129/Phase_Relations!C$24)</f>
        <v>50.034884682498159</v>
      </c>
      <c r="W129" s="70">
        <f t="shared" si="41"/>
        <v>7205.0233942797349</v>
      </c>
      <c r="X129" s="70">
        <f t="shared" si="42"/>
        <v>345.06817022412525</v>
      </c>
      <c r="Y129" s="70">
        <f t="shared" si="43"/>
        <v>-5.6579206027459321</v>
      </c>
      <c r="Z129" s="70">
        <f t="shared" si="44"/>
        <v>-814.74056679541422</v>
      </c>
      <c r="AA129" s="70">
        <f t="shared" si="45"/>
        <v>-39.020142087902968</v>
      </c>
      <c r="AB129" s="70">
        <f t="shared" si="46"/>
        <v>-27.902523164208915</v>
      </c>
      <c r="AC129" s="70">
        <f t="shared" si="47"/>
        <v>-0.27902523164208914</v>
      </c>
      <c r="AD129" s="70">
        <f t="shared" si="48"/>
        <v>-39.648498477783903</v>
      </c>
      <c r="AE129" s="70" t="e">
        <f t="shared" si="49"/>
        <v>#NUM!</v>
      </c>
      <c r="AF129" s="70">
        <f t="shared" si="50"/>
        <v>-2.4155078233648423E-2</v>
      </c>
      <c r="AG129" s="70">
        <f t="shared" si="51"/>
        <v>2.7314445844401937E-3</v>
      </c>
      <c r="AH129" s="70">
        <f>(U129-Phase_Relations!$B$37)/Phase_Relations!$B$37</f>
        <v>1.8420651630426541</v>
      </c>
      <c r="AI129" s="70">
        <f>(U129-Phase_Relations!G$20)/Phase_Relations!G$20</f>
        <v>1.7325982866164185</v>
      </c>
      <c r="AJ129" s="70">
        <f t="shared" si="58"/>
        <v>1.8420873539173195</v>
      </c>
      <c r="AK129" s="70">
        <f t="shared" si="52"/>
        <v>0.64814318369483781</v>
      </c>
      <c r="AL129" s="71">
        <f>(1/(J130-J128))*((M130-M128)/Phase_Relations!B$22)</f>
        <v>-7.4754508812179433E-9</v>
      </c>
      <c r="AM129" s="71">
        <f t="shared" si="53"/>
        <v>1.4737636140466767E-4</v>
      </c>
      <c r="AN129" s="71">
        <f>SUM(AM$27:AM129)</f>
        <v>-7.2771453690918669E-2</v>
      </c>
      <c r="AO129" s="71">
        <f>(1/10000)*((AL129*Phase_Relations!B$22*H$7*U129))/(2*(P129-R129))</f>
        <v>-1.5811675346933087E-11</v>
      </c>
      <c r="AP129" s="71">
        <f t="shared" si="59"/>
        <v>-2.1117916857557389E-11</v>
      </c>
      <c r="AQ129" s="72">
        <f t="shared" si="55"/>
        <v>-1.5776457004589905E-18</v>
      </c>
      <c r="AR129" s="72">
        <f t="shared" si="60"/>
        <v>-2.10708795886314E-18</v>
      </c>
      <c r="AS129" s="71">
        <f t="shared" si="56"/>
        <v>3.5652493280874371E-6</v>
      </c>
      <c r="AT129" s="72">
        <f t="shared" si="57"/>
        <v>-4.416231691401882E-7</v>
      </c>
      <c r="AU129" s="97">
        <f t="shared" si="61"/>
        <v>5.0335321744272809E-8</v>
      </c>
      <c r="AV129" s="2"/>
      <c r="AW129" s="2"/>
      <c r="AX129" s="2"/>
      <c r="AY129" s="2"/>
      <c r="AZ129" s="2"/>
      <c r="BA129" s="2"/>
      <c r="BC129" s="10"/>
      <c r="BE129" s="10"/>
      <c r="BI129" s="10"/>
    </row>
    <row r="130" spans="1:61" x14ac:dyDescent="0.2">
      <c r="A130" s="9">
        <f>Raw_Data!A128</f>
        <v>40771.979583333334</v>
      </c>
      <c r="B130" s="10">
        <f>Raw_Data!J128</f>
        <v>1.4990269790359921E-5</v>
      </c>
      <c r="C130" s="10">
        <f>Raw_Data!K128</f>
        <v>0.64486226387106971</v>
      </c>
      <c r="D130" s="10">
        <f>Raw_Data!L128</f>
        <v>1.8442237349016056E-2</v>
      </c>
      <c r="E130" s="10">
        <f>Raw_Data!M128</f>
        <v>1.8417139237595644E-2</v>
      </c>
      <c r="F130" s="10">
        <f>Raw_Data!N128</f>
        <v>1.8493204733540578E-2</v>
      </c>
      <c r="J130" s="74">
        <f t="shared" si="54"/>
        <v>30607.99999977462</v>
      </c>
      <c r="K130" s="69">
        <f t="shared" si="31"/>
        <v>-7.0288505504305592</v>
      </c>
      <c r="L130" s="69">
        <f>K130+$D$8-$B$8*Q130+Phase_Relations!$C$24*Q130</f>
        <v>241.78360910580574</v>
      </c>
      <c r="M130" s="69">
        <f t="shared" si="32"/>
        <v>-0.19364880259498968</v>
      </c>
      <c r="N130" s="69">
        <f t="shared" si="33"/>
        <v>-0.4918679585912738</v>
      </c>
      <c r="O130" s="70">
        <f t="shared" si="34"/>
        <v>55.409589549264432</v>
      </c>
      <c r="P130" s="70">
        <f t="shared" si="35"/>
        <v>382.13510033975467</v>
      </c>
      <c r="Q130" s="70">
        <f t="shared" si="36"/>
        <v>55.291289175853386</v>
      </c>
      <c r="R130" s="111">
        <f t="shared" si="37"/>
        <v>381.31923569554061</v>
      </c>
      <c r="S130" s="70">
        <f t="shared" si="38"/>
        <v>0.81586464421405935</v>
      </c>
      <c r="T130" s="113">
        <f t="shared" si="39"/>
        <v>0.88764880259498957</v>
      </c>
      <c r="U130" s="70">
        <f t="shared" si="40"/>
        <v>2.2546279585912736</v>
      </c>
      <c r="V130" s="70">
        <f>(L130/Phase_Relations!C$24)</f>
        <v>49.652175349155755</v>
      </c>
      <c r="W130" s="70">
        <f t="shared" si="41"/>
        <v>7149.9132502784287</v>
      </c>
      <c r="X130" s="70">
        <f t="shared" si="42"/>
        <v>342.42879551141897</v>
      </c>
      <c r="Y130" s="70">
        <f t="shared" si="43"/>
        <v>-5.6391138266976313</v>
      </c>
      <c r="Z130" s="70">
        <f t="shared" si="44"/>
        <v>-812.0323910444589</v>
      </c>
      <c r="AA130" s="70">
        <f t="shared" si="45"/>
        <v>-38.890440184121644</v>
      </c>
      <c r="AB130" s="70">
        <f t="shared" si="46"/>
        <v>-27.90328567651148</v>
      </c>
      <c r="AC130" s="70">
        <f t="shared" si="47"/>
        <v>-0.2790328567651148</v>
      </c>
      <c r="AD130" s="70">
        <f t="shared" si="48"/>
        <v>-39.434349946931036</v>
      </c>
      <c r="AE130" s="70" t="e">
        <f t="shared" si="49"/>
        <v>#NUM!</v>
      </c>
      <c r="AF130" s="70">
        <f t="shared" si="50"/>
        <v>-2.0978539722138811E-2</v>
      </c>
      <c r="AG130" s="70">
        <f t="shared" si="51"/>
        <v>2.3825818824481796E-3</v>
      </c>
      <c r="AH130" s="70">
        <f>(U130-Phase_Relations!$B$37)/Phase_Relations!$B$37</f>
        <v>1.842082106489882</v>
      </c>
      <c r="AI130" s="70">
        <f>(U130-Phase_Relations!G$20)/Phase_Relations!G$20</f>
        <v>1.7326145774585378</v>
      </c>
      <c r="AJ130" s="70">
        <f t="shared" si="58"/>
        <v>1.8421036147419432</v>
      </c>
      <c r="AK130" s="70">
        <f t="shared" si="52"/>
        <v>0.6481452813356432</v>
      </c>
      <c r="AL130" s="71">
        <f>(1/(J131-J129))*((M131-M129)/Phase_Relations!B$22)</f>
        <v>-1.1198331942977946E-8</v>
      </c>
      <c r="AM130" s="71">
        <f t="shared" si="53"/>
        <v>3.0150822422889134E-4</v>
      </c>
      <c r="AN130" s="71">
        <f>SUM(AM$27:AM130)</f>
        <v>-7.2469945466689778E-2</v>
      </c>
      <c r="AO130" s="71">
        <f>(1/10000)*((AL130*Phase_Relations!B$22*H$7*U130))/(2*(P130-R130))</f>
        <v>-2.7363749369914106E-11</v>
      </c>
      <c r="AP130" s="71">
        <f t="shared" si="59"/>
        <v>-4.7470313969148443E-12</v>
      </c>
      <c r="AQ130" s="72">
        <f t="shared" si="55"/>
        <v>-2.7302800364071435E-18</v>
      </c>
      <c r="AR130" s="72">
        <f t="shared" si="60"/>
        <v>-4.7364580343089161E-19</v>
      </c>
      <c r="AS130" s="71">
        <f t="shared" si="56"/>
        <v>-2.7838936718851289E-5</v>
      </c>
      <c r="AT130" s="72">
        <f t="shared" si="57"/>
        <v>9.7878392525340148E-8</v>
      </c>
      <c r="AU130" s="97">
        <f t="shared" si="61"/>
        <v>1.0052754446141675E-7</v>
      </c>
      <c r="AV130" s="2"/>
      <c r="AW130" s="2"/>
      <c r="AX130" s="2"/>
      <c r="AY130" s="2"/>
      <c r="AZ130" s="2"/>
      <c r="BA130" s="2"/>
      <c r="BC130" s="10"/>
      <c r="BE130" s="10"/>
      <c r="BI130" s="10"/>
    </row>
    <row r="131" spans="1:61" x14ac:dyDescent="0.2">
      <c r="A131" s="9">
        <f>Raw_Data!A129</f>
        <v>40771.983055555553</v>
      </c>
      <c r="B131" s="10">
        <f>Raw_Data!J129</f>
        <v>1.2258655931873401E-5</v>
      </c>
      <c r="C131" s="10">
        <f>Raw_Data!K129</f>
        <v>0.64488126640225918</v>
      </c>
      <c r="D131" s="10">
        <f>Raw_Data!L129</f>
        <v>1.8455301589208856E-2</v>
      </c>
      <c r="E131" s="10">
        <f>Raw_Data!M129</f>
        <v>1.8428552632891344E-2</v>
      </c>
      <c r="F131" s="10">
        <f>Raw_Data!N129</f>
        <v>1.8510045328393978E-2</v>
      </c>
      <c r="J131" s="74">
        <f t="shared" si="54"/>
        <v>30907.999999495223</v>
      </c>
      <c r="K131" s="69">
        <f t="shared" si="31"/>
        <v>-5.7480126574972319</v>
      </c>
      <c r="L131" s="69">
        <f>K131+$D$8-$B$8*Q131+Phase_Relations!$C$24*Q131</f>
        <v>243.21588231730331</v>
      </c>
      <c r="M131" s="69">
        <f t="shared" si="32"/>
        <v>-0.1936553429171298</v>
      </c>
      <c r="N131" s="69">
        <f t="shared" si="33"/>
        <v>-0.49188457100950966</v>
      </c>
      <c r="O131" s="70">
        <f t="shared" si="34"/>
        <v>55.448840979183522</v>
      </c>
      <c r="P131" s="70">
        <f t="shared" si="35"/>
        <v>382.40579985643808</v>
      </c>
      <c r="Q131" s="70">
        <f t="shared" si="36"/>
        <v>55.32555407072288</v>
      </c>
      <c r="R131" s="111">
        <f t="shared" si="37"/>
        <v>381.55554531533022</v>
      </c>
      <c r="S131" s="70">
        <f t="shared" si="38"/>
        <v>0.85025454110785859</v>
      </c>
      <c r="T131" s="113">
        <f t="shared" si="39"/>
        <v>0.88765534291712977</v>
      </c>
      <c r="U131" s="70">
        <f t="shared" si="40"/>
        <v>2.2546445710095098</v>
      </c>
      <c r="V131" s="70">
        <f>(L131/Phase_Relations!C$24)</f>
        <v>49.946303974781721</v>
      </c>
      <c r="W131" s="70">
        <f t="shared" si="41"/>
        <v>7192.2677723685674</v>
      </c>
      <c r="X131" s="70">
        <f t="shared" si="42"/>
        <v>344.45726879159804</v>
      </c>
      <c r="Y131" s="70">
        <f t="shared" si="43"/>
        <v>-5.3792500959411598</v>
      </c>
      <c r="Z131" s="70">
        <f t="shared" si="44"/>
        <v>-774.61201381552701</v>
      </c>
      <c r="AA131" s="70">
        <f t="shared" si="45"/>
        <v>-37.098276523732181</v>
      </c>
      <c r="AB131" s="70">
        <f t="shared" si="46"/>
        <v>-27.904228086041762</v>
      </c>
      <c r="AC131" s="70">
        <f t="shared" si="47"/>
        <v>-0.2790422808604176</v>
      </c>
      <c r="AD131" s="70">
        <f t="shared" si="48"/>
        <v>-37.665112884470773</v>
      </c>
      <c r="AE131" s="70" t="e">
        <f t="shared" si="49"/>
        <v>#NUM!</v>
      </c>
      <c r="AF131" s="70">
        <f t="shared" si="50"/>
        <v>-2.2918976857696914E-2</v>
      </c>
      <c r="AG131" s="70">
        <f t="shared" si="51"/>
        <v>2.4683890227971228E-3</v>
      </c>
      <c r="AH131" s="70">
        <f>(U131-Phase_Relations!$B$37)/Phase_Relations!$B$37</f>
        <v>1.8421030473535107</v>
      </c>
      <c r="AI131" s="70">
        <f>(U131-Phase_Relations!G$20)/Phase_Relations!G$20</f>
        <v>1.7326347117499032</v>
      </c>
      <c r="AJ131" s="70">
        <f t="shared" si="58"/>
        <v>1.8420962018633484</v>
      </c>
      <c r="AK131" s="70">
        <f t="shared" si="52"/>
        <v>0.64814787383195949</v>
      </c>
      <c r="AL131" s="71">
        <f>(1/(J132-J130))*((M132-M130)/Phase_Relations!B$22)</f>
        <v>7.2914703467915177E-9</v>
      </c>
      <c r="AM131" s="71">
        <f t="shared" si="53"/>
        <v>3.6329634275895879E-4</v>
      </c>
      <c r="AN131" s="71">
        <f>SUM(AM$27:AM131)</f>
        <v>-7.2106649123930819E-2</v>
      </c>
      <c r="AO131" s="71">
        <f>(1/10000)*((AL131*Phase_Relations!B$22*H$7*U131))/(2*(P131-R131))</f>
        <v>1.709659934274407E-11</v>
      </c>
      <c r="AP131" s="71">
        <f t="shared" si="59"/>
        <v>4.0978516215590015E-11</v>
      </c>
      <c r="AQ131" s="72">
        <f t="shared" si="55"/>
        <v>1.7058519008096057E-18</v>
      </c>
      <c r="AR131" s="72">
        <f t="shared" si="60"/>
        <v>4.0887242180351487E-18</v>
      </c>
      <c r="AS131" s="71">
        <f t="shared" si="56"/>
        <v>-4.1645870058908899E-6</v>
      </c>
      <c r="AT131" s="72">
        <f t="shared" si="57"/>
        <v>-4.087913169752172E-7</v>
      </c>
      <c r="AU131" s="97">
        <f t="shared" si="61"/>
        <v>-8.6237106765287102E-8</v>
      </c>
      <c r="AV131" s="2"/>
      <c r="AW131" s="2"/>
      <c r="AX131" s="2"/>
      <c r="AY131" s="2"/>
      <c r="AZ131" s="2"/>
      <c r="BA131" s="2"/>
      <c r="BC131" s="10"/>
      <c r="BE131" s="10"/>
      <c r="BI131" s="10"/>
    </row>
    <row r="132" spans="1:61" x14ac:dyDescent="0.2">
      <c r="A132" s="9">
        <f>Raw_Data!A130</f>
        <v>40771.986527777779</v>
      </c>
      <c r="B132" s="10">
        <f>Raw_Data!J130</f>
        <v>1.218739643991288E-5</v>
      </c>
      <c r="C132" s="10">
        <f>Raw_Data!K130</f>
        <v>0.64483376007428994</v>
      </c>
      <c r="D132" s="10">
        <f>Raw_Data!L130</f>
        <v>1.8462285019420956E-2</v>
      </c>
      <c r="E132" s="10">
        <f>Raw_Data!M130</f>
        <v>1.8435927990309242E-2</v>
      </c>
      <c r="F132" s="10">
        <f>Raw_Data!N130</f>
        <v>1.8518746501604278E-2</v>
      </c>
      <c r="J132" s="74">
        <f t="shared" si="54"/>
        <v>31207.999999844469</v>
      </c>
      <c r="K132" s="69">
        <f t="shared" si="31"/>
        <v>-5.7145994950728829</v>
      </c>
      <c r="L132" s="69">
        <f>K132+$D$8-$B$8*Q132+Phase_Relations!$C$24*Q132</f>
        <v>243.34715326622918</v>
      </c>
      <c r="M132" s="69">
        <f t="shared" si="32"/>
        <v>-0.19364109842742036</v>
      </c>
      <c r="N132" s="69">
        <f t="shared" si="33"/>
        <v>-0.49184839000564773</v>
      </c>
      <c r="O132" s="70">
        <f t="shared" si="34"/>
        <v>55.469822652631024</v>
      </c>
      <c r="P132" s="70">
        <f t="shared" si="35"/>
        <v>382.55050105262774</v>
      </c>
      <c r="Q132" s="70">
        <f t="shared" si="36"/>
        <v>55.347696109967274</v>
      </c>
      <c r="R132" s="111">
        <f t="shared" si="37"/>
        <v>381.70824903425705</v>
      </c>
      <c r="S132" s="70">
        <f t="shared" si="38"/>
        <v>0.84225201837068653</v>
      </c>
      <c r="T132" s="113">
        <f t="shared" si="39"/>
        <v>0.88764109842742034</v>
      </c>
      <c r="U132" s="70">
        <f t="shared" si="40"/>
        <v>2.2546083900056475</v>
      </c>
      <c r="V132" s="70">
        <f>(L132/Phase_Relations!C$24)</f>
        <v>49.973261501796983</v>
      </c>
      <c r="W132" s="70">
        <f t="shared" si="41"/>
        <v>7196.1496562587654</v>
      </c>
      <c r="X132" s="70">
        <f t="shared" si="42"/>
        <v>344.6431827710137</v>
      </c>
      <c r="Y132" s="70">
        <f t="shared" si="43"/>
        <v>-5.3744346081702901</v>
      </c>
      <c r="Z132" s="70">
        <f t="shared" si="44"/>
        <v>-773.91858357652177</v>
      </c>
      <c r="AA132" s="70">
        <f t="shared" si="45"/>
        <v>-37.065066263243352</v>
      </c>
      <c r="AB132" s="70">
        <f t="shared" si="46"/>
        <v>-27.902175565910724</v>
      </c>
      <c r="AC132" s="70">
        <f t="shared" si="47"/>
        <v>-0.27902175565910725</v>
      </c>
      <c r="AD132" s="70">
        <f t="shared" si="48"/>
        <v>-37.626567608823791</v>
      </c>
      <c r="AE132" s="70" t="e">
        <f t="shared" si="49"/>
        <v>#NUM!</v>
      </c>
      <c r="AF132" s="70">
        <f t="shared" si="50"/>
        <v>-2.2723607517354694E-2</v>
      </c>
      <c r="AG132" s="70">
        <f t="shared" si="51"/>
        <v>2.4438377442976781E-3</v>
      </c>
      <c r="AH132" s="70">
        <f>(U132-Phase_Relations!$B$37)/Phase_Relations!$B$37</f>
        <v>1.8420574392152456</v>
      </c>
      <c r="AI132" s="70">
        <f>(U132-Phase_Relations!G$20)/Phase_Relations!G$20</f>
        <v>1.7325908602850952</v>
      </c>
      <c r="AJ132" s="70">
        <f t="shared" si="58"/>
        <v>1.842044368732751</v>
      </c>
      <c r="AK132" s="70">
        <f t="shared" si="52"/>
        <v>0.64814222745754146</v>
      </c>
      <c r="AL132" s="71">
        <f>(1/(J133-J131))*((M133-M131)/Phase_Relations!B$22)</f>
        <v>-2.7493043882525021E-8</v>
      </c>
      <c r="AM132" s="71">
        <f t="shared" si="53"/>
        <v>-7.7268844955973937E-4</v>
      </c>
      <c r="AN132" s="71">
        <f>SUM(AM$27:AM132)</f>
        <v>-7.2879337573490563E-2</v>
      </c>
      <c r="AO132" s="71">
        <f>(1/10000)*((AL132*Phase_Relations!B$22*H$7*U132))/(2*(P132-R132))</f>
        <v>-6.5075479360860596E-11</v>
      </c>
      <c r="AP132" s="71">
        <f t="shared" si="59"/>
        <v>1.7988240684679797E-11</v>
      </c>
      <c r="AQ132" s="72">
        <f t="shared" si="55"/>
        <v>-6.4930532638897835E-18</v>
      </c>
      <c r="AR132" s="72">
        <f t="shared" si="60"/>
        <v>1.7948174341001202E-18</v>
      </c>
      <c r="AS132" s="71">
        <f t="shared" si="56"/>
        <v>4.163239242632379E-4</v>
      </c>
      <c r="AT132" s="72">
        <f t="shared" si="57"/>
        <v>-1.5565026893907277E-8</v>
      </c>
      <c r="AU132" s="97">
        <f t="shared" si="61"/>
        <v>-8.9614616241068868E-8</v>
      </c>
      <c r="AV132" s="2"/>
      <c r="AW132" s="2"/>
      <c r="AX132" s="2"/>
      <c r="AY132" s="2"/>
      <c r="AZ132" s="2"/>
      <c r="BA132" s="2"/>
      <c r="BC132" s="10"/>
      <c r="BE132" s="10"/>
      <c r="BI132" s="10"/>
    </row>
    <row r="133" spans="1:61" x14ac:dyDescent="0.2">
      <c r="A133" s="9">
        <f>Raw_Data!A131</f>
        <v>40771.99</v>
      </c>
      <c r="B133" s="10">
        <f>Raw_Data!J131</f>
        <v>1.5239678012221729E-5</v>
      </c>
      <c r="C133" s="10">
        <f>Raw_Data!K131</f>
        <v>0.64498102969100923</v>
      </c>
      <c r="D133" s="10">
        <f>Raw_Data!L131</f>
        <v>1.8447082994469358E-2</v>
      </c>
      <c r="E133" s="10">
        <f>Raw_Data!M131</f>
        <v>1.8418861341984644E-2</v>
      </c>
      <c r="F133" s="10">
        <f>Raw_Data!N131</f>
        <v>1.8503866061155377E-2</v>
      </c>
      <c r="J133" s="74">
        <f t="shared" si="54"/>
        <v>31507.999999565072</v>
      </c>
      <c r="K133" s="69">
        <f t="shared" si="31"/>
        <v>-7.1457966189157753</v>
      </c>
      <c r="L133" s="69">
        <f>K133+$D$8-$B$8*Q133+Phase_Relations!$C$24*Q133</f>
        <v>241.68951227893467</v>
      </c>
      <c r="M133" s="69">
        <f t="shared" si="32"/>
        <v>-0.19368439206729945</v>
      </c>
      <c r="N133" s="69">
        <f t="shared" si="33"/>
        <v>-0.49195835585094061</v>
      </c>
      <c r="O133" s="70">
        <f t="shared" si="34"/>
        <v>55.424148261452522</v>
      </c>
      <c r="P133" s="70">
        <f t="shared" si="35"/>
        <v>382.23550525139672</v>
      </c>
      <c r="Q133" s="70">
        <f t="shared" si="36"/>
        <v>55.296459217222726</v>
      </c>
      <c r="R133" s="111">
        <f t="shared" si="37"/>
        <v>381.35489115326016</v>
      </c>
      <c r="S133" s="70">
        <f t="shared" si="38"/>
        <v>0.88061409813656155</v>
      </c>
      <c r="T133" s="113">
        <f t="shared" si="39"/>
        <v>0.88768439206729943</v>
      </c>
      <c r="U133" s="70">
        <f t="shared" si="40"/>
        <v>2.2547183558509407</v>
      </c>
      <c r="V133" s="70">
        <f>(L133/Phase_Relations!C$24)</f>
        <v>49.632851821953558</v>
      </c>
      <c r="W133" s="70">
        <f t="shared" si="41"/>
        <v>7147.1306623613127</v>
      </c>
      <c r="X133" s="70">
        <f t="shared" si="42"/>
        <v>342.29552980657621</v>
      </c>
      <c r="Y133" s="70">
        <f t="shared" si="43"/>
        <v>-5.6636073952691675</v>
      </c>
      <c r="Z133" s="70">
        <f t="shared" si="44"/>
        <v>-815.55946491876011</v>
      </c>
      <c r="AA133" s="70">
        <f t="shared" si="45"/>
        <v>-39.059361346683943</v>
      </c>
      <c r="AB133" s="70">
        <f t="shared" si="46"/>
        <v>-27.90841384255036</v>
      </c>
      <c r="AC133" s="70">
        <f t="shared" si="47"/>
        <v>-0.27908413842550361</v>
      </c>
      <c r="AD133" s="70">
        <f t="shared" si="48"/>
        <v>-39.646437412108298</v>
      </c>
      <c r="AE133" s="70" t="e">
        <f t="shared" si="49"/>
        <v>#NUM!</v>
      </c>
      <c r="AF133" s="70">
        <f t="shared" si="50"/>
        <v>-2.2545532435115555E-2</v>
      </c>
      <c r="AG133" s="70">
        <f t="shared" si="51"/>
        <v>2.5726719207644268E-3</v>
      </c>
      <c r="AH133" s="70">
        <f>(U133-Phase_Relations!$B$37)/Phase_Relations!$B$37</f>
        <v>1.8421960571899061</v>
      </c>
      <c r="AI133" s="70">
        <f>(U133-Phase_Relations!G$20)/Phase_Relations!G$20</f>
        <v>1.7327241391574368</v>
      </c>
      <c r="AJ133" s="70">
        <f t="shared" si="58"/>
        <v>1.8420694634519497</v>
      </c>
      <c r="AK133" s="70">
        <f t="shared" si="52"/>
        <v>0.64815938806533102</v>
      </c>
      <c r="AL133" s="71">
        <f>(1/(J134-J132))*((M134-M132)/Phase_Relations!B$22)</f>
        <v>9.776075581738989E-9</v>
      </c>
      <c r="AM133" s="71">
        <f t="shared" si="53"/>
        <v>2.4102519104828865E-3</v>
      </c>
      <c r="AN133" s="71">
        <f>SUM(AM$27:AM133)</f>
        <v>-7.0469085663007677E-2</v>
      </c>
      <c r="AO133" s="71">
        <f>(1/10000)*((AL133*Phase_Relations!B$22*H$7*U133))/(2*(P133-R133))</f>
        <v>2.213281782192671E-11</v>
      </c>
      <c r="AP133" s="71">
        <f t="shared" si="59"/>
        <v>-2.4522462990612343E-11</v>
      </c>
      <c r="AQ133" s="72">
        <f t="shared" si="55"/>
        <v>2.2083520000034417E-18</v>
      </c>
      <c r="AR133" s="72">
        <f t="shared" si="60"/>
        <v>-2.4467842561230143E-18</v>
      </c>
      <c r="AS133" s="71">
        <f t="shared" si="56"/>
        <v>2.4147007752226799E-5</v>
      </c>
      <c r="AT133" s="72">
        <f t="shared" si="57"/>
        <v>9.1271934576516522E-8</v>
      </c>
      <c r="AU133" s="97">
        <f t="shared" si="61"/>
        <v>-7.5466013857061688E-8</v>
      </c>
      <c r="AV133" s="2"/>
      <c r="AW133" s="2"/>
      <c r="AX133" s="2"/>
      <c r="AY133" s="2"/>
      <c r="AZ133" s="2"/>
      <c r="BA133" s="2"/>
      <c r="BC133" s="10"/>
      <c r="BE133" s="10"/>
      <c r="BI133" s="10"/>
    </row>
    <row r="134" spans="1:61" x14ac:dyDescent="0.2">
      <c r="A134" s="9">
        <f>Raw_Data!A132</f>
        <v>40771.993472222224</v>
      </c>
      <c r="B134" s="10">
        <f>Raw_Data!J132</f>
        <v>1.4479576764642869E-5</v>
      </c>
      <c r="C134" s="10">
        <f>Raw_Data!K132</f>
        <v>0.64480169330290948</v>
      </c>
      <c r="D134" s="10">
        <f>Raw_Data!L132</f>
        <v>1.8420752612189957E-2</v>
      </c>
      <c r="E134" s="10">
        <f>Raw_Data!M132</f>
        <v>1.8393017899566943E-2</v>
      </c>
      <c r="F134" s="10">
        <f>Raw_Data!N132</f>
        <v>1.8473220720343277E-2</v>
      </c>
      <c r="J134" s="74">
        <f t="shared" si="54"/>
        <v>31807.999999914318</v>
      </c>
      <c r="K134" s="69">
        <f t="shared" si="31"/>
        <v>-6.789389553056064</v>
      </c>
      <c r="L134" s="69">
        <f>K134+$D$8-$B$8*Q134+Phase_Relations!$C$24*Q134</f>
        <v>241.70302313959644</v>
      </c>
      <c r="M134" s="69">
        <f t="shared" si="32"/>
        <v>-0.19363076902595949</v>
      </c>
      <c r="N134" s="69">
        <f t="shared" si="33"/>
        <v>-0.49182215332593709</v>
      </c>
      <c r="O134" s="70">
        <f t="shared" si="34"/>
        <v>55.345038788606779</v>
      </c>
      <c r="P134" s="70">
        <f t="shared" si="35"/>
        <v>381.68992268004678</v>
      </c>
      <c r="Q134" s="70">
        <f t="shared" si="36"/>
        <v>55.218872941222827</v>
      </c>
      <c r="R134" s="111">
        <f t="shared" si="37"/>
        <v>380.81981338774364</v>
      </c>
      <c r="S134" s="70">
        <f t="shared" si="38"/>
        <v>0.87010929230314105</v>
      </c>
      <c r="T134" s="113">
        <f t="shared" si="39"/>
        <v>0.8876307690259595</v>
      </c>
      <c r="U134" s="70">
        <f t="shared" si="40"/>
        <v>2.2545821533259374</v>
      </c>
      <c r="V134" s="70">
        <f>(L134/Phase_Relations!C$24)</f>
        <v>49.635626383989326</v>
      </c>
      <c r="W134" s="70">
        <f t="shared" si="41"/>
        <v>7147.5301992944633</v>
      </c>
      <c r="X134" s="70">
        <f t="shared" si="42"/>
        <v>342.31466471716777</v>
      </c>
      <c r="Y134" s="70">
        <f t="shared" si="43"/>
        <v>-5.5832465572335011</v>
      </c>
      <c r="Z134" s="70">
        <f t="shared" si="44"/>
        <v>-803.98750424162415</v>
      </c>
      <c r="AA134" s="70">
        <f t="shared" si="45"/>
        <v>-38.505148670575863</v>
      </c>
      <c r="AB134" s="70">
        <f t="shared" si="46"/>
        <v>-27.900687179533069</v>
      </c>
      <c r="AC134" s="70">
        <f t="shared" si="47"/>
        <v>-0.27900687179533068</v>
      </c>
      <c r="AD134" s="70">
        <f t="shared" si="48"/>
        <v>-39.085221532111291</v>
      </c>
      <c r="AE134" s="70" t="e">
        <f t="shared" si="49"/>
        <v>#NUM!</v>
      </c>
      <c r="AF134" s="70">
        <f t="shared" si="50"/>
        <v>-2.2597219393884451E-2</v>
      </c>
      <c r="AG134" s="70">
        <f t="shared" si="51"/>
        <v>2.5418405402586404E-3</v>
      </c>
      <c r="AH134" s="70">
        <f>(U134-Phase_Relations!$B$37)/Phase_Relations!$B$37</f>
        <v>1.8420243664425719</v>
      </c>
      <c r="AI134" s="70">
        <f>(U134-Phase_Relations!G$20)/Phase_Relations!G$20</f>
        <v>1.7325590613653814</v>
      </c>
      <c r="AJ134" s="70">
        <f t="shared" si="58"/>
        <v>1.8420752977904007</v>
      </c>
      <c r="AK134" s="70">
        <f t="shared" si="52"/>
        <v>0.64813813287191369</v>
      </c>
      <c r="AL134" s="71">
        <f>(1/(J135-J133))*((M135-M133)/Phase_Relations!B$22)</f>
        <v>7.3393073267491404E-8</v>
      </c>
      <c r="AM134" s="71">
        <f t="shared" si="53"/>
        <v>-3.0416649872722977E-3</v>
      </c>
      <c r="AN134" s="71">
        <f>SUM(AM$27:AM134)</f>
        <v>-7.3510750650279968E-2</v>
      </c>
      <c r="AO134" s="71">
        <f>(1/10000)*((AL134*Phase_Relations!B$22*H$7*U134))/(2*(P134-R134))</f>
        <v>1.6815617662067175E-10</v>
      </c>
      <c r="AP134" s="71">
        <f t="shared" si="59"/>
        <v>-6.954238431351869E-12</v>
      </c>
      <c r="AQ134" s="72">
        <f t="shared" si="55"/>
        <v>1.6778163175648722E-17</v>
      </c>
      <c r="AR134" s="72">
        <f t="shared" si="60"/>
        <v>-6.9387488172257476E-19</v>
      </c>
      <c r="AS134" s="71">
        <f t="shared" si="56"/>
        <v>1.0763732773542858E-4</v>
      </c>
      <c r="AT134" s="72">
        <f t="shared" si="57"/>
        <v>1.5556567763509482E-7</v>
      </c>
      <c r="AU134" s="97">
        <f t="shared" si="61"/>
        <v>-7.6269907383036256E-10</v>
      </c>
      <c r="AV134" s="2"/>
      <c r="AW134" s="2"/>
      <c r="AX134" s="2"/>
      <c r="AY134" s="2"/>
      <c r="AZ134" s="2"/>
      <c r="BA134" s="2"/>
      <c r="BC134" s="10"/>
      <c r="BE134" s="10"/>
      <c r="BI134" s="10"/>
    </row>
    <row r="135" spans="1:61" x14ac:dyDescent="0.2">
      <c r="A135" s="9">
        <f>Raw_Data!A133</f>
        <v>40771.996944444443</v>
      </c>
      <c r="B135" s="10">
        <f>Raw_Data!J133</f>
        <v>1.2234902767886561E-5</v>
      </c>
      <c r="C135" s="10">
        <f>Raw_Data!K133</f>
        <v>0.64471974488714956</v>
      </c>
      <c r="D135" s="10">
        <f>Raw_Data!L133</f>
        <v>1.8432534181527457E-2</v>
      </c>
      <c r="E135" s="10">
        <f>Raw_Data!M133</f>
        <v>1.8402044101881943E-2</v>
      </c>
      <c r="F135" s="10">
        <f>Raw_Data!N133</f>
        <v>1.8490049363035679E-2</v>
      </c>
      <c r="J135" s="74">
        <f t="shared" si="54"/>
        <v>32107.999999634922</v>
      </c>
      <c r="K135" s="69">
        <f t="shared" si="31"/>
        <v>-5.7368749366891159</v>
      </c>
      <c r="L135" s="69">
        <f>K135+$D$8-$B$8*Q135+Phase_Relations!$C$24*Q135</f>
        <v>242.87529929821994</v>
      </c>
      <c r="M135" s="69">
        <f t="shared" si="32"/>
        <v>-0.193606844946076</v>
      </c>
      <c r="N135" s="69">
        <f t="shared" si="33"/>
        <v>-0.49176138616303305</v>
      </c>
      <c r="O135" s="70">
        <f t="shared" si="34"/>
        <v>55.380436441770144</v>
      </c>
      <c r="P135" s="70">
        <f t="shared" si="35"/>
        <v>381.93404442600098</v>
      </c>
      <c r="Q135" s="70">
        <f t="shared" si="36"/>
        <v>55.245971089090425</v>
      </c>
      <c r="R135" s="111">
        <f t="shared" si="37"/>
        <v>381.0066971661409</v>
      </c>
      <c r="S135" s="70">
        <f t="shared" si="38"/>
        <v>0.9273472598600847</v>
      </c>
      <c r="T135" s="113">
        <f t="shared" si="39"/>
        <v>0.88760684494607589</v>
      </c>
      <c r="U135" s="70">
        <f t="shared" si="40"/>
        <v>2.2545213861630327</v>
      </c>
      <c r="V135" s="70">
        <f>(L135/Phase_Relations!C$24)</f>
        <v>49.876362559617093</v>
      </c>
      <c r="W135" s="70">
        <f t="shared" si="41"/>
        <v>7182.1962085848609</v>
      </c>
      <c r="X135" s="70">
        <f t="shared" si="42"/>
        <v>343.97491420425581</v>
      </c>
      <c r="Y135" s="70">
        <f t="shared" si="43"/>
        <v>-5.3696085294733322</v>
      </c>
      <c r="Z135" s="70">
        <f t="shared" si="44"/>
        <v>-773.22362824415984</v>
      </c>
      <c r="AA135" s="70">
        <f t="shared" si="45"/>
        <v>-37.031782961885085</v>
      </c>
      <c r="AB135" s="70">
        <f t="shared" si="46"/>
        <v>-27.89723990577464</v>
      </c>
      <c r="AC135" s="70">
        <f t="shared" si="47"/>
        <v>-0.2789723990577464</v>
      </c>
      <c r="AD135" s="70">
        <f t="shared" si="48"/>
        <v>-37.650014468458494</v>
      </c>
      <c r="AE135" s="70" t="e">
        <f t="shared" si="49"/>
        <v>#NUM!</v>
      </c>
      <c r="AF135" s="70">
        <f t="shared" si="50"/>
        <v>-2.5041928464923108E-2</v>
      </c>
      <c r="AG135" s="70">
        <f t="shared" si="51"/>
        <v>2.6959735188985799E-3</v>
      </c>
      <c r="AH135" s="70">
        <f>(U135-Phase_Relations!$B$37)/Phase_Relations!$B$37</f>
        <v>1.8419477661033916</v>
      </c>
      <c r="AI135" s="70">
        <f>(U135-Phase_Relations!G$20)/Phase_Relations!G$20</f>
        <v>1.7324854114159289</v>
      </c>
      <c r="AJ135" s="70">
        <f t="shared" si="58"/>
        <v>1.8420711169323074</v>
      </c>
      <c r="AK135" s="70">
        <f t="shared" si="52"/>
        <v>0.64812864897545075</v>
      </c>
      <c r="AL135" s="71">
        <f>(1/(J136-J134))*((M136-M134)/Phase_Relations!B$22)</f>
        <v>4.664765412958062E-8</v>
      </c>
      <c r="AM135" s="71">
        <f t="shared" si="53"/>
        <v>-1.3226368270576822E-3</v>
      </c>
      <c r="AN135" s="71">
        <f>SUM(AM$27:AM135)</f>
        <v>-7.4833387477337657E-2</v>
      </c>
      <c r="AO135" s="71">
        <f>(1/10000)*((AL135*Phase_Relations!B$22*H$7*U135))/(2*(P135-R135))</f>
        <v>1.0027837020214295E-10</v>
      </c>
      <c r="AP135" s="71">
        <f t="shared" si="59"/>
        <v>4.8788162775705723E-12</v>
      </c>
      <c r="AQ135" s="72">
        <f t="shared" si="55"/>
        <v>1.0005501385982594E-17</v>
      </c>
      <c r="AR135" s="72">
        <f t="shared" si="60"/>
        <v>4.867949382183282E-19</v>
      </c>
      <c r="AS135" s="71">
        <f t="shared" si="56"/>
        <v>1.8779686255193169E-5</v>
      </c>
      <c r="AT135" s="72">
        <f t="shared" si="57"/>
        <v>5.3171976302695782E-7</v>
      </c>
      <c r="AU135" s="97">
        <f t="shared" si="61"/>
        <v>1.1411902604720356E-8</v>
      </c>
      <c r="AV135" s="2"/>
      <c r="AW135" s="2"/>
      <c r="AX135" s="2"/>
      <c r="AY135" s="2"/>
      <c r="AZ135" s="2"/>
      <c r="BA135" s="2"/>
      <c r="BC135" s="10"/>
      <c r="BE135" s="10"/>
      <c r="BI135" s="10"/>
    </row>
    <row r="136" spans="1:61" x14ac:dyDescent="0.2">
      <c r="A136" s="9">
        <f>Raw_Data!A134</f>
        <v>40772.000416666669</v>
      </c>
      <c r="B136" s="10">
        <f>Raw_Data!J134</f>
        <v>1.1201640134459039E-5</v>
      </c>
      <c r="C136" s="10">
        <f>Raw_Data!K134</f>
        <v>0.6446342334967996</v>
      </c>
      <c r="D136" s="10">
        <f>Raw_Data!L134</f>
        <v>1.8468638990787455E-2</v>
      </c>
      <c r="E136" s="10">
        <f>Raw_Data!M134</f>
        <v>1.8442709518627441E-2</v>
      </c>
      <c r="F136" s="10">
        <f>Raw_Data!N134</f>
        <v>1.8520981555711878E-2</v>
      </c>
      <c r="J136" s="74">
        <f t="shared" si="54"/>
        <v>32407.999999984168</v>
      </c>
      <c r="K136" s="69">
        <f t="shared" si="31"/>
        <v>-5.2523840815360678</v>
      </c>
      <c r="L136" s="69">
        <f>K136+$D$8-$B$8*Q136+Phase_Relations!$C$24*Q136</f>
        <v>243.89934741743448</v>
      </c>
      <c r="M136" s="69">
        <f t="shared" si="32"/>
        <v>-0.19358148111460044</v>
      </c>
      <c r="N136" s="69">
        <f t="shared" si="33"/>
        <v>-0.49169696203108515</v>
      </c>
      <c r="O136" s="70">
        <f t="shared" si="34"/>
        <v>55.488913120818943</v>
      </c>
      <c r="P136" s="70">
        <f t="shared" si="35"/>
        <v>382.68215945392376</v>
      </c>
      <c r="Q136" s="70">
        <f t="shared" si="36"/>
        <v>55.36805537632555</v>
      </c>
      <c r="R136" s="111">
        <f t="shared" si="37"/>
        <v>381.8486577677624</v>
      </c>
      <c r="S136" s="70">
        <f t="shared" si="38"/>
        <v>0.83350168616135534</v>
      </c>
      <c r="T136" s="113">
        <f t="shared" si="39"/>
        <v>0.88758148111460033</v>
      </c>
      <c r="U136" s="70">
        <f t="shared" si="40"/>
        <v>2.2544569620310848</v>
      </c>
      <c r="V136" s="70">
        <f>(L136/Phase_Relations!C$24)</f>
        <v>50.086658935658704</v>
      </c>
      <c r="W136" s="70">
        <f t="shared" si="41"/>
        <v>7212.4788867348534</v>
      </c>
      <c r="X136" s="70">
        <f t="shared" si="42"/>
        <v>345.42523403902555</v>
      </c>
      <c r="Y136" s="70">
        <f t="shared" si="43"/>
        <v>-5.2813964406668461</v>
      </c>
      <c r="Z136" s="70">
        <f t="shared" si="44"/>
        <v>-760.52108745602584</v>
      </c>
      <c r="AA136" s="70">
        <f t="shared" si="45"/>
        <v>-36.42342372873685</v>
      </c>
      <c r="AB136" s="70">
        <f t="shared" si="46"/>
        <v>-27.893585175014458</v>
      </c>
      <c r="AC136" s="70">
        <f t="shared" si="47"/>
        <v>-0.27893585175014457</v>
      </c>
      <c r="AD136" s="70">
        <f t="shared" si="48"/>
        <v>-36.979091519511087</v>
      </c>
      <c r="AE136" s="70" t="e">
        <f t="shared" si="49"/>
        <v>#NUM!</v>
      </c>
      <c r="AF136" s="70">
        <f t="shared" si="50"/>
        <v>-2.2883672121787681E-2</v>
      </c>
      <c r="AG136" s="70">
        <f t="shared" si="51"/>
        <v>2.4129727768156849E-3</v>
      </c>
      <c r="AH136" s="70">
        <f>(U136-Phase_Relations!$B$37)/Phase_Relations!$B$37</f>
        <v>1.8418665559543126</v>
      </c>
      <c r="AI136" s="70">
        <f>(U136-Phase_Relations!G$20)/Phase_Relations!G$20</f>
        <v>1.7324073292110889</v>
      </c>
      <c r="AJ136" s="70">
        <f t="shared" si="58"/>
        <v>1.8420604603846564</v>
      </c>
      <c r="AK136" s="70">
        <f t="shared" si="52"/>
        <v>0.64811859377957493</v>
      </c>
      <c r="AL136" s="71">
        <f>(1/(J137-J135))*((M137-M135)/Phase_Relations!B$22)</f>
        <v>-9.8994987838624755E-8</v>
      </c>
      <c r="AM136" s="71">
        <f t="shared" si="53"/>
        <v>-1.3637464462959779E-3</v>
      </c>
      <c r="AN136" s="71">
        <f>SUM(AM$27:AM136)</f>
        <v>-7.6197133923633628E-2</v>
      </c>
      <c r="AO136" s="71">
        <f>(1/10000)*((AL136*Phase_Relations!B$22*H$7*U136))/(2*(P136-R136))</f>
        <v>-2.3676318037578889E-10</v>
      </c>
      <c r="AP136" s="71">
        <f t="shared" si="59"/>
        <v>6.536842693268807E-12</v>
      </c>
      <c r="AQ136" s="72">
        <f t="shared" si="55"/>
        <v>-2.362358228024909E-17</v>
      </c>
      <c r="AR136" s="72">
        <f t="shared" si="60"/>
        <v>6.522282771011125E-19</v>
      </c>
      <c r="AS136" s="71">
        <f t="shared" si="56"/>
        <v>4.2591365995414232E-5</v>
      </c>
      <c r="AT136" s="72">
        <f t="shared" si="57"/>
        <v>-5.5354950165122018E-7</v>
      </c>
      <c r="AU136" s="97">
        <f t="shared" si="61"/>
        <v>8.2296771648775438E-7</v>
      </c>
      <c r="AV136" s="2"/>
      <c r="AW136" s="2"/>
      <c r="AX136" s="2"/>
      <c r="AY136" s="2"/>
      <c r="AZ136" s="2"/>
      <c r="BA136" s="2"/>
      <c r="BC136" s="10"/>
      <c r="BE136" s="10"/>
      <c r="BI136" s="10"/>
    </row>
    <row r="137" spans="1:61" x14ac:dyDescent="0.2">
      <c r="A137" s="9">
        <f>Raw_Data!A135</f>
        <v>40772.003888888888</v>
      </c>
      <c r="B137" s="10">
        <f>Raw_Data!J135</f>
        <v>1.191423505406423E-5</v>
      </c>
      <c r="C137" s="10">
        <f>Raw_Data!K135</f>
        <v>0.64506772873955942</v>
      </c>
      <c r="D137" s="10">
        <f>Raw_Data!L135</f>
        <v>1.8466073649076858E-2</v>
      </c>
      <c r="E137" s="10">
        <f>Raw_Data!M135</f>
        <v>1.8441414971190142E-2</v>
      </c>
      <c r="F137" s="10">
        <f>Raw_Data!N135</f>
        <v>1.8510176802164977E-2</v>
      </c>
      <c r="J137" s="74">
        <f t="shared" si="54"/>
        <v>32707.999999704771</v>
      </c>
      <c r="K137" s="69">
        <f t="shared" si="31"/>
        <v>-5.5865157057795507</v>
      </c>
      <c r="L137" s="69">
        <f>K137+$D$8-$B$8*Q137+Phase_Relations!$C$24*Q137</f>
        <v>243.54803946673556</v>
      </c>
      <c r="M137" s="69">
        <f t="shared" si="32"/>
        <v>-0.19371144305023846</v>
      </c>
      <c r="N137" s="69">
        <f t="shared" si="33"/>
        <v>-0.49202706534760571</v>
      </c>
      <c r="O137" s="70">
        <f t="shared" si="34"/>
        <v>55.481205567307533</v>
      </c>
      <c r="P137" s="70">
        <f t="shared" si="35"/>
        <v>382.62900391246575</v>
      </c>
      <c r="Q137" s="70">
        <f t="shared" si="36"/>
        <v>55.364168931433959</v>
      </c>
      <c r="R137" s="111">
        <f t="shared" si="37"/>
        <v>381.82185469954453</v>
      </c>
      <c r="S137" s="70">
        <f t="shared" si="38"/>
        <v>0.80714921292121744</v>
      </c>
      <c r="T137" s="113">
        <f t="shared" si="39"/>
        <v>0.88771144305023841</v>
      </c>
      <c r="U137" s="70">
        <f t="shared" si="40"/>
        <v>2.2547870653476054</v>
      </c>
      <c r="V137" s="70">
        <f>(L137/Phase_Relations!C$24)</f>
        <v>50.014515071009789</v>
      </c>
      <c r="W137" s="70">
        <f t="shared" si="41"/>
        <v>7202.0901702254096</v>
      </c>
      <c r="X137" s="70">
        <f t="shared" si="42"/>
        <v>344.92769014489511</v>
      </c>
      <c r="Y137" s="70">
        <f t="shared" si="43"/>
        <v>-5.3496538604241692</v>
      </c>
      <c r="Z137" s="70">
        <f t="shared" si="44"/>
        <v>-770.35015590108037</v>
      </c>
      <c r="AA137" s="70">
        <f t="shared" si="45"/>
        <v>-36.894164554649421</v>
      </c>
      <c r="AB137" s="70">
        <f t="shared" si="46"/>
        <v>-27.912311678708711</v>
      </c>
      <c r="AC137" s="70">
        <f t="shared" si="47"/>
        <v>-0.27912311678708712</v>
      </c>
      <c r="AD137" s="70">
        <f t="shared" si="48"/>
        <v>-37.432264029930252</v>
      </c>
      <c r="AE137" s="70" t="e">
        <f t="shared" si="49"/>
        <v>#NUM!</v>
      </c>
      <c r="AF137" s="70">
        <f t="shared" si="50"/>
        <v>-2.1877422152373961E-2</v>
      </c>
      <c r="AG137" s="70">
        <f t="shared" si="51"/>
        <v>2.3400533966471499E-3</v>
      </c>
      <c r="AH137" s="70">
        <f>(U137-Phase_Relations!$B$37)/Phase_Relations!$B$37</f>
        <v>1.8422826692760699</v>
      </c>
      <c r="AI137" s="70">
        <f>(U137-Phase_Relations!G$20)/Phase_Relations!G$20</f>
        <v>1.7328074152347517</v>
      </c>
      <c r="AJ137" s="70">
        <f t="shared" si="58"/>
        <v>1.8420538766696113</v>
      </c>
      <c r="AK137" s="70">
        <f t="shared" si="52"/>
        <v>0.64817010960605814</v>
      </c>
      <c r="AL137" s="71">
        <f>(1/(J138-J136))*((M138-M136)/Phase_Relations!B$22)</f>
        <v>-7.4228137262390732E-8</v>
      </c>
      <c r="AM137" s="71">
        <f t="shared" si="53"/>
        <v>6.967322622955757E-3</v>
      </c>
      <c r="AN137" s="71">
        <f>SUM(AM$27:AM137)</f>
        <v>-6.9229811300677874E-2</v>
      </c>
      <c r="AO137" s="71">
        <f>(1/10000)*((AL137*Phase_Relations!B$22*H$7*U137))/(2*(P137-R137))</f>
        <v>-1.8335204644949987E-10</v>
      </c>
      <c r="AP137" s="71">
        <f t="shared" si="59"/>
        <v>-5.2474774685428681E-12</v>
      </c>
      <c r="AQ137" s="72">
        <f t="shared" si="55"/>
        <v>-1.8294365486546487E-17</v>
      </c>
      <c r="AR137" s="72">
        <f t="shared" si="60"/>
        <v>-5.2357894308194609E-19</v>
      </c>
      <c r="AS137" s="71">
        <f t="shared" si="56"/>
        <v>3.2310552260014742E-4</v>
      </c>
      <c r="AT137" s="72">
        <f t="shared" si="57"/>
        <v>-5.6507390031730181E-8</v>
      </c>
      <c r="AU137" s="97">
        <f t="shared" si="61"/>
        <v>8.1863099836967852E-7</v>
      </c>
      <c r="AV137" s="2"/>
      <c r="AW137" s="2"/>
      <c r="AX137" s="2"/>
      <c r="AY137" s="2"/>
      <c r="AZ137" s="2"/>
      <c r="BA137" s="2"/>
      <c r="BC137" s="10"/>
      <c r="BE137" s="10"/>
      <c r="BI137" s="10"/>
    </row>
    <row r="138" spans="1:61" x14ac:dyDescent="0.2">
      <c r="A138" s="9">
        <f>Raw_Data!A136</f>
        <v>40772.007361111115</v>
      </c>
      <c r="B138" s="10">
        <f>Raw_Data!J136</f>
        <v>1.2484310989748371E-5</v>
      </c>
      <c r="C138" s="10">
        <f>Raw_Data!K136</f>
        <v>0.64489670595884974</v>
      </c>
      <c r="D138" s="10">
        <f>Raw_Data!L136</f>
        <v>1.8546846283214156E-2</v>
      </c>
      <c r="E138" s="10">
        <f>Raw_Data!M136</f>
        <v>1.8513672096038141E-2</v>
      </c>
      <c r="F138" s="10">
        <f>Raw_Data!N136</f>
        <v>1.8590316041691077E-2</v>
      </c>
      <c r="J138" s="74">
        <f t="shared" si="54"/>
        <v>33008.000000054017</v>
      </c>
      <c r="K138" s="69">
        <f t="shared" si="31"/>
        <v>-5.8538210051743311</v>
      </c>
      <c r="L138" s="69">
        <f>K138+$D$8-$B$8*Q138+Phase_Relations!$C$24*Q138</f>
        <v>244.23945682930014</v>
      </c>
      <c r="M138" s="69">
        <f t="shared" si="32"/>
        <v>-0.19365991056444101</v>
      </c>
      <c r="N138" s="69">
        <f t="shared" si="33"/>
        <v>-0.4918961728336802</v>
      </c>
      <c r="O138" s="70">
        <f t="shared" si="34"/>
        <v>55.723886453561242</v>
      </c>
      <c r="P138" s="70">
        <f t="shared" si="35"/>
        <v>384.30266519697409</v>
      </c>
      <c r="Q138" s="70">
        <f t="shared" si="36"/>
        <v>55.581096736205666</v>
      </c>
      <c r="R138" s="111">
        <f t="shared" si="37"/>
        <v>383.31790852555633</v>
      </c>
      <c r="S138" s="70">
        <f t="shared" si="38"/>
        <v>0.98475667141775602</v>
      </c>
      <c r="T138" s="113">
        <f t="shared" si="39"/>
        <v>0.88765991056444093</v>
      </c>
      <c r="U138" s="70">
        <f t="shared" si="40"/>
        <v>2.25465617283368</v>
      </c>
      <c r="V138" s="70">
        <f>(L138/Phase_Relations!C$24)</f>
        <v>50.156503091837472</v>
      </c>
      <c r="W138" s="70">
        <f t="shared" si="41"/>
        <v>7222.5364452245958</v>
      </c>
      <c r="X138" s="70">
        <f t="shared" si="42"/>
        <v>345.90691787474123</v>
      </c>
      <c r="Y138" s="70">
        <f t="shared" si="43"/>
        <v>-5.4245936443681941</v>
      </c>
      <c r="Z138" s="70">
        <f t="shared" si="44"/>
        <v>-781.14148478901996</v>
      </c>
      <c r="AA138" s="70">
        <f t="shared" si="45"/>
        <v>-37.410990650815108</v>
      </c>
      <c r="AB138" s="70">
        <f t="shared" si="46"/>
        <v>-27.904886248478533</v>
      </c>
      <c r="AC138" s="70">
        <f t="shared" si="47"/>
        <v>-0.27904886248478533</v>
      </c>
      <c r="AD138" s="70">
        <f t="shared" si="48"/>
        <v>-38.067495098426946</v>
      </c>
      <c r="AE138" s="70" t="e">
        <f t="shared" si="49"/>
        <v>#NUM!</v>
      </c>
      <c r="AF138" s="70">
        <f t="shared" si="50"/>
        <v>-2.6322656906074209E-2</v>
      </c>
      <c r="AG138" s="70">
        <f t="shared" si="51"/>
        <v>2.8468834259462632E-3</v>
      </c>
      <c r="AH138" s="70">
        <f>(U138-Phase_Relations!$B$37)/Phase_Relations!$B$37</f>
        <v>1.8421176720887142</v>
      </c>
      <c r="AI138" s="70">
        <f>(U138-Phase_Relations!G$20)/Phase_Relations!G$20</f>
        <v>1.7326487731890563</v>
      </c>
      <c r="AJ138" s="70">
        <f t="shared" si="58"/>
        <v>1.842059231851285</v>
      </c>
      <c r="AK138" s="70">
        <f t="shared" si="52"/>
        <v>0.64814968436367193</v>
      </c>
      <c r="AL138" s="71">
        <f>(1/(J139-J137))*((M139-M137)/Phase_Relations!B$22)</f>
        <v>7.0290264176381569E-8</v>
      </c>
      <c r="AM138" s="71">
        <f t="shared" si="53"/>
        <v>-2.8030909690147021E-3</v>
      </c>
      <c r="AN138" s="71">
        <f>SUM(AM$27:AM138)</f>
        <v>-7.203290226969257E-2</v>
      </c>
      <c r="AO138" s="71">
        <f>(1/10000)*((AL138*Phase_Relations!B$22*H$7*U138))/(2*(P138-R138))</f>
        <v>1.4230234568641119E-10</v>
      </c>
      <c r="AP138" s="71">
        <f t="shared" si="59"/>
        <v>-2.1690331884425309E-11</v>
      </c>
      <c r="AQ138" s="72">
        <f t="shared" si="55"/>
        <v>1.4198538669144968E-17</v>
      </c>
      <c r="AR138" s="72">
        <f t="shared" si="60"/>
        <v>-2.1642019639386013E-18</v>
      </c>
      <c r="AS138" s="71">
        <f t="shared" si="56"/>
        <v>-9.1385552787934046E-5</v>
      </c>
      <c r="AT138" s="72">
        <f t="shared" si="57"/>
        <v>-1.5505950164226295E-7</v>
      </c>
      <c r="AU138" s="97">
        <f t="shared" si="61"/>
        <v>9.9482302715501929E-7</v>
      </c>
      <c r="AV138" s="2"/>
      <c r="AW138" s="2"/>
      <c r="AX138" s="2"/>
      <c r="AY138" s="2"/>
      <c r="AZ138" s="2"/>
      <c r="BA138" s="2"/>
      <c r="BC138" s="10"/>
      <c r="BE138" s="10"/>
      <c r="BI138" s="10"/>
    </row>
    <row r="139" spans="1:61" x14ac:dyDescent="0.2">
      <c r="A139" s="9">
        <f>Raw_Data!A137</f>
        <v>40772.010844907411</v>
      </c>
      <c r="B139" s="10">
        <f>Raw_Data!J137</f>
        <v>1.1427295192334019E-5</v>
      </c>
      <c r="C139" s="10">
        <f>Raw_Data!K137</f>
        <v>0.64481950817589961</v>
      </c>
      <c r="D139" s="10">
        <f>Raw_Data!L137</f>
        <v>1.8441049690816756E-2</v>
      </c>
      <c r="E139" s="10">
        <f>Raw_Data!M137</f>
        <v>1.8415666541428441E-2</v>
      </c>
      <c r="F139" s="10">
        <f>Raw_Data!N137</f>
        <v>1.8491053344559978E-2</v>
      </c>
      <c r="J139" s="74">
        <f t="shared" si="54"/>
        <v>33309.000000008382</v>
      </c>
      <c r="K139" s="69">
        <f t="shared" si="31"/>
        <v>-5.3581924292131724</v>
      </c>
      <c r="L139" s="69">
        <f>K139+$D$8-$B$8*Q139+Phase_Relations!$C$24*Q139</f>
        <v>243.43472718591786</v>
      </c>
      <c r="M139" s="69">
        <f t="shared" si="32"/>
        <v>-0.1936370505759169</v>
      </c>
      <c r="N139" s="69">
        <f t="shared" si="33"/>
        <v>-0.49183810846282894</v>
      </c>
      <c r="O139" s="70">
        <f t="shared" si="34"/>
        <v>55.40602123745375</v>
      </c>
      <c r="P139" s="70">
        <f t="shared" si="35"/>
        <v>382.11049129278445</v>
      </c>
      <c r="Q139" s="70">
        <f t="shared" si="36"/>
        <v>55.286867899095981</v>
      </c>
      <c r="R139" s="111">
        <f t="shared" si="37"/>
        <v>381.28874413169643</v>
      </c>
      <c r="S139" s="70">
        <f t="shared" si="38"/>
        <v>0.82174716108801249</v>
      </c>
      <c r="T139" s="113">
        <f t="shared" si="39"/>
        <v>0.8876370505759168</v>
      </c>
      <c r="U139" s="70">
        <f t="shared" si="40"/>
        <v>2.2545981084628286</v>
      </c>
      <c r="V139" s="70">
        <f>(L139/Phase_Relations!C$24)</f>
        <v>49.99124549844786</v>
      </c>
      <c r="W139" s="70">
        <f t="shared" si="41"/>
        <v>7198.7393517764922</v>
      </c>
      <c r="X139" s="70">
        <f t="shared" si="42"/>
        <v>344.76721033412315</v>
      </c>
      <c r="Y139" s="70">
        <f t="shared" si="43"/>
        <v>-5.2956224006481207</v>
      </c>
      <c r="Z139" s="70">
        <f t="shared" si="44"/>
        <v>-762.56962569332939</v>
      </c>
      <c r="AA139" s="70">
        <f t="shared" si="45"/>
        <v>-36.521533797573284</v>
      </c>
      <c r="AB139" s="70">
        <f t="shared" si="46"/>
        <v>-27.901592302005305</v>
      </c>
      <c r="AC139" s="70">
        <f t="shared" si="47"/>
        <v>-0.27901592302005307</v>
      </c>
      <c r="AD139" s="70">
        <f t="shared" si="48"/>
        <v>-37.069365238298644</v>
      </c>
      <c r="AE139" s="70" t="e">
        <f t="shared" si="49"/>
        <v>#NUM!</v>
      </c>
      <c r="AF139" s="70">
        <f t="shared" si="50"/>
        <v>-2.2500346388590459E-2</v>
      </c>
      <c r="AG139" s="70">
        <f t="shared" si="51"/>
        <v>2.3834840914588001E-3</v>
      </c>
      <c r="AH139" s="70">
        <f>(U139-Phase_Relations!$B$37)/Phase_Relations!$B$37</f>
        <v>1.8420444787670434</v>
      </c>
      <c r="AI139" s="70">
        <f>(U139-Phase_Relations!G$20)/Phase_Relations!G$20</f>
        <v>1.7325783990301558</v>
      </c>
      <c r="AJ139" s="70">
        <f t="shared" si="58"/>
        <v>1.8420770618347651</v>
      </c>
      <c r="AK139" s="70">
        <f t="shared" si="52"/>
        <v>0.64814062289629348</v>
      </c>
      <c r="AL139" s="71">
        <f>(1/(J140-J138))*((M140-M138)/Phase_Relations!B$22)</f>
        <v>3.2618597974996957E-8</v>
      </c>
      <c r="AM139" s="71">
        <f t="shared" si="53"/>
        <v>-1.2374839805772446E-3</v>
      </c>
      <c r="AN139" s="71">
        <f>SUM(AM$27:AM139)</f>
        <v>-7.3270386250269812E-2</v>
      </c>
      <c r="AO139" s="71">
        <f>(1/10000)*((AL139*Phase_Relations!B$22*H$7*U139))/(2*(P139-R139))</f>
        <v>7.9133743010387823E-11</v>
      </c>
      <c r="AP139" s="71">
        <f t="shared" si="59"/>
        <v>-2.1935471356865045E-11</v>
      </c>
      <c r="AQ139" s="72">
        <f t="shared" si="55"/>
        <v>7.8957483430609798E-18</v>
      </c>
      <c r="AR139" s="72">
        <f t="shared" si="60"/>
        <v>-2.1886613097208525E-18</v>
      </c>
      <c r="AS139" s="71">
        <f t="shared" si="56"/>
        <v>2.5801345457254741E-5</v>
      </c>
      <c r="AT139" s="72">
        <f t="shared" si="57"/>
        <v>3.0540997869212482E-7</v>
      </c>
      <c r="AU139" s="97">
        <f t="shared" si="61"/>
        <v>9.8709026948700011E-7</v>
      </c>
      <c r="AV139" s="2"/>
      <c r="AW139" s="2"/>
      <c r="AX139" s="2"/>
      <c r="AY139" s="2"/>
      <c r="AZ139" s="2"/>
      <c r="BA139" s="2"/>
      <c r="BC139" s="10"/>
      <c r="BE139" s="10"/>
      <c r="BI139" s="10"/>
    </row>
    <row r="140" spans="1:61" x14ac:dyDescent="0.2">
      <c r="A140" s="9">
        <f>Raw_Data!A138</f>
        <v>40772.014317129629</v>
      </c>
      <c r="B140" s="10">
        <f>Raw_Data!J138</f>
        <v>9.9070926971763002E-6</v>
      </c>
      <c r="C140" s="10">
        <f>Raw_Data!K138</f>
        <v>0.64477912779711932</v>
      </c>
      <c r="D140" s="10">
        <f>Raw_Data!L138</f>
        <v>1.8486560753015555E-2</v>
      </c>
      <c r="E140" s="10">
        <f>Raw_Data!M138</f>
        <v>1.8459752413788041E-2</v>
      </c>
      <c r="F140" s="10">
        <f>Raw_Data!N138</f>
        <v>1.8524519395368779E-2</v>
      </c>
      <c r="J140" s="74">
        <f t="shared" si="54"/>
        <v>33608.999999728985</v>
      </c>
      <c r="K140" s="69">
        <f t="shared" si="31"/>
        <v>-4.6453782974937532</v>
      </c>
      <c r="L140" s="69">
        <f>K140+$D$8-$B$8*Q140+Phase_Relations!$C$24*Q140</f>
        <v>244.73248190297488</v>
      </c>
      <c r="M140" s="69">
        <f t="shared" si="32"/>
        <v>-0.19362538831248827</v>
      </c>
      <c r="N140" s="69">
        <f t="shared" si="33"/>
        <v>-0.49180848631372021</v>
      </c>
      <c r="O140" s="70">
        <f t="shared" si="34"/>
        <v>55.542758946044245</v>
      </c>
      <c r="P140" s="70">
        <f t="shared" si="35"/>
        <v>383.05350997271893</v>
      </c>
      <c r="Q140" s="70">
        <f t="shared" si="36"/>
        <v>55.419220958154618</v>
      </c>
      <c r="R140" s="111">
        <f t="shared" si="37"/>
        <v>382.20152384934221</v>
      </c>
      <c r="S140" s="70">
        <f t="shared" si="38"/>
        <v>0.85198612337671875</v>
      </c>
      <c r="T140" s="113">
        <f t="shared" si="39"/>
        <v>0.88762538831248827</v>
      </c>
      <c r="U140" s="70">
        <f t="shared" si="40"/>
        <v>2.2545684863137203</v>
      </c>
      <c r="V140" s="70">
        <f>(L140/Phase_Relations!C$24)</f>
        <v>50.257749687916352</v>
      </c>
      <c r="W140" s="70">
        <f t="shared" si="41"/>
        <v>7237.115955059955</v>
      </c>
      <c r="X140" s="70">
        <f t="shared" si="42"/>
        <v>346.60517026149205</v>
      </c>
      <c r="Y140" s="70">
        <f t="shared" si="43"/>
        <v>-5.1614712702382661</v>
      </c>
      <c r="Z140" s="70">
        <f t="shared" si="44"/>
        <v>-743.25186291431032</v>
      </c>
      <c r="AA140" s="70">
        <f t="shared" si="45"/>
        <v>-35.59635358785016</v>
      </c>
      <c r="AB140" s="70">
        <f t="shared" si="46"/>
        <v>-27.899911860589089</v>
      </c>
      <c r="AC140" s="70">
        <f t="shared" si="47"/>
        <v>-0.27899911860589088</v>
      </c>
      <c r="AD140" s="70">
        <f t="shared" si="48"/>
        <v>-36.164344336767954</v>
      </c>
      <c r="AE140" s="70" t="e">
        <f t="shared" si="49"/>
        <v>#NUM!</v>
      </c>
      <c r="AF140" s="70">
        <f t="shared" si="50"/>
        <v>-2.3934646038225694E-2</v>
      </c>
      <c r="AG140" s="70">
        <f t="shared" si="51"/>
        <v>2.4580883278052319E-3</v>
      </c>
      <c r="AH140" s="70">
        <f>(U140-Phase_Relations!$B$37)/Phase_Relations!$B$37</f>
        <v>1.842007138424653</v>
      </c>
      <c r="AI140" s="70">
        <f>(U140-Phase_Relations!G$20)/Phase_Relations!G$20</f>
        <v>1.7325424969132852</v>
      </c>
      <c r="AJ140" s="70">
        <f t="shared" si="58"/>
        <v>1.8420835339673163</v>
      </c>
      <c r="AK140" s="70">
        <f t="shared" si="52"/>
        <v>0.64813599991367099</v>
      </c>
      <c r="AL140" s="71">
        <f>(1/(J141-J139))*((M141-M139)/Phase_Relations!B$22)</f>
        <v>1.3683876666047511E-8</v>
      </c>
      <c r="AM140" s="71">
        <f t="shared" si="53"/>
        <v>-6.1532479316632992E-4</v>
      </c>
      <c r="AN140" s="71">
        <f>SUM(AM$27:AM140)</f>
        <v>-7.3885711043436136E-2</v>
      </c>
      <c r="AO140" s="71">
        <f>(1/10000)*((AL140*Phase_Relations!B$22*H$7*U140))/(2*(P140-R140))</f>
        <v>3.2018837084028183E-11</v>
      </c>
      <c r="AP140" s="71">
        <f t="shared" si="59"/>
        <v>-9.7773278277274878E-12</v>
      </c>
      <c r="AQ140" s="72">
        <f t="shared" si="55"/>
        <v>3.1947519507546667E-18</v>
      </c>
      <c r="AR140" s="72">
        <f t="shared" si="60"/>
        <v>-9.7555501684293611E-19</v>
      </c>
      <c r="AS140" s="71">
        <f t="shared" si="56"/>
        <v>1.4517399092198642E-5</v>
      </c>
      <c r="AT140" s="72">
        <f t="shared" si="57"/>
        <v>2.1962440931084736E-7</v>
      </c>
      <c r="AU140" s="97">
        <f t="shared" si="61"/>
        <v>1.0350160228477594E-6</v>
      </c>
      <c r="AV140" s="2"/>
      <c r="AW140" s="2"/>
      <c r="AX140" s="2"/>
      <c r="AY140" s="2"/>
      <c r="AZ140" s="2"/>
      <c r="BA140" s="2"/>
      <c r="BC140" s="10"/>
      <c r="BE140" s="10"/>
      <c r="BI140" s="10"/>
    </row>
    <row r="141" spans="1:61" x14ac:dyDescent="0.2">
      <c r="A141" s="9">
        <f>Raw_Data!A139</f>
        <v>40772.017789351848</v>
      </c>
      <c r="B141" s="10">
        <f>Raw_Data!J139</f>
        <v>1.2056754037985261E-5</v>
      </c>
      <c r="C141" s="10">
        <f>Raw_Data!K139</f>
        <v>0.64477200184791972</v>
      </c>
      <c r="D141" s="10">
        <f>Raw_Data!L139</f>
        <v>1.8495681967986455E-2</v>
      </c>
      <c r="E141" s="10">
        <f>Raw_Data!M139</f>
        <v>1.8470595733148042E-2</v>
      </c>
      <c r="F141" s="10">
        <f>Raw_Data!N139</f>
        <v>1.8515148901142277E-2</v>
      </c>
      <c r="J141" s="74">
        <f t="shared" si="54"/>
        <v>33908.999999449588</v>
      </c>
      <c r="K141" s="69">
        <f t="shared" si="31"/>
        <v>-5.6533420306282443</v>
      </c>
      <c r="L141" s="69">
        <f>K141+$D$8-$B$8*Q141+Phase_Relations!$C$24*Q141</f>
        <v>243.86838960152502</v>
      </c>
      <c r="M141" s="69">
        <f t="shared" si="32"/>
        <v>-0.19362259219184502</v>
      </c>
      <c r="N141" s="69">
        <f t="shared" si="33"/>
        <v>-0.49180138416728636</v>
      </c>
      <c r="O141" s="70">
        <f t="shared" si="34"/>
        <v>55.570163580751164</v>
      </c>
      <c r="P141" s="70">
        <f t="shared" si="35"/>
        <v>383.24250745345626</v>
      </c>
      <c r="Q141" s="70">
        <f t="shared" si="36"/>
        <v>55.451774391053469</v>
      </c>
      <c r="R141" s="111">
        <f t="shared" si="37"/>
        <v>382.42603028312737</v>
      </c>
      <c r="S141" s="70">
        <f t="shared" si="38"/>
        <v>0.81647717032888067</v>
      </c>
      <c r="T141" s="113">
        <f t="shared" si="39"/>
        <v>0.88762259219184503</v>
      </c>
      <c r="U141" s="70">
        <f t="shared" si="40"/>
        <v>2.2545613841672862</v>
      </c>
      <c r="V141" s="70">
        <f>(L141/Phase_Relations!C$24)</f>
        <v>50.080301503450428</v>
      </c>
      <c r="W141" s="70">
        <f t="shared" si="41"/>
        <v>7211.5634164968615</v>
      </c>
      <c r="X141" s="70">
        <f t="shared" si="42"/>
        <v>345.3813896789685</v>
      </c>
      <c r="Y141" s="70">
        <f t="shared" si="43"/>
        <v>-5.3714728876030406</v>
      </c>
      <c r="Z141" s="70">
        <f t="shared" si="44"/>
        <v>-773.49209581483785</v>
      </c>
      <c r="AA141" s="70">
        <f t="shared" si="45"/>
        <v>-37.044640604158872</v>
      </c>
      <c r="AB141" s="70">
        <f t="shared" si="46"/>
        <v>-27.899508961360976</v>
      </c>
      <c r="AC141" s="70">
        <f t="shared" si="47"/>
        <v>-0.27899508961360975</v>
      </c>
      <c r="AD141" s="70">
        <f t="shared" si="48"/>
        <v>-37.588958717711478</v>
      </c>
      <c r="AE141" s="70" t="e">
        <f t="shared" si="49"/>
        <v>#NUM!</v>
      </c>
      <c r="AF141" s="70">
        <f t="shared" si="50"/>
        <v>-2.2040358794497731E-2</v>
      </c>
      <c r="AG141" s="70">
        <f t="shared" si="51"/>
        <v>2.3639871594928578E-3</v>
      </c>
      <c r="AH141" s="70">
        <f>(U141-Phase_Relations!$B$37)/Phase_Relations!$B$37</f>
        <v>1.8419981857798404</v>
      </c>
      <c r="AI141" s="70">
        <f>(U141-Phase_Relations!G$20)/Phase_Relations!G$20</f>
        <v>1.7325338890945083</v>
      </c>
      <c r="AJ141" s="70">
        <f t="shared" si="58"/>
        <v>1.8420831655920675</v>
      </c>
      <c r="AK141" s="70">
        <f t="shared" si="52"/>
        <v>0.64813489149867221</v>
      </c>
      <c r="AL141" s="71">
        <f>(1/(J142-J140))*((M142-M140)/Phase_Relations!B$22)</f>
        <v>-7.0089620181445785E-8</v>
      </c>
      <c r="AM141" s="71">
        <f t="shared" si="53"/>
        <v>-1.4857574435736884E-4</v>
      </c>
      <c r="AN141" s="71">
        <f>SUM(AM$27:AM141)</f>
        <v>-7.4034286787793502E-2</v>
      </c>
      <c r="AO141" s="71">
        <f>(1/10000)*((AL141*Phase_Relations!B$22*H$7*U141))/(2*(P141-R141))</f>
        <v>-1.711343608171657E-10</v>
      </c>
      <c r="AP141" s="71">
        <f t="shared" si="59"/>
        <v>4.1257891275691626E-12</v>
      </c>
      <c r="AQ141" s="72">
        <f t="shared" si="55"/>
        <v>-1.7075318245537312E-17</v>
      </c>
      <c r="AR141" s="72">
        <f t="shared" si="60"/>
        <v>4.1165994970750932E-19</v>
      </c>
      <c r="AS141" s="71">
        <f t="shared" si="56"/>
        <v>-2.2112042790321869E-6</v>
      </c>
      <c r="AT141" s="72">
        <f t="shared" si="57"/>
        <v>7.7067668218551224E-6</v>
      </c>
      <c r="AU141" s="97">
        <f t="shared" si="61"/>
        <v>1.1072500771101853E-6</v>
      </c>
      <c r="AV141" s="2"/>
      <c r="AW141" s="2"/>
      <c r="AX141" s="2"/>
      <c r="AY141" s="2"/>
      <c r="AZ141" s="2"/>
      <c r="BA141" s="2"/>
      <c r="BC141" s="10"/>
      <c r="BE141" s="10"/>
      <c r="BI141" s="10"/>
    </row>
    <row r="142" spans="1:61" x14ac:dyDescent="0.2">
      <c r="A142" s="9">
        <f>Raw_Data!A140</f>
        <v>40772.021261574075</v>
      </c>
      <c r="B142" s="10">
        <f>Raw_Data!J140</f>
        <v>1.266245971964966E-5</v>
      </c>
      <c r="C142" s="10">
        <f>Raw_Data!K140</f>
        <v>0.64502853601897936</v>
      </c>
      <c r="D142" s="10">
        <f>Raw_Data!L140</f>
        <v>1.8480990636060558E-2</v>
      </c>
      <c r="E142" s="10">
        <f>Raw_Data!M140</f>
        <v>1.8453113404453644E-2</v>
      </c>
      <c r="F142" s="10">
        <f>Raw_Data!N140</f>
        <v>1.8527782335322578E-2</v>
      </c>
      <c r="J142" s="74">
        <f t="shared" si="54"/>
        <v>34208.999999798834</v>
      </c>
      <c r="K142" s="69">
        <f t="shared" si="31"/>
        <v>-5.9373539112351974</v>
      </c>
      <c r="L142" s="69">
        <f>K142+$D$8-$B$8*Q142+Phase_Relations!$C$24*Q142</f>
        <v>243.35241852328321</v>
      </c>
      <c r="M142" s="69">
        <f t="shared" si="32"/>
        <v>-0.1936994450051806</v>
      </c>
      <c r="N142" s="69">
        <f t="shared" si="33"/>
        <v>-0.49199659031315873</v>
      </c>
      <c r="O142" s="70">
        <f t="shared" si="34"/>
        <v>55.526023563651265</v>
      </c>
      <c r="P142" s="70">
        <f t="shared" si="35"/>
        <v>382.93809354242251</v>
      </c>
      <c r="Q142" s="70">
        <f t="shared" si="36"/>
        <v>55.399289557288618</v>
      </c>
      <c r="R142" s="111">
        <f t="shared" si="37"/>
        <v>382.06406591233531</v>
      </c>
      <c r="S142" s="70">
        <f t="shared" si="38"/>
        <v>0.8740276300871983</v>
      </c>
      <c r="T142" s="113">
        <f t="shared" si="39"/>
        <v>0.8876994450051805</v>
      </c>
      <c r="U142" s="70">
        <f t="shared" si="40"/>
        <v>2.2547565903131583</v>
      </c>
      <c r="V142" s="70">
        <f>(L142/Phase_Relations!C$24)</f>
        <v>49.974342763953139</v>
      </c>
      <c r="W142" s="70">
        <f t="shared" si="41"/>
        <v>7196.3053580092519</v>
      </c>
      <c r="X142" s="70">
        <f t="shared" si="42"/>
        <v>344.650639751401</v>
      </c>
      <c r="Y142" s="70">
        <f t="shared" si="43"/>
        <v>-5.4249467933354794</v>
      </c>
      <c r="Z142" s="70">
        <f t="shared" si="44"/>
        <v>-781.19233824030903</v>
      </c>
      <c r="AA142" s="70">
        <f t="shared" si="45"/>
        <v>-37.413426160934307</v>
      </c>
      <c r="AB142" s="70">
        <f t="shared" si="46"/>
        <v>-27.910582853772414</v>
      </c>
      <c r="AC142" s="70">
        <f t="shared" si="47"/>
        <v>-0.27910582853772414</v>
      </c>
      <c r="AD142" s="70">
        <f t="shared" si="48"/>
        <v>-37.996111247659087</v>
      </c>
      <c r="AE142" s="70" t="e">
        <f t="shared" si="49"/>
        <v>#NUM!</v>
      </c>
      <c r="AF142" s="70">
        <f t="shared" si="50"/>
        <v>-2.336133628413388E-2</v>
      </c>
      <c r="AG142" s="70">
        <f t="shared" si="51"/>
        <v>2.5359814527477469E-3</v>
      </c>
      <c r="AH142" s="70">
        <f>(U142-Phase_Relations!$B$37)/Phase_Relations!$B$37</f>
        <v>1.8422442538249677</v>
      </c>
      <c r="AI142" s="70">
        <f>(U142-Phase_Relations!G$20)/Phase_Relations!G$20</f>
        <v>1.732770479418773</v>
      </c>
      <c r="AJ142" s="70">
        <f t="shared" si="58"/>
        <v>1.8420697306982037</v>
      </c>
      <c r="AK142" s="70">
        <f t="shared" si="52"/>
        <v>0.64816535431314748</v>
      </c>
      <c r="AL142" s="71">
        <f>(1/(J143-J141))*((M143-M141)/Phase_Relations!B$22)</f>
        <v>-5.5172559940142861E-8</v>
      </c>
      <c r="AM142" s="71">
        <f t="shared" si="53"/>
        <v>4.1851046635382125E-3</v>
      </c>
      <c r="AN142" s="71">
        <f>SUM(AM$27:AM142)</f>
        <v>-6.9849182124255282E-2</v>
      </c>
      <c r="AO142" s="71">
        <f>(1/10000)*((AL142*Phase_Relations!B$22*H$7*U142))/(2*(P142-R142))</f>
        <v>-1.2585287192101523E-10</v>
      </c>
      <c r="AP142" s="71">
        <f t="shared" si="59"/>
        <v>1.3961394296751784E-11</v>
      </c>
      <c r="AQ142" s="72">
        <f t="shared" si="55"/>
        <v>-1.2557255187706452E-17</v>
      </c>
      <c r="AR142" s="72">
        <f t="shared" si="60"/>
        <v>1.3930297202159178E-18</v>
      </c>
      <c r="AS142" s="71">
        <f t="shared" si="56"/>
        <v>2.1265435685383243E-4</v>
      </c>
      <c r="AT142" s="72">
        <f t="shared" si="57"/>
        <v>-5.8932208074665684E-8</v>
      </c>
      <c r="AU142" s="97">
        <f t="shared" si="61"/>
        <v>1.1308921132309975E-6</v>
      </c>
      <c r="AV142" s="2"/>
      <c r="AW142" s="2"/>
      <c r="AX142" s="2"/>
      <c r="AY142" s="2"/>
      <c r="AZ142" s="2"/>
      <c r="BA142" s="2"/>
      <c r="BC142" s="10"/>
      <c r="BE142" s="10"/>
      <c r="BI142" s="10"/>
    </row>
    <row r="143" spans="1:61" x14ac:dyDescent="0.2">
      <c r="A143" s="9">
        <f>Raw_Data!A141</f>
        <v>40772.024733796294</v>
      </c>
      <c r="B143" s="10">
        <f>Raw_Data!J141</f>
        <v>9.1944977775710989E-6</v>
      </c>
      <c r="C143" s="10">
        <f>Raw_Data!K141</f>
        <v>0.64496321481801999</v>
      </c>
      <c r="D143" s="10">
        <f>Raw_Data!L141</f>
        <v>1.8467760123719958E-2</v>
      </c>
      <c r="E143" s="10">
        <f>Raw_Data!M141</f>
        <v>1.8441224945878243E-2</v>
      </c>
      <c r="F143" s="10">
        <f>Raw_Data!N141</f>
        <v>1.8503160883656177E-2</v>
      </c>
      <c r="J143" s="74">
        <f t="shared" si="54"/>
        <v>34508.999999519438</v>
      </c>
      <c r="K143" s="69">
        <f t="shared" si="31"/>
        <v>-4.3112466732502668</v>
      </c>
      <c r="L143" s="69">
        <f>K143+$D$8-$B$8*Q143+Phase_Relations!$C$24*Q143</f>
        <v>244.8207872036383</v>
      </c>
      <c r="M143" s="69">
        <f t="shared" si="32"/>
        <v>-0.19368088751868456</v>
      </c>
      <c r="N143" s="69">
        <f t="shared" si="33"/>
        <v>-0.49194945429745879</v>
      </c>
      <c r="O143" s="70">
        <f t="shared" si="34"/>
        <v>55.486272570078988</v>
      </c>
      <c r="P143" s="70">
        <f t="shared" si="35"/>
        <v>382.66394875916541</v>
      </c>
      <c r="Q143" s="70">
        <f t="shared" si="36"/>
        <v>55.363598444110423</v>
      </c>
      <c r="R143" s="111">
        <f t="shared" si="37"/>
        <v>381.81792030420979</v>
      </c>
      <c r="S143" s="70">
        <f t="shared" si="38"/>
        <v>0.84602845495561496</v>
      </c>
      <c r="T143" s="113">
        <f t="shared" si="39"/>
        <v>0.88768088751868457</v>
      </c>
      <c r="U143" s="70">
        <f t="shared" si="40"/>
        <v>2.2547094542974588</v>
      </c>
      <c r="V143" s="70">
        <f>(L143/Phase_Relations!C$24)</f>
        <v>50.27588387943171</v>
      </c>
      <c r="W143" s="70">
        <f t="shared" si="41"/>
        <v>7239.7272786381664</v>
      </c>
      <c r="X143" s="70">
        <f t="shared" si="42"/>
        <v>346.73023365125317</v>
      </c>
      <c r="Y143" s="70">
        <f t="shared" si="43"/>
        <v>-5.0877145646787127</v>
      </c>
      <c r="Z143" s="70">
        <f t="shared" si="44"/>
        <v>-732.63089731373464</v>
      </c>
      <c r="AA143" s="70">
        <f t="shared" si="45"/>
        <v>-35.08768665295662</v>
      </c>
      <c r="AB143" s="70">
        <f t="shared" si="46"/>
        <v>-27.907908864363783</v>
      </c>
      <c r="AC143" s="70">
        <f t="shared" si="47"/>
        <v>-0.27907908864363784</v>
      </c>
      <c r="AD143" s="70">
        <f t="shared" si="48"/>
        <v>-35.651705622927011</v>
      </c>
      <c r="AE143" s="70" t="e">
        <f t="shared" si="49"/>
        <v>#NUM!</v>
      </c>
      <c r="AF143" s="70">
        <f t="shared" si="50"/>
        <v>-2.4111833399661456E-2</v>
      </c>
      <c r="AG143" s="70">
        <f t="shared" si="51"/>
        <v>2.4400192796759797E-3</v>
      </c>
      <c r="AH143" s="70">
        <f>(U143-Phase_Relations!$B$37)/Phase_Relations!$B$37</f>
        <v>1.8421848362938933</v>
      </c>
      <c r="AI143" s="70">
        <f>(U143-Phase_Relations!G$20)/Phase_Relations!G$20</f>
        <v>1.7327133504529351</v>
      </c>
      <c r="AJ143" s="70">
        <f t="shared" si="58"/>
        <v>1.8420575314107752</v>
      </c>
      <c r="AK143" s="70">
        <f t="shared" si="52"/>
        <v>0.64815799900475013</v>
      </c>
      <c r="AL143" s="71">
        <f>(1/(J144-J142))*((M144-M142)/Phase_Relations!B$22)</f>
        <v>7.0421608892252609E-8</v>
      </c>
      <c r="AM143" s="71">
        <f t="shared" si="53"/>
        <v>-9.8466741140344977E-4</v>
      </c>
      <c r="AN143" s="71">
        <f>SUM(AM$27:AM143)</f>
        <v>-7.083384953565873E-2</v>
      </c>
      <c r="AO143" s="71">
        <f>(1/10000)*((AL143*Phase_Relations!B$22*H$7*U143))/(2*(P143-R143))</f>
        <v>1.6594992136871411E-10</v>
      </c>
      <c r="AP143" s="71">
        <f t="shared" si="59"/>
        <v>9.7828007684559701E-12</v>
      </c>
      <c r="AQ143" s="72">
        <f t="shared" si="55"/>
        <v>1.6558029063608459E-17</v>
      </c>
      <c r="AR143" s="72">
        <f t="shared" si="60"/>
        <v>9.7610109189315523E-19</v>
      </c>
      <c r="AS143" s="71">
        <f t="shared" si="56"/>
        <v>8.9170345662955143E-6</v>
      </c>
      <c r="AT143" s="72">
        <f t="shared" si="57"/>
        <v>1.8531922224299267E-6</v>
      </c>
      <c r="AU143" s="97">
        <f t="shared" si="61"/>
        <v>1.2161024033735263E-6</v>
      </c>
      <c r="AV143" s="2"/>
      <c r="AW143" s="2"/>
      <c r="AX143" s="2"/>
      <c r="AY143" s="2"/>
      <c r="AZ143" s="2"/>
      <c r="BA143" s="2"/>
      <c r="BC143" s="10"/>
      <c r="BE143" s="10"/>
      <c r="BI143" s="10"/>
    </row>
    <row r="144" spans="1:61" x14ac:dyDescent="0.2">
      <c r="A144" s="9">
        <f>Raw_Data!A142</f>
        <v>40772.02820601852</v>
      </c>
      <c r="B144" s="10">
        <f>Raw_Data!J142</f>
        <v>8.7194344978343003E-6</v>
      </c>
      <c r="C144" s="10">
        <f>Raw_Data!K142</f>
        <v>0.64477675248071975</v>
      </c>
      <c r="D144" s="10">
        <f>Raw_Data!L142</f>
        <v>1.8492107116806458E-2</v>
      </c>
      <c r="E144" s="10">
        <f>Raw_Data!M142</f>
        <v>1.8462804695360342E-2</v>
      </c>
      <c r="F144" s="10">
        <f>Raw_Data!N142</f>
        <v>1.8542316163102479E-2</v>
      </c>
      <c r="J144" s="74">
        <f t="shared" si="54"/>
        <v>34808.999999868684</v>
      </c>
      <c r="K144" s="69">
        <f t="shared" si="31"/>
        <v>-4.0884922570879425</v>
      </c>
      <c r="L144" s="69">
        <f>K144+$D$8-$B$8*Q144+Phase_Relations!$C$24*Q144</f>
        <v>245.32986625438045</v>
      </c>
      <c r="M144" s="69">
        <f t="shared" si="32"/>
        <v>-0.19362503753321639</v>
      </c>
      <c r="N144" s="69">
        <f t="shared" si="33"/>
        <v>-0.49180759533436963</v>
      </c>
      <c r="O144" s="70">
        <f t="shared" si="34"/>
        <v>55.559422962200678</v>
      </c>
      <c r="P144" s="70">
        <f t="shared" si="35"/>
        <v>383.16843422207364</v>
      </c>
      <c r="Q144" s="70">
        <f t="shared" si="36"/>
        <v>55.428384410788752</v>
      </c>
      <c r="R144" s="111">
        <f t="shared" si="37"/>
        <v>382.2647200744052</v>
      </c>
      <c r="S144" s="70">
        <f t="shared" si="38"/>
        <v>0.90371414766843827</v>
      </c>
      <c r="T144" s="113">
        <f t="shared" si="39"/>
        <v>0.88762503753321631</v>
      </c>
      <c r="U144" s="70">
        <f t="shared" si="40"/>
        <v>2.2545675953343696</v>
      </c>
      <c r="V144" s="70">
        <f>(L144/Phase_Relations!C$24)</f>
        <v>50.380427286602746</v>
      </c>
      <c r="W144" s="70">
        <f t="shared" si="41"/>
        <v>7254.7815292707955</v>
      </c>
      <c r="X144" s="70">
        <f t="shared" si="42"/>
        <v>347.45122266622587</v>
      </c>
      <c r="Y144" s="70">
        <f t="shared" si="43"/>
        <v>-5.0479571241860057</v>
      </c>
      <c r="Z144" s="70">
        <f t="shared" si="44"/>
        <v>-726.90582588278482</v>
      </c>
      <c r="AA144" s="70">
        <f t="shared" si="45"/>
        <v>-34.81349740817933</v>
      </c>
      <c r="AB144" s="70">
        <f t="shared" si="46"/>
        <v>-27.899861316025422</v>
      </c>
      <c r="AC144" s="70">
        <f t="shared" si="47"/>
        <v>-0.27899861316025421</v>
      </c>
      <c r="AD144" s="70">
        <f t="shared" si="48"/>
        <v>-35.415973506624937</v>
      </c>
      <c r="AE144" s="70" t="e">
        <f t="shared" si="49"/>
        <v>#NUM!</v>
      </c>
      <c r="AF144" s="70">
        <f t="shared" si="50"/>
        <v>-2.5958729083510962E-2</v>
      </c>
      <c r="AG144" s="70">
        <f t="shared" si="51"/>
        <v>2.6009813427439817E-3</v>
      </c>
      <c r="AH144" s="70">
        <f>(U144-Phase_Relations!$B$37)/Phase_Relations!$B$37</f>
        <v>1.8420060152963513</v>
      </c>
      <c r="AI144" s="70">
        <f>(U144-Phase_Relations!G$20)/Phase_Relations!G$20</f>
        <v>1.732541417044142</v>
      </c>
      <c r="AJ144" s="70">
        <f t="shared" si="58"/>
        <v>1.8420537404055937</v>
      </c>
      <c r="AK144" s="70">
        <f t="shared" si="52"/>
        <v>0.6481358608610388</v>
      </c>
      <c r="AL144" s="71">
        <f>(1/(J145-J143))*((M145-M143)/Phase_Relations!B$22)</f>
        <v>9.5061398854305051E-8</v>
      </c>
      <c r="AM144" s="71">
        <f t="shared" si="53"/>
        <v>-2.8596029154518876E-3</v>
      </c>
      <c r="AN144" s="71">
        <f>SUM(AM$27:AM144)</f>
        <v>-7.3693452451110614E-2</v>
      </c>
      <c r="AO144" s="71">
        <f>(1/10000)*((AL144*Phase_Relations!B$22*H$7*U144))/(2*(P144-R144))</f>
        <v>2.0970166196438093E-10</v>
      </c>
      <c r="AP144" s="71">
        <f t="shared" si="59"/>
        <v>-5.7210482241167625E-12</v>
      </c>
      <c r="AQ144" s="72">
        <f t="shared" si="55"/>
        <v>2.0923458021883852E-17</v>
      </c>
      <c r="AR144" s="72">
        <f t="shared" si="60"/>
        <v>-5.7083053723633651E-19</v>
      </c>
      <c r="AS144" s="71">
        <f t="shared" si="56"/>
        <v>2.668993032519469E-4</v>
      </c>
      <c r="AT144" s="72">
        <f t="shared" si="57"/>
        <v>7.8238100954901211E-8</v>
      </c>
      <c r="AU144" s="97">
        <f t="shared" si="61"/>
        <v>1.1422789606514352E-6</v>
      </c>
      <c r="AV144" s="2"/>
      <c r="AW144" s="2"/>
      <c r="AX144" s="2"/>
      <c r="AY144" s="2"/>
      <c r="AZ144" s="2"/>
      <c r="BA144" s="2"/>
      <c r="BC144" s="10"/>
      <c r="BE144" s="10"/>
      <c r="BI144" s="10"/>
    </row>
    <row r="145" spans="1:61" x14ac:dyDescent="0.2">
      <c r="A145" s="9">
        <f>Raw_Data!A143</f>
        <v>40772.031678240739</v>
      </c>
      <c r="B145" s="10">
        <f>Raw_Data!J143</f>
        <v>1.5762247619932201E-5</v>
      </c>
      <c r="C145" s="10">
        <f>Raw_Data!K143</f>
        <v>0.64463542115499983</v>
      </c>
      <c r="D145" s="10">
        <f>Raw_Data!L143</f>
        <v>1.8460111604916157E-2</v>
      </c>
      <c r="E145" s="10">
        <f>Raw_Data!M143</f>
        <v>1.8434728455527842E-2</v>
      </c>
      <c r="F145" s="10">
        <f>Raw_Data!N143</f>
        <v>1.852021661740768E-2</v>
      </c>
      <c r="J145" s="74">
        <f t="shared" si="54"/>
        <v>35108.999999589287</v>
      </c>
      <c r="K145" s="69">
        <f t="shared" si="31"/>
        <v>-7.3908264766943272</v>
      </c>
      <c r="L145" s="69">
        <f>K145+$D$8-$B$8*Q145+Phase_Relations!$C$24*Q145</f>
        <v>241.65501060596486</v>
      </c>
      <c r="M145" s="69">
        <f t="shared" si="32"/>
        <v>-0.19358044564464341</v>
      </c>
      <c r="N145" s="69">
        <f t="shared" si="33"/>
        <v>-0.49169433193739426</v>
      </c>
      <c r="O145" s="70">
        <f t="shared" si="34"/>
        <v>55.463292642017215</v>
      </c>
      <c r="P145" s="70">
        <f t="shared" si="35"/>
        <v>382.50546649667046</v>
      </c>
      <c r="Q145" s="70">
        <f t="shared" si="36"/>
        <v>55.344094908737297</v>
      </c>
      <c r="R145" s="111">
        <f t="shared" si="37"/>
        <v>381.6834131637055</v>
      </c>
      <c r="S145" s="70">
        <f t="shared" si="38"/>
        <v>0.82205333296496974</v>
      </c>
      <c r="T145" s="113">
        <f t="shared" si="39"/>
        <v>0.88758044564464333</v>
      </c>
      <c r="U145" s="70">
        <f t="shared" si="40"/>
        <v>2.254454331937394</v>
      </c>
      <c r="V145" s="70">
        <f>(L145/Phase_Relations!C$24)</f>
        <v>49.625766630684922</v>
      </c>
      <c r="W145" s="70">
        <f t="shared" si="41"/>
        <v>7146.1103948186283</v>
      </c>
      <c r="X145" s="70">
        <f t="shared" si="42"/>
        <v>342.24666641851672</v>
      </c>
      <c r="Y145" s="70">
        <f t="shared" si="43"/>
        <v>-5.7183282780523754</v>
      </c>
      <c r="Z145" s="70">
        <f t="shared" si="44"/>
        <v>-823.43927203954206</v>
      </c>
      <c r="AA145" s="70">
        <f t="shared" si="45"/>
        <v>-39.436746745188771</v>
      </c>
      <c r="AB145" s="70">
        <f t="shared" si="46"/>
        <v>-27.893435971850632</v>
      </c>
      <c r="AC145" s="70">
        <f t="shared" si="47"/>
        <v>-0.27893435971850633</v>
      </c>
      <c r="AD145" s="70">
        <f t="shared" si="48"/>
        <v>-39.98478230049875</v>
      </c>
      <c r="AE145" s="70" t="e">
        <f t="shared" si="49"/>
        <v>#NUM!</v>
      </c>
      <c r="AF145" s="70">
        <f t="shared" si="50"/>
        <v>-2.0844856658092853E-2</v>
      </c>
      <c r="AG145" s="70">
        <f t="shared" si="51"/>
        <v>2.40193233017417E-3</v>
      </c>
      <c r="AH145" s="70">
        <f>(U145-Phase_Relations!$B$37)/Phase_Relations!$B$37</f>
        <v>1.8418632405770732</v>
      </c>
      <c r="AI145" s="70">
        <f>(U145-Phase_Relations!G$20)/Phase_Relations!G$20</f>
        <v>1.7324041415311295</v>
      </c>
      <c r="AJ145" s="70">
        <f t="shared" si="58"/>
        <v>1.8420633243421045</v>
      </c>
      <c r="AK145" s="70">
        <f t="shared" si="52"/>
        <v>0.64811818326734882</v>
      </c>
      <c r="AL145" s="71">
        <f>(1/(J146-J144))*((M146-M144)/Phase_Relations!B$22)</f>
        <v>-4.6035613345907088E-8</v>
      </c>
      <c r="AM145" s="71">
        <f t="shared" si="53"/>
        <v>-2.4223790354993705E-3</v>
      </c>
      <c r="AN145" s="71">
        <f>SUM(AM$27:AM145)</f>
        <v>-7.6115831486609983E-2</v>
      </c>
      <c r="AO145" s="71">
        <f>(1/10000)*((AL145*Phase_Relations!B$22*H$7*U145))/(2*(P145-R145))</f>
        <v>-1.1163512777811899E-10</v>
      </c>
      <c r="AP145" s="71">
        <f t="shared" si="59"/>
        <v>-1.7386989675772149E-11</v>
      </c>
      <c r="AQ145" s="72">
        <f t="shared" si="55"/>
        <v>-1.1138647581295092E-17</v>
      </c>
      <c r="AR145" s="72">
        <f t="shared" si="60"/>
        <v>-1.7348262536409429E-18</v>
      </c>
      <c r="AS145" s="71">
        <f t="shared" si="56"/>
        <v>-1.0995711564242872E-5</v>
      </c>
      <c r="AT145" s="72">
        <f t="shared" si="57"/>
        <v>1.0109772966345492E-6</v>
      </c>
      <c r="AU145" s="97">
        <f t="shared" si="61"/>
        <v>1.1279797841602637E-6</v>
      </c>
      <c r="AV145" s="2"/>
      <c r="AW145" s="2"/>
      <c r="AX145" s="2"/>
      <c r="AY145" s="2"/>
      <c r="AZ145" s="2"/>
      <c r="BA145" s="2"/>
      <c r="BC145" s="10"/>
      <c r="BE145" s="10"/>
      <c r="BI145" s="10"/>
    </row>
    <row r="146" spans="1:61" x14ac:dyDescent="0.2">
      <c r="A146" s="9">
        <f>Raw_Data!A144</f>
        <v>40772.035150462965</v>
      </c>
      <c r="B146" s="10">
        <f>Raw_Data!J144</f>
        <v>1.294749768749174E-5</v>
      </c>
      <c r="C146" s="10">
        <f>Raw_Data!K144</f>
        <v>0.6449430246286294</v>
      </c>
      <c r="D146" s="10">
        <f>Raw_Data!L144</f>
        <v>1.8432724206839356E-2</v>
      </c>
      <c r="E146" s="10">
        <f>Raw_Data!M144</f>
        <v>1.8403611810705142E-2</v>
      </c>
      <c r="F146" s="10">
        <f>Raw_Data!N144</f>
        <v>1.8487384031131978E-2</v>
      </c>
      <c r="J146" s="74">
        <f t="shared" si="54"/>
        <v>35408.999999938533</v>
      </c>
      <c r="K146" s="69">
        <f t="shared" si="31"/>
        <v>-6.0710065609325925</v>
      </c>
      <c r="L146" s="69">
        <f>K146+$D$8-$B$8*Q146+Phase_Relations!$C$24*Q146</f>
        <v>242.56196836289564</v>
      </c>
      <c r="M146" s="69">
        <f t="shared" si="32"/>
        <v>-0.19367367876228334</v>
      </c>
      <c r="N146" s="69">
        <f t="shared" si="33"/>
        <v>-0.4919311440561997</v>
      </c>
      <c r="O146" s="70">
        <f t="shared" si="34"/>
        <v>55.381007371659891</v>
      </c>
      <c r="P146" s="70">
        <f t="shared" si="35"/>
        <v>381.93798187351649</v>
      </c>
      <c r="Q146" s="70">
        <f t="shared" si="36"/>
        <v>55.250677609509736</v>
      </c>
      <c r="R146" s="111">
        <f t="shared" si="37"/>
        <v>381.03915592765338</v>
      </c>
      <c r="S146" s="70">
        <f t="shared" si="38"/>
        <v>0.89882594586310915</v>
      </c>
      <c r="T146" s="113">
        <f t="shared" si="39"/>
        <v>0.88767367876228331</v>
      </c>
      <c r="U146" s="70">
        <f t="shared" si="40"/>
        <v>2.2546911440561996</v>
      </c>
      <c r="V146" s="70">
        <f>(L146/Phase_Relations!C$24)</f>
        <v>49.812017575271071</v>
      </c>
      <c r="W146" s="70">
        <f t="shared" si="41"/>
        <v>7172.930530839034</v>
      </c>
      <c r="X146" s="70">
        <f t="shared" si="42"/>
        <v>343.53115569152465</v>
      </c>
      <c r="Y146" s="70">
        <f t="shared" si="43"/>
        <v>-5.4386600342386657</v>
      </c>
      <c r="Z146" s="70">
        <f t="shared" si="44"/>
        <v>-783.16704493036787</v>
      </c>
      <c r="AA146" s="70">
        <f t="shared" si="45"/>
        <v>-37.508000236128737</v>
      </c>
      <c r="AB146" s="70">
        <f t="shared" si="46"/>
        <v>-27.90687013865756</v>
      </c>
      <c r="AC146" s="70">
        <f t="shared" si="47"/>
        <v>-0.27906870138657558</v>
      </c>
      <c r="AD146" s="70">
        <f t="shared" si="48"/>
        <v>-38.107217533370829</v>
      </c>
      <c r="AE146" s="70" t="e">
        <f t="shared" si="49"/>
        <v>#NUM!</v>
      </c>
      <c r="AF146" s="70">
        <f t="shared" si="50"/>
        <v>-2.3963579508494703E-2</v>
      </c>
      <c r="AG146" s="70">
        <f t="shared" si="51"/>
        <v>2.6164321080391728E-3</v>
      </c>
      <c r="AH146" s="70">
        <f>(U146-Phase_Relations!$B$37)/Phase_Relations!$B$37</f>
        <v>1.842161755231295</v>
      </c>
      <c r="AI146" s="70">
        <f>(U146-Phase_Relations!G$20)/Phase_Relations!G$20</f>
        <v>1.7326911583959304</v>
      </c>
      <c r="AJ146" s="70">
        <f t="shared" si="58"/>
        <v>1.8420772669434737</v>
      </c>
      <c r="AK146" s="70">
        <f t="shared" si="52"/>
        <v>0.64815514171232658</v>
      </c>
      <c r="AL146" s="71">
        <f>(1/(J147-J145))*((M147-M145)/Phase_Relations!B$22)</f>
        <v>-4.2753938371934967E-8</v>
      </c>
      <c r="AM146" s="71">
        <f t="shared" si="53"/>
        <v>5.2455047602727716E-3</v>
      </c>
      <c r="AN146" s="71">
        <f>SUM(AM$27:AM146)</f>
        <v>-7.087032672633721E-2</v>
      </c>
      <c r="AO146" s="71">
        <f>(1/10000)*((AL146*Phase_Relations!B$22*H$7*U146))/(2*(P146-R146))</f>
        <v>-9.4831599926856273E-11</v>
      </c>
      <c r="AP146" s="71">
        <f t="shared" si="59"/>
        <v>3.8782364233577753E-12</v>
      </c>
      <c r="AQ146" s="72">
        <f t="shared" si="55"/>
        <v>-9.4620375519708085E-18</v>
      </c>
      <c r="AR146" s="72">
        <f t="shared" si="60"/>
        <v>3.8695981826243537E-19</v>
      </c>
      <c r="AS146" s="71">
        <f t="shared" si="56"/>
        <v>-5.5945808468472873E-5</v>
      </c>
      <c r="AT146" s="72">
        <f t="shared" si="57"/>
        <v>1.6879104097304019E-7</v>
      </c>
      <c r="AU146" s="97">
        <f t="shared" si="61"/>
        <v>3.4824791001916253E-7</v>
      </c>
      <c r="AV146" s="2"/>
      <c r="AW146" s="2"/>
      <c r="AX146" s="2"/>
      <c r="AY146" s="2"/>
      <c r="AZ146" s="2"/>
      <c r="BA146" s="2"/>
      <c r="BC146" s="10"/>
      <c r="BE146" s="10"/>
      <c r="BI146" s="10"/>
    </row>
    <row r="147" spans="1:61" x14ac:dyDescent="0.2">
      <c r="A147" s="9">
        <f>Raw_Data!A145</f>
        <v>40772.038622685184</v>
      </c>
      <c r="B147" s="10">
        <f>Raw_Data!J145</f>
        <v>1.148667810230112E-5</v>
      </c>
      <c r="C147" s="10">
        <f>Raw_Data!K145</f>
        <v>0.64478150311351978</v>
      </c>
      <c r="D147" s="10">
        <f>Raw_Data!L145</f>
        <v>1.8465408560485258E-2</v>
      </c>
      <c r="E147" s="10">
        <f>Raw_Data!M145</f>
        <v>1.8438576468093743E-2</v>
      </c>
      <c r="F147" s="10">
        <f>Raw_Data!N145</f>
        <v>1.8515304279235378E-2</v>
      </c>
      <c r="J147" s="74">
        <f t="shared" si="54"/>
        <v>35708.999999659136</v>
      </c>
      <c r="K147" s="69">
        <f t="shared" si="31"/>
        <v>-5.3860367312334638</v>
      </c>
      <c r="L147" s="69">
        <f>K147+$D$8-$B$8*Q147+Phase_Relations!$C$24*Q147</f>
        <v>243.71085658786183</v>
      </c>
      <c r="M147" s="69">
        <f t="shared" si="32"/>
        <v>-0.19362561945593246</v>
      </c>
      <c r="N147" s="69">
        <f t="shared" si="33"/>
        <v>-0.49180907341806845</v>
      </c>
      <c r="O147" s="70">
        <f t="shared" si="34"/>
        <v>55.479207312693568</v>
      </c>
      <c r="P147" s="70">
        <f t="shared" si="35"/>
        <v>382.61522284616257</v>
      </c>
      <c r="Q147" s="70">
        <f t="shared" si="36"/>
        <v>55.355647277038841</v>
      </c>
      <c r="R147" s="111">
        <f t="shared" si="37"/>
        <v>381.76308466923336</v>
      </c>
      <c r="S147" s="70">
        <f t="shared" si="38"/>
        <v>0.85213817692920202</v>
      </c>
      <c r="T147" s="113">
        <f t="shared" si="39"/>
        <v>0.88762561945593244</v>
      </c>
      <c r="U147" s="70">
        <f t="shared" si="40"/>
        <v>2.2545690734180686</v>
      </c>
      <c r="V147" s="70">
        <f>(L147/Phase_Relations!C$24)</f>
        <v>50.047950853848434</v>
      </c>
      <c r="W147" s="70">
        <f t="shared" si="41"/>
        <v>7206.9049229541743</v>
      </c>
      <c r="X147" s="70">
        <f t="shared" si="42"/>
        <v>345.15828175067884</v>
      </c>
      <c r="Y147" s="70">
        <f t="shared" si="43"/>
        <v>-5.3076964231904071</v>
      </c>
      <c r="Z147" s="70">
        <f t="shared" si="44"/>
        <v>-764.30828493941863</v>
      </c>
      <c r="AA147" s="70">
        <f t="shared" si="45"/>
        <v>-36.604802918554526</v>
      </c>
      <c r="AB147" s="70">
        <f t="shared" si="46"/>
        <v>-27.899945166560869</v>
      </c>
      <c r="AC147" s="70">
        <f t="shared" si="47"/>
        <v>-0.27899945166560869</v>
      </c>
      <c r="AD147" s="70">
        <f t="shared" si="48"/>
        <v>-37.172895036507327</v>
      </c>
      <c r="AE147" s="70" t="e">
        <f t="shared" si="49"/>
        <v>#NUM!</v>
      </c>
      <c r="AF147" s="70">
        <f t="shared" si="50"/>
        <v>-2.3279408956939463E-2</v>
      </c>
      <c r="AG147" s="70">
        <f t="shared" si="51"/>
        <v>2.4688330600299326E-3</v>
      </c>
      <c r="AH147" s="70">
        <f>(U147-Phase_Relations!$B$37)/Phase_Relations!$B$37</f>
        <v>1.8420078785018603</v>
      </c>
      <c r="AI147" s="70">
        <f>(U147-Phase_Relations!G$20)/Phase_Relations!G$20</f>
        <v>1.7325432084851853</v>
      </c>
      <c r="AJ147" s="70">
        <f t="shared" si="58"/>
        <v>1.8420572191594442</v>
      </c>
      <c r="AK147" s="70">
        <f t="shared" si="52"/>
        <v>0.64813609154132912</v>
      </c>
      <c r="AL147" s="71">
        <f>(1/(J148-J146))*((M148-M146)/Phase_Relations!B$22)</f>
        <v>4.4751432598034424E-8</v>
      </c>
      <c r="AM147" s="71">
        <f t="shared" si="53"/>
        <v>-2.6065633949100935E-3</v>
      </c>
      <c r="AN147" s="71">
        <f>SUM(AM$27:AM147)</f>
        <v>-7.3476890121247307E-2</v>
      </c>
      <c r="AO147" s="71">
        <f>(1/10000)*((AL147*Phase_Relations!B$22*H$7*U147))/(2*(P147-R147))</f>
        <v>1.0469500393174886E-10</v>
      </c>
      <c r="AP147" s="71">
        <f t="shared" si="59"/>
        <v>2.6481157021053004E-11</v>
      </c>
      <c r="AQ147" s="72">
        <f t="shared" si="55"/>
        <v>1.0446181014240103E-17</v>
      </c>
      <c r="AR147" s="72">
        <f t="shared" si="60"/>
        <v>2.6422173868847576E-18</v>
      </c>
      <c r="AS147" s="71">
        <f t="shared" si="56"/>
        <v>5.7946518727167134E-5</v>
      </c>
      <c r="AT147" s="72">
        <f t="shared" si="57"/>
        <v>1.7991297117639125E-7</v>
      </c>
      <c r="AU147" s="97">
        <f t="shared" si="61"/>
        <v>2.56399554573639E-7</v>
      </c>
      <c r="AV147" s="2"/>
      <c r="AW147" s="2"/>
      <c r="AX147" s="2"/>
      <c r="AY147" s="2"/>
      <c r="AZ147" s="2"/>
      <c r="BA147" s="2"/>
      <c r="BC147" s="10"/>
      <c r="BE147" s="10"/>
      <c r="BI147" s="10"/>
    </row>
    <row r="148" spans="1:61" x14ac:dyDescent="0.2">
      <c r="A148" s="9">
        <f>Raw_Data!A146</f>
        <v>40772.042094907411</v>
      </c>
      <c r="B148" s="10">
        <f>Raw_Data!J146</f>
        <v>1.128477620841298E-5</v>
      </c>
      <c r="C148" s="10">
        <f>Raw_Data!K146</f>
        <v>0.64478387842991935</v>
      </c>
      <c r="D148" s="10">
        <f>Raw_Data!L146</f>
        <v>1.8487938436526755E-2</v>
      </c>
      <c r="E148" s="10">
        <f>Raw_Data!M146</f>
        <v>1.8461985211202743E-2</v>
      </c>
      <c r="F148" s="10">
        <f>Raw_Data!N146</f>
        <v>1.8535037297051579E-2</v>
      </c>
      <c r="J148" s="74">
        <f t="shared" si="54"/>
        <v>36009.000000008382</v>
      </c>
      <c r="K148" s="69">
        <f t="shared" si="31"/>
        <v>-5.2913661043644762</v>
      </c>
      <c r="L148" s="69">
        <f>K148+$D$8-$B$8*Q148+Phase_Relations!$C$24*Q148</f>
        <v>244.11611931971419</v>
      </c>
      <c r="M148" s="69">
        <f t="shared" si="32"/>
        <v>-0.19362639439859475</v>
      </c>
      <c r="N148" s="69">
        <f t="shared" si="33"/>
        <v>-0.49181104177243068</v>
      </c>
      <c r="O148" s="70">
        <f t="shared" si="34"/>
        <v>55.546898187744674</v>
      </c>
      <c r="P148" s="70">
        <f t="shared" si="35"/>
        <v>383.08205646720467</v>
      </c>
      <c r="Q148" s="70">
        <f t="shared" si="36"/>
        <v>55.42592418420589</v>
      </c>
      <c r="R148" s="111">
        <f t="shared" si="37"/>
        <v>382.24775299452341</v>
      </c>
      <c r="S148" s="70">
        <f t="shared" si="38"/>
        <v>0.83430347268125615</v>
      </c>
      <c r="T148" s="113">
        <f t="shared" si="39"/>
        <v>0.8876263943985947</v>
      </c>
      <c r="U148" s="70">
        <f t="shared" si="40"/>
        <v>2.2545710417724307</v>
      </c>
      <c r="V148" s="70">
        <f>(L148/Phase_Relations!C$24)</f>
        <v>50.131174759301871</v>
      </c>
      <c r="W148" s="70">
        <f t="shared" si="41"/>
        <v>7218.8891653394694</v>
      </c>
      <c r="X148" s="70">
        <f t="shared" si="42"/>
        <v>345.73223971932327</v>
      </c>
      <c r="Y148" s="70">
        <f t="shared" si="43"/>
        <v>-5.294749424904019</v>
      </c>
      <c r="Z148" s="70">
        <f t="shared" si="44"/>
        <v>-762.44391718617874</v>
      </c>
      <c r="AA148" s="70">
        <f t="shared" si="45"/>
        <v>-36.515513275200135</v>
      </c>
      <c r="AB148" s="70">
        <f t="shared" si="46"/>
        <v>-27.900056829768705</v>
      </c>
      <c r="AC148" s="70">
        <f t="shared" si="47"/>
        <v>-0.27900056829768705</v>
      </c>
      <c r="AD148" s="70">
        <f t="shared" si="48"/>
        <v>-37.071715590320991</v>
      </c>
      <c r="AE148" s="70" t="e">
        <f t="shared" si="49"/>
        <v>#NUM!</v>
      </c>
      <c r="AF148" s="70">
        <f t="shared" si="50"/>
        <v>-2.2847918537896642E-2</v>
      </c>
      <c r="AG148" s="70">
        <f t="shared" si="51"/>
        <v>2.4131491855042819E-3</v>
      </c>
      <c r="AH148" s="70">
        <f>(U148-Phase_Relations!$B$37)/Phase_Relations!$B$37</f>
        <v>1.8420103597204092</v>
      </c>
      <c r="AI148" s="70">
        <f>(U148-Phase_Relations!G$20)/Phase_Relations!G$20</f>
        <v>1.7325455941354666</v>
      </c>
      <c r="AJ148" s="70">
        <f t="shared" si="58"/>
        <v>1.8420381433872786</v>
      </c>
      <c r="AK148" s="70">
        <f t="shared" si="52"/>
        <v>0.64813639873628826</v>
      </c>
      <c r="AL148" s="71">
        <f>(1/(J149-J147))*((M149-M147)/Phase_Relations!B$22)</f>
        <v>-2.5277727598501981E-8</v>
      </c>
      <c r="AM148" s="71">
        <f t="shared" si="53"/>
        <v>4.1451956935532896E-5</v>
      </c>
      <c r="AN148" s="71">
        <f>SUM(AM$27:AM148)</f>
        <v>-7.3435438164311778E-2</v>
      </c>
      <c r="AO148" s="71">
        <f>(1/10000)*((AL148*Phase_Relations!B$22*H$7*U148))/(2*(P148-R148))</f>
        <v>-6.0400897922766761E-11</v>
      </c>
      <c r="AP148" s="71">
        <f t="shared" si="59"/>
        <v>8.9452923504083424E-13</v>
      </c>
      <c r="AQ148" s="72">
        <f t="shared" si="55"/>
        <v>-6.0266363191044476E-18</v>
      </c>
      <c r="AR148" s="72">
        <f t="shared" si="60"/>
        <v>8.9253679362369044E-20</v>
      </c>
      <c r="AS148" s="71">
        <f t="shared" si="56"/>
        <v>-8.6287412043021613E-6</v>
      </c>
      <c r="AT148" s="72">
        <f t="shared" si="57"/>
        <v>6.9704339978302568E-7</v>
      </c>
      <c r="AU148" s="97">
        <f t="shared" si="61"/>
        <v>7.9873219766424875E-8</v>
      </c>
      <c r="AV148" s="2"/>
      <c r="AW148" s="2"/>
      <c r="AX148" s="2"/>
      <c r="AY148" s="2"/>
      <c r="AZ148" s="2"/>
      <c r="BA148" s="2"/>
      <c r="BC148" s="10"/>
      <c r="BE148" s="10"/>
      <c r="BI148" s="10"/>
    </row>
    <row r="149" spans="1:61" x14ac:dyDescent="0.2">
      <c r="A149" s="9">
        <f>Raw_Data!A147</f>
        <v>40772.045567129629</v>
      </c>
      <c r="B149" s="10">
        <f>Raw_Data!J147</f>
        <v>1.3957007156932411E-5</v>
      </c>
      <c r="C149" s="10">
        <f>Raw_Data!K147</f>
        <v>0.64487295279487</v>
      </c>
      <c r="D149" s="10">
        <f>Raw_Data!L147</f>
        <v>1.8445800323614057E-2</v>
      </c>
      <c r="E149" s="10">
        <f>Raw_Data!M147</f>
        <v>1.8415915949650342E-2</v>
      </c>
      <c r="F149" s="10">
        <f>Raw_Data!N147</f>
        <v>1.8488830242613379E-2</v>
      </c>
      <c r="J149" s="74">
        <f t="shared" si="54"/>
        <v>36308.999999728985</v>
      </c>
      <c r="K149" s="69">
        <f t="shared" si="31"/>
        <v>-6.5443596952775183</v>
      </c>
      <c r="L149" s="69">
        <f>K149+$D$8-$B$8*Q149+Phase_Relations!$C$24*Q149</f>
        <v>242.25186912036378</v>
      </c>
      <c r="M149" s="69">
        <f t="shared" si="32"/>
        <v>-0.19365232790291614</v>
      </c>
      <c r="N149" s="69">
        <f t="shared" si="33"/>
        <v>-0.49187691287340701</v>
      </c>
      <c r="O149" s="70">
        <f t="shared" si="34"/>
        <v>55.420294484696804</v>
      </c>
      <c r="P149" s="70">
        <f t="shared" si="35"/>
        <v>382.20892748066757</v>
      </c>
      <c r="Q149" s="70">
        <f t="shared" si="36"/>
        <v>55.287616663708235</v>
      </c>
      <c r="R149" s="111">
        <f t="shared" si="37"/>
        <v>381.29390802557407</v>
      </c>
      <c r="S149" s="70">
        <f t="shared" si="38"/>
        <v>0.9150194550934998</v>
      </c>
      <c r="T149" s="113">
        <f t="shared" si="39"/>
        <v>0.88765232790291604</v>
      </c>
      <c r="U149" s="70">
        <f t="shared" si="40"/>
        <v>2.2546369128734067</v>
      </c>
      <c r="V149" s="70">
        <f>(L149/Phase_Relations!C$24)</f>
        <v>49.748336244585438</v>
      </c>
      <c r="W149" s="70">
        <f t="shared" si="41"/>
        <v>7163.7604192203034</v>
      </c>
      <c r="X149" s="70">
        <f t="shared" si="42"/>
        <v>343.0919741005892</v>
      </c>
      <c r="Y149" s="70">
        <f t="shared" si="43"/>
        <v>-5.5392804191227967</v>
      </c>
      <c r="Z149" s="70">
        <f t="shared" si="44"/>
        <v>-797.65638035368272</v>
      </c>
      <c r="AA149" s="70">
        <f t="shared" si="45"/>
        <v>-38.201933924984871</v>
      </c>
      <c r="AB149" s="70">
        <f t="shared" si="46"/>
        <v>-27.903793645953321</v>
      </c>
      <c r="AC149" s="70">
        <f t="shared" si="47"/>
        <v>-0.27903793645953323</v>
      </c>
      <c r="AD149" s="70">
        <f t="shared" si="48"/>
        <v>-38.811946895047186</v>
      </c>
      <c r="AE149" s="70" t="e">
        <f t="shared" si="49"/>
        <v>#NUM!</v>
      </c>
      <c r="AF149" s="70">
        <f t="shared" si="50"/>
        <v>-2.3952176266528166E-2</v>
      </c>
      <c r="AG149" s="70">
        <f t="shared" si="51"/>
        <v>2.6669800641423063E-3</v>
      </c>
      <c r="AH149" s="70">
        <f>(U149-Phase_Relations!$B$37)/Phase_Relations!$B$37</f>
        <v>1.8420933938532493</v>
      </c>
      <c r="AI149" s="70">
        <f>(U149-Phase_Relations!G$20)/Phase_Relations!G$20</f>
        <v>1.7326254300702932</v>
      </c>
      <c r="AJ149" s="70">
        <f t="shared" si="58"/>
        <v>1.8420552343529886</v>
      </c>
      <c r="AK149" s="70">
        <f t="shared" si="52"/>
        <v>0.6481466787253527</v>
      </c>
      <c r="AL149" s="71">
        <f>(1/(J150-J148))*((M150-M148)/Phase_Relations!B$22)</f>
        <v>-3.3493471263773632E-8</v>
      </c>
      <c r="AM149" s="71">
        <f t="shared" si="53"/>
        <v>1.4178164906172646E-3</v>
      </c>
      <c r="AN149" s="71">
        <f>SUM(AM$27:AM149)</f>
        <v>-7.2017621673694507E-2</v>
      </c>
      <c r="AO149" s="71">
        <f>(1/10000)*((AL149*Phase_Relations!B$22*H$7*U149))/(2*(P149-R149))</f>
        <v>-7.2974635980870293E-11</v>
      </c>
      <c r="AP149" s="71">
        <f t="shared" si="59"/>
        <v>-3.335385863935055E-11</v>
      </c>
      <c r="AQ149" s="72">
        <f t="shared" si="55"/>
        <v>-7.281209496886793E-18</v>
      </c>
      <c r="AR149" s="72">
        <f t="shared" si="60"/>
        <v>-3.3279567485108342E-18</v>
      </c>
      <c r="AS149" s="71">
        <f t="shared" si="56"/>
        <v>1.6788968759268964E-5</v>
      </c>
      <c r="AT149" s="72">
        <f t="shared" si="57"/>
        <v>-4.3282444852878554E-7</v>
      </c>
      <c r="AU149" s="97">
        <f t="shared" si="61"/>
        <v>1.0313351795171992E-7</v>
      </c>
      <c r="AV149" s="2"/>
      <c r="AW149" s="2"/>
      <c r="AX149" s="2"/>
      <c r="AY149" s="2"/>
      <c r="AZ149" s="2"/>
      <c r="BA149" s="2"/>
      <c r="BC149" s="10"/>
      <c r="BE149" s="10"/>
      <c r="BI149" s="10"/>
    </row>
    <row r="150" spans="1:61" x14ac:dyDescent="0.2">
      <c r="A150" s="9">
        <f>Raw_Data!A148</f>
        <v>40772.049039351848</v>
      </c>
      <c r="B150" s="10">
        <f>Raw_Data!J148</f>
        <v>1.452708309261655E-5</v>
      </c>
      <c r="C150" s="10">
        <f>Raw_Data!K148</f>
        <v>0.64490501956624957</v>
      </c>
      <c r="D150" s="10">
        <f>Raw_Data!L148</f>
        <v>1.8475859952639458E-2</v>
      </c>
      <c r="E150" s="10">
        <f>Raw_Data!M148</f>
        <v>1.8448635933042141E-2</v>
      </c>
      <c r="F150" s="10">
        <f>Raw_Data!N148</f>
        <v>1.851878235808728E-2</v>
      </c>
      <c r="J150" s="74">
        <f t="shared" si="54"/>
        <v>36608.999999449588</v>
      </c>
      <c r="K150" s="69">
        <f t="shared" si="31"/>
        <v>-6.8116649946722978</v>
      </c>
      <c r="L150" s="69">
        <f>K150+$D$8-$B$8*Q150+Phase_Relations!$C$24*Q150</f>
        <v>242.41869941164802</v>
      </c>
      <c r="M150" s="69">
        <f t="shared" si="32"/>
        <v>-0.19366178360029909</v>
      </c>
      <c r="N150" s="69">
        <f t="shared" si="33"/>
        <v>-0.49190093034475968</v>
      </c>
      <c r="O150" s="70">
        <f t="shared" si="34"/>
        <v>55.510608456628717</v>
      </c>
      <c r="P150" s="70">
        <f t="shared" si="35"/>
        <v>382.83178245950836</v>
      </c>
      <c r="Q150" s="70">
        <f t="shared" si="36"/>
        <v>55.385847449728033</v>
      </c>
      <c r="R150" s="111">
        <f t="shared" si="37"/>
        <v>381.97136172226232</v>
      </c>
      <c r="S150" s="70">
        <f t="shared" si="38"/>
        <v>0.86042073724604506</v>
      </c>
      <c r="T150" s="113">
        <f t="shared" si="39"/>
        <v>0.88766178360029901</v>
      </c>
      <c r="U150" s="70">
        <f t="shared" si="40"/>
        <v>2.2546609303447593</v>
      </c>
      <c r="V150" s="70">
        <f>(L150/Phase_Relations!C$24)</f>
        <v>49.782596163638807</v>
      </c>
      <c r="W150" s="70">
        <f t="shared" si="41"/>
        <v>7168.6938475639881</v>
      </c>
      <c r="X150" s="70">
        <f t="shared" si="42"/>
        <v>343.3282494044056</v>
      </c>
      <c r="Y150" s="70">
        <f t="shared" si="43"/>
        <v>-5.6032512860892254</v>
      </c>
      <c r="Z150" s="70">
        <f t="shared" si="44"/>
        <v>-806.86818519684846</v>
      </c>
      <c r="AA150" s="70">
        <f t="shared" si="45"/>
        <v>-38.643112317856719</v>
      </c>
      <c r="AB150" s="70">
        <f t="shared" si="46"/>
        <v>-27.905156138371634</v>
      </c>
      <c r="AC150" s="70">
        <f t="shared" si="47"/>
        <v>-0.27905156138371634</v>
      </c>
      <c r="AD150" s="70">
        <f t="shared" si="48"/>
        <v>-39.216726142687435</v>
      </c>
      <c r="AE150" s="70" t="e">
        <f t="shared" si="49"/>
        <v>#NUM!</v>
      </c>
      <c r="AF150" s="70">
        <f t="shared" si="50"/>
        <v>-2.2265823988728013E-2</v>
      </c>
      <c r="AG150" s="70">
        <f t="shared" si="51"/>
        <v>2.5061169266982087E-3</v>
      </c>
      <c r="AH150" s="70">
        <f>(U150-Phase_Relations!$B$37)/Phase_Relations!$B$37</f>
        <v>1.8421236691921647</v>
      </c>
      <c r="AI150" s="70">
        <f>(U150-Phase_Relations!G$20)/Phase_Relations!G$20</f>
        <v>1.7326545393040724</v>
      </c>
      <c r="AJ150" s="70">
        <f t="shared" si="58"/>
        <v>1.8420870986855473</v>
      </c>
      <c r="AK150" s="70">
        <f t="shared" si="52"/>
        <v>0.64815042679538415</v>
      </c>
      <c r="AL150" s="71">
        <f>(1/(J151-J149))*((M151-M149)/Phase_Relations!B$22)</f>
        <v>8.7407059678201555E-9</v>
      </c>
      <c r="AM150" s="71">
        <f t="shared" si="53"/>
        <v>5.3156737712385953E-4</v>
      </c>
      <c r="AN150" s="71">
        <f>SUM(AM$27:AM150)</f>
        <v>-7.148605429657065E-2</v>
      </c>
      <c r="AO150" s="71">
        <f>(1/10000)*((AL150*Phase_Relations!B$22*H$7*U150))/(2*(P150-R150))</f>
        <v>2.0252674075003626E-11</v>
      </c>
      <c r="AP150" s="71">
        <f t="shared" si="59"/>
        <v>-2.1277460449890482E-11</v>
      </c>
      <c r="AQ150" s="72">
        <f t="shared" si="55"/>
        <v>2.0207564015930939E-18</v>
      </c>
      <c r="AR150" s="72">
        <f t="shared" si="60"/>
        <v>-2.1230067819452805E-18</v>
      </c>
      <c r="AS150" s="71">
        <f t="shared" si="56"/>
        <v>2.6316760585447563E-5</v>
      </c>
      <c r="AT150" s="72">
        <f t="shared" si="57"/>
        <v>7.6632644399133308E-8</v>
      </c>
      <c r="AU150" s="97">
        <f t="shared" si="61"/>
        <v>-7.3181185810194539E-8</v>
      </c>
      <c r="AV150" s="2"/>
      <c r="AW150" s="2"/>
      <c r="AX150" s="2"/>
      <c r="AY150" s="2"/>
      <c r="AZ150" s="2"/>
      <c r="BA150" s="2"/>
      <c r="BC150" s="10"/>
      <c r="BE150" s="10"/>
      <c r="BI150" s="10"/>
    </row>
    <row r="151" spans="1:61" x14ac:dyDescent="0.2">
      <c r="A151" s="9">
        <f>Raw_Data!A149</f>
        <v>40772.052511574075</v>
      </c>
      <c r="B151" s="10">
        <f>Raw_Data!J149</f>
        <v>1.500214637235334E-5</v>
      </c>
      <c r="C151" s="10">
        <f>Raw_Data!K149</f>
        <v>0.64484326133987935</v>
      </c>
      <c r="D151" s="10">
        <f>Raw_Data!L149</f>
        <v>1.8446275386893855E-2</v>
      </c>
      <c r="E151" s="10">
        <f>Raw_Data!M149</f>
        <v>1.8420037123602042E-2</v>
      </c>
      <c r="F151" s="10">
        <f>Raw_Data!N149</f>
        <v>1.8499802326414277E-2</v>
      </c>
      <c r="J151" s="74">
        <f t="shared" si="54"/>
        <v>36908.999999798834</v>
      </c>
      <c r="K151" s="69">
        <f t="shared" si="31"/>
        <v>-7.0344194108346176</v>
      </c>
      <c r="L151" s="69">
        <f>K151+$D$8-$B$8*Q151+Phase_Relations!$C$24*Q151</f>
        <v>241.81649000370518</v>
      </c>
      <c r="M151" s="69">
        <f t="shared" si="32"/>
        <v>-0.19364309247298947</v>
      </c>
      <c r="N151" s="69">
        <f t="shared" si="33"/>
        <v>-0.49185345488139326</v>
      </c>
      <c r="O151" s="70">
        <f t="shared" si="34"/>
        <v>55.421721809421321</v>
      </c>
      <c r="P151" s="70">
        <f t="shared" si="35"/>
        <v>382.2187710994574</v>
      </c>
      <c r="Q151" s="70">
        <f t="shared" si="36"/>
        <v>55.299989107537201</v>
      </c>
      <c r="R151" s="111">
        <f t="shared" si="37"/>
        <v>381.37923522439451</v>
      </c>
      <c r="S151" s="70">
        <f t="shared" si="38"/>
        <v>0.83953587506289296</v>
      </c>
      <c r="T151" s="113">
        <f t="shared" si="39"/>
        <v>0.88764309247298945</v>
      </c>
      <c r="U151" s="70">
        <f t="shared" si="40"/>
        <v>2.2546134548813934</v>
      </c>
      <c r="V151" s="70">
        <f>(L151/Phase_Relations!C$24)</f>
        <v>49.658927701452008</v>
      </c>
      <c r="W151" s="70">
        <f t="shared" si="41"/>
        <v>7150.885589009089</v>
      </c>
      <c r="X151" s="70">
        <f t="shared" si="42"/>
        <v>342.47536345828973</v>
      </c>
      <c r="Y151" s="70">
        <f t="shared" si="43"/>
        <v>-5.6410614060851927</v>
      </c>
      <c r="Z151" s="70">
        <f t="shared" si="44"/>
        <v>-812.31284247626775</v>
      </c>
      <c r="AA151" s="70">
        <f t="shared" si="45"/>
        <v>-38.903871766104771</v>
      </c>
      <c r="AB151" s="70">
        <f t="shared" si="46"/>
        <v>-27.902462892361601</v>
      </c>
      <c r="AC151" s="70">
        <f t="shared" si="47"/>
        <v>-0.27902462892361601</v>
      </c>
      <c r="AD151" s="70">
        <f t="shared" si="48"/>
        <v>-39.463562349480014</v>
      </c>
      <c r="AE151" s="70" t="e">
        <f t="shared" si="49"/>
        <v>#NUM!</v>
      </c>
      <c r="AF151" s="70">
        <f t="shared" si="50"/>
        <v>-2.1579751241991896E-2</v>
      </c>
      <c r="AG151" s="70">
        <f t="shared" si="51"/>
        <v>2.4513759663916395E-3</v>
      </c>
      <c r="AH151" s="70">
        <f>(U151-Phase_Relations!$B$37)/Phase_Relations!$B$37</f>
        <v>1.8420638237687035</v>
      </c>
      <c r="AI151" s="70">
        <f>(U151-Phase_Relations!G$20)/Phase_Relations!G$20</f>
        <v>1.7325969989268359</v>
      </c>
      <c r="AJ151" s="70">
        <f t="shared" si="58"/>
        <v>1.8420874050179243</v>
      </c>
      <c r="AK151" s="70">
        <f t="shared" si="52"/>
        <v>0.64814301788833317</v>
      </c>
      <c r="AL151" s="71">
        <f>(1/(J152-J150))*((M152-M150)/Phase_Relations!B$22)</f>
        <v>3.2667400320252827E-8</v>
      </c>
      <c r="AM151" s="71">
        <f t="shared" si="53"/>
        <v>-1.0595268652487289E-3</v>
      </c>
      <c r="AN151" s="71">
        <f>SUM(AM$27:AM151)</f>
        <v>-7.2545581161819375E-2</v>
      </c>
      <c r="AO151" s="71">
        <f>(1/10000)*((AL151*Phase_Relations!B$22*H$7*U151))/(2*(P151-R151))</f>
        <v>7.7573413458241796E-11</v>
      </c>
      <c r="AP151" s="71">
        <f t="shared" si="59"/>
        <v>-3.0694713334079757E-12</v>
      </c>
      <c r="AQ151" s="72">
        <f t="shared" si="55"/>
        <v>7.7400629298944511E-18</v>
      </c>
      <c r="AR151" s="72">
        <f t="shared" si="60"/>
        <v>-3.06263450619893E-19</v>
      </c>
      <c r="AS151" s="71">
        <f t="shared" si="56"/>
        <v>-8.5305907819233114E-5</v>
      </c>
      <c r="AT151" s="72">
        <f t="shared" si="57"/>
        <v>-9.0551919555891246E-8</v>
      </c>
      <c r="AU151" s="97">
        <f t="shared" si="61"/>
        <v>-4.6718771122397643E-8</v>
      </c>
      <c r="AV151" s="2"/>
      <c r="AW151" s="2"/>
      <c r="AX151" s="2"/>
      <c r="AY151" s="2"/>
      <c r="AZ151" s="2"/>
      <c r="BA151" s="2"/>
      <c r="BC151" s="10"/>
      <c r="BE151" s="10"/>
      <c r="BI151" s="10"/>
    </row>
    <row r="152" spans="1:61" x14ac:dyDescent="0.2">
      <c r="A152" s="9">
        <f>Raw_Data!A150</f>
        <v>40772.055983796294</v>
      </c>
      <c r="B152" s="10">
        <f>Raw_Data!J150</f>
        <v>1.07622066007025E-5</v>
      </c>
      <c r="C152" s="10">
        <f>Raw_Data!K150</f>
        <v>0.64478625374631982</v>
      </c>
      <c r="D152" s="10">
        <f>Raw_Data!L150</f>
        <v>1.8484090423960858E-2</v>
      </c>
      <c r="E152" s="10">
        <f>Raw_Data!M150</f>
        <v>1.8455951907550141E-2</v>
      </c>
      <c r="F152" s="10">
        <f>Raw_Data!N150</f>
        <v>1.8535085105695577E-2</v>
      </c>
      <c r="J152" s="74">
        <f t="shared" si="54"/>
        <v>37208.999999519438</v>
      </c>
      <c r="K152" s="69">
        <f t="shared" si="31"/>
        <v>-5.0463362465859181</v>
      </c>
      <c r="L152" s="69">
        <f>K152+$D$8-$B$8*Q152+Phase_Relations!$C$24*Q152</f>
        <v>244.28109804135357</v>
      </c>
      <c r="M152" s="69">
        <f t="shared" si="32"/>
        <v>-0.19362726722511669</v>
      </c>
      <c r="N152" s="69">
        <f t="shared" si="33"/>
        <v>-0.49181325875179643</v>
      </c>
      <c r="O152" s="70">
        <f t="shared" si="34"/>
        <v>55.535336857477546</v>
      </c>
      <c r="P152" s="70">
        <f t="shared" si="35"/>
        <v>383.00232315501751</v>
      </c>
      <c r="Q152" s="70">
        <f t="shared" si="36"/>
        <v>55.407811211684027</v>
      </c>
      <c r="R152" s="111">
        <f t="shared" si="37"/>
        <v>382.12283594264846</v>
      </c>
      <c r="S152" s="70">
        <f t="shared" si="38"/>
        <v>0.87948721236904248</v>
      </c>
      <c r="T152" s="113">
        <f t="shared" si="39"/>
        <v>0.88762726722511665</v>
      </c>
      <c r="U152" s="70">
        <f t="shared" si="40"/>
        <v>2.2545732587517961</v>
      </c>
      <c r="V152" s="70">
        <f>(L152/Phase_Relations!C$24)</f>
        <v>50.165054443892622</v>
      </c>
      <c r="W152" s="70">
        <f t="shared" si="41"/>
        <v>7223.7678399205379</v>
      </c>
      <c r="X152" s="70">
        <f t="shared" si="42"/>
        <v>345.96589271650083</v>
      </c>
      <c r="Y152" s="70">
        <f t="shared" si="43"/>
        <v>-5.2427567677914055</v>
      </c>
      <c r="Z152" s="70">
        <f t="shared" si="44"/>
        <v>-754.9569745619624</v>
      </c>
      <c r="AA152" s="70">
        <f t="shared" si="45"/>
        <v>-36.156943226147632</v>
      </c>
      <c r="AB152" s="70">
        <f t="shared" si="46"/>
        <v>-27.900182597279066</v>
      </c>
      <c r="AC152" s="70">
        <f t="shared" si="47"/>
        <v>-0.27900182597279066</v>
      </c>
      <c r="AD152" s="70">
        <f t="shared" si="48"/>
        <v>-36.743268034393679</v>
      </c>
      <c r="AE152" s="70" t="e">
        <f t="shared" si="49"/>
        <v>#NUM!</v>
      </c>
      <c r="AF152" s="70">
        <f t="shared" si="50"/>
        <v>-2.4324158346799164E-2</v>
      </c>
      <c r="AG152" s="70">
        <f t="shared" si="51"/>
        <v>2.5421211480223332E-3</v>
      </c>
      <c r="AH152" s="70">
        <f>(U152-Phase_Relations!$B$37)/Phase_Relations!$B$37</f>
        <v>1.8420131543444007</v>
      </c>
      <c r="AI152" s="70">
        <f>(U152-Phase_Relations!G$20)/Phase_Relations!G$20</f>
        <v>1.7325482811198576</v>
      </c>
      <c r="AJ152" s="70">
        <f t="shared" si="58"/>
        <v>1.8420926278457312</v>
      </c>
      <c r="AK152" s="70">
        <f t="shared" si="52"/>
        <v>0.64813674473273808</v>
      </c>
      <c r="AL152" s="71">
        <f>(1/(J153-J151))*((M153-M151)/Phase_Relations!B$22)</f>
        <v>-2.8379935579852583E-8</v>
      </c>
      <c r="AM152" s="71">
        <f t="shared" si="53"/>
        <v>-8.6887030289968081E-4</v>
      </c>
      <c r="AN152" s="71">
        <f>SUM(AM$27:AM152)</f>
        <v>-7.341445146471906E-2</v>
      </c>
      <c r="AO152" s="71">
        <f>(1/10000)*((AL152*Phase_Relations!B$22*H$7*U152))/(2*(P152-R152))</f>
        <v>-6.432972870539539E-11</v>
      </c>
      <c r="AP152" s="71">
        <f t="shared" si="59"/>
        <v>-6.5306067030948626E-12</v>
      </c>
      <c r="AQ152" s="72">
        <f t="shared" si="55"/>
        <v>-6.4186443040930368E-18</v>
      </c>
      <c r="AR152" s="72">
        <f t="shared" si="60"/>
        <v>-6.5160606706516318E-19</v>
      </c>
      <c r="AS152" s="71">
        <f t="shared" si="56"/>
        <v>6.5538462590728279E-6</v>
      </c>
      <c r="AT152" s="72">
        <f t="shared" si="57"/>
        <v>-9.774157625299008E-7</v>
      </c>
      <c r="AU152" s="97">
        <f t="shared" si="61"/>
        <v>-4.4358023792825443E-7</v>
      </c>
      <c r="AV152" s="2"/>
      <c r="AW152" s="2"/>
      <c r="AX152" s="2"/>
      <c r="AY152" s="2"/>
      <c r="AZ152" s="2"/>
      <c r="BA152" s="2"/>
      <c r="BC152" s="10"/>
      <c r="BE152" s="10"/>
      <c r="BI152" s="10"/>
    </row>
    <row r="153" spans="1:61" x14ac:dyDescent="0.2">
      <c r="A153" s="9">
        <f>Raw_Data!A151</f>
        <v>40772.05945601852</v>
      </c>
      <c r="B153" s="10">
        <f>Raw_Data!J151</f>
        <v>1.0239636992991999E-5</v>
      </c>
      <c r="C153" s="10">
        <f>Raw_Data!K151</f>
        <v>0.64493827399582937</v>
      </c>
      <c r="D153" s="10">
        <f>Raw_Data!L151</f>
        <v>1.8442047323704157E-2</v>
      </c>
      <c r="E153" s="10">
        <f>Raw_Data!M151</f>
        <v>1.8416818569881841E-2</v>
      </c>
      <c r="F153" s="10">
        <f>Raw_Data!N151</f>
        <v>1.8483308344229978E-2</v>
      </c>
      <c r="J153" s="74">
        <f t="shared" si="54"/>
        <v>37508.999999868684</v>
      </c>
      <c r="K153" s="69">
        <f t="shared" si="31"/>
        <v>-4.8013063888073519</v>
      </c>
      <c r="L153" s="69">
        <f>K153+$D$8-$B$8*Q153+Phase_Relations!$C$24*Q153</f>
        <v>244.00689858105957</v>
      </c>
      <c r="M153" s="69">
        <f t="shared" si="32"/>
        <v>-0.19367307871292663</v>
      </c>
      <c r="N153" s="69">
        <f t="shared" si="33"/>
        <v>-0.49192961993083367</v>
      </c>
      <c r="O153" s="70">
        <f t="shared" si="34"/>
        <v>55.409018619374692</v>
      </c>
      <c r="P153" s="70">
        <f t="shared" si="35"/>
        <v>382.13116289223927</v>
      </c>
      <c r="Q153" s="70">
        <f t="shared" si="36"/>
        <v>55.29032647849499</v>
      </c>
      <c r="R153" s="111">
        <f t="shared" si="37"/>
        <v>381.31259640341369</v>
      </c>
      <c r="S153" s="70">
        <f t="shared" si="38"/>
        <v>0.81856648882558147</v>
      </c>
      <c r="T153" s="113">
        <f t="shared" si="39"/>
        <v>0.88767307871292656</v>
      </c>
      <c r="U153" s="70">
        <f t="shared" si="40"/>
        <v>2.2546896199308333</v>
      </c>
      <c r="V153" s="70">
        <f>(L153/Phase_Relations!C$24)</f>
        <v>50.108745417265411</v>
      </c>
      <c r="W153" s="70">
        <f t="shared" si="41"/>
        <v>7215.6593400862193</v>
      </c>
      <c r="X153" s="70">
        <f t="shared" si="42"/>
        <v>345.5775546018304</v>
      </c>
      <c r="Y153" s="70">
        <f t="shared" si="43"/>
        <v>-5.1815810612295792</v>
      </c>
      <c r="Z153" s="70">
        <f t="shared" si="44"/>
        <v>-746.1476728170594</v>
      </c>
      <c r="AA153" s="70">
        <f t="shared" si="45"/>
        <v>-35.735041801583293</v>
      </c>
      <c r="AB153" s="70">
        <f t="shared" si="46"/>
        <v>-27.906783676214218</v>
      </c>
      <c r="AC153" s="70">
        <f t="shared" si="47"/>
        <v>-0.2790678367621422</v>
      </c>
      <c r="AD153" s="70">
        <f t="shared" si="48"/>
        <v>-36.280752794133662</v>
      </c>
      <c r="AE153" s="70" t="e">
        <f t="shared" si="49"/>
        <v>#NUM!</v>
      </c>
      <c r="AF153" s="70">
        <f t="shared" si="50"/>
        <v>-2.2906549077810614E-2</v>
      </c>
      <c r="AG153" s="70">
        <f t="shared" si="51"/>
        <v>2.3686911314848625E-3</v>
      </c>
      <c r="AH153" s="70">
        <f>(U153-Phase_Relations!$B$37)/Phase_Relations!$B$37</f>
        <v>1.8421598339877412</v>
      </c>
      <c r="AI153" s="70">
        <f>(U153-Phase_Relations!G$20)/Phase_Relations!G$20</f>
        <v>1.7326893111522739</v>
      </c>
      <c r="AJ153" s="70">
        <f t="shared" si="58"/>
        <v>1.8420976484974447</v>
      </c>
      <c r="AK153" s="70">
        <f t="shared" si="52"/>
        <v>0.6481549038721961</v>
      </c>
      <c r="AL153" s="71">
        <f>(1/(J154-J152))*((M154-M152)/Phase_Relations!B$22)</f>
        <v>-4.04563839907189E-8</v>
      </c>
      <c r="AM153" s="71">
        <f t="shared" si="53"/>
        <v>2.4101866282569681E-3</v>
      </c>
      <c r="AN153" s="71">
        <f>SUM(AM$27:AM153)</f>
        <v>-7.1004264836462092E-2</v>
      </c>
      <c r="AO153" s="71">
        <f>(1/10000)*((AL153*Phase_Relations!B$22*H$7*U153))/(2*(P153-R153))</f>
        <v>-9.8533828905141553E-11</v>
      </c>
      <c r="AP153" s="71">
        <f t="shared" si="59"/>
        <v>2.3358558195468515E-12</v>
      </c>
      <c r="AQ153" s="72">
        <f t="shared" si="55"/>
        <v>-9.8314358289749828E-18</v>
      </c>
      <c r="AR153" s="72">
        <f t="shared" si="60"/>
        <v>2.330653020468825E-19</v>
      </c>
      <c r="AS153" s="71">
        <f t="shared" si="56"/>
        <v>-1.1158805655399714E-4</v>
      </c>
      <c r="AT153" s="72">
        <f t="shared" si="57"/>
        <v>8.792887435778526E-8</v>
      </c>
      <c r="AU153" s="97">
        <f t="shared" si="61"/>
        <v>-6.2938458137608224E-7</v>
      </c>
      <c r="AV153" s="2"/>
      <c r="AW153" s="2"/>
      <c r="AX153" s="2"/>
      <c r="AY153" s="2"/>
      <c r="AZ153" s="2"/>
      <c r="BA153" s="2"/>
      <c r="BC153" s="10"/>
      <c r="BE153" s="10"/>
      <c r="BI153" s="10"/>
    </row>
    <row r="154" spans="1:61" x14ac:dyDescent="0.2">
      <c r="A154" s="9">
        <f>Raw_Data!A152</f>
        <v>40772.062928240739</v>
      </c>
      <c r="B154" s="10">
        <f>Raw_Data!J152</f>
        <v>1.5607852054017739E-5</v>
      </c>
      <c r="C154" s="10">
        <f>Raw_Data!K152</f>
        <v>0.64493352336302934</v>
      </c>
      <c r="D154" s="10">
        <f>Raw_Data!L152</f>
        <v>1.8455147193642957E-2</v>
      </c>
      <c r="E154" s="10">
        <f>Raw_Data!M152</f>
        <v>1.8424288939955642E-2</v>
      </c>
      <c r="F154" s="10">
        <f>Raw_Data!N152</f>
        <v>1.852309708820938E-2</v>
      </c>
      <c r="J154" s="74">
        <f t="shared" si="54"/>
        <v>37808.999999589287</v>
      </c>
      <c r="K154" s="69">
        <f t="shared" si="31"/>
        <v>-7.3184312914415717</v>
      </c>
      <c r="L154" s="69">
        <f>K154+$D$8-$B$8*Q154+Phase_Relations!$C$24*Q154</f>
        <v>241.5888921127395</v>
      </c>
      <c r="M154" s="69">
        <f t="shared" si="32"/>
        <v>-0.19367001344044626</v>
      </c>
      <c r="N154" s="69">
        <f t="shared" si="33"/>
        <v>-0.49192183413873353</v>
      </c>
      <c r="O154" s="70">
        <f t="shared" si="34"/>
        <v>55.448377098648166</v>
      </c>
      <c r="P154" s="70">
        <f t="shared" si="35"/>
        <v>382.40260068033217</v>
      </c>
      <c r="Q154" s="70">
        <f t="shared" si="36"/>
        <v>55.312753761401012</v>
      </c>
      <c r="R154" s="111">
        <f t="shared" si="37"/>
        <v>381.46726732000695</v>
      </c>
      <c r="S154" s="70">
        <f t="shared" si="38"/>
        <v>0.93533336032521674</v>
      </c>
      <c r="T154" s="113">
        <f t="shared" si="39"/>
        <v>0.88767001344044627</v>
      </c>
      <c r="U154" s="70">
        <f t="shared" si="40"/>
        <v>2.2546818341387334</v>
      </c>
      <c r="V154" s="70">
        <f>(L154/Phase_Relations!C$24)</f>
        <v>49.612188675456323</v>
      </c>
      <c r="W154" s="70">
        <f t="shared" si="41"/>
        <v>7144.1551692657104</v>
      </c>
      <c r="X154" s="70">
        <f t="shared" si="42"/>
        <v>342.15302534797468</v>
      </c>
      <c r="Y154" s="70">
        <f t="shared" si="43"/>
        <v>-5.7005650859446888</v>
      </c>
      <c r="Z154" s="70">
        <f t="shared" si="44"/>
        <v>-820.88137237603519</v>
      </c>
      <c r="AA154" s="70">
        <f t="shared" si="45"/>
        <v>-39.314241972032278</v>
      </c>
      <c r="AB154" s="70">
        <f t="shared" si="46"/>
        <v>-27.906341994300622</v>
      </c>
      <c r="AC154" s="70">
        <f t="shared" si="47"/>
        <v>-0.27906341994300621</v>
      </c>
      <c r="AD154" s="70">
        <f t="shared" si="48"/>
        <v>-39.937797545582441</v>
      </c>
      <c r="AE154" s="70" t="e">
        <f t="shared" si="49"/>
        <v>#NUM!</v>
      </c>
      <c r="AF154" s="70">
        <f t="shared" si="50"/>
        <v>-2.3791209327922502E-2</v>
      </c>
      <c r="AG154" s="70">
        <f t="shared" si="51"/>
        <v>2.7336697063367154E-3</v>
      </c>
      <c r="AH154" s="70">
        <f>(U154-Phase_Relations!$B$37)/Phase_Relations!$B$37</f>
        <v>1.8421500195700995</v>
      </c>
      <c r="AI154" s="70">
        <f>(U154-Phase_Relations!G$20)/Phase_Relations!G$20</f>
        <v>1.7326798747532848</v>
      </c>
      <c r="AJ154" s="70">
        <f t="shared" si="58"/>
        <v>1.8420901657966249</v>
      </c>
      <c r="AK154" s="70">
        <f t="shared" si="52"/>
        <v>0.64815368889244662</v>
      </c>
      <c r="AL154" s="71">
        <f>(1/(J155-J153))*((M155-M153)/Phase_Relations!B$22)</f>
        <v>-1.3828528658798926E-9</v>
      </c>
      <c r="AM154" s="71">
        <f t="shared" si="53"/>
        <v>-1.6832177582887464E-4</v>
      </c>
      <c r="AN154" s="71">
        <f>SUM(AM$27:AM154)</f>
        <v>-7.1172586612290964E-2</v>
      </c>
      <c r="AO154" s="71">
        <f>(1/10000)*((AL154*Phase_Relations!B$22*H$7*U154))/(2*(P154-R154))</f>
        <v>-2.9475440729783679E-12</v>
      </c>
      <c r="AP154" s="71">
        <f t="shared" si="59"/>
        <v>2.040554339109826E-11</v>
      </c>
      <c r="AQ154" s="72">
        <f t="shared" si="55"/>
        <v>-2.9409788220510587E-19</v>
      </c>
      <c r="AR154" s="72">
        <f t="shared" si="60"/>
        <v>2.036009283655056E-18</v>
      </c>
      <c r="AS154" s="71">
        <f t="shared" si="56"/>
        <v>-9.4424732352889471E-7</v>
      </c>
      <c r="AT154" s="72">
        <f t="shared" si="57"/>
        <v>3.1084108280785175E-7</v>
      </c>
      <c r="AU154" s="97">
        <f t="shared" si="61"/>
        <v>-5.9587637409515604E-7</v>
      </c>
      <c r="AV154" s="2"/>
      <c r="AW154" s="2"/>
      <c r="AX154" s="2"/>
      <c r="AY154" s="2"/>
      <c r="AZ154" s="2"/>
      <c r="BA154" s="2"/>
      <c r="BC154" s="10"/>
      <c r="BE154" s="10"/>
      <c r="BI154" s="10"/>
    </row>
    <row r="155" spans="1:61" x14ac:dyDescent="0.2">
      <c r="A155" s="9">
        <f>Raw_Data!A153</f>
        <v>40772.066400462965</v>
      </c>
      <c r="B155" s="10">
        <f>Raw_Data!J153</f>
        <v>1.480024447846521E-5</v>
      </c>
      <c r="C155" s="10">
        <f>Raw_Data!K153</f>
        <v>0.64494777526142943</v>
      </c>
      <c r="D155" s="10">
        <f>Raw_Data!L153</f>
        <v>1.8480848117076655E-2</v>
      </c>
      <c r="E155" s="10">
        <f>Raw_Data!M153</f>
        <v>1.8455963784132143E-2</v>
      </c>
      <c r="F155" s="10">
        <f>Raw_Data!N153</f>
        <v>1.8522368006388179E-2</v>
      </c>
      <c r="J155" s="74">
        <f t="shared" si="54"/>
        <v>38108.999999938533</v>
      </c>
      <c r="K155" s="69">
        <f t="shared" si="31"/>
        <v>-6.9397487839656335</v>
      </c>
      <c r="L155" s="69">
        <f>K155+$D$8-$B$8*Q155+Phase_Relations!$C$24*Q155</f>
        <v>242.38784308495062</v>
      </c>
      <c r="M155" s="69">
        <f t="shared" si="32"/>
        <v>-0.19367453983526489</v>
      </c>
      <c r="N155" s="69">
        <f t="shared" si="33"/>
        <v>-0.49193333118157284</v>
      </c>
      <c r="O155" s="70">
        <f t="shared" si="34"/>
        <v>55.525595366234029</v>
      </c>
      <c r="P155" s="70">
        <f t="shared" si="35"/>
        <v>382.93514045678637</v>
      </c>
      <c r="Q155" s="70">
        <f t="shared" si="36"/>
        <v>55.407846867141778</v>
      </c>
      <c r="R155" s="111">
        <f t="shared" si="37"/>
        <v>382.12308184235712</v>
      </c>
      <c r="S155" s="70">
        <f t="shared" si="38"/>
        <v>0.81205861442924743</v>
      </c>
      <c r="T155" s="113">
        <f t="shared" si="39"/>
        <v>0.88767453983526479</v>
      </c>
      <c r="U155" s="70">
        <f t="shared" si="40"/>
        <v>2.2546933311815724</v>
      </c>
      <c r="V155" s="70">
        <f>(L155/Phase_Relations!C$24)</f>
        <v>49.776259573042459</v>
      </c>
      <c r="W155" s="70">
        <f t="shared" si="41"/>
        <v>7167.7813785181143</v>
      </c>
      <c r="X155" s="70">
        <f t="shared" si="42"/>
        <v>343.2845487796032</v>
      </c>
      <c r="Y155" s="70">
        <f t="shared" si="43"/>
        <v>-5.6315872940993188</v>
      </c>
      <c r="Z155" s="70">
        <f t="shared" si="44"/>
        <v>-810.94857035030191</v>
      </c>
      <c r="AA155" s="70">
        <f t="shared" si="45"/>
        <v>-38.838533062753925</v>
      </c>
      <c r="AB155" s="70">
        <f t="shared" si="46"/>
        <v>-27.906994212574187</v>
      </c>
      <c r="AC155" s="70">
        <f t="shared" si="47"/>
        <v>-0.27906994212574188</v>
      </c>
      <c r="AD155" s="70">
        <f t="shared" si="48"/>
        <v>-39.379905472373423</v>
      </c>
      <c r="AE155" s="70" t="e">
        <f t="shared" si="49"/>
        <v>#NUM!</v>
      </c>
      <c r="AF155" s="70">
        <f t="shared" si="50"/>
        <v>-2.0908580999111165E-2</v>
      </c>
      <c r="AG155" s="70">
        <f t="shared" si="51"/>
        <v>2.3655553893006942E-3</v>
      </c>
      <c r="AH155" s="70">
        <f>(U155-Phase_Relations!$B$37)/Phase_Relations!$B$37</f>
        <v>1.8421645122226926</v>
      </c>
      <c r="AI155" s="70">
        <f>(U155-Phase_Relations!G$20)/Phase_Relations!G$20</f>
        <v>1.7326938091972093</v>
      </c>
      <c r="AJ155" s="70">
        <f t="shared" si="58"/>
        <v>1.8420687043818742</v>
      </c>
      <c r="AK155" s="70">
        <f t="shared" si="52"/>
        <v>0.64815548301320614</v>
      </c>
      <c r="AL155" s="71">
        <f>(1/(J156-J154))*((M156-M154)/Phase_Relations!B$22)</f>
        <v>2.8121409748243563E-8</v>
      </c>
      <c r="AM155" s="71">
        <f t="shared" si="53"/>
        <v>2.5866227662830587E-4</v>
      </c>
      <c r="AN155" s="71">
        <f>SUM(AM$27:AM155)</f>
        <v>-7.0913924335662654E-2</v>
      </c>
      <c r="AO155" s="71">
        <f>(1/10000)*((AL155*Phase_Relations!B$22*H$7*U155))/(2*(P155-R155))</f>
        <v>6.9040302121486292E-11</v>
      </c>
      <c r="AP155" s="71">
        <f t="shared" si="59"/>
        <v>1.2577142907696139E-11</v>
      </c>
      <c r="AQ155" s="72">
        <f t="shared" si="55"/>
        <v>6.8886524299576814E-18</v>
      </c>
      <c r="AR155" s="72">
        <f t="shared" si="60"/>
        <v>1.2549129043579692E-18</v>
      </c>
      <c r="AS155" s="71">
        <f t="shared" si="56"/>
        <v>-9.1400946489936823E-6</v>
      </c>
      <c r="AT155" s="72">
        <f t="shared" si="57"/>
        <v>-7.5216974098459544E-7</v>
      </c>
      <c r="AU155" s="97">
        <f t="shared" si="61"/>
        <v>-6.0037757240400016E-7</v>
      </c>
      <c r="AV155" s="2"/>
      <c r="AW155" s="2"/>
      <c r="AX155" s="2"/>
      <c r="AY155" s="2"/>
      <c r="AZ155" s="2"/>
      <c r="BA155" s="2"/>
      <c r="BC155" s="10"/>
      <c r="BE155" s="10"/>
      <c r="BI155" s="10"/>
    </row>
    <row r="156" spans="1:61" x14ac:dyDescent="0.2">
      <c r="A156" s="9">
        <f>Raw_Data!A154</f>
        <v>40772.069872685184</v>
      </c>
      <c r="B156" s="10">
        <f>Raw_Data!J154</f>
        <v>1.1296652790406399E-5</v>
      </c>
      <c r="C156" s="10">
        <f>Raw_Data!K154</f>
        <v>0.64483019709968925</v>
      </c>
      <c r="D156" s="10">
        <f>Raw_Data!L154</f>
        <v>1.8485456230890155E-2</v>
      </c>
      <c r="E156" s="10">
        <f>Raw_Data!M154</f>
        <v>1.8457626505611141E-2</v>
      </c>
      <c r="F156" s="10">
        <f>Raw_Data!N154</f>
        <v>1.8543116957889679E-2</v>
      </c>
      <c r="J156" s="74">
        <f t="shared" si="54"/>
        <v>38408.999999659136</v>
      </c>
      <c r="K156" s="69">
        <f t="shared" ref="K156:K219" si="62">B156*$B$17/B$18</f>
        <v>-5.2969349647685338</v>
      </c>
      <c r="L156" s="69">
        <f>K156+$D$8-$B$8*Q156+Phase_Relations!$C$24*Q156</f>
        <v>244.05271824087811</v>
      </c>
      <c r="M156" s="69">
        <f t="shared" ref="M156:M219" si="63">(C156*$C$17/C$18)-(0.000000651*K156)</f>
        <v>-0.19364030035890281</v>
      </c>
      <c r="N156" s="69">
        <f t="shared" ref="N156:N219" si="64">M156*2.54</f>
        <v>-0.49184636291161316</v>
      </c>
      <c r="O156" s="70">
        <f t="shared" ref="O156:O219" si="65">D156*$D$17/D$18</f>
        <v>55.539440416060152</v>
      </c>
      <c r="P156" s="70">
        <f t="shared" ref="P156:P219" si="66">(O156/145)*1000</f>
        <v>383.03062355903558</v>
      </c>
      <c r="Q156" s="70">
        <f t="shared" ref="Q156:Q219" si="67">E156*$E$17/E$18</f>
        <v>55.412838631222407</v>
      </c>
      <c r="R156" s="111">
        <f t="shared" ref="R156:R219" si="68">(Q156/145)*1000</f>
        <v>382.15750780153382</v>
      </c>
      <c r="S156" s="70">
        <f t="shared" ref="S156:S219" si="69">P156-R156</f>
        <v>0.87311575750175052</v>
      </c>
      <c r="T156" s="113">
        <f t="shared" ref="T156:T219" si="70">D$7-M156</f>
        <v>0.88764030035890273</v>
      </c>
      <c r="U156" s="70">
        <f t="shared" ref="U156:U219" si="71">T156*2.54</f>
        <v>2.2546063629116131</v>
      </c>
      <c r="V156" s="70">
        <f>(L156/Phase_Relations!C$24)</f>
        <v>50.118154846598372</v>
      </c>
      <c r="W156" s="70">
        <f t="shared" ref="W156:W219" si="72">144*V156</f>
        <v>7217.0142979101656</v>
      </c>
      <c r="X156" s="70">
        <f t="shared" ref="X156:X219" si="73">(V156/145)*1000</f>
        <v>345.64244721791982</v>
      </c>
      <c r="Y156" s="70">
        <f t="shared" ref="Y156:Y219" si="74">V156-Q156</f>
        <v>-5.2946837846240342</v>
      </c>
      <c r="Z156" s="70">
        <f t="shared" ref="Z156:Z219" si="75">144*Y156</f>
        <v>-762.43446498586093</v>
      </c>
      <c r="AA156" s="70">
        <f t="shared" ref="AA156:AA219" si="76">X156-R156</f>
        <v>-36.515060583614002</v>
      </c>
      <c r="AB156" s="70">
        <f t="shared" ref="AB156:AB219" si="77">(1-($D$7-M156)/$D$7)*100</f>
        <v>-27.902060570447084</v>
      </c>
      <c r="AC156" s="70">
        <f t="shared" ref="AC156:AC219" si="78">AB156/100</f>
        <v>-0.27902060570447085</v>
      </c>
      <c r="AD156" s="70">
        <f t="shared" ref="AD156:AD219" si="79">X156-((2/3)*(P156-R156)+R156)</f>
        <v>-37.097137755281835</v>
      </c>
      <c r="AE156" s="70" t="e">
        <f t="shared" ref="AE156:AE219" si="80">LOG(AD156,10)</f>
        <v>#NUM!</v>
      </c>
      <c r="AF156" s="70">
        <f t="shared" ref="AF156:AF219" si="81">(P156-R156)/AA156</f>
        <v>-2.3911113484323725E-2</v>
      </c>
      <c r="AG156" s="70">
        <f t="shared" ref="AG156:AG219" si="82">(P156-R156)/X156</f>
        <v>2.5260663570966751E-3</v>
      </c>
      <c r="AH156" s="70">
        <f>(U156-Phase_Relations!$B$37)/Phase_Relations!$B$37</f>
        <v>1.8420548839521205</v>
      </c>
      <c r="AI156" s="70">
        <f>(U156-Phase_Relations!G$20)/Phase_Relations!G$20</f>
        <v>1.7325884034421881</v>
      </c>
      <c r="AJ156" s="70">
        <f t="shared" si="58"/>
        <v>1.8420747424983501</v>
      </c>
      <c r="AK156" s="70">
        <f t="shared" ref="AK156:AK219" si="83">AH156/(1+AH156)</f>
        <v>0.64814191110573682</v>
      </c>
      <c r="AL156" s="71">
        <f>(1/(J157-J155))*((M157-M155)/Phase_Relations!B$22)</f>
        <v>3.2209760226299488E-8</v>
      </c>
      <c r="AM156" s="71">
        <f t="shared" ref="AM156:AM219" si="84">((AD156+AD155)/2)*(AC156-AC155)</f>
        <v>-1.8865518111211474E-3</v>
      </c>
      <c r="AN156" s="71">
        <f>SUM(AM$27:AM156)</f>
        <v>-7.2800476146783796E-2</v>
      </c>
      <c r="AO156" s="71">
        <f>(1/10000)*((AL156*Phase_Relations!B$22*H$7*U156))/(2*(P156-R156))</f>
        <v>7.3544785604566886E-11</v>
      </c>
      <c r="AP156" s="71">
        <f t="shared" si="59"/>
        <v>2.8457622603971408E-14</v>
      </c>
      <c r="AQ156" s="72">
        <f t="shared" si="55"/>
        <v>7.3380974662326687E-18</v>
      </c>
      <c r="AR156" s="72">
        <f t="shared" si="60"/>
        <v>2.839423714524721E-21</v>
      </c>
      <c r="AS156" s="71">
        <f t="shared" si="56"/>
        <v>1.6897078760470132E-5</v>
      </c>
      <c r="AT156" s="72">
        <f t="shared" si="57"/>
        <v>4.3341518785100943E-7</v>
      </c>
      <c r="AU156" s="97">
        <f t="shared" si="61"/>
        <v>-5.9302670979304496E-7</v>
      </c>
      <c r="AV156" s="2"/>
      <c r="AW156" s="2"/>
      <c r="AX156" s="2"/>
      <c r="AY156" s="2"/>
      <c r="AZ156" s="2"/>
      <c r="BA156" s="2"/>
      <c r="BC156" s="10"/>
      <c r="BE156" s="10"/>
      <c r="BI156" s="10"/>
    </row>
    <row r="157" spans="1:61" x14ac:dyDescent="0.2">
      <c r="A157" s="9">
        <f>Raw_Data!A155</f>
        <v>40772.073344907411</v>
      </c>
      <c r="B157" s="10">
        <f>Raw_Data!J155</f>
        <v>1.06196876167815E-5</v>
      </c>
      <c r="C157" s="10">
        <f>Raw_Data!K155</f>
        <v>0.64483019709968925</v>
      </c>
      <c r="D157" s="10">
        <f>Raw_Data!L155</f>
        <v>1.8480895623404655E-2</v>
      </c>
      <c r="E157" s="10">
        <f>Raw_Data!M155</f>
        <v>1.8452923379141842E-2</v>
      </c>
      <c r="F157" s="10">
        <f>Raw_Data!N155</f>
        <v>1.8510284371614078E-2</v>
      </c>
      <c r="J157" s="74">
        <f t="shared" ref="J157:J220" si="85">(A157-A$27)*24*3600</f>
        <v>38709.000000008382</v>
      </c>
      <c r="K157" s="69">
        <f t="shared" si="62"/>
        <v>-4.9795099217372405</v>
      </c>
      <c r="L157" s="69">
        <f>K157+$D$8-$B$8*Q157+Phase_Relations!$C$24*Q157</f>
        <v>244.30774121715598</v>
      </c>
      <c r="M157" s="69">
        <f t="shared" si="63"/>
        <v>-0.19364050700260582</v>
      </c>
      <c r="N157" s="69">
        <f t="shared" si="64"/>
        <v>-0.49184688778661878</v>
      </c>
      <c r="O157" s="70">
        <f t="shared" si="65"/>
        <v>55.52573809870654</v>
      </c>
      <c r="P157" s="70">
        <f t="shared" si="66"/>
        <v>382.9361248186658</v>
      </c>
      <c r="Q157" s="70">
        <f t="shared" si="67"/>
        <v>55.398719069965374</v>
      </c>
      <c r="R157" s="111">
        <f t="shared" si="68"/>
        <v>382.06013151700256</v>
      </c>
      <c r="S157" s="70">
        <f t="shared" si="69"/>
        <v>0.87599330166324307</v>
      </c>
      <c r="T157" s="113">
        <f t="shared" si="70"/>
        <v>0.88764050700260577</v>
      </c>
      <c r="U157" s="70">
        <f t="shared" si="71"/>
        <v>2.2546068877866188</v>
      </c>
      <c r="V157" s="70">
        <f>(L157/Phase_Relations!C$24)</f>
        <v>50.170525830649119</v>
      </c>
      <c r="W157" s="70">
        <f t="shared" si="72"/>
        <v>7224.5557196134732</v>
      </c>
      <c r="X157" s="70">
        <f t="shared" si="73"/>
        <v>346.00362641826973</v>
      </c>
      <c r="Y157" s="70">
        <f t="shared" si="74"/>
        <v>-5.2281932393162549</v>
      </c>
      <c r="Z157" s="70">
        <f t="shared" si="75"/>
        <v>-752.85982646154071</v>
      </c>
      <c r="AA157" s="70">
        <f t="shared" si="76"/>
        <v>-36.056505098732828</v>
      </c>
      <c r="AB157" s="70">
        <f t="shared" si="77"/>
        <v>-27.902090346196818</v>
      </c>
      <c r="AC157" s="70">
        <f t="shared" si="78"/>
        <v>-0.27902090346196817</v>
      </c>
      <c r="AD157" s="70">
        <f t="shared" si="79"/>
        <v>-36.640500633175009</v>
      </c>
      <c r="AE157" s="70" t="e">
        <f t="shared" si="80"/>
        <v>#NUM!</v>
      </c>
      <c r="AF157" s="70">
        <f t="shared" si="81"/>
        <v>-2.4295014152495579E-2</v>
      </c>
      <c r="AG157" s="70">
        <f t="shared" si="82"/>
        <v>2.5317460129862636E-3</v>
      </c>
      <c r="AH157" s="70">
        <f>(U157-Phase_Relations!$B$37)/Phase_Relations!$B$37</f>
        <v>1.842055545585831</v>
      </c>
      <c r="AI157" s="70">
        <f>(U157-Phase_Relations!G$20)/Phase_Relations!G$20</f>
        <v>1.7325890395919734</v>
      </c>
      <c r="AJ157" s="70">
        <f t="shared" si="58"/>
        <v>1.842071105772519</v>
      </c>
      <c r="AK157" s="70">
        <f t="shared" si="83"/>
        <v>0.64814199301869357</v>
      </c>
      <c r="AL157" s="71">
        <f>(1/(J158-J156))*((M158-M156)/Phase_Relations!B$22)</f>
        <v>8.5232447136499044E-9</v>
      </c>
      <c r="AM157" s="71">
        <f t="shared" si="84"/>
        <v>1.0977967332604313E-5</v>
      </c>
      <c r="AN157" s="71">
        <f>SUM(AM$27:AM157)</f>
        <v>-7.2789498179451198E-2</v>
      </c>
      <c r="AO157" s="71">
        <f>(1/10000)*((AL157*Phase_Relations!B$22*H$7*U157))/(2*(P157-R157))</f>
        <v>1.939726478100868E-11</v>
      </c>
      <c r="AP157" s="71">
        <f t="shared" si="59"/>
        <v>6.6567736688524509E-12</v>
      </c>
      <c r="AQ157" s="72">
        <f t="shared" ref="AQ157:AQ220" si="86">AO157*$H$8/($H$7*1000)</f>
        <v>1.9354060029039664E-18</v>
      </c>
      <c r="AR157" s="72">
        <f t="shared" si="60"/>
        <v>6.6419466167642487E-19</v>
      </c>
      <c r="AS157" s="71">
        <f t="shared" ref="AS157:AS220" si="87">(1/(1+AH156))*((AH156-AH157)/(AD157-AD156))</f>
        <v>-5.0981657348725682E-7</v>
      </c>
      <c r="AT157" s="72">
        <f t="shared" ref="AT157:AT220" si="88">AQ157/((AS157/1000)*$H$8)</f>
        <v>-3.7887016968821764E-6</v>
      </c>
      <c r="AU157" s="97">
        <f t="shared" si="61"/>
        <v>-4.5029756125034164E-7</v>
      </c>
      <c r="AV157" s="2"/>
      <c r="AW157" s="2"/>
      <c r="AX157" s="2"/>
      <c r="AY157" s="2"/>
      <c r="AZ157" s="2"/>
      <c r="BA157" s="2"/>
      <c r="BC157" s="10"/>
      <c r="BE157" s="10"/>
      <c r="BI157" s="10"/>
    </row>
    <row r="158" spans="1:61" x14ac:dyDescent="0.2">
      <c r="A158" s="9">
        <f>Raw_Data!A156</f>
        <v>40772.076817129629</v>
      </c>
      <c r="B158" s="10">
        <f>Raw_Data!J156</f>
        <v>1.2757472375597019E-5</v>
      </c>
      <c r="C158" s="10">
        <f>Raw_Data!K156</f>
        <v>0.64480169330290948</v>
      </c>
      <c r="D158" s="10">
        <f>Raw_Data!L156</f>
        <v>1.8460610421359856E-2</v>
      </c>
      <c r="E158" s="10">
        <f>Raw_Data!M156</f>
        <v>1.8435239148553644E-2</v>
      </c>
      <c r="F158" s="10">
        <f>Raw_Data!N156</f>
        <v>1.8511144927206277E-2</v>
      </c>
      <c r="J158" s="74">
        <f t="shared" si="85"/>
        <v>39008.999999728985</v>
      </c>
      <c r="K158" s="69">
        <f t="shared" si="62"/>
        <v>-5.9819047944676624</v>
      </c>
      <c r="L158" s="69">
        <f>K158+$D$8-$B$8*Q158+Phase_Relations!$C$24*Q158</f>
        <v>243.07070827018873</v>
      </c>
      <c r="M158" s="69">
        <f t="shared" si="63"/>
        <v>-0.19363129469853732</v>
      </c>
      <c r="N158" s="69">
        <f t="shared" si="64"/>
        <v>-0.49182348853428481</v>
      </c>
      <c r="O158" s="70">
        <f t="shared" si="65"/>
        <v>55.464791332977683</v>
      </c>
      <c r="P158" s="70">
        <f t="shared" si="66"/>
        <v>382.51580229639779</v>
      </c>
      <c r="Q158" s="70">
        <f t="shared" si="67"/>
        <v>55.345628093419535</v>
      </c>
      <c r="R158" s="111">
        <f t="shared" si="68"/>
        <v>381.69398685116926</v>
      </c>
      <c r="S158" s="70">
        <f t="shared" si="69"/>
        <v>0.82181544522853756</v>
      </c>
      <c r="T158" s="113">
        <f t="shared" si="70"/>
        <v>0.8876312946985373</v>
      </c>
      <c r="U158" s="70">
        <f t="shared" si="71"/>
        <v>2.2545834885342848</v>
      </c>
      <c r="V158" s="70">
        <f>(L158/Phase_Relations!C$24)</f>
        <v>49.916491336654026</v>
      </c>
      <c r="W158" s="70">
        <f t="shared" si="72"/>
        <v>7187.9747524781797</v>
      </c>
      <c r="X158" s="70">
        <f t="shared" si="73"/>
        <v>344.25166439071739</v>
      </c>
      <c r="Y158" s="70">
        <f t="shared" si="74"/>
        <v>-5.4291367567655087</v>
      </c>
      <c r="Z158" s="70">
        <f t="shared" si="75"/>
        <v>-781.79569297423325</v>
      </c>
      <c r="AA158" s="70">
        <f t="shared" si="76"/>
        <v>-37.442322460451862</v>
      </c>
      <c r="AB158" s="70">
        <f t="shared" si="77"/>
        <v>-27.900762924861301</v>
      </c>
      <c r="AC158" s="70">
        <f t="shared" si="78"/>
        <v>-0.279007629248613</v>
      </c>
      <c r="AD158" s="70">
        <f t="shared" si="79"/>
        <v>-37.990199423937554</v>
      </c>
      <c r="AE158" s="70" t="e">
        <f t="shared" si="80"/>
        <v>#NUM!</v>
      </c>
      <c r="AF158" s="70">
        <f t="shared" si="81"/>
        <v>-2.1948837337656422E-2</v>
      </c>
      <c r="AG158" s="70">
        <f t="shared" si="82"/>
        <v>2.3872519154934184E-3</v>
      </c>
      <c r="AH158" s="70">
        <f>(U158-Phase_Relations!$B$37)/Phase_Relations!$B$37</f>
        <v>1.84202604954587</v>
      </c>
      <c r="AI158" s="70">
        <f>(U158-Phase_Relations!G$20)/Phase_Relations!G$20</f>
        <v>1.7325606796411506</v>
      </c>
      <c r="AJ158" s="70">
        <f t="shared" si="58"/>
        <v>1.84206726931444</v>
      </c>
      <c r="AK158" s="70">
        <f t="shared" si="83"/>
        <v>0.64813834125137904</v>
      </c>
      <c r="AL158" s="71">
        <f>(1/(J159-J157))*((M159-M157)/Phase_Relations!B$22)</f>
        <v>3.6957717550099292E-8</v>
      </c>
      <c r="AM158" s="71">
        <f t="shared" si="84"/>
        <v>-4.9533191770207016E-4</v>
      </c>
      <c r="AN158" s="71">
        <f>SUM(AM$27:AM158)</f>
        <v>-7.3284830097153267E-2</v>
      </c>
      <c r="AO158" s="71">
        <f>(1/10000)*((AL158*Phase_Relations!B$22*H$7*U158))/(2*(P158-R158))</f>
        <v>8.9652552163092353E-11</v>
      </c>
      <c r="AP158" s="71">
        <f t="shared" si="59"/>
        <v>2.5596050825562067E-11</v>
      </c>
      <c r="AQ158" s="72">
        <f t="shared" si="86"/>
        <v>8.9452863375867663E-18</v>
      </c>
      <c r="AR158" s="72">
        <f t="shared" si="60"/>
        <v>2.5539039126243128E-18</v>
      </c>
      <c r="AS158" s="71">
        <f t="shared" si="87"/>
        <v>-7.6894325649015348E-6</v>
      </c>
      <c r="AT158" s="72">
        <f t="shared" si="88"/>
        <v>-1.161000034695253E-6</v>
      </c>
      <c r="AU158" s="97">
        <f t="shared" si="61"/>
        <v>-4.6177143464078556E-7</v>
      </c>
      <c r="AV158" s="2"/>
      <c r="AW158" s="2"/>
      <c r="AX158" s="2"/>
      <c r="AY158" s="2"/>
      <c r="AZ158" s="2"/>
      <c r="BA158" s="2"/>
      <c r="BC158" s="10"/>
      <c r="BE158" s="10"/>
      <c r="BI158" s="10"/>
    </row>
    <row r="159" spans="1:61" x14ac:dyDescent="0.2">
      <c r="A159" s="9">
        <f>Raw_Data!A157</f>
        <v>40772.080289351848</v>
      </c>
      <c r="B159" s="10">
        <f>Raw_Data!J157</f>
        <v>1.118976355246562E-5</v>
      </c>
      <c r="C159" s="10">
        <f>Raw_Data!K157</f>
        <v>0.6447007423559592</v>
      </c>
      <c r="D159" s="10">
        <f>Raw_Data!L157</f>
        <v>1.8583271760187956E-2</v>
      </c>
      <c r="E159" s="10">
        <f>Raw_Data!M157</f>
        <v>1.8545465706034544E-2</v>
      </c>
      <c r="F159" s="10">
        <f>Raw_Data!N157</f>
        <v>1.8622837871780578E-2</v>
      </c>
      <c r="J159" s="74">
        <f t="shared" si="85"/>
        <v>39308.999999449588</v>
      </c>
      <c r="K159" s="69">
        <f t="shared" si="62"/>
        <v>-5.2468152211320103</v>
      </c>
      <c r="L159" s="69">
        <f>K159+$D$8-$B$8*Q159+Phase_Relations!$C$24*Q159</f>
        <v>245.26830688784375</v>
      </c>
      <c r="M159" s="69">
        <f t="shared" si="63"/>
        <v>-0.19360145747827875</v>
      </c>
      <c r="N159" s="69">
        <f t="shared" si="64"/>
        <v>-0.49174770199482803</v>
      </c>
      <c r="O159" s="70">
        <f t="shared" si="65"/>
        <v>55.833326576798896</v>
      </c>
      <c r="P159" s="70">
        <f t="shared" si="66"/>
        <v>385.05742466757857</v>
      </c>
      <c r="Q159" s="70">
        <f t="shared" si="67"/>
        <v>55.676546396523541</v>
      </c>
      <c r="R159" s="111">
        <f t="shared" si="68"/>
        <v>383.97618204498997</v>
      </c>
      <c r="S159" s="70">
        <f t="shared" si="69"/>
        <v>1.0812426225886043</v>
      </c>
      <c r="T159" s="113">
        <f t="shared" si="70"/>
        <v>0.88760145747827868</v>
      </c>
      <c r="U159" s="70">
        <f t="shared" si="71"/>
        <v>2.2545077019948279</v>
      </c>
      <c r="V159" s="70">
        <f>(L159/Phase_Relations!C$24)</f>
        <v>50.36778558407805</v>
      </c>
      <c r="W159" s="70">
        <f t="shared" si="72"/>
        <v>7252.9611241072389</v>
      </c>
      <c r="X159" s="70">
        <f t="shared" si="73"/>
        <v>347.36403851088312</v>
      </c>
      <c r="Y159" s="70">
        <f t="shared" si="74"/>
        <v>-5.3087608124454917</v>
      </c>
      <c r="Z159" s="70">
        <f t="shared" si="75"/>
        <v>-764.4615569921508</v>
      </c>
      <c r="AA159" s="70">
        <f t="shared" si="76"/>
        <v>-36.612143534106849</v>
      </c>
      <c r="AB159" s="70">
        <f t="shared" si="77"/>
        <v>-27.896463613584842</v>
      </c>
      <c r="AC159" s="70">
        <f t="shared" si="78"/>
        <v>-0.27896463613584843</v>
      </c>
      <c r="AD159" s="70">
        <f t="shared" si="79"/>
        <v>-37.332971949165938</v>
      </c>
      <c r="AE159" s="70" t="e">
        <f t="shared" si="80"/>
        <v>#NUM!</v>
      </c>
      <c r="AF159" s="70">
        <f t="shared" si="81"/>
        <v>-2.9532349603659476E-2</v>
      </c>
      <c r="AG159" s="70">
        <f t="shared" si="82"/>
        <v>3.1127074271239748E-3</v>
      </c>
      <c r="AH159" s="70">
        <f>(U159-Phase_Relations!$B$37)/Phase_Relations!$B$37</f>
        <v>1.84193051645941</v>
      </c>
      <c r="AI159" s="70">
        <f>(U159-Phase_Relations!G$20)/Phase_Relations!G$20</f>
        <v>1.7324688261707339</v>
      </c>
      <c r="AJ159" s="70">
        <f t="shared" si="58"/>
        <v>1.8420377860899211</v>
      </c>
      <c r="AK159" s="70">
        <f t="shared" si="83"/>
        <v>0.64812651322459502</v>
      </c>
      <c r="AL159" s="71">
        <f>(1/(J160-J158))*((M160-M158)/Phase_Relations!B$22)</f>
        <v>-2.7229207956086366E-8</v>
      </c>
      <c r="AM159" s="71">
        <f t="shared" si="84"/>
        <v>-1.6191888003143078E-3</v>
      </c>
      <c r="AN159" s="71">
        <f>SUM(AM$27:AM159)</f>
        <v>-7.4904018897467575E-2</v>
      </c>
      <c r="AO159" s="71">
        <f>(1/10000)*((AL159*Phase_Relations!B$22*H$7*U159))/(2*(P159-R159))</f>
        <v>-5.0202930275615465E-11</v>
      </c>
      <c r="AP159" s="71">
        <f t="shared" si="59"/>
        <v>2.7185357177217088E-11</v>
      </c>
      <c r="AQ159" s="72">
        <f t="shared" si="86"/>
        <v>-5.0091110120806858E-18</v>
      </c>
      <c r="AR159" s="72">
        <f t="shared" si="60"/>
        <v>2.7124805515563187E-18</v>
      </c>
      <c r="AS159" s="71">
        <f t="shared" si="87"/>
        <v>5.1145808045968813E-5</v>
      </c>
      <c r="AT159" s="72">
        <f t="shared" si="88"/>
        <v>-9.7742375719522685E-8</v>
      </c>
      <c r="AU159" s="97">
        <f t="shared" si="61"/>
        <v>-4.5928644228614837E-7</v>
      </c>
      <c r="AV159" s="2"/>
      <c r="AW159" s="2"/>
      <c r="AX159" s="2"/>
      <c r="AY159" s="2"/>
      <c r="AZ159" s="2"/>
      <c r="BA159" s="2"/>
      <c r="BC159" s="10"/>
      <c r="BE159" s="10"/>
      <c r="BI159" s="10"/>
    </row>
    <row r="160" spans="1:61" x14ac:dyDescent="0.2">
      <c r="A160" s="9">
        <f>Raw_Data!A158</f>
        <v>40772.083761574075</v>
      </c>
      <c r="B160" s="10">
        <f>Raw_Data!J158</f>
        <v>1.08097129286762E-5</v>
      </c>
      <c r="C160" s="10">
        <f>Raw_Data!K158</f>
        <v>0.64489551830065928</v>
      </c>
      <c r="D160" s="10">
        <f>Raw_Data!L158</f>
        <v>1.8480717474674755E-2</v>
      </c>
      <c r="E160" s="10">
        <f>Raw_Data!M158</f>
        <v>1.8454954274662642E-2</v>
      </c>
      <c r="F160" s="10">
        <f>Raw_Data!N158</f>
        <v>1.8503686778740279E-2</v>
      </c>
      <c r="J160" s="74">
        <f t="shared" si="85"/>
        <v>39608.999999798834</v>
      </c>
      <c r="K160" s="69">
        <f t="shared" si="62"/>
        <v>-5.0686116882021608</v>
      </c>
      <c r="L160" s="69">
        <f>K160+$D$8-$B$8*Q160+Phase_Relations!$C$24*Q160</f>
        <v>244.2455857976978</v>
      </c>
      <c r="M160" s="69">
        <f t="shared" si="63"/>
        <v>-0.19366006507966707</v>
      </c>
      <c r="N160" s="69">
        <f t="shared" si="64"/>
        <v>-0.49189656530235437</v>
      </c>
      <c r="O160" s="70">
        <f t="shared" si="65"/>
        <v>55.525202851934914</v>
      </c>
      <c r="P160" s="70">
        <f t="shared" si="66"/>
        <v>382.93243346162006</v>
      </c>
      <c r="Q160" s="70">
        <f t="shared" si="67"/>
        <v>55.404816153235359</v>
      </c>
      <c r="R160" s="111">
        <f t="shared" si="68"/>
        <v>382.10218036714036</v>
      </c>
      <c r="S160" s="70">
        <f t="shared" si="69"/>
        <v>0.8302530944797013</v>
      </c>
      <c r="T160" s="113">
        <f t="shared" si="70"/>
        <v>0.88766006507966699</v>
      </c>
      <c r="U160" s="70">
        <f t="shared" si="71"/>
        <v>2.254656565302354</v>
      </c>
      <c r="V160" s="70">
        <f>(L160/Phase_Relations!C$24)</f>
        <v>50.157761723945391</v>
      </c>
      <c r="W160" s="70">
        <f t="shared" si="72"/>
        <v>7222.7176882481363</v>
      </c>
      <c r="X160" s="70">
        <f t="shared" si="73"/>
        <v>345.91559809617513</v>
      </c>
      <c r="Y160" s="70">
        <f t="shared" si="74"/>
        <v>-5.2470544292899675</v>
      </c>
      <c r="Z160" s="70">
        <f t="shared" si="75"/>
        <v>-755.57583781775531</v>
      </c>
      <c r="AA160" s="70">
        <f t="shared" si="76"/>
        <v>-36.186582270965232</v>
      </c>
      <c r="AB160" s="70">
        <f t="shared" si="77"/>
        <v>-27.904908512920336</v>
      </c>
      <c r="AC160" s="70">
        <f t="shared" si="78"/>
        <v>-0.27904908512920334</v>
      </c>
      <c r="AD160" s="70">
        <f t="shared" si="79"/>
        <v>-36.7400843339517</v>
      </c>
      <c r="AE160" s="70" t="e">
        <f t="shared" si="80"/>
        <v>#NUM!</v>
      </c>
      <c r="AF160" s="70">
        <f t="shared" si="81"/>
        <v>-2.2943672554173913E-2</v>
      </c>
      <c r="AG160" s="70">
        <f t="shared" si="82"/>
        <v>2.4001609035533156E-3</v>
      </c>
      <c r="AH160" s="70">
        <f>(U160-Phase_Relations!$B$37)/Phase_Relations!$B$37</f>
        <v>1.842118166816987</v>
      </c>
      <c r="AI160" s="70">
        <f>(U160-Phase_Relations!G$20)/Phase_Relations!G$20</f>
        <v>1.7326492488620453</v>
      </c>
      <c r="AJ160" s="70">
        <f t="shared" ref="AJ160:AJ223" si="89">AVERAGE(AH156:AH164)</f>
        <v>1.8420315132008491</v>
      </c>
      <c r="AK160" s="70">
        <f t="shared" si="83"/>
        <v>0.64814974561035088</v>
      </c>
      <c r="AL160" s="71">
        <f>(1/(J161-J159))*((M161-M159)/Phase_Relations!B$22)</f>
        <v>-1.4727711051792677E-8</v>
      </c>
      <c r="AM160" s="71">
        <f t="shared" si="84"/>
        <v>3.1276975189155516E-3</v>
      </c>
      <c r="AN160" s="71">
        <f>SUM(AM$27:AM160)</f>
        <v>-7.1776321378552027E-2</v>
      </c>
      <c r="AO160" s="71">
        <f>(1/10000)*((AL160*Phase_Relations!B$22*H$7*U160))/(2*(P160-R160))</f>
        <v>-3.5364754107587678E-11</v>
      </c>
      <c r="AP160" s="71">
        <f t="shared" ref="AP160:AP223" si="90">AVERAGE(AO156:AO164)</f>
        <v>9.2622248740631239E-12</v>
      </c>
      <c r="AQ160" s="72">
        <f t="shared" si="86"/>
        <v>-3.5285983958965507E-18</v>
      </c>
      <c r="AR160" s="72">
        <f t="shared" si="60"/>
        <v>9.2415945360807854E-19</v>
      </c>
      <c r="AS160" s="71">
        <f t="shared" si="87"/>
        <v>-1.1136880569082755E-4</v>
      </c>
      <c r="AT160" s="72">
        <f t="shared" si="88"/>
        <v>3.1620661310691755E-8</v>
      </c>
      <c r="AU160" s="97">
        <f t="shared" si="61"/>
        <v>-3.0763873432657517E-7</v>
      </c>
      <c r="AV160" s="2"/>
      <c r="AW160" s="2"/>
      <c r="AX160" s="2"/>
      <c r="AY160" s="2"/>
      <c r="AZ160" s="2"/>
      <c r="BA160" s="2"/>
      <c r="BC160" s="10"/>
      <c r="BE160" s="10"/>
      <c r="BI160" s="10"/>
    </row>
    <row r="161" spans="1:61" x14ac:dyDescent="0.2">
      <c r="A161" s="9">
        <f>Raw_Data!A159</f>
        <v>40772.087245370371</v>
      </c>
      <c r="B161" s="10">
        <f>Raw_Data!J159</f>
        <v>8.0305927422160001E-6</v>
      </c>
      <c r="C161" s="10">
        <f>Raw_Data!K159</f>
        <v>0.64474943634213933</v>
      </c>
      <c r="D161" s="10">
        <f>Raw_Data!L159</f>
        <v>1.8497451578703455E-2</v>
      </c>
      <c r="E161" s="10">
        <f>Raw_Data!M159</f>
        <v>1.8468410442061243E-2</v>
      </c>
      <c r="F161" s="10">
        <f>Raw_Data!N159</f>
        <v>1.8551579087879879E-2</v>
      </c>
      <c r="J161" s="74">
        <f t="shared" si="85"/>
        <v>39909.9999997532</v>
      </c>
      <c r="K161" s="69">
        <f t="shared" si="62"/>
        <v>-3.7654983536526001</v>
      </c>
      <c r="L161" s="69">
        <f>K161+$D$8-$B$8*Q161+Phase_Relations!$C$24*Q161</f>
        <v>245.7272383787963</v>
      </c>
      <c r="M161" s="69">
        <f t="shared" si="63"/>
        <v>-0.19361704471328312</v>
      </c>
      <c r="N161" s="69">
        <f t="shared" si="64"/>
        <v>-0.49178729357173911</v>
      </c>
      <c r="O161" s="70">
        <f t="shared" si="65"/>
        <v>55.575480365349215</v>
      </c>
      <c r="P161" s="70">
        <f t="shared" si="66"/>
        <v>383.2791749334429</v>
      </c>
      <c r="Q161" s="70">
        <f t="shared" si="67"/>
        <v>55.445213786832866</v>
      </c>
      <c r="R161" s="111">
        <f t="shared" si="68"/>
        <v>382.38078473677837</v>
      </c>
      <c r="S161" s="70">
        <f t="shared" si="69"/>
        <v>0.89839019666453623</v>
      </c>
      <c r="T161" s="113">
        <f t="shared" si="70"/>
        <v>0.88761704471328307</v>
      </c>
      <c r="U161" s="70">
        <f t="shared" si="71"/>
        <v>2.254547293571739</v>
      </c>
      <c r="V161" s="70">
        <f>(L161/Phase_Relations!C$24)</f>
        <v>50.462030793446459</v>
      </c>
      <c r="W161" s="70">
        <f t="shared" si="72"/>
        <v>7266.5324342562899</v>
      </c>
      <c r="X161" s="70">
        <f t="shared" si="73"/>
        <v>348.01400547204452</v>
      </c>
      <c r="Y161" s="70">
        <f t="shared" si="74"/>
        <v>-4.9831829933864071</v>
      </c>
      <c r="Z161" s="70">
        <f t="shared" si="75"/>
        <v>-717.57835104764263</v>
      </c>
      <c r="AA161" s="70">
        <f t="shared" si="76"/>
        <v>-34.36677926473385</v>
      </c>
      <c r="AB161" s="70">
        <f t="shared" si="77"/>
        <v>-27.898709612865002</v>
      </c>
      <c r="AC161" s="70">
        <f t="shared" si="78"/>
        <v>-0.27898709612865003</v>
      </c>
      <c r="AD161" s="70">
        <f t="shared" si="79"/>
        <v>-34.965706062510208</v>
      </c>
      <c r="AE161" s="70" t="e">
        <f t="shared" si="80"/>
        <v>#NUM!</v>
      </c>
      <c r="AF161" s="70">
        <f t="shared" si="81"/>
        <v>-2.6141239181712822E-2</v>
      </c>
      <c r="AG161" s="70">
        <f t="shared" si="82"/>
        <v>2.58147713177797E-3</v>
      </c>
      <c r="AH161" s="70">
        <f>(U161-Phase_Relations!$B$37)/Phase_Relations!$B$37</f>
        <v>1.8419804238119193</v>
      </c>
      <c r="AI161" s="70">
        <f>(U161-Phase_Relations!G$20)/Phase_Relations!G$20</f>
        <v>1.7325168112583842</v>
      </c>
      <c r="AJ161" s="70">
        <f t="shared" si="89"/>
        <v>1.8420267319509516</v>
      </c>
      <c r="AK161" s="70">
        <f t="shared" si="83"/>
        <v>0.64813269239247251</v>
      </c>
      <c r="AL161" s="71">
        <f>(1/(J162-J160))*((M162-M160)/Phase_Relations!B$22)</f>
        <v>-2.1067404208687521E-9</v>
      </c>
      <c r="AM161" s="71">
        <f t="shared" si="84"/>
        <v>-2.2224851402812512E-3</v>
      </c>
      <c r="AN161" s="71">
        <f>SUM(AM$27:AM161)</f>
        <v>-7.3998806518833282E-2</v>
      </c>
      <c r="AO161" s="71">
        <f>(1/10000)*((AL161*Phase_Relations!B$22*H$7*U161))/(2*(P161-R161))</f>
        <v>-4.6748842891591062E-12</v>
      </c>
      <c r="AP161" s="71">
        <f t="shared" si="90"/>
        <v>1.4770132377763075E-11</v>
      </c>
      <c r="AQ161" s="72">
        <f t="shared" si="86"/>
        <v>-4.6644716243593389E-19</v>
      </c>
      <c r="AR161" s="72">
        <f t="shared" ref="AR161:AR224" si="91">AVERAGE(AQ157:AQ165)</f>
        <v>1.4737233929804803E-18</v>
      </c>
      <c r="AS161" s="71">
        <f t="shared" si="87"/>
        <v>2.7313742595658106E-5</v>
      </c>
      <c r="AT161" s="72">
        <f t="shared" si="88"/>
        <v>-1.7043293446339459E-8</v>
      </c>
      <c r="AU161" s="97">
        <f t="shared" ref="AU161:AU224" si="92">AVERAGE(AT157:AT166)</f>
        <v>-3.0825803844099183E-7</v>
      </c>
      <c r="AV161" s="2"/>
      <c r="AW161" s="2"/>
      <c r="AX161" s="2"/>
      <c r="AY161" s="2"/>
      <c r="AZ161" s="2"/>
      <c r="BA161" s="2"/>
      <c r="BC161" s="10"/>
      <c r="BE161" s="10"/>
      <c r="BI161" s="10"/>
    </row>
    <row r="162" spans="1:61" x14ac:dyDescent="0.2">
      <c r="A162" s="9">
        <f>Raw_Data!A160</f>
        <v>40772.090717592589</v>
      </c>
      <c r="B162" s="10">
        <f>Raw_Data!J160</f>
        <v>1.2852485031544379E-5</v>
      </c>
      <c r="C162" s="10">
        <f>Raw_Data!K160</f>
        <v>0.64490501956624957</v>
      </c>
      <c r="D162" s="10">
        <f>Raw_Data!L160</f>
        <v>1.8531727394336457E-2</v>
      </c>
      <c r="E162" s="10">
        <f>Raw_Data!M160</f>
        <v>1.8508208868321142E-2</v>
      </c>
      <c r="F162" s="10">
        <f>Raw_Data!N160</f>
        <v>1.852021661740768E-2</v>
      </c>
      <c r="J162" s="74">
        <f t="shared" si="85"/>
        <v>40209.999999473803</v>
      </c>
      <c r="K162" s="69">
        <f t="shared" si="62"/>
        <v>-6.0264556777001275</v>
      </c>
      <c r="L162" s="69">
        <f>K162+$D$8-$B$8*Q162+Phase_Relations!$C$24*Q162</f>
        <v>243.99433490751352</v>
      </c>
      <c r="M162" s="69">
        <f t="shared" si="63"/>
        <v>-0.19366229477156444</v>
      </c>
      <c r="N162" s="69">
        <f t="shared" si="64"/>
        <v>-0.49190222871977368</v>
      </c>
      <c r="O162" s="70">
        <f t="shared" si="65"/>
        <v>55.67846184420933</v>
      </c>
      <c r="P162" s="70">
        <f t="shared" si="66"/>
        <v>383.98939202902989</v>
      </c>
      <c r="Q162" s="70">
        <f t="shared" si="67"/>
        <v>55.564695225654162</v>
      </c>
      <c r="R162" s="111">
        <f t="shared" si="68"/>
        <v>383.2047946596839</v>
      </c>
      <c r="S162" s="70">
        <f t="shared" si="69"/>
        <v>0.78459736934598823</v>
      </c>
      <c r="T162" s="113">
        <f t="shared" si="70"/>
        <v>0.88766229477156444</v>
      </c>
      <c r="U162" s="70">
        <f t="shared" si="71"/>
        <v>2.2546622287197735</v>
      </c>
      <c r="V162" s="70">
        <f>(L162/Phase_Relations!C$24)</f>
        <v>50.106165367591053</v>
      </c>
      <c r="W162" s="70">
        <f t="shared" si="72"/>
        <v>7215.287812933112</v>
      </c>
      <c r="X162" s="70">
        <f t="shared" si="73"/>
        <v>345.5597611558004</v>
      </c>
      <c r="Y162" s="70">
        <f t="shared" si="74"/>
        <v>-5.458529858063109</v>
      </c>
      <c r="Z162" s="70">
        <f t="shared" si="75"/>
        <v>-786.02829956108769</v>
      </c>
      <c r="AA162" s="70">
        <f t="shared" si="76"/>
        <v>-37.645033503883496</v>
      </c>
      <c r="AB162" s="70">
        <f t="shared" si="77"/>
        <v>-27.905229794173557</v>
      </c>
      <c r="AC162" s="70">
        <f t="shared" si="78"/>
        <v>-0.27905229794173558</v>
      </c>
      <c r="AD162" s="70">
        <f t="shared" si="79"/>
        <v>-38.168098416780822</v>
      </c>
      <c r="AE162" s="70" t="e">
        <f t="shared" si="80"/>
        <v>#NUM!</v>
      </c>
      <c r="AF162" s="70">
        <f t="shared" si="81"/>
        <v>-2.0841988871255712E-2</v>
      </c>
      <c r="AG162" s="70">
        <f t="shared" si="82"/>
        <v>2.2705113776029079E-3</v>
      </c>
      <c r="AH162" s="70">
        <f>(U162-Phase_Relations!$B$37)/Phase_Relations!$B$37</f>
        <v>1.8421253058650273</v>
      </c>
      <c r="AI162" s="70">
        <f>(U162-Phase_Relations!G$20)/Phase_Relations!G$20</f>
        <v>1.7326561129377522</v>
      </c>
      <c r="AJ162" s="70">
        <f t="shared" si="89"/>
        <v>1.8420134092639744</v>
      </c>
      <c r="AK162" s="70">
        <f t="shared" si="83"/>
        <v>0.6481506294122944</v>
      </c>
      <c r="AL162" s="71">
        <f>(1/(J163-J161))*((M163-M161)/Phase_Relations!B$22)</f>
        <v>2.8303981056678522E-8</v>
      </c>
      <c r="AM162" s="71">
        <f t="shared" si="84"/>
        <v>2.3842283249472414E-3</v>
      </c>
      <c r="AN162" s="71">
        <f>SUM(AM$27:AM162)</f>
        <v>-7.1614578193886044E-2</v>
      </c>
      <c r="AO162" s="71">
        <f>(1/10000)*((AL162*Phase_Relations!B$22*H$7*U162))/(2*(P162-R162))</f>
        <v>7.1919665505245023E-11</v>
      </c>
      <c r="AP162" s="71">
        <f t="shared" si="90"/>
        <v>4.1746104495567814E-12</v>
      </c>
      <c r="AQ162" s="72">
        <f t="shared" si="86"/>
        <v>7.1759474295560088E-18</v>
      </c>
      <c r="AR162" s="72">
        <f t="shared" si="91"/>
        <v>4.165312076251232E-19</v>
      </c>
      <c r="AS162" s="71">
        <f t="shared" si="87"/>
        <v>1.5919116806467891E-5</v>
      </c>
      <c r="AT162" s="72">
        <f t="shared" si="88"/>
        <v>4.4987572289713176E-7</v>
      </c>
      <c r="AU162" s="97">
        <f t="shared" si="92"/>
        <v>-7.18466012761364E-9</v>
      </c>
      <c r="AV162" s="2"/>
      <c r="AW162" s="2"/>
      <c r="AX162" s="2"/>
      <c r="AY162" s="2"/>
      <c r="AZ162" s="2"/>
      <c r="BA162" s="2"/>
      <c r="BC162" s="10"/>
      <c r="BE162" s="10"/>
      <c r="BI162" s="10"/>
    </row>
    <row r="163" spans="1:61" x14ac:dyDescent="0.2">
      <c r="A163" s="9">
        <f>Raw_Data!A161</f>
        <v>40772.094189814816</v>
      </c>
      <c r="B163" s="10">
        <f>Raw_Data!J161</f>
        <v>1.6035409005780848E-5</v>
      </c>
      <c r="C163" s="10">
        <f>Raw_Data!K161</f>
        <v>0.64465798666078999</v>
      </c>
      <c r="D163" s="10">
        <f>Raw_Data!L161</f>
        <v>1.8443033080009656E-2</v>
      </c>
      <c r="E163" s="10">
        <f>Raw_Data!M161</f>
        <v>1.8414110709187342E-2</v>
      </c>
      <c r="F163" s="10">
        <f>Raw_Data!N161</f>
        <v>1.8499180814042077E-2</v>
      </c>
      <c r="J163" s="74">
        <f t="shared" si="85"/>
        <v>40509.999999823049</v>
      </c>
      <c r="K163" s="69">
        <f t="shared" si="62"/>
        <v>-7.5189102659876585</v>
      </c>
      <c r="L163" s="69">
        <f>K163+$D$8-$B$8*Q163+Phase_Relations!$C$24*Q163</f>
        <v>241.25336624120234</v>
      </c>
      <c r="M163" s="69">
        <f t="shared" si="63"/>
        <v>-0.19358713872689515</v>
      </c>
      <c r="N163" s="69">
        <f t="shared" si="64"/>
        <v>-0.4917113323663137</v>
      </c>
      <c r="O163" s="70">
        <f t="shared" si="65"/>
        <v>55.411980318177797</v>
      </c>
      <c r="P163" s="70">
        <f t="shared" si="66"/>
        <v>382.15158840122621</v>
      </c>
      <c r="Q163" s="70">
        <f t="shared" si="67"/>
        <v>55.282197034134711</v>
      </c>
      <c r="R163" s="111">
        <f t="shared" si="68"/>
        <v>381.25653126989454</v>
      </c>
      <c r="S163" s="70">
        <f t="shared" si="69"/>
        <v>0.89505713133166864</v>
      </c>
      <c r="T163" s="113">
        <f t="shared" si="70"/>
        <v>0.8875871387268951</v>
      </c>
      <c r="U163" s="70">
        <f t="shared" si="71"/>
        <v>2.2544713323663137</v>
      </c>
      <c r="V163" s="70">
        <f>(L163/Phase_Relations!C$24)</f>
        <v>49.54328578551538</v>
      </c>
      <c r="W163" s="70">
        <f t="shared" si="72"/>
        <v>7134.2331531142145</v>
      </c>
      <c r="X163" s="70">
        <f t="shared" si="73"/>
        <v>341.67783300355438</v>
      </c>
      <c r="Y163" s="70">
        <f t="shared" si="74"/>
        <v>-5.7389112486193312</v>
      </c>
      <c r="Z163" s="70">
        <f t="shared" si="75"/>
        <v>-826.4032198011837</v>
      </c>
      <c r="AA163" s="70">
        <f t="shared" si="76"/>
        <v>-39.578698266340155</v>
      </c>
      <c r="AB163" s="70">
        <f t="shared" si="77"/>
        <v>-27.894400392924368</v>
      </c>
      <c r="AC163" s="70">
        <f t="shared" si="78"/>
        <v>-0.27894400392924368</v>
      </c>
      <c r="AD163" s="70">
        <f t="shared" si="79"/>
        <v>-40.175403020561248</v>
      </c>
      <c r="AE163" s="70" t="e">
        <f t="shared" si="80"/>
        <v>#NUM!</v>
      </c>
      <c r="AF163" s="70">
        <f t="shared" si="81"/>
        <v>-2.2614617724627726E-2</v>
      </c>
      <c r="AG163" s="70">
        <f t="shared" si="82"/>
        <v>2.6195937953117305E-3</v>
      </c>
      <c r="AH163" s="70">
        <f>(U163-Phase_Relations!$B$37)/Phase_Relations!$B$37</f>
        <v>1.8418846705494336</v>
      </c>
      <c r="AI163" s="70">
        <f>(U163-Phase_Relations!G$20)/Phase_Relations!G$20</f>
        <v>1.7324247460923885</v>
      </c>
      <c r="AJ163" s="70">
        <f t="shared" si="89"/>
        <v>1.8420236193869748</v>
      </c>
      <c r="AK163" s="70">
        <f t="shared" si="83"/>
        <v>0.64812083672393861</v>
      </c>
      <c r="AL163" s="71">
        <f>(1/(J164-J162))*((M164-M162)/Phase_Relations!B$22)</f>
        <v>5.0988716605962857E-9</v>
      </c>
      <c r="AM163" s="71">
        <f t="shared" si="84"/>
        <v>-4.2420660616575567E-3</v>
      </c>
      <c r="AN163" s="71">
        <f>SUM(AM$27:AM163)</f>
        <v>-7.5856644255543601E-2</v>
      </c>
      <c r="AO163" s="71">
        <f>(1/10000)*((AL163*Phase_Relations!B$22*H$7*U163))/(2*(P163-R163))</f>
        <v>1.1356213091916802E-11</v>
      </c>
      <c r="AP163" s="71">
        <f t="shared" si="90"/>
        <v>-2.2693400366847289E-11</v>
      </c>
      <c r="AQ163" s="72">
        <f t="shared" si="86"/>
        <v>1.1330918681829461E-18</v>
      </c>
      <c r="AR163" s="72">
        <f t="shared" si="91"/>
        <v>-2.2642853924075459E-18</v>
      </c>
      <c r="AS163" s="71">
        <f t="shared" si="87"/>
        <v>-4.2179639389738181E-5</v>
      </c>
      <c r="AT163" s="72">
        <f t="shared" si="88"/>
        <v>-2.6809859546654376E-8</v>
      </c>
      <c r="AU163" s="97">
        <f t="shared" si="92"/>
        <v>2.5525577737812662E-8</v>
      </c>
      <c r="AV163" s="2"/>
      <c r="AW163" s="2"/>
      <c r="AX163" s="2"/>
      <c r="AY163" s="2"/>
      <c r="AZ163" s="2"/>
      <c r="BA163" s="2"/>
      <c r="BC163" s="10"/>
      <c r="BE163" s="10"/>
      <c r="BI163" s="10"/>
    </row>
    <row r="164" spans="1:61" x14ac:dyDescent="0.2">
      <c r="A164" s="9">
        <f>Raw_Data!A162</f>
        <v>40772.097662037035</v>
      </c>
      <c r="B164" s="10">
        <f>Raw_Data!J162</f>
        <v>1.1807345816123451E-5</v>
      </c>
      <c r="C164" s="10">
        <f>Raw_Data!K162</f>
        <v>0.64488601703505921</v>
      </c>
      <c r="D164" s="10">
        <f>Raw_Data!L162</f>
        <v>1.8434339421990457E-2</v>
      </c>
      <c r="E164" s="10">
        <f>Raw_Data!M162</f>
        <v>1.8409407582717943E-2</v>
      </c>
      <c r="F164" s="10">
        <f>Raw_Data!N162</f>
        <v>1.8496742573197479E-2</v>
      </c>
      <c r="J164" s="74">
        <f t="shared" si="85"/>
        <v>40809.999999543652</v>
      </c>
      <c r="K164" s="69">
        <f t="shared" si="62"/>
        <v>-5.5363959621430281</v>
      </c>
      <c r="L164" s="69">
        <f>K164+$D$8-$B$8*Q164+Phase_Relations!$C$24*Q164</f>
        <v>243.1734784782922</v>
      </c>
      <c r="M164" s="69">
        <f t="shared" si="63"/>
        <v>-0.19365690730376722</v>
      </c>
      <c r="N164" s="69">
        <f t="shared" si="64"/>
        <v>-0.49188854455156877</v>
      </c>
      <c r="O164" s="70">
        <f t="shared" si="65"/>
        <v>55.385860275722592</v>
      </c>
      <c r="P164" s="70">
        <f t="shared" si="66"/>
        <v>381.97145017739717</v>
      </c>
      <c r="Q164" s="70">
        <f t="shared" si="67"/>
        <v>55.26807747287738</v>
      </c>
      <c r="R164" s="111">
        <f t="shared" si="68"/>
        <v>381.15915498536123</v>
      </c>
      <c r="S164" s="70">
        <f t="shared" si="69"/>
        <v>0.81229519203594691</v>
      </c>
      <c r="T164" s="113">
        <f t="shared" si="70"/>
        <v>0.88765690730376723</v>
      </c>
      <c r="U164" s="70">
        <f t="shared" si="71"/>
        <v>2.2546485445515687</v>
      </c>
      <c r="V164" s="70">
        <f>(L164/Phase_Relations!C$24)</f>
        <v>49.937596011252495</v>
      </c>
      <c r="W164" s="70">
        <f t="shared" si="72"/>
        <v>7191.0138256203591</v>
      </c>
      <c r="X164" s="70">
        <f t="shared" si="73"/>
        <v>344.39721387070688</v>
      </c>
      <c r="Y164" s="70">
        <f t="shared" si="74"/>
        <v>-5.3304814616248848</v>
      </c>
      <c r="Z164" s="70">
        <f t="shared" si="75"/>
        <v>-767.58933047398341</v>
      </c>
      <c r="AA164" s="70">
        <f t="shared" si="76"/>
        <v>-36.761941114654348</v>
      </c>
      <c r="AB164" s="70">
        <f t="shared" si="77"/>
        <v>-27.90445350198376</v>
      </c>
      <c r="AC164" s="70">
        <f t="shared" si="78"/>
        <v>-0.27904453501983761</v>
      </c>
      <c r="AD164" s="70">
        <f t="shared" si="79"/>
        <v>-37.303471242678313</v>
      </c>
      <c r="AE164" s="70" t="e">
        <f t="shared" si="80"/>
        <v>#NUM!</v>
      </c>
      <c r="AF164" s="70">
        <f t="shared" si="81"/>
        <v>-2.2096090886564831E-2</v>
      </c>
      <c r="AG164" s="70">
        <f t="shared" si="82"/>
        <v>2.35859977758385E-3</v>
      </c>
      <c r="AH164" s="70">
        <f>(U164-Phase_Relations!$B$37)/Phase_Relations!$B$37</f>
        <v>1.8421080562210457</v>
      </c>
      <c r="AI164" s="70">
        <f>(U164-Phase_Relations!G$20)/Phase_Relations!G$20</f>
        <v>1.732639527692557</v>
      </c>
      <c r="AJ164" s="70">
        <f t="shared" si="89"/>
        <v>1.8420500450173261</v>
      </c>
      <c r="AK164" s="70">
        <f t="shared" si="83"/>
        <v>0.64814849392826013</v>
      </c>
      <c r="AL164" s="71">
        <f>(1/(J165-J163))*((M165-M163)/Phase_Relations!B$22)</f>
        <v>-3.759413698340767E-8</v>
      </c>
      <c r="AM164" s="71">
        <f t="shared" si="84"/>
        <v>3.8945178638369587E-3</v>
      </c>
      <c r="AN164" s="71">
        <f>SUM(AM$27:AM164)</f>
        <v>-7.1962126391706641E-2</v>
      </c>
      <c r="AO164" s="71">
        <f>(1/10000)*((AL164*Phase_Relations!B$22*H$7*U164))/(2*(P164-R164))</f>
        <v>-9.2267888606899395E-11</v>
      </c>
      <c r="AP164" s="71">
        <f t="shared" si="90"/>
        <v>-1.0613103258769311E-11</v>
      </c>
      <c r="AQ164" s="72">
        <f t="shared" si="86"/>
        <v>-9.2062374515764811E-18</v>
      </c>
      <c r="AR164" s="72">
        <f t="shared" si="91"/>
        <v>-1.0589464024109502E-18</v>
      </c>
      <c r="AS164" s="71">
        <f t="shared" si="87"/>
        <v>-2.7369996676125154E-5</v>
      </c>
      <c r="AT164" s="72">
        <f t="shared" si="88"/>
        <v>3.3569100635422474E-7</v>
      </c>
      <c r="AU164" s="97">
        <f t="shared" si="92"/>
        <v>7.7472931093372488E-8</v>
      </c>
      <c r="AV164" s="2"/>
      <c r="AW164" s="2"/>
      <c r="AX164" s="2"/>
      <c r="AY164" s="2"/>
      <c r="AZ164" s="2"/>
      <c r="BA164" s="2"/>
      <c r="BC164" s="10"/>
      <c r="BE164" s="10"/>
      <c r="BI164" s="10"/>
    </row>
    <row r="165" spans="1:61" x14ac:dyDescent="0.2">
      <c r="A165" s="9">
        <f>Raw_Data!A163</f>
        <v>40772.101134259261</v>
      </c>
      <c r="B165" s="10">
        <f>Raw_Data!J163</f>
        <v>8.5887920959066993E-6</v>
      </c>
      <c r="C165" s="10">
        <f>Raw_Data!K163</f>
        <v>0.64478269077171912</v>
      </c>
      <c r="D165" s="10">
        <f>Raw_Data!L163</f>
        <v>1.8444600788832758E-2</v>
      </c>
      <c r="E165" s="10">
        <f>Raw_Data!M163</f>
        <v>1.8419051367296543E-2</v>
      </c>
      <c r="F165" s="10">
        <f>Raw_Data!N163</f>
        <v>1.8498284401966877E-2</v>
      </c>
      <c r="J165" s="74">
        <f t="shared" si="85"/>
        <v>41109.999999892898</v>
      </c>
      <c r="K165" s="69">
        <f t="shared" si="62"/>
        <v>-4.0272347926433127</v>
      </c>
      <c r="L165" s="69">
        <f>K165+$D$8-$B$8*Q165+Phase_Relations!$C$24*Q165</f>
        <v>244.81059540083362</v>
      </c>
      <c r="M165" s="69">
        <f t="shared" si="63"/>
        <v>-0.19362686069203644</v>
      </c>
      <c r="N165" s="69">
        <f t="shared" si="64"/>
        <v>-0.49181222615777259</v>
      </c>
      <c r="O165" s="70">
        <f t="shared" si="65"/>
        <v>55.416690489767994</v>
      </c>
      <c r="P165" s="70">
        <f t="shared" si="66"/>
        <v>382.18407234322757</v>
      </c>
      <c r="Q165" s="70">
        <f t="shared" si="67"/>
        <v>55.297029704546262</v>
      </c>
      <c r="R165" s="111">
        <f t="shared" si="68"/>
        <v>381.35882554859489</v>
      </c>
      <c r="S165" s="70">
        <f t="shared" si="69"/>
        <v>0.82524679463267603</v>
      </c>
      <c r="T165" s="113">
        <f t="shared" si="70"/>
        <v>0.88762686069203633</v>
      </c>
      <c r="U165" s="70">
        <f t="shared" si="71"/>
        <v>2.2545722261577725</v>
      </c>
      <c r="V165" s="70">
        <f>(L165/Phase_Relations!C$24)</f>
        <v>50.273790912162944</v>
      </c>
      <c r="W165" s="70">
        <f t="shared" si="72"/>
        <v>7239.4258913514641</v>
      </c>
      <c r="X165" s="70">
        <f t="shared" si="73"/>
        <v>346.71579939422719</v>
      </c>
      <c r="Y165" s="70">
        <f t="shared" si="74"/>
        <v>-5.0232387923833173</v>
      </c>
      <c r="Z165" s="70">
        <f t="shared" si="75"/>
        <v>-723.34638610319769</v>
      </c>
      <c r="AA165" s="70">
        <f t="shared" si="76"/>
        <v>-34.643026154367703</v>
      </c>
      <c r="AB165" s="70">
        <f t="shared" si="77"/>
        <v>-27.900124019025419</v>
      </c>
      <c r="AC165" s="70">
        <f t="shared" si="78"/>
        <v>-0.27900124019025418</v>
      </c>
      <c r="AD165" s="70">
        <f t="shared" si="79"/>
        <v>-35.19319068412284</v>
      </c>
      <c r="AE165" s="70" t="e">
        <f t="shared" si="80"/>
        <v>#NUM!</v>
      </c>
      <c r="AF165" s="70">
        <f t="shared" si="81"/>
        <v>-2.3821440741216282E-2</v>
      </c>
      <c r="AG165" s="70">
        <f t="shared" si="82"/>
        <v>2.3801822589986548E-3</v>
      </c>
      <c r="AH165" s="70">
        <f>(U165-Phase_Relations!$B$37)/Phase_Relations!$B$37</f>
        <v>1.8420118527030427</v>
      </c>
      <c r="AI165" s="70">
        <f>(U165-Phase_Relations!G$20)/Phase_Relations!G$20</f>
        <v>1.7325470296133858</v>
      </c>
      <c r="AJ165" s="70">
        <f t="shared" si="89"/>
        <v>1.8420410113495527</v>
      </c>
      <c r="AK165" s="70">
        <f t="shared" si="83"/>
        <v>0.64813658357937598</v>
      </c>
      <c r="AL165" s="71">
        <f>(1/(J166-J164))*((M166-M164)/Phase_Relations!B$22)</f>
        <v>5.0964589781880898E-8</v>
      </c>
      <c r="AM165" s="71">
        <f t="shared" si="84"/>
        <v>-1.569365311744161E-3</v>
      </c>
      <c r="AN165" s="71">
        <f>SUM(AM$27:AM165)</f>
        <v>-7.3531491703450802E-2</v>
      </c>
      <c r="AO165" s="71">
        <f>(1/10000)*((AL165*Phase_Relations!B$22*H$7*U165))/(2*(P165-R165))</f>
        <v>1.2311595313786645E-10</v>
      </c>
      <c r="AP165" s="71">
        <f t="shared" si="90"/>
        <v>8.9761688240442044E-12</v>
      </c>
      <c r="AQ165" s="72">
        <f t="shared" si="86"/>
        <v>1.2284172920584285E-17</v>
      </c>
      <c r="AR165" s="72">
        <f t="shared" si="91"/>
        <v>8.9561756367544923E-19</v>
      </c>
      <c r="AS165" s="71">
        <f t="shared" si="87"/>
        <v>1.6040214445193278E-5</v>
      </c>
      <c r="AT165" s="72">
        <f t="shared" si="88"/>
        <v>7.6430733861113583E-7</v>
      </c>
      <c r="AU165" s="97">
        <f t="shared" si="92"/>
        <v>4.3462335968419697E-9</v>
      </c>
      <c r="AV165" s="2"/>
      <c r="AW165" s="2"/>
      <c r="AX165" s="2"/>
      <c r="AY165" s="2"/>
      <c r="AZ165" s="2"/>
      <c r="BA165" s="2"/>
      <c r="BC165" s="10"/>
      <c r="BE165" s="10"/>
      <c r="BI165" s="10"/>
    </row>
    <row r="166" spans="1:61" x14ac:dyDescent="0.2">
      <c r="A166" s="9">
        <f>Raw_Data!A164</f>
        <v>40772.10460648148</v>
      </c>
      <c r="B166" s="10">
        <f>Raw_Data!J164</f>
        <v>1.06196876167815E-5</v>
      </c>
      <c r="C166" s="10">
        <f>Raw_Data!K164</f>
        <v>0.64470549298875923</v>
      </c>
      <c r="D166" s="10">
        <f>Raw_Data!L164</f>
        <v>1.8531917419648356E-2</v>
      </c>
      <c r="E166" s="10">
        <f>Raw_Data!M164</f>
        <v>1.8506546146842044E-2</v>
      </c>
      <c r="F166" s="10">
        <f>Raw_Data!N164</f>
        <v>1.8536184704507876E-2</v>
      </c>
      <c r="J166" s="74">
        <f t="shared" si="85"/>
        <v>41409.999999613501</v>
      </c>
      <c r="K166" s="69">
        <f t="shared" si="62"/>
        <v>-4.9795099217372405</v>
      </c>
      <c r="L166" s="69">
        <f>K166+$D$8-$B$8*Q166+Phase_Relations!$C$24*Q166</f>
        <v>245.01921932674466</v>
      </c>
      <c r="M166" s="69">
        <f t="shared" si="63"/>
        <v>-0.19360305811819742</v>
      </c>
      <c r="N166" s="69">
        <f t="shared" si="64"/>
        <v>-0.49175176762022144</v>
      </c>
      <c r="O166" s="70">
        <f t="shared" si="65"/>
        <v>55.679032774099078</v>
      </c>
      <c r="P166" s="70">
        <f t="shared" si="66"/>
        <v>383.99332947654534</v>
      </c>
      <c r="Q166" s="70">
        <f t="shared" si="67"/>
        <v>55.559703461573221</v>
      </c>
      <c r="R166" s="111">
        <f t="shared" si="68"/>
        <v>383.17036870050498</v>
      </c>
      <c r="S166" s="70">
        <f t="shared" si="69"/>
        <v>0.822960776040361</v>
      </c>
      <c r="T166" s="113">
        <f t="shared" si="70"/>
        <v>0.8876030581181974</v>
      </c>
      <c r="U166" s="70">
        <f t="shared" si="71"/>
        <v>2.2545117676202215</v>
      </c>
      <c r="V166" s="70">
        <f>(L166/Phase_Relations!C$24)</f>
        <v>50.316633484451756</v>
      </c>
      <c r="W166" s="70">
        <f t="shared" si="72"/>
        <v>7245.5952217610529</v>
      </c>
      <c r="X166" s="70">
        <f t="shared" si="73"/>
        <v>347.01126541001207</v>
      </c>
      <c r="Y166" s="70">
        <f t="shared" si="74"/>
        <v>-5.2430699771214648</v>
      </c>
      <c r="Z166" s="70">
        <f t="shared" si="75"/>
        <v>-755.00207670549094</v>
      </c>
      <c r="AA166" s="70">
        <f t="shared" si="76"/>
        <v>-36.159103290492908</v>
      </c>
      <c r="AB166" s="70">
        <f t="shared" si="77"/>
        <v>-27.896694253342581</v>
      </c>
      <c r="AC166" s="70">
        <f t="shared" si="78"/>
        <v>-0.2789669425334258</v>
      </c>
      <c r="AD166" s="70">
        <f t="shared" si="79"/>
        <v>-36.707743807853149</v>
      </c>
      <c r="AE166" s="70" t="e">
        <f t="shared" si="80"/>
        <v>#NUM!</v>
      </c>
      <c r="AF166" s="70">
        <f t="shared" si="81"/>
        <v>-2.2759435415997637E-2</v>
      </c>
      <c r="AG166" s="70">
        <f t="shared" si="82"/>
        <v>2.3715678943967123E-3</v>
      </c>
      <c r="AH166" s="70">
        <f>(U166-Phase_Relations!$B$37)/Phase_Relations!$B$37</f>
        <v>1.8419356414030348</v>
      </c>
      <c r="AI166" s="70">
        <f>(U166-Phase_Relations!G$20)/Phase_Relations!G$20</f>
        <v>1.7324737537186139</v>
      </c>
      <c r="AJ166" s="70">
        <f t="shared" si="89"/>
        <v>1.8420398771433599</v>
      </c>
      <c r="AK166" s="70">
        <f t="shared" si="83"/>
        <v>0.64812714776809288</v>
      </c>
      <c r="AL166" s="71">
        <f>(1/(J167-J165))*((M167-M165)/Phase_Relations!B$22)</f>
        <v>-3.135884088373436E-8</v>
      </c>
      <c r="AM166" s="71">
        <f t="shared" si="84"/>
        <v>-1.2330167884230248E-3</v>
      </c>
      <c r="AN166" s="71">
        <f>SUM(AM$27:AM166)</f>
        <v>-7.4764508491873827E-2</v>
      </c>
      <c r="AO166" s="71">
        <f>(1/10000)*((AL166*Phase_Relations!B$22*H$7*U166))/(2*(P166-R166))</f>
        <v>-7.5962432572847955E-11</v>
      </c>
      <c r="AP166" s="71">
        <f t="shared" si="90"/>
        <v>-6.2474567614221395E-12</v>
      </c>
      <c r="AQ166" s="72">
        <f t="shared" si="86"/>
        <v>-7.5793236652942466E-18</v>
      </c>
      <c r="AR166" s="72">
        <f t="shared" si="91"/>
        <v>-6.233541406713025E-19</v>
      </c>
      <c r="AS166" s="71">
        <f t="shared" si="87"/>
        <v>-1.770553173109555E-5</v>
      </c>
      <c r="AT166" s="72">
        <f t="shared" si="88"/>
        <v>4.2722214670684242E-7</v>
      </c>
      <c r="AU166" s="97">
        <f t="shared" si="92"/>
        <v>-6.8120422230348624E-8</v>
      </c>
      <c r="AV166" s="2"/>
      <c r="AW166" s="2"/>
      <c r="AX166" s="2"/>
      <c r="AY166" s="2"/>
      <c r="AZ166" s="2"/>
      <c r="BA166" s="2"/>
      <c r="BC166" s="10"/>
      <c r="BE166" s="10"/>
      <c r="BI166" s="10"/>
    </row>
    <row r="167" spans="1:61" x14ac:dyDescent="0.2">
      <c r="A167" s="9">
        <f>Raw_Data!A165</f>
        <v>40772.108078703706</v>
      </c>
      <c r="B167" s="10">
        <f>Raw_Data!J165</f>
        <v>1.5714741291958521E-5</v>
      </c>
      <c r="C167" s="10">
        <f>Raw_Data!K165</f>
        <v>0.64490026893344954</v>
      </c>
      <c r="D167" s="10">
        <f>Raw_Data!L165</f>
        <v>1.8461477411845457E-2</v>
      </c>
      <c r="E167" s="10">
        <f>Raw_Data!M165</f>
        <v>1.8432270003055244E-2</v>
      </c>
      <c r="F167" s="10">
        <f>Raw_Data!N165</f>
        <v>1.8503435783359279E-2</v>
      </c>
      <c r="J167" s="74">
        <f t="shared" si="85"/>
        <v>41709.999999962747</v>
      </c>
      <c r="K167" s="69">
        <f t="shared" si="62"/>
        <v>-7.3685510350780943</v>
      </c>
      <c r="L167" s="69">
        <f>K167+$D$8-$B$8*Q167+Phase_Relations!$C$24*Q167</f>
        <v>241.64466678541439</v>
      </c>
      <c r="M167" s="69">
        <f t="shared" si="63"/>
        <v>-0.19365999444331805</v>
      </c>
      <c r="N167" s="69">
        <f t="shared" si="64"/>
        <v>-0.49189638588602785</v>
      </c>
      <c r="O167" s="70">
        <f t="shared" si="65"/>
        <v>55.467396200599829</v>
      </c>
      <c r="P167" s="70">
        <f t="shared" si="66"/>
        <v>382.53376690068848</v>
      </c>
      <c r="Q167" s="70">
        <f t="shared" si="67"/>
        <v>55.336714228989273</v>
      </c>
      <c r="R167" s="111">
        <f t="shared" si="68"/>
        <v>381.63251192406392</v>
      </c>
      <c r="S167" s="70">
        <f t="shared" si="69"/>
        <v>0.901254976624557</v>
      </c>
      <c r="T167" s="113">
        <f t="shared" si="70"/>
        <v>0.887659994443318</v>
      </c>
      <c r="U167" s="70">
        <f t="shared" si="71"/>
        <v>2.2546563858860278</v>
      </c>
      <c r="V167" s="70">
        <f>(L167/Phase_Relations!C$24)</f>
        <v>49.623642445370407</v>
      </c>
      <c r="W167" s="70">
        <f t="shared" si="72"/>
        <v>7145.8045121333389</v>
      </c>
      <c r="X167" s="70">
        <f t="shared" si="73"/>
        <v>342.23201686462352</v>
      </c>
      <c r="Y167" s="70">
        <f t="shared" si="74"/>
        <v>-5.7130717836188651</v>
      </c>
      <c r="Z167" s="70">
        <f t="shared" si="75"/>
        <v>-822.68233684111658</v>
      </c>
      <c r="AA167" s="70">
        <f t="shared" si="76"/>
        <v>-39.400495059440402</v>
      </c>
      <c r="AB167" s="70">
        <f t="shared" si="77"/>
        <v>-27.904898334772057</v>
      </c>
      <c r="AC167" s="70">
        <f t="shared" si="78"/>
        <v>-0.27904898334772055</v>
      </c>
      <c r="AD167" s="70">
        <f t="shared" si="79"/>
        <v>-40.001331710523459</v>
      </c>
      <c r="AE167" s="70" t="e">
        <f t="shared" si="80"/>
        <v>#NUM!</v>
      </c>
      <c r="AF167" s="70">
        <f t="shared" si="81"/>
        <v>-2.2874204379028869E-2</v>
      </c>
      <c r="AG167" s="70">
        <f t="shared" si="82"/>
        <v>2.6334618978126347E-3</v>
      </c>
      <c r="AH167" s="70">
        <f>(U167-Phase_Relations!$B$37)/Phase_Relations!$B$37</f>
        <v>1.8421179406528749</v>
      </c>
      <c r="AI167" s="70">
        <f>(U167-Phase_Relations!G$20)/Phase_Relations!G$20</f>
        <v>1.7326490314090208</v>
      </c>
      <c r="AJ167" s="70">
        <f t="shared" si="89"/>
        <v>1.8420531345426556</v>
      </c>
      <c r="AK167" s="70">
        <f t="shared" si="83"/>
        <v>0.64814971761154794</v>
      </c>
      <c r="AL167" s="71">
        <f>(1/(J168-J166))*((M168-M166)/Phase_Relations!B$22)</f>
        <v>-6.8786152967840082E-8</v>
      </c>
      <c r="AM167" s="71">
        <f t="shared" si="84"/>
        <v>3.1466375096624749E-3</v>
      </c>
      <c r="AN167" s="71">
        <f>SUM(AM$27:AM167)</f>
        <v>-7.1617870982211354E-2</v>
      </c>
      <c r="AO167" s="71">
        <f>(1/10000)*((AL167*Phase_Relations!B$22*H$7*U167))/(2*(P167-R167))</f>
        <v>-1.5215954518454426E-10</v>
      </c>
      <c r="AP167" s="71">
        <f t="shared" si="90"/>
        <v>-3.2959547638001865E-11</v>
      </c>
      <c r="AQ167" s="72">
        <f t="shared" si="86"/>
        <v>-1.5182063062707256E-17</v>
      </c>
      <c r="AR167" s="72">
        <f t="shared" si="91"/>
        <v>-3.2886134757537133E-18</v>
      </c>
      <c r="AS167" s="71">
        <f t="shared" si="87"/>
        <v>1.9476072567846705E-5</v>
      </c>
      <c r="AT167" s="72">
        <f t="shared" si="88"/>
        <v>-7.7796791374839339E-7</v>
      </c>
      <c r="AU167" s="97">
        <f t="shared" si="92"/>
        <v>-1.9684081207843091E-8</v>
      </c>
      <c r="AV167" s="2"/>
      <c r="AW167" s="2"/>
      <c r="AX167" s="2"/>
      <c r="AY167" s="2"/>
      <c r="AZ167" s="2"/>
      <c r="BA167" s="2"/>
      <c r="BC167" s="10"/>
      <c r="BE167" s="10"/>
      <c r="BI167" s="10"/>
    </row>
    <row r="168" spans="1:61" x14ac:dyDescent="0.2">
      <c r="A168" s="9">
        <f>Raw_Data!A166</f>
        <v>40772.111550925925</v>
      </c>
      <c r="B168" s="10">
        <f>Raw_Data!J166</f>
        <v>1.204487745599184E-5</v>
      </c>
      <c r="C168" s="10">
        <f>Raw_Data!K166</f>
        <v>0.64494896291962966</v>
      </c>
      <c r="D168" s="10">
        <f>Raw_Data!L166</f>
        <v>1.8434196903006555E-2</v>
      </c>
      <c r="E168" s="10">
        <f>Raw_Data!M166</f>
        <v>1.8409063161840142E-2</v>
      </c>
      <c r="F168" s="10">
        <f>Raw_Data!N166</f>
        <v>1.8477619115592477E-2</v>
      </c>
      <c r="J168" s="74">
        <f t="shared" si="85"/>
        <v>42009.99999968335</v>
      </c>
      <c r="K168" s="69">
        <f t="shared" si="62"/>
        <v>-5.6477731702241858</v>
      </c>
      <c r="L168" s="69">
        <f>K168+$D$8-$B$8*Q168+Phase_Relations!$C$24*Q168</f>
        <v>243.05753142188817</v>
      </c>
      <c r="M168" s="69">
        <f t="shared" si="63"/>
        <v>-0.1936757375674317</v>
      </c>
      <c r="N168" s="69">
        <f t="shared" si="64"/>
        <v>-0.4919363734212765</v>
      </c>
      <c r="O168" s="70">
        <f t="shared" si="65"/>
        <v>55.38543207830535</v>
      </c>
      <c r="P168" s="70">
        <f t="shared" si="66"/>
        <v>381.96849709176098</v>
      </c>
      <c r="Q168" s="70">
        <f t="shared" si="67"/>
        <v>55.26704346460351</v>
      </c>
      <c r="R168" s="111">
        <f t="shared" si="68"/>
        <v>381.15202389381733</v>
      </c>
      <c r="S168" s="70">
        <f t="shared" si="69"/>
        <v>0.81647319794365103</v>
      </c>
      <c r="T168" s="113">
        <f t="shared" si="70"/>
        <v>0.88767573756743168</v>
      </c>
      <c r="U168" s="70">
        <f t="shared" si="71"/>
        <v>2.2546963734212766</v>
      </c>
      <c r="V168" s="70">
        <f>(L168/Phase_Relations!C$24)</f>
        <v>49.913785366696885</v>
      </c>
      <c r="W168" s="70">
        <f t="shared" si="72"/>
        <v>7187.585092804351</v>
      </c>
      <c r="X168" s="70">
        <f t="shared" si="73"/>
        <v>344.23300252894398</v>
      </c>
      <c r="Y168" s="70">
        <f t="shared" si="74"/>
        <v>-5.3532580979066253</v>
      </c>
      <c r="Z168" s="70">
        <f t="shared" si="75"/>
        <v>-770.86916609855405</v>
      </c>
      <c r="AA168" s="70">
        <f t="shared" si="76"/>
        <v>-36.919021364873345</v>
      </c>
      <c r="AB168" s="70">
        <f t="shared" si="77"/>
        <v>-27.907166796459904</v>
      </c>
      <c r="AC168" s="70">
        <f t="shared" si="78"/>
        <v>-0.27907166796459904</v>
      </c>
      <c r="AD168" s="70">
        <f t="shared" si="79"/>
        <v>-37.463336830169112</v>
      </c>
      <c r="AE168" s="70" t="e">
        <f t="shared" si="80"/>
        <v>#NUM!</v>
      </c>
      <c r="AF168" s="70">
        <f t="shared" si="81"/>
        <v>-2.2115244872673835E-2</v>
      </c>
      <c r="AG168" s="70">
        <f t="shared" si="82"/>
        <v>2.3718620583887797E-3</v>
      </c>
      <c r="AH168" s="70">
        <f>(U168-Phase_Relations!$B$37)/Phase_Relations!$B$37</f>
        <v>1.8421683471325694</v>
      </c>
      <c r="AI168" s="70">
        <f>(U168-Phase_Relations!G$20)/Phase_Relations!G$20</f>
        <v>1.7326974963991408</v>
      </c>
      <c r="AJ168" s="70">
        <f t="shared" si="89"/>
        <v>1.8420871234617462</v>
      </c>
      <c r="AK168" s="70">
        <f t="shared" si="83"/>
        <v>0.64815595775356216</v>
      </c>
      <c r="AL168" s="71">
        <f>(1/(J169-J167))*((M169-M167)/Phase_Relations!B$22)</f>
        <v>2.3965737035352657E-8</v>
      </c>
      <c r="AM168" s="71">
        <f t="shared" si="84"/>
        <v>8.7862816373232772E-4</v>
      </c>
      <c r="AN168" s="71">
        <f>SUM(AM$27:AM168)</f>
        <v>-7.0739242818479028E-2</v>
      </c>
      <c r="AO168" s="71">
        <f>(1/10000)*((AL168*Phase_Relations!B$22*H$7*U168))/(2*(P168-R168))</f>
        <v>5.8519743697086346E-11</v>
      </c>
      <c r="AP168" s="71">
        <f t="shared" si="90"/>
        <v>-1.819303059895484E-11</v>
      </c>
      <c r="AQ168" s="72">
        <f t="shared" si="86"/>
        <v>5.8389398978886768E-18</v>
      </c>
      <c r="AR168" s="72">
        <f t="shared" si="91"/>
        <v>-1.8152508113776309E-18</v>
      </c>
      <c r="AS168" s="71">
        <f t="shared" si="87"/>
        <v>-6.9880102012755507E-6</v>
      </c>
      <c r="AT168" s="72">
        <f t="shared" si="88"/>
        <v>-8.3389765604098998E-7</v>
      </c>
      <c r="AU168" s="97">
        <f t="shared" si="92"/>
        <v>2.6962705169214667E-8</v>
      </c>
      <c r="AV168" s="2"/>
      <c r="AW168" s="2"/>
      <c r="AX168" s="2"/>
      <c r="AY168" s="2"/>
      <c r="AZ168" s="2"/>
      <c r="BA168" s="2"/>
      <c r="BC168" s="10"/>
      <c r="BE168" s="10"/>
      <c r="BI168" s="10"/>
    </row>
    <row r="169" spans="1:61" x14ac:dyDescent="0.2">
      <c r="A169" s="9">
        <f>Raw_Data!A167</f>
        <v>40772.115023148152</v>
      </c>
      <c r="B169" s="10">
        <f>Raw_Data!J167</f>
        <v>9.8714629511960003E-6</v>
      </c>
      <c r="C169" s="10">
        <f>Raw_Data!K167</f>
        <v>0.64481000691029955</v>
      </c>
      <c r="D169" s="10">
        <f>Raw_Data!L167</f>
        <v>1.8458377623945157E-2</v>
      </c>
      <c r="E169" s="10">
        <f>Raw_Data!M167</f>
        <v>1.8432685683425043E-2</v>
      </c>
      <c r="F169" s="10">
        <f>Raw_Data!N167</f>
        <v>1.8500662882006479E-2</v>
      </c>
      <c r="J169" s="74">
        <f t="shared" si="85"/>
        <v>42310.000000032596</v>
      </c>
      <c r="K169" s="69">
        <f t="shared" si="62"/>
        <v>-4.62867171628156</v>
      </c>
      <c r="L169" s="69">
        <f>K169+$D$8-$B$8*Q169+Phase_Relations!$C$24*Q169</f>
        <v>244.39006143839416</v>
      </c>
      <c r="M169" s="69">
        <f t="shared" si="63"/>
        <v>-0.19363467224556355</v>
      </c>
      <c r="N169" s="69">
        <f t="shared" si="64"/>
        <v>-0.49183206750373143</v>
      </c>
      <c r="O169" s="70">
        <f t="shared" si="65"/>
        <v>55.458082906773548</v>
      </c>
      <c r="P169" s="70">
        <f t="shared" si="66"/>
        <v>382.46953728809342</v>
      </c>
      <c r="Q169" s="70">
        <f t="shared" si="67"/>
        <v>55.337962170009575</v>
      </c>
      <c r="R169" s="111">
        <f t="shared" si="68"/>
        <v>381.64111841385909</v>
      </c>
      <c r="S169" s="70">
        <f t="shared" si="69"/>
        <v>0.82841887423433036</v>
      </c>
      <c r="T169" s="113">
        <f t="shared" si="70"/>
        <v>0.88763467224556347</v>
      </c>
      <c r="U169" s="70">
        <f t="shared" si="71"/>
        <v>2.2545920675037312</v>
      </c>
      <c r="V169" s="70">
        <f>(L169/Phase_Relations!C$24)</f>
        <v>50.187430938794435</v>
      </c>
      <c r="W169" s="70">
        <f t="shared" si="72"/>
        <v>7226.9900551863984</v>
      </c>
      <c r="X169" s="70">
        <f t="shared" si="73"/>
        <v>346.12021337099605</v>
      </c>
      <c r="Y169" s="70">
        <f t="shared" si="74"/>
        <v>-5.1505312312151403</v>
      </c>
      <c r="Z169" s="70">
        <f t="shared" si="75"/>
        <v>-741.67649729498021</v>
      </c>
      <c r="AA169" s="70">
        <f t="shared" si="76"/>
        <v>-35.520905042863035</v>
      </c>
      <c r="AB169" s="70">
        <f t="shared" si="77"/>
        <v>-27.901249603107136</v>
      </c>
      <c r="AC169" s="70">
        <f t="shared" si="78"/>
        <v>-0.27901249603107137</v>
      </c>
      <c r="AD169" s="70">
        <f t="shared" si="79"/>
        <v>-36.073184292352607</v>
      </c>
      <c r="AE169" s="70" t="e">
        <f t="shared" si="80"/>
        <v>#NUM!</v>
      </c>
      <c r="AF169" s="70">
        <f t="shared" si="81"/>
        <v>-2.3322009200910796E-2</v>
      </c>
      <c r="AG169" s="70">
        <f t="shared" si="82"/>
        <v>2.3934426312928812E-3</v>
      </c>
      <c r="AH169" s="70">
        <f>(U169-Phase_Relations!$B$37)/Phase_Relations!$B$37</f>
        <v>1.8420368638070268</v>
      </c>
      <c r="AI169" s="70">
        <f>(U169-Phase_Relations!G$20)/Phase_Relations!G$20</f>
        <v>1.7325710773730156</v>
      </c>
      <c r="AJ169" s="70">
        <f t="shared" si="89"/>
        <v>1.8420802037504354</v>
      </c>
      <c r="AK169" s="70">
        <f t="shared" si="83"/>
        <v>0.64813968012348067</v>
      </c>
      <c r="AL169" s="71">
        <f>(1/(J170-J168))*((M170-M168)/Phase_Relations!B$22)</f>
        <v>5.856616179457329E-8</v>
      </c>
      <c r="AM169" s="71">
        <f t="shared" si="84"/>
        <v>-2.1756490698589259E-3</v>
      </c>
      <c r="AN169" s="71">
        <f>SUM(AM$27:AM169)</f>
        <v>-7.2914891888337954E-2</v>
      </c>
      <c r="AO169" s="71">
        <f>(1/10000)*((AL169*Phase_Relations!B$22*H$7*U169))/(2*(P169-R169))</f>
        <v>1.4093869463773393E-10</v>
      </c>
      <c r="AP169" s="71">
        <f t="shared" si="90"/>
        <v>6.01813147069659E-12</v>
      </c>
      <c r="AQ169" s="72">
        <f t="shared" si="86"/>
        <v>1.4062477298881041E-17</v>
      </c>
      <c r="AR169" s="72">
        <f t="shared" si="91"/>
        <v>6.0047269066797598E-19</v>
      </c>
      <c r="AS169" s="71">
        <f t="shared" si="87"/>
        <v>3.3278092503120881E-5</v>
      </c>
      <c r="AT169" s="72">
        <f t="shared" si="88"/>
        <v>4.2173115783607591E-7</v>
      </c>
      <c r="AU169" s="97">
        <f t="shared" si="92"/>
        <v>5.3798700155219848E-8</v>
      </c>
      <c r="AV169" s="2"/>
      <c r="AW169" s="2"/>
      <c r="AX169" s="2"/>
      <c r="AY169" s="2"/>
      <c r="AZ169" s="2"/>
      <c r="BA169" s="2"/>
      <c r="BC169" s="10"/>
      <c r="BE169" s="10"/>
      <c r="BI169" s="10"/>
    </row>
    <row r="170" spans="1:61" x14ac:dyDescent="0.2">
      <c r="A170" s="9">
        <f>Raw_Data!A168</f>
        <v>40772.118495370371</v>
      </c>
      <c r="B170" s="10">
        <f>Raw_Data!J168</f>
        <v>7.9593332502555002E-6</v>
      </c>
      <c r="C170" s="10">
        <f>Raw_Data!K168</f>
        <v>0.64473874741833992</v>
      </c>
      <c r="D170" s="10">
        <f>Raw_Data!L168</f>
        <v>1.8503520512102155E-2</v>
      </c>
      <c r="E170" s="10">
        <f>Raw_Data!M168</f>
        <v>1.8476142096938944E-2</v>
      </c>
      <c r="F170" s="10">
        <f>Raw_Data!N168</f>
        <v>1.8531607026843679E-2</v>
      </c>
      <c r="J170" s="74">
        <f t="shared" si="85"/>
        <v>42609.9999997532</v>
      </c>
      <c r="K170" s="69">
        <f t="shared" si="62"/>
        <v>-3.7320851912282609</v>
      </c>
      <c r="L170" s="69">
        <f>K170+$D$8-$B$8*Q170+Phase_Relations!$C$24*Q170</f>
        <v>245.86323675702181</v>
      </c>
      <c r="M170" s="69">
        <f t="shared" si="63"/>
        <v>-0.19361385656087235</v>
      </c>
      <c r="N170" s="69">
        <f t="shared" si="64"/>
        <v>-0.49177919566461575</v>
      </c>
      <c r="O170" s="70">
        <f t="shared" si="65"/>
        <v>55.593714438702676</v>
      </c>
      <c r="P170" s="70">
        <f t="shared" si="66"/>
        <v>383.40492716346677</v>
      </c>
      <c r="Q170" s="70">
        <f t="shared" si="67"/>
        <v>55.468425489808872</v>
      </c>
      <c r="R170" s="111">
        <f t="shared" si="68"/>
        <v>382.54086544695775</v>
      </c>
      <c r="S170" s="70">
        <f t="shared" si="69"/>
        <v>0.86406171650901342</v>
      </c>
      <c r="T170" s="113">
        <f t="shared" si="70"/>
        <v>0.88761385656087233</v>
      </c>
      <c r="U170" s="70">
        <f t="shared" si="71"/>
        <v>2.2545391956646159</v>
      </c>
      <c r="V170" s="70">
        <f>(L170/Phase_Relations!C$24)</f>
        <v>50.489959135437161</v>
      </c>
      <c r="W170" s="70">
        <f t="shared" si="72"/>
        <v>7270.5541155029514</v>
      </c>
      <c r="X170" s="70">
        <f t="shared" si="73"/>
        <v>348.20661472715278</v>
      </c>
      <c r="Y170" s="70">
        <f t="shared" si="74"/>
        <v>-4.9784663543717116</v>
      </c>
      <c r="Z170" s="70">
        <f t="shared" si="75"/>
        <v>-716.89915502952647</v>
      </c>
      <c r="AA170" s="70">
        <f t="shared" si="76"/>
        <v>-34.33425071980497</v>
      </c>
      <c r="AB170" s="70">
        <f t="shared" si="77"/>
        <v>-27.898250224909571</v>
      </c>
      <c r="AC170" s="70">
        <f t="shared" si="78"/>
        <v>-0.27898250224909571</v>
      </c>
      <c r="AD170" s="70">
        <f t="shared" si="79"/>
        <v>-34.910291864144313</v>
      </c>
      <c r="AE170" s="70" t="e">
        <f t="shared" si="80"/>
        <v>#NUM!</v>
      </c>
      <c r="AF170" s="70">
        <f t="shared" si="81"/>
        <v>-2.5166173671895456E-2</v>
      </c>
      <c r="AG170" s="70">
        <f t="shared" si="82"/>
        <v>2.4814626717705335E-3</v>
      </c>
      <c r="AH170" s="70">
        <f>(U170-Phase_Relations!$B$37)/Phase_Relations!$B$37</f>
        <v>1.8419702159561855</v>
      </c>
      <c r="AI170" s="70">
        <f>(U170-Phase_Relations!G$20)/Phase_Relations!G$20</f>
        <v>1.7325069965752269</v>
      </c>
      <c r="AJ170" s="70">
        <f t="shared" si="89"/>
        <v>1.8420807473939291</v>
      </c>
      <c r="AK170" s="70">
        <f t="shared" si="83"/>
        <v>0.64813142854716788</v>
      </c>
      <c r="AL170" s="71">
        <f>(1/(J171-J169))*((M171-M169)/Phase_Relations!B$22)</f>
        <v>-6.141197484544024E-8</v>
      </c>
      <c r="AM170" s="71">
        <f t="shared" si="84"/>
        <v>-1.0645314538561019E-3</v>
      </c>
      <c r="AN170" s="71">
        <f>SUM(AM$27:AM170)</f>
        <v>-7.3979423342194053E-2</v>
      </c>
      <c r="AO170" s="71">
        <f>(1/10000)*((AL170*Phase_Relations!B$22*H$7*U170))/(2*(P170-R170))</f>
        <v>-1.416875145583562E-10</v>
      </c>
      <c r="AP170" s="71">
        <f t="shared" si="90"/>
        <v>-1.5509783824626973E-12</v>
      </c>
      <c r="AQ170" s="72">
        <f t="shared" si="86"/>
        <v>-1.4137192501556697E-17</v>
      </c>
      <c r="AR170" s="72">
        <f t="shared" si="91"/>
        <v>-1.5475237904323303E-19</v>
      </c>
      <c r="AS170" s="71">
        <f t="shared" si="87"/>
        <v>2.0165867063249915E-5</v>
      </c>
      <c r="AT170" s="72">
        <f t="shared" si="88"/>
        <v>-6.9964631365461376E-7</v>
      </c>
      <c r="AU170" s="97">
        <f t="shared" si="92"/>
        <v>3.2705905015487983E-7</v>
      </c>
      <c r="AV170" s="2"/>
      <c r="AW170" s="2"/>
      <c r="AX170" s="2"/>
      <c r="AY170" s="2"/>
      <c r="AZ170" s="2"/>
      <c r="BA170" s="2"/>
      <c r="BC170" s="10"/>
      <c r="BE170" s="10"/>
      <c r="BI170" s="10"/>
    </row>
    <row r="171" spans="1:61" x14ac:dyDescent="0.2">
      <c r="A171" s="9">
        <f>Raw_Data!A169</f>
        <v>40772.121967592589</v>
      </c>
      <c r="B171" s="10">
        <f>Raw_Data!J169</f>
        <v>1.462209574856391E-5</v>
      </c>
      <c r="C171" s="10">
        <f>Raw_Data!K169</f>
        <v>0.64503091133537982</v>
      </c>
      <c r="D171" s="10">
        <f>Raw_Data!L169</f>
        <v>1.8449980880475756E-2</v>
      </c>
      <c r="E171" s="10">
        <f>Raw_Data!M169</f>
        <v>1.8427068060142143E-2</v>
      </c>
      <c r="F171" s="10">
        <f>Raw_Data!N169</f>
        <v>1.8509136964157777E-2</v>
      </c>
      <c r="J171" s="74">
        <f t="shared" si="85"/>
        <v>42909.999999473803</v>
      </c>
      <c r="K171" s="69">
        <f t="shared" si="62"/>
        <v>-6.8562158779047628</v>
      </c>
      <c r="L171" s="69">
        <f>K171+$D$8-$B$8*Q171+Phase_Relations!$C$24*Q171</f>
        <v>242.0879814748138</v>
      </c>
      <c r="M171" s="69">
        <f t="shared" si="63"/>
        <v>-0.19369956013812481</v>
      </c>
      <c r="N171" s="69">
        <f t="shared" si="64"/>
        <v>-0.49199688275083703</v>
      </c>
      <c r="O171" s="70">
        <f t="shared" si="65"/>
        <v>55.432854942270929</v>
      </c>
      <c r="P171" s="70">
        <f t="shared" si="66"/>
        <v>382.29555132600638</v>
      </c>
      <c r="Q171" s="70">
        <f t="shared" si="67"/>
        <v>55.321097138507746</v>
      </c>
      <c r="R171" s="111">
        <f t="shared" si="68"/>
        <v>381.52480785177755</v>
      </c>
      <c r="S171" s="70">
        <f t="shared" si="69"/>
        <v>0.77074347422882283</v>
      </c>
      <c r="T171" s="113">
        <f t="shared" si="70"/>
        <v>0.88769956013812479</v>
      </c>
      <c r="U171" s="70">
        <f t="shared" si="71"/>
        <v>2.2547568827508369</v>
      </c>
      <c r="V171" s="70">
        <f>(L171/Phase_Relations!C$24)</f>
        <v>49.714680621094239</v>
      </c>
      <c r="W171" s="70">
        <f t="shared" si="72"/>
        <v>7158.9140094375707</v>
      </c>
      <c r="X171" s="70">
        <f t="shared" si="73"/>
        <v>342.85986635237407</v>
      </c>
      <c r="Y171" s="70">
        <f t="shared" si="74"/>
        <v>-5.606416517413507</v>
      </c>
      <c r="Z171" s="70">
        <f t="shared" si="75"/>
        <v>-807.32397850754501</v>
      </c>
      <c r="AA171" s="70">
        <f t="shared" si="76"/>
        <v>-38.664941499403483</v>
      </c>
      <c r="AB171" s="70">
        <f t="shared" si="77"/>
        <v>-27.910599443533847</v>
      </c>
      <c r="AC171" s="70">
        <f t="shared" si="78"/>
        <v>-0.27910599443533846</v>
      </c>
      <c r="AD171" s="70">
        <f t="shared" si="79"/>
        <v>-39.178770482222717</v>
      </c>
      <c r="AE171" s="70" t="e">
        <f t="shared" si="80"/>
        <v>#NUM!</v>
      </c>
      <c r="AF171" s="70">
        <f t="shared" si="81"/>
        <v>-1.9933910264437197E-2</v>
      </c>
      <c r="AG171" s="70">
        <f t="shared" si="82"/>
        <v>2.2479839429112173E-3</v>
      </c>
      <c r="AH171" s="70">
        <f>(U171-Phase_Relations!$B$37)/Phase_Relations!$B$37</f>
        <v>1.8422446224586886</v>
      </c>
      <c r="AI171" s="70">
        <f>(U171-Phase_Relations!G$20)/Phase_Relations!G$20</f>
        <v>1.7327708338539518</v>
      </c>
      <c r="AJ171" s="70">
        <f t="shared" si="89"/>
        <v>1.8420843165648064</v>
      </c>
      <c r="AK171" s="70">
        <f t="shared" si="83"/>
        <v>0.64816539994543176</v>
      </c>
      <c r="AL171" s="71">
        <f>(1/(J172-J170))*((M172-M170)/Phase_Relations!B$22)</f>
        <v>-6.5135325571098142E-8</v>
      </c>
      <c r="AM171" s="71">
        <f t="shared" si="84"/>
        <v>4.5747101429139984E-3</v>
      </c>
      <c r="AN171" s="71">
        <f>SUM(AM$27:AM171)</f>
        <v>-6.9404713199280058E-2</v>
      </c>
      <c r="AO171" s="71">
        <f>(1/10000)*((AL171*Phase_Relations!B$22*H$7*U171))/(2*(P171-R171))</f>
        <v>-1.6848915238397246E-10</v>
      </c>
      <c r="AP171" s="71">
        <f t="shared" si="90"/>
        <v>-1.5300247152038351E-11</v>
      </c>
      <c r="AQ171" s="72">
        <f t="shared" si="86"/>
        <v>-1.681138658618569E-17</v>
      </c>
      <c r="AR171" s="72">
        <f t="shared" si="91"/>
        <v>-1.5266167945988866E-18</v>
      </c>
      <c r="AS171" s="71">
        <f t="shared" si="87"/>
        <v>2.2620477381376939E-5</v>
      </c>
      <c r="AT171" s="72">
        <f t="shared" si="88"/>
        <v>-7.4170985171824548E-7</v>
      </c>
      <c r="AU171" s="97">
        <f t="shared" si="92"/>
        <v>2.8263541663537984E-7</v>
      </c>
      <c r="AV171" s="2"/>
      <c r="AW171" s="2"/>
      <c r="AX171" s="2"/>
      <c r="AY171" s="2"/>
      <c r="AZ171" s="2"/>
      <c r="BA171" s="2"/>
      <c r="BC171" s="10"/>
      <c r="BE171" s="10"/>
      <c r="BI171" s="10"/>
    </row>
    <row r="172" spans="1:61" x14ac:dyDescent="0.2">
      <c r="A172" s="9">
        <f>Raw_Data!A170</f>
        <v>40772.125439814816</v>
      </c>
      <c r="B172" s="10">
        <f>Raw_Data!J170</f>
        <v>1.2674336301643079E-5</v>
      </c>
      <c r="C172" s="10">
        <f>Raw_Data!K170</f>
        <v>0.6449727160836094</v>
      </c>
      <c r="D172" s="10">
        <f>Raw_Data!L170</f>
        <v>1.8467083158546255E-2</v>
      </c>
      <c r="E172" s="10">
        <f>Raw_Data!M170</f>
        <v>1.8442175072437741E-2</v>
      </c>
      <c r="F172" s="10">
        <f>Raw_Data!N170</f>
        <v>1.8515208661947377E-2</v>
      </c>
      <c r="J172" s="74">
        <f t="shared" si="85"/>
        <v>43209.999999823049</v>
      </c>
      <c r="K172" s="69">
        <f t="shared" si="62"/>
        <v>-5.9429227716392559</v>
      </c>
      <c r="L172" s="69">
        <f>K172+$D$8-$B$8*Q172+Phase_Relations!$C$24*Q172</f>
        <v>243.20171758338199</v>
      </c>
      <c r="M172" s="69">
        <f t="shared" si="63"/>
        <v>-0.19368267854587878</v>
      </c>
      <c r="N172" s="69">
        <f t="shared" si="64"/>
        <v>-0.49195400350653212</v>
      </c>
      <c r="O172" s="70">
        <f t="shared" si="65"/>
        <v>55.484238632346589</v>
      </c>
      <c r="P172" s="70">
        <f t="shared" si="66"/>
        <v>382.64992160239024</v>
      </c>
      <c r="Q172" s="70">
        <f t="shared" si="67"/>
        <v>55.366450880728145</v>
      </c>
      <c r="R172" s="111">
        <f t="shared" si="68"/>
        <v>381.83759228088377</v>
      </c>
      <c r="S172" s="70">
        <f t="shared" si="69"/>
        <v>0.81232932150646775</v>
      </c>
      <c r="T172" s="113">
        <f t="shared" si="70"/>
        <v>0.88768267854587868</v>
      </c>
      <c r="U172" s="70">
        <f t="shared" si="71"/>
        <v>2.2547140035065318</v>
      </c>
      <c r="V172" s="70">
        <f>(L172/Phase_Relations!C$24)</f>
        <v>49.943395134703451</v>
      </c>
      <c r="W172" s="70">
        <f t="shared" si="72"/>
        <v>7191.8488993972969</v>
      </c>
      <c r="X172" s="70">
        <f t="shared" si="73"/>
        <v>344.43720782554107</v>
      </c>
      <c r="Y172" s="70">
        <f t="shared" si="74"/>
        <v>-5.4230557460246942</v>
      </c>
      <c r="Z172" s="70">
        <f t="shared" si="75"/>
        <v>-780.92002742755597</v>
      </c>
      <c r="AA172" s="70">
        <f t="shared" si="76"/>
        <v>-37.400384455342703</v>
      </c>
      <c r="AB172" s="70">
        <f t="shared" si="77"/>
        <v>-27.908166937446509</v>
      </c>
      <c r="AC172" s="70">
        <f t="shared" si="78"/>
        <v>-0.2790816693744651</v>
      </c>
      <c r="AD172" s="70">
        <f t="shared" si="79"/>
        <v>-37.941937336346996</v>
      </c>
      <c r="AE172" s="70" t="e">
        <f t="shared" si="80"/>
        <v>#NUM!</v>
      </c>
      <c r="AF172" s="70">
        <f t="shared" si="81"/>
        <v>-2.171981206440313E-2</v>
      </c>
      <c r="AG172" s="70">
        <f t="shared" si="82"/>
        <v>2.3584249989563148E-3</v>
      </c>
      <c r="AH172" s="70">
        <f>(U172-Phase_Relations!$B$37)/Phase_Relations!$B$37</f>
        <v>1.8421905708212489</v>
      </c>
      <c r="AI172" s="70">
        <f>(U172-Phase_Relations!G$20)/Phase_Relations!G$20</f>
        <v>1.7327188641054121</v>
      </c>
      <c r="AJ172" s="70">
        <f t="shared" si="89"/>
        <v>1.8421050245571879</v>
      </c>
      <c r="AK172" s="70">
        <f t="shared" si="83"/>
        <v>0.64815870889647953</v>
      </c>
      <c r="AL172" s="71">
        <f>(1/(J173-J171))*((M173-M171)/Phase_Relations!B$22)</f>
        <v>5.8776760790175517E-8</v>
      </c>
      <c r="AM172" s="71">
        <f t="shared" si="84"/>
        <v>-9.379829561414134E-4</v>
      </c>
      <c r="AN172" s="71">
        <f>SUM(AM$27:AM172)</f>
        <v>-7.0342696155421477E-2</v>
      </c>
      <c r="AO172" s="71">
        <f>(1/10000)*((AL172*Phase_Relations!B$22*H$7*U172))/(2*(P172-R172))</f>
        <v>1.4425486644334001E-10</v>
      </c>
      <c r="AP172" s="71">
        <f t="shared" si="90"/>
        <v>-8.4124051367537402E-12</v>
      </c>
      <c r="AQ172" s="72">
        <f t="shared" si="86"/>
        <v>1.4393355847567695E-17</v>
      </c>
      <c r="AR172" s="72">
        <f t="shared" si="91"/>
        <v>-8.3936676559027183E-19</v>
      </c>
      <c r="AS172" s="71">
        <f t="shared" si="87"/>
        <v>1.5375749190009809E-5</v>
      </c>
      <c r="AT172" s="72">
        <f t="shared" si="88"/>
        <v>9.3423913312218721E-7</v>
      </c>
      <c r="AU172" s="97">
        <f t="shared" si="92"/>
        <v>3.810142151831868E-7</v>
      </c>
      <c r="AV172" s="2"/>
      <c r="AW172" s="2"/>
      <c r="AX172" s="2"/>
      <c r="AY172" s="2"/>
      <c r="AZ172" s="2"/>
      <c r="BA172" s="2"/>
      <c r="BC172" s="10"/>
      <c r="BE172" s="10"/>
      <c r="BI172" s="10"/>
    </row>
    <row r="173" spans="1:61" x14ac:dyDescent="0.2">
      <c r="A173" s="9">
        <f>Raw_Data!A171</f>
        <v>40772.128912037035</v>
      </c>
      <c r="B173" s="10">
        <f>Raw_Data!J171</f>
        <v>1.0097118009070999E-5</v>
      </c>
      <c r="C173" s="10">
        <f>Raw_Data!K171</f>
        <v>0.64481950817589961</v>
      </c>
      <c r="D173" s="10">
        <f>Raw_Data!L171</f>
        <v>1.8424980675379656E-2</v>
      </c>
      <c r="E173" s="10">
        <f>Raw_Data!M171</f>
        <v>1.8399894440541142E-2</v>
      </c>
      <c r="F173" s="10">
        <f>Raw_Data!N171</f>
        <v>1.8485997580455677E-2</v>
      </c>
      <c r="J173" s="74">
        <f t="shared" si="85"/>
        <v>43509.999999543652</v>
      </c>
      <c r="K173" s="69">
        <f t="shared" si="62"/>
        <v>-4.7344800639586735</v>
      </c>
      <c r="L173" s="69">
        <f>K173+$D$8-$B$8*Q173+Phase_Relations!$C$24*Q173</f>
        <v>243.84917201417628</v>
      </c>
      <c r="M173" s="69">
        <f t="shared" si="63"/>
        <v>-0.19363745661266668</v>
      </c>
      <c r="N173" s="69">
        <f t="shared" si="64"/>
        <v>-0.49183913979617339</v>
      </c>
      <c r="O173" s="70">
        <f t="shared" si="65"/>
        <v>55.357741978653401</v>
      </c>
      <c r="P173" s="70">
        <f t="shared" si="66"/>
        <v>381.77753088726485</v>
      </c>
      <c r="Q173" s="70">
        <f t="shared" si="67"/>
        <v>55.239517451243032</v>
      </c>
      <c r="R173" s="111">
        <f t="shared" si="68"/>
        <v>380.96218931891747</v>
      </c>
      <c r="S173" s="70">
        <f t="shared" si="69"/>
        <v>0.81534156834737814</v>
      </c>
      <c r="T173" s="113">
        <f t="shared" si="70"/>
        <v>0.88763745661266658</v>
      </c>
      <c r="U173" s="70">
        <f t="shared" si="71"/>
        <v>2.2545991397961731</v>
      </c>
      <c r="V173" s="70">
        <f>(L173/Phase_Relations!C$24)</f>
        <v>50.076355019979701</v>
      </c>
      <c r="W173" s="70">
        <f t="shared" si="72"/>
        <v>7210.9951228770769</v>
      </c>
      <c r="X173" s="70">
        <f t="shared" si="73"/>
        <v>345.3541725515841</v>
      </c>
      <c r="Y173" s="70">
        <f t="shared" si="74"/>
        <v>-5.1631624312633306</v>
      </c>
      <c r="Z173" s="70">
        <f t="shared" si="75"/>
        <v>-743.49539010191961</v>
      </c>
      <c r="AA173" s="70">
        <f t="shared" si="76"/>
        <v>-35.608016767333368</v>
      </c>
      <c r="AB173" s="70">
        <f t="shared" si="77"/>
        <v>-27.901650808741586</v>
      </c>
      <c r="AC173" s="70">
        <f t="shared" si="78"/>
        <v>-0.27901650808741585</v>
      </c>
      <c r="AD173" s="70">
        <f t="shared" si="79"/>
        <v>-36.151577812898267</v>
      </c>
      <c r="AE173" s="70" t="e">
        <f t="shared" si="80"/>
        <v>#NUM!</v>
      </c>
      <c r="AF173" s="70">
        <f t="shared" si="81"/>
        <v>-2.2897696708999778E-2</v>
      </c>
      <c r="AG173" s="70">
        <f t="shared" si="82"/>
        <v>2.3608852394148908E-3</v>
      </c>
      <c r="AH173" s="70">
        <f>(U173-Phase_Relations!$B$37)/Phase_Relations!$B$37</f>
        <v>1.8420457788192461</v>
      </c>
      <c r="AI173" s="70">
        <f>(U173-Phase_Relations!G$20)/Phase_Relations!G$20</f>
        <v>1.7325796490086813</v>
      </c>
      <c r="AJ173" s="70">
        <f t="shared" si="89"/>
        <v>1.8420973001872798</v>
      </c>
      <c r="AK173" s="70">
        <f t="shared" si="83"/>
        <v>0.64814078384921048</v>
      </c>
      <c r="AL173" s="71">
        <f>(1/(J174-J172))*((M174-M172)/Phase_Relations!B$22)</f>
        <v>5.138152610243776E-8</v>
      </c>
      <c r="AM173" s="71">
        <f t="shared" si="84"/>
        <v>-2.4140144045640918E-3</v>
      </c>
      <c r="AN173" s="71">
        <f>SUM(AM$27:AM173)</f>
        <v>-7.2756710559985574E-2</v>
      </c>
      <c r="AO173" s="71">
        <f>(1/10000)*((AL173*Phase_Relations!B$22*H$7*U173))/(2*(P173-R173))</f>
        <v>1.2563257001996344E-10</v>
      </c>
      <c r="AP173" s="71">
        <f t="shared" si="90"/>
        <v>3.6374353886972612E-12</v>
      </c>
      <c r="AQ173" s="72">
        <f t="shared" si="86"/>
        <v>1.2535274066833974E-17</v>
      </c>
      <c r="AR173" s="72">
        <f t="shared" si="91"/>
        <v>3.6293334993048008E-19</v>
      </c>
      <c r="AS173" s="71">
        <f t="shared" si="87"/>
        <v>2.8454511096181289E-5</v>
      </c>
      <c r="AT173" s="72">
        <f t="shared" si="88"/>
        <v>4.3965800422392329E-7</v>
      </c>
      <c r="AU173" s="97">
        <f t="shared" si="92"/>
        <v>3.3537447863931422E-7</v>
      </c>
      <c r="AV173" s="2"/>
      <c r="AW173" s="2"/>
      <c r="AX173" s="2"/>
      <c r="AY173" s="2"/>
      <c r="AZ173" s="2"/>
      <c r="BA173" s="2"/>
      <c r="BC173" s="10"/>
      <c r="BE173" s="10"/>
      <c r="BI173" s="10"/>
    </row>
    <row r="174" spans="1:61" x14ac:dyDescent="0.2">
      <c r="A174" s="9">
        <f>Raw_Data!A172</f>
        <v>40772.132384259261</v>
      </c>
      <c r="B174" s="10">
        <f>Raw_Data!J172</f>
        <v>8.2562478000910006E-6</v>
      </c>
      <c r="C174" s="10">
        <f>Raw_Data!K172</f>
        <v>0.64478744140451916</v>
      </c>
      <c r="D174" s="10">
        <f>Raw_Data!L172</f>
        <v>1.8468745880025356E-2</v>
      </c>
      <c r="E174" s="10">
        <f>Raw_Data!M172</f>
        <v>1.8442697642045442E-2</v>
      </c>
      <c r="F174" s="10">
        <f>Raw_Data!N172</f>
        <v>1.8510989549113177E-2</v>
      </c>
      <c r="J174" s="74">
        <f t="shared" si="85"/>
        <v>43809.999999892898</v>
      </c>
      <c r="K174" s="69">
        <f t="shared" si="62"/>
        <v>-3.8713067013297144</v>
      </c>
      <c r="L174" s="69">
        <f>K174+$D$8-$B$8*Q174+Phase_Relations!$C$24*Q174</f>
        <v>245.28026721666407</v>
      </c>
      <c r="M174" s="69">
        <f t="shared" si="63"/>
        <v>-0.19362838882539263</v>
      </c>
      <c r="N174" s="69">
        <f t="shared" si="64"/>
        <v>-0.4918161076164973</v>
      </c>
      <c r="O174" s="70">
        <f t="shared" si="65"/>
        <v>55.489234268881802</v>
      </c>
      <c r="P174" s="70">
        <f t="shared" si="66"/>
        <v>382.68437426815041</v>
      </c>
      <c r="Q174" s="70">
        <f t="shared" si="67"/>
        <v>55.368019720867807</v>
      </c>
      <c r="R174" s="111">
        <f t="shared" si="68"/>
        <v>381.84841186805386</v>
      </c>
      <c r="S174" s="70">
        <f t="shared" si="69"/>
        <v>0.83596240009654821</v>
      </c>
      <c r="T174" s="113">
        <f t="shared" si="70"/>
        <v>0.88762838882539263</v>
      </c>
      <c r="U174" s="70">
        <f t="shared" si="71"/>
        <v>2.2545761076164972</v>
      </c>
      <c r="V174" s="70">
        <f>(L174/Phase_Relations!C$24)</f>
        <v>50.370241732143739</v>
      </c>
      <c r="W174" s="70">
        <f t="shared" si="72"/>
        <v>7253.3148094286989</v>
      </c>
      <c r="X174" s="70">
        <f t="shared" si="73"/>
        <v>347.38097746306028</v>
      </c>
      <c r="Y174" s="70">
        <f t="shared" si="74"/>
        <v>-4.9977779887240672</v>
      </c>
      <c r="Z174" s="70">
        <f t="shared" si="75"/>
        <v>-719.68003037626568</v>
      </c>
      <c r="AA174" s="70">
        <f t="shared" si="76"/>
        <v>-34.467434404993583</v>
      </c>
      <c r="AB174" s="70">
        <f t="shared" si="77"/>
        <v>-27.900344211151683</v>
      </c>
      <c r="AC174" s="70">
        <f t="shared" si="78"/>
        <v>-0.27900344211151684</v>
      </c>
      <c r="AD174" s="70">
        <f t="shared" si="79"/>
        <v>-35.024742671724596</v>
      </c>
      <c r="AE174" s="70" t="e">
        <f t="shared" si="80"/>
        <v>#NUM!</v>
      </c>
      <c r="AF174" s="70">
        <f t="shared" si="81"/>
        <v>-2.4253687996442098E-2</v>
      </c>
      <c r="AG174" s="70">
        <f t="shared" si="82"/>
        <v>2.4064714372146142E-3</v>
      </c>
      <c r="AH174" s="70">
        <f>(U174-Phase_Relations!$B$37)/Phase_Relations!$B$37</f>
        <v>1.842016745494488</v>
      </c>
      <c r="AI174" s="70">
        <f>(U174-Phase_Relations!G$20)/Phase_Relations!G$20</f>
        <v>1.7325517339508143</v>
      </c>
      <c r="AJ174" s="70">
        <f t="shared" si="89"/>
        <v>1.8421015822690441</v>
      </c>
      <c r="AK174" s="70">
        <f t="shared" si="83"/>
        <v>0.64813718934439002</v>
      </c>
      <c r="AL174" s="71">
        <f>(1/(J175-J173))*((M175-M173)/Phase_Relations!B$22)</f>
        <v>2.3060641284707876E-8</v>
      </c>
      <c r="AM174" s="71">
        <f t="shared" si="84"/>
        <v>-4.6499404401604183E-4</v>
      </c>
      <c r="AN174" s="71">
        <f>SUM(AM$27:AM174)</f>
        <v>-7.3221704604001611E-2</v>
      </c>
      <c r="AO174" s="71">
        <f>(1/10000)*((AL174*Phase_Relations!B$22*H$7*U174))/(2*(P174-R174))</f>
        <v>5.4993964459432833E-11</v>
      </c>
      <c r="AP174" s="71">
        <f t="shared" si="90"/>
        <v>-1.6538159629787297E-11</v>
      </c>
      <c r="AQ174" s="72">
        <f t="shared" si="86"/>
        <v>5.4871472931834103E-18</v>
      </c>
      <c r="AR174" s="72">
        <f t="shared" si="91"/>
        <v>-1.6501323143153965E-18</v>
      </c>
      <c r="AS174" s="71">
        <f t="shared" si="87"/>
        <v>9.0657830221761516E-6</v>
      </c>
      <c r="AT174" s="72">
        <f t="shared" si="88"/>
        <v>6.040509562142764E-7</v>
      </c>
      <c r="AU174" s="97">
        <f t="shared" si="92"/>
        <v>2.6860541679428774E-7</v>
      </c>
      <c r="AV174" s="2"/>
      <c r="AW174" s="2"/>
      <c r="AX174" s="2"/>
      <c r="AY174" s="2"/>
      <c r="AZ174" s="2"/>
      <c r="BA174" s="2"/>
      <c r="BC174" s="10"/>
      <c r="BE174" s="10"/>
      <c r="BI174" s="10"/>
    </row>
    <row r="175" spans="1:61" x14ac:dyDescent="0.2">
      <c r="A175" s="9">
        <f>Raw_Data!A173</f>
        <v>40772.13585648148</v>
      </c>
      <c r="B175" s="10">
        <f>Raw_Data!J173</f>
        <v>1.2804978703570699E-5</v>
      </c>
      <c r="C175" s="10">
        <f>Raw_Data!K173</f>
        <v>0.64474112273473949</v>
      </c>
      <c r="D175" s="10">
        <f>Raw_Data!L173</f>
        <v>1.8470171069864556E-2</v>
      </c>
      <c r="E175" s="10">
        <f>Raw_Data!M173</f>
        <v>1.8443517126203044E-2</v>
      </c>
      <c r="F175" s="10">
        <f>Raw_Data!N173</f>
        <v>1.8508503499624577E-2</v>
      </c>
      <c r="J175" s="74">
        <f t="shared" si="85"/>
        <v>44109.999999613501</v>
      </c>
      <c r="K175" s="69">
        <f t="shared" si="62"/>
        <v>-6.0041802360838945</v>
      </c>
      <c r="L175" s="69">
        <f>K175+$D$8-$B$8*Q175+Phase_Relations!$C$24*Q175</f>
        <v>243.15826676929973</v>
      </c>
      <c r="M175" s="69">
        <f t="shared" si="63"/>
        <v>-0.19361309073908242</v>
      </c>
      <c r="N175" s="69">
        <f t="shared" si="64"/>
        <v>-0.49177725047726933</v>
      </c>
      <c r="O175" s="70">
        <f t="shared" si="65"/>
        <v>55.493516243054742</v>
      </c>
      <c r="P175" s="70">
        <f t="shared" si="66"/>
        <v>382.71390512451546</v>
      </c>
      <c r="Q175" s="70">
        <f t="shared" si="67"/>
        <v>55.370479947450697</v>
      </c>
      <c r="R175" s="111">
        <f t="shared" si="68"/>
        <v>381.86537894793582</v>
      </c>
      <c r="S175" s="70">
        <f t="shared" si="69"/>
        <v>0.84852617657963947</v>
      </c>
      <c r="T175" s="113">
        <f t="shared" si="70"/>
        <v>0.88761309073908234</v>
      </c>
      <c r="U175" s="70">
        <f t="shared" si="71"/>
        <v>2.2545372504772692</v>
      </c>
      <c r="V175" s="70">
        <f>(L175/Phase_Relations!C$24)</f>
        <v>49.934472166567375</v>
      </c>
      <c r="W175" s="70">
        <f t="shared" si="72"/>
        <v>7190.5639919857022</v>
      </c>
      <c r="X175" s="70">
        <f t="shared" si="73"/>
        <v>344.37567011425773</v>
      </c>
      <c r="Y175" s="70">
        <f t="shared" si="74"/>
        <v>-5.4360077808833225</v>
      </c>
      <c r="Z175" s="70">
        <f t="shared" si="75"/>
        <v>-782.78512044719844</v>
      </c>
      <c r="AA175" s="70">
        <f t="shared" si="76"/>
        <v>-37.489708833678094</v>
      </c>
      <c r="AB175" s="70">
        <f t="shared" si="77"/>
        <v>-27.89813987594847</v>
      </c>
      <c r="AC175" s="70">
        <f t="shared" si="78"/>
        <v>-0.27898139875948469</v>
      </c>
      <c r="AD175" s="70">
        <f t="shared" si="79"/>
        <v>-38.055392951397835</v>
      </c>
      <c r="AE175" s="70" t="e">
        <f t="shared" si="80"/>
        <v>#NUM!</v>
      </c>
      <c r="AF175" s="70">
        <f t="shared" si="81"/>
        <v>-2.2633576066010515E-2</v>
      </c>
      <c r="AG175" s="70">
        <f t="shared" si="82"/>
        <v>2.4639550648224177E-3</v>
      </c>
      <c r="AH175" s="70">
        <f>(U175-Phase_Relations!$B$37)/Phase_Relations!$B$37</f>
        <v>1.8419677639409291</v>
      </c>
      <c r="AI175" s="70">
        <f>(U175-Phase_Relations!G$20)/Phase_Relations!G$20</f>
        <v>1.7325046390034247</v>
      </c>
      <c r="AJ175" s="70">
        <f t="shared" si="89"/>
        <v>1.8421228386160367</v>
      </c>
      <c r="AK175" s="70">
        <f t="shared" si="83"/>
        <v>0.64813112495923964</v>
      </c>
      <c r="AL175" s="71">
        <f>(1/(J176-J174))*((M176-M174)/Phase_Relations!B$22)</f>
        <v>-8.5002779556616216E-8</v>
      </c>
      <c r="AM175" s="71">
        <f t="shared" si="84"/>
        <v>-8.0546557804897891E-4</v>
      </c>
      <c r="AN175" s="71">
        <f>SUM(AM$27:AM175)</f>
        <v>-7.4027170182050586E-2</v>
      </c>
      <c r="AO175" s="71">
        <f>(1/10000)*((AL175*Phase_Relations!B$22*H$7*U175))/(2*(P175-R175))</f>
        <v>-1.9970585149902883E-10</v>
      </c>
      <c r="AP175" s="71">
        <f t="shared" si="90"/>
        <v>-3.1239252636698694E-12</v>
      </c>
      <c r="AQ175" s="72">
        <f t="shared" si="86"/>
        <v>-1.9926103405295133E-17</v>
      </c>
      <c r="AR175" s="72">
        <f t="shared" si="91"/>
        <v>-3.1169671477854733E-19</v>
      </c>
      <c r="AS175" s="71">
        <f t="shared" si="87"/>
        <v>-5.6868280781574295E-6</v>
      </c>
      <c r="AT175" s="72">
        <f t="shared" si="88"/>
        <v>3.496910838607736E-6</v>
      </c>
      <c r="AU175" s="97">
        <f t="shared" si="92"/>
        <v>3.4519106973676672E-7</v>
      </c>
      <c r="AV175" s="2"/>
      <c r="AW175" s="2"/>
      <c r="AX175" s="2"/>
      <c r="AY175" s="2"/>
      <c r="AZ175" s="2"/>
      <c r="BA175" s="2"/>
      <c r="BC175" s="10"/>
      <c r="BE175" s="10"/>
      <c r="BI175" s="10"/>
    </row>
    <row r="176" spans="1:61" x14ac:dyDescent="0.2">
      <c r="A176" s="9">
        <f>Raw_Data!A174</f>
        <v>40772.139328703706</v>
      </c>
      <c r="B176" s="10">
        <f>Raw_Data!J174</f>
        <v>1.313752299938645E-5</v>
      </c>
      <c r="C176" s="10">
        <f>Raw_Data!K174</f>
        <v>0.64509148190354981</v>
      </c>
      <c r="D176" s="10">
        <f>Raw_Data!L174</f>
        <v>1.8469600993928956E-2</v>
      </c>
      <c r="E176" s="10">
        <f>Raw_Data!M174</f>
        <v>1.8442555123061543E-2</v>
      </c>
      <c r="F176" s="10">
        <f>Raw_Data!N174</f>
        <v>1.8510140945681978E-2</v>
      </c>
      <c r="J176" s="74">
        <f t="shared" si="85"/>
        <v>44409.999999962747</v>
      </c>
      <c r="K176" s="69">
        <f t="shared" si="62"/>
        <v>-6.1601083273975181</v>
      </c>
      <c r="L176" s="69">
        <f>K176+$D$8-$B$8*Q176+Phase_Relations!$C$24*Q176</f>
        <v>242.98957461887676</v>
      </c>
      <c r="M176" s="69">
        <f t="shared" si="63"/>
        <v>-0.1937182027622826</v>
      </c>
      <c r="N176" s="69">
        <f t="shared" si="64"/>
        <v>-0.49204423501619782</v>
      </c>
      <c r="O176" s="70">
        <f t="shared" si="65"/>
        <v>55.491803453385806</v>
      </c>
      <c r="P176" s="70">
        <f t="shared" si="66"/>
        <v>382.70209278197109</v>
      </c>
      <c r="Q176" s="70">
        <f t="shared" si="67"/>
        <v>55.367591855375231</v>
      </c>
      <c r="R176" s="111">
        <f t="shared" si="68"/>
        <v>381.8454610715533</v>
      </c>
      <c r="S176" s="70">
        <f t="shared" si="69"/>
        <v>0.85663171041778696</v>
      </c>
      <c r="T176" s="113">
        <f t="shared" si="70"/>
        <v>0.88771820276228253</v>
      </c>
      <c r="U176" s="70">
        <f t="shared" si="71"/>
        <v>2.2548042350161976</v>
      </c>
      <c r="V176" s="70">
        <f>(L176/Phase_Relations!C$24)</f>
        <v>49.899829900022496</v>
      </c>
      <c r="W176" s="70">
        <f t="shared" si="72"/>
        <v>7185.5755056032394</v>
      </c>
      <c r="X176" s="70">
        <f t="shared" si="73"/>
        <v>344.13675793118966</v>
      </c>
      <c r="Y176" s="70">
        <f t="shared" si="74"/>
        <v>-5.467761955352735</v>
      </c>
      <c r="Z176" s="70">
        <f t="shared" si="75"/>
        <v>-787.35772157079384</v>
      </c>
      <c r="AA176" s="70">
        <f t="shared" si="76"/>
        <v>-37.708703140363639</v>
      </c>
      <c r="AB176" s="70">
        <f t="shared" si="77"/>
        <v>-27.913285700617084</v>
      </c>
      <c r="AC176" s="70">
        <f t="shared" si="78"/>
        <v>-0.27913285700617085</v>
      </c>
      <c r="AD176" s="70">
        <f t="shared" si="79"/>
        <v>-38.279790947308811</v>
      </c>
      <c r="AE176" s="70" t="e">
        <f t="shared" si="80"/>
        <v>#NUM!</v>
      </c>
      <c r="AF176" s="70">
        <f t="shared" si="81"/>
        <v>-2.2717082240381874E-2</v>
      </c>
      <c r="AG176" s="70">
        <f t="shared" si="82"/>
        <v>2.4892188662655763E-3</v>
      </c>
      <c r="AH176" s="70">
        <f>(U176-Phase_Relations!$B$37)/Phase_Relations!$B$37</f>
        <v>1.8423043125843126</v>
      </c>
      <c r="AI176" s="70">
        <f>(U176-Phase_Relations!G$20)/Phase_Relations!G$20</f>
        <v>1.7328282249149061</v>
      </c>
      <c r="AJ176" s="70">
        <f t="shared" si="89"/>
        <v>1.8421075614108855</v>
      </c>
      <c r="AK176" s="70">
        <f t="shared" si="83"/>
        <v>0.64817278868680728</v>
      </c>
      <c r="AL176" s="71">
        <f>(1/(J177-J175))*((M177-M175)/Phase_Relations!B$22)</f>
        <v>-3.8741542419758787E-8</v>
      </c>
      <c r="AM176" s="71">
        <f t="shared" si="84"/>
        <v>5.7807965568820296E-3</v>
      </c>
      <c r="AN176" s="71">
        <f>SUM(AM$27:AM176)</f>
        <v>-6.8246373625168555E-2</v>
      </c>
      <c r="AO176" s="71">
        <f>(1/10000)*((AL176*Phase_Relations!B$22*H$7*U176))/(2*(P176-R176))</f>
        <v>-9.0168967046982723E-11</v>
      </c>
      <c r="AP176" s="71">
        <f t="shared" si="90"/>
        <v>1.9674615444290388E-11</v>
      </c>
      <c r="AQ176" s="72">
        <f t="shared" si="86"/>
        <v>-8.9968128016297253E-18</v>
      </c>
      <c r="AR176" s="72">
        <f t="shared" si="91"/>
        <v>1.9630792931686004E-18</v>
      </c>
      <c r="AS176" s="71">
        <f t="shared" si="87"/>
        <v>5.2772749624211508E-4</v>
      </c>
      <c r="AT176" s="72">
        <f t="shared" si="88"/>
        <v>-1.7014188488157607E-8</v>
      </c>
      <c r="AU176" s="97">
        <f t="shared" si="92"/>
        <v>-1.965958546456262E-6</v>
      </c>
      <c r="AV176" s="2"/>
      <c r="AW176" s="2"/>
      <c r="AX176" s="2"/>
      <c r="AY176" s="2"/>
      <c r="AZ176" s="2"/>
      <c r="BA176" s="2"/>
      <c r="BC176" s="10"/>
      <c r="BE176" s="10"/>
      <c r="BI176" s="10"/>
    </row>
    <row r="177" spans="1:61" x14ac:dyDescent="0.2">
      <c r="A177" s="9">
        <f>Raw_Data!A175</f>
        <v>40772.142800925925</v>
      </c>
      <c r="B177" s="10">
        <f>Raw_Data!J175</f>
        <v>1.1902358472070799E-5</v>
      </c>
      <c r="C177" s="10">
        <f>Raw_Data!K175</f>
        <v>0.6448765157694698</v>
      </c>
      <c r="D177" s="10">
        <f>Raw_Data!L175</f>
        <v>1.8445598421720156E-2</v>
      </c>
      <c r="E177" s="10">
        <f>Raw_Data!M175</f>
        <v>1.8420951620415543E-2</v>
      </c>
      <c r="F177" s="10">
        <f>Raw_Data!N175</f>
        <v>1.8484742603550378E-2</v>
      </c>
      <c r="J177" s="74">
        <f t="shared" si="85"/>
        <v>44709.99999968335</v>
      </c>
      <c r="K177" s="69">
        <f t="shared" si="62"/>
        <v>-5.5809468453754878</v>
      </c>
      <c r="L177" s="69">
        <f>K177+$D$8-$B$8*Q177+Phase_Relations!$C$24*Q177</f>
        <v>243.28209630436675</v>
      </c>
      <c r="M177" s="69">
        <f t="shared" si="63"/>
        <v>-0.1936540250528079</v>
      </c>
      <c r="N177" s="69">
        <f t="shared" si="64"/>
        <v>-0.49188122363413206</v>
      </c>
      <c r="O177" s="70">
        <f t="shared" si="65"/>
        <v>55.419687871688929</v>
      </c>
      <c r="P177" s="70">
        <f t="shared" si="66"/>
        <v>382.20474394268228</v>
      </c>
      <c r="Q177" s="70">
        <f t="shared" si="67"/>
        <v>55.302734577781713</v>
      </c>
      <c r="R177" s="111">
        <f t="shared" si="68"/>
        <v>381.39816950194285</v>
      </c>
      <c r="S177" s="70">
        <f t="shared" si="69"/>
        <v>0.80657444073943907</v>
      </c>
      <c r="T177" s="113">
        <f t="shared" si="70"/>
        <v>0.88765402505280788</v>
      </c>
      <c r="U177" s="70">
        <f t="shared" si="71"/>
        <v>2.254641223634132</v>
      </c>
      <c r="V177" s="70">
        <f>(L177/Phase_Relations!C$24)</f>
        <v>49.959901540424816</v>
      </c>
      <c r="W177" s="70">
        <f t="shared" si="72"/>
        <v>7194.2258218211737</v>
      </c>
      <c r="X177" s="70">
        <f t="shared" si="73"/>
        <v>344.55104510637801</v>
      </c>
      <c r="Y177" s="70">
        <f t="shared" si="74"/>
        <v>-5.3428330373568969</v>
      </c>
      <c r="Z177" s="70">
        <f t="shared" si="75"/>
        <v>-769.36795737939315</v>
      </c>
      <c r="AA177" s="70">
        <f t="shared" si="76"/>
        <v>-36.847124395564833</v>
      </c>
      <c r="AB177" s="70">
        <f t="shared" si="77"/>
        <v>-27.904038192047253</v>
      </c>
      <c r="AC177" s="70">
        <f t="shared" si="78"/>
        <v>-0.27904038192047254</v>
      </c>
      <c r="AD177" s="70">
        <f t="shared" si="79"/>
        <v>-37.384840689391126</v>
      </c>
      <c r="AE177" s="70" t="e">
        <f t="shared" si="80"/>
        <v>#NUM!</v>
      </c>
      <c r="AF177" s="70">
        <f t="shared" si="81"/>
        <v>-2.1889752700390477E-2</v>
      </c>
      <c r="AG177" s="70">
        <f t="shared" si="82"/>
        <v>2.3409432425039204E-3</v>
      </c>
      <c r="AH177" s="70">
        <f>(U177-Phase_Relations!$B$37)/Phase_Relations!$B$37</f>
        <v>1.8420988278033943</v>
      </c>
      <c r="AI177" s="70">
        <f>(U177-Phase_Relations!G$20)/Phase_Relations!G$20</f>
        <v>1.7326306547227921</v>
      </c>
      <c r="AJ177" s="70">
        <f t="shared" si="89"/>
        <v>1.8420981349985357</v>
      </c>
      <c r="AK177" s="70">
        <f t="shared" si="83"/>
        <v>0.6481473514512226</v>
      </c>
      <c r="AL177" s="71">
        <f>(1/(J178-J176))*((M178-M176)/Phase_Relations!B$22)</f>
        <v>6.7551588708106848E-8</v>
      </c>
      <c r="AM177" s="71">
        <f t="shared" si="84"/>
        <v>-3.4985466474677482E-3</v>
      </c>
      <c r="AN177" s="71">
        <f>SUM(AM$27:AM177)</f>
        <v>-7.1744920272636306E-2</v>
      </c>
      <c r="AO177" s="71">
        <f>(1/10000)*((AL177*Phase_Relations!B$22*H$7*U177))/(2*(P177-R177))</f>
        <v>1.6696830842614536E-10</v>
      </c>
      <c r="AP177" s="71">
        <f t="shared" si="90"/>
        <v>-6.050671665679561E-12</v>
      </c>
      <c r="AQ177" s="72">
        <f t="shared" si="86"/>
        <v>1.6659640937575446E-17</v>
      </c>
      <c r="AR177" s="72">
        <f t="shared" si="91"/>
        <v>-6.037194622832899E-19</v>
      </c>
      <c r="AS177" s="71">
        <f t="shared" si="87"/>
        <v>8.0781179510470803E-5</v>
      </c>
      <c r="AT177" s="72">
        <f t="shared" si="88"/>
        <v>2.0582007172967607E-7</v>
      </c>
      <c r="AU177" s="97">
        <f t="shared" si="92"/>
        <v>-1.9881629579194065E-6</v>
      </c>
      <c r="AV177" s="2"/>
      <c r="AW177" s="2"/>
      <c r="AX177" s="2"/>
      <c r="AY177" s="2"/>
      <c r="AZ177" s="2"/>
      <c r="BA177" s="2"/>
      <c r="BC177" s="10"/>
      <c r="BE177" s="10"/>
      <c r="BI177" s="10"/>
    </row>
    <row r="178" spans="1:61" x14ac:dyDescent="0.2">
      <c r="A178" s="9">
        <f>Raw_Data!A176</f>
        <v>40772.146284722221</v>
      </c>
      <c r="B178" s="10">
        <f>Raw_Data!J176</f>
        <v>7.8286908483278991E-6</v>
      </c>
      <c r="C178" s="10">
        <f>Raw_Data!K176</f>
        <v>0.64484801197267938</v>
      </c>
      <c r="D178" s="10">
        <f>Raw_Data!L176</f>
        <v>1.8455729146160556E-2</v>
      </c>
      <c r="E178" s="10">
        <f>Raw_Data!M176</f>
        <v>1.8426212946238543E-2</v>
      </c>
      <c r="F178" s="10">
        <f>Raw_Data!N176</f>
        <v>1.8506172828228976E-2</v>
      </c>
      <c r="J178" s="74">
        <f t="shared" si="85"/>
        <v>45010.999999637716</v>
      </c>
      <c r="K178" s="69">
        <f t="shared" si="62"/>
        <v>-3.6708277267836307</v>
      </c>
      <c r="L178" s="69">
        <f>K178+$D$8-$B$8*Q178+Phase_Relations!$C$24*Q178</f>
        <v>245.26202379561494</v>
      </c>
      <c r="M178" s="69">
        <f t="shared" si="63"/>
        <v>-0.19364670879534457</v>
      </c>
      <c r="N178" s="69">
        <f t="shared" si="64"/>
        <v>-0.49186264034017524</v>
      </c>
      <c r="O178" s="70">
        <f t="shared" si="65"/>
        <v>55.45012557143523</v>
      </c>
      <c r="P178" s="70">
        <f t="shared" si="66"/>
        <v>382.41465911334643</v>
      </c>
      <c r="Q178" s="70">
        <f t="shared" si="67"/>
        <v>55.318529945551646</v>
      </c>
      <c r="R178" s="111">
        <f t="shared" si="68"/>
        <v>381.50710307276995</v>
      </c>
      <c r="S178" s="70">
        <f t="shared" si="69"/>
        <v>0.90755604057648043</v>
      </c>
      <c r="T178" s="113">
        <f t="shared" si="70"/>
        <v>0.88764670879534457</v>
      </c>
      <c r="U178" s="70">
        <f t="shared" si="71"/>
        <v>2.2546226403401755</v>
      </c>
      <c r="V178" s="70">
        <f>(L178/Phase_Relations!C$24)</f>
        <v>50.3664953014231</v>
      </c>
      <c r="W178" s="70">
        <f t="shared" si="72"/>
        <v>7252.7753234049269</v>
      </c>
      <c r="X178" s="70">
        <f t="shared" si="73"/>
        <v>347.35514000981448</v>
      </c>
      <c r="Y178" s="70">
        <f t="shared" si="74"/>
        <v>-4.9520346441285454</v>
      </c>
      <c r="Z178" s="70">
        <f t="shared" si="75"/>
        <v>-713.09298875451054</v>
      </c>
      <c r="AA178" s="70">
        <f t="shared" si="76"/>
        <v>-34.151963062955474</v>
      </c>
      <c r="AB178" s="70">
        <f t="shared" si="77"/>
        <v>-27.902983976274442</v>
      </c>
      <c r="AC178" s="70">
        <f t="shared" si="78"/>
        <v>-0.27902983976274442</v>
      </c>
      <c r="AD178" s="70">
        <f t="shared" si="79"/>
        <v>-34.757000423339775</v>
      </c>
      <c r="AE178" s="70" t="e">
        <f t="shared" si="80"/>
        <v>#NUM!</v>
      </c>
      <c r="AF178" s="70">
        <f t="shared" si="81"/>
        <v>-2.6574051948448713E-2</v>
      </c>
      <c r="AG178" s="70">
        <f t="shared" si="82"/>
        <v>2.6127612234292477E-3</v>
      </c>
      <c r="AH178" s="70">
        <f>(U178-Phase_Relations!$B$37)/Phase_Relations!$B$37</f>
        <v>1.8420754025429065</v>
      </c>
      <c r="AI178" s="70">
        <f>(U178-Phase_Relations!G$20)/Phase_Relations!G$20</f>
        <v>1.7326081317252531</v>
      </c>
      <c r="AJ178" s="70">
        <f t="shared" si="89"/>
        <v>1.8421195892992728</v>
      </c>
      <c r="AK178" s="70">
        <f t="shared" si="83"/>
        <v>0.64814445137336463</v>
      </c>
      <c r="AL178" s="71">
        <f>(1/(J179-J177))*((M179-M177)/Phase_Relations!B$22)</f>
        <v>-1.8501440343193851E-8</v>
      </c>
      <c r="AM178" s="71">
        <f t="shared" si="84"/>
        <v>-3.8026533390335242E-4</v>
      </c>
      <c r="AN178" s="71">
        <f>SUM(AM$27:AM178)</f>
        <v>-7.212518560653966E-2</v>
      </c>
      <c r="AO178" s="71">
        <f>(1/10000)*((AL178*Phase_Relations!B$22*H$7*U178))/(2*(P178-R178))</f>
        <v>-4.0641660528627151E-11</v>
      </c>
      <c r="AP178" s="71">
        <f t="shared" si="90"/>
        <v>-5.208624990885813E-11</v>
      </c>
      <c r="AQ178" s="72">
        <f t="shared" si="86"/>
        <v>-4.0551136793318471E-18</v>
      </c>
      <c r="AR178" s="72">
        <f t="shared" si="91"/>
        <v>-5.1970234917377901E-18</v>
      </c>
      <c r="AS178" s="71">
        <f t="shared" si="87"/>
        <v>3.1365072116690069E-6</v>
      </c>
      <c r="AT178" s="72">
        <f t="shared" si="88"/>
        <v>-1.2902950214797154E-6</v>
      </c>
      <c r="AU178" s="97">
        <f t="shared" si="92"/>
        <v>-2.0359372201146592E-6</v>
      </c>
      <c r="AV178" s="2"/>
      <c r="AW178" s="2"/>
      <c r="AX178" s="2"/>
      <c r="AY178" s="2"/>
      <c r="AZ178" s="2"/>
      <c r="BA178" s="2"/>
      <c r="BC178" s="10"/>
      <c r="BE178" s="10"/>
      <c r="BI178" s="10"/>
    </row>
    <row r="179" spans="1:61" x14ac:dyDescent="0.2">
      <c r="A179" s="9">
        <f>Raw_Data!A177</f>
        <v>40772.149756944447</v>
      </c>
      <c r="B179" s="10">
        <f>Raw_Data!J177</f>
        <v>1.3185029327360131E-5</v>
      </c>
      <c r="C179" s="10">
        <f>Raw_Data!K177</f>
        <v>0.6449430246286294</v>
      </c>
      <c r="D179" s="10">
        <f>Raw_Data!L177</f>
        <v>1.8467700740809955E-2</v>
      </c>
      <c r="E179" s="10">
        <f>Raw_Data!M177</f>
        <v>1.8438944642135541E-2</v>
      </c>
      <c r="F179" s="10">
        <f>Raw_Data!N177</f>
        <v>1.8533937698239279E-2</v>
      </c>
      <c r="J179" s="74">
        <f t="shared" si="85"/>
        <v>45310.999999986961</v>
      </c>
      <c r="K179" s="69">
        <f t="shared" si="62"/>
        <v>-6.1823837690137502</v>
      </c>
      <c r="L179" s="69">
        <f>K179+$D$8-$B$8*Q179+Phase_Relations!$C$24*Q179</f>
        <v>242.91939456035789</v>
      </c>
      <c r="M179" s="69">
        <f t="shared" si="63"/>
        <v>-0.19367360625572086</v>
      </c>
      <c r="N179" s="69">
        <f t="shared" si="64"/>
        <v>-0.49193095988953101</v>
      </c>
      <c r="O179" s="70">
        <f t="shared" si="65"/>
        <v>55.486094154488349</v>
      </c>
      <c r="P179" s="70">
        <f t="shared" si="66"/>
        <v>382.6627183068162</v>
      </c>
      <c r="Q179" s="70">
        <f t="shared" si="67"/>
        <v>55.356752596228191</v>
      </c>
      <c r="R179" s="111">
        <f t="shared" si="68"/>
        <v>381.77070756019441</v>
      </c>
      <c r="S179" s="70">
        <f t="shared" si="69"/>
        <v>0.8920107466217928</v>
      </c>
      <c r="T179" s="113">
        <f t="shared" si="70"/>
        <v>0.88767360625572078</v>
      </c>
      <c r="U179" s="70">
        <f t="shared" si="71"/>
        <v>2.2546909598895306</v>
      </c>
      <c r="V179" s="70">
        <f>(L179/Phase_Relations!C$24)</f>
        <v>49.885417870255544</v>
      </c>
      <c r="W179" s="70">
        <f t="shared" si="72"/>
        <v>7183.5001733167983</v>
      </c>
      <c r="X179" s="70">
        <f t="shared" si="73"/>
        <v>344.03736462245206</v>
      </c>
      <c r="Y179" s="70">
        <f t="shared" si="74"/>
        <v>-5.4713347259726461</v>
      </c>
      <c r="Z179" s="70">
        <f t="shared" si="75"/>
        <v>-787.87220054006104</v>
      </c>
      <c r="AA179" s="70">
        <f t="shared" si="76"/>
        <v>-37.73334293774235</v>
      </c>
      <c r="AB179" s="70">
        <f t="shared" si="77"/>
        <v>-27.906859691026064</v>
      </c>
      <c r="AC179" s="70">
        <f t="shared" si="78"/>
        <v>-0.27906859691026065</v>
      </c>
      <c r="AD179" s="70">
        <f t="shared" si="79"/>
        <v>-38.328016768823545</v>
      </c>
      <c r="AE179" s="70" t="e">
        <f t="shared" si="80"/>
        <v>#NUM!</v>
      </c>
      <c r="AF179" s="70">
        <f t="shared" si="81"/>
        <v>-2.3639854759053672E-2</v>
      </c>
      <c r="AG179" s="70">
        <f t="shared" si="82"/>
        <v>2.5927728739600386E-3</v>
      </c>
      <c r="AH179" s="70">
        <f>(U179-Phase_Relations!$B$37)/Phase_Relations!$B$37</f>
        <v>1.8421615230791155</v>
      </c>
      <c r="AI179" s="70">
        <f>(U179-Phase_Relations!G$20)/Phase_Relations!G$20</f>
        <v>1.7326909351854789</v>
      </c>
      <c r="AJ179" s="70">
        <f t="shared" si="89"/>
        <v>1.8421774866941765</v>
      </c>
      <c r="AK179" s="70">
        <f t="shared" si="83"/>
        <v>0.6481551129730907</v>
      </c>
      <c r="AL179" s="71">
        <f>(1/(J180-J178))*((M180-M178)/Phase_Relations!B$22)</f>
        <v>-9.3777041185416452E-9</v>
      </c>
      <c r="AM179" s="71">
        <f t="shared" si="84"/>
        <v>1.4162833962711413E-3</v>
      </c>
      <c r="AN179" s="71">
        <f>SUM(AM$27:AM179)</f>
        <v>-7.0708902210268515E-2</v>
      </c>
      <c r="AO179" s="71">
        <f>(1/10000)*((AL179*Phase_Relations!B$22*H$7*U179))/(2*(P179-R179))</f>
        <v>-2.0959405263299312E-11</v>
      </c>
      <c r="AP179" s="71">
        <f t="shared" si="90"/>
        <v>-6.0983732834283006E-11</v>
      </c>
      <c r="AQ179" s="72">
        <f t="shared" si="86"/>
        <v>-2.0912721057250552E-18</v>
      </c>
      <c r="AR179" s="72">
        <f t="shared" si="91"/>
        <v>-6.0847899917580757E-18</v>
      </c>
      <c r="AS179" s="71">
        <f t="shared" si="87"/>
        <v>8.4855362127300246E-6</v>
      </c>
      <c r="AT179" s="72">
        <f t="shared" si="88"/>
        <v>-2.4595946061418895E-7</v>
      </c>
      <c r="AU179" s="97">
        <f t="shared" si="92"/>
        <v>-2.1326389279097134E-6</v>
      </c>
      <c r="AV179" s="2"/>
      <c r="AW179" s="2"/>
      <c r="AX179" s="2"/>
      <c r="AY179" s="2"/>
      <c r="AZ179" s="2"/>
      <c r="BA179" s="2"/>
      <c r="BC179" s="10"/>
      <c r="BE179" s="10"/>
      <c r="BI179" s="10"/>
    </row>
    <row r="180" spans="1:61" x14ac:dyDescent="0.2">
      <c r="A180" s="9">
        <f>Raw_Data!A178</f>
        <v>40772.153229166666</v>
      </c>
      <c r="B180" s="10">
        <f>Raw_Data!J178</f>
        <v>1.2757472375597019E-5</v>
      </c>
      <c r="C180" s="10">
        <f>Raw_Data!K178</f>
        <v>0.64488601703505921</v>
      </c>
      <c r="D180" s="10">
        <f>Raw_Data!L178</f>
        <v>1.8433721839726757E-2</v>
      </c>
      <c r="E180" s="10">
        <f>Raw_Data!M178</f>
        <v>1.8404751962576443E-2</v>
      </c>
      <c r="F180" s="10">
        <f>Raw_Data!N178</f>
        <v>1.8491029440237977E-2</v>
      </c>
      <c r="J180" s="74">
        <f t="shared" si="85"/>
        <v>45610.999999707565</v>
      </c>
      <c r="K180" s="69">
        <f t="shared" si="62"/>
        <v>-5.9819047944676624</v>
      </c>
      <c r="L180" s="69">
        <f>K180+$D$8-$B$8*Q180+Phase_Relations!$C$24*Q180</f>
        <v>242.66619790311839</v>
      </c>
      <c r="M180" s="69">
        <f t="shared" si="63"/>
        <v>-0.19365661727751737</v>
      </c>
      <c r="N180" s="69">
        <f t="shared" si="64"/>
        <v>-0.49188780788489411</v>
      </c>
      <c r="O180" s="70">
        <f t="shared" si="65"/>
        <v>55.384004753580832</v>
      </c>
      <c r="P180" s="70">
        <f t="shared" si="66"/>
        <v>381.95865347297126</v>
      </c>
      <c r="Q180" s="70">
        <f t="shared" si="67"/>
        <v>55.254100533450703</v>
      </c>
      <c r="R180" s="111">
        <f t="shared" si="68"/>
        <v>381.06276229965999</v>
      </c>
      <c r="S180" s="70">
        <f t="shared" si="69"/>
        <v>0.89589117331126999</v>
      </c>
      <c r="T180" s="113">
        <f t="shared" si="70"/>
        <v>0.88765661727751732</v>
      </c>
      <c r="U180" s="70">
        <f t="shared" si="71"/>
        <v>2.2546478078848939</v>
      </c>
      <c r="V180" s="70">
        <f>(L180/Phase_Relations!C$24)</f>
        <v>49.833421935255771</v>
      </c>
      <c r="W180" s="70">
        <f t="shared" si="72"/>
        <v>7176.0127586768313</v>
      </c>
      <c r="X180" s="70">
        <f t="shared" si="73"/>
        <v>343.67877196728119</v>
      </c>
      <c r="Y180" s="70">
        <f t="shared" si="74"/>
        <v>-5.4206785981949324</v>
      </c>
      <c r="Z180" s="70">
        <f t="shared" si="75"/>
        <v>-780.57771814007026</v>
      </c>
      <c r="AA180" s="70">
        <f t="shared" si="76"/>
        <v>-37.383990332378801</v>
      </c>
      <c r="AB180" s="70">
        <f t="shared" si="77"/>
        <v>-27.904411711457833</v>
      </c>
      <c r="AC180" s="70">
        <f t="shared" si="78"/>
        <v>-0.27904411711457833</v>
      </c>
      <c r="AD180" s="70">
        <f t="shared" si="79"/>
        <v>-37.981251114586314</v>
      </c>
      <c r="AE180" s="70" t="e">
        <f t="shared" si="80"/>
        <v>#NUM!</v>
      </c>
      <c r="AF180" s="70">
        <f t="shared" si="81"/>
        <v>-2.3964567863033231E-2</v>
      </c>
      <c r="AG180" s="70">
        <f t="shared" si="82"/>
        <v>2.6067690133522716E-3</v>
      </c>
      <c r="AH180" s="70">
        <f>(U180-Phase_Relations!$B$37)/Phase_Relations!$B$37</f>
        <v>1.8421071276123291</v>
      </c>
      <c r="AI180" s="70">
        <f>(U180-Phase_Relations!G$20)/Phase_Relations!G$20</f>
        <v>1.732638634850753</v>
      </c>
      <c r="AJ180" s="70">
        <f t="shared" si="89"/>
        <v>1.8422116418533721</v>
      </c>
      <c r="AK180" s="70">
        <f t="shared" si="83"/>
        <v>0.64814837896694422</v>
      </c>
      <c r="AL180" s="71">
        <f>(1/(J181-J179))*((M181-M179)/Phase_Relations!B$22)</f>
        <v>1.649111671842447E-8</v>
      </c>
      <c r="AM180" s="71">
        <f t="shared" si="84"/>
        <v>-9.3401764322662961E-4</v>
      </c>
      <c r="AN180" s="71">
        <f>SUM(AM$27:AM180)</f>
        <v>-7.1642919853495149E-2</v>
      </c>
      <c r="AO180" s="71">
        <f>(1/10000)*((AL180*Phase_Relations!B$22*H$7*U180))/(2*(P180-R180))</f>
        <v>3.6697713987669863E-11</v>
      </c>
      <c r="AP180" s="71">
        <f t="shared" si="90"/>
        <v>-1.4880351045084236E-11</v>
      </c>
      <c r="AQ180" s="72">
        <f t="shared" si="86"/>
        <v>3.6615974853386375E-18</v>
      </c>
      <c r="AR180" s="72">
        <f t="shared" si="91"/>
        <v>-1.484720710013257E-18</v>
      </c>
      <c r="AS180" s="71">
        <f t="shared" si="87"/>
        <v>5.5192221698961418E-5</v>
      </c>
      <c r="AT180" s="72">
        <f t="shared" si="88"/>
        <v>6.6210215770175356E-8</v>
      </c>
      <c r="AU180" s="97">
        <f t="shared" si="92"/>
        <v>-2.4113648698859391E-6</v>
      </c>
      <c r="AV180" s="2"/>
      <c r="AW180" s="2"/>
      <c r="AX180" s="2"/>
      <c r="AY180" s="2"/>
      <c r="AZ180" s="2"/>
      <c r="BA180" s="2"/>
      <c r="BC180" s="10"/>
      <c r="BE180" s="10"/>
      <c r="BI180" s="10"/>
    </row>
    <row r="181" spans="1:61" x14ac:dyDescent="0.2">
      <c r="A181" s="9">
        <f>Raw_Data!A179</f>
        <v>40772.156701388885</v>
      </c>
      <c r="B181" s="10">
        <f>Raw_Data!J179</f>
        <v>1.0679070526748599E-5</v>
      </c>
      <c r="C181" s="10">
        <f>Raw_Data!K179</f>
        <v>0.64488245406045941</v>
      </c>
      <c r="D181" s="10">
        <f>Raw_Data!L179</f>
        <v>1.8453104421540058E-2</v>
      </c>
      <c r="E181" s="10">
        <f>Raw_Data!M179</f>
        <v>1.8424455212103542E-2</v>
      </c>
      <c r="F181" s="10">
        <f>Raw_Data!N179</f>
        <v>1.8497172850993577E-2</v>
      </c>
      <c r="J181" s="74">
        <f t="shared" si="85"/>
        <v>45910.999999428168</v>
      </c>
      <c r="K181" s="69">
        <f t="shared" si="62"/>
        <v>-5.0073542237575301</v>
      </c>
      <c r="L181" s="69">
        <f>K181+$D$8-$B$8*Q181+Phase_Relations!$C$24*Q181</f>
        <v>243.90217531409667</v>
      </c>
      <c r="M181" s="69">
        <f t="shared" si="63"/>
        <v>-0.1936561817418124</v>
      </c>
      <c r="N181" s="69">
        <f t="shared" si="64"/>
        <v>-0.4918867016242035</v>
      </c>
      <c r="O181" s="70">
        <f t="shared" si="65"/>
        <v>55.442239602333466</v>
      </c>
      <c r="P181" s="70">
        <f t="shared" si="66"/>
        <v>382.36027311954115</v>
      </c>
      <c r="Q181" s="70">
        <f t="shared" si="67"/>
        <v>55.313252937809082</v>
      </c>
      <c r="R181" s="111">
        <f t="shared" si="68"/>
        <v>381.47070991592472</v>
      </c>
      <c r="S181" s="70">
        <f t="shared" si="69"/>
        <v>0.88956320361643293</v>
      </c>
      <c r="T181" s="113">
        <f t="shared" si="70"/>
        <v>0.88765618174181238</v>
      </c>
      <c r="U181" s="70">
        <f t="shared" si="71"/>
        <v>2.2546467016242033</v>
      </c>
      <c r="V181" s="70">
        <f>(L181/Phase_Relations!C$24)</f>
        <v>50.08723966659187</v>
      </c>
      <c r="W181" s="70">
        <f t="shared" si="72"/>
        <v>7212.5625119892293</v>
      </c>
      <c r="X181" s="70">
        <f t="shared" si="73"/>
        <v>345.42923907994395</v>
      </c>
      <c r="Y181" s="70">
        <f t="shared" si="74"/>
        <v>-5.2260132712172123</v>
      </c>
      <c r="Z181" s="70">
        <f t="shared" si="75"/>
        <v>-752.54591105527857</v>
      </c>
      <c r="AA181" s="70">
        <f t="shared" si="76"/>
        <v>-36.041470835980761</v>
      </c>
      <c r="AB181" s="70">
        <f t="shared" si="77"/>
        <v>-27.904348954151658</v>
      </c>
      <c r="AC181" s="70">
        <f t="shared" si="78"/>
        <v>-0.27904348954151659</v>
      </c>
      <c r="AD181" s="70">
        <f t="shared" si="79"/>
        <v>-36.63451297172503</v>
      </c>
      <c r="AE181" s="70" t="e">
        <f t="shared" si="80"/>
        <v>#NUM!</v>
      </c>
      <c r="AF181" s="70">
        <f t="shared" si="81"/>
        <v>-2.4681656519088786E-2</v>
      </c>
      <c r="AG181" s="70">
        <f t="shared" si="82"/>
        <v>2.5752400288574242E-3</v>
      </c>
      <c r="AH181" s="70">
        <f>(U181-Phase_Relations!$B$37)/Phase_Relations!$B$37</f>
        <v>1.8421057331101001</v>
      </c>
      <c r="AI181" s="70">
        <f>(U181-Phase_Relations!G$20)/Phase_Relations!G$20</f>
        <v>1.7326372940601014</v>
      </c>
      <c r="AJ181" s="70">
        <f t="shared" si="89"/>
        <v>1.8422031015294538</v>
      </c>
      <c r="AK181" s="70">
        <f t="shared" si="83"/>
        <v>0.64814820632809267</v>
      </c>
      <c r="AL181" s="71">
        <f>(1/(J182-J180))*((M182-M180)/Phase_Relations!B$22)</f>
        <v>-3.8941378296308291E-8</v>
      </c>
      <c r="AM181" s="71">
        <f t="shared" si="84"/>
        <v>-2.3413421760857763E-5</v>
      </c>
      <c r="AN181" s="71">
        <f>SUM(AM$27:AM181)</f>
        <v>-7.1666333275256011E-2</v>
      </c>
      <c r="AO181" s="71">
        <f>(1/10000)*((AL181*Phase_Relations!B$22*H$7*U181))/(2*(P181-R181))</f>
        <v>-8.7272717546389537E-11</v>
      </c>
      <c r="AP181" s="71">
        <f t="shared" si="90"/>
        <v>1.2982892908622853E-11</v>
      </c>
      <c r="AQ181" s="72">
        <f t="shared" si="86"/>
        <v>-8.7078329514993186E-18</v>
      </c>
      <c r="AR181" s="72">
        <f t="shared" si="91"/>
        <v>1.2953975291923274E-18</v>
      </c>
      <c r="AS181" s="71">
        <f t="shared" si="87"/>
        <v>3.6433056598060371E-7</v>
      </c>
      <c r="AT181" s="72">
        <f t="shared" si="88"/>
        <v>-2.385320601364853E-5</v>
      </c>
      <c r="AU181" s="97">
        <f t="shared" si="92"/>
        <v>-2.4278416937259096E-6</v>
      </c>
      <c r="AV181" s="2"/>
      <c r="AW181" s="2"/>
      <c r="AX181" s="2"/>
      <c r="AY181" s="2"/>
      <c r="AZ181" s="2"/>
      <c r="BA181" s="2"/>
      <c r="BC181" s="10"/>
      <c r="BE181" s="10"/>
      <c r="BI181" s="10"/>
    </row>
    <row r="182" spans="1:61" x14ac:dyDescent="0.2">
      <c r="A182" s="9">
        <f>Raw_Data!A180</f>
        <v>40772.160173611112</v>
      </c>
      <c r="B182" s="10">
        <f>Raw_Data!J180</f>
        <v>8.8263237357751003E-6</v>
      </c>
      <c r="C182" s="10">
        <f>Raw_Data!K180</f>
        <v>0.64501903475338995</v>
      </c>
      <c r="D182" s="10">
        <f>Raw_Data!L180</f>
        <v>1.8491822078838555E-2</v>
      </c>
      <c r="E182" s="10">
        <f>Raw_Data!M180</f>
        <v>1.8463564796607941E-2</v>
      </c>
      <c r="F182" s="10">
        <f>Raw_Data!N180</f>
        <v>1.8537475537896177E-2</v>
      </c>
      <c r="J182" s="74">
        <f t="shared" si="85"/>
        <v>46210.999999777414</v>
      </c>
      <c r="K182" s="69">
        <f t="shared" si="62"/>
        <v>-4.1386120007244749</v>
      </c>
      <c r="L182" s="69">
        <f>K182+$D$8-$B$8*Q182+Phase_Relations!$C$24*Q182</f>
        <v>245.28983169325011</v>
      </c>
      <c r="M182" s="69">
        <f t="shared" si="63"/>
        <v>-0.19369776273783004</v>
      </c>
      <c r="N182" s="69">
        <f t="shared" si="64"/>
        <v>-0.49199231735408833</v>
      </c>
      <c r="O182" s="70">
        <f t="shared" si="65"/>
        <v>55.558566567365894</v>
      </c>
      <c r="P182" s="70">
        <f t="shared" si="66"/>
        <v>383.16252805079927</v>
      </c>
      <c r="Q182" s="70">
        <f t="shared" si="67"/>
        <v>55.430666360082938</v>
      </c>
      <c r="R182" s="111">
        <f t="shared" si="68"/>
        <v>382.28045765574444</v>
      </c>
      <c r="S182" s="70">
        <f t="shared" si="69"/>
        <v>0.88207039505482498</v>
      </c>
      <c r="T182" s="113">
        <f t="shared" si="70"/>
        <v>0.88769776273782997</v>
      </c>
      <c r="U182" s="70">
        <f t="shared" si="71"/>
        <v>2.2547523173540882</v>
      </c>
      <c r="V182" s="70">
        <f>(L182/Phase_Relations!C$24)</f>
        <v>50.3722058730147</v>
      </c>
      <c r="W182" s="70">
        <f t="shared" si="72"/>
        <v>7253.5976457141169</v>
      </c>
      <c r="X182" s="70">
        <f t="shared" si="73"/>
        <v>347.39452326217037</v>
      </c>
      <c r="Y182" s="70">
        <f t="shared" si="74"/>
        <v>-5.0584604870682384</v>
      </c>
      <c r="Z182" s="70">
        <f t="shared" si="75"/>
        <v>-728.41831013782632</v>
      </c>
      <c r="AA182" s="70">
        <f t="shared" si="76"/>
        <v>-34.885934393574075</v>
      </c>
      <c r="AB182" s="70">
        <f t="shared" si="77"/>
        <v>-27.910340452136893</v>
      </c>
      <c r="AC182" s="70">
        <f t="shared" si="78"/>
        <v>-0.27910340452136895</v>
      </c>
      <c r="AD182" s="70">
        <f t="shared" si="79"/>
        <v>-35.473981323610644</v>
      </c>
      <c r="AE182" s="70" t="e">
        <f t="shared" si="80"/>
        <v>#NUM!</v>
      </c>
      <c r="AF182" s="70">
        <f t="shared" si="81"/>
        <v>-2.5284413629388144E-2</v>
      </c>
      <c r="AG182" s="70">
        <f t="shared" si="82"/>
        <v>2.5391027664219894E-3</v>
      </c>
      <c r="AH182" s="70">
        <f>(U182-Phase_Relations!$B$37)/Phase_Relations!$B$37</f>
        <v>1.8422388675258807</v>
      </c>
      <c r="AI182" s="70">
        <f>(U182-Phase_Relations!G$20)/Phase_Relations!G$20</f>
        <v>1.7327653005819723</v>
      </c>
      <c r="AJ182" s="70">
        <f t="shared" si="89"/>
        <v>1.8421953607051951</v>
      </c>
      <c r="AK182" s="70">
        <f t="shared" si="83"/>
        <v>0.64816468755475065</v>
      </c>
      <c r="AL182" s="71">
        <f>(1/(J183-J181))*((M183-M181)/Phase_Relations!B$22)</f>
        <v>-1.2772240666455421E-7</v>
      </c>
      <c r="AM182" s="71">
        <f t="shared" si="84"/>
        <v>2.1601894914445325E-3</v>
      </c>
      <c r="AN182" s="71">
        <f>SUM(AM$27:AM182)</f>
        <v>-6.950614378381148E-2</v>
      </c>
      <c r="AO182" s="71">
        <f>(1/10000)*((AL182*Phase_Relations!B$22*H$7*U182))/(2*(P182-R182))</f>
        <v>-2.886876341686437E-10</v>
      </c>
      <c r="AP182" s="71">
        <f t="shared" si="90"/>
        <v>-1.2644512369938655E-11</v>
      </c>
      <c r="AQ182" s="72">
        <f t="shared" si="86"/>
        <v>-2.880446219825653E-17</v>
      </c>
      <c r="AR182" s="72">
        <f t="shared" si="91"/>
        <v>-1.2616348449567409E-18</v>
      </c>
      <c r="AS182" s="71">
        <f t="shared" si="87"/>
        <v>-4.0363899655817115E-5</v>
      </c>
      <c r="AT182" s="72">
        <f t="shared" si="88"/>
        <v>7.1219501849074047E-7</v>
      </c>
      <c r="AU182" s="97">
        <f t="shared" si="92"/>
        <v>-2.4562237387683188E-6</v>
      </c>
      <c r="AV182" s="2"/>
      <c r="AW182" s="2"/>
      <c r="AX182" s="2"/>
      <c r="AY182" s="2"/>
      <c r="AZ182" s="2"/>
      <c r="BA182" s="2"/>
      <c r="BC182" s="10"/>
      <c r="BE182" s="10"/>
      <c r="BI182" s="10"/>
    </row>
    <row r="183" spans="1:61" x14ac:dyDescent="0.2">
      <c r="A183" s="9">
        <f>Raw_Data!A181</f>
        <v>40772.163645833331</v>
      </c>
      <c r="B183" s="10">
        <f>Raw_Data!J181</f>
        <v>1.1403542028347179E-5</v>
      </c>
      <c r="C183" s="10">
        <f>Raw_Data!K181</f>
        <v>0.64533257651800913</v>
      </c>
      <c r="D183" s="10">
        <f>Raw_Data!L181</f>
        <v>1.8444363257192856E-2</v>
      </c>
      <c r="E183" s="10">
        <f>Raw_Data!M181</f>
        <v>1.8417483658473444E-2</v>
      </c>
      <c r="F183" s="10">
        <f>Raw_Data!N181</f>
        <v>1.8490587210280879E-2</v>
      </c>
      <c r="J183" s="74">
        <f t="shared" si="85"/>
        <v>46510.999999498017</v>
      </c>
      <c r="K183" s="69">
        <f t="shared" si="62"/>
        <v>-5.3470547084050564</v>
      </c>
      <c r="L183" s="69">
        <f>K183+$D$8-$B$8*Q183+Phase_Relations!$C$24*Q183</f>
        <v>243.4699747961541</v>
      </c>
      <c r="M183" s="69">
        <f t="shared" si="63"/>
        <v>-0.19379113323670988</v>
      </c>
      <c r="N183" s="69">
        <f t="shared" si="64"/>
        <v>-0.49222947842124309</v>
      </c>
      <c r="O183" s="70">
        <f t="shared" si="65"/>
        <v>55.415976827405721</v>
      </c>
      <c r="P183" s="70">
        <f t="shared" si="66"/>
        <v>382.17915053383257</v>
      </c>
      <c r="Q183" s="70">
        <f t="shared" si="67"/>
        <v>55.292323184127262</v>
      </c>
      <c r="R183" s="111">
        <f t="shared" si="68"/>
        <v>381.32636678708457</v>
      </c>
      <c r="S183" s="70">
        <f t="shared" si="69"/>
        <v>0.85278374674800261</v>
      </c>
      <c r="T183" s="113">
        <f t="shared" si="70"/>
        <v>0.88779113323670988</v>
      </c>
      <c r="U183" s="70">
        <f t="shared" si="71"/>
        <v>2.2549894784212432</v>
      </c>
      <c r="V183" s="70">
        <f>(L183/Phase_Relations!C$24)</f>
        <v>49.998483873830544</v>
      </c>
      <c r="W183" s="70">
        <f t="shared" si="72"/>
        <v>7199.7816778315982</v>
      </c>
      <c r="X183" s="70">
        <f t="shared" si="73"/>
        <v>344.81713016434855</v>
      </c>
      <c r="Y183" s="70">
        <f t="shared" si="74"/>
        <v>-5.2938393102967183</v>
      </c>
      <c r="Z183" s="70">
        <f t="shared" si="75"/>
        <v>-762.31286068272743</v>
      </c>
      <c r="AA183" s="70">
        <f t="shared" si="76"/>
        <v>-36.509236622736012</v>
      </c>
      <c r="AB183" s="70">
        <f t="shared" si="77"/>
        <v>-27.923794414511516</v>
      </c>
      <c r="AC183" s="70">
        <f t="shared" si="78"/>
        <v>-0.27923794414511516</v>
      </c>
      <c r="AD183" s="70">
        <f t="shared" si="79"/>
        <v>-37.077759120568032</v>
      </c>
      <c r="AE183" s="70" t="e">
        <f t="shared" si="80"/>
        <v>#NUM!</v>
      </c>
      <c r="AF183" s="70">
        <f t="shared" si="81"/>
        <v>-2.3358027327718328E-2</v>
      </c>
      <c r="AG183" s="70">
        <f t="shared" si="82"/>
        <v>2.4731478576529662E-3</v>
      </c>
      <c r="AH183" s="70">
        <f>(U183-Phase_Relations!$B$37)/Phase_Relations!$B$37</f>
        <v>1.8425378220486208</v>
      </c>
      <c r="AI183" s="70">
        <f>(U183-Phase_Relations!G$20)/Phase_Relations!G$20</f>
        <v>1.7330527403730225</v>
      </c>
      <c r="AJ183" s="70">
        <f t="shared" si="89"/>
        <v>1.8422224268856864</v>
      </c>
      <c r="AK183" s="70">
        <f t="shared" si="83"/>
        <v>0.64820169067115574</v>
      </c>
      <c r="AL183" s="71">
        <f>(1/(J184-J182))*((M184-M182)/Phase_Relations!B$22)</f>
        <v>-1.0727906811478949E-8</v>
      </c>
      <c r="AM183" s="71">
        <f t="shared" si="84"/>
        <v>4.8805419307462582E-3</v>
      </c>
      <c r="AN183" s="71">
        <f>SUM(AM$27:AM183)</f>
        <v>-6.462560185306522E-2</v>
      </c>
      <c r="AO183" s="71">
        <f>(1/10000)*((AL183*Phase_Relations!B$22*H$7*U183))/(2*(P183-R183))</f>
        <v>-2.5083381869390969E-11</v>
      </c>
      <c r="AP183" s="71">
        <f t="shared" si="90"/>
        <v>-1.7542070834094157E-11</v>
      </c>
      <c r="AQ183" s="72">
        <f t="shared" si="86"/>
        <v>-2.5027512069991614E-18</v>
      </c>
      <c r="AR183" s="72">
        <f t="shared" si="91"/>
        <v>-1.7502998272680655E-18</v>
      </c>
      <c r="AS183" s="71">
        <f t="shared" si="87"/>
        <v>6.5584370923907448E-5</v>
      </c>
      <c r="AT183" s="72">
        <f t="shared" si="88"/>
        <v>-3.8084617728603375E-8</v>
      </c>
      <c r="AU183" s="97">
        <f t="shared" si="92"/>
        <v>-2.35379859127298E-6</v>
      </c>
      <c r="AV183" s="2"/>
      <c r="AW183" s="2"/>
      <c r="AX183" s="2"/>
      <c r="AY183" s="2"/>
      <c r="AZ183" s="2"/>
      <c r="BA183" s="2"/>
      <c r="BC183" s="10"/>
      <c r="BE183" s="10"/>
      <c r="BI183" s="10"/>
    </row>
    <row r="184" spans="1:61" x14ac:dyDescent="0.2">
      <c r="A184" s="9">
        <f>Raw_Data!A182</f>
        <v>40772.167118055557</v>
      </c>
      <c r="B184" s="10">
        <f>Raw_Data!J182</f>
        <v>1.3755105263044269E-5</v>
      </c>
      <c r="C184" s="10">
        <f>Raw_Data!K182</f>
        <v>0.64506179044855916</v>
      </c>
      <c r="D184" s="10">
        <f>Raw_Data!L182</f>
        <v>1.8446976105231456E-2</v>
      </c>
      <c r="E184" s="10">
        <f>Raw_Data!M182</f>
        <v>1.8420239025495944E-2</v>
      </c>
      <c r="F184" s="10">
        <f>Raw_Data!N182</f>
        <v>1.8496276438918376E-2</v>
      </c>
      <c r="J184" s="74">
        <f t="shared" si="85"/>
        <v>46810.999999847263</v>
      </c>
      <c r="K184" s="69">
        <f t="shared" si="62"/>
        <v>-6.4496890684085306</v>
      </c>
      <c r="L184" s="69">
        <f>K184+$D$8-$B$8*Q184+Phase_Relations!$C$24*Q184</f>
        <v>242.40389922273451</v>
      </c>
      <c r="M184" s="69">
        <f t="shared" si="63"/>
        <v>-0.19370909784416837</v>
      </c>
      <c r="N184" s="69">
        <f t="shared" si="64"/>
        <v>-0.49202110852418768</v>
      </c>
      <c r="O184" s="70">
        <f t="shared" si="65"/>
        <v>55.423827113389663</v>
      </c>
      <c r="P184" s="70">
        <f t="shared" si="66"/>
        <v>382.23329043717007</v>
      </c>
      <c r="Q184" s="70">
        <f t="shared" si="67"/>
        <v>55.300595250318487</v>
      </c>
      <c r="R184" s="111">
        <f t="shared" si="68"/>
        <v>381.38341551943785</v>
      </c>
      <c r="S184" s="70">
        <f t="shared" si="69"/>
        <v>0.84987491773222246</v>
      </c>
      <c r="T184" s="113">
        <f t="shared" si="70"/>
        <v>0.88770909784416829</v>
      </c>
      <c r="U184" s="70">
        <f t="shared" si="71"/>
        <v>2.2547811085241873</v>
      </c>
      <c r="V184" s="70">
        <f>(L184/Phase_Relations!C$24)</f>
        <v>49.779556827854826</v>
      </c>
      <c r="W184" s="70">
        <f t="shared" si="72"/>
        <v>7168.256183211095</v>
      </c>
      <c r="X184" s="70">
        <f t="shared" si="73"/>
        <v>343.30728846796433</v>
      </c>
      <c r="Y184" s="70">
        <f t="shared" si="74"/>
        <v>-5.5210384224636613</v>
      </c>
      <c r="Z184" s="70">
        <f t="shared" si="75"/>
        <v>-795.02953283476722</v>
      </c>
      <c r="AA184" s="70">
        <f t="shared" si="76"/>
        <v>-38.07612705147352</v>
      </c>
      <c r="AB184" s="70">
        <f t="shared" si="77"/>
        <v>-27.91197375276202</v>
      </c>
      <c r="AC184" s="70">
        <f t="shared" si="78"/>
        <v>-0.2791197375276202</v>
      </c>
      <c r="AD184" s="70">
        <f t="shared" si="79"/>
        <v>-38.642710329961687</v>
      </c>
      <c r="AE184" s="70" t="e">
        <f t="shared" si="80"/>
        <v>#NUM!</v>
      </c>
      <c r="AF184" s="70">
        <f t="shared" si="81"/>
        <v>-2.2320413958681045E-2</v>
      </c>
      <c r="AG184" s="70">
        <f t="shared" si="82"/>
        <v>2.4755516305082128E-3</v>
      </c>
      <c r="AH184" s="70">
        <f>(U184-Phase_Relations!$B$37)/Phase_Relations!$B$37</f>
        <v>1.8422751603736882</v>
      </c>
      <c r="AI184" s="70">
        <f>(U184-Phase_Relations!G$20)/Phase_Relations!G$20</f>
        <v>1.7328001955502599</v>
      </c>
      <c r="AJ184" s="70">
        <f t="shared" si="89"/>
        <v>1.8422209847451869</v>
      </c>
      <c r="AK184" s="70">
        <f t="shared" si="83"/>
        <v>0.64816918011958946</v>
      </c>
      <c r="AL184" s="71">
        <f>(1/(J185-J183))*((M185-M183)/Phase_Relations!B$22)</f>
        <v>9.1743860458402941E-8</v>
      </c>
      <c r="AM184" s="71">
        <f t="shared" si="84"/>
        <v>-4.4753302844385452E-3</v>
      </c>
      <c r="AN184" s="71">
        <f>SUM(AM$27:AM184)</f>
        <v>-6.9100932137503762E-2</v>
      </c>
      <c r="AO184" s="71">
        <f>(1/10000)*((AL184*Phase_Relations!B$22*H$7*U184))/(2*(P184-R184))</f>
        <v>2.1522458460376E-10</v>
      </c>
      <c r="AP184" s="71">
        <f t="shared" si="90"/>
        <v>-4.8941925624520454E-12</v>
      </c>
      <c r="AQ184" s="72">
        <f t="shared" si="86"/>
        <v>2.1474520130408239E-17</v>
      </c>
      <c r="AR184" s="72">
        <f t="shared" si="91"/>
        <v>-4.883291418495074E-19</v>
      </c>
      <c r="AS184" s="71">
        <f t="shared" si="87"/>
        <v>-5.9045887572799059E-5</v>
      </c>
      <c r="AT184" s="72">
        <f t="shared" si="88"/>
        <v>-3.6296612173626982E-7</v>
      </c>
      <c r="AU184" s="97">
        <f t="shared" si="92"/>
        <v>-2.1865776658558575E-6</v>
      </c>
      <c r="AV184" s="2"/>
      <c r="AW184" s="2"/>
      <c r="AX184" s="2"/>
      <c r="AY184" s="2"/>
      <c r="AZ184" s="2"/>
      <c r="BA184" s="2"/>
      <c r="BC184" s="10"/>
      <c r="BE184" s="10"/>
      <c r="BI184" s="10"/>
    </row>
    <row r="185" spans="1:61" x14ac:dyDescent="0.2">
      <c r="A185" s="9">
        <f>Raw_Data!A183</f>
        <v>40772.170590277776</v>
      </c>
      <c r="B185" s="10">
        <f>Raw_Data!J183</f>
        <v>1.2329915423833909E-5</v>
      </c>
      <c r="C185" s="10">
        <f>Raw_Data!K183</f>
        <v>0.64501072114598923</v>
      </c>
      <c r="D185" s="10">
        <f>Raw_Data!L183</f>
        <v>1.8536394891059856E-2</v>
      </c>
      <c r="E185" s="10">
        <f>Raw_Data!M183</f>
        <v>1.8507175605687744E-2</v>
      </c>
      <c r="F185" s="10">
        <f>Raw_Data!N183</f>
        <v>1.8591798109655479E-2</v>
      </c>
      <c r="J185" s="74">
        <f t="shared" si="85"/>
        <v>47110.999999567866</v>
      </c>
      <c r="K185" s="69">
        <f t="shared" si="62"/>
        <v>-5.7814258199215747</v>
      </c>
      <c r="L185" s="69">
        <f>K185+$D$8-$B$8*Q185+Phase_Relations!$C$24*Q185</f>
        <v>244.22565522032357</v>
      </c>
      <c r="M185" s="69">
        <f t="shared" si="63"/>
        <v>-0.19369419667373824</v>
      </c>
      <c r="N185" s="69">
        <f t="shared" si="64"/>
        <v>-0.49198325955129513</v>
      </c>
      <c r="O185" s="70">
        <f t="shared" si="65"/>
        <v>55.692485309625788</v>
      </c>
      <c r="P185" s="70">
        <f t="shared" si="66"/>
        <v>384.08610558362608</v>
      </c>
      <c r="Q185" s="70">
        <f t="shared" si="67"/>
        <v>55.561593200832554</v>
      </c>
      <c r="R185" s="111">
        <f t="shared" si="68"/>
        <v>383.18340138505209</v>
      </c>
      <c r="S185" s="70">
        <f t="shared" si="69"/>
        <v>0.90270419857398565</v>
      </c>
      <c r="T185" s="113">
        <f t="shared" si="70"/>
        <v>0.88769419667373817</v>
      </c>
      <c r="U185" s="70">
        <f t="shared" si="71"/>
        <v>2.2547432595512951</v>
      </c>
      <c r="V185" s="70">
        <f>(L185/Phase_Relations!C$24)</f>
        <v>50.153668822336989</v>
      </c>
      <c r="W185" s="70">
        <f t="shared" si="72"/>
        <v>7222.1283104165268</v>
      </c>
      <c r="X185" s="70">
        <f t="shared" si="73"/>
        <v>345.88737118853095</v>
      </c>
      <c r="Y185" s="70">
        <f t="shared" si="74"/>
        <v>-5.4079243784955651</v>
      </c>
      <c r="Z185" s="70">
        <f t="shared" si="75"/>
        <v>-778.74111050336137</v>
      </c>
      <c r="AA185" s="70">
        <f t="shared" si="76"/>
        <v>-37.296030196521144</v>
      </c>
      <c r="AB185" s="70">
        <f t="shared" si="77"/>
        <v>-27.909826610048725</v>
      </c>
      <c r="AC185" s="70">
        <f t="shared" si="78"/>
        <v>-0.27909826610048727</v>
      </c>
      <c r="AD185" s="70">
        <f t="shared" si="79"/>
        <v>-37.897832995570468</v>
      </c>
      <c r="AE185" s="70" t="e">
        <f t="shared" si="80"/>
        <v>#NUM!</v>
      </c>
      <c r="AF185" s="70">
        <f t="shared" si="81"/>
        <v>-2.4203760931590705E-2</v>
      </c>
      <c r="AG185" s="70">
        <f t="shared" si="82"/>
        <v>2.6098212128188789E-3</v>
      </c>
      <c r="AH185" s="70">
        <f>(U185-Phase_Relations!$B$37)/Phase_Relations!$B$37</f>
        <v>1.8422274496690478</v>
      </c>
      <c r="AI185" s="70">
        <f>(U185-Phase_Relations!G$20)/Phase_Relations!G$20</f>
        <v>1.7327543225029247</v>
      </c>
      <c r="AJ185" s="70">
        <f t="shared" si="89"/>
        <v>1.8422292174469932</v>
      </c>
      <c r="AK185" s="70">
        <f t="shared" si="83"/>
        <v>0.64816327415441677</v>
      </c>
      <c r="AL185" s="71">
        <f>(1/(J186-J184))*((M186-M184)/Phase_Relations!B$22)</f>
        <v>7.2715841080011758E-8</v>
      </c>
      <c r="AM185" s="71">
        <f t="shared" si="84"/>
        <v>-8.2171734936471903E-4</v>
      </c>
      <c r="AN185" s="71">
        <f>SUM(AM$27:AM185)</f>
        <v>-6.9922649486868479E-2</v>
      </c>
      <c r="AO185" s="71">
        <f>(1/10000)*((AL185*Phase_Relations!B$22*H$7*U185))/(2*(P185-R185))</f>
        <v>1.606002285363811E-10</v>
      </c>
      <c r="AP185" s="71">
        <f t="shared" si="90"/>
        <v>-2.3554020880217171E-11</v>
      </c>
      <c r="AQ185" s="72">
        <f t="shared" si="86"/>
        <v>1.6024251351220534E-17</v>
      </c>
      <c r="AR185" s="72">
        <f t="shared" si="91"/>
        <v>-2.350155752306389E-18</v>
      </c>
      <c r="AS185" s="71">
        <f t="shared" si="87"/>
        <v>2.2535383419091643E-5</v>
      </c>
      <c r="AT185" s="72">
        <f t="shared" si="88"/>
        <v>7.0965141884548331E-7</v>
      </c>
      <c r="AU185" s="97">
        <f t="shared" si="92"/>
        <v>-2.1561521529833454E-6</v>
      </c>
      <c r="AV185" s="2"/>
      <c r="AW185" s="2"/>
      <c r="AX185" s="2"/>
      <c r="AY185" s="2"/>
      <c r="AZ185" s="2"/>
      <c r="BA185" s="2"/>
      <c r="BC185" s="10"/>
      <c r="BE185" s="10"/>
      <c r="BI185" s="10"/>
    </row>
    <row r="186" spans="1:61" x14ac:dyDescent="0.2">
      <c r="A186" s="9">
        <f>Raw_Data!A184</f>
        <v>40772.174062500002</v>
      </c>
      <c r="B186" s="10">
        <f>Raw_Data!J184</f>
        <v>9.5745484013604999E-6</v>
      </c>
      <c r="C186" s="10">
        <f>Raw_Data!K184</f>
        <v>0.64480169330290948</v>
      </c>
      <c r="D186" s="10">
        <f>Raw_Data!L184</f>
        <v>1.8464125889629958E-2</v>
      </c>
      <c r="E186" s="10">
        <f>Raw_Data!M184</f>
        <v>1.8437531328878341E-2</v>
      </c>
      <c r="F186" s="10">
        <f>Raw_Data!N184</f>
        <v>1.8510296323775079E-2</v>
      </c>
      <c r="J186" s="74">
        <f t="shared" si="85"/>
        <v>47410.999999917112</v>
      </c>
      <c r="K186" s="69">
        <f t="shared" si="62"/>
        <v>-4.4894502061801074</v>
      </c>
      <c r="L186" s="69">
        <f>K186+$D$8-$B$8*Q186+Phase_Relations!$C$24*Q186</f>
        <v>244.59357598696994</v>
      </c>
      <c r="M186" s="69">
        <f t="shared" si="63"/>
        <v>-0.19363226628647429</v>
      </c>
      <c r="N186" s="69">
        <f t="shared" si="64"/>
        <v>-0.4918259563676447</v>
      </c>
      <c r="O186" s="70">
        <f t="shared" si="65"/>
        <v>55.475353535937856</v>
      </c>
      <c r="P186" s="70">
        <f t="shared" si="66"/>
        <v>382.58864507543348</v>
      </c>
      <c r="Q186" s="70">
        <f t="shared" si="67"/>
        <v>55.352509596759489</v>
      </c>
      <c r="R186" s="111">
        <f t="shared" si="68"/>
        <v>381.74144549489301</v>
      </c>
      <c r="S186" s="70">
        <f t="shared" si="69"/>
        <v>0.84719958054046174</v>
      </c>
      <c r="T186" s="113">
        <f t="shared" si="70"/>
        <v>0.88763226628647418</v>
      </c>
      <c r="U186" s="70">
        <f t="shared" si="71"/>
        <v>2.2545859563676443</v>
      </c>
      <c r="V186" s="70">
        <f>(L186/Phase_Relations!C$24)</f>
        <v>50.229224260059517</v>
      </c>
      <c r="W186" s="70">
        <f t="shared" si="72"/>
        <v>7233.0082934485708</v>
      </c>
      <c r="X186" s="70">
        <f t="shared" si="73"/>
        <v>346.40844317282426</v>
      </c>
      <c r="Y186" s="70">
        <f t="shared" si="74"/>
        <v>-5.123285336699972</v>
      </c>
      <c r="Z186" s="70">
        <f t="shared" si="75"/>
        <v>-737.75308848479597</v>
      </c>
      <c r="AA186" s="70">
        <f t="shared" si="76"/>
        <v>-35.333002322068751</v>
      </c>
      <c r="AB186" s="70">
        <f t="shared" si="77"/>
        <v>-27.900902923123084</v>
      </c>
      <c r="AC186" s="70">
        <f t="shared" si="78"/>
        <v>-0.27900902923123083</v>
      </c>
      <c r="AD186" s="70">
        <f t="shared" si="79"/>
        <v>-35.897802042429078</v>
      </c>
      <c r="AE186" s="70" t="e">
        <f t="shared" si="80"/>
        <v>#NUM!</v>
      </c>
      <c r="AF186" s="70">
        <f t="shared" si="81"/>
        <v>-2.3977571246791746E-2</v>
      </c>
      <c r="AG186" s="70">
        <f t="shared" si="82"/>
        <v>2.4456666609531546E-3</v>
      </c>
      <c r="AH186" s="70">
        <f>(U186-Phase_Relations!$B$37)/Phase_Relations!$B$37</f>
        <v>1.8420291603850689</v>
      </c>
      <c r="AI186" s="70">
        <f>(U186-Phase_Relations!G$20)/Phase_Relations!G$20</f>
        <v>1.7325636706611933</v>
      </c>
      <c r="AJ186" s="70">
        <f t="shared" si="89"/>
        <v>1.8422552132426675</v>
      </c>
      <c r="AK186" s="70">
        <f t="shared" si="83"/>
        <v>0.64813872639346559</v>
      </c>
      <c r="AL186" s="71">
        <f>(1/(J187-J185))*((M187-M185)/Phase_Relations!B$22)</f>
        <v>-2.7061082764150793E-8</v>
      </c>
      <c r="AM186" s="71">
        <f t="shared" si="84"/>
        <v>-3.2926457177908587E-3</v>
      </c>
      <c r="AN186" s="71">
        <f>SUM(AM$27:AM186)</f>
        <v>-7.3215295204659345E-2</v>
      </c>
      <c r="AO186" s="71">
        <f>(1/10000)*((AL186*Phase_Relations!B$22*H$7*U186))/(2*(P186-R186))</f>
        <v>-6.3678339080908201E-11</v>
      </c>
      <c r="AP186" s="71">
        <f t="shared" si="90"/>
        <v>-2.4581833690351274E-11</v>
      </c>
      <c r="AQ186" s="72">
        <f t="shared" si="86"/>
        <v>-6.3536504297661681E-18</v>
      </c>
      <c r="AR186" s="72">
        <f t="shared" si="91"/>
        <v>-2.452708102086279E-18</v>
      </c>
      <c r="AS186" s="71">
        <f t="shared" si="87"/>
        <v>3.4882186366079804E-5</v>
      </c>
      <c r="AT186" s="72">
        <f t="shared" si="88"/>
        <v>-1.8178242688785992E-7</v>
      </c>
      <c r="AU186" s="97">
        <f t="shared" si="92"/>
        <v>1.6261860822089705E-7</v>
      </c>
      <c r="AV186" s="2"/>
      <c r="AW186" s="2"/>
      <c r="AX186" s="2"/>
      <c r="AY186" s="2"/>
      <c r="AZ186" s="2"/>
      <c r="BA186" s="2"/>
      <c r="BC186" s="10"/>
      <c r="BE186" s="10"/>
      <c r="BI186" s="10"/>
    </row>
    <row r="187" spans="1:61" x14ac:dyDescent="0.2">
      <c r="A187" s="9">
        <f>Raw_Data!A185</f>
        <v>40772.177534722221</v>
      </c>
      <c r="B187" s="10">
        <f>Raw_Data!J185</f>
        <v>1.096410849459065E-5</v>
      </c>
      <c r="C187" s="10">
        <f>Raw_Data!K185</f>
        <v>0.64510454614373991</v>
      </c>
      <c r="D187" s="10">
        <f>Raw_Data!L185</f>
        <v>1.8479660458877355E-2</v>
      </c>
      <c r="E187" s="10">
        <f>Raw_Data!M185</f>
        <v>1.8453885382283243E-2</v>
      </c>
      <c r="F187" s="10">
        <f>Raw_Data!N185</f>
        <v>1.8533913793917278E-2</v>
      </c>
      <c r="J187" s="74">
        <f t="shared" si="85"/>
        <v>47710.999999637716</v>
      </c>
      <c r="K187" s="69">
        <f t="shared" si="62"/>
        <v>-5.141006873454911</v>
      </c>
      <c r="L187" s="69">
        <f>K187+$D$8-$B$8*Q187+Phase_Relations!$C$24*Q187</f>
        <v>244.15900832454633</v>
      </c>
      <c r="M187" s="69">
        <f t="shared" si="63"/>
        <v>-0.19372278941379018</v>
      </c>
      <c r="N187" s="69">
        <f t="shared" si="64"/>
        <v>-0.49205588511102705</v>
      </c>
      <c r="O187" s="70">
        <f t="shared" si="65"/>
        <v>55.522027054423333</v>
      </c>
      <c r="P187" s="70">
        <f t="shared" si="66"/>
        <v>382.91053140981609</v>
      </c>
      <c r="Q187" s="70">
        <f t="shared" si="67"/>
        <v>55.401607162040534</v>
      </c>
      <c r="R187" s="111">
        <f t="shared" si="68"/>
        <v>382.08004939338298</v>
      </c>
      <c r="S187" s="70">
        <f t="shared" si="69"/>
        <v>0.83048201643310904</v>
      </c>
      <c r="T187" s="113">
        <f t="shared" si="70"/>
        <v>0.88772278941379013</v>
      </c>
      <c r="U187" s="70">
        <f t="shared" si="71"/>
        <v>2.2548158851110269</v>
      </c>
      <c r="V187" s="70">
        <f>(L187/Phase_Relations!C$24)</f>
        <v>50.139982355467517</v>
      </c>
      <c r="W187" s="70">
        <f t="shared" si="72"/>
        <v>7220.1574591873223</v>
      </c>
      <c r="X187" s="70">
        <f t="shared" si="73"/>
        <v>345.79298176184494</v>
      </c>
      <c r="Y187" s="70">
        <f t="shared" si="74"/>
        <v>-5.2616248065730176</v>
      </c>
      <c r="Z187" s="70">
        <f t="shared" si="75"/>
        <v>-757.67397214651453</v>
      </c>
      <c r="AA187" s="70">
        <f t="shared" si="76"/>
        <v>-36.287067631538036</v>
      </c>
      <c r="AB187" s="70">
        <f t="shared" si="77"/>
        <v>-27.913946601410689</v>
      </c>
      <c r="AC187" s="70">
        <f t="shared" si="78"/>
        <v>-0.27913946601410689</v>
      </c>
      <c r="AD187" s="70">
        <f t="shared" si="79"/>
        <v>-36.840722309160128</v>
      </c>
      <c r="AE187" s="70" t="e">
        <f t="shared" si="80"/>
        <v>#NUM!</v>
      </c>
      <c r="AF187" s="70">
        <f t="shared" si="81"/>
        <v>-2.2886446071253095E-2</v>
      </c>
      <c r="AG187" s="70">
        <f t="shared" si="82"/>
        <v>2.4016740079620233E-3</v>
      </c>
      <c r="AH187" s="70">
        <f>(U187-Phase_Relations!$B$37)/Phase_Relations!$B$37</f>
        <v>1.8423189981673271</v>
      </c>
      <c r="AI187" s="70">
        <f>(U187-Phase_Relations!G$20)/Phase_Relations!G$20</f>
        <v>1.7328423448582155</v>
      </c>
      <c r="AJ187" s="70">
        <f t="shared" si="89"/>
        <v>1.8422632305588398</v>
      </c>
      <c r="AK187" s="70">
        <f t="shared" si="83"/>
        <v>0.64817460649392944</v>
      </c>
      <c r="AL187" s="71">
        <f>(1/(J188-J186))*((M188-M186)/Phase_Relations!B$22)</f>
        <v>-3.5288889805753723E-8</v>
      </c>
      <c r="AM187" s="71">
        <f t="shared" si="84"/>
        <v>4.743889553786379E-3</v>
      </c>
      <c r="AN187" s="71">
        <f>SUM(AM$27:AM187)</f>
        <v>-6.8471405650872966E-2</v>
      </c>
      <c r="AO187" s="71">
        <f>(1/10000)*((AL187*Phase_Relations!B$22*H$7*U187))/(2*(P187-R187))</f>
        <v>-8.4719686706026666E-11</v>
      </c>
      <c r="AP187" s="71">
        <f t="shared" si="90"/>
        <v>1.6032176658076614E-11</v>
      </c>
      <c r="AQ187" s="72">
        <f t="shared" si="86"/>
        <v>-8.4530985201337688E-18</v>
      </c>
      <c r="AR187" s="72">
        <f t="shared" si="91"/>
        <v>1.5996467179247733E-18</v>
      </c>
      <c r="AS187" s="71">
        <f t="shared" si="87"/>
        <v>1.0815621935694211E-4</v>
      </c>
      <c r="AT187" s="72">
        <f t="shared" si="88"/>
        <v>-7.8000378694415654E-8</v>
      </c>
      <c r="AU187" s="97">
        <f t="shared" si="92"/>
        <v>1.1631267892020957E-7</v>
      </c>
      <c r="AV187" s="2"/>
      <c r="AW187" s="2"/>
      <c r="AX187" s="2"/>
      <c r="AY187" s="2"/>
      <c r="AZ187" s="2"/>
      <c r="BA187" s="2"/>
      <c r="BC187" s="10"/>
      <c r="BE187" s="10"/>
      <c r="BI187" s="10"/>
    </row>
    <row r="188" spans="1:61" x14ac:dyDescent="0.2">
      <c r="A188" s="9">
        <f>Raw_Data!A186</f>
        <v>40772.181006944447</v>
      </c>
      <c r="B188" s="10">
        <f>Raw_Data!J186</f>
        <v>1.3612586279123239E-5</v>
      </c>
      <c r="C188" s="10">
        <f>Raw_Data!K186</f>
        <v>0.64492996038843931</v>
      </c>
      <c r="D188" s="10">
        <f>Raw_Data!L186</f>
        <v>1.8448995124170357E-2</v>
      </c>
      <c r="E188" s="10">
        <f>Raw_Data!M186</f>
        <v>1.8421082262817443E-2</v>
      </c>
      <c r="F188" s="10">
        <f>Raw_Data!N186</f>
        <v>1.8496001539215278E-2</v>
      </c>
      <c r="J188" s="74">
        <f t="shared" si="85"/>
        <v>48010.999999986961</v>
      </c>
      <c r="K188" s="69">
        <f t="shared" si="62"/>
        <v>-6.3828627435598371</v>
      </c>
      <c r="L188" s="69">
        <f>K188+$D$8-$B$8*Q188+Phase_Relations!$C$24*Q188</f>
        <v>242.4819137969252</v>
      </c>
      <c r="M188" s="69">
        <f t="shared" si="63"/>
        <v>-0.19366955252744739</v>
      </c>
      <c r="N188" s="69">
        <f t="shared" si="64"/>
        <v>-0.49192066341971635</v>
      </c>
      <c r="O188" s="70">
        <f t="shared" si="65"/>
        <v>55.429893243468115</v>
      </c>
      <c r="P188" s="70">
        <f t="shared" si="66"/>
        <v>382.27512581702149</v>
      </c>
      <c r="Q188" s="70">
        <f t="shared" si="67"/>
        <v>55.303126787816552</v>
      </c>
      <c r="R188" s="111">
        <f t="shared" si="68"/>
        <v>381.4008743987348</v>
      </c>
      <c r="S188" s="70">
        <f t="shared" si="69"/>
        <v>0.87425141828668984</v>
      </c>
      <c r="T188" s="113">
        <f t="shared" si="70"/>
        <v>0.88766955252744739</v>
      </c>
      <c r="U188" s="70">
        <f t="shared" si="71"/>
        <v>2.2546806634197165</v>
      </c>
      <c r="V188" s="70">
        <f>(L188/Phase_Relations!C$24)</f>
        <v>49.795577737344232</v>
      </c>
      <c r="W188" s="70">
        <f t="shared" si="72"/>
        <v>7170.5631941775691</v>
      </c>
      <c r="X188" s="70">
        <f t="shared" si="73"/>
        <v>343.41777749892572</v>
      </c>
      <c r="Y188" s="70">
        <f t="shared" si="74"/>
        <v>-5.5075490504723206</v>
      </c>
      <c r="Z188" s="70">
        <f t="shared" si="75"/>
        <v>-793.08706326801416</v>
      </c>
      <c r="AA188" s="70">
        <f t="shared" si="76"/>
        <v>-37.983096899809084</v>
      </c>
      <c r="AB188" s="70">
        <f t="shared" si="77"/>
        <v>-27.906275580323836</v>
      </c>
      <c r="AC188" s="70">
        <f t="shared" si="78"/>
        <v>-0.27906275580323836</v>
      </c>
      <c r="AD188" s="70">
        <f t="shared" si="79"/>
        <v>-38.565931178666858</v>
      </c>
      <c r="AE188" s="70" t="e">
        <f t="shared" si="80"/>
        <v>#NUM!</v>
      </c>
      <c r="AF188" s="70">
        <f t="shared" si="81"/>
        <v>-2.3016854591735098E-2</v>
      </c>
      <c r="AG188" s="70">
        <f t="shared" si="82"/>
        <v>2.5457372202853557E-3</v>
      </c>
      <c r="AH188" s="70">
        <f>(U188-Phase_Relations!$B$37)/Phase_Relations!$B$37</f>
        <v>1.8421485438146177</v>
      </c>
      <c r="AI188" s="70">
        <f>(U188-Phase_Relations!G$20)/Phase_Relations!G$20</f>
        <v>1.7326784558389849</v>
      </c>
      <c r="AJ188" s="70">
        <f t="shared" si="89"/>
        <v>1.842229488467775</v>
      </c>
      <c r="AK188" s="70">
        <f t="shared" si="83"/>
        <v>0.64815350619998202</v>
      </c>
      <c r="AL188" s="71">
        <f>(1/(J189-J187))*((M189-M187)/Phase_Relations!B$22)</f>
        <v>4.0725672944454089E-8</v>
      </c>
      <c r="AM188" s="71">
        <f t="shared" si="84"/>
        <v>-2.8922301449704909E-3</v>
      </c>
      <c r="AN188" s="71">
        <f>SUM(AM$27:AM188)</f>
        <v>-7.1363635795843455E-2</v>
      </c>
      <c r="AO188" s="71">
        <f>(1/10000)*((AL188*Phase_Relations!B$22*H$7*U188))/(2*(P188-R188))</f>
        <v>9.2871499181479669E-11</v>
      </c>
      <c r="AP188" s="71">
        <f t="shared" si="90"/>
        <v>1.5902960768780027E-11</v>
      </c>
      <c r="AQ188" s="72">
        <f t="shared" si="86"/>
        <v>9.266464063041967E-18</v>
      </c>
      <c r="AR188" s="72">
        <f t="shared" si="91"/>
        <v>1.586753910065592E-18</v>
      </c>
      <c r="AS188" s="71">
        <f t="shared" si="87"/>
        <v>-3.4761106771943888E-5</v>
      </c>
      <c r="AT188" s="72">
        <f t="shared" si="88"/>
        <v>-2.660435465263303E-7</v>
      </c>
      <c r="AU188" s="97">
        <f t="shared" si="92"/>
        <v>1.5393211751728599E-7</v>
      </c>
      <c r="AV188" s="2"/>
      <c r="AW188" s="2"/>
      <c r="AX188" s="2"/>
      <c r="AY188" s="2"/>
      <c r="AZ188" s="2"/>
      <c r="BA188" s="2"/>
      <c r="BC188" s="10"/>
      <c r="BE188" s="10"/>
      <c r="BI188" s="10"/>
    </row>
    <row r="189" spans="1:61" x14ac:dyDescent="0.2">
      <c r="A189" s="9">
        <f>Raw_Data!A187</f>
        <v>40772.184479166666</v>
      </c>
      <c r="B189" s="10">
        <f>Raw_Data!J187</f>
        <v>1.1724209742169509E-5</v>
      </c>
      <c r="C189" s="10">
        <f>Raw_Data!K187</f>
        <v>0.64496202715981976</v>
      </c>
      <c r="D189" s="10">
        <f>Raw_Data!L187</f>
        <v>1.8453365706343858E-2</v>
      </c>
      <c r="E189" s="10">
        <f>Raw_Data!M187</f>
        <v>1.8426224822820542E-2</v>
      </c>
      <c r="F189" s="10">
        <f>Raw_Data!N187</f>
        <v>1.8514957666566276E-2</v>
      </c>
      <c r="J189" s="74">
        <f t="shared" si="85"/>
        <v>48310.999999707565</v>
      </c>
      <c r="K189" s="69">
        <f t="shared" si="62"/>
        <v>-5.4974139393146206</v>
      </c>
      <c r="L189" s="69">
        <f>K189+$D$8-$B$8*Q189+Phase_Relations!$C$24*Q189</f>
        <v>243.4355951640606</v>
      </c>
      <c r="M189" s="69">
        <f t="shared" si="63"/>
        <v>-0.19367975866775206</v>
      </c>
      <c r="N189" s="69">
        <f t="shared" si="64"/>
        <v>-0.49194658701609023</v>
      </c>
      <c r="O189" s="70">
        <f t="shared" si="65"/>
        <v>55.443024630931674</v>
      </c>
      <c r="P189" s="70">
        <f t="shared" si="66"/>
        <v>382.36568710987365</v>
      </c>
      <c r="Q189" s="70">
        <f t="shared" si="67"/>
        <v>55.318565601009375</v>
      </c>
      <c r="R189" s="111">
        <f t="shared" si="68"/>
        <v>381.50734897247844</v>
      </c>
      <c r="S189" s="70">
        <f t="shared" si="69"/>
        <v>0.85833813739520792</v>
      </c>
      <c r="T189" s="113">
        <f t="shared" si="70"/>
        <v>0.88767975866775206</v>
      </c>
      <c r="U189" s="70">
        <f t="shared" si="71"/>
        <v>2.2547065870160901</v>
      </c>
      <c r="V189" s="70">
        <f>(L189/Phase_Relations!C$24)</f>
        <v>49.991423744620548</v>
      </c>
      <c r="W189" s="70">
        <f t="shared" si="72"/>
        <v>7198.7650192253586</v>
      </c>
      <c r="X189" s="70">
        <f t="shared" si="73"/>
        <v>344.76843961807276</v>
      </c>
      <c r="Y189" s="70">
        <f t="shared" si="74"/>
        <v>-5.3271418563888275</v>
      </c>
      <c r="Z189" s="70">
        <f t="shared" si="75"/>
        <v>-767.10842731999116</v>
      </c>
      <c r="AA189" s="70">
        <f t="shared" si="76"/>
        <v>-36.738909354405678</v>
      </c>
      <c r="AB189" s="70">
        <f t="shared" si="77"/>
        <v>-27.907746205727978</v>
      </c>
      <c r="AC189" s="70">
        <f t="shared" si="78"/>
        <v>-0.27907746205727979</v>
      </c>
      <c r="AD189" s="70">
        <f t="shared" si="79"/>
        <v>-37.311134779335816</v>
      </c>
      <c r="AE189" s="70" t="e">
        <f t="shared" si="80"/>
        <v>#NUM!</v>
      </c>
      <c r="AF189" s="70">
        <f t="shared" si="81"/>
        <v>-2.3363190483287367E-2</v>
      </c>
      <c r="AG189" s="70">
        <f t="shared" si="82"/>
        <v>2.4896076286624637E-3</v>
      </c>
      <c r="AH189" s="70">
        <f>(U189-Phase_Relations!$B$37)/Phase_Relations!$B$37</f>
        <v>1.8421812219285869</v>
      </c>
      <c r="AI189" s="70">
        <f>(U189-Phase_Relations!G$20)/Phase_Relations!G$20</f>
        <v>1.7327098753009322</v>
      </c>
      <c r="AJ189" s="70">
        <f t="shared" si="89"/>
        <v>1.8422375810773088</v>
      </c>
      <c r="AK189" s="70">
        <f t="shared" si="83"/>
        <v>0.64815755157180266</v>
      </c>
      <c r="AL189" s="71">
        <f>(1/(J190-J188))*((M190-M188)/Phase_Relations!B$22)</f>
        <v>-5.6503006481082833E-8</v>
      </c>
      <c r="AM189" s="71">
        <f t="shared" si="84"/>
        <v>5.5793370394836372E-4</v>
      </c>
      <c r="AN189" s="71">
        <f>SUM(AM$27:AM189)</f>
        <v>-7.0805702091895087E-2</v>
      </c>
      <c r="AO189" s="71">
        <f>(1/10000)*((AL189*Phase_Relations!B$22*H$7*U189))/(2*(P189-R189))</f>
        <v>-1.3124074087221622E-10</v>
      </c>
      <c r="AP189" s="71">
        <f t="shared" si="90"/>
        <v>7.034735227939541E-12</v>
      </c>
      <c r="AQ189" s="72">
        <f t="shared" si="86"/>
        <v>-1.3094842008773295E-17</v>
      </c>
      <c r="AR189" s="72">
        <f t="shared" si="91"/>
        <v>7.0190663182183957E-19</v>
      </c>
      <c r="AS189" s="71">
        <f t="shared" si="87"/>
        <v>-9.162984393484888E-6</v>
      </c>
      <c r="AT189" s="72">
        <f t="shared" si="88"/>
        <v>1.426249793557034E-6</v>
      </c>
      <c r="AU189" s="97">
        <f t="shared" si="92"/>
        <v>2.0525279228050013E-7</v>
      </c>
      <c r="AV189" s="2"/>
      <c r="AW189" s="2"/>
      <c r="AX189" s="2"/>
      <c r="AY189" s="2"/>
      <c r="AZ189" s="2"/>
      <c r="BA189" s="2"/>
      <c r="BC189" s="10"/>
      <c r="BE189" s="10"/>
      <c r="BI189" s="10"/>
    </row>
    <row r="190" spans="1:61" x14ac:dyDescent="0.2">
      <c r="A190" s="9">
        <f>Raw_Data!A188</f>
        <v>40772.187951388885</v>
      </c>
      <c r="B190" s="10">
        <f>Raw_Data!J188</f>
        <v>8.4819028579658993E-6</v>
      </c>
      <c r="C190" s="10">
        <f>Raw_Data!K188</f>
        <v>0.64512354867492938</v>
      </c>
      <c r="D190" s="10">
        <f>Raw_Data!L188</f>
        <v>1.8475206740629756E-2</v>
      </c>
      <c r="E190" s="10">
        <f>Raw_Data!M188</f>
        <v>1.8451260657662744E-2</v>
      </c>
      <c r="F190" s="10">
        <f>Raw_Data!N188</f>
        <v>1.8492451747397377E-2</v>
      </c>
      <c r="J190" s="74">
        <f t="shared" si="85"/>
        <v>48610.999999428168</v>
      </c>
      <c r="K190" s="69">
        <f t="shared" si="62"/>
        <v>-3.9771150490067804</v>
      </c>
      <c r="L190" s="69">
        <f>K190+$D$8-$B$8*Q190+Phase_Relations!$C$24*Q190</f>
        <v>245.28807475315463</v>
      </c>
      <c r="M190" s="69">
        <f t="shared" si="63"/>
        <v>-0.1937292536040397</v>
      </c>
      <c r="N190" s="69">
        <f t="shared" si="64"/>
        <v>-0.49207230415426084</v>
      </c>
      <c r="O190" s="70">
        <f t="shared" si="65"/>
        <v>55.50864588513258</v>
      </c>
      <c r="P190" s="70">
        <f t="shared" si="66"/>
        <v>382.81824748367296</v>
      </c>
      <c r="Q190" s="70">
        <f t="shared" si="67"/>
        <v>55.393727305884433</v>
      </c>
      <c r="R190" s="111">
        <f t="shared" si="68"/>
        <v>382.02570555782364</v>
      </c>
      <c r="S190" s="70">
        <f t="shared" si="69"/>
        <v>0.79254192584932071</v>
      </c>
      <c r="T190" s="113">
        <f t="shared" si="70"/>
        <v>0.88772925360403965</v>
      </c>
      <c r="U190" s="70">
        <f t="shared" si="71"/>
        <v>2.2548323041542608</v>
      </c>
      <c r="V190" s="70">
        <f>(L190/Phase_Relations!C$24)</f>
        <v>50.371845071478063</v>
      </c>
      <c r="W190" s="70">
        <f t="shared" si="72"/>
        <v>7253.5456902928408</v>
      </c>
      <c r="X190" s="70">
        <f t="shared" si="73"/>
        <v>347.39203497571083</v>
      </c>
      <c r="Y190" s="70">
        <f t="shared" si="74"/>
        <v>-5.0218822344063696</v>
      </c>
      <c r="Z190" s="70">
        <f t="shared" si="75"/>
        <v>-723.15104175451722</v>
      </c>
      <c r="AA190" s="70">
        <f t="shared" si="76"/>
        <v>-34.633670582112813</v>
      </c>
      <c r="AB190" s="70">
        <f t="shared" si="77"/>
        <v>-27.914878040927917</v>
      </c>
      <c r="AC190" s="70">
        <f t="shared" si="78"/>
        <v>-0.27914878040927915</v>
      </c>
      <c r="AD190" s="70">
        <f t="shared" si="79"/>
        <v>-35.162031866012342</v>
      </c>
      <c r="AE190" s="70" t="e">
        <f t="shared" si="80"/>
        <v>#NUM!</v>
      </c>
      <c r="AF190" s="70">
        <f t="shared" si="81"/>
        <v>-2.2883567133616018E-2</v>
      </c>
      <c r="AG190" s="70">
        <f t="shared" si="82"/>
        <v>2.2814050008507941E-3</v>
      </c>
      <c r="AH190" s="70">
        <f>(U190-Phase_Relations!$B$37)/Phase_Relations!$B$37</f>
        <v>1.8423396952711677</v>
      </c>
      <c r="AI190" s="70">
        <f>(U190-Phase_Relations!G$20)/Phase_Relations!G$20</f>
        <v>1.7328622447786071</v>
      </c>
      <c r="AJ190" s="70">
        <f t="shared" si="89"/>
        <v>1.8422172210009999</v>
      </c>
      <c r="AK190" s="70">
        <f t="shared" si="83"/>
        <v>0.64817716838571016</v>
      </c>
      <c r="AL190" s="71">
        <f>(1/(J191-J189))*((M191-M189)/Phase_Relations!B$22)</f>
        <v>-3.8368380189486669E-8</v>
      </c>
      <c r="AM190" s="71">
        <f t="shared" si="84"/>
        <v>2.5843334046606438E-3</v>
      </c>
      <c r="AN190" s="71">
        <f>SUM(AM$27:AM190)</f>
        <v>-6.822136868723444E-2</v>
      </c>
      <c r="AO190" s="71">
        <f>(1/10000)*((AL190*Phase_Relations!B$22*H$7*U190))/(2*(P190-R190))</f>
        <v>-9.6523032837596483E-11</v>
      </c>
      <c r="AP190" s="71">
        <f t="shared" si="90"/>
        <v>1.3143245371459046E-11</v>
      </c>
      <c r="AQ190" s="72">
        <f t="shared" si="86"/>
        <v>-9.6308040995183276E-18</v>
      </c>
      <c r="AR190" s="72">
        <f t="shared" si="91"/>
        <v>1.3113970591599483E-18</v>
      </c>
      <c r="AS190" s="71">
        <f t="shared" si="87"/>
        <v>-2.594461555030847E-5</v>
      </c>
      <c r="AT190" s="72">
        <f t="shared" si="88"/>
        <v>3.7046534449529601E-7</v>
      </c>
      <c r="AU190" s="97">
        <f t="shared" si="92"/>
        <v>1.4154023006855994E-6</v>
      </c>
      <c r="AV190" s="2"/>
      <c r="AW190" s="2"/>
      <c r="AX190" s="2"/>
      <c r="AY190" s="2"/>
      <c r="AZ190" s="2"/>
      <c r="BA190" s="2"/>
      <c r="BC190" s="10"/>
      <c r="BE190" s="10"/>
      <c r="BI190" s="10"/>
    </row>
    <row r="191" spans="1:61" x14ac:dyDescent="0.2">
      <c r="A191" s="9">
        <f>Raw_Data!A189</f>
        <v>40772.191423611112</v>
      </c>
      <c r="B191" s="10">
        <f>Raw_Data!J189</f>
        <v>9.7764502952486992E-6</v>
      </c>
      <c r="C191" s="10">
        <f>Raw_Data!K189</f>
        <v>0.64509504487813984</v>
      </c>
      <c r="D191" s="10">
        <f>Raw_Data!L189</f>
        <v>1.8479339791163556E-2</v>
      </c>
      <c r="E191" s="10">
        <f>Raw_Data!M189</f>
        <v>1.8454574224038841E-2</v>
      </c>
      <c r="F191" s="10">
        <f>Raw_Data!N189</f>
        <v>1.8514336154194077E-2</v>
      </c>
      <c r="J191" s="74">
        <f t="shared" si="85"/>
        <v>48910.999999777414</v>
      </c>
      <c r="K191" s="69">
        <f t="shared" si="62"/>
        <v>-4.5841208330491234</v>
      </c>
      <c r="L191" s="69">
        <f>K191+$D$8-$B$8*Q191+Phase_Relations!$C$24*Q191</f>
        <v>244.7250340615978</v>
      </c>
      <c r="M191" s="69">
        <f t="shared" si="63"/>
        <v>-0.19372029869826499</v>
      </c>
      <c r="N191" s="69">
        <f t="shared" si="64"/>
        <v>-0.49204955869359307</v>
      </c>
      <c r="O191" s="70">
        <f t="shared" si="65"/>
        <v>55.521063610234478</v>
      </c>
      <c r="P191" s="70">
        <f t="shared" si="66"/>
        <v>382.90388696713433</v>
      </c>
      <c r="Q191" s="70">
        <f t="shared" si="67"/>
        <v>55.403675178588266</v>
      </c>
      <c r="R191" s="111">
        <f t="shared" si="68"/>
        <v>382.09431157647077</v>
      </c>
      <c r="S191" s="70">
        <f t="shared" si="69"/>
        <v>0.80957539066355366</v>
      </c>
      <c r="T191" s="113">
        <f t="shared" si="70"/>
        <v>0.88772029869826496</v>
      </c>
      <c r="U191" s="70">
        <f t="shared" si="71"/>
        <v>2.254809558693593</v>
      </c>
      <c r="V191" s="70">
        <f>(L191/Phase_Relations!C$24)</f>
        <v>50.25622021481685</v>
      </c>
      <c r="W191" s="70">
        <f t="shared" si="72"/>
        <v>7236.8957109336261</v>
      </c>
      <c r="X191" s="70">
        <f t="shared" si="73"/>
        <v>346.59462217115066</v>
      </c>
      <c r="Y191" s="70">
        <f t="shared" si="74"/>
        <v>-5.1474549637714162</v>
      </c>
      <c r="Z191" s="70">
        <f t="shared" si="75"/>
        <v>-741.23351478308393</v>
      </c>
      <c r="AA191" s="70">
        <f t="shared" si="76"/>
        <v>-35.499689405320112</v>
      </c>
      <c r="AB191" s="70">
        <f t="shared" si="77"/>
        <v>-27.913587708683728</v>
      </c>
      <c r="AC191" s="70">
        <f t="shared" si="78"/>
        <v>-0.27913587708683729</v>
      </c>
      <c r="AD191" s="70">
        <f t="shared" si="79"/>
        <v>-36.039406332429166</v>
      </c>
      <c r="AE191" s="70" t="e">
        <f t="shared" si="80"/>
        <v>#NUM!</v>
      </c>
      <c r="AF191" s="70">
        <f t="shared" si="81"/>
        <v>-2.2805140107570288E-2</v>
      </c>
      <c r="AG191" s="70">
        <f t="shared" si="82"/>
        <v>2.335799054215504E-3</v>
      </c>
      <c r="AH191" s="70">
        <f>(U191-Phase_Relations!$B$37)/Phase_Relations!$B$37</f>
        <v>1.842311023371433</v>
      </c>
      <c r="AI191" s="70">
        <f>(U191-Phase_Relations!G$20)/Phase_Relations!G$20</f>
        <v>1.7328346772248762</v>
      </c>
      <c r="AJ191" s="70">
        <f t="shared" si="89"/>
        <v>1.842219614205417</v>
      </c>
      <c r="AK191" s="70">
        <f t="shared" si="83"/>
        <v>0.64817361936209184</v>
      </c>
      <c r="AL191" s="71">
        <f>(1/(J192-J190))*((M192-M190)/Phase_Relations!B$22)</f>
        <v>3.1200430391713093E-8</v>
      </c>
      <c r="AM191" s="71">
        <f t="shared" si="84"/>
        <v>-4.5936755769931286E-4</v>
      </c>
      <c r="AN191" s="71">
        <f>SUM(AM$27:AM191)</f>
        <v>-6.868073624493376E-2</v>
      </c>
      <c r="AO191" s="71">
        <f>(1/10000)*((AL191*Phase_Relations!B$22*H$7*U191))/(2*(P191-R191))</f>
        <v>7.6838458967207276E-11</v>
      </c>
      <c r="AP191" s="71">
        <f t="shared" si="90"/>
        <v>4.3265458535617323E-12</v>
      </c>
      <c r="AQ191" s="72">
        <f t="shared" si="86"/>
        <v>7.666731181842937E-18</v>
      </c>
      <c r="AR191" s="72">
        <f t="shared" si="91"/>
        <v>4.3169090649425091E-19</v>
      </c>
      <c r="AS191" s="71">
        <f t="shared" si="87"/>
        <v>-1.1497290311632166E-5</v>
      </c>
      <c r="AT191" s="72">
        <f t="shared" si="88"/>
        <v>-6.6549840160610389E-7</v>
      </c>
      <c r="AU191" s="97">
        <f t="shared" si="92"/>
        <v>1.4183991626831384E-6</v>
      </c>
      <c r="AV191" s="2"/>
      <c r="AW191" s="2"/>
      <c r="AX191" s="2"/>
      <c r="AY191" s="2"/>
      <c r="AZ191" s="2"/>
      <c r="BA191" s="2"/>
      <c r="BC191" s="10"/>
      <c r="BE191" s="10"/>
      <c r="BI191" s="10"/>
    </row>
    <row r="192" spans="1:61" x14ac:dyDescent="0.2">
      <c r="A192" s="9">
        <f>Raw_Data!A190</f>
        <v>40772.194895833331</v>
      </c>
      <c r="B192" s="10">
        <f>Raw_Data!J190</f>
        <v>1.3660092607096919E-5</v>
      </c>
      <c r="C192" s="10">
        <f>Raw_Data!K190</f>
        <v>0.64501903475338995</v>
      </c>
      <c r="D192" s="10">
        <f>Raw_Data!L190</f>
        <v>1.8472831424231156E-2</v>
      </c>
      <c r="E192" s="10">
        <f>Raw_Data!M190</f>
        <v>1.8447068224219043E-2</v>
      </c>
      <c r="F192" s="10">
        <f>Raw_Data!N190</f>
        <v>1.8510750505893177E-2</v>
      </c>
      <c r="J192" s="74">
        <f t="shared" si="85"/>
        <v>49210.999999498017</v>
      </c>
      <c r="K192" s="69">
        <f t="shared" si="62"/>
        <v>-6.40513818517607</v>
      </c>
      <c r="L192" s="69">
        <f>K192+$D$8-$B$8*Q192+Phase_Relations!$C$24*Q192</f>
        <v>242.80442553222645</v>
      </c>
      <c r="M192" s="69">
        <f t="shared" si="63"/>
        <v>-0.19369628722928398</v>
      </c>
      <c r="N192" s="69">
        <f t="shared" si="64"/>
        <v>-0.49198856956238129</v>
      </c>
      <c r="O192" s="70">
        <f t="shared" si="65"/>
        <v>55.501509261511188</v>
      </c>
      <c r="P192" s="70">
        <f t="shared" si="66"/>
        <v>382.76902938973234</v>
      </c>
      <c r="Q192" s="70">
        <f t="shared" si="67"/>
        <v>55.381140929309019</v>
      </c>
      <c r="R192" s="111">
        <f t="shared" si="68"/>
        <v>381.93890296075182</v>
      </c>
      <c r="S192" s="70">
        <f t="shared" si="69"/>
        <v>0.83012642898052036</v>
      </c>
      <c r="T192" s="113">
        <f t="shared" si="70"/>
        <v>0.88769628722928395</v>
      </c>
      <c r="U192" s="70">
        <f t="shared" si="71"/>
        <v>2.2547485695623815</v>
      </c>
      <c r="V192" s="70">
        <f>(L192/Phase_Relations!C$24)</f>
        <v>49.8618080715367</v>
      </c>
      <c r="W192" s="70">
        <f t="shared" si="72"/>
        <v>7180.1003623012848</v>
      </c>
      <c r="X192" s="70">
        <f t="shared" si="73"/>
        <v>343.87453842439101</v>
      </c>
      <c r="Y192" s="70">
        <f t="shared" si="74"/>
        <v>-5.5193328577723193</v>
      </c>
      <c r="Z192" s="70">
        <f t="shared" si="75"/>
        <v>-794.78393151921398</v>
      </c>
      <c r="AA192" s="70">
        <f t="shared" si="76"/>
        <v>-38.064364536360813</v>
      </c>
      <c r="AB192" s="70">
        <f t="shared" si="77"/>
        <v>-27.910127842836307</v>
      </c>
      <c r="AC192" s="70">
        <f t="shared" si="78"/>
        <v>-0.27910127842836308</v>
      </c>
      <c r="AD192" s="70">
        <f t="shared" si="79"/>
        <v>-38.617782155681141</v>
      </c>
      <c r="AE192" s="70" t="e">
        <f t="shared" si="80"/>
        <v>#NUM!</v>
      </c>
      <c r="AF192" s="70">
        <f t="shared" si="81"/>
        <v>-2.180849303782665E-2</v>
      </c>
      <c r="AG192" s="70">
        <f t="shared" si="82"/>
        <v>2.4140386571919557E-3</v>
      </c>
      <c r="AH192" s="70">
        <f>(U192-Phase_Relations!$B$37)/Phase_Relations!$B$37</f>
        <v>1.842234143229037</v>
      </c>
      <c r="AI192" s="70">
        <f>(U192-Phase_Relations!G$20)/Phase_Relations!G$20</f>
        <v>1.7327607582492952</v>
      </c>
      <c r="AJ192" s="70">
        <f t="shared" si="89"/>
        <v>1.8422129877525677</v>
      </c>
      <c r="AK192" s="70">
        <f t="shared" si="83"/>
        <v>0.64816410274210945</v>
      </c>
      <c r="AL192" s="71">
        <f>(1/(J193-J191))*((M193-M191)/Phase_Relations!B$22)</f>
        <v>-1.092821243378205E-8</v>
      </c>
      <c r="AM192" s="71">
        <f t="shared" si="84"/>
        <v>-1.2915192835726641E-3</v>
      </c>
      <c r="AN192" s="71">
        <f>SUM(AM$27:AM192)</f>
        <v>-6.997225552850643E-2</v>
      </c>
      <c r="AO192" s="71">
        <f>(1/10000)*((AL192*Phase_Relations!B$22*H$7*U192))/(2*(P192-R192))</f>
        <v>-2.6246324873060305E-11</v>
      </c>
      <c r="AP192" s="71">
        <f t="shared" si="90"/>
        <v>1.9599367097536629E-11</v>
      </c>
      <c r="AQ192" s="72">
        <f t="shared" si="86"/>
        <v>-2.6187864777317885E-18</v>
      </c>
      <c r="AR192" s="72">
        <f t="shared" si="91"/>
        <v>1.9555712190323742E-18</v>
      </c>
      <c r="AS192" s="71">
        <f t="shared" si="87"/>
        <v>-1.049050413760519E-5</v>
      </c>
      <c r="AT192" s="72">
        <f t="shared" si="88"/>
        <v>2.4913572548386542E-7</v>
      </c>
      <c r="AU192" s="97">
        <f t="shared" si="92"/>
        <v>1.4104918785065167E-6</v>
      </c>
      <c r="AV192" s="2"/>
      <c r="AW192" s="2"/>
      <c r="AX192" s="2"/>
      <c r="AY192" s="2"/>
      <c r="AZ192" s="2"/>
      <c r="BA192" s="2"/>
      <c r="BC192" s="10"/>
      <c r="BE192" s="10"/>
      <c r="BI192" s="10"/>
    </row>
    <row r="193" spans="1:61" x14ac:dyDescent="0.2">
      <c r="A193" s="9">
        <f>Raw_Data!A191</f>
        <v>40772.198368055557</v>
      </c>
      <c r="B193" s="10">
        <f>Raw_Data!J191</f>
        <v>1.518029510225464E-5</v>
      </c>
      <c r="C193" s="10">
        <f>Raw_Data!K191</f>
        <v>0.64513898823151994</v>
      </c>
      <c r="D193" s="10">
        <f>Raw_Data!L191</f>
        <v>1.8471204332498055E-2</v>
      </c>
      <c r="E193" s="10">
        <f>Raw_Data!M191</f>
        <v>1.8445607404633843E-2</v>
      </c>
      <c r="F193" s="10">
        <f>Raw_Data!N191</f>
        <v>1.8514670814702178E-2</v>
      </c>
      <c r="J193" s="74">
        <f t="shared" si="85"/>
        <v>49510.999999847263</v>
      </c>
      <c r="K193" s="69">
        <f t="shared" si="62"/>
        <v>-7.1179523168954884</v>
      </c>
      <c r="L193" s="69">
        <f>K193+$D$8-$B$8*Q193+Phase_Relations!$C$24*Q193</f>
        <v>242.07222894037852</v>
      </c>
      <c r="M193" s="69">
        <f t="shared" si="63"/>
        <v>-0.19373184544752386</v>
      </c>
      <c r="N193" s="69">
        <f t="shared" si="64"/>
        <v>-0.49207888743671063</v>
      </c>
      <c r="O193" s="70">
        <f t="shared" si="65"/>
        <v>55.496620674330366</v>
      </c>
      <c r="P193" s="70">
        <f t="shared" si="66"/>
        <v>382.73531499538183</v>
      </c>
      <c r="Q193" s="70">
        <f t="shared" si="67"/>
        <v>55.376755308009372</v>
      </c>
      <c r="R193" s="111">
        <f t="shared" si="68"/>
        <v>381.90865729661641</v>
      </c>
      <c r="S193" s="70">
        <f t="shared" si="69"/>
        <v>0.82665769876541617</v>
      </c>
      <c r="T193" s="113">
        <f t="shared" si="70"/>
        <v>0.88773184544752382</v>
      </c>
      <c r="U193" s="70">
        <f t="shared" si="71"/>
        <v>2.2548388874367107</v>
      </c>
      <c r="V193" s="70">
        <f>(L193/Phase_Relations!C$24)</f>
        <v>49.711445713629395</v>
      </c>
      <c r="W193" s="70">
        <f t="shared" si="72"/>
        <v>7158.4481827626332</v>
      </c>
      <c r="X193" s="70">
        <f t="shared" si="73"/>
        <v>342.83755664571999</v>
      </c>
      <c r="Y193" s="70">
        <f t="shared" si="74"/>
        <v>-5.6653095943799769</v>
      </c>
      <c r="Z193" s="70">
        <f t="shared" si="75"/>
        <v>-815.80458159071668</v>
      </c>
      <c r="AA193" s="70">
        <f t="shared" si="76"/>
        <v>-39.071100650896426</v>
      </c>
      <c r="AB193" s="70">
        <f t="shared" si="77"/>
        <v>-27.9152515054069</v>
      </c>
      <c r="AC193" s="70">
        <f t="shared" si="78"/>
        <v>-0.27915251505406902</v>
      </c>
      <c r="AD193" s="70">
        <f t="shared" si="79"/>
        <v>-39.622205783406685</v>
      </c>
      <c r="AE193" s="70" t="e">
        <f t="shared" si="80"/>
        <v>#NUM!</v>
      </c>
      <c r="AF193" s="70">
        <f t="shared" si="81"/>
        <v>-2.115777863929845E-2</v>
      </c>
      <c r="AG193" s="70">
        <f t="shared" si="82"/>
        <v>2.4112226993253955E-3</v>
      </c>
      <c r="AH193" s="70">
        <f>(U193-Phase_Relations!$B$37)/Phase_Relations!$B$37</f>
        <v>1.842347993859492</v>
      </c>
      <c r="AI193" s="70">
        <f>(U193-Phase_Relations!G$20)/Phase_Relations!G$20</f>
        <v>1.7328702237329714</v>
      </c>
      <c r="AJ193" s="70">
        <f t="shared" si="89"/>
        <v>1.842193802176411</v>
      </c>
      <c r="AK193" s="70">
        <f t="shared" si="83"/>
        <v>0.64817819557620515</v>
      </c>
      <c r="AL193" s="71">
        <f>(1/(J194-J192))*((M194-M192)/Phase_Relations!B$22)</f>
        <v>5.6143207896061714E-8</v>
      </c>
      <c r="AM193" s="71">
        <f t="shared" si="84"/>
        <v>2.0043764886362126E-3</v>
      </c>
      <c r="AN193" s="71">
        <f>SUM(AM$27:AM193)</f>
        <v>-6.7967879039870213E-2</v>
      </c>
      <c r="AO193" s="71">
        <f>(1/10000)*((AL193*Phase_Relations!B$22*H$7*U193))/(2*(P193-R193))</f>
        <v>1.3541055473619571E-10</v>
      </c>
      <c r="AP193" s="71">
        <f t="shared" si="90"/>
        <v>1.454849676003585E-11</v>
      </c>
      <c r="AQ193" s="72">
        <f t="shared" si="86"/>
        <v>1.3510894626214464E-17</v>
      </c>
      <c r="AR193" s="72">
        <f t="shared" si="91"/>
        <v>1.451609197507592E-18</v>
      </c>
      <c r="AS193" s="71">
        <f t="shared" si="87"/>
        <v>3.9880323016907558E-5</v>
      </c>
      <c r="AT193" s="72">
        <f t="shared" si="88"/>
        <v>3.381097682421608E-7</v>
      </c>
      <c r="AU193" s="97">
        <f t="shared" si="92"/>
        <v>1.437224561845556E-6</v>
      </c>
      <c r="AV193" s="2"/>
      <c r="AW193" s="2"/>
      <c r="AX193" s="2"/>
      <c r="AY193" s="2"/>
      <c r="AZ193" s="2"/>
      <c r="BA193" s="2"/>
      <c r="BC193" s="10"/>
      <c r="BE193" s="10"/>
      <c r="BI193" s="10"/>
    </row>
    <row r="194" spans="1:61" x14ac:dyDescent="0.2">
      <c r="A194" s="9">
        <f>Raw_Data!A192</f>
        <v>40772.201840277776</v>
      </c>
      <c r="B194" s="10">
        <f>Raw_Data!J192</f>
        <v>1.404014323088635E-5</v>
      </c>
      <c r="C194" s="10">
        <f>Raw_Data!K192</f>
        <v>0.64482188349229919</v>
      </c>
      <c r="D194" s="10">
        <f>Raw_Data!L192</f>
        <v>1.8480574955690856E-2</v>
      </c>
      <c r="E194" s="10">
        <f>Raw_Data!M192</f>
        <v>1.8455726252492241E-2</v>
      </c>
      <c r="F194" s="10">
        <f>Raw_Data!N192</f>
        <v>1.8520097095797577E-2</v>
      </c>
      <c r="J194" s="74">
        <f t="shared" si="85"/>
        <v>49810.999999567866</v>
      </c>
      <c r="K194" s="69">
        <f t="shared" si="62"/>
        <v>-6.5833417181059248</v>
      </c>
      <c r="L194" s="69">
        <f>K194+$D$8-$B$8*Q194+Phase_Relations!$C$24*Q194</f>
        <v>242.7410985312768</v>
      </c>
      <c r="M194" s="69">
        <f t="shared" si="63"/>
        <v>-0.19363696631581409</v>
      </c>
      <c r="N194" s="69">
        <f t="shared" si="64"/>
        <v>-0.4918378944421678</v>
      </c>
      <c r="O194" s="70">
        <f t="shared" si="65"/>
        <v>55.524774654517685</v>
      </c>
      <c r="P194" s="70">
        <f t="shared" si="66"/>
        <v>382.92948037598399</v>
      </c>
      <c r="Q194" s="70">
        <f t="shared" si="67"/>
        <v>55.40713375798726</v>
      </c>
      <c r="R194" s="111">
        <f t="shared" si="68"/>
        <v>382.11816384818803</v>
      </c>
      <c r="S194" s="70">
        <f t="shared" si="69"/>
        <v>0.81131652779595242</v>
      </c>
      <c r="T194" s="113">
        <f t="shared" si="70"/>
        <v>0.88763696631581401</v>
      </c>
      <c r="U194" s="70">
        <f t="shared" si="71"/>
        <v>2.2545978944421674</v>
      </c>
      <c r="V194" s="70">
        <f>(L194/Phase_Relations!C$24)</f>
        <v>49.848803371312741</v>
      </c>
      <c r="W194" s="70">
        <f t="shared" si="72"/>
        <v>7178.2276854690344</v>
      </c>
      <c r="X194" s="70">
        <f t="shared" si="73"/>
        <v>343.78485083663958</v>
      </c>
      <c r="Y194" s="70">
        <f t="shared" si="74"/>
        <v>-5.5583303866745197</v>
      </c>
      <c r="Z194" s="70">
        <f t="shared" si="75"/>
        <v>-800.39957568113084</v>
      </c>
      <c r="AA194" s="70">
        <f t="shared" si="76"/>
        <v>-38.333313011548455</v>
      </c>
      <c r="AB194" s="70">
        <f t="shared" si="77"/>
        <v>-27.901580160780128</v>
      </c>
      <c r="AC194" s="70">
        <f t="shared" si="78"/>
        <v>-0.27901580160780126</v>
      </c>
      <c r="AD194" s="70">
        <f t="shared" si="79"/>
        <v>-38.874190696745757</v>
      </c>
      <c r="AE194" s="70" t="e">
        <f t="shared" si="80"/>
        <v>#NUM!</v>
      </c>
      <c r="AF194" s="70">
        <f t="shared" si="81"/>
        <v>-2.1164790206146068E-2</v>
      </c>
      <c r="AG194" s="70">
        <f t="shared" si="82"/>
        <v>2.3599542732075638E-3</v>
      </c>
      <c r="AH194" s="70">
        <f>(U194-Phase_Relations!$B$37)/Phase_Relations!$B$37</f>
        <v>1.8420442089822704</v>
      </c>
      <c r="AI194" s="70">
        <f>(U194-Phase_Relations!G$20)/Phase_Relations!G$20</f>
        <v>1.7325781396365931</v>
      </c>
      <c r="AJ194" s="70">
        <f t="shared" si="89"/>
        <v>1.8421949587968551</v>
      </c>
      <c r="AK194" s="70">
        <f t="shared" si="83"/>
        <v>0.64814058949558084</v>
      </c>
      <c r="AL194" s="71">
        <f>(1/(J195-J193))*((M195-M193)/Phase_Relations!B$22)</f>
        <v>8.7731952530339828E-8</v>
      </c>
      <c r="AM194" s="71">
        <f t="shared" si="84"/>
        <v>-5.3657564412008764E-3</v>
      </c>
      <c r="AN194" s="71">
        <f>SUM(AM$27:AM194)</f>
        <v>-7.3333635481071094E-2</v>
      </c>
      <c r="AO194" s="71">
        <f>(1/10000)*((AL194*Phase_Relations!B$22*H$7*U194))/(2*(P194-R194))</f>
        <v>2.1557681982805667E-10</v>
      </c>
      <c r="AP194" s="71">
        <f t="shared" si="90"/>
        <v>1.6552479656256625E-11</v>
      </c>
      <c r="AQ194" s="72">
        <f t="shared" si="86"/>
        <v>2.1509665197263515E-17</v>
      </c>
      <c r="AR194" s="72">
        <f t="shared" si="91"/>
        <v>1.6515611273724626E-18</v>
      </c>
      <c r="AS194" s="71">
        <f t="shared" si="87"/>
        <v>1.4288233695641028E-4</v>
      </c>
      <c r="AT194" s="72">
        <f t="shared" si="88"/>
        <v>1.5024062589587169E-7</v>
      </c>
      <c r="AU194" s="97">
        <f t="shared" si="92"/>
        <v>1.2154835337232009E-6</v>
      </c>
      <c r="AV194" s="2"/>
      <c r="AW194" s="2"/>
      <c r="AX194" s="2"/>
      <c r="AY194" s="2"/>
      <c r="AZ194" s="2"/>
      <c r="BA194" s="2"/>
      <c r="BC194" s="10"/>
      <c r="BE194" s="10"/>
      <c r="BI194" s="10"/>
    </row>
    <row r="195" spans="1:61" x14ac:dyDescent="0.2">
      <c r="A195" s="9">
        <f>Raw_Data!A193</f>
        <v>40772.205324074072</v>
      </c>
      <c r="B195" s="10">
        <f>Raw_Data!J193</f>
        <v>1.0904725584623551E-5</v>
      </c>
      <c r="C195" s="10">
        <f>Raw_Data!K193</f>
        <v>0.64482544646688922</v>
      </c>
      <c r="D195" s="10">
        <f>Raw_Data!L193</f>
        <v>1.8473116462198957E-2</v>
      </c>
      <c r="E195" s="10">
        <f>Raw_Data!M193</f>
        <v>1.8444704784402341E-2</v>
      </c>
      <c r="F195" s="10">
        <f>Raw_Data!N193</f>
        <v>1.8526921779730379E-2</v>
      </c>
      <c r="J195" s="74">
        <f t="shared" si="85"/>
        <v>50111.999999522232</v>
      </c>
      <c r="K195" s="69">
        <f t="shared" si="62"/>
        <v>-5.1131625714346214</v>
      </c>
      <c r="L195" s="69">
        <f>K195+$D$8-$B$8*Q195+Phase_Relations!$C$24*Q195</f>
        <v>244.06504253161373</v>
      </c>
      <c r="M195" s="69">
        <f t="shared" si="63"/>
        <v>-0.19363899337056212</v>
      </c>
      <c r="N195" s="69">
        <f t="shared" si="64"/>
        <v>-0.49184304316122779</v>
      </c>
      <c r="O195" s="70">
        <f t="shared" si="65"/>
        <v>55.502365656345667</v>
      </c>
      <c r="P195" s="70">
        <f t="shared" si="66"/>
        <v>382.77493556100461</v>
      </c>
      <c r="Q195" s="70">
        <f t="shared" si="67"/>
        <v>55.374045493222603</v>
      </c>
      <c r="R195" s="111">
        <f t="shared" si="68"/>
        <v>381.88996891877656</v>
      </c>
      <c r="S195" s="70">
        <f t="shared" si="69"/>
        <v>0.88496664222805066</v>
      </c>
      <c r="T195" s="113">
        <f t="shared" si="70"/>
        <v>0.88763899337056207</v>
      </c>
      <c r="U195" s="70">
        <f t="shared" si="71"/>
        <v>2.2546030431612278</v>
      </c>
      <c r="V195" s="70">
        <f>(L195/Phase_Relations!C$24)</f>
        <v>50.120685737120361</v>
      </c>
      <c r="W195" s="70">
        <f t="shared" si="72"/>
        <v>7217.3787461453321</v>
      </c>
      <c r="X195" s="70">
        <f t="shared" si="73"/>
        <v>345.65990163531285</v>
      </c>
      <c r="Y195" s="70">
        <f t="shared" si="74"/>
        <v>-5.2533597561022418</v>
      </c>
      <c r="Z195" s="70">
        <f t="shared" si="75"/>
        <v>-756.48380487872282</v>
      </c>
      <c r="AA195" s="70">
        <f t="shared" si="76"/>
        <v>-36.230067283463711</v>
      </c>
      <c r="AB195" s="70">
        <f t="shared" si="77"/>
        <v>-27.901872243596859</v>
      </c>
      <c r="AC195" s="70">
        <f t="shared" si="78"/>
        <v>-0.27901872243596859</v>
      </c>
      <c r="AD195" s="70">
        <f t="shared" si="79"/>
        <v>-36.820045044949097</v>
      </c>
      <c r="AE195" s="70" t="e">
        <f t="shared" si="80"/>
        <v>#NUM!</v>
      </c>
      <c r="AF195" s="70">
        <f t="shared" si="81"/>
        <v>-2.442630413308592E-2</v>
      </c>
      <c r="AG195" s="70">
        <f t="shared" si="82"/>
        <v>2.5602236129828311E-3</v>
      </c>
      <c r="AH195" s="70">
        <f>(U195-Phase_Relations!$B$37)/Phase_Relations!$B$37</f>
        <v>1.8420506992248213</v>
      </c>
      <c r="AI195" s="70">
        <f>(U195-Phase_Relations!G$20)/Phase_Relations!G$20</f>
        <v>1.7325843798966352</v>
      </c>
      <c r="AJ195" s="70">
        <f t="shared" si="89"/>
        <v>1.8421731277171216</v>
      </c>
      <c r="AK195" s="70">
        <f t="shared" si="83"/>
        <v>0.64814139301851537</v>
      </c>
      <c r="AL195" s="71">
        <f>(1/(J196-J194))*((M196-M194)/Phase_Relations!B$22)</f>
        <v>-6.3491313655258289E-8</v>
      </c>
      <c r="AM195" s="71">
        <f t="shared" si="84"/>
        <v>1.1054492792942442E-4</v>
      </c>
      <c r="AN195" s="71">
        <f>SUM(AM$27:AM195)</f>
        <v>-7.3223090553141676E-2</v>
      </c>
      <c r="AO195" s="71">
        <f>(1/10000)*((AL195*Phase_Relations!B$22*H$7*U195))/(2*(P195-R195))</f>
        <v>-1.4302863474198406E-10</v>
      </c>
      <c r="AP195" s="71">
        <f t="shared" si="90"/>
        <v>2.0042844011727353E-11</v>
      </c>
      <c r="AQ195" s="72">
        <f t="shared" si="86"/>
        <v>-1.4271005803757443E-17</v>
      </c>
      <c r="AR195" s="72">
        <f t="shared" si="91"/>
        <v>1.999820132039656E-18</v>
      </c>
      <c r="AS195" s="71">
        <f t="shared" si="87"/>
        <v>-1.111728818260948E-6</v>
      </c>
      <c r="AT195" s="72">
        <f t="shared" si="88"/>
        <v>1.2811146502896475E-5</v>
      </c>
      <c r="AU195" s="97">
        <f t="shared" si="92"/>
        <v>1.1858664075187723E-6</v>
      </c>
      <c r="AV195" s="2"/>
      <c r="AW195" s="2"/>
      <c r="AX195" s="2"/>
      <c r="AY195" s="2"/>
      <c r="AZ195" s="2"/>
      <c r="BA195" s="2"/>
      <c r="BC195" s="10"/>
      <c r="BE195" s="10"/>
      <c r="BI195" s="10"/>
    </row>
    <row r="196" spans="1:61" x14ac:dyDescent="0.2">
      <c r="A196" s="9">
        <f>Raw_Data!A194</f>
        <v>40772.208796296298</v>
      </c>
      <c r="B196" s="10">
        <f>Raw_Data!J194</f>
        <v>7.7218016103870992E-6</v>
      </c>
      <c r="C196" s="10">
        <f>Raw_Data!K194</f>
        <v>0.64503922494277965</v>
      </c>
      <c r="D196" s="10">
        <f>Raw_Data!L194</f>
        <v>1.8483140297401356E-2</v>
      </c>
      <c r="E196" s="10">
        <f>Raw_Data!M194</f>
        <v>1.8457092059421441E-2</v>
      </c>
      <c r="F196" s="10">
        <f>Raw_Data!N194</f>
        <v>1.8532168778410778E-2</v>
      </c>
      <c r="J196" s="74">
        <f t="shared" si="85"/>
        <v>50411.999999871477</v>
      </c>
      <c r="K196" s="69">
        <f t="shared" si="62"/>
        <v>-3.6207079831470983</v>
      </c>
      <c r="L196" s="69">
        <f>K196+$D$8-$B$8*Q196+Phase_Relations!$C$24*Q196</f>
        <v>245.72185407855022</v>
      </c>
      <c r="M196" s="69">
        <f t="shared" si="63"/>
        <v>-0.19370416304605953</v>
      </c>
      <c r="N196" s="69">
        <f t="shared" si="64"/>
        <v>-0.49200857413699123</v>
      </c>
      <c r="O196" s="70">
        <f t="shared" si="65"/>
        <v>55.532482208028803</v>
      </c>
      <c r="P196" s="70">
        <f t="shared" si="66"/>
        <v>382.98263591744001</v>
      </c>
      <c r="Q196" s="70">
        <f t="shared" si="67"/>
        <v>55.411234135624994</v>
      </c>
      <c r="R196" s="111">
        <f t="shared" si="68"/>
        <v>382.14644231465513</v>
      </c>
      <c r="S196" s="70">
        <f t="shared" si="69"/>
        <v>0.8361936027848742</v>
      </c>
      <c r="T196" s="113">
        <f t="shared" si="70"/>
        <v>0.88770416304605948</v>
      </c>
      <c r="U196" s="70">
        <f t="shared" si="71"/>
        <v>2.2547685741369912</v>
      </c>
      <c r="V196" s="70">
        <f>(L196/Phase_Relations!C$24)</f>
        <v>50.460925084829817</v>
      </c>
      <c r="W196" s="70">
        <f t="shared" si="72"/>
        <v>7266.3732122154934</v>
      </c>
      <c r="X196" s="70">
        <f t="shared" si="73"/>
        <v>348.00637989537802</v>
      </c>
      <c r="Y196" s="70">
        <f t="shared" si="74"/>
        <v>-4.9503090507951768</v>
      </c>
      <c r="Z196" s="70">
        <f t="shared" si="75"/>
        <v>-712.84450331450546</v>
      </c>
      <c r="AA196" s="70">
        <f t="shared" si="76"/>
        <v>-34.140062419277115</v>
      </c>
      <c r="AB196" s="70">
        <f t="shared" si="77"/>
        <v>-27.911262686752103</v>
      </c>
      <c r="AC196" s="70">
        <f t="shared" si="78"/>
        <v>-0.27911262686752103</v>
      </c>
      <c r="AD196" s="70">
        <f t="shared" si="79"/>
        <v>-34.697524821133698</v>
      </c>
      <c r="AE196" s="70" t="e">
        <f t="shared" si="80"/>
        <v>#NUM!</v>
      </c>
      <c r="AF196" s="70">
        <f t="shared" si="81"/>
        <v>-2.4493030871341324E-2</v>
      </c>
      <c r="AG196" s="70">
        <f t="shared" si="82"/>
        <v>2.4028111296013053E-3</v>
      </c>
      <c r="AH196" s="70">
        <f>(U196-Phase_Relations!$B$37)/Phase_Relations!$B$37</f>
        <v>1.8422593600916815</v>
      </c>
      <c r="AI196" s="70">
        <f>(U196-Phase_Relations!G$20)/Phase_Relations!G$20</f>
        <v>1.7327850038424477</v>
      </c>
      <c r="AJ196" s="70">
        <f t="shared" si="89"/>
        <v>1.8421705260645129</v>
      </c>
      <c r="AK196" s="70">
        <f t="shared" si="83"/>
        <v>0.64816722427198081</v>
      </c>
      <c r="AL196" s="71">
        <f>(1/(J197-J195))*((M197-M195)/Phase_Relations!B$22)</f>
        <v>2.2117912076976953E-8</v>
      </c>
      <c r="AM196" s="71">
        <f t="shared" si="84"/>
        <v>3.3579083721431528E-3</v>
      </c>
      <c r="AN196" s="71">
        <f>SUM(AM$27:AM196)</f>
        <v>-6.986518218099852E-2</v>
      </c>
      <c r="AO196" s="71">
        <f>(1/10000)*((AL196*Phase_Relations!B$22*H$7*U196))/(2*(P196-R196))</f>
        <v>5.2735704489747402E-11</v>
      </c>
      <c r="AP196" s="71">
        <f t="shared" si="90"/>
        <v>1.4619231726360223E-11</v>
      </c>
      <c r="AQ196" s="72">
        <f t="shared" si="86"/>
        <v>5.2618242927093393E-18</v>
      </c>
      <c r="AR196" s="72">
        <f t="shared" si="91"/>
        <v>1.4586669388945859E-18</v>
      </c>
      <c r="AS196" s="71">
        <f t="shared" si="87"/>
        <v>-3.4590540585272204E-5</v>
      </c>
      <c r="AT196" s="72">
        <f t="shared" si="88"/>
        <v>-1.5181380691247132E-7</v>
      </c>
      <c r="AU196" s="97">
        <f t="shared" si="92"/>
        <v>1.2524319611598477E-6</v>
      </c>
      <c r="AV196" s="2"/>
      <c r="AW196" s="2"/>
      <c r="AX196" s="2"/>
      <c r="AY196" s="2"/>
      <c r="AZ196" s="2"/>
      <c r="BA196" s="2"/>
      <c r="BC196" s="10"/>
      <c r="BE196" s="10"/>
      <c r="BI196" s="10"/>
    </row>
    <row r="197" spans="1:61" x14ac:dyDescent="0.2">
      <c r="A197" s="9">
        <f>Raw_Data!A195</f>
        <v>40772.212268518517</v>
      </c>
      <c r="B197" s="10">
        <f>Raw_Data!J195</f>
        <v>1.26862128836365E-5</v>
      </c>
      <c r="C197" s="10">
        <f>Raw_Data!K195</f>
        <v>0.64474943634213933</v>
      </c>
      <c r="D197" s="10">
        <f>Raw_Data!L195</f>
        <v>1.8492677192742155E-2</v>
      </c>
      <c r="E197" s="10">
        <f>Raw_Data!M195</f>
        <v>1.8466367669958343E-2</v>
      </c>
      <c r="F197" s="10">
        <f>Raw_Data!N195</f>
        <v>1.854312891005068E-2</v>
      </c>
      <c r="J197" s="74">
        <f t="shared" si="85"/>
        <v>50711.999999592081</v>
      </c>
      <c r="K197" s="69">
        <f t="shared" si="62"/>
        <v>-5.9484916320433143</v>
      </c>
      <c r="L197" s="69">
        <f>K197+$D$8-$B$8*Q197+Phase_Relations!$C$24*Q197</f>
        <v>243.51714117242082</v>
      </c>
      <c r="M197" s="69">
        <f t="shared" si="63"/>
        <v>-0.19361562358465886</v>
      </c>
      <c r="N197" s="69">
        <f t="shared" si="64"/>
        <v>-0.49178368390503352</v>
      </c>
      <c r="O197" s="70">
        <f t="shared" si="65"/>
        <v>55.561135751869898</v>
      </c>
      <c r="P197" s="70">
        <f t="shared" si="66"/>
        <v>383.18024656461995</v>
      </c>
      <c r="Q197" s="70">
        <f t="shared" si="67"/>
        <v>55.439081048104839</v>
      </c>
      <c r="R197" s="111">
        <f t="shared" si="68"/>
        <v>382.33848998692991</v>
      </c>
      <c r="S197" s="70">
        <f t="shared" si="69"/>
        <v>0.84175657769003465</v>
      </c>
      <c r="T197" s="113">
        <f t="shared" si="70"/>
        <v>0.88761562358465884</v>
      </c>
      <c r="U197" s="70">
        <f t="shared" si="71"/>
        <v>2.2545436839050335</v>
      </c>
      <c r="V197" s="70">
        <f>(L197/Phase_Relations!C$24)</f>
        <v>50.008169862031487</v>
      </c>
      <c r="W197" s="70">
        <f t="shared" si="72"/>
        <v>7201.176460132534</v>
      </c>
      <c r="X197" s="70">
        <f t="shared" si="73"/>
        <v>344.88393008297578</v>
      </c>
      <c r="Y197" s="70">
        <f t="shared" si="74"/>
        <v>-5.4309111860733523</v>
      </c>
      <c r="Z197" s="70">
        <f t="shared" si="75"/>
        <v>-782.05121079456273</v>
      </c>
      <c r="AA197" s="70">
        <f t="shared" si="76"/>
        <v>-37.454559903954134</v>
      </c>
      <c r="AB197" s="70">
        <f t="shared" si="77"/>
        <v>-27.898504839288019</v>
      </c>
      <c r="AC197" s="70">
        <f t="shared" si="78"/>
        <v>-0.27898504839288019</v>
      </c>
      <c r="AD197" s="70">
        <f t="shared" si="79"/>
        <v>-38.015730955747472</v>
      </c>
      <c r="AE197" s="70" t="e">
        <f t="shared" si="80"/>
        <v>#NUM!</v>
      </c>
      <c r="AF197" s="70">
        <f t="shared" si="81"/>
        <v>-2.2474074714763079E-2</v>
      </c>
      <c r="AG197" s="70">
        <f t="shared" si="82"/>
        <v>2.4406952724283677E-3</v>
      </c>
      <c r="AH197" s="70">
        <f>(U197-Phase_Relations!$B$37)/Phase_Relations!$B$37</f>
        <v>1.8419758736292096</v>
      </c>
      <c r="AI197" s="70">
        <f>(U197-Phase_Relations!G$20)/Phase_Relations!G$20</f>
        <v>1.7325124363335451</v>
      </c>
      <c r="AJ197" s="70">
        <f t="shared" si="89"/>
        <v>1.8421560191838999</v>
      </c>
      <c r="AK197" s="70">
        <f t="shared" si="83"/>
        <v>0.64813212903070927</v>
      </c>
      <c r="AL197" s="71">
        <f>(1/(J198-J196))*((M198-M196)/Phase_Relations!B$22)</f>
        <v>2.0020084642131088E-8</v>
      </c>
      <c r="AM197" s="71">
        <f t="shared" si="84"/>
        <v>-4.6383231290920085E-3</v>
      </c>
      <c r="AN197" s="71">
        <f>SUM(AM$27:AM197)</f>
        <v>-7.4503505310090534E-2</v>
      </c>
      <c r="AO197" s="71">
        <f>(1/10000)*((AL197*Phase_Relations!B$22*H$7*U197))/(2*(P197-R197))</f>
        <v>4.7413666143972657E-11</v>
      </c>
      <c r="AP197" s="71">
        <f t="shared" si="90"/>
        <v>1.7362469347905754E-11</v>
      </c>
      <c r="AQ197" s="72">
        <f t="shared" si="86"/>
        <v>4.7308058693189299E-18</v>
      </c>
      <c r="AR197" s="72">
        <f t="shared" si="91"/>
        <v>1.7323796824216728E-18</v>
      </c>
      <c r="AS197" s="71">
        <f t="shared" si="87"/>
        <v>-3.0058358319686669E-5</v>
      </c>
      <c r="AT197" s="72">
        <f t="shared" si="88"/>
        <v>-1.5707322046063359E-7</v>
      </c>
      <c r="AU197" s="97">
        <f t="shared" si="92"/>
        <v>1.2190361736280096E-6</v>
      </c>
      <c r="AV197" s="2"/>
      <c r="AW197" s="2"/>
      <c r="AX197" s="2"/>
      <c r="AY197" s="2"/>
      <c r="AZ197" s="2"/>
      <c r="BA197" s="2"/>
      <c r="BC197" s="10"/>
      <c r="BE197" s="10"/>
      <c r="BI197" s="10"/>
    </row>
    <row r="198" spans="1:61" x14ac:dyDescent="0.2">
      <c r="A198" s="9">
        <f>Raw_Data!A196</f>
        <v>40772.215740740743</v>
      </c>
      <c r="B198" s="10">
        <f>Raw_Data!J196</f>
        <v>1.2757472375597019E-5</v>
      </c>
      <c r="C198" s="10">
        <f>Raw_Data!K196</f>
        <v>0.64497390374180963</v>
      </c>
      <c r="D198" s="10">
        <f>Raw_Data!L196</f>
        <v>1.8454636500617155E-2</v>
      </c>
      <c r="E198" s="10">
        <f>Raw_Data!M196</f>
        <v>1.8426878034830244E-2</v>
      </c>
      <c r="F198" s="10">
        <f>Raw_Data!N196</f>
        <v>1.850305331420718E-2</v>
      </c>
      <c r="J198" s="74">
        <f t="shared" si="85"/>
        <v>51011.999999941327</v>
      </c>
      <c r="K198" s="69">
        <f t="shared" si="62"/>
        <v>-5.9819047944676624</v>
      </c>
      <c r="L198" s="69">
        <f>K198+$D$8-$B$8*Q198+Phase_Relations!$C$24*Q198</f>
        <v>242.95977126262434</v>
      </c>
      <c r="M198" s="69">
        <f t="shared" si="63"/>
        <v>-0.19368300982462419</v>
      </c>
      <c r="N198" s="69">
        <f t="shared" si="64"/>
        <v>-0.49195484495454544</v>
      </c>
      <c r="O198" s="70">
        <f t="shared" si="65"/>
        <v>55.446842724569258</v>
      </c>
      <c r="P198" s="70">
        <f t="shared" si="66"/>
        <v>382.39201879013279</v>
      </c>
      <c r="Q198" s="70">
        <f t="shared" si="67"/>
        <v>55.320526651184196</v>
      </c>
      <c r="R198" s="111">
        <f t="shared" si="68"/>
        <v>381.52087345644276</v>
      </c>
      <c r="S198" s="70">
        <f t="shared" si="69"/>
        <v>0.87114533369003766</v>
      </c>
      <c r="T198" s="113">
        <f t="shared" si="70"/>
        <v>0.88768300982462411</v>
      </c>
      <c r="U198" s="70">
        <f t="shared" si="71"/>
        <v>2.2547148449545453</v>
      </c>
      <c r="V198" s="70">
        <f>(L198/Phase_Relations!C$24)</f>
        <v>49.893709545230408</v>
      </c>
      <c r="W198" s="70">
        <f t="shared" si="72"/>
        <v>7184.694174513179</v>
      </c>
      <c r="X198" s="70">
        <f t="shared" si="73"/>
        <v>344.09454858779594</v>
      </c>
      <c r="Y198" s="70">
        <f t="shared" si="74"/>
        <v>-5.4268171059537877</v>
      </c>
      <c r="Z198" s="70">
        <f t="shared" si="75"/>
        <v>-781.46166325734544</v>
      </c>
      <c r="AA198" s="70">
        <f t="shared" si="76"/>
        <v>-37.426324868646816</v>
      </c>
      <c r="AB198" s="70">
        <f t="shared" si="77"/>
        <v>-27.908214672136044</v>
      </c>
      <c r="AC198" s="70">
        <f t="shared" si="78"/>
        <v>-0.27908214672136045</v>
      </c>
      <c r="AD198" s="70">
        <f t="shared" si="79"/>
        <v>-38.007088424440155</v>
      </c>
      <c r="AE198" s="70" t="e">
        <f t="shared" si="80"/>
        <v>#NUM!</v>
      </c>
      <c r="AF198" s="70">
        <f t="shared" si="81"/>
        <v>-2.3276272429832483E-2</v>
      </c>
      <c r="AG198" s="70">
        <f t="shared" si="82"/>
        <v>2.5317033857854459E-3</v>
      </c>
      <c r="AH198" s="70">
        <f>(U198-Phase_Relations!$B$37)/Phase_Relations!$B$37</f>
        <v>1.8421916315125852</v>
      </c>
      <c r="AI198" s="70">
        <f>(U198-Phase_Relations!G$20)/Phase_Relations!G$20</f>
        <v>1.732719883942454</v>
      </c>
      <c r="AJ198" s="70">
        <f t="shared" si="89"/>
        <v>1.8421495575048479</v>
      </c>
      <c r="AK198" s="70">
        <f t="shared" si="83"/>
        <v>0.64815884020184444</v>
      </c>
      <c r="AL198" s="71">
        <f>(1/(J199-J197))*((M199-M197)/Phase_Relations!B$22)</f>
        <v>-4.9465078619456739E-8</v>
      </c>
      <c r="AM198" s="71">
        <f t="shared" si="84"/>
        <v>3.6908443440864928E-3</v>
      </c>
      <c r="AN198" s="71">
        <f>SUM(AM$27:AM198)</f>
        <v>-7.081266096600404E-2</v>
      </c>
      <c r="AO198" s="71">
        <f>(1/10000)*((AL198*Phase_Relations!B$22*H$7*U198))/(2*(P198-R198))</f>
        <v>-1.1320489480622925E-10</v>
      </c>
      <c r="AP198" s="71">
        <f t="shared" si="90"/>
        <v>-6.9059860078029093E-12</v>
      </c>
      <c r="AQ198" s="72">
        <f t="shared" si="86"/>
        <v>-1.1295274639989464E-17</v>
      </c>
      <c r="AR198" s="72">
        <f t="shared" si="91"/>
        <v>-6.8906038693448717E-19</v>
      </c>
      <c r="AS198" s="71">
        <f t="shared" si="87"/>
        <v>-8.784262893438987E-3</v>
      </c>
      <c r="AT198" s="72">
        <f t="shared" si="88"/>
        <v>1.2832868640629907E-9</v>
      </c>
      <c r="AU198" s="97">
        <f t="shared" si="92"/>
        <v>1.4137424046694821E-6</v>
      </c>
      <c r="AV198" s="2"/>
      <c r="AW198" s="2"/>
      <c r="AX198" s="2"/>
      <c r="AY198" s="2"/>
      <c r="AZ198" s="2"/>
      <c r="BA198" s="2"/>
      <c r="BC198" s="10"/>
      <c r="BE198" s="10"/>
      <c r="BI198" s="10"/>
    </row>
    <row r="199" spans="1:61" x14ac:dyDescent="0.2">
      <c r="A199" s="9">
        <f>Raw_Data!A197</f>
        <v>40772.219212962962</v>
      </c>
      <c r="B199" s="10">
        <f>Raw_Data!J197</f>
        <v>9.7170673852815998E-6</v>
      </c>
      <c r="C199" s="10">
        <f>Raw_Data!K197</f>
        <v>0.64492045912283924</v>
      </c>
      <c r="D199" s="10">
        <f>Raw_Data!L197</f>
        <v>1.8424232450714055E-2</v>
      </c>
      <c r="E199" s="10">
        <f>Raw_Data!M197</f>
        <v>1.8396568997583043E-2</v>
      </c>
      <c r="F199" s="10">
        <f>Raw_Data!N197</f>
        <v>1.8485650967786579E-2</v>
      </c>
      <c r="J199" s="74">
        <f t="shared" si="85"/>
        <v>51311.99999966193</v>
      </c>
      <c r="K199" s="69">
        <f t="shared" si="62"/>
        <v>-4.5562765310288329</v>
      </c>
      <c r="L199" s="69">
        <f>K199+$D$8-$B$8*Q199+Phase_Relations!$C$24*Q199</f>
        <v>243.98325287364392</v>
      </c>
      <c r="M199" s="69">
        <f t="shared" si="63"/>
        <v>-0.19366788838673427</v>
      </c>
      <c r="N199" s="69">
        <f t="shared" si="64"/>
        <v>-0.49191643650230504</v>
      </c>
      <c r="O199" s="70">
        <f t="shared" si="65"/>
        <v>55.35549394221254</v>
      </c>
      <c r="P199" s="70">
        <f t="shared" si="66"/>
        <v>381.76202718767274</v>
      </c>
      <c r="Q199" s="70">
        <f t="shared" si="67"/>
        <v>55.229533923081462</v>
      </c>
      <c r="R199" s="111">
        <f t="shared" si="68"/>
        <v>380.89333740056179</v>
      </c>
      <c r="S199" s="70">
        <f t="shared" si="69"/>
        <v>0.86868978711095224</v>
      </c>
      <c r="T199" s="113">
        <f t="shared" si="70"/>
        <v>0.88766788838673416</v>
      </c>
      <c r="U199" s="70">
        <f t="shared" si="71"/>
        <v>2.2546764365023049</v>
      </c>
      <c r="V199" s="70">
        <f>(L199/Phase_Relations!C$24)</f>
        <v>50.10388958433613</v>
      </c>
      <c r="W199" s="70">
        <f t="shared" si="72"/>
        <v>7214.9601001444025</v>
      </c>
      <c r="X199" s="70">
        <f t="shared" si="73"/>
        <v>345.54406609886985</v>
      </c>
      <c r="Y199" s="70">
        <f t="shared" si="74"/>
        <v>-5.1256443387453317</v>
      </c>
      <c r="Z199" s="70">
        <f t="shared" si="75"/>
        <v>-738.09278477932776</v>
      </c>
      <c r="AA199" s="70">
        <f t="shared" si="76"/>
        <v>-35.349271301691942</v>
      </c>
      <c r="AB199" s="70">
        <f t="shared" si="77"/>
        <v>-27.906035790595716</v>
      </c>
      <c r="AC199" s="70">
        <f t="shared" si="78"/>
        <v>-0.27906035790595718</v>
      </c>
      <c r="AD199" s="70">
        <f t="shared" si="79"/>
        <v>-35.928397826432558</v>
      </c>
      <c r="AE199" s="70" t="e">
        <f t="shared" si="80"/>
        <v>#NUM!</v>
      </c>
      <c r="AF199" s="70">
        <f t="shared" si="81"/>
        <v>-2.4574475091637141E-2</v>
      </c>
      <c r="AG199" s="70">
        <f t="shared" si="82"/>
        <v>2.5139768623964613E-3</v>
      </c>
      <c r="AH199" s="70">
        <f>(U199-Phase_Relations!$B$37)/Phase_Relations!$B$37</f>
        <v>1.8421432155535644</v>
      </c>
      <c r="AI199" s="70">
        <f>(U199-Phase_Relations!G$20)/Phase_Relations!G$20</f>
        <v>1.7326733328047863</v>
      </c>
      <c r="AJ199" s="70">
        <f t="shared" si="89"/>
        <v>1.8421695553014337</v>
      </c>
      <c r="AK199" s="70">
        <f t="shared" si="83"/>
        <v>0.64815284658157879</v>
      </c>
      <c r="AL199" s="71">
        <f>(1/(J200-J198))*((M200-M198)/Phase_Relations!B$22)</f>
        <v>-2.8370111943454467E-8</v>
      </c>
      <c r="AM199" s="71">
        <f t="shared" si="84"/>
        <v>-8.054833308355436E-4</v>
      </c>
      <c r="AN199" s="71">
        <f>SUM(AM$27:AM199)</f>
        <v>-7.1618144296839589E-2</v>
      </c>
      <c r="AO199" s="71">
        <f>(1/10000)*((AL199*Phase_Relations!B$22*H$7*U199))/(2*(P199-R199))</f>
        <v>-6.510975363835994E-11</v>
      </c>
      <c r="AP199" s="71">
        <f t="shared" si="90"/>
        <v>-1.6860324964933118E-12</v>
      </c>
      <c r="AQ199" s="72">
        <f t="shared" si="86"/>
        <v>-6.4964730575135931E-18</v>
      </c>
      <c r="AR199" s="72">
        <f t="shared" si="91"/>
        <v>-1.6822770899117623E-19</v>
      </c>
      <c r="AS199" s="71">
        <f t="shared" si="87"/>
        <v>8.1949315549686821E-6</v>
      </c>
      <c r="AT199" s="72">
        <f t="shared" si="88"/>
        <v>-7.9116048766651653E-7</v>
      </c>
      <c r="AU199" s="97">
        <f t="shared" si="92"/>
        <v>1.3979636623107361E-6</v>
      </c>
      <c r="AV199" s="2"/>
      <c r="AW199" s="2"/>
      <c r="AX199" s="2"/>
      <c r="AY199" s="2"/>
      <c r="AZ199" s="2"/>
      <c r="BA199" s="2"/>
      <c r="BC199" s="10"/>
      <c r="BE199" s="10"/>
      <c r="BI199" s="10"/>
    </row>
    <row r="200" spans="1:61" x14ac:dyDescent="0.2">
      <c r="A200" s="9">
        <f>Raw_Data!A198</f>
        <v>40772.222685185188</v>
      </c>
      <c r="B200" s="10">
        <f>Raw_Data!J198</f>
        <v>1.15341844302748E-5</v>
      </c>
      <c r="C200" s="10">
        <f>Raw_Data!K198</f>
        <v>0.64507247937235945</v>
      </c>
      <c r="D200" s="10">
        <f>Raw_Data!L198</f>
        <v>1.8510931499266057E-2</v>
      </c>
      <c r="E200" s="10">
        <f>Raw_Data!M198</f>
        <v>1.8485037656852044E-2</v>
      </c>
      <c r="F200" s="10">
        <f>Raw_Data!N198</f>
        <v>1.8543881896193878E-2</v>
      </c>
      <c r="J200" s="74">
        <f t="shared" si="85"/>
        <v>51612.000000011176</v>
      </c>
      <c r="K200" s="69">
        <f t="shared" si="62"/>
        <v>-5.4083121728496959</v>
      </c>
      <c r="L200" s="69">
        <f>K200+$D$8-$B$8*Q200+Phase_Relations!$C$24*Q200</f>
        <v>244.30503792691408</v>
      </c>
      <c r="M200" s="69">
        <f t="shared" si="63"/>
        <v>-0.19371298568490714</v>
      </c>
      <c r="N200" s="69">
        <f t="shared" si="64"/>
        <v>-0.49203098363966413</v>
      </c>
      <c r="O200" s="70">
        <f t="shared" si="65"/>
        <v>55.61598070440219</v>
      </c>
      <c r="P200" s="70">
        <f t="shared" si="66"/>
        <v>383.55848761656688</v>
      </c>
      <c r="Q200" s="70">
        <f t="shared" si="67"/>
        <v>55.495131427641624</v>
      </c>
      <c r="R200" s="111">
        <f t="shared" si="68"/>
        <v>382.72504432856289</v>
      </c>
      <c r="S200" s="70">
        <f t="shared" si="69"/>
        <v>0.83344328800399126</v>
      </c>
      <c r="T200" s="113">
        <f t="shared" si="70"/>
        <v>0.88771298568490709</v>
      </c>
      <c r="U200" s="70">
        <f t="shared" si="71"/>
        <v>2.2547909836396642</v>
      </c>
      <c r="V200" s="70">
        <f>(L200/Phase_Relations!C$24)</f>
        <v>50.169970688629334</v>
      </c>
      <c r="W200" s="70">
        <f t="shared" si="72"/>
        <v>7224.4757791626243</v>
      </c>
      <c r="X200" s="70">
        <f t="shared" si="73"/>
        <v>345.9997978526161</v>
      </c>
      <c r="Y200" s="70">
        <f t="shared" si="74"/>
        <v>-5.3251607390122899</v>
      </c>
      <c r="Z200" s="70">
        <f t="shared" si="75"/>
        <v>-766.82314641776975</v>
      </c>
      <c r="AA200" s="70">
        <f t="shared" si="76"/>
        <v>-36.72524647594679</v>
      </c>
      <c r="AB200" s="70">
        <f t="shared" si="77"/>
        <v>-27.912533960361262</v>
      </c>
      <c r="AC200" s="70">
        <f t="shared" si="78"/>
        <v>-0.27912533960361263</v>
      </c>
      <c r="AD200" s="70">
        <f t="shared" si="79"/>
        <v>-37.280875334616098</v>
      </c>
      <c r="AE200" s="70" t="e">
        <f t="shared" si="80"/>
        <v>#NUM!</v>
      </c>
      <c r="AF200" s="70">
        <f t="shared" si="81"/>
        <v>-2.2694014825737255E-2</v>
      </c>
      <c r="AG200" s="70">
        <f t="shared" si="82"/>
        <v>2.408797037387314E-3</v>
      </c>
      <c r="AH200" s="70">
        <f>(U200-Phase_Relations!$B$37)/Phase_Relations!$B$37</f>
        <v>1.8422876084979516</v>
      </c>
      <c r="AI200" s="70">
        <f>(U200-Phase_Relations!G$20)/Phase_Relations!G$20</f>
        <v>1.7328121642142709</v>
      </c>
      <c r="AJ200" s="70">
        <f t="shared" si="89"/>
        <v>1.8421554135922102</v>
      </c>
      <c r="AK200" s="70">
        <f t="shared" si="83"/>
        <v>0.64817072100297957</v>
      </c>
      <c r="AL200" s="71">
        <f>(1/(J201-J199))*((M201-M199)/Phase_Relations!B$22)</f>
        <v>1.1715601466379953E-8</v>
      </c>
      <c r="AM200" s="71">
        <f t="shared" si="84"/>
        <v>2.3786314270633638E-3</v>
      </c>
      <c r="AN200" s="71">
        <f>SUM(AM$27:AM200)</f>
        <v>-6.9239512869776226E-2</v>
      </c>
      <c r="AO200" s="71">
        <f>(1/10000)*((AL200*Phase_Relations!B$22*H$7*U200))/(2*(P200-R200))</f>
        <v>2.8025948398903119E-11</v>
      </c>
      <c r="AP200" s="71">
        <f t="shared" si="90"/>
        <v>1.1778014821435653E-11</v>
      </c>
      <c r="AQ200" s="72">
        <f t="shared" si="86"/>
        <v>2.7963524435373139E-18</v>
      </c>
      <c r="AR200" s="72">
        <f t="shared" si="91"/>
        <v>1.1751780905737095E-18</v>
      </c>
      <c r="AS200" s="71">
        <f t="shared" si="87"/>
        <v>3.7563838325536627E-5</v>
      </c>
      <c r="AT200" s="72">
        <f t="shared" si="88"/>
        <v>7.4294082451010498E-8</v>
      </c>
      <c r="AU200" s="97">
        <f t="shared" si="92"/>
        <v>6.0974003419121231E-8</v>
      </c>
      <c r="AV200" s="2"/>
      <c r="AW200" s="2"/>
      <c r="AX200" s="2"/>
      <c r="AY200" s="2"/>
      <c r="AZ200" s="2"/>
      <c r="BA200" s="2"/>
      <c r="BC200" s="10"/>
      <c r="BE200" s="10"/>
      <c r="BI200" s="10"/>
    </row>
    <row r="201" spans="1:61" x14ac:dyDescent="0.2">
      <c r="A201" s="9">
        <f>Raw_Data!A199</f>
        <v>40772.226157407407</v>
      </c>
      <c r="B201" s="10">
        <f>Raw_Data!J199</f>
        <v>1.171233316017609E-5</v>
      </c>
      <c r="C201" s="10">
        <f>Raw_Data!K199</f>
        <v>0.64488126640225918</v>
      </c>
      <c r="D201" s="10">
        <f>Raw_Data!L199</f>
        <v>1.8480242411395058E-2</v>
      </c>
      <c r="E201" s="10">
        <f>Raw_Data!M199</f>
        <v>1.8453814122791342E-2</v>
      </c>
      <c r="F201" s="10">
        <f>Raw_Data!N199</f>
        <v>1.8529407829219077E-2</v>
      </c>
      <c r="J201" s="74">
        <f t="shared" si="85"/>
        <v>51911.999999731779</v>
      </c>
      <c r="K201" s="69">
        <f t="shared" si="62"/>
        <v>-5.4918450789105631</v>
      </c>
      <c r="L201" s="69">
        <f>K201+$D$8-$B$8*Q201+Phase_Relations!$C$24*Q201</f>
        <v>243.80722463323156</v>
      </c>
      <c r="M201" s="69">
        <f t="shared" si="63"/>
        <v>-0.19365550968222345</v>
      </c>
      <c r="N201" s="69">
        <f t="shared" si="64"/>
        <v>-0.49188499459284757</v>
      </c>
      <c r="O201" s="70">
        <f t="shared" si="65"/>
        <v>55.523775527210702</v>
      </c>
      <c r="P201" s="70">
        <f t="shared" si="66"/>
        <v>382.92258984283245</v>
      </c>
      <c r="Q201" s="70">
        <f t="shared" si="67"/>
        <v>55.401393229294385</v>
      </c>
      <c r="R201" s="111">
        <f t="shared" si="68"/>
        <v>382.0785739951337</v>
      </c>
      <c r="S201" s="70">
        <f t="shared" si="69"/>
        <v>0.84401584769875626</v>
      </c>
      <c r="T201" s="113">
        <f t="shared" si="70"/>
        <v>0.8876555096822234</v>
      </c>
      <c r="U201" s="70">
        <f t="shared" si="71"/>
        <v>2.2546449945928475</v>
      </c>
      <c r="V201" s="70">
        <f>(L201/Phase_Relations!C$24)</f>
        <v>50.067740793722564</v>
      </c>
      <c r="W201" s="70">
        <f t="shared" si="72"/>
        <v>7209.7546742960494</v>
      </c>
      <c r="X201" s="70">
        <f t="shared" si="73"/>
        <v>345.29476409463837</v>
      </c>
      <c r="Y201" s="70">
        <f t="shared" si="74"/>
        <v>-5.3336524355718211</v>
      </c>
      <c r="Z201" s="70">
        <f t="shared" si="75"/>
        <v>-768.04595072234224</v>
      </c>
      <c r="AA201" s="70">
        <f t="shared" si="76"/>
        <v>-36.783809900495328</v>
      </c>
      <c r="AB201" s="70">
        <f t="shared" si="77"/>
        <v>-27.904252115594154</v>
      </c>
      <c r="AC201" s="70">
        <f t="shared" si="78"/>
        <v>-0.27904252115594153</v>
      </c>
      <c r="AD201" s="70">
        <f t="shared" si="79"/>
        <v>-37.346487132294499</v>
      </c>
      <c r="AE201" s="70" t="e">
        <f t="shared" si="80"/>
        <v>#NUM!</v>
      </c>
      <c r="AF201" s="70">
        <f t="shared" si="81"/>
        <v>-2.2945308003219939E-2</v>
      </c>
      <c r="AG201" s="70">
        <f t="shared" si="82"/>
        <v>2.4443343353663725E-3</v>
      </c>
      <c r="AH201" s="70">
        <f>(U201-Phase_Relations!$B$37)/Phase_Relations!$B$37</f>
        <v>1.8421035813035223</v>
      </c>
      <c r="AI201" s="70">
        <f>(U201-Phase_Relations!G$20)/Phase_Relations!G$20</f>
        <v>1.7326352251339403</v>
      </c>
      <c r="AJ201" s="70">
        <f t="shared" si="89"/>
        <v>1.8421550344103172</v>
      </c>
      <c r="AK201" s="70">
        <f t="shared" si="83"/>
        <v>0.64814793993491504</v>
      </c>
      <c r="AL201" s="71">
        <f>(1/(J202-J200))*((M202-M200)/Phase_Relations!B$22)</f>
        <v>-6.5924600650733521E-10</v>
      </c>
      <c r="AM201" s="71">
        <f t="shared" si="84"/>
        <v>-3.0902611566492816E-3</v>
      </c>
      <c r="AN201" s="71">
        <f>SUM(AM$27:AM201)</f>
        <v>-7.2329774026425514E-2</v>
      </c>
      <c r="AO201" s="71">
        <f>(1/10000)*((AL201*Phase_Relations!B$22*H$7*U201))/(2*(P201-R201))</f>
        <v>-1.5571862791505175E-12</v>
      </c>
      <c r="AP201" s="71">
        <f t="shared" si="90"/>
        <v>-4.6129708705709675E-11</v>
      </c>
      <c r="AQ201" s="72">
        <f t="shared" si="86"/>
        <v>-1.5537178598800786E-19</v>
      </c>
      <c r="AR201" s="72">
        <f t="shared" si="91"/>
        <v>-4.6026961094356526E-18</v>
      </c>
      <c r="AS201" s="71">
        <f t="shared" si="87"/>
        <v>-9.8680660221009105E-4</v>
      </c>
      <c r="AT201" s="72">
        <f t="shared" si="88"/>
        <v>1.5713480464703038E-10</v>
      </c>
      <c r="AU201" s="97">
        <f t="shared" si="92"/>
        <v>1.1496965509992112E-7</v>
      </c>
      <c r="AV201" s="2"/>
      <c r="AW201" s="2"/>
      <c r="AX201" s="2"/>
      <c r="AY201" s="2"/>
      <c r="AZ201" s="2"/>
      <c r="BA201" s="2"/>
      <c r="BC201" s="10"/>
      <c r="BE201" s="10"/>
      <c r="BI201" s="10"/>
    </row>
    <row r="202" spans="1:61" x14ac:dyDescent="0.2">
      <c r="A202" s="9">
        <f>Raw_Data!A200</f>
        <v>40772.229629629626</v>
      </c>
      <c r="B202" s="10">
        <f>Raw_Data!J200</f>
        <v>1.2757472375597019E-5</v>
      </c>
      <c r="C202" s="10">
        <f>Raw_Data!K200</f>
        <v>0.64507604234695926</v>
      </c>
      <c r="D202" s="10">
        <f>Raw_Data!L200</f>
        <v>1.8465313547829255E-2</v>
      </c>
      <c r="E202" s="10">
        <f>Raw_Data!M200</f>
        <v>1.8438279553543942E-2</v>
      </c>
      <c r="F202" s="10">
        <f>Raw_Data!N200</f>
        <v>1.8506065258779878E-2</v>
      </c>
      <c r="J202" s="74">
        <f t="shared" si="85"/>
        <v>52211.999999452382</v>
      </c>
      <c r="K202" s="69">
        <f t="shared" si="62"/>
        <v>-5.9819047944676624</v>
      </c>
      <c r="L202" s="69">
        <f>K202+$D$8-$B$8*Q202+Phase_Relations!$C$24*Q202</f>
        <v>243.11104900021178</v>
      </c>
      <c r="M202" s="69">
        <f t="shared" si="63"/>
        <v>-0.19371368224423696</v>
      </c>
      <c r="N202" s="69">
        <f t="shared" si="64"/>
        <v>-0.49203275290036191</v>
      </c>
      <c r="O202" s="70">
        <f t="shared" si="65"/>
        <v>55.478921847748538</v>
      </c>
      <c r="P202" s="70">
        <f t="shared" si="66"/>
        <v>382.6132541224037</v>
      </c>
      <c r="Q202" s="70">
        <f t="shared" si="67"/>
        <v>55.354755890595932</v>
      </c>
      <c r="R202" s="111">
        <f t="shared" si="68"/>
        <v>381.75693717652365</v>
      </c>
      <c r="S202" s="70">
        <f t="shared" si="69"/>
        <v>0.85631694588005303</v>
      </c>
      <c r="T202" s="113">
        <f t="shared" si="70"/>
        <v>0.88771368224423686</v>
      </c>
      <c r="U202" s="70">
        <f t="shared" si="71"/>
        <v>2.2547927529003617</v>
      </c>
      <c r="V202" s="70">
        <f>(L202/Phase_Relations!C$24)</f>
        <v>49.924775624444358</v>
      </c>
      <c r="W202" s="70">
        <f t="shared" si="72"/>
        <v>7189.1676899199874</v>
      </c>
      <c r="X202" s="70">
        <f t="shared" si="73"/>
        <v>344.30879740996107</v>
      </c>
      <c r="Y202" s="70">
        <f t="shared" si="74"/>
        <v>-5.4299802661515741</v>
      </c>
      <c r="Z202" s="70">
        <f t="shared" si="75"/>
        <v>-781.91715832582668</v>
      </c>
      <c r="AA202" s="70">
        <f t="shared" si="76"/>
        <v>-37.448139766562576</v>
      </c>
      <c r="AB202" s="70">
        <f t="shared" si="77"/>
        <v>-27.912634329140772</v>
      </c>
      <c r="AC202" s="70">
        <f t="shared" si="78"/>
        <v>-0.27912634329140773</v>
      </c>
      <c r="AD202" s="70">
        <f t="shared" si="79"/>
        <v>-38.019017730482631</v>
      </c>
      <c r="AE202" s="70" t="e">
        <f t="shared" si="80"/>
        <v>#NUM!</v>
      </c>
      <c r="AF202" s="70">
        <f t="shared" si="81"/>
        <v>-2.2866741878715641E-2</v>
      </c>
      <c r="AG202" s="70">
        <f t="shared" si="82"/>
        <v>2.4870608951082212E-3</v>
      </c>
      <c r="AH202" s="70">
        <f>(U202-Phase_Relations!$B$37)/Phase_Relations!$B$37</f>
        <v>1.8422898387480251</v>
      </c>
      <c r="AI202" s="70">
        <f>(U202-Phase_Relations!G$20)/Phase_Relations!G$20</f>
        <v>1.7328143085625456</v>
      </c>
      <c r="AJ202" s="70">
        <f t="shared" si="89"/>
        <v>1.842219902929334</v>
      </c>
      <c r="AK202" s="70">
        <f t="shared" si="83"/>
        <v>0.64817099707168468</v>
      </c>
      <c r="AL202" s="71">
        <f>(1/(J203-J201))*((M203-M201)/Phase_Relations!B$22)</f>
        <v>-3.5650819168671462E-8</v>
      </c>
      <c r="AM202" s="71">
        <f t="shared" si="84"/>
        <v>3.1586487790433173E-3</v>
      </c>
      <c r="AN202" s="71">
        <f>SUM(AM$27:AM202)</f>
        <v>-6.9171125247382198E-2</v>
      </c>
      <c r="AO202" s="71">
        <f>(1/10000)*((AL202*Phase_Relations!B$22*H$7*U202))/(2*(P202-R202))</f>
        <v>-8.3005543465182258E-11</v>
      </c>
      <c r="AP202" s="71">
        <f t="shared" si="90"/>
        <v>-2.1949494018939481E-11</v>
      </c>
      <c r="AQ202" s="72">
        <f t="shared" si="86"/>
        <v>-8.2820659979909743E-18</v>
      </c>
      <c r="AR202" s="72">
        <f t="shared" si="91"/>
        <v>-2.1900604525722784E-18</v>
      </c>
      <c r="AS202" s="71">
        <f t="shared" si="87"/>
        <v>9.744547791184981E-5</v>
      </c>
      <c r="AT202" s="72">
        <f t="shared" si="88"/>
        <v>-8.482214983451355E-8</v>
      </c>
      <c r="AU202" s="97">
        <f t="shared" si="92"/>
        <v>1.3129174927690417E-7</v>
      </c>
      <c r="AV202" s="2"/>
      <c r="AW202" s="2"/>
      <c r="AX202" s="2"/>
      <c r="AY202" s="2"/>
      <c r="AZ202" s="2"/>
      <c r="BA202" s="2"/>
      <c r="BC202" s="10"/>
      <c r="BE202" s="10"/>
      <c r="BI202" s="10"/>
    </row>
    <row r="203" spans="1:61" x14ac:dyDescent="0.2">
      <c r="A203" s="9">
        <f>Raw_Data!A201</f>
        <v>40772.233101851853</v>
      </c>
      <c r="B203" s="10">
        <f>Raw_Data!J201</f>
        <v>9.8239566232223997E-6</v>
      </c>
      <c r="C203" s="10">
        <f>Raw_Data!K201</f>
        <v>0.64500478285498986</v>
      </c>
      <c r="D203" s="10">
        <f>Raw_Data!L201</f>
        <v>1.8438531855434155E-2</v>
      </c>
      <c r="E203" s="10">
        <f>Raw_Data!M201</f>
        <v>1.8413113076299843E-2</v>
      </c>
      <c r="F203" s="10">
        <f>Raw_Data!N201</f>
        <v>1.8478348197413678E-2</v>
      </c>
      <c r="J203" s="74">
        <f t="shared" si="85"/>
        <v>52511.999999801628</v>
      </c>
      <c r="K203" s="69">
        <f t="shared" si="62"/>
        <v>-4.6063962746653653</v>
      </c>
      <c r="L203" s="69">
        <f>K203+$D$8-$B$8*Q203+Phase_Relations!$C$24*Q203</f>
        <v>244.15264343048509</v>
      </c>
      <c r="M203" s="69">
        <f t="shared" si="63"/>
        <v>-0.19369317833776145</v>
      </c>
      <c r="N203" s="69">
        <f t="shared" si="64"/>
        <v>-0.49198067297791409</v>
      </c>
      <c r="O203" s="70">
        <f t="shared" si="65"/>
        <v>55.398456416414824</v>
      </c>
      <c r="P203" s="70">
        <f t="shared" si="66"/>
        <v>382.0583201132057</v>
      </c>
      <c r="Q203" s="70">
        <f t="shared" si="67"/>
        <v>55.279201975686043</v>
      </c>
      <c r="R203" s="111">
        <f t="shared" si="68"/>
        <v>381.23587569438649</v>
      </c>
      <c r="S203" s="70">
        <f t="shared" si="69"/>
        <v>0.82244441881920238</v>
      </c>
      <c r="T203" s="113">
        <f t="shared" si="70"/>
        <v>0.8876931783377614</v>
      </c>
      <c r="U203" s="70">
        <f t="shared" si="71"/>
        <v>2.2547406729779138</v>
      </c>
      <c r="V203" s="70">
        <f>(L203/Phase_Relations!C$24)</f>
        <v>50.13867527415966</v>
      </c>
      <c r="W203" s="70">
        <f t="shared" si="72"/>
        <v>7219.9692394789909</v>
      </c>
      <c r="X203" s="70">
        <f t="shared" si="73"/>
        <v>345.78396740799764</v>
      </c>
      <c r="Y203" s="70">
        <f t="shared" si="74"/>
        <v>-5.1405267015263831</v>
      </c>
      <c r="Z203" s="70">
        <f t="shared" si="75"/>
        <v>-740.23584501979917</v>
      </c>
      <c r="AA203" s="70">
        <f t="shared" si="76"/>
        <v>-35.451908286388857</v>
      </c>
      <c r="AB203" s="70">
        <f t="shared" si="77"/>
        <v>-27.909679875758144</v>
      </c>
      <c r="AC203" s="70">
        <f t="shared" si="78"/>
        <v>-0.27909679875758142</v>
      </c>
      <c r="AD203" s="70">
        <f t="shared" si="79"/>
        <v>-36.000204565601678</v>
      </c>
      <c r="AE203" s="70" t="e">
        <f t="shared" si="80"/>
        <v>#NUM!</v>
      </c>
      <c r="AF203" s="70">
        <f t="shared" si="81"/>
        <v>-2.3198875845421432E-2</v>
      </c>
      <c r="AG203" s="70">
        <f t="shared" si="82"/>
        <v>2.3784920538226784E-3</v>
      </c>
      <c r="AH203" s="70">
        <f>(U203-Phase_Relations!$B$37)/Phase_Relations!$B$37</f>
        <v>1.8422241891515438</v>
      </c>
      <c r="AI203" s="70">
        <f>(U203-Phase_Relations!G$20)/Phase_Relations!G$20</f>
        <v>1.7327511875696866</v>
      </c>
      <c r="AJ203" s="70">
        <f t="shared" si="89"/>
        <v>1.8421827146809209</v>
      </c>
      <c r="AK203" s="70">
        <f t="shared" si="83"/>
        <v>0.64816287053748611</v>
      </c>
      <c r="AL203" s="71">
        <f>(1/(J204-J202))*((M204-M202)/Phase_Relations!B$22)</f>
        <v>1.0830963139269009E-7</v>
      </c>
      <c r="AM203" s="71">
        <f t="shared" si="84"/>
        <v>-1.0934317084618722E-3</v>
      </c>
      <c r="AN203" s="71">
        <f>SUM(AM$27:AM203)</f>
        <v>-7.0264556955844076E-2</v>
      </c>
      <c r="AO203" s="71">
        <f>(1/10000)*((AL203*Phase_Relations!B$22*H$7*U203))/(2*(P203-R203))</f>
        <v>2.6255640142984302E-10</v>
      </c>
      <c r="AP203" s="71">
        <f t="shared" si="90"/>
        <v>2.3109771614216991E-11</v>
      </c>
      <c r="AQ203" s="72">
        <f t="shared" si="86"/>
        <v>2.6197159298753311E-17</v>
      </c>
      <c r="AR203" s="72">
        <f t="shared" si="91"/>
        <v>2.305829776148955E-18</v>
      </c>
      <c r="AS203" s="71">
        <f t="shared" si="87"/>
        <v>1.1441094438280002E-5</v>
      </c>
      <c r="AT203" s="72">
        <f t="shared" si="88"/>
        <v>2.2851720786568854E-6</v>
      </c>
      <c r="AU203" s="97">
        <f t="shared" si="92"/>
        <v>1.6677144564675926E-7</v>
      </c>
      <c r="AV203" s="2"/>
      <c r="AW203" s="2"/>
      <c r="AX203" s="2"/>
      <c r="AY203" s="2"/>
      <c r="AZ203" s="2"/>
      <c r="BA203" s="2"/>
      <c r="BC203" s="10"/>
      <c r="BE203" s="10"/>
      <c r="BI203" s="10"/>
    </row>
    <row r="204" spans="1:61" x14ac:dyDescent="0.2">
      <c r="A204" s="9">
        <f>Raw_Data!A202</f>
        <v>40772.236574074072</v>
      </c>
      <c r="B204" s="10">
        <f>Raw_Data!J202</f>
        <v>9.0994851216237995E-6</v>
      </c>
      <c r="C204" s="10">
        <f>Raw_Data!K202</f>
        <v>0.64469124109036979</v>
      </c>
      <c r="D204" s="10">
        <f>Raw_Data!L202</f>
        <v>1.8488365993478556E-2</v>
      </c>
      <c r="E204" s="10">
        <f>Raw_Data!M202</f>
        <v>1.8461415135267042E-2</v>
      </c>
      <c r="F204" s="10">
        <f>Raw_Data!N202</f>
        <v>1.8513379981313877E-2</v>
      </c>
      <c r="J204" s="74">
        <f t="shared" si="85"/>
        <v>52811.999999522232</v>
      </c>
      <c r="K204" s="69">
        <f t="shared" si="62"/>
        <v>-4.2666957900178302</v>
      </c>
      <c r="L204" s="69">
        <f>K204+$D$8-$B$8*Q204+Phase_Relations!$C$24*Q204</f>
        <v>245.1332257471812</v>
      </c>
      <c r="M204" s="69">
        <f t="shared" si="63"/>
        <v>-0.19359924228769412</v>
      </c>
      <c r="N204" s="69">
        <f t="shared" si="64"/>
        <v>-0.49174207541074311</v>
      </c>
      <c r="O204" s="70">
        <f t="shared" si="65"/>
        <v>55.548182779996679</v>
      </c>
      <c r="P204" s="70">
        <f t="shared" si="66"/>
        <v>383.09091572411501</v>
      </c>
      <c r="Q204" s="70">
        <f t="shared" si="67"/>
        <v>55.424212722235247</v>
      </c>
      <c r="R204" s="111">
        <f t="shared" si="68"/>
        <v>382.23594980851891</v>
      </c>
      <c r="S204" s="70">
        <f t="shared" si="69"/>
        <v>0.85496591559609669</v>
      </c>
      <c r="T204" s="113">
        <f t="shared" si="70"/>
        <v>0.88759924228769405</v>
      </c>
      <c r="U204" s="70">
        <f t="shared" si="71"/>
        <v>2.254502075410743</v>
      </c>
      <c r="V204" s="70">
        <f>(L204/Phase_Relations!C$24)</f>
        <v>50.340045604071356</v>
      </c>
      <c r="W204" s="70">
        <f t="shared" si="72"/>
        <v>7248.9665669862752</v>
      </c>
      <c r="X204" s="70">
        <f t="shared" si="73"/>
        <v>347.1727283039404</v>
      </c>
      <c r="Y204" s="70">
        <f t="shared" si="74"/>
        <v>-5.0841671181638901</v>
      </c>
      <c r="Z204" s="70">
        <f t="shared" si="75"/>
        <v>-732.12006501560018</v>
      </c>
      <c r="AA204" s="70">
        <f t="shared" si="76"/>
        <v>-35.063221504578507</v>
      </c>
      <c r="AB204" s="70">
        <f t="shared" si="77"/>
        <v>-27.896144421857947</v>
      </c>
      <c r="AC204" s="70">
        <f t="shared" si="78"/>
        <v>-0.27896144421857949</v>
      </c>
      <c r="AD204" s="70">
        <f t="shared" si="79"/>
        <v>-35.633198781642591</v>
      </c>
      <c r="AE204" s="70" t="e">
        <f t="shared" si="80"/>
        <v>#NUM!</v>
      </c>
      <c r="AF204" s="70">
        <f t="shared" si="81"/>
        <v>-2.4383552877035454E-2</v>
      </c>
      <c r="AG204" s="70">
        <f t="shared" si="82"/>
        <v>2.4626528695756221E-3</v>
      </c>
      <c r="AH204" s="70">
        <f>(U204-Phase_Relations!$B$37)/Phase_Relations!$B$37</f>
        <v>1.8419234238418065</v>
      </c>
      <c r="AI204" s="70">
        <f>(U204-Phase_Relations!G$20)/Phase_Relations!G$20</f>
        <v>1.7324620067371184</v>
      </c>
      <c r="AJ204" s="70">
        <f t="shared" si="89"/>
        <v>1.8421790781316625</v>
      </c>
      <c r="AK204" s="70">
        <f t="shared" si="83"/>
        <v>0.64812563505030452</v>
      </c>
      <c r="AL204" s="71">
        <f>(1/(J205-J203))*((M205-M203)/Phase_Relations!B$22)</f>
        <v>-9.3719079172864319E-9</v>
      </c>
      <c r="AM204" s="71">
        <f t="shared" si="84"/>
        <v>-4.847953143602801E-3</v>
      </c>
      <c r="AN204" s="71">
        <f>SUM(AM$27:AM204)</f>
        <v>-7.5112510099446875E-2</v>
      </c>
      <c r="AO204" s="71">
        <f>(1/10000)*((AL204*Phase_Relations!B$22*H$7*U204))/(2*(P204-R204))</f>
        <v>-2.1852208880623339E-11</v>
      </c>
      <c r="AP204" s="71">
        <f t="shared" si="90"/>
        <v>1.3133475658526908E-11</v>
      </c>
      <c r="AQ204" s="72">
        <f t="shared" si="86"/>
        <v>-2.1803536076734676E-18</v>
      </c>
      <c r="AR204" s="72">
        <f t="shared" si="91"/>
        <v>1.3104222639365499E-18</v>
      </c>
      <c r="AS204" s="71">
        <f t="shared" si="87"/>
        <v>2.8833442916987337E-4</v>
      </c>
      <c r="AT204" s="72">
        <f t="shared" si="88"/>
        <v>-7.5467976915879799E-9</v>
      </c>
      <c r="AU204" s="97">
        <f t="shared" si="92"/>
        <v>2.2831422133836957E-7</v>
      </c>
      <c r="AV204" s="2"/>
      <c r="AW204" s="2"/>
      <c r="AX204" s="2"/>
      <c r="AY204" s="2"/>
      <c r="AZ204" s="2"/>
      <c r="BA204" s="2"/>
      <c r="BC204" s="10"/>
      <c r="BE204" s="10"/>
      <c r="BI204" s="10"/>
    </row>
    <row r="205" spans="1:61" x14ac:dyDescent="0.2">
      <c r="A205" s="9">
        <f>Raw_Data!A203</f>
        <v>40772.240057870367</v>
      </c>
      <c r="B205" s="10">
        <f>Raw_Data!J203</f>
        <v>1.121351671645246E-5</v>
      </c>
      <c r="C205" s="10">
        <f>Raw_Data!K203</f>
        <v>0.64503922494277965</v>
      </c>
      <c r="D205" s="10">
        <f>Raw_Data!L203</f>
        <v>1.8503900562725856E-2</v>
      </c>
      <c r="E205" s="10">
        <f>Raw_Data!M203</f>
        <v>1.8479657565208942E-2</v>
      </c>
      <c r="F205" s="10">
        <f>Raw_Data!N203</f>
        <v>1.8536483508532878E-2</v>
      </c>
      <c r="J205" s="74">
        <f t="shared" si="85"/>
        <v>53112.999999476597</v>
      </c>
      <c r="K205" s="69">
        <f t="shared" si="62"/>
        <v>-5.2579529419401263</v>
      </c>
      <c r="L205" s="69">
        <f>K205+$D$8-$B$8*Q205+Phase_Relations!$C$24*Q205</f>
        <v>244.38401297539858</v>
      </c>
      <c r="M205" s="69">
        <f t="shared" si="63"/>
        <v>-0.19370309719959133</v>
      </c>
      <c r="N205" s="69">
        <f t="shared" si="64"/>
        <v>-0.49200586688696202</v>
      </c>
      <c r="O205" s="70">
        <f t="shared" si="65"/>
        <v>55.594856298481865</v>
      </c>
      <c r="P205" s="70">
        <f t="shared" si="66"/>
        <v>383.41280205849557</v>
      </c>
      <c r="Q205" s="70">
        <f t="shared" si="67"/>
        <v>55.478979505293985</v>
      </c>
      <c r="R205" s="111">
        <f t="shared" si="68"/>
        <v>382.61365176064817</v>
      </c>
      <c r="S205" s="70">
        <f t="shared" si="69"/>
        <v>0.79915029784740454</v>
      </c>
      <c r="T205" s="113">
        <f t="shared" si="70"/>
        <v>0.88770309719959128</v>
      </c>
      <c r="U205" s="70">
        <f t="shared" si="71"/>
        <v>2.2547658668869617</v>
      </c>
      <c r="V205" s="70">
        <f>(L205/Phase_Relations!C$24)</f>
        <v>50.186188839107203</v>
      </c>
      <c r="W205" s="70">
        <f t="shared" si="72"/>
        <v>7226.8111928314374</v>
      </c>
      <c r="X205" s="70">
        <f t="shared" si="73"/>
        <v>346.1116471662566</v>
      </c>
      <c r="Y205" s="70">
        <f t="shared" si="74"/>
        <v>-5.2927906661867823</v>
      </c>
      <c r="Z205" s="70">
        <f t="shared" si="75"/>
        <v>-762.16185593089665</v>
      </c>
      <c r="AA205" s="70">
        <f t="shared" si="76"/>
        <v>-36.502004594391565</v>
      </c>
      <c r="AB205" s="70">
        <f t="shared" si="77"/>
        <v>-27.911109106569356</v>
      </c>
      <c r="AC205" s="70">
        <f t="shared" si="78"/>
        <v>-0.27911109106569354</v>
      </c>
      <c r="AD205" s="70">
        <f t="shared" si="79"/>
        <v>-37.034771459623187</v>
      </c>
      <c r="AE205" s="70" t="e">
        <f t="shared" si="80"/>
        <v>#NUM!</v>
      </c>
      <c r="AF205" s="70">
        <f t="shared" si="81"/>
        <v>-2.1893326318034374E-2</v>
      </c>
      <c r="AG205" s="70">
        <f t="shared" si="82"/>
        <v>2.3089378944347642E-3</v>
      </c>
      <c r="AH205" s="70">
        <f>(U205-Phase_Relations!$B$37)/Phase_Relations!$B$37</f>
        <v>1.8422559474546487</v>
      </c>
      <c r="AI205" s="70">
        <f>(U205-Phase_Relations!G$20)/Phase_Relations!G$20</f>
        <v>1.7327817226488178</v>
      </c>
      <c r="AJ205" s="70">
        <f t="shared" si="89"/>
        <v>1.8421550295635756</v>
      </c>
      <c r="AK205" s="70">
        <f t="shared" si="83"/>
        <v>0.64816680183375497</v>
      </c>
      <c r="AL205" s="71">
        <f>(1/(J206-J204))*((M206-M204)/Phase_Relations!B$22)</f>
        <v>-1.8776288627421196E-7</v>
      </c>
      <c r="AM205" s="71">
        <f t="shared" si="84"/>
        <v>5.437266316391476E-3</v>
      </c>
      <c r="AN205" s="71">
        <f>SUM(AM$27:AM205)</f>
        <v>-6.9675243783055396E-2</v>
      </c>
      <c r="AO205" s="71">
        <f>(1/10000)*((AL205*Phase_Relations!B$22*H$7*U205))/(2*(P205-R205))</f>
        <v>-4.6843380725456058E-10</v>
      </c>
      <c r="AP205" s="71">
        <f t="shared" si="90"/>
        <v>8.62953987631092E-12</v>
      </c>
      <c r="AQ205" s="72">
        <f t="shared" si="86"/>
        <v>-4.6739043507374922E-17</v>
      </c>
      <c r="AR205" s="72">
        <f t="shared" si="91"/>
        <v>8.6103187575515494E-19</v>
      </c>
      <c r="AS205" s="71">
        <f t="shared" si="87"/>
        <v>8.3482317355251437E-5</v>
      </c>
      <c r="AT205" s="72">
        <f t="shared" si="88"/>
        <v>-5.5875008601967058E-7</v>
      </c>
      <c r="AU205" s="97">
        <f t="shared" si="92"/>
        <v>1.2716445066622707E-7</v>
      </c>
      <c r="AV205" s="2"/>
      <c r="AW205" s="2"/>
      <c r="AX205" s="2"/>
      <c r="AY205" s="2"/>
      <c r="AZ205" s="2"/>
      <c r="BA205" s="2"/>
      <c r="BC205" s="10"/>
      <c r="BE205" s="10"/>
      <c r="BI205" s="10"/>
    </row>
    <row r="206" spans="1:61" x14ac:dyDescent="0.2">
      <c r="A206" s="9">
        <f>Raw_Data!A204</f>
        <v>40772.243530092594</v>
      </c>
      <c r="B206" s="10">
        <f>Raw_Data!J204</f>
        <v>1.3565079951149559E-5</v>
      </c>
      <c r="C206" s="10">
        <f>Raw_Data!K204</f>
        <v>0.64535751734019975</v>
      </c>
      <c r="D206" s="10">
        <f>Raw_Data!L204</f>
        <v>1.8482712740449655E-2</v>
      </c>
      <c r="E206" s="10">
        <f>Raw_Data!M204</f>
        <v>1.8454194173415043E-2</v>
      </c>
      <c r="F206" s="10">
        <f>Raw_Data!N204</f>
        <v>1.8535132914339579E-2</v>
      </c>
      <c r="J206" s="74">
        <f t="shared" si="85"/>
        <v>53412.999999825843</v>
      </c>
      <c r="K206" s="69">
        <f t="shared" si="62"/>
        <v>-6.3605873019436041</v>
      </c>
      <c r="L206" s="69">
        <f>K206+$D$8-$B$8*Q206+Phase_Relations!$C$24*Q206</f>
        <v>242.94352500145027</v>
      </c>
      <c r="M206" s="69">
        <f t="shared" si="63"/>
        <v>-0.19379796320387457</v>
      </c>
      <c r="N206" s="69">
        <f t="shared" si="64"/>
        <v>-0.49224682653784141</v>
      </c>
      <c r="O206" s="70">
        <f t="shared" si="65"/>
        <v>55.531197615777103</v>
      </c>
      <c r="P206" s="70">
        <f t="shared" si="66"/>
        <v>382.97377666053171</v>
      </c>
      <c r="Q206" s="70">
        <f t="shared" si="67"/>
        <v>55.402534203941187</v>
      </c>
      <c r="R206" s="111">
        <f t="shared" si="68"/>
        <v>382.0864427858013</v>
      </c>
      <c r="S206" s="70">
        <f t="shared" si="69"/>
        <v>0.88733387473041603</v>
      </c>
      <c r="T206" s="113">
        <f t="shared" si="70"/>
        <v>0.8877979632038745</v>
      </c>
      <c r="U206" s="70">
        <f t="shared" si="71"/>
        <v>2.2550068265378411</v>
      </c>
      <c r="V206" s="70">
        <f>(L206/Phase_Relations!C$24)</f>
        <v>49.890373247077001</v>
      </c>
      <c r="W206" s="70">
        <f t="shared" si="72"/>
        <v>7184.2137475790878</v>
      </c>
      <c r="X206" s="70">
        <f t="shared" si="73"/>
        <v>344.07153963501378</v>
      </c>
      <c r="Y206" s="70">
        <f t="shared" si="74"/>
        <v>-5.5121609568641858</v>
      </c>
      <c r="Z206" s="70">
        <f t="shared" si="75"/>
        <v>-793.75117778844276</v>
      </c>
      <c r="AA206" s="70">
        <f t="shared" si="76"/>
        <v>-38.014903150787518</v>
      </c>
      <c r="AB206" s="70">
        <f t="shared" si="77"/>
        <v>-27.92477855963611</v>
      </c>
      <c r="AC206" s="70">
        <f t="shared" si="78"/>
        <v>-0.2792477855963611</v>
      </c>
      <c r="AD206" s="70">
        <f t="shared" si="79"/>
        <v>-38.606459067274443</v>
      </c>
      <c r="AE206" s="70" t="e">
        <f t="shared" si="80"/>
        <v>#NUM!</v>
      </c>
      <c r="AF206" s="70">
        <f t="shared" si="81"/>
        <v>-2.3341737086920184E-2</v>
      </c>
      <c r="AG206" s="70">
        <f t="shared" si="82"/>
        <v>2.5789226149645719E-3</v>
      </c>
      <c r="AH206" s="70">
        <f>(U206-Phase_Relations!$B$37)/Phase_Relations!$B$37</f>
        <v>1.8425596903003545</v>
      </c>
      <c r="AI206" s="70">
        <f>(U206-Phase_Relations!G$20)/Phase_Relations!G$20</f>
        <v>1.7330737663325944</v>
      </c>
      <c r="AJ206" s="70">
        <f t="shared" si="89"/>
        <v>1.8421577426221067</v>
      </c>
      <c r="AK206" s="70">
        <f t="shared" si="83"/>
        <v>0.64820439711000877</v>
      </c>
      <c r="AL206" s="71">
        <f>(1/(J207-J205))*((M207-M205)/Phase_Relations!B$22)</f>
        <v>1.1794456105330684E-7</v>
      </c>
      <c r="AM206" s="71">
        <f t="shared" si="84"/>
        <v>5.1698712529954245E-3</v>
      </c>
      <c r="AN206" s="71">
        <f>SUM(AM$27:AM206)</f>
        <v>-6.4505372530059973E-2</v>
      </c>
      <c r="AO206" s="71">
        <f>(1/10000)*((AL206*Phase_Relations!B$22*H$7*U206))/(2*(P206-R206))</f>
        <v>2.650355983249044E-10</v>
      </c>
      <c r="AP206" s="71">
        <f t="shared" si="90"/>
        <v>-3.133811529879017E-12</v>
      </c>
      <c r="AQ206" s="72">
        <f t="shared" si="86"/>
        <v>2.6444526781089301E-17</v>
      </c>
      <c r="AR206" s="72">
        <f t="shared" si="91"/>
        <v>-3.1268313936899887E-19</v>
      </c>
      <c r="AS206" s="71">
        <f t="shared" si="87"/>
        <v>6.7994947790218446E-5</v>
      </c>
      <c r="AT206" s="72">
        <f t="shared" si="88"/>
        <v>3.881427098955275E-7</v>
      </c>
      <c r="AU206" s="97">
        <f t="shared" si="92"/>
        <v>8.9304785056398212E-8</v>
      </c>
      <c r="AV206" s="2"/>
      <c r="AW206" s="2"/>
      <c r="AX206" s="2"/>
      <c r="AY206" s="2"/>
      <c r="AZ206" s="2"/>
      <c r="BA206" s="2"/>
      <c r="BC206" s="10"/>
      <c r="BE206" s="10"/>
      <c r="BI206" s="10"/>
    </row>
    <row r="207" spans="1:61" x14ac:dyDescent="0.2">
      <c r="A207" s="9">
        <f>Raw_Data!A205</f>
        <v>40772.247002314813</v>
      </c>
      <c r="B207" s="10">
        <f>Raw_Data!J205</f>
        <v>1.28643616135378E-5</v>
      </c>
      <c r="C207" s="10">
        <f>Raw_Data!K205</f>
        <v>0.64462591988939977</v>
      </c>
      <c r="D207" s="10">
        <f>Raw_Data!L205</f>
        <v>1.8693023254389155E-2</v>
      </c>
      <c r="E207" s="10">
        <f>Raw_Data!M205</f>
        <v>1.8663792092434944E-2</v>
      </c>
      <c r="F207" s="10">
        <f>Raw_Data!N205</f>
        <v>1.8752710053240678E-2</v>
      </c>
      <c r="J207" s="74">
        <f t="shared" si="85"/>
        <v>53712.999999546446</v>
      </c>
      <c r="K207" s="69">
        <f t="shared" si="62"/>
        <v>-6.0320245381041859</v>
      </c>
      <c r="L207" s="69">
        <f>K207+$D$8-$B$8*Q207+Phase_Relations!$C$24*Q207</f>
        <v>246.05307684126831</v>
      </c>
      <c r="M207" s="69">
        <f t="shared" si="63"/>
        <v>-0.1935784769763679</v>
      </c>
      <c r="N207" s="69">
        <f t="shared" si="64"/>
        <v>-0.49168933151997446</v>
      </c>
      <c r="O207" s="70">
        <f t="shared" si="65"/>
        <v>56.16307427123639</v>
      </c>
      <c r="P207" s="70">
        <f t="shared" si="66"/>
        <v>387.33154669818197</v>
      </c>
      <c r="Q207" s="70">
        <f t="shared" si="67"/>
        <v>56.031781721792889</v>
      </c>
      <c r="R207" s="111">
        <f t="shared" si="68"/>
        <v>386.42608083995094</v>
      </c>
      <c r="S207" s="70">
        <f t="shared" si="69"/>
        <v>0.90546585823102532</v>
      </c>
      <c r="T207" s="113">
        <f t="shared" si="70"/>
        <v>0.88757847697636783</v>
      </c>
      <c r="U207" s="70">
        <f t="shared" si="71"/>
        <v>2.2544493315199743</v>
      </c>
      <c r="V207" s="70">
        <f>(L207/Phase_Relations!C$24)</f>
        <v>50.528944297360113</v>
      </c>
      <c r="W207" s="70">
        <f t="shared" si="72"/>
        <v>7276.1679788198562</v>
      </c>
      <c r="X207" s="70">
        <f t="shared" si="73"/>
        <v>348.47547791282835</v>
      </c>
      <c r="Y207" s="70">
        <f t="shared" si="74"/>
        <v>-5.5028374244327765</v>
      </c>
      <c r="Z207" s="70">
        <f t="shared" si="75"/>
        <v>-792.40858911831981</v>
      </c>
      <c r="AA207" s="70">
        <f t="shared" si="76"/>
        <v>-37.950602927122588</v>
      </c>
      <c r="AB207" s="70">
        <f t="shared" si="77"/>
        <v>-27.893152302070302</v>
      </c>
      <c r="AC207" s="70">
        <f t="shared" si="78"/>
        <v>-0.27893152302070301</v>
      </c>
      <c r="AD207" s="70">
        <f t="shared" si="79"/>
        <v>-38.55424683260992</v>
      </c>
      <c r="AE207" s="70" t="e">
        <f t="shared" si="80"/>
        <v>#NUM!</v>
      </c>
      <c r="AF207" s="70">
        <f t="shared" si="81"/>
        <v>-2.3859063845963452E-2</v>
      </c>
      <c r="AG207" s="70">
        <f t="shared" si="82"/>
        <v>2.5983632009180541E-3</v>
      </c>
      <c r="AH207" s="70">
        <f>(U207-Phase_Relations!$B$37)/Phase_Relations!$B$37</f>
        <v>1.8418569372768683</v>
      </c>
      <c r="AI207" s="70">
        <f>(U207-Phase_Relations!G$20)/Phase_Relations!G$20</f>
        <v>1.7323980810130373</v>
      </c>
      <c r="AJ207" s="70">
        <f t="shared" si="89"/>
        <v>1.8421517696167409</v>
      </c>
      <c r="AK207" s="70">
        <f t="shared" si="83"/>
        <v>0.64811740278586194</v>
      </c>
      <c r="AL207" s="71">
        <f>(1/(J208-J206))*((M208-M206)/Phase_Relations!B$22)</f>
        <v>1.3278140509852898E-7</v>
      </c>
      <c r="AM207" s="71">
        <f t="shared" si="84"/>
        <v>-1.2201521793746841E-2</v>
      </c>
      <c r="AN207" s="71">
        <f>SUM(AM$27:AM207)</f>
        <v>-7.6706894323806812E-2</v>
      </c>
      <c r="AO207" s="71">
        <f>(1/10000)*((AL207*Phase_Relations!B$22*H$7*U207))/(2*(P207-R207))</f>
        <v>2.9232849589217905E-10</v>
      </c>
      <c r="AP207" s="71">
        <f t="shared" si="90"/>
        <v>-1.0193438909711867E-11</v>
      </c>
      <c r="AQ207" s="72">
        <f t="shared" si="86"/>
        <v>2.9167737418501635E-17</v>
      </c>
      <c r="AR207" s="72">
        <f t="shared" si="91"/>
        <v>-1.0170734419940885E-18</v>
      </c>
      <c r="AS207" s="71">
        <f t="shared" si="87"/>
        <v>4.7350094315744577E-3</v>
      </c>
      <c r="AT207" s="72">
        <f t="shared" si="88"/>
        <v>6.1477213091968078E-9</v>
      </c>
      <c r="AU207" s="97">
        <f t="shared" si="92"/>
        <v>4.4054073910370893E-8</v>
      </c>
      <c r="AV207" s="2"/>
      <c r="AW207" s="2"/>
      <c r="AX207" s="2"/>
      <c r="AY207" s="2"/>
      <c r="AZ207" s="2"/>
      <c r="BA207" s="2"/>
      <c r="BC207" s="10"/>
      <c r="BE207" s="10"/>
      <c r="BI207" s="10"/>
    </row>
    <row r="208" spans="1:61" x14ac:dyDescent="0.2">
      <c r="A208" s="9">
        <f>Raw_Data!A206</f>
        <v>40772.250474537039</v>
      </c>
      <c r="B208" s="10">
        <f>Raw_Data!J206</f>
        <v>1.04890452148539E-5</v>
      </c>
      <c r="C208" s="10">
        <f>Raw_Data!K206</f>
        <v>0.64488720469325944</v>
      </c>
      <c r="D208" s="10">
        <f>Raw_Data!L206</f>
        <v>1.8468258940163657E-2</v>
      </c>
      <c r="E208" s="10">
        <f>Raw_Data!M206</f>
        <v>1.8443220211653143E-2</v>
      </c>
      <c r="F208" s="10">
        <f>Raw_Data!N206</f>
        <v>1.8521459642151978E-2</v>
      </c>
      <c r="J208" s="74">
        <f t="shared" si="85"/>
        <v>54012.999999895692</v>
      </c>
      <c r="K208" s="69">
        <f t="shared" si="62"/>
        <v>-4.9182524572926107</v>
      </c>
      <c r="L208" s="69">
        <f>K208+$D$8-$B$8*Q208+Phase_Relations!$C$24*Q208</f>
        <v>244.2402550236738</v>
      </c>
      <c r="M208" s="69">
        <f t="shared" si="63"/>
        <v>-0.19365766637123114</v>
      </c>
      <c r="N208" s="69">
        <f t="shared" si="64"/>
        <v>-0.49189047258292706</v>
      </c>
      <c r="O208" s="70">
        <f t="shared" si="65"/>
        <v>55.487771261039462</v>
      </c>
      <c r="P208" s="70">
        <f t="shared" si="66"/>
        <v>382.67428455889285</v>
      </c>
      <c r="Q208" s="70">
        <f t="shared" si="67"/>
        <v>55.369588561007482</v>
      </c>
      <c r="R208" s="111">
        <f t="shared" si="68"/>
        <v>381.85923145522401</v>
      </c>
      <c r="S208" s="70">
        <f t="shared" si="69"/>
        <v>0.81505310366884487</v>
      </c>
      <c r="T208" s="113">
        <f t="shared" si="70"/>
        <v>0.88765766637123111</v>
      </c>
      <c r="U208" s="70">
        <f t="shared" si="71"/>
        <v>2.2546504725829273</v>
      </c>
      <c r="V208" s="70">
        <f>(L208/Phase_Relations!C$24)</f>
        <v>50.156667007361563</v>
      </c>
      <c r="W208" s="70">
        <f t="shared" si="72"/>
        <v>7222.5600490600646</v>
      </c>
      <c r="X208" s="70">
        <f t="shared" si="73"/>
        <v>345.90804832663144</v>
      </c>
      <c r="Y208" s="70">
        <f t="shared" si="74"/>
        <v>-5.2129215536459199</v>
      </c>
      <c r="Z208" s="70">
        <f t="shared" si="75"/>
        <v>-750.66070372501247</v>
      </c>
      <c r="AA208" s="70">
        <f t="shared" si="76"/>
        <v>-35.951183128592561</v>
      </c>
      <c r="AB208" s="70">
        <f t="shared" si="77"/>
        <v>-27.904562877699025</v>
      </c>
      <c r="AC208" s="70">
        <f t="shared" si="78"/>
        <v>-0.27904562877699024</v>
      </c>
      <c r="AD208" s="70">
        <f t="shared" si="79"/>
        <v>-36.494551864371772</v>
      </c>
      <c r="AE208" s="70" t="e">
        <f t="shared" si="80"/>
        <v>#NUM!</v>
      </c>
      <c r="AF208" s="70">
        <f t="shared" si="81"/>
        <v>-2.2671106560068113E-2</v>
      </c>
      <c r="AG208" s="70">
        <f t="shared" si="82"/>
        <v>2.356271002110979E-3</v>
      </c>
      <c r="AH208" s="70">
        <f>(U208-Phase_Relations!$B$37)/Phase_Relations!$B$37</f>
        <v>1.8421104866102387</v>
      </c>
      <c r="AI208" s="70">
        <f>(U208-Phase_Relations!G$20)/Phase_Relations!G$20</f>
        <v>1.7326418644712598</v>
      </c>
      <c r="AJ208" s="70">
        <f t="shared" si="89"/>
        <v>1.8421645197973011</v>
      </c>
      <c r="AK208" s="70">
        <f t="shared" si="83"/>
        <v>0.64814879480892684</v>
      </c>
      <c r="AL208" s="71">
        <f>(1/(J209-J207))*((M209-M207)/Phase_Relations!B$22)</f>
        <v>-6.3326073552594522E-8</v>
      </c>
      <c r="AM208" s="71">
        <f t="shared" si="84"/>
        <v>4.2817499668836084E-3</v>
      </c>
      <c r="AN208" s="71">
        <f>SUM(AM$27:AM208)</f>
        <v>-7.242514435692321E-2</v>
      </c>
      <c r="AO208" s="71">
        <f>(1/10000)*((AL208*Phase_Relations!B$22*H$7*U208))/(2*(P208-R208))</f>
        <v>-1.5489641723957068E-10</v>
      </c>
      <c r="AP208" s="71">
        <f t="shared" si="90"/>
        <v>-2.4900497751276182E-11</v>
      </c>
      <c r="AQ208" s="72">
        <f t="shared" si="86"/>
        <v>-1.5455140667425238E-17</v>
      </c>
      <c r="AR208" s="72">
        <f t="shared" si="91"/>
        <v>-2.4845035301214549E-18</v>
      </c>
      <c r="AS208" s="71">
        <f t="shared" si="87"/>
        <v>-4.3316898533091956E-5</v>
      </c>
      <c r="AT208" s="72">
        <f t="shared" si="88"/>
        <v>3.5608025056261422E-7</v>
      </c>
      <c r="AU208" s="97">
        <f t="shared" si="92"/>
        <v>-1.7671355261437856E-7</v>
      </c>
      <c r="AV208" s="2"/>
      <c r="AW208" s="2"/>
      <c r="AX208" s="2"/>
      <c r="AY208" s="2"/>
      <c r="AZ208" s="2"/>
      <c r="BA208" s="2"/>
      <c r="BC208" s="10"/>
      <c r="BE208" s="10"/>
      <c r="BI208" s="10"/>
    </row>
    <row r="209" spans="1:61" x14ac:dyDescent="0.2">
      <c r="A209" s="9">
        <f>Raw_Data!A207</f>
        <v>40772.253946759258</v>
      </c>
      <c r="B209" s="10">
        <f>Raw_Data!J207</f>
        <v>7.4842699705186999E-6</v>
      </c>
      <c r="C209" s="10">
        <f>Raw_Data!K207</f>
        <v>0.64484326133987935</v>
      </c>
      <c r="D209" s="10">
        <f>Raw_Data!L207</f>
        <v>1.8488211597912557E-2</v>
      </c>
      <c r="E209" s="10">
        <f>Raw_Data!M207</f>
        <v>1.8462709682704342E-2</v>
      </c>
      <c r="F209" s="10">
        <f>Raw_Data!N207</f>
        <v>1.8485758537235577E-2</v>
      </c>
      <c r="J209" s="74">
        <f t="shared" si="85"/>
        <v>54312.999999616295</v>
      </c>
      <c r="K209" s="69">
        <f t="shared" si="62"/>
        <v>-3.5093307750659366</v>
      </c>
      <c r="L209" s="69">
        <f>K209+$D$8-$B$8*Q209+Phase_Relations!$C$24*Q209</f>
        <v>245.90776708858857</v>
      </c>
      <c r="M209" s="69">
        <f t="shared" si="63"/>
        <v>-0.19364538730569136</v>
      </c>
      <c r="N209" s="69">
        <f t="shared" si="64"/>
        <v>-0.49185928375645604</v>
      </c>
      <c r="O209" s="70">
        <f t="shared" si="65"/>
        <v>55.547718899461032</v>
      </c>
      <c r="P209" s="70">
        <f t="shared" si="66"/>
        <v>383.08771654800711</v>
      </c>
      <c r="Q209" s="70">
        <f t="shared" si="67"/>
        <v>55.428099167126838</v>
      </c>
      <c r="R209" s="111">
        <f t="shared" si="68"/>
        <v>382.26275287673684</v>
      </c>
      <c r="S209" s="70">
        <f t="shared" si="69"/>
        <v>0.82496367127026815</v>
      </c>
      <c r="T209" s="113">
        <f t="shared" si="70"/>
        <v>0.88764538730569131</v>
      </c>
      <c r="U209" s="70">
        <f t="shared" si="71"/>
        <v>2.254619283756456</v>
      </c>
      <c r="V209" s="70">
        <f>(L209/Phase_Relations!C$24)</f>
        <v>50.499103791021902</v>
      </c>
      <c r="W209" s="70">
        <f t="shared" si="72"/>
        <v>7271.8709459071542</v>
      </c>
      <c r="X209" s="70">
        <f t="shared" si="73"/>
        <v>348.26968131739244</v>
      </c>
      <c r="Y209" s="70">
        <f t="shared" si="74"/>
        <v>-4.9289953761049361</v>
      </c>
      <c r="Z209" s="70">
        <f t="shared" si="75"/>
        <v>-709.7753341591108</v>
      </c>
      <c r="AA209" s="70">
        <f t="shared" si="76"/>
        <v>-33.993071559344401</v>
      </c>
      <c r="AB209" s="70">
        <f t="shared" si="77"/>
        <v>-27.902793559897887</v>
      </c>
      <c r="AC209" s="70">
        <f t="shared" si="78"/>
        <v>-0.27902793559897887</v>
      </c>
      <c r="AD209" s="70">
        <f t="shared" si="79"/>
        <v>-34.543047340191265</v>
      </c>
      <c r="AE209" s="70" t="e">
        <f t="shared" si="80"/>
        <v>#NUM!</v>
      </c>
      <c r="AF209" s="70">
        <f t="shared" si="81"/>
        <v>-2.4268582785467434E-2</v>
      </c>
      <c r="AG209" s="70">
        <f t="shared" si="82"/>
        <v>2.3687496084921758E-3</v>
      </c>
      <c r="AH209" s="70">
        <f>(U209-Phase_Relations!$B$37)/Phase_Relations!$B$37</f>
        <v>1.8420711713851707</v>
      </c>
      <c r="AI209" s="70">
        <f>(U209-Phase_Relations!G$20)/Phase_Relations!G$20</f>
        <v>1.7326040635376094</v>
      </c>
      <c r="AJ209" s="70">
        <f t="shared" si="89"/>
        <v>1.8421778682789649</v>
      </c>
      <c r="AK209" s="70">
        <f t="shared" si="83"/>
        <v>0.64814392754541073</v>
      </c>
      <c r="AL209" s="71">
        <f>(1/(J210-J208))*((M210-M208)/Phase_Relations!B$22)</f>
        <v>-5.1764872773202819E-9</v>
      </c>
      <c r="AM209" s="71">
        <f t="shared" si="84"/>
        <v>-6.2844044411329927E-4</v>
      </c>
      <c r="AN209" s="71">
        <f>SUM(AM$27:AM209)</f>
        <v>-7.3053584801036506E-2</v>
      </c>
      <c r="AO209" s="71">
        <f>(1/10000)*((AL209*Phase_Relations!B$22*H$7*U209))/(2*(P209-R209))</f>
        <v>-1.2509473641040783E-11</v>
      </c>
      <c r="AP209" s="71">
        <f t="shared" si="90"/>
        <v>-1.1809725983562892E-12</v>
      </c>
      <c r="AQ209" s="72">
        <f t="shared" si="86"/>
        <v>-1.248161050095243E-18</v>
      </c>
      <c r="AR209" s="72">
        <f t="shared" si="91"/>
        <v>-1.1783421435591703E-19</v>
      </c>
      <c r="AS209" s="71">
        <f t="shared" si="87"/>
        <v>7.0884331299846165E-6</v>
      </c>
      <c r="AT209" s="72">
        <f t="shared" si="88"/>
        <v>-1.7573273075041317E-7</v>
      </c>
      <c r="AU209" s="97">
        <f t="shared" si="92"/>
        <v>-3.1753887966978366E-7</v>
      </c>
      <c r="AV209" s="2"/>
      <c r="AW209" s="2"/>
      <c r="AX209" s="2"/>
      <c r="AY209" s="2"/>
      <c r="AZ209" s="2"/>
      <c r="BA209" s="2"/>
      <c r="BC209" s="10"/>
      <c r="BE209" s="10"/>
      <c r="BI209" s="10"/>
    </row>
    <row r="210" spans="1:61" x14ac:dyDescent="0.2">
      <c r="A210" s="9">
        <f>Raw_Data!A208</f>
        <v>40772.257418981484</v>
      </c>
      <c r="B210" s="10">
        <f>Raw_Data!J208</f>
        <v>1.0097118009070999E-5</v>
      </c>
      <c r="C210" s="10">
        <f>Raw_Data!K208</f>
        <v>0.64490501956624957</v>
      </c>
      <c r="D210" s="10">
        <f>Raw_Data!L208</f>
        <v>1.8473009572961056E-2</v>
      </c>
      <c r="E210" s="10">
        <f>Raw_Data!M208</f>
        <v>1.8443647768604944E-2</v>
      </c>
      <c r="F210" s="10">
        <f>Raw_Data!N208</f>
        <v>1.8530316193455278E-2</v>
      </c>
      <c r="J210" s="74">
        <f t="shared" si="85"/>
        <v>54612.999999965541</v>
      </c>
      <c r="K210" s="69">
        <f t="shared" si="62"/>
        <v>-4.7344800639586735</v>
      </c>
      <c r="L210" s="69">
        <f>K210+$D$8-$B$8*Q210+Phase_Relations!$C$24*Q210</f>
        <v>244.42970033216778</v>
      </c>
      <c r="M210" s="69">
        <f t="shared" si="63"/>
        <v>-0.19366313584768899</v>
      </c>
      <c r="N210" s="69">
        <f t="shared" si="64"/>
        <v>-0.49190436505313001</v>
      </c>
      <c r="O210" s="70">
        <f t="shared" si="65"/>
        <v>55.502044508282815</v>
      </c>
      <c r="P210" s="70">
        <f t="shared" si="66"/>
        <v>382.77272074677802</v>
      </c>
      <c r="Q210" s="70">
        <f t="shared" si="67"/>
        <v>55.370872157485536</v>
      </c>
      <c r="R210" s="111">
        <f t="shared" si="68"/>
        <v>381.86808384472783</v>
      </c>
      <c r="S210" s="70">
        <f t="shared" si="69"/>
        <v>0.90463690205018565</v>
      </c>
      <c r="T210" s="113">
        <f t="shared" si="70"/>
        <v>0.88766313584768897</v>
      </c>
      <c r="U210" s="70">
        <f t="shared" si="71"/>
        <v>2.2546643650531299</v>
      </c>
      <c r="V210" s="70">
        <f>(L210/Phase_Relations!C$24)</f>
        <v>50.195571098963164</v>
      </c>
      <c r="W210" s="70">
        <f t="shared" si="72"/>
        <v>7228.1622382506957</v>
      </c>
      <c r="X210" s="70">
        <f t="shared" si="73"/>
        <v>346.17635240664254</v>
      </c>
      <c r="Y210" s="70">
        <f t="shared" si="74"/>
        <v>-5.175301058522372</v>
      </c>
      <c r="Z210" s="70">
        <f t="shared" si="75"/>
        <v>-745.24335242722157</v>
      </c>
      <c r="AA210" s="70">
        <f t="shared" si="76"/>
        <v>-35.691731438085299</v>
      </c>
      <c r="AB210" s="70">
        <f t="shared" si="77"/>
        <v>-27.905350986698707</v>
      </c>
      <c r="AC210" s="70">
        <f t="shared" si="78"/>
        <v>-0.27905350986698707</v>
      </c>
      <c r="AD210" s="70">
        <f t="shared" si="79"/>
        <v>-36.294822706118737</v>
      </c>
      <c r="AE210" s="70" t="e">
        <f t="shared" si="80"/>
        <v>#NUM!</v>
      </c>
      <c r="AF210" s="70">
        <f t="shared" si="81"/>
        <v>-2.5345839655312483E-2</v>
      </c>
      <c r="AG210" s="70">
        <f t="shared" si="82"/>
        <v>2.6132255879440804E-3</v>
      </c>
      <c r="AH210" s="70">
        <f>(U210-Phase_Relations!$B$37)/Phase_Relations!$B$37</f>
        <v>1.8421279988303048</v>
      </c>
      <c r="AI210" s="70">
        <f>(U210-Phase_Relations!G$20)/Phase_Relations!G$20</f>
        <v>1.7326587021789837</v>
      </c>
      <c r="AJ210" s="70">
        <f t="shared" si="89"/>
        <v>1.8421566409714696</v>
      </c>
      <c r="AK210" s="70">
        <f t="shared" si="83"/>
        <v>0.648150962795639</v>
      </c>
      <c r="AL210" s="71">
        <f>(1/(J211-J209))*((M211-M209)/Phase_Relations!B$22)</f>
        <v>-4.8746312117322082E-8</v>
      </c>
      <c r="AM210" s="71">
        <f t="shared" si="84"/>
        <v>9.0581333684716615E-4</v>
      </c>
      <c r="AN210" s="71">
        <f>SUM(AM$27:AM210)</f>
        <v>-7.2147771464189339E-2</v>
      </c>
      <c r="AO210" s="71">
        <f>(1/10000)*((AL210*Phase_Relations!B$22*H$7*U210))/(2*(P210-R210))</f>
        <v>-1.0742734893485999E-10</v>
      </c>
      <c r="AP210" s="71">
        <f t="shared" si="90"/>
        <v>3.8472653942105123E-11</v>
      </c>
      <c r="AQ210" s="72">
        <f t="shared" si="86"/>
        <v>-1.0718806922105395E-17</v>
      </c>
      <c r="AR210" s="72">
        <f t="shared" si="91"/>
        <v>3.8386961372048237E-18</v>
      </c>
      <c r="AS210" s="71">
        <f t="shared" si="87"/>
        <v>1.1414181316506529E-5</v>
      </c>
      <c r="AT210" s="72">
        <f t="shared" si="88"/>
        <v>-9.3720362427041497E-7</v>
      </c>
      <c r="AU210" s="97">
        <f t="shared" si="92"/>
        <v>-2.9152491947545194E-7</v>
      </c>
      <c r="AV210" s="2"/>
      <c r="AW210" s="2"/>
      <c r="AX210" s="2"/>
      <c r="AY210" s="2"/>
      <c r="AZ210" s="2"/>
      <c r="BA210" s="2"/>
      <c r="BC210" s="10"/>
      <c r="BE210" s="10"/>
      <c r="BI210" s="10"/>
    </row>
    <row r="211" spans="1:61" x14ac:dyDescent="0.2">
      <c r="A211" s="9">
        <f>Raw_Data!A209</f>
        <v>40772.260891203703</v>
      </c>
      <c r="B211" s="10">
        <f>Raw_Data!J209</f>
        <v>1.1676703414195829E-5</v>
      </c>
      <c r="C211" s="10">
        <f>Raw_Data!K209</f>
        <v>0.64501903475338995</v>
      </c>
      <c r="D211" s="10">
        <f>Raw_Data!L209</f>
        <v>1.8457142459417857E-2</v>
      </c>
      <c r="E211" s="10">
        <f>Raw_Data!M209</f>
        <v>1.8430488515756242E-2</v>
      </c>
      <c r="F211" s="10">
        <f>Raw_Data!N209</f>
        <v>1.8511718630934378E-2</v>
      </c>
      <c r="J211" s="74">
        <f t="shared" si="85"/>
        <v>54912.999999686144</v>
      </c>
      <c r="K211" s="69">
        <f t="shared" si="62"/>
        <v>-5.4751384976983886</v>
      </c>
      <c r="L211" s="69">
        <f>K211+$D$8-$B$8*Q211+Phase_Relations!$C$24*Q211</f>
        <v>243.51444217629626</v>
      </c>
      <c r="M211" s="69">
        <f t="shared" si="63"/>
        <v>-0.19369689265908052</v>
      </c>
      <c r="N211" s="69">
        <f t="shared" si="64"/>
        <v>-0.49199010735406451</v>
      </c>
      <c r="O211" s="70">
        <f t="shared" si="65"/>
        <v>55.454371862490341</v>
      </c>
      <c r="P211" s="70">
        <f t="shared" si="66"/>
        <v>382.44394387924376</v>
      </c>
      <c r="Q211" s="70">
        <f t="shared" si="67"/>
        <v>55.331365910331229</v>
      </c>
      <c r="R211" s="111">
        <f t="shared" si="68"/>
        <v>381.59562696780159</v>
      </c>
      <c r="S211" s="70">
        <f t="shared" si="69"/>
        <v>0.84831691144216848</v>
      </c>
      <c r="T211" s="113">
        <f t="shared" si="70"/>
        <v>0.88769689265908047</v>
      </c>
      <c r="U211" s="70">
        <f t="shared" si="71"/>
        <v>2.2547501073540643</v>
      </c>
      <c r="V211" s="70">
        <f>(L211/Phase_Relations!C$24)</f>
        <v>50.007615601842637</v>
      </c>
      <c r="W211" s="70">
        <f t="shared" si="72"/>
        <v>7201.0966466653399</v>
      </c>
      <c r="X211" s="70">
        <f t="shared" si="73"/>
        <v>344.88010759891472</v>
      </c>
      <c r="Y211" s="70">
        <f t="shared" si="74"/>
        <v>-5.3237503084885915</v>
      </c>
      <c r="Z211" s="70">
        <f t="shared" si="75"/>
        <v>-766.62004442235718</v>
      </c>
      <c r="AA211" s="70">
        <f t="shared" si="76"/>
        <v>-36.715519368886874</v>
      </c>
      <c r="AB211" s="70">
        <f t="shared" si="77"/>
        <v>-27.910215080559155</v>
      </c>
      <c r="AC211" s="70">
        <f t="shared" si="78"/>
        <v>-0.27910215080559153</v>
      </c>
      <c r="AD211" s="70">
        <f t="shared" si="79"/>
        <v>-37.281063976514986</v>
      </c>
      <c r="AE211" s="70" t="e">
        <f t="shared" si="80"/>
        <v>#NUM!</v>
      </c>
      <c r="AF211" s="70">
        <f t="shared" si="81"/>
        <v>-2.3105131726967789E-2</v>
      </c>
      <c r="AG211" s="70">
        <f t="shared" si="82"/>
        <v>2.459744394503425E-3</v>
      </c>
      <c r="AH211" s="70">
        <f>(U211-Phase_Relations!$B$37)/Phase_Relations!$B$37</f>
        <v>1.8422360816997316</v>
      </c>
      <c r="AI211" s="70">
        <f>(U211-Phase_Relations!G$20)/Phase_Relations!G$20</f>
        <v>1.7327626220565604</v>
      </c>
      <c r="AJ211" s="70">
        <f t="shared" si="89"/>
        <v>1.842128975064516</v>
      </c>
      <c r="AK211" s="70">
        <f t="shared" si="83"/>
        <v>0.6481643427023227</v>
      </c>
      <c r="AL211" s="71">
        <f>(1/(J212-J210))*((M212-M210)/Phase_Relations!B$22)</f>
        <v>-6.235293395327732E-8</v>
      </c>
      <c r="AM211" s="71">
        <f t="shared" si="84"/>
        <v>1.7894000934493691E-3</v>
      </c>
      <c r="AN211" s="71">
        <f>SUM(AM$27:AM211)</f>
        <v>-7.0358371370739969E-2</v>
      </c>
      <c r="AO211" s="71">
        <f>(1/10000)*((AL211*Phase_Relations!B$22*H$7*U211))/(2*(P211-R211))</f>
        <v>-1.4654218988367791E-10</v>
      </c>
      <c r="AP211" s="71">
        <f t="shared" si="90"/>
        <v>1.5174783760874581E-12</v>
      </c>
      <c r="AQ211" s="72">
        <f t="shared" si="86"/>
        <v>-1.4621578721616782E-17</v>
      </c>
      <c r="AR211" s="72">
        <f t="shared" si="91"/>
        <v>1.5140984007353963E-19</v>
      </c>
      <c r="AS211" s="71">
        <f t="shared" si="87"/>
        <v>3.855938165196724E-5</v>
      </c>
      <c r="AT211" s="72">
        <f t="shared" si="88"/>
        <v>-3.7843952129364086E-7</v>
      </c>
      <c r="AU211" s="97">
        <f t="shared" si="92"/>
        <v>-2.6123426989235211E-7</v>
      </c>
      <c r="AV211" s="2"/>
      <c r="AW211" s="2"/>
      <c r="AX211" s="2"/>
      <c r="AY211" s="2"/>
      <c r="AZ211" s="2"/>
      <c r="BA211" s="2"/>
      <c r="BC211" s="10"/>
      <c r="BE211" s="10"/>
      <c r="BI211" s="10"/>
    </row>
    <row r="212" spans="1:61" x14ac:dyDescent="0.2">
      <c r="A212" s="9">
        <f>Raw_Data!A210</f>
        <v>40772.264363425929</v>
      </c>
      <c r="B212" s="10">
        <f>Raw_Data!J210</f>
        <v>9.2538806875382E-6</v>
      </c>
      <c r="C212" s="10">
        <f>Raw_Data!K210</f>
        <v>0.64512354867492938</v>
      </c>
      <c r="D212" s="10">
        <f>Raw_Data!L210</f>
        <v>1.8507119116446157E-2</v>
      </c>
      <c r="E212" s="10">
        <f>Raw_Data!M210</f>
        <v>1.8479384403823143E-2</v>
      </c>
      <c r="F212" s="10">
        <f>Raw_Data!N210</f>
        <v>1.8556838038721279E-2</v>
      </c>
      <c r="J212" s="74">
        <f t="shared" si="85"/>
        <v>55213.00000003539</v>
      </c>
      <c r="K212" s="69">
        <f t="shared" si="62"/>
        <v>-4.3390909752705573</v>
      </c>
      <c r="L212" s="69">
        <f>K212+$D$8-$B$8*Q212+Phase_Relations!$C$24*Q212</f>
        <v>245.29925057960577</v>
      </c>
      <c r="M212" s="69">
        <f t="shared" si="63"/>
        <v>-0.19372901795771169</v>
      </c>
      <c r="N212" s="69">
        <f t="shared" si="64"/>
        <v>-0.49207170561258773</v>
      </c>
      <c r="O212" s="70">
        <f t="shared" si="65"/>
        <v>55.604526423489439</v>
      </c>
      <c r="P212" s="70">
        <f t="shared" si="66"/>
        <v>383.47949257578921</v>
      </c>
      <c r="Q212" s="70">
        <f t="shared" si="67"/>
        <v>55.478159429766556</v>
      </c>
      <c r="R212" s="111">
        <f t="shared" si="68"/>
        <v>382.60799606735554</v>
      </c>
      <c r="S212" s="70">
        <f t="shared" si="69"/>
        <v>0.87149650843366544</v>
      </c>
      <c r="T212" s="113">
        <f t="shared" si="70"/>
        <v>0.88772901795771164</v>
      </c>
      <c r="U212" s="70">
        <f t="shared" si="71"/>
        <v>2.2548317056125877</v>
      </c>
      <c r="V212" s="70">
        <f>(L212/Phase_Relations!C$24)</f>
        <v>50.374140115781003</v>
      </c>
      <c r="W212" s="70">
        <f t="shared" si="72"/>
        <v>7253.8761766724647</v>
      </c>
      <c r="X212" s="70">
        <f t="shared" si="73"/>
        <v>347.40786286745515</v>
      </c>
      <c r="Y212" s="70">
        <f t="shared" si="74"/>
        <v>-5.1040193139855532</v>
      </c>
      <c r="Z212" s="70">
        <f t="shared" si="75"/>
        <v>-734.97878121391966</v>
      </c>
      <c r="AA212" s="70">
        <f t="shared" si="76"/>
        <v>-35.200133199900392</v>
      </c>
      <c r="AB212" s="70">
        <f t="shared" si="77"/>
        <v>-27.914844086125612</v>
      </c>
      <c r="AC212" s="70">
        <f t="shared" si="78"/>
        <v>-0.27914844086125612</v>
      </c>
      <c r="AD212" s="70">
        <f t="shared" si="79"/>
        <v>-35.781130872189522</v>
      </c>
      <c r="AE212" s="70" t="e">
        <f t="shared" si="80"/>
        <v>#NUM!</v>
      </c>
      <c r="AF212" s="70">
        <f t="shared" si="81"/>
        <v>-2.4758329847346473E-2</v>
      </c>
      <c r="AG212" s="70">
        <f t="shared" si="82"/>
        <v>2.5085687504032205E-3</v>
      </c>
      <c r="AH212" s="70">
        <f>(U212-Phase_Relations!$B$37)/Phase_Relations!$B$37</f>
        <v>1.8423389407765858</v>
      </c>
      <c r="AI212" s="70">
        <f>(U212-Phase_Relations!G$20)/Phase_Relations!G$20</f>
        <v>1.7328615193446415</v>
      </c>
      <c r="AJ212" s="70">
        <f t="shared" si="89"/>
        <v>1.8421630191299871</v>
      </c>
      <c r="AK212" s="70">
        <f t="shared" si="83"/>
        <v>0.64817707499487054</v>
      </c>
      <c r="AL212" s="71">
        <f>(1/(J213-J211))*((M213-M211)/Phase_Relations!B$22)</f>
        <v>5.6907988272306692E-8</v>
      </c>
      <c r="AM212" s="71">
        <f t="shared" si="84"/>
        <v>1.6910265332617691E-3</v>
      </c>
      <c r="AN212" s="71">
        <f>SUM(AM$27:AM212)</f>
        <v>-6.8667344837478203E-2</v>
      </c>
      <c r="AO212" s="71">
        <f>(1/10000)*((AL212*Phase_Relations!B$22*H$7*U212))/(2*(P212-R212))</f>
        <v>1.3019287185576418E-10</v>
      </c>
      <c r="AP212" s="71">
        <f t="shared" si="90"/>
        <v>-1.800719983836928E-11</v>
      </c>
      <c r="AQ212" s="72">
        <f t="shared" si="86"/>
        <v>1.2990288505607016E-17</v>
      </c>
      <c r="AR212" s="72">
        <f t="shared" si="91"/>
        <v>-1.79670912657712E-18</v>
      </c>
      <c r="AS212" s="71">
        <f t="shared" si="87"/>
        <v>-2.4127403288618772E-5</v>
      </c>
      <c r="AT212" s="72">
        <f t="shared" si="88"/>
        <v>-5.3732926129478724E-7</v>
      </c>
      <c r="AU212" s="97">
        <f t="shared" si="92"/>
        <v>-1.4881106086037517E-7</v>
      </c>
      <c r="AV212" s="2"/>
      <c r="AW212" s="2"/>
      <c r="AX212" s="2"/>
      <c r="AY212" s="2"/>
      <c r="AZ212" s="2"/>
      <c r="BA212" s="2"/>
      <c r="BC212" s="10"/>
      <c r="BE212" s="10"/>
      <c r="BI212" s="10"/>
    </row>
    <row r="213" spans="1:61" x14ac:dyDescent="0.2">
      <c r="A213" s="9">
        <f>Raw_Data!A211</f>
        <v>40772.267835648148</v>
      </c>
      <c r="B213" s="10">
        <f>Raw_Data!J211</f>
        <v>8.8619534817554002E-6</v>
      </c>
      <c r="C213" s="10">
        <f>Raw_Data!K211</f>
        <v>0.64481594520129981</v>
      </c>
      <c r="D213" s="10">
        <f>Raw_Data!L211</f>
        <v>1.8431251510672157E-2</v>
      </c>
      <c r="E213" s="10">
        <f>Raw_Data!M211</f>
        <v>1.8404846975232442E-2</v>
      </c>
      <c r="F213" s="10">
        <f>Raw_Data!N211</f>
        <v>1.8490635018924877E-2</v>
      </c>
      <c r="J213" s="74">
        <f t="shared" si="85"/>
        <v>55512.999999755993</v>
      </c>
      <c r="K213" s="69">
        <f t="shared" si="62"/>
        <v>-4.155318581936668</v>
      </c>
      <c r="L213" s="69">
        <f>K213+$D$8-$B$8*Q213+Phase_Relations!$C$24*Q213</f>
        <v>244.49404476346325</v>
      </c>
      <c r="M213" s="69">
        <f t="shared" si="63"/>
        <v>-0.193636763678665</v>
      </c>
      <c r="N213" s="69">
        <f t="shared" si="64"/>
        <v>-0.49183737974380909</v>
      </c>
      <c r="O213" s="70">
        <f t="shared" si="65"/>
        <v>55.376582665014432</v>
      </c>
      <c r="P213" s="70">
        <f t="shared" si="66"/>
        <v>381.90746665527195</v>
      </c>
      <c r="Q213" s="70">
        <f t="shared" si="67"/>
        <v>55.254385777112617</v>
      </c>
      <c r="R213" s="111">
        <f t="shared" si="68"/>
        <v>381.06472949732841</v>
      </c>
      <c r="S213" s="70">
        <f t="shared" si="69"/>
        <v>0.84273715794353166</v>
      </c>
      <c r="T213" s="113">
        <f t="shared" si="70"/>
        <v>0.88763676367866495</v>
      </c>
      <c r="U213" s="70">
        <f t="shared" si="71"/>
        <v>2.2545973797438088</v>
      </c>
      <c r="V213" s="70">
        <f>(L213/Phase_Relations!C$24)</f>
        <v>50.208784736551088</v>
      </c>
      <c r="W213" s="70">
        <f t="shared" si="72"/>
        <v>7230.0650020633566</v>
      </c>
      <c r="X213" s="70">
        <f t="shared" si="73"/>
        <v>346.26748094173166</v>
      </c>
      <c r="Y213" s="70">
        <f t="shared" si="74"/>
        <v>-5.0456010405615288</v>
      </c>
      <c r="Z213" s="70">
        <f t="shared" si="75"/>
        <v>-726.56654984086015</v>
      </c>
      <c r="AA213" s="70">
        <f t="shared" si="76"/>
        <v>-34.797248555596752</v>
      </c>
      <c r="AB213" s="70">
        <f t="shared" si="77"/>
        <v>-27.901550962343656</v>
      </c>
      <c r="AC213" s="70">
        <f t="shared" si="78"/>
        <v>-0.27901550962343658</v>
      </c>
      <c r="AD213" s="70">
        <f t="shared" si="79"/>
        <v>-35.359073327559088</v>
      </c>
      <c r="AE213" s="70" t="e">
        <f t="shared" si="80"/>
        <v>#NUM!</v>
      </c>
      <c r="AF213" s="70">
        <f t="shared" si="81"/>
        <v>-2.4218499821819582E-2</v>
      </c>
      <c r="AG213" s="70">
        <f t="shared" si="82"/>
        <v>2.43377505635692E-3</v>
      </c>
      <c r="AH213" s="70">
        <f>(U213-Phase_Relations!$B$37)/Phase_Relations!$B$37</f>
        <v>1.8420435601767815</v>
      </c>
      <c r="AI213" s="70">
        <f>(U213-Phase_Relations!G$20)/Phase_Relations!G$20</f>
        <v>1.7325775158209289</v>
      </c>
      <c r="AJ213" s="70">
        <f t="shared" si="89"/>
        <v>1.8421660676960157</v>
      </c>
      <c r="AK213" s="70">
        <f t="shared" si="83"/>
        <v>0.64814050917016985</v>
      </c>
      <c r="AL213" s="71">
        <f>(1/(J214-J212))*((M214-M212)/Phase_Relations!B$22)</f>
        <v>8.1003999255856888E-8</v>
      </c>
      <c r="AM213" s="71">
        <f t="shared" si="84"/>
        <v>-4.7283777015038756E-3</v>
      </c>
      <c r="AN213" s="71">
        <f>SUM(AM$27:AM213)</f>
        <v>-7.3395722538982078E-2</v>
      </c>
      <c r="AO213" s="71">
        <f>(1/10000)*((AL213*Phase_Relations!B$22*H$7*U213))/(2*(P213-R213))</f>
        <v>1.9162351749565571E-10</v>
      </c>
      <c r="AP213" s="71">
        <f t="shared" si="90"/>
        <v>6.9853348846129673E-12</v>
      </c>
      <c r="AQ213" s="72">
        <f t="shared" si="86"/>
        <v>1.9119670234216375E-17</v>
      </c>
      <c r="AR213" s="72">
        <f t="shared" si="91"/>
        <v>6.9697760073940665E-19</v>
      </c>
      <c r="AS213" s="71">
        <f t="shared" si="87"/>
        <v>2.4622629765783723E-4</v>
      </c>
      <c r="AT213" s="72">
        <f t="shared" si="88"/>
        <v>7.7495813409390576E-8</v>
      </c>
      <c r="AU213" s="97">
        <f t="shared" si="92"/>
        <v>-1.7387891344306265E-7</v>
      </c>
      <c r="AV213" s="2"/>
      <c r="AW213" s="2"/>
      <c r="AX213" s="2"/>
      <c r="AY213" s="2"/>
      <c r="AZ213" s="2"/>
      <c r="BA213" s="2"/>
      <c r="BC213" s="10"/>
      <c r="BE213" s="10"/>
      <c r="BI213" s="10"/>
    </row>
    <row r="214" spans="1:61" x14ac:dyDescent="0.2">
      <c r="A214" s="9">
        <f>Raw_Data!A212</f>
        <v>40772.271307870367</v>
      </c>
      <c r="B214" s="10">
        <f>Raw_Data!J212</f>
        <v>1.0394032558906499E-5</v>
      </c>
      <c r="C214" s="10">
        <f>Raw_Data!K212</f>
        <v>0.64483969836528932</v>
      </c>
      <c r="D214" s="10">
        <f>Raw_Data!L212</f>
        <v>1.8229266480710056E-2</v>
      </c>
      <c r="E214" s="10">
        <f>Raw_Data!M212</f>
        <v>1.8175248892135641E-2</v>
      </c>
      <c r="F214" s="10">
        <f>Raw_Data!N212</f>
        <v>1.8260532015292479E-2</v>
      </c>
      <c r="J214" s="74">
        <f t="shared" si="85"/>
        <v>55812.999999476597</v>
      </c>
      <c r="K214" s="69">
        <f t="shared" si="62"/>
        <v>-4.8737015740601262</v>
      </c>
      <c r="L214" s="69">
        <f>K214+$D$8-$B$8*Q214+Phase_Relations!$C$24*Q214</f>
        <v>240.72930633067722</v>
      </c>
      <c r="M214" s="69">
        <f t="shared" si="63"/>
        <v>-0.19364342913217766</v>
      </c>
      <c r="N214" s="69">
        <f t="shared" si="64"/>
        <v>-0.49185430999573126</v>
      </c>
      <c r="O214" s="70">
        <f t="shared" si="65"/>
        <v>54.769719875348997</v>
      </c>
      <c r="P214" s="70">
        <f t="shared" si="66"/>
        <v>377.72220603688965</v>
      </c>
      <c r="Q214" s="70">
        <f t="shared" si="67"/>
        <v>54.565094468459627</v>
      </c>
      <c r="R214" s="111">
        <f t="shared" si="68"/>
        <v>376.31099633420433</v>
      </c>
      <c r="S214" s="70">
        <f t="shared" si="69"/>
        <v>1.4112097026853121</v>
      </c>
      <c r="T214" s="113">
        <f t="shared" si="70"/>
        <v>0.88764342913217764</v>
      </c>
      <c r="U214" s="70">
        <f t="shared" si="71"/>
        <v>2.2546143099957314</v>
      </c>
      <c r="V214" s="70">
        <f>(L214/Phase_Relations!C$24)</f>
        <v>49.435665940369184</v>
      </c>
      <c r="W214" s="70">
        <f t="shared" si="72"/>
        <v>7118.7358954131623</v>
      </c>
      <c r="X214" s="70">
        <f t="shared" si="73"/>
        <v>340.9356271749599</v>
      </c>
      <c r="Y214" s="70">
        <f t="shared" si="74"/>
        <v>-5.1294285280904433</v>
      </c>
      <c r="Z214" s="70">
        <f t="shared" si="75"/>
        <v>-738.63770804502383</v>
      </c>
      <c r="AA214" s="70">
        <f t="shared" si="76"/>
        <v>-35.375369159244428</v>
      </c>
      <c r="AB214" s="70">
        <f t="shared" si="77"/>
        <v>-27.902511402331086</v>
      </c>
      <c r="AC214" s="70">
        <f t="shared" si="78"/>
        <v>-0.27902511402331087</v>
      </c>
      <c r="AD214" s="70">
        <f t="shared" si="79"/>
        <v>-36.316175627701284</v>
      </c>
      <c r="AE214" s="70" t="e">
        <f t="shared" si="80"/>
        <v>#NUM!</v>
      </c>
      <c r="AF214" s="70">
        <f t="shared" si="81"/>
        <v>-3.9892437484755669E-2</v>
      </c>
      <c r="AG214" s="70">
        <f t="shared" si="82"/>
        <v>4.1392262650248443E-3</v>
      </c>
      <c r="AH214" s="70">
        <f>(U214-Phase_Relations!$B$37)/Phase_Relations!$B$37</f>
        <v>1.8420649016871908</v>
      </c>
      <c r="AI214" s="70">
        <f>(U214-Phase_Relations!G$20)/Phase_Relations!G$20</f>
        <v>1.7325980353274963</v>
      </c>
      <c r="AJ214" s="70">
        <f t="shared" si="89"/>
        <v>1.8421654600545756</v>
      </c>
      <c r="AK214" s="70">
        <f t="shared" si="83"/>
        <v>0.64814315133818712</v>
      </c>
      <c r="AL214" s="71">
        <f>(1/(J215-J213))*((M215-M213)/Phase_Relations!B$22)</f>
        <v>-7.8963779270325215E-8</v>
      </c>
      <c r="AM214" s="71">
        <f t="shared" si="84"/>
        <v>3.4419887602804485E-4</v>
      </c>
      <c r="AN214" s="71">
        <f>SUM(AM$27:AM214)</f>
        <v>-7.3051523662954032E-2</v>
      </c>
      <c r="AO214" s="71">
        <f>(1/10000)*((AL214*Phase_Relations!B$22*H$7*U214))/(2*(P214-R214))</f>
        <v>-1.1155116839040781E-10</v>
      </c>
      <c r="AP214" s="71">
        <f t="shared" si="90"/>
        <v>-1.4585284815831464E-12</v>
      </c>
      <c r="AQ214" s="72">
        <f t="shared" si="86"/>
        <v>-1.1130270343328249E-17</v>
      </c>
      <c r="AR214" s="72">
        <f t="shared" si="91"/>
        <v>-1.4552798090513243E-19</v>
      </c>
      <c r="AS214" s="71">
        <f t="shared" si="87"/>
        <v>7.8457788525344959E-6</v>
      </c>
      <c r="AT214" s="72">
        <f t="shared" si="88"/>
        <v>-1.415800068245639E-6</v>
      </c>
      <c r="AU214" s="97">
        <f t="shared" si="92"/>
        <v>-2.1616593086309644E-7</v>
      </c>
      <c r="AV214" s="2"/>
      <c r="AW214" s="2"/>
      <c r="AX214" s="2"/>
      <c r="AY214" s="2"/>
      <c r="AZ214" s="2"/>
      <c r="BA214" s="2"/>
      <c r="BC214" s="10"/>
      <c r="BE214" s="10"/>
      <c r="BI214" s="10"/>
    </row>
    <row r="215" spans="1:61" x14ac:dyDescent="0.2">
      <c r="A215" s="9">
        <f>Raw_Data!A213</f>
        <v>40772.274780092594</v>
      </c>
      <c r="B215" s="10">
        <f>Raw_Data!J213</f>
        <v>1.5952272931826912E-5</v>
      </c>
      <c r="C215" s="10">
        <f>Raw_Data!K213</f>
        <v>0.64510098316913922</v>
      </c>
      <c r="D215" s="10">
        <f>Raw_Data!L213</f>
        <v>1.8472071322983556E-2</v>
      </c>
      <c r="E215" s="10">
        <f>Raw_Data!M213</f>
        <v>1.8444930439460244E-2</v>
      </c>
      <c r="F215" s="10">
        <f>Raw_Data!N213</f>
        <v>1.8497292372603578E-2</v>
      </c>
      <c r="J215" s="74">
        <f t="shared" si="85"/>
        <v>56112.999999825843</v>
      </c>
      <c r="K215" s="69">
        <f t="shared" si="62"/>
        <v>-7.4799282431592538</v>
      </c>
      <c r="L215" s="69">
        <f>K215+$D$8-$B$8*Q215+Phase_Relations!$C$24*Q215</f>
        <v>241.7012708984459</v>
      </c>
      <c r="M215" s="69">
        <f t="shared" si="63"/>
        <v>-0.19372019680785174</v>
      </c>
      <c r="N215" s="69">
        <f t="shared" si="64"/>
        <v>-0.4920492998919434</v>
      </c>
      <c r="O215" s="70">
        <f t="shared" si="65"/>
        <v>55.499225541952207</v>
      </c>
      <c r="P215" s="70">
        <f t="shared" si="66"/>
        <v>382.75327959967035</v>
      </c>
      <c r="Q215" s="70">
        <f t="shared" si="67"/>
        <v>55.374722946919384</v>
      </c>
      <c r="R215" s="111">
        <f t="shared" si="68"/>
        <v>381.89464101323711</v>
      </c>
      <c r="S215" s="70">
        <f t="shared" si="69"/>
        <v>0.8586385864332442</v>
      </c>
      <c r="T215" s="113">
        <f t="shared" si="70"/>
        <v>0.88772019680785164</v>
      </c>
      <c r="U215" s="70">
        <f t="shared" si="71"/>
        <v>2.2548092998919431</v>
      </c>
      <c r="V215" s="70">
        <f>(L215/Phase_Relations!C$24)</f>
        <v>49.635266547418183</v>
      </c>
      <c r="W215" s="70">
        <f t="shared" si="72"/>
        <v>7147.4783828282179</v>
      </c>
      <c r="X215" s="70">
        <f t="shared" si="73"/>
        <v>342.31218308564263</v>
      </c>
      <c r="Y215" s="70">
        <f t="shared" si="74"/>
        <v>-5.7394563995012007</v>
      </c>
      <c r="Z215" s="70">
        <f t="shared" si="75"/>
        <v>-826.4817215281729</v>
      </c>
      <c r="AA215" s="70">
        <f t="shared" si="76"/>
        <v>-39.582457927594476</v>
      </c>
      <c r="AB215" s="70">
        <f t="shared" si="77"/>
        <v>-27.913573027067962</v>
      </c>
      <c r="AC215" s="70">
        <f t="shared" si="78"/>
        <v>-0.27913573027067962</v>
      </c>
      <c r="AD215" s="70">
        <f t="shared" si="79"/>
        <v>-40.154883651883324</v>
      </c>
      <c r="AE215" s="70" t="e">
        <f t="shared" si="80"/>
        <v>#NUM!</v>
      </c>
      <c r="AF215" s="70">
        <f t="shared" si="81"/>
        <v>-2.1692401922182143E-2</v>
      </c>
      <c r="AG215" s="70">
        <f t="shared" si="82"/>
        <v>2.508349479978697E-3</v>
      </c>
      <c r="AH215" s="70">
        <f>(U215-Phase_Relations!$B$37)/Phase_Relations!$B$37</f>
        <v>1.8423106971377696</v>
      </c>
      <c r="AI215" s="70">
        <f>(U215-Phase_Relations!G$20)/Phase_Relations!G$20</f>
        <v>1.7328343635566461</v>
      </c>
      <c r="AJ215" s="70">
        <f t="shared" si="89"/>
        <v>1.8421804672164828</v>
      </c>
      <c r="AK215" s="70">
        <f t="shared" si="83"/>
        <v>0.64817357898029648</v>
      </c>
      <c r="AL215" s="71">
        <f>(1/(J216-J214))*((M216-M214)/Phase_Relations!B$22)</f>
        <v>-2.9095849637357362E-8</v>
      </c>
      <c r="AM215" s="71">
        <f t="shared" si="84"/>
        <v>4.2294708049102252E-3</v>
      </c>
      <c r="AN215" s="71">
        <f>SUM(AM$27:AM215)</f>
        <v>-6.8822052858043811E-2</v>
      </c>
      <c r="AO215" s="71">
        <f>(1/10000)*((AL215*Phase_Relations!B$22*H$7*U215))/(2*(P215-R215))</f>
        <v>-6.7560981769254642E-11</v>
      </c>
      <c r="AP215" s="71">
        <f t="shared" si="90"/>
        <v>-8.1784560174929264E-12</v>
      </c>
      <c r="AQ215" s="72">
        <f t="shared" si="86"/>
        <v>-6.7410498930922621E-18</v>
      </c>
      <c r="AR215" s="72">
        <f t="shared" si="91"/>
        <v>-8.1602396262792874E-19</v>
      </c>
      <c r="AS215" s="71">
        <f t="shared" si="87"/>
        <v>2.2529666781440521E-5</v>
      </c>
      <c r="AT215" s="72">
        <f t="shared" si="88"/>
        <v>-2.986104840763533E-7</v>
      </c>
      <c r="AU215" s="97">
        <f t="shared" si="92"/>
        <v>-6.9192414564184501E-8</v>
      </c>
      <c r="AV215" s="2"/>
      <c r="AW215" s="2"/>
      <c r="AX215" s="2"/>
      <c r="AY215" s="2"/>
      <c r="AZ215" s="2"/>
      <c r="BA215" s="2"/>
      <c r="BC215" s="10"/>
      <c r="BE215" s="10"/>
      <c r="BI215" s="10"/>
    </row>
    <row r="216" spans="1:61" x14ac:dyDescent="0.2">
      <c r="A216" s="9">
        <f>Raw_Data!A214</f>
        <v>40772.278252314813</v>
      </c>
      <c r="B216" s="10">
        <f>Raw_Data!J214</f>
        <v>1.133228253638666E-5</v>
      </c>
      <c r="C216" s="10">
        <f>Raw_Data!K214</f>
        <v>0.6449430246286294</v>
      </c>
      <c r="D216" s="10">
        <f>Raw_Data!L214</f>
        <v>1.8458532019511056E-2</v>
      </c>
      <c r="E216" s="10">
        <f>Raw_Data!M214</f>
        <v>1.8430678541068144E-2</v>
      </c>
      <c r="F216" s="10">
        <f>Raw_Data!N214</f>
        <v>1.8514670814702178E-2</v>
      </c>
      <c r="J216" s="74">
        <f t="shared" si="85"/>
        <v>56412.999999546446</v>
      </c>
      <c r="K216" s="69">
        <f t="shared" si="62"/>
        <v>-5.3136415459807083</v>
      </c>
      <c r="L216" s="69">
        <f>K216+$D$8-$B$8*Q216+Phase_Relations!$C$24*Q216</f>
        <v>243.67846042364044</v>
      </c>
      <c r="M216" s="69">
        <f t="shared" si="63"/>
        <v>-0.19367417180690807</v>
      </c>
      <c r="N216" s="69">
        <f t="shared" si="64"/>
        <v>-0.4919323963895465</v>
      </c>
      <c r="O216" s="70">
        <f t="shared" si="65"/>
        <v>55.458546787308904</v>
      </c>
      <c r="P216" s="70">
        <f t="shared" si="66"/>
        <v>382.47273646419933</v>
      </c>
      <c r="Q216" s="70">
        <f t="shared" si="67"/>
        <v>55.331936397654772</v>
      </c>
      <c r="R216" s="111">
        <f t="shared" si="68"/>
        <v>381.59956136313639</v>
      </c>
      <c r="S216" s="70">
        <f t="shared" si="69"/>
        <v>0.87317510106294094</v>
      </c>
      <c r="T216" s="113">
        <f t="shared" si="70"/>
        <v>0.887674171806908</v>
      </c>
      <c r="U216" s="70">
        <f t="shared" si="71"/>
        <v>2.2546923963895464</v>
      </c>
      <c r="V216" s="70">
        <f>(L216/Phase_Relations!C$24)</f>
        <v>50.041298045444634</v>
      </c>
      <c r="W216" s="70">
        <f t="shared" si="72"/>
        <v>7205.9469185440275</v>
      </c>
      <c r="X216" s="70">
        <f t="shared" si="73"/>
        <v>345.11240031341129</v>
      </c>
      <c r="Y216" s="70">
        <f t="shared" si="74"/>
        <v>-5.2906383522101379</v>
      </c>
      <c r="Z216" s="70">
        <f t="shared" si="75"/>
        <v>-761.85192271825986</v>
      </c>
      <c r="AA216" s="70">
        <f t="shared" si="76"/>
        <v>-36.487161049725103</v>
      </c>
      <c r="AB216" s="70">
        <f t="shared" si="77"/>
        <v>-27.906941182551591</v>
      </c>
      <c r="AC216" s="70">
        <f t="shared" si="78"/>
        <v>-0.27906941182551592</v>
      </c>
      <c r="AD216" s="70">
        <f t="shared" si="79"/>
        <v>-37.069277783767063</v>
      </c>
      <c r="AE216" s="70" t="e">
        <f t="shared" si="80"/>
        <v>#NUM!</v>
      </c>
      <c r="AF216" s="70">
        <f t="shared" si="81"/>
        <v>-2.3931023295371442E-2</v>
      </c>
      <c r="AG216" s="70">
        <f t="shared" si="82"/>
        <v>2.5301180145076603E-3</v>
      </c>
      <c r="AH216" s="70">
        <f>(U216-Phase_Relations!$B$37)/Phase_Relations!$B$37</f>
        <v>1.8421633338661125</v>
      </c>
      <c r="AI216" s="70">
        <f>(U216-Phase_Relations!G$20)/Phase_Relations!G$20</f>
        <v>1.732692676226997</v>
      </c>
      <c r="AJ216" s="70">
        <f t="shared" si="89"/>
        <v>1.8421893840071999</v>
      </c>
      <c r="AK216" s="70">
        <f t="shared" si="83"/>
        <v>0.6481553371390063</v>
      </c>
      <c r="AL216" s="71">
        <f>(1/(J217-J215))*((M217-M215)/Phase_Relations!B$22)</f>
        <v>5.1070593895068199E-8</v>
      </c>
      <c r="AM216" s="71">
        <f t="shared" si="84"/>
        <v>-2.5606931577411909E-3</v>
      </c>
      <c r="AN216" s="71">
        <f>SUM(AM$27:AM216)</f>
        <v>-7.1382746015785009E-2</v>
      </c>
      <c r="AO216" s="71">
        <f>(1/10000)*((AL216*Phase_Relations!B$22*H$7*U216))/(2*(P216-R216))</f>
        <v>1.166063919620684E-10</v>
      </c>
      <c r="AP216" s="71">
        <f t="shared" si="90"/>
        <v>1.9801253502542816E-11</v>
      </c>
      <c r="AQ216" s="72">
        <f t="shared" si="86"/>
        <v>1.1634666718645696E-17</v>
      </c>
      <c r="AR216" s="72">
        <f t="shared" si="91"/>
        <v>1.9757148920999418E-18</v>
      </c>
      <c r="AS216" s="71">
        <f t="shared" si="87"/>
        <v>1.6802629588114759E-5</v>
      </c>
      <c r="AT216" s="72">
        <f t="shared" si="88"/>
        <v>6.910492057265259E-7</v>
      </c>
      <c r="AU216" s="97">
        <f t="shared" si="92"/>
        <v>1.9182804211861635E-8</v>
      </c>
      <c r="AV216" s="2"/>
      <c r="AW216" s="2"/>
      <c r="AX216" s="2"/>
      <c r="AY216" s="2"/>
      <c r="AZ216" s="2"/>
      <c r="BA216" s="2"/>
      <c r="BC216" s="10"/>
      <c r="BE216" s="10"/>
      <c r="BI216" s="10"/>
    </row>
    <row r="217" spans="1:61" x14ac:dyDescent="0.2">
      <c r="A217" s="9">
        <f>Raw_Data!A215</f>
        <v>40772.281724537039</v>
      </c>
      <c r="B217" s="10">
        <f>Raw_Data!J215</f>
        <v>9.2895104335185E-6</v>
      </c>
      <c r="C217" s="10">
        <f>Raw_Data!K215</f>
        <v>0.64491452083183987</v>
      </c>
      <c r="D217" s="10">
        <f>Raw_Data!L215</f>
        <v>1.8425705146881258E-2</v>
      </c>
      <c r="E217" s="10">
        <f>Raw_Data!M215</f>
        <v>1.8400321997492943E-2</v>
      </c>
      <c r="F217" s="10">
        <f>Raw_Data!N215</f>
        <v>1.8486236623675677E-2</v>
      </c>
      <c r="J217" s="74">
        <f t="shared" si="85"/>
        <v>56712.999999895692</v>
      </c>
      <c r="K217" s="69">
        <f t="shared" si="62"/>
        <v>-4.3557975564827505</v>
      </c>
      <c r="L217" s="69">
        <f>K217+$D$8-$B$8*Q217+Phase_Relations!$C$24*Q217</f>
        <v>244.23352743681221</v>
      </c>
      <c r="M217" s="69">
        <f t="shared" si="63"/>
        <v>-0.19366623561833593</v>
      </c>
      <c r="N217" s="69">
        <f t="shared" si="64"/>
        <v>-0.49191223847057325</v>
      </c>
      <c r="O217" s="70">
        <f t="shared" si="65"/>
        <v>55.359918648858013</v>
      </c>
      <c r="P217" s="70">
        <f t="shared" si="66"/>
        <v>381.79254240591729</v>
      </c>
      <c r="Q217" s="70">
        <f t="shared" si="67"/>
        <v>55.240801047721085</v>
      </c>
      <c r="R217" s="111">
        <f t="shared" si="68"/>
        <v>380.9710417084213</v>
      </c>
      <c r="S217" s="70">
        <f t="shared" si="69"/>
        <v>0.82150069749599197</v>
      </c>
      <c r="T217" s="113">
        <f t="shared" si="70"/>
        <v>0.88766623561833591</v>
      </c>
      <c r="U217" s="70">
        <f t="shared" si="71"/>
        <v>2.2546722384705733</v>
      </c>
      <c r="V217" s="70">
        <f>(L217/Phase_Relations!C$24)</f>
        <v>50.155285444220191</v>
      </c>
      <c r="W217" s="70">
        <f t="shared" si="72"/>
        <v>7222.3611039677071</v>
      </c>
      <c r="X217" s="70">
        <f t="shared" si="73"/>
        <v>345.89852030496684</v>
      </c>
      <c r="Y217" s="70">
        <f t="shared" si="74"/>
        <v>-5.0855156035008946</v>
      </c>
      <c r="Z217" s="70">
        <f t="shared" si="75"/>
        <v>-732.31424690412882</v>
      </c>
      <c r="AA217" s="70">
        <f t="shared" si="76"/>
        <v>-35.072521403454459</v>
      </c>
      <c r="AB217" s="70">
        <f t="shared" si="77"/>
        <v>-27.905797639529673</v>
      </c>
      <c r="AC217" s="70">
        <f t="shared" si="78"/>
        <v>-0.27905797639529673</v>
      </c>
      <c r="AD217" s="70">
        <f t="shared" si="79"/>
        <v>-35.620188535118473</v>
      </c>
      <c r="AE217" s="70" t="e">
        <f t="shared" si="80"/>
        <v>#NUM!</v>
      </c>
      <c r="AF217" s="70">
        <f t="shared" si="81"/>
        <v>-2.3422915280196493E-2</v>
      </c>
      <c r="AG217" s="70">
        <f t="shared" si="82"/>
        <v>2.3749760385551899E-3</v>
      </c>
      <c r="AH217" s="70">
        <f>(U217-Phase_Relations!$B$37)/Phase_Relations!$B$37</f>
        <v>1.8421379237044939</v>
      </c>
      <c r="AI217" s="70">
        <f>(U217-Phase_Relations!G$20)/Phase_Relations!G$20</f>
        <v>1.7326682447801025</v>
      </c>
      <c r="AJ217" s="70">
        <f t="shared" si="89"/>
        <v>1.8421632174778257</v>
      </c>
      <c r="AK217" s="70">
        <f t="shared" si="83"/>
        <v>0.6481521914683922</v>
      </c>
      <c r="AL217" s="71">
        <f>(1/(J218-J216))*((M218-M216)/Phase_Relations!B$22)</f>
        <v>2.8859101917821833E-8</v>
      </c>
      <c r="AM217" s="71">
        <f t="shared" si="84"/>
        <v>-4.1561765988016794E-4</v>
      </c>
      <c r="AN217" s="71">
        <f>SUM(AM$27:AM217)</f>
        <v>-7.1798363675665181E-2</v>
      </c>
      <c r="AO217" s="71">
        <f>(1/10000)*((AL217*Phase_Relations!B$22*H$7*U217))/(2*(P217-R217))</f>
        <v>7.0036395267269544E-11</v>
      </c>
      <c r="AP217" s="71">
        <f t="shared" si="90"/>
        <v>2.5955974067641695E-11</v>
      </c>
      <c r="AQ217" s="72">
        <f t="shared" si="86"/>
        <v>6.9880398784235035E-18</v>
      </c>
      <c r="AR217" s="72">
        <f t="shared" si="91"/>
        <v>2.5898160688571645E-18</v>
      </c>
      <c r="AS217" s="71">
        <f t="shared" si="87"/>
        <v>6.1696888278491317E-6</v>
      </c>
      <c r="AT217" s="72">
        <f t="shared" si="88"/>
        <v>1.1303798116289659E-6</v>
      </c>
      <c r="AU217" s="97">
        <f t="shared" si="92"/>
        <v>7.106180769604311E-8</v>
      </c>
      <c r="AV217" s="2"/>
      <c r="AW217" s="2"/>
      <c r="AX217" s="2"/>
      <c r="AY217" s="2"/>
      <c r="AZ217" s="2"/>
      <c r="BA217" s="2"/>
      <c r="BC217" s="10"/>
      <c r="BE217" s="10"/>
      <c r="BI217" s="10"/>
    </row>
    <row r="218" spans="1:61" x14ac:dyDescent="0.2">
      <c r="A218" s="9">
        <f>Raw_Data!A216</f>
        <v>40772.285196759258</v>
      </c>
      <c r="B218" s="10">
        <f>Raw_Data!J216</f>
        <v>9.5745484013604999E-6</v>
      </c>
      <c r="C218" s="10">
        <f>Raw_Data!K216</f>
        <v>0.64483969836528932</v>
      </c>
      <c r="D218" s="10">
        <f>Raw_Data!L216</f>
        <v>1.8482047651858055E-2</v>
      </c>
      <c r="E218" s="10">
        <f>Raw_Data!M216</f>
        <v>1.8456141932862043E-2</v>
      </c>
      <c r="F218" s="10">
        <f>Raw_Data!N216</f>
        <v>1.8521471594312978E-2</v>
      </c>
      <c r="J218" s="74">
        <f t="shared" si="85"/>
        <v>57012.999999616295</v>
      </c>
      <c r="K218" s="69">
        <f t="shared" si="62"/>
        <v>-4.4894502061801074</v>
      </c>
      <c r="L218" s="69">
        <f>K218+$D$8-$B$8*Q218+Phase_Relations!$C$24*Q218</f>
        <v>244.84050537738597</v>
      </c>
      <c r="M218" s="69">
        <f t="shared" si="63"/>
        <v>-0.19364367927981815</v>
      </c>
      <c r="N218" s="69">
        <f t="shared" si="64"/>
        <v>-0.49185494537073809</v>
      </c>
      <c r="O218" s="70">
        <f t="shared" si="65"/>
        <v>55.529199361163144</v>
      </c>
      <c r="P218" s="70">
        <f t="shared" si="66"/>
        <v>382.95999559422853</v>
      </c>
      <c r="Q218" s="70">
        <f t="shared" si="67"/>
        <v>55.408381699007585</v>
      </c>
      <c r="R218" s="111">
        <f t="shared" si="68"/>
        <v>382.12677033798337</v>
      </c>
      <c r="S218" s="70">
        <f t="shared" si="69"/>
        <v>0.8332252562451572</v>
      </c>
      <c r="T218" s="113">
        <f t="shared" si="70"/>
        <v>0.88764367927981813</v>
      </c>
      <c r="U218" s="70">
        <f t="shared" si="71"/>
        <v>2.2546149453707383</v>
      </c>
      <c r="V218" s="70">
        <f>(L218/Phase_Relations!C$24)</f>
        <v>50.279933162276421</v>
      </c>
      <c r="W218" s="70">
        <f t="shared" si="72"/>
        <v>7240.3103753678042</v>
      </c>
      <c r="X218" s="70">
        <f t="shared" si="73"/>
        <v>346.75815973983737</v>
      </c>
      <c r="Y218" s="70">
        <f t="shared" si="74"/>
        <v>-5.1284485367311632</v>
      </c>
      <c r="Z218" s="70">
        <f t="shared" si="75"/>
        <v>-738.4965892892875</v>
      </c>
      <c r="AA218" s="70">
        <f t="shared" si="76"/>
        <v>-35.368610598146006</v>
      </c>
      <c r="AB218" s="70">
        <f t="shared" si="77"/>
        <v>-27.902547446659675</v>
      </c>
      <c r="AC218" s="70">
        <f t="shared" si="78"/>
        <v>-0.27902547446659676</v>
      </c>
      <c r="AD218" s="70">
        <f t="shared" si="79"/>
        <v>-35.924094102309425</v>
      </c>
      <c r="AE218" s="70" t="e">
        <f t="shared" si="80"/>
        <v>#NUM!</v>
      </c>
      <c r="AF218" s="70">
        <f t="shared" si="81"/>
        <v>-2.3558325932340533E-2</v>
      </c>
      <c r="AG218" s="70">
        <f t="shared" si="82"/>
        <v>2.4029002140001608E-3</v>
      </c>
      <c r="AH218" s="70">
        <f>(U218-Phase_Relations!$B$37)/Phase_Relations!$B$37</f>
        <v>1.8420657026122087</v>
      </c>
      <c r="AI218" s="70">
        <f>(U218-Phase_Relations!G$20)/Phase_Relations!G$20</f>
        <v>1.7325988054035524</v>
      </c>
      <c r="AJ218" s="70">
        <f t="shared" si="89"/>
        <v>1.8421650567208749</v>
      </c>
      <c r="AK218" s="70">
        <f t="shared" si="83"/>
        <v>0.64814325049527299</v>
      </c>
      <c r="AL218" s="71">
        <f>(1/(J219-J217))*((M219-M217)/Phase_Relations!B$22)</f>
        <v>-3.6990367681272706E-8</v>
      </c>
      <c r="AM218" s="71">
        <f t="shared" si="84"/>
        <v>-1.1626635865860334E-3</v>
      </c>
      <c r="AN218" s="71">
        <f>SUM(AM$27:AM218)</f>
        <v>-7.2961027262251218E-2</v>
      </c>
      <c r="AO218" s="71">
        <f>(1/10000)*((AL218*Phase_Relations!B$22*H$7*U218))/(2*(P218-R218))</f>
        <v>-8.8504243936805791E-11</v>
      </c>
      <c r="AP218" s="71">
        <f t="shared" si="90"/>
        <v>4.1930824340258026E-12</v>
      </c>
      <c r="AQ218" s="72">
        <f t="shared" si="86"/>
        <v>-8.830711284896094E-18</v>
      </c>
      <c r="AR218" s="72">
        <f t="shared" si="91"/>
        <v>4.1837429169035194E-19</v>
      </c>
      <c r="AS218" s="71">
        <f t="shared" si="87"/>
        <v>-8.3614240058810059E-5</v>
      </c>
      <c r="AT218" s="72">
        <f t="shared" si="88"/>
        <v>1.0540172473573972E-7</v>
      </c>
      <c r="AU218" s="97">
        <f t="shared" si="92"/>
        <v>8.2966624875829609E-8</v>
      </c>
      <c r="AV218" s="2"/>
      <c r="AW218" s="2"/>
      <c r="AX218" s="2"/>
      <c r="AY218" s="2"/>
      <c r="AZ218" s="2"/>
      <c r="BA218" s="2"/>
      <c r="BC218" s="10"/>
      <c r="BE218" s="10"/>
      <c r="BI218" s="10"/>
    </row>
    <row r="219" spans="1:61" x14ac:dyDescent="0.2">
      <c r="A219" s="9">
        <f>Raw_Data!A217</f>
        <v>40772.288668981484</v>
      </c>
      <c r="B219" s="10">
        <f>Raw_Data!J217</f>
        <v>1.3280041983307491E-5</v>
      </c>
      <c r="C219" s="10">
        <f>Raw_Data!K217</f>
        <v>0.64504872620836995</v>
      </c>
      <c r="D219" s="10">
        <f>Raw_Data!L217</f>
        <v>1.8481845749964157E-2</v>
      </c>
      <c r="E219" s="10">
        <f>Raw_Data!M217</f>
        <v>1.8453766616463342E-2</v>
      </c>
      <c r="F219" s="10">
        <f>Raw_Data!N217</f>
        <v>1.8535336101076577E-2</v>
      </c>
      <c r="J219" s="74">
        <f t="shared" si="85"/>
        <v>57312.999999965541</v>
      </c>
      <c r="K219" s="69">
        <f t="shared" si="62"/>
        <v>-6.2269346522462152</v>
      </c>
      <c r="L219" s="69">
        <f>K219+$D$8-$B$8*Q219+Phase_Relations!$C$24*Q219</f>
        <v>243.07150473598892</v>
      </c>
      <c r="M219" s="69">
        <f t="shared" si="63"/>
        <v>-0.19370531964083251</v>
      </c>
      <c r="N219" s="69">
        <f t="shared" si="64"/>
        <v>-0.49201151188771458</v>
      </c>
      <c r="O219" s="70">
        <f t="shared" si="65"/>
        <v>55.528592748155276</v>
      </c>
      <c r="P219" s="70">
        <f t="shared" si="66"/>
        <v>382.9558120562433</v>
      </c>
      <c r="Q219" s="70">
        <f t="shared" si="67"/>
        <v>55.401250607463425</v>
      </c>
      <c r="R219" s="111">
        <f t="shared" si="68"/>
        <v>382.07759039629946</v>
      </c>
      <c r="S219" s="70">
        <f t="shared" si="69"/>
        <v>0.87822165994384704</v>
      </c>
      <c r="T219" s="113">
        <f t="shared" si="70"/>
        <v>0.88770531964083244</v>
      </c>
      <c r="U219" s="70">
        <f t="shared" si="71"/>
        <v>2.2547715118877143</v>
      </c>
      <c r="V219" s="70">
        <f>(L219/Phase_Relations!C$24)</f>
        <v>49.916654897201894</v>
      </c>
      <c r="W219" s="70">
        <f t="shared" si="72"/>
        <v>7187.998305197073</v>
      </c>
      <c r="X219" s="70">
        <f t="shared" si="73"/>
        <v>344.25279239449583</v>
      </c>
      <c r="Y219" s="70">
        <f t="shared" si="74"/>
        <v>-5.4845957102615301</v>
      </c>
      <c r="Z219" s="70">
        <f t="shared" si="75"/>
        <v>-789.78178227766034</v>
      </c>
      <c r="AA219" s="70">
        <f t="shared" si="76"/>
        <v>-37.824798001803629</v>
      </c>
      <c r="AB219" s="70">
        <f t="shared" si="77"/>
        <v>-27.911429343059435</v>
      </c>
      <c r="AC219" s="70">
        <f t="shared" si="78"/>
        <v>-0.27911429343059435</v>
      </c>
      <c r="AD219" s="70">
        <f t="shared" si="79"/>
        <v>-38.41027910843286</v>
      </c>
      <c r="AE219" s="70" t="e">
        <f t="shared" si="80"/>
        <v>#NUM!</v>
      </c>
      <c r="AF219" s="70">
        <f t="shared" si="81"/>
        <v>-2.3218145405613802E-2</v>
      </c>
      <c r="AG219" s="70">
        <f t="shared" si="82"/>
        <v>2.5510952397372294E-3</v>
      </c>
      <c r="AH219" s="70">
        <f>(U219-Phase_Relations!$B$37)/Phase_Relations!$B$37</f>
        <v>1.842263063287471</v>
      </c>
      <c r="AI219" s="70">
        <f>(U219-Phase_Relations!G$20)/Phase_Relations!G$20</f>
        <v>1.7327885644034797</v>
      </c>
      <c r="AJ219" s="70">
        <f t="shared" si="89"/>
        <v>1.8421700373908243</v>
      </c>
      <c r="AK219" s="70">
        <f t="shared" si="83"/>
        <v>0.6481676826762961</v>
      </c>
      <c r="AL219" s="71">
        <f>(1/(J220-J218))*((M220-M218)/Phase_Relations!B$22)</f>
        <v>-7.3961230950581557E-8</v>
      </c>
      <c r="AM219" s="71">
        <f t="shared" si="84"/>
        <v>3.3011510089943352E-3</v>
      </c>
      <c r="AN219" s="71">
        <f>SUM(AM$27:AM219)</f>
        <v>-6.9659876253256883E-2</v>
      </c>
      <c r="AO219" s="71">
        <f>(1/10000)*((AL219*Phase_Relations!B$22*H$7*U219))/(2*(P219-R219))</f>
        <v>-1.6790669675804801E-10</v>
      </c>
      <c r="AP219" s="71">
        <f t="shared" si="90"/>
        <v>6.2159944133127718E-12</v>
      </c>
      <c r="AQ219" s="72">
        <f t="shared" si="86"/>
        <v>-1.6753270757610566E-17</v>
      </c>
      <c r="AR219" s="72">
        <f t="shared" si="91"/>
        <v>6.2021491366771251E-19</v>
      </c>
      <c r="AS219" s="71">
        <f t="shared" si="87"/>
        <v>2.7931423247595694E-5</v>
      </c>
      <c r="AT219" s="72">
        <f t="shared" si="88"/>
        <v>-5.986029049507511E-7</v>
      </c>
      <c r="AU219" s="97">
        <f t="shared" si="92"/>
        <v>2.8197626310889052E-7</v>
      </c>
      <c r="AV219" s="2"/>
      <c r="AW219" s="2"/>
      <c r="AX219" s="2"/>
      <c r="AY219" s="2"/>
      <c r="AZ219" s="2"/>
      <c r="BA219" s="2"/>
      <c r="BC219" s="10"/>
      <c r="BE219" s="10"/>
      <c r="BI219" s="10"/>
    </row>
    <row r="220" spans="1:61" x14ac:dyDescent="0.2">
      <c r="A220" s="9">
        <f>Raw_Data!A218</f>
        <v>40772.29215277778</v>
      </c>
      <c r="B220" s="10">
        <f>Raw_Data!J218</f>
        <v>1.4859627388432301E-5</v>
      </c>
      <c r="C220" s="10">
        <f>Raw_Data!K218</f>
        <v>0.64510573380193925</v>
      </c>
      <c r="D220" s="10">
        <f>Raw_Data!L218</f>
        <v>1.8427082830392457E-2</v>
      </c>
      <c r="E220" s="10">
        <f>Raw_Data!M218</f>
        <v>1.8398291101972043E-2</v>
      </c>
      <c r="F220" s="10">
        <f>Raw_Data!N218</f>
        <v>1.8480021499954077E-2</v>
      </c>
      <c r="J220" s="74">
        <f t="shared" si="85"/>
        <v>57613.999999919906</v>
      </c>
      <c r="K220" s="69">
        <f t="shared" ref="K220:K283" si="93">B220*$B$17/B$18</f>
        <v>-6.9675930859859205</v>
      </c>
      <c r="L220" s="69">
        <f>K220+$D$8-$B$8*Q220+Phase_Relations!$C$24*Q220</f>
        <v>241.59478556030098</v>
      </c>
      <c r="M220" s="69">
        <f t="shared" ref="M220:M283" si="94">(C220*$C$17/C$18)-(0.000000651*K220)</f>
        <v>-0.19372195696220779</v>
      </c>
      <c r="N220" s="69">
        <f t="shared" ref="N220:N283" si="95">M220*2.54</f>
        <v>-0.4920537706840078</v>
      </c>
      <c r="O220" s="70">
        <f t="shared" ref="O220:O283" si="96">D220*$D$17/D$18</f>
        <v>55.364057890558442</v>
      </c>
      <c r="P220" s="70">
        <f t="shared" ref="P220:P283" si="97">(O220/145)*1000</f>
        <v>381.82108890040308</v>
      </c>
      <c r="Q220" s="70">
        <f t="shared" ref="Q220:Q283" si="98">E220*$E$17/E$18</f>
        <v>55.234703964450802</v>
      </c>
      <c r="R220" s="111">
        <f t="shared" ref="R220:R283" si="99">(Q220/145)*1000</f>
        <v>380.92899285828139</v>
      </c>
      <c r="S220" s="70">
        <f t="shared" ref="S220:S283" si="100">P220-R220</f>
        <v>0.89209604212169324</v>
      </c>
      <c r="T220" s="113">
        <f t="shared" ref="T220:T283" si="101">D$7-M220</f>
        <v>0.88772195696220768</v>
      </c>
      <c r="U220" s="70">
        <f t="shared" ref="U220:U283" si="102">T220*2.54</f>
        <v>2.2548137706840077</v>
      </c>
      <c r="V220" s="70">
        <f>(L220/Phase_Relations!C$24)</f>
        <v>49.613398941498822</v>
      </c>
      <c r="W220" s="70">
        <f t="shared" ref="W220:W283" si="103">144*V220</f>
        <v>7144.3294475758303</v>
      </c>
      <c r="X220" s="70">
        <f t="shared" ref="X220:X283" si="104">(V220/145)*1000</f>
        <v>342.16137201033672</v>
      </c>
      <c r="Y220" s="70">
        <f t="shared" ref="Y220:Y283" si="105">V220-Q220</f>
        <v>-5.6213050229519794</v>
      </c>
      <c r="Z220" s="70">
        <f t="shared" ref="Z220:Z283" si="106">144*Y220</f>
        <v>-809.46792330508504</v>
      </c>
      <c r="AA220" s="70">
        <f t="shared" ref="AA220:AA283" si="107">X220-R220</f>
        <v>-38.76762084794467</v>
      </c>
      <c r="AB220" s="70">
        <f t="shared" ref="AB220:AB283" si="108">(1-($D$7-M220)/$D$7)*100</f>
        <v>-27.913826651614947</v>
      </c>
      <c r="AC220" s="70">
        <f t="shared" ref="AC220:AC283" si="109">AB220/100</f>
        <v>-0.27913826651614948</v>
      </c>
      <c r="AD220" s="70">
        <f t="shared" ref="AD220:AD283" si="110">X220-((2/3)*(P220-R220)+R220)</f>
        <v>-39.362351542692466</v>
      </c>
      <c r="AE220" s="70" t="e">
        <f t="shared" ref="AE220:AE283" si="111">LOG(AD220,10)</f>
        <v>#NUM!</v>
      </c>
      <c r="AF220" s="70">
        <f t="shared" ref="AF220:AF283" si="112">(P220-R220)/AA220</f>
        <v>-2.3011369349197223E-2</v>
      </c>
      <c r="AG220" s="70">
        <f t="shared" ref="AG220:AG283" si="113">(P220-R220)/X220</f>
        <v>2.6072377395503984E-3</v>
      </c>
      <c r="AH220" s="70">
        <f>(U220-Phase_Relations!$B$37)/Phase_Relations!$B$37</f>
        <v>1.8423163328161885</v>
      </c>
      <c r="AI220" s="70">
        <f>(U220-Phase_Relations!G$20)/Phase_Relations!G$20</f>
        <v>1.7328397821675179</v>
      </c>
      <c r="AJ220" s="70">
        <f t="shared" si="89"/>
        <v>1.842157407155558</v>
      </c>
      <c r="AK220" s="70">
        <f t="shared" ref="AK220:AK283" si="114">AH220/(1+AH220)</f>
        <v>0.64817427657350424</v>
      </c>
      <c r="AL220" s="71">
        <f>(1/(J221-J219))*((M221-M219)/Phase_Relations!B$22)</f>
        <v>4.71044025370163E-8</v>
      </c>
      <c r="AM220" s="71">
        <f t="shared" ref="AM220:AM283" si="115">((AD220+AD219)/2)*(AC220-AC219)</f>
        <v>9.3222496422343791E-4</v>
      </c>
      <c r="AN220" s="71">
        <f>SUM(AM$27:AM220)</f>
        <v>-6.8727651289033451E-2</v>
      </c>
      <c r="AO220" s="71">
        <f>(1/10000)*((AL220*Phase_Relations!B$22*H$7*U220))/(2*(P220-R220))</f>
        <v>1.0527519579664379E-10</v>
      </c>
      <c r="AP220" s="71">
        <f t="shared" si="90"/>
        <v>1.9303708665625265E-11</v>
      </c>
      <c r="AQ220" s="72">
        <f t="shared" si="86"/>
        <v>1.0504070970934055E-17</v>
      </c>
      <c r="AR220" s="72">
        <f t="shared" si="91"/>
        <v>1.9260712297096176E-18</v>
      </c>
      <c r="AS220" s="71">
        <f t="shared" si="87"/>
        <v>1.9685415790835727E-5</v>
      </c>
      <c r="AT220" s="72">
        <f t="shared" si="88"/>
        <v>5.3253153871870442E-7</v>
      </c>
      <c r="AU220" s="97">
        <f t="shared" si="92"/>
        <v>2.9025276206791622E-7</v>
      </c>
      <c r="AV220" s="2"/>
      <c r="AW220" s="2"/>
      <c r="AX220" s="2"/>
      <c r="AY220" s="2"/>
      <c r="AZ220" s="2"/>
      <c r="BA220" s="2"/>
      <c r="BC220" s="10"/>
      <c r="BE220" s="10"/>
      <c r="BI220" s="10"/>
    </row>
    <row r="221" spans="1:61" x14ac:dyDescent="0.2">
      <c r="A221" s="9">
        <f>Raw_Data!A219</f>
        <v>40772.295624999999</v>
      </c>
      <c r="B221" s="10">
        <f>Raw_Data!J219</f>
        <v>1.1854852144097129E-5</v>
      </c>
      <c r="C221" s="10">
        <f>Raw_Data!K219</f>
        <v>0.64488126640225918</v>
      </c>
      <c r="D221" s="10">
        <f>Raw_Data!L219</f>
        <v>1.8423139805170657E-2</v>
      </c>
      <c r="E221" s="10">
        <f>Raw_Data!M219</f>
        <v>1.8398136706406144E-2</v>
      </c>
      <c r="F221" s="10">
        <f>Raw_Data!N219</f>
        <v>1.8482376075671679E-2</v>
      </c>
      <c r="J221" s="74">
        <f t="shared" ref="J221:J263" si="116">(A221-A$27)*24*3600</f>
        <v>57913.999999640509</v>
      </c>
      <c r="K221" s="69">
        <f t="shared" si="93"/>
        <v>-5.5586714037592602</v>
      </c>
      <c r="L221" s="69">
        <f>K221+$D$8-$B$8*Q221+Phase_Relations!$C$24*Q221</f>
        <v>243.00165868983134</v>
      </c>
      <c r="M221" s="69">
        <f t="shared" si="94"/>
        <v>-0.193655466178286</v>
      </c>
      <c r="N221" s="69">
        <f t="shared" si="95"/>
        <v>-0.49188488409284642</v>
      </c>
      <c r="O221" s="70">
        <f t="shared" si="96"/>
        <v>55.352211095346576</v>
      </c>
      <c r="P221" s="70">
        <f t="shared" si="97"/>
        <v>381.73938686445911</v>
      </c>
      <c r="Q221" s="70">
        <f t="shared" si="98"/>
        <v>55.234240443500482</v>
      </c>
      <c r="R221" s="111">
        <f t="shared" si="99"/>
        <v>380.92579616207229</v>
      </c>
      <c r="S221" s="70">
        <f t="shared" si="100"/>
        <v>0.81359070238681852</v>
      </c>
      <c r="T221" s="113">
        <f t="shared" si="101"/>
        <v>0.88765546617828595</v>
      </c>
      <c r="U221" s="70">
        <f t="shared" si="102"/>
        <v>2.2546448840928464</v>
      </c>
      <c r="V221" s="70">
        <f>(L221/Phase_Relations!C$24)</f>
        <v>49.902311459513591</v>
      </c>
      <c r="W221" s="70">
        <f t="shared" si="103"/>
        <v>7185.9328501699574</v>
      </c>
      <c r="X221" s="70">
        <f t="shared" si="104"/>
        <v>344.15387213457649</v>
      </c>
      <c r="Y221" s="70">
        <f t="shared" si="105"/>
        <v>-5.3319289839868915</v>
      </c>
      <c r="Z221" s="70">
        <f t="shared" si="106"/>
        <v>-767.79777369411238</v>
      </c>
      <c r="AA221" s="70">
        <f t="shared" si="107"/>
        <v>-36.7719240274958</v>
      </c>
      <c r="AB221" s="70">
        <f t="shared" si="108"/>
        <v>-27.904245847015275</v>
      </c>
      <c r="AC221" s="70">
        <f t="shared" si="109"/>
        <v>-0.27904245847015274</v>
      </c>
      <c r="AD221" s="70">
        <f t="shared" si="110"/>
        <v>-37.314317829087031</v>
      </c>
      <c r="AE221" s="70" t="e">
        <f t="shared" si="111"/>
        <v>#NUM!</v>
      </c>
      <c r="AF221" s="70">
        <f t="shared" si="112"/>
        <v>-2.2125323161727002E-2</v>
      </c>
      <c r="AG221" s="70">
        <f t="shared" si="113"/>
        <v>2.3640318132718131E-3</v>
      </c>
      <c r="AH221" s="70">
        <f>(U221-Phase_Relations!$B$37)/Phase_Relations!$B$37</f>
        <v>1.8421034420122149</v>
      </c>
      <c r="AI221" s="70">
        <f>(U221-Phase_Relations!G$20)/Phase_Relations!G$20</f>
        <v>1.7326350912076698</v>
      </c>
      <c r="AJ221" s="70">
        <f t="shared" si="89"/>
        <v>1.8421437109343946</v>
      </c>
      <c r="AK221" s="70">
        <f t="shared" si="114"/>
        <v>0.64814792269066812</v>
      </c>
      <c r="AL221" s="71">
        <f>(1/(J222-J220))*((M222-M220)/Phase_Relations!B$22)</f>
        <v>7.5736641514175356E-8</v>
      </c>
      <c r="AM221" s="71">
        <f t="shared" si="115"/>
        <v>-3.673120933024022E-3</v>
      </c>
      <c r="AN221" s="71">
        <f>SUM(AM$27:AM221)</f>
        <v>-7.2400772222057472E-2</v>
      </c>
      <c r="AO221" s="71">
        <f>(1/10000)*((AL221*Phase_Relations!B$22*H$7*U221))/(2*(P221-R221))</f>
        <v>1.855853569416541E-10</v>
      </c>
      <c r="AP221" s="71">
        <f t="shared" si="90"/>
        <v>4.7133257193189838E-11</v>
      </c>
      <c r="AQ221" s="72">
        <f t="shared" ref="AQ221:AQ284" si="117">AO221*$H$8/($H$7*1000)</f>
        <v>1.8517199096422022E-17</v>
      </c>
      <c r="AR221" s="72">
        <f t="shared" si="91"/>
        <v>4.7028274314958611E-18</v>
      </c>
      <c r="AS221" s="71">
        <f t="shared" ref="AS221:AS284" si="118">(1/(1+AH220))*((AH220-AH221)/(AD221-AD220))</f>
        <v>3.6571888744445502E-5</v>
      </c>
      <c r="AT221" s="72">
        <f t="shared" ref="AT221:AT284" si="119">AQ221/((AS221/1000)*$H$8)</f>
        <v>5.0531266646682045E-7</v>
      </c>
      <c r="AU221" s="97">
        <f t="shared" si="92"/>
        <v>2.2201956458284068E-7</v>
      </c>
      <c r="AV221" s="2"/>
      <c r="AW221" s="2"/>
      <c r="AX221" s="2"/>
      <c r="AY221" s="2"/>
      <c r="AZ221" s="2"/>
      <c r="BA221" s="2"/>
      <c r="BC221" s="10"/>
      <c r="BE221" s="10"/>
      <c r="BI221" s="10"/>
    </row>
    <row r="222" spans="1:61" x14ac:dyDescent="0.2">
      <c r="A222" s="9">
        <f>Raw_Data!A220</f>
        <v>40772.299097222225</v>
      </c>
      <c r="B222" s="10">
        <f>Raw_Data!J220</f>
        <v>1.06196876167815E-5</v>
      </c>
      <c r="C222" s="10">
        <f>Raw_Data!K220</f>
        <v>0.64483494773248928</v>
      </c>
      <c r="D222" s="10">
        <f>Raw_Data!L220</f>
        <v>1.8484268572690758E-2</v>
      </c>
      <c r="E222" s="10">
        <f>Raw_Data!M220</f>
        <v>1.8456438847411844E-2</v>
      </c>
      <c r="F222" s="10">
        <f>Raw_Data!N220</f>
        <v>1.8537391872769177E-2</v>
      </c>
      <c r="J222" s="74">
        <f t="shared" si="116"/>
        <v>58213.999999989755</v>
      </c>
      <c r="K222" s="69">
        <f t="shared" si="93"/>
        <v>-4.9795099217372405</v>
      </c>
      <c r="L222" s="69">
        <f>K222+$D$8-$B$8*Q222+Phase_Relations!$C$24*Q222</f>
        <v>244.35438518624468</v>
      </c>
      <c r="M222" s="69">
        <f t="shared" si="94"/>
        <v>-0.19364193362677459</v>
      </c>
      <c r="N222" s="69">
        <f t="shared" si="95"/>
        <v>-0.49185051141200747</v>
      </c>
      <c r="O222" s="70">
        <f t="shared" si="96"/>
        <v>55.535872104249158</v>
      </c>
      <c r="P222" s="70">
        <f t="shared" si="97"/>
        <v>383.00601451206319</v>
      </c>
      <c r="Q222" s="70">
        <f t="shared" si="98"/>
        <v>55.409273085450494</v>
      </c>
      <c r="R222" s="111">
        <f t="shared" si="99"/>
        <v>382.13291783069309</v>
      </c>
      <c r="S222" s="70">
        <f t="shared" si="100"/>
        <v>0.87309668137010021</v>
      </c>
      <c r="T222" s="113">
        <f t="shared" si="101"/>
        <v>0.88764193362677457</v>
      </c>
      <c r="U222" s="70">
        <f t="shared" si="102"/>
        <v>2.2546105114120074</v>
      </c>
      <c r="V222" s="70">
        <f>(L222/Phase_Relations!C$24)</f>
        <v>50.180104538406596</v>
      </c>
      <c r="W222" s="70">
        <f t="shared" si="103"/>
        <v>7225.9350535305493</v>
      </c>
      <c r="X222" s="70">
        <f t="shared" si="104"/>
        <v>346.06968647176961</v>
      </c>
      <c r="Y222" s="70">
        <f t="shared" si="105"/>
        <v>-5.2291685470438978</v>
      </c>
      <c r="Z222" s="70">
        <f t="shared" si="106"/>
        <v>-753.00027077432128</v>
      </c>
      <c r="AA222" s="70">
        <f t="shared" si="107"/>
        <v>-36.063231358923474</v>
      </c>
      <c r="AB222" s="70">
        <f t="shared" si="108"/>
        <v>-27.902295911638998</v>
      </c>
      <c r="AC222" s="70">
        <f t="shared" si="109"/>
        <v>-0.27902295911638997</v>
      </c>
      <c r="AD222" s="70">
        <f t="shared" si="110"/>
        <v>-36.645295813170208</v>
      </c>
      <c r="AE222" s="70" t="e">
        <f t="shared" si="111"/>
        <v>#NUM!</v>
      </c>
      <c r="AF222" s="70">
        <f t="shared" si="112"/>
        <v>-2.4210162219810663E-2</v>
      </c>
      <c r="AG222" s="70">
        <f t="shared" si="113"/>
        <v>2.522892687514607E-3</v>
      </c>
      <c r="AH222" s="70">
        <f>(U222-Phase_Relations!$B$37)/Phase_Relations!$B$37</f>
        <v>1.8420601133642258</v>
      </c>
      <c r="AI222" s="70">
        <f>(U222-Phase_Relations!G$20)/Phase_Relations!G$20</f>
        <v>1.7325934314347706</v>
      </c>
      <c r="AJ222" s="70">
        <f t="shared" si="89"/>
        <v>1.8420908600268402</v>
      </c>
      <c r="AK222" s="70">
        <f t="shared" si="114"/>
        <v>0.64814255852728186</v>
      </c>
      <c r="AL222" s="71">
        <f>(1/(J223-J221))*((M223-M221)/Phase_Relations!B$22)</f>
        <v>-1.858009398737307E-9</v>
      </c>
      <c r="AM222" s="71">
        <f t="shared" si="115"/>
        <v>-7.2108233528427545E-4</v>
      </c>
      <c r="AN222" s="71">
        <f>SUM(AM$27:AM222)</f>
        <v>-7.3121854557341742E-2</v>
      </c>
      <c r="AO222" s="71">
        <f>(1/10000)*((AL222*Phase_Relations!B$22*H$7*U222))/(2*(P222-R222))</f>
        <v>-4.2425072068873694E-12</v>
      </c>
      <c r="AP222" s="71">
        <f t="shared" si="90"/>
        <v>4.0791647640542632E-11</v>
      </c>
      <c r="AQ222" s="72">
        <f t="shared" si="117"/>
        <v>-4.2330576028493918E-19</v>
      </c>
      <c r="AR222" s="72">
        <f t="shared" si="91"/>
        <v>4.0700789829474202E-18</v>
      </c>
      <c r="AS222" s="71">
        <f t="shared" si="118"/>
        <v>2.2787403761389964E-5</v>
      </c>
      <c r="AT222" s="72">
        <f t="shared" si="119"/>
        <v>-1.8539226452972406E-8</v>
      </c>
      <c r="AU222" s="97">
        <f t="shared" si="92"/>
        <v>1.7443407136180047E-7</v>
      </c>
      <c r="AV222" s="2"/>
      <c r="AW222" s="2"/>
      <c r="AX222" s="2"/>
      <c r="AY222" s="2"/>
      <c r="AZ222" s="2"/>
      <c r="BA222" s="2"/>
      <c r="BC222" s="10"/>
      <c r="BE222" s="10"/>
      <c r="BI222" s="10"/>
    </row>
    <row r="223" spans="1:61" x14ac:dyDescent="0.2">
      <c r="A223" s="9">
        <f>Raw_Data!A221</f>
        <v>40772.302569444444</v>
      </c>
      <c r="B223" s="10">
        <f>Raw_Data!J221</f>
        <v>1.0097118009070999E-5</v>
      </c>
      <c r="C223" s="10">
        <f>Raw_Data!K221</f>
        <v>0.64488601703505921</v>
      </c>
      <c r="D223" s="10">
        <f>Raw_Data!L221</f>
        <v>1.8475349259613756E-2</v>
      </c>
      <c r="E223" s="10">
        <f>Raw_Data!M221</f>
        <v>1.8447935214704541E-2</v>
      </c>
      <c r="F223" s="10">
        <f>Raw_Data!N221</f>
        <v>1.8515196709786279E-2</v>
      </c>
      <c r="J223" s="74">
        <f t="shared" si="116"/>
        <v>58513.999999710359</v>
      </c>
      <c r="K223" s="69">
        <f t="shared" si="93"/>
        <v>-4.7344800639586735</v>
      </c>
      <c r="L223" s="69">
        <f>K223+$D$8-$B$8*Q223+Phase_Relations!$C$24*Q223</f>
        <v>244.48658706473927</v>
      </c>
      <c r="M223" s="69">
        <f t="shared" si="94"/>
        <v>-0.19365742935101693</v>
      </c>
      <c r="N223" s="69">
        <f t="shared" si="95"/>
        <v>-0.49188987055158301</v>
      </c>
      <c r="O223" s="70">
        <f t="shared" si="96"/>
        <v>55.509074082550114</v>
      </c>
      <c r="P223" s="70">
        <f t="shared" si="97"/>
        <v>382.82120056931115</v>
      </c>
      <c r="Q223" s="70">
        <f t="shared" si="98"/>
        <v>55.383743777722557</v>
      </c>
      <c r="R223" s="111">
        <f t="shared" si="99"/>
        <v>381.95685363946592</v>
      </c>
      <c r="S223" s="70">
        <f t="shared" si="100"/>
        <v>0.86434692984522599</v>
      </c>
      <c r="T223" s="113">
        <f t="shared" si="101"/>
        <v>0.88765742935101688</v>
      </c>
      <c r="U223" s="70">
        <f t="shared" si="102"/>
        <v>2.2546498705515829</v>
      </c>
      <c r="V223" s="70">
        <f>(L223/Phase_Relations!C$24)</f>
        <v>50.207253239167486</v>
      </c>
      <c r="W223" s="70">
        <f t="shared" si="103"/>
        <v>7229.8444664401177</v>
      </c>
      <c r="X223" s="70">
        <f t="shared" si="104"/>
        <v>346.25691889081025</v>
      </c>
      <c r="Y223" s="70">
        <f t="shared" si="105"/>
        <v>-5.1764905385550719</v>
      </c>
      <c r="Z223" s="70">
        <f t="shared" si="106"/>
        <v>-745.41463755193035</v>
      </c>
      <c r="AA223" s="70">
        <f t="shared" si="107"/>
        <v>-35.699934748655664</v>
      </c>
      <c r="AB223" s="70">
        <f t="shared" si="108"/>
        <v>-27.904528724930387</v>
      </c>
      <c r="AC223" s="70">
        <f t="shared" si="109"/>
        <v>-0.27904528724930389</v>
      </c>
      <c r="AD223" s="70">
        <f t="shared" si="110"/>
        <v>-36.276166035219148</v>
      </c>
      <c r="AE223" s="70" t="e">
        <f t="shared" si="111"/>
        <v>#NUM!</v>
      </c>
      <c r="AF223" s="70">
        <f t="shared" si="112"/>
        <v>-2.4211442848022971E-2</v>
      </c>
      <c r="AG223" s="70">
        <f t="shared" si="113"/>
        <v>2.4962589415225282E-3</v>
      </c>
      <c r="AH223" s="70">
        <f>(U223-Phase_Relations!$B$37)/Phase_Relations!$B$37</f>
        <v>1.8421097277167349</v>
      </c>
      <c r="AI223" s="70">
        <f>(U223-Phase_Relations!G$20)/Phase_Relations!G$20</f>
        <v>1.7326411348078041</v>
      </c>
      <c r="AJ223" s="70">
        <f t="shared" si="89"/>
        <v>1.8420858816241621</v>
      </c>
      <c r="AK223" s="70">
        <f t="shared" si="114"/>
        <v>0.64814870085843956</v>
      </c>
      <c r="AL223" s="71">
        <f>(1/(J224-J222))*((M224-M222)/Phase_Relations!B$22)</f>
        <v>-4.0470108541640849E-8</v>
      </c>
      <c r="AM223" s="71">
        <f t="shared" si="115"/>
        <v>8.1410004621401894E-4</v>
      </c>
      <c r="AN223" s="71">
        <f>SUM(AM$27:AM223)</f>
        <v>-7.2307754511127725E-2</v>
      </c>
      <c r="AO223" s="71">
        <f>(1/10000)*((AL223*Phase_Relations!B$22*H$7*U223))/(2*(P223-R223))</f>
        <v>-9.334496057682506E-11</v>
      </c>
      <c r="AP223" s="71">
        <f t="shared" si="90"/>
        <v>-4.9832023017523778E-12</v>
      </c>
      <c r="AQ223" s="72">
        <f t="shared" si="117"/>
        <v>-9.3137047455320016E-18</v>
      </c>
      <c r="AR223" s="72">
        <f t="shared" si="91"/>
        <v>-4.9721029007858264E-19</v>
      </c>
      <c r="AS223" s="71">
        <f t="shared" si="118"/>
        <v>-4.7292795588210479E-5</v>
      </c>
      <c r="AT223" s="72">
        <f t="shared" si="119"/>
        <v>1.9654398520725558E-7</v>
      </c>
      <c r="AU223" s="97">
        <f t="shared" si="92"/>
        <v>1.8541295041172082E-7</v>
      </c>
      <c r="AV223" s="2"/>
      <c r="AW223" s="2"/>
      <c r="AX223" s="2"/>
      <c r="AY223" s="2"/>
      <c r="AZ223" s="2"/>
      <c r="BA223" s="2"/>
      <c r="BC223" s="10"/>
      <c r="BE223" s="10"/>
      <c r="BI223" s="10"/>
    </row>
    <row r="224" spans="1:61" x14ac:dyDescent="0.2">
      <c r="A224" s="9">
        <f>Raw_Data!A222</f>
        <v>40772.306041666663</v>
      </c>
      <c r="B224" s="10">
        <f>Raw_Data!J222</f>
        <v>1.5417826742123029E-5</v>
      </c>
      <c r="C224" s="10">
        <f>Raw_Data!K222</f>
        <v>0.64498221734920946</v>
      </c>
      <c r="D224" s="10">
        <f>Raw_Data!L222</f>
        <v>1.8486038183407758E-2</v>
      </c>
      <c r="E224" s="10">
        <f>Raw_Data!M222</f>
        <v>1.8460904442241341E-2</v>
      </c>
      <c r="F224" s="10">
        <f>Raw_Data!N222</f>
        <v>1.8501248537895677E-2</v>
      </c>
      <c r="J224" s="74">
        <f t="shared" si="116"/>
        <v>58813.999999430962</v>
      </c>
      <c r="K224" s="69">
        <f t="shared" si="93"/>
        <v>-7.229329524976646</v>
      </c>
      <c r="L224" s="69">
        <f>K224+$D$8-$B$8*Q224+Phase_Relations!$C$24*Q224</f>
        <v>242.1638160302266</v>
      </c>
      <c r="M224" s="69">
        <f t="shared" si="94"/>
        <v>-0.19368469434341987</v>
      </c>
      <c r="N224" s="69">
        <f t="shared" si="95"/>
        <v>-0.49195912363228644</v>
      </c>
      <c r="O224" s="70">
        <f t="shared" si="96"/>
        <v>55.541188888847216</v>
      </c>
      <c r="P224" s="70">
        <f t="shared" si="97"/>
        <v>383.04268199204978</v>
      </c>
      <c r="Q224" s="70">
        <f t="shared" si="98"/>
        <v>55.422679537553321</v>
      </c>
      <c r="R224" s="111">
        <f t="shared" si="99"/>
        <v>382.22537612105737</v>
      </c>
      <c r="S224" s="70">
        <f t="shared" si="100"/>
        <v>0.81730587099241347</v>
      </c>
      <c r="T224" s="113">
        <f t="shared" si="101"/>
        <v>0.88768469434341979</v>
      </c>
      <c r="U224" s="70">
        <f t="shared" si="102"/>
        <v>2.2547191236322863</v>
      </c>
      <c r="V224" s="70">
        <f>(L224/Phase_Relations!C$24)</f>
        <v>49.73025384649528</v>
      </c>
      <c r="W224" s="70">
        <f t="shared" si="103"/>
        <v>7161.15655389532</v>
      </c>
      <c r="X224" s="70">
        <f t="shared" si="104"/>
        <v>342.96726790686398</v>
      </c>
      <c r="Y224" s="70">
        <f t="shared" si="105"/>
        <v>-5.6924256910580411</v>
      </c>
      <c r="Z224" s="70">
        <f t="shared" si="106"/>
        <v>-819.70929951235792</v>
      </c>
      <c r="AA224" s="70">
        <f t="shared" si="107"/>
        <v>-39.258108214193385</v>
      </c>
      <c r="AB224" s="70">
        <f t="shared" si="108"/>
        <v>-27.908457398187302</v>
      </c>
      <c r="AC224" s="70">
        <f t="shared" si="109"/>
        <v>-0.27908457398187303</v>
      </c>
      <c r="AD224" s="70">
        <f t="shared" si="110"/>
        <v>-39.802978794854994</v>
      </c>
      <c r="AE224" s="70" t="e">
        <f t="shared" si="111"/>
        <v>#NUM!</v>
      </c>
      <c r="AF224" s="70">
        <f t="shared" si="112"/>
        <v>-2.0818778799354488E-2</v>
      </c>
      <c r="AG224" s="70">
        <f t="shared" si="113"/>
        <v>2.383043361485915E-3</v>
      </c>
      <c r="AH224" s="70">
        <f>(U224-Phase_Relations!$B$37)/Phase_Relations!$B$37</f>
        <v>1.8421970250203705</v>
      </c>
      <c r="AI224" s="70">
        <f>(U224-Phase_Relations!G$20)/Phase_Relations!G$20</f>
        <v>1.7327250697102978</v>
      </c>
      <c r="AJ224" s="70">
        <f t="shared" ref="AJ224:AJ287" si="120">AVERAGE(AH220:AH228)</f>
        <v>1.8420998540250446</v>
      </c>
      <c r="AK224" s="70">
        <f t="shared" si="114"/>
        <v>0.64815950787478127</v>
      </c>
      <c r="AL224" s="71">
        <f>(1/(J225-J223))*((M225-M223)/Phase_Relations!B$22)</f>
        <v>2.0590951906339325E-8</v>
      </c>
      <c r="AM224" s="71">
        <f t="shared" si="115"/>
        <v>1.4944505085141379E-3</v>
      </c>
      <c r="AN224" s="71">
        <f>SUM(AM$27:AM224)</f>
        <v>-7.0813304002613583E-2</v>
      </c>
      <c r="AO224" s="71">
        <f>(1/10000)*((AL224*Phase_Relations!B$22*H$7*U224))/(2*(P224-R224))</f>
        <v>5.0228446501557732E-11</v>
      </c>
      <c r="AP224" s="71">
        <f t="shared" ref="AP224:AP287" si="121">AVERAGE(AO220:AO228)</f>
        <v>-5.5495761765314365E-12</v>
      </c>
      <c r="AQ224" s="72">
        <f t="shared" si="117"/>
        <v>5.0116569512848811E-18</v>
      </c>
      <c r="AR224" s="72">
        <f t="shared" si="91"/>
        <v>-5.5372152552908964E-19</v>
      </c>
      <c r="AS224" s="71">
        <f t="shared" si="118"/>
        <v>8.7091863926831085E-6</v>
      </c>
      <c r="AT224" s="72">
        <f t="shared" si="119"/>
        <v>5.7429631408497024E-7</v>
      </c>
      <c r="AU224" s="97">
        <f t="shared" si="92"/>
        <v>1.0853279532292117E-7</v>
      </c>
      <c r="AV224" s="2"/>
      <c r="AW224" s="2"/>
      <c r="AX224" s="2"/>
      <c r="AY224" s="2"/>
      <c r="AZ224" s="2"/>
      <c r="BA224" s="2"/>
      <c r="BC224" s="10"/>
      <c r="BE224" s="10"/>
      <c r="BI224" s="10"/>
    </row>
    <row r="225" spans="1:61" x14ac:dyDescent="0.2">
      <c r="A225" s="9">
        <f>Raw_Data!A223</f>
        <v>40772.309513888889</v>
      </c>
      <c r="B225" s="10">
        <f>Raw_Data!J223</f>
        <v>1.5940396349833501E-5</v>
      </c>
      <c r="C225" s="10">
        <f>Raw_Data!K223</f>
        <v>0.64481950817589961</v>
      </c>
      <c r="D225" s="10">
        <f>Raw_Data!L223</f>
        <v>1.8462760082700657E-2</v>
      </c>
      <c r="E225" s="10">
        <f>Raw_Data!M223</f>
        <v>1.8435619199177342E-2</v>
      </c>
      <c r="F225" s="10">
        <f>Raw_Data!N223</f>
        <v>1.8523288322785478E-2</v>
      </c>
      <c r="J225" s="74">
        <f t="shared" si="116"/>
        <v>59113.999999780208</v>
      </c>
      <c r="K225" s="69">
        <f t="shared" si="93"/>
        <v>-7.4743593827551997</v>
      </c>
      <c r="L225" s="69">
        <f>K225+$D$8-$B$8*Q225+Phase_Relations!$C$24*Q225</f>
        <v>241.58329627315288</v>
      </c>
      <c r="M225" s="69">
        <f t="shared" si="94"/>
        <v>-0.19363567295123016</v>
      </c>
      <c r="N225" s="69">
        <f t="shared" si="95"/>
        <v>-0.4918346092961246</v>
      </c>
      <c r="O225" s="70">
        <f t="shared" si="96"/>
        <v>55.471249977355242</v>
      </c>
      <c r="P225" s="70">
        <f t="shared" si="97"/>
        <v>382.56034467141546</v>
      </c>
      <c r="Q225" s="70">
        <f t="shared" si="98"/>
        <v>55.346769068066315</v>
      </c>
      <c r="R225" s="111">
        <f t="shared" si="99"/>
        <v>381.70185564183669</v>
      </c>
      <c r="S225" s="70">
        <f t="shared" si="100"/>
        <v>0.85848902957877726</v>
      </c>
      <c r="T225" s="113">
        <f t="shared" si="101"/>
        <v>0.88763567295123014</v>
      </c>
      <c r="U225" s="70">
        <f t="shared" si="102"/>
        <v>2.2545946092961247</v>
      </c>
      <c r="V225" s="70">
        <f>(L225/Phase_Relations!C$24)</f>
        <v>49.611039525563953</v>
      </c>
      <c r="W225" s="70">
        <f t="shared" si="103"/>
        <v>7143.9896916812095</v>
      </c>
      <c r="X225" s="70">
        <f t="shared" si="104"/>
        <v>342.14510017630312</v>
      </c>
      <c r="Y225" s="70">
        <f t="shared" si="105"/>
        <v>-5.7357295425023622</v>
      </c>
      <c r="Z225" s="70">
        <f t="shared" si="106"/>
        <v>-825.94505412034016</v>
      </c>
      <c r="AA225" s="70">
        <f t="shared" si="107"/>
        <v>-39.55675546553357</v>
      </c>
      <c r="AB225" s="70">
        <f t="shared" si="108"/>
        <v>-27.901393797007223</v>
      </c>
      <c r="AC225" s="70">
        <f t="shared" si="109"/>
        <v>-0.27901393797007223</v>
      </c>
      <c r="AD225" s="70">
        <f t="shared" si="110"/>
        <v>-40.129081485252755</v>
      </c>
      <c r="AE225" s="70" t="e">
        <f t="shared" si="111"/>
        <v>#NUM!</v>
      </c>
      <c r="AF225" s="70">
        <f t="shared" si="112"/>
        <v>-2.1702715995673416E-2</v>
      </c>
      <c r="AG225" s="70">
        <f t="shared" si="113"/>
        <v>2.5091372903964094E-3</v>
      </c>
      <c r="AH225" s="70">
        <f>(U225-Phase_Relations!$B$37)/Phase_Relations!$B$37</f>
        <v>1.8420400678756415</v>
      </c>
      <c r="AI225" s="70">
        <f>(U225-Phase_Relations!G$20)/Phase_Relations!G$20</f>
        <v>1.7325741580315877</v>
      </c>
      <c r="AJ225" s="70">
        <f t="shared" si="120"/>
        <v>1.8420948251461562</v>
      </c>
      <c r="AK225" s="70">
        <f t="shared" si="114"/>
        <v>0.64814007680494223</v>
      </c>
      <c r="AL225" s="71">
        <f>(1/(J226-J224))*((M226-M224)/Phase_Relations!B$22)</f>
        <v>1.5807108716973795E-7</v>
      </c>
      <c r="AM225" s="71">
        <f t="shared" si="115"/>
        <v>-2.8230409766037889E-3</v>
      </c>
      <c r="AN225" s="71">
        <f>SUM(AM$27:AM225)</f>
        <v>-7.3636344979217366E-2</v>
      </c>
      <c r="AO225" s="71">
        <f>(1/10000)*((AL225*Phase_Relations!B$22*H$7*U225))/(2*(P225-R225))</f>
        <v>3.6707232871014961E-10</v>
      </c>
      <c r="AP225" s="71">
        <f t="shared" si="121"/>
        <v>2.5486340844207674E-12</v>
      </c>
      <c r="AQ225" s="72">
        <f t="shared" si="117"/>
        <v>3.6625472534721884E-17</v>
      </c>
      <c r="AR225" s="72">
        <f t="shared" ref="AR225:AR288" si="122">AVERAGE(AQ221:AQ229)</f>
        <v>2.5429573508853764E-19</v>
      </c>
      <c r="AS225" s="71">
        <f t="shared" si="118"/>
        <v>-1.693450580756883E-4</v>
      </c>
      <c r="AT225" s="72">
        <f t="shared" si="119"/>
        <v>-2.1584549448609628E-7</v>
      </c>
      <c r="AU225" s="97">
        <f t="shared" ref="AU225:AU288" si="123">AVERAGE(AT221:AT230)</f>
        <v>4.2445896162810249E-8</v>
      </c>
      <c r="AV225" s="2"/>
      <c r="AW225" s="2"/>
      <c r="AX225" s="2"/>
      <c r="AY225" s="2"/>
      <c r="AZ225" s="2"/>
      <c r="BA225" s="2"/>
      <c r="BC225" s="10"/>
      <c r="BE225" s="10"/>
      <c r="BI225" s="10"/>
    </row>
    <row r="226" spans="1:61" x14ac:dyDescent="0.2">
      <c r="A226" s="9">
        <f>Raw_Data!A224</f>
        <v>40772.312986111108</v>
      </c>
      <c r="B226" s="10">
        <f>Raw_Data!J224</f>
        <v>1.4586466002583651E-5</v>
      </c>
      <c r="C226" s="10">
        <f>Raw_Data!K224</f>
        <v>0.64442520565371986</v>
      </c>
      <c r="D226" s="10">
        <f>Raw_Data!L224</f>
        <v>1.8459992839096256E-2</v>
      </c>
      <c r="E226" s="10">
        <f>Raw_Data!M224</f>
        <v>1.8432293756219242E-2</v>
      </c>
      <c r="F226" s="10">
        <f>Raw_Data!N224</f>
        <v>1.8516583160462678E-2</v>
      </c>
      <c r="J226" s="74">
        <f t="shared" si="116"/>
        <v>59413.999999500811</v>
      </c>
      <c r="K226" s="69">
        <f t="shared" si="93"/>
        <v>-6.8395092966925892</v>
      </c>
      <c r="L226" s="69">
        <f>K226+$D$8-$B$8*Q226+Phase_Relations!$C$24*Q226</f>
        <v>242.17402368575335</v>
      </c>
      <c r="M226" s="69">
        <f t="shared" si="94"/>
        <v>-0.19351767643269688</v>
      </c>
      <c r="N226" s="69">
        <f t="shared" si="95"/>
        <v>-0.4915348981390501</v>
      </c>
      <c r="O226" s="70">
        <f t="shared" si="96"/>
        <v>55.462935810836235</v>
      </c>
      <c r="P226" s="70">
        <f t="shared" si="97"/>
        <v>382.50300559197404</v>
      </c>
      <c r="Q226" s="70">
        <f t="shared" si="98"/>
        <v>55.336785539904753</v>
      </c>
      <c r="R226" s="111">
        <f t="shared" si="99"/>
        <v>381.63300372348107</v>
      </c>
      <c r="S226" s="70">
        <f t="shared" si="100"/>
        <v>0.87000186849297734</v>
      </c>
      <c r="T226" s="113">
        <f t="shared" si="101"/>
        <v>0.88751767643269686</v>
      </c>
      <c r="U226" s="70">
        <f t="shared" si="102"/>
        <v>2.25429489813905</v>
      </c>
      <c r="V226" s="70">
        <f>(L226/Phase_Relations!C$24)</f>
        <v>49.732350069245832</v>
      </c>
      <c r="W226" s="70">
        <f t="shared" si="103"/>
        <v>7161.4584099714002</v>
      </c>
      <c r="X226" s="70">
        <f t="shared" si="104"/>
        <v>342.98172461548847</v>
      </c>
      <c r="Y226" s="70">
        <f t="shared" si="105"/>
        <v>-5.6044354706589203</v>
      </c>
      <c r="Z226" s="70">
        <f t="shared" si="106"/>
        <v>-807.03870777488453</v>
      </c>
      <c r="AA226" s="70">
        <f t="shared" si="107"/>
        <v>-38.651279107992593</v>
      </c>
      <c r="AB226" s="70">
        <f t="shared" si="108"/>
        <v>-27.884391416815113</v>
      </c>
      <c r="AC226" s="70">
        <f t="shared" si="109"/>
        <v>-0.27884391416815113</v>
      </c>
      <c r="AD226" s="70">
        <f t="shared" si="110"/>
        <v>-39.231280353654597</v>
      </c>
      <c r="AE226" s="70" t="e">
        <f t="shared" si="111"/>
        <v>#NUM!</v>
      </c>
      <c r="AF226" s="70">
        <f t="shared" si="112"/>
        <v>-2.2509005874350792E-2</v>
      </c>
      <c r="AG226" s="70">
        <f t="shared" si="113"/>
        <v>2.5365837479192892E-3</v>
      </c>
      <c r="AH226" s="70">
        <f>(U226-Phase_Relations!$B$37)/Phase_Relations!$B$37</f>
        <v>1.8416622655365056</v>
      </c>
      <c r="AI226" s="70">
        <f>(U226-Phase_Relations!G$20)/Phase_Relations!G$20</f>
        <v>1.7322109073792002</v>
      </c>
      <c r="AJ226" s="70">
        <f t="shared" si="120"/>
        <v>1.8420971977148244</v>
      </c>
      <c r="AK226" s="70">
        <f t="shared" si="114"/>
        <v>0.6480932966144729</v>
      </c>
      <c r="AL226" s="71">
        <f>(1/(J227-J225))*((M227-M225)/Phase_Relations!B$22)</f>
        <v>5.6573486335513449E-9</v>
      </c>
      <c r="AM226" s="71">
        <f t="shared" si="115"/>
        <v>-6.7465752208427706E-3</v>
      </c>
      <c r="AN226" s="71">
        <f>SUM(AM$27:AM226)</f>
        <v>-8.0382920200060132E-2</v>
      </c>
      <c r="AO226" s="71">
        <f>(1/10000)*((AL226*Phase_Relations!B$22*H$7*U226))/(2*(P226-R226))</f>
        <v>1.2961909293444679E-11</v>
      </c>
      <c r="AP226" s="71">
        <f t="shared" si="121"/>
        <v>-9.9543771298884849E-12</v>
      </c>
      <c r="AQ226" s="72">
        <f t="shared" si="117"/>
        <v>1.2933038414875426E-18</v>
      </c>
      <c r="AR226" s="72">
        <f t="shared" si="122"/>
        <v>-9.932205117506404E-19</v>
      </c>
      <c r="AS226" s="71">
        <f t="shared" si="118"/>
        <v>1.4806564321725424E-4</v>
      </c>
      <c r="AT226" s="72">
        <f t="shared" si="119"/>
        <v>8.7172308757697345E-9</v>
      </c>
      <c r="AU226" s="97">
        <f t="shared" si="123"/>
        <v>8.9852131197132256E-8</v>
      </c>
      <c r="AV226" s="2"/>
      <c r="AW226" s="2"/>
      <c r="AX226" s="2"/>
      <c r="AY226" s="2"/>
      <c r="AZ226" s="2"/>
      <c r="BA226" s="2"/>
      <c r="BC226" s="10"/>
      <c r="BE226" s="10"/>
      <c r="BI226" s="10"/>
    </row>
    <row r="227" spans="1:61" x14ac:dyDescent="0.2">
      <c r="A227" s="9">
        <f>Raw_Data!A225</f>
        <v>40772.316469907404</v>
      </c>
      <c r="B227" s="10">
        <f>Raw_Data!J225</f>
        <v>1.218739643991288E-5</v>
      </c>
      <c r="C227" s="10">
        <f>Raw_Data!K225</f>
        <v>0.64479575501190922</v>
      </c>
      <c r="D227" s="10">
        <f>Raw_Data!L225</f>
        <v>1.8431180251180155E-2</v>
      </c>
      <c r="E227" s="10">
        <f>Raw_Data!M225</f>
        <v>1.8404229392968742E-2</v>
      </c>
      <c r="F227" s="10">
        <f>Raw_Data!N225</f>
        <v>1.8483643004738079E-2</v>
      </c>
      <c r="J227" s="74">
        <f t="shared" si="116"/>
        <v>59714.999999455176</v>
      </c>
      <c r="K227" s="69">
        <f t="shared" si="93"/>
        <v>-5.7145994950728829</v>
      </c>
      <c r="L227" s="69">
        <f>K227+$D$8-$B$8*Q227+Phase_Relations!$C$24*Q227</f>
        <v>242.92656963954056</v>
      </c>
      <c r="M227" s="69">
        <f t="shared" si="94"/>
        <v>-0.19362968543407624</v>
      </c>
      <c r="N227" s="69">
        <f t="shared" si="95"/>
        <v>-0.49181940100255367</v>
      </c>
      <c r="O227" s="70">
        <f t="shared" si="96"/>
        <v>55.376368566305658</v>
      </c>
      <c r="P227" s="70">
        <f t="shared" si="97"/>
        <v>381.9059901124528</v>
      </c>
      <c r="Q227" s="70">
        <f t="shared" si="98"/>
        <v>55.252531693311028</v>
      </c>
      <c r="R227" s="111">
        <f t="shared" si="99"/>
        <v>381.05194271248985</v>
      </c>
      <c r="S227" s="70">
        <f t="shared" si="100"/>
        <v>0.8540473999629512</v>
      </c>
      <c r="T227" s="113">
        <f t="shared" si="101"/>
        <v>0.88762968543407617</v>
      </c>
      <c r="U227" s="70">
        <f t="shared" si="102"/>
        <v>2.2545794010025535</v>
      </c>
      <c r="V227" s="70">
        <f>(L227/Phase_Relations!C$24)</f>
        <v>49.886891329482332</v>
      </c>
      <c r="W227" s="70">
        <f t="shared" si="103"/>
        <v>7183.7123514454561</v>
      </c>
      <c r="X227" s="70">
        <f t="shared" si="104"/>
        <v>344.04752641022299</v>
      </c>
      <c r="Y227" s="70">
        <f t="shared" si="105"/>
        <v>-5.365640363828696</v>
      </c>
      <c r="Z227" s="70">
        <f t="shared" si="106"/>
        <v>-772.65221239133223</v>
      </c>
      <c r="AA227" s="70">
        <f t="shared" si="107"/>
        <v>-37.004416302266861</v>
      </c>
      <c r="AB227" s="70">
        <f t="shared" si="108"/>
        <v>-27.900531042374087</v>
      </c>
      <c r="AC227" s="70">
        <f t="shared" si="109"/>
        <v>-0.27900531042374088</v>
      </c>
      <c r="AD227" s="70">
        <f t="shared" si="110"/>
        <v>-37.573781235575495</v>
      </c>
      <c r="AE227" s="70" t="e">
        <f t="shared" si="111"/>
        <v>#NUM!</v>
      </c>
      <c r="AF227" s="70">
        <f t="shared" si="112"/>
        <v>-2.3079607390284196E-2</v>
      </c>
      <c r="AG227" s="70">
        <f t="shared" si="113"/>
        <v>2.4823529727826992E-3</v>
      </c>
      <c r="AH227" s="70">
        <f>(U227-Phase_Relations!$B$37)/Phase_Relations!$B$37</f>
        <v>1.8420208969881058</v>
      </c>
      <c r="AI227" s="70">
        <f>(U227-Phase_Relations!G$20)/Phase_Relations!G$20</f>
        <v>1.7325557255427362</v>
      </c>
      <c r="AJ227" s="70">
        <f t="shared" si="120"/>
        <v>1.8420994317931512</v>
      </c>
      <c r="AK227" s="70">
        <f t="shared" si="114"/>
        <v>0.64813770332942588</v>
      </c>
      <c r="AL227" s="71">
        <f>(1/(J228-J226))*((M228-M226)/Phase_Relations!B$22)</f>
        <v>-2.1440546302011691E-7</v>
      </c>
      <c r="AM227" s="71">
        <f t="shared" si="115"/>
        <v>6.1980246754210081E-3</v>
      </c>
      <c r="AN227" s="71">
        <f>SUM(AM$27:AM227)</f>
        <v>-7.4184895524639125E-2</v>
      </c>
      <c r="AO227" s="71">
        <f>(1/10000)*((AL227*Phase_Relations!B$22*H$7*U227))/(2*(P227-R227))</f>
        <v>-5.0047789341746084E-10</v>
      </c>
      <c r="AP227" s="71">
        <f t="shared" si="121"/>
        <v>-2.5013145699265921E-12</v>
      </c>
      <c r="AQ227" s="72">
        <f t="shared" si="117"/>
        <v>-4.9936314742130123E-17</v>
      </c>
      <c r="AR227" s="72">
        <f t="shared" si="122"/>
        <v>-2.4957432341320733E-19</v>
      </c>
      <c r="AS227" s="71">
        <f t="shared" si="118"/>
        <v>-7.6141706795749615E-5</v>
      </c>
      <c r="AT227" s="72">
        <f t="shared" si="119"/>
        <v>6.5452487941856438E-7</v>
      </c>
      <c r="AU227" s="97">
        <f t="shared" si="123"/>
        <v>6.5095600655561236E-8</v>
      </c>
      <c r="AV227" s="2"/>
      <c r="AW227" s="2"/>
      <c r="AX227" s="2"/>
      <c r="AY227" s="2"/>
      <c r="AZ227" s="2"/>
      <c r="BA227" s="2"/>
      <c r="BC227" s="10"/>
      <c r="BE227" s="10"/>
      <c r="BI227" s="10"/>
    </row>
    <row r="228" spans="1:61" x14ac:dyDescent="0.2">
      <c r="A228" s="9">
        <f>Raw_Data!A226</f>
        <v>40772.31994212963</v>
      </c>
      <c r="B228" s="10">
        <f>Raw_Data!J226</f>
        <v>9.6339313113275993E-6</v>
      </c>
      <c r="C228" s="10">
        <f>Raw_Data!K226</f>
        <v>0.64517580563569954</v>
      </c>
      <c r="D228" s="10">
        <f>Raw_Data!L226</f>
        <v>1.8472783917903156E-2</v>
      </c>
      <c r="E228" s="10">
        <f>Raw_Data!M226</f>
        <v>1.8445951825511644E-2</v>
      </c>
      <c r="F228" s="10">
        <f>Raw_Data!N226</f>
        <v>1.8518925784019279E-2</v>
      </c>
      <c r="J228" s="74">
        <f t="shared" si="116"/>
        <v>60014.999999804422</v>
      </c>
      <c r="K228" s="69">
        <f t="shared" si="93"/>
        <v>-4.5172945082003979</v>
      </c>
      <c r="L228" s="69">
        <f>K228+$D$8-$B$8*Q228+Phase_Relations!$C$24*Q228</f>
        <v>244.67745659739646</v>
      </c>
      <c r="M228" s="69">
        <f t="shared" si="94"/>
        <v>-0.19374459481305895</v>
      </c>
      <c r="N228" s="69">
        <f t="shared" si="95"/>
        <v>-0.49211127082516976</v>
      </c>
      <c r="O228" s="70">
        <f t="shared" si="96"/>
        <v>55.501366529038677</v>
      </c>
      <c r="P228" s="70">
        <f t="shared" si="97"/>
        <v>382.76804502785296</v>
      </c>
      <c r="Q228" s="70">
        <f t="shared" si="98"/>
        <v>55.377789316283248</v>
      </c>
      <c r="R228" s="111">
        <f t="shared" si="99"/>
        <v>381.91578838816031</v>
      </c>
      <c r="S228" s="70">
        <f t="shared" si="100"/>
        <v>0.85225663969265497</v>
      </c>
      <c r="T228" s="113">
        <f t="shared" si="101"/>
        <v>0.8877445948130589</v>
      </c>
      <c r="U228" s="70">
        <f t="shared" si="102"/>
        <v>2.2548712708251695</v>
      </c>
      <c r="V228" s="70">
        <f>(L228/Phase_Relations!C$24)</f>
        <v>50.246449806459019</v>
      </c>
      <c r="W228" s="70">
        <f t="shared" si="103"/>
        <v>7235.4887721300984</v>
      </c>
      <c r="X228" s="70">
        <f t="shared" si="104"/>
        <v>346.52724004454495</v>
      </c>
      <c r="Y228" s="70">
        <f t="shared" si="105"/>
        <v>-5.1313395098242296</v>
      </c>
      <c r="Z228" s="70">
        <f t="shared" si="106"/>
        <v>-738.91288941468906</v>
      </c>
      <c r="AA228" s="70">
        <f t="shared" si="107"/>
        <v>-35.388548343615355</v>
      </c>
      <c r="AB228" s="70">
        <f t="shared" si="108"/>
        <v>-27.917088589777951</v>
      </c>
      <c r="AC228" s="70">
        <f t="shared" si="109"/>
        <v>-0.2791708858977795</v>
      </c>
      <c r="AD228" s="70">
        <f t="shared" si="110"/>
        <v>-35.956719436743811</v>
      </c>
      <c r="AE228" s="70" t="e">
        <f t="shared" si="111"/>
        <v>#NUM!</v>
      </c>
      <c r="AF228" s="70">
        <f t="shared" si="112"/>
        <v>-2.4082836951022188E-2</v>
      </c>
      <c r="AG228" s="70">
        <f t="shared" si="113"/>
        <v>2.4594217747011754E-3</v>
      </c>
      <c r="AH228" s="70">
        <f>(U228-Phase_Relations!$B$37)/Phase_Relations!$B$37</f>
        <v>1.8423888148954131</v>
      </c>
      <c r="AI228" s="70">
        <f>(U228-Phase_Relations!G$20)/Phase_Relations!G$20</f>
        <v>1.7329094724786605</v>
      </c>
      <c r="AJ228" s="70">
        <f t="shared" si="120"/>
        <v>1.8420911771658612</v>
      </c>
      <c r="AK228" s="70">
        <f t="shared" si="114"/>
        <v>0.64818324827358442</v>
      </c>
      <c r="AL228" s="71">
        <f>(1/(J229-J227))*((M229-M227)/Phase_Relations!B$22)</f>
        <v>-7.3950216029221578E-8</v>
      </c>
      <c r="AM228" s="71">
        <f t="shared" si="115"/>
        <v>6.0874237525579862E-3</v>
      </c>
      <c r="AN228" s="71">
        <f>SUM(AM$27:AM228)</f>
        <v>-6.8097471772081142E-2</v>
      </c>
      <c r="AO228" s="71">
        <f>(1/10000)*((AL228*Phase_Relations!B$22*H$7*U228))/(2*(P228-R228))</f>
        <v>-1.7300406163105959E-10</v>
      </c>
      <c r="AP228" s="71">
        <f t="shared" si="121"/>
        <v>-8.023497067157101E-13</v>
      </c>
      <c r="AQ228" s="72">
        <f t="shared" si="117"/>
        <v>-1.7261871876665117E-17</v>
      </c>
      <c r="AR228" s="72">
        <f t="shared" si="122"/>
        <v>-8.0056258257926983E-20</v>
      </c>
      <c r="AS228" s="71">
        <f t="shared" si="118"/>
        <v>-8.0056581600593336E-5</v>
      </c>
      <c r="AT228" s="72">
        <f t="shared" si="119"/>
        <v>2.1519051523494325E-7</v>
      </c>
      <c r="AU228" s="97">
        <f t="shared" si="123"/>
        <v>6.5652263078723929E-8</v>
      </c>
      <c r="AV228" s="2"/>
      <c r="AW228" s="2"/>
      <c r="AX228" s="2"/>
      <c r="AY228" s="2"/>
      <c r="AZ228" s="2"/>
      <c r="BA228" s="2"/>
      <c r="BC228" s="10"/>
      <c r="BE228" s="10"/>
      <c r="BI228" s="10"/>
    </row>
    <row r="229" spans="1:61" x14ac:dyDescent="0.2">
      <c r="A229" s="9">
        <f>Raw_Data!A227</f>
        <v>40772.323414351849</v>
      </c>
      <c r="B229" s="10">
        <f>Raw_Data!J227</f>
        <v>1.4432070436669199E-5</v>
      </c>
      <c r="C229" s="10">
        <f>Raw_Data!K227</f>
        <v>0.64505822747396913</v>
      </c>
      <c r="D229" s="10">
        <f>Raw_Data!L227</f>
        <v>1.8469838525568757E-2</v>
      </c>
      <c r="E229" s="10">
        <f>Raw_Data!M227</f>
        <v>1.8441985047125842E-2</v>
      </c>
      <c r="F229" s="10">
        <f>Raw_Data!N227</f>
        <v>1.8524053261089676E-2</v>
      </c>
      <c r="J229" s="74">
        <f t="shared" si="116"/>
        <v>60314.999999525025</v>
      </c>
      <c r="K229" s="69">
        <f t="shared" si="93"/>
        <v>-6.7671141114398381</v>
      </c>
      <c r="L229" s="69">
        <f>K229+$D$8-$B$8*Q229+Phase_Relations!$C$24*Q229</f>
        <v>242.37500494795481</v>
      </c>
      <c r="M229" s="69">
        <f t="shared" si="94"/>
        <v>-0.19370782123234181</v>
      </c>
      <c r="N229" s="69">
        <f t="shared" si="95"/>
        <v>-0.49201786593014823</v>
      </c>
      <c r="O229" s="70">
        <f t="shared" si="96"/>
        <v>55.492517115747766</v>
      </c>
      <c r="P229" s="70">
        <f t="shared" si="97"/>
        <v>382.70701459136393</v>
      </c>
      <c r="Q229" s="70">
        <f t="shared" si="98"/>
        <v>55.365880393404595</v>
      </c>
      <c r="R229" s="111">
        <f t="shared" si="99"/>
        <v>381.83365788554892</v>
      </c>
      <c r="S229" s="70">
        <f t="shared" si="100"/>
        <v>0.8733567058150129</v>
      </c>
      <c r="T229" s="113">
        <f t="shared" si="101"/>
        <v>0.88770782123234171</v>
      </c>
      <c r="U229" s="70">
        <f t="shared" si="102"/>
        <v>2.2547778659301478</v>
      </c>
      <c r="V229" s="70">
        <f>(L229/Phase_Relations!C$24)</f>
        <v>49.773623160129155</v>
      </c>
      <c r="W229" s="70">
        <f t="shared" si="103"/>
        <v>7167.4017350585982</v>
      </c>
      <c r="X229" s="70">
        <f t="shared" si="104"/>
        <v>343.2663666215804</v>
      </c>
      <c r="Y229" s="70">
        <f t="shared" si="105"/>
        <v>-5.5922572332754399</v>
      </c>
      <c r="Z229" s="70">
        <f t="shared" si="106"/>
        <v>-805.28504159166334</v>
      </c>
      <c r="AA229" s="70">
        <f t="shared" si="107"/>
        <v>-38.567291263968514</v>
      </c>
      <c r="AB229" s="70">
        <f t="shared" si="108"/>
        <v>-27.911789802931096</v>
      </c>
      <c r="AC229" s="70">
        <f t="shared" si="109"/>
        <v>-0.27911789802931097</v>
      </c>
      <c r="AD229" s="70">
        <f t="shared" si="110"/>
        <v>-39.149529067845208</v>
      </c>
      <c r="AE229" s="70" t="e">
        <f t="shared" si="111"/>
        <v>#NUM!</v>
      </c>
      <c r="AF229" s="70">
        <f t="shared" si="112"/>
        <v>-2.2645010245532754E-2</v>
      </c>
      <c r="AG229" s="70">
        <f t="shared" si="113"/>
        <v>2.5442536488808074E-3</v>
      </c>
      <c r="AH229" s="70">
        <f>(U229-Phase_Relations!$B$37)/Phase_Relations!$B$37</f>
        <v>1.8422710729061913</v>
      </c>
      <c r="AI229" s="70">
        <f>(U229-Phase_Relations!G$20)/Phase_Relations!G$20</f>
        <v>1.7327962655183859</v>
      </c>
      <c r="AJ229" s="70">
        <f t="shared" si="120"/>
        <v>1.8420906130222414</v>
      </c>
      <c r="AK229" s="70">
        <f t="shared" si="114"/>
        <v>0.64816867415200097</v>
      </c>
      <c r="AL229" s="71">
        <f>(1/(J230-J228))*((M230-M228)/Phase_Relations!B$22)</f>
        <v>7.8042358434903475E-8</v>
      </c>
      <c r="AM229" s="71">
        <f t="shared" si="115"/>
        <v>-1.9898600084627071E-3</v>
      </c>
      <c r="AN229" s="71">
        <f>SUM(AM$27:AM229)</f>
        <v>-7.0087331780543854E-2</v>
      </c>
      <c r="AO229" s="71">
        <f>(1/10000)*((AL229*Phase_Relations!B$22*H$7*U229))/(2*(P229-R229))</f>
        <v>1.781590881452136E-10</v>
      </c>
      <c r="AP229" s="71">
        <f t="shared" si="121"/>
        <v>-2.2297483066529495E-11</v>
      </c>
      <c r="AQ229" s="72">
        <f t="shared" si="117"/>
        <v>1.7776226316492689E-17</v>
      </c>
      <c r="AR229" s="72">
        <f t="shared" si="122"/>
        <v>-2.2247818475346205E-18</v>
      </c>
      <c r="AS229" s="71">
        <f t="shared" si="118"/>
        <v>-1.2974028825989945E-5</v>
      </c>
      <c r="AT229" s="72">
        <f t="shared" si="119"/>
        <v>-1.3674044558387479E-6</v>
      </c>
      <c r="AU229" s="97">
        <f t="shared" si="123"/>
        <v>1.0959229292967518E-8</v>
      </c>
      <c r="AV229" s="2"/>
      <c r="AW229" s="2"/>
      <c r="AX229" s="2"/>
      <c r="AY229" s="2"/>
      <c r="AZ229" s="2"/>
      <c r="BA229" s="2"/>
      <c r="BC229" s="10"/>
      <c r="BE229" s="10"/>
      <c r="BI229" s="10"/>
    </row>
    <row r="230" spans="1:61" x14ac:dyDescent="0.2">
      <c r="A230" s="9">
        <f>Raw_Data!A228</f>
        <v>40772.326886574076</v>
      </c>
      <c r="B230" s="10">
        <f>Raw_Data!J228</f>
        <v>1.337505463925484E-5</v>
      </c>
      <c r="C230" s="10">
        <f>Raw_Data!K228</f>
        <v>0.64490501956624957</v>
      </c>
      <c r="D230" s="10">
        <f>Raw_Data!L228</f>
        <v>1.9110793902589657E-2</v>
      </c>
      <c r="E230" s="10">
        <f>Raw_Data!M228</f>
        <v>1.9051265579970243E-2</v>
      </c>
      <c r="F230" s="10">
        <f>Raw_Data!N228</f>
        <v>1.9129681211279576E-2</v>
      </c>
      <c r="J230" s="74">
        <f t="shared" si="116"/>
        <v>60614.999999874271</v>
      </c>
      <c r="K230" s="69">
        <f t="shared" si="93"/>
        <v>-6.2714855354786749</v>
      </c>
      <c r="L230" s="69">
        <f>K230+$D$8-$B$8*Q230+Phase_Relations!$C$24*Q230</f>
        <v>250.95469520720903</v>
      </c>
      <c r="M230" s="69">
        <f t="shared" si="94"/>
        <v>-0.19366213525712703</v>
      </c>
      <c r="N230" s="69">
        <f t="shared" si="95"/>
        <v>-0.49190182355310264</v>
      </c>
      <c r="O230" s="70">
        <f t="shared" si="96"/>
        <v>57.41826363380877</v>
      </c>
      <c r="P230" s="70">
        <f t="shared" si="97"/>
        <v>395.98802506075015</v>
      </c>
      <c r="Q230" s="70">
        <f t="shared" si="98"/>
        <v>57.195041029924589</v>
      </c>
      <c r="R230" s="111">
        <f t="shared" si="99"/>
        <v>394.44855882706617</v>
      </c>
      <c r="S230" s="70">
        <f t="shared" si="100"/>
        <v>1.5394662336839815</v>
      </c>
      <c r="T230" s="113">
        <f t="shared" si="101"/>
        <v>0.88766213525712701</v>
      </c>
      <c r="U230" s="70">
        <f t="shared" si="102"/>
        <v>2.2546618235531026</v>
      </c>
      <c r="V230" s="70">
        <f>(L230/Phase_Relations!C$24)</f>
        <v>51.535530374474334</v>
      </c>
      <c r="W230" s="70">
        <f t="shared" si="103"/>
        <v>7421.1163739243038</v>
      </c>
      <c r="X230" s="70">
        <f t="shared" si="104"/>
        <v>355.41745085844366</v>
      </c>
      <c r="Y230" s="70">
        <f t="shared" si="105"/>
        <v>-5.659510655450255</v>
      </c>
      <c r="Z230" s="70">
        <f t="shared" si="106"/>
        <v>-814.96953438483672</v>
      </c>
      <c r="AA230" s="70">
        <f t="shared" si="107"/>
        <v>-39.031107968622507</v>
      </c>
      <c r="AB230" s="70">
        <f t="shared" si="108"/>
        <v>-27.90520680938431</v>
      </c>
      <c r="AC230" s="70">
        <f t="shared" si="109"/>
        <v>-0.27905206809384309</v>
      </c>
      <c r="AD230" s="70">
        <f t="shared" si="110"/>
        <v>-40.057418791078476</v>
      </c>
      <c r="AE230" s="70" t="e">
        <f t="shared" si="111"/>
        <v>#NUM!</v>
      </c>
      <c r="AF230" s="70">
        <f t="shared" si="112"/>
        <v>-3.9442032619765074E-2</v>
      </c>
      <c r="AG230" s="70">
        <f t="shared" si="113"/>
        <v>4.3314311944044727E-3</v>
      </c>
      <c r="AH230" s="70">
        <f>(U230-Phase_Relations!$B$37)/Phase_Relations!$B$37</f>
        <v>1.8421247951302335</v>
      </c>
      <c r="AI230" s="70">
        <f>(U230-Phase_Relations!G$20)/Phase_Relations!G$20</f>
        <v>1.7326556218747602</v>
      </c>
      <c r="AJ230" s="70">
        <f t="shared" si="120"/>
        <v>1.8421134673910144</v>
      </c>
      <c r="AK230" s="70">
        <f t="shared" si="114"/>
        <v>0.64815056618434741</v>
      </c>
      <c r="AL230" s="71">
        <f>(1/(J231-J229))*((M231-M229)/Phase_Relations!B$22)</f>
        <v>5.6414736621801534E-8</v>
      </c>
      <c r="AM230" s="71">
        <f t="shared" si="115"/>
        <v>-2.6070941330806211E-3</v>
      </c>
      <c r="AN230" s="71">
        <f>SUM(AM$27:AM230)</f>
        <v>-7.2694425913624475E-2</v>
      </c>
      <c r="AO230" s="71">
        <f>(1/10000)*((AL230*Phase_Relations!B$22*H$7*U230))/(2*(P230-R230))</f>
        <v>7.3058256012870949E-11</v>
      </c>
      <c r="AP230" s="71">
        <f t="shared" si="121"/>
        <v>-6.2931834139814056E-11</v>
      </c>
      <c r="AQ230" s="72">
        <f t="shared" si="117"/>
        <v>7.2895528748694225E-18</v>
      </c>
      <c r="AR230" s="72">
        <f t="shared" si="122"/>
        <v>-6.2791662094133271E-18</v>
      </c>
      <c r="AS230" s="71">
        <f t="shared" si="118"/>
        <v>-5.6686514386390727E-5</v>
      </c>
      <c r="AT230" s="72">
        <f t="shared" si="119"/>
        <v>-1.283374528824044E-7</v>
      </c>
      <c r="AU230" s="97">
        <f t="shared" si="123"/>
        <v>1.4411435833968606E-7</v>
      </c>
      <c r="AV230" s="2"/>
      <c r="AW230" s="2"/>
      <c r="AX230" s="2"/>
      <c r="AY230" s="2"/>
      <c r="AZ230" s="2"/>
      <c r="BA230" s="2"/>
      <c r="BC230" s="10"/>
      <c r="BE230" s="10"/>
      <c r="BI230" s="10"/>
    </row>
    <row r="231" spans="1:61" x14ac:dyDescent="0.2">
      <c r="A231" s="9">
        <f>Raw_Data!A229</f>
        <v>40772.330358796295</v>
      </c>
      <c r="B231" s="10">
        <f>Raw_Data!J229</f>
        <v>1.224677934987997E-5</v>
      </c>
      <c r="C231" s="10">
        <f>Raw_Data!K229</f>
        <v>0.64485751323827945</v>
      </c>
      <c r="D231" s="10">
        <f>Raw_Data!L229</f>
        <v>1.8430396396768658E-2</v>
      </c>
      <c r="E231" s="10">
        <f>Raw_Data!M229</f>
        <v>1.8404217516386743E-2</v>
      </c>
      <c r="F231" s="10">
        <f>Raw_Data!N229</f>
        <v>1.8484790412194377E-2</v>
      </c>
      <c r="J231" s="74">
        <f t="shared" si="116"/>
        <v>60914.999999594875</v>
      </c>
      <c r="K231" s="69">
        <f t="shared" si="93"/>
        <v>-5.7424437970931681</v>
      </c>
      <c r="L231" s="69">
        <f>K231+$D$8-$B$8*Q231+Phase_Relations!$C$24*Q231</f>
        <v>242.89856775654351</v>
      </c>
      <c r="M231" s="69">
        <f t="shared" si="94"/>
        <v>-0.19364821342162028</v>
      </c>
      <c r="N231" s="69">
        <f t="shared" si="95"/>
        <v>-0.4918664620909155</v>
      </c>
      <c r="O231" s="70">
        <f t="shared" si="96"/>
        <v>55.374013480510719</v>
      </c>
      <c r="P231" s="70">
        <f t="shared" si="97"/>
        <v>381.8897481414532</v>
      </c>
      <c r="Q231" s="70">
        <f t="shared" si="98"/>
        <v>55.252496037853284</v>
      </c>
      <c r="R231" s="111">
        <f t="shared" si="99"/>
        <v>381.0516968127813</v>
      </c>
      <c r="S231" s="70">
        <f t="shared" si="100"/>
        <v>0.83805132867189513</v>
      </c>
      <c r="T231" s="113">
        <f t="shared" si="101"/>
        <v>0.88764821342162026</v>
      </c>
      <c r="U231" s="70">
        <f t="shared" si="102"/>
        <v>2.2546264620909153</v>
      </c>
      <c r="V231" s="70">
        <f>(L231/Phase_Relations!C$24)</f>
        <v>49.881140921463285</v>
      </c>
      <c r="W231" s="70">
        <f t="shared" si="103"/>
        <v>7182.8842926907128</v>
      </c>
      <c r="X231" s="70">
        <f t="shared" si="104"/>
        <v>344.0078684238847</v>
      </c>
      <c r="Y231" s="70">
        <f t="shared" si="105"/>
        <v>-5.3713551163899993</v>
      </c>
      <c r="Z231" s="70">
        <f t="shared" si="106"/>
        <v>-773.4751367601599</v>
      </c>
      <c r="AA231" s="70">
        <f t="shared" si="107"/>
        <v>-37.0438283888966</v>
      </c>
      <c r="AB231" s="70">
        <f t="shared" si="108"/>
        <v>-27.903200781213311</v>
      </c>
      <c r="AC231" s="70">
        <f t="shared" si="109"/>
        <v>-0.27903200781213311</v>
      </c>
      <c r="AD231" s="70">
        <f t="shared" si="110"/>
        <v>-37.602529274677863</v>
      </c>
      <c r="AE231" s="70" t="e">
        <f t="shared" si="111"/>
        <v>#NUM!</v>
      </c>
      <c r="AF231" s="70">
        <f t="shared" si="112"/>
        <v>-2.2623237530251868E-2</v>
      </c>
      <c r="AG231" s="70">
        <f t="shared" si="113"/>
        <v>2.436140000260845E-3</v>
      </c>
      <c r="AH231" s="70">
        <f>(U231-Phase_Relations!$B$37)/Phase_Relations!$B$37</f>
        <v>1.8420802200691646</v>
      </c>
      <c r="AI231" s="70">
        <f>(U231-Phase_Relations!G$20)/Phase_Relations!G$20</f>
        <v>1.7326127636964586</v>
      </c>
      <c r="AJ231" s="70">
        <f t="shared" si="120"/>
        <v>1.8421721022017574</v>
      </c>
      <c r="AK231" s="70">
        <f t="shared" si="114"/>
        <v>0.64814504779331517</v>
      </c>
      <c r="AL231" s="71">
        <f>(1/(J232-J230))*((M232-M230)/Phase_Relations!B$22)</f>
        <v>2.6413900169757836E-8</v>
      </c>
      <c r="AM231" s="71">
        <f t="shared" si="115"/>
        <v>-7.7894021789063131E-4</v>
      </c>
      <c r="AN231" s="71">
        <f>SUM(AM$27:AM231)</f>
        <v>-7.3473366131515103E-2</v>
      </c>
      <c r="AO231" s="71">
        <f>(1/10000)*((AL231*Phase_Relations!B$22*H$7*U231))/(2*(P231-R231))</f>
        <v>6.2835055832769595E-11</v>
      </c>
      <c r="AP231" s="71">
        <f t="shared" si="121"/>
        <v>-5.0541669663412469E-11</v>
      </c>
      <c r="AQ231" s="72">
        <f t="shared" si="117"/>
        <v>6.2695099347519565E-18</v>
      </c>
      <c r="AR231" s="72">
        <f t="shared" si="122"/>
        <v>-5.0429095012988274E-18</v>
      </c>
      <c r="AS231" s="71">
        <f t="shared" si="118"/>
        <v>6.3887640949287472E-6</v>
      </c>
      <c r="AT231" s="72">
        <f t="shared" si="119"/>
        <v>9.7937501681004037E-7</v>
      </c>
      <c r="AU231" s="97">
        <f t="shared" si="123"/>
        <v>2.2316141618899885E-7</v>
      </c>
      <c r="AV231" s="2"/>
      <c r="AW231" s="2"/>
      <c r="AX231" s="2"/>
      <c r="AY231" s="2"/>
      <c r="AZ231" s="2"/>
      <c r="BA231" s="2"/>
      <c r="BC231" s="10"/>
      <c r="BE231" s="10"/>
      <c r="BI231" s="10"/>
    </row>
    <row r="232" spans="1:61" x14ac:dyDescent="0.2">
      <c r="A232" s="9">
        <f>Raw_Data!A230</f>
        <v>40772.333831018521</v>
      </c>
      <c r="B232" s="10">
        <f>Raw_Data!J230</f>
        <v>1.133228253638666E-5</v>
      </c>
      <c r="C232" s="10">
        <f>Raw_Data!K230</f>
        <v>0.64481000691029955</v>
      </c>
      <c r="D232" s="10">
        <f>Raw_Data!L230</f>
        <v>1.8464173395957958E-2</v>
      </c>
      <c r="E232" s="10">
        <f>Raw_Data!M230</f>
        <v>1.8437756983936241E-2</v>
      </c>
      <c r="F232" s="10">
        <f>Raw_Data!N230</f>
        <v>1.8523862026513578E-2</v>
      </c>
      <c r="J232" s="74">
        <f t="shared" si="116"/>
        <v>61214.999999944121</v>
      </c>
      <c r="K232" s="69">
        <f t="shared" si="93"/>
        <v>-5.3136415459807083</v>
      </c>
      <c r="L232" s="69">
        <f>K232+$D$8-$B$8*Q232+Phase_Relations!$C$24*Q232</f>
        <v>243.7723786857261</v>
      </c>
      <c r="M232" s="69">
        <f t="shared" si="94"/>
        <v>-0.19363422633020441</v>
      </c>
      <c r="N232" s="69">
        <f t="shared" si="95"/>
        <v>-0.49183093487871921</v>
      </c>
      <c r="O232" s="70">
        <f t="shared" si="96"/>
        <v>55.475496268410367</v>
      </c>
      <c r="P232" s="70">
        <f t="shared" si="97"/>
        <v>382.58962943731291</v>
      </c>
      <c r="Q232" s="70">
        <f t="shared" si="98"/>
        <v>55.353187050456256</v>
      </c>
      <c r="R232" s="111">
        <f t="shared" si="99"/>
        <v>381.7461175893535</v>
      </c>
      <c r="S232" s="70">
        <f t="shared" si="100"/>
        <v>0.84351184795940526</v>
      </c>
      <c r="T232" s="113">
        <f t="shared" si="101"/>
        <v>0.88763422633020439</v>
      </c>
      <c r="U232" s="70">
        <f t="shared" si="102"/>
        <v>2.2545909348787192</v>
      </c>
      <c r="V232" s="70">
        <f>(L232/Phase_Relations!C$24)</f>
        <v>50.060584902956656</v>
      </c>
      <c r="W232" s="70">
        <f t="shared" si="103"/>
        <v>7208.7242260257581</v>
      </c>
      <c r="X232" s="70">
        <f t="shared" si="104"/>
        <v>345.245413123839</v>
      </c>
      <c r="Y232" s="70">
        <f t="shared" si="105"/>
        <v>-5.2926021474996006</v>
      </c>
      <c r="Z232" s="70">
        <f t="shared" si="106"/>
        <v>-762.13470923994248</v>
      </c>
      <c r="AA232" s="70">
        <f t="shared" si="107"/>
        <v>-36.500704465514502</v>
      </c>
      <c r="AB232" s="70">
        <f t="shared" si="108"/>
        <v>-27.901185350173563</v>
      </c>
      <c r="AC232" s="70">
        <f t="shared" si="109"/>
        <v>-0.27901185350173563</v>
      </c>
      <c r="AD232" s="70">
        <f t="shared" si="110"/>
        <v>-37.063045697487439</v>
      </c>
      <c r="AE232" s="70" t="e">
        <f t="shared" si="111"/>
        <v>#NUM!</v>
      </c>
      <c r="AF232" s="70">
        <f t="shared" si="112"/>
        <v>-2.3109467620175572E-2</v>
      </c>
      <c r="AG232" s="70">
        <f t="shared" si="113"/>
        <v>2.4432239094132118E-3</v>
      </c>
      <c r="AH232" s="70">
        <f>(U232-Phase_Relations!$B$37)/Phase_Relations!$B$37</f>
        <v>1.8420354360711257</v>
      </c>
      <c r="AI232" s="70">
        <f>(U232-Phase_Relations!G$20)/Phase_Relations!G$20</f>
        <v>1.7325697046287423</v>
      </c>
      <c r="AJ232" s="70">
        <f t="shared" si="120"/>
        <v>1.8421769967717043</v>
      </c>
      <c r="AK232" s="70">
        <f t="shared" si="114"/>
        <v>0.64813950336157111</v>
      </c>
      <c r="AL232" s="71">
        <f>(1/(J233-J231))*((M233-M231)/Phase_Relations!B$22)</f>
        <v>-3.3025898556592233E-8</v>
      </c>
      <c r="AM232" s="71">
        <f t="shared" si="115"/>
        <v>-7.5241658699766478E-4</v>
      </c>
      <c r="AN232" s="71">
        <f>SUM(AM$27:AM232)</f>
        <v>-7.4225782718512767E-2</v>
      </c>
      <c r="AO232" s="71">
        <f>(1/10000)*((AL232*Phase_Relations!B$22*H$7*U232))/(2*(P232-R232))</f>
        <v>-7.8054276807927135E-11</v>
      </c>
      <c r="AP232" s="71">
        <f t="shared" si="121"/>
        <v>2.5206891418514872E-11</v>
      </c>
      <c r="AQ232" s="72">
        <f t="shared" si="117"/>
        <v>-7.7880421591344776E-18</v>
      </c>
      <c r="AR232" s="72">
        <f t="shared" si="122"/>
        <v>2.5150746518502314E-18</v>
      </c>
      <c r="AS232" s="71">
        <f t="shared" si="118"/>
        <v>2.9208435911344953E-5</v>
      </c>
      <c r="AT232" s="72">
        <f t="shared" si="119"/>
        <v>-2.6610453186868264E-7</v>
      </c>
      <c r="AU232" s="97">
        <f t="shared" si="123"/>
        <v>1.684950979012225E-7</v>
      </c>
      <c r="AV232" s="2"/>
      <c r="AW232" s="2"/>
      <c r="AX232" s="2"/>
      <c r="AY232" s="2"/>
      <c r="AZ232" s="2"/>
      <c r="BA232" s="2"/>
      <c r="BC232" s="10"/>
      <c r="BE232" s="10"/>
      <c r="BI232" s="10"/>
    </row>
    <row r="233" spans="1:61" x14ac:dyDescent="0.2">
      <c r="A233" s="9">
        <f>Raw_Data!A231</f>
        <v>40772.33730324074</v>
      </c>
      <c r="B233" s="10">
        <f>Raw_Data!J231</f>
        <v>1.0097118009070999E-5</v>
      </c>
      <c r="C233" s="10">
        <f>Raw_Data!K231</f>
        <v>0.64497152842540917</v>
      </c>
      <c r="D233" s="10">
        <f>Raw_Data!L231</f>
        <v>1.8478425294350058E-2</v>
      </c>
      <c r="E233" s="10">
        <f>Raw_Data!M231</f>
        <v>1.8450963743112843E-2</v>
      </c>
      <c r="F233" s="10">
        <f>Raw_Data!N231</f>
        <v>1.8529348068414078E-2</v>
      </c>
      <c r="J233" s="74">
        <f t="shared" si="116"/>
        <v>61514.999999664724</v>
      </c>
      <c r="K233" s="69">
        <f t="shared" si="93"/>
        <v>-4.7344800639586735</v>
      </c>
      <c r="L233" s="69">
        <f>K233+$D$8-$B$8*Q233+Phase_Relations!$C$24*Q233</f>
        <v>244.5267702137856</v>
      </c>
      <c r="M233" s="69">
        <f t="shared" si="94"/>
        <v>-0.19368310858603924</v>
      </c>
      <c r="N233" s="69">
        <f t="shared" si="95"/>
        <v>-0.49195509580853969</v>
      </c>
      <c r="O233" s="70">
        <f t="shared" si="96"/>
        <v>55.51831601014014</v>
      </c>
      <c r="P233" s="70">
        <f t="shared" si="97"/>
        <v>382.88493800096649</v>
      </c>
      <c r="Q233" s="70">
        <f t="shared" si="98"/>
        <v>55.392835919441232</v>
      </c>
      <c r="R233" s="111">
        <f t="shared" si="99"/>
        <v>382.01955806511194</v>
      </c>
      <c r="S233" s="70">
        <f t="shared" si="100"/>
        <v>0.86537993585454842</v>
      </c>
      <c r="T233" s="113">
        <f t="shared" si="101"/>
        <v>0.88768310858603916</v>
      </c>
      <c r="U233" s="70">
        <f t="shared" si="102"/>
        <v>2.2547150958085393</v>
      </c>
      <c r="V233" s="70">
        <f>(L233/Phase_Relations!C$24)</f>
        <v>50.21550516645862</v>
      </c>
      <c r="W233" s="70">
        <f t="shared" si="103"/>
        <v>7231.0327439700413</v>
      </c>
      <c r="X233" s="70">
        <f t="shared" si="104"/>
        <v>346.31382873419739</v>
      </c>
      <c r="Y233" s="70">
        <f t="shared" si="105"/>
        <v>-5.1773307529826127</v>
      </c>
      <c r="Z233" s="70">
        <f t="shared" si="106"/>
        <v>-745.53562842949623</v>
      </c>
      <c r="AA233" s="70">
        <f t="shared" si="107"/>
        <v>-35.705729330914551</v>
      </c>
      <c r="AB233" s="70">
        <f t="shared" si="108"/>
        <v>-27.908228902887487</v>
      </c>
      <c r="AC233" s="70">
        <f t="shared" si="109"/>
        <v>-0.27908228902887489</v>
      </c>
      <c r="AD233" s="70">
        <f t="shared" si="110"/>
        <v>-36.282649288150935</v>
      </c>
      <c r="AE233" s="70" t="e">
        <f t="shared" si="111"/>
        <v>#NUM!</v>
      </c>
      <c r="AF233" s="70">
        <f t="shared" si="112"/>
        <v>-2.4236444740684506E-2</v>
      </c>
      <c r="AG233" s="70">
        <f t="shared" si="113"/>
        <v>2.4988315916161245E-3</v>
      </c>
      <c r="AH233" s="70">
        <f>(U233-Phase_Relations!$B$37)/Phase_Relations!$B$37</f>
        <v>1.8421919477277928</v>
      </c>
      <c r="AI233" s="70">
        <f>(U233-Phase_Relations!G$20)/Phase_Relations!G$20</f>
        <v>1.7327201879781058</v>
      </c>
      <c r="AJ233" s="70">
        <f t="shared" si="120"/>
        <v>1.8421271194490147</v>
      </c>
      <c r="AK233" s="70">
        <f t="shared" si="114"/>
        <v>0.64815887934681682</v>
      </c>
      <c r="AL233" s="71">
        <f>(1/(J234-J232))*((M234-M232)/Phase_Relations!B$22)</f>
        <v>-6.2169423161846269E-8</v>
      </c>
      <c r="AM233" s="71">
        <f t="shared" si="115"/>
        <v>2.5830713448542803E-3</v>
      </c>
      <c r="AN233" s="71">
        <f>SUM(AM$27:AM233)</f>
        <v>-7.1642711373658491E-2</v>
      </c>
      <c r="AO233" s="71">
        <f>(1/10000)*((AL233*Phase_Relations!B$22*H$7*U233))/(2*(P233-R233))</f>
        <v>-1.432277537367663E-10</v>
      </c>
      <c r="AP233" s="71">
        <f t="shared" si="121"/>
        <v>3.2047531402822371E-11</v>
      </c>
      <c r="AQ233" s="72">
        <f t="shared" si="117"/>
        <v>-1.4290873352205361E-17</v>
      </c>
      <c r="AR233" s="72">
        <f t="shared" si="122"/>
        <v>3.1976149913673759E-18</v>
      </c>
      <c r="AS233" s="71">
        <f t="shared" si="118"/>
        <v>-7.0567045908633737E-5</v>
      </c>
      <c r="AT233" s="72">
        <f t="shared" si="119"/>
        <v>2.0211060943888256E-7</v>
      </c>
      <c r="AU233" s="97">
        <f t="shared" si="123"/>
        <v>1.3730670062687812E-7</v>
      </c>
      <c r="AV233" s="2"/>
      <c r="AW233" s="2"/>
      <c r="AX233" s="2"/>
      <c r="AY233" s="2"/>
      <c r="AZ233" s="2"/>
      <c r="BA233" s="2"/>
      <c r="BC233" s="10"/>
      <c r="BE233" s="10"/>
      <c r="BI233" s="10"/>
    </row>
    <row r="234" spans="1:61" x14ac:dyDescent="0.2">
      <c r="A234" s="9">
        <f>Raw_Data!A232</f>
        <v>40772.340775462966</v>
      </c>
      <c r="B234" s="10">
        <f>Raw_Data!J232</f>
        <v>1.579787736591246E-5</v>
      </c>
      <c r="C234" s="10">
        <f>Raw_Data!K232</f>
        <v>0.64503328665177939</v>
      </c>
      <c r="D234" s="10">
        <f>Raw_Data!L232</f>
        <v>1.8498912398288655E-2</v>
      </c>
      <c r="E234" s="10">
        <f>Raw_Data!M232</f>
        <v>1.8472151565389141E-2</v>
      </c>
      <c r="F234" s="10">
        <f>Raw_Data!N232</f>
        <v>1.848517288134648E-2</v>
      </c>
      <c r="J234" s="74">
        <f t="shared" si="116"/>
        <v>61815.00000001397</v>
      </c>
      <c r="K234" s="69">
        <f t="shared" si="93"/>
        <v>-7.4075330579065009</v>
      </c>
      <c r="L234" s="69">
        <f>K234+$D$8-$B$8*Q234+Phase_Relations!$C$24*Q234</f>
        <v>242.13484168218781</v>
      </c>
      <c r="M234" s="69">
        <f t="shared" si="94"/>
        <v>-0.19369991454272487</v>
      </c>
      <c r="N234" s="69">
        <f t="shared" si="95"/>
        <v>-0.49199778293852114</v>
      </c>
      <c r="O234" s="70">
        <f t="shared" si="96"/>
        <v>55.579869388876553</v>
      </c>
      <c r="P234" s="70">
        <f t="shared" si="97"/>
        <v>383.30944406121756</v>
      </c>
      <c r="Q234" s="70">
        <f t="shared" si="98"/>
        <v>55.456445256014739</v>
      </c>
      <c r="R234" s="111">
        <f t="shared" si="99"/>
        <v>382.45824314492921</v>
      </c>
      <c r="S234" s="70">
        <f t="shared" si="100"/>
        <v>0.85120091628834871</v>
      </c>
      <c r="T234" s="113">
        <f t="shared" si="101"/>
        <v>0.88769991454272479</v>
      </c>
      <c r="U234" s="70">
        <f t="shared" si="102"/>
        <v>2.2547577829385208</v>
      </c>
      <c r="V234" s="70">
        <f>(L234/Phase_Relations!C$24)</f>
        <v>49.724303735092896</v>
      </c>
      <c r="W234" s="70">
        <f t="shared" si="103"/>
        <v>7160.2997378533773</v>
      </c>
      <c r="X234" s="70">
        <f t="shared" si="104"/>
        <v>342.92623265581307</v>
      </c>
      <c r="Y234" s="70">
        <f t="shared" si="105"/>
        <v>-5.7321415209218429</v>
      </c>
      <c r="Z234" s="70">
        <f t="shared" si="106"/>
        <v>-825.42837901274538</v>
      </c>
      <c r="AA234" s="70">
        <f t="shared" si="107"/>
        <v>-39.532010489116146</v>
      </c>
      <c r="AB234" s="70">
        <f t="shared" si="108"/>
        <v>-27.910650510479094</v>
      </c>
      <c r="AC234" s="70">
        <f t="shared" si="109"/>
        <v>-0.27910650510479096</v>
      </c>
      <c r="AD234" s="70">
        <f t="shared" si="110"/>
        <v>-40.099477766641712</v>
      </c>
      <c r="AE234" s="70" t="e">
        <f t="shared" si="111"/>
        <v>#NUM!</v>
      </c>
      <c r="AF234" s="70">
        <f t="shared" si="112"/>
        <v>-2.1531940970285313E-2</v>
      </c>
      <c r="AG234" s="70">
        <f t="shared" si="113"/>
        <v>2.4821691525205624E-3</v>
      </c>
      <c r="AH234" s="70">
        <f>(U234-Phase_Relations!$B$37)/Phase_Relations!$B$37</f>
        <v>1.8422457571945989</v>
      </c>
      <c r="AI234" s="70">
        <f>(U234-Phase_Relations!G$20)/Phase_Relations!G$20</f>
        <v>1.7327719248836173</v>
      </c>
      <c r="AJ234" s="70">
        <f t="shared" si="120"/>
        <v>1.8421227631870518</v>
      </c>
      <c r="AK234" s="70">
        <f t="shared" si="114"/>
        <v>0.64816554041159458</v>
      </c>
      <c r="AL234" s="71">
        <f>(1/(J235-J233))*((M235-M233)/Phase_Relations!B$22)</f>
        <v>5.8199119313491216E-10</v>
      </c>
      <c r="AM234" s="71">
        <f t="shared" si="115"/>
        <v>9.2483769369497903E-4</v>
      </c>
      <c r="AN234" s="71">
        <f>SUM(AM$27:AM234)</f>
        <v>-7.0717873679963517E-2</v>
      </c>
      <c r="AO234" s="71">
        <f>(1/10000)*((AL234*Phase_Relations!B$22*H$7*U234))/(2*(P234-R234))</f>
        <v>1.3631690505884576E-12</v>
      </c>
      <c r="AP234" s="71">
        <f t="shared" si="121"/>
        <v>-5.4556489642311225E-12</v>
      </c>
      <c r="AQ234" s="72">
        <f t="shared" si="117"/>
        <v>1.3601327781352312E-19</v>
      </c>
      <c r="AR234" s="72">
        <f t="shared" si="122"/>
        <v>-5.443497252998081E-19</v>
      </c>
      <c r="AS234" s="71">
        <f t="shared" si="118"/>
        <v>4.9602394263988382E-6</v>
      </c>
      <c r="AT234" s="72">
        <f t="shared" si="119"/>
        <v>2.7365976227406076E-8</v>
      </c>
      <c r="AU234" s="97">
        <f t="shared" si="123"/>
        <v>1.9241656380223311E-7</v>
      </c>
      <c r="AV234" s="2"/>
      <c r="AW234" s="2"/>
      <c r="AX234" s="2"/>
      <c r="AY234" s="2"/>
      <c r="AZ234" s="2"/>
      <c r="BA234" s="2"/>
      <c r="BC234" s="10"/>
      <c r="BE234" s="10"/>
      <c r="BI234" s="10"/>
    </row>
    <row r="235" spans="1:61" x14ac:dyDescent="0.2">
      <c r="A235" s="9">
        <f>Raw_Data!A233</f>
        <v>40772.344247685185</v>
      </c>
      <c r="B235" s="10">
        <f>Raw_Data!J233</f>
        <v>1.3280041983307491E-5</v>
      </c>
      <c r="C235" s="10">
        <f>Raw_Data!K233</f>
        <v>0.6449727160836094</v>
      </c>
      <c r="D235" s="10">
        <f>Raw_Data!L233</f>
        <v>1.8448128133684755E-2</v>
      </c>
      <c r="E235" s="10">
        <f>Raw_Data!M233</f>
        <v>1.8421094139399442E-2</v>
      </c>
      <c r="F235" s="10">
        <f>Raw_Data!N233</f>
        <v>1.8494925844724976E-2</v>
      </c>
      <c r="J235" s="74">
        <f t="shared" si="116"/>
        <v>62114.999999734573</v>
      </c>
      <c r="K235" s="69">
        <f t="shared" si="93"/>
        <v>-6.2269346522462152</v>
      </c>
      <c r="L235" s="69">
        <f>K235+$D$8-$B$8*Q235+Phase_Relations!$C$24*Q235</f>
        <v>242.6379994692156</v>
      </c>
      <c r="M235" s="69">
        <f t="shared" si="94"/>
        <v>-0.1936824936541445</v>
      </c>
      <c r="N235" s="69">
        <f t="shared" si="95"/>
        <v>-0.49195353388152702</v>
      </c>
      <c r="O235" s="70">
        <f t="shared" si="96"/>
        <v>55.427288375845961</v>
      </c>
      <c r="P235" s="70">
        <f t="shared" si="97"/>
        <v>382.25716121273081</v>
      </c>
      <c r="Q235" s="70">
        <f t="shared" si="98"/>
        <v>55.303162443274296</v>
      </c>
      <c r="R235" s="111">
        <f t="shared" si="99"/>
        <v>381.4011202984434</v>
      </c>
      <c r="S235" s="70">
        <f t="shared" si="100"/>
        <v>0.85604091428740503</v>
      </c>
      <c r="T235" s="113">
        <f t="shared" si="101"/>
        <v>0.88768249365414442</v>
      </c>
      <c r="U235" s="70">
        <f t="shared" si="102"/>
        <v>2.2547135338815267</v>
      </c>
      <c r="V235" s="70">
        <f>(L235/Phase_Relations!C$24)</f>
        <v>49.827631163954564</v>
      </c>
      <c r="W235" s="70">
        <f t="shared" si="103"/>
        <v>7175.178887609457</v>
      </c>
      <c r="X235" s="70">
        <f t="shared" si="104"/>
        <v>343.63883561347973</v>
      </c>
      <c r="Y235" s="70">
        <f t="shared" si="105"/>
        <v>-5.4755312793197319</v>
      </c>
      <c r="Z235" s="70">
        <f t="shared" si="106"/>
        <v>-788.4765042220414</v>
      </c>
      <c r="AA235" s="70">
        <f t="shared" si="107"/>
        <v>-37.762284684963674</v>
      </c>
      <c r="AB235" s="70">
        <f t="shared" si="108"/>
        <v>-27.908140295986229</v>
      </c>
      <c r="AC235" s="70">
        <f t="shared" si="109"/>
        <v>-0.27908140295986228</v>
      </c>
      <c r="AD235" s="70">
        <f t="shared" si="110"/>
        <v>-38.332978627821944</v>
      </c>
      <c r="AE235" s="70" t="e">
        <f t="shared" si="111"/>
        <v>#NUM!</v>
      </c>
      <c r="AF235" s="70">
        <f t="shared" si="112"/>
        <v>-2.2669203450718822E-2</v>
      </c>
      <c r="AG235" s="70">
        <f t="shared" si="113"/>
        <v>2.4911064337625336E-3</v>
      </c>
      <c r="AH235" s="70">
        <f>(U235-Phase_Relations!$B$37)/Phase_Relations!$B$37</f>
        <v>1.8421899788331921</v>
      </c>
      <c r="AI235" s="70">
        <f>(U235-Phase_Relations!G$20)/Phase_Relations!G$20</f>
        <v>1.7327182949187621</v>
      </c>
      <c r="AJ235" s="70">
        <f t="shared" si="120"/>
        <v>1.842123467422943</v>
      </c>
      <c r="AK235" s="70">
        <f t="shared" si="114"/>
        <v>0.64815863561290465</v>
      </c>
      <c r="AL235" s="71">
        <f>(1/(J236-J234))*((M236-M234)/Phase_Relations!B$22)</f>
        <v>5.3445872882153203E-8</v>
      </c>
      <c r="AM235" s="71">
        <f t="shared" si="115"/>
        <v>-9.844114437630707E-4</v>
      </c>
      <c r="AN235" s="71">
        <f>SUM(AM$27:AM235)</f>
        <v>-7.1702285123726589E-2</v>
      </c>
      <c r="AO235" s="71">
        <f>(1/10000)*((AL235*Phase_Relations!B$22*H$7*U235))/(2*(P235-R235))</f>
        <v>1.2447338958105891E-10</v>
      </c>
      <c r="AP235" s="71">
        <f t="shared" si="121"/>
        <v>-2.3415314639264641E-12</v>
      </c>
      <c r="AQ235" s="72">
        <f t="shared" si="117"/>
        <v>1.2419614214518033E-17</v>
      </c>
      <c r="AR235" s="72">
        <f t="shared" si="122"/>
        <v>-2.3363160231275313E-19</v>
      </c>
      <c r="AS235" s="71">
        <f t="shared" si="118"/>
        <v>1.1109402326343517E-5</v>
      </c>
      <c r="AT235" s="72">
        <f t="shared" si="119"/>
        <v>1.1157057959810892E-6</v>
      </c>
      <c r="AU235" s="97">
        <f t="shared" si="123"/>
        <v>2.6647877370909081E-7</v>
      </c>
      <c r="AV235" s="2"/>
      <c r="AW235" s="2"/>
      <c r="AX235" s="2"/>
      <c r="AY235" s="2"/>
      <c r="AZ235" s="2"/>
      <c r="BA235" s="2"/>
      <c r="BC235" s="10"/>
      <c r="BE235" s="10"/>
      <c r="BI235" s="10"/>
    </row>
    <row r="236" spans="1:61" x14ac:dyDescent="0.2">
      <c r="A236" s="9">
        <f>Raw_Data!A234</f>
        <v>40772.347719907404</v>
      </c>
      <c r="B236" s="10">
        <f>Raw_Data!J234</f>
        <v>1.0346526230932801E-5</v>
      </c>
      <c r="C236" s="10">
        <f>Raw_Data!K234</f>
        <v>0.64483969836528932</v>
      </c>
      <c r="D236" s="10">
        <f>Raw_Data!L234</f>
        <v>1.8461180497295556E-2</v>
      </c>
      <c r="E236" s="10">
        <f>Raw_Data!M234</f>
        <v>1.8436236781441042E-2</v>
      </c>
      <c r="F236" s="10">
        <f>Raw_Data!N234</f>
        <v>1.8517933754656078E-2</v>
      </c>
      <c r="J236" s="74">
        <f t="shared" si="116"/>
        <v>62414.999999455176</v>
      </c>
      <c r="K236" s="69">
        <f t="shared" si="93"/>
        <v>-4.8514261324438852</v>
      </c>
      <c r="L236" s="69">
        <f>K236+$D$8-$B$8*Q236+Phase_Relations!$C$24*Q236</f>
        <v>244.21442373425077</v>
      </c>
      <c r="M236" s="69">
        <f t="shared" si="94"/>
        <v>-0.19364344363349018</v>
      </c>
      <c r="N236" s="69">
        <f t="shared" si="95"/>
        <v>-0.49185434682906504</v>
      </c>
      <c r="O236" s="70">
        <f t="shared" si="96"/>
        <v>55.466504122646931</v>
      </c>
      <c r="P236" s="70">
        <f t="shared" si="97"/>
        <v>382.52761463894439</v>
      </c>
      <c r="Q236" s="70">
        <f t="shared" si="98"/>
        <v>55.348623151867912</v>
      </c>
      <c r="R236" s="111">
        <f t="shared" si="99"/>
        <v>381.71464242667525</v>
      </c>
      <c r="S236" s="70">
        <f t="shared" si="100"/>
        <v>0.81297221226913052</v>
      </c>
      <c r="T236" s="113">
        <f t="shared" si="101"/>
        <v>0.88764344363349013</v>
      </c>
      <c r="U236" s="70">
        <f t="shared" si="102"/>
        <v>2.2546143468290651</v>
      </c>
      <c r="V236" s="70">
        <f>(L236/Phase_Relations!C$24)</f>
        <v>50.151362347890768</v>
      </c>
      <c r="W236" s="70">
        <f t="shared" si="103"/>
        <v>7221.7961780962705</v>
      </c>
      <c r="X236" s="70">
        <f t="shared" si="104"/>
        <v>345.8714644682122</v>
      </c>
      <c r="Y236" s="70">
        <f t="shared" si="105"/>
        <v>-5.1972608039771444</v>
      </c>
      <c r="Z236" s="70">
        <f t="shared" si="106"/>
        <v>-748.40555577270879</v>
      </c>
      <c r="AA236" s="70">
        <f t="shared" si="107"/>
        <v>-35.843177958463059</v>
      </c>
      <c r="AB236" s="70">
        <f t="shared" si="108"/>
        <v>-27.902513491857373</v>
      </c>
      <c r="AC236" s="70">
        <f t="shared" si="109"/>
        <v>-0.27902513491857373</v>
      </c>
      <c r="AD236" s="70">
        <f t="shared" si="110"/>
        <v>-36.385159433309127</v>
      </c>
      <c r="AE236" s="70" t="e">
        <f t="shared" si="111"/>
        <v>#NUM!</v>
      </c>
      <c r="AF236" s="70">
        <f t="shared" si="112"/>
        <v>-2.2681365285501333E-2</v>
      </c>
      <c r="AG236" s="70">
        <f t="shared" si="113"/>
        <v>2.3505038599211988E-3</v>
      </c>
      <c r="AH236" s="70">
        <f>(U236-Phase_Relations!$B$37)/Phase_Relations!$B$37</f>
        <v>1.8420649481176268</v>
      </c>
      <c r="AI236" s="70">
        <f>(U236-Phase_Relations!G$20)/Phase_Relations!G$20</f>
        <v>1.7325980799695866</v>
      </c>
      <c r="AJ236" s="70">
        <f t="shared" si="120"/>
        <v>1.8421245745447139</v>
      </c>
      <c r="AK236" s="70">
        <f t="shared" si="114"/>
        <v>0.64814315708642556</v>
      </c>
      <c r="AL236" s="71">
        <f>(1/(J237-J235))*((M237-M235)/Phase_Relations!B$22)</f>
        <v>7.391590476275532E-8</v>
      </c>
      <c r="AM236" s="71">
        <f t="shared" si="115"/>
        <v>-2.1021216387138051E-3</v>
      </c>
      <c r="AN236" s="71">
        <f>SUM(AM$27:AM236)</f>
        <v>-7.3804406762440392E-2</v>
      </c>
      <c r="AO236" s="71">
        <f>(1/10000)*((AL236*Phase_Relations!B$22*H$7*U236))/(2*(P236-R236))</f>
        <v>1.8125915631988535E-10</v>
      </c>
      <c r="AP236" s="71">
        <f t="shared" si="121"/>
        <v>-5.3725947355186873E-12</v>
      </c>
      <c r="AQ236" s="72">
        <f t="shared" si="117"/>
        <v>1.8085542636211414E-17</v>
      </c>
      <c r="AR236" s="72">
        <f t="shared" si="122"/>
        <v>-5.3606280162106417E-19</v>
      </c>
      <c r="AS236" s="71">
        <f t="shared" si="118"/>
        <v>2.2584733572159037E-5</v>
      </c>
      <c r="AT236" s="72">
        <f t="shared" si="119"/>
        <v>7.9918780936889782E-7</v>
      </c>
      <c r="AU236" s="97">
        <f t="shared" si="123"/>
        <v>1.5863973404438605E-7</v>
      </c>
      <c r="AV236" s="2"/>
      <c r="AW236" s="2"/>
      <c r="AX236" s="2"/>
      <c r="AY236" s="2"/>
      <c r="AZ236" s="2"/>
      <c r="BA236" s="2"/>
      <c r="BC236" s="10"/>
      <c r="BE236" s="10"/>
      <c r="BI236" s="10"/>
    </row>
    <row r="237" spans="1:61" x14ac:dyDescent="0.2">
      <c r="A237" s="9">
        <f>Raw_Data!A235</f>
        <v>40772.35119212963</v>
      </c>
      <c r="B237" s="10">
        <f>Raw_Data!J235</f>
        <v>1.091660216661697E-5</v>
      </c>
      <c r="C237" s="10">
        <f>Raw_Data!K235</f>
        <v>0.64471024362155926</v>
      </c>
      <c r="D237" s="10">
        <f>Raw_Data!L235</f>
        <v>1.8465895500346958E-2</v>
      </c>
      <c r="E237" s="10">
        <f>Raw_Data!M235</f>
        <v>1.8437590711788243E-2</v>
      </c>
      <c r="F237" s="10">
        <f>Raw_Data!N235</f>
        <v>1.8519140922917378E-2</v>
      </c>
      <c r="J237" s="74">
        <f t="shared" si="116"/>
        <v>62714.999999804422</v>
      </c>
      <c r="K237" s="69">
        <f t="shared" si="93"/>
        <v>-5.118731431838679</v>
      </c>
      <c r="L237" s="69">
        <f>K237+$D$8-$B$8*Q237+Phase_Relations!$C$24*Q237</f>
        <v>243.96508266619378</v>
      </c>
      <c r="M237" s="69">
        <f t="shared" si="94"/>
        <v>-0.19360439410916308</v>
      </c>
      <c r="N237" s="69">
        <f t="shared" si="95"/>
        <v>-0.49175516103727424</v>
      </c>
      <c r="O237" s="70">
        <f t="shared" si="96"/>
        <v>55.480670320535907</v>
      </c>
      <c r="P237" s="70">
        <f t="shared" si="97"/>
        <v>382.62531255542007</v>
      </c>
      <c r="Q237" s="70">
        <f t="shared" si="98"/>
        <v>55.352687874047902</v>
      </c>
      <c r="R237" s="111">
        <f t="shared" si="99"/>
        <v>381.74267499343381</v>
      </c>
      <c r="S237" s="70">
        <f t="shared" si="100"/>
        <v>0.88263756198625742</v>
      </c>
      <c r="T237" s="113">
        <f t="shared" si="101"/>
        <v>0.88760439410916303</v>
      </c>
      <c r="U237" s="70">
        <f t="shared" si="102"/>
        <v>2.2545151610372742</v>
      </c>
      <c r="V237" s="70">
        <f>(L237/Phase_Relations!C$24)</f>
        <v>50.100158188606777</v>
      </c>
      <c r="W237" s="70">
        <f t="shared" si="103"/>
        <v>7214.4227791593758</v>
      </c>
      <c r="X237" s="70">
        <f t="shared" si="104"/>
        <v>345.51833233521916</v>
      </c>
      <c r="Y237" s="70">
        <f t="shared" si="105"/>
        <v>-5.2525296854411252</v>
      </c>
      <c r="Z237" s="70">
        <f t="shared" si="106"/>
        <v>-756.36427470352203</v>
      </c>
      <c r="AA237" s="70">
        <f t="shared" si="107"/>
        <v>-36.224342658214653</v>
      </c>
      <c r="AB237" s="70">
        <f t="shared" si="108"/>
        <v>-27.896886759245398</v>
      </c>
      <c r="AC237" s="70">
        <f t="shared" si="109"/>
        <v>-0.27896886759245398</v>
      </c>
      <c r="AD237" s="70">
        <f t="shared" si="110"/>
        <v>-36.812767699538824</v>
      </c>
      <c r="AE237" s="70" t="e">
        <f t="shared" si="111"/>
        <v>#NUM!</v>
      </c>
      <c r="AF237" s="70">
        <f t="shared" si="112"/>
        <v>-2.4365868286807969E-2</v>
      </c>
      <c r="AG237" s="70">
        <f t="shared" si="113"/>
        <v>2.5545317842351977E-3</v>
      </c>
      <c r="AH237" s="70">
        <f>(U237-Phase_Relations!$B$37)/Phase_Relations!$B$37</f>
        <v>1.8419399189912058</v>
      </c>
      <c r="AI237" s="70">
        <f>(U237-Phase_Relations!G$20)/Phase_Relations!G$20</f>
        <v>1.7324778665483471</v>
      </c>
      <c r="AJ237" s="70">
        <f t="shared" si="120"/>
        <v>1.8421292937107918</v>
      </c>
      <c r="AK237" s="70">
        <f t="shared" si="114"/>
        <v>0.64812767739475408</v>
      </c>
      <c r="AL237" s="71">
        <f>(1/(J238-J236))*((M238-M236)/Phase_Relations!B$22)</f>
        <v>-4.933989697628468E-8</v>
      </c>
      <c r="AM237" s="71">
        <f t="shared" si="115"/>
        <v>-2.0593258186364992E-3</v>
      </c>
      <c r="AN237" s="71">
        <f>SUM(AM$27:AM237)</f>
        <v>-7.5863732581076884E-2</v>
      </c>
      <c r="AO237" s="71">
        <f>(1/10000)*((AL237*Phase_Relations!B$22*H$7*U237))/(2*(P237-R237))</f>
        <v>-1.1143830177229216E-10</v>
      </c>
      <c r="AP237" s="71">
        <f t="shared" si="121"/>
        <v>2.7239304793459871E-12</v>
      </c>
      <c r="AQ237" s="72">
        <f t="shared" si="117"/>
        <v>-1.1119008821010816E-17</v>
      </c>
      <c r="AR237" s="72">
        <f t="shared" si="122"/>
        <v>2.7178632970875813E-19</v>
      </c>
      <c r="AS237" s="71">
        <f t="shared" si="118"/>
        <v>-1.0288003569860408E-4</v>
      </c>
      <c r="AT237" s="72">
        <f t="shared" si="119"/>
        <v>1.0786169654080049E-7</v>
      </c>
      <c r="AU237" s="97">
        <f t="shared" si="123"/>
        <v>1.4192528892954693E-7</v>
      </c>
      <c r="AV237" s="2"/>
      <c r="AW237" s="2"/>
      <c r="AX237" s="2"/>
      <c r="AY237" s="2"/>
      <c r="AZ237" s="2"/>
      <c r="BA237" s="2"/>
      <c r="BC237" s="10"/>
      <c r="BE237" s="10"/>
      <c r="BI237" s="10"/>
    </row>
    <row r="238" spans="1:61" x14ac:dyDescent="0.2">
      <c r="A238" s="9">
        <f>Raw_Data!A236</f>
        <v>40772.354664351849</v>
      </c>
      <c r="B238" s="10">
        <f>Raw_Data!J236</f>
        <v>1.2484310989748371E-5</v>
      </c>
      <c r="C238" s="10">
        <f>Raw_Data!K236</f>
        <v>0.64501547177878926</v>
      </c>
      <c r="D238" s="10">
        <f>Raw_Data!L236</f>
        <v>1.8302081804911757E-2</v>
      </c>
      <c r="E238" s="10">
        <f>Raw_Data!M236</f>
        <v>1.8282185636404442E-2</v>
      </c>
      <c r="F238" s="10">
        <f>Raw_Data!N236</f>
        <v>1.8358240931493078E-2</v>
      </c>
      <c r="J238" s="74">
        <f t="shared" si="116"/>
        <v>63014.999999525025</v>
      </c>
      <c r="K238" s="69">
        <f t="shared" si="93"/>
        <v>-5.8538210051743311</v>
      </c>
      <c r="L238" s="69">
        <f>K238+$D$8-$B$8*Q238+Phase_Relations!$C$24*Q238</f>
        <v>241.16804601335036</v>
      </c>
      <c r="M238" s="69">
        <f t="shared" si="94"/>
        <v>-0.19369557616864139</v>
      </c>
      <c r="N238" s="69">
        <f t="shared" si="95"/>
        <v>-0.49198676346834913</v>
      </c>
      <c r="O238" s="70">
        <f t="shared" si="96"/>
        <v>54.988493072470241</v>
      </c>
      <c r="P238" s="70">
        <f t="shared" si="97"/>
        <v>379.23098670669128</v>
      </c>
      <c r="Q238" s="70">
        <f t="shared" si="98"/>
        <v>54.886136209775273</v>
      </c>
      <c r="R238" s="111">
        <f t="shared" si="99"/>
        <v>378.52507730879501</v>
      </c>
      <c r="S238" s="70">
        <f t="shared" si="100"/>
        <v>0.70590939789627782</v>
      </c>
      <c r="T238" s="113">
        <f t="shared" si="101"/>
        <v>0.88769557616864136</v>
      </c>
      <c r="U238" s="70">
        <f t="shared" si="102"/>
        <v>2.2547467634683489</v>
      </c>
      <c r="V238" s="70">
        <f>(L238/Phase_Relations!C$24)</f>
        <v>49.525764602297862</v>
      </c>
      <c r="W238" s="70">
        <f t="shared" si="103"/>
        <v>7131.7101027308918</v>
      </c>
      <c r="X238" s="70">
        <f t="shared" si="104"/>
        <v>341.55699725722667</v>
      </c>
      <c r="Y238" s="70">
        <f t="shared" si="105"/>
        <v>-5.3603716074774113</v>
      </c>
      <c r="Z238" s="70">
        <f t="shared" si="106"/>
        <v>-771.89351147674722</v>
      </c>
      <c r="AA238" s="70">
        <f t="shared" si="107"/>
        <v>-36.968080051568336</v>
      </c>
      <c r="AB238" s="70">
        <f t="shared" si="108"/>
        <v>-27.910025384530467</v>
      </c>
      <c r="AC238" s="70">
        <f t="shared" si="109"/>
        <v>-0.27910025384530468</v>
      </c>
      <c r="AD238" s="70">
        <f t="shared" si="110"/>
        <v>-37.438686316832502</v>
      </c>
      <c r="AE238" s="70" t="e">
        <f t="shared" si="111"/>
        <v>#NUM!</v>
      </c>
      <c r="AF238" s="70">
        <f t="shared" si="112"/>
        <v>-1.9095105748298938E-2</v>
      </c>
      <c r="AG238" s="70">
        <f t="shared" si="113"/>
        <v>2.0667396761444687E-3</v>
      </c>
      <c r="AH238" s="70">
        <f>(U238-Phase_Relations!$B$37)/Phase_Relations!$B$37</f>
        <v>1.842231866548526</v>
      </c>
      <c r="AI238" s="70">
        <f>(U238-Phase_Relations!G$20)/Phase_Relations!G$20</f>
        <v>1.7327585692589287</v>
      </c>
      <c r="AJ238" s="70">
        <f t="shared" si="120"/>
        <v>1.8421188656226901</v>
      </c>
      <c r="AK238" s="70">
        <f t="shared" si="114"/>
        <v>0.64816382091502145</v>
      </c>
      <c r="AL238" s="71">
        <f>(1/(J239-J237))*((M239-M237)/Phase_Relations!B$22)</f>
        <v>-5.6427525440917692E-8</v>
      </c>
      <c r="AM238" s="71">
        <f t="shared" si="115"/>
        <v>4.877810155963393E-3</v>
      </c>
      <c r="AN238" s="71">
        <f>SUM(AM$27:AM238)</f>
        <v>-7.0985922425113493E-2</v>
      </c>
      <c r="AO238" s="71">
        <f>(1/10000)*((AL238*Phase_Relations!B$22*H$7*U238))/(2*(P238-R238))</f>
        <v>-1.5936953515826776E-10</v>
      </c>
      <c r="AP238" s="71">
        <f t="shared" si="121"/>
        <v>2.1136892176814263E-11</v>
      </c>
      <c r="AQ238" s="72">
        <f t="shared" si="117"/>
        <v>-1.5901456133511967E-17</v>
      </c>
      <c r="AR238" s="72">
        <f t="shared" si="122"/>
        <v>2.1089812642962192E-18</v>
      </c>
      <c r="AS238" s="71">
        <f t="shared" si="118"/>
        <v>1.6412399669043392E-4</v>
      </c>
      <c r="AT238" s="72">
        <f t="shared" si="119"/>
        <v>-9.6693457508500462E-8</v>
      </c>
      <c r="AU238" s="97">
        <f t="shared" si="123"/>
        <v>1.6290036530288623E-7</v>
      </c>
      <c r="AV238" s="2"/>
      <c r="AW238" s="2"/>
      <c r="AX238" s="2"/>
      <c r="AY238" s="2"/>
      <c r="AZ238" s="2"/>
      <c r="BA238" s="2"/>
      <c r="BC238" s="10"/>
      <c r="BE238" s="10"/>
      <c r="BI238" s="10"/>
    </row>
    <row r="239" spans="1:61" x14ac:dyDescent="0.2">
      <c r="A239" s="9">
        <f>Raw_Data!A237</f>
        <v>40772.358148148145</v>
      </c>
      <c r="B239" s="10">
        <f>Raw_Data!J237</f>
        <v>1.6237310899668989E-5</v>
      </c>
      <c r="C239" s="10">
        <f>Raw_Data!K237</f>
        <v>0.64491452083183987</v>
      </c>
      <c r="D239" s="10">
        <f>Raw_Data!L237</f>
        <v>1.8465931130092955E-2</v>
      </c>
      <c r="E239" s="10">
        <f>Raw_Data!M237</f>
        <v>1.8440429214884743E-2</v>
      </c>
      <c r="F239" s="10">
        <f>Raw_Data!N237</f>
        <v>1.8499611091838279E-2</v>
      </c>
      <c r="J239" s="74">
        <f t="shared" si="116"/>
        <v>63315.999999479391</v>
      </c>
      <c r="K239" s="69">
        <f t="shared" si="93"/>
        <v>-7.6135808928566462</v>
      </c>
      <c r="L239" s="69">
        <f>K239+$D$8-$B$8*Q239+Phase_Relations!$C$24*Q239</f>
        <v>241.50789505859697</v>
      </c>
      <c r="M239" s="69">
        <f t="shared" si="94"/>
        <v>-0.19366411480138396</v>
      </c>
      <c r="N239" s="69">
        <f t="shared" si="95"/>
        <v>-0.49190685159551528</v>
      </c>
      <c r="O239" s="70">
        <f t="shared" si="96"/>
        <v>55.480777369890284</v>
      </c>
      <c r="P239" s="70">
        <f t="shared" si="97"/>
        <v>382.62605082682956</v>
      </c>
      <c r="Q239" s="70">
        <f t="shared" si="98"/>
        <v>55.361209528443325</v>
      </c>
      <c r="R239" s="111">
        <f t="shared" si="99"/>
        <v>381.80144502374708</v>
      </c>
      <c r="S239" s="70">
        <f t="shared" si="100"/>
        <v>0.824605803082477</v>
      </c>
      <c r="T239" s="113">
        <f t="shared" si="101"/>
        <v>0.88766411480138396</v>
      </c>
      <c r="U239" s="70">
        <f t="shared" si="102"/>
        <v>2.2546668515955153</v>
      </c>
      <c r="V239" s="70">
        <f>(L239/Phase_Relations!C$24)</f>
        <v>49.595555290133291</v>
      </c>
      <c r="W239" s="70">
        <f t="shared" si="103"/>
        <v>7141.7599617791939</v>
      </c>
      <c r="X239" s="70">
        <f t="shared" si="104"/>
        <v>342.03831234574682</v>
      </c>
      <c r="Y239" s="70">
        <f t="shared" si="105"/>
        <v>-5.7656542383100344</v>
      </c>
      <c r="Z239" s="70">
        <f t="shared" si="106"/>
        <v>-830.25421031664496</v>
      </c>
      <c r="AA239" s="70">
        <f t="shared" si="107"/>
        <v>-39.763132678000261</v>
      </c>
      <c r="AB239" s="70">
        <f t="shared" si="108"/>
        <v>-27.905492046308943</v>
      </c>
      <c r="AC239" s="70">
        <f t="shared" si="109"/>
        <v>-0.27905492046308944</v>
      </c>
      <c r="AD239" s="70">
        <f t="shared" si="110"/>
        <v>-40.312869880055246</v>
      </c>
      <c r="AE239" s="70" t="e">
        <f t="shared" si="111"/>
        <v>#NUM!</v>
      </c>
      <c r="AF239" s="70">
        <f t="shared" si="112"/>
        <v>-2.0737948635991311E-2</v>
      </c>
      <c r="AG239" s="70">
        <f t="shared" si="113"/>
        <v>2.4108580042604424E-3</v>
      </c>
      <c r="AH239" s="70">
        <f>(U239-Phase_Relations!$B$37)/Phase_Relations!$B$37</f>
        <v>1.8421311332532562</v>
      </c>
      <c r="AI239" s="70">
        <f>(U239-Phase_Relations!G$20)/Phase_Relations!G$20</f>
        <v>1.7326617158744111</v>
      </c>
      <c r="AJ239" s="70">
        <f t="shared" si="120"/>
        <v>1.8420965682835222</v>
      </c>
      <c r="AK239" s="70">
        <f t="shared" si="114"/>
        <v>0.64815135082970421</v>
      </c>
      <c r="AL239" s="71">
        <f>(1/(J240-J238))*((M240-M238)/Phase_Relations!B$22)</f>
        <v>4.1810617059064464E-8</v>
      </c>
      <c r="AM239" s="71">
        <f t="shared" si="115"/>
        <v>-1.7623705074516197E-3</v>
      </c>
      <c r="AN239" s="71">
        <f>SUM(AM$27:AM239)</f>
        <v>-7.2748292932565115E-2</v>
      </c>
      <c r="AO239" s="71">
        <f>(1/10000)*((AL239*Phase_Relations!B$22*H$7*U239))/(2*(P239-R239))</f>
        <v>1.0108531351561286E-10</v>
      </c>
      <c r="AP239" s="71">
        <f t="shared" si="121"/>
        <v>1.9248096797429647E-11</v>
      </c>
      <c r="AQ239" s="72">
        <f t="shared" si="117"/>
        <v>1.0086015981752918E-17</v>
      </c>
      <c r="AR239" s="72">
        <f t="shared" si="122"/>
        <v>1.9205224296724152E-18</v>
      </c>
      <c r="AS239" s="71">
        <f t="shared" si="118"/>
        <v>-1.2331020943782567E-5</v>
      </c>
      <c r="AT239" s="72">
        <f t="shared" si="119"/>
        <v>-8.1630582408519804E-7</v>
      </c>
      <c r="AU239" s="97">
        <f t="shared" si="123"/>
        <v>1.534983671164242E-7</v>
      </c>
      <c r="AV239" s="2"/>
      <c r="AW239" s="2"/>
      <c r="AX239" s="2"/>
      <c r="AY239" s="2"/>
      <c r="AZ239" s="2"/>
      <c r="BA239" s="2"/>
      <c r="BC239" s="10"/>
      <c r="BE239" s="10"/>
      <c r="BI239" s="10"/>
    </row>
    <row r="240" spans="1:61" x14ac:dyDescent="0.2">
      <c r="A240" s="9">
        <f>Raw_Data!A238</f>
        <v>40772.361620370371</v>
      </c>
      <c r="B240" s="10">
        <f>Raw_Data!J238</f>
        <v>1.256744706370231E-5</v>
      </c>
      <c r="C240" s="10">
        <f>Raw_Data!K238</f>
        <v>0.64486820216206997</v>
      </c>
      <c r="D240" s="10">
        <f>Raw_Data!L238</f>
        <v>1.8420182536254257E-2</v>
      </c>
      <c r="E240" s="10">
        <f>Raw_Data!M238</f>
        <v>1.8391865871113643E-2</v>
      </c>
      <c r="F240" s="10">
        <f>Raw_Data!N238</f>
        <v>1.8487611122191078E-2</v>
      </c>
      <c r="J240" s="74">
        <f t="shared" si="116"/>
        <v>63615.999999828637</v>
      </c>
      <c r="K240" s="69">
        <f t="shared" si="93"/>
        <v>-5.8928030280027377</v>
      </c>
      <c r="L240" s="69">
        <f>K240+$D$8-$B$8*Q240+Phase_Relations!$C$24*Q240</f>
        <v>242.58432430991525</v>
      </c>
      <c r="M240" s="69">
        <f t="shared" si="94"/>
        <v>-0.19365132544213778</v>
      </c>
      <c r="N240" s="69">
        <f t="shared" si="95"/>
        <v>-0.49187436662302997</v>
      </c>
      <c r="O240" s="70">
        <f t="shared" si="96"/>
        <v>55.343325998937537</v>
      </c>
      <c r="P240" s="70">
        <f t="shared" si="97"/>
        <v>381.67811033750024</v>
      </c>
      <c r="Q240" s="70">
        <f t="shared" si="98"/>
        <v>55.215414361824124</v>
      </c>
      <c r="R240" s="111">
        <f t="shared" si="99"/>
        <v>380.79596111602842</v>
      </c>
      <c r="S240" s="70">
        <f t="shared" si="100"/>
        <v>0.88214922147182051</v>
      </c>
      <c r="T240" s="113">
        <f t="shared" si="101"/>
        <v>0.88765132544213776</v>
      </c>
      <c r="U240" s="70">
        <f t="shared" si="102"/>
        <v>2.25463436662303</v>
      </c>
      <c r="V240" s="70">
        <f>(L240/Phase_Relations!C$24)</f>
        <v>49.816608545707894</v>
      </c>
      <c r="W240" s="70">
        <f t="shared" si="103"/>
        <v>7173.5916305819364</v>
      </c>
      <c r="X240" s="70">
        <f t="shared" si="104"/>
        <v>343.56281755660615</v>
      </c>
      <c r="Y240" s="70">
        <f t="shared" si="105"/>
        <v>-5.39880581611623</v>
      </c>
      <c r="Z240" s="70">
        <f t="shared" si="106"/>
        <v>-777.42803752073712</v>
      </c>
      <c r="AA240" s="70">
        <f t="shared" si="107"/>
        <v>-37.233143559422274</v>
      </c>
      <c r="AB240" s="70">
        <f t="shared" si="108"/>
        <v>-27.903649199155311</v>
      </c>
      <c r="AC240" s="70">
        <f t="shared" si="109"/>
        <v>-0.27903649199155311</v>
      </c>
      <c r="AD240" s="70">
        <f t="shared" si="110"/>
        <v>-37.821243040403488</v>
      </c>
      <c r="AE240" s="70" t="e">
        <f t="shared" si="111"/>
        <v>#NUM!</v>
      </c>
      <c r="AF240" s="70">
        <f t="shared" si="112"/>
        <v>-2.3692579705604323E-2</v>
      </c>
      <c r="AG240" s="70">
        <f t="shared" si="113"/>
        <v>2.5676504452536563E-3</v>
      </c>
      <c r="AH240" s="70">
        <f>(U240-Phase_Relations!$B$37)/Phase_Relations!$B$37</f>
        <v>1.8420901841651023</v>
      </c>
      <c r="AI240" s="70">
        <f>(U240-Phase_Relations!G$20)/Phase_Relations!G$20</f>
        <v>1.7326223440086346</v>
      </c>
      <c r="AJ240" s="70">
        <f t="shared" si="120"/>
        <v>1.842088928411687</v>
      </c>
      <c r="AK240" s="70">
        <f t="shared" si="114"/>
        <v>0.64814628136307295</v>
      </c>
      <c r="AL240" s="71">
        <f>(1/(J241-J239))*((M241-M239)/Phase_Relations!B$22)</f>
        <v>1.5732837770600552E-8</v>
      </c>
      <c r="AM240" s="71">
        <f t="shared" si="115"/>
        <v>-7.1994613798532939E-4</v>
      </c>
      <c r="AN240" s="71">
        <f>SUM(AM$27:AM240)</f>
        <v>-7.3468239070550445E-2</v>
      </c>
      <c r="AO240" s="71">
        <f>(1/10000)*((AL240*Phase_Relations!B$22*H$7*U240))/(2*(P240-R240))</f>
        <v>3.5555486388439611E-11</v>
      </c>
      <c r="AP240" s="71">
        <f t="shared" si="121"/>
        <v>-1.7617849436860516E-12</v>
      </c>
      <c r="AQ240" s="72">
        <f t="shared" si="117"/>
        <v>3.5476291409771575E-18</v>
      </c>
      <c r="AR240" s="72">
        <f t="shared" si="122"/>
        <v>-1.7578608088982809E-19</v>
      </c>
      <c r="AS240" s="71">
        <f t="shared" si="118"/>
        <v>5.7825197266351746E-6</v>
      </c>
      <c r="AT240" s="72">
        <f t="shared" si="119"/>
        <v>6.122846461861727E-7</v>
      </c>
      <c r="AU240" s="97">
        <f t="shared" si="123"/>
        <v>7.8111151792652779E-8</v>
      </c>
      <c r="AV240" s="2"/>
      <c r="AW240" s="2"/>
      <c r="AX240" s="2"/>
      <c r="AY240" s="2"/>
      <c r="AZ240" s="2"/>
      <c r="BA240" s="2"/>
      <c r="BC240" s="10"/>
      <c r="BE240" s="10"/>
      <c r="BI240" s="10"/>
    </row>
    <row r="241" spans="1:61" x14ac:dyDescent="0.2">
      <c r="A241" s="9">
        <f>Raw_Data!A239</f>
        <v>40772.36509259259</v>
      </c>
      <c r="B241" s="10">
        <f>Raw_Data!J239</f>
        <v>1.1106627478511691E-5</v>
      </c>
      <c r="C241" s="10">
        <f>Raw_Data!K239</f>
        <v>0.64485395026367964</v>
      </c>
      <c r="D241" s="10">
        <f>Raw_Data!L239</f>
        <v>1.8489221107382055E-2</v>
      </c>
      <c r="E241" s="10">
        <f>Raw_Data!M239</f>
        <v>1.8460144340993842E-2</v>
      </c>
      <c r="F241" s="10">
        <f>Raw_Data!N239</f>
        <v>1.8521220598931878E-2</v>
      </c>
      <c r="J241" s="74">
        <f t="shared" si="116"/>
        <v>63915.99999954924</v>
      </c>
      <c r="K241" s="69">
        <f t="shared" si="93"/>
        <v>-5.207833198303609</v>
      </c>
      <c r="L241" s="69">
        <f>K241+$D$8-$B$8*Q241+Phase_Relations!$C$24*Q241</f>
        <v>244.17522717439485</v>
      </c>
      <c r="M241" s="69">
        <f t="shared" si="94"/>
        <v>-0.19364749148499361</v>
      </c>
      <c r="N241" s="69">
        <f t="shared" si="95"/>
        <v>-0.49186462837188377</v>
      </c>
      <c r="O241" s="70">
        <f t="shared" si="96"/>
        <v>55.550751964500385</v>
      </c>
      <c r="P241" s="70">
        <f t="shared" si="97"/>
        <v>383.1086342379337</v>
      </c>
      <c r="Q241" s="70">
        <f t="shared" si="98"/>
        <v>55.420397588259441</v>
      </c>
      <c r="R241" s="111">
        <f t="shared" si="99"/>
        <v>382.20963853972029</v>
      </c>
      <c r="S241" s="70">
        <f t="shared" si="100"/>
        <v>0.89899569821341174</v>
      </c>
      <c r="T241" s="113">
        <f t="shared" si="101"/>
        <v>0.88764749148499356</v>
      </c>
      <c r="U241" s="70">
        <f t="shared" si="102"/>
        <v>2.2546246283718836</v>
      </c>
      <c r="V241" s="70">
        <f>(L241/Phase_Relations!C$24)</f>
        <v>50.143313024488542</v>
      </c>
      <c r="W241" s="70">
        <f t="shared" si="103"/>
        <v>7220.6370755263497</v>
      </c>
      <c r="X241" s="70">
        <f t="shared" si="104"/>
        <v>345.81595189302442</v>
      </c>
      <c r="Y241" s="70">
        <f t="shared" si="105"/>
        <v>-5.2770845637708987</v>
      </c>
      <c r="Z241" s="70">
        <f t="shared" si="106"/>
        <v>-759.90017718300942</v>
      </c>
      <c r="AA241" s="70">
        <f t="shared" si="107"/>
        <v>-36.393686646695869</v>
      </c>
      <c r="AB241" s="70">
        <f t="shared" si="108"/>
        <v>-27.903096755762768</v>
      </c>
      <c r="AC241" s="70">
        <f t="shared" si="109"/>
        <v>-0.27903096755762768</v>
      </c>
      <c r="AD241" s="70">
        <f t="shared" si="110"/>
        <v>-36.993017112171458</v>
      </c>
      <c r="AE241" s="70" t="e">
        <f t="shared" si="111"/>
        <v>#NUM!</v>
      </c>
      <c r="AF241" s="70">
        <f t="shared" si="112"/>
        <v>-2.4701968419432722E-2</v>
      </c>
      <c r="AG241" s="70">
        <f t="shared" si="113"/>
        <v>2.5996362900329983E-3</v>
      </c>
      <c r="AH241" s="70">
        <f>(U241-Phase_Relations!$B$37)/Phase_Relations!$B$37</f>
        <v>1.8420779085658283</v>
      </c>
      <c r="AI241" s="70">
        <f>(U241-Phase_Relations!G$20)/Phase_Relations!G$20</f>
        <v>1.7326105412245256</v>
      </c>
      <c r="AJ241" s="70">
        <f t="shared" si="120"/>
        <v>1.8420971625797995</v>
      </c>
      <c r="AK241" s="70">
        <f t="shared" si="114"/>
        <v>0.64814476162456047</v>
      </c>
      <c r="AL241" s="71">
        <f>(1/(J242-J240))*((M242-M240)/Phase_Relations!B$22)</f>
        <v>-2.3383670905709876E-9</v>
      </c>
      <c r="AM241" s="71">
        <f t="shared" si="115"/>
        <v>-2.0665321844641978E-4</v>
      </c>
      <c r="AN241" s="71">
        <f>SUM(AM$27:AM241)</f>
        <v>-7.367489228899686E-2</v>
      </c>
      <c r="AO241" s="71">
        <f>(1/10000)*((AL241*Phase_Relations!B$22*H$7*U241))/(2*(P241-R241))</f>
        <v>-5.1855498741450783E-12</v>
      </c>
      <c r="AP241" s="71">
        <f t="shared" si="121"/>
        <v>-2.3176087836016124E-11</v>
      </c>
      <c r="AQ241" s="72">
        <f t="shared" si="117"/>
        <v>-5.1739997716607957E-19</v>
      </c>
      <c r="AR241" s="72">
        <f t="shared" si="122"/>
        <v>-2.312446627298278E-18</v>
      </c>
      <c r="AS241" s="71">
        <f t="shared" si="118"/>
        <v>5.2150205708520176E-6</v>
      </c>
      <c r="AT241" s="72">
        <f t="shared" si="119"/>
        <v>-9.9015379837007083E-8</v>
      </c>
      <c r="AU241" s="97">
        <f t="shared" si="123"/>
        <v>-1.1065701497086203E-6</v>
      </c>
      <c r="AV241" s="2"/>
      <c r="AW241" s="2"/>
      <c r="AX241" s="2"/>
      <c r="AY241" s="2"/>
      <c r="AZ241" s="2"/>
      <c r="BA241" s="2"/>
      <c r="BC241" s="10"/>
      <c r="BE241" s="10"/>
      <c r="BI241" s="10"/>
    </row>
    <row r="242" spans="1:61" x14ac:dyDescent="0.2">
      <c r="A242" s="9">
        <f>Raw_Data!A240</f>
        <v>40772.368564814817</v>
      </c>
      <c r="B242" s="10">
        <f>Raw_Data!J240</f>
        <v>9.1469914495974001E-6</v>
      </c>
      <c r="C242" s="10">
        <f>Raw_Data!K240</f>
        <v>0.64487295279487</v>
      </c>
      <c r="D242" s="10">
        <f>Raw_Data!L240</f>
        <v>1.8462843218774658E-2</v>
      </c>
      <c r="E242" s="10">
        <f>Raw_Data!M240</f>
        <v>1.8435619199177342E-2</v>
      </c>
      <c r="F242" s="10">
        <f>Raw_Data!N240</f>
        <v>1.8490909918627979E-2</v>
      </c>
      <c r="J242" s="74">
        <f t="shared" si="116"/>
        <v>64215.999999898486</v>
      </c>
      <c r="K242" s="69">
        <f t="shared" si="93"/>
        <v>-4.2889712316340249</v>
      </c>
      <c r="L242" s="69">
        <f>K242+$D$8-$B$8*Q242+Phase_Relations!$C$24*Q242</f>
        <v>244.76868442427406</v>
      </c>
      <c r="M242" s="69">
        <f t="shared" si="94"/>
        <v>-0.19365379616080597</v>
      </c>
      <c r="N242" s="69">
        <f t="shared" si="95"/>
        <v>-0.49188064224844719</v>
      </c>
      <c r="O242" s="70">
        <f t="shared" si="96"/>
        <v>55.471499759182137</v>
      </c>
      <c r="P242" s="70">
        <f t="shared" si="97"/>
        <v>382.56206730470439</v>
      </c>
      <c r="Q242" s="70">
        <f t="shared" si="98"/>
        <v>55.346769068066315</v>
      </c>
      <c r="R242" s="111">
        <f t="shared" si="99"/>
        <v>381.70185564183669</v>
      </c>
      <c r="S242" s="70">
        <f t="shared" si="100"/>
        <v>0.86021166286769812</v>
      </c>
      <c r="T242" s="113">
        <f t="shared" si="101"/>
        <v>0.88765379616080597</v>
      </c>
      <c r="U242" s="70">
        <f t="shared" si="102"/>
        <v>2.2546406422484471</v>
      </c>
      <c r="V242" s="70">
        <f>(L242/Phase_Relations!C$24)</f>
        <v>50.265184161834064</v>
      </c>
      <c r="W242" s="70">
        <f t="shared" si="103"/>
        <v>7238.1865193041049</v>
      </c>
      <c r="X242" s="70">
        <f t="shared" si="104"/>
        <v>346.65644249540736</v>
      </c>
      <c r="Y242" s="70">
        <f t="shared" si="105"/>
        <v>-5.0815849062322513</v>
      </c>
      <c r="Z242" s="70">
        <f t="shared" si="106"/>
        <v>-731.74822649744419</v>
      </c>
      <c r="AA242" s="70">
        <f t="shared" si="107"/>
        <v>-35.045413146429325</v>
      </c>
      <c r="AB242" s="70">
        <f t="shared" si="108"/>
        <v>-27.904005210490791</v>
      </c>
      <c r="AC242" s="70">
        <f t="shared" si="109"/>
        <v>-0.2790400521049079</v>
      </c>
      <c r="AD242" s="70">
        <f t="shared" si="110"/>
        <v>-35.618887588341124</v>
      </c>
      <c r="AE242" s="70" t="e">
        <f t="shared" si="111"/>
        <v>#NUM!</v>
      </c>
      <c r="AF242" s="70">
        <f t="shared" si="112"/>
        <v>-2.4545627676680497E-2</v>
      </c>
      <c r="AG242" s="70">
        <f t="shared" si="113"/>
        <v>2.4814529817344866E-3</v>
      </c>
      <c r="AH242" s="70">
        <f>(U242-Phase_Relations!$B$37)/Phase_Relations!$B$37</f>
        <v>1.8420980949348758</v>
      </c>
      <c r="AI242" s="70">
        <f>(U242-Phase_Relations!G$20)/Phase_Relations!G$20</f>
        <v>1.7326299500819258</v>
      </c>
      <c r="AJ242" s="70">
        <f t="shared" si="120"/>
        <v>1.8421198104145076</v>
      </c>
      <c r="AK242" s="70">
        <f t="shared" si="114"/>
        <v>0.64814726072186668</v>
      </c>
      <c r="AL242" s="71">
        <f>(1/(J243-J241))*((M243-M241)/Phase_Relations!B$22)</f>
        <v>9.7035521880065527E-9</v>
      </c>
      <c r="AM242" s="71">
        <f t="shared" si="115"/>
        <v>3.2982314067908842E-4</v>
      </c>
      <c r="AN242" s="71">
        <f>SUM(AM$27:AM242)</f>
        <v>-7.3345069148317774E-2</v>
      </c>
      <c r="AO242" s="71">
        <f>(1/10000)*((AL242*Phase_Relations!B$22*H$7*U242))/(2*(P242-R242))</f>
        <v>2.248890154044814E-11</v>
      </c>
      <c r="AP242" s="71">
        <f t="shared" si="121"/>
        <v>-4.3983607998774976E-12</v>
      </c>
      <c r="AQ242" s="72">
        <f t="shared" si="117"/>
        <v>2.2438810590817861E-18</v>
      </c>
      <c r="AR242" s="72">
        <f t="shared" si="122"/>
        <v>-4.3885640532962464E-19</v>
      </c>
      <c r="AS242" s="71">
        <f t="shared" si="118"/>
        <v>-5.1688574984707728E-6</v>
      </c>
      <c r="AT242" s="72">
        <f t="shared" si="119"/>
        <v>-4.3324898301707423E-7</v>
      </c>
      <c r="AU242" s="97">
        <f t="shared" si="123"/>
        <v>-1.0761385727478616E-6</v>
      </c>
      <c r="AV242" s="2"/>
      <c r="AW242" s="2"/>
      <c r="AX242" s="2"/>
      <c r="AY242" s="2"/>
      <c r="AZ242" s="2"/>
      <c r="BA242" s="2"/>
      <c r="BC242" s="10"/>
      <c r="BE242" s="10"/>
      <c r="BI242" s="10"/>
    </row>
    <row r="243" spans="1:61" x14ac:dyDescent="0.2">
      <c r="A243" s="9">
        <f>Raw_Data!A241</f>
        <v>40772.372037037036</v>
      </c>
      <c r="B243" s="10">
        <f>Raw_Data!J241</f>
        <v>1.665299126943868E-5</v>
      </c>
      <c r="C243" s="10">
        <f>Raw_Data!K241</f>
        <v>0.64482544646688922</v>
      </c>
      <c r="D243" s="10">
        <f>Raw_Data!L241</f>
        <v>1.8433116134045156E-2</v>
      </c>
      <c r="E243" s="10">
        <f>Raw_Data!M241</f>
        <v>1.8405322038512143E-2</v>
      </c>
      <c r="F243" s="10">
        <f>Raw_Data!N241</f>
        <v>1.8496623051587478E-2</v>
      </c>
      <c r="J243" s="74">
        <f t="shared" si="116"/>
        <v>64515.999999619089</v>
      </c>
      <c r="K243" s="69">
        <f t="shared" si="93"/>
        <v>-7.8084910069986764</v>
      </c>
      <c r="L243" s="69">
        <f>K243+$D$8-$B$8*Q243+Phase_Relations!$C$24*Q243</f>
        <v>240.84717557746694</v>
      </c>
      <c r="M243" s="69">
        <f t="shared" si="94"/>
        <v>-0.19363723871175056</v>
      </c>
      <c r="N243" s="69">
        <f t="shared" si="95"/>
        <v>-0.49183858632784644</v>
      </c>
      <c r="O243" s="70">
        <f t="shared" si="96"/>
        <v>55.382184914557513</v>
      </c>
      <c r="P243" s="70">
        <f t="shared" si="97"/>
        <v>381.94610285901729</v>
      </c>
      <c r="Q243" s="70">
        <f t="shared" si="98"/>
        <v>55.255811995421332</v>
      </c>
      <c r="R243" s="111">
        <f t="shared" si="99"/>
        <v>381.07456548566438</v>
      </c>
      <c r="S243" s="70">
        <f t="shared" si="100"/>
        <v>0.87153737335290771</v>
      </c>
      <c r="T243" s="113">
        <f t="shared" si="101"/>
        <v>0.88763723871175049</v>
      </c>
      <c r="U243" s="70">
        <f t="shared" si="102"/>
        <v>2.2545985863278464</v>
      </c>
      <c r="V243" s="70">
        <f>(L243/Phase_Relations!C$24)</f>
        <v>49.459871321914775</v>
      </c>
      <c r="W243" s="70">
        <f t="shared" si="103"/>
        <v>7122.2214703557274</v>
      </c>
      <c r="X243" s="70">
        <f t="shared" si="104"/>
        <v>341.10256084079157</v>
      </c>
      <c r="Y243" s="70">
        <f t="shared" si="105"/>
        <v>-5.7959406735065571</v>
      </c>
      <c r="Z243" s="70">
        <f t="shared" si="106"/>
        <v>-834.61545698494422</v>
      </c>
      <c r="AA243" s="70">
        <f t="shared" si="107"/>
        <v>-39.972004644872811</v>
      </c>
      <c r="AB243" s="70">
        <f t="shared" si="108"/>
        <v>-27.901619410915067</v>
      </c>
      <c r="AC243" s="70">
        <f t="shared" si="109"/>
        <v>-0.27901619410915068</v>
      </c>
      <c r="AD243" s="70">
        <f t="shared" si="110"/>
        <v>-40.553029560441416</v>
      </c>
      <c r="AE243" s="70" t="e">
        <f t="shared" si="111"/>
        <v>#NUM!</v>
      </c>
      <c r="AF243" s="70">
        <f t="shared" si="112"/>
        <v>-2.1803694388009619E-2</v>
      </c>
      <c r="AG243" s="70">
        <f t="shared" si="113"/>
        <v>2.5550596020288887E-3</v>
      </c>
      <c r="AH243" s="70">
        <f>(U243-Phase_Relations!$B$37)/Phase_Relations!$B$37</f>
        <v>1.8420450811420876</v>
      </c>
      <c r="AI243" s="70">
        <f>(U243-Phase_Relations!G$20)/Phase_Relations!G$20</f>
        <v>1.7325789782037213</v>
      </c>
      <c r="AJ243" s="70">
        <f t="shared" si="120"/>
        <v>1.8421025040631644</v>
      </c>
      <c r="AK243" s="70">
        <f t="shared" si="114"/>
        <v>0.64814069747333292</v>
      </c>
      <c r="AL243" s="71">
        <f>(1/(J244-J242))*((M244-M242)/Phase_Relations!B$22)</f>
        <v>-6.8356002823465586E-9</v>
      </c>
      <c r="AM243" s="71">
        <f t="shared" si="115"/>
        <v>-9.0865463807729028E-4</v>
      </c>
      <c r="AN243" s="71">
        <f>SUM(AM$27:AM243)</f>
        <v>-7.4253723786395068E-2</v>
      </c>
      <c r="AO243" s="71">
        <f>(1/10000)*((AL243*Phase_Relations!B$22*H$7*U243))/(2*(P243-R243))</f>
        <v>-1.5635989363873041E-11</v>
      </c>
      <c r="AP243" s="71">
        <f t="shared" si="121"/>
        <v>9.1315701912846782E-12</v>
      </c>
      <c r="AQ243" s="72">
        <f t="shared" si="117"/>
        <v>-1.5601162338007119E-18</v>
      </c>
      <c r="AR243" s="72">
        <f t="shared" si="122"/>
        <v>9.1112308687226434E-19</v>
      </c>
      <c r="AS243" s="71">
        <f t="shared" si="118"/>
        <v>-3.7804036279235064E-6</v>
      </c>
      <c r="AT243" s="72">
        <f t="shared" si="119"/>
        <v>4.1186137317227553E-7</v>
      </c>
      <c r="AU243" s="97">
        <f t="shared" si="123"/>
        <v>-1.0997135690930472E-6</v>
      </c>
      <c r="AV243" s="2"/>
      <c r="AW243" s="2"/>
      <c r="AX243" s="2"/>
      <c r="AY243" s="2"/>
      <c r="AZ243" s="2"/>
      <c r="BA243" s="2"/>
      <c r="BC243" s="10"/>
      <c r="BE243" s="10"/>
      <c r="BI243" s="10"/>
    </row>
    <row r="244" spans="1:61" x14ac:dyDescent="0.2">
      <c r="A244" s="9">
        <f>Raw_Data!A242</f>
        <v>40772.375509259262</v>
      </c>
      <c r="B244" s="10">
        <f>Raw_Data!J242</f>
        <v>1.7033041893228101E-5</v>
      </c>
      <c r="C244" s="10">
        <f>Raw_Data!K242</f>
        <v>0.64490501956624957</v>
      </c>
      <c r="D244" s="10">
        <f>Raw_Data!L242</f>
        <v>1.8450586586157457E-2</v>
      </c>
      <c r="E244" s="10">
        <f>Raw_Data!M242</f>
        <v>1.8423505085544141E-2</v>
      </c>
      <c r="F244" s="10">
        <f>Raw_Data!N242</f>
        <v>1.8492152943372277E-2</v>
      </c>
      <c r="J244" s="74">
        <f t="shared" si="116"/>
        <v>64815.999999968335</v>
      </c>
      <c r="K244" s="69">
        <f t="shared" si="93"/>
        <v>-7.9866945399285267</v>
      </c>
      <c r="L244" s="69">
        <f>K244+$D$8-$B$8*Q244+Phase_Relations!$C$24*Q244</f>
        <v>240.91022851979434</v>
      </c>
      <c r="M244" s="69">
        <f t="shared" si="94"/>
        <v>-0.19366101865606514</v>
      </c>
      <c r="N244" s="69">
        <f t="shared" si="95"/>
        <v>-0.49189898738640547</v>
      </c>
      <c r="O244" s="70">
        <f t="shared" si="96"/>
        <v>55.434674781294554</v>
      </c>
      <c r="P244" s="70">
        <f t="shared" si="97"/>
        <v>382.30810193996246</v>
      </c>
      <c r="Q244" s="70">
        <f t="shared" si="98"/>
        <v>55.310400501191658</v>
      </c>
      <c r="R244" s="111">
        <f t="shared" si="99"/>
        <v>381.45103793925284</v>
      </c>
      <c r="S244" s="70">
        <f t="shared" si="100"/>
        <v>0.85706400070961308</v>
      </c>
      <c r="T244" s="113">
        <f t="shared" si="101"/>
        <v>0.88766101865606506</v>
      </c>
      <c r="U244" s="70">
        <f t="shared" si="102"/>
        <v>2.2546589873864051</v>
      </c>
      <c r="V244" s="70">
        <f>(L244/Phase_Relations!C$24)</f>
        <v>49.472819742034311</v>
      </c>
      <c r="W244" s="70">
        <f t="shared" si="103"/>
        <v>7124.0860428529404</v>
      </c>
      <c r="X244" s="70">
        <f t="shared" si="104"/>
        <v>341.19186028989179</v>
      </c>
      <c r="Y244" s="70">
        <f t="shared" si="105"/>
        <v>-5.8375807591573476</v>
      </c>
      <c r="Z244" s="70">
        <f t="shared" si="106"/>
        <v>-840.61162931865806</v>
      </c>
      <c r="AA244" s="70">
        <f t="shared" si="107"/>
        <v>-40.25917764936105</v>
      </c>
      <c r="AB244" s="70">
        <f t="shared" si="108"/>
        <v>-27.905045915859539</v>
      </c>
      <c r="AC244" s="70">
        <f t="shared" si="109"/>
        <v>-0.27905045915859539</v>
      </c>
      <c r="AD244" s="70">
        <f t="shared" si="110"/>
        <v>-40.830553649834144</v>
      </c>
      <c r="AE244" s="70" t="e">
        <f t="shared" si="111"/>
        <v>#NUM!</v>
      </c>
      <c r="AF244" s="70">
        <f t="shared" si="112"/>
        <v>-2.128866138733004E-2</v>
      </c>
      <c r="AG244" s="70">
        <f t="shared" si="113"/>
        <v>2.5119708306681563E-3</v>
      </c>
      <c r="AH244" s="70">
        <f>(U244-Phase_Relations!$B$37)/Phase_Relations!$B$37</f>
        <v>1.8421212199866754</v>
      </c>
      <c r="AI244" s="70">
        <f>(U244-Phase_Relations!G$20)/Phase_Relations!G$20</f>
        <v>1.7326521844338147</v>
      </c>
      <c r="AJ244" s="70">
        <f t="shared" si="120"/>
        <v>1.8421059155333088</v>
      </c>
      <c r="AK244" s="70">
        <f t="shared" si="114"/>
        <v>0.64815012358808244</v>
      </c>
      <c r="AL244" s="71">
        <f>(1/(J245-J243))*((M245-M243)/Phase_Relations!B$22)</f>
        <v>-2.7778188175546264E-8</v>
      </c>
      <c r="AM244" s="71">
        <f t="shared" si="115"/>
        <v>1.3943062513436322E-3</v>
      </c>
      <c r="AN244" s="71">
        <f>SUM(AM$27:AM244)</f>
        <v>-7.2859417535051429E-2</v>
      </c>
      <c r="AO244" s="71">
        <f>(1/10000)*((AL244*Phase_Relations!B$22*H$7*U244))/(2*(P244-R244))</f>
        <v>-6.4615546088982384E-11</v>
      </c>
      <c r="AP244" s="71">
        <f t="shared" si="121"/>
        <v>4.8613492327500147E-11</v>
      </c>
      <c r="AQ244" s="72">
        <f t="shared" si="117"/>
        <v>-6.4471623805421542E-18</v>
      </c>
      <c r="AR244" s="72">
        <f t="shared" si="122"/>
        <v>4.8505212428139615E-18</v>
      </c>
      <c r="AS244" s="71">
        <f t="shared" si="118"/>
        <v>9.6532739952299131E-5</v>
      </c>
      <c r="AT244" s="72">
        <f t="shared" si="119"/>
        <v>-6.6654005637213821E-8</v>
      </c>
      <c r="AU244" s="97">
        <f t="shared" si="123"/>
        <v>-9.3382699456926569E-7</v>
      </c>
      <c r="AV244" s="2"/>
      <c r="AW244" s="2"/>
      <c r="AX244" s="2"/>
      <c r="AY244" s="2"/>
      <c r="AZ244" s="2"/>
      <c r="BA244" s="2"/>
      <c r="BC244" s="10"/>
      <c r="BE244" s="10"/>
      <c r="BI244" s="10"/>
    </row>
    <row r="245" spans="1:61" x14ac:dyDescent="0.2">
      <c r="A245" s="9">
        <f>Raw_Data!A243</f>
        <v>40772.378981481481</v>
      </c>
      <c r="B245" s="10">
        <f>Raw_Data!J243</f>
        <v>1.2804978703570699E-5</v>
      </c>
      <c r="C245" s="10">
        <f>Raw_Data!K243</f>
        <v>0.6449192714646399</v>
      </c>
      <c r="D245" s="10">
        <f>Raw_Data!L243</f>
        <v>1.8788510973616255E-2</v>
      </c>
      <c r="E245" s="10">
        <f>Raw_Data!M243</f>
        <v>1.8747177574610741E-2</v>
      </c>
      <c r="F245" s="10">
        <f>Raw_Data!N243</f>
        <v>1.8834379169375078E-2</v>
      </c>
      <c r="J245" s="74">
        <f t="shared" si="116"/>
        <v>65115.999999688938</v>
      </c>
      <c r="K245" s="69">
        <f t="shared" si="93"/>
        <v>-6.0041802360838945</v>
      </c>
      <c r="L245" s="69">
        <f>K245+$D$8-$B$8*Q245+Phase_Relations!$C$24*Q245</f>
        <v>247.18729718037173</v>
      </c>
      <c r="M245" s="69">
        <f t="shared" si="94"/>
        <v>-0.19366658914538026</v>
      </c>
      <c r="N245" s="69">
        <f t="shared" si="95"/>
        <v>-0.49191313642926587</v>
      </c>
      <c r="O245" s="70">
        <f t="shared" si="96"/>
        <v>56.449966540825962</v>
      </c>
      <c r="P245" s="70">
        <f t="shared" si="97"/>
        <v>389.31011407466184</v>
      </c>
      <c r="Q245" s="70">
        <f t="shared" si="98"/>
        <v>56.282118690448613</v>
      </c>
      <c r="R245" s="111">
        <f t="shared" si="99"/>
        <v>388.15254269274908</v>
      </c>
      <c r="S245" s="70">
        <f t="shared" si="100"/>
        <v>1.15757138191276</v>
      </c>
      <c r="T245" s="113">
        <f t="shared" si="101"/>
        <v>0.88766658914538021</v>
      </c>
      <c r="U245" s="70">
        <f t="shared" si="102"/>
        <v>2.2546731364292656</v>
      </c>
      <c r="V245" s="70">
        <f>(L245/Phase_Relations!C$24)</f>
        <v>50.761865409630786</v>
      </c>
      <c r="W245" s="70">
        <f t="shared" si="103"/>
        <v>7309.7086189868332</v>
      </c>
      <c r="X245" s="70">
        <f t="shared" si="104"/>
        <v>350.08183041124681</v>
      </c>
      <c r="Y245" s="70">
        <f t="shared" si="105"/>
        <v>-5.5202532808178262</v>
      </c>
      <c r="Z245" s="70">
        <f t="shared" si="106"/>
        <v>-794.91647243776697</v>
      </c>
      <c r="AA245" s="70">
        <f t="shared" si="107"/>
        <v>-38.070712281502267</v>
      </c>
      <c r="AB245" s="70">
        <f t="shared" si="108"/>
        <v>-27.905848580025982</v>
      </c>
      <c r="AC245" s="70">
        <f t="shared" si="109"/>
        <v>-0.27905848580025983</v>
      </c>
      <c r="AD245" s="70">
        <f t="shared" si="110"/>
        <v>-38.842426536110793</v>
      </c>
      <c r="AE245" s="70" t="e">
        <f t="shared" si="111"/>
        <v>#NUM!</v>
      </c>
      <c r="AF245" s="70">
        <f t="shared" si="112"/>
        <v>-3.0405824124157477E-2</v>
      </c>
      <c r="AG245" s="70">
        <f t="shared" si="113"/>
        <v>3.3065737246430128E-3</v>
      </c>
      <c r="AH245" s="70">
        <f>(U245-Phase_Relations!$B$37)/Phase_Relations!$B$37</f>
        <v>1.8421390556306383</v>
      </c>
      <c r="AI245" s="70">
        <f>(U245-Phase_Relations!G$20)/Phase_Relations!G$20</f>
        <v>1.7326693331082246</v>
      </c>
      <c r="AJ245" s="70">
        <f t="shared" si="120"/>
        <v>1.8420715654476569</v>
      </c>
      <c r="AK245" s="70">
        <f t="shared" si="114"/>
        <v>0.64815233159726193</v>
      </c>
      <c r="AL245" s="71">
        <f>(1/(J246-J244))*((M246-M244)/Phase_Relations!B$22)</f>
        <v>-6.6595644160144101E-9</v>
      </c>
      <c r="AM245" s="71">
        <f t="shared" si="115"/>
        <v>3.1975323114522908E-4</v>
      </c>
      <c r="AN245" s="71">
        <f>SUM(AM$27:AM245)</f>
        <v>-7.2539664303906196E-2</v>
      </c>
      <c r="AO245" s="71">
        <f>(1/10000)*((AL245*Phase_Relations!B$22*H$7*U245))/(2*(P245-R245))</f>
        <v>-1.1469569711085302E-11</v>
      </c>
      <c r="AP245" s="71">
        <f t="shared" si="121"/>
        <v>1.1360657056525887E-10</v>
      </c>
      <c r="AQ245" s="72">
        <f t="shared" si="117"/>
        <v>-1.1444022814646377E-18</v>
      </c>
      <c r="AR245" s="72">
        <f t="shared" si="122"/>
        <v>1.1335352748115724E-17</v>
      </c>
      <c r="AS245" s="71">
        <f t="shared" si="118"/>
        <v>-3.1564727832229795E-6</v>
      </c>
      <c r="AT245" s="72">
        <f t="shared" si="119"/>
        <v>3.6183364274337489E-7</v>
      </c>
      <c r="AU245" s="97">
        <f t="shared" si="123"/>
        <v>-1.0491460736324545E-6</v>
      </c>
      <c r="AV245" s="2"/>
      <c r="AW245" s="2"/>
      <c r="AX245" s="2"/>
      <c r="AY245" s="2"/>
      <c r="AZ245" s="2"/>
      <c r="BA245" s="2"/>
      <c r="BC245" s="10"/>
      <c r="BE245" s="10"/>
      <c r="BI245" s="10"/>
    </row>
    <row r="246" spans="1:61" x14ac:dyDescent="0.2">
      <c r="A246" s="9">
        <f>Raw_Data!A244</f>
        <v>40772.382453703707</v>
      </c>
      <c r="B246" s="10">
        <f>Raw_Data!J244</f>
        <v>9.1707446135842995E-6</v>
      </c>
      <c r="C246" s="10">
        <f>Raw_Data!K244</f>
        <v>0.64492045912283924</v>
      </c>
      <c r="D246" s="10">
        <f>Raw_Data!L244</f>
        <v>1.8477677069684458E-2</v>
      </c>
      <c r="E246" s="10">
        <f>Raw_Data!M244</f>
        <v>1.8450785594382943E-2</v>
      </c>
      <c r="F246" s="10">
        <f>Raw_Data!N244</f>
        <v>1.8528738508202879E-2</v>
      </c>
      <c r="J246" s="74">
        <f t="shared" si="116"/>
        <v>65416.000000038184</v>
      </c>
      <c r="K246" s="69">
        <f t="shared" si="93"/>
        <v>-4.3001089524421694</v>
      </c>
      <c r="L246" s="69">
        <f>K246+$D$8-$B$8*Q246+Phase_Relations!$C$24*Q246</f>
        <v>244.95877761065233</v>
      </c>
      <c r="M246" s="69">
        <f t="shared" si="94"/>
        <v>-0.19366805515182792</v>
      </c>
      <c r="N246" s="69">
        <f t="shared" si="95"/>
        <v>-0.49191686008564289</v>
      </c>
      <c r="O246" s="70">
        <f t="shared" si="96"/>
        <v>55.516067973699279</v>
      </c>
      <c r="P246" s="70">
        <f t="shared" si="97"/>
        <v>382.86943430137433</v>
      </c>
      <c r="Q246" s="70">
        <f t="shared" si="98"/>
        <v>55.392301087575433</v>
      </c>
      <c r="R246" s="111">
        <f t="shared" si="99"/>
        <v>382.01586956948574</v>
      </c>
      <c r="S246" s="70">
        <f t="shared" si="100"/>
        <v>0.85356473188858217</v>
      </c>
      <c r="T246" s="113">
        <f t="shared" si="101"/>
        <v>0.88766805515182789</v>
      </c>
      <c r="U246" s="70">
        <f t="shared" si="102"/>
        <v>2.2546768600856431</v>
      </c>
      <c r="V246" s="70">
        <f>(L246/Phase_Relations!C$24)</f>
        <v>50.304221300280467</v>
      </c>
      <c r="W246" s="70">
        <f t="shared" si="103"/>
        <v>7243.8078672403872</v>
      </c>
      <c r="X246" s="70">
        <f t="shared" si="104"/>
        <v>346.92566413986532</v>
      </c>
      <c r="Y246" s="70">
        <f t="shared" si="105"/>
        <v>-5.0880797872949657</v>
      </c>
      <c r="Z246" s="70">
        <f t="shared" si="106"/>
        <v>-732.68348937047506</v>
      </c>
      <c r="AA246" s="70">
        <f t="shared" si="107"/>
        <v>-35.090205429620426</v>
      </c>
      <c r="AB246" s="70">
        <f t="shared" si="108"/>
        <v>-27.906059820148108</v>
      </c>
      <c r="AC246" s="70">
        <f t="shared" si="109"/>
        <v>-0.2790605982014811</v>
      </c>
      <c r="AD246" s="70">
        <f t="shared" si="110"/>
        <v>-35.659248584212833</v>
      </c>
      <c r="AE246" s="70" t="e">
        <f t="shared" si="111"/>
        <v>#NUM!</v>
      </c>
      <c r="AF246" s="70">
        <f t="shared" si="112"/>
        <v>-2.4324871326289504E-2</v>
      </c>
      <c r="AG246" s="70">
        <f t="shared" si="113"/>
        <v>2.4603677966714564E-3</v>
      </c>
      <c r="AH246" s="70">
        <f>(U246-Phase_Relations!$B$37)/Phase_Relations!$B$37</f>
        <v>1.8421437495035766</v>
      </c>
      <c r="AI246" s="70">
        <f>(U246-Phase_Relations!G$20)/Phase_Relations!G$20</f>
        <v>1.732673846188824</v>
      </c>
      <c r="AJ246" s="70">
        <f t="shared" si="120"/>
        <v>1.8419799578928486</v>
      </c>
      <c r="AK246" s="70">
        <f t="shared" si="114"/>
        <v>0.64815291268266595</v>
      </c>
      <c r="AL246" s="71">
        <f>(1/(J247-J245))*((M247-M245)/Phase_Relations!B$22)</f>
        <v>2.4644318629763518E-8</v>
      </c>
      <c r="AM246" s="71">
        <f t="shared" si="115"/>
        <v>7.8688714755676306E-5</v>
      </c>
      <c r="AN246" s="71">
        <f>SUM(AM$27:AM246)</f>
        <v>-7.2460975589150517E-2</v>
      </c>
      <c r="AO246" s="71">
        <f>(1/10000)*((AL246*Phase_Relations!B$22*H$7*U246))/(2*(P246-R246))</f>
        <v>5.7561241552955465E-11</v>
      </c>
      <c r="AP246" s="71">
        <f t="shared" si="121"/>
        <v>1.671503444935065E-10</v>
      </c>
      <c r="AQ246" s="72">
        <f t="shared" si="117"/>
        <v>5.7433031767070655E-18</v>
      </c>
      <c r="AR246" s="72">
        <f t="shared" si="122"/>
        <v>1.6677803998269486E-17</v>
      </c>
      <c r="AS246" s="71">
        <f t="shared" si="118"/>
        <v>-5.1883001016213431E-7</v>
      </c>
      <c r="AT246" s="72">
        <f t="shared" si="119"/>
        <v>-1.1047625205643834E-5</v>
      </c>
      <c r="AU246" s="97">
        <f t="shared" si="123"/>
        <v>-1.0725022266661924E-6</v>
      </c>
      <c r="AV246" s="2"/>
      <c r="AW246" s="2"/>
      <c r="AX246" s="2"/>
      <c r="AY246" s="2"/>
      <c r="AZ246" s="2"/>
      <c r="BA246" s="2"/>
      <c r="BC246" s="10"/>
      <c r="BE246" s="10"/>
      <c r="BI246" s="10"/>
    </row>
    <row r="247" spans="1:61" x14ac:dyDescent="0.2">
      <c r="A247" s="9">
        <f>Raw_Data!A245</f>
        <v>40772.38422453704</v>
      </c>
      <c r="B247" s="10">
        <f>Raw_Data!J245</f>
        <v>1.294749768749174E-5</v>
      </c>
      <c r="C247" s="10">
        <f>Raw_Data!K245</f>
        <v>0.64485395026367964</v>
      </c>
      <c r="D247" s="10">
        <f>Raw_Data!L245</f>
        <v>1.8511822242915556E-2</v>
      </c>
      <c r="E247" s="10">
        <f>Raw_Data!M245</f>
        <v>1.8481047125302241E-2</v>
      </c>
      <c r="F247" s="10">
        <f>Raw_Data!N245</f>
        <v>1.855310896448828E-2</v>
      </c>
      <c r="J247" s="74">
        <f t="shared" si="116"/>
        <v>65568.999999971129</v>
      </c>
      <c r="K247" s="69">
        <f t="shared" si="93"/>
        <v>-6.0710065609325925</v>
      </c>
      <c r="L247" s="69">
        <f>K247+$D$8-$B$8*Q247+Phase_Relations!$C$24*Q247</f>
        <v>243.58939633067547</v>
      </c>
      <c r="M247" s="69">
        <f t="shared" si="94"/>
        <v>-0.19364692955913454</v>
      </c>
      <c r="N247" s="69">
        <f t="shared" si="95"/>
        <v>-0.49186320108020176</v>
      </c>
      <c r="O247" s="70">
        <f t="shared" si="96"/>
        <v>55.61865693826028</v>
      </c>
      <c r="P247" s="70">
        <f t="shared" si="97"/>
        <v>383.576944401795</v>
      </c>
      <c r="Q247" s="70">
        <f t="shared" si="98"/>
        <v>55.48315119384749</v>
      </c>
      <c r="R247" s="111">
        <f t="shared" si="99"/>
        <v>382.6424220265344</v>
      </c>
      <c r="S247" s="70">
        <f t="shared" si="100"/>
        <v>0.93452237526059889</v>
      </c>
      <c r="T247" s="113">
        <f t="shared" si="101"/>
        <v>0.88764692955913449</v>
      </c>
      <c r="U247" s="70">
        <f t="shared" si="102"/>
        <v>2.2546232010802014</v>
      </c>
      <c r="V247" s="70">
        <f>(L247/Phase_Relations!C$24)</f>
        <v>50.02300802993215</v>
      </c>
      <c r="W247" s="70">
        <f t="shared" si="103"/>
        <v>7203.3131563102297</v>
      </c>
      <c r="X247" s="70">
        <f t="shared" si="104"/>
        <v>344.98626227539415</v>
      </c>
      <c r="Y247" s="70">
        <f t="shared" si="105"/>
        <v>-5.4601431639153404</v>
      </c>
      <c r="Z247" s="70">
        <f t="shared" si="106"/>
        <v>-786.26061560380901</v>
      </c>
      <c r="AA247" s="70">
        <f t="shared" si="107"/>
        <v>-37.656159751140251</v>
      </c>
      <c r="AB247" s="70">
        <f t="shared" si="108"/>
        <v>-27.903015786618802</v>
      </c>
      <c r="AC247" s="70">
        <f t="shared" si="109"/>
        <v>-0.27903015786618801</v>
      </c>
      <c r="AD247" s="70">
        <f t="shared" si="110"/>
        <v>-38.279174667980669</v>
      </c>
      <c r="AE247" s="70" t="e">
        <f t="shared" si="111"/>
        <v>#NUM!</v>
      </c>
      <c r="AF247" s="70">
        <f t="shared" si="112"/>
        <v>-2.4817251186435733E-2</v>
      </c>
      <c r="AG247" s="70">
        <f t="shared" si="113"/>
        <v>2.7088683737632206E-3</v>
      </c>
      <c r="AH247" s="70">
        <f>(U247-Phase_Relations!$B$37)/Phase_Relations!$B$37</f>
        <v>1.8420761093864404</v>
      </c>
      <c r="AI247" s="70">
        <f>(U247-Phase_Relations!G$20)/Phase_Relations!G$20</f>
        <v>1.7326088113435303</v>
      </c>
      <c r="AJ247" s="70">
        <f t="shared" si="120"/>
        <v>1.841805775650039</v>
      </c>
      <c r="AK247" s="70">
        <f t="shared" si="114"/>
        <v>0.64814453888221724</v>
      </c>
      <c r="AL247" s="71">
        <f>(1/(J248-J246))*((M248-M246)/Phase_Relations!B$22)</f>
        <v>-1.7625436841478457E-8</v>
      </c>
      <c r="AM247" s="71">
        <f t="shared" si="115"/>
        <v>-1.1253551974196429E-3</v>
      </c>
      <c r="AN247" s="71">
        <f>SUM(AM$27:AM247)</f>
        <v>-7.3586330786570162E-2</v>
      </c>
      <c r="AO247" s="71">
        <f>(1/10000)*((AL247*Phase_Relations!B$22*H$7*U247))/(2*(P247-R247))</f>
        <v>-3.7600156237808175E-11</v>
      </c>
      <c r="AP247" s="71">
        <f t="shared" si="121"/>
        <v>2.8004868031041694E-10</v>
      </c>
      <c r="AQ247" s="72">
        <f t="shared" si="117"/>
        <v>-3.7516407036949648E-18</v>
      </c>
      <c r="AR247" s="72">
        <f t="shared" si="122"/>
        <v>2.7942491021145386E-17</v>
      </c>
      <c r="AS247" s="71">
        <f t="shared" si="118"/>
        <v>-9.0838357416395803E-6</v>
      </c>
      <c r="AT247" s="72">
        <f t="shared" si="119"/>
        <v>4.1217746614838857E-7</v>
      </c>
      <c r="AU247" s="97">
        <f t="shared" si="123"/>
        <v>-1.0123106596479053E-6</v>
      </c>
      <c r="AV247" s="2"/>
      <c r="AW247" s="2"/>
      <c r="AX247" s="2"/>
      <c r="AY247" s="2"/>
      <c r="AZ247" s="2"/>
      <c r="BA247" s="2"/>
      <c r="BC247" s="10"/>
      <c r="BE247" s="10"/>
      <c r="BI247" s="10"/>
    </row>
    <row r="248" spans="1:61" x14ac:dyDescent="0.2">
      <c r="A248" s="9">
        <f>Raw_Data!A246</f>
        <v>40772.384560185186</v>
      </c>
      <c r="B248" s="10">
        <f>Raw_Data!J246</f>
        <v>1.28643616135378E-5</v>
      </c>
      <c r="C248" s="10">
        <f>Raw_Data!K246</f>
        <v>0.6449430246286294</v>
      </c>
      <c r="D248" s="10">
        <f>Raw_Data!L246</f>
        <v>1.8465990513002857E-2</v>
      </c>
      <c r="E248" s="10">
        <f>Raw_Data!M246</f>
        <v>1.8441711885740043E-2</v>
      </c>
      <c r="F248" s="10">
        <f>Raw_Data!N246</f>
        <v>1.8509889950300978E-2</v>
      </c>
      <c r="J248" s="74">
        <f t="shared" si="116"/>
        <v>65597.999999835156</v>
      </c>
      <c r="K248" s="69">
        <f t="shared" si="93"/>
        <v>-6.0320245381041859</v>
      </c>
      <c r="L248" s="69">
        <f>K248+$D$8-$B$8*Q248+Phase_Relations!$C$24*Q248</f>
        <v>243.10647015882813</v>
      </c>
      <c r="M248" s="69">
        <f t="shared" si="94"/>
        <v>-0.19367370413958018</v>
      </c>
      <c r="N248" s="69">
        <f t="shared" si="95"/>
        <v>-0.49193120851453365</v>
      </c>
      <c r="O248" s="70">
        <f t="shared" si="96"/>
        <v>55.480955785480624</v>
      </c>
      <c r="P248" s="70">
        <f t="shared" si="97"/>
        <v>382.62728127917671</v>
      </c>
      <c r="Q248" s="70">
        <f t="shared" si="98"/>
        <v>55.365060317877173</v>
      </c>
      <c r="R248" s="111">
        <f t="shared" si="99"/>
        <v>381.82800219225635</v>
      </c>
      <c r="S248" s="70">
        <f t="shared" si="100"/>
        <v>0.79927908692036453</v>
      </c>
      <c r="T248" s="113">
        <f t="shared" si="101"/>
        <v>0.88767370413958013</v>
      </c>
      <c r="U248" s="70">
        <f t="shared" si="102"/>
        <v>2.2546912085145334</v>
      </c>
      <c r="V248" s="70">
        <f>(L248/Phase_Relations!C$24)</f>
        <v>49.923835323172</v>
      </c>
      <c r="W248" s="70">
        <f t="shared" si="103"/>
        <v>7189.032286536768</v>
      </c>
      <c r="X248" s="70">
        <f t="shared" si="104"/>
        <v>344.30231257359998</v>
      </c>
      <c r="Y248" s="70">
        <f t="shared" si="105"/>
        <v>-5.4412249947051734</v>
      </c>
      <c r="Z248" s="70">
        <f t="shared" si="106"/>
        <v>-783.53639923754497</v>
      </c>
      <c r="AA248" s="70">
        <f t="shared" si="107"/>
        <v>-37.525689618656372</v>
      </c>
      <c r="AB248" s="70">
        <f t="shared" si="108"/>
        <v>-27.906873795328568</v>
      </c>
      <c r="AC248" s="70">
        <f t="shared" si="109"/>
        <v>-0.27906873795328568</v>
      </c>
      <c r="AD248" s="70">
        <f t="shared" si="110"/>
        <v>-38.058542343269949</v>
      </c>
      <c r="AE248" s="70" t="e">
        <f t="shared" si="111"/>
        <v>#NUM!</v>
      </c>
      <c r="AF248" s="70">
        <f t="shared" si="112"/>
        <v>-2.1299517611609538E-2</v>
      </c>
      <c r="AG248" s="70">
        <f t="shared" si="113"/>
        <v>2.3214455951396091E-3</v>
      </c>
      <c r="AH248" s="70">
        <f>(U248-Phase_Relations!$B$37)/Phase_Relations!$B$37</f>
        <v>1.8421618364845573</v>
      </c>
      <c r="AI248" s="70">
        <f>(U248-Phase_Relations!G$20)/Phase_Relations!G$20</f>
        <v>1.7326912365195879</v>
      </c>
      <c r="AJ248" s="70">
        <f t="shared" si="120"/>
        <v>1.8414228988434911</v>
      </c>
      <c r="AK248" s="70">
        <f t="shared" si="114"/>
        <v>0.64815515177105809</v>
      </c>
      <c r="AL248" s="71">
        <f>(1/(J249-J247))*((M249-M247)/Phase_Relations!B$22)</f>
        <v>1.8298396709501736E-7</v>
      </c>
      <c r="AM248" s="71">
        <f t="shared" si="115"/>
        <v>1.4725578855657694E-3</v>
      </c>
      <c r="AN248" s="71">
        <f>SUM(AM$27:AM248)</f>
        <v>-7.2113772901004389E-2</v>
      </c>
      <c r="AO248" s="71">
        <f>(1/10000)*((AL248*Phase_Relations!B$22*H$7*U248))/(2*(P248-R248))</f>
        <v>4.5642261274155211E-10</v>
      </c>
      <c r="AP248" s="71">
        <f t="shared" si="121"/>
        <v>5.0702253399560038E-10</v>
      </c>
      <c r="AQ248" s="72">
        <f t="shared" si="117"/>
        <v>4.5540599385228191E-17</v>
      </c>
      <c r="AR248" s="72">
        <f t="shared" si="122"/>
        <v>5.0589321070846205E-17</v>
      </c>
      <c r="AS248" s="71">
        <f t="shared" si="118"/>
        <v>-1.3671409063823037E-4</v>
      </c>
      <c r="AT248" s="72">
        <f t="shared" si="119"/>
        <v>-3.3244342096035738E-7</v>
      </c>
      <c r="AU248" s="97">
        <f t="shared" si="123"/>
        <v>-1.0435713447399486E-6</v>
      </c>
      <c r="AV248" s="2"/>
      <c r="AW248" s="2"/>
      <c r="AX248" s="2"/>
      <c r="AY248" s="2"/>
      <c r="AZ248" s="2"/>
      <c r="BA248" s="2"/>
      <c r="BC248" s="10"/>
      <c r="BE248" s="10"/>
      <c r="BI248" s="10"/>
    </row>
    <row r="249" spans="1:61" x14ac:dyDescent="0.2">
      <c r="A249" s="9">
        <f>Raw_Data!A247</f>
        <v>40772.38753472222</v>
      </c>
      <c r="B249" s="10">
        <f>Raw_Data!J247</f>
        <v>9.9070926971763002E-6</v>
      </c>
      <c r="C249" s="10">
        <f>Raw_Data!K247</f>
        <v>0.64454397147364961</v>
      </c>
      <c r="D249" s="10">
        <f>Raw_Data!L247</f>
        <v>1.8475147357719858E-2</v>
      </c>
      <c r="E249" s="10">
        <f>Raw_Data!M247</f>
        <v>1.8440844895254441E-2</v>
      </c>
      <c r="F249" s="10">
        <f>Raw_Data!N247</f>
        <v>1.8516678777750678E-2</v>
      </c>
      <c r="J249" s="74">
        <f t="shared" si="116"/>
        <v>65854.999999562278</v>
      </c>
      <c r="K249" s="69">
        <f t="shared" si="93"/>
        <v>-4.6453782974937532</v>
      </c>
      <c r="L249" s="69">
        <f>K249+$D$8-$B$8*Q249+Phase_Relations!$C$24*Q249</f>
        <v>244.48161298814179</v>
      </c>
      <c r="M249" s="69">
        <f t="shared" si="94"/>
        <v>-0.19355477041617475</v>
      </c>
      <c r="N249" s="69">
        <f t="shared" si="95"/>
        <v>-0.49162911685708388</v>
      </c>
      <c r="O249" s="70">
        <f t="shared" si="96"/>
        <v>55.508467469542246</v>
      </c>
      <c r="P249" s="70">
        <f t="shared" si="97"/>
        <v>382.8170170313258</v>
      </c>
      <c r="Q249" s="70">
        <f t="shared" si="98"/>
        <v>55.36245746946333</v>
      </c>
      <c r="R249" s="111">
        <f t="shared" si="99"/>
        <v>381.8100515135402</v>
      </c>
      <c r="S249" s="70">
        <f t="shared" si="100"/>
        <v>1.0069655177856021</v>
      </c>
      <c r="T249" s="113">
        <f t="shared" si="101"/>
        <v>0.8875547704161747</v>
      </c>
      <c r="U249" s="70">
        <f t="shared" si="102"/>
        <v>2.2543891168570838</v>
      </c>
      <c r="V249" s="70">
        <f>(L249/Phase_Relations!C$24)</f>
        <v>50.206231773219763</v>
      </c>
      <c r="W249" s="70">
        <f t="shared" si="103"/>
        <v>7229.6973753436459</v>
      </c>
      <c r="X249" s="70">
        <f t="shared" si="104"/>
        <v>346.24987429806731</v>
      </c>
      <c r="Y249" s="70">
        <f t="shared" si="105"/>
        <v>-5.1562256962435669</v>
      </c>
      <c r="Z249" s="70">
        <f t="shared" si="106"/>
        <v>-742.49650025907363</v>
      </c>
      <c r="AA249" s="70">
        <f t="shared" si="107"/>
        <v>-35.560177215472891</v>
      </c>
      <c r="AB249" s="70">
        <f t="shared" si="108"/>
        <v>-27.88973637120673</v>
      </c>
      <c r="AC249" s="70">
        <f t="shared" si="109"/>
        <v>-0.2788973637120673</v>
      </c>
      <c r="AD249" s="70">
        <f t="shared" si="110"/>
        <v>-36.231487560663311</v>
      </c>
      <c r="AE249" s="70" t="e">
        <f t="shared" si="111"/>
        <v>#NUM!</v>
      </c>
      <c r="AF249" s="70">
        <f t="shared" si="112"/>
        <v>-2.8317224396380476E-2</v>
      </c>
      <c r="AG249" s="70">
        <f t="shared" si="113"/>
        <v>2.9082047172636987E-3</v>
      </c>
      <c r="AH249" s="70">
        <f>(U249-Phase_Relations!$B$37)/Phase_Relations!$B$37</f>
        <v>1.8417810333942355</v>
      </c>
      <c r="AI249" s="70">
        <f>(U249-Phase_Relations!G$20)/Phase_Relations!G$20</f>
        <v>1.7323251006949476</v>
      </c>
      <c r="AJ249" s="70">
        <f t="shared" si="120"/>
        <v>1.8406119880513201</v>
      </c>
      <c r="AK249" s="70">
        <f t="shared" si="114"/>
        <v>0.6481080040126822</v>
      </c>
      <c r="AL249" s="71">
        <f>(1/(J250-J248))*((M250-M248)/Phase_Relations!B$22)</f>
        <v>3.1344204151236898E-7</v>
      </c>
      <c r="AM249" s="71">
        <f t="shared" si="115"/>
        <v>-6.3656987524386803E-3</v>
      </c>
      <c r="AN249" s="71">
        <f>SUM(AM$27:AM249)</f>
        <v>-7.8479471653443073E-2</v>
      </c>
      <c r="AO249" s="71">
        <f>(1/10000)*((AL249*Phase_Relations!B$22*H$7*U249))/(2*(P249-R249))</f>
        <v>6.2049319052826808E-10</v>
      </c>
      <c r="AP249" s="71">
        <f t="shared" si="121"/>
        <v>8.4147340985537428E-10</v>
      </c>
      <c r="AQ249" s="72">
        <f t="shared" si="117"/>
        <v>6.1911112688693015E-17</v>
      </c>
      <c r="AR249" s="72">
        <f t="shared" si="122"/>
        <v>8.3959914302591299E-17</v>
      </c>
      <c r="AS249" s="71">
        <f t="shared" si="118"/>
        <v>7.3333107903994656E-5</v>
      </c>
      <c r="AT249" s="72">
        <f t="shared" si="119"/>
        <v>8.4255992115261689E-7</v>
      </c>
      <c r="AU249" s="97">
        <f t="shared" si="123"/>
        <v>-1.0241798658784646E-6</v>
      </c>
      <c r="AV249" s="2"/>
      <c r="AW249" s="2"/>
      <c r="AX249" s="2"/>
      <c r="AY249" s="2"/>
      <c r="AZ249" s="2"/>
      <c r="BA249" s="2"/>
      <c r="BC249" s="10"/>
      <c r="BE249" s="10"/>
      <c r="BI249" s="10"/>
    </row>
    <row r="250" spans="1:61" x14ac:dyDescent="0.2">
      <c r="A250" s="9">
        <f>Raw_Data!A248</f>
        <v>40772.390509259261</v>
      </c>
      <c r="B250" s="10">
        <f>Raw_Data!J248</f>
        <v>1.2258655931873401E-5</v>
      </c>
      <c r="C250" s="10">
        <f>Raw_Data!K248</f>
        <v>0.64399764870194964</v>
      </c>
      <c r="D250" s="10">
        <f>Raw_Data!L248</f>
        <v>1.8526406685603455E-2</v>
      </c>
      <c r="E250" s="10">
        <f>Raw_Data!M248</f>
        <v>1.8453814122791342E-2</v>
      </c>
      <c r="F250" s="10">
        <f>Raw_Data!N248</f>
        <v>1.8505730598271878E-2</v>
      </c>
      <c r="J250" s="74">
        <f t="shared" si="116"/>
        <v>66111.999999918044</v>
      </c>
      <c r="K250" s="69">
        <f t="shared" si="93"/>
        <v>-5.7480126574972319</v>
      </c>
      <c r="L250" s="69">
        <f>K250+$D$8-$B$8*Q250+Phase_Relations!$C$24*Q250</f>
        <v>243.5510570546449</v>
      </c>
      <c r="M250" s="69">
        <f t="shared" si="94"/>
        <v>-0.19338999082189134</v>
      </c>
      <c r="N250" s="69">
        <f t="shared" si="95"/>
        <v>-0.49121057668760404</v>
      </c>
      <c r="O250" s="70">
        <f t="shared" si="96"/>
        <v>55.662475807297035</v>
      </c>
      <c r="P250" s="70">
        <f t="shared" si="97"/>
        <v>383.87914349860023</v>
      </c>
      <c r="Q250" s="70">
        <f t="shared" si="98"/>
        <v>55.401393229294385</v>
      </c>
      <c r="R250" s="111">
        <f t="shared" si="99"/>
        <v>382.0785739951337</v>
      </c>
      <c r="S250" s="70">
        <f t="shared" si="100"/>
        <v>1.8005695034665337</v>
      </c>
      <c r="T250" s="113">
        <f t="shared" si="101"/>
        <v>0.88738999082189129</v>
      </c>
      <c r="U250" s="70">
        <f t="shared" si="102"/>
        <v>2.2539705766876037</v>
      </c>
      <c r="V250" s="70">
        <f>(L250/Phase_Relations!C$24)</f>
        <v>50.015134756540007</v>
      </c>
      <c r="W250" s="70">
        <f t="shared" si="103"/>
        <v>7202.1794049417613</v>
      </c>
      <c r="X250" s="70">
        <f t="shared" si="104"/>
        <v>344.93196383820697</v>
      </c>
      <c r="Y250" s="70">
        <f t="shared" si="105"/>
        <v>-5.3862584727543776</v>
      </c>
      <c r="Z250" s="70">
        <f t="shared" si="106"/>
        <v>-775.62122007663038</v>
      </c>
      <c r="AA250" s="70">
        <f t="shared" si="107"/>
        <v>-37.146610156926727</v>
      </c>
      <c r="AB250" s="70">
        <f t="shared" si="108"/>
        <v>-27.865992913817195</v>
      </c>
      <c r="AC250" s="70">
        <f t="shared" si="109"/>
        <v>-0.27865992913817195</v>
      </c>
      <c r="AD250" s="70">
        <f t="shared" si="110"/>
        <v>-38.346989825904416</v>
      </c>
      <c r="AE250" s="70" t="e">
        <f t="shared" si="111"/>
        <v>#NUM!</v>
      </c>
      <c r="AF250" s="70">
        <f t="shared" si="112"/>
        <v>-4.8471973508753166E-2</v>
      </c>
      <c r="AG250" s="70">
        <f t="shared" si="113"/>
        <v>5.2200714698365991E-3</v>
      </c>
      <c r="AH250" s="70">
        <f>(U250-Phase_Relations!$B$37)/Phase_Relations!$B$37</f>
        <v>1.8412534405725489</v>
      </c>
      <c r="AI250" s="70">
        <f>(U250-Phase_Relations!G$20)/Phase_Relations!G$20</f>
        <v>1.7318178289900905</v>
      </c>
      <c r="AJ250" s="70">
        <f t="shared" si="120"/>
        <v>1.839637390482824</v>
      </c>
      <c r="AK250" s="70">
        <f t="shared" si="114"/>
        <v>0.64804266112969933</v>
      </c>
      <c r="AL250" s="71">
        <f>(1/(J251-J249))*((M251-M249)/Phase_Relations!B$22)</f>
        <v>4.3067431751768369E-7</v>
      </c>
      <c r="AM250" s="71">
        <f t="shared" si="115"/>
        <v>-8.8537545000220933E-3</v>
      </c>
      <c r="AN250" s="71">
        <f>SUM(AM$27:AM250)</f>
        <v>-8.7333226153465171E-2</v>
      </c>
      <c r="AO250" s="71">
        <f>(1/10000)*((AL250*Phase_Relations!B$22*H$7*U250))/(2*(P250-R250))</f>
        <v>4.767084154800836E-10</v>
      </c>
      <c r="AP250" s="71">
        <f t="shared" si="121"/>
        <v>9.2851355780420323E-10</v>
      </c>
      <c r="AQ250" s="72">
        <f t="shared" si="117"/>
        <v>4.7564661274217766E-17</v>
      </c>
      <c r="AR250" s="72">
        <f t="shared" si="122"/>
        <v>9.2644542096028714E-17</v>
      </c>
      <c r="AS250" s="71">
        <f t="shared" si="118"/>
        <v>-8.7759627650746099E-5</v>
      </c>
      <c r="AT250" s="72">
        <f t="shared" si="119"/>
        <v>-5.4090614444571523E-7</v>
      </c>
      <c r="AU250" s="97">
        <f t="shared" si="123"/>
        <v>-9.4496602726328088E-7</v>
      </c>
      <c r="AV250" s="2"/>
      <c r="AW250" s="2"/>
      <c r="AX250" s="2"/>
      <c r="AY250" s="2"/>
      <c r="AZ250" s="2"/>
      <c r="BA250" s="2"/>
      <c r="BC250" s="10"/>
      <c r="BE250" s="10"/>
      <c r="BI250" s="10"/>
    </row>
    <row r="251" spans="1:61" x14ac:dyDescent="0.2">
      <c r="A251" s="9">
        <f>Raw_Data!A249</f>
        <v>40772.393495370372</v>
      </c>
      <c r="B251" s="10">
        <f>Raw_Data!J249</f>
        <v>1.3565079951149559E-5</v>
      </c>
      <c r="C251" s="10">
        <f>Raw_Data!K249</f>
        <v>0.64324704871996996</v>
      </c>
      <c r="D251" s="10">
        <f>Raw_Data!L249</f>
        <v>1.8514743882085856E-2</v>
      </c>
      <c r="E251" s="10">
        <f>Raw_Data!M249</f>
        <v>1.8444407869852544E-2</v>
      </c>
      <c r="F251" s="10">
        <f>Raw_Data!N249</f>
        <v>1.8507607087549376E-2</v>
      </c>
      <c r="J251" s="74">
        <f t="shared" si="116"/>
        <v>66369.999999878928</v>
      </c>
      <c r="K251" s="69">
        <f t="shared" si="93"/>
        <v>-6.3605873019436041</v>
      </c>
      <c r="L251" s="69">
        <f>K251+$D$8-$B$8*Q251+Phase_Relations!$C$24*Q251</f>
        <v>242.81367827668893</v>
      </c>
      <c r="M251" s="69">
        <f t="shared" si="94"/>
        <v>-0.19316418541726305</v>
      </c>
      <c r="N251" s="69">
        <f t="shared" si="95"/>
        <v>-0.49063703095984812</v>
      </c>
      <c r="O251" s="70">
        <f t="shared" si="96"/>
        <v>55.627434985314643</v>
      </c>
      <c r="P251" s="70">
        <f t="shared" si="97"/>
        <v>383.63748265734239</v>
      </c>
      <c r="Q251" s="70">
        <f t="shared" si="98"/>
        <v>55.373154106779708</v>
      </c>
      <c r="R251" s="111">
        <f t="shared" si="99"/>
        <v>381.88382142606696</v>
      </c>
      <c r="S251" s="70">
        <f t="shared" si="100"/>
        <v>1.7536612312754301</v>
      </c>
      <c r="T251" s="113">
        <f t="shared" si="101"/>
        <v>0.88716418541726294</v>
      </c>
      <c r="U251" s="70">
        <f t="shared" si="102"/>
        <v>2.2533970309598481</v>
      </c>
      <c r="V251" s="70">
        <f>(L251/Phase_Relations!C$24)</f>
        <v>49.863708195751947</v>
      </c>
      <c r="W251" s="70">
        <f t="shared" si="103"/>
        <v>7180.3739801882803</v>
      </c>
      <c r="X251" s="70">
        <f t="shared" si="104"/>
        <v>343.88764272932377</v>
      </c>
      <c r="Y251" s="70">
        <f t="shared" si="105"/>
        <v>-5.5094459110277612</v>
      </c>
      <c r="Z251" s="70">
        <f t="shared" si="106"/>
        <v>-793.36021118799761</v>
      </c>
      <c r="AA251" s="70">
        <f t="shared" si="107"/>
        <v>-37.996178696743186</v>
      </c>
      <c r="AB251" s="70">
        <f t="shared" si="108"/>
        <v>-27.833456111997545</v>
      </c>
      <c r="AC251" s="70">
        <f t="shared" si="109"/>
        <v>-0.27833456111997545</v>
      </c>
      <c r="AD251" s="70">
        <f t="shared" si="110"/>
        <v>-39.16528618426014</v>
      </c>
      <c r="AE251" s="70" t="e">
        <f t="shared" si="111"/>
        <v>#NUM!</v>
      </c>
      <c r="AF251" s="70">
        <f t="shared" si="112"/>
        <v>-4.6153621006781498E-2</v>
      </c>
      <c r="AG251" s="70">
        <f t="shared" si="113"/>
        <v>5.0995180209361243E-3</v>
      </c>
      <c r="AH251" s="70">
        <f>(U251-Phase_Relations!$B$37)/Phase_Relations!$B$37</f>
        <v>1.8405304547495902</v>
      </c>
      <c r="AI251" s="70">
        <f>(U251-Phase_Relations!G$20)/Phase_Relations!G$20</f>
        <v>1.731122690171053</v>
      </c>
      <c r="AJ251" s="70">
        <f t="shared" si="120"/>
        <v>1.8385716040344073</v>
      </c>
      <c r="AK251" s="70">
        <f t="shared" si="114"/>
        <v>0.64795307921169398</v>
      </c>
      <c r="AL251" s="71">
        <f>(1/(J252-J250))*((M252-M250)/Phase_Relations!B$22)</f>
        <v>9.1407094664971559E-7</v>
      </c>
      <c r="AM251" s="71">
        <f t="shared" si="115"/>
        <v>-1.2610007815663382E-2</v>
      </c>
      <c r="AN251" s="71">
        <f>SUM(AM$27:AM251)</f>
        <v>-9.9943233969128548E-2</v>
      </c>
      <c r="AO251" s="71">
        <f>(1/10000)*((AL251*Phase_Relations!B$22*H$7*U251))/(2*(P251-R251))</f>
        <v>1.038573923892642E-9</v>
      </c>
      <c r="AP251" s="71">
        <f t="shared" si="121"/>
        <v>9.9561314295650746E-10</v>
      </c>
      <c r="AQ251" s="72">
        <f t="shared" si="117"/>
        <v>1.0362606426496492E-16</v>
      </c>
      <c r="AR251" s="72">
        <f t="shared" si="122"/>
        <v>9.9339555097206186E-17</v>
      </c>
      <c r="AS251" s="71">
        <f t="shared" si="118"/>
        <v>-3.1096333704919767E-4</v>
      </c>
      <c r="AT251" s="72">
        <f t="shared" si="119"/>
        <v>-3.3257691017438571E-7</v>
      </c>
      <c r="AU251" s="97">
        <f t="shared" si="123"/>
        <v>1.9593853592625774E-7</v>
      </c>
      <c r="AV251" s="2"/>
      <c r="AW251" s="2"/>
      <c r="AX251" s="2"/>
      <c r="AY251" s="2"/>
      <c r="AZ251" s="2"/>
      <c r="BA251" s="2"/>
      <c r="BC251" s="10"/>
      <c r="BE251" s="10"/>
      <c r="BI251" s="10"/>
    </row>
    <row r="252" spans="1:61" x14ac:dyDescent="0.2">
      <c r="A252" s="9">
        <f>Raw_Data!A250</f>
        <v>40772.396469907406</v>
      </c>
      <c r="B252" s="10">
        <f>Raw_Data!J250</f>
        <v>1.263870655566283E-5</v>
      </c>
      <c r="C252" s="10">
        <f>Raw_Data!K250</f>
        <v>0.6412375310466798</v>
      </c>
      <c r="D252" s="10">
        <f>Raw_Data!L250</f>
        <v>1.8485123686594256E-2</v>
      </c>
      <c r="E252" s="10">
        <f>Raw_Data!M250</f>
        <v>1.8406034633431743E-2</v>
      </c>
      <c r="F252" s="10">
        <f>Raw_Data!N250</f>
        <v>1.8494662897182979E-2</v>
      </c>
      <c r="J252" s="74">
        <f t="shared" si="116"/>
        <v>66626.999999606051</v>
      </c>
      <c r="K252" s="69">
        <f t="shared" si="93"/>
        <v>-5.9262161904270867</v>
      </c>
      <c r="L252" s="69">
        <f>K252+$D$8-$B$8*Q252+Phase_Relations!$C$24*Q252</f>
        <v>242.73890525263766</v>
      </c>
      <c r="M252" s="69">
        <f t="shared" si="94"/>
        <v>-0.19256100616981273</v>
      </c>
      <c r="N252" s="69">
        <f t="shared" si="95"/>
        <v>-0.48910495567132434</v>
      </c>
      <c r="O252" s="70">
        <f t="shared" si="96"/>
        <v>55.538441288752864</v>
      </c>
      <c r="P252" s="70">
        <f t="shared" si="97"/>
        <v>383.02373302588182</v>
      </c>
      <c r="Q252" s="70">
        <f t="shared" si="98"/>
        <v>55.257951322884551</v>
      </c>
      <c r="R252" s="111">
        <f t="shared" si="99"/>
        <v>381.08931946816932</v>
      </c>
      <c r="S252" s="70">
        <f t="shared" si="100"/>
        <v>1.934413557712503</v>
      </c>
      <c r="T252" s="113">
        <f t="shared" si="101"/>
        <v>0.8865610061698127</v>
      </c>
      <c r="U252" s="70">
        <f t="shared" si="102"/>
        <v>2.2518649556713242</v>
      </c>
      <c r="V252" s="70">
        <f>(L252/Phase_Relations!C$24)</f>
        <v>49.848352964207052</v>
      </c>
      <c r="W252" s="70">
        <f t="shared" si="103"/>
        <v>7178.1628268458153</v>
      </c>
      <c r="X252" s="70">
        <f t="shared" si="104"/>
        <v>343.78174458073829</v>
      </c>
      <c r="Y252" s="70">
        <f t="shared" si="105"/>
        <v>-5.4095983586774992</v>
      </c>
      <c r="Z252" s="70">
        <f t="shared" si="106"/>
        <v>-778.98216364955988</v>
      </c>
      <c r="AA252" s="70">
        <f t="shared" si="107"/>
        <v>-37.307574887431031</v>
      </c>
      <c r="AB252" s="70">
        <f t="shared" si="108"/>
        <v>-27.746542675765529</v>
      </c>
      <c r="AC252" s="70">
        <f t="shared" si="109"/>
        <v>-0.27746542675765529</v>
      </c>
      <c r="AD252" s="70">
        <f t="shared" si="110"/>
        <v>-38.597183925906052</v>
      </c>
      <c r="AE252" s="70" t="e">
        <f t="shared" si="111"/>
        <v>#NUM!</v>
      </c>
      <c r="AF252" s="70">
        <f t="shared" si="112"/>
        <v>-5.1850423501105386E-2</v>
      </c>
      <c r="AG252" s="70">
        <f t="shared" si="113"/>
        <v>5.626865266134571E-3</v>
      </c>
      <c r="AH252" s="70">
        <f>(U252-Phase_Relations!$B$37)/Phase_Relations!$B$37</f>
        <v>1.8385991898831553</v>
      </c>
      <c r="AI252" s="70">
        <f>(U252-Phase_Relations!G$20)/Phase_Relations!G$20</f>
        <v>1.7292658111896533</v>
      </c>
      <c r="AJ252" s="70">
        <f t="shared" si="120"/>
        <v>1.8374046813766753</v>
      </c>
      <c r="AK252" s="70">
        <f t="shared" si="114"/>
        <v>0.64771356112408285</v>
      </c>
      <c r="AL252" s="71">
        <f>(1/(J253-J251))*((M253-M251)/Phase_Relations!B$22)</f>
        <v>1.9693495760101582E-6</v>
      </c>
      <c r="AM252" s="71">
        <f t="shared" si="115"/>
        <v>-3.3793017435820187E-2</v>
      </c>
      <c r="AN252" s="71">
        <f>SUM(AM$27:AM252)</f>
        <v>-0.13373625140494874</v>
      </c>
      <c r="AO252" s="71">
        <f>(1/10000)*((AL252*Phase_Relations!B$22*H$7*U252))/(2*(P252-R252))</f>
        <v>2.0271286938027784E-9</v>
      </c>
      <c r="AP252" s="71">
        <f t="shared" si="121"/>
        <v>1.0628780061508358E-9</v>
      </c>
      <c r="AQ252" s="72">
        <f t="shared" si="117"/>
        <v>2.022613542135066E-16</v>
      </c>
      <c r="AR252" s="72">
        <f t="shared" si="122"/>
        <v>1.0605105908916477E-16</v>
      </c>
      <c r="AS252" s="71">
        <f t="shared" si="118"/>
        <v>1.1967842751142224E-3</v>
      </c>
      <c r="AT252" s="72">
        <f t="shared" si="119"/>
        <v>1.6866668716579668E-7</v>
      </c>
      <c r="AU252" s="97">
        <f t="shared" si="123"/>
        <v>1.1914211553846418E-7</v>
      </c>
      <c r="AV252" s="2"/>
      <c r="AW252" s="2"/>
      <c r="AX252" s="2"/>
      <c r="AY252" s="2"/>
      <c r="AZ252" s="2"/>
      <c r="BA252" s="2"/>
      <c r="BC252" s="10"/>
      <c r="BE252" s="10"/>
      <c r="BI252" s="10"/>
    </row>
    <row r="253" spans="1:61" x14ac:dyDescent="0.2">
      <c r="A253" s="9">
        <f>Raw_Data!A251</f>
        <v>40772.399444444447</v>
      </c>
      <c r="B253" s="10">
        <f>Raw_Data!J251</f>
        <v>1.238929833380101E-5</v>
      </c>
      <c r="C253" s="10">
        <f>Raw_Data!K251</f>
        <v>0.63730994538145946</v>
      </c>
      <c r="D253" s="10">
        <f>Raw_Data!L251</f>
        <v>1.8551169359059757E-2</v>
      </c>
      <c r="E253" s="10">
        <f>Raw_Data!M251</f>
        <v>1.8506700542408043E-2</v>
      </c>
      <c r="F253" s="10">
        <f>Raw_Data!N251</f>
        <v>1.858878616508268E-2</v>
      </c>
      <c r="J253" s="74">
        <f t="shared" si="116"/>
        <v>66883.999999961816</v>
      </c>
      <c r="K253" s="69">
        <f t="shared" si="93"/>
        <v>-5.8092701219418661</v>
      </c>
      <c r="L253" s="69">
        <f>K253+$D$8-$B$8*Q253+Phase_Relations!$C$24*Q253</f>
        <v>244.19150767923762</v>
      </c>
      <c r="M253" s="69">
        <f t="shared" si="94"/>
        <v>-0.19138162077085169</v>
      </c>
      <c r="N253" s="69">
        <f t="shared" si="95"/>
        <v>-0.48610931675796332</v>
      </c>
      <c r="O253" s="70">
        <f t="shared" si="96"/>
        <v>55.736875108552603</v>
      </c>
      <c r="P253" s="70">
        <f t="shared" si="97"/>
        <v>384.39224212794898</v>
      </c>
      <c r="Q253" s="70">
        <f t="shared" si="98"/>
        <v>55.560166982523839</v>
      </c>
      <c r="R253" s="111">
        <f t="shared" si="99"/>
        <v>383.17356539671613</v>
      </c>
      <c r="S253" s="70">
        <f t="shared" si="100"/>
        <v>1.218676731232847</v>
      </c>
      <c r="T253" s="113">
        <f t="shared" si="101"/>
        <v>0.88538162077085159</v>
      </c>
      <c r="U253" s="70">
        <f t="shared" si="102"/>
        <v>2.248869316757963</v>
      </c>
      <c r="V253" s="70">
        <f>(L253/Phase_Relations!C$24)</f>
        <v>50.146656354849995</v>
      </c>
      <c r="W253" s="70">
        <f t="shared" si="103"/>
        <v>7221.1185150983993</v>
      </c>
      <c r="X253" s="70">
        <f t="shared" si="104"/>
        <v>345.83900934379307</v>
      </c>
      <c r="Y253" s="70">
        <f t="shared" si="105"/>
        <v>-5.4135106276738441</v>
      </c>
      <c r="Z253" s="70">
        <f t="shared" si="106"/>
        <v>-779.54553038503354</v>
      </c>
      <c r="AA253" s="70">
        <f t="shared" si="107"/>
        <v>-37.334556052923062</v>
      </c>
      <c r="AB253" s="70">
        <f t="shared" si="108"/>
        <v>-27.576602416549221</v>
      </c>
      <c r="AC253" s="70">
        <f t="shared" si="109"/>
        <v>-0.27576602416549223</v>
      </c>
      <c r="AD253" s="70">
        <f t="shared" si="110"/>
        <v>-38.147007207078275</v>
      </c>
      <c r="AE253" s="70" t="e">
        <f t="shared" si="111"/>
        <v>#NUM!</v>
      </c>
      <c r="AF253" s="70">
        <f t="shared" si="112"/>
        <v>-3.2642057655790237E-2</v>
      </c>
      <c r="AG253" s="70">
        <f t="shared" si="113"/>
        <v>3.5238266890285355E-3</v>
      </c>
      <c r="AH253" s="70">
        <f>(U253-Phase_Relations!$B$37)/Phase_Relations!$B$37</f>
        <v>1.8348230228571383</v>
      </c>
      <c r="AI253" s="70">
        <f>(U253-Phase_Relations!G$20)/Phase_Relations!G$20</f>
        <v>1.7256350895301173</v>
      </c>
      <c r="AJ253" s="70">
        <f t="shared" si="120"/>
        <v>1.8361851747863938</v>
      </c>
      <c r="AK253" s="70">
        <f t="shared" si="114"/>
        <v>0.64724429287577601</v>
      </c>
      <c r="AL253" s="71">
        <f>(1/(J254-J252))*((M254-M252)/Phase_Relations!B$22)</f>
        <v>1.8051335276323538E-6</v>
      </c>
      <c r="AM253" s="71">
        <f t="shared" si="115"/>
        <v>-6.5209638672425338E-2</v>
      </c>
      <c r="AN253" s="71">
        <f>SUM(AM$27:AM253)</f>
        <v>-0.19894589007737407</v>
      </c>
      <c r="AO253" s="71">
        <f>(1/10000)*((AL253*Phase_Relations!B$22*H$7*U253))/(2*(P253-R253))</f>
        <v>2.9454423366489832E-9</v>
      </c>
      <c r="AP253" s="71">
        <f t="shared" si="121"/>
        <v>1.0390221007241007E-9</v>
      </c>
      <c r="AQ253" s="72">
        <f t="shared" si="117"/>
        <v>2.9388817670516368E-16</v>
      </c>
      <c r="AR253" s="72">
        <f t="shared" si="122"/>
        <v>1.0367078212285678E-16</v>
      </c>
      <c r="AS253" s="71">
        <f t="shared" si="118"/>
        <v>2.9550449380415992E-3</v>
      </c>
      <c r="AT253" s="72">
        <f t="shared" si="119"/>
        <v>9.9254522251843539E-8</v>
      </c>
      <c r="AU253" s="97">
        <f t="shared" si="123"/>
        <v>1.7629410412882583E-7</v>
      </c>
      <c r="AV253" s="2"/>
      <c r="AW253" s="2"/>
      <c r="AX253" s="2"/>
      <c r="AY253" s="2"/>
      <c r="AZ253" s="2"/>
      <c r="BA253" s="2"/>
      <c r="BC253" s="10"/>
      <c r="BE253" s="10"/>
      <c r="BI253" s="10"/>
    </row>
    <row r="254" spans="1:61" x14ac:dyDescent="0.2">
      <c r="A254" s="9">
        <f>Raw_Data!A252</f>
        <v>40772.402418981481</v>
      </c>
      <c r="B254" s="10">
        <f>Raw_Data!J252</f>
        <v>1.0572181288807799E-5</v>
      </c>
      <c r="C254" s="10">
        <f>Raw_Data!K252</f>
        <v>0.6357944935191</v>
      </c>
      <c r="D254" s="10">
        <f>Raw_Data!L252</f>
        <v>1.8498924274870657E-2</v>
      </c>
      <c r="E254" s="10">
        <f>Raw_Data!M252</f>
        <v>1.8415999085724243E-2</v>
      </c>
      <c r="F254" s="10">
        <f>Raw_Data!N252</f>
        <v>1.8480535442877179E-2</v>
      </c>
      <c r="J254" s="74">
        <f t="shared" si="116"/>
        <v>67140.999999688938</v>
      </c>
      <c r="K254" s="69">
        <f t="shared" si="93"/>
        <v>-4.9572344801209978</v>
      </c>
      <c r="L254" s="69">
        <f>K254+$D$8-$B$8*Q254+Phase_Relations!$C$24*Q254</f>
        <v>243.84009740235621</v>
      </c>
      <c r="M254" s="69">
        <f t="shared" si="94"/>
        <v>-0.1909270823364787</v>
      </c>
      <c r="N254" s="69">
        <f t="shared" si="95"/>
        <v>-0.48495478913465589</v>
      </c>
      <c r="O254" s="70">
        <f t="shared" si="96"/>
        <v>55.579905071994681</v>
      </c>
      <c r="P254" s="70">
        <f t="shared" si="97"/>
        <v>383.30969015168751</v>
      </c>
      <c r="Q254" s="70">
        <f t="shared" si="98"/>
        <v>55.287866251912121</v>
      </c>
      <c r="R254" s="111">
        <f t="shared" si="99"/>
        <v>381.2956293235319</v>
      </c>
      <c r="S254" s="70">
        <f t="shared" si="100"/>
        <v>2.0140608281556069</v>
      </c>
      <c r="T254" s="113">
        <f t="shared" si="101"/>
        <v>0.88492708233647865</v>
      </c>
      <c r="U254" s="70">
        <f t="shared" si="102"/>
        <v>2.2477147891346556</v>
      </c>
      <c r="V254" s="70">
        <f>(L254/Phase_Relations!C$24)</f>
        <v>50.074491476710655</v>
      </c>
      <c r="W254" s="70">
        <f t="shared" si="103"/>
        <v>7210.7267726463342</v>
      </c>
      <c r="X254" s="70">
        <f t="shared" si="104"/>
        <v>345.34132052903897</v>
      </c>
      <c r="Y254" s="70">
        <f t="shared" si="105"/>
        <v>-5.2133747752014656</v>
      </c>
      <c r="Z254" s="70">
        <f t="shared" si="106"/>
        <v>-750.72596762901105</v>
      </c>
      <c r="AA254" s="70">
        <f t="shared" si="107"/>
        <v>-35.954308794492931</v>
      </c>
      <c r="AB254" s="70">
        <f t="shared" si="108"/>
        <v>-27.511106964910482</v>
      </c>
      <c r="AC254" s="70">
        <f t="shared" si="109"/>
        <v>-0.27511106964910481</v>
      </c>
      <c r="AD254" s="70">
        <f t="shared" si="110"/>
        <v>-37.297016013263317</v>
      </c>
      <c r="AE254" s="70" t="e">
        <f t="shared" si="111"/>
        <v>#NUM!</v>
      </c>
      <c r="AF254" s="70">
        <f t="shared" si="112"/>
        <v>-5.6017231193833929E-2</v>
      </c>
      <c r="AG254" s="70">
        <f t="shared" si="113"/>
        <v>5.8320875853205322E-3</v>
      </c>
      <c r="AH254" s="70">
        <f>(U254-Phase_Relations!$B$37)/Phase_Relations!$B$37</f>
        <v>1.8333676775141752</v>
      </c>
      <c r="AI254" s="70">
        <f>(U254-Phase_Relations!G$20)/Phase_Relations!G$20</f>
        <v>1.7242357992385609</v>
      </c>
      <c r="AJ254" s="70">
        <f t="shared" si="120"/>
        <v>1.8349772296894418</v>
      </c>
      <c r="AK254" s="70">
        <f t="shared" si="114"/>
        <v>0.64706310164541037</v>
      </c>
      <c r="AL254" s="71">
        <f>(1/(J255-J253))*((M255-M253)/Phase_Relations!B$22)</f>
        <v>7.8220807209415794E-7</v>
      </c>
      <c r="AM254" s="71">
        <f t="shared" si="115"/>
        <v>-2.4706201871299988E-2</v>
      </c>
      <c r="AN254" s="71">
        <f>SUM(AM$27:AM254)</f>
        <v>-0.22365209194867405</v>
      </c>
      <c r="AO254" s="71">
        <f>(1/10000)*((AL254*Phase_Relations!B$22*H$7*U254))/(2*(P254-R254))</f>
        <v>7.7189176182837427E-10</v>
      </c>
      <c r="AP254" s="71">
        <f t="shared" si="121"/>
        <v>1.0135694123834487E-9</v>
      </c>
      <c r="AQ254" s="72">
        <f t="shared" si="117"/>
        <v>7.7017247859472089E-17</v>
      </c>
      <c r="AR254" s="72">
        <f t="shared" si="122"/>
        <v>1.0113118252669246E-16</v>
      </c>
      <c r="AS254" s="71">
        <f t="shared" si="118"/>
        <v>6.0398434631154152E-4</v>
      </c>
      <c r="AT254" s="72">
        <f t="shared" si="119"/>
        <v>1.2726078297762605E-7</v>
      </c>
      <c r="AU254" s="97">
        <f t="shared" si="123"/>
        <v>9.1206253293325505E-8</v>
      </c>
      <c r="AV254" s="2"/>
      <c r="AW254" s="2"/>
      <c r="AX254" s="2"/>
      <c r="AY254" s="2"/>
      <c r="AZ254" s="2"/>
      <c r="BA254" s="2"/>
      <c r="BC254" s="10"/>
      <c r="BE254" s="10"/>
      <c r="BI254" s="10"/>
    </row>
    <row r="255" spans="1:61" x14ac:dyDescent="0.2">
      <c r="A255" s="9">
        <f>Raw_Data!A253</f>
        <v>40772.405405092592</v>
      </c>
      <c r="B255" s="10">
        <f>Raw_Data!J253</f>
        <v>3.0661814689666006E-6</v>
      </c>
      <c r="C255" s="10">
        <f>Raw_Data!K253</f>
        <v>0.63493819195737</v>
      </c>
      <c r="D255" s="10">
        <f>Raw_Data!L253</f>
        <v>1.8514494473864055E-2</v>
      </c>
      <c r="E255" s="10">
        <f>Raw_Data!M253</f>
        <v>1.8439229680103343E-2</v>
      </c>
      <c r="F255" s="10">
        <f>Raw_Data!N253</f>
        <v>1.8515674796226476E-2</v>
      </c>
      <c r="J255" s="74">
        <f t="shared" si="116"/>
        <v>67398.999999649823</v>
      </c>
      <c r="K255" s="69">
        <f t="shared" si="93"/>
        <v>-1.4377147047563852</v>
      </c>
      <c r="L255" s="69">
        <f>K255+$D$8-$B$8*Q255+Phase_Relations!$C$24*Q255</f>
        <v>247.66784556805436</v>
      </c>
      <c r="M255" s="69">
        <f t="shared" si="94"/>
        <v>-0.19067222453757818</v>
      </c>
      <c r="N255" s="69">
        <f t="shared" si="95"/>
        <v>-0.48430745032544859</v>
      </c>
      <c r="O255" s="70">
        <f t="shared" si="96"/>
        <v>55.626685639834555</v>
      </c>
      <c r="P255" s="70">
        <f t="shared" si="97"/>
        <v>383.63231475747966</v>
      </c>
      <c r="Q255" s="70">
        <f t="shared" si="98"/>
        <v>55.357608327213356</v>
      </c>
      <c r="R255" s="111">
        <f t="shared" si="99"/>
        <v>381.77660915319558</v>
      </c>
      <c r="S255" s="70">
        <f t="shared" si="100"/>
        <v>1.8557056042840827</v>
      </c>
      <c r="T255" s="113">
        <f t="shared" si="101"/>
        <v>0.8846722245375781</v>
      </c>
      <c r="U255" s="70">
        <f t="shared" si="102"/>
        <v>2.2470674503254484</v>
      </c>
      <c r="V255" s="70">
        <f>(L255/Phase_Relations!C$24)</f>
        <v>50.86054981961712</v>
      </c>
      <c r="W255" s="70">
        <f t="shared" si="103"/>
        <v>7323.9191740248652</v>
      </c>
      <c r="X255" s="70">
        <f t="shared" si="104"/>
        <v>350.76241254908359</v>
      </c>
      <c r="Y255" s="70">
        <f t="shared" si="105"/>
        <v>-4.4970585075962362</v>
      </c>
      <c r="Z255" s="70">
        <f t="shared" si="106"/>
        <v>-647.57642509385801</v>
      </c>
      <c r="AA255" s="70">
        <f t="shared" si="107"/>
        <v>-31.014196604111987</v>
      </c>
      <c r="AB255" s="70">
        <f t="shared" si="108"/>
        <v>-27.474383939132309</v>
      </c>
      <c r="AC255" s="70">
        <f t="shared" si="109"/>
        <v>-0.27474383939132307</v>
      </c>
      <c r="AD255" s="70">
        <f t="shared" si="110"/>
        <v>-32.25133367363469</v>
      </c>
      <c r="AE255" s="70" t="e">
        <f t="shared" si="111"/>
        <v>#NUM!</v>
      </c>
      <c r="AF255" s="70">
        <f t="shared" si="112"/>
        <v>-5.9834069796218609E-2</v>
      </c>
      <c r="AG255" s="70">
        <f t="shared" si="113"/>
        <v>5.2904916202342698E-3</v>
      </c>
      <c r="AH255" s="70">
        <f>(U255-Phase_Relations!$B$37)/Phase_Relations!$B$37</f>
        <v>1.8325516714678234</v>
      </c>
      <c r="AI255" s="70">
        <f>(U255-Phase_Relations!G$20)/Phase_Relations!G$20</f>
        <v>1.7234512230250647</v>
      </c>
      <c r="AJ255" s="70">
        <f t="shared" si="120"/>
        <v>1.833747097192937</v>
      </c>
      <c r="AK255" s="70">
        <f t="shared" si="114"/>
        <v>0.6469614270154509</v>
      </c>
      <c r="AL255" s="71">
        <f>(1/(J256-J254))*((M256-M254)/Phase_Relations!B$22)</f>
        <v>6.1777371859273258E-7</v>
      </c>
      <c r="AM255" s="71">
        <f t="shared" si="115"/>
        <v>-1.2770129191906957E-2</v>
      </c>
      <c r="AN255" s="71">
        <f>SUM(AM$27:AM255)</f>
        <v>-0.23642222114058101</v>
      </c>
      <c r="AO255" s="71">
        <f>(1/10000)*((AL255*Phase_Relations!B$22*H$7*U255))/(2*(P255-R255))</f>
        <v>6.614575079236932E-10</v>
      </c>
      <c r="AP255" s="71">
        <f t="shared" si="121"/>
        <v>1.0024202520878783E-9</v>
      </c>
      <c r="AQ255" s="72">
        <f t="shared" si="117"/>
        <v>6.5998420187304484E-17</v>
      </c>
      <c r="AR255" s="72">
        <f t="shared" si="122"/>
        <v>1.0001874981996819E-16</v>
      </c>
      <c r="AS255" s="71">
        <f t="shared" si="118"/>
        <v>5.7078235142957905E-5</v>
      </c>
      <c r="AT255" s="72">
        <f t="shared" si="119"/>
        <v>1.1539720288952118E-6</v>
      </c>
      <c r="AU255" s="97">
        <f t="shared" si="123"/>
        <v>2.8304720895150506E-7</v>
      </c>
      <c r="AV255" s="2"/>
      <c r="AW255" s="2"/>
      <c r="AX255" s="2"/>
      <c r="AY255" s="2"/>
      <c r="AZ255" s="2"/>
      <c r="BA255" s="2"/>
      <c r="BC255" s="10"/>
      <c r="BE255" s="10"/>
      <c r="BI255" s="10"/>
    </row>
    <row r="256" spans="1:61" x14ac:dyDescent="0.2">
      <c r="A256" s="9">
        <f>Raw_Data!A254</f>
        <v>40772.408379629633</v>
      </c>
      <c r="B256" s="10">
        <f>Raw_Data!J254</f>
        <v>-6.9236177296201021E-8</v>
      </c>
      <c r="C256" s="10">
        <f>Raw_Data!K254</f>
        <v>0.63391799356413969</v>
      </c>
      <c r="D256" s="10">
        <f>Raw_Data!L254</f>
        <v>1.8511644094185657E-2</v>
      </c>
      <c r="E256" s="10">
        <f>Raw_Data!M254</f>
        <v>1.8446403135627443E-2</v>
      </c>
      <c r="F256" s="10">
        <f>Raw_Data!N254</f>
        <v>1.8528869981973877E-2</v>
      </c>
      <c r="J256" s="74">
        <f t="shared" si="116"/>
        <v>67656.000000005588</v>
      </c>
      <c r="K256" s="69">
        <f t="shared" si="93"/>
        <v>3.246444191491938E-2</v>
      </c>
      <c r="L256" s="69">
        <f>K256+$D$8-$B$8*Q256+Phase_Relations!$C$24*Q256</f>
        <v>249.23320362462528</v>
      </c>
      <c r="M256" s="69">
        <f t="shared" si="94"/>
        <v>-0.19036681408413669</v>
      </c>
      <c r="N256" s="69">
        <f t="shared" si="95"/>
        <v>-0.48353170777370719</v>
      </c>
      <c r="O256" s="70">
        <f t="shared" si="96"/>
        <v>55.618121691488668</v>
      </c>
      <c r="P256" s="70">
        <f t="shared" si="97"/>
        <v>383.57325304474944</v>
      </c>
      <c r="Q256" s="70">
        <f t="shared" si="98"/>
        <v>55.379144223676775</v>
      </c>
      <c r="R256" s="111">
        <f t="shared" si="99"/>
        <v>381.92513257708123</v>
      </c>
      <c r="S256" s="70">
        <f t="shared" si="100"/>
        <v>1.6481204676682069</v>
      </c>
      <c r="T256" s="113">
        <f t="shared" si="101"/>
        <v>0.88436681408413664</v>
      </c>
      <c r="U256" s="70">
        <f t="shared" si="102"/>
        <v>2.246291707773707</v>
      </c>
      <c r="V256" s="70">
        <f>(L256/Phase_Relations!C$24)</f>
        <v>51.182008470170473</v>
      </c>
      <c r="W256" s="70">
        <f t="shared" si="103"/>
        <v>7370.2092197045476</v>
      </c>
      <c r="X256" s="70">
        <f t="shared" si="104"/>
        <v>352.97936875979633</v>
      </c>
      <c r="Y256" s="70">
        <f t="shared" si="105"/>
        <v>-4.1971357535063021</v>
      </c>
      <c r="Z256" s="70">
        <f t="shared" si="106"/>
        <v>-604.3875485049075</v>
      </c>
      <c r="AA256" s="70">
        <f t="shared" si="107"/>
        <v>-28.945763817284899</v>
      </c>
      <c r="AB256" s="70">
        <f t="shared" si="108"/>
        <v>-27.430376669183953</v>
      </c>
      <c r="AC256" s="70">
        <f t="shared" si="109"/>
        <v>-0.27430376669183953</v>
      </c>
      <c r="AD256" s="70">
        <f t="shared" si="110"/>
        <v>-30.044510795730389</v>
      </c>
      <c r="AE256" s="70" t="e">
        <f t="shared" si="111"/>
        <v>#NUM!</v>
      </c>
      <c r="AF256" s="70">
        <f t="shared" si="112"/>
        <v>-5.6938226887764329E-2</v>
      </c>
      <c r="AG256" s="70">
        <f t="shared" si="113"/>
        <v>4.6691694006336061E-3</v>
      </c>
      <c r="AH256" s="70">
        <f>(U256-Phase_Relations!$B$37)/Phase_Relations!$B$37</f>
        <v>1.8315738054668516</v>
      </c>
      <c r="AI256" s="70">
        <f>(U256-Phase_Relations!G$20)/Phase_Relations!G$20</f>
        <v>1.7225110211628611</v>
      </c>
      <c r="AJ256" s="70">
        <f t="shared" si="120"/>
        <v>1.8325475448604713</v>
      </c>
      <c r="AK256" s="70">
        <f t="shared" si="114"/>
        <v>0.64683950739008678</v>
      </c>
      <c r="AL256" s="71">
        <f>(1/(J257-J255))*((M257-M255)/Phase_Relations!B$22)</f>
        <v>4.7112934997532856E-7</v>
      </c>
      <c r="AM256" s="71">
        <f t="shared" si="115"/>
        <v>-1.3707350221120129E-2</v>
      </c>
      <c r="AN256" s="71">
        <f>SUM(AM$27:AM256)</f>
        <v>-0.25012957136170111</v>
      </c>
      <c r="AO256" s="71">
        <f>(1/10000)*((AL256*Phase_Relations!B$22*H$7*U256))/(2*(P256-R256))</f>
        <v>5.677836125111477E-10</v>
      </c>
      <c r="AP256" s="71">
        <f t="shared" si="121"/>
        <v>9.6516731845644287E-10</v>
      </c>
      <c r="AQ256" s="72">
        <f t="shared" si="117"/>
        <v>5.6651895223932242E-17</v>
      </c>
      <c r="AR256" s="72">
        <f t="shared" si="122"/>
        <v>9.6301754037828116E-17</v>
      </c>
      <c r="AS256" s="71">
        <f t="shared" si="118"/>
        <v>1.5643503654495488E-4</v>
      </c>
      <c r="AT256" s="72">
        <f t="shared" si="119"/>
        <v>3.6142042625155214E-7</v>
      </c>
      <c r="AU256" s="97">
        <f t="shared" si="123"/>
        <v>3.7077902365972981E-7</v>
      </c>
      <c r="AV256" s="2"/>
      <c r="AW256" s="2"/>
      <c r="AX256" s="2"/>
      <c r="AY256" s="2"/>
      <c r="AZ256" s="2"/>
      <c r="BA256" s="2"/>
      <c r="BC256" s="10"/>
      <c r="BE256" s="10"/>
      <c r="BI256" s="10"/>
    </row>
    <row r="257" spans="1:61" x14ac:dyDescent="0.2">
      <c r="A257" s="9">
        <f>Raw_Data!A255</f>
        <v>40772.411354166667</v>
      </c>
      <c r="B257" s="10">
        <f>Raw_Data!J255</f>
        <v>2.6861308451771014E-6</v>
      </c>
      <c r="C257" s="10">
        <f>Raw_Data!K255</f>
        <v>0.63351775275095967</v>
      </c>
      <c r="D257" s="10">
        <f>Raw_Data!L255</f>
        <v>1.8543140789632158E-2</v>
      </c>
      <c r="E257" s="10">
        <f>Raw_Data!M255</f>
        <v>1.8466747720582141E-2</v>
      </c>
      <c r="F257" s="10">
        <f>Raw_Data!N255</f>
        <v>1.8509125011996776E-2</v>
      </c>
      <c r="J257" s="74">
        <f t="shared" si="116"/>
        <v>67912.99999973271</v>
      </c>
      <c r="K257" s="69">
        <f t="shared" si="93"/>
        <v>-1.259511171826498</v>
      </c>
      <c r="L257" s="69">
        <f>K257+$D$8-$B$8*Q257+Phase_Relations!$C$24*Q257</f>
        <v>248.21116422389068</v>
      </c>
      <c r="M257" s="69">
        <f t="shared" si="94"/>
        <v>-0.19024577992186184</v>
      </c>
      <c r="N257" s="69">
        <f t="shared" si="95"/>
        <v>-0.48322428100152909</v>
      </c>
      <c r="O257" s="70">
        <f t="shared" si="96"/>
        <v>55.712753320711343</v>
      </c>
      <c r="P257" s="70">
        <f t="shared" si="97"/>
        <v>384.22588497042301</v>
      </c>
      <c r="Q257" s="70">
        <f t="shared" si="98"/>
        <v>55.440222022751925</v>
      </c>
      <c r="R257" s="111">
        <f t="shared" si="99"/>
        <v>382.34635877759951</v>
      </c>
      <c r="S257" s="70">
        <f t="shared" si="100"/>
        <v>1.879526192823505</v>
      </c>
      <c r="T257" s="113">
        <f t="shared" si="101"/>
        <v>0.88424577992186182</v>
      </c>
      <c r="U257" s="70">
        <f t="shared" si="102"/>
        <v>2.2459842810015291</v>
      </c>
      <c r="V257" s="70">
        <f>(L257/Phase_Relations!C$24)</f>
        <v>50.972124600346966</v>
      </c>
      <c r="W257" s="70">
        <f t="shared" si="103"/>
        <v>7339.9859424499627</v>
      </c>
      <c r="X257" s="70">
        <f t="shared" si="104"/>
        <v>351.53189379549633</v>
      </c>
      <c r="Y257" s="70">
        <f t="shared" si="105"/>
        <v>-4.4680974224049592</v>
      </c>
      <c r="Z257" s="70">
        <f t="shared" si="106"/>
        <v>-643.40602882631413</v>
      </c>
      <c r="AA257" s="70">
        <f t="shared" si="107"/>
        <v>-30.814464982103175</v>
      </c>
      <c r="AB257" s="70">
        <f t="shared" si="108"/>
        <v>-27.412936588164527</v>
      </c>
      <c r="AC257" s="70">
        <f t="shared" si="109"/>
        <v>-0.27412936588164527</v>
      </c>
      <c r="AD257" s="70">
        <f t="shared" si="110"/>
        <v>-32.067482443985512</v>
      </c>
      <c r="AE257" s="70" t="e">
        <f t="shared" si="111"/>
        <v>#NUM!</v>
      </c>
      <c r="AF257" s="70">
        <f t="shared" si="112"/>
        <v>-6.0994931890432647E-2</v>
      </c>
      <c r="AG257" s="70">
        <f t="shared" si="113"/>
        <v>5.3466733061692528E-3</v>
      </c>
      <c r="AH257" s="70">
        <f>(U257-Phase_Relations!$B$37)/Phase_Relations!$B$37</f>
        <v>1.8311862771720242</v>
      </c>
      <c r="AI257" s="70">
        <f>(U257-Phase_Relations!G$20)/Phase_Relations!G$20</f>
        <v>1.7221384191661757</v>
      </c>
      <c r="AJ257" s="70">
        <f t="shared" si="120"/>
        <v>1.8313860868352592</v>
      </c>
      <c r="AK257" s="70">
        <f t="shared" si="114"/>
        <v>0.64679116734103914</v>
      </c>
      <c r="AL257" s="71">
        <f>(1/(J258-J256))*((M258-M256)/Phase_Relations!B$22)</f>
        <v>2.287640623472008E-7</v>
      </c>
      <c r="AM257" s="71">
        <f t="shared" si="115"/>
        <v>-5.4161909718935513E-3</v>
      </c>
      <c r="AN257" s="71">
        <f>SUM(AM$27:AM257)</f>
        <v>-0.25554576233359466</v>
      </c>
      <c r="AO257" s="71">
        <f>(1/10000)*((AL257*Phase_Relations!B$22*H$7*U257))/(2*(P257-R257))</f>
        <v>2.4171946390093775E-10</v>
      </c>
      <c r="AP257" s="71">
        <f t="shared" si="121"/>
        <v>8.4990586406532375E-10</v>
      </c>
      <c r="AQ257" s="72">
        <f t="shared" si="117"/>
        <v>2.4118106688456308E-17</v>
      </c>
      <c r="AR257" s="72">
        <f t="shared" si="122"/>
        <v>8.4801281509844541E-17</v>
      </c>
      <c r="AS257" s="71">
        <f t="shared" si="118"/>
        <v>-6.7652793661025486E-5</v>
      </c>
      <c r="AT257" s="72">
        <f t="shared" si="119"/>
        <v>-3.5578673772954673E-7</v>
      </c>
      <c r="AU257" s="97">
        <f t="shared" si="123"/>
        <v>3.4465284778401E-7</v>
      </c>
      <c r="AV257" s="2"/>
      <c r="AW257" s="2"/>
      <c r="AX257" s="2"/>
      <c r="AY257" s="2"/>
      <c r="AZ257" s="2"/>
      <c r="BA257" s="2"/>
      <c r="BC257" s="10"/>
      <c r="BE257" s="10"/>
      <c r="BI257" s="10"/>
    </row>
    <row r="258" spans="1:61" x14ac:dyDescent="0.2">
      <c r="A258" s="9">
        <f>Raw_Data!A256</f>
        <v>40772.414340277777</v>
      </c>
      <c r="B258" s="10">
        <f>Raw_Data!J256</f>
        <v>1.9260295975982996E-6</v>
      </c>
      <c r="C258" s="10">
        <f>Raw_Data!K256</f>
        <v>0.63322915180851957</v>
      </c>
      <c r="D258" s="10">
        <f>Raw_Data!L256</f>
        <v>1.8531216701310756E-2</v>
      </c>
      <c r="E258" s="10">
        <f>Raw_Data!M256</f>
        <v>1.8460868812495444E-2</v>
      </c>
      <c r="F258" s="10">
        <f>Raw_Data!N256</f>
        <v>1.8500579216879479E-2</v>
      </c>
      <c r="J258" s="74">
        <f t="shared" si="116"/>
        <v>68170.999999693595</v>
      </c>
      <c r="K258" s="69">
        <f t="shared" si="93"/>
        <v>-0.90310410596681545</v>
      </c>
      <c r="L258" s="69">
        <f>K258+$D$8-$B$8*Q258+Phase_Relations!$C$24*Q258</f>
        <v>248.48956870630752</v>
      </c>
      <c r="M258" s="69">
        <f t="shared" si="94"/>
        <v>-0.19015934452465877</v>
      </c>
      <c r="N258" s="69">
        <f t="shared" si="95"/>
        <v>-0.48300473509263325</v>
      </c>
      <c r="O258" s="70">
        <f t="shared" si="96"/>
        <v>55.676927470130728</v>
      </c>
      <c r="P258" s="70">
        <f t="shared" si="97"/>
        <v>383.97881013883261</v>
      </c>
      <c r="Q258" s="70">
        <f t="shared" si="98"/>
        <v>55.422572571180403</v>
      </c>
      <c r="R258" s="111">
        <f t="shared" si="99"/>
        <v>382.22463842193383</v>
      </c>
      <c r="S258" s="70">
        <f t="shared" si="100"/>
        <v>1.7541717168987816</v>
      </c>
      <c r="T258" s="113">
        <f t="shared" si="101"/>
        <v>0.88415934452465872</v>
      </c>
      <c r="U258" s="70">
        <f t="shared" si="102"/>
        <v>2.2457647350926333</v>
      </c>
      <c r="V258" s="70">
        <f>(L258/Phase_Relations!C$24)</f>
        <v>51.029297161506413</v>
      </c>
      <c r="W258" s="70">
        <f t="shared" si="103"/>
        <v>7348.2187912569234</v>
      </c>
      <c r="X258" s="70">
        <f t="shared" si="104"/>
        <v>351.9261873207339</v>
      </c>
      <c r="Y258" s="70">
        <f t="shared" si="105"/>
        <v>-4.3932754096739899</v>
      </c>
      <c r="Z258" s="70">
        <f t="shared" si="106"/>
        <v>-632.63165899305454</v>
      </c>
      <c r="AA258" s="70">
        <f t="shared" si="107"/>
        <v>-30.29845110119993</v>
      </c>
      <c r="AB258" s="70">
        <f t="shared" si="108"/>
        <v>-27.400481919979658</v>
      </c>
      <c r="AC258" s="70">
        <f t="shared" si="109"/>
        <v>-0.27400481919979658</v>
      </c>
      <c r="AD258" s="70">
        <f t="shared" si="110"/>
        <v>-31.467898912465785</v>
      </c>
      <c r="AE258" s="70" t="e">
        <f t="shared" si="111"/>
        <v>#NUM!</v>
      </c>
      <c r="AF258" s="70">
        <f t="shared" si="112"/>
        <v>-5.789641559694482E-2</v>
      </c>
      <c r="AG258" s="70">
        <f t="shared" si="113"/>
        <v>4.9844876002367155E-3</v>
      </c>
      <c r="AH258" s="70">
        <f>(U258-Phase_Relations!$B$37)/Phase_Relations!$B$37</f>
        <v>1.8309095275216669</v>
      </c>
      <c r="AI258" s="70">
        <f>(U258-Phase_Relations!G$20)/Phase_Relations!G$20</f>
        <v>1.7218723289898412</v>
      </c>
      <c r="AJ258" s="70">
        <f t="shared" si="120"/>
        <v>1.8305252119141038</v>
      </c>
      <c r="AK258" s="70">
        <f t="shared" si="114"/>
        <v>0.64675663765367497</v>
      </c>
      <c r="AL258" s="71">
        <f>(1/(J259-J257))*((M259-M257)/Phase_Relations!B$22)</f>
        <v>3.4576756566885921E-7</v>
      </c>
      <c r="AM258" s="71">
        <f t="shared" si="115"/>
        <v>-3.9565604639686209E-3</v>
      </c>
      <c r="AN258" s="71">
        <f>SUM(AM$27:AM258)</f>
        <v>-0.2595023227975633</v>
      </c>
      <c r="AO258" s="71">
        <f>(1/10000)*((AL258*Phase_Relations!B$22*H$7*U258))/(2*(P258-R258))</f>
        <v>3.9141899546239753E-10</v>
      </c>
      <c r="AP258" s="71">
        <f t="shared" si="121"/>
        <v>6.0294892390536143E-10</v>
      </c>
      <c r="AQ258" s="72">
        <f t="shared" si="117"/>
        <v>3.9054716323214041E-17</v>
      </c>
      <c r="AR258" s="72">
        <f t="shared" si="122"/>
        <v>6.0160593771625591E-17</v>
      </c>
      <c r="AS258" s="71">
        <f t="shared" si="118"/>
        <v>1.6303053003092265E-4</v>
      </c>
      <c r="AT258" s="72">
        <f t="shared" si="119"/>
        <v>2.3907646494325894E-7</v>
      </c>
      <c r="AU258" s="97">
        <f t="shared" si="123"/>
        <v>3.7842967727904794E-7</v>
      </c>
      <c r="AV258" s="2"/>
      <c r="AW258" s="2"/>
      <c r="AX258" s="2"/>
      <c r="AY258" s="2"/>
      <c r="AZ258" s="2"/>
      <c r="BA258" s="2"/>
      <c r="BC258" s="10"/>
      <c r="BE258" s="10"/>
      <c r="BI258" s="10"/>
    </row>
    <row r="259" spans="1:61" x14ac:dyDescent="0.2">
      <c r="A259" s="9">
        <f>Raw_Data!A257</f>
        <v>40772.417314814818</v>
      </c>
      <c r="B259" s="10">
        <f>Raw_Data!J257</f>
        <v>1.7835106136772014E-6</v>
      </c>
      <c r="C259" s="10">
        <f>Raw_Data!K257</f>
        <v>0.63247261353553963</v>
      </c>
      <c r="D259" s="10">
        <f>Raw_Data!L257</f>
        <v>1.8495111892050758E-2</v>
      </c>
      <c r="E259" s="10">
        <f>Raw_Data!M257</f>
        <v>1.8406165275833743E-2</v>
      </c>
      <c r="F259" s="10">
        <f>Raw_Data!N257</f>
        <v>1.8483846191475077E-2</v>
      </c>
      <c r="J259" s="74">
        <f t="shared" si="116"/>
        <v>68428.00000004936</v>
      </c>
      <c r="K259" s="69">
        <f t="shared" si="93"/>
        <v>-0.83627778111809081</v>
      </c>
      <c r="L259" s="69">
        <f>K259+$D$8-$B$8*Q259+Phase_Relations!$C$24*Q259</f>
        <v>247.83057705269081</v>
      </c>
      <c r="M259" s="69">
        <f t="shared" si="94"/>
        <v>-0.18993219812985046</v>
      </c>
      <c r="N259" s="69">
        <f t="shared" si="95"/>
        <v>-0.48242778324982016</v>
      </c>
      <c r="O259" s="70">
        <f t="shared" si="96"/>
        <v>55.568450791081929</v>
      </c>
      <c r="P259" s="70">
        <f t="shared" si="97"/>
        <v>383.23069511090983</v>
      </c>
      <c r="Q259" s="70">
        <f t="shared" si="98"/>
        <v>55.258343532919696</v>
      </c>
      <c r="R259" s="111">
        <f t="shared" si="99"/>
        <v>381.09202436496344</v>
      </c>
      <c r="S259" s="70">
        <f t="shared" si="100"/>
        <v>2.1386707459463992</v>
      </c>
      <c r="T259" s="113">
        <f t="shared" si="101"/>
        <v>0.88393219812985047</v>
      </c>
      <c r="U259" s="70">
        <f t="shared" si="102"/>
        <v>2.2451877832498202</v>
      </c>
      <c r="V259" s="70">
        <f>(L259/Phase_Relations!C$24)</f>
        <v>50.893968016325651</v>
      </c>
      <c r="W259" s="70">
        <f t="shared" si="103"/>
        <v>7328.7313943508934</v>
      </c>
      <c r="X259" s="70">
        <f t="shared" si="104"/>
        <v>350.99288287121141</v>
      </c>
      <c r="Y259" s="70">
        <f t="shared" si="105"/>
        <v>-4.3643755165940448</v>
      </c>
      <c r="Z259" s="70">
        <f t="shared" si="106"/>
        <v>-628.47007438954245</v>
      </c>
      <c r="AA259" s="70">
        <f t="shared" si="107"/>
        <v>-30.099141493752029</v>
      </c>
      <c r="AB259" s="70">
        <f t="shared" si="108"/>
        <v>-27.367751891909297</v>
      </c>
      <c r="AC259" s="70">
        <f t="shared" si="109"/>
        <v>-0.27367751891909298</v>
      </c>
      <c r="AD259" s="70">
        <f t="shared" si="110"/>
        <v>-31.524921991049609</v>
      </c>
      <c r="AE259" s="70" t="e">
        <f t="shared" si="111"/>
        <v>#NUM!</v>
      </c>
      <c r="AF259" s="70">
        <f t="shared" si="112"/>
        <v>-7.105421084486227E-2</v>
      </c>
      <c r="AG259" s="70">
        <f t="shared" si="113"/>
        <v>6.0932025984445221E-3</v>
      </c>
      <c r="AH259" s="70">
        <f>(U259-Phase_Relations!$B$37)/Phase_Relations!$B$37</f>
        <v>1.8301822481040064</v>
      </c>
      <c r="AI259" s="70">
        <f>(U259-Phase_Relations!G$20)/Phase_Relations!G$20</f>
        <v>1.7211730619510577</v>
      </c>
      <c r="AJ259" s="70">
        <f t="shared" si="120"/>
        <v>1.8297380442532816</v>
      </c>
      <c r="AK259" s="70">
        <f t="shared" si="114"/>
        <v>0.64666586377258239</v>
      </c>
      <c r="AL259" s="71">
        <f>(1/(J260-J258))*((M260-M258)/Phase_Relations!B$22)</f>
        <v>4.0544889234907517E-7</v>
      </c>
      <c r="AM259" s="71">
        <f t="shared" si="115"/>
        <v>-1.0308783982016153E-2</v>
      </c>
      <c r="AN259" s="71">
        <f>SUM(AM$27:AM259)</f>
        <v>-0.26981110677957948</v>
      </c>
      <c r="AO259" s="71">
        <f>(1/10000)*((AL259*Phase_Relations!B$22*H$7*U259))/(2*(P259-R259))</f>
        <v>3.7636597281995135E-10</v>
      </c>
      <c r="AP259" s="71">
        <f t="shared" si="121"/>
        <v>6.5188086898608499E-10</v>
      </c>
      <c r="AQ259" s="72">
        <f t="shared" si="117"/>
        <v>3.755276691369917E-17</v>
      </c>
      <c r="AR259" s="72">
        <f t="shared" si="122"/>
        <v>6.5042889358770471E-17</v>
      </c>
      <c r="AS259" s="71">
        <f t="shared" si="118"/>
        <v>-4.5053096612805779E-3</v>
      </c>
      <c r="AT259" s="72">
        <f t="shared" si="119"/>
        <v>-8.3185872023865143E-9</v>
      </c>
      <c r="AU259" s="97">
        <f t="shared" si="123"/>
        <v>3.2297235136110755E-7</v>
      </c>
      <c r="AV259" s="2"/>
      <c r="AW259" s="2"/>
      <c r="AX259" s="2"/>
      <c r="AY259" s="2"/>
      <c r="AZ259" s="2"/>
      <c r="BA259" s="2"/>
      <c r="BC259" s="10"/>
      <c r="BE259" s="10"/>
      <c r="BI259" s="10"/>
    </row>
    <row r="260" spans="1:61" x14ac:dyDescent="0.2">
      <c r="A260" s="9">
        <f>Raw_Data!A258</f>
        <v>40772.420289351852</v>
      </c>
      <c r="B260" s="10">
        <f>Raw_Data!J258</f>
        <v>-2.7652202898025006E-6</v>
      </c>
      <c r="C260" s="10">
        <f>Raw_Data!K258</f>
        <v>0.63200230088859932</v>
      </c>
      <c r="D260" s="10">
        <f>Raw_Data!L258</f>
        <v>1.8495349423690657E-2</v>
      </c>
      <c r="E260" s="10">
        <f>Raw_Data!M258</f>
        <v>1.8414110709187342E-2</v>
      </c>
      <c r="F260" s="10">
        <f>Raw_Data!N258</f>
        <v>1.8492882025193478E-2</v>
      </c>
      <c r="J260" s="74">
        <f t="shared" si="116"/>
        <v>68684.999999776483</v>
      </c>
      <c r="K260" s="69">
        <f t="shared" si="93"/>
        <v>1.2965957536360917</v>
      </c>
      <c r="L260" s="69">
        <f>K260+$D$8-$B$8*Q260+Phase_Relations!$C$24*Q260</f>
        <v>250.06887226082608</v>
      </c>
      <c r="M260" s="69">
        <f t="shared" si="94"/>
        <v>-0.18979235083789425</v>
      </c>
      <c r="N260" s="69">
        <f t="shared" si="95"/>
        <v>-0.48207257112825141</v>
      </c>
      <c r="O260" s="70">
        <f t="shared" si="96"/>
        <v>55.569164453444188</v>
      </c>
      <c r="P260" s="70">
        <f t="shared" si="97"/>
        <v>383.23561692030472</v>
      </c>
      <c r="Q260" s="70">
        <f t="shared" si="98"/>
        <v>55.282197034134711</v>
      </c>
      <c r="R260" s="111">
        <f t="shared" si="99"/>
        <v>381.25653126989454</v>
      </c>
      <c r="S260" s="70">
        <f t="shared" si="100"/>
        <v>1.9790856504101839</v>
      </c>
      <c r="T260" s="113">
        <f t="shared" si="101"/>
        <v>0.8837923508378942</v>
      </c>
      <c r="U260" s="70">
        <f t="shared" si="102"/>
        <v>2.2448325711282515</v>
      </c>
      <c r="V260" s="70">
        <f>(L260/Phase_Relations!C$24)</f>
        <v>51.353619630297857</v>
      </c>
      <c r="W260" s="70">
        <f t="shared" si="103"/>
        <v>7394.9212267628918</v>
      </c>
      <c r="X260" s="70">
        <f t="shared" si="104"/>
        <v>354.1628940020542</v>
      </c>
      <c r="Y260" s="70">
        <f t="shared" si="105"/>
        <v>-3.9285774038368544</v>
      </c>
      <c r="Z260" s="70">
        <f t="shared" si="106"/>
        <v>-565.71514615250703</v>
      </c>
      <c r="AA260" s="70">
        <f t="shared" si="107"/>
        <v>-27.093637267840336</v>
      </c>
      <c r="AB260" s="70">
        <f t="shared" si="108"/>
        <v>-27.347600985287368</v>
      </c>
      <c r="AC260" s="70">
        <f t="shared" si="109"/>
        <v>-0.27347600985287368</v>
      </c>
      <c r="AD260" s="70">
        <f t="shared" si="110"/>
        <v>-28.413027701447106</v>
      </c>
      <c r="AE260" s="70" t="e">
        <f t="shared" si="111"/>
        <v>#NUM!</v>
      </c>
      <c r="AF260" s="70">
        <f t="shared" si="112"/>
        <v>-7.3046141086391653E-2</v>
      </c>
      <c r="AG260" s="70">
        <f t="shared" si="113"/>
        <v>5.5880660676968178E-3</v>
      </c>
      <c r="AH260" s="70">
        <f>(U260-Phase_Relations!$B$37)/Phase_Relations!$B$37</f>
        <v>1.8297344837574001</v>
      </c>
      <c r="AI260" s="70">
        <f>(U260-Phase_Relations!G$20)/Phase_Relations!G$20</f>
        <v>1.7207425439945185</v>
      </c>
      <c r="AJ260" s="70">
        <f t="shared" si="120"/>
        <v>1.8289564942964927</v>
      </c>
      <c r="AK260" s="70">
        <f t="shared" si="114"/>
        <v>0.64660995378189257</v>
      </c>
      <c r="AL260" s="71">
        <f>(1/(J261-J259))*((M261-M259)/Phase_Relations!B$22)</f>
        <v>7.0121989489260376E-7</v>
      </c>
      <c r="AM260" s="71">
        <f t="shared" si="115"/>
        <v>-6.0390201368170898E-3</v>
      </c>
      <c r="AN260" s="71">
        <f>SUM(AM$27:AM260)</f>
        <v>-0.27585012691639654</v>
      </c>
      <c r="AO260" s="71">
        <f>(1/10000)*((AL260*Phase_Relations!B$22*H$7*U260))/(2*(P260-R260))</f>
        <v>7.0329752120972379E-10</v>
      </c>
      <c r="AP260" s="71">
        <f t="shared" si="121"/>
        <v>6.9816744095549706E-10</v>
      </c>
      <c r="AQ260" s="72">
        <f t="shared" si="117"/>
        <v>7.017310222570447E-17</v>
      </c>
      <c r="AR260" s="72">
        <f t="shared" si="122"/>
        <v>6.966123685543172E-17</v>
      </c>
      <c r="AS260" s="71">
        <f t="shared" si="118"/>
        <v>5.0840553668609923E-5</v>
      </c>
      <c r="AT260" s="72">
        <f t="shared" si="119"/>
        <v>1.3775034121360801E-6</v>
      </c>
      <c r="AU260" s="97">
        <f t="shared" si="123"/>
        <v>2.3648405457589643E-7</v>
      </c>
      <c r="AV260" s="2"/>
      <c r="AW260" s="2"/>
      <c r="AX260" s="2"/>
      <c r="AY260" s="2"/>
      <c r="AZ260" s="2"/>
      <c r="BA260" s="2"/>
      <c r="BC260" s="10"/>
      <c r="BE260" s="10"/>
      <c r="BI260" s="10"/>
    </row>
    <row r="261" spans="1:61" x14ac:dyDescent="0.2">
      <c r="A261" s="9">
        <f>Raw_Data!A259</f>
        <v>40772.423275462963</v>
      </c>
      <c r="B261" s="10">
        <f>Raw_Data!J259</f>
        <v>-7.4683467591967014E-6</v>
      </c>
      <c r="C261" s="10">
        <f>Raw_Data!K259</f>
        <v>0.63034551770051994</v>
      </c>
      <c r="D261" s="10">
        <f>Raw_Data!L259</f>
        <v>1.8549221599612756E-2</v>
      </c>
      <c r="E261" s="10">
        <f>Raw_Data!M259</f>
        <v>1.8474954438739543E-2</v>
      </c>
      <c r="F261" s="10">
        <f>Raw_Data!N259</f>
        <v>1.8542698632254578E-2</v>
      </c>
      <c r="J261" s="74">
        <f t="shared" si="116"/>
        <v>68942.999999737367</v>
      </c>
      <c r="K261" s="69">
        <f t="shared" si="93"/>
        <v>3.5018644736430478</v>
      </c>
      <c r="L261" s="69">
        <f>K261+$D$8-$B$8*Q261+Phase_Relations!$C$24*Q261</f>
        <v>253.08142832422701</v>
      </c>
      <c r="M261" s="69">
        <f t="shared" si="94"/>
        <v>-0.1892962512892592</v>
      </c>
      <c r="N261" s="69">
        <f t="shared" si="95"/>
        <v>-0.48081247827471835</v>
      </c>
      <c r="O261" s="70">
        <f t="shared" si="96"/>
        <v>55.73102307718262</v>
      </c>
      <c r="P261" s="70">
        <f t="shared" si="97"/>
        <v>384.35188329091466</v>
      </c>
      <c r="Q261" s="70">
        <f t="shared" si="98"/>
        <v>55.464859944036647</v>
      </c>
      <c r="R261" s="111">
        <f t="shared" si="99"/>
        <v>382.51627547611486</v>
      </c>
      <c r="S261" s="70">
        <f t="shared" si="100"/>
        <v>1.8356078147998005</v>
      </c>
      <c r="T261" s="113">
        <f t="shared" si="101"/>
        <v>0.88329625128925915</v>
      </c>
      <c r="U261" s="70">
        <f t="shared" si="102"/>
        <v>2.2435724782747184</v>
      </c>
      <c r="V261" s="70">
        <f>(L261/Phase_Relations!C$24)</f>
        <v>51.972271831174254</v>
      </c>
      <c r="W261" s="70">
        <f t="shared" si="103"/>
        <v>7484.0071436890921</v>
      </c>
      <c r="X261" s="70">
        <f t="shared" si="104"/>
        <v>358.42946090465006</v>
      </c>
      <c r="Y261" s="70">
        <f t="shared" si="105"/>
        <v>-3.4925881128623928</v>
      </c>
      <c r="Z261" s="70">
        <f t="shared" si="106"/>
        <v>-502.93268825218456</v>
      </c>
      <c r="AA261" s="70">
        <f t="shared" si="107"/>
        <v>-24.086814571464799</v>
      </c>
      <c r="AB261" s="70">
        <f t="shared" si="108"/>
        <v>-27.276116900469628</v>
      </c>
      <c r="AC261" s="70">
        <f t="shared" si="109"/>
        <v>-0.27276116900469627</v>
      </c>
      <c r="AD261" s="70">
        <f t="shared" si="110"/>
        <v>-25.310553114664685</v>
      </c>
      <c r="AE261" s="70" t="e">
        <f t="shared" si="111"/>
        <v>#NUM!</v>
      </c>
      <c r="AF261" s="70">
        <f t="shared" si="112"/>
        <v>-7.6207993769936311E-2</v>
      </c>
      <c r="AG261" s="70">
        <f t="shared" si="113"/>
        <v>5.1212526173681676E-3</v>
      </c>
      <c r="AH261" s="70">
        <f>(U261-Phase_Relations!$B$37)/Phase_Relations!$B$37</f>
        <v>1.8281460676562444</v>
      </c>
      <c r="AI261" s="70">
        <f>(U261-Phase_Relations!G$20)/Phase_Relations!G$20</f>
        <v>1.7192153083868011</v>
      </c>
      <c r="AJ261" s="70">
        <f t="shared" si="120"/>
        <v>1.8282006530133907</v>
      </c>
      <c r="AK261" s="70">
        <f t="shared" si="114"/>
        <v>0.6464114737791018</v>
      </c>
      <c r="AL261" s="71">
        <f>(1/(J262-J260))*((M262-M260)/Phase_Relations!B$22)</f>
        <v>9.1582194737584808E-7</v>
      </c>
      <c r="AM261" s="71">
        <f t="shared" si="115"/>
        <v>-1.9201905038858536E-2</v>
      </c>
      <c r="AN261" s="71">
        <f>SUM(AM$27:AM261)</f>
        <v>-0.29505203195525509</v>
      </c>
      <c r="AO261" s="71">
        <f>(1/10000)*((AL261*Phase_Relations!B$22*H$7*U261))/(2*(P261-R261))</f>
        <v>9.8977560428270582E-10</v>
      </c>
      <c r="AP261" s="71">
        <f t="shared" si="121"/>
        <v>7.0535189154445683E-10</v>
      </c>
      <c r="AQ261" s="72">
        <f t="shared" si="117"/>
        <v>9.8757101461654382E-17</v>
      </c>
      <c r="AR261" s="72">
        <f t="shared" si="122"/>
        <v>7.0378081676308393E-17</v>
      </c>
      <c r="AS261" s="71">
        <f t="shared" si="118"/>
        <v>1.8092990730446138E-4</v>
      </c>
      <c r="AT261" s="72">
        <f t="shared" si="119"/>
        <v>5.4474123690786169E-7</v>
      </c>
      <c r="AU261" s="97">
        <f t="shared" si="123"/>
        <v>2.3814814865291804E-7</v>
      </c>
      <c r="AV261" s="2"/>
      <c r="AW261" s="2"/>
      <c r="AX261" s="2"/>
      <c r="AY261" s="2"/>
      <c r="AZ261" s="2"/>
      <c r="BA261" s="2"/>
      <c r="BC261" s="10"/>
      <c r="BE261" s="10"/>
      <c r="BI261" s="10"/>
    </row>
    <row r="262" spans="1:61" x14ac:dyDescent="0.2">
      <c r="A262" s="9">
        <f>Raw_Data!A260</f>
        <v>40772.426249999997</v>
      </c>
      <c r="B262" s="10">
        <f>Raw_Data!J260</f>
        <v>-6.5300967817165014E-6</v>
      </c>
      <c r="C262" s="10">
        <f>Raw_Data!K260</f>
        <v>0.62923268196772941</v>
      </c>
      <c r="D262" s="10">
        <f>Raw_Data!L260</f>
        <v>1.8499850648266158E-2</v>
      </c>
      <c r="E262" s="10">
        <f>Raw_Data!M260</f>
        <v>1.8429027696171042E-2</v>
      </c>
      <c r="F262" s="10">
        <f>Raw_Data!N260</f>
        <v>1.8491531431000078E-2</v>
      </c>
      <c r="J262" s="74">
        <f t="shared" si="116"/>
        <v>69199.99999946449</v>
      </c>
      <c r="K262" s="69">
        <f t="shared" si="93"/>
        <v>3.0619245017224475</v>
      </c>
      <c r="L262" s="69">
        <f>K262+$D$8-$B$8*Q262+Phase_Relations!$C$24*Q262</f>
        <v>252.03212271558863</v>
      </c>
      <c r="M262" s="69">
        <f t="shared" si="94"/>
        <v>-0.18896177817699306</v>
      </c>
      <c r="N262" s="69">
        <f t="shared" si="95"/>
        <v>-0.47996291656956236</v>
      </c>
      <c r="O262" s="70">
        <f t="shared" si="96"/>
        <v>55.582688355207161</v>
      </c>
      <c r="P262" s="70">
        <f t="shared" si="97"/>
        <v>383.32888520832523</v>
      </c>
      <c r="Q262" s="70">
        <f t="shared" si="98"/>
        <v>55.326980289031582</v>
      </c>
      <c r="R262" s="111">
        <f t="shared" si="99"/>
        <v>381.56538130366607</v>
      </c>
      <c r="S262" s="70">
        <f t="shared" si="100"/>
        <v>1.7635039046591601</v>
      </c>
      <c r="T262" s="113">
        <f t="shared" si="101"/>
        <v>0.88296177817699295</v>
      </c>
      <c r="U262" s="70">
        <f t="shared" si="102"/>
        <v>2.2427229165695621</v>
      </c>
      <c r="V262" s="70">
        <f>(L262/Phase_Relations!C$24)</f>
        <v>51.756788630027373</v>
      </c>
      <c r="W262" s="70">
        <f t="shared" si="103"/>
        <v>7452.9775627239414</v>
      </c>
      <c r="X262" s="70">
        <f t="shared" si="104"/>
        <v>356.94336986225773</v>
      </c>
      <c r="Y262" s="70">
        <f t="shared" si="105"/>
        <v>-3.5701916590042089</v>
      </c>
      <c r="Z262" s="70">
        <f t="shared" si="106"/>
        <v>-514.10759889660608</v>
      </c>
      <c r="AA262" s="70">
        <f t="shared" si="107"/>
        <v>-24.622011441408347</v>
      </c>
      <c r="AB262" s="70">
        <f t="shared" si="108"/>
        <v>-27.227921927520615</v>
      </c>
      <c r="AC262" s="70">
        <f t="shared" si="109"/>
        <v>-0.27227921927520615</v>
      </c>
      <c r="AD262" s="70">
        <f t="shared" si="110"/>
        <v>-25.797680711181101</v>
      </c>
      <c r="AE262" s="70" t="e">
        <f t="shared" si="111"/>
        <v>#NUM!</v>
      </c>
      <c r="AF262" s="70">
        <f t="shared" si="112"/>
        <v>-7.1623064137374556E-2</v>
      </c>
      <c r="AG262" s="70">
        <f t="shared" si="113"/>
        <v>4.9405705598052864E-3</v>
      </c>
      <c r="AH262" s="70">
        <f>(U262-Phase_Relations!$B$37)/Phase_Relations!$B$37</f>
        <v>1.8270751485667409</v>
      </c>
      <c r="AI262" s="70">
        <f>(U262-Phase_Relations!G$20)/Phase_Relations!G$20</f>
        <v>1.718185637530856</v>
      </c>
      <c r="AJ262" s="70">
        <f t="shared" si="120"/>
        <v>1.8273841278976208</v>
      </c>
      <c r="AK262" s="70">
        <f t="shared" si="114"/>
        <v>0.64627753156580359</v>
      </c>
      <c r="AL262" s="71">
        <f>(1/(J263-J261))*((M263-M261)/Phase_Relations!B$22)</f>
        <v>6.427933965967149E-7</v>
      </c>
      <c r="AM262" s="71">
        <f t="shared" si="115"/>
        <v>-1.2315799733541999E-2</v>
      </c>
      <c r="AN262" s="71">
        <f>SUM(AM$27:AM262)</f>
        <v>-0.30736783168879711</v>
      </c>
      <c r="AO262" s="71">
        <f>(1/10000)*((AL262*Phase_Relations!B$22*H$7*U262))/(2*(P262-R262))</f>
        <v>7.2282987520932037E-10</v>
      </c>
      <c r="AP262" s="71">
        <f t="shared" si="121"/>
        <v>7.3450576583456137E-10</v>
      </c>
      <c r="AQ262" s="72">
        <f t="shared" si="117"/>
        <v>7.2121987061193041E-17</v>
      </c>
      <c r="AR262" s="72">
        <f t="shared" si="122"/>
        <v>7.3286975478913986E-17</v>
      </c>
      <c r="AS262" s="71">
        <f t="shared" si="118"/>
        <v>-7.7734192287054027E-4</v>
      </c>
      <c r="AT262" s="72">
        <f t="shared" si="119"/>
        <v>-9.2595071591400557E-8</v>
      </c>
      <c r="AU262" s="97">
        <f t="shared" si="123"/>
        <v>4.1349962970362553E-7</v>
      </c>
      <c r="AV262" s="2"/>
      <c r="AW262" s="2"/>
      <c r="AX262" s="2"/>
      <c r="AY262" s="2"/>
      <c r="AZ262" s="2"/>
      <c r="BA262" s="2"/>
      <c r="BC262" s="10"/>
      <c r="BE262" s="10"/>
      <c r="BI262" s="10"/>
    </row>
    <row r="263" spans="1:61" x14ac:dyDescent="0.2">
      <c r="A263" s="9">
        <f>Raw_Data!A261</f>
        <v>40772.429224537038</v>
      </c>
      <c r="B263" s="10">
        <f>Raw_Data!J261</f>
        <v>-8.2403245887689987E-6</v>
      </c>
      <c r="C263" s="10">
        <f>Raw_Data!K261</f>
        <v>0.62840725951918941</v>
      </c>
      <c r="D263" s="10">
        <f>Raw_Data!L261</f>
        <v>1.8565076836574056E-2</v>
      </c>
      <c r="E263" s="10">
        <f>Raw_Data!M261</f>
        <v>1.8494586428774742E-2</v>
      </c>
      <c r="F263" s="10">
        <f>Raw_Data!N261</f>
        <v>1.8510654888605177E-2</v>
      </c>
      <c r="I263" t="s">
        <v>60</v>
      </c>
      <c r="J263" s="74">
        <f t="shared" si="116"/>
        <v>69456.999999820255</v>
      </c>
      <c r="K263" s="69">
        <f t="shared" si="93"/>
        <v>3.8638403999068238</v>
      </c>
      <c r="L263" s="69">
        <f>K263+$D$8-$B$8*Q263+Phase_Relations!$C$24*Q263</f>
        <v>253.70388560489971</v>
      </c>
      <c r="M263" s="69">
        <f t="shared" si="94"/>
        <v>-0.18871442427506227</v>
      </c>
      <c r="N263" s="69">
        <f t="shared" si="95"/>
        <v>-0.47933463765865819</v>
      </c>
      <c r="O263" s="70">
        <f t="shared" si="96"/>
        <v>55.778660039857265</v>
      </c>
      <c r="P263" s="70">
        <f t="shared" si="97"/>
        <v>384.68041406798113</v>
      </c>
      <c r="Q263" s="70">
        <f t="shared" si="98"/>
        <v>55.523798415648884</v>
      </c>
      <c r="R263" s="111">
        <f t="shared" si="99"/>
        <v>382.92274769413018</v>
      </c>
      <c r="S263" s="70">
        <f t="shared" si="100"/>
        <v>1.7576663738509524</v>
      </c>
      <c r="T263" s="113">
        <f t="shared" si="101"/>
        <v>0.88271442427506219</v>
      </c>
      <c r="U263" s="70">
        <f t="shared" si="102"/>
        <v>2.2420946376586581</v>
      </c>
      <c r="V263" s="70">
        <f>(L263/Phase_Relations!C$24)</f>
        <v>52.100098354078852</v>
      </c>
      <c r="W263" s="70">
        <f t="shared" si="103"/>
        <v>7502.4141629873548</v>
      </c>
      <c r="X263" s="70">
        <f t="shared" si="104"/>
        <v>359.31102313157834</v>
      </c>
      <c r="Y263" s="70">
        <f t="shared" si="105"/>
        <v>-3.423700061570031</v>
      </c>
      <c r="Z263" s="70">
        <f t="shared" si="106"/>
        <v>-493.01280886608447</v>
      </c>
      <c r="AA263" s="70">
        <f t="shared" si="107"/>
        <v>-23.611724562551842</v>
      </c>
      <c r="AB263" s="70">
        <f t="shared" si="108"/>
        <v>-27.192280154908111</v>
      </c>
      <c r="AC263" s="70">
        <f t="shared" si="109"/>
        <v>-0.27192280154908111</v>
      </c>
      <c r="AD263" s="70">
        <f t="shared" si="110"/>
        <v>-24.783502145119144</v>
      </c>
      <c r="AE263" s="70" t="e">
        <f t="shared" si="111"/>
        <v>#NUM!</v>
      </c>
      <c r="AF263" s="70">
        <f t="shared" si="112"/>
        <v>-7.4440406468175069E-2</v>
      </c>
      <c r="AG263" s="70">
        <f t="shared" si="113"/>
        <v>4.8917685812475105E-3</v>
      </c>
      <c r="AH263" s="70">
        <f>(U263-Phase_Relations!$B$37)/Phase_Relations!$B$37</f>
        <v>1.8262831685667764</v>
      </c>
      <c r="AI263" s="70">
        <f>(U263-Phase_Relations!G$20)/Phase_Relations!G$20</f>
        <v>1.7174241619605279</v>
      </c>
      <c r="AJ263" s="70">
        <f t="shared" si="120"/>
        <v>1.8265458210242187</v>
      </c>
      <c r="AK263" s="70">
        <f t="shared" si="114"/>
        <v>0.6461784115895558</v>
      </c>
      <c r="AL263" s="71">
        <f>(1/(J264-J262))*((M264-M262)/Phase_Relations!B$22)</f>
        <v>1.0747802812490082E-6</v>
      </c>
      <c r="AM263" s="71">
        <f t="shared" si="115"/>
        <v>-9.0140150891788659E-3</v>
      </c>
      <c r="AN263" s="71">
        <f>SUM(AM$27:AM263)</f>
        <v>-0.31638184677797598</v>
      </c>
      <c r="AO263" s="71">
        <f>(1/10000)*((AL263*Phase_Relations!B$22*H$7*U263))/(2*(P263-R263))</f>
        <v>1.2122792675548869E-9</v>
      </c>
      <c r="AP263" s="71">
        <f t="shared" si="121"/>
        <v>8.3046797152729748E-10</v>
      </c>
      <c r="AQ263" s="72">
        <f t="shared" si="117"/>
        <v>1.2095790814377613E-16</v>
      </c>
      <c r="AR263" s="72">
        <f t="shared" si="122"/>
        <v>8.2861821780515513E-17</v>
      </c>
      <c r="AS263" s="71">
        <f t="shared" si="118"/>
        <v>2.7622465107475253E-4</v>
      </c>
      <c r="AT263" s="72">
        <f t="shared" si="119"/>
        <v>4.3702281720222274E-7</v>
      </c>
      <c r="AU263" s="97">
        <f t="shared" si="123"/>
        <v>3.6698145367591392E-7</v>
      </c>
      <c r="AV263" s="2"/>
      <c r="AW263" s="2"/>
      <c r="AX263" s="2"/>
      <c r="AY263" s="2"/>
      <c r="AZ263" s="2"/>
      <c r="BA263" s="2"/>
      <c r="BC263" s="10"/>
      <c r="BE263" s="10"/>
      <c r="BI263" s="10"/>
    </row>
    <row r="264" spans="1:61" x14ac:dyDescent="0.2">
      <c r="A264" s="9">
        <f>Raw_Data!A262</f>
        <v>40772.432199074072</v>
      </c>
      <c r="B264" s="10">
        <f>Raw_Data!J262</f>
        <v>-6.7201220936112019E-6</v>
      </c>
      <c r="C264" s="10">
        <f>Raw_Data!K262</f>
        <v>0.62761271618382963</v>
      </c>
      <c r="D264" s="10">
        <f>Raw_Data!L262</f>
        <v>1.8552701438136858E-2</v>
      </c>
      <c r="E264" s="10">
        <f>Raw_Data!M262</f>
        <v>1.8474443745713841E-2</v>
      </c>
      <c r="F264" s="10">
        <f>Raw_Data!N262</f>
        <v>1.8520802273296777E-2</v>
      </c>
      <c r="J264" s="74">
        <f>(Raw_Data!A261-A$27)*24*3600</f>
        <v>69456.999999820255</v>
      </c>
      <c r="K264" s="69">
        <f t="shared" si="93"/>
        <v>3.1510262681873678</v>
      </c>
      <c r="L264" s="69">
        <f>K264+$D$8-$B$8*Q264+Phase_Relations!$C$24*Q264</f>
        <v>252.72381413677539</v>
      </c>
      <c r="M264" s="69">
        <f t="shared" si="94"/>
        <v>-0.18847535734097287</v>
      </c>
      <c r="N264" s="69">
        <f t="shared" si="95"/>
        <v>-0.47872740764607108</v>
      </c>
      <c r="O264" s="70">
        <f t="shared" si="96"/>
        <v>55.741478230788402</v>
      </c>
      <c r="P264" s="70">
        <f t="shared" si="97"/>
        <v>384.42398779854068</v>
      </c>
      <c r="Q264" s="70">
        <f t="shared" si="98"/>
        <v>55.463326759354707</v>
      </c>
      <c r="R264" s="111">
        <f t="shared" si="99"/>
        <v>382.5057017886532</v>
      </c>
      <c r="S264" s="70">
        <f t="shared" si="100"/>
        <v>1.9182860098874812</v>
      </c>
      <c r="T264" s="113">
        <f t="shared" si="101"/>
        <v>0.88247535734097282</v>
      </c>
      <c r="U264" s="70">
        <f t="shared" si="102"/>
        <v>2.2414874076460709</v>
      </c>
      <c r="V264" s="70">
        <f>(L264/Phase_Relations!C$24)</f>
        <v>51.898832930959458</v>
      </c>
      <c r="W264" s="70">
        <f t="shared" si="103"/>
        <v>7473.4319420581614</v>
      </c>
      <c r="X264" s="70">
        <f t="shared" si="104"/>
        <v>357.92298573075487</v>
      </c>
      <c r="Y264" s="70">
        <f t="shared" si="105"/>
        <v>-3.5644938283952499</v>
      </c>
      <c r="Z264" s="70">
        <f t="shared" si="106"/>
        <v>-513.28711128891598</v>
      </c>
      <c r="AA264" s="70">
        <f t="shared" si="107"/>
        <v>-24.582716057898324</v>
      </c>
      <c r="AB264" s="70">
        <f t="shared" si="108"/>
        <v>-27.157832469880816</v>
      </c>
      <c r="AC264" s="70">
        <f t="shared" si="109"/>
        <v>-0.27157832469880816</v>
      </c>
      <c r="AD264" s="70">
        <f t="shared" si="110"/>
        <v>-25.861573397823292</v>
      </c>
      <c r="AE264" s="70" t="e">
        <f t="shared" si="111"/>
        <v>#NUM!</v>
      </c>
      <c r="AF264" s="70">
        <f t="shared" si="112"/>
        <v>-7.8033932677310652E-2</v>
      </c>
      <c r="AG264" s="70">
        <f t="shared" si="113"/>
        <v>5.359493763640256E-3</v>
      </c>
      <c r="AH264" s="70">
        <f>(U264-Phase_Relations!$B$37)/Phase_Relations!$B$37</f>
        <v>1.8255177218567231</v>
      </c>
      <c r="AI264" s="70">
        <f>(U264-Phase_Relations!G$20)/Phase_Relations!G$20</f>
        <v>1.7166881977062289</v>
      </c>
      <c r="AJ264" s="70">
        <f t="shared" si="120"/>
        <v>1.8255421284002868</v>
      </c>
      <c r="AK264" s="70">
        <f t="shared" si="114"/>
        <v>0.64608255957323335</v>
      </c>
      <c r="AL264" s="71">
        <f>(1/(J265-J263))*((M265-M263)/Phase_Relations!B$22)</f>
        <v>1.0433862085194239E-6</v>
      </c>
      <c r="AM264" s="71">
        <f t="shared" si="115"/>
        <v>-8.7230280524341012E-3</v>
      </c>
      <c r="AN264" s="71">
        <f>SUM(AM$27:AM264)</f>
        <v>-0.32510487483041006</v>
      </c>
      <c r="AO264" s="71">
        <f>(1/10000)*((AL264*Phase_Relations!B$22*H$7*U264))/(2*(P264-R264))</f>
        <v>1.0780366556484027E-9</v>
      </c>
      <c r="AP264" s="71">
        <f t="shared" si="121"/>
        <v>9.3443797762516677E-10</v>
      </c>
      <c r="AQ264" s="72">
        <f t="shared" si="117"/>
        <v>1.0756354765725571E-16</v>
      </c>
      <c r="AR264" s="72">
        <f t="shared" si="122"/>
        <v>9.3235664494710534E-17</v>
      </c>
      <c r="AS264" s="71">
        <f t="shared" si="118"/>
        <v>-2.5121861854239568E-4</v>
      </c>
      <c r="AT264" s="72">
        <f t="shared" si="119"/>
        <v>-4.2731247620177803E-7</v>
      </c>
      <c r="AU264" s="97">
        <f t="shared" si="123"/>
        <v>3.5379365209993512E-7</v>
      </c>
      <c r="AV264" s="2"/>
      <c r="AW264" s="2"/>
      <c r="AX264" s="2"/>
      <c r="AY264" s="2"/>
      <c r="AZ264" s="2"/>
      <c r="BA264" s="2"/>
      <c r="BC264" s="10"/>
      <c r="BE264" s="10"/>
      <c r="BI264" s="10"/>
    </row>
    <row r="265" spans="1:61" x14ac:dyDescent="0.2">
      <c r="A265" s="9">
        <f>Raw_Data!A263</f>
        <v>40772.435185185182</v>
      </c>
      <c r="B265" s="10">
        <f>Raw_Data!J263</f>
        <v>-8.2403245887689987E-6</v>
      </c>
      <c r="C265" s="10">
        <f>Raw_Data!K263</f>
        <v>0.62683480006325976</v>
      </c>
      <c r="D265" s="10">
        <f>Raw_Data!L263</f>
        <v>1.8478199639292155E-2</v>
      </c>
      <c r="E265" s="10">
        <f>Raw_Data!M263</f>
        <v>1.8404977617634342E-2</v>
      </c>
      <c r="F265" s="10">
        <f>Raw_Data!N263</f>
        <v>1.8482160936773677E-2</v>
      </c>
      <c r="J265" s="74">
        <f>(Raw_Data!A262-A$27)*24*3600</f>
        <v>69713.999999547377</v>
      </c>
      <c r="K265" s="69">
        <f t="shared" si="93"/>
        <v>3.8638403999068238</v>
      </c>
      <c r="L265" s="69">
        <f>K265+$D$8-$B$8*Q265+Phase_Relations!$C$24*Q265</f>
        <v>252.51493713604961</v>
      </c>
      <c r="M265" s="69">
        <f t="shared" si="94"/>
        <v>-0.18824221167547056</v>
      </c>
      <c r="N265" s="69">
        <f t="shared" si="95"/>
        <v>-0.47813521765569522</v>
      </c>
      <c r="O265" s="70">
        <f t="shared" si="96"/>
        <v>55.517638030896002</v>
      </c>
      <c r="P265" s="70">
        <f t="shared" si="97"/>
        <v>382.88026228204143</v>
      </c>
      <c r="Q265" s="70">
        <f t="shared" si="98"/>
        <v>55.25477798714747</v>
      </c>
      <c r="R265" s="111">
        <f t="shared" si="99"/>
        <v>381.06743439412048</v>
      </c>
      <c r="S265" s="70">
        <f t="shared" si="100"/>
        <v>1.8128278879209461</v>
      </c>
      <c r="T265" s="113">
        <f t="shared" si="101"/>
        <v>0.88224221167547046</v>
      </c>
      <c r="U265" s="70">
        <f t="shared" si="102"/>
        <v>2.2408952176556949</v>
      </c>
      <c r="V265" s="70">
        <f>(L265/Phase_Relations!C$24)</f>
        <v>51.855938387756972</v>
      </c>
      <c r="W265" s="70">
        <f t="shared" si="103"/>
        <v>7467.2551278370038</v>
      </c>
      <c r="X265" s="70">
        <f t="shared" si="104"/>
        <v>357.62716129487563</v>
      </c>
      <c r="Y265" s="70">
        <f t="shared" si="105"/>
        <v>-3.3988395993904987</v>
      </c>
      <c r="Z265" s="70">
        <f t="shared" si="106"/>
        <v>-489.43290231223182</v>
      </c>
      <c r="AA265" s="70">
        <f t="shared" si="107"/>
        <v>-23.440273099244848</v>
      </c>
      <c r="AB265" s="70">
        <f t="shared" si="108"/>
        <v>-27.124237993583655</v>
      </c>
      <c r="AC265" s="70">
        <f t="shared" si="109"/>
        <v>-0.27124237993583655</v>
      </c>
      <c r="AD265" s="70">
        <f t="shared" si="110"/>
        <v>-24.648825024525479</v>
      </c>
      <c r="AE265" s="70" t="e">
        <f t="shared" si="111"/>
        <v>#NUM!</v>
      </c>
      <c r="AF265" s="70">
        <f t="shared" si="112"/>
        <v>-7.733817265035825E-2</v>
      </c>
      <c r="AG265" s="70">
        <f t="shared" si="113"/>
        <v>5.0690442005499924E-3</v>
      </c>
      <c r="AH265" s="70">
        <f>(U265-Phase_Relations!$B$37)/Phase_Relations!$B$37</f>
        <v>1.8247712339189341</v>
      </c>
      <c r="AI265" s="70">
        <f>(U265-Phase_Relations!G$20)/Phase_Relations!G$20</f>
        <v>1.7159704619954832</v>
      </c>
      <c r="AJ265" s="70">
        <f t="shared" si="120"/>
        <v>1.8244246510042446</v>
      </c>
      <c r="AK265" s="70">
        <f t="shared" si="114"/>
        <v>0.64598903160994936</v>
      </c>
      <c r="AL265" s="71">
        <f>(1/(J266-J264))*((M266-M264)/Phase_Relations!B$22)</f>
        <v>5.7861725448922375E-7</v>
      </c>
      <c r="AM265" s="71">
        <f t="shared" si="115"/>
        <v>-8.4843519127987006E-3</v>
      </c>
      <c r="AN265" s="71">
        <f>SUM(AM$27:AM265)</f>
        <v>-0.33358922674320879</v>
      </c>
      <c r="AO265" s="71">
        <f>(1/10000)*((AL265*Phase_Relations!B$22*H$7*U265))/(2*(P265-R265))</f>
        <v>6.3244366781178504E-10</v>
      </c>
      <c r="AP265" s="71">
        <f t="shared" si="121"/>
        <v>9.2513219562088916E-10</v>
      </c>
      <c r="AQ265" s="72">
        <f t="shared" si="117"/>
        <v>6.3103498611822289E-17</v>
      </c>
      <c r="AR265" s="72">
        <f t="shared" si="122"/>
        <v>9.2307159029835497E-17</v>
      </c>
      <c r="AS265" s="71">
        <f t="shared" si="118"/>
        <v>2.1784824129123065E-4</v>
      </c>
      <c r="AT265" s="72">
        <f t="shared" si="119"/>
        <v>2.8908906104310083E-7</v>
      </c>
      <c r="AU265" s="97">
        <f t="shared" si="123"/>
        <v>2.3192019063937793E-7</v>
      </c>
      <c r="AV265" s="2"/>
      <c r="AW265" s="2"/>
      <c r="AX265" s="2"/>
      <c r="AY265" s="2"/>
      <c r="AZ265" s="2"/>
      <c r="BA265" s="2"/>
      <c r="BC265" s="10"/>
      <c r="BE265" s="10"/>
      <c r="BI265" s="10"/>
    </row>
    <row r="266" spans="1:61" x14ac:dyDescent="0.2">
      <c r="A266" s="9">
        <f>Raw_Data!A264</f>
        <v>40772.438159722224</v>
      </c>
      <c r="B266" s="10">
        <f>Raw_Data!J264</f>
        <v>-1.2183349810584299E-5</v>
      </c>
      <c r="C266" s="10">
        <f>Raw_Data!K264</f>
        <v>0.6258597326816</v>
      </c>
      <c r="D266" s="10">
        <f>Raw_Data!L264</f>
        <v>1.8518496881995857E-2</v>
      </c>
      <c r="E266" s="10">
        <f>Raw_Data!M264</f>
        <v>1.8440939907910441E-2</v>
      </c>
      <c r="F266" s="10">
        <f>Raw_Data!N264</f>
        <v>1.8523324179268479E-2</v>
      </c>
      <c r="J266" s="74">
        <f>(Raw_Data!A263-A$27)*24*3600</f>
        <v>69971.999999508262</v>
      </c>
      <c r="K266" s="69">
        <f t="shared" si="93"/>
        <v>5.7127020540540512</v>
      </c>
      <c r="L266" s="69">
        <f>K266+$D$8-$B$8*Q266+Phase_Relations!$C$24*Q266</f>
        <v>254.84095398750347</v>
      </c>
      <c r="M266" s="69">
        <f t="shared" si="94"/>
        <v>-0.18795060067393568</v>
      </c>
      <c r="N266" s="69">
        <f t="shared" si="95"/>
        <v>-0.47739452571179664</v>
      </c>
      <c r="O266" s="70">
        <f t="shared" si="96"/>
        <v>55.638710850637061</v>
      </c>
      <c r="P266" s="70">
        <f t="shared" si="97"/>
        <v>383.71524724577284</v>
      </c>
      <c r="Q266" s="70">
        <f t="shared" si="98"/>
        <v>55.362742713125243</v>
      </c>
      <c r="R266" s="111">
        <f t="shared" si="99"/>
        <v>381.81201871120857</v>
      </c>
      <c r="S266" s="70">
        <f t="shared" si="100"/>
        <v>1.9032285345642777</v>
      </c>
      <c r="T266" s="113">
        <f t="shared" si="101"/>
        <v>0.8819506006739356</v>
      </c>
      <c r="U266" s="70">
        <f t="shared" si="102"/>
        <v>2.2401545257117963</v>
      </c>
      <c r="V266" s="70">
        <f>(L266/Phase_Relations!C$24)</f>
        <v>52.333604334595158</v>
      </c>
      <c r="W266" s="70">
        <f t="shared" si="103"/>
        <v>7536.0390241817031</v>
      </c>
      <c r="X266" s="70">
        <f t="shared" si="104"/>
        <v>360.92140920410452</v>
      </c>
      <c r="Y266" s="70">
        <f t="shared" si="105"/>
        <v>-3.0291383785300852</v>
      </c>
      <c r="Z266" s="70">
        <f t="shared" si="106"/>
        <v>-436.19592650833226</v>
      </c>
      <c r="AA266" s="70">
        <f t="shared" si="107"/>
        <v>-20.890609507104045</v>
      </c>
      <c r="AB266" s="70">
        <f t="shared" si="108"/>
        <v>-27.082219117281792</v>
      </c>
      <c r="AC266" s="70">
        <f t="shared" si="109"/>
        <v>-0.27082219117281792</v>
      </c>
      <c r="AD266" s="70">
        <f t="shared" si="110"/>
        <v>-22.159428530146897</v>
      </c>
      <c r="AE266" s="70" t="e">
        <f t="shared" si="111"/>
        <v>#NUM!</v>
      </c>
      <c r="AF266" s="70">
        <f t="shared" si="112"/>
        <v>-9.1104500034671895E-2</v>
      </c>
      <c r="AG266" s="70">
        <f t="shared" si="113"/>
        <v>5.2732492061394552E-3</v>
      </c>
      <c r="AH266" s="70">
        <f>(U266-Phase_Relations!$B$37)/Phase_Relations!$B$37</f>
        <v>1.8238375511300937</v>
      </c>
      <c r="AI266" s="70">
        <f>(U266-Phase_Relations!G$20)/Phase_Relations!G$20</f>
        <v>1.7150727415553588</v>
      </c>
      <c r="AJ266" s="70">
        <f t="shared" si="120"/>
        <v>1.8232610220030121</v>
      </c>
      <c r="AK266" s="70">
        <f t="shared" si="114"/>
        <v>0.64587198027740578</v>
      </c>
      <c r="AL266" s="71">
        <f>(1/(J267-J265))*((M267-M265)/Phase_Relations!B$22)</f>
        <v>4.8435958799419287E-7</v>
      </c>
      <c r="AM266" s="71">
        <f t="shared" si="115"/>
        <v>-9.8341510801002348E-3</v>
      </c>
      <c r="AN266" s="71">
        <f>SUM(AM$27:AM266)</f>
        <v>-0.34342337782330901</v>
      </c>
      <c r="AO266" s="71">
        <f>(1/10000)*((AL266*Phase_Relations!B$22*H$7*U266))/(2*(P266-R266))</f>
        <v>5.0410433251187786E-10</v>
      </c>
      <c r="AP266" s="71">
        <f t="shared" si="121"/>
        <v>8.7003949664184086E-10</v>
      </c>
      <c r="AQ266" s="72">
        <f t="shared" si="117"/>
        <v>5.0298150911906596E-17</v>
      </c>
      <c r="AR266" s="72">
        <f t="shared" si="122"/>
        <v>8.6810160276453169E-17</v>
      </c>
      <c r="AS266" s="71">
        <f t="shared" si="118"/>
        <v>1.3277673885735632E-4</v>
      </c>
      <c r="AT266" s="72">
        <f t="shared" si="119"/>
        <v>3.7806136702176766E-7</v>
      </c>
      <c r="AU266" s="97">
        <f t="shared" si="123"/>
        <v>2.3697759742286422E-7</v>
      </c>
      <c r="AV266" s="2"/>
      <c r="AW266" s="2"/>
      <c r="AX266" s="2"/>
      <c r="AY266" s="2"/>
      <c r="AZ266" s="2"/>
      <c r="BA266" s="2"/>
      <c r="BC266" s="10"/>
      <c r="BE266" s="10"/>
      <c r="BI266" s="10"/>
    </row>
    <row r="267" spans="1:61" x14ac:dyDescent="0.2">
      <c r="A267" s="9">
        <f>Raw_Data!A265</f>
        <v>40772.441134259258</v>
      </c>
      <c r="B267" s="10">
        <f>Raw_Data!J265</f>
        <v>-1.44992832993011E-5</v>
      </c>
      <c r="C267" s="10">
        <f>Raw_Data!K265</f>
        <v>0.62536566687067996</v>
      </c>
      <c r="D267" s="10">
        <f>Raw_Data!L265</f>
        <v>1.8475574914671555E-2</v>
      </c>
      <c r="E267" s="10">
        <f>Raw_Data!M265</f>
        <v>1.8419205762862444E-2</v>
      </c>
      <c r="F267" s="10">
        <f>Raw_Data!N265</f>
        <v>1.8490049363035679E-2</v>
      </c>
      <c r="J267" s="74">
        <f>(Raw_Data!A264-A$27)*24*3600</f>
        <v>70228.999999864027</v>
      </c>
      <c r="K267" s="69">
        <f t="shared" si="93"/>
        <v>6.7986298328453358</v>
      </c>
      <c r="L267" s="69">
        <f>K267+$D$8-$B$8*Q267+Phase_Relations!$C$24*Q267</f>
        <v>255.63850857901861</v>
      </c>
      <c r="M267" s="69">
        <f t="shared" si="94"/>
        <v>-0.18780293869945472</v>
      </c>
      <c r="N267" s="69">
        <f t="shared" si="95"/>
        <v>-0.47701946429661501</v>
      </c>
      <c r="O267" s="70">
        <f t="shared" si="96"/>
        <v>55.50975206179394</v>
      </c>
      <c r="P267" s="70">
        <f t="shared" si="97"/>
        <v>382.82587628823404</v>
      </c>
      <c r="Q267" s="70">
        <f t="shared" si="98"/>
        <v>55.297493225496588</v>
      </c>
      <c r="R267" s="111">
        <f t="shared" si="99"/>
        <v>381.36202224480405</v>
      </c>
      <c r="S267" s="70">
        <f t="shared" si="100"/>
        <v>1.4638540434299898</v>
      </c>
      <c r="T267" s="113">
        <f t="shared" si="101"/>
        <v>0.8818029386994547</v>
      </c>
      <c r="U267" s="70">
        <f t="shared" si="102"/>
        <v>2.2397794642966149</v>
      </c>
      <c r="V267" s="70">
        <f>(L267/Phase_Relations!C$24)</f>
        <v>52.497388474367447</v>
      </c>
      <c r="W267" s="70">
        <f t="shared" si="103"/>
        <v>7559.6239403089121</v>
      </c>
      <c r="X267" s="70">
        <f t="shared" si="104"/>
        <v>362.05095499563754</v>
      </c>
      <c r="Y267" s="70">
        <f t="shared" si="105"/>
        <v>-2.8001047511291404</v>
      </c>
      <c r="Z267" s="70">
        <f t="shared" si="106"/>
        <v>-403.21508416259621</v>
      </c>
      <c r="AA267" s="70">
        <f t="shared" si="107"/>
        <v>-19.311067249166513</v>
      </c>
      <c r="AB267" s="70">
        <f t="shared" si="108"/>
        <v>-27.060942175713954</v>
      </c>
      <c r="AC267" s="70">
        <f t="shared" si="109"/>
        <v>-0.27060942175713953</v>
      </c>
      <c r="AD267" s="70">
        <f t="shared" si="110"/>
        <v>-20.286969944786506</v>
      </c>
      <c r="AE267" s="70" t="e">
        <f t="shared" si="111"/>
        <v>#NUM!</v>
      </c>
      <c r="AF267" s="70">
        <f t="shared" si="112"/>
        <v>-7.5803891340763235E-2</v>
      </c>
      <c r="AG267" s="70">
        <f t="shared" si="113"/>
        <v>4.0432265768989015E-3</v>
      </c>
      <c r="AH267" s="70">
        <f>(U267-Phase_Relations!$B$37)/Phase_Relations!$B$37</f>
        <v>1.8233647656610499</v>
      </c>
      <c r="AI267" s="70">
        <f>(U267-Phase_Relations!G$20)/Phase_Relations!G$20</f>
        <v>1.7146181662066138</v>
      </c>
      <c r="AJ267" s="70">
        <f t="shared" si="120"/>
        <v>1.8222044539665738</v>
      </c>
      <c r="AK267" s="70">
        <f t="shared" si="114"/>
        <v>0.64581267990504776</v>
      </c>
      <c r="AL267" s="71">
        <f>(1/(J268-J266))*((M268-M266)/Phase_Relations!B$22)</f>
        <v>9.2767966306876071E-7</v>
      </c>
      <c r="AM267" s="71">
        <f t="shared" si="115"/>
        <v>-4.5156477005816754E-3</v>
      </c>
      <c r="AN267" s="71">
        <f>SUM(AM$27:AM267)</f>
        <v>-0.34793902552389067</v>
      </c>
      <c r="AO267" s="71">
        <f>(1/10000)*((AL267*Phase_Relations!B$22*H$7*U267))/(2*(P267-R267))</f>
        <v>1.2550788466970223E-9</v>
      </c>
      <c r="AP267" s="71">
        <f t="shared" si="121"/>
        <v>8.244385013550077E-10</v>
      </c>
      <c r="AQ267" s="72">
        <f t="shared" si="117"/>
        <v>1.2522833303762783E-16</v>
      </c>
      <c r="AR267" s="72">
        <f t="shared" si="122"/>
        <v>8.2260217745228779E-17</v>
      </c>
      <c r="AS267" s="71">
        <f t="shared" si="118"/>
        <v>8.9415372502824468E-5</v>
      </c>
      <c r="AT267" s="72">
        <f t="shared" si="119"/>
        <v>1.397728072777529E-6</v>
      </c>
      <c r="AU267" s="97">
        <f t="shared" si="123"/>
        <v>2.3879601239518124E-7</v>
      </c>
      <c r="AV267" s="2"/>
      <c r="AW267" s="2"/>
      <c r="AX267" s="2"/>
      <c r="AY267" s="2"/>
      <c r="AZ267" s="2"/>
      <c r="BA267" s="2"/>
      <c r="BC267" s="10"/>
      <c r="BE267" s="10"/>
      <c r="BI267" s="10"/>
    </row>
    <row r="268" spans="1:61" x14ac:dyDescent="0.2">
      <c r="A268" s="9">
        <f>Raw_Data!A266</f>
        <v>40772.444108796299</v>
      </c>
      <c r="B268" s="10">
        <f>Raw_Data!J266</f>
        <v>-1.2943451058163203E-5</v>
      </c>
      <c r="C268" s="10">
        <f>Raw_Data!K266</f>
        <v>0.62306279762214967</v>
      </c>
      <c r="D268" s="10">
        <f>Raw_Data!L266</f>
        <v>1.8508746208179255E-2</v>
      </c>
      <c r="E268" s="10">
        <f>Raw_Data!M266</f>
        <v>1.8430417256264243E-2</v>
      </c>
      <c r="F268" s="10">
        <f>Raw_Data!N266</f>
        <v>1.8511670822290379E-2</v>
      </c>
      <c r="J268" s="74">
        <f>(Raw_Data!A265-A$27)*24*3600</f>
        <v>70485.999999591149</v>
      </c>
      <c r="K268" s="69">
        <f t="shared" si="93"/>
        <v>6.0691091199137812</v>
      </c>
      <c r="L268" s="69">
        <f>K268+$D$8-$B$8*Q268+Phase_Relations!$C$24*Q268</f>
        <v>255.05774430804797</v>
      </c>
      <c r="M268" s="69">
        <f t="shared" si="94"/>
        <v>-0.18711090771605493</v>
      </c>
      <c r="N268" s="69">
        <f t="shared" si="95"/>
        <v>-0.4752617055987795</v>
      </c>
      <c r="O268" s="70">
        <f t="shared" si="96"/>
        <v>55.609415010670254</v>
      </c>
      <c r="P268" s="70">
        <f t="shared" si="97"/>
        <v>383.51320697013966</v>
      </c>
      <c r="Q268" s="70">
        <f t="shared" si="98"/>
        <v>55.331151977584788</v>
      </c>
      <c r="R268" s="111">
        <f t="shared" si="99"/>
        <v>381.59415156955026</v>
      </c>
      <c r="S268" s="70">
        <f t="shared" si="100"/>
        <v>1.9190554005894001</v>
      </c>
      <c r="T268" s="113">
        <f t="shared" si="101"/>
        <v>0.88111090771605483</v>
      </c>
      <c r="U268" s="70">
        <f t="shared" si="102"/>
        <v>2.2380217055987792</v>
      </c>
      <c r="V268" s="70">
        <f>(L268/Phase_Relations!C$24)</f>
        <v>52.378123940574589</v>
      </c>
      <c r="W268" s="70">
        <f t="shared" si="103"/>
        <v>7542.449847442741</v>
      </c>
      <c r="X268" s="70">
        <f t="shared" si="104"/>
        <v>361.22844096947995</v>
      </c>
      <c r="Y268" s="70">
        <f t="shared" si="105"/>
        <v>-2.9530280370101991</v>
      </c>
      <c r="Z268" s="70">
        <f t="shared" si="106"/>
        <v>-425.23603732946867</v>
      </c>
      <c r="AA268" s="70">
        <f t="shared" si="107"/>
        <v>-20.365710600070315</v>
      </c>
      <c r="AB268" s="70">
        <f t="shared" si="108"/>
        <v>-26.961225895685146</v>
      </c>
      <c r="AC268" s="70">
        <f t="shared" si="109"/>
        <v>-0.26961225895685148</v>
      </c>
      <c r="AD268" s="70">
        <f t="shared" si="110"/>
        <v>-21.645080867129934</v>
      </c>
      <c r="AE268" s="70" t="e">
        <f t="shared" si="111"/>
        <v>#NUM!</v>
      </c>
      <c r="AF268" s="70">
        <f t="shared" si="112"/>
        <v>-9.4229729483771327E-2</v>
      </c>
      <c r="AG268" s="70">
        <f t="shared" si="113"/>
        <v>5.3125811340850107E-3</v>
      </c>
      <c r="AH268" s="70">
        <f>(U268-Phase_Relations!$B$37)/Phase_Relations!$B$37</f>
        <v>1.8211490144886182</v>
      </c>
      <c r="AI268" s="70">
        <f>(U268-Phase_Relations!G$20)/Phase_Relations!G$20</f>
        <v>1.7124877583834262</v>
      </c>
      <c r="AJ268" s="70">
        <f t="shared" si="120"/>
        <v>1.8210975695680556</v>
      </c>
      <c r="AK268" s="70">
        <f t="shared" si="114"/>
        <v>0.64553449858044198</v>
      </c>
      <c r="AL268" s="71">
        <f>(1/(J269-J267))*((M269-M267)/Phase_Relations!B$22)</f>
        <v>1.2723990805961589E-6</v>
      </c>
      <c r="AM268" s="71">
        <f t="shared" si="115"/>
        <v>-2.0906540604715782E-2</v>
      </c>
      <c r="AN268" s="71">
        <f>SUM(AM$27:AM268)</f>
        <v>-0.36884556612860647</v>
      </c>
      <c r="AO268" s="71">
        <f>(1/10000)*((AL268*Phase_Relations!B$22*H$7*U268))/(2*(P268-R268))</f>
        <v>1.312096027700777E-9</v>
      </c>
      <c r="AP268" s="71">
        <f t="shared" si="121"/>
        <v>6.9900715533688987E-10</v>
      </c>
      <c r="AQ268" s="72">
        <f t="shared" si="117"/>
        <v>1.3091735134145437E-16</v>
      </c>
      <c r="AR268" s="72">
        <f t="shared" si="122"/>
        <v>6.9745021258687561E-17</v>
      </c>
      <c r="AS268" s="71">
        <f t="shared" si="118"/>
        <v>-5.7785484002047455E-4</v>
      </c>
      <c r="AT268" s="72">
        <f t="shared" si="119"/>
        <v>-2.261052953338577E-7</v>
      </c>
      <c r="AU268" s="97">
        <f t="shared" si="123"/>
        <v>3.5662512870711993E-7</v>
      </c>
      <c r="AV268" s="2"/>
      <c r="AW268" s="2"/>
      <c r="AX268" s="2"/>
      <c r="AY268" s="2"/>
      <c r="AZ268" s="2"/>
      <c r="BA268" s="2"/>
      <c r="BC268" s="10"/>
      <c r="BE268" s="10"/>
      <c r="BI268" s="10"/>
    </row>
    <row r="269" spans="1:61" x14ac:dyDescent="0.2">
      <c r="A269" s="9">
        <f>Raw_Data!A267</f>
        <v>40772.447094907409</v>
      </c>
      <c r="B269" s="10">
        <f>Raw_Data!J267</f>
        <v>-1.3085970042084199E-5</v>
      </c>
      <c r="C269" s="10">
        <f>Raw_Data!K267</f>
        <v>0.62153190620319965</v>
      </c>
      <c r="D269" s="10">
        <f>Raw_Data!L267</f>
        <v>1.8606882405190855E-2</v>
      </c>
      <c r="E269" s="10">
        <f>Raw_Data!M267</f>
        <v>1.8436759351048743E-2</v>
      </c>
      <c r="F269" s="10">
        <f>Raw_Data!N267</f>
        <v>1.8519260444527379E-2</v>
      </c>
      <c r="J269" s="74">
        <f>(Raw_Data!A266-A$27)*24*3600</f>
        <v>70742.999999946915</v>
      </c>
      <c r="K269" s="69">
        <f t="shared" si="93"/>
        <v>6.1359354447624579</v>
      </c>
      <c r="L269" s="69">
        <f>K269+$D$8-$B$8*Q269+Phase_Relations!$C$24*Q269</f>
        <v>255.20871887442974</v>
      </c>
      <c r="M269" s="69">
        <f t="shared" si="94"/>
        <v>-0.18665122158187106</v>
      </c>
      <c r="N269" s="69">
        <f t="shared" si="95"/>
        <v>-0.4740941028179525</v>
      </c>
      <c r="O269" s="70">
        <f t="shared" si="96"/>
        <v>55.904264615597853</v>
      </c>
      <c r="P269" s="70">
        <f t="shared" si="97"/>
        <v>385.54665252136448</v>
      </c>
      <c r="Q269" s="70">
        <f t="shared" si="98"/>
        <v>55.350191992007588</v>
      </c>
      <c r="R269" s="111">
        <f t="shared" si="99"/>
        <v>381.72546201384546</v>
      </c>
      <c r="S269" s="70">
        <f t="shared" si="100"/>
        <v>3.8211905075190202</v>
      </c>
      <c r="T269" s="113">
        <f t="shared" si="101"/>
        <v>0.88065122158187104</v>
      </c>
      <c r="U269" s="70">
        <f t="shared" si="102"/>
        <v>2.2368541028179525</v>
      </c>
      <c r="V269" s="70">
        <f>(L269/Phase_Relations!C$24)</f>
        <v>52.409127761184983</v>
      </c>
      <c r="W269" s="70">
        <f t="shared" si="103"/>
        <v>7546.9143976106379</v>
      </c>
      <c r="X269" s="70">
        <f t="shared" si="104"/>
        <v>361.44226042196544</v>
      </c>
      <c r="Y269" s="70">
        <f t="shared" si="105"/>
        <v>-2.9410642308226045</v>
      </c>
      <c r="Z269" s="70">
        <f t="shared" si="106"/>
        <v>-423.51324923845505</v>
      </c>
      <c r="AA269" s="70">
        <f t="shared" si="107"/>
        <v>-20.283201591880015</v>
      </c>
      <c r="AB269" s="70">
        <f t="shared" si="108"/>
        <v>-26.894988700557796</v>
      </c>
      <c r="AC269" s="70">
        <f t="shared" si="109"/>
        <v>-0.26894988700557798</v>
      </c>
      <c r="AD269" s="70">
        <f t="shared" si="110"/>
        <v>-22.830661930226029</v>
      </c>
      <c r="AE269" s="70" t="e">
        <f t="shared" si="111"/>
        <v>#NUM!</v>
      </c>
      <c r="AF269" s="70">
        <f t="shared" si="112"/>
        <v>-0.18839188134129473</v>
      </c>
      <c r="AG269" s="70">
        <f t="shared" si="113"/>
        <v>1.0572063441220112E-2</v>
      </c>
      <c r="AH269" s="70">
        <f>(U269-Phase_Relations!$B$37)/Phase_Relations!$B$37</f>
        <v>1.8196771871930191</v>
      </c>
      <c r="AI269" s="70">
        <f>(U269-Phase_Relations!G$20)/Phase_Relations!G$20</f>
        <v>1.7110726209691089</v>
      </c>
      <c r="AJ269" s="70">
        <f t="shared" si="120"/>
        <v>1.8199682628617646</v>
      </c>
      <c r="AK269" s="70">
        <f t="shared" si="114"/>
        <v>0.64534947314465552</v>
      </c>
      <c r="AL269" s="71">
        <f>(1/(J270-J268))*((M270-M268)/Phase_Relations!B$22)</f>
        <v>1.196929951068777E-6</v>
      </c>
      <c r="AM269" s="71">
        <f t="shared" si="115"/>
        <v>-1.4729742270511477E-2</v>
      </c>
      <c r="AN269" s="71">
        <f>SUM(AM$27:AM269)</f>
        <v>-0.38357530839911796</v>
      </c>
      <c r="AO269" s="71">
        <f>(1/10000)*((AL269*Phase_Relations!B$22*H$7*U269))/(2*(P269-R269))</f>
        <v>6.195454831712251E-10</v>
      </c>
      <c r="AP269" s="71">
        <f t="shared" si="121"/>
        <v>6.3979243328165275E-10</v>
      </c>
      <c r="AQ269" s="72">
        <f t="shared" si="117"/>
        <v>6.1816553041829141E-17</v>
      </c>
      <c r="AR269" s="72">
        <f t="shared" si="122"/>
        <v>6.3836738321899375E-17</v>
      </c>
      <c r="AS269" s="71">
        <f t="shared" si="118"/>
        <v>-4.400475147394068E-4</v>
      </c>
      <c r="AT269" s="72">
        <f t="shared" si="119"/>
        <v>-1.4019660296217464E-7</v>
      </c>
      <c r="AU269" s="97">
        <f t="shared" si="123"/>
        <v>3.7446865497752253E-7</v>
      </c>
      <c r="AV269" s="2"/>
      <c r="AW269" s="2"/>
      <c r="AX269" s="2"/>
      <c r="AY269" s="2"/>
      <c r="AZ269" s="2"/>
      <c r="BA269" s="2"/>
      <c r="BC269" s="10"/>
      <c r="BE269" s="10"/>
      <c r="BI269" s="10"/>
    </row>
    <row r="270" spans="1:61" x14ac:dyDescent="0.2">
      <c r="A270" s="9">
        <f>Raw_Data!A268</f>
        <v>40772.450069444443</v>
      </c>
      <c r="B270" s="10">
        <f>Raw_Data!J268</f>
        <v>-1.4594295955248501E-5</v>
      </c>
      <c r="C270" s="10">
        <f>Raw_Data!K268</f>
        <v>0.61944637840515959</v>
      </c>
      <c r="D270" s="10">
        <f>Raw_Data!L268</f>
        <v>1.8495955129372358E-2</v>
      </c>
      <c r="E270" s="10">
        <f>Raw_Data!M268</f>
        <v>1.8416569161659943E-2</v>
      </c>
      <c r="F270" s="10">
        <f>Raw_Data!N268</f>
        <v>1.8503340166071178E-2</v>
      </c>
      <c r="I270" t="s">
        <v>61</v>
      </c>
      <c r="J270" s="74">
        <f>(Raw_Data!A267-A$27)*24*3600</f>
        <v>71000.999999907799</v>
      </c>
      <c r="K270" s="69">
        <f t="shared" si="93"/>
        <v>6.8431807160778204</v>
      </c>
      <c r="L270" s="69">
        <f>K270+$D$8-$B$8*Q270+Phase_Relations!$C$24*Q270</f>
        <v>255.64807648543456</v>
      </c>
      <c r="M270" s="69">
        <f t="shared" si="94"/>
        <v>-0.18602539398881396</v>
      </c>
      <c r="N270" s="69">
        <f t="shared" si="95"/>
        <v>-0.47250450073158745</v>
      </c>
      <c r="O270" s="70">
        <f t="shared" si="96"/>
        <v>55.57098429246782</v>
      </c>
      <c r="P270" s="70">
        <f t="shared" si="97"/>
        <v>383.24816753426086</v>
      </c>
      <c r="Q270" s="70">
        <f t="shared" si="98"/>
        <v>55.28957771388275</v>
      </c>
      <c r="R270" s="111">
        <f t="shared" si="99"/>
        <v>381.30743250953617</v>
      </c>
      <c r="S270" s="70">
        <f t="shared" si="100"/>
        <v>1.9407350247246882</v>
      </c>
      <c r="T270" s="113">
        <f t="shared" si="101"/>
        <v>0.88002539398881385</v>
      </c>
      <c r="U270" s="70">
        <f t="shared" si="102"/>
        <v>2.2352645007315872</v>
      </c>
      <c r="V270" s="70">
        <f>(L270/Phase_Relations!C$24)</f>
        <v>52.49935331958109</v>
      </c>
      <c r="W270" s="70">
        <f t="shared" si="103"/>
        <v>7559.9068780196767</v>
      </c>
      <c r="X270" s="70">
        <f t="shared" si="104"/>
        <v>362.0645056522834</v>
      </c>
      <c r="Y270" s="70">
        <f t="shared" si="105"/>
        <v>-2.79022439430166</v>
      </c>
      <c r="Z270" s="70">
        <f t="shared" si="106"/>
        <v>-401.79231277943904</v>
      </c>
      <c r="AA270" s="70">
        <f t="shared" si="107"/>
        <v>-19.242926857252769</v>
      </c>
      <c r="AB270" s="70">
        <f t="shared" si="108"/>
        <v>-26.804811813950135</v>
      </c>
      <c r="AC270" s="70">
        <f t="shared" si="109"/>
        <v>-0.26804811813950136</v>
      </c>
      <c r="AD270" s="70">
        <f t="shared" si="110"/>
        <v>-20.536750207069247</v>
      </c>
      <c r="AE270" s="70" t="e">
        <f t="shared" si="111"/>
        <v>#NUM!</v>
      </c>
      <c r="AF270" s="70">
        <f t="shared" si="112"/>
        <v>-0.10085446144037148</v>
      </c>
      <c r="AG270" s="70">
        <f t="shared" si="113"/>
        <v>5.3601913317305834E-3</v>
      </c>
      <c r="AH270" s="70">
        <f>(U270-Phase_Relations!$B$37)/Phase_Relations!$B$37</f>
        <v>1.8176734066451541</v>
      </c>
      <c r="AI270" s="70">
        <f>(U270-Phase_Relations!G$20)/Phase_Relations!G$20</f>
        <v>1.7091460193686061</v>
      </c>
      <c r="AJ270" s="70">
        <f t="shared" si="120"/>
        <v>1.8188849949293839</v>
      </c>
      <c r="AK270" s="70">
        <f t="shared" si="114"/>
        <v>0.64509726441623194</v>
      </c>
      <c r="AL270" s="71">
        <f>(1/(J271-J269))*((M271-M269)/Phase_Relations!B$22)</f>
        <v>4.8500607985153656E-7</v>
      </c>
      <c r="AM270" s="71">
        <f t="shared" si="115"/>
        <v>-1.9553691033863198E-2</v>
      </c>
      <c r="AN270" s="71">
        <f>SUM(AM$27:AM270)</f>
        <v>-0.40312899943298114</v>
      </c>
      <c r="AO270" s="71">
        <f>(1/10000)*((AL270*Phase_Relations!B$22*H$7*U270))/(2*(P270-R270))</f>
        <v>4.9394131347126954E-10</v>
      </c>
      <c r="AP270" s="71">
        <f t="shared" si="121"/>
        <v>6.1100392001201878E-10</v>
      </c>
      <c r="AQ270" s="72">
        <f t="shared" si="117"/>
        <v>4.9284112681213444E-17</v>
      </c>
      <c r="AR270" s="72">
        <f t="shared" si="122"/>
        <v>6.0964299242175026E-17</v>
      </c>
      <c r="AS270" s="71">
        <f t="shared" si="118"/>
        <v>3.0979475793639242E-4</v>
      </c>
      <c r="AT270" s="72">
        <f t="shared" si="119"/>
        <v>1.5876879753050795E-7</v>
      </c>
      <c r="AU270" s="97">
        <f t="shared" si="123"/>
        <v>3.6362302081485238E-7</v>
      </c>
      <c r="AV270" s="2"/>
      <c r="AW270" s="2"/>
      <c r="AX270" s="2"/>
      <c r="AY270" s="2"/>
      <c r="AZ270" s="2"/>
      <c r="BA270" s="2"/>
      <c r="BC270" s="10"/>
      <c r="BE270" s="10"/>
      <c r="BI270" s="10"/>
    </row>
    <row r="271" spans="1:61" x14ac:dyDescent="0.2">
      <c r="A271" s="9">
        <f>Raw_Data!A269</f>
        <v>40772.453043981484</v>
      </c>
      <c r="B271" s="10">
        <f>Raw_Data!J269</f>
        <v>-1.5734447826616799E-5</v>
      </c>
      <c r="C271" s="10">
        <f>Raw_Data!K269</f>
        <v>0.61933355087621944</v>
      </c>
      <c r="D271" s="10">
        <f>Raw_Data!L269</f>
        <v>1.8503223597552257E-2</v>
      </c>
      <c r="E271" s="10">
        <f>Raw_Data!M269</f>
        <v>1.8422661848222544E-2</v>
      </c>
      <c r="F271" s="10">
        <f>Raw_Data!N269</f>
        <v>1.8487515504903077E-2</v>
      </c>
      <c r="J271" s="74">
        <f t="shared" ref="J271:J284" si="124">(A271-A$27)*24*3600</f>
        <v>71514.999999990687</v>
      </c>
      <c r="K271" s="69">
        <f t="shared" si="93"/>
        <v>7.3777913148673884</v>
      </c>
      <c r="L271" s="69">
        <f>K271+$D$8-$B$8*Q271+Phase_Relations!$C$24*Q271</f>
        <v>256.26352612524698</v>
      </c>
      <c r="M271" s="69">
        <f t="shared" si="94"/>
        <v>-0.18599185969632415</v>
      </c>
      <c r="N271" s="69">
        <f t="shared" si="95"/>
        <v>-0.47241932362866335</v>
      </c>
      <c r="O271" s="70">
        <f t="shared" si="96"/>
        <v>55.592822360749786</v>
      </c>
      <c r="P271" s="70">
        <f t="shared" si="97"/>
        <v>383.39877490172262</v>
      </c>
      <c r="Q271" s="70">
        <f t="shared" si="98"/>
        <v>55.307868963693309</v>
      </c>
      <c r="R271" s="111">
        <f t="shared" si="99"/>
        <v>381.43357905995384</v>
      </c>
      <c r="S271" s="70">
        <f t="shared" si="100"/>
        <v>1.9651958417687752</v>
      </c>
      <c r="T271" s="113">
        <f t="shared" si="101"/>
        <v>0.8799918596963241</v>
      </c>
      <c r="U271" s="70">
        <f t="shared" si="102"/>
        <v>2.2351793236286635</v>
      </c>
      <c r="V271" s="70">
        <f>(L271/Phase_Relations!C$24)</f>
        <v>52.62574076804195</v>
      </c>
      <c r="W271" s="70">
        <f t="shared" si="103"/>
        <v>7578.1066705980411</v>
      </c>
      <c r="X271" s="70">
        <f t="shared" si="104"/>
        <v>362.93614322787556</v>
      </c>
      <c r="Y271" s="70">
        <f t="shared" si="105"/>
        <v>-2.6821281956513587</v>
      </c>
      <c r="Z271" s="70">
        <f t="shared" si="106"/>
        <v>-386.22646017379566</v>
      </c>
      <c r="AA271" s="70">
        <f t="shared" si="107"/>
        <v>-18.497435832078281</v>
      </c>
      <c r="AB271" s="70">
        <f t="shared" si="108"/>
        <v>-26.799979783332017</v>
      </c>
      <c r="AC271" s="70">
        <f t="shared" si="109"/>
        <v>-0.26799979783332017</v>
      </c>
      <c r="AD271" s="70">
        <f t="shared" si="110"/>
        <v>-19.807566393257446</v>
      </c>
      <c r="AE271" s="70" t="e">
        <f t="shared" si="111"/>
        <v>#NUM!</v>
      </c>
      <c r="AF271" s="70">
        <f t="shared" si="112"/>
        <v>-0.10624152772357397</v>
      </c>
      <c r="AG271" s="70">
        <f t="shared" si="113"/>
        <v>5.4147151735584901E-3</v>
      </c>
      <c r="AH271" s="70">
        <f>(U271-Phase_Relations!$B$37)/Phase_Relations!$B$37</f>
        <v>1.8175660362387951</v>
      </c>
      <c r="AI271" s="70">
        <f>(U271-Phase_Relations!G$20)/Phase_Relations!G$20</f>
        <v>1.7090427845123948</v>
      </c>
      <c r="AJ271" s="70">
        <f t="shared" si="120"/>
        <v>1.8178327149346127</v>
      </c>
      <c r="AK271" s="70">
        <f t="shared" si="114"/>
        <v>0.64508373995914825</v>
      </c>
      <c r="AL271" s="71">
        <f>(1/(J272-J270))*((M272-M270)/Phase_Relations!B$22)</f>
        <v>3.106476528327741E-7</v>
      </c>
      <c r="AM271" s="71">
        <f t="shared" si="115"/>
        <v>-9.7472486539916688E-4</v>
      </c>
      <c r="AN271" s="71">
        <f>SUM(AM$27:AM271)</f>
        <v>-0.40410372429838032</v>
      </c>
      <c r="AO271" s="71">
        <f>(1/10000)*((AL271*Phase_Relations!B$22*H$7*U271))/(2*(P271-R271))</f>
        <v>3.1242091762782246E-10</v>
      </c>
      <c r="AP271" s="71">
        <f t="shared" si="121"/>
        <v>6.5398543964787499E-10</v>
      </c>
      <c r="AQ271" s="72">
        <f t="shared" si="117"/>
        <v>3.1172504280173572E-17</v>
      </c>
      <c r="AR271" s="72">
        <f t="shared" si="122"/>
        <v>6.5252877660644448E-17</v>
      </c>
      <c r="AS271" s="71">
        <f t="shared" si="118"/>
        <v>5.2258498084797074E-5</v>
      </c>
      <c r="AT271" s="72">
        <f t="shared" si="119"/>
        <v>5.9531530474272484E-7</v>
      </c>
      <c r="AU271" s="97">
        <f t="shared" si="123"/>
        <v>3.6910301815406241E-7</v>
      </c>
      <c r="AV271" s="2"/>
      <c r="AW271" s="2"/>
      <c r="AX271" s="2"/>
      <c r="AY271" s="2"/>
      <c r="AZ271" s="2"/>
      <c r="BA271" s="2"/>
      <c r="BC271" s="10"/>
      <c r="BE271" s="10"/>
      <c r="BI271" s="10"/>
    </row>
    <row r="272" spans="1:61" x14ac:dyDescent="0.2">
      <c r="A272" s="9">
        <f>Raw_Data!A270</f>
        <v>40772.456030092595</v>
      </c>
      <c r="B272" s="10">
        <f>Raw_Data!J270</f>
        <v>-2.2634741964793598E-5</v>
      </c>
      <c r="C272" s="10">
        <f>Raw_Data!K270</f>
        <v>0.61803187748973976</v>
      </c>
      <c r="D272" s="10">
        <f>Raw_Data!L270</f>
        <v>1.8141189748646855E-2</v>
      </c>
      <c r="E272" s="10">
        <f>Raw_Data!M270</f>
        <v>1.7283685758471643E-2</v>
      </c>
      <c r="F272" s="10">
        <f>Raw_Data!N270</f>
        <v>1.7347470579779877E-2</v>
      </c>
      <c r="J272" s="74">
        <f t="shared" si="124"/>
        <v>71772.999999951571</v>
      </c>
      <c r="K272" s="69">
        <f t="shared" si="93"/>
        <v>10.613299209625048</v>
      </c>
      <c r="L272" s="69">
        <f>K272+$D$8-$B$8*Q272+Phase_Relations!$C$24*Q272</f>
        <v>244.38686077797254</v>
      </c>
      <c r="M272" s="69">
        <f t="shared" si="94"/>
        <v>-0.18560307098994508</v>
      </c>
      <c r="N272" s="69">
        <f t="shared" si="95"/>
        <v>-0.47143180031446053</v>
      </c>
      <c r="O272" s="70">
        <f t="shared" si="96"/>
        <v>54.505093871458925</v>
      </c>
      <c r="P272" s="70">
        <f t="shared" si="97"/>
        <v>375.89719911350983</v>
      </c>
      <c r="Q272" s="70">
        <f t="shared" si="98"/>
        <v>51.888474912838461</v>
      </c>
      <c r="R272" s="111">
        <f t="shared" si="99"/>
        <v>357.85155112302385</v>
      </c>
      <c r="S272" s="70">
        <f t="shared" si="100"/>
        <v>18.045647990485975</v>
      </c>
      <c r="T272" s="113">
        <f t="shared" si="101"/>
        <v>0.87960307098994506</v>
      </c>
      <c r="U272" s="70">
        <f t="shared" si="102"/>
        <v>2.2341918003144605</v>
      </c>
      <c r="V272" s="70">
        <f>(L272/Phase_Relations!C$24)</f>
        <v>50.186773657876699</v>
      </c>
      <c r="W272" s="70">
        <f t="shared" si="103"/>
        <v>7226.8954067342447</v>
      </c>
      <c r="X272" s="70">
        <f t="shared" si="104"/>
        <v>346.11568039914965</v>
      </c>
      <c r="Y272" s="70">
        <f t="shared" si="105"/>
        <v>-1.7017012549617618</v>
      </c>
      <c r="Z272" s="70">
        <f t="shared" si="106"/>
        <v>-245.0449807144937</v>
      </c>
      <c r="AA272" s="70">
        <f t="shared" si="107"/>
        <v>-11.7358707238742</v>
      </c>
      <c r="AB272" s="70">
        <f t="shared" si="108"/>
        <v>-26.743958355899867</v>
      </c>
      <c r="AC272" s="70">
        <f t="shared" si="109"/>
        <v>-0.26743958355899866</v>
      </c>
      <c r="AD272" s="70">
        <f t="shared" si="110"/>
        <v>-23.766302717531516</v>
      </c>
      <c r="AE272" s="70" t="e">
        <f t="shared" si="111"/>
        <v>#NUM!</v>
      </c>
      <c r="AF272" s="70">
        <f t="shared" si="112"/>
        <v>-1.5376488387671006</v>
      </c>
      <c r="AG272" s="70">
        <f t="shared" si="113"/>
        <v>5.2137620490569109E-2</v>
      </c>
      <c r="AH272" s="70">
        <f>(U272-Phase_Relations!$B$37)/Phase_Relations!$B$37</f>
        <v>1.8163212089801146</v>
      </c>
      <c r="AI272" s="70">
        <f>(U272-Phase_Relations!G$20)/Phase_Relations!G$20</f>
        <v>1.7078459038502491</v>
      </c>
      <c r="AJ272" s="70">
        <f t="shared" si="120"/>
        <v>1.8166308977467693</v>
      </c>
      <c r="AK272" s="70">
        <f t="shared" si="114"/>
        <v>0.64492686529810506</v>
      </c>
      <c r="AL272" s="71">
        <f>(1/(J273-J271))*((M273-M271)/Phase_Relations!B$22)</f>
        <v>7.6179437704829516E-7</v>
      </c>
      <c r="AM272" s="71">
        <f t="shared" si="115"/>
        <v>-1.2205351731640621E-2</v>
      </c>
      <c r="AN272" s="71">
        <f>SUM(AM$27:AM272)</f>
        <v>-0.41630907603002093</v>
      </c>
      <c r="AO272" s="71">
        <f>(1/10000)*((AL272*Phase_Relations!B$22*H$7*U272))/(2*(P272-R272))</f>
        <v>8.3397153391826572E-11</v>
      </c>
      <c r="AP272" s="71">
        <f t="shared" si="121"/>
        <v>6.3207830102356883E-10</v>
      </c>
      <c r="AQ272" s="72">
        <f t="shared" si="117"/>
        <v>8.3211397649050736E-18</v>
      </c>
      <c r="AR272" s="72">
        <f t="shared" si="122"/>
        <v>6.3067043313451164E-17</v>
      </c>
      <c r="AS272" s="71">
        <f t="shared" si="118"/>
        <v>-1.1160365299873681E-4</v>
      </c>
      <c r="AT272" s="72">
        <f t="shared" si="119"/>
        <v>-7.441092186823018E-8</v>
      </c>
      <c r="AU272" s="97">
        <f t="shared" si="123"/>
        <v>2.5034619879094697E-7</v>
      </c>
      <c r="AV272" s="2"/>
      <c r="AW272" s="2"/>
      <c r="AX272" s="2"/>
      <c r="AY272" s="2"/>
      <c r="AZ272" s="2"/>
      <c r="BA272" s="2"/>
      <c r="BC272" s="10"/>
      <c r="BE272" s="10"/>
      <c r="BI272" s="10"/>
    </row>
    <row r="273" spans="1:61" x14ac:dyDescent="0.2">
      <c r="A273" s="9">
        <f>Raw_Data!A271</f>
        <v>40772.459004629629</v>
      </c>
      <c r="B273" s="10">
        <f>Raw_Data!J271</f>
        <v>-2.49506754535105E-5</v>
      </c>
      <c r="C273" s="10">
        <f>Raw_Data!K271</f>
        <v>0.61702355567849931</v>
      </c>
      <c r="D273" s="10">
        <f>Raw_Data!L271</f>
        <v>1.8531596751934557E-2</v>
      </c>
      <c r="E273" s="10">
        <f>Raw_Data!M271</f>
        <v>1.8467519698411743E-2</v>
      </c>
      <c r="F273" s="10">
        <f>Raw_Data!N271</f>
        <v>1.8533650846375177E-2</v>
      </c>
      <c r="J273" s="74">
        <f t="shared" si="124"/>
        <v>72029.999999678694</v>
      </c>
      <c r="K273" s="69">
        <f t="shared" si="93"/>
        <v>11.699226988416379</v>
      </c>
      <c r="L273" s="69">
        <f>K273+$D$8-$B$8*Q273+Phase_Relations!$C$24*Q273</f>
        <v>261.18014514761637</v>
      </c>
      <c r="M273" s="69">
        <f t="shared" si="94"/>
        <v>-0.18530097694928194</v>
      </c>
      <c r="N273" s="69">
        <f t="shared" si="95"/>
        <v>-0.47066448145117612</v>
      </c>
      <c r="O273" s="70">
        <f t="shared" si="96"/>
        <v>55.67806932991023</v>
      </c>
      <c r="P273" s="70">
        <f t="shared" si="97"/>
        <v>383.98668503386364</v>
      </c>
      <c r="Q273" s="70">
        <f t="shared" si="98"/>
        <v>55.442539627503841</v>
      </c>
      <c r="R273" s="111">
        <f t="shared" si="99"/>
        <v>382.36234225864717</v>
      </c>
      <c r="S273" s="70">
        <f t="shared" si="100"/>
        <v>1.6243427752164621</v>
      </c>
      <c r="T273" s="113">
        <f t="shared" si="101"/>
        <v>0.87930097694928189</v>
      </c>
      <c r="U273" s="70">
        <f t="shared" si="102"/>
        <v>2.2334244814511761</v>
      </c>
      <c r="V273" s="70">
        <f>(L273/Phase_Relations!C$24)</f>
        <v>53.635407348529014</v>
      </c>
      <c r="W273" s="70">
        <f t="shared" si="103"/>
        <v>7723.4986581881785</v>
      </c>
      <c r="X273" s="70">
        <f t="shared" si="104"/>
        <v>369.89936102433802</v>
      </c>
      <c r="Y273" s="70">
        <f t="shared" si="105"/>
        <v>-1.8071322789748265</v>
      </c>
      <c r="Z273" s="70">
        <f t="shared" si="106"/>
        <v>-260.22704817237502</v>
      </c>
      <c r="AA273" s="70">
        <f t="shared" si="107"/>
        <v>-12.462981234309154</v>
      </c>
      <c r="AB273" s="70">
        <f t="shared" si="108"/>
        <v>-26.700428955227949</v>
      </c>
      <c r="AC273" s="70">
        <f t="shared" si="109"/>
        <v>-0.26700428955227951</v>
      </c>
      <c r="AD273" s="70">
        <f t="shared" si="110"/>
        <v>-13.545876417786815</v>
      </c>
      <c r="AE273" s="70" t="e">
        <f t="shared" si="111"/>
        <v>#NUM!</v>
      </c>
      <c r="AF273" s="70">
        <f t="shared" si="112"/>
        <v>-0.13033340455852033</v>
      </c>
      <c r="AG273" s="70">
        <f t="shared" si="113"/>
        <v>4.3913100328648209E-3</v>
      </c>
      <c r="AH273" s="70">
        <f>(U273-Phase_Relations!$B$37)/Phase_Relations!$B$37</f>
        <v>1.8153539615001022</v>
      </c>
      <c r="AI273" s="70">
        <f>(U273-Phase_Relations!G$20)/Phase_Relations!G$20</f>
        <v>1.7069159115189734</v>
      </c>
      <c r="AJ273" s="70">
        <f t="shared" si="120"/>
        <v>1.8155272050747913</v>
      </c>
      <c r="AK273" s="70">
        <f t="shared" si="114"/>
        <v>0.64480487580781098</v>
      </c>
      <c r="AL273" s="71">
        <f>(1/(J274-J272))*((M274-M272)/Phase_Relations!B$22)</f>
        <v>4.4835334135037831E-7</v>
      </c>
      <c r="AM273" s="71">
        <f t="shared" si="115"/>
        <v>-8.1208839776177998E-3</v>
      </c>
      <c r="AN273" s="71">
        <f>SUM(AM$27:AM273)</f>
        <v>-0.42442996000763872</v>
      </c>
      <c r="AO273" s="71">
        <f>(1/10000)*((AL273*Phase_Relations!B$22*H$7*U273))/(2*(P273-R273))</f>
        <v>5.4510415715126859E-10</v>
      </c>
      <c r="AP273" s="71">
        <f t="shared" si="121"/>
        <v>6.0373182940815488E-10</v>
      </c>
      <c r="AQ273" s="72">
        <f t="shared" si="117"/>
        <v>5.4389001226162111E-17</v>
      </c>
      <c r="AR273" s="72">
        <f t="shared" si="122"/>
        <v>6.0238709940421531E-17</v>
      </c>
      <c r="AS273" s="71">
        <f t="shared" si="118"/>
        <v>3.3603646725489185E-5</v>
      </c>
      <c r="AT273" s="72">
        <f t="shared" si="119"/>
        <v>1.6153139803216096E-6</v>
      </c>
      <c r="AU273" s="97">
        <f t="shared" si="123"/>
        <v>3.2493124849915018E-7</v>
      </c>
      <c r="AV273" s="2"/>
      <c r="AW273" s="2"/>
      <c r="AX273" s="2"/>
      <c r="AY273" s="2"/>
      <c r="AZ273" s="2"/>
      <c r="BA273" s="2"/>
      <c r="BC273" s="10"/>
      <c r="BE273" s="10"/>
      <c r="BI273" s="10"/>
    </row>
    <row r="274" spans="1:61" x14ac:dyDescent="0.2">
      <c r="A274" s="9">
        <f>Raw_Data!A272</f>
        <v>40772.46197916667</v>
      </c>
      <c r="B274" s="10">
        <f>Raw_Data!J272</f>
        <v>-2.3953042566063198E-5</v>
      </c>
      <c r="C274" s="10">
        <f>Raw_Data!K272</f>
        <v>0.61667913480068925</v>
      </c>
      <c r="D274" s="10">
        <f>Raw_Data!L272</f>
        <v>1.8545041042751155E-2</v>
      </c>
      <c r="E274" s="10">
        <f>Raw_Data!M272</f>
        <v>1.8472436603356943E-2</v>
      </c>
      <c r="F274" s="10">
        <f>Raw_Data!N272</f>
        <v>1.8523563222488479E-2</v>
      </c>
      <c r="J274" s="74">
        <f t="shared" si="124"/>
        <v>72287.000000034459</v>
      </c>
      <c r="K274" s="69">
        <f t="shared" si="93"/>
        <v>11.231442714475488</v>
      </c>
      <c r="L274" s="69">
        <f>K274+$D$8-$B$8*Q274+Phase_Relations!$C$24*Q274</f>
        <v>260.77759939800893</v>
      </c>
      <c r="M274" s="69">
        <f t="shared" si="94"/>
        <v>-0.18519724216954297</v>
      </c>
      <c r="N274" s="69">
        <f t="shared" si="95"/>
        <v>-0.47040099511063915</v>
      </c>
      <c r="O274" s="70">
        <f t="shared" si="96"/>
        <v>55.718462619608808</v>
      </c>
      <c r="P274" s="70">
        <f t="shared" si="97"/>
        <v>384.26525944557801</v>
      </c>
      <c r="Q274" s="70">
        <f t="shared" si="98"/>
        <v>55.457300986999904</v>
      </c>
      <c r="R274" s="111">
        <f t="shared" si="99"/>
        <v>382.46414473793038</v>
      </c>
      <c r="S274" s="70">
        <f t="shared" si="100"/>
        <v>1.8011147076476277</v>
      </c>
      <c r="T274" s="113">
        <f t="shared" si="101"/>
        <v>0.87919724216954287</v>
      </c>
      <c r="U274" s="70">
        <f t="shared" si="102"/>
        <v>2.233160995110639</v>
      </c>
      <c r="V274" s="70">
        <f>(L274/Phase_Relations!C$24)</f>
        <v>53.552741396856419</v>
      </c>
      <c r="W274" s="70">
        <f t="shared" si="103"/>
        <v>7711.5947611473239</v>
      </c>
      <c r="X274" s="70">
        <f t="shared" si="104"/>
        <v>369.3292510128029</v>
      </c>
      <c r="Y274" s="70">
        <f t="shared" si="105"/>
        <v>-1.9045595901434851</v>
      </c>
      <c r="Z274" s="70">
        <f t="shared" si="106"/>
        <v>-274.25658098066185</v>
      </c>
      <c r="AA274" s="70">
        <f t="shared" si="107"/>
        <v>-13.134893725127483</v>
      </c>
      <c r="AB274" s="70">
        <f t="shared" si="108"/>
        <v>-26.68548158062578</v>
      </c>
      <c r="AC274" s="70">
        <f t="shared" si="109"/>
        <v>-0.26685481580625781</v>
      </c>
      <c r="AD274" s="70">
        <f t="shared" si="110"/>
        <v>-14.335636863559216</v>
      </c>
      <c r="AE274" s="70" t="e">
        <f t="shared" si="111"/>
        <v>#NUM!</v>
      </c>
      <c r="AF274" s="70">
        <f t="shared" si="112"/>
        <v>-0.13712442181409021</v>
      </c>
      <c r="AG274" s="70">
        <f t="shared" si="113"/>
        <v>4.8767182742998922E-3</v>
      </c>
      <c r="AH274" s="70">
        <f>(U274-Phase_Relations!$B$37)/Phase_Relations!$B$37</f>
        <v>1.8150218225275097</v>
      </c>
      <c r="AI274" s="70">
        <f>(U274-Phase_Relations!G$20)/Phase_Relations!G$20</f>
        <v>1.7065965654324631</v>
      </c>
      <c r="AJ274" s="70">
        <f t="shared" si="120"/>
        <v>1.8144501493730201</v>
      </c>
      <c r="AK274" s="70">
        <f t="shared" si="114"/>
        <v>0.64476296702306379</v>
      </c>
      <c r="AL274" s="71">
        <f>(1/(J275-J273))*((M275-M273)/Phase_Relations!B$22)</f>
        <v>3.4054034278145579E-7</v>
      </c>
      <c r="AM274" s="71">
        <f t="shared" si="115"/>
        <v>-2.0837771174582851E-3</v>
      </c>
      <c r="AN274" s="71">
        <f>SUM(AM$27:AM274)</f>
        <v>-0.42651373712509699</v>
      </c>
      <c r="AO274" s="71">
        <f>(1/10000)*((AL274*Phase_Relations!B$22*H$7*U274))/(2*(P274-R274))</f>
        <v>3.733470483850788E-10</v>
      </c>
      <c r="AP274" s="71">
        <f t="shared" si="121"/>
        <v>6.2139928784747213E-10</v>
      </c>
      <c r="AQ274" s="72">
        <f t="shared" si="117"/>
        <v>3.7251546894303112E-17</v>
      </c>
      <c r="AR274" s="72">
        <f t="shared" si="122"/>
        <v>6.2001520599839313E-17</v>
      </c>
      <c r="AS274" s="71">
        <f t="shared" si="118"/>
        <v>-1.4937965588247915E-4</v>
      </c>
      <c r="AT274" s="72">
        <f t="shared" si="119"/>
        <v>-2.4887721349775234E-7</v>
      </c>
      <c r="AU274" s="97">
        <f t="shared" si="123"/>
        <v>3.2626798234863242E-7</v>
      </c>
      <c r="AV274" s="2"/>
      <c r="AW274" s="2"/>
      <c r="AX274" s="2"/>
      <c r="AY274" s="2"/>
      <c r="AZ274" s="2"/>
      <c r="BA274" s="2"/>
      <c r="BC274" s="10"/>
      <c r="BE274" s="10"/>
      <c r="BI274" s="10"/>
    </row>
    <row r="275" spans="1:61" x14ac:dyDescent="0.2">
      <c r="A275" s="9">
        <f>Raw_Data!A273</f>
        <v>40772.464953703704</v>
      </c>
      <c r="B275" s="10">
        <f>Raw_Data!J273</f>
        <v>-2.4653760903675001E-5</v>
      </c>
      <c r="C275" s="10">
        <f>Raw_Data!K273</f>
        <v>0.61599741899426963</v>
      </c>
      <c r="D275" s="10">
        <f>Raw_Data!L273</f>
        <v>1.8514838894741856E-2</v>
      </c>
      <c r="E275" s="10">
        <f>Raw_Data!M273</f>
        <v>1.8438042021904043E-2</v>
      </c>
      <c r="F275" s="10">
        <f>Raw_Data!N273</f>
        <v>1.8505121038060679E-2</v>
      </c>
      <c r="J275" s="74">
        <f t="shared" si="124"/>
        <v>72543.999999761581</v>
      </c>
      <c r="K275" s="69">
        <f t="shared" si="93"/>
        <v>11.560005478314928</v>
      </c>
      <c r="L275" s="69">
        <f>K275+$D$8-$B$8*Q275+Phase_Relations!$C$24*Q275</f>
        <v>260.64980765346087</v>
      </c>
      <c r="M275" s="69">
        <f t="shared" si="94"/>
        <v>-0.18499273549580222</v>
      </c>
      <c r="N275" s="69">
        <f t="shared" si="95"/>
        <v>-0.46988154815933764</v>
      </c>
      <c r="O275" s="70">
        <f t="shared" si="96"/>
        <v>55.627720450259666</v>
      </c>
      <c r="P275" s="70">
        <f t="shared" si="97"/>
        <v>383.6394513811012</v>
      </c>
      <c r="Q275" s="70">
        <f t="shared" si="98"/>
        <v>55.354042781441436</v>
      </c>
      <c r="R275" s="111">
        <f t="shared" si="99"/>
        <v>381.75201918235473</v>
      </c>
      <c r="S275" s="70">
        <f t="shared" si="100"/>
        <v>1.8874321987464668</v>
      </c>
      <c r="T275" s="113">
        <f t="shared" si="101"/>
        <v>0.87899273549580215</v>
      </c>
      <c r="U275" s="70">
        <f t="shared" si="102"/>
        <v>2.2326415481593376</v>
      </c>
      <c r="V275" s="70">
        <f>(L275/Phase_Relations!C$24)</f>
        <v>53.526498351962097</v>
      </c>
      <c r="W275" s="70">
        <f t="shared" si="103"/>
        <v>7707.8157626825423</v>
      </c>
      <c r="X275" s="70">
        <f t="shared" si="104"/>
        <v>369.14826449629032</v>
      </c>
      <c r="Y275" s="70">
        <f t="shared" si="105"/>
        <v>-1.8275444294793388</v>
      </c>
      <c r="Z275" s="70">
        <f t="shared" si="106"/>
        <v>-263.16639784502479</v>
      </c>
      <c r="AA275" s="70">
        <f t="shared" si="107"/>
        <v>-12.603754686064406</v>
      </c>
      <c r="AB275" s="70">
        <f t="shared" si="108"/>
        <v>-26.656013760202057</v>
      </c>
      <c r="AC275" s="70">
        <f t="shared" si="109"/>
        <v>-0.26656013760202057</v>
      </c>
      <c r="AD275" s="70">
        <f t="shared" si="110"/>
        <v>-13.862042818562031</v>
      </c>
      <c r="AE275" s="70" t="e">
        <f t="shared" si="111"/>
        <v>#NUM!</v>
      </c>
      <c r="AF275" s="70">
        <f t="shared" si="112"/>
        <v>-0.14975158163252289</v>
      </c>
      <c r="AG275" s="70">
        <f t="shared" si="113"/>
        <v>5.1129380259227362E-3</v>
      </c>
      <c r="AH275" s="70">
        <f>(U275-Phase_Relations!$B$37)/Phase_Relations!$B$37</f>
        <v>1.81436703117715</v>
      </c>
      <c r="AI275" s="70">
        <f>(U275-Phase_Relations!G$20)/Phase_Relations!G$20</f>
        <v>1.7059669944622575</v>
      </c>
      <c r="AJ275" s="70">
        <f t="shared" si="120"/>
        <v>1.8134848654393201</v>
      </c>
      <c r="AK275" s="70">
        <f t="shared" si="114"/>
        <v>0.64468031748448407</v>
      </c>
      <c r="AL275" s="71">
        <f>(1/(J276-J274))*((M276-M274)/Phase_Relations!B$22)</f>
        <v>8.5179355983222244E-7</v>
      </c>
      <c r="AM275" s="71">
        <f t="shared" si="115"/>
        <v>-4.1546208061920709E-3</v>
      </c>
      <c r="AN275" s="71">
        <f>SUM(AM$27:AM275)</f>
        <v>-0.43066835793128905</v>
      </c>
      <c r="AO275" s="71">
        <f>(1/10000)*((AL275*Phase_Relations!B$22*H$7*U275))/(2*(P275-R275))</f>
        <v>8.9093800923458398E-10</v>
      </c>
      <c r="AP275" s="71">
        <f t="shared" si="121"/>
        <v>6.4334225837066183E-10</v>
      </c>
      <c r="AQ275" s="72">
        <f t="shared" si="117"/>
        <v>8.8895356678131414E-17</v>
      </c>
      <c r="AR275" s="72">
        <f t="shared" si="122"/>
        <v>6.4190930155855983E-17</v>
      </c>
      <c r="AS275" s="71">
        <f t="shared" si="118"/>
        <v>4.9115088962340065E-4</v>
      </c>
      <c r="AT275" s="72">
        <f t="shared" si="119"/>
        <v>1.8063271941639897E-7</v>
      </c>
      <c r="AU275" s="97">
        <f t="shared" si="123"/>
        <v>2.9314054260590956E-7</v>
      </c>
      <c r="AV275" s="2"/>
      <c r="AW275" s="2"/>
      <c r="AX275" s="2"/>
      <c r="AY275" s="2"/>
      <c r="AZ275" s="2"/>
      <c r="BA275" s="2"/>
      <c r="BC275" s="10"/>
      <c r="BE275" s="10"/>
      <c r="BI275" s="10"/>
    </row>
    <row r="276" spans="1:61" x14ac:dyDescent="0.2">
      <c r="A276" s="9">
        <f>Raw_Data!A274</f>
        <v>40772.467939814815</v>
      </c>
      <c r="B276" s="10">
        <f>Raw_Data!J274</f>
        <v>-2.8668045617450803E-5</v>
      </c>
      <c r="C276" s="10">
        <f>Raw_Data!K274</f>
        <v>0.61410191650811985</v>
      </c>
      <c r="D276" s="10">
        <f>Raw_Data!L274</f>
        <v>1.8479470433565456E-2</v>
      </c>
      <c r="E276" s="10">
        <f>Raw_Data!M274</f>
        <v>1.8396058304557341E-2</v>
      </c>
      <c r="F276" s="10">
        <f>Raw_Data!N274</f>
        <v>1.8488340204012278E-2</v>
      </c>
      <c r="J276" s="74">
        <f t="shared" si="124"/>
        <v>72801.999999722466</v>
      </c>
      <c r="K276" s="69">
        <f t="shared" si="93"/>
        <v>13.442280294886496</v>
      </c>
      <c r="L276" s="69">
        <f>K276+$D$8-$B$8*Q276+Phase_Relations!$C$24*Q276</f>
        <v>261.97503371756341</v>
      </c>
      <c r="M276" s="69">
        <f t="shared" si="94"/>
        <v>-0.18442473781369573</v>
      </c>
      <c r="N276" s="69">
        <f t="shared" si="95"/>
        <v>-0.46843883404678716</v>
      </c>
      <c r="O276" s="70">
        <f t="shared" si="96"/>
        <v>55.521456124533593</v>
      </c>
      <c r="P276" s="70">
        <f t="shared" si="97"/>
        <v>382.90659396230063</v>
      </c>
      <c r="Q276" s="70">
        <f t="shared" si="98"/>
        <v>55.22800073839953</v>
      </c>
      <c r="R276" s="111">
        <f t="shared" si="99"/>
        <v>380.88276371310019</v>
      </c>
      <c r="S276" s="70">
        <f t="shared" si="100"/>
        <v>2.0238302492004436</v>
      </c>
      <c r="T276" s="113">
        <f t="shared" si="101"/>
        <v>0.87842473781369568</v>
      </c>
      <c r="U276" s="70">
        <f t="shared" si="102"/>
        <v>2.2311988340467872</v>
      </c>
      <c r="V276" s="70">
        <f>(L276/Phase_Relations!C$24)</f>
        <v>53.798643999698278</v>
      </c>
      <c r="W276" s="70">
        <f t="shared" si="103"/>
        <v>7747.0047359565524</v>
      </c>
      <c r="X276" s="70">
        <f t="shared" si="104"/>
        <v>371.02513103240193</v>
      </c>
      <c r="Y276" s="70">
        <f t="shared" si="105"/>
        <v>-1.4293567387012516</v>
      </c>
      <c r="Z276" s="70">
        <f t="shared" si="106"/>
        <v>-205.82737037298023</v>
      </c>
      <c r="AA276" s="70">
        <f t="shared" si="107"/>
        <v>-9.8576326806982593</v>
      </c>
      <c r="AB276" s="70">
        <f t="shared" si="108"/>
        <v>-26.574169713789008</v>
      </c>
      <c r="AC276" s="70">
        <f t="shared" si="109"/>
        <v>-0.26574169713789009</v>
      </c>
      <c r="AD276" s="70">
        <f t="shared" si="110"/>
        <v>-11.206852846831907</v>
      </c>
      <c r="AE276" s="70" t="e">
        <f t="shared" si="111"/>
        <v>#NUM!</v>
      </c>
      <c r="AF276" s="70">
        <f t="shared" si="112"/>
        <v>-0.20530591012619137</v>
      </c>
      <c r="AG276" s="70">
        <f t="shared" si="113"/>
        <v>5.4546985633264307E-3</v>
      </c>
      <c r="AH276" s="70">
        <f>(U276-Phase_Relations!$B$37)/Phase_Relations!$B$37</f>
        <v>1.8125484109704613</v>
      </c>
      <c r="AI276" s="70">
        <f>(U276-Phase_Relations!G$20)/Phase_Relations!G$20</f>
        <v>1.7042184214437965</v>
      </c>
      <c r="AJ276" s="70">
        <f t="shared" si="120"/>
        <v>1.8124168010206612</v>
      </c>
      <c r="AK276" s="70">
        <f t="shared" si="114"/>
        <v>0.64445056444203463</v>
      </c>
      <c r="AL276" s="71">
        <f>(1/(J277-J275))*((M277-M275)/Phase_Relations!B$22)</f>
        <v>1.0852278404608876E-6</v>
      </c>
      <c r="AM276" s="71">
        <f t="shared" si="115"/>
        <v>-1.0258699301811893E-2</v>
      </c>
      <c r="AN276" s="71">
        <f>SUM(AM$27:AM276)</f>
        <v>-0.44092705723310094</v>
      </c>
      <c r="AO276" s="71">
        <f>(1/10000)*((AL276*Phase_Relations!B$22*H$7*U276))/(2*(P276-R276))</f>
        <v>1.0579145990782672E-9</v>
      </c>
      <c r="AP276" s="71">
        <f t="shared" si="121"/>
        <v>7.0108212281857074E-10</v>
      </c>
      <c r="AQ276" s="72">
        <f t="shared" si="117"/>
        <v>1.0555582391288825E-16</v>
      </c>
      <c r="AR276" s="72">
        <f t="shared" si="122"/>
        <v>6.9952055836253753E-17</v>
      </c>
      <c r="AS276" s="71">
        <f t="shared" si="118"/>
        <v>2.433692358501553E-4</v>
      </c>
      <c r="AT276" s="72">
        <f t="shared" si="119"/>
        <v>4.3286134041386826E-7</v>
      </c>
      <c r="AU276" s="97">
        <f t="shared" si="123"/>
        <v>2.779931494458529E-7</v>
      </c>
      <c r="AV276" s="2"/>
      <c r="AW276" s="2"/>
      <c r="AX276" s="2"/>
      <c r="AY276" s="2"/>
      <c r="AZ276" s="2"/>
      <c r="BA276" s="2"/>
      <c r="BC276" s="10"/>
      <c r="BE276" s="10"/>
      <c r="BI276" s="10"/>
    </row>
    <row r="277" spans="1:61" x14ac:dyDescent="0.2">
      <c r="A277" s="9">
        <f>Raw_Data!A275</f>
        <v>40772.470914351848</v>
      </c>
      <c r="B277" s="10">
        <f>Raw_Data!J275</f>
        <v>-2.9855703816792798E-5</v>
      </c>
      <c r="C277" s="10">
        <f>Raw_Data!K275</f>
        <v>0.61271473173128932</v>
      </c>
      <c r="D277" s="10">
        <f>Raw_Data!L275</f>
        <v>1.8509078752475056E-2</v>
      </c>
      <c r="E277" s="10">
        <f>Raw_Data!M275</f>
        <v>1.8443695274932944E-2</v>
      </c>
      <c r="F277" s="10">
        <f>Raw_Data!N275</f>
        <v>1.8510427797546077E-2</v>
      </c>
      <c r="J277" s="74">
        <f t="shared" si="124"/>
        <v>73058.999999449588</v>
      </c>
      <c r="K277" s="69">
        <f t="shared" si="93"/>
        <v>13.999166335292303</v>
      </c>
      <c r="L277" s="69">
        <f>K277+$D$8-$B$8*Q277+Phase_Relations!$C$24*Q277</f>
        <v>263.16397705532569</v>
      </c>
      <c r="M277" s="69">
        <f t="shared" si="94"/>
        <v>-0.18400852608946688</v>
      </c>
      <c r="N277" s="69">
        <f t="shared" si="95"/>
        <v>-0.46738165626724587</v>
      </c>
      <c r="O277" s="70">
        <f t="shared" si="96"/>
        <v>55.61041413797723</v>
      </c>
      <c r="P277" s="70">
        <f t="shared" si="97"/>
        <v>383.52009750329125</v>
      </c>
      <c r="Q277" s="70">
        <f t="shared" si="98"/>
        <v>55.371014779316496</v>
      </c>
      <c r="R277" s="111">
        <f t="shared" si="99"/>
        <v>381.86906744356202</v>
      </c>
      <c r="S277" s="70">
        <f t="shared" si="100"/>
        <v>1.6510300597292371</v>
      </c>
      <c r="T277" s="113">
        <f t="shared" si="101"/>
        <v>0.87800852608946678</v>
      </c>
      <c r="U277" s="70">
        <f t="shared" si="102"/>
        <v>2.2301416562672456</v>
      </c>
      <c r="V277" s="70">
        <f>(L277/Phase_Relations!C$24)</f>
        <v>54.042802912310712</v>
      </c>
      <c r="W277" s="70">
        <f t="shared" si="103"/>
        <v>7782.1636193727427</v>
      </c>
      <c r="X277" s="70">
        <f t="shared" si="104"/>
        <v>372.70898560214283</v>
      </c>
      <c r="Y277" s="70">
        <f t="shared" si="105"/>
        <v>-1.3282118670057841</v>
      </c>
      <c r="Z277" s="70">
        <f t="shared" si="106"/>
        <v>-191.26250884883291</v>
      </c>
      <c r="AA277" s="70">
        <f t="shared" si="107"/>
        <v>-9.1600818414191849</v>
      </c>
      <c r="AB277" s="70">
        <f t="shared" si="108"/>
        <v>-26.514196842862646</v>
      </c>
      <c r="AC277" s="70">
        <f t="shared" si="109"/>
        <v>-0.26514196842862647</v>
      </c>
      <c r="AD277" s="70">
        <f t="shared" si="110"/>
        <v>-10.260768547905343</v>
      </c>
      <c r="AE277" s="70" t="e">
        <f t="shared" si="111"/>
        <v>#NUM!</v>
      </c>
      <c r="AF277" s="70">
        <f t="shared" si="112"/>
        <v>-0.1802418459040144</v>
      </c>
      <c r="AG277" s="70">
        <f t="shared" si="113"/>
        <v>4.4298101830355895E-3</v>
      </c>
      <c r="AH277" s="70">
        <f>(U277-Phase_Relations!$B$37)/Phase_Relations!$B$37</f>
        <v>1.8112157804408144</v>
      </c>
      <c r="AI277" s="70">
        <f>(U277-Phase_Relations!G$20)/Phase_Relations!G$20</f>
        <v>1.7029371194000014</v>
      </c>
      <c r="AJ277" s="70">
        <f t="shared" si="120"/>
        <v>1.8113397461608034</v>
      </c>
      <c r="AK277" s="70">
        <f t="shared" si="114"/>
        <v>0.64428201955980968</v>
      </c>
      <c r="AL277" s="71">
        <f>(1/(J278-J276))*((M278-M276)/Phase_Relations!B$22)</f>
        <v>8.8495848402794876E-7</v>
      </c>
      <c r="AM277" s="71">
        <f t="shared" si="115"/>
        <v>-6.4373744350128565E-3</v>
      </c>
      <c r="AN277" s="71">
        <f>SUM(AM$27:AM277)</f>
        <v>-0.44736443166811379</v>
      </c>
      <c r="AO277" s="71">
        <f>(1/10000)*((AL277*Phase_Relations!B$22*H$7*U277))/(2*(P277-R277))</f>
        <v>1.0569777831620512E-9</v>
      </c>
      <c r="AP277" s="71">
        <f t="shared" si="121"/>
        <v>7.9010435590718351E-10</v>
      </c>
      <c r="AQ277" s="72">
        <f t="shared" si="117"/>
        <v>1.0546235098418773E-16</v>
      </c>
      <c r="AR277" s="72">
        <f t="shared" si="122"/>
        <v>7.8834450661337846E-17</v>
      </c>
      <c r="AS277" s="71">
        <f t="shared" si="118"/>
        <v>5.0081798541719595E-4</v>
      </c>
      <c r="AT277" s="72">
        <f t="shared" si="119"/>
        <v>2.1015987914637424E-7</v>
      </c>
      <c r="AU277" s="97">
        <f t="shared" si="123"/>
        <v>3.0208132995388527E-7</v>
      </c>
      <c r="AV277" s="2"/>
      <c r="AW277" s="2"/>
      <c r="AX277" s="2"/>
      <c r="AY277" s="2"/>
      <c r="AZ277" s="2"/>
      <c r="BA277" s="2"/>
      <c r="BC277" s="10"/>
      <c r="BE277" s="10"/>
      <c r="BI277" s="10"/>
    </row>
    <row r="278" spans="1:61" x14ac:dyDescent="0.2">
      <c r="A278" s="9">
        <f>Raw_Data!A276</f>
        <v>40772.47388888889</v>
      </c>
      <c r="B278" s="10">
        <f>Raw_Data!J276</f>
        <v>-3.45944600321672E-5</v>
      </c>
      <c r="C278" s="10">
        <f>Raw_Data!K276</f>
        <v>0.6114284979013993</v>
      </c>
      <c r="D278" s="10">
        <f>Raw_Data!L276</f>
        <v>1.8530112179185355E-2</v>
      </c>
      <c r="E278" s="10">
        <f>Raw_Data!M276</f>
        <v>1.8450583692489041E-2</v>
      </c>
      <c r="F278" s="10">
        <f>Raw_Data!N276</f>
        <v>1.8525487520409979E-2</v>
      </c>
      <c r="J278" s="74">
        <f t="shared" si="124"/>
        <v>73315.999999805354</v>
      </c>
      <c r="K278" s="69">
        <f t="shared" si="93"/>
        <v>16.221141636511408</v>
      </c>
      <c r="L278" s="69">
        <f>K278+$D$8-$B$8*Q278+Phase_Relations!$C$24*Q278</f>
        <v>265.47734932300261</v>
      </c>
      <c r="M278" s="69">
        <f t="shared" si="94"/>
        <v>-0.18362371410191472</v>
      </c>
      <c r="N278" s="69">
        <f t="shared" si="95"/>
        <v>-0.46640423381886342</v>
      </c>
      <c r="O278" s="70">
        <f t="shared" si="96"/>
        <v>55.673608940146636</v>
      </c>
      <c r="P278" s="70">
        <f t="shared" si="97"/>
        <v>383.9559237251492</v>
      </c>
      <c r="Q278" s="70">
        <f t="shared" si="98"/>
        <v>55.391694944794139</v>
      </c>
      <c r="R278" s="111">
        <f t="shared" si="99"/>
        <v>382.01168927444235</v>
      </c>
      <c r="S278" s="70">
        <f t="shared" si="100"/>
        <v>1.9442344507068583</v>
      </c>
      <c r="T278" s="113">
        <f t="shared" si="101"/>
        <v>0.87762371410191464</v>
      </c>
      <c r="U278" s="70">
        <f t="shared" si="102"/>
        <v>2.2291642338188633</v>
      </c>
      <c r="V278" s="70">
        <f>(L278/Phase_Relations!C$24)</f>
        <v>54.517872193919061</v>
      </c>
      <c r="W278" s="70">
        <f t="shared" si="103"/>
        <v>7850.5735959243448</v>
      </c>
      <c r="X278" s="70">
        <f t="shared" si="104"/>
        <v>375.98532547530391</v>
      </c>
      <c r="Y278" s="70">
        <f t="shared" si="105"/>
        <v>-0.87382275087507821</v>
      </c>
      <c r="Z278" s="70">
        <f t="shared" si="106"/>
        <v>-125.83047612601126</v>
      </c>
      <c r="AA278" s="70">
        <f t="shared" si="107"/>
        <v>-6.0263637991384371</v>
      </c>
      <c r="AB278" s="70">
        <f t="shared" si="108"/>
        <v>-26.45874842967071</v>
      </c>
      <c r="AC278" s="70">
        <f t="shared" si="109"/>
        <v>-0.26458748429670709</v>
      </c>
      <c r="AD278" s="70">
        <f t="shared" si="110"/>
        <v>-7.322520099609676</v>
      </c>
      <c r="AE278" s="70" t="e">
        <f t="shared" si="111"/>
        <v>#NUM!</v>
      </c>
      <c r="AF278" s="70">
        <f t="shared" si="112"/>
        <v>-0.32262148710385141</v>
      </c>
      <c r="AG278" s="70">
        <f t="shared" si="113"/>
        <v>5.1710381203017531E-3</v>
      </c>
      <c r="AH278" s="70">
        <f>(U278-Phase_Relations!$B$37)/Phase_Relations!$B$37</f>
        <v>1.8099836858770779</v>
      </c>
      <c r="AI278" s="70">
        <f>(U278-Phase_Relations!G$20)/Phase_Relations!G$20</f>
        <v>1.7017524810118332</v>
      </c>
      <c r="AJ278" s="70">
        <f t="shared" si="120"/>
        <v>1.8102400386194963</v>
      </c>
      <c r="AK278" s="70">
        <f t="shared" si="114"/>
        <v>0.64412604776818461</v>
      </c>
      <c r="AL278" s="71">
        <f>(1/(J279-J277))*((M279-M277)/Phase_Relations!B$22)</f>
        <v>7.6794309577201043E-7</v>
      </c>
      <c r="AM278" s="71">
        <f t="shared" si="115"/>
        <v>-4.8748272710026803E-3</v>
      </c>
      <c r="AN278" s="71">
        <f>SUM(AM$27:AM278)</f>
        <v>-0.45223925893911648</v>
      </c>
      <c r="AO278" s="71">
        <f>(1/10000)*((AL278*Phase_Relations!B$22*H$7*U278))/(2*(P278-R278))</f>
        <v>7.7855260912508146E-10</v>
      </c>
      <c r="AP278" s="71">
        <f t="shared" si="121"/>
        <v>7.7177978876242799E-10</v>
      </c>
      <c r="AQ278" s="72">
        <f t="shared" si="117"/>
        <v>7.7681848976589152E-17</v>
      </c>
      <c r="AR278" s="72">
        <f t="shared" si="122"/>
        <v>7.700607549334509E-17</v>
      </c>
      <c r="AS278" s="71">
        <f t="shared" si="118"/>
        <v>1.4916308053456657E-4</v>
      </c>
      <c r="AT278" s="72">
        <f t="shared" si="119"/>
        <v>5.1974520174817461E-7</v>
      </c>
      <c r="AU278" s="97">
        <f t="shared" si="123"/>
        <v>1.0568051899416993E-7</v>
      </c>
      <c r="AV278" s="2"/>
      <c r="AW278" s="2"/>
      <c r="AX278" s="2"/>
      <c r="AY278" s="2"/>
      <c r="AZ278" s="2"/>
      <c r="BA278" s="2"/>
      <c r="BC278" s="10"/>
      <c r="BE278" s="10"/>
      <c r="BI278" s="10"/>
    </row>
    <row r="279" spans="1:61" x14ac:dyDescent="0.2">
      <c r="A279" s="9">
        <f>Raw_Data!A277</f>
        <v>40772.476875</v>
      </c>
      <c r="B279" s="10">
        <f>Raw_Data!J277</f>
        <v>-3.3656210054687095E-5</v>
      </c>
      <c r="C279" s="10">
        <f>Raw_Data!K277</f>
        <v>0.61039167229336933</v>
      </c>
      <c r="D279" s="10">
        <f>Raw_Data!L277</f>
        <v>1.8531869913320356E-2</v>
      </c>
      <c r="E279" s="10">
        <f>Raw_Data!M277</f>
        <v>1.8450013616553441E-2</v>
      </c>
      <c r="F279" s="10">
        <f>Raw_Data!N277</f>
        <v>1.8532264395698779E-2</v>
      </c>
      <c r="J279" s="74">
        <f t="shared" si="124"/>
        <v>73573.999999766238</v>
      </c>
      <c r="K279" s="69">
        <f t="shared" si="93"/>
        <v>15.781201664590851</v>
      </c>
      <c r="L279" s="69">
        <f>K279+$D$8-$B$8*Q279+Phase_Relations!$C$24*Q279</f>
        <v>265.02984546420379</v>
      </c>
      <c r="M279" s="69">
        <f t="shared" si="94"/>
        <v>-0.18331206697633659</v>
      </c>
      <c r="N279" s="69">
        <f t="shared" si="95"/>
        <v>-0.46561265011989494</v>
      </c>
      <c r="O279" s="70">
        <f t="shared" si="96"/>
        <v>55.678890041626559</v>
      </c>
      <c r="P279" s="70">
        <f t="shared" si="97"/>
        <v>383.99234511466591</v>
      </c>
      <c r="Q279" s="70">
        <f t="shared" si="98"/>
        <v>55.389983482823808</v>
      </c>
      <c r="R279" s="111">
        <f t="shared" si="99"/>
        <v>381.99988608844006</v>
      </c>
      <c r="S279" s="70">
        <f t="shared" si="100"/>
        <v>1.9924590262258448</v>
      </c>
      <c r="T279" s="113">
        <f t="shared" si="101"/>
        <v>0.87731206697633657</v>
      </c>
      <c r="U279" s="70">
        <f t="shared" si="102"/>
        <v>2.228372650119895</v>
      </c>
      <c r="V279" s="70">
        <f>(L279/Phase_Relations!C$24)</f>
        <v>54.425973739145064</v>
      </c>
      <c r="W279" s="70">
        <f t="shared" si="103"/>
        <v>7837.3402184368897</v>
      </c>
      <c r="X279" s="70">
        <f t="shared" si="104"/>
        <v>375.35154302858666</v>
      </c>
      <c r="Y279" s="70">
        <f t="shared" si="105"/>
        <v>-0.96400974367874426</v>
      </c>
      <c r="Z279" s="70">
        <f t="shared" si="106"/>
        <v>-138.81740308973917</v>
      </c>
      <c r="AA279" s="70">
        <f t="shared" si="107"/>
        <v>-6.6483430598534028</v>
      </c>
      <c r="AB279" s="70">
        <f t="shared" si="108"/>
        <v>-26.413842503794903</v>
      </c>
      <c r="AC279" s="70">
        <f t="shared" si="109"/>
        <v>-0.26413842503794904</v>
      </c>
      <c r="AD279" s="70">
        <f t="shared" si="110"/>
        <v>-7.9766490773372993</v>
      </c>
      <c r="AE279" s="70" t="e">
        <f t="shared" si="111"/>
        <v>#NUM!</v>
      </c>
      <c r="AF279" s="70">
        <f t="shared" si="112"/>
        <v>-0.29969257125997029</v>
      </c>
      <c r="AG279" s="70">
        <f t="shared" si="113"/>
        <v>5.308247863188083E-3</v>
      </c>
      <c r="AH279" s="70">
        <f>(U279-Phase_Relations!$B$37)/Phase_Relations!$B$37</f>
        <v>1.8089858512418537</v>
      </c>
      <c r="AI279" s="70">
        <f>(U279-Phase_Relations!G$20)/Phase_Relations!G$20</f>
        <v>1.7007930796406061</v>
      </c>
      <c r="AJ279" s="70">
        <f t="shared" si="120"/>
        <v>1.8091838403836649</v>
      </c>
      <c r="AK279" s="70">
        <f t="shared" si="114"/>
        <v>0.64399963084260481</v>
      </c>
      <c r="AL279" s="71">
        <f>(1/(J280-J278))*((M280-M278)/Phase_Relations!B$22)</f>
        <v>6.9917047499274194E-7</v>
      </c>
      <c r="AM279" s="71">
        <f t="shared" si="115"/>
        <v>-3.4351167851068647E-3</v>
      </c>
      <c r="AN279" s="71">
        <f>SUM(AM$27:AM279)</f>
        <v>-0.45567437572422337</v>
      </c>
      <c r="AO279" s="71">
        <f>(1/10000)*((AL279*Phase_Relations!B$22*H$7*U279))/(2*(P279-R279))</f>
        <v>6.9142804817997607E-10</v>
      </c>
      <c r="AP279" s="71">
        <f t="shared" si="121"/>
        <v>7.3304335932734103E-10</v>
      </c>
      <c r="AQ279" s="72">
        <f t="shared" si="117"/>
        <v>6.8988798685363456E-17</v>
      </c>
      <c r="AR279" s="72">
        <f t="shared" si="122"/>
        <v>7.3141060559222286E-17</v>
      </c>
      <c r="AS279" s="71">
        <f t="shared" si="118"/>
        <v>-5.4286443102492419E-4</v>
      </c>
      <c r="AT279" s="72">
        <f t="shared" si="119"/>
        <v>-1.2682926446735203E-7</v>
      </c>
      <c r="AU279" s="97">
        <f t="shared" si="123"/>
        <v>1.9083458111978879E-7</v>
      </c>
      <c r="AV279" s="2"/>
      <c r="AW279" s="2"/>
      <c r="AX279" s="2"/>
      <c r="AY279" s="2"/>
      <c r="AZ279" s="2"/>
      <c r="BA279" s="2"/>
      <c r="BC279" s="10"/>
      <c r="BE279" s="10"/>
      <c r="BI279" s="10"/>
    </row>
    <row r="280" spans="1:61" x14ac:dyDescent="0.2">
      <c r="A280" s="9">
        <f>Raw_Data!A278</f>
        <v>40772.479849537034</v>
      </c>
      <c r="B280" s="10">
        <f>Raw_Data!J278</f>
        <v>-3.2409168945377999E-5</v>
      </c>
      <c r="C280" s="10">
        <f>Raw_Data!K278</f>
        <v>0.60931921693936975</v>
      </c>
      <c r="D280" s="10">
        <f>Raw_Data!L278</f>
        <v>1.8518900685783556E-2</v>
      </c>
      <c r="E280" s="10">
        <f>Raw_Data!M278</f>
        <v>1.8440239189572844E-2</v>
      </c>
      <c r="F280" s="10">
        <f>Raw_Data!N278</f>
        <v>1.8520658847364778E-2</v>
      </c>
      <c r="J280" s="74">
        <f t="shared" si="124"/>
        <v>73830.999999493361</v>
      </c>
      <c r="K280" s="69">
        <f t="shared" si="93"/>
        <v>15.196471322164751</v>
      </c>
      <c r="L280" s="69">
        <f>K280+$D$8-$B$8*Q280+Phase_Relations!$C$24*Q280</f>
        <v>264.31542597799182</v>
      </c>
      <c r="M280" s="69">
        <f t="shared" si="94"/>
        <v>-0.18298962591097082</v>
      </c>
      <c r="N280" s="69">
        <f t="shared" si="95"/>
        <v>-0.46479364981386589</v>
      </c>
      <c r="O280" s="70">
        <f t="shared" si="96"/>
        <v>55.639924076652505</v>
      </c>
      <c r="P280" s="70">
        <f t="shared" si="97"/>
        <v>383.72361432174142</v>
      </c>
      <c r="Q280" s="70">
        <f t="shared" si="98"/>
        <v>55.360639041119782</v>
      </c>
      <c r="R280" s="111">
        <f t="shared" si="99"/>
        <v>381.79751062841228</v>
      </c>
      <c r="S280" s="70">
        <f t="shared" si="100"/>
        <v>1.9261036933291393</v>
      </c>
      <c r="T280" s="113">
        <f t="shared" si="101"/>
        <v>0.87698962591097074</v>
      </c>
      <c r="U280" s="70">
        <f t="shared" si="102"/>
        <v>2.2275536498138657</v>
      </c>
      <c r="V280" s="70">
        <f>(L280/Phase_Relations!C$24)</f>
        <v>54.279262050402231</v>
      </c>
      <c r="W280" s="70">
        <f t="shared" si="103"/>
        <v>7816.2137352579211</v>
      </c>
      <c r="X280" s="70">
        <f t="shared" si="104"/>
        <v>374.3397382786361</v>
      </c>
      <c r="Y280" s="70">
        <f t="shared" si="105"/>
        <v>-1.0813769907175512</v>
      </c>
      <c r="Z280" s="70">
        <f t="shared" si="106"/>
        <v>-155.71828666332738</v>
      </c>
      <c r="AA280" s="70">
        <f t="shared" si="107"/>
        <v>-7.4577723497761781</v>
      </c>
      <c r="AB280" s="70">
        <f t="shared" si="108"/>
        <v>-26.367381255183119</v>
      </c>
      <c r="AC280" s="70">
        <f t="shared" si="109"/>
        <v>-0.2636738125518312</v>
      </c>
      <c r="AD280" s="70">
        <f t="shared" si="110"/>
        <v>-8.741841478662252</v>
      </c>
      <c r="AE280" s="70" t="e">
        <f t="shared" si="111"/>
        <v>#NUM!</v>
      </c>
      <c r="AF280" s="70">
        <f t="shared" si="112"/>
        <v>-0.2582679656864218</v>
      </c>
      <c r="AG280" s="70">
        <f t="shared" si="113"/>
        <v>5.1453358977760011E-3</v>
      </c>
      <c r="AH280" s="70">
        <f>(U280-Phase_Relations!$B$37)/Phase_Relations!$B$37</f>
        <v>1.8079534564708646</v>
      </c>
      <c r="AI280" s="70">
        <f>(U280-Phase_Relations!G$20)/Phase_Relations!G$20</f>
        <v>1.699800449274842</v>
      </c>
      <c r="AJ280" s="70">
        <f t="shared" si="120"/>
        <v>1.8081847058446436</v>
      </c>
      <c r="AK280" s="70">
        <f t="shared" si="114"/>
        <v>0.64386874088118418</v>
      </c>
      <c r="AL280" s="71">
        <f>(1/(J281-J279))*((M281-M279)/Phase_Relations!B$22)</f>
        <v>8.1367491022016692E-7</v>
      </c>
      <c r="AM280" s="71">
        <f t="shared" si="115"/>
        <v>-3.8838097306803203E-3</v>
      </c>
      <c r="AN280" s="71">
        <f>SUM(AM$27:AM280)</f>
        <v>-0.45955818545490368</v>
      </c>
      <c r="AO280" s="71">
        <f>(1/10000)*((AL280*Phase_Relations!B$22*H$7*U280))/(2*(P280-R280))</f>
        <v>8.3207969765900328E-10</v>
      </c>
      <c r="AP280" s="71">
        <f t="shared" si="121"/>
        <v>6.81561756888786E-10</v>
      </c>
      <c r="AQ280" s="72">
        <f t="shared" si="117"/>
        <v>8.3022635403753504E-17</v>
      </c>
      <c r="AR280" s="72">
        <f t="shared" si="122"/>
        <v>6.8004367137567926E-17</v>
      </c>
      <c r="AS280" s="71">
        <f t="shared" si="118"/>
        <v>-4.8031438753431071E-4</v>
      </c>
      <c r="AT280" s="72">
        <f t="shared" si="119"/>
        <v>-1.7250559989672064E-7</v>
      </c>
      <c r="AU280" s="97">
        <f t="shared" si="123"/>
        <v>1.6748895086414214E-7</v>
      </c>
      <c r="AV280" s="2"/>
      <c r="AW280" s="2"/>
      <c r="AX280" s="2"/>
      <c r="AY280" s="2"/>
      <c r="AZ280" s="2"/>
      <c r="BA280" s="2"/>
      <c r="BC280" s="10"/>
      <c r="BE280" s="10"/>
      <c r="BI280" s="10"/>
    </row>
    <row r="281" spans="1:61" x14ac:dyDescent="0.2">
      <c r="A281" s="9">
        <f>Raw_Data!A279</f>
        <v>40772.482824074075</v>
      </c>
      <c r="B281" s="10">
        <f>Raw_Data!J279</f>
        <v>-3.5972143543403903E-5</v>
      </c>
      <c r="C281" s="10">
        <f>Raw_Data!K279</f>
        <v>0.60793678279532948</v>
      </c>
      <c r="D281" s="10">
        <f>Raw_Data!L279</f>
        <v>1.8514779511831857E-2</v>
      </c>
      <c r="E281" s="10">
        <f>Raw_Data!M279</f>
        <v>1.8436533695990843E-2</v>
      </c>
      <c r="F281" s="10">
        <f>Raw_Data!N279</f>
        <v>1.8512818229746677E-2</v>
      </c>
      <c r="J281" s="74">
        <f t="shared" si="124"/>
        <v>74087.999999849126</v>
      </c>
      <c r="K281" s="69">
        <f t="shared" si="93"/>
        <v>16.86712944338214</v>
      </c>
      <c r="L281" s="69">
        <f>K281+$D$8-$B$8*Q281+Phase_Relations!$C$24*Q281</f>
        <v>265.93691883449264</v>
      </c>
      <c r="M281" s="69">
        <f t="shared" si="94"/>
        <v>-0.1825755658765324</v>
      </c>
      <c r="N281" s="69">
        <f t="shared" si="95"/>
        <v>-0.4637419373263923</v>
      </c>
      <c r="O281" s="70">
        <f t="shared" si="96"/>
        <v>55.627542034669027</v>
      </c>
      <c r="P281" s="70">
        <f t="shared" si="97"/>
        <v>383.63822092875188</v>
      </c>
      <c r="Q281" s="70">
        <f t="shared" si="98"/>
        <v>55.349514538310821</v>
      </c>
      <c r="R281" s="111">
        <f t="shared" si="99"/>
        <v>381.72078991938497</v>
      </c>
      <c r="S281" s="70">
        <f t="shared" si="100"/>
        <v>1.9174310093669078</v>
      </c>
      <c r="T281" s="113">
        <f t="shared" si="101"/>
        <v>0.8765755658765324</v>
      </c>
      <c r="U281" s="70">
        <f t="shared" si="102"/>
        <v>2.2265019373263923</v>
      </c>
      <c r="V281" s="70">
        <f>(L281/Phase_Relations!C$24)</f>
        <v>54.612248425848179</v>
      </c>
      <c r="W281" s="70">
        <f t="shared" si="103"/>
        <v>7864.1637733221378</v>
      </c>
      <c r="X281" s="70">
        <f t="shared" si="104"/>
        <v>376.63619604033227</v>
      </c>
      <c r="Y281" s="70">
        <f t="shared" si="105"/>
        <v>-0.73726611246264184</v>
      </c>
      <c r="Z281" s="70">
        <f t="shared" si="106"/>
        <v>-106.16632019462043</v>
      </c>
      <c r="AA281" s="70">
        <f t="shared" si="107"/>
        <v>-5.0845938790527043</v>
      </c>
      <c r="AB281" s="70">
        <f t="shared" si="108"/>
        <v>-26.307718426013317</v>
      </c>
      <c r="AC281" s="70">
        <f t="shared" si="109"/>
        <v>-0.26307718426013316</v>
      </c>
      <c r="AD281" s="70">
        <f t="shared" si="110"/>
        <v>-6.3628812186306618</v>
      </c>
      <c r="AE281" s="70" t="e">
        <f t="shared" si="111"/>
        <v>#NUM!</v>
      </c>
      <c r="AF281" s="70">
        <f t="shared" si="112"/>
        <v>-0.37710602950341016</v>
      </c>
      <c r="AG281" s="70">
        <f t="shared" si="113"/>
        <v>5.0909366373315295E-3</v>
      </c>
      <c r="AH281" s="70">
        <f>(U281-Phase_Relations!$B$37)/Phase_Relations!$B$37</f>
        <v>1.8066277152413948</v>
      </c>
      <c r="AI281" s="70">
        <f>(U281-Phase_Relations!G$20)/Phase_Relations!G$20</f>
        <v>1.6985257711783455</v>
      </c>
      <c r="AJ281" s="70">
        <f t="shared" si="120"/>
        <v>1.8072876604929822</v>
      </c>
      <c r="AK281" s="70">
        <f t="shared" si="114"/>
        <v>0.64370051839454911</v>
      </c>
      <c r="AL281" s="71">
        <f>(1/(J282-J280))*((M282-M280)/Phase_Relations!B$22)</f>
        <v>8.615426119722147E-7</v>
      </c>
      <c r="AM281" s="71">
        <f t="shared" si="115"/>
        <v>-4.5059524497292605E-3</v>
      </c>
      <c r="AN281" s="71">
        <f>SUM(AM$27:AM281)</f>
        <v>-0.46406413790463291</v>
      </c>
      <c r="AO281" s="71">
        <f>(1/10000)*((AL281*Phase_Relations!B$22*H$7*U281))/(2*(P281-R281))</f>
        <v>8.8459725118934167E-10</v>
      </c>
      <c r="AP281" s="71">
        <f t="shared" si="121"/>
        <v>6.269527804380376E-10</v>
      </c>
      <c r="AQ281" s="72">
        <f t="shared" si="117"/>
        <v>8.8262693190661847E-17</v>
      </c>
      <c r="AR281" s="72">
        <f t="shared" si="122"/>
        <v>6.2555632894444193E-17</v>
      </c>
      <c r="AS281" s="71">
        <f t="shared" si="118"/>
        <v>1.9846396816672576E-4</v>
      </c>
      <c r="AT281" s="72">
        <f t="shared" si="119"/>
        <v>4.4384137314215811E-7</v>
      </c>
      <c r="AU281" s="97">
        <f t="shared" si="123"/>
        <v>1.1906896607526656E-7</v>
      </c>
      <c r="AV281" s="2"/>
      <c r="AW281" s="2"/>
      <c r="AX281" s="2"/>
      <c r="AY281" s="2"/>
      <c r="AZ281" s="2"/>
      <c r="BA281" s="2"/>
      <c r="BC281" s="10"/>
      <c r="BE281" s="10"/>
      <c r="BI281" s="10"/>
    </row>
    <row r="282" spans="1:61" x14ac:dyDescent="0.2">
      <c r="A282" s="9">
        <f>Raw_Data!A280</f>
        <v>40772.485798611109</v>
      </c>
      <c r="B282" s="10">
        <f>Raw_Data!J280</f>
        <v>-3.8834399803818105E-5</v>
      </c>
      <c r="C282" s="10">
        <f>Raw_Data!K280</f>
        <v>0.60671587016640949</v>
      </c>
      <c r="D282" s="10">
        <f>Raw_Data!L280</f>
        <v>1.8528782002002156E-2</v>
      </c>
      <c r="E282" s="10">
        <f>Raw_Data!M280</f>
        <v>1.8447258249530942E-2</v>
      </c>
      <c r="F282" s="10">
        <f>Raw_Data!N280</f>
        <v>1.8527292296721478E-2</v>
      </c>
      <c r="J282" s="74">
        <f t="shared" si="124"/>
        <v>74344.999999576248</v>
      </c>
      <c r="K282" s="69">
        <f t="shared" si="93"/>
        <v>18.209224800760136</v>
      </c>
      <c r="L282" s="69">
        <f>K282+$D$8-$B$8*Q282+Phase_Relations!$C$24*Q282</f>
        <v>267.42130981378915</v>
      </c>
      <c r="M282" s="69">
        <f t="shared" si="94"/>
        <v>-0.18220979716944796</v>
      </c>
      <c r="N282" s="69">
        <f t="shared" si="95"/>
        <v>-0.46281288481039784</v>
      </c>
      <c r="O282" s="70">
        <f t="shared" si="96"/>
        <v>55.669612430918711</v>
      </c>
      <c r="P282" s="70">
        <f t="shared" si="97"/>
        <v>383.92836159254284</v>
      </c>
      <c r="Q282" s="70">
        <f t="shared" si="98"/>
        <v>55.381711416632569</v>
      </c>
      <c r="R282" s="111">
        <f t="shared" si="99"/>
        <v>381.94283735608667</v>
      </c>
      <c r="S282" s="70">
        <f t="shared" si="100"/>
        <v>1.9855242364561718</v>
      </c>
      <c r="T282" s="113">
        <f t="shared" si="101"/>
        <v>0.87620979716944791</v>
      </c>
      <c r="U282" s="70">
        <f t="shared" si="102"/>
        <v>2.2255728848103979</v>
      </c>
      <c r="V282" s="70">
        <f>(L282/Phase_Relations!C$24)</f>
        <v>54.917079847065331</v>
      </c>
      <c r="W282" s="70">
        <f t="shared" si="103"/>
        <v>7908.0594979774078</v>
      </c>
      <c r="X282" s="70">
        <f t="shared" si="104"/>
        <v>378.73848170389886</v>
      </c>
      <c r="Y282" s="70">
        <f t="shared" si="105"/>
        <v>-0.4646315695672385</v>
      </c>
      <c r="Z282" s="70">
        <f t="shared" si="106"/>
        <v>-66.906946017682344</v>
      </c>
      <c r="AA282" s="70">
        <f t="shared" si="107"/>
        <v>-3.2043556521878145</v>
      </c>
      <c r="AB282" s="70">
        <f t="shared" si="108"/>
        <v>-26.255014001361388</v>
      </c>
      <c r="AC282" s="70">
        <f t="shared" si="109"/>
        <v>-0.26255014001361388</v>
      </c>
      <c r="AD282" s="70">
        <f t="shared" si="110"/>
        <v>-4.528038476491929</v>
      </c>
      <c r="AE282" s="70" t="e">
        <f t="shared" si="111"/>
        <v>#NUM!</v>
      </c>
      <c r="AF282" s="70">
        <f t="shared" si="112"/>
        <v>-0.61963291593445002</v>
      </c>
      <c r="AG282" s="70">
        <f t="shared" si="113"/>
        <v>5.2424676455467036E-3</v>
      </c>
      <c r="AH282" s="70">
        <f>(U282-Phase_Relations!$B$37)/Phase_Relations!$B$37</f>
        <v>1.8054565936283429</v>
      </c>
      <c r="AI282" s="70">
        <f>(U282-Phase_Relations!G$20)/Phase_Relations!G$20</f>
        <v>1.6973997572660471</v>
      </c>
      <c r="AJ282" s="70">
        <f t="shared" si="120"/>
        <v>1.8064579137782815</v>
      </c>
      <c r="AK282" s="70">
        <f t="shared" si="114"/>
        <v>0.6435517832387192</v>
      </c>
      <c r="AL282" s="71">
        <f>(1/(J283-J281))*((M283-M281)/Phase_Relations!B$22)</f>
        <v>3.8358413164104639E-7</v>
      </c>
      <c r="AM282" s="71">
        <f t="shared" si="115"/>
        <v>-2.8699982823089444E-3</v>
      </c>
      <c r="AN282" s="71">
        <f>SUM(AM$27:AM282)</f>
        <v>-0.46693413618694185</v>
      </c>
      <c r="AO282" s="71">
        <f>(1/10000)*((AL282*Phase_Relations!B$22*H$7*U282))/(2*(P282-R282))</f>
        <v>3.8018305284846914E-10</v>
      </c>
      <c r="AP282" s="71">
        <f t="shared" si="121"/>
        <v>5.8354571260468601E-10</v>
      </c>
      <c r="AQ282" s="72">
        <f t="shared" si="117"/>
        <v>3.7933624714227367E-17</v>
      </c>
      <c r="AR282" s="72">
        <f t="shared" si="122"/>
        <v>5.8224594441260802E-17</v>
      </c>
      <c r="AS282" s="71">
        <f t="shared" si="118"/>
        <v>2.2741459747168674E-4</v>
      </c>
      <c r="AT282" s="72">
        <f t="shared" si="119"/>
        <v>1.6647088321209386E-7</v>
      </c>
      <c r="AU282" s="97">
        <f t="shared" si="123"/>
        <v>1.6493145149816568E-7</v>
      </c>
      <c r="AV282" s="2"/>
      <c r="AW282" s="2"/>
      <c r="AX282" s="2"/>
      <c r="AY282" s="2"/>
      <c r="AZ282" s="2"/>
      <c r="BA282" s="2"/>
      <c r="BC282" s="10"/>
      <c r="BE282" s="10"/>
      <c r="BI282" s="10"/>
    </row>
    <row r="283" spans="1:61" x14ac:dyDescent="0.2">
      <c r="A283" s="9">
        <f>Raw_Data!A281</f>
        <v>40772.48877314815</v>
      </c>
      <c r="B283" s="10">
        <f>Raw_Data!J281</f>
        <v>-4.3573156019192504E-5</v>
      </c>
      <c r="C283" s="10">
        <f>Raw_Data!K281</f>
        <v>0.60677287775997968</v>
      </c>
      <c r="D283" s="10">
        <f>Raw_Data!L281</f>
        <v>1.8527736862786658E-2</v>
      </c>
      <c r="E283" s="10">
        <f>Raw_Data!M281</f>
        <v>1.8433825835296343E-2</v>
      </c>
      <c r="F283" s="10">
        <f>Raw_Data!N281</f>
        <v>1.8519559248552479E-2</v>
      </c>
      <c r="J283" s="74">
        <f t="shared" si="124"/>
        <v>74601.999999932013</v>
      </c>
      <c r="K283" s="69">
        <f t="shared" si="93"/>
        <v>20.431200101979236</v>
      </c>
      <c r="L283" s="69">
        <f>K283+$D$8-$B$8*Q283+Phase_Relations!$C$24*Q283</f>
        <v>269.46506103041276</v>
      </c>
      <c r="M283" s="69">
        <f t="shared" si="94"/>
        <v>-0.18222836316538499</v>
      </c>
      <c r="N283" s="69">
        <f t="shared" si="95"/>
        <v>-0.46286004244007789</v>
      </c>
      <c r="O283" s="70">
        <f t="shared" si="96"/>
        <v>55.666472316524967</v>
      </c>
      <c r="P283" s="70">
        <f t="shared" si="97"/>
        <v>383.90670563120665</v>
      </c>
      <c r="Q283" s="70">
        <f t="shared" si="98"/>
        <v>55.341385093950542</v>
      </c>
      <c r="R283" s="111">
        <f t="shared" si="99"/>
        <v>381.66472478586581</v>
      </c>
      <c r="S283" s="70">
        <f t="shared" si="100"/>
        <v>2.2419808453408336</v>
      </c>
      <c r="T283" s="113">
        <f t="shared" si="101"/>
        <v>0.87622836316538488</v>
      </c>
      <c r="U283" s="70">
        <f t="shared" si="102"/>
        <v>2.2256200424400778</v>
      </c>
      <c r="V283" s="70">
        <f>(L283/Phase_Relations!C$24)</f>
        <v>55.336780314574852</v>
      </c>
      <c r="W283" s="70">
        <f t="shared" si="103"/>
        <v>7968.496365298779</v>
      </c>
      <c r="X283" s="70">
        <f t="shared" si="104"/>
        <v>381.63296768672313</v>
      </c>
      <c r="Y283" s="70">
        <f t="shared" si="105"/>
        <v>-4.6047793756898159E-3</v>
      </c>
      <c r="Z283" s="70">
        <f t="shared" si="106"/>
        <v>-0.66308823009933349</v>
      </c>
      <c r="AA283" s="70">
        <f t="shared" si="107"/>
        <v>-3.1757099142680545E-2</v>
      </c>
      <c r="AB283" s="70">
        <f t="shared" si="108"/>
        <v>-26.257689216914248</v>
      </c>
      <c r="AC283" s="70">
        <f t="shared" si="109"/>
        <v>-0.26257689216914248</v>
      </c>
      <c r="AD283" s="70">
        <f t="shared" si="110"/>
        <v>-1.5264109960365886</v>
      </c>
      <c r="AE283" s="70" t="e">
        <f t="shared" si="111"/>
        <v>#NUM!</v>
      </c>
      <c r="AF283" s="70">
        <f t="shared" si="112"/>
        <v>-70.59778461716239</v>
      </c>
      <c r="AG283" s="70">
        <f t="shared" si="113"/>
        <v>5.8747043237135704E-3</v>
      </c>
      <c r="AH283" s="70">
        <f>(U283-Phase_Relations!$B$37)/Phase_Relations!$B$37</f>
        <v>1.8055160384050242</v>
      </c>
      <c r="AI283" s="70">
        <f>(U283-Phase_Relations!G$20)/Phase_Relations!G$20</f>
        <v>1.6974569124280818</v>
      </c>
      <c r="AJ283" s="70">
        <f t="shared" si="120"/>
        <v>1.8055403538943875</v>
      </c>
      <c r="AK283" s="70">
        <f t="shared" si="114"/>
        <v>0.64355933585447822</v>
      </c>
      <c r="AL283" s="71">
        <f>(1/(J284-J282))*((M284-M282)/Phase_Relations!B$22)</f>
        <v>2.8161092744302766E-8</v>
      </c>
      <c r="AM283" s="71">
        <f t="shared" si="115"/>
        <v>8.098478696459311E-5</v>
      </c>
      <c r="AN283" s="71">
        <f>SUM(AM$27:AM283)</f>
        <v>-0.46685315139997724</v>
      </c>
      <c r="AO283" s="71">
        <f>(1/10000)*((AL283*Phase_Relations!B$22*H$7*U283))/(2*(P283-R283))</f>
        <v>2.4719183469296219E-11</v>
      </c>
      <c r="AP283" s="71">
        <f t="shared" si="121"/>
        <v>6.4774558540727472E-10</v>
      </c>
      <c r="AQ283" s="72">
        <f t="shared" si="117"/>
        <v>2.4664124871977219E-18</v>
      </c>
      <c r="AR283" s="72">
        <f t="shared" si="122"/>
        <v>6.4630282078697901E-17</v>
      </c>
      <c r="AS283" s="71">
        <f t="shared" si="118"/>
        <v>-7.0591653300714222E-6</v>
      </c>
      <c r="AT283" s="72">
        <f t="shared" si="119"/>
        <v>-3.486941292755435E-7</v>
      </c>
      <c r="AU283" s="97">
        <f t="shared" si="123"/>
        <v>1.6233795120557552E-7</v>
      </c>
      <c r="AV283" s="2"/>
      <c r="AW283" s="2"/>
      <c r="AX283" s="2"/>
      <c r="AY283" s="2"/>
      <c r="AZ283" s="2"/>
      <c r="BA283" s="2"/>
      <c r="BC283" s="10"/>
      <c r="BE283" s="10"/>
      <c r="BI283" s="10"/>
    </row>
    <row r="284" spans="1:61" x14ac:dyDescent="0.2">
      <c r="A284" s="9">
        <f>Raw_Data!A282</f>
        <v>40772.491759259261</v>
      </c>
      <c r="B284" s="10">
        <f>Raw_Data!J282</f>
        <v>-4.3965083224975404E-5</v>
      </c>
      <c r="C284" s="10">
        <f>Raw_Data!K282</f>
        <v>0.6066256081432595</v>
      </c>
      <c r="D284" s="10">
        <f>Raw_Data!L282</f>
        <v>1.8469161560395155E-2</v>
      </c>
      <c r="E284" s="10">
        <f>Raw_Data!M282</f>
        <v>1.8403801836017041E-2</v>
      </c>
      <c r="F284" s="10">
        <f>Raw_Data!N282</f>
        <v>1.8484790412194377E-2</v>
      </c>
      <c r="I284" t="s">
        <v>62</v>
      </c>
      <c r="J284" s="74">
        <f t="shared" si="124"/>
        <v>74859.999999892898</v>
      </c>
      <c r="K284" s="69">
        <f t="shared" ref="K284:K335" si="125">B284*$B$17/B$18</f>
        <v>20.614972495313175</v>
      </c>
      <c r="L284" s="69">
        <f>K284+$D$8-$B$8*Q284+Phase_Relations!$C$24*Q284</f>
        <v>269.25046871476792</v>
      </c>
      <c r="M284" s="69">
        <f t="shared" ref="M284:M335" si="126">(C284*$C$17/C$18)-(0.000000651*K284)</f>
        <v>-0.18218425745200606</v>
      </c>
      <c r="N284" s="69">
        <f t="shared" ref="N284:N335" si="127">M284*2.54</f>
        <v>-0.46274801392809539</v>
      </c>
      <c r="O284" s="70">
        <f t="shared" ref="O284:O335" si="128">D284*$D$17/D$18</f>
        <v>55.490483178015673</v>
      </c>
      <c r="P284" s="70">
        <f t="shared" ref="P284:P335" si="129">(O284/145)*1000</f>
        <v>382.69298743459086</v>
      </c>
      <c r="Q284" s="70">
        <f t="shared" ref="Q284:Q335" si="130">E284*$E$17/E$18</f>
        <v>55.25124809683328</v>
      </c>
      <c r="R284" s="111">
        <f t="shared" ref="R284:R335" si="131">(Q284/145)*1000</f>
        <v>381.04309032298812</v>
      </c>
      <c r="S284" s="70">
        <f t="shared" ref="S284:S347" si="132">P284-R284</f>
        <v>1.6498971116027406</v>
      </c>
      <c r="T284" s="113">
        <f t="shared" ref="T284:T335" si="133">D$7-M284</f>
        <v>0.87618425745200601</v>
      </c>
      <c r="U284" s="70">
        <f t="shared" ref="U284:U335" si="134">T284*2.54</f>
        <v>2.2255080139280952</v>
      </c>
      <c r="V284" s="70">
        <f>(L284/Phase_Relations!C$24)</f>
        <v>55.292712086276069</v>
      </c>
      <c r="W284" s="70">
        <f t="shared" ref="W284:W335" si="135">144*V284</f>
        <v>7962.1505404237541</v>
      </c>
      <c r="X284" s="70">
        <f t="shared" ref="X284:X335" si="136">(V284/145)*1000</f>
        <v>381.32904887086943</v>
      </c>
      <c r="Y284" s="70">
        <f t="shared" ref="Y284:Y335" si="137">V284-Q284</f>
        <v>4.1463989442789284E-2</v>
      </c>
      <c r="Z284" s="70">
        <f t="shared" ref="Z284:Z335" si="138">144*Y284</f>
        <v>5.9708144797616569</v>
      </c>
      <c r="AA284" s="70">
        <f t="shared" ref="AA284:AA335" si="139">X284-R284</f>
        <v>0.28595854788130737</v>
      </c>
      <c r="AB284" s="70">
        <f t="shared" ref="AB284:AB335" si="140">(1-($D$7-M284)/$D$7)*100</f>
        <v>-26.251333926802033</v>
      </c>
      <c r="AC284" s="70">
        <f t="shared" ref="AC284:AC335" si="141">AB284/100</f>
        <v>-0.26251333926802034</v>
      </c>
      <c r="AD284" s="70">
        <f t="shared" ref="AD284:AD335" si="142">X284-((2/3)*(P284-R284)+R284)</f>
        <v>-0.81397285985383405</v>
      </c>
      <c r="AE284" s="70" t="e">
        <f t="shared" ref="AE284:AE335" si="143">LOG(AD284,10)</f>
        <v>#NUM!</v>
      </c>
      <c r="AF284" s="70">
        <f t="shared" ref="AF284:AF335" si="144">(P284-R284)/AA284</f>
        <v>5.769707266409684</v>
      </c>
      <c r="AG284" s="70">
        <f t="shared" ref="AG284:AG335" si="145">(P284-R284)/X284</f>
        <v>4.3267018772583732E-3</v>
      </c>
      <c r="AH284" s="70">
        <f>(U284-Phase_Relations!$B$37)/Phase_Relations!$B$37</f>
        <v>1.8053748203259572</v>
      </c>
      <c r="AI284" s="70">
        <f>(U284-Phase_Relations!G$20)/Phase_Relations!G$20</f>
        <v>1.6973211335986886</v>
      </c>
      <c r="AJ284" s="70">
        <f t="shared" si="120"/>
        <v>1.8045058619462557</v>
      </c>
      <c r="AK284" s="70">
        <f t="shared" ref="AK284:AK335" si="146">AH284/(1+AH284)</f>
        <v>0.64354139320185044</v>
      </c>
      <c r="AL284" s="71">
        <f>(1/(J285-J283))*((M285-M283)/Phase_Relations!B$22)</f>
        <v>3.5851187672179476E-7</v>
      </c>
      <c r="AM284" s="71">
        <f t="shared" ref="AM284:AM335" si="147">((AD284+AD283)/2)*(AC284-AC283)</f>
        <v>-7.4369091890632628E-5</v>
      </c>
      <c r="AN284" s="71">
        <f>SUM(AM$27:AM284)</f>
        <v>-0.46692752049186786</v>
      </c>
      <c r="AO284" s="71">
        <f>(1/10000)*((AL284*Phase_Relations!B$22*H$7*U284))/(2*(P284-R284))</f>
        <v>4.2760358728758835E-10</v>
      </c>
      <c r="AP284" s="71">
        <f t="shared" si="121"/>
        <v>6.6042781111360651E-10</v>
      </c>
      <c r="AQ284" s="72">
        <f t="shared" si="117"/>
        <v>4.2665115883242236E-17</v>
      </c>
      <c r="AR284" s="72">
        <f t="shared" si="122"/>
        <v>6.5895679857164528E-17</v>
      </c>
      <c r="AS284" s="71">
        <f t="shared" si="118"/>
        <v>7.0652963865307122E-5</v>
      </c>
      <c r="AT284" s="72">
        <f t="shared" si="119"/>
        <v>6.0266340775843605E-7</v>
      </c>
      <c r="AU284" s="97">
        <f t="shared" si="123"/>
        <v>2.3763741117635902E-7</v>
      </c>
      <c r="AV284" s="2"/>
      <c r="AW284" s="2"/>
      <c r="AX284" s="2"/>
      <c r="AY284" s="2"/>
      <c r="AZ284" s="2"/>
      <c r="BA284" s="2"/>
      <c r="BC284" s="10"/>
      <c r="BE284" s="10"/>
      <c r="BI284" s="10"/>
    </row>
    <row r="285" spans="1:61" x14ac:dyDescent="0.2">
      <c r="A285" s="9">
        <f>Raw_Data!A283</f>
        <v>40772.494733796295</v>
      </c>
      <c r="B285" s="10">
        <f>Raw_Data!J283</f>
        <v>-4.4000712970955602E-5</v>
      </c>
      <c r="C285" s="10">
        <f>Raw_Data!K283</f>
        <v>0.6056897334821798</v>
      </c>
      <c r="D285" s="10">
        <f>Raw_Data!L283</f>
        <v>1.8548556511021157E-2</v>
      </c>
      <c r="E285" s="10">
        <f>Raw_Data!M283</f>
        <v>1.8468790492685044E-2</v>
      </c>
      <c r="F285" s="10">
        <f>Raw_Data!N283</f>
        <v>1.8497698746077779E-2</v>
      </c>
      <c r="J285" s="74">
        <f t="shared" ref="J285:J335" si="148">(A285-A$27)*24*3600</f>
        <v>75116.99999962002</v>
      </c>
      <c r="K285" s="69">
        <f t="shared" si="125"/>
        <v>20.63167907652532</v>
      </c>
      <c r="L285" s="69">
        <f>K285+$D$8-$B$8*Q285+Phase_Relations!$C$24*Q285</f>
        <v>270.12945840022735</v>
      </c>
      <c r="M285" s="69">
        <f t="shared" si="126"/>
        <v>-0.18190322336690481</v>
      </c>
      <c r="N285" s="69">
        <f t="shared" si="127"/>
        <v>-0.46203418735193824</v>
      </c>
      <c r="O285" s="70">
        <f t="shared" si="128"/>
        <v>55.729024822568654</v>
      </c>
      <c r="P285" s="70">
        <f t="shared" si="129"/>
        <v>384.33810222461142</v>
      </c>
      <c r="Q285" s="70">
        <f t="shared" si="130"/>
        <v>55.446354761479959</v>
      </c>
      <c r="R285" s="111">
        <f t="shared" si="131"/>
        <v>382.38865352744801</v>
      </c>
      <c r="S285" s="70">
        <f t="shared" si="132"/>
        <v>1.9494486971634046</v>
      </c>
      <c r="T285" s="113">
        <f t="shared" si="133"/>
        <v>0.87590322336690474</v>
      </c>
      <c r="U285" s="70">
        <f t="shared" si="134"/>
        <v>2.2247941873519381</v>
      </c>
      <c r="V285" s="70">
        <f>(L285/Phase_Relations!C$24)</f>
        <v>55.473219566307236</v>
      </c>
      <c r="W285" s="70">
        <f t="shared" si="135"/>
        <v>7988.1436175482422</v>
      </c>
      <c r="X285" s="70">
        <f t="shared" si="136"/>
        <v>382.57392804349814</v>
      </c>
      <c r="Y285" s="70">
        <f t="shared" si="137"/>
        <v>2.68648048272766E-2</v>
      </c>
      <c r="Z285" s="70">
        <f t="shared" si="138"/>
        <v>3.8685318951278305</v>
      </c>
      <c r="AA285" s="70">
        <f t="shared" si="139"/>
        <v>0.18527451605012857</v>
      </c>
      <c r="AB285" s="70">
        <f t="shared" si="140"/>
        <v>-26.210839101859484</v>
      </c>
      <c r="AC285" s="70">
        <f t="shared" si="141"/>
        <v>-0.26210839101859484</v>
      </c>
      <c r="AD285" s="70">
        <f t="shared" si="142"/>
        <v>-1.1143579487254556</v>
      </c>
      <c r="AE285" s="70" t="e">
        <f t="shared" si="143"/>
        <v>#NUM!</v>
      </c>
      <c r="AF285" s="70">
        <f t="shared" si="144"/>
        <v>10.521947317546653</v>
      </c>
      <c r="AG285" s="70">
        <f t="shared" si="145"/>
        <v>5.0956130417275976E-3</v>
      </c>
      <c r="AH285" s="70">
        <f>(U285-Phase_Relations!$B$37)/Phase_Relations!$B$37</f>
        <v>1.804475002805509</v>
      </c>
      <c r="AI285" s="70">
        <f>(U285-Phase_Relations!G$20)/Phase_Relations!G$20</f>
        <v>1.6964559740497036</v>
      </c>
      <c r="AJ285" s="70">
        <f t="shared" si="120"/>
        <v>1.8035596041094761</v>
      </c>
      <c r="AK285" s="70">
        <f t="shared" si="146"/>
        <v>0.6434270232397753</v>
      </c>
      <c r="AL285" s="71">
        <f>(1/(J286-J284))*((M286-M284)/Phase_Relations!B$22)</f>
        <v>5.6131370497399109E-7</v>
      </c>
      <c r="AM285" s="71">
        <f t="shared" si="147"/>
        <v>-3.904370926237176E-4</v>
      </c>
      <c r="AN285" s="71">
        <f>SUM(AM$27:AM285)</f>
        <v>-0.46731795758449157</v>
      </c>
      <c r="AO285" s="71">
        <f>(1/10000)*((AL285*Phase_Relations!B$22*H$7*U285))/(2*(P285-R285))</f>
        <v>5.6643381102153176E-10</v>
      </c>
      <c r="AP285" s="71">
        <f t="shared" si="121"/>
        <v>6.2200137770204683E-10</v>
      </c>
      <c r="AQ285" s="72">
        <f t="shared" ref="AQ285:AQ335" si="149">AO285*$H$8/($H$7*1000)</f>
        <v>5.6517215724774758E-17</v>
      </c>
      <c r="AR285" s="72">
        <f t="shared" si="122"/>
        <v>6.2061595478023812E-17</v>
      </c>
      <c r="AS285" s="71">
        <f t="shared" ref="AS285:AS348" si="150">(1/(1+AH284))*((AH284-AH285)/(AD285-AD284))</f>
        <v>-1.0677883543301159E-3</v>
      </c>
      <c r="AT285" s="72">
        <f t="shared" ref="AT285:AT348" si="151">AQ285/((AS285/1000)*$H$8)</f>
        <v>-5.2823583140067611E-8</v>
      </c>
      <c r="AU285" s="97">
        <f t="shared" si="123"/>
        <v>2.3026356652095532E-7</v>
      </c>
      <c r="AV285" s="2"/>
      <c r="AW285" s="2"/>
      <c r="AX285" s="2"/>
      <c r="AY285" s="2"/>
      <c r="AZ285" s="2"/>
      <c r="BA285" s="2"/>
      <c r="BC285" s="10"/>
      <c r="BE285" s="10"/>
      <c r="BI285" s="10"/>
    </row>
    <row r="286" spans="1:61" x14ac:dyDescent="0.2">
      <c r="A286" s="9">
        <f>Raw_Data!A284</f>
        <v>40772.497708333336</v>
      </c>
      <c r="B286" s="10">
        <f>Raw_Data!J284</f>
        <v>-4.4487652832685801E-5</v>
      </c>
      <c r="C286" s="10">
        <f>Raw_Data!K284</f>
        <v>0.60493319520919986</v>
      </c>
      <c r="D286" s="10">
        <f>Raw_Data!L284</f>
        <v>1.8568687317500058E-2</v>
      </c>
      <c r="E286" s="10">
        <f>Raw_Data!M284</f>
        <v>1.8448113363434444E-2</v>
      </c>
      <c r="F286" s="10">
        <f>Raw_Data!N284</f>
        <v>1.8498368067093877E-2</v>
      </c>
      <c r="J286" s="74">
        <f t="shared" si="148"/>
        <v>75373.999999975786</v>
      </c>
      <c r="K286" s="69">
        <f t="shared" si="125"/>
        <v>20.860002353091691</v>
      </c>
      <c r="L286" s="69">
        <f>K286+$D$8-$B$8*Q286+Phase_Relations!$C$24*Q286</f>
        <v>270.08343319643944</v>
      </c>
      <c r="M286" s="69">
        <f t="shared" si="126"/>
        <v>-0.1816761821066121</v>
      </c>
      <c r="N286" s="69">
        <f t="shared" si="127"/>
        <v>-0.46145750255079476</v>
      </c>
      <c r="O286" s="70">
        <f t="shared" si="128"/>
        <v>55.789507707762155</v>
      </c>
      <c r="P286" s="70">
        <f t="shared" si="129"/>
        <v>384.75522557077346</v>
      </c>
      <c r="Q286" s="70">
        <f t="shared" si="130"/>
        <v>55.384278609588371</v>
      </c>
      <c r="R286" s="111">
        <f t="shared" si="131"/>
        <v>381.96054213509223</v>
      </c>
      <c r="S286" s="70">
        <f t="shared" si="132"/>
        <v>2.794683435681236</v>
      </c>
      <c r="T286" s="113">
        <f t="shared" si="133"/>
        <v>0.87567618210661202</v>
      </c>
      <c r="U286" s="70">
        <f t="shared" si="134"/>
        <v>2.2242175025507946</v>
      </c>
      <c r="V286" s="70">
        <f>(L286/Phase_Relations!C$24)</f>
        <v>55.463767926895414</v>
      </c>
      <c r="W286" s="70">
        <f t="shared" si="135"/>
        <v>7986.7825814729395</v>
      </c>
      <c r="X286" s="70">
        <f t="shared" si="136"/>
        <v>382.50874432341664</v>
      </c>
      <c r="Y286" s="70">
        <f t="shared" si="137"/>
        <v>7.948931730704345E-2</v>
      </c>
      <c r="Z286" s="70">
        <f t="shared" si="138"/>
        <v>11.446461692214257</v>
      </c>
      <c r="AA286" s="70">
        <f t="shared" si="139"/>
        <v>0.54820218832441014</v>
      </c>
      <c r="AB286" s="70">
        <f t="shared" si="140"/>
        <v>-26.17812422285477</v>
      </c>
      <c r="AC286" s="70">
        <f t="shared" si="141"/>
        <v>-0.26178124222854771</v>
      </c>
      <c r="AD286" s="70">
        <f t="shared" si="142"/>
        <v>-1.3149201021297472</v>
      </c>
      <c r="AE286" s="70" t="e">
        <f t="shared" si="143"/>
        <v>#NUM!</v>
      </c>
      <c r="AF286" s="70">
        <f t="shared" si="144"/>
        <v>5.0979063841814209</v>
      </c>
      <c r="AG286" s="70">
        <f t="shared" si="145"/>
        <v>7.3061948966016083E-3</v>
      </c>
      <c r="AH286" s="70">
        <f>(U286-Phase_Relations!$B$37)/Phase_Relations!$B$37</f>
        <v>1.8037480600085083</v>
      </c>
      <c r="AI286" s="70">
        <f>(U286-Phase_Relations!G$20)/Phase_Relations!G$20</f>
        <v>1.6957570306660741</v>
      </c>
      <c r="AJ286" s="70">
        <f t="shared" si="120"/>
        <v>1.8026576965668508</v>
      </c>
      <c r="AK286" s="70">
        <f t="shared" si="146"/>
        <v>0.64333457265166494</v>
      </c>
      <c r="AL286" s="71">
        <f>(1/(J287-J285))*((M287-M285)/Phase_Relations!B$22)</f>
        <v>9.4682327560894006E-7</v>
      </c>
      <c r="AM286" s="71">
        <f t="shared" si="147"/>
        <v>-3.9736768751267486E-4</v>
      </c>
      <c r="AN286" s="71">
        <f>SUM(AM$27:AM286)</f>
        <v>-0.46771532527200427</v>
      </c>
      <c r="AO286" s="71">
        <f>(1/10000)*((AL286*Phase_Relations!B$22*H$7*U286))/(2*(P286-R286))</f>
        <v>6.6631417266188594E-10</v>
      </c>
      <c r="AP286" s="71">
        <f t="shared" si="121"/>
        <v>6.0068630992145468E-10</v>
      </c>
      <c r="AQ286" s="72">
        <f t="shared" si="149"/>
        <v>6.6483004905537196E-17</v>
      </c>
      <c r="AR286" s="72">
        <f t="shared" si="122"/>
        <v>5.9934836339526455E-17</v>
      </c>
      <c r="AS286" s="71">
        <f t="shared" si="150"/>
        <v>-1.2924081271626165E-3</v>
      </c>
      <c r="AT286" s="72">
        <f t="shared" si="151"/>
        <v>-5.1338507474887472E-8</v>
      </c>
      <c r="AU286" s="97">
        <f t="shared" si="123"/>
        <v>1.8422689775778558E-7</v>
      </c>
      <c r="AV286" s="2"/>
      <c r="AW286" s="2"/>
      <c r="AX286" s="2"/>
      <c r="AY286" s="2"/>
      <c r="AZ286" s="2"/>
      <c r="BA286" s="2"/>
      <c r="BC286" s="10"/>
      <c r="BE286" s="10"/>
      <c r="BI286" s="10"/>
    </row>
    <row r="287" spans="1:61" x14ac:dyDescent="0.2">
      <c r="A287" s="9">
        <f>Raw_Data!A285</f>
        <v>40772.500694444447</v>
      </c>
      <c r="B287" s="10">
        <f>Raw_Data!J285</f>
        <v>-4.9131396392112901E-5</v>
      </c>
      <c r="C287" s="10">
        <f>Raw_Data!K285</f>
        <v>0.60282510190535987</v>
      </c>
      <c r="D287" s="10">
        <f>Raw_Data!L285</f>
        <v>1.8542523207368457E-2</v>
      </c>
      <c r="E287" s="10">
        <f>Raw_Data!M285</f>
        <v>1.8458754780900543E-2</v>
      </c>
      <c r="F287" s="10">
        <f>Raw_Data!N285</f>
        <v>1.8522619001769276E-2</v>
      </c>
      <c r="J287" s="74">
        <f t="shared" si="148"/>
        <v>75631.99999993667</v>
      </c>
      <c r="K287" s="69">
        <f t="shared" si="125"/>
        <v>23.037426771078358</v>
      </c>
      <c r="L287" s="69">
        <f>K287+$D$8-$B$8*Q287+Phase_Relations!$C$24*Q287</f>
        <v>272.40205016950739</v>
      </c>
      <c r="M287" s="69">
        <f t="shared" si="126"/>
        <v>-0.18104453513537797</v>
      </c>
      <c r="N287" s="69">
        <f t="shared" si="127"/>
        <v>-0.45985311924386002</v>
      </c>
      <c r="O287" s="70">
        <f t="shared" si="128"/>
        <v>55.71089779856959</v>
      </c>
      <c r="P287" s="70">
        <f t="shared" si="129"/>
        <v>384.21308826599716</v>
      </c>
      <c r="Q287" s="70">
        <f t="shared" si="130"/>
        <v>55.416225899705935</v>
      </c>
      <c r="R287" s="111">
        <f t="shared" si="131"/>
        <v>382.18086827383399</v>
      </c>
      <c r="S287" s="70">
        <f t="shared" si="132"/>
        <v>2.0322199921631636</v>
      </c>
      <c r="T287" s="113">
        <f t="shared" si="133"/>
        <v>0.87504453513537794</v>
      </c>
      <c r="U287" s="70">
        <f t="shared" si="134"/>
        <v>2.2226131192438601</v>
      </c>
      <c r="V287" s="70">
        <f>(L287/Phase_Relations!C$24)</f>
        <v>55.939914250213462</v>
      </c>
      <c r="W287" s="70">
        <f t="shared" si="135"/>
        <v>8055.3476520307386</v>
      </c>
      <c r="X287" s="70">
        <f t="shared" si="136"/>
        <v>385.79251207043768</v>
      </c>
      <c r="Y287" s="70">
        <f t="shared" si="137"/>
        <v>0.52368835050752693</v>
      </c>
      <c r="Z287" s="70">
        <f t="shared" si="138"/>
        <v>75.411122473083879</v>
      </c>
      <c r="AA287" s="70">
        <f t="shared" si="139"/>
        <v>3.611643796603687</v>
      </c>
      <c r="AB287" s="70">
        <f t="shared" si="140"/>
        <v>-26.087108809132275</v>
      </c>
      <c r="AC287" s="70">
        <f t="shared" si="141"/>
        <v>-0.26087108809132276</v>
      </c>
      <c r="AD287" s="70">
        <f t="shared" si="142"/>
        <v>2.2568304684949112</v>
      </c>
      <c r="AE287" s="70">
        <f t="shared" si="143"/>
        <v>0.35349893640940205</v>
      </c>
      <c r="AF287" s="70">
        <f t="shared" si="144"/>
        <v>0.56268560982514948</v>
      </c>
      <c r="AG287" s="70">
        <f t="shared" si="145"/>
        <v>5.2676501709606081E-3</v>
      </c>
      <c r="AH287" s="70">
        <f>(U287-Phase_Relations!$B$37)/Phase_Relations!$B$37</f>
        <v>1.8017256469220322</v>
      </c>
      <c r="AI287" s="70">
        <f>(U287-Phase_Relations!G$20)/Phase_Relations!G$20</f>
        <v>1.6938125141902383</v>
      </c>
      <c r="AJ287" s="70">
        <f t="shared" si="120"/>
        <v>1.8017764293260288</v>
      </c>
      <c r="AK287" s="70">
        <f t="shared" si="146"/>
        <v>0.64307711531334366</v>
      </c>
      <c r="AL287" s="71">
        <f>(1/(J288-J286))*((M288-M286)/Phase_Relations!B$22)</f>
        <v>1.4025346335332744E-6</v>
      </c>
      <c r="AM287" s="71">
        <f t="shared" si="147"/>
        <v>4.2864180842116118E-4</v>
      </c>
      <c r="AN287" s="71">
        <f>SUM(AM$27:AM287)</f>
        <v>-0.4672866834635831</v>
      </c>
      <c r="AO287" s="71">
        <f>(1/10000)*((AL287*Phase_Relations!B$22*H$7*U287))/(2*(P287-R287))</f>
        <v>1.3563514643483796E-9</v>
      </c>
      <c r="AP287" s="71">
        <f t="shared" si="121"/>
        <v>6.445164389685848E-10</v>
      </c>
      <c r="AQ287" s="72">
        <f t="shared" si="149"/>
        <v>1.3533303771352297E-16</v>
      </c>
      <c r="AR287" s="72">
        <f t="shared" si="122"/>
        <v>6.4308086682993699E-17</v>
      </c>
      <c r="AS287" s="71">
        <f t="shared" si="150"/>
        <v>2.0195274375968362E-4</v>
      </c>
      <c r="AT287" s="72">
        <f t="shared" si="151"/>
        <v>6.6878473337536525E-7</v>
      </c>
      <c r="AU287" s="97">
        <f t="shared" si="123"/>
        <v>1.9270695799562514E-7</v>
      </c>
      <c r="AV287" s="2"/>
      <c r="AW287" s="2"/>
      <c r="AX287" s="2"/>
      <c r="AY287" s="2"/>
      <c r="AZ287" s="2"/>
      <c r="BA287" s="2"/>
      <c r="BC287" s="10"/>
      <c r="BE287" s="10"/>
      <c r="BI287" s="10"/>
    </row>
    <row r="288" spans="1:61" x14ac:dyDescent="0.2">
      <c r="A288" s="9">
        <f>Raw_Data!A286</f>
        <v>40772.503668981481</v>
      </c>
      <c r="B288" s="10">
        <f>Raw_Data!J286</f>
        <v>-5.5699146234474003E-5</v>
      </c>
      <c r="C288" s="10">
        <f>Raw_Data!K286</f>
        <v>0.60068612948834943</v>
      </c>
      <c r="D288" s="10">
        <f>Raw_Data!L286</f>
        <v>1.8499850648266158E-2</v>
      </c>
      <c r="E288" s="10">
        <f>Raw_Data!M286</f>
        <v>1.8421224781801342E-2</v>
      </c>
      <c r="F288" s="10">
        <f>Raw_Data!N286</f>
        <v>1.8496168869469379E-2</v>
      </c>
      <c r="J288" s="74">
        <f t="shared" si="148"/>
        <v>75888.999999663793</v>
      </c>
      <c r="K288" s="69">
        <f t="shared" si="125"/>
        <v>26.117006574522417</v>
      </c>
      <c r="L288" s="69">
        <f>K288+$D$8-$B$8*Q288+Phase_Relations!$C$24*Q288</f>
        <v>274.98367408672698</v>
      </c>
      <c r="M288" s="69">
        <f t="shared" si="126"/>
        <v>-0.18040420241021185</v>
      </c>
      <c r="N288" s="69">
        <f t="shared" si="127"/>
        <v>-0.45822667412193813</v>
      </c>
      <c r="O288" s="70">
        <f t="shared" si="128"/>
        <v>55.582688355207161</v>
      </c>
      <c r="P288" s="70">
        <f t="shared" si="129"/>
        <v>383.32888520832523</v>
      </c>
      <c r="Q288" s="70">
        <f t="shared" si="130"/>
        <v>55.303554653309135</v>
      </c>
      <c r="R288" s="111">
        <f t="shared" si="131"/>
        <v>381.40382519523541</v>
      </c>
      <c r="S288" s="70">
        <f t="shared" si="132"/>
        <v>1.9250600130898192</v>
      </c>
      <c r="T288" s="113">
        <f t="shared" si="133"/>
        <v>0.87440420241021177</v>
      </c>
      <c r="U288" s="70">
        <f t="shared" si="134"/>
        <v>2.2209866741219377</v>
      </c>
      <c r="V288" s="70">
        <f>(L288/Phase_Relations!C$24)</f>
        <v>56.470071128495761</v>
      </c>
      <c r="W288" s="70">
        <f t="shared" si="135"/>
        <v>8131.6902425033895</v>
      </c>
      <c r="X288" s="70">
        <f t="shared" si="136"/>
        <v>389.44876640341903</v>
      </c>
      <c r="Y288" s="70">
        <f t="shared" si="137"/>
        <v>1.1665164751866257</v>
      </c>
      <c r="Z288" s="70">
        <f t="shared" si="138"/>
        <v>167.9783724268741</v>
      </c>
      <c r="AA288" s="70">
        <f t="shared" si="139"/>
        <v>8.0449412081836158</v>
      </c>
      <c r="AB288" s="70">
        <f t="shared" si="140"/>
        <v>-25.994841845851859</v>
      </c>
      <c r="AC288" s="70">
        <f t="shared" si="141"/>
        <v>-0.25994841845851857</v>
      </c>
      <c r="AD288" s="70">
        <f t="shared" si="142"/>
        <v>6.7615678661237553</v>
      </c>
      <c r="AE288" s="70">
        <f t="shared" si="143"/>
        <v>0.83004741142311012</v>
      </c>
      <c r="AF288" s="70">
        <f t="shared" si="144"/>
        <v>0.2392882636770019</v>
      </c>
      <c r="AG288" s="70">
        <f t="shared" si="145"/>
        <v>4.943037901667671E-3</v>
      </c>
      <c r="AH288" s="70">
        <f>(U288-Phase_Relations!$B$37)/Phase_Relations!$B$37</f>
        <v>1.7996754237086683</v>
      </c>
      <c r="AI288" s="70">
        <f>(U288-Phase_Relations!G$20)/Phase_Relations!G$20</f>
        <v>1.6918412587409011</v>
      </c>
      <c r="AJ288" s="70">
        <f t="shared" ref="AJ288:AJ335" si="152">AVERAGE(AH284:AH292)</f>
        <v>1.8007370723362166</v>
      </c>
      <c r="AK288" s="70">
        <f t="shared" si="146"/>
        <v>0.64281573802033021</v>
      </c>
      <c r="AL288" s="71">
        <f>(1/(J289-J287))*((M289-M287)/Phase_Relations!B$22)</f>
        <v>7.8965079520565754E-7</v>
      </c>
      <c r="AM288" s="71">
        <f t="shared" si="147"/>
        <v>4.1605011399422397E-3</v>
      </c>
      <c r="AN288" s="71">
        <f>SUM(AM$27:AM288)</f>
        <v>-0.46312618232364083</v>
      </c>
      <c r="AO288" s="71">
        <f>(1/10000)*((AL288*Phase_Relations!B$22*H$7*U288))/(2*(P288-R288))</f>
        <v>8.0556807953696236E-10</v>
      </c>
      <c r="AP288" s="71">
        <f t="shared" ref="AP288:AP335" si="153">AVERAGE(AO284:AO292)</f>
        <v>7.2230091611816933E-10</v>
      </c>
      <c r="AQ288" s="72">
        <f t="shared" si="149"/>
        <v>8.0377378691563208E-17</v>
      </c>
      <c r="AR288" s="72">
        <f t="shared" si="122"/>
        <v>7.206920897047447E-17</v>
      </c>
      <c r="AS288" s="71">
        <f t="shared" si="150"/>
        <v>1.6244489278122433E-4</v>
      </c>
      <c r="AT288" s="72">
        <f t="shared" si="151"/>
        <v>4.9381019882227341E-7</v>
      </c>
      <c r="AU288" s="97">
        <f t="shared" si="123"/>
        <v>2.9728957312720351E-7</v>
      </c>
      <c r="AV288" s="2"/>
      <c r="AW288" s="2"/>
      <c r="AX288" s="2"/>
      <c r="AY288" s="2"/>
      <c r="AZ288" s="2"/>
      <c r="BA288" s="2"/>
      <c r="BC288" s="10"/>
      <c r="BE288" s="10"/>
      <c r="BI288" s="10"/>
    </row>
    <row r="289" spans="1:61" x14ac:dyDescent="0.2">
      <c r="A289" s="9">
        <f>Raw_Data!A287</f>
        <v>40772.506643518522</v>
      </c>
      <c r="B289" s="10">
        <f>Raw_Data!J287</f>
        <v>-5.7254978475612008E-5</v>
      </c>
      <c r="C289" s="10">
        <f>Raw_Data!K287</f>
        <v>0.60043672126648939</v>
      </c>
      <c r="D289" s="10">
        <f>Raw_Data!L287</f>
        <v>1.8555112384281557E-2</v>
      </c>
      <c r="E289" s="10">
        <f>Raw_Data!M287</f>
        <v>1.8491106590250644E-2</v>
      </c>
      <c r="F289" s="10">
        <f>Raw_Data!N287</f>
        <v>1.8539973539545777E-2</v>
      </c>
      <c r="J289" s="74">
        <f t="shared" si="148"/>
        <v>76146.000000019558</v>
      </c>
      <c r="K289" s="69">
        <f t="shared" si="125"/>
        <v>26.846527287454027</v>
      </c>
      <c r="L289" s="69">
        <f>K289+$D$8-$B$8*Q289+Phase_Relations!$C$24*Q289</f>
        <v>276.64040126628714</v>
      </c>
      <c r="M289" s="69">
        <f t="shared" si="126"/>
        <v>-0.18032977955937912</v>
      </c>
      <c r="N289" s="69">
        <f t="shared" si="127"/>
        <v>-0.45803764008082298</v>
      </c>
      <c r="O289" s="70">
        <f t="shared" si="128"/>
        <v>55.748721903764455</v>
      </c>
      <c r="P289" s="70">
        <f t="shared" si="129"/>
        <v>384.47394416389278</v>
      </c>
      <c r="Q289" s="70">
        <f t="shared" si="130"/>
        <v>55.513351366536689</v>
      </c>
      <c r="R289" s="111">
        <f t="shared" si="131"/>
        <v>382.85069907956336</v>
      </c>
      <c r="S289" s="70">
        <f t="shared" si="132"/>
        <v>1.6232450843294259</v>
      </c>
      <c r="T289" s="113">
        <f t="shared" si="133"/>
        <v>0.87432977955937907</v>
      </c>
      <c r="U289" s="70">
        <f t="shared" si="134"/>
        <v>2.2207976400808227</v>
      </c>
      <c r="V289" s="70">
        <f>(L289/Phase_Relations!C$24)</f>
        <v>56.810293150697589</v>
      </c>
      <c r="W289" s="70">
        <f t="shared" si="135"/>
        <v>8180.6822137004528</v>
      </c>
      <c r="X289" s="70">
        <f t="shared" si="136"/>
        <v>391.79512517722475</v>
      </c>
      <c r="Y289" s="70">
        <f t="shared" si="137"/>
        <v>1.2969417841609001</v>
      </c>
      <c r="Z289" s="70">
        <f t="shared" si="138"/>
        <v>186.75961691916962</v>
      </c>
      <c r="AA289" s="70">
        <f t="shared" si="139"/>
        <v>8.9444260976613919</v>
      </c>
      <c r="AB289" s="70">
        <f t="shared" si="140"/>
        <v>-25.984118092129549</v>
      </c>
      <c r="AC289" s="70">
        <f t="shared" si="141"/>
        <v>-0.25984118092129549</v>
      </c>
      <c r="AD289" s="70">
        <f t="shared" si="142"/>
        <v>7.8622627081084602</v>
      </c>
      <c r="AE289" s="70">
        <f t="shared" si="143"/>
        <v>0.89554755115739748</v>
      </c>
      <c r="AF289" s="70">
        <f t="shared" si="144"/>
        <v>0.18148118913452024</v>
      </c>
      <c r="AG289" s="70">
        <f t="shared" si="145"/>
        <v>4.1430966850217101E-3</v>
      </c>
      <c r="AH289" s="70">
        <f>(U289-Phase_Relations!$B$37)/Phase_Relations!$B$37</f>
        <v>1.7994371359398489</v>
      </c>
      <c r="AI289" s="70">
        <f>(U289-Phase_Relations!G$20)/Phase_Relations!G$20</f>
        <v>1.6916121490226352</v>
      </c>
      <c r="AJ289" s="70">
        <f t="shared" si="152"/>
        <v>1.7996219816549714</v>
      </c>
      <c r="AK289" s="70">
        <f t="shared" si="146"/>
        <v>0.6427853345368042</v>
      </c>
      <c r="AL289" s="71">
        <f>(1/(J290-J288))*((M290-M288)/Phase_Relations!B$22)</f>
        <v>4.0194062600820574E-7</v>
      </c>
      <c r="AM289" s="71">
        <f t="shared" si="147"/>
        <v>7.8411178777413302E-4</v>
      </c>
      <c r="AN289" s="71">
        <f>SUM(AM$27:AM289)</f>
        <v>-0.46234207053586668</v>
      </c>
      <c r="AO289" s="71">
        <f>(1/10000)*((AL289*Phase_Relations!B$22*H$7*U289))/(2*(P289-R289))</f>
        <v>4.8624179695496735E-10</v>
      </c>
      <c r="AP289" s="71">
        <f t="shared" si="153"/>
        <v>7.5137237822019633E-10</v>
      </c>
      <c r="AQ289" s="72">
        <f t="shared" si="149"/>
        <v>4.8515875991486997E-17</v>
      </c>
      <c r="AR289" s="72">
        <f t="shared" ref="AR289:AR335" si="154">AVERAGE(AQ285:AQ293)</f>
        <v>7.4969879910459047E-17</v>
      </c>
      <c r="AS289" s="71">
        <f t="shared" si="150"/>
        <v>7.7326282996902182E-5</v>
      </c>
      <c r="AT289" s="72">
        <f t="shared" si="151"/>
        <v>6.2616533524048257E-7</v>
      </c>
      <c r="AU289" s="97">
        <f t="shared" ref="AU289:AU335" si="155">AVERAGE(AT285:AT294)</f>
        <v>2.3296944850133396E-7</v>
      </c>
      <c r="AV289" s="2"/>
      <c r="AW289" s="2"/>
      <c r="AX289" s="2"/>
      <c r="AY289" s="2"/>
      <c r="AZ289" s="2"/>
      <c r="BA289" s="2"/>
      <c r="BC289" s="10"/>
      <c r="BE289" s="10"/>
      <c r="BI289" s="10"/>
    </row>
    <row r="290" spans="1:61" x14ac:dyDescent="0.2">
      <c r="A290" s="9">
        <f>Raw_Data!A288</f>
        <v>40772.509618055556</v>
      </c>
      <c r="B290" s="10">
        <f>Raw_Data!J288</f>
        <v>-5.5604133578526609E-5</v>
      </c>
      <c r="C290" s="10">
        <f>Raw_Data!K288</f>
        <v>0.59947471812501973</v>
      </c>
      <c r="D290" s="10">
        <f>Raw_Data!L288</f>
        <v>1.8525789103339758E-2</v>
      </c>
      <c r="E290" s="10">
        <f>Raw_Data!M288</f>
        <v>1.8449871097569442E-2</v>
      </c>
      <c r="F290" s="10">
        <f>Raw_Data!N288</f>
        <v>1.8515734557031479E-2</v>
      </c>
      <c r="J290" s="74">
        <f t="shared" si="148"/>
        <v>76402.99999974668</v>
      </c>
      <c r="K290" s="69">
        <f t="shared" si="125"/>
        <v>26.072455691289939</v>
      </c>
      <c r="L290" s="69">
        <f>K290+$D$8-$B$8*Q290+Phase_Relations!$C$24*Q290</f>
        <v>275.31920851918204</v>
      </c>
      <c r="M290" s="69">
        <f t="shared" si="126"/>
        <v>-0.18004038424475935</v>
      </c>
      <c r="N290" s="69">
        <f t="shared" si="127"/>
        <v>-0.45730257598168877</v>
      </c>
      <c r="O290" s="70">
        <f t="shared" si="128"/>
        <v>55.660620285155289</v>
      </c>
      <c r="P290" s="70">
        <f t="shared" si="129"/>
        <v>383.86634679417443</v>
      </c>
      <c r="Q290" s="70">
        <f t="shared" si="130"/>
        <v>55.38955561733092</v>
      </c>
      <c r="R290" s="111">
        <f t="shared" si="131"/>
        <v>381.9969352919374</v>
      </c>
      <c r="S290" s="70">
        <f t="shared" si="132"/>
        <v>1.8694115022370283</v>
      </c>
      <c r="T290" s="113">
        <f t="shared" si="133"/>
        <v>0.87404038424475927</v>
      </c>
      <c r="U290" s="70">
        <f t="shared" si="134"/>
        <v>2.2200625759816885</v>
      </c>
      <c r="V290" s="70">
        <f>(L290/Phase_Relations!C$24)</f>
        <v>56.538975776488869</v>
      </c>
      <c r="W290" s="70">
        <f t="shared" si="135"/>
        <v>8141.6125118143973</v>
      </c>
      <c r="X290" s="70">
        <f t="shared" si="136"/>
        <v>389.92397087233707</v>
      </c>
      <c r="Y290" s="70">
        <f t="shared" si="137"/>
        <v>1.1494201591579483</v>
      </c>
      <c r="Z290" s="70">
        <f t="shared" si="138"/>
        <v>165.51650291874455</v>
      </c>
      <c r="AA290" s="70">
        <f t="shared" si="139"/>
        <v>7.9270355803996608</v>
      </c>
      <c r="AB290" s="70">
        <f t="shared" si="140"/>
        <v>-25.94241847907195</v>
      </c>
      <c r="AC290" s="70">
        <f t="shared" si="141"/>
        <v>-0.25942418479071949</v>
      </c>
      <c r="AD290" s="70">
        <f t="shared" si="142"/>
        <v>6.6807612455749563</v>
      </c>
      <c r="AE290" s="70">
        <f t="shared" si="143"/>
        <v>0.82482595138517545</v>
      </c>
      <c r="AF290" s="70">
        <f t="shared" si="144"/>
        <v>0.23582731315844269</v>
      </c>
      <c r="AG290" s="70">
        <f t="shared" si="145"/>
        <v>4.7942974576679264E-3</v>
      </c>
      <c r="AH290" s="70">
        <f>(U290-Phase_Relations!$B$37)/Phase_Relations!$B$37</f>
        <v>1.7985105473577674</v>
      </c>
      <c r="AI290" s="70">
        <f>(U290-Phase_Relations!G$20)/Phase_Relations!G$20</f>
        <v>1.6907212495440733</v>
      </c>
      <c r="AJ290" s="70">
        <f t="shared" si="152"/>
        <v>1.7985103748455649</v>
      </c>
      <c r="AK290" s="70">
        <f t="shared" si="146"/>
        <v>0.64266706053898681</v>
      </c>
      <c r="AL290" s="71">
        <f>(1/(J291-J289))*((M291-M289)/Phase_Relations!B$22)</f>
        <v>6.5971754591043254E-7</v>
      </c>
      <c r="AM290" s="71">
        <f t="shared" si="147"/>
        <v>3.032192357780013E-3</v>
      </c>
      <c r="AN290" s="71">
        <f>SUM(AM$27:AM290)</f>
        <v>-0.45930987817808666</v>
      </c>
      <c r="AO290" s="71">
        <f>(1/10000)*((AL290*Phase_Relations!B$22*H$7*U290))/(2*(P290-R290))</f>
        <v>6.9276164116401141E-10</v>
      </c>
      <c r="AP290" s="71">
        <f t="shared" si="153"/>
        <v>7.4874027736019457E-10</v>
      </c>
      <c r="AQ290" s="72">
        <f t="shared" si="149"/>
        <v>6.9121860944185621E-17</v>
      </c>
      <c r="AR290" s="72">
        <f t="shared" si="154"/>
        <v>7.4707256088894067E-17</v>
      </c>
      <c r="AS290" s="71">
        <f t="shared" si="150"/>
        <v>-2.8014441019862384E-4</v>
      </c>
      <c r="AT290" s="72">
        <f t="shared" si="151"/>
        <v>-2.4624404645075708E-7</v>
      </c>
      <c r="AU290" s="97">
        <f t="shared" si="155"/>
        <v>2.1969580967256802E-7</v>
      </c>
      <c r="AV290" s="2"/>
      <c r="AW290" s="2"/>
      <c r="AX290" s="2"/>
      <c r="AY290" s="2"/>
      <c r="AZ290" s="2"/>
      <c r="BA290" s="2"/>
      <c r="BC290" s="10"/>
      <c r="BE290" s="10"/>
      <c r="BI290" s="10"/>
    </row>
    <row r="291" spans="1:61" x14ac:dyDescent="0.2">
      <c r="A291" s="9">
        <f>Raw_Data!A289</f>
        <v>40772.512592592589</v>
      </c>
      <c r="B291" s="10">
        <f>Raw_Data!J289</f>
        <v>-5.57466525624477E-5</v>
      </c>
      <c r="C291" s="10">
        <f>Raw_Data!K289</f>
        <v>0.59844976909898939</v>
      </c>
      <c r="D291" s="10">
        <f>Raw_Data!L289</f>
        <v>1.8560753760728355E-2</v>
      </c>
      <c r="E291" s="10">
        <f>Raw_Data!M289</f>
        <v>1.8476189603266944E-2</v>
      </c>
      <c r="F291" s="10">
        <f>Raw_Data!N289</f>
        <v>1.8501487581115677E-2</v>
      </c>
      <c r="J291" s="74">
        <f t="shared" si="148"/>
        <v>76659.999999473803</v>
      </c>
      <c r="K291" s="69">
        <f t="shared" si="125"/>
        <v>26.139282016138655</v>
      </c>
      <c r="L291" s="69">
        <f>K291+$D$8-$B$8*Q291+Phase_Relations!$C$24*Q291</f>
        <v>275.73523428829571</v>
      </c>
      <c r="M291" s="69">
        <f t="shared" si="126"/>
        <v>-0.17973263358446215</v>
      </c>
      <c r="N291" s="69">
        <f t="shared" si="127"/>
        <v>-0.45652088930453388</v>
      </c>
      <c r="O291" s="70">
        <f t="shared" si="128"/>
        <v>55.765671384865598</v>
      </c>
      <c r="P291" s="70">
        <f t="shared" si="129"/>
        <v>384.59083713700414</v>
      </c>
      <c r="Q291" s="70">
        <f t="shared" si="130"/>
        <v>55.46856811163984</v>
      </c>
      <c r="R291" s="111">
        <f t="shared" si="131"/>
        <v>382.54184904579205</v>
      </c>
      <c r="S291" s="70">
        <f t="shared" si="132"/>
        <v>2.0489880912120952</v>
      </c>
      <c r="T291" s="113">
        <f t="shared" si="133"/>
        <v>0.87373263358446207</v>
      </c>
      <c r="U291" s="70">
        <f t="shared" si="134"/>
        <v>2.2192808893045335</v>
      </c>
      <c r="V291" s="70">
        <f>(L291/Phase_Relations!C$24)</f>
        <v>56.624409956722154</v>
      </c>
      <c r="W291" s="70">
        <f t="shared" si="135"/>
        <v>8153.9150337679903</v>
      </c>
      <c r="X291" s="70">
        <f t="shared" si="136"/>
        <v>390.51317211532523</v>
      </c>
      <c r="Y291" s="70">
        <f t="shared" si="137"/>
        <v>1.155841845082314</v>
      </c>
      <c r="Z291" s="70">
        <f t="shared" si="138"/>
        <v>166.44122569185322</v>
      </c>
      <c r="AA291" s="70">
        <f t="shared" si="139"/>
        <v>7.9713230695331845</v>
      </c>
      <c r="AB291" s="70">
        <f t="shared" si="140"/>
        <v>-25.898074003524798</v>
      </c>
      <c r="AC291" s="70">
        <f t="shared" si="141"/>
        <v>-0.25898074003524796</v>
      </c>
      <c r="AD291" s="70">
        <f t="shared" si="142"/>
        <v>6.605331008725102</v>
      </c>
      <c r="AE291" s="70">
        <f t="shared" si="143"/>
        <v>0.81989458601727649</v>
      </c>
      <c r="AF291" s="70">
        <f t="shared" si="144"/>
        <v>0.25704491880945529</v>
      </c>
      <c r="AG291" s="70">
        <f t="shared" si="145"/>
        <v>5.2469115961266315E-3</v>
      </c>
      <c r="AH291" s="70">
        <f>(U291-Phase_Relations!$B$37)/Phase_Relations!$B$37</f>
        <v>1.7975251884609444</v>
      </c>
      <c r="AI291" s="70">
        <f>(U291-Phase_Relations!G$20)/Phase_Relations!G$20</f>
        <v>1.6897738433873901</v>
      </c>
      <c r="AJ291" s="70">
        <f t="shared" si="152"/>
        <v>1.7973558021976044</v>
      </c>
      <c r="AK291" s="70">
        <f t="shared" si="146"/>
        <v>0.642541198869366</v>
      </c>
      <c r="AL291" s="71">
        <f>(1/(J292-J290))*((M292-M290)/Phase_Relations!B$22)</f>
        <v>8.0885291789872068E-7</v>
      </c>
      <c r="AM291" s="71">
        <f t="shared" si="147"/>
        <v>2.9458239654401638E-3</v>
      </c>
      <c r="AN291" s="71">
        <f>SUM(AM$27:AM291)</f>
        <v>-0.45636405421264647</v>
      </c>
      <c r="AO291" s="71">
        <f>(1/10000)*((AL291*Phase_Relations!B$22*H$7*U291))/(2*(P291-R291))</f>
        <v>7.7465421427264124E-10</v>
      </c>
      <c r="AP291" s="71">
        <f t="shared" si="153"/>
        <v>7.1519124844101464E-10</v>
      </c>
      <c r="AQ291" s="72">
        <f t="shared" si="149"/>
        <v>7.7292877805432602E-17</v>
      </c>
      <c r="AR291" s="72">
        <f t="shared" si="154"/>
        <v>7.1359825783908396E-17</v>
      </c>
      <c r="AS291" s="71">
        <f t="shared" si="150"/>
        <v>-4.6679051495843596E-3</v>
      </c>
      <c r="AT291" s="72">
        <f t="shared" si="151"/>
        <v>-1.6525314489539864E-8</v>
      </c>
      <c r="AU291" s="97">
        <f t="shared" si="155"/>
        <v>2.731414141171451E-7</v>
      </c>
      <c r="AV291" s="2"/>
      <c r="AW291" s="2"/>
      <c r="AX291" s="2"/>
      <c r="AY291" s="2"/>
      <c r="AZ291" s="2"/>
      <c r="BA291" s="2"/>
      <c r="BC291" s="10"/>
      <c r="BE291" s="10"/>
      <c r="BI291" s="10"/>
    </row>
    <row r="292" spans="1:61" x14ac:dyDescent="0.2">
      <c r="A292" s="9">
        <f>Raw_Data!A290</f>
        <v>40772.5155787037</v>
      </c>
      <c r="B292" s="10">
        <f>Raw_Data!J290</f>
        <v>-5.8205105035085504E-5</v>
      </c>
      <c r="C292" s="10">
        <f>Raw_Data!K290</f>
        <v>0.59702932989257995</v>
      </c>
      <c r="D292" s="10">
        <f>Raw_Data!L290</f>
        <v>1.8530729761449056E-2</v>
      </c>
      <c r="E292" s="10">
        <f>Raw_Data!M290</f>
        <v>1.8446700050177244E-2</v>
      </c>
      <c r="F292" s="10">
        <f>Raw_Data!N290</f>
        <v>1.8528499464982778E-2</v>
      </c>
      <c r="J292" s="74">
        <f t="shared" si="148"/>
        <v>76917.999999434687</v>
      </c>
      <c r="K292" s="69">
        <f t="shared" si="125"/>
        <v>27.292036119778622</v>
      </c>
      <c r="L292" s="69">
        <f>K292+$D$8-$B$8*Q292+Phase_Relations!$C$24*Q292</f>
        <v>276.49671482690485</v>
      </c>
      <c r="M292" s="69">
        <f t="shared" si="126"/>
        <v>-0.17930682340116763</v>
      </c>
      <c r="N292" s="69">
        <f t="shared" si="127"/>
        <v>-0.45543933143896581</v>
      </c>
      <c r="O292" s="70">
        <f t="shared" si="128"/>
        <v>55.675464462288389</v>
      </c>
      <c r="P292" s="70">
        <f t="shared" si="129"/>
        <v>383.96872042957506</v>
      </c>
      <c r="Q292" s="70">
        <f t="shared" si="130"/>
        <v>55.380035610119684</v>
      </c>
      <c r="R292" s="111">
        <f t="shared" si="131"/>
        <v>381.93128006979094</v>
      </c>
      <c r="S292" s="70">
        <f t="shared" si="132"/>
        <v>2.0374403597841138</v>
      </c>
      <c r="T292" s="113">
        <f t="shared" si="133"/>
        <v>0.87330682340116761</v>
      </c>
      <c r="U292" s="70">
        <f t="shared" si="134"/>
        <v>2.2181993314389659</v>
      </c>
      <c r="V292" s="70">
        <f>(L292/Phase_Relations!C$24)</f>
        <v>56.780786004576768</v>
      </c>
      <c r="W292" s="70">
        <f t="shared" si="135"/>
        <v>8176.4331846590549</v>
      </c>
      <c r="X292" s="70">
        <f t="shared" si="136"/>
        <v>391.59162761777083</v>
      </c>
      <c r="Y292" s="70">
        <f t="shared" si="137"/>
        <v>1.4007503944570843</v>
      </c>
      <c r="Z292" s="70">
        <f t="shared" si="138"/>
        <v>201.70805680182013</v>
      </c>
      <c r="AA292" s="70">
        <f t="shared" si="139"/>
        <v>9.6603475479798817</v>
      </c>
      <c r="AB292" s="70">
        <f t="shared" si="140"/>
        <v>-25.83671806933252</v>
      </c>
      <c r="AC292" s="70">
        <f t="shared" si="141"/>
        <v>-0.2583671806933252</v>
      </c>
      <c r="AD292" s="70">
        <f t="shared" si="142"/>
        <v>8.3020539747904536</v>
      </c>
      <c r="AE292" s="70">
        <f t="shared" si="143"/>
        <v>0.91918555256423706</v>
      </c>
      <c r="AF292" s="70">
        <f t="shared" si="144"/>
        <v>0.21090756307314967</v>
      </c>
      <c r="AG292" s="70">
        <f t="shared" si="145"/>
        <v>5.2029722192447935E-3</v>
      </c>
      <c r="AH292" s="70">
        <f>(U292-Phase_Relations!$B$37)/Phase_Relations!$B$37</f>
        <v>1.7961618254967133</v>
      </c>
      <c r="AI292" s="70">
        <f>(U292-Phase_Relations!G$20)/Phase_Relations!G$20</f>
        <v>1.6884629926199484</v>
      </c>
      <c r="AJ292" s="70">
        <f t="shared" si="152"/>
        <v>1.7962797309572192</v>
      </c>
      <c r="AK292" s="70">
        <f t="shared" si="146"/>
        <v>0.64236690777996763</v>
      </c>
      <c r="AL292" s="71">
        <f>(1/(J293-J291))*((M293-M291)/Phase_Relations!B$22)</f>
        <v>7.5287821429127354E-7</v>
      </c>
      <c r="AM292" s="71">
        <f t="shared" si="147"/>
        <v>4.5732826601374722E-3</v>
      </c>
      <c r="AN292" s="71">
        <f>SUM(AM$27:AM292)</f>
        <v>-0.45179077155250902</v>
      </c>
      <c r="AO292" s="71">
        <f>(1/10000)*((AL292*Phase_Relations!B$22*H$7*U292))/(2*(P292-R292))</f>
        <v>7.2477947781555643E-10</v>
      </c>
      <c r="AP292" s="71">
        <f t="shared" si="153"/>
        <v>6.5861946165370684E-10</v>
      </c>
      <c r="AQ292" s="72">
        <f t="shared" si="149"/>
        <v>7.2316513074524608E-17</v>
      </c>
      <c r="AR292" s="72">
        <f t="shared" si="154"/>
        <v>6.5715247696261904E-17</v>
      </c>
      <c r="AS292" s="71">
        <f t="shared" si="150"/>
        <v>2.8722785065502096E-4</v>
      </c>
      <c r="AT292" s="72">
        <f t="shared" si="151"/>
        <v>2.5127148559049E-7</v>
      </c>
      <c r="AU292" s="97">
        <f t="shared" si="155"/>
        <v>2.6637966013451848E-7</v>
      </c>
      <c r="AV292" s="2"/>
      <c r="AW292" s="2"/>
      <c r="AX292" s="2"/>
      <c r="AY292" s="2"/>
      <c r="AZ292" s="2"/>
      <c r="BA292" s="2"/>
      <c r="BC292" s="10"/>
      <c r="BE292" s="10"/>
      <c r="BI292" s="10"/>
    </row>
    <row r="293" spans="1:61" x14ac:dyDescent="0.2">
      <c r="A293" s="9">
        <f>Raw_Data!A291</f>
        <v>40772.518553240741</v>
      </c>
      <c r="B293" s="10">
        <f>Raw_Data!J291</f>
        <v>-6.2243142912848202E-5</v>
      </c>
      <c r="C293" s="10">
        <f>Raw_Data!K291</f>
        <v>0.59616946535624926</v>
      </c>
      <c r="D293" s="10">
        <f>Raw_Data!L291</f>
        <v>1.8483330322713255E-2</v>
      </c>
      <c r="E293" s="10">
        <f>Raw_Data!M291</f>
        <v>1.8417483658473444E-2</v>
      </c>
      <c r="F293" s="10">
        <f>Raw_Data!N291</f>
        <v>1.8479579269996979E-2</v>
      </c>
      <c r="J293" s="74">
        <f t="shared" si="148"/>
        <v>77174.999999790452</v>
      </c>
      <c r="K293" s="69">
        <f t="shared" si="125"/>
        <v>29.185448657158336</v>
      </c>
      <c r="L293" s="69">
        <f>K293+$D$8-$B$8*Q293+Phase_Relations!$C$24*Q293</f>
        <v>278.00247816171748</v>
      </c>
      <c r="M293" s="69">
        <f t="shared" si="126"/>
        <v>-0.17904983703832836</v>
      </c>
      <c r="N293" s="69">
        <f t="shared" si="127"/>
        <v>-0.45478658607735406</v>
      </c>
      <c r="O293" s="70">
        <f t="shared" si="128"/>
        <v>55.53305313791855</v>
      </c>
      <c r="P293" s="70">
        <f t="shared" si="129"/>
        <v>382.98657336495552</v>
      </c>
      <c r="Q293" s="70">
        <f t="shared" si="130"/>
        <v>55.292323184127262</v>
      </c>
      <c r="R293" s="111">
        <f t="shared" si="131"/>
        <v>381.32636678708457</v>
      </c>
      <c r="S293" s="70">
        <f t="shared" si="132"/>
        <v>1.6602065778709516</v>
      </c>
      <c r="T293" s="113">
        <f t="shared" si="133"/>
        <v>0.87304983703832828</v>
      </c>
      <c r="U293" s="70">
        <f t="shared" si="134"/>
        <v>2.2175465860773538</v>
      </c>
      <c r="V293" s="70">
        <f>(L293/Phase_Relations!C$24)</f>
        <v>57.090006407940542</v>
      </c>
      <c r="W293" s="70">
        <f t="shared" si="135"/>
        <v>8220.9609227434375</v>
      </c>
      <c r="X293" s="70">
        <f t="shared" si="136"/>
        <v>393.72418212372787</v>
      </c>
      <c r="Y293" s="70">
        <f t="shared" si="137"/>
        <v>1.7976832238132801</v>
      </c>
      <c r="Z293" s="70">
        <f t="shared" si="138"/>
        <v>258.86638422911233</v>
      </c>
      <c r="AA293" s="70">
        <f t="shared" si="139"/>
        <v>12.397815336643305</v>
      </c>
      <c r="AB293" s="70">
        <f t="shared" si="140"/>
        <v>-25.799688334053084</v>
      </c>
      <c r="AC293" s="70">
        <f t="shared" si="141"/>
        <v>-0.25799688334053084</v>
      </c>
      <c r="AD293" s="70">
        <f t="shared" si="142"/>
        <v>11.291010951396004</v>
      </c>
      <c r="AE293" s="70">
        <f t="shared" si="143"/>
        <v>1.0527328286350444</v>
      </c>
      <c r="AF293" s="70">
        <f t="shared" si="144"/>
        <v>0.13391122006503856</v>
      </c>
      <c r="AG293" s="70">
        <f t="shared" si="145"/>
        <v>4.2166741420755086E-3</v>
      </c>
      <c r="AH293" s="70">
        <f>(U293-Phase_Relations!$B$37)/Phase_Relations!$B$37</f>
        <v>1.7953390041947495</v>
      </c>
      <c r="AI293" s="70">
        <f>(U293-Phase_Relations!G$20)/Phase_Relations!G$20</f>
        <v>1.6876718636517687</v>
      </c>
      <c r="AJ293" s="70">
        <f t="shared" si="152"/>
        <v>1.7952819017112356</v>
      </c>
      <c r="AK293" s="70">
        <f t="shared" si="146"/>
        <v>0.64226163678202275</v>
      </c>
      <c r="AL293" s="71">
        <f>(1/(J294-J292))*((M294-M292)/Phase_Relations!B$22)</f>
        <v>5.8357759558805363E-7</v>
      </c>
      <c r="AM293" s="71">
        <f t="shared" si="147"/>
        <v>3.627630037647519E-3</v>
      </c>
      <c r="AN293" s="71">
        <f>SUM(AM$27:AM293)</f>
        <v>-0.44816314151486147</v>
      </c>
      <c r="AO293" s="71">
        <f>(1/10000)*((AL293*Phase_Relations!B$22*H$7*U293))/(2*(P293-R293))</f>
        <v>6.8924674620583045E-10</v>
      </c>
      <c r="AP293" s="71">
        <f t="shared" si="153"/>
        <v>6.6415130432304619E-10</v>
      </c>
      <c r="AQ293" s="72">
        <f t="shared" si="149"/>
        <v>6.8771154343103354E-17</v>
      </c>
      <c r="AR293" s="72">
        <f t="shared" si="154"/>
        <v>6.626719982096776E-17</v>
      </c>
      <c r="AS293" s="71">
        <f t="shared" si="150"/>
        <v>9.8451777281867108E-5</v>
      </c>
      <c r="AT293" s="72">
        <f t="shared" si="151"/>
        <v>6.9713202204024039E-7</v>
      </c>
      <c r="AU293" s="97">
        <f t="shared" si="155"/>
        <v>2.7583465858373446E-7</v>
      </c>
      <c r="AV293" s="2"/>
      <c r="AW293" s="2"/>
      <c r="AX293" s="2"/>
      <c r="AY293" s="2"/>
      <c r="AZ293" s="2"/>
      <c r="BA293" s="2"/>
      <c r="BC293" s="10"/>
      <c r="BE293" s="10"/>
      <c r="BI293" s="10"/>
    </row>
    <row r="294" spans="1:61" x14ac:dyDescent="0.2">
      <c r="A294" s="9">
        <f>Raw_Data!A292</f>
        <v>40772.521527777775</v>
      </c>
      <c r="B294" s="10">
        <f>Raw_Data!J292</f>
        <v>-6.2813218848532405E-5</v>
      </c>
      <c r="C294" s="10">
        <f>Raw_Data!K292</f>
        <v>0.59526565746654914</v>
      </c>
      <c r="D294" s="10">
        <f>Raw_Data!L292</f>
        <v>1.8561288206918155E-2</v>
      </c>
      <c r="E294" s="10">
        <f>Raw_Data!M292</f>
        <v>1.8456616996141744E-2</v>
      </c>
      <c r="F294" s="10">
        <f>Raw_Data!N292</f>
        <v>1.8533555229087176E-2</v>
      </c>
      <c r="J294" s="74">
        <f t="shared" si="148"/>
        <v>77431.999999517575</v>
      </c>
      <c r="K294" s="69">
        <f t="shared" si="125"/>
        <v>29.452753956553142</v>
      </c>
      <c r="L294" s="69">
        <f>K294+$D$8-$B$8*Q294+Phase_Relations!$C$24*Q294</f>
        <v>278.78901277918482</v>
      </c>
      <c r="M294" s="69">
        <f t="shared" si="126"/>
        <v>-0.17877859580612554</v>
      </c>
      <c r="N294" s="69">
        <f t="shared" si="127"/>
        <v>-0.45409763334755887</v>
      </c>
      <c r="O294" s="70">
        <f t="shared" si="128"/>
        <v>55.767277125180755</v>
      </c>
      <c r="P294" s="70">
        <f t="shared" si="129"/>
        <v>384.60191120814312</v>
      </c>
      <c r="Q294" s="70">
        <f t="shared" si="130"/>
        <v>55.409807917316293</v>
      </c>
      <c r="R294" s="111">
        <f t="shared" si="131"/>
        <v>382.13660632631922</v>
      </c>
      <c r="S294" s="70">
        <f t="shared" si="132"/>
        <v>2.4653048818238972</v>
      </c>
      <c r="T294" s="113">
        <f t="shared" si="133"/>
        <v>0.87277859580612549</v>
      </c>
      <c r="U294" s="70">
        <f t="shared" si="134"/>
        <v>2.2168576333475589</v>
      </c>
      <c r="V294" s="70">
        <f>(L294/Phase_Relations!C$24)</f>
        <v>57.251527508932874</v>
      </c>
      <c r="W294" s="70">
        <f t="shared" si="135"/>
        <v>8244.2199612863333</v>
      </c>
      <c r="X294" s="70">
        <f t="shared" si="136"/>
        <v>394.83812075126116</v>
      </c>
      <c r="Y294" s="70">
        <f t="shared" si="137"/>
        <v>1.8417195916165809</v>
      </c>
      <c r="Z294" s="70">
        <f t="shared" si="138"/>
        <v>265.20762119278766</v>
      </c>
      <c r="AA294" s="70">
        <f t="shared" si="139"/>
        <v>12.701514424941934</v>
      </c>
      <c r="AB294" s="70">
        <f t="shared" si="140"/>
        <v>-25.760604583015212</v>
      </c>
      <c r="AC294" s="70">
        <f t="shared" si="141"/>
        <v>-0.25760604583015212</v>
      </c>
      <c r="AD294" s="70">
        <f t="shared" si="142"/>
        <v>11.057977837059354</v>
      </c>
      <c r="AE294" s="70">
        <f t="shared" si="143"/>
        <v>1.0436757151693234</v>
      </c>
      <c r="AF294" s="70">
        <f t="shared" si="144"/>
        <v>0.19409534952641425</v>
      </c>
      <c r="AG294" s="70">
        <f t="shared" si="145"/>
        <v>6.2438370366395849E-3</v>
      </c>
      <c r="AH294" s="70">
        <f>(U294-Phase_Relations!$B$37)/Phase_Relations!$B$37</f>
        <v>1.7944705415208497</v>
      </c>
      <c r="AI294" s="70">
        <f>(U294-Phase_Relations!G$20)/Phase_Relations!G$20</f>
        <v>1.6868368512651604</v>
      </c>
      <c r="AJ294" s="70">
        <f t="shared" si="152"/>
        <v>1.7941815979595239</v>
      </c>
      <c r="AK294" s="70">
        <f t="shared" si="146"/>
        <v>0.64215045922231662</v>
      </c>
      <c r="AL294" s="71">
        <f>(1/(J295-J293))*((M295-M293)/Phase_Relations!B$22)</f>
        <v>6.8259498577109311E-7</v>
      </c>
      <c r="AM294" s="71">
        <f t="shared" si="147"/>
        <v>4.3674115687808695E-3</v>
      </c>
      <c r="AN294" s="71">
        <f>SUM(AM$27:AM294)</f>
        <v>-0.44379572994608063</v>
      </c>
      <c r="AO294" s="71">
        <f>(1/10000)*((AL294*Phase_Relations!B$22*H$7*U294))/(2*(P294-R294))</f>
        <v>5.4274490328151642E-10</v>
      </c>
      <c r="AP294" s="71">
        <f t="shared" si="153"/>
        <v>7.0675177637544328E-10</v>
      </c>
      <c r="AQ294" s="72">
        <f t="shared" si="149"/>
        <v>5.4153601330690075E-17</v>
      </c>
      <c r="AR294" s="72">
        <f t="shared" si="154"/>
        <v>7.0517758354224238E-17</v>
      </c>
      <c r="AS294" s="71">
        <f t="shared" si="150"/>
        <v>-1.3332114466271601E-3</v>
      </c>
      <c r="AT294" s="72">
        <f t="shared" si="151"/>
        <v>-4.0537838500260084E-8</v>
      </c>
      <c r="AU294" s="97">
        <f t="shared" si="155"/>
        <v>2.7051984856254983E-7</v>
      </c>
      <c r="AV294" s="2"/>
      <c r="AW294" s="2"/>
      <c r="AX294" s="2"/>
      <c r="AY294" s="2"/>
      <c r="AZ294" s="2"/>
      <c r="BA294" s="2"/>
      <c r="BC294" s="10"/>
      <c r="BE294" s="10"/>
      <c r="BI294" s="10"/>
    </row>
    <row r="295" spans="1:61" x14ac:dyDescent="0.2">
      <c r="A295" s="9">
        <f>Raw_Data!A293</f>
        <v>40772.524513888886</v>
      </c>
      <c r="B295" s="10">
        <f>Raw_Data!J293</f>
        <v>-6.139990559131541E-5</v>
      </c>
      <c r="C295" s="10">
        <f>Raw_Data!K293</f>
        <v>0.59410887838038917</v>
      </c>
      <c r="D295" s="10">
        <f>Raw_Data!L293</f>
        <v>1.8525504065371956E-2</v>
      </c>
      <c r="E295" s="10">
        <f>Raw_Data!M293</f>
        <v>1.8322566015182042E-2</v>
      </c>
      <c r="F295" s="10">
        <f>Raw_Data!N293</f>
        <v>1.8412408125159378E-2</v>
      </c>
      <c r="J295" s="74">
        <f t="shared" si="148"/>
        <v>77689.999999478459</v>
      </c>
      <c r="K295" s="69">
        <f t="shared" si="125"/>
        <v>28.79005956847022</v>
      </c>
      <c r="L295" s="69">
        <f>K295+$D$8-$B$8*Q295+Phase_Relations!$C$24*Q295</f>
        <v>276.34770190761589</v>
      </c>
      <c r="M295" s="69">
        <f t="shared" si="126"/>
        <v>-0.1784307814071828</v>
      </c>
      <c r="N295" s="69">
        <f t="shared" si="127"/>
        <v>-0.4532141847742443</v>
      </c>
      <c r="O295" s="70">
        <f t="shared" si="128"/>
        <v>55.659763890320818</v>
      </c>
      <c r="P295" s="70">
        <f t="shared" si="129"/>
        <v>383.86044062290222</v>
      </c>
      <c r="Q295" s="70">
        <f t="shared" si="130"/>
        <v>55.007364766024935</v>
      </c>
      <c r="R295" s="111">
        <f t="shared" si="131"/>
        <v>379.36113631741335</v>
      </c>
      <c r="S295" s="70">
        <f t="shared" si="132"/>
        <v>4.4993043054888631</v>
      </c>
      <c r="T295" s="113">
        <f t="shared" si="133"/>
        <v>0.87243078140718278</v>
      </c>
      <c r="U295" s="70">
        <f t="shared" si="134"/>
        <v>2.2159741847742445</v>
      </c>
      <c r="V295" s="70">
        <f>(L295/Phase_Relations!C$24)</f>
        <v>56.750185023703047</v>
      </c>
      <c r="W295" s="70">
        <f t="shared" si="135"/>
        <v>8172.0266434132391</v>
      </c>
      <c r="X295" s="70">
        <f t="shared" si="136"/>
        <v>391.38058637036585</v>
      </c>
      <c r="Y295" s="70">
        <f t="shared" si="137"/>
        <v>1.7428202576781118</v>
      </c>
      <c r="Z295" s="70">
        <f t="shared" si="138"/>
        <v>250.9661171056481</v>
      </c>
      <c r="AA295" s="70">
        <f t="shared" si="139"/>
        <v>12.019450052952493</v>
      </c>
      <c r="AB295" s="70">
        <f t="shared" si="140"/>
        <v>-25.710487234464384</v>
      </c>
      <c r="AC295" s="70">
        <f t="shared" si="141"/>
        <v>-0.25710487234464385</v>
      </c>
      <c r="AD295" s="70">
        <f t="shared" si="142"/>
        <v>9.019913849293232</v>
      </c>
      <c r="AE295" s="70">
        <f t="shared" si="143"/>
        <v>0.95520238954246961</v>
      </c>
      <c r="AF295" s="70">
        <f t="shared" si="144"/>
        <v>0.37433528869181837</v>
      </c>
      <c r="AG295" s="70">
        <f t="shared" si="145"/>
        <v>1.1495982330690118E-2</v>
      </c>
      <c r="AH295" s="70">
        <f>(U295-Phase_Relations!$B$37)/Phase_Relations!$B$37</f>
        <v>1.7933569061768662</v>
      </c>
      <c r="AI295" s="70">
        <f>(U295-Phase_Relations!G$20)/Phase_Relations!G$20</f>
        <v>1.6857661094424685</v>
      </c>
      <c r="AJ295" s="70">
        <f t="shared" si="152"/>
        <v>1.7930187838938143</v>
      </c>
      <c r="AK295" s="70">
        <f t="shared" si="146"/>
        <v>0.64200779435355004</v>
      </c>
      <c r="AL295" s="71">
        <f>(1/(J296-J294))*((M296-M294)/Phase_Relations!B$22)</f>
        <v>8.3668361105213839E-7</v>
      </c>
      <c r="AM295" s="71">
        <f t="shared" si="147"/>
        <v>5.0312534790533823E-3</v>
      </c>
      <c r="AN295" s="71">
        <f>SUM(AM$27:AM295)</f>
        <v>-0.43876447646702726</v>
      </c>
      <c r="AO295" s="71">
        <f>(1/10000)*((AL295*Phase_Relations!B$22*H$7*U295))/(2*(P295-R295))</f>
        <v>3.6437291238926683E-10</v>
      </c>
      <c r="AP295" s="71">
        <f t="shared" si="153"/>
        <v>8.7028256299357661E-10</v>
      </c>
      <c r="AQ295" s="72">
        <f t="shared" si="149"/>
        <v>3.6356132160666225E-17</v>
      </c>
      <c r="AR295" s="72">
        <f t="shared" si="154"/>
        <v>8.6834412771924291E-17</v>
      </c>
      <c r="AS295" s="71">
        <f t="shared" si="150"/>
        <v>-1.9553551744718218E-4</v>
      </c>
      <c r="AT295" s="72">
        <f t="shared" si="151"/>
        <v>-1.8555997142772737E-7</v>
      </c>
      <c r="AU295" s="97">
        <f t="shared" si="155"/>
        <v>2.9268504008856663E-7</v>
      </c>
      <c r="AV295" s="2"/>
      <c r="AW295" s="2"/>
      <c r="AX295" s="2"/>
      <c r="AY295" s="2"/>
      <c r="AZ295" s="2"/>
      <c r="BA295" s="2"/>
      <c r="BC295" s="10"/>
      <c r="BE295" s="10"/>
      <c r="BI295" s="10"/>
    </row>
    <row r="296" spans="1:61" x14ac:dyDescent="0.2">
      <c r="A296" s="9">
        <f>Raw_Data!A294</f>
        <v>40772.527488425927</v>
      </c>
      <c r="B296" s="10">
        <f>Raw_Data!J294</f>
        <v>-6.3347665038236301E-5</v>
      </c>
      <c r="C296" s="10">
        <f>Raw_Data!K294</f>
        <v>0.59273832081834943</v>
      </c>
      <c r="D296" s="10">
        <f>Raw_Data!L294</f>
        <v>1.8504696293719456E-2</v>
      </c>
      <c r="E296" s="10">
        <f>Raw_Data!M294</f>
        <v>1.8416497902167941E-2</v>
      </c>
      <c r="F296" s="10">
        <f>Raw_Data!N294</f>
        <v>1.8502300328063978E-2</v>
      </c>
      <c r="J296" s="74">
        <f t="shared" si="148"/>
        <v>77946.999999834225</v>
      </c>
      <c r="K296" s="69">
        <f t="shared" si="125"/>
        <v>29.703352674735754</v>
      </c>
      <c r="L296" s="69">
        <f>K296+$D$8-$B$8*Q296+Phase_Relations!$C$24*Q296</f>
        <v>278.50730295823206</v>
      </c>
      <c r="M296" s="69">
        <f t="shared" si="126"/>
        <v>-0.17801979488854164</v>
      </c>
      <c r="N296" s="69">
        <f t="shared" si="127"/>
        <v>-0.45217027901689577</v>
      </c>
      <c r="O296" s="70">
        <f t="shared" si="128"/>
        <v>55.597247067395244</v>
      </c>
      <c r="P296" s="70">
        <f t="shared" si="129"/>
        <v>383.42929011996716</v>
      </c>
      <c r="Q296" s="70">
        <f t="shared" si="130"/>
        <v>55.289363781136309</v>
      </c>
      <c r="R296" s="111">
        <f t="shared" si="131"/>
        <v>381.3059571112849</v>
      </c>
      <c r="S296" s="70">
        <f t="shared" si="132"/>
        <v>2.1233330086822662</v>
      </c>
      <c r="T296" s="113">
        <f t="shared" si="133"/>
        <v>0.87201979488854153</v>
      </c>
      <c r="U296" s="70">
        <f t="shared" si="134"/>
        <v>2.2149302790168957</v>
      </c>
      <c r="V296" s="70">
        <f>(L296/Phase_Relations!C$24)</f>
        <v>57.193676170377479</v>
      </c>
      <c r="W296" s="70">
        <f t="shared" si="135"/>
        <v>8235.8893685343573</v>
      </c>
      <c r="X296" s="70">
        <f t="shared" si="136"/>
        <v>394.43914600260331</v>
      </c>
      <c r="Y296" s="70">
        <f t="shared" si="137"/>
        <v>1.90431238924117</v>
      </c>
      <c r="Z296" s="70">
        <f t="shared" si="138"/>
        <v>274.22098405072848</v>
      </c>
      <c r="AA296" s="70">
        <f t="shared" si="139"/>
        <v>13.133188891318412</v>
      </c>
      <c r="AB296" s="70">
        <f t="shared" si="140"/>
        <v>-25.651267275005996</v>
      </c>
      <c r="AC296" s="70">
        <f t="shared" si="141"/>
        <v>-0.25651267275005996</v>
      </c>
      <c r="AD296" s="70">
        <f t="shared" si="142"/>
        <v>11.717633552196901</v>
      </c>
      <c r="AE296" s="70">
        <f t="shared" si="143"/>
        <v>1.0688399121091774</v>
      </c>
      <c r="AF296" s="70">
        <f t="shared" si="144"/>
        <v>0.16167688032613908</v>
      </c>
      <c r="AG296" s="70">
        <f t="shared" si="145"/>
        <v>5.3831700788345488E-3</v>
      </c>
      <c r="AH296" s="70">
        <f>(U296-Phase_Relations!$B$37)/Phase_Relations!$B$37</f>
        <v>1.7920410057585654</v>
      </c>
      <c r="AI296" s="70">
        <f>(U296-Phase_Relations!G$20)/Phase_Relations!G$20</f>
        <v>1.6845008931218979</v>
      </c>
      <c r="AJ296" s="70">
        <f t="shared" si="152"/>
        <v>1.7918163135706837</v>
      </c>
      <c r="AK296" s="70">
        <f t="shared" si="146"/>
        <v>0.64183907115350136</v>
      </c>
      <c r="AL296" s="71">
        <f>(1/(J297-J295))*((M297-M295)/Phase_Relations!B$22)</f>
        <v>9.1850445158071343E-7</v>
      </c>
      <c r="AM296" s="71">
        <f t="shared" si="147"/>
        <v>6.1403835819134082E-3</v>
      </c>
      <c r="AN296" s="71">
        <f>SUM(AM$27:AM296)</f>
        <v>-0.43262409288511383</v>
      </c>
      <c r="AO296" s="71">
        <f>(1/10000)*((AL296*Phase_Relations!B$22*H$7*U296))/(2*(P296-R296))</f>
        <v>8.4720538326260859E-10</v>
      </c>
      <c r="AP296" s="71">
        <f t="shared" si="153"/>
        <v>8.7695036921703214E-10</v>
      </c>
      <c r="AQ296" s="72">
        <f t="shared" si="149"/>
        <v>8.4531834924704402E-17</v>
      </c>
      <c r="AR296" s="72">
        <f t="shared" si="154"/>
        <v>8.7499708231710504E-17</v>
      </c>
      <c r="AS296" s="71">
        <f t="shared" si="150"/>
        <v>1.7462232738691544E-4</v>
      </c>
      <c r="AT296" s="72">
        <f t="shared" si="151"/>
        <v>4.8311753697088331E-7</v>
      </c>
      <c r="AU296" s="97">
        <f t="shared" si="155"/>
        <v>2.7777309387725839E-7</v>
      </c>
      <c r="AV296" s="2"/>
      <c r="AW296" s="2"/>
      <c r="AX296" s="2"/>
      <c r="AY296" s="2"/>
      <c r="AZ296" s="2"/>
      <c r="BA296" s="2"/>
      <c r="BC296" s="10"/>
      <c r="BE296" s="10"/>
      <c r="BI296" s="10"/>
    </row>
    <row r="297" spans="1:61" x14ac:dyDescent="0.2">
      <c r="A297" s="9">
        <f>Raw_Data!A295</f>
        <v>40772.530462962961</v>
      </c>
      <c r="B297" s="10">
        <f>Raw_Data!J295</f>
        <v>-6.8335829475472509E-5</v>
      </c>
      <c r="C297" s="10">
        <f>Raw_Data!K295</f>
        <v>0.59133332116852966</v>
      </c>
      <c r="D297" s="10">
        <f>Raw_Data!L295</f>
        <v>1.8500765145079655E-2</v>
      </c>
      <c r="E297" s="10">
        <f>Raw_Data!M295</f>
        <v>1.8419514553994341E-2</v>
      </c>
      <c r="F297" s="10">
        <f>Raw_Data!N295</f>
        <v>1.8492870073032477E-2</v>
      </c>
      <c r="J297" s="74">
        <f t="shared" si="148"/>
        <v>78203.999999561347</v>
      </c>
      <c r="K297" s="69">
        <f t="shared" si="125"/>
        <v>32.04227404444007</v>
      </c>
      <c r="L297" s="69">
        <f>K297+$D$8-$B$8*Q297+Phase_Relations!$C$24*Q297</f>
        <v>280.88624989600731</v>
      </c>
      <c r="M297" s="69">
        <f t="shared" si="126"/>
        <v>-0.17759939342868264</v>
      </c>
      <c r="N297" s="69">
        <f t="shared" si="127"/>
        <v>-0.4511024593088539</v>
      </c>
      <c r="O297" s="70">
        <f t="shared" si="128"/>
        <v>55.585435955301506</v>
      </c>
      <c r="P297" s="70">
        <f t="shared" si="129"/>
        <v>383.34783417449313</v>
      </c>
      <c r="Q297" s="70">
        <f t="shared" si="130"/>
        <v>55.298420267397539</v>
      </c>
      <c r="R297" s="111">
        <f t="shared" si="131"/>
        <v>381.36841563722442</v>
      </c>
      <c r="S297" s="70">
        <f t="shared" si="132"/>
        <v>1.9794185372687139</v>
      </c>
      <c r="T297" s="113">
        <f t="shared" si="133"/>
        <v>0.87159939342868253</v>
      </c>
      <c r="U297" s="70">
        <f t="shared" si="134"/>
        <v>2.2138624593088538</v>
      </c>
      <c r="V297" s="70">
        <f>(L297/Phase_Relations!C$24)</f>
        <v>57.682211728836542</v>
      </c>
      <c r="W297" s="70">
        <f t="shared" si="135"/>
        <v>8306.2384889524619</v>
      </c>
      <c r="X297" s="70">
        <f t="shared" si="136"/>
        <v>397.80835675059683</v>
      </c>
      <c r="Y297" s="70">
        <f t="shared" si="137"/>
        <v>2.383791461439003</v>
      </c>
      <c r="Z297" s="70">
        <f t="shared" si="138"/>
        <v>343.26597044721643</v>
      </c>
      <c r="AA297" s="70">
        <f t="shared" si="139"/>
        <v>16.439941113372413</v>
      </c>
      <c r="AB297" s="70">
        <f t="shared" si="140"/>
        <v>-25.590690695775599</v>
      </c>
      <c r="AC297" s="70">
        <f t="shared" si="141"/>
        <v>-0.25590690695775598</v>
      </c>
      <c r="AD297" s="70">
        <f t="shared" si="142"/>
        <v>15.12032875519327</v>
      </c>
      <c r="AE297" s="70">
        <f t="shared" si="143"/>
        <v>1.1795612339571291</v>
      </c>
      <c r="AF297" s="70">
        <f t="shared" si="144"/>
        <v>0.12040301869808007</v>
      </c>
      <c r="AG297" s="70">
        <f t="shared" si="145"/>
        <v>4.9758093405506219E-3</v>
      </c>
      <c r="AH297" s="70">
        <f>(U297-Phase_Relations!$B$37)/Phase_Relations!$B$37</f>
        <v>1.7906949604948141</v>
      </c>
      <c r="AI297" s="70">
        <f>(U297-Phase_Relations!G$20)/Phase_Relations!G$20</f>
        <v>1.6832066930348397</v>
      </c>
      <c r="AJ297" s="70">
        <f t="shared" si="152"/>
        <v>1.7906734357474576</v>
      </c>
      <c r="AK297" s="70">
        <f t="shared" si="146"/>
        <v>0.64166631819097442</v>
      </c>
      <c r="AL297" s="71">
        <f>(1/(J298-J296))*((M298-M296)/Phase_Relations!B$22)</f>
        <v>8.6490365520508795E-7</v>
      </c>
      <c r="AM297" s="71">
        <f t="shared" si="147"/>
        <v>8.1287597504802866E-3</v>
      </c>
      <c r="AN297" s="71">
        <f>SUM(AM$27:AM297)</f>
        <v>-0.42449533313463356</v>
      </c>
      <c r="AO297" s="71">
        <f>(1/10000)*((AL297*Phase_Relations!B$22*H$7*U297))/(2*(P297-R297))</f>
        <v>8.5535466356101691E-10</v>
      </c>
      <c r="AP297" s="71">
        <f t="shared" si="153"/>
        <v>8.4551263292006279E-10</v>
      </c>
      <c r="AQ297" s="72">
        <f t="shared" si="149"/>
        <v>8.5344947813915901E-17</v>
      </c>
      <c r="AR297" s="72">
        <f t="shared" si="154"/>
        <v>8.4362936927416213E-17</v>
      </c>
      <c r="AS297" s="71">
        <f t="shared" si="150"/>
        <v>1.4168204707552123E-4</v>
      </c>
      <c r="AT297" s="72">
        <f t="shared" si="151"/>
        <v>6.0116719354909965E-7</v>
      </c>
      <c r="AU297" s="97">
        <f t="shared" si="155"/>
        <v>3.2348065975493065E-7</v>
      </c>
      <c r="AV297" s="2"/>
      <c r="AW297" s="2"/>
      <c r="AX297" s="2"/>
      <c r="AY297" s="2"/>
      <c r="AZ297" s="2"/>
      <c r="BA297" s="2"/>
      <c r="BC297" s="10"/>
      <c r="BE297" s="10"/>
      <c r="BI297" s="10"/>
    </row>
    <row r="298" spans="1:61" x14ac:dyDescent="0.2">
      <c r="A298" s="9">
        <f>Raw_Data!A296</f>
        <v>40772.533437500002</v>
      </c>
      <c r="B298" s="10">
        <f>Raw_Data!J296</f>
        <v>-7.2658905321077309E-5</v>
      </c>
      <c r="C298" s="10">
        <f>Raw_Data!K296</f>
        <v>0.59012190980519996</v>
      </c>
      <c r="D298" s="10">
        <f>Raw_Data!L296</f>
        <v>1.8502332853902757E-2</v>
      </c>
      <c r="E298" s="10">
        <f>Raw_Data!M296</f>
        <v>1.8417519288219442E-2</v>
      </c>
      <c r="F298" s="10">
        <f>Raw_Data!N296</f>
        <v>1.8496073252181278E-2</v>
      </c>
      <c r="J298" s="74">
        <f t="shared" si="148"/>
        <v>78460.999999917112</v>
      </c>
      <c r="K298" s="69">
        <f t="shared" si="125"/>
        <v>34.069339231517191</v>
      </c>
      <c r="L298" s="69">
        <f>K298+$D$8-$B$8*Q298+Phase_Relations!$C$24*Q298</f>
        <v>282.88684147900653</v>
      </c>
      <c r="M298" s="69">
        <f t="shared" si="126"/>
        <v>-0.17723692388529189</v>
      </c>
      <c r="N298" s="69">
        <f t="shared" si="127"/>
        <v>-0.45018178666864139</v>
      </c>
      <c r="O298" s="70">
        <f t="shared" si="128"/>
        <v>55.590146126891689</v>
      </c>
      <c r="P298" s="70">
        <f t="shared" si="129"/>
        <v>383.38031811649444</v>
      </c>
      <c r="Q298" s="70">
        <f t="shared" si="130"/>
        <v>55.292430150500472</v>
      </c>
      <c r="R298" s="111">
        <f t="shared" si="131"/>
        <v>381.32710448621015</v>
      </c>
      <c r="S298" s="70">
        <f t="shared" si="132"/>
        <v>2.05321363028429</v>
      </c>
      <c r="T298" s="113">
        <f t="shared" si="133"/>
        <v>0.87123692388529184</v>
      </c>
      <c r="U298" s="70">
        <f t="shared" si="134"/>
        <v>2.2129417866686412</v>
      </c>
      <c r="V298" s="70">
        <f>(L298/Phase_Relations!C$24)</f>
        <v>58.093049024418704</v>
      </c>
      <c r="W298" s="70">
        <f t="shared" si="135"/>
        <v>8365.3990595162941</v>
      </c>
      <c r="X298" s="70">
        <f t="shared" si="136"/>
        <v>400.64171740978418</v>
      </c>
      <c r="Y298" s="70">
        <f t="shared" si="137"/>
        <v>2.8006188739182321</v>
      </c>
      <c r="Z298" s="70">
        <f t="shared" si="138"/>
        <v>403.28911784422542</v>
      </c>
      <c r="AA298" s="70">
        <f t="shared" si="139"/>
        <v>19.314612923574032</v>
      </c>
      <c r="AB298" s="70">
        <f t="shared" si="140"/>
        <v>-25.538461654941202</v>
      </c>
      <c r="AC298" s="70">
        <f t="shared" si="141"/>
        <v>-0.25538461654941202</v>
      </c>
      <c r="AD298" s="70">
        <f t="shared" si="142"/>
        <v>17.945803836717857</v>
      </c>
      <c r="AE298" s="70">
        <f t="shared" si="143"/>
        <v>1.2539629162235764</v>
      </c>
      <c r="AF298" s="70">
        <f t="shared" si="144"/>
        <v>0.10630363851497561</v>
      </c>
      <c r="AG298" s="70">
        <f t="shared" si="145"/>
        <v>5.1248123724075972E-3</v>
      </c>
      <c r="AH298" s="70">
        <f>(U298-Phase_Relations!$B$37)/Phase_Relations!$B$37</f>
        <v>1.7895344021744435</v>
      </c>
      <c r="AI298" s="70">
        <f>(U298-Phase_Relations!G$20)/Phase_Relations!G$20</f>
        <v>1.6820908355523998</v>
      </c>
      <c r="AJ298" s="70">
        <f t="shared" si="152"/>
        <v>1.7895610097801808</v>
      </c>
      <c r="AK298" s="70">
        <f t="shared" si="146"/>
        <v>0.64151723699105501</v>
      </c>
      <c r="AL298" s="71">
        <f>(1/(J299-J297))*((M299-M297)/Phase_Relations!B$22)</f>
        <v>9.1251746063977189E-7</v>
      </c>
      <c r="AM298" s="71">
        <f t="shared" si="147"/>
        <v>8.6350619468922377E-3</v>
      </c>
      <c r="AN298" s="71">
        <f>SUM(AM$27:AM298)</f>
        <v>-0.41586027118774133</v>
      </c>
      <c r="AO298" s="71">
        <f>(1/10000)*((AL298*Phase_Relations!B$22*H$7*U298))/(2*(P298-R298))</f>
        <v>8.6964604542654091E-10</v>
      </c>
      <c r="AP298" s="71">
        <f t="shared" si="153"/>
        <v>8.250946472603555E-10</v>
      </c>
      <c r="AQ298" s="72">
        <f t="shared" si="149"/>
        <v>8.6770902790795356E-17</v>
      </c>
      <c r="AR298" s="72">
        <f t="shared" si="154"/>
        <v>8.2325686188245268E-17</v>
      </c>
      <c r="AS298" s="71">
        <f t="shared" si="150"/>
        <v>1.471848534824517E-4</v>
      </c>
      <c r="AT298" s="72">
        <f t="shared" si="151"/>
        <v>5.8836018331443307E-7</v>
      </c>
      <c r="AU298" s="97">
        <f t="shared" si="155"/>
        <v>2.8645415475418644E-7</v>
      </c>
      <c r="AV298" s="2"/>
      <c r="AW298" s="2"/>
      <c r="AX298" s="2"/>
      <c r="AY298" s="2"/>
      <c r="AZ298" s="2"/>
      <c r="BA298" s="2"/>
      <c r="BC298" s="10"/>
      <c r="BE298" s="10"/>
      <c r="BI298" s="10"/>
    </row>
    <row r="299" spans="1:61" x14ac:dyDescent="0.2">
      <c r="A299" s="9">
        <f>Raw_Data!A297</f>
        <v>40772.536423611113</v>
      </c>
      <c r="B299" s="10">
        <f>Raw_Data!J297</f>
        <v>-7.3739674282478505E-5</v>
      </c>
      <c r="C299" s="10">
        <f>Raw_Data!K297</f>
        <v>0.58857201585505958</v>
      </c>
      <c r="D299" s="10">
        <f>Raw_Data!L297</f>
        <v>1.8487510879574957E-2</v>
      </c>
      <c r="E299" s="10">
        <f>Raw_Data!M297</f>
        <v>1.8459301103672242E-2</v>
      </c>
      <c r="F299" s="10">
        <f>Raw_Data!N297</f>
        <v>1.8520419804144678E-2</v>
      </c>
      <c r="J299" s="74">
        <f t="shared" si="148"/>
        <v>78718.999999877997</v>
      </c>
      <c r="K299" s="69">
        <f t="shared" si="125"/>
        <v>34.576105528286462</v>
      </c>
      <c r="L299" s="69">
        <f>K299+$D$8-$B$8*Q299+Phase_Relations!$C$24*Q299</f>
        <v>283.94797765164162</v>
      </c>
      <c r="M299" s="69">
        <f t="shared" si="126"/>
        <v>-0.17677181765535768</v>
      </c>
      <c r="N299" s="69">
        <f t="shared" si="127"/>
        <v>-0.44900041684460851</v>
      </c>
      <c r="O299" s="70">
        <f t="shared" si="128"/>
        <v>55.545613595492675</v>
      </c>
      <c r="P299" s="70">
        <f t="shared" si="129"/>
        <v>383.07319721029432</v>
      </c>
      <c r="Q299" s="70">
        <f t="shared" si="130"/>
        <v>55.417866050761084</v>
      </c>
      <c r="R299" s="111">
        <f t="shared" si="131"/>
        <v>382.19217966042129</v>
      </c>
      <c r="S299" s="70">
        <f t="shared" si="132"/>
        <v>0.88101754987303593</v>
      </c>
      <c r="T299" s="113">
        <f t="shared" si="133"/>
        <v>0.87077181765535761</v>
      </c>
      <c r="U299" s="70">
        <f t="shared" si="134"/>
        <v>2.2117604168446086</v>
      </c>
      <c r="V299" s="70">
        <f>(L299/Phase_Relations!C$24)</f>
        <v>58.310961725398997</v>
      </c>
      <c r="W299" s="70">
        <f t="shared" si="135"/>
        <v>8396.7784884574558</v>
      </c>
      <c r="X299" s="70">
        <f t="shared" si="136"/>
        <v>402.14456362344134</v>
      </c>
      <c r="Y299" s="70">
        <f t="shared" si="137"/>
        <v>2.8930956746379124</v>
      </c>
      <c r="Z299" s="70">
        <f t="shared" si="138"/>
        <v>416.60577714785938</v>
      </c>
      <c r="AA299" s="70">
        <f t="shared" si="139"/>
        <v>19.952383963020054</v>
      </c>
      <c r="AB299" s="70">
        <f t="shared" si="140"/>
        <v>-25.471443466189857</v>
      </c>
      <c r="AC299" s="70">
        <f t="shared" si="141"/>
        <v>-0.25471443466189858</v>
      </c>
      <c r="AD299" s="70">
        <f t="shared" si="142"/>
        <v>19.365038929771345</v>
      </c>
      <c r="AE299" s="70">
        <f t="shared" si="143"/>
        <v>1.2870183743904147</v>
      </c>
      <c r="AF299" s="70">
        <f t="shared" si="144"/>
        <v>4.4156004190071853E-2</v>
      </c>
      <c r="AG299" s="70">
        <f t="shared" si="145"/>
        <v>2.1907981098508644E-3</v>
      </c>
      <c r="AH299" s="70">
        <f>(U299-Phase_Relations!$B$37)/Phase_Relations!$B$37</f>
        <v>1.7880452207663819</v>
      </c>
      <c r="AI299" s="70">
        <f>(U299-Phase_Relations!G$20)/Phase_Relations!G$20</f>
        <v>1.6806590124481844</v>
      </c>
      <c r="AJ299" s="70">
        <f t="shared" si="152"/>
        <v>1.7884376515743041</v>
      </c>
      <c r="AK299" s="70">
        <f t="shared" si="146"/>
        <v>0.6413257602309913</v>
      </c>
      <c r="AL299" s="71">
        <f>(1/(J300-J298))*((M300-M298)/Phase_Relations!B$22)</f>
        <v>9.750936880990971E-7</v>
      </c>
      <c r="AM299" s="71">
        <f t="shared" si="147"/>
        <v>1.2502525514981523E-2</v>
      </c>
      <c r="AN299" s="71">
        <f>SUM(AM$27:AM299)</f>
        <v>-0.40335774567275978</v>
      </c>
      <c r="AO299" s="71">
        <f>(1/10000)*((AL299*Phase_Relations!B$22*H$7*U299))/(2*(P299-R299))</f>
        <v>2.1645387207272114E-9</v>
      </c>
      <c r="AP299" s="71">
        <f t="shared" si="153"/>
        <v>8.3291837448429968E-10</v>
      </c>
      <c r="AQ299" s="72">
        <f t="shared" si="149"/>
        <v>2.1597175070348606E-16</v>
      </c>
      <c r="AR299" s="72">
        <f t="shared" si="154"/>
        <v>8.3106316282501149E-17</v>
      </c>
      <c r="AS299" s="71">
        <f t="shared" si="150"/>
        <v>3.7615041256827979E-4</v>
      </c>
      <c r="AT299" s="72">
        <f t="shared" si="151"/>
        <v>5.7301723502863639E-7</v>
      </c>
      <c r="AU299" s="97">
        <f t="shared" si="155"/>
        <v>3.3191403998033735E-7</v>
      </c>
      <c r="AV299" s="2"/>
      <c r="AW299" s="2"/>
      <c r="AX299" s="2"/>
      <c r="AY299" s="2"/>
      <c r="AZ299" s="2"/>
      <c r="BA299" s="2"/>
      <c r="BC299" s="10"/>
      <c r="BE299" s="10"/>
      <c r="BI299" s="10"/>
    </row>
    <row r="300" spans="1:61" x14ac:dyDescent="0.2">
      <c r="A300" s="9">
        <f>Raw_Data!A298</f>
        <v>40772.539398148147</v>
      </c>
      <c r="B300" s="10">
        <f>Raw_Data!J298</f>
        <v>-7.4416639456103398E-5</v>
      </c>
      <c r="C300" s="10">
        <f>Raw_Data!K298</f>
        <v>0.58717532981263965</v>
      </c>
      <c r="D300" s="10">
        <f>Raw_Data!L298</f>
        <v>1.8535171603114558E-2</v>
      </c>
      <c r="E300" s="10">
        <f>Raw_Data!M298</f>
        <v>1.8464883097209141E-2</v>
      </c>
      <c r="F300" s="10">
        <f>Raw_Data!N298</f>
        <v>1.8509089155513678E-2</v>
      </c>
      <c r="J300" s="74">
        <f t="shared" si="148"/>
        <v>78975.999999605119</v>
      </c>
      <c r="K300" s="69">
        <f t="shared" si="125"/>
        <v>34.893530571317754</v>
      </c>
      <c r="L300" s="69">
        <f>K300+$D$8-$B$8*Q300+Phase_Relations!$C$24*Q300</f>
        <v>284.33946575369987</v>
      </c>
      <c r="M300" s="69">
        <f t="shared" si="126"/>
        <v>-0.17635259679368523</v>
      </c>
      <c r="N300" s="69">
        <f t="shared" si="127"/>
        <v>-0.44793559585596049</v>
      </c>
      <c r="O300" s="70">
        <f t="shared" si="128"/>
        <v>55.688809948460722</v>
      </c>
      <c r="P300" s="70">
        <f t="shared" si="129"/>
        <v>384.06075826524636</v>
      </c>
      <c r="Q300" s="70">
        <f t="shared" si="130"/>
        <v>55.434624115889697</v>
      </c>
      <c r="R300" s="111">
        <f t="shared" si="131"/>
        <v>382.30775252337725</v>
      </c>
      <c r="S300" s="70">
        <f t="shared" si="132"/>
        <v>1.7530057418691172</v>
      </c>
      <c r="T300" s="113">
        <f t="shared" si="133"/>
        <v>0.87035259679368515</v>
      </c>
      <c r="U300" s="70">
        <f t="shared" si="134"/>
        <v>2.2106955958559604</v>
      </c>
      <c r="V300" s="70">
        <f>(L300/Phase_Relations!C$24)</f>
        <v>58.391356901740323</v>
      </c>
      <c r="W300" s="70">
        <f t="shared" si="135"/>
        <v>8408.3553938506066</v>
      </c>
      <c r="X300" s="70">
        <f t="shared" si="136"/>
        <v>402.69901311545055</v>
      </c>
      <c r="Y300" s="70">
        <f t="shared" si="137"/>
        <v>2.956732785850626</v>
      </c>
      <c r="Z300" s="70">
        <f t="shared" si="138"/>
        <v>425.76952116249015</v>
      </c>
      <c r="AA300" s="70">
        <f t="shared" si="139"/>
        <v>20.391260592073309</v>
      </c>
      <c r="AB300" s="70">
        <f t="shared" si="140"/>
        <v>-25.411037001971938</v>
      </c>
      <c r="AC300" s="70">
        <f t="shared" si="141"/>
        <v>-0.25411037001971937</v>
      </c>
      <c r="AD300" s="70">
        <f t="shared" si="142"/>
        <v>19.222590097493878</v>
      </c>
      <c r="AE300" s="70">
        <f t="shared" si="143"/>
        <v>1.2838119051463808</v>
      </c>
      <c r="AF300" s="70">
        <f t="shared" si="144"/>
        <v>8.5968483113327623E-2</v>
      </c>
      <c r="AG300" s="70">
        <f t="shared" si="145"/>
        <v>4.3531413904074915E-3</v>
      </c>
      <c r="AH300" s="70">
        <f>(U300-Phase_Relations!$B$37)/Phase_Relations!$B$37</f>
        <v>1.7867029555527709</v>
      </c>
      <c r="AI300" s="70">
        <f>(U300-Phase_Relations!G$20)/Phase_Relations!G$20</f>
        <v>1.6793684468163355</v>
      </c>
      <c r="AJ300" s="70">
        <f t="shared" si="152"/>
        <v>1.7873586763537586</v>
      </c>
      <c r="AK300" s="70">
        <f t="shared" si="146"/>
        <v>0.64115299838204676</v>
      </c>
      <c r="AL300" s="71">
        <f>(1/(J301-J299))*((M301-M299)/Phase_Relations!B$22)</f>
        <v>7.4851555053054892E-7</v>
      </c>
      <c r="AM300" s="71">
        <f t="shared" si="147"/>
        <v>1.1654711160449608E-2</v>
      </c>
      <c r="AN300" s="71">
        <f>SUM(AM$27:AM300)</f>
        <v>-0.3917030345123102</v>
      </c>
      <c r="AO300" s="71">
        <f>(1/10000)*((AL300*Phase_Relations!B$22*H$7*U300))/(2*(P300-R300))</f>
        <v>8.3466447028374099E-10</v>
      </c>
      <c r="AP300" s="71">
        <f t="shared" si="153"/>
        <v>8.854808548136843E-10</v>
      </c>
      <c r="AQ300" s="72">
        <f t="shared" si="149"/>
        <v>8.3280536943508597E-17</v>
      </c>
      <c r="AR300" s="72">
        <f t="shared" si="154"/>
        <v>8.835085674248462E-17</v>
      </c>
      <c r="AS300" s="71">
        <f t="shared" si="150"/>
        <v>-3.3797114891230893E-3</v>
      </c>
      <c r="AT300" s="72">
        <f t="shared" si="151"/>
        <v>-2.4592131190588695E-8</v>
      </c>
      <c r="AU300" s="97">
        <f t="shared" si="155"/>
        <v>3.231192042068866E-7</v>
      </c>
      <c r="AV300" s="2"/>
      <c r="AW300" s="2"/>
      <c r="AX300" s="2"/>
      <c r="AY300" s="2"/>
      <c r="AZ300" s="2"/>
      <c r="BA300" s="2"/>
      <c r="BC300" s="10"/>
      <c r="BE300" s="10"/>
      <c r="BI300" s="10"/>
    </row>
    <row r="301" spans="1:61" x14ac:dyDescent="0.2">
      <c r="A301" s="9">
        <f>Raw_Data!A299</f>
        <v>40772.542372685188</v>
      </c>
      <c r="B301" s="10">
        <f>Raw_Data!J299</f>
        <v>-7.2979573034899609E-5</v>
      </c>
      <c r="C301" s="10">
        <f>Raw_Data!K299</f>
        <v>0.58631665293450919</v>
      </c>
      <c r="D301" s="10">
        <f>Raw_Data!L299</f>
        <v>1.8517582385182356E-2</v>
      </c>
      <c r="E301" s="10">
        <f>Raw_Data!M299</f>
        <v>1.8430737923978043E-2</v>
      </c>
      <c r="F301" s="10">
        <f>Raw_Data!N299</f>
        <v>1.8514252489067077E-2</v>
      </c>
      <c r="J301" s="74">
        <f t="shared" si="148"/>
        <v>79232.999999960884</v>
      </c>
      <c r="K301" s="69">
        <f t="shared" si="125"/>
        <v>34.219698462426734</v>
      </c>
      <c r="L301" s="69">
        <f>K301+$D$8-$B$8*Q301+Phase_Relations!$C$24*Q301</f>
        <v>283.21258833693025</v>
      </c>
      <c r="M301" s="69">
        <f t="shared" si="126"/>
        <v>-0.1760942958106235</v>
      </c>
      <c r="N301" s="69">
        <f t="shared" si="127"/>
        <v>-0.44727951135898369</v>
      </c>
      <c r="O301" s="70">
        <f t="shared" si="128"/>
        <v>55.635963250542709</v>
      </c>
      <c r="P301" s="70">
        <f t="shared" si="129"/>
        <v>383.69629827960489</v>
      </c>
      <c r="Q301" s="70">
        <f t="shared" si="130"/>
        <v>55.332114674943178</v>
      </c>
      <c r="R301" s="111">
        <f t="shared" si="131"/>
        <v>381.60079086167707</v>
      </c>
      <c r="S301" s="70">
        <f t="shared" si="132"/>
        <v>2.0955074179278199</v>
      </c>
      <c r="T301" s="113">
        <f t="shared" si="133"/>
        <v>0.87009429581062347</v>
      </c>
      <c r="U301" s="70">
        <f t="shared" si="134"/>
        <v>2.2100395113589837</v>
      </c>
      <c r="V301" s="70">
        <f>(L301/Phase_Relations!C$24)</f>
        <v>58.159943716614265</v>
      </c>
      <c r="W301" s="70">
        <f t="shared" si="135"/>
        <v>8375.0318951924546</v>
      </c>
      <c r="X301" s="70">
        <f t="shared" si="136"/>
        <v>401.10306011458113</v>
      </c>
      <c r="Y301" s="70">
        <f t="shared" si="137"/>
        <v>2.8278290416710874</v>
      </c>
      <c r="Z301" s="70">
        <f t="shared" si="138"/>
        <v>407.20738200063658</v>
      </c>
      <c r="AA301" s="70">
        <f t="shared" si="139"/>
        <v>19.502269252904057</v>
      </c>
      <c r="AB301" s="70">
        <f t="shared" si="140"/>
        <v>-25.373817840147495</v>
      </c>
      <c r="AC301" s="70">
        <f t="shared" si="141"/>
        <v>-0.25373817840147495</v>
      </c>
      <c r="AD301" s="70">
        <f t="shared" si="142"/>
        <v>18.105264307618825</v>
      </c>
      <c r="AE301" s="70">
        <f t="shared" si="143"/>
        <v>1.2578048691973562</v>
      </c>
      <c r="AF301" s="70">
        <f t="shared" si="144"/>
        <v>0.10744941477083651</v>
      </c>
      <c r="AG301" s="70">
        <f t="shared" si="145"/>
        <v>5.2243615826047468E-3</v>
      </c>
      <c r="AH301" s="70">
        <f>(U301-Phase_Relations!$B$37)/Phase_Relations!$B$37</f>
        <v>1.785875925087679</v>
      </c>
      <c r="AI301" s="70">
        <f>(U301-Phase_Relations!G$20)/Phase_Relations!G$20</f>
        <v>1.6785732708079604</v>
      </c>
      <c r="AJ301" s="70">
        <f t="shared" si="152"/>
        <v>1.7862692440465626</v>
      </c>
      <c r="AK301" s="70">
        <f t="shared" si="146"/>
        <v>0.6410464690854718</v>
      </c>
      <c r="AL301" s="71">
        <f>(1/(J302-J300))*((M302-M300)/Phase_Relations!B$22)</f>
        <v>4.7379290843915114E-7</v>
      </c>
      <c r="AM301" s="71">
        <f t="shared" si="147"/>
        <v>6.9465572683155329E-3</v>
      </c>
      <c r="AN301" s="71">
        <f>SUM(AM$27:AM301)</f>
        <v>-0.38475647724399464</v>
      </c>
      <c r="AO301" s="71">
        <f>(1/10000)*((AL301*Phase_Relations!B$22*H$7*U301))/(2*(P301-R301))</f>
        <v>4.4183985114283237E-10</v>
      </c>
      <c r="AP301" s="71">
        <f t="shared" si="153"/>
        <v>8.9238257169856901E-10</v>
      </c>
      <c r="AQ301" s="72">
        <f t="shared" si="149"/>
        <v>4.4085571335875966E-17</v>
      </c>
      <c r="AR301" s="72">
        <f t="shared" si="154"/>
        <v>8.903949116801596E-17</v>
      </c>
      <c r="AS301" s="71">
        <f t="shared" si="150"/>
        <v>-2.6561402711211275E-4</v>
      </c>
      <c r="AT301" s="72">
        <f t="shared" si="151"/>
        <v>-1.6564477660262292E-7</v>
      </c>
      <c r="AU301" s="97">
        <f t="shared" si="155"/>
        <v>3.1510149434228477E-7</v>
      </c>
      <c r="AV301" s="2"/>
      <c r="AW301" s="2"/>
      <c r="AX301" s="2"/>
      <c r="AY301" s="2"/>
      <c r="AZ301" s="2"/>
      <c r="BA301" s="2"/>
      <c r="BC301" s="10"/>
      <c r="BE301" s="10"/>
      <c r="BI301" s="10"/>
    </row>
    <row r="302" spans="1:61" x14ac:dyDescent="0.2">
      <c r="A302" s="9">
        <f>Raw_Data!A300</f>
        <v>40772.545358796298</v>
      </c>
      <c r="B302" s="10">
        <f>Raw_Data!J300</f>
        <v>-7.7017610912662307E-5</v>
      </c>
      <c r="C302" s="10">
        <f>Raw_Data!K300</f>
        <v>0.58574182636602945</v>
      </c>
      <c r="D302" s="10">
        <f>Raw_Data!L300</f>
        <v>1.8493781714867555E-2</v>
      </c>
      <c r="E302" s="10">
        <f>Raw_Data!M300</f>
        <v>1.8410690253573243E-2</v>
      </c>
      <c r="F302" s="10">
        <f>Raw_Data!N300</f>
        <v>1.8482316314866677E-2</v>
      </c>
      <c r="J302" s="74">
        <f t="shared" si="148"/>
        <v>79490.999999921769</v>
      </c>
      <c r="K302" s="69">
        <f t="shared" si="125"/>
        <v>36.113110999806452</v>
      </c>
      <c r="L302" s="69">
        <f>K302+$D$8-$B$8*Q302+Phase_Relations!$C$24*Q302</f>
        <v>284.84000418572037</v>
      </c>
      <c r="M302" s="69">
        <f t="shared" si="126"/>
        <v>-0.17592290689786394</v>
      </c>
      <c r="N302" s="69">
        <f t="shared" si="127"/>
        <v>-0.44684418352057442</v>
      </c>
      <c r="O302" s="70">
        <f t="shared" si="128"/>
        <v>55.564454281854005</v>
      </c>
      <c r="P302" s="70">
        <f t="shared" si="129"/>
        <v>383.20313297830347</v>
      </c>
      <c r="Q302" s="70">
        <f t="shared" si="130"/>
        <v>55.271928262311228</v>
      </c>
      <c r="R302" s="111">
        <f t="shared" si="131"/>
        <v>381.18571215387055</v>
      </c>
      <c r="S302" s="70">
        <f t="shared" si="132"/>
        <v>2.0174208244329179</v>
      </c>
      <c r="T302" s="113">
        <f t="shared" si="133"/>
        <v>0.86992290689786389</v>
      </c>
      <c r="U302" s="70">
        <f t="shared" si="134"/>
        <v>2.2096041835205744</v>
      </c>
      <c r="V302" s="70">
        <f>(L302/Phase_Relations!C$24)</f>
        <v>58.494146425346109</v>
      </c>
      <c r="W302" s="70">
        <f t="shared" si="135"/>
        <v>8423.1570852498389</v>
      </c>
      <c r="X302" s="70">
        <f t="shared" si="136"/>
        <v>403.40790638169733</v>
      </c>
      <c r="Y302" s="70">
        <f t="shared" si="137"/>
        <v>3.2222181630348814</v>
      </c>
      <c r="Z302" s="70">
        <f t="shared" si="138"/>
        <v>463.99941547702292</v>
      </c>
      <c r="AA302" s="70">
        <f t="shared" si="139"/>
        <v>22.222194227826776</v>
      </c>
      <c r="AB302" s="70">
        <f t="shared" si="140"/>
        <v>-25.349122031392501</v>
      </c>
      <c r="AC302" s="70">
        <f t="shared" si="141"/>
        <v>-0.25349122031392501</v>
      </c>
      <c r="AD302" s="70">
        <f t="shared" si="142"/>
        <v>20.877247011538145</v>
      </c>
      <c r="AE302" s="70">
        <f t="shared" si="143"/>
        <v>1.319673229649958</v>
      </c>
      <c r="AF302" s="70">
        <f t="shared" si="144"/>
        <v>9.0784051464489965E-2</v>
      </c>
      <c r="AG302" s="70">
        <f t="shared" si="145"/>
        <v>5.0009451786105314E-3</v>
      </c>
      <c r="AH302" s="70">
        <f>(U302-Phase_Relations!$B$37)/Phase_Relations!$B$37</f>
        <v>1.7853271704892606</v>
      </c>
      <c r="AI302" s="70">
        <f>(U302-Phase_Relations!G$20)/Phase_Relations!G$20</f>
        <v>1.6780456524074709</v>
      </c>
      <c r="AJ302" s="70">
        <f t="shared" si="152"/>
        <v>1.7851761937351576</v>
      </c>
      <c r="AK302" s="70">
        <f t="shared" si="146"/>
        <v>0.6409757494218018</v>
      </c>
      <c r="AL302" s="71">
        <f>(1/(J303-J301))*((M303-M301)/Phase_Relations!B$22)</f>
        <v>5.2194493701506511E-7</v>
      </c>
      <c r="AM302" s="71">
        <f t="shared" si="147"/>
        <v>4.8135232216362737E-3</v>
      </c>
      <c r="AN302" s="71">
        <f>SUM(AM$27:AM302)</f>
        <v>-0.37994295402235839</v>
      </c>
      <c r="AO302" s="71">
        <f>(1/10000)*((AL302*Phase_Relations!B$22*H$7*U302))/(2*(P302-R302))</f>
        <v>5.0548487526846571E-10</v>
      </c>
      <c r="AP302" s="71">
        <f t="shared" si="153"/>
        <v>8.9511424449314881E-10</v>
      </c>
      <c r="AQ302" s="72">
        <f t="shared" si="149"/>
        <v>5.0435897690564875E-17</v>
      </c>
      <c r="AR302" s="72">
        <f t="shared" si="154"/>
        <v>8.9312050004753384E-17</v>
      </c>
      <c r="AS302" s="71">
        <f t="shared" si="150"/>
        <v>7.1060111749386126E-5</v>
      </c>
      <c r="AT302" s="72">
        <f t="shared" si="151"/>
        <v>7.0834714436721279E-7</v>
      </c>
      <c r="AU302" s="97">
        <f t="shared" si="155"/>
        <v>3.3312120795908598E-7</v>
      </c>
      <c r="AV302" s="2"/>
      <c r="AW302" s="2"/>
      <c r="AX302" s="2"/>
      <c r="AY302" s="2"/>
      <c r="AZ302" s="2"/>
      <c r="BA302" s="2"/>
      <c r="BC302" s="10"/>
      <c r="BE302" s="10"/>
      <c r="BI302" s="10"/>
    </row>
    <row r="303" spans="1:61" x14ac:dyDescent="0.2">
      <c r="A303" s="9">
        <f>Raw_Data!A301</f>
        <v>40772.548333333332</v>
      </c>
      <c r="B303" s="10">
        <f>Raw_Data!J301</f>
        <v>-7.9737348189155499E-5</v>
      </c>
      <c r="C303" s="10">
        <f>Raw_Data!K301</f>
        <v>0.5847335045547899</v>
      </c>
      <c r="D303" s="10">
        <f>Raw_Data!L301</f>
        <v>1.8517439866198356E-2</v>
      </c>
      <c r="E303" s="10">
        <f>Raw_Data!M301</f>
        <v>1.8442566999643542E-2</v>
      </c>
      <c r="F303" s="10">
        <f>Raw_Data!N301</f>
        <v>1.8516834155843778E-2</v>
      </c>
      <c r="J303" s="74">
        <f t="shared" si="148"/>
        <v>79747.999999648891</v>
      </c>
      <c r="K303" s="69">
        <f t="shared" si="125"/>
        <v>37.38838003233576</v>
      </c>
      <c r="L303" s="69">
        <f>K303+$D$8-$B$8*Q303+Phase_Relations!$C$24*Q303</f>
        <v>286.53822055958676</v>
      </c>
      <c r="M303" s="69">
        <f t="shared" si="126"/>
        <v>-0.17562093611835725</v>
      </c>
      <c r="N303" s="69">
        <f t="shared" si="127"/>
        <v>-0.44607717774062738</v>
      </c>
      <c r="O303" s="70">
        <f t="shared" si="128"/>
        <v>55.635535053125174</v>
      </c>
      <c r="P303" s="70">
        <f t="shared" si="129"/>
        <v>383.69334519396671</v>
      </c>
      <c r="Q303" s="70">
        <f t="shared" si="130"/>
        <v>55.367627510832968</v>
      </c>
      <c r="R303" s="111">
        <f t="shared" si="131"/>
        <v>381.84570697126185</v>
      </c>
      <c r="S303" s="70">
        <f t="shared" si="132"/>
        <v>1.8476382227048589</v>
      </c>
      <c r="T303" s="113">
        <f t="shared" si="133"/>
        <v>0.86962093611835722</v>
      </c>
      <c r="U303" s="70">
        <f t="shared" si="134"/>
        <v>2.2088371777406275</v>
      </c>
      <c r="V303" s="70">
        <f>(L303/Phase_Relations!C$24)</f>
        <v>58.842888581557048</v>
      </c>
      <c r="W303" s="70">
        <f t="shared" si="135"/>
        <v>8473.3759557442154</v>
      </c>
      <c r="X303" s="70">
        <f t="shared" si="136"/>
        <v>405.81302470039344</v>
      </c>
      <c r="Y303" s="70">
        <f t="shared" si="137"/>
        <v>3.4752610707240805</v>
      </c>
      <c r="Z303" s="70">
        <f t="shared" si="138"/>
        <v>500.4375941842676</v>
      </c>
      <c r="AA303" s="70">
        <f t="shared" si="139"/>
        <v>23.967317729131594</v>
      </c>
      <c r="AB303" s="70">
        <f t="shared" si="140"/>
        <v>-25.305610391694145</v>
      </c>
      <c r="AC303" s="70">
        <f t="shared" si="141"/>
        <v>-0.25305610391694144</v>
      </c>
      <c r="AD303" s="70">
        <f t="shared" si="142"/>
        <v>22.735558913995021</v>
      </c>
      <c r="AE303" s="70">
        <f t="shared" si="143"/>
        <v>1.3567056350434488</v>
      </c>
      <c r="AF303" s="70">
        <f t="shared" si="144"/>
        <v>7.708990399284886E-2</v>
      </c>
      <c r="AG303" s="70">
        <f t="shared" si="145"/>
        <v>4.552929822962056E-3</v>
      </c>
      <c r="AH303" s="70">
        <f>(U303-Phase_Relations!$B$37)/Phase_Relations!$B$37</f>
        <v>1.7843603176679537</v>
      </c>
      <c r="AI303" s="70">
        <f>(U303-Phase_Relations!G$20)/Phase_Relations!G$20</f>
        <v>1.6771160395339628</v>
      </c>
      <c r="AJ303" s="70">
        <f t="shared" si="152"/>
        <v>1.7840996175433084</v>
      </c>
      <c r="AK303" s="70">
        <f t="shared" si="146"/>
        <v>0.64085108035243377</v>
      </c>
      <c r="AL303" s="71">
        <f>(1/(J304-J302))*((M304-M302)/Phase_Relations!B$22)</f>
        <v>5.8004335898841133E-7</v>
      </c>
      <c r="AM303" s="71">
        <f t="shared" si="147"/>
        <v>9.4883234883308479E-3</v>
      </c>
      <c r="AN303" s="71">
        <f>SUM(AM$27:AM303)</f>
        <v>-0.37045463053402755</v>
      </c>
      <c r="AO303" s="71">
        <f>(1/10000)*((AL303*Phase_Relations!B$22*H$7*U303))/(2*(P303-R303))</f>
        <v>6.1315844829701462E-10</v>
      </c>
      <c r="AP303" s="71">
        <f t="shared" si="153"/>
        <v>9.1659416520869589E-10</v>
      </c>
      <c r="AQ303" s="72">
        <f t="shared" si="149"/>
        <v>6.117927217899291E-17</v>
      </c>
      <c r="AR303" s="72">
        <f t="shared" si="154"/>
        <v>9.145525771801166E-17</v>
      </c>
      <c r="AS303" s="71">
        <f t="shared" si="150"/>
        <v>1.8679512794929874E-4</v>
      </c>
      <c r="AT303" s="72">
        <f t="shared" si="151"/>
        <v>3.2686697203279806E-7</v>
      </c>
      <c r="AU303" s="97">
        <f t="shared" si="155"/>
        <v>3.1316427395072833E-7</v>
      </c>
      <c r="AV303" s="2"/>
      <c r="AW303" s="2"/>
      <c r="AX303" s="2"/>
      <c r="AY303" s="2"/>
      <c r="AZ303" s="2"/>
      <c r="BA303" s="2"/>
      <c r="BC303" s="10"/>
      <c r="BE303" s="10"/>
      <c r="BI303" s="10"/>
    </row>
    <row r="304" spans="1:61" x14ac:dyDescent="0.2">
      <c r="A304" s="9">
        <f>Raw_Data!A302</f>
        <v>40772.551307870373</v>
      </c>
      <c r="B304" s="10">
        <f>Raw_Data!J302</f>
        <v>-8.1590094980128508E-5</v>
      </c>
      <c r="C304" s="10">
        <f>Raw_Data!K302</f>
        <v>0.58398884286379982</v>
      </c>
      <c r="D304" s="10">
        <f>Raw_Data!L302</f>
        <v>1.8536430520805856E-2</v>
      </c>
      <c r="E304" s="10">
        <f>Raw_Data!M302</f>
        <v>1.8468267923077243E-2</v>
      </c>
      <c r="F304" s="10">
        <f>Raw_Data!N302</f>
        <v>1.8488662912359378E-2</v>
      </c>
      <c r="J304" s="74">
        <f t="shared" si="148"/>
        <v>80005.000000004657</v>
      </c>
      <c r="K304" s="69">
        <f t="shared" si="125"/>
        <v>38.257122255368586</v>
      </c>
      <c r="L304" s="69">
        <f>K304+$D$8-$B$8*Q304+Phase_Relations!$C$24*Q304</f>
        <v>287.74796801609659</v>
      </c>
      <c r="M304" s="69">
        <f t="shared" si="126"/>
        <v>-0.17539787833121748</v>
      </c>
      <c r="N304" s="69">
        <f t="shared" si="127"/>
        <v>-0.44551061096129241</v>
      </c>
      <c r="O304" s="70">
        <f t="shared" si="128"/>
        <v>55.692592358980171</v>
      </c>
      <c r="P304" s="70">
        <f t="shared" si="129"/>
        <v>384.08684385503568</v>
      </c>
      <c r="Q304" s="70">
        <f t="shared" si="130"/>
        <v>55.444785921339978</v>
      </c>
      <c r="R304" s="111">
        <f t="shared" si="131"/>
        <v>382.37783394027571</v>
      </c>
      <c r="S304" s="70">
        <f t="shared" si="132"/>
        <v>1.7090099147599744</v>
      </c>
      <c r="T304" s="113">
        <f t="shared" si="133"/>
        <v>0.8693978783312174</v>
      </c>
      <c r="U304" s="70">
        <f t="shared" si="134"/>
        <v>2.2082706109612924</v>
      </c>
      <c r="V304" s="70">
        <f>(L304/Phase_Relations!C$24)</f>
        <v>59.09131978440395</v>
      </c>
      <c r="W304" s="70">
        <f t="shared" si="135"/>
        <v>8509.1500489541686</v>
      </c>
      <c r="X304" s="70">
        <f t="shared" si="136"/>
        <v>407.52634334071689</v>
      </c>
      <c r="Y304" s="70">
        <f t="shared" si="137"/>
        <v>3.6465338630639721</v>
      </c>
      <c r="Z304" s="70">
        <f t="shared" si="138"/>
        <v>525.10087628121198</v>
      </c>
      <c r="AA304" s="70">
        <f t="shared" si="139"/>
        <v>25.148509400441185</v>
      </c>
      <c r="AB304" s="70">
        <f t="shared" si="140"/>
        <v>-25.273469500175416</v>
      </c>
      <c r="AC304" s="70">
        <f t="shared" si="141"/>
        <v>-0.25273469500175416</v>
      </c>
      <c r="AD304" s="70">
        <f t="shared" si="142"/>
        <v>24.009169457267888</v>
      </c>
      <c r="AE304" s="70">
        <f t="shared" si="143"/>
        <v>1.3803771368848377</v>
      </c>
      <c r="AF304" s="70">
        <f t="shared" si="144"/>
        <v>6.7956708190823945E-2</v>
      </c>
      <c r="AG304" s="70">
        <f t="shared" si="145"/>
        <v>4.1936182597431199E-3</v>
      </c>
      <c r="AH304" s="70">
        <f>(U304-Phase_Relations!$B$37)/Phase_Relations!$B$37</f>
        <v>1.7836461291919594</v>
      </c>
      <c r="AI304" s="70">
        <f>(U304-Phase_Relations!G$20)/Phase_Relations!G$20</f>
        <v>1.6764293592174098</v>
      </c>
      <c r="AJ304" s="70">
        <f t="shared" si="152"/>
        <v>1.7829808804836986</v>
      </c>
      <c r="AK304" s="70">
        <f t="shared" si="146"/>
        <v>0.64075893501223113</v>
      </c>
      <c r="AL304" s="71">
        <f>(1/(J305-J303))*((M305-M303)/Phase_Relations!B$22)</f>
        <v>7.3295620771831769E-7</v>
      </c>
      <c r="AM304" s="71">
        <f t="shared" si="147"/>
        <v>7.5120862182658952E-3</v>
      </c>
      <c r="AN304" s="71">
        <f>SUM(AM$27:AM304)</f>
        <v>-0.36294254431576167</v>
      </c>
      <c r="AO304" s="71">
        <f>(1/10000)*((AL304*Phase_Relations!B$22*H$7*U304))/(2*(P304-R304))</f>
        <v>8.3743523535372748E-10</v>
      </c>
      <c r="AP304" s="71">
        <f t="shared" si="153"/>
        <v>8.1844118460001767E-10</v>
      </c>
      <c r="AQ304" s="72">
        <f t="shared" si="149"/>
        <v>8.3556996300517464E-17</v>
      </c>
      <c r="AR304" s="72">
        <f t="shared" si="154"/>
        <v>8.1661821889938459E-17</v>
      </c>
      <c r="AS304" s="71">
        <f t="shared" si="150"/>
        <v>2.013959612166323E-4</v>
      </c>
      <c r="AT304" s="72">
        <f t="shared" si="151"/>
        <v>4.1406101376124869E-7</v>
      </c>
      <c r="AU304" s="97">
        <f t="shared" si="155"/>
        <v>2.4138021075031007E-7</v>
      </c>
      <c r="AV304" s="2"/>
      <c r="AW304" s="2"/>
      <c r="AX304" s="2"/>
      <c r="AY304" s="2"/>
      <c r="AZ304" s="2"/>
      <c r="BA304" s="2"/>
      <c r="BC304" s="10"/>
      <c r="BE304" s="10"/>
      <c r="BI304" s="10"/>
    </row>
    <row r="305" spans="1:61" x14ac:dyDescent="0.2">
      <c r="A305" s="9">
        <f>Raw_Data!A303</f>
        <v>40772.554282407407</v>
      </c>
      <c r="B305" s="10">
        <f>Raw_Data!J303</f>
        <v>-7.9547322877260507E-5</v>
      </c>
      <c r="C305" s="10">
        <f>Raw_Data!K303</f>
        <v>0.58252446030400939</v>
      </c>
      <c r="D305" s="10">
        <f>Raw_Data!L303</f>
        <v>1.8521418521166157E-2</v>
      </c>
      <c r="E305" s="10">
        <f>Raw_Data!M303</f>
        <v>1.8436236781441042E-2</v>
      </c>
      <c r="F305" s="10">
        <f>Raw_Data!N303</f>
        <v>1.8505121038060679E-2</v>
      </c>
      <c r="J305" s="74">
        <f t="shared" si="148"/>
        <v>80261.999999731779</v>
      </c>
      <c r="K305" s="69">
        <f t="shared" si="125"/>
        <v>37.299278265870704</v>
      </c>
      <c r="L305" s="69">
        <f>K305+$D$8-$B$8*Q305+Phase_Relations!$C$24*Q305</f>
        <v>286.36512813256536</v>
      </c>
      <c r="M305" s="69">
        <f t="shared" si="126"/>
        <v>-0.17495749787500919</v>
      </c>
      <c r="N305" s="69">
        <f t="shared" si="127"/>
        <v>-0.44439204460252335</v>
      </c>
      <c r="O305" s="70">
        <f t="shared" si="128"/>
        <v>55.647488897691417</v>
      </c>
      <c r="P305" s="70">
        <f t="shared" si="129"/>
        <v>383.77578550132012</v>
      </c>
      <c r="Q305" s="70">
        <f t="shared" si="130"/>
        <v>55.348623151867912</v>
      </c>
      <c r="R305" s="111">
        <f t="shared" si="131"/>
        <v>381.71464242667525</v>
      </c>
      <c r="S305" s="70">
        <f t="shared" si="132"/>
        <v>2.0611430746448605</v>
      </c>
      <c r="T305" s="113">
        <f t="shared" si="133"/>
        <v>0.8689574978750092</v>
      </c>
      <c r="U305" s="70">
        <f t="shared" si="134"/>
        <v>2.2071520446025232</v>
      </c>
      <c r="V305" s="70">
        <f>(L305/Phase_Relations!C$24)</f>
        <v>58.807342683429951</v>
      </c>
      <c r="W305" s="70">
        <f t="shared" si="135"/>
        <v>8468.2573464139132</v>
      </c>
      <c r="X305" s="70">
        <f t="shared" si="136"/>
        <v>405.56788057537898</v>
      </c>
      <c r="Y305" s="70">
        <f t="shared" si="137"/>
        <v>3.4587195315620392</v>
      </c>
      <c r="Z305" s="70">
        <f t="shared" si="138"/>
        <v>498.05561254493364</v>
      </c>
      <c r="AA305" s="70">
        <f t="shared" si="139"/>
        <v>23.853238148703724</v>
      </c>
      <c r="AB305" s="70">
        <f t="shared" si="140"/>
        <v>-25.210014103027277</v>
      </c>
      <c r="AC305" s="70">
        <f t="shared" si="141"/>
        <v>-0.25210014103027278</v>
      </c>
      <c r="AD305" s="70">
        <f t="shared" si="142"/>
        <v>22.479142765607151</v>
      </c>
      <c r="AE305" s="70">
        <f t="shared" si="143"/>
        <v>1.351779745541817</v>
      </c>
      <c r="AF305" s="70">
        <f t="shared" si="144"/>
        <v>8.6409361353601832E-2</v>
      </c>
      <c r="AG305" s="70">
        <f t="shared" si="145"/>
        <v>5.0821161471680592E-3</v>
      </c>
      <c r="AH305" s="70">
        <f>(U305-Phase_Relations!$B$37)/Phase_Relations!$B$37</f>
        <v>1.7822361149938009</v>
      </c>
      <c r="AI305" s="70">
        <f>(U305-Phase_Relations!G$20)/Phase_Relations!G$20</f>
        <v>1.6750736540660653</v>
      </c>
      <c r="AJ305" s="70">
        <f t="shared" si="152"/>
        <v>1.781830839189374</v>
      </c>
      <c r="AK305" s="70">
        <f t="shared" si="146"/>
        <v>0.64057687461862733</v>
      </c>
      <c r="AL305" s="71">
        <f>(1/(J306-J304))*((M306-M304)/Phase_Relations!B$22)</f>
        <v>9.6034557110468138E-7</v>
      </c>
      <c r="AM305" s="71">
        <f t="shared" si="147"/>
        <v>1.474967157424581E-2</v>
      </c>
      <c r="AN305" s="71">
        <f>SUM(AM$27:AM305)</f>
        <v>-0.34819287274151589</v>
      </c>
      <c r="AO305" s="71">
        <f>(1/10000)*((AL305*Phase_Relations!B$22*H$7*U305))/(2*(P305-R305))</f>
        <v>9.0932083522656985E-10</v>
      </c>
      <c r="AP305" s="71">
        <f t="shared" si="153"/>
        <v>8.3316016413912817E-10</v>
      </c>
      <c r="AQ305" s="72">
        <f t="shared" si="149"/>
        <v>9.0729544754486486E-17</v>
      </c>
      <c r="AR305" s="72">
        <f t="shared" si="154"/>
        <v>8.3130441392648264E-17</v>
      </c>
      <c r="AS305" s="71">
        <f t="shared" si="150"/>
        <v>-3.3106285331829588E-4</v>
      </c>
      <c r="AT305" s="72">
        <f t="shared" si="151"/>
        <v>-2.7350832916223422E-7</v>
      </c>
      <c r="AU305" s="97">
        <f t="shared" si="155"/>
        <v>2.4917558913009918E-7</v>
      </c>
      <c r="AV305" s="2"/>
      <c r="AW305" s="2"/>
      <c r="AX305" s="2"/>
      <c r="AY305" s="2"/>
      <c r="AZ305" s="2"/>
      <c r="BA305" s="2"/>
      <c r="BC305" s="10"/>
      <c r="BE305" s="10"/>
      <c r="BI305" s="10"/>
    </row>
    <row r="306" spans="1:61" x14ac:dyDescent="0.2">
      <c r="A306" s="9">
        <f>Raw_Data!A304</f>
        <v>40772.557268518518</v>
      </c>
      <c r="B306" s="10">
        <f>Raw_Data!J304</f>
        <v>-8.2765876597477506E-5</v>
      </c>
      <c r="C306" s="10">
        <f>Raw_Data!K304</f>
        <v>0.58108739388280917</v>
      </c>
      <c r="D306" s="10">
        <f>Raw_Data!L304</f>
        <v>1.8518389992757855E-2</v>
      </c>
      <c r="E306" s="10">
        <f>Raw_Data!M304</f>
        <v>1.8444597895164443E-2</v>
      </c>
      <c r="F306" s="10">
        <f>Raw_Data!N304</f>
        <v>1.8532646864850878E-2</v>
      </c>
      <c r="J306" s="74">
        <f t="shared" si="148"/>
        <v>80519.999999692664</v>
      </c>
      <c r="K306" s="69">
        <f t="shared" si="125"/>
        <v>38.808439435370531</v>
      </c>
      <c r="L306" s="69">
        <f>K306+$D$8-$B$8*Q306+Phase_Relations!$C$24*Q306</f>
        <v>287.98522630962958</v>
      </c>
      <c r="M306" s="69">
        <f t="shared" si="126"/>
        <v>-0.17452692652812671</v>
      </c>
      <c r="N306" s="69">
        <f t="shared" si="127"/>
        <v>-0.44329839338144184</v>
      </c>
      <c r="O306" s="70">
        <f t="shared" si="128"/>
        <v>55.638389702573903</v>
      </c>
      <c r="P306" s="70">
        <f t="shared" si="129"/>
        <v>383.71303243154415</v>
      </c>
      <c r="Q306" s="70">
        <f t="shared" si="130"/>
        <v>55.373724594103251</v>
      </c>
      <c r="R306" s="111">
        <f t="shared" si="131"/>
        <v>381.8877558214017</v>
      </c>
      <c r="S306" s="70">
        <f t="shared" si="132"/>
        <v>1.8252766101424527</v>
      </c>
      <c r="T306" s="113">
        <f t="shared" si="133"/>
        <v>0.86852692652812669</v>
      </c>
      <c r="U306" s="70">
        <f t="shared" si="134"/>
        <v>2.2060583933814417</v>
      </c>
      <c r="V306" s="70">
        <f>(L306/Phase_Relations!C$24)</f>
        <v>59.140042650429109</v>
      </c>
      <c r="W306" s="70">
        <f t="shared" si="135"/>
        <v>8516.1661416617917</v>
      </c>
      <c r="X306" s="70">
        <f t="shared" si="136"/>
        <v>407.86236310640766</v>
      </c>
      <c r="Y306" s="70">
        <f t="shared" si="137"/>
        <v>3.7663180563258578</v>
      </c>
      <c r="Z306" s="70">
        <f t="shared" si="138"/>
        <v>542.34980011092352</v>
      </c>
      <c r="AA306" s="70">
        <f t="shared" si="139"/>
        <v>25.974607285005959</v>
      </c>
      <c r="AB306" s="70">
        <f t="shared" si="140"/>
        <v>-25.147972122208472</v>
      </c>
      <c r="AC306" s="70">
        <f t="shared" si="141"/>
        <v>-0.25147972122208473</v>
      </c>
      <c r="AD306" s="70">
        <f t="shared" si="142"/>
        <v>24.757756211577657</v>
      </c>
      <c r="AE306" s="70">
        <f t="shared" si="143"/>
        <v>1.3937112821458675</v>
      </c>
      <c r="AF306" s="70">
        <f t="shared" si="144"/>
        <v>7.0271576779376663E-2</v>
      </c>
      <c r="AG306" s="70">
        <f t="shared" si="145"/>
        <v>4.4752268785983916E-3</v>
      </c>
      <c r="AH306" s="70">
        <f>(U306-Phase_Relations!$B$37)/Phase_Relations!$B$37</f>
        <v>1.7808575076921691</v>
      </c>
      <c r="AI306" s="70">
        <f>(U306-Phase_Relations!G$20)/Phase_Relations!G$20</f>
        <v>1.6737481461222847</v>
      </c>
      <c r="AJ306" s="70">
        <f t="shared" si="152"/>
        <v>1.7806388064712548</v>
      </c>
      <c r="AK306" s="70">
        <f t="shared" si="146"/>
        <v>0.64039869096712576</v>
      </c>
      <c r="AL306" s="71">
        <f>(1/(J307-J305))*((M307-M305)/Phase_Relations!B$22)</f>
        <v>8.233777251528578E-7</v>
      </c>
      <c r="AM306" s="71">
        <f t="shared" si="147"/>
        <v>1.4653353901411769E-2</v>
      </c>
      <c r="AN306" s="71">
        <f>SUM(AM$27:AM306)</f>
        <v>-0.33353951884010413</v>
      </c>
      <c r="AO306" s="71">
        <f>(1/10000)*((AL306*Phase_Relations!B$22*H$7*U306))/(2*(P306-R306))</f>
        <v>8.799397187122366E-10</v>
      </c>
      <c r="AP306" s="71">
        <f t="shared" si="153"/>
        <v>8.2883904505201641E-10</v>
      </c>
      <c r="AQ306" s="72">
        <f t="shared" si="149"/>
        <v>8.7797977344552714E-17</v>
      </c>
      <c r="AR306" s="72">
        <f t="shared" si="154"/>
        <v>8.2699291954061092E-17</v>
      </c>
      <c r="AS306" s="71">
        <f t="shared" si="150"/>
        <v>2.1745827310126314E-4</v>
      </c>
      <c r="AT306" s="72">
        <f t="shared" si="151"/>
        <v>4.029404383248648E-7</v>
      </c>
      <c r="AU306" s="97">
        <f t="shared" si="155"/>
        <v>1.1693470092088615E-6</v>
      </c>
      <c r="AV306" s="2"/>
      <c r="AW306" s="2"/>
      <c r="AX306" s="2"/>
      <c r="AY306" s="2"/>
      <c r="AZ306" s="2"/>
      <c r="BA306" s="2"/>
      <c r="BC306" s="10"/>
      <c r="BE306" s="10"/>
      <c r="BI306" s="10"/>
    </row>
    <row r="307" spans="1:61" x14ac:dyDescent="0.2">
      <c r="A307" s="9">
        <f>Raw_Data!A305</f>
        <v>40772.560243055559</v>
      </c>
      <c r="B307" s="10">
        <f>Raw_Data!J305</f>
        <v>-8.6898927131187504E-5</v>
      </c>
      <c r="C307" s="10">
        <f>Raw_Data!K305</f>
        <v>0.58003037808538949</v>
      </c>
      <c r="D307" s="10">
        <f>Raw_Data!L305</f>
        <v>1.8548924685062956E-2</v>
      </c>
      <c r="E307" s="10">
        <f>Raw_Data!M305</f>
        <v>1.8475239476707442E-2</v>
      </c>
      <c r="F307" s="10">
        <f>Raw_Data!N305</f>
        <v>1.851949948774748E-2</v>
      </c>
      <c r="J307" s="74">
        <f t="shared" si="148"/>
        <v>80777.000000048429</v>
      </c>
      <c r="K307" s="69">
        <f t="shared" si="125"/>
        <v>40.74640285598268</v>
      </c>
      <c r="L307" s="69">
        <f>K307+$D$8-$B$8*Q307+Phase_Relations!$C$24*Q307</f>
        <v>290.3297486500071</v>
      </c>
      <c r="M307" s="69">
        <f t="shared" si="126"/>
        <v>-0.17421076426494306</v>
      </c>
      <c r="N307" s="69">
        <f t="shared" si="127"/>
        <v>-0.44249534123295536</v>
      </c>
      <c r="O307" s="70">
        <f t="shared" si="128"/>
        <v>55.73013099923002</v>
      </c>
      <c r="P307" s="70">
        <f t="shared" si="129"/>
        <v>384.34573102917255</v>
      </c>
      <c r="Q307" s="70">
        <f t="shared" si="130"/>
        <v>55.465715675022111</v>
      </c>
      <c r="R307" s="111">
        <f t="shared" si="131"/>
        <v>382.52217706911802</v>
      </c>
      <c r="S307" s="70">
        <f t="shared" si="132"/>
        <v>1.8235539600545394</v>
      </c>
      <c r="T307" s="113">
        <f t="shared" si="133"/>
        <v>0.86821076426494304</v>
      </c>
      <c r="U307" s="70">
        <f t="shared" si="134"/>
        <v>2.2052553412329554</v>
      </c>
      <c r="V307" s="70">
        <f>(L307/Phase_Relations!C$24)</f>
        <v>59.621508845697527</v>
      </c>
      <c r="W307" s="70">
        <f t="shared" si="135"/>
        <v>8585.4972737804437</v>
      </c>
      <c r="X307" s="70">
        <f t="shared" si="136"/>
        <v>411.1828196255002</v>
      </c>
      <c r="Y307" s="70">
        <f t="shared" si="137"/>
        <v>4.1557931706754161</v>
      </c>
      <c r="Z307" s="70">
        <f t="shared" si="138"/>
        <v>598.43421657725992</v>
      </c>
      <c r="AA307" s="70">
        <f t="shared" si="139"/>
        <v>28.660642556382186</v>
      </c>
      <c r="AB307" s="70">
        <f t="shared" si="140"/>
        <v>-25.102415600135885</v>
      </c>
      <c r="AC307" s="70">
        <f t="shared" si="141"/>
        <v>-0.25102415600135886</v>
      </c>
      <c r="AD307" s="70">
        <f t="shared" si="142"/>
        <v>27.444939916345845</v>
      </c>
      <c r="AE307" s="70">
        <f t="shared" si="143"/>
        <v>1.4384622843423369</v>
      </c>
      <c r="AF307" s="70">
        <f t="shared" si="144"/>
        <v>6.3625717967319903E-2</v>
      </c>
      <c r="AG307" s="70">
        <f t="shared" si="145"/>
        <v>4.434898232653319E-3</v>
      </c>
      <c r="AH307" s="70">
        <f>(U307-Phase_Relations!$B$37)/Phase_Relations!$B$37</f>
        <v>1.7798452164478002</v>
      </c>
      <c r="AI307" s="70">
        <f>(U307-Phase_Relations!G$20)/Phase_Relations!G$20</f>
        <v>1.6727748449623079</v>
      </c>
      <c r="AJ307" s="70">
        <f t="shared" si="152"/>
        <v>1.7795052357394801</v>
      </c>
      <c r="AK307" s="70">
        <f t="shared" si="146"/>
        <v>0.64026774077808524</v>
      </c>
      <c r="AL307" s="71">
        <f>(1/(J308-J306))*((M308-M306)/Phase_Relations!B$22)</f>
        <v>9.9406170722719969E-7</v>
      </c>
      <c r="AM307" s="71">
        <f t="shared" si="147"/>
        <v>1.1890866392001577E-2</v>
      </c>
      <c r="AN307" s="71">
        <f>SUM(AM$27:AM307)</f>
        <v>-0.32164865244810253</v>
      </c>
      <c r="AO307" s="71">
        <f>(1/10000)*((AL307*Phase_Relations!B$22*H$7*U307))/(2*(P307-R307))</f>
        <v>1.0629653318664638E-9</v>
      </c>
      <c r="AP307" s="71">
        <f t="shared" si="153"/>
        <v>8.0565202388360078E-10</v>
      </c>
      <c r="AQ307" s="72">
        <f t="shared" si="149"/>
        <v>1.0605977221011983E-16</v>
      </c>
      <c r="AR307" s="72">
        <f t="shared" si="154"/>
        <v>8.0385754428772973E-17</v>
      </c>
      <c r="AS307" s="71">
        <f t="shared" si="150"/>
        <v>1.3546571302573473E-4</v>
      </c>
      <c r="AT307" s="72">
        <f t="shared" si="151"/>
        <v>7.8136432971711158E-7</v>
      </c>
      <c r="AU307" s="97">
        <f t="shared" si="155"/>
        <v>1.0861196301676551E-6</v>
      </c>
      <c r="AV307" s="2"/>
      <c r="AW307" s="2"/>
      <c r="AX307" s="2"/>
      <c r="AY307" s="2"/>
      <c r="AZ307" s="2"/>
      <c r="BA307" s="2"/>
      <c r="BC307" s="10"/>
      <c r="BE307" s="10"/>
      <c r="BI307" s="10"/>
    </row>
    <row r="308" spans="1:61" x14ac:dyDescent="0.2">
      <c r="A308" s="9">
        <f>Raw_Data!A306</f>
        <v>40772.563217592593</v>
      </c>
      <c r="B308" s="10">
        <f>Raw_Data!J306</f>
        <v>-8.9986838449476503E-5</v>
      </c>
      <c r="C308" s="10">
        <f>Raw_Data!K306</f>
        <v>0.57808380629666978</v>
      </c>
      <c r="D308" s="10">
        <f>Raw_Data!L306</f>
        <v>1.8548223966725355E-2</v>
      </c>
      <c r="E308" s="10">
        <f>Raw_Data!M306</f>
        <v>1.8474253720401942E-2</v>
      </c>
      <c r="F308" s="10">
        <f>Raw_Data!N306</f>
        <v>1.8504642951620579E-2</v>
      </c>
      <c r="J308" s="74">
        <f t="shared" si="148"/>
        <v>81033.999999775551</v>
      </c>
      <c r="K308" s="69">
        <f t="shared" si="125"/>
        <v>42.194306561037692</v>
      </c>
      <c r="L308" s="69">
        <f>K308+$D$8-$B$8*Q308+Phase_Relations!$C$24*Q308</f>
        <v>291.76457313399925</v>
      </c>
      <c r="M308" s="69">
        <f t="shared" si="126"/>
        <v>-0.17362714759743808</v>
      </c>
      <c r="N308" s="69">
        <f t="shared" si="127"/>
        <v>-0.4410129548974927</v>
      </c>
      <c r="O308" s="70">
        <f t="shared" si="128"/>
        <v>55.728025695261678</v>
      </c>
      <c r="P308" s="70">
        <f t="shared" si="129"/>
        <v>384.33121169145983</v>
      </c>
      <c r="Q308" s="70">
        <f t="shared" si="130"/>
        <v>55.462756272031172</v>
      </c>
      <c r="R308" s="111">
        <f t="shared" si="131"/>
        <v>382.5017673933184</v>
      </c>
      <c r="S308" s="70">
        <f t="shared" si="132"/>
        <v>1.829444298141425</v>
      </c>
      <c r="T308" s="113">
        <f t="shared" si="133"/>
        <v>0.86762714759743798</v>
      </c>
      <c r="U308" s="70">
        <f t="shared" si="134"/>
        <v>2.2037729548974925</v>
      </c>
      <c r="V308" s="70">
        <f>(L308/Phase_Relations!C$24)</f>
        <v>59.916161395297216</v>
      </c>
      <c r="W308" s="70">
        <f t="shared" si="135"/>
        <v>8627.9272409227997</v>
      </c>
      <c r="X308" s="70">
        <f t="shared" si="136"/>
        <v>413.21490617446352</v>
      </c>
      <c r="Y308" s="70">
        <f t="shared" si="137"/>
        <v>4.4534051232660445</v>
      </c>
      <c r="Z308" s="70">
        <f t="shared" si="138"/>
        <v>641.29033775031041</v>
      </c>
      <c r="AA308" s="70">
        <f t="shared" si="139"/>
        <v>30.713138781145119</v>
      </c>
      <c r="AB308" s="70">
        <f t="shared" si="140"/>
        <v>-25.018320979457933</v>
      </c>
      <c r="AC308" s="70">
        <f t="shared" si="141"/>
        <v>-0.25018320979457931</v>
      </c>
      <c r="AD308" s="70">
        <f t="shared" si="142"/>
        <v>29.493509249050817</v>
      </c>
      <c r="AE308" s="70">
        <f t="shared" si="143"/>
        <v>1.4697264496228841</v>
      </c>
      <c r="AF308" s="70">
        <f t="shared" si="144"/>
        <v>5.9565527026645866E-2</v>
      </c>
      <c r="AG308" s="70">
        <f t="shared" si="145"/>
        <v>4.4273434254305799E-3</v>
      </c>
      <c r="AH308" s="70">
        <f>(U308-Phase_Relations!$B$37)/Phase_Relations!$B$37</f>
        <v>1.7779765872298974</v>
      </c>
      <c r="AI308" s="70">
        <f>(U308-Phase_Relations!G$20)/Phase_Relations!G$20</f>
        <v>1.6709781891130464</v>
      </c>
      <c r="AJ308" s="70">
        <f t="shared" si="152"/>
        <v>1.7783829758038054</v>
      </c>
      <c r="AK308" s="70">
        <f t="shared" si="146"/>
        <v>0.64002576386103904</v>
      </c>
      <c r="AL308" s="71">
        <f>(1/(J309-J307))*((M309-M307)/Phase_Relations!B$22)</f>
        <v>1.2027929194891742E-6</v>
      </c>
      <c r="AM308" s="71">
        <f t="shared" si="147"/>
        <v>2.3941086422775194E-2</v>
      </c>
      <c r="AN308" s="71">
        <f>SUM(AM$27:AM308)</f>
        <v>-0.29770756602532733</v>
      </c>
      <c r="AO308" s="71">
        <f>(1/10000)*((AL308*Phase_Relations!B$22*H$7*U308))/(2*(P308-R308))</f>
        <v>1.2811618952491065E-9</v>
      </c>
      <c r="AP308" s="71">
        <f t="shared" si="153"/>
        <v>7.8749155603870407E-10</v>
      </c>
      <c r="AQ308" s="72">
        <f t="shared" si="149"/>
        <v>1.2783082825082738E-16</v>
      </c>
      <c r="AR308" s="72">
        <f t="shared" si="154"/>
        <v>7.857375263989344E-17</v>
      </c>
      <c r="AS308" s="71">
        <f t="shared" si="150"/>
        <v>3.2813446900363676E-4</v>
      </c>
      <c r="AT308" s="72">
        <f t="shared" si="151"/>
        <v>3.8879084323085657E-7</v>
      </c>
      <c r="AU308" s="97">
        <f t="shared" si="155"/>
        <v>1.0648628629233512E-6</v>
      </c>
      <c r="AV308" s="2"/>
      <c r="AW308" s="2"/>
      <c r="AX308" s="2"/>
      <c r="AY308" s="2"/>
      <c r="AZ308" s="2"/>
      <c r="BA308" s="2"/>
      <c r="BC308" s="10"/>
      <c r="BE308" s="10"/>
      <c r="BI308" s="10"/>
    </row>
    <row r="309" spans="1:61" x14ac:dyDescent="0.2">
      <c r="A309" s="9">
        <f>Raw_Data!A307</f>
        <v>40772.566203703704</v>
      </c>
      <c r="B309" s="10">
        <f>Raw_Data!J307</f>
        <v>-8.8656661266213498E-5</v>
      </c>
      <c r="C309" s="10">
        <f>Raw_Data!K307</f>
        <v>0.57639614399540928</v>
      </c>
      <c r="D309" s="10">
        <f>Raw_Data!L307</f>
        <v>1.8506323385452557E-2</v>
      </c>
      <c r="E309" s="10">
        <f>Raw_Data!M307</f>
        <v>1.8425927908270742E-2</v>
      </c>
      <c r="F309" s="10">
        <f>Raw_Data!N307</f>
        <v>1.8494878036080978E-2</v>
      </c>
      <c r="J309" s="74">
        <f t="shared" si="148"/>
        <v>81291.999999736436</v>
      </c>
      <c r="K309" s="69">
        <f t="shared" si="125"/>
        <v>41.570594195783208</v>
      </c>
      <c r="L309" s="69">
        <f>K309+$D$8-$B$8*Q309+Phase_Relations!$C$24*Q309</f>
        <v>290.49966377474254</v>
      </c>
      <c r="M309" s="69">
        <f t="shared" si="126"/>
        <v>-0.17311993332502537</v>
      </c>
      <c r="N309" s="69">
        <f t="shared" si="127"/>
        <v>-0.43972463064556444</v>
      </c>
      <c r="O309" s="70">
        <f t="shared" si="128"/>
        <v>55.602135654576067</v>
      </c>
      <c r="P309" s="70">
        <f t="shared" si="129"/>
        <v>383.46300451431767</v>
      </c>
      <c r="Q309" s="70">
        <f t="shared" si="130"/>
        <v>55.317674214566466</v>
      </c>
      <c r="R309" s="111">
        <f t="shared" si="131"/>
        <v>381.50120147976872</v>
      </c>
      <c r="S309" s="70">
        <f t="shared" si="132"/>
        <v>1.9618030345489501</v>
      </c>
      <c r="T309" s="113">
        <f t="shared" si="133"/>
        <v>0.86711993332502535</v>
      </c>
      <c r="U309" s="70">
        <f t="shared" si="134"/>
        <v>2.2024846306455643</v>
      </c>
      <c r="V309" s="70">
        <f>(L309/Phase_Relations!C$24)</f>
        <v>59.656402259684683</v>
      </c>
      <c r="W309" s="70">
        <f t="shared" si="135"/>
        <v>8590.5219253945943</v>
      </c>
      <c r="X309" s="70">
        <f t="shared" si="136"/>
        <v>411.42346385989435</v>
      </c>
      <c r="Y309" s="70">
        <f t="shared" si="137"/>
        <v>4.3387280451182164</v>
      </c>
      <c r="Z309" s="70">
        <f t="shared" si="138"/>
        <v>624.77683849702316</v>
      </c>
      <c r="AA309" s="70">
        <f t="shared" si="139"/>
        <v>29.92226238012563</v>
      </c>
      <c r="AB309" s="70">
        <f t="shared" si="140"/>
        <v>-24.945235349427296</v>
      </c>
      <c r="AC309" s="70">
        <f t="shared" si="141"/>
        <v>-0.24945235349427297</v>
      </c>
      <c r="AD309" s="70">
        <f t="shared" si="142"/>
        <v>28.614393690426311</v>
      </c>
      <c r="AE309" s="70">
        <f t="shared" si="143"/>
        <v>1.4565845480884803</v>
      </c>
      <c r="AF309" s="70">
        <f t="shared" si="144"/>
        <v>6.556332571470197E-2</v>
      </c>
      <c r="AG309" s="70">
        <f t="shared" si="145"/>
        <v>4.7683304596769912E-3</v>
      </c>
      <c r="AH309" s="70">
        <f>(U309-Phase_Relations!$B$37)/Phase_Relations!$B$37</f>
        <v>1.7763525839038454</v>
      </c>
      <c r="AI309" s="70">
        <f>(U309-Phase_Relations!G$20)/Phase_Relations!G$20</f>
        <v>1.6694167369817103</v>
      </c>
      <c r="AJ309" s="70">
        <f t="shared" si="152"/>
        <v>1.7772397265370943</v>
      </c>
      <c r="AK309" s="70">
        <f t="shared" si="146"/>
        <v>0.63981520005867043</v>
      </c>
      <c r="AL309" s="71">
        <f>(1/(J310-J308))*((M310-M308)/Phase_Relations!B$22)</f>
        <v>9.7423617616879129E-7</v>
      </c>
      <c r="AM309" s="71">
        <f t="shared" si="147"/>
        <v>2.1234263480452997E-2</v>
      </c>
      <c r="AN309" s="71">
        <f>SUM(AM$27:AM309)</f>
        <v>-0.27647330254487434</v>
      </c>
      <c r="AO309" s="71">
        <f>(1/10000)*((AL309*Phase_Relations!B$22*H$7*U309))/(2*(P309-R309))</f>
        <v>9.6713528613573575E-10</v>
      </c>
      <c r="AP309" s="71">
        <f t="shared" si="153"/>
        <v>7.6776057120616168E-10</v>
      </c>
      <c r="AQ309" s="72">
        <f t="shared" si="149"/>
        <v>9.6498112467896736E-17</v>
      </c>
      <c r="AR309" s="72">
        <f t="shared" si="154"/>
        <v>7.6605048963409227E-17</v>
      </c>
      <c r="AS309" s="71">
        <f t="shared" si="150"/>
        <v>-6.6498579287729398E-4</v>
      </c>
      <c r="AT309" s="72">
        <f t="shared" si="151"/>
        <v>-1.4482339697554635E-7</v>
      </c>
      <c r="AU309" s="97">
        <f t="shared" si="155"/>
        <v>1.0290760947740927E-6</v>
      </c>
      <c r="AV309" s="2"/>
      <c r="AW309" s="2"/>
      <c r="AX309" s="2"/>
      <c r="AY309" s="2"/>
      <c r="AZ309" s="2"/>
      <c r="BA309" s="2"/>
      <c r="BC309" s="10"/>
      <c r="BE309" s="10"/>
      <c r="BI309" s="10"/>
    </row>
    <row r="310" spans="1:61" x14ac:dyDescent="0.2">
      <c r="A310" s="9">
        <f>Raw_Data!A308</f>
        <v>40772.569178240738</v>
      </c>
      <c r="B310" s="10">
        <f>Raw_Data!J308</f>
        <v>-8.9618664407680506E-5</v>
      </c>
      <c r="C310" s="10">
        <f>Raw_Data!K308</f>
        <v>0.57514197693689972</v>
      </c>
      <c r="D310" s="10">
        <f>Raw_Data!L308</f>
        <v>1.8513199926426756E-2</v>
      </c>
      <c r="E310" s="10">
        <f>Raw_Data!M308</f>
        <v>1.8428730781621244E-2</v>
      </c>
      <c r="F310" s="10">
        <f>Raw_Data!N308</f>
        <v>1.8506878005728179E-2</v>
      </c>
      <c r="J310" s="74">
        <f t="shared" si="148"/>
        <v>81548.999999463558</v>
      </c>
      <c r="K310" s="69">
        <f t="shared" si="125"/>
        <v>42.021671888511911</v>
      </c>
      <c r="L310" s="69">
        <f>K310+$D$8-$B$8*Q310+Phase_Relations!$C$24*Q310</f>
        <v>290.98793057796223</v>
      </c>
      <c r="M310" s="69">
        <f t="shared" si="126"/>
        <v>-0.17274359819626323</v>
      </c>
      <c r="N310" s="69">
        <f t="shared" si="127"/>
        <v>-0.43876873941850858</v>
      </c>
      <c r="O310" s="70">
        <f t="shared" si="128"/>
        <v>55.622796179960709</v>
      </c>
      <c r="P310" s="70">
        <f t="shared" si="129"/>
        <v>383.60549089628074</v>
      </c>
      <c r="Q310" s="70">
        <f t="shared" si="130"/>
        <v>55.32608890258868</v>
      </c>
      <c r="R310" s="111">
        <f t="shared" si="131"/>
        <v>381.55923381095641</v>
      </c>
      <c r="S310" s="70">
        <f t="shared" si="132"/>
        <v>2.0462570853243278</v>
      </c>
      <c r="T310" s="113">
        <f t="shared" si="133"/>
        <v>0.86674359819626323</v>
      </c>
      <c r="U310" s="70">
        <f t="shared" si="134"/>
        <v>2.2015287394185088</v>
      </c>
      <c r="V310" s="70">
        <f>(L310/Phase_Relations!C$24)</f>
        <v>59.75667170731306</v>
      </c>
      <c r="W310" s="70">
        <f t="shared" si="135"/>
        <v>8604.9607258530814</v>
      </c>
      <c r="X310" s="70">
        <f t="shared" si="136"/>
        <v>412.11497729181423</v>
      </c>
      <c r="Y310" s="70">
        <f t="shared" si="137"/>
        <v>4.4305828047243807</v>
      </c>
      <c r="Z310" s="70">
        <f t="shared" si="138"/>
        <v>638.00392388031082</v>
      </c>
      <c r="AA310" s="70">
        <f t="shared" si="139"/>
        <v>30.555743480857814</v>
      </c>
      <c r="AB310" s="70">
        <f t="shared" si="140"/>
        <v>-24.891008385628723</v>
      </c>
      <c r="AC310" s="70">
        <f t="shared" si="141"/>
        <v>-0.24891008385628724</v>
      </c>
      <c r="AD310" s="70">
        <f t="shared" si="142"/>
        <v>29.191572090641614</v>
      </c>
      <c r="AE310" s="70">
        <f t="shared" si="143"/>
        <v>1.4652574842276807</v>
      </c>
      <c r="AF310" s="70">
        <f t="shared" si="144"/>
        <v>6.6968001829385754E-2</v>
      </c>
      <c r="AG310" s="70">
        <f t="shared" si="145"/>
        <v>4.9652577510557079E-3</v>
      </c>
      <c r="AH310" s="70">
        <f>(U310-Phase_Relations!$B$37)/Phase_Relations!$B$37</f>
        <v>1.7751476306246079</v>
      </c>
      <c r="AI310" s="70">
        <f>(U310-Phase_Relations!G$20)/Phase_Relations!G$20</f>
        <v>1.6682581944862342</v>
      </c>
      <c r="AJ310" s="70">
        <f t="shared" si="152"/>
        <v>1.7761395308108707</v>
      </c>
      <c r="AK310" s="70">
        <f t="shared" si="146"/>
        <v>0.63965880987206136</v>
      </c>
      <c r="AL310" s="71">
        <f>(1/(J311-J309))*((M311-M309)/Phase_Relations!B$22)</f>
        <v>4.2356617103593914E-7</v>
      </c>
      <c r="AM310" s="71">
        <f t="shared" si="147"/>
        <v>1.5673210068757649E-2</v>
      </c>
      <c r="AN310" s="71">
        <f>SUM(AM$27:AM310)</f>
        <v>-0.26080009247611668</v>
      </c>
      <c r="AO310" s="71">
        <f>(1/10000)*((AL310*Phase_Relations!B$22*H$7*U310))/(2*(P310-R310))</f>
        <v>4.0294977935882836E-10</v>
      </c>
      <c r="AP310" s="71">
        <f t="shared" si="153"/>
        <v>7.3999534203400719E-10</v>
      </c>
      <c r="AQ310" s="72">
        <f t="shared" si="149"/>
        <v>4.0205226388591417E-17</v>
      </c>
      <c r="AR310" s="72">
        <f t="shared" si="154"/>
        <v>7.3834710370908049E-17</v>
      </c>
      <c r="AS310" s="71">
        <f t="shared" si="150"/>
        <v>7.5194403612284077E-4</v>
      </c>
      <c r="AT310" s="72">
        <f t="shared" si="151"/>
        <v>5.3361652607302526E-8</v>
      </c>
      <c r="AU310" s="97">
        <f t="shared" si="155"/>
        <v>1.0655377035339394E-6</v>
      </c>
      <c r="AV310" s="2"/>
      <c r="AW310" s="2"/>
      <c r="AX310" s="2"/>
      <c r="AY310" s="2"/>
      <c r="AZ310" s="2"/>
      <c r="BA310" s="2"/>
      <c r="BC310" s="10"/>
      <c r="BE310" s="10"/>
      <c r="BI310" s="10"/>
    </row>
    <row r="311" spans="1:61" x14ac:dyDescent="0.2">
      <c r="A311" s="9">
        <f>Raw_Data!A309</f>
        <v>40772.572152777779</v>
      </c>
      <c r="B311" s="10">
        <f>Raw_Data!J309</f>
        <v>-9.3371664317601509E-5</v>
      </c>
      <c r="C311" s="10">
        <f>Raw_Data!K309</f>
        <v>0.5751146607983193</v>
      </c>
      <c r="D311" s="10">
        <f>Raw_Data!L309</f>
        <v>1.8525884115995758E-2</v>
      </c>
      <c r="E311" s="10">
        <f>Raw_Data!M309</f>
        <v>1.8443232088235142E-2</v>
      </c>
      <c r="F311" s="10">
        <f>Raw_Data!N309</f>
        <v>1.8523945691640578E-2</v>
      </c>
      <c r="J311" s="74">
        <f t="shared" si="148"/>
        <v>81805.999999819323</v>
      </c>
      <c r="K311" s="69">
        <f t="shared" si="125"/>
        <v>43.781431776194403</v>
      </c>
      <c r="L311" s="69">
        <f>K311+$D$8-$B$8*Q311+Phase_Relations!$C$24*Q311</f>
        <v>292.94009683813761</v>
      </c>
      <c r="M311" s="69">
        <f t="shared" si="126"/>
        <v>-0.17273654071098568</v>
      </c>
      <c r="N311" s="69">
        <f t="shared" si="127"/>
        <v>-0.43875081340590366</v>
      </c>
      <c r="O311" s="70">
        <f t="shared" si="128"/>
        <v>55.660905750100312</v>
      </c>
      <c r="P311" s="70">
        <f t="shared" si="129"/>
        <v>383.86831551793318</v>
      </c>
      <c r="Q311" s="70">
        <f t="shared" si="130"/>
        <v>55.369624216465226</v>
      </c>
      <c r="R311" s="111">
        <f t="shared" si="131"/>
        <v>381.85947735493261</v>
      </c>
      <c r="S311" s="70">
        <f t="shared" si="132"/>
        <v>2.0088381630005756</v>
      </c>
      <c r="T311" s="113">
        <f t="shared" si="133"/>
        <v>0.8667365407109856</v>
      </c>
      <c r="U311" s="70">
        <f t="shared" si="134"/>
        <v>2.2015108134059034</v>
      </c>
      <c r="V311" s="70">
        <f>(L311/Phase_Relations!C$24)</f>
        <v>60.157564480067222</v>
      </c>
      <c r="W311" s="70">
        <f t="shared" si="135"/>
        <v>8662.6892851296798</v>
      </c>
      <c r="X311" s="70">
        <f t="shared" si="136"/>
        <v>414.87975503494636</v>
      </c>
      <c r="Y311" s="70">
        <f t="shared" si="137"/>
        <v>4.7879402636019961</v>
      </c>
      <c r="Z311" s="70">
        <f t="shared" si="138"/>
        <v>689.46339795868744</v>
      </c>
      <c r="AA311" s="70">
        <f t="shared" si="139"/>
        <v>33.020277680013749</v>
      </c>
      <c r="AB311" s="70">
        <f t="shared" si="140"/>
        <v>-24.889991456914352</v>
      </c>
      <c r="AC311" s="70">
        <f t="shared" si="141"/>
        <v>-0.24889991456914351</v>
      </c>
      <c r="AD311" s="70">
        <f t="shared" si="142"/>
        <v>31.681052238013365</v>
      </c>
      <c r="AE311" s="70">
        <f t="shared" si="143"/>
        <v>1.5007995975883459</v>
      </c>
      <c r="AF311" s="70">
        <f t="shared" si="144"/>
        <v>6.0836501208966789E-2</v>
      </c>
      <c r="AG311" s="70">
        <f t="shared" si="145"/>
        <v>4.8419768345441833E-3</v>
      </c>
      <c r="AH311" s="70">
        <f>(U311-Phase_Relations!$B$37)/Phase_Relations!$B$37</f>
        <v>1.7751250339032854</v>
      </c>
      <c r="AI311" s="70">
        <f>(U311-Phase_Relations!G$20)/Phase_Relations!G$20</f>
        <v>1.6682364681152937</v>
      </c>
      <c r="AJ311" s="70">
        <f t="shared" si="152"/>
        <v>1.7750537282920655</v>
      </c>
      <c r="AK311" s="70">
        <f t="shared" si="146"/>
        <v>0.63965587575941607</v>
      </c>
      <c r="AL311" s="71">
        <f>(1/(J312-J310))*((M312-M310)/Phase_Relations!B$22)</f>
        <v>3.0628448427473215E-7</v>
      </c>
      <c r="AM311" s="71">
        <f t="shared" si="147"/>
        <v>3.0951559799524176E-4</v>
      </c>
      <c r="AN311" s="71">
        <f>SUM(AM$27:AM311)</f>
        <v>-0.26049057687812144</v>
      </c>
      <c r="AO311" s="71">
        <f>(1/10000)*((AL311*Phase_Relations!B$22*H$7*U311))/(2*(P311-R311))</f>
        <v>2.9680168475272367E-10</v>
      </c>
      <c r="AP311" s="71">
        <f t="shared" si="153"/>
        <v>6.8342065034552555E-10</v>
      </c>
      <c r="AQ311" s="72">
        <f t="shared" si="149"/>
        <v>2.9614059962971792E-17</v>
      </c>
      <c r="AR311" s="72">
        <f t="shared" si="154"/>
        <v>6.8189842440171121E-17</v>
      </c>
      <c r="AS311" s="71">
        <f t="shared" si="150"/>
        <v>3.2707750101767045E-6</v>
      </c>
      <c r="AT311" s="72">
        <f t="shared" si="151"/>
        <v>9.0360694241849994E-6</v>
      </c>
      <c r="AU311" s="97">
        <f t="shared" si="155"/>
        <v>1.0686048220778628E-6</v>
      </c>
      <c r="AV311" s="2"/>
      <c r="AW311" s="2"/>
      <c r="AX311" s="2"/>
      <c r="AY311" s="2"/>
      <c r="AZ311" s="2"/>
      <c r="BA311" s="2"/>
      <c r="BC311" s="10"/>
      <c r="BE311" s="10"/>
      <c r="BI311" s="10"/>
    </row>
    <row r="312" spans="1:61" x14ac:dyDescent="0.2">
      <c r="A312" s="9">
        <f>Raw_Data!A310</f>
        <v>40772.575127314813</v>
      </c>
      <c r="B312" s="10">
        <f>Raw_Data!J310</f>
        <v>-9.2754082053943501E-5</v>
      </c>
      <c r="C312" s="10">
        <f>Raw_Data!K310</f>
        <v>0.57421560354141921</v>
      </c>
      <c r="D312" s="10">
        <f>Raw_Data!L310</f>
        <v>1.8574435583184855E-2</v>
      </c>
      <c r="E312" s="10">
        <f>Raw_Data!M310</f>
        <v>1.8461581407415044E-2</v>
      </c>
      <c r="F312" s="10">
        <f>Raw_Data!N310</f>
        <v>1.8537678724633178E-2</v>
      </c>
      <c r="J312" s="74">
        <f t="shared" si="148"/>
        <v>82062.999999546446</v>
      </c>
      <c r="K312" s="69">
        <f t="shared" si="125"/>
        <v>43.491851035183302</v>
      </c>
      <c r="L312" s="69">
        <f>K312+$D$8-$B$8*Q312+Phase_Relations!$C$24*Q312</f>
        <v>292.89397870605677</v>
      </c>
      <c r="M312" s="69">
        <f t="shared" si="126"/>
        <v>-0.17246636357013931</v>
      </c>
      <c r="N312" s="69">
        <f t="shared" si="127"/>
        <v>-0.43806456346815387</v>
      </c>
      <c r="O312" s="70">
        <f t="shared" si="128"/>
        <v>55.806778336926435</v>
      </c>
      <c r="P312" s="70">
        <f t="shared" si="129"/>
        <v>384.87433335811335</v>
      </c>
      <c r="Q312" s="70">
        <f t="shared" si="130"/>
        <v>55.424711898643622</v>
      </c>
      <c r="R312" s="111">
        <f t="shared" si="131"/>
        <v>382.23939240443877</v>
      </c>
      <c r="S312" s="70">
        <f t="shared" si="132"/>
        <v>2.6349409536745725</v>
      </c>
      <c r="T312" s="113">
        <f t="shared" si="133"/>
        <v>0.86646636357013929</v>
      </c>
      <c r="U312" s="70">
        <f t="shared" si="134"/>
        <v>2.2008245634681538</v>
      </c>
      <c r="V312" s="70">
        <f>(L312/Phase_Relations!C$24)</f>
        <v>60.148093757095872</v>
      </c>
      <c r="W312" s="70">
        <f t="shared" si="135"/>
        <v>8661.3255010218054</v>
      </c>
      <c r="X312" s="70">
        <f t="shared" si="136"/>
        <v>414.81443970410947</v>
      </c>
      <c r="Y312" s="70">
        <f t="shared" si="137"/>
        <v>4.7233818584522496</v>
      </c>
      <c r="Z312" s="70">
        <f t="shared" si="138"/>
        <v>680.16698761712394</v>
      </c>
      <c r="AA312" s="70">
        <f t="shared" si="139"/>
        <v>32.5750472996707</v>
      </c>
      <c r="AB312" s="70">
        <f t="shared" si="140"/>
        <v>-24.85106103316128</v>
      </c>
      <c r="AC312" s="70">
        <f t="shared" si="141"/>
        <v>-0.24851061033161279</v>
      </c>
      <c r="AD312" s="70">
        <f t="shared" si="142"/>
        <v>30.818419997220985</v>
      </c>
      <c r="AE312" s="70">
        <f t="shared" si="143"/>
        <v>1.4888103694869506</v>
      </c>
      <c r="AF312" s="70">
        <f t="shared" si="144"/>
        <v>8.0888323182917041E-2</v>
      </c>
      <c r="AG312" s="70">
        <f t="shared" si="145"/>
        <v>6.3520955431399578E-3</v>
      </c>
      <c r="AH312" s="70">
        <f>(U312-Phase_Relations!$B$37)/Phase_Relations!$B$37</f>
        <v>1.7742599782468849</v>
      </c>
      <c r="AI312" s="70">
        <f>(U312-Phase_Relations!G$20)/Phase_Relations!G$20</f>
        <v>1.6674047315192273</v>
      </c>
      <c r="AJ312" s="70">
        <f t="shared" si="152"/>
        <v>1.7739046148464408</v>
      </c>
      <c r="AK312" s="70">
        <f t="shared" si="146"/>
        <v>0.63954351508472473</v>
      </c>
      <c r="AL312" s="71">
        <f>(1/(J313-J311))*((M313-M311)/Phase_Relations!B$22)</f>
        <v>6.0891490949326242E-7</v>
      </c>
      <c r="AM312" s="71">
        <f t="shared" si="147"/>
        <v>1.2165654692305291E-2</v>
      </c>
      <c r="AN312" s="71">
        <f>SUM(AM$27:AM312)</f>
        <v>-0.24832492218581614</v>
      </c>
      <c r="AO312" s="71">
        <f>(1/10000)*((AL312*Phase_Relations!B$22*H$7*U312))/(2*(P312-R312))</f>
        <v>4.4971423769294411E-10</v>
      </c>
      <c r="AP312" s="71">
        <f t="shared" si="153"/>
        <v>6.6451337073117548E-10</v>
      </c>
      <c r="AQ312" s="72">
        <f t="shared" si="149"/>
        <v>4.4871256079077167E-17</v>
      </c>
      <c r="AR312" s="72">
        <f t="shared" si="154"/>
        <v>6.6303325816444665E-17</v>
      </c>
      <c r="AS312" s="71">
        <f t="shared" si="150"/>
        <v>-3.6135644853555165E-4</v>
      </c>
      <c r="AT312" s="72">
        <f t="shared" si="151"/>
        <v>-1.2392664604485117E-7</v>
      </c>
      <c r="AU312" s="97">
        <f t="shared" si="155"/>
        <v>9.6757392455769001E-7</v>
      </c>
      <c r="AV312" s="2"/>
      <c r="AW312" s="2"/>
      <c r="AX312" s="2"/>
      <c r="AY312" s="2"/>
      <c r="AZ312" s="2"/>
      <c r="BA312" s="2"/>
      <c r="BC312" s="10"/>
      <c r="BE312" s="10"/>
      <c r="BI312" s="10"/>
    </row>
    <row r="313" spans="1:61" x14ac:dyDescent="0.2">
      <c r="A313" s="9">
        <f>Raw_Data!A311</f>
        <v>40772.578113425923</v>
      </c>
      <c r="B313" s="10">
        <f>Raw_Data!J311</f>
        <v>-9.2944107365838506E-5</v>
      </c>
      <c r="C313" s="10">
        <f>Raw_Data!K311</f>
        <v>0.57327616590573971</v>
      </c>
      <c r="D313" s="10">
        <f>Raw_Data!L311</f>
        <v>1.8548497128111158E-2</v>
      </c>
      <c r="E313" s="10">
        <f>Raw_Data!M311</f>
        <v>1.8468457948389142E-2</v>
      </c>
      <c r="F313" s="10">
        <f>Raw_Data!N311</f>
        <v>1.8515925791607477E-2</v>
      </c>
      <c r="J313" s="74">
        <f t="shared" si="148"/>
        <v>82320.99999950733</v>
      </c>
      <c r="K313" s="69">
        <f t="shared" si="125"/>
        <v>43.580952801648365</v>
      </c>
      <c r="L313" s="69">
        <f>K313+$D$8-$B$8*Q313+Phase_Relations!$C$24*Q313</f>
        <v>293.07431985800287</v>
      </c>
      <c r="M313" s="69">
        <f t="shared" si="126"/>
        <v>-0.17218430664617715</v>
      </c>
      <c r="N313" s="69">
        <f t="shared" si="127"/>
        <v>-0.43734813888128998</v>
      </c>
      <c r="O313" s="70">
        <f t="shared" si="128"/>
        <v>55.728846406978029</v>
      </c>
      <c r="P313" s="70">
        <f t="shared" si="129"/>
        <v>384.33687177226227</v>
      </c>
      <c r="Q313" s="70">
        <f t="shared" si="130"/>
        <v>55.445356408663521</v>
      </c>
      <c r="R313" s="111">
        <f t="shared" si="131"/>
        <v>382.3817683356105</v>
      </c>
      <c r="S313" s="70">
        <f t="shared" si="132"/>
        <v>1.9551034366517683</v>
      </c>
      <c r="T313" s="113">
        <f t="shared" si="133"/>
        <v>0.86618430664617707</v>
      </c>
      <c r="U313" s="70">
        <f t="shared" si="134"/>
        <v>2.2001081388812898</v>
      </c>
      <c r="V313" s="70">
        <f>(L313/Phase_Relations!C$24)</f>
        <v>60.18512823818503</v>
      </c>
      <c r="W313" s="70">
        <f t="shared" si="135"/>
        <v>8666.6584662986443</v>
      </c>
      <c r="X313" s="70">
        <f t="shared" si="136"/>
        <v>415.06984991851743</v>
      </c>
      <c r="Y313" s="70">
        <f t="shared" si="137"/>
        <v>4.7397718295215086</v>
      </c>
      <c r="Z313" s="70">
        <f t="shared" si="138"/>
        <v>682.52714345109723</v>
      </c>
      <c r="AA313" s="70">
        <f t="shared" si="139"/>
        <v>32.688081582906932</v>
      </c>
      <c r="AB313" s="70">
        <f t="shared" si="140"/>
        <v>-24.810418825097578</v>
      </c>
      <c r="AC313" s="70">
        <f t="shared" si="141"/>
        <v>-0.24810418825097577</v>
      </c>
      <c r="AD313" s="70">
        <f t="shared" si="142"/>
        <v>31.384679291805753</v>
      </c>
      <c r="AE313" s="70">
        <f t="shared" si="143"/>
        <v>1.4967176951179804</v>
      </c>
      <c r="AF313" s="70">
        <f t="shared" si="144"/>
        <v>5.9810895652992989E-2</v>
      </c>
      <c r="AG313" s="70">
        <f t="shared" si="145"/>
        <v>4.7102998134785643E-3</v>
      </c>
      <c r="AH313" s="70">
        <f>(U313-Phase_Relations!$B$37)/Phase_Relations!$B$37</f>
        <v>1.7733568857915567</v>
      </c>
      <c r="AI313" s="70">
        <f>(U313-Phase_Relations!G$20)/Phase_Relations!G$20</f>
        <v>1.6665364231749373</v>
      </c>
      <c r="AJ313" s="70">
        <f t="shared" si="152"/>
        <v>1.7728714354819326</v>
      </c>
      <c r="AK313" s="70">
        <f t="shared" si="146"/>
        <v>0.63942613908682533</v>
      </c>
      <c r="AL313" s="71">
        <f>(1/(J314-J312))*((M314-M312)/Phase_Relations!B$22)</f>
        <v>6.6314673242618225E-7</v>
      </c>
      <c r="AM313" s="71">
        <f t="shared" si="147"/>
        <v>1.2640356517558521E-2</v>
      </c>
      <c r="AN313" s="71">
        <f>SUM(AM$27:AM313)</f>
        <v>-0.23568456566825763</v>
      </c>
      <c r="AO313" s="71">
        <f>(1/10000)*((AL313*Phase_Relations!B$22*H$7*U313))/(2*(P313-R313))</f>
        <v>6.5985637186084659E-10</v>
      </c>
      <c r="AP313" s="71">
        <f t="shared" si="153"/>
        <v>5.7757208867776431E-10</v>
      </c>
      <c r="AQ313" s="72">
        <f t="shared" si="149"/>
        <v>6.583866321215956E-17</v>
      </c>
      <c r="AR313" s="72">
        <f t="shared" si="154"/>
        <v>5.7628562591524221E-17</v>
      </c>
      <c r="AS313" s="71">
        <f t="shared" si="150"/>
        <v>5.7487009063541769E-4</v>
      </c>
      <c r="AT313" s="72">
        <f t="shared" si="151"/>
        <v>1.1429929958976001E-7</v>
      </c>
      <c r="AU313" s="97">
        <f t="shared" si="155"/>
        <v>9.139643635072648E-7</v>
      </c>
      <c r="AV313" s="2"/>
      <c r="AW313" s="2"/>
      <c r="AX313" s="2"/>
      <c r="AY313" s="2"/>
      <c r="AZ313" s="2"/>
      <c r="BA313" s="2"/>
      <c r="BC313" s="10"/>
      <c r="BE313" s="10"/>
      <c r="BI313" s="10"/>
    </row>
    <row r="314" spans="1:61" x14ac:dyDescent="0.2">
      <c r="A314" s="9">
        <f>Raw_Data!A312</f>
        <v>40772.581087962964</v>
      </c>
      <c r="B314" s="10">
        <f>Raw_Data!J312</f>
        <v>-9.3609195957469507E-5</v>
      </c>
      <c r="C314" s="10">
        <f>Raw_Data!K312</f>
        <v>0.57221202415912931</v>
      </c>
      <c r="D314" s="10">
        <f>Raw_Data!L312</f>
        <v>1.8507499167069955E-2</v>
      </c>
      <c r="E314" s="10">
        <f>Raw_Data!M312</f>
        <v>1.8410215190293441E-2</v>
      </c>
      <c r="F314" s="10">
        <f>Raw_Data!N312</f>
        <v>1.8488256538885278E-2</v>
      </c>
      <c r="J314" s="74">
        <f t="shared" si="148"/>
        <v>82577.999999863096</v>
      </c>
      <c r="K314" s="69">
        <f t="shared" si="125"/>
        <v>43.892808984275376</v>
      </c>
      <c r="L314" s="69">
        <f>K314+$D$8-$B$8*Q314+Phase_Relations!$C$24*Q314</f>
        <v>292.61339893112228</v>
      </c>
      <c r="M314" s="69">
        <f t="shared" si="126"/>
        <v>-0.17186494585093123</v>
      </c>
      <c r="N314" s="69">
        <f t="shared" si="127"/>
        <v>-0.43653696246136536</v>
      </c>
      <c r="O314" s="70">
        <f t="shared" si="128"/>
        <v>55.605668283268919</v>
      </c>
      <c r="P314" s="70">
        <f t="shared" si="129"/>
        <v>383.48736747082012</v>
      </c>
      <c r="Q314" s="70">
        <f t="shared" si="130"/>
        <v>55.270502044002207</v>
      </c>
      <c r="R314" s="111">
        <f t="shared" si="131"/>
        <v>381.17587616553243</v>
      </c>
      <c r="S314" s="70">
        <f t="shared" si="132"/>
        <v>2.3114913052876886</v>
      </c>
      <c r="T314" s="113">
        <f t="shared" si="133"/>
        <v>0.86586494585093121</v>
      </c>
      <c r="U314" s="70">
        <f t="shared" si="134"/>
        <v>2.1992969624613652</v>
      </c>
      <c r="V314" s="70">
        <f>(L314/Phase_Relations!C$24)</f>
        <v>60.09047448242297</v>
      </c>
      <c r="W314" s="70">
        <f t="shared" si="135"/>
        <v>8653.0283254689075</v>
      </c>
      <c r="X314" s="70">
        <f t="shared" si="136"/>
        <v>414.41706539602046</v>
      </c>
      <c r="Y314" s="70">
        <f t="shared" si="137"/>
        <v>4.8199724384207627</v>
      </c>
      <c r="Z314" s="70">
        <f t="shared" si="138"/>
        <v>694.07603113258983</v>
      </c>
      <c r="AA314" s="70">
        <f t="shared" si="139"/>
        <v>33.241189230488033</v>
      </c>
      <c r="AB314" s="70">
        <f t="shared" si="140"/>
        <v>-24.764401419442539</v>
      </c>
      <c r="AC314" s="70">
        <f t="shared" si="141"/>
        <v>-0.24764401419442539</v>
      </c>
      <c r="AD314" s="70">
        <f t="shared" si="142"/>
        <v>31.700195026962888</v>
      </c>
      <c r="AE314" s="70">
        <f t="shared" si="143"/>
        <v>1.5010619341064977</v>
      </c>
      <c r="AF314" s="70">
        <f t="shared" si="144"/>
        <v>6.9536961787385262E-2</v>
      </c>
      <c r="AG314" s="70">
        <f t="shared" si="145"/>
        <v>5.5776933391456932E-3</v>
      </c>
      <c r="AH314" s="70">
        <f>(U314-Phase_Relations!$B$37)/Phase_Relations!$B$37</f>
        <v>1.77233435345779</v>
      </c>
      <c r="AI314" s="70">
        <f>(U314-Phase_Relations!G$20)/Phase_Relations!G$20</f>
        <v>1.665553275378189</v>
      </c>
      <c r="AJ314" s="70">
        <f t="shared" si="152"/>
        <v>1.7719436629365175</v>
      </c>
      <c r="AK314" s="70">
        <f t="shared" si="146"/>
        <v>0.639293147035908</v>
      </c>
      <c r="AL314" s="71">
        <f>(1/(J315-J313))*((M315-M313)/Phase_Relations!B$22)</f>
        <v>7.8381592542451362E-7</v>
      </c>
      <c r="AM314" s="71">
        <f t="shared" si="147"/>
        <v>1.4515011261119426E-2</v>
      </c>
      <c r="AN314" s="71">
        <f>SUM(AM$27:AM314)</f>
        <v>-0.2211695544071382</v>
      </c>
      <c r="AO314" s="71">
        <f>(1/10000)*((AL314*Phase_Relations!B$22*H$7*U314))/(2*(P314-R314))</f>
        <v>6.5943377267717885E-10</v>
      </c>
      <c r="AP314" s="71">
        <f t="shared" si="153"/>
        <v>5.1187431218945318E-10</v>
      </c>
      <c r="AQ314" s="72">
        <f t="shared" si="149"/>
        <v>6.5796497421975894E-17</v>
      </c>
      <c r="AR314" s="72">
        <f t="shared" si="154"/>
        <v>5.1073418223055754E-17</v>
      </c>
      <c r="AS314" s="71">
        <f t="shared" si="150"/>
        <v>1.1685579843147837E-3</v>
      </c>
      <c r="AT314" s="72">
        <f t="shared" si="151"/>
        <v>5.6193332268663484E-8</v>
      </c>
      <c r="AU314" s="97">
        <f t="shared" si="155"/>
        <v>9.8224274665071098E-7</v>
      </c>
      <c r="AV314" s="2"/>
      <c r="AW314" s="2"/>
      <c r="AX314" s="2"/>
      <c r="AY314" s="2"/>
      <c r="AZ314" s="2"/>
      <c r="BA314" s="2"/>
      <c r="BC314" s="10"/>
      <c r="BE314" s="10"/>
      <c r="BI314" s="10"/>
    </row>
    <row r="315" spans="1:61" x14ac:dyDescent="0.2">
      <c r="A315" s="9">
        <f>Raw_Data!A313</f>
        <v>40772.584062499998</v>
      </c>
      <c r="B315" s="10">
        <f>Raw_Data!J313</f>
        <v>-9.7338442703403499E-5</v>
      </c>
      <c r="C315" s="10">
        <f>Raw_Data!K313</f>
        <v>0.57090916311444939</v>
      </c>
      <c r="D315" s="10">
        <f>Raw_Data!L313</f>
        <v>1.8377474347405956E-2</v>
      </c>
      <c r="E315" s="10">
        <f>Raw_Data!M313</f>
        <v>1.8144369778952743E-2</v>
      </c>
      <c r="F315" s="10">
        <f>Raw_Data!N313</f>
        <v>1.8227687476855877E-2</v>
      </c>
      <c r="J315" s="74">
        <f t="shared" si="148"/>
        <v>82834.999999590218</v>
      </c>
      <c r="K315" s="69">
        <f t="shared" si="125"/>
        <v>45.641431151149675</v>
      </c>
      <c r="L315" s="69">
        <f>K315+$D$8-$B$8*Q315+Phase_Relations!$C$24*Q315</f>
        <v>290.83472851658814</v>
      </c>
      <c r="M315" s="69">
        <f t="shared" si="126"/>
        <v>-0.17147483252590104</v>
      </c>
      <c r="N315" s="69">
        <f t="shared" si="127"/>
        <v>-0.43554607461578865</v>
      </c>
      <c r="O315" s="70">
        <f t="shared" si="128"/>
        <v>55.215009506220717</v>
      </c>
      <c r="P315" s="70">
        <f t="shared" si="129"/>
        <v>380.79316900841877</v>
      </c>
      <c r="Q315" s="70">
        <f t="shared" si="130"/>
        <v>54.472390278386257</v>
      </c>
      <c r="R315" s="111">
        <f t="shared" si="131"/>
        <v>375.67165709231904</v>
      </c>
      <c r="S315" s="70">
        <f t="shared" si="132"/>
        <v>5.1215119160997347</v>
      </c>
      <c r="T315" s="113">
        <f t="shared" si="133"/>
        <v>0.86547483252590096</v>
      </c>
      <c r="U315" s="70">
        <f t="shared" si="134"/>
        <v>2.1983060746157883</v>
      </c>
      <c r="V315" s="70">
        <f>(L315/Phase_Relations!C$24)</f>
        <v>59.72521045299839</v>
      </c>
      <c r="W315" s="70">
        <f t="shared" si="135"/>
        <v>8600.4303052317682</v>
      </c>
      <c r="X315" s="70">
        <f t="shared" si="136"/>
        <v>411.89800312412683</v>
      </c>
      <c r="Y315" s="70">
        <f t="shared" si="137"/>
        <v>5.2528201746121326</v>
      </c>
      <c r="Z315" s="70">
        <f t="shared" si="138"/>
        <v>756.40610514414709</v>
      </c>
      <c r="AA315" s="70">
        <f t="shared" si="139"/>
        <v>36.226346031807793</v>
      </c>
      <c r="AB315" s="70">
        <f t="shared" si="140"/>
        <v>-24.708189124769596</v>
      </c>
      <c r="AC315" s="70">
        <f t="shared" si="141"/>
        <v>-0.24708189124769597</v>
      </c>
      <c r="AD315" s="70">
        <f t="shared" si="142"/>
        <v>32.812004754407951</v>
      </c>
      <c r="AE315" s="70">
        <f t="shared" si="143"/>
        <v>1.5160327658075263</v>
      </c>
      <c r="AF315" s="70">
        <f t="shared" si="144"/>
        <v>0.14137533803720909</v>
      </c>
      <c r="AG315" s="70">
        <f t="shared" si="145"/>
        <v>1.2433932374652349E-2</v>
      </c>
      <c r="AH315" s="70">
        <f>(U315-Phase_Relations!$B$37)/Phase_Relations!$B$37</f>
        <v>1.7710852850229197</v>
      </c>
      <c r="AI315" s="70">
        <f>(U315-Phase_Relations!G$20)/Phase_Relations!G$20</f>
        <v>1.6643523168958227</v>
      </c>
      <c r="AJ315" s="70">
        <f t="shared" si="152"/>
        <v>1.7710325303976182</v>
      </c>
      <c r="AK315" s="70">
        <f t="shared" si="146"/>
        <v>0.63913055819509756</v>
      </c>
      <c r="AL315" s="71">
        <f>(1/(J316-J314))*((M316-M314)/Phase_Relations!B$22)</f>
        <v>9.7689117497588771E-7</v>
      </c>
      <c r="AM315" s="71">
        <f t="shared" si="147"/>
        <v>1.8131893920550458E-2</v>
      </c>
      <c r="AN315" s="71">
        <f>SUM(AM$27:AM315)</f>
        <v>-0.20303766048658775</v>
      </c>
      <c r="AO315" s="71">
        <f>(1/10000)*((AL315*Phase_Relations!B$22*H$7*U315))/(2*(P315-R315))</f>
        <v>3.7076749351590032E-10</v>
      </c>
      <c r="AP315" s="71">
        <f t="shared" si="153"/>
        <v>5.5075080836440469E-10</v>
      </c>
      <c r="AQ315" s="72">
        <f t="shared" si="149"/>
        <v>3.6994165967920325E-17</v>
      </c>
      <c r="AR315" s="72">
        <f t="shared" si="154"/>
        <v>5.495240863321614E-17</v>
      </c>
      <c r="AS315" s="71">
        <f t="shared" si="150"/>
        <v>4.0523799455703322E-4</v>
      </c>
      <c r="AT315" s="72">
        <f t="shared" si="151"/>
        <v>9.1107758436233145E-8</v>
      </c>
      <c r="AU315" s="97">
        <f t="shared" si="155"/>
        <v>1.0022563805630837E-6</v>
      </c>
      <c r="AV315" s="2"/>
      <c r="AW315" s="2"/>
      <c r="AX315" s="2"/>
      <c r="AY315" s="2"/>
      <c r="AZ315" s="2"/>
      <c r="BA315" s="2"/>
      <c r="BC315" s="10"/>
      <c r="BE315" s="10"/>
      <c r="BI315" s="10"/>
    </row>
    <row r="316" spans="1:61" x14ac:dyDescent="0.2">
      <c r="A316" s="9">
        <f>Raw_Data!A314</f>
        <v>40772.587037037039</v>
      </c>
      <c r="B316" s="10">
        <f>Raw_Data!J314</f>
        <v>-9.9167436330390501E-5</v>
      </c>
      <c r="C316" s="10">
        <f>Raw_Data!K314</f>
        <v>0.56926188119195942</v>
      </c>
      <c r="D316" s="10">
        <f>Raw_Data!L314</f>
        <v>1.8552487659660957E-2</v>
      </c>
      <c r="E316" s="10">
        <f>Raw_Data!M314</f>
        <v>1.8479752577864942E-2</v>
      </c>
      <c r="F316" s="10">
        <f>Raw_Data!N314</f>
        <v>1.8506830197084177E-2</v>
      </c>
      <c r="J316" s="74">
        <f t="shared" si="148"/>
        <v>83091.999999945983</v>
      </c>
      <c r="K316" s="69">
        <f t="shared" si="125"/>
        <v>46.499035653374776</v>
      </c>
      <c r="L316" s="69">
        <f>K316+$D$8-$B$8*Q316+Phase_Relations!$C$24*Q316</f>
        <v>296.14226221852743</v>
      </c>
      <c r="M316" s="69">
        <f t="shared" si="126"/>
        <v>-0.17098070889619452</v>
      </c>
      <c r="N316" s="69">
        <f t="shared" si="127"/>
        <v>-0.43429100059633408</v>
      </c>
      <c r="O316" s="70">
        <f t="shared" si="128"/>
        <v>55.7408359346624</v>
      </c>
      <c r="P316" s="70">
        <f t="shared" si="129"/>
        <v>384.41955817008551</v>
      </c>
      <c r="Q316" s="70">
        <f t="shared" si="130"/>
        <v>55.479264748955906</v>
      </c>
      <c r="R316" s="111">
        <f t="shared" si="131"/>
        <v>382.61561895831659</v>
      </c>
      <c r="S316" s="70">
        <f t="shared" si="132"/>
        <v>1.8039392117689204</v>
      </c>
      <c r="T316" s="113">
        <f t="shared" si="133"/>
        <v>0.86498070889619449</v>
      </c>
      <c r="U316" s="70">
        <f t="shared" si="134"/>
        <v>2.1970510005963342</v>
      </c>
      <c r="V316" s="70">
        <f>(L316/Phase_Relations!C$24)</f>
        <v>60.815154452986086</v>
      </c>
      <c r="W316" s="70">
        <f t="shared" si="135"/>
        <v>8757.382241229996</v>
      </c>
      <c r="X316" s="70">
        <f t="shared" si="136"/>
        <v>419.41485829645575</v>
      </c>
      <c r="Y316" s="70">
        <f t="shared" si="137"/>
        <v>5.3358897040301798</v>
      </c>
      <c r="Z316" s="70">
        <f t="shared" si="138"/>
        <v>768.36811738034589</v>
      </c>
      <c r="AA316" s="70">
        <f t="shared" si="139"/>
        <v>36.799239338139159</v>
      </c>
      <c r="AB316" s="70">
        <f t="shared" si="140"/>
        <v>-24.636989754494888</v>
      </c>
      <c r="AC316" s="70">
        <f t="shared" si="141"/>
        <v>-0.24636989754494887</v>
      </c>
      <c r="AD316" s="70">
        <f t="shared" si="142"/>
        <v>35.596613196959879</v>
      </c>
      <c r="AE316" s="70">
        <f t="shared" si="143"/>
        <v>1.5514086794379987</v>
      </c>
      <c r="AF316" s="70">
        <f t="shared" si="144"/>
        <v>4.9021100550284927E-2</v>
      </c>
      <c r="AG316" s="70">
        <f t="shared" si="145"/>
        <v>4.3010856103095872E-3</v>
      </c>
      <c r="AH316" s="70">
        <f>(U316-Phase_Relations!$B$37)/Phase_Relations!$B$37</f>
        <v>1.7695031954371774</v>
      </c>
      <c r="AI316" s="70">
        <f>(U316-Phase_Relations!G$20)/Phase_Relations!G$20</f>
        <v>1.6628311641272335</v>
      </c>
      <c r="AJ316" s="70">
        <f t="shared" si="152"/>
        <v>1.769948748838778</v>
      </c>
      <c r="AK316" s="70">
        <f t="shared" si="146"/>
        <v>0.63892441010809309</v>
      </c>
      <c r="AL316" s="71">
        <f>(1/(J317-J315))*((M317-M315)/Phase_Relations!B$22)</f>
        <v>8.2903021636158158E-7</v>
      </c>
      <c r="AM316" s="71">
        <f t="shared" si="147"/>
        <v>2.4353252597503216E-2</v>
      </c>
      <c r="AN316" s="71">
        <f>SUM(AM$27:AM316)</f>
        <v>-0.17868440788908455</v>
      </c>
      <c r="AO316" s="71">
        <f>(1/10000)*((AL316*Phase_Relations!B$22*H$7*U316))/(2*(P316-R316))</f>
        <v>8.9279981533731367E-10</v>
      </c>
      <c r="AP316" s="71">
        <f t="shared" si="153"/>
        <v>6.2159461591752208E-10</v>
      </c>
      <c r="AQ316" s="72">
        <f t="shared" si="149"/>
        <v>8.9081122596581638E-17</v>
      </c>
      <c r="AR316" s="72">
        <f t="shared" si="154"/>
        <v>6.2021009900190592E-17</v>
      </c>
      <c r="AS316" s="71">
        <f t="shared" si="150"/>
        <v>2.0502982644445719E-4</v>
      </c>
      <c r="AT316" s="72">
        <f t="shared" si="151"/>
        <v>4.336116237640983E-7</v>
      </c>
      <c r="AU316" s="97">
        <f t="shared" si="155"/>
        <v>8.7602167327823935E-8</v>
      </c>
      <c r="AV316" s="2"/>
      <c r="AW316" s="2"/>
      <c r="AX316" s="2"/>
      <c r="AY316" s="2"/>
      <c r="AZ316" s="2"/>
      <c r="BA316" s="2"/>
      <c r="BC316" s="10"/>
      <c r="BE316" s="10"/>
      <c r="BI316" s="10"/>
    </row>
    <row r="317" spans="1:61" x14ac:dyDescent="0.2">
      <c r="A317" s="9">
        <f>Raw_Data!A315</f>
        <v>40772.59002314815</v>
      </c>
      <c r="B317" s="10">
        <f>Raw_Data!J315</f>
        <v>-9.7243430047456498E-5</v>
      </c>
      <c r="C317" s="10">
        <f>Raw_Data!K315</f>
        <v>0.56840557963023919</v>
      </c>
      <c r="D317" s="10">
        <f>Raw_Data!L315</f>
        <v>1.8540100384641857E-2</v>
      </c>
      <c r="E317" s="10">
        <f>Raw_Data!M315</f>
        <v>1.8457282084733344E-2</v>
      </c>
      <c r="F317" s="10">
        <f>Raw_Data!N315</f>
        <v>1.8511921817671476E-2</v>
      </c>
      <c r="J317" s="74">
        <f t="shared" si="148"/>
        <v>83349.999999906868</v>
      </c>
      <c r="K317" s="69">
        <f t="shared" si="125"/>
        <v>45.596880267917378</v>
      </c>
      <c r="L317" s="69">
        <f>K317+$D$8-$B$8*Q317+Phase_Relations!$C$24*Q317</f>
        <v>294.94196362524121</v>
      </c>
      <c r="M317" s="69">
        <f t="shared" si="126"/>
        <v>-0.17072297258676719</v>
      </c>
      <c r="N317" s="69">
        <f t="shared" si="127"/>
        <v>-0.43363635037038867</v>
      </c>
      <c r="O317" s="70">
        <f t="shared" si="128"/>
        <v>55.703618442475701</v>
      </c>
      <c r="P317" s="70">
        <f t="shared" si="129"/>
        <v>384.16288581017727</v>
      </c>
      <c r="Q317" s="70">
        <f t="shared" si="130"/>
        <v>55.411804622948544</v>
      </c>
      <c r="R317" s="111">
        <f t="shared" si="131"/>
        <v>382.15037670998998</v>
      </c>
      <c r="S317" s="70">
        <f t="shared" si="132"/>
        <v>2.0125091001872875</v>
      </c>
      <c r="T317" s="113">
        <f t="shared" si="133"/>
        <v>0.86472297258676711</v>
      </c>
      <c r="U317" s="70">
        <f t="shared" si="134"/>
        <v>2.1963963503703887</v>
      </c>
      <c r="V317" s="70">
        <f>(L317/Phase_Relations!C$24)</f>
        <v>60.568663648892276</v>
      </c>
      <c r="W317" s="70">
        <f t="shared" si="135"/>
        <v>8721.8875654404874</v>
      </c>
      <c r="X317" s="70">
        <f t="shared" si="136"/>
        <v>417.71492171649845</v>
      </c>
      <c r="Y317" s="70">
        <f t="shared" si="137"/>
        <v>5.1568590259437315</v>
      </c>
      <c r="Z317" s="70">
        <f t="shared" si="138"/>
        <v>742.58769973589733</v>
      </c>
      <c r="AA317" s="70">
        <f t="shared" si="139"/>
        <v>35.564545006508467</v>
      </c>
      <c r="AB317" s="70">
        <f t="shared" si="140"/>
        <v>-24.599851957747433</v>
      </c>
      <c r="AC317" s="70">
        <f t="shared" si="141"/>
        <v>-0.24599851957747432</v>
      </c>
      <c r="AD317" s="70">
        <f t="shared" si="142"/>
        <v>34.222872273050257</v>
      </c>
      <c r="AE317" s="70">
        <f t="shared" si="143"/>
        <v>1.5343164564028628</v>
      </c>
      <c r="AF317" s="70">
        <f t="shared" si="144"/>
        <v>5.6587511517973574E-2</v>
      </c>
      <c r="AG317" s="70">
        <f t="shared" si="145"/>
        <v>4.8179009069567545E-3</v>
      </c>
      <c r="AH317" s="70">
        <f>(U317-Phase_Relations!$B$37)/Phase_Relations!$B$37</f>
        <v>1.7686779729493254</v>
      </c>
      <c r="AI317" s="70">
        <f>(U317-Phase_Relations!G$20)/Phase_Relations!G$20</f>
        <v>1.662037726458842</v>
      </c>
      <c r="AJ317" s="70">
        <f t="shared" si="152"/>
        <v>1.768852389122813</v>
      </c>
      <c r="AK317" s="70">
        <f t="shared" si="146"/>
        <v>0.63881678917871654</v>
      </c>
      <c r="AL317" s="71">
        <f>(1/(J318-J316))*((M318-M316)/Phase_Relations!B$22)</f>
        <v>5.1676443583504163E-7</v>
      </c>
      <c r="AM317" s="71">
        <f t="shared" si="147"/>
        <v>1.2964709301985655E-2</v>
      </c>
      <c r="AN317" s="71">
        <f>SUM(AM$27:AM317)</f>
        <v>-0.1657196985870989</v>
      </c>
      <c r="AO317" s="71">
        <f>(1/10000)*((AL317*Phase_Relations!B$22*H$7*U317))/(2*(P317-R317))</f>
        <v>4.9869035676840833E-10</v>
      </c>
      <c r="AP317" s="71">
        <f t="shared" si="153"/>
        <v>6.3715180035879618E-10</v>
      </c>
      <c r="AQ317" s="72">
        <f t="shared" si="149"/>
        <v>4.9757959226543494E-17</v>
      </c>
      <c r="AR317" s="72">
        <f t="shared" si="154"/>
        <v>6.3573263194449127E-17</v>
      </c>
      <c r="AS317" s="71">
        <f t="shared" si="150"/>
        <v>-2.169023950638522E-4</v>
      </c>
      <c r="AT317" s="72">
        <f t="shared" si="151"/>
        <v>-2.2894464548461788E-7</v>
      </c>
      <c r="AU317" s="97">
        <f t="shared" si="155"/>
        <v>1.006100452839431E-7</v>
      </c>
      <c r="AV317" s="2"/>
      <c r="AW317" s="2"/>
      <c r="AX317" s="2"/>
      <c r="AY317" s="2"/>
      <c r="AZ317" s="2"/>
      <c r="BA317" s="2"/>
      <c r="BC317" s="10"/>
      <c r="BE317" s="10"/>
      <c r="BI317" s="10"/>
    </row>
    <row r="318" spans="1:61" x14ac:dyDescent="0.2">
      <c r="A318" s="9">
        <f>Raw_Data!A316</f>
        <v>40772.592997685184</v>
      </c>
      <c r="B318" s="10">
        <f>Raw_Data!J316</f>
        <v>-9.6780243349712497E-5</v>
      </c>
      <c r="C318" s="10">
        <f>Raw_Data!K316</f>
        <v>0.5677036736344192</v>
      </c>
      <c r="D318" s="10">
        <f>Raw_Data!L316</f>
        <v>1.8559281064561256E-2</v>
      </c>
      <c r="E318" s="10">
        <f>Raw_Data!M316</f>
        <v>1.8424692743743441E-2</v>
      </c>
      <c r="F318" s="10">
        <f>Raw_Data!N316</f>
        <v>1.8504917851323577E-2</v>
      </c>
      <c r="J318" s="74">
        <f t="shared" si="148"/>
        <v>83606.99999963399</v>
      </c>
      <c r="K318" s="69">
        <f t="shared" si="125"/>
        <v>45.379694712158823</v>
      </c>
      <c r="L318" s="69">
        <f>K318+$D$8-$B$8*Q318+Phase_Relations!$C$24*Q318</f>
        <v>294.29237586954645</v>
      </c>
      <c r="M318" s="69">
        <f t="shared" si="126"/>
        <v>-0.1705120474781531</v>
      </c>
      <c r="N318" s="69">
        <f t="shared" si="127"/>
        <v>-0.43310060059450889</v>
      </c>
      <c r="O318" s="70">
        <f t="shared" si="128"/>
        <v>55.761246678220452</v>
      </c>
      <c r="P318" s="70">
        <f t="shared" si="129"/>
        <v>384.5603219187617</v>
      </c>
      <c r="Q318" s="70">
        <f t="shared" si="130"/>
        <v>55.313966046963586</v>
      </c>
      <c r="R318" s="111">
        <f t="shared" si="131"/>
        <v>381.47562791009369</v>
      </c>
      <c r="S318" s="70">
        <f t="shared" si="132"/>
        <v>3.0846940086680092</v>
      </c>
      <c r="T318" s="113">
        <f t="shared" si="133"/>
        <v>0.86451204747815302</v>
      </c>
      <c r="U318" s="70">
        <f t="shared" si="134"/>
        <v>2.1958606005945085</v>
      </c>
      <c r="V318" s="70">
        <f>(L318/Phase_Relations!C$24)</f>
        <v>60.43526566848449</v>
      </c>
      <c r="W318" s="70">
        <f t="shared" si="135"/>
        <v>8702.6782562617664</v>
      </c>
      <c r="X318" s="70">
        <f t="shared" si="136"/>
        <v>416.79493564472062</v>
      </c>
      <c r="Y318" s="70">
        <f t="shared" si="137"/>
        <v>5.1212996215209046</v>
      </c>
      <c r="Z318" s="70">
        <f t="shared" si="138"/>
        <v>737.46714549901026</v>
      </c>
      <c r="AA318" s="70">
        <f t="shared" si="139"/>
        <v>35.319307734626932</v>
      </c>
      <c r="AB318" s="70">
        <f t="shared" si="140"/>
        <v>-24.569459290800168</v>
      </c>
      <c r="AC318" s="70">
        <f t="shared" si="141"/>
        <v>-0.24569459290800169</v>
      </c>
      <c r="AD318" s="70">
        <f t="shared" si="142"/>
        <v>33.262845062181611</v>
      </c>
      <c r="AE318" s="70">
        <f t="shared" si="143"/>
        <v>1.5219593928679482</v>
      </c>
      <c r="AF318" s="70">
        <f t="shared" si="144"/>
        <v>8.7337329254723345E-2</v>
      </c>
      <c r="AG318" s="70">
        <f t="shared" si="145"/>
        <v>7.4009872598294413E-3</v>
      </c>
      <c r="AH318" s="70">
        <f>(U318-Phase_Relations!$B$37)/Phase_Relations!$B$37</f>
        <v>1.7680026309951093</v>
      </c>
      <c r="AI318" s="70">
        <f>(U318-Phase_Relations!G$20)/Phase_Relations!G$20</f>
        <v>1.6613883964255378</v>
      </c>
      <c r="AJ318" s="70">
        <f t="shared" si="152"/>
        <v>1.7677634935626185</v>
      </c>
      <c r="AK318" s="70">
        <f t="shared" si="146"/>
        <v>0.63872866708927378</v>
      </c>
      <c r="AL318" s="71">
        <f>(1/(J319-J317))*((M319-M317)/Phase_Relations!B$22)</f>
        <v>5.9712122317022628E-7</v>
      </c>
      <c r="AM318" s="71">
        <f t="shared" si="147"/>
        <v>1.0255354653334046E-2</v>
      </c>
      <c r="AN318" s="71">
        <f>SUM(AM$27:AM318)</f>
        <v>-0.15546434393376485</v>
      </c>
      <c r="AO318" s="71">
        <f>(1/10000)*((AL318*Phase_Relations!B$22*H$7*U318))/(2*(P318-R318))</f>
        <v>3.758552977409338E-10</v>
      </c>
      <c r="AP318" s="71">
        <f t="shared" si="153"/>
        <v>6.3512270203007401E-10</v>
      </c>
      <c r="AQ318" s="72">
        <f t="shared" si="149"/>
        <v>3.7501813151680532E-17</v>
      </c>
      <c r="AR318" s="72">
        <f t="shared" si="154"/>
        <v>6.3370805315452914E-17</v>
      </c>
      <c r="AS318" s="71">
        <f t="shared" si="150"/>
        <v>-2.5407839763767103E-4</v>
      </c>
      <c r="AT318" s="72">
        <f t="shared" si="151"/>
        <v>-1.4730476727339443E-7</v>
      </c>
      <c r="AU318" s="97">
        <f t="shared" si="155"/>
        <v>9.7572547727441789E-8</v>
      </c>
      <c r="AV318" s="2"/>
      <c r="AW318" s="2"/>
      <c r="AX318" s="2"/>
      <c r="AY318" s="2"/>
      <c r="AZ318" s="2"/>
      <c r="BA318" s="2"/>
      <c r="BC318" s="10"/>
      <c r="BE318" s="10"/>
      <c r="BI318" s="10"/>
    </row>
    <row r="319" spans="1:61" x14ac:dyDescent="0.2">
      <c r="A319" s="9">
        <f>Raw_Data!A317</f>
        <v>40772.595972222225</v>
      </c>
      <c r="B319" s="10">
        <f>Raw_Data!J317</f>
        <v>-1.0024820529179151E-4</v>
      </c>
      <c r="C319" s="10">
        <f>Raw_Data!K317</f>
        <v>0.5666027144836292</v>
      </c>
      <c r="D319" s="10">
        <f>Raw_Data!L317</f>
        <v>1.8556383178554858E-2</v>
      </c>
      <c r="E319" s="10">
        <f>Raw_Data!M317</f>
        <v>1.8457709641685142E-2</v>
      </c>
      <c r="F319" s="10">
        <f>Raw_Data!N317</f>
        <v>1.8537045260100079E-2</v>
      </c>
      <c r="J319" s="74">
        <f t="shared" si="148"/>
        <v>83863.999999989755</v>
      </c>
      <c r="K319" s="69">
        <f t="shared" si="125"/>
        <v>47.005801950143962</v>
      </c>
      <c r="L319" s="69">
        <f>K319+$D$8-$B$8*Q319+Phase_Relations!$C$24*Q319</f>
        <v>296.35655822262777</v>
      </c>
      <c r="M319" s="69">
        <f t="shared" si="126"/>
        <v>-0.17018248592304261</v>
      </c>
      <c r="N319" s="69">
        <f t="shared" si="127"/>
        <v>-0.43226351424452825</v>
      </c>
      <c r="O319" s="70">
        <f t="shared" si="128"/>
        <v>55.752539997402046</v>
      </c>
      <c r="P319" s="70">
        <f t="shared" si="129"/>
        <v>384.50027584415204</v>
      </c>
      <c r="Q319" s="70">
        <f t="shared" si="130"/>
        <v>55.413088219426584</v>
      </c>
      <c r="R319" s="111">
        <f t="shared" si="131"/>
        <v>382.1592290994937</v>
      </c>
      <c r="S319" s="70">
        <f t="shared" si="132"/>
        <v>2.3410467446583425</v>
      </c>
      <c r="T319" s="113">
        <f t="shared" si="133"/>
        <v>0.86418248592304259</v>
      </c>
      <c r="U319" s="70">
        <f t="shared" si="134"/>
        <v>2.1950235142445282</v>
      </c>
      <c r="V319" s="70">
        <f>(L319/Phase_Relations!C$24)</f>
        <v>60.859161831366961</v>
      </c>
      <c r="W319" s="70">
        <f t="shared" si="135"/>
        <v>8763.7193037168418</v>
      </c>
      <c r="X319" s="70">
        <f t="shared" si="136"/>
        <v>419.71835745770318</v>
      </c>
      <c r="Y319" s="70">
        <f t="shared" si="137"/>
        <v>5.4460736119403776</v>
      </c>
      <c r="Z319" s="70">
        <f t="shared" si="138"/>
        <v>784.23460011941438</v>
      </c>
      <c r="AA319" s="70">
        <f t="shared" si="139"/>
        <v>37.559128358209477</v>
      </c>
      <c r="AB319" s="70">
        <f t="shared" si="140"/>
        <v>-24.521972035020557</v>
      </c>
      <c r="AC319" s="70">
        <f t="shared" si="141"/>
        <v>-0.24521972035020556</v>
      </c>
      <c r="AD319" s="70">
        <f t="shared" si="142"/>
        <v>35.998430528437268</v>
      </c>
      <c r="AE319" s="70">
        <f t="shared" si="143"/>
        <v>1.5562835666645767</v>
      </c>
      <c r="AF319" s="70">
        <f t="shared" si="144"/>
        <v>6.2329634551986313E-2</v>
      </c>
      <c r="AG319" s="70">
        <f t="shared" si="145"/>
        <v>5.5776610745320093E-3</v>
      </c>
      <c r="AH319" s="70">
        <f>(U319-Phase_Relations!$B$37)/Phase_Relations!$B$37</f>
        <v>1.766947437774516</v>
      </c>
      <c r="AI319" s="70">
        <f>(U319-Phase_Relations!G$20)/Phase_Relations!G$20</f>
        <v>1.6603738457304527</v>
      </c>
      <c r="AJ319" s="70">
        <f t="shared" si="152"/>
        <v>1.7666700843928731</v>
      </c>
      <c r="AK319" s="70">
        <f t="shared" si="146"/>
        <v>0.63859089394039581</v>
      </c>
      <c r="AL319" s="71">
        <f>(1/(J320-J318))*((M320-M318)/Phase_Relations!B$22)</f>
        <v>9.080444113532915E-7</v>
      </c>
      <c r="AM319" s="71">
        <f t="shared" si="147"/>
        <v>1.6445139547969924E-2</v>
      </c>
      <c r="AN319" s="71">
        <f>SUM(AM$27:AM319)</f>
        <v>-0.13901920438579493</v>
      </c>
      <c r="AO319" s="71">
        <f>(1/10000)*((AL319*Phase_Relations!B$22*H$7*U319))/(2*(P319-R319))</f>
        <v>7.5283824493339221E-10</v>
      </c>
      <c r="AP319" s="71">
        <f t="shared" si="153"/>
        <v>6.2571435878769535E-10</v>
      </c>
      <c r="AQ319" s="72">
        <f t="shared" si="149"/>
        <v>7.5116140080034813E-17</v>
      </c>
      <c r="AR319" s="72">
        <f t="shared" si="154"/>
        <v>6.2432066570879585E-17</v>
      </c>
      <c r="AS319" s="71">
        <f t="shared" si="150"/>
        <v>1.3935264168657055E-4</v>
      </c>
      <c r="AT319" s="72">
        <f t="shared" si="151"/>
        <v>5.3796043445891781E-7</v>
      </c>
      <c r="AU319" s="97">
        <f t="shared" si="155"/>
        <v>1.0384395739799933E-7</v>
      </c>
      <c r="AV319" s="2"/>
      <c r="AW319" s="2"/>
      <c r="AX319" s="2"/>
      <c r="AY319" s="2"/>
      <c r="AZ319" s="2"/>
      <c r="BA319" s="2"/>
      <c r="BC319" s="10"/>
      <c r="BE319" s="10"/>
      <c r="BI319" s="10"/>
    </row>
    <row r="320" spans="1:61" x14ac:dyDescent="0.2">
      <c r="A320" s="9">
        <f>Raw_Data!A318</f>
        <v>40772.598946759259</v>
      </c>
      <c r="B320" s="10">
        <f>Raw_Data!J318</f>
        <v>-1.020178160088105E-4</v>
      </c>
      <c r="C320" s="10">
        <f>Raw_Data!K318</f>
        <v>0.56496137085213949</v>
      </c>
      <c r="D320" s="10">
        <f>Raw_Data!L318</f>
        <v>1.8513793755526458E-2</v>
      </c>
      <c r="E320" s="10">
        <f>Raw_Data!M318</f>
        <v>1.8439942275022943E-2</v>
      </c>
      <c r="F320" s="10">
        <f>Raw_Data!N318</f>
        <v>1.8495356122521078E-2</v>
      </c>
      <c r="J320" s="74">
        <f t="shared" si="148"/>
        <v>84120.999999716878</v>
      </c>
      <c r="K320" s="69">
        <f t="shared" si="125"/>
        <v>47.835562150348345</v>
      </c>
      <c r="L320" s="69">
        <f>K320+$D$8-$B$8*Q320+Phase_Relations!$C$24*Q320</f>
        <v>296.95057728175823</v>
      </c>
      <c r="M320" s="69">
        <f t="shared" si="126"/>
        <v>-0.16969012744690648</v>
      </c>
      <c r="N320" s="69">
        <f t="shared" si="127"/>
        <v>-0.43101292371514249</v>
      </c>
      <c r="O320" s="70">
        <f t="shared" si="128"/>
        <v>55.624580335866213</v>
      </c>
      <c r="P320" s="70">
        <f t="shared" si="129"/>
        <v>383.61779541976699</v>
      </c>
      <c r="Q320" s="70">
        <f t="shared" si="130"/>
        <v>55.359747654676575</v>
      </c>
      <c r="R320" s="111">
        <f t="shared" si="131"/>
        <v>381.79136313570052</v>
      </c>
      <c r="S320" s="70">
        <f t="shared" si="132"/>
        <v>1.8264322840664704</v>
      </c>
      <c r="T320" s="113">
        <f t="shared" si="133"/>
        <v>0.86369012744690643</v>
      </c>
      <c r="U320" s="70">
        <f t="shared" si="134"/>
        <v>2.1937729237151422</v>
      </c>
      <c r="V320" s="70">
        <f>(L320/Phase_Relations!C$24)</f>
        <v>60.981148340683141</v>
      </c>
      <c r="W320" s="70">
        <f t="shared" si="135"/>
        <v>8781.2853610583716</v>
      </c>
      <c r="X320" s="70">
        <f t="shared" si="136"/>
        <v>420.55964372884927</v>
      </c>
      <c r="Y320" s="70">
        <f t="shared" si="137"/>
        <v>5.6214006860065666</v>
      </c>
      <c r="Z320" s="70">
        <f t="shared" si="138"/>
        <v>809.48169878494559</v>
      </c>
      <c r="AA320" s="70">
        <f t="shared" si="139"/>
        <v>38.768280593148745</v>
      </c>
      <c r="AB320" s="70">
        <f t="shared" si="140"/>
        <v>-24.451027009640704</v>
      </c>
      <c r="AC320" s="70">
        <f t="shared" si="141"/>
        <v>-0.24451027009640705</v>
      </c>
      <c r="AD320" s="70">
        <f t="shared" si="142"/>
        <v>37.550659070437746</v>
      </c>
      <c r="AE320" s="70">
        <f t="shared" si="143"/>
        <v>1.5746175639272015</v>
      </c>
      <c r="AF320" s="70">
        <f t="shared" si="144"/>
        <v>4.7111511166405544E-2</v>
      </c>
      <c r="AG320" s="70">
        <f t="shared" si="145"/>
        <v>4.3428614972958286E-3</v>
      </c>
      <c r="AH320" s="70">
        <f>(U320-Phase_Relations!$B$37)/Phase_Relations!$B$37</f>
        <v>1.7653709998737217</v>
      </c>
      <c r="AI320" s="70">
        <f>(U320-Phase_Relations!G$20)/Phase_Relations!G$20</f>
        <v>1.6588581269627465</v>
      </c>
      <c r="AJ320" s="70">
        <f t="shared" si="152"/>
        <v>1.7656095896169512</v>
      </c>
      <c r="AK320" s="70">
        <f t="shared" si="146"/>
        <v>0.6383848676920153</v>
      </c>
      <c r="AL320" s="71">
        <f>(1/(J321-J319))*((M321-M319)/Phase_Relations!B$22)</f>
        <v>8.7978663368303766E-7</v>
      </c>
      <c r="AM320" s="71">
        <f t="shared" si="147"/>
        <v>2.6089710141285628E-2</v>
      </c>
      <c r="AN320" s="71">
        <f>SUM(AM$27:AM320)</f>
        <v>-0.11292949424450931</v>
      </c>
      <c r="AO320" s="71">
        <f>(1/10000)*((AL320*Phase_Relations!B$22*H$7*U320))/(2*(P320-R320))</f>
        <v>9.3439595273078102E-10</v>
      </c>
      <c r="AP320" s="71">
        <f t="shared" si="153"/>
        <v>6.7035690201683362E-10</v>
      </c>
      <c r="AQ320" s="72">
        <f t="shared" si="149"/>
        <v>9.3231471365741889E-17</v>
      </c>
      <c r="AR320" s="72">
        <f t="shared" si="154"/>
        <v>6.6886377378409885E-17</v>
      </c>
      <c r="AS320" s="71">
        <f t="shared" si="150"/>
        <v>3.6704582931472511E-4</v>
      </c>
      <c r="AT320" s="72">
        <f t="shared" si="151"/>
        <v>2.5349799173102888E-7</v>
      </c>
      <c r="AU320" s="97">
        <f t="shared" si="155"/>
        <v>1.2434701923924179E-7</v>
      </c>
      <c r="AV320" s="2"/>
      <c r="AW320" s="2"/>
      <c r="AX320" s="2"/>
      <c r="AY320" s="2"/>
      <c r="AZ320" s="2"/>
      <c r="BA320" s="2"/>
      <c r="BC320" s="10"/>
      <c r="BE320" s="10"/>
      <c r="BI320" s="10"/>
    </row>
    <row r="321" spans="1:61" x14ac:dyDescent="0.2">
      <c r="A321" s="9">
        <f>Raw_Data!A319</f>
        <v>40772.60193287037</v>
      </c>
      <c r="B321" s="10">
        <f>Raw_Data!J319</f>
        <v>-1.012458381792385E-4</v>
      </c>
      <c r="C321" s="10">
        <f>Raw_Data!K319</f>
        <v>0.56394473543350987</v>
      </c>
      <c r="D321" s="10">
        <f>Raw_Data!L319</f>
        <v>1.8525266533732057E-2</v>
      </c>
      <c r="E321" s="10">
        <f>Raw_Data!M319</f>
        <v>1.8440417338302744E-2</v>
      </c>
      <c r="F321" s="10">
        <f>Raw_Data!N319</f>
        <v>1.850745170945628E-2</v>
      </c>
      <c r="J321" s="74">
        <f t="shared" si="148"/>
        <v>84378.999999677762</v>
      </c>
      <c r="K321" s="69">
        <f t="shared" si="125"/>
        <v>47.473586224084706</v>
      </c>
      <c r="L321" s="69">
        <f>K321+$D$8-$B$8*Q321+Phase_Relations!$C$24*Q321</f>
        <v>296.59490459456157</v>
      </c>
      <c r="M321" s="69">
        <f t="shared" si="126"/>
        <v>-0.16938459422863933</v>
      </c>
      <c r="N321" s="69">
        <f t="shared" si="127"/>
        <v>-0.4302368693407439</v>
      </c>
      <c r="O321" s="70">
        <f t="shared" si="128"/>
        <v>55.659050227958552</v>
      </c>
      <c r="P321" s="70">
        <f t="shared" si="129"/>
        <v>383.85551881350727</v>
      </c>
      <c r="Q321" s="70">
        <f t="shared" si="130"/>
        <v>55.361173872985582</v>
      </c>
      <c r="R321" s="111">
        <f t="shared" si="131"/>
        <v>381.80119912403848</v>
      </c>
      <c r="S321" s="70">
        <f t="shared" si="132"/>
        <v>2.0543196894687981</v>
      </c>
      <c r="T321" s="113">
        <f t="shared" si="133"/>
        <v>0.86338459422863933</v>
      </c>
      <c r="U321" s="70">
        <f t="shared" si="134"/>
        <v>2.1929968693407438</v>
      </c>
      <c r="V321" s="70">
        <f>(L321/Phase_Relations!C$24)</f>
        <v>60.908108142892623</v>
      </c>
      <c r="W321" s="70">
        <f t="shared" si="135"/>
        <v>8770.7675725765384</v>
      </c>
      <c r="X321" s="70">
        <f t="shared" si="136"/>
        <v>420.05591822684568</v>
      </c>
      <c r="Y321" s="70">
        <f t="shared" si="137"/>
        <v>5.546934269907041</v>
      </c>
      <c r="Z321" s="70">
        <f t="shared" si="138"/>
        <v>798.7585348666139</v>
      </c>
      <c r="AA321" s="70">
        <f t="shared" si="139"/>
        <v>38.254719102807201</v>
      </c>
      <c r="AB321" s="70">
        <f t="shared" si="140"/>
        <v>-24.407002050236226</v>
      </c>
      <c r="AC321" s="70">
        <f t="shared" si="141"/>
        <v>-0.24407002050236226</v>
      </c>
      <c r="AD321" s="70">
        <f t="shared" si="142"/>
        <v>36.885172643161354</v>
      </c>
      <c r="AE321" s="70">
        <f t="shared" si="143"/>
        <v>1.5668518205393309</v>
      </c>
      <c r="AF321" s="70">
        <f t="shared" si="144"/>
        <v>5.3701078916510679E-2</v>
      </c>
      <c r="AG321" s="70">
        <f t="shared" si="145"/>
        <v>4.8905862299013954E-3</v>
      </c>
      <c r="AH321" s="70">
        <f>(U321-Phase_Relations!$B$37)/Phase_Relations!$B$37</f>
        <v>1.7643927408032012</v>
      </c>
      <c r="AI321" s="70">
        <f>(U321-Phase_Relations!G$20)/Phase_Relations!G$20</f>
        <v>1.6579175471707233</v>
      </c>
      <c r="AJ321" s="70">
        <f t="shared" si="152"/>
        <v>1.7645459493683535</v>
      </c>
      <c r="AK321" s="70">
        <f t="shared" si="146"/>
        <v>0.63825689988266743</v>
      </c>
      <c r="AL321" s="71">
        <f>(1/(J322-J320))*((M322-M320)/Phase_Relations!B$22)</f>
        <v>6.2476534844200086E-7</v>
      </c>
      <c r="AM321" s="71">
        <f t="shared" si="147"/>
        <v>1.6385172347149125E-2</v>
      </c>
      <c r="AN321" s="71">
        <f>SUM(AM$27:AM321)</f>
        <v>-9.6544321897360175E-2</v>
      </c>
      <c r="AO321" s="71">
        <f>(1/10000)*((AL321*Phase_Relations!B$22*H$7*U321))/(2*(P321-R321))</f>
        <v>5.8972889766441041E-10</v>
      </c>
      <c r="AP321" s="71">
        <f t="shared" si="153"/>
        <v>6.5984675224319962E-10</v>
      </c>
      <c r="AQ321" s="72">
        <f t="shared" si="149"/>
        <v>5.8841535727404061E-17</v>
      </c>
      <c r="AR321" s="72">
        <f t="shared" si="154"/>
        <v>6.5837703393033015E-17</v>
      </c>
      <c r="AS321" s="71">
        <f t="shared" si="150"/>
        <v>-5.3157099636960822E-4</v>
      </c>
      <c r="AT321" s="72">
        <f t="shared" si="151"/>
        <v>-1.1047270816759883E-7</v>
      </c>
      <c r="AU321" s="97">
        <f t="shared" si="155"/>
        <v>9.6579131372901483E-8</v>
      </c>
      <c r="AV321" s="2"/>
      <c r="AW321" s="2"/>
      <c r="AX321" s="2"/>
      <c r="AY321" s="2"/>
      <c r="AZ321" s="2"/>
      <c r="BA321" s="2"/>
      <c r="BC321" s="10"/>
      <c r="BE321" s="10"/>
      <c r="BI321" s="10"/>
    </row>
    <row r="322" spans="1:61" x14ac:dyDescent="0.2">
      <c r="A322" s="9">
        <f>Raw_Data!A320</f>
        <v>40772.604907407411</v>
      </c>
      <c r="B322" s="10">
        <f>Raw_Data!J320</f>
        <v>-1.0123396159724551E-4</v>
      </c>
      <c r="C322" s="10">
        <f>Raw_Data!K320</f>
        <v>0.56307536963158977</v>
      </c>
      <c r="D322" s="10">
        <f>Raw_Data!L320</f>
        <v>1.8528271308976357E-2</v>
      </c>
      <c r="E322" s="10">
        <f>Raw_Data!M320</f>
        <v>1.8447020717891043E-2</v>
      </c>
      <c r="F322" s="10">
        <f>Raw_Data!N320</f>
        <v>1.8510989549113177E-2</v>
      </c>
      <c r="J322" s="74">
        <f t="shared" si="148"/>
        <v>84636.000000033528</v>
      </c>
      <c r="K322" s="69">
        <f t="shared" si="125"/>
        <v>47.468017363680858</v>
      </c>
      <c r="L322" s="69">
        <f>K322+$D$8-$B$8*Q322+Phase_Relations!$C$24*Q322</f>
        <v>296.67695075717643</v>
      </c>
      <c r="M322" s="69">
        <f t="shared" si="126"/>
        <v>-0.16912351838057582</v>
      </c>
      <c r="N322" s="69">
        <f t="shared" si="127"/>
        <v>-0.4295737366866626</v>
      </c>
      <c r="O322" s="70">
        <f t="shared" si="128"/>
        <v>55.668078056839818</v>
      </c>
      <c r="P322" s="70">
        <f t="shared" si="129"/>
        <v>383.91777970234358</v>
      </c>
      <c r="Q322" s="70">
        <f t="shared" si="130"/>
        <v>55.380998307478073</v>
      </c>
      <c r="R322" s="111">
        <f t="shared" si="131"/>
        <v>381.93791936191775</v>
      </c>
      <c r="S322" s="70">
        <f t="shared" si="132"/>
        <v>1.9798603404258301</v>
      </c>
      <c r="T322" s="113">
        <f t="shared" si="133"/>
        <v>0.86312351838057577</v>
      </c>
      <c r="U322" s="70">
        <f t="shared" si="134"/>
        <v>2.1923337366866624</v>
      </c>
      <c r="V322" s="70">
        <f>(L322/Phase_Relations!C$24)</f>
        <v>60.924956970933302</v>
      </c>
      <c r="W322" s="70">
        <f t="shared" si="135"/>
        <v>8773.1938038143962</v>
      </c>
      <c r="X322" s="70">
        <f t="shared" si="136"/>
        <v>420.17211704091932</v>
      </c>
      <c r="Y322" s="70">
        <f t="shared" si="137"/>
        <v>5.5439586634552285</v>
      </c>
      <c r="Z322" s="70">
        <f t="shared" si="138"/>
        <v>798.3300475375529</v>
      </c>
      <c r="AA322" s="70">
        <f t="shared" si="139"/>
        <v>38.234197679001568</v>
      </c>
      <c r="AB322" s="70">
        <f t="shared" si="140"/>
        <v>-24.369383051956174</v>
      </c>
      <c r="AC322" s="70">
        <f t="shared" si="141"/>
        <v>-0.24369383051956173</v>
      </c>
      <c r="AD322" s="70">
        <f t="shared" si="142"/>
        <v>36.914290785384367</v>
      </c>
      <c r="AE322" s="70">
        <f t="shared" si="143"/>
        <v>1.567194528969974</v>
      </c>
      <c r="AF322" s="70">
        <f t="shared" si="144"/>
        <v>5.178244766760675E-2</v>
      </c>
      <c r="AG322" s="70">
        <f t="shared" si="145"/>
        <v>4.712022193117154E-3</v>
      </c>
      <c r="AH322" s="70">
        <f>(U322-Phase_Relations!$B$37)/Phase_Relations!$B$37</f>
        <v>1.7635568257498053</v>
      </c>
      <c r="AI322" s="70">
        <f>(U322-Phase_Relations!G$20)/Phase_Relations!G$20</f>
        <v>1.6571138287787701</v>
      </c>
      <c r="AJ322" s="70">
        <f t="shared" si="152"/>
        <v>1.7634690486522229</v>
      </c>
      <c r="AK322" s="70">
        <f t="shared" si="146"/>
        <v>0.63814748056476778</v>
      </c>
      <c r="AL322" s="71">
        <f>(1/(J323-J321))*((M323-M321)/Phase_Relations!B$22)</f>
        <v>6.5527412677317671E-7</v>
      </c>
      <c r="AM322" s="71">
        <f t="shared" si="147"/>
        <v>1.388130943893664E-2</v>
      </c>
      <c r="AN322" s="71">
        <f>SUM(AM$27:AM322)</f>
        <v>-8.2663012458423529E-2</v>
      </c>
      <c r="AO322" s="71">
        <f>(1/10000)*((AL322*Phase_Relations!B$22*H$7*U322))/(2*(P322-R322))</f>
        <v>6.4159448690234767E-10</v>
      </c>
      <c r="AP322" s="71">
        <f t="shared" si="153"/>
        <v>6.9090209924204718E-10</v>
      </c>
      <c r="AQ322" s="72">
        <f t="shared" si="149"/>
        <v>6.4016542301193539E-17</v>
      </c>
      <c r="AR322" s="72">
        <f t="shared" si="154"/>
        <v>6.893632093949667E-17</v>
      </c>
      <c r="AS322" s="71">
        <f t="shared" si="150"/>
        <v>1.0384814406572454E-2</v>
      </c>
      <c r="AT322" s="72">
        <f t="shared" si="151"/>
        <v>6.1521335163405161E-9</v>
      </c>
      <c r="AU322" s="97">
        <f t="shared" si="155"/>
        <v>9.2949472462716999E-8</v>
      </c>
      <c r="AV322" s="2"/>
      <c r="AW322" s="2"/>
      <c r="AX322" s="2"/>
      <c r="AY322" s="2"/>
      <c r="AZ322" s="2"/>
      <c r="BA322" s="2"/>
      <c r="BC322" s="10"/>
      <c r="BE322" s="10"/>
      <c r="BI322" s="10"/>
    </row>
    <row r="323" spans="1:61" x14ac:dyDescent="0.2">
      <c r="A323" s="9">
        <f>Raw_Data!A321</f>
        <v>40772.607881944445</v>
      </c>
      <c r="B323" s="10">
        <f>Raw_Data!J321</f>
        <v>-1.0239786663260051E-4</v>
      </c>
      <c r="C323" s="10">
        <f>Raw_Data!K321</f>
        <v>0.56196847218979951</v>
      </c>
      <c r="D323" s="10">
        <f>Raw_Data!L321</f>
        <v>1.8527736862786658E-2</v>
      </c>
      <c r="E323" s="10">
        <f>Raw_Data!M321</f>
        <v>1.8428837670859143E-2</v>
      </c>
      <c r="F323" s="10">
        <f>Raw_Data!N321</f>
        <v>1.8501810289462777E-2</v>
      </c>
      <c r="J323" s="74">
        <f t="shared" si="148"/>
        <v>84892.99999976065</v>
      </c>
      <c r="K323" s="69">
        <f t="shared" si="125"/>
        <v>48.013765683278471</v>
      </c>
      <c r="L323" s="69">
        <f>K323+$D$8-$B$8*Q323+Phase_Relations!$C$24*Q323</f>
        <v>296.9814426015181</v>
      </c>
      <c r="M323" s="69">
        <f t="shared" si="126"/>
        <v>-0.16879147023159843</v>
      </c>
      <c r="N323" s="69">
        <f t="shared" si="127"/>
        <v>-0.42873033438826003</v>
      </c>
      <c r="O323" s="70">
        <f t="shared" si="128"/>
        <v>55.666472316524967</v>
      </c>
      <c r="P323" s="70">
        <f t="shared" si="129"/>
        <v>383.90670563120665</v>
      </c>
      <c r="Q323" s="70">
        <f t="shared" si="130"/>
        <v>55.326409801708031</v>
      </c>
      <c r="R323" s="111">
        <f t="shared" si="131"/>
        <v>381.56144690833128</v>
      </c>
      <c r="S323" s="70">
        <f t="shared" si="132"/>
        <v>2.3452587228753714</v>
      </c>
      <c r="T323" s="113">
        <f t="shared" si="133"/>
        <v>0.86279147023159841</v>
      </c>
      <c r="U323" s="70">
        <f t="shared" si="134"/>
        <v>2.1914903343882601</v>
      </c>
      <c r="V323" s="70">
        <f>(L323/Phase_Relations!C$24)</f>
        <v>60.987486778075954</v>
      </c>
      <c r="W323" s="70">
        <f t="shared" si="135"/>
        <v>8782.1980960429373</v>
      </c>
      <c r="X323" s="70">
        <f t="shared" si="136"/>
        <v>420.60335709017897</v>
      </c>
      <c r="Y323" s="70">
        <f t="shared" si="137"/>
        <v>5.661076976367923</v>
      </c>
      <c r="Z323" s="70">
        <f t="shared" si="138"/>
        <v>815.19508459698091</v>
      </c>
      <c r="AA323" s="70">
        <f t="shared" si="139"/>
        <v>39.041910181847697</v>
      </c>
      <c r="AB323" s="70">
        <f t="shared" si="140"/>
        <v>-24.321537497348487</v>
      </c>
      <c r="AC323" s="70">
        <f t="shared" si="141"/>
        <v>-0.24321537497348486</v>
      </c>
      <c r="AD323" s="70">
        <f t="shared" si="142"/>
        <v>37.478404366597431</v>
      </c>
      <c r="AE323" s="70">
        <f t="shared" si="143"/>
        <v>1.5737810926337428</v>
      </c>
      <c r="AF323" s="70">
        <f t="shared" si="144"/>
        <v>6.0070286314161579E-2</v>
      </c>
      <c r="AG323" s="70">
        <f t="shared" si="145"/>
        <v>5.5759391439487221E-3</v>
      </c>
      <c r="AH323" s="70">
        <f>(U323-Phase_Relations!$B$37)/Phase_Relations!$B$37</f>
        <v>1.7624936709300809</v>
      </c>
      <c r="AI323" s="70">
        <f>(U323-Phase_Relations!G$20)/Phase_Relations!G$20</f>
        <v>1.6560916231388134</v>
      </c>
      <c r="AJ323" s="70">
        <f t="shared" si="152"/>
        <v>1.7623117607194092</v>
      </c>
      <c r="AK323" s="70">
        <f t="shared" si="146"/>
        <v>0.63800822042668481</v>
      </c>
      <c r="AL323" s="71">
        <f>(1/(J324-J322))*((M324-M322)/Phase_Relations!B$22)</f>
        <v>6.9561870173026483E-7</v>
      </c>
      <c r="AM323" s="71">
        <f t="shared" si="147"/>
        <v>1.7796798791535669E-2</v>
      </c>
      <c r="AN323" s="71">
        <f>SUM(AM$27:AM323)</f>
        <v>-6.4866213666887856E-2</v>
      </c>
      <c r="AO323" s="71">
        <f>(1/10000)*((AL323*Phase_Relations!B$22*H$7*U323))/(2*(P323-R323))</f>
        <v>5.7475868349577115E-10</v>
      </c>
      <c r="AP323" s="71">
        <f t="shared" si="153"/>
        <v>7.4416245692584844E-10</v>
      </c>
      <c r="AQ323" s="72">
        <f t="shared" si="149"/>
        <v>5.7347848720815909E-17</v>
      </c>
      <c r="AR323" s="72">
        <f t="shared" si="154"/>
        <v>7.42504936922945E-17</v>
      </c>
      <c r="AS323" s="71">
        <f t="shared" si="150"/>
        <v>6.819641697682965E-4</v>
      </c>
      <c r="AT323" s="72">
        <f t="shared" si="151"/>
        <v>8.3924324024747022E-8</v>
      </c>
      <c r="AU323" s="97">
        <f t="shared" si="155"/>
        <v>1.2340881281301046E-7</v>
      </c>
      <c r="AV323" s="2"/>
      <c r="AW323" s="2"/>
      <c r="AX323" s="2"/>
      <c r="AY323" s="2"/>
      <c r="AZ323" s="2"/>
      <c r="BA323" s="2"/>
      <c r="BC323" s="10"/>
      <c r="BE323" s="10"/>
      <c r="BI323" s="10"/>
    </row>
    <row r="324" spans="1:61" x14ac:dyDescent="0.2">
      <c r="A324" s="9">
        <f>Raw_Data!A322</f>
        <v>40772.610856481479</v>
      </c>
      <c r="B324" s="10">
        <f>Raw_Data!J322</f>
        <v>-1.0309858497021149E-4</v>
      </c>
      <c r="C324" s="10">
        <f>Raw_Data!K322</f>
        <v>0.56097677759334985</v>
      </c>
      <c r="D324" s="10">
        <f>Raw_Data!L322</f>
        <v>1.8530587242465157E-2</v>
      </c>
      <c r="E324" s="10">
        <f>Raw_Data!M322</f>
        <v>1.8437851996592144E-2</v>
      </c>
      <c r="F324" s="10">
        <f>Raw_Data!N322</f>
        <v>1.8519977574187579E-2</v>
      </c>
      <c r="J324" s="74">
        <f t="shared" si="148"/>
        <v>85149.999999487773</v>
      </c>
      <c r="K324" s="69">
        <f t="shared" si="125"/>
        <v>48.342328447117524</v>
      </c>
      <c r="L324" s="69">
        <f>K324+$D$8-$B$8*Q324+Phase_Relations!$C$24*Q324</f>
        <v>297.42960932663698</v>
      </c>
      <c r="M324" s="69">
        <f t="shared" si="126"/>
        <v>-0.16849387633089841</v>
      </c>
      <c r="N324" s="69">
        <f t="shared" si="127"/>
        <v>-0.42797444588048195</v>
      </c>
      <c r="O324" s="70">
        <f t="shared" si="128"/>
        <v>55.675036264871153</v>
      </c>
      <c r="P324" s="70">
        <f t="shared" si="129"/>
        <v>383.96576734393898</v>
      </c>
      <c r="Q324" s="70">
        <f t="shared" si="130"/>
        <v>55.353472294117886</v>
      </c>
      <c r="R324" s="111">
        <f t="shared" si="131"/>
        <v>381.74808478701988</v>
      </c>
      <c r="S324" s="70">
        <f t="shared" si="132"/>
        <v>2.217682556919101</v>
      </c>
      <c r="T324" s="113">
        <f t="shared" si="133"/>
        <v>0.86249387633089836</v>
      </c>
      <c r="U324" s="70">
        <f t="shared" si="134"/>
        <v>2.1907344458804818</v>
      </c>
      <c r="V324" s="70">
        <f>(L324/Phase_Relations!C$24)</f>
        <v>61.079521357688513</v>
      </c>
      <c r="W324" s="70">
        <f t="shared" si="135"/>
        <v>8795.451075507146</v>
      </c>
      <c r="X324" s="70">
        <f t="shared" si="136"/>
        <v>421.23807832888633</v>
      </c>
      <c r="Y324" s="70">
        <f t="shared" si="137"/>
        <v>5.7260490635706276</v>
      </c>
      <c r="Z324" s="70">
        <f t="shared" si="138"/>
        <v>824.55106515417037</v>
      </c>
      <c r="AA324" s="70">
        <f t="shared" si="139"/>
        <v>39.489993541866454</v>
      </c>
      <c r="AB324" s="70">
        <f t="shared" si="140"/>
        <v>-24.278656531829746</v>
      </c>
      <c r="AC324" s="70">
        <f t="shared" si="141"/>
        <v>-0.24278656531829745</v>
      </c>
      <c r="AD324" s="70">
        <f t="shared" si="142"/>
        <v>38.011538503920406</v>
      </c>
      <c r="AE324" s="70">
        <f t="shared" si="143"/>
        <v>1.5799154478783204</v>
      </c>
      <c r="AF324" s="70">
        <f t="shared" si="144"/>
        <v>5.6158088619790755E-2</v>
      </c>
      <c r="AG324" s="70">
        <f t="shared" si="145"/>
        <v>5.2646773190993916E-3</v>
      </c>
      <c r="AH324" s="70">
        <f>(U324-Phase_Relations!$B$37)/Phase_Relations!$B$37</f>
        <v>1.7615408320396237</v>
      </c>
      <c r="AI324" s="70">
        <f>(U324-Phase_Relations!G$20)/Phase_Relations!G$20</f>
        <v>1.6551754844262521</v>
      </c>
      <c r="AJ324" s="70">
        <f t="shared" si="152"/>
        <v>1.7611179882853061</v>
      </c>
      <c r="AK324" s="70">
        <f t="shared" si="146"/>
        <v>0.63788331919705188</v>
      </c>
      <c r="AL324" s="71">
        <f>(1/(J325-J323))*((M325-M323)/Phase_Relations!B$22)</f>
        <v>8.8444526933721964E-7</v>
      </c>
      <c r="AM324" s="71">
        <f t="shared" si="147"/>
        <v>1.6185408186211888E-2</v>
      </c>
      <c r="AN324" s="71">
        <f>SUM(AM$27:AM324)</f>
        <v>-4.8680805480675965E-2</v>
      </c>
      <c r="AO324" s="71">
        <f>(1/10000)*((AL324*Phase_Relations!B$22*H$7*U324))/(2*(P324-R324))</f>
        <v>7.7255038257814436E-10</v>
      </c>
      <c r="AP324" s="71">
        <f t="shared" si="153"/>
        <v>7.3840845493597093E-10</v>
      </c>
      <c r="AQ324" s="72">
        <f t="shared" si="149"/>
        <v>7.7082963235693082E-17</v>
      </c>
      <c r="AR324" s="72">
        <f t="shared" si="154"/>
        <v>7.3676375118482306E-17</v>
      </c>
      <c r="AS324" s="71">
        <f t="shared" si="150"/>
        <v>6.4696634759724278E-4</v>
      </c>
      <c r="AT324" s="72">
        <f t="shared" si="151"/>
        <v>1.1890742897423874E-7</v>
      </c>
      <c r="AU324" s="97">
        <f t="shared" si="155"/>
        <v>8.9472812248115342E-8</v>
      </c>
      <c r="AV324" s="2"/>
      <c r="AW324" s="2"/>
      <c r="AX324" s="2"/>
      <c r="AY324" s="2"/>
      <c r="AZ324" s="2"/>
      <c r="BA324" s="2"/>
      <c r="BC324" s="10"/>
      <c r="BE324" s="10"/>
      <c r="BI324" s="10"/>
    </row>
    <row r="325" spans="1:61" x14ac:dyDescent="0.2">
      <c r="A325" s="9">
        <f>Raw_Data!A323</f>
        <v>40772.61383101852</v>
      </c>
      <c r="B325" s="10">
        <f>Raw_Data!J323</f>
        <v>-1.063408918544155E-4</v>
      </c>
      <c r="C325" s="10">
        <f>Raw_Data!K323</f>
        <v>0.55929861655767965</v>
      </c>
      <c r="D325" s="10">
        <f>Raw_Data!L323</f>
        <v>1.8545456723120857E-2</v>
      </c>
      <c r="E325" s="10">
        <f>Raw_Data!M323</f>
        <v>1.8456771391707642E-2</v>
      </c>
      <c r="F325" s="10">
        <f>Raw_Data!N323</f>
        <v>1.853323252074008E-2</v>
      </c>
      <c r="J325" s="74">
        <f t="shared" si="148"/>
        <v>85406.999999843538</v>
      </c>
      <c r="K325" s="69">
        <f t="shared" si="125"/>
        <v>49.862627337425558</v>
      </c>
      <c r="L325" s="69">
        <f>K325+$D$8-$B$8*Q325+Phase_Relations!$C$24*Q325</f>
        <v>299.20093471275356</v>
      </c>
      <c r="M325" s="69">
        <f t="shared" si="126"/>
        <v>-0.16799091105814767</v>
      </c>
      <c r="N325" s="69">
        <f t="shared" si="127"/>
        <v>-0.42669691408769511</v>
      </c>
      <c r="O325" s="70">
        <f t="shared" si="128"/>
        <v>55.719711528742387</v>
      </c>
      <c r="P325" s="70">
        <f t="shared" si="129"/>
        <v>384.27387261201648</v>
      </c>
      <c r="Q325" s="70">
        <f t="shared" si="130"/>
        <v>55.410271438266612</v>
      </c>
      <c r="R325" s="111">
        <f t="shared" si="131"/>
        <v>382.13980302252838</v>
      </c>
      <c r="S325" s="70">
        <f t="shared" si="132"/>
        <v>2.1340695894880923</v>
      </c>
      <c r="T325" s="113">
        <f t="shared" si="133"/>
        <v>0.86199091105814762</v>
      </c>
      <c r="U325" s="70">
        <f t="shared" si="134"/>
        <v>2.1894569140876952</v>
      </c>
      <c r="V325" s="70">
        <f>(L325/Phase_Relations!C$24)</f>
        <v>61.443277027467531</v>
      </c>
      <c r="W325" s="70">
        <f t="shared" si="135"/>
        <v>8847.831891955324</v>
      </c>
      <c r="X325" s="70">
        <f t="shared" si="136"/>
        <v>423.74673812046569</v>
      </c>
      <c r="Y325" s="70">
        <f t="shared" si="137"/>
        <v>6.0330055892009185</v>
      </c>
      <c r="Z325" s="70">
        <f t="shared" si="138"/>
        <v>868.75280484493226</v>
      </c>
      <c r="AA325" s="70">
        <f t="shared" si="139"/>
        <v>41.60693509793731</v>
      </c>
      <c r="AB325" s="70">
        <f t="shared" si="140"/>
        <v>-24.206183149589002</v>
      </c>
      <c r="AC325" s="70">
        <f t="shared" si="141"/>
        <v>-0.24206183149589003</v>
      </c>
      <c r="AD325" s="70">
        <f t="shared" si="142"/>
        <v>40.184222038278563</v>
      </c>
      <c r="AE325" s="70">
        <f t="shared" si="143"/>
        <v>1.6040555648561696</v>
      </c>
      <c r="AF325" s="70">
        <f t="shared" si="144"/>
        <v>5.1291199038448046E-2</v>
      </c>
      <c r="AG325" s="70">
        <f t="shared" si="145"/>
        <v>5.0361911904119577E-3</v>
      </c>
      <c r="AH325" s="70">
        <f>(U325-Phase_Relations!$B$37)/Phase_Relations!$B$37</f>
        <v>1.7599304331997994</v>
      </c>
      <c r="AI325" s="70">
        <f>(U325-Phase_Relations!G$20)/Phase_Relations!G$20</f>
        <v>1.6536271127816828</v>
      </c>
      <c r="AJ325" s="70">
        <f t="shared" si="152"/>
        <v>1.759986911398175</v>
      </c>
      <c r="AK325" s="70">
        <f t="shared" si="146"/>
        <v>0.63767202681242108</v>
      </c>
      <c r="AL325" s="71">
        <f>(1/(J326-J324))*((M326-M324)/Phase_Relations!B$22)</f>
        <v>8.7987912074445535E-7</v>
      </c>
      <c r="AM325" s="71">
        <f t="shared" si="147"/>
        <v>2.8335556216901783E-2</v>
      </c>
      <c r="AN325" s="71">
        <f>SUM(AM$27:AM325)</f>
        <v>-2.0345249263774182E-2</v>
      </c>
      <c r="AO325" s="71">
        <f>(1/10000)*((AL325*Phase_Relations!B$22*H$7*U325))/(2*(P325-R325))</f>
        <v>7.9820846737460782E-10</v>
      </c>
      <c r="AP325" s="71">
        <f t="shared" si="153"/>
        <v>6.9868677769233951E-10</v>
      </c>
      <c r="AQ325" s="72">
        <f t="shared" si="149"/>
        <v>7.964305672818971E-17</v>
      </c>
      <c r="AR325" s="72">
        <f t="shared" si="154"/>
        <v>6.9713054853967137E-17</v>
      </c>
      <c r="AS325" s="71">
        <f t="shared" si="150"/>
        <v>2.6840185117820125E-4</v>
      </c>
      <c r="AT325" s="72">
        <f t="shared" si="151"/>
        <v>2.9613837684865781E-7</v>
      </c>
      <c r="AU325" s="97">
        <f t="shared" si="155"/>
        <v>1.0325462288214282E-7</v>
      </c>
      <c r="AV325" s="2"/>
      <c r="AW325" s="2"/>
      <c r="AX325" s="2"/>
      <c r="AY325" s="2"/>
      <c r="AZ325" s="2"/>
      <c r="BA325" s="2"/>
      <c r="BC325" s="10"/>
      <c r="BE325" s="10"/>
      <c r="BI325" s="10"/>
    </row>
    <row r="326" spans="1:61" x14ac:dyDescent="0.2">
      <c r="A326" s="9">
        <f>Raw_Data!A324</f>
        <v>40772.61681712963</v>
      </c>
      <c r="B326" s="10">
        <f>Raw_Data!J324</f>
        <v>-1.0732664815986951E-4</v>
      </c>
      <c r="C326" s="10">
        <f>Raw_Data!K324</f>
        <v>0.55831523556862983</v>
      </c>
      <c r="D326" s="10">
        <f>Raw_Data!L324</f>
        <v>1.8565765678329658E-2</v>
      </c>
      <c r="E326" s="10">
        <f>Raw_Data!M324</f>
        <v>1.8483232416389044E-2</v>
      </c>
      <c r="F326" s="10">
        <f>Raw_Data!N324</f>
        <v>1.8521280359736877E-2</v>
      </c>
      <c r="J326" s="74">
        <f t="shared" si="148"/>
        <v>85664.999999804422</v>
      </c>
      <c r="K326" s="69">
        <f t="shared" si="125"/>
        <v>50.324842750962446</v>
      </c>
      <c r="L326" s="69">
        <f>K326+$D$8-$B$8*Q326+Phase_Relations!$C$24*Q326</f>
        <v>300.01424054227493</v>
      </c>
      <c r="M326" s="69">
        <f t="shared" si="126"/>
        <v>-0.16769590075761781</v>
      </c>
      <c r="N326" s="69">
        <f t="shared" si="127"/>
        <v>-0.42594758792434922</v>
      </c>
      <c r="O326" s="70">
        <f t="shared" si="128"/>
        <v>55.780729660707486</v>
      </c>
      <c r="P326" s="70">
        <f t="shared" si="129"/>
        <v>384.69468731522403</v>
      </c>
      <c r="Q326" s="70">
        <f t="shared" si="130"/>
        <v>55.4897117980681</v>
      </c>
      <c r="R326" s="111">
        <f t="shared" si="131"/>
        <v>382.68766757288347</v>
      </c>
      <c r="S326" s="70">
        <f t="shared" si="132"/>
        <v>2.0070197423405602</v>
      </c>
      <c r="T326" s="113">
        <f t="shared" si="133"/>
        <v>0.86169590075761771</v>
      </c>
      <c r="U326" s="70">
        <f t="shared" si="134"/>
        <v>2.1887075879243492</v>
      </c>
      <c r="V326" s="70">
        <f>(L326/Phase_Relations!C$24)</f>
        <v>61.610295808472721</v>
      </c>
      <c r="W326" s="70">
        <f t="shared" si="135"/>
        <v>8871.8825964200714</v>
      </c>
      <c r="X326" s="70">
        <f t="shared" si="136"/>
        <v>424.89859178257052</v>
      </c>
      <c r="Y326" s="70">
        <f t="shared" si="137"/>
        <v>6.1205840104046203</v>
      </c>
      <c r="Z326" s="70">
        <f t="shared" si="138"/>
        <v>881.36409749826532</v>
      </c>
      <c r="AA326" s="70">
        <f t="shared" si="139"/>
        <v>42.21092420968705</v>
      </c>
      <c r="AB326" s="70">
        <f t="shared" si="140"/>
        <v>-24.163674460751849</v>
      </c>
      <c r="AC326" s="70">
        <f t="shared" si="141"/>
        <v>-0.24163674460751849</v>
      </c>
      <c r="AD326" s="70">
        <f t="shared" si="142"/>
        <v>40.872911048126696</v>
      </c>
      <c r="AE326" s="70">
        <f t="shared" si="143"/>
        <v>1.6114355701098235</v>
      </c>
      <c r="AF326" s="70">
        <f t="shared" si="144"/>
        <v>4.754740105595618E-2</v>
      </c>
      <c r="AG326" s="70">
        <f t="shared" si="145"/>
        <v>4.7235264629156368E-3</v>
      </c>
      <c r="AH326" s="70">
        <f>(U326-Phase_Relations!$B$37)/Phase_Relations!$B$37</f>
        <v>1.7589858665041478</v>
      </c>
      <c r="AI326" s="70">
        <f>(U326-Phase_Relations!G$20)/Phase_Relations!G$20</f>
        <v>1.6527189276465577</v>
      </c>
      <c r="AJ326" s="70">
        <f t="shared" si="152"/>
        <v>1.7588686799553701</v>
      </c>
      <c r="AK326" s="70">
        <f t="shared" si="146"/>
        <v>0.63754798016885872</v>
      </c>
      <c r="AL326" s="71">
        <f>(1/(J327-J325))*((M327-M325)/Phase_Relations!B$22)</f>
        <v>8.0701797117173014E-7</v>
      </c>
      <c r="AM326" s="71">
        <f t="shared" si="147"/>
        <v>1.7228162242008672E-2</v>
      </c>
      <c r="AN326" s="71">
        <f>SUM(AM$27:AM326)</f>
        <v>-3.1170870217655106E-3</v>
      </c>
      <c r="AO326" s="71">
        <f>(1/10000)*((AL326*Phase_Relations!B$22*H$7*U326))/(2*(P326-R326))</f>
        <v>7.7818847975803667E-10</v>
      </c>
      <c r="AP326" s="71">
        <f t="shared" si="153"/>
        <v>6.8412818904060852E-10</v>
      </c>
      <c r="AQ326" s="72">
        <f t="shared" si="149"/>
        <v>7.7645517144716544E-17</v>
      </c>
      <c r="AR326" s="72">
        <f t="shared" si="154"/>
        <v>6.8260438715120743E-17</v>
      </c>
      <c r="AS326" s="71">
        <f t="shared" si="150"/>
        <v>4.9694845058060786E-4</v>
      </c>
      <c r="AT326" s="72">
        <f t="shared" si="151"/>
        <v>1.5593274510069528E-7</v>
      </c>
      <c r="AU326" s="97">
        <f t="shared" si="155"/>
        <v>1.0000239262085333E-7</v>
      </c>
      <c r="AV326" s="2"/>
      <c r="AW326" s="2"/>
      <c r="AX326" s="2"/>
      <c r="AY326" s="2"/>
      <c r="AZ326" s="2"/>
      <c r="BA326" s="2"/>
      <c r="BC326" s="10"/>
      <c r="BE326" s="10"/>
      <c r="BI326" s="10"/>
    </row>
    <row r="327" spans="1:61" x14ac:dyDescent="0.2">
      <c r="A327" s="9">
        <f>Raw_Data!A325</f>
        <v>40772.619791666664</v>
      </c>
      <c r="B327" s="10">
        <f>Raw_Data!J325</f>
        <v>-1.0504634441713251E-4</v>
      </c>
      <c r="C327" s="10">
        <f>Raw_Data!K325</f>
        <v>0.55686272959082928</v>
      </c>
      <c r="D327" s="10">
        <f>Raw_Data!L325</f>
        <v>1.8550302368574155E-2</v>
      </c>
      <c r="E327" s="10">
        <f>Raw_Data!M325</f>
        <v>1.8459811796697943E-2</v>
      </c>
      <c r="F327" s="10">
        <f>Raw_Data!N325</f>
        <v>1.8516356069403578E-2</v>
      </c>
      <c r="J327" s="74">
        <f t="shared" si="148"/>
        <v>85921.999999531545</v>
      </c>
      <c r="K327" s="69">
        <f t="shared" si="125"/>
        <v>49.255621553383122</v>
      </c>
      <c r="L327" s="69">
        <f>K327+$D$8-$B$8*Q327+Phase_Relations!$C$24*Q327</f>
        <v>298.63426965873413</v>
      </c>
      <c r="M327" s="69">
        <f t="shared" si="126"/>
        <v>-0.16725901435526586</v>
      </c>
      <c r="N327" s="69">
        <f t="shared" si="127"/>
        <v>-0.4248378964623753</v>
      </c>
      <c r="O327" s="70">
        <f t="shared" si="128"/>
        <v>55.734270240930456</v>
      </c>
      <c r="P327" s="70">
        <f t="shared" si="129"/>
        <v>384.37427752365835</v>
      </c>
      <c r="Q327" s="70">
        <f t="shared" si="130"/>
        <v>55.419399235443016</v>
      </c>
      <c r="R327" s="111">
        <f t="shared" si="131"/>
        <v>382.20275334788289</v>
      </c>
      <c r="S327" s="70">
        <f t="shared" si="132"/>
        <v>2.1715241757754598</v>
      </c>
      <c r="T327" s="113">
        <f t="shared" si="133"/>
        <v>0.86125901435526586</v>
      </c>
      <c r="U327" s="70">
        <f t="shared" si="134"/>
        <v>2.1875978964623752</v>
      </c>
      <c r="V327" s="70">
        <f>(L327/Phase_Relations!C$24)</f>
        <v>61.32690787932524</v>
      </c>
      <c r="W327" s="70">
        <f t="shared" si="135"/>
        <v>8831.0747346228345</v>
      </c>
      <c r="X327" s="70">
        <f t="shared" si="136"/>
        <v>422.94419227120858</v>
      </c>
      <c r="Y327" s="70">
        <f t="shared" si="137"/>
        <v>5.907508643882224</v>
      </c>
      <c r="Z327" s="70">
        <f t="shared" si="138"/>
        <v>850.68124471904025</v>
      </c>
      <c r="AA327" s="70">
        <f t="shared" si="139"/>
        <v>40.741438923325688</v>
      </c>
      <c r="AB327" s="70">
        <f t="shared" si="140"/>
        <v>-24.100722529577222</v>
      </c>
      <c r="AC327" s="70">
        <f t="shared" si="141"/>
        <v>-0.24100722529577223</v>
      </c>
      <c r="AD327" s="70">
        <f t="shared" si="142"/>
        <v>39.293756139475363</v>
      </c>
      <c r="AE327" s="70">
        <f t="shared" si="143"/>
        <v>1.5943235455508571</v>
      </c>
      <c r="AF327" s="70">
        <f t="shared" si="144"/>
        <v>5.3300134535312092E-2</v>
      </c>
      <c r="AG327" s="70">
        <f t="shared" si="145"/>
        <v>5.1343042780996329E-3</v>
      </c>
      <c r="AH327" s="70">
        <f>(U327-Phase_Relations!$B$37)/Phase_Relations!$B$37</f>
        <v>1.7575870395997872</v>
      </c>
      <c r="AI327" s="70">
        <f>(U327-Phase_Relations!G$20)/Phase_Relations!G$20</f>
        <v>1.6513739788917459</v>
      </c>
      <c r="AJ327" s="70">
        <f t="shared" si="152"/>
        <v>1.7577635205023152</v>
      </c>
      <c r="AK327" s="70">
        <f t="shared" si="146"/>
        <v>0.63736412100880357</v>
      </c>
      <c r="AL327" s="71">
        <f>(1/(J328-J326))*((M328-M326)/Phase_Relations!B$22)</f>
        <v>9.6006053688642879E-7</v>
      </c>
      <c r="AM327" s="71">
        <f t="shared" si="147"/>
        <v>2.5233232576465477E-2</v>
      </c>
      <c r="AN327" s="71">
        <f>SUM(AM$27:AM327)</f>
        <v>2.2116145554699967E-2</v>
      </c>
      <c r="AO327" s="71">
        <f>(1/10000)*((AL327*Phase_Relations!B$22*H$7*U327))/(2*(P327-R327))</f>
        <v>8.5519851689514451E-10</v>
      </c>
      <c r="AP327" s="71">
        <f t="shared" si="153"/>
        <v>6.6858427932568818E-10</v>
      </c>
      <c r="AQ327" s="72">
        <f t="shared" si="149"/>
        <v>8.5329367926860957E-17</v>
      </c>
      <c r="AR327" s="72">
        <f t="shared" si="154"/>
        <v>6.6709509936733977E-17</v>
      </c>
      <c r="AS327" s="71">
        <f t="shared" si="150"/>
        <v>-3.2106263552866452E-4</v>
      </c>
      <c r="AT327" s="72">
        <f t="shared" si="151"/>
        <v>-2.6524123458646289E-7</v>
      </c>
      <c r="AU327" s="97">
        <f t="shared" si="155"/>
        <v>8.9948695250306957E-8</v>
      </c>
      <c r="AV327" s="2"/>
      <c r="AW327" s="2"/>
      <c r="AX327" s="2"/>
      <c r="AY327" s="2"/>
      <c r="AZ327" s="2"/>
      <c r="BA327" s="2"/>
      <c r="BC327" s="10"/>
      <c r="BE327" s="10"/>
      <c r="BI327" s="10"/>
    </row>
    <row r="328" spans="1:61" x14ac:dyDescent="0.2">
      <c r="A328" s="9">
        <f>Raw_Data!A326</f>
        <v>40772.622766203705</v>
      </c>
      <c r="B328" s="10">
        <f>Raw_Data!J326</f>
        <v>-1.067090658962115E-4</v>
      </c>
      <c r="C328" s="10">
        <f>Raw_Data!K326</f>
        <v>0.55542210019502924</v>
      </c>
      <c r="D328" s="10">
        <f>Raw_Data!L326</f>
        <v>1.8505456394967056E-2</v>
      </c>
      <c r="E328" s="10">
        <f>Raw_Data!M326</f>
        <v>1.8409918275743644E-2</v>
      </c>
      <c r="F328" s="10">
        <f>Raw_Data!N326</f>
        <v>1.8495451739809179E-2</v>
      </c>
      <c r="J328" s="74">
        <f t="shared" si="148"/>
        <v>86178.99999988731</v>
      </c>
      <c r="K328" s="69">
        <f t="shared" si="125"/>
        <v>50.035262009951346</v>
      </c>
      <c r="L328" s="69">
        <f>K328+$D$8-$B$8*Q328+Phase_Relations!$C$24*Q328</f>
        <v>298.75191243238243</v>
      </c>
      <c r="M328" s="69">
        <f t="shared" si="126"/>
        <v>-0.16682689812227278</v>
      </c>
      <c r="N328" s="69">
        <f t="shared" si="127"/>
        <v>-0.42374032123057287</v>
      </c>
      <c r="O328" s="70">
        <f t="shared" si="128"/>
        <v>55.599530786954226</v>
      </c>
      <c r="P328" s="70">
        <f t="shared" si="129"/>
        <v>383.44503991002915</v>
      </c>
      <c r="Q328" s="70">
        <f t="shared" si="130"/>
        <v>55.269610657559312</v>
      </c>
      <c r="R328" s="111">
        <f t="shared" si="131"/>
        <v>381.16972867282283</v>
      </c>
      <c r="S328" s="70">
        <f t="shared" si="132"/>
        <v>2.2753112372063242</v>
      </c>
      <c r="T328" s="113">
        <f t="shared" si="133"/>
        <v>0.86082689812227275</v>
      </c>
      <c r="U328" s="70">
        <f t="shared" si="134"/>
        <v>2.1865003212305729</v>
      </c>
      <c r="V328" s="70">
        <f>(L328/Phase_Relations!C$24)</f>
        <v>61.351066752821048</v>
      </c>
      <c r="W328" s="70">
        <f t="shared" si="135"/>
        <v>8834.553612406231</v>
      </c>
      <c r="X328" s="70">
        <f t="shared" si="136"/>
        <v>423.1108051918693</v>
      </c>
      <c r="Y328" s="70">
        <f t="shared" si="137"/>
        <v>6.0814560952617356</v>
      </c>
      <c r="Z328" s="70">
        <f t="shared" si="138"/>
        <v>875.72967771768992</v>
      </c>
      <c r="AA328" s="70">
        <f t="shared" si="139"/>
        <v>41.941076519046476</v>
      </c>
      <c r="AB328" s="70">
        <f t="shared" si="140"/>
        <v>-24.038457942690616</v>
      </c>
      <c r="AC328" s="70">
        <f t="shared" si="141"/>
        <v>-0.24038457942690616</v>
      </c>
      <c r="AD328" s="70">
        <f t="shared" si="142"/>
        <v>40.424202360908907</v>
      </c>
      <c r="AE328" s="70">
        <f t="shared" si="143"/>
        <v>1.6066414592853422</v>
      </c>
      <c r="AF328" s="70">
        <f t="shared" si="144"/>
        <v>5.4250186834690552E-2</v>
      </c>
      <c r="AG328" s="70">
        <f t="shared" si="145"/>
        <v>5.3775777155455349E-3</v>
      </c>
      <c r="AH328" s="70">
        <f>(U328-Phase_Relations!$B$37)/Phase_Relations!$B$37</f>
        <v>1.756203485867587</v>
      </c>
      <c r="AI328" s="70">
        <f>(U328-Phase_Relations!G$20)/Phase_Relations!G$20</f>
        <v>1.6500437150374139</v>
      </c>
      <c r="AJ328" s="70">
        <f t="shared" si="152"/>
        <v>1.7566525241313409</v>
      </c>
      <c r="AK328" s="70">
        <f t="shared" si="146"/>
        <v>0.63718208574675539</v>
      </c>
      <c r="AL328" s="71">
        <f>(1/(J329-J327))*((M329-M327)/Phase_Relations!B$22)</f>
        <v>8.2504217042551877E-7</v>
      </c>
      <c r="AM328" s="71">
        <f t="shared" si="147"/>
        <v>2.4818028767350436E-2</v>
      </c>
      <c r="AN328" s="71">
        <f>SUM(AM$27:AM328)</f>
        <v>4.6934174322050402E-2</v>
      </c>
      <c r="AO328" s="71">
        <f>(1/10000)*((AL328*Phase_Relations!B$22*H$7*U328))/(2*(P328-R328))</f>
        <v>7.0105222702449483E-10</v>
      </c>
      <c r="AP328" s="71">
        <f t="shared" si="153"/>
        <v>6.6655680995611484E-10</v>
      </c>
      <c r="AQ328" s="72">
        <f t="shared" si="149"/>
        <v>6.994907291572504E-17</v>
      </c>
      <c r="AR328" s="72">
        <f t="shared" si="154"/>
        <v>6.6507214590824286E-17</v>
      </c>
      <c r="AS328" s="71">
        <f t="shared" si="150"/>
        <v>4.4383024534482419E-4</v>
      </c>
      <c r="AT328" s="72">
        <f t="shared" si="151"/>
        <v>1.5728863622954016E-7</v>
      </c>
      <c r="AU328" s="97">
        <f t="shared" si="155"/>
        <v>1.0003649846803659E-7</v>
      </c>
      <c r="AV328" s="2"/>
      <c r="AW328" s="2"/>
      <c r="AX328" s="2"/>
      <c r="AY328" s="2"/>
      <c r="AZ328" s="2"/>
      <c r="BA328" s="2"/>
      <c r="BC328" s="10"/>
      <c r="BE328" s="10"/>
      <c r="BI328" s="10"/>
    </row>
    <row r="329" spans="1:61" x14ac:dyDescent="0.2">
      <c r="A329" s="9">
        <f>Raw_Data!A327</f>
        <v>40772.625752314816</v>
      </c>
      <c r="B329" s="10">
        <f>Raw_Data!J327</f>
        <v>-1.086211955971525E-4</v>
      </c>
      <c r="C329" s="10">
        <f>Raw_Data!K327</f>
        <v>0.55436745971400914</v>
      </c>
      <c r="D329" s="10">
        <f>Raw_Data!L327</f>
        <v>1.8539257147320357E-2</v>
      </c>
      <c r="E329" s="10">
        <f>Raw_Data!M327</f>
        <v>1.8449170379231841E-2</v>
      </c>
      <c r="F329" s="10">
        <f>Raw_Data!N327</f>
        <v>1.8520981555711878E-2</v>
      </c>
      <c r="J329" s="74">
        <f t="shared" si="148"/>
        <v>86436.999999848194</v>
      </c>
      <c r="K329" s="69">
        <f t="shared" si="125"/>
        <v>50.931848535004882</v>
      </c>
      <c r="L329" s="69">
        <f>K329+$D$8-$B$8*Q329+Phase_Relations!$C$24*Q329</f>
        <v>300.16930408527452</v>
      </c>
      <c r="M329" s="69">
        <f t="shared" si="126"/>
        <v>-0.16651077123481434</v>
      </c>
      <c r="N329" s="69">
        <f t="shared" si="127"/>
        <v>-0.42293735893642842</v>
      </c>
      <c r="O329" s="70">
        <f t="shared" si="128"/>
        <v>55.70108494109013</v>
      </c>
      <c r="P329" s="70">
        <f t="shared" si="129"/>
        <v>384.14541338682852</v>
      </c>
      <c r="Q329" s="70">
        <f t="shared" si="130"/>
        <v>55.387451945325445</v>
      </c>
      <c r="R329" s="111">
        <f t="shared" si="131"/>
        <v>381.98242720914101</v>
      </c>
      <c r="S329" s="70">
        <f t="shared" si="132"/>
        <v>2.1629861776875146</v>
      </c>
      <c r="T329" s="113">
        <f t="shared" si="133"/>
        <v>0.86051077123481434</v>
      </c>
      <c r="U329" s="70">
        <f t="shared" si="134"/>
        <v>2.1856973589364284</v>
      </c>
      <c r="V329" s="70">
        <f>(L329/Phase_Relations!C$24)</f>
        <v>61.642139332753587</v>
      </c>
      <c r="W329" s="70">
        <f t="shared" si="135"/>
        <v>8876.4680639165163</v>
      </c>
      <c r="X329" s="70">
        <f t="shared" si="136"/>
        <v>425.11820229485232</v>
      </c>
      <c r="Y329" s="70">
        <f t="shared" si="137"/>
        <v>6.2546873874281417</v>
      </c>
      <c r="Z329" s="70">
        <f t="shared" si="138"/>
        <v>900.6749837896524</v>
      </c>
      <c r="AA329" s="70">
        <f t="shared" si="139"/>
        <v>43.135775085711316</v>
      </c>
      <c r="AB329" s="70">
        <f t="shared" si="140"/>
        <v>-23.992906517984778</v>
      </c>
      <c r="AC329" s="70">
        <f t="shared" si="141"/>
        <v>-0.23992906517984777</v>
      </c>
      <c r="AD329" s="70">
        <f t="shared" si="142"/>
        <v>41.693784300586287</v>
      </c>
      <c r="AE329" s="70">
        <f t="shared" si="143"/>
        <v>1.6200713152816044</v>
      </c>
      <c r="AF329" s="70">
        <f t="shared" si="144"/>
        <v>5.0143672471159598E-2</v>
      </c>
      <c r="AG329" s="70">
        <f t="shared" si="145"/>
        <v>5.0879641615235206E-3</v>
      </c>
      <c r="AH329" s="70">
        <f>(U329-Phase_Relations!$B$37)/Phase_Relations!$B$37</f>
        <v>1.7551913078895405</v>
      </c>
      <c r="AI329" s="70">
        <f>(U329-Phase_Relations!G$20)/Phase_Relations!G$20</f>
        <v>1.649070522781118</v>
      </c>
      <c r="AJ329" s="70">
        <f t="shared" si="152"/>
        <v>1.7555723210837151</v>
      </c>
      <c r="AK329" s="70">
        <f t="shared" si="146"/>
        <v>0.63704879688881066</v>
      </c>
      <c r="AL329" s="71">
        <f>(1/(J330-J328))*((M330-M328)/Phase_Relations!B$22)</f>
        <v>6.4565335029424367E-7</v>
      </c>
      <c r="AM329" s="71">
        <f t="shared" si="147"/>
        <v>1.8702956432031018E-2</v>
      </c>
      <c r="AN329" s="71">
        <f>SUM(AM$27:AM329)</f>
        <v>6.5637130754081424E-2</v>
      </c>
      <c r="AO329" s="71">
        <f>(1/10000)*((AL329*Phase_Relations!B$22*H$7*U329))/(2*(P329-R329))</f>
        <v>5.7690085753809817E-10</v>
      </c>
      <c r="AP329" s="71">
        <f t="shared" si="153"/>
        <v>6.3619821117709293E-10</v>
      </c>
      <c r="AQ329" s="72">
        <f t="shared" si="149"/>
        <v>5.7561588985105352E-17</v>
      </c>
      <c r="AR329" s="72">
        <f t="shared" si="154"/>
        <v>6.347811667521515E-17</v>
      </c>
      <c r="AS329" s="71">
        <f t="shared" si="150"/>
        <v>2.8925766141666342E-4</v>
      </c>
      <c r="AT329" s="72">
        <f t="shared" si="151"/>
        <v>1.9860042880996672E-7</v>
      </c>
      <c r="AU329" s="97">
        <f t="shared" si="155"/>
        <v>1.658416768579327E-7</v>
      </c>
      <c r="AV329" s="2"/>
      <c r="AW329" s="2"/>
      <c r="AX329" s="2"/>
      <c r="AY329" s="2"/>
      <c r="AZ329" s="2"/>
      <c r="BA329" s="2"/>
      <c r="BC329" s="10"/>
      <c r="BE329" s="10"/>
      <c r="BI329" s="10"/>
    </row>
    <row r="330" spans="1:61" x14ac:dyDescent="0.2">
      <c r="A330" s="9">
        <f>Raw_Data!A328</f>
        <v>40772.62872685185</v>
      </c>
      <c r="B330" s="10">
        <f>Raw_Data!J328</f>
        <v>-1.1280175245883549E-4</v>
      </c>
      <c r="C330" s="10">
        <f>Raw_Data!K328</f>
        <v>0.55346602714070947</v>
      </c>
      <c r="D330" s="10">
        <f>Raw_Data!L328</f>
        <v>1.8547891422429557E-2</v>
      </c>
      <c r="E330" s="10">
        <f>Raw_Data!M328</f>
        <v>1.8451308163990644E-2</v>
      </c>
      <c r="F330" s="10">
        <f>Raw_Data!N328</f>
        <v>1.8533901841756278E-2</v>
      </c>
      <c r="J330" s="74">
        <f t="shared" si="148"/>
        <v>86693.999999575317</v>
      </c>
      <c r="K330" s="69">
        <f t="shared" si="125"/>
        <v>52.892087397232942</v>
      </c>
      <c r="L330" s="69">
        <f>K330+$D$8-$B$8*Q330+Phase_Relations!$C$24*Q330</f>
        <v>302.15790752330008</v>
      </c>
      <c r="M330" s="69">
        <f t="shared" si="126"/>
        <v>-0.16624134541444541</v>
      </c>
      <c r="N330" s="69">
        <f t="shared" si="127"/>
        <v>-0.42225301735269133</v>
      </c>
      <c r="O330" s="70">
        <f t="shared" si="128"/>
        <v>55.727026567954695</v>
      </c>
      <c r="P330" s="70">
        <f t="shared" si="129"/>
        <v>384.32432115830824</v>
      </c>
      <c r="Q330" s="70">
        <f t="shared" si="130"/>
        <v>55.393869927715102</v>
      </c>
      <c r="R330" s="111">
        <f t="shared" si="131"/>
        <v>382.02668915665589</v>
      </c>
      <c r="S330" s="70">
        <f t="shared" si="132"/>
        <v>2.2976320016523459</v>
      </c>
      <c r="T330" s="113">
        <f t="shared" si="133"/>
        <v>0.8602413454144453</v>
      </c>
      <c r="U330" s="70">
        <f t="shared" si="134"/>
        <v>2.1850130173526909</v>
      </c>
      <c r="V330" s="70">
        <f>(L330/Phase_Relations!C$24)</f>
        <v>62.05051476800309</v>
      </c>
      <c r="W330" s="70">
        <f t="shared" si="135"/>
        <v>8935.2741265924451</v>
      </c>
      <c r="X330" s="70">
        <f t="shared" si="136"/>
        <v>427.93458460691784</v>
      </c>
      <c r="Y330" s="70">
        <f t="shared" si="137"/>
        <v>6.6566448402879885</v>
      </c>
      <c r="Z330" s="70">
        <f t="shared" si="138"/>
        <v>958.55685700147035</v>
      </c>
      <c r="AA330" s="70">
        <f t="shared" si="139"/>
        <v>45.907895450261947</v>
      </c>
      <c r="AB330" s="70">
        <f t="shared" si="140"/>
        <v>-23.954084353666481</v>
      </c>
      <c r="AC330" s="70">
        <f t="shared" si="141"/>
        <v>-0.2395408435366648</v>
      </c>
      <c r="AD330" s="70">
        <f t="shared" si="142"/>
        <v>44.376140782493735</v>
      </c>
      <c r="AE330" s="70">
        <f t="shared" si="143"/>
        <v>1.6471495306642527</v>
      </c>
      <c r="AF330" s="70">
        <f t="shared" si="144"/>
        <v>5.0048732992817598E-2</v>
      </c>
      <c r="AG330" s="70">
        <f t="shared" si="145"/>
        <v>5.3691196839415331E-3</v>
      </c>
      <c r="AH330" s="70">
        <f>(U330-Phase_Relations!$B$37)/Phase_Relations!$B$37</f>
        <v>1.7543286578179595</v>
      </c>
      <c r="AI330" s="70">
        <f>(U330-Phase_Relations!G$20)/Phase_Relations!G$20</f>
        <v>1.6482410991147627</v>
      </c>
      <c r="AJ330" s="70">
        <f t="shared" si="152"/>
        <v>1.7545543679593776</v>
      </c>
      <c r="AK330" s="70">
        <f t="shared" si="146"/>
        <v>0.63693512131837526</v>
      </c>
      <c r="AL330" s="71">
        <f>(1/(J331-J329))*((M331-M329)/Phase_Relations!B$22)</f>
        <v>5.4549554162414356E-7</v>
      </c>
      <c r="AM330" s="71">
        <f t="shared" si="147"/>
        <v>1.6707103872194366E-2</v>
      </c>
      <c r="AN330" s="71">
        <f>SUM(AM$27:AM330)</f>
        <v>8.2344234626275797E-2</v>
      </c>
      <c r="AO330" s="71">
        <f>(1/10000)*((AL330*Phase_Relations!B$22*H$7*U330))/(2*(P330-R330))</f>
        <v>4.5870159979883073E-10</v>
      </c>
      <c r="AP330" s="71">
        <f t="shared" si="153"/>
        <v>6.4722308311936213E-10</v>
      </c>
      <c r="AQ330" s="72">
        <f t="shared" si="149"/>
        <v>4.576799047778655E-17</v>
      </c>
      <c r="AR330" s="72">
        <f t="shared" si="154"/>
        <v>6.4578148230138636E-17</v>
      </c>
      <c r="AS330" s="71">
        <f t="shared" si="150"/>
        <v>1.1672567887829859E-4</v>
      </c>
      <c r="AT330" s="72">
        <f t="shared" si="151"/>
        <v>3.9131609807130362E-7</v>
      </c>
      <c r="AU330" s="97">
        <f t="shared" si="155"/>
        <v>1.3549340271243595E-7</v>
      </c>
      <c r="AV330" s="2"/>
      <c r="AW330" s="2"/>
      <c r="AX330" s="2"/>
      <c r="AY330" s="2"/>
      <c r="AZ330" s="2"/>
      <c r="BA330" s="2"/>
      <c r="BC330" s="10"/>
      <c r="BE330" s="10"/>
      <c r="BI330" s="10"/>
    </row>
    <row r="331" spans="1:61" x14ac:dyDescent="0.2">
      <c r="A331" s="9">
        <f>Raw_Data!A329</f>
        <v>40772.631701388891</v>
      </c>
      <c r="B331" s="10">
        <f>Raw_Data!J329</f>
        <v>-1.1164972400547451E-4</v>
      </c>
      <c r="C331" s="10">
        <f>Raw_Data!K329</f>
        <v>0.55272017779152982</v>
      </c>
      <c r="D331" s="10">
        <f>Raw_Data!L329</f>
        <v>1.8497997901475157E-2</v>
      </c>
      <c r="E331" s="10">
        <f>Raw_Data!M329</f>
        <v>1.8394906276103944E-2</v>
      </c>
      <c r="F331" s="10">
        <f>Raw_Data!N329</f>
        <v>1.8463467756964776E-2</v>
      </c>
      <c r="J331" s="74">
        <f t="shared" si="148"/>
        <v>86950.999999931082</v>
      </c>
      <c r="K331" s="69">
        <f t="shared" si="125"/>
        <v>52.351907938039659</v>
      </c>
      <c r="L331" s="69">
        <f>K331+$D$8-$B$8*Q331+Phase_Relations!$C$24*Q331</f>
        <v>300.86937600598071</v>
      </c>
      <c r="M331" s="69">
        <f t="shared" si="126"/>
        <v>-0.16601701376325145</v>
      </c>
      <c r="N331" s="69">
        <f t="shared" si="127"/>
        <v>-0.42168321495865868</v>
      </c>
      <c r="O331" s="70">
        <f t="shared" si="128"/>
        <v>55.577121788782215</v>
      </c>
      <c r="P331" s="70">
        <f t="shared" si="129"/>
        <v>383.29049509504978</v>
      </c>
      <c r="Q331" s="70">
        <f t="shared" si="130"/>
        <v>55.224542159000535</v>
      </c>
      <c r="R331" s="111">
        <f t="shared" si="131"/>
        <v>380.85891144138299</v>
      </c>
      <c r="S331" s="70">
        <f t="shared" si="132"/>
        <v>2.4315836536667916</v>
      </c>
      <c r="T331" s="113">
        <f t="shared" si="133"/>
        <v>0.86001701376325146</v>
      </c>
      <c r="U331" s="70">
        <f t="shared" si="134"/>
        <v>2.1844432149586588</v>
      </c>
      <c r="V331" s="70">
        <f>(L331/Phase_Relations!C$24)</f>
        <v>61.785904635507059</v>
      </c>
      <c r="W331" s="70">
        <f t="shared" si="135"/>
        <v>8897.1702675130164</v>
      </c>
      <c r="X331" s="70">
        <f t="shared" si="136"/>
        <v>426.10968714142797</v>
      </c>
      <c r="Y331" s="70">
        <f t="shared" si="137"/>
        <v>6.5613624765065239</v>
      </c>
      <c r="Z331" s="70">
        <f t="shared" si="138"/>
        <v>944.83619661693945</v>
      </c>
      <c r="AA331" s="70">
        <f t="shared" si="139"/>
        <v>45.250775700044983</v>
      </c>
      <c r="AB331" s="70">
        <f t="shared" si="140"/>
        <v>-23.921759908249495</v>
      </c>
      <c r="AC331" s="70">
        <f t="shared" si="141"/>
        <v>-0.23921759908249496</v>
      </c>
      <c r="AD331" s="70">
        <f t="shared" si="142"/>
        <v>43.629719930933788</v>
      </c>
      <c r="AE331" s="70">
        <f t="shared" si="143"/>
        <v>1.6397824251610029</v>
      </c>
      <c r="AF331" s="70">
        <f t="shared" si="144"/>
        <v>5.3735734162549932E-2</v>
      </c>
      <c r="AG331" s="70">
        <f t="shared" si="145"/>
        <v>5.7064735373165473E-3</v>
      </c>
      <c r="AH331" s="70">
        <f>(U331-Phase_Relations!$B$37)/Phase_Relations!$B$37</f>
        <v>1.7536103906723122</v>
      </c>
      <c r="AI331" s="70">
        <f>(U331-Phase_Relations!G$20)/Phase_Relations!G$20</f>
        <v>1.6475504972253159</v>
      </c>
      <c r="AJ331" s="70">
        <f t="shared" si="152"/>
        <v>1.7535560455461114</v>
      </c>
      <c r="AK331" s="70">
        <f t="shared" si="146"/>
        <v>0.63684041744342645</v>
      </c>
      <c r="AL331" s="71">
        <f>(1/(J332-J330))*((M332-M330)/Phase_Relations!B$22)</f>
        <v>6.3157722091549679E-7</v>
      </c>
      <c r="AM331" s="71">
        <f t="shared" si="147"/>
        <v>1.4223703205029465E-2</v>
      </c>
      <c r="AN331" s="71">
        <f>SUM(AM$27:AM331)</f>
        <v>9.6567937831305267E-2</v>
      </c>
      <c r="AO331" s="71">
        <f>(1/10000)*((AL331*Phase_Relations!B$22*H$7*U331))/(2*(P331-R331))</f>
        <v>5.0169929946806405E-10</v>
      </c>
      <c r="AP331" s="71">
        <f t="shared" si="153"/>
        <v>6.4651224949375561E-10</v>
      </c>
      <c r="AQ331" s="72">
        <f t="shared" si="149"/>
        <v>5.0058183295712742E-17</v>
      </c>
      <c r="AR331" s="72">
        <f t="shared" si="154"/>
        <v>6.4507223196037325E-17</v>
      </c>
      <c r="AS331" s="71">
        <f t="shared" si="150"/>
        <v>-3.4937069824678997E-4</v>
      </c>
      <c r="AT331" s="72">
        <f t="shared" si="151"/>
        <v>-1.4299501078049375E-7</v>
      </c>
      <c r="AU331" s="97">
        <f t="shared" si="155"/>
        <v>1.0781146625210637E-7</v>
      </c>
      <c r="AV331" s="2"/>
      <c r="AW331" s="2"/>
      <c r="AX331" s="2"/>
      <c r="AY331" s="2"/>
      <c r="AZ331" s="2"/>
      <c r="BA331" s="2"/>
      <c r="BC331" s="10"/>
      <c r="BE331" s="10"/>
      <c r="BI331" s="10"/>
    </row>
    <row r="332" spans="1:61" x14ac:dyDescent="0.2">
      <c r="A332" s="9">
        <f>Raw_Data!A330</f>
        <v>40772.634687500002</v>
      </c>
      <c r="B332" s="10">
        <f>Raw_Data!J330</f>
        <v>-1.104739423881255E-4</v>
      </c>
      <c r="C332" s="10">
        <f>Raw_Data!K330</f>
        <v>0.5515610233889694</v>
      </c>
      <c r="D332" s="10">
        <f>Raw_Data!L330</f>
        <v>1.8537962599883058E-2</v>
      </c>
      <c r="E332" s="10">
        <f>Raw_Data!M330</f>
        <v>1.8448968477337943E-2</v>
      </c>
      <c r="F332" s="10">
        <f>Raw_Data!N330</f>
        <v>1.8539399835817677E-2</v>
      </c>
      <c r="J332" s="74">
        <f t="shared" si="148"/>
        <v>87208.999999891967</v>
      </c>
      <c r="K332" s="69">
        <f t="shared" si="125"/>
        <v>51.8005907580377</v>
      </c>
      <c r="L332" s="69">
        <f>K332+$D$8-$B$8*Q332+Phase_Relations!$C$24*Q332</f>
        <v>301.03536743170412</v>
      </c>
      <c r="M332" s="69">
        <f t="shared" si="126"/>
        <v>-0.16566855855878665</v>
      </c>
      <c r="N332" s="69">
        <f t="shared" si="127"/>
        <v>-0.42079813873931809</v>
      </c>
      <c r="O332" s="70">
        <f t="shared" si="128"/>
        <v>55.697195481216283</v>
      </c>
      <c r="P332" s="70">
        <f t="shared" si="129"/>
        <v>384.11858952562955</v>
      </c>
      <c r="Q332" s="70">
        <f t="shared" si="130"/>
        <v>55.386845802544165</v>
      </c>
      <c r="R332" s="111">
        <f t="shared" si="131"/>
        <v>381.97824691409772</v>
      </c>
      <c r="S332" s="70">
        <f t="shared" si="132"/>
        <v>2.1403426115318211</v>
      </c>
      <c r="T332" s="113">
        <f t="shared" si="133"/>
        <v>0.85966855855878666</v>
      </c>
      <c r="U332" s="70">
        <f t="shared" si="134"/>
        <v>2.1835581387393179</v>
      </c>
      <c r="V332" s="70">
        <f>(L332/Phase_Relations!C$24)</f>
        <v>61.81999228688656</v>
      </c>
      <c r="W332" s="70">
        <f t="shared" si="135"/>
        <v>8902.0788893116642</v>
      </c>
      <c r="X332" s="70">
        <f t="shared" si="136"/>
        <v>426.34477439232109</v>
      </c>
      <c r="Y332" s="70">
        <f t="shared" si="137"/>
        <v>6.4331464843423944</v>
      </c>
      <c r="Z332" s="70">
        <f t="shared" si="138"/>
        <v>926.3730937453048</v>
      </c>
      <c r="AA332" s="70">
        <f t="shared" si="139"/>
        <v>44.366527478223361</v>
      </c>
      <c r="AB332" s="70">
        <f t="shared" si="140"/>
        <v>-23.871550224609027</v>
      </c>
      <c r="AC332" s="70">
        <f t="shared" si="141"/>
        <v>-0.23871550224609028</v>
      </c>
      <c r="AD332" s="70">
        <f t="shared" si="142"/>
        <v>42.939632403868814</v>
      </c>
      <c r="AE332" s="70">
        <f t="shared" si="143"/>
        <v>1.6328583222228499</v>
      </c>
      <c r="AF332" s="70">
        <f t="shared" si="144"/>
        <v>4.8242283838472053E-2</v>
      </c>
      <c r="AG332" s="70">
        <f t="shared" si="145"/>
        <v>5.0202154220900215E-3</v>
      </c>
      <c r="AH332" s="70">
        <f>(U332-Phase_Relations!$B$37)/Phase_Relations!$B$37</f>
        <v>1.7524947035913092</v>
      </c>
      <c r="AI332" s="70">
        <f>(U332-Phase_Relations!G$20)/Phase_Relations!G$20</f>
        <v>1.6464777826916754</v>
      </c>
      <c r="AJ332" s="70">
        <f t="shared" si="152"/>
        <v>1.7525470670739631</v>
      </c>
      <c r="AK332" s="70">
        <f t="shared" si="146"/>
        <v>0.63669321554179448</v>
      </c>
      <c r="AL332" s="71">
        <f>(1/(J333-J331))*((M333-M331)/Phase_Relations!B$22)</f>
        <v>6.1691759539836325E-7</v>
      </c>
      <c r="AM332" s="71">
        <f t="shared" si="147"/>
        <v>2.1733098968453032E-2</v>
      </c>
      <c r="AN332" s="71">
        <f>SUM(AM$27:AM332)</f>
        <v>0.1183010367997583</v>
      </c>
      <c r="AO332" s="71">
        <f>(1/10000)*((AL332*Phase_Relations!B$22*H$7*U332))/(2*(P332-R332))</f>
        <v>5.5651145916961227E-10</v>
      </c>
      <c r="AP332" s="71">
        <f t="shared" si="153"/>
        <v>6.6215772647689543E-10</v>
      </c>
      <c r="AQ332" s="72">
        <f t="shared" si="149"/>
        <v>5.5527190607628741E-17</v>
      </c>
      <c r="AR332" s="72">
        <f t="shared" si="154"/>
        <v>6.6068286078527408E-17</v>
      </c>
      <c r="AS332" s="71">
        <f t="shared" si="150"/>
        <v>-5.8713197777105668E-4</v>
      </c>
      <c r="AT332" s="72">
        <f t="shared" si="151"/>
        <v>-9.438484018912325E-8</v>
      </c>
      <c r="AU332" s="97">
        <f t="shared" si="155"/>
        <v>1.1362652227797197E-7</v>
      </c>
      <c r="AV332" s="2"/>
      <c r="AW332" s="2"/>
      <c r="AX332" s="2"/>
      <c r="AY332" s="2"/>
      <c r="AZ332" s="2"/>
      <c r="BA332" s="2"/>
      <c r="BC332" s="10"/>
      <c r="BE332" s="10"/>
      <c r="BI332" s="10"/>
    </row>
    <row r="333" spans="1:61" x14ac:dyDescent="0.2">
      <c r="A333" s="9">
        <f>Raw_Data!A331</f>
        <v>40772.637662037036</v>
      </c>
      <c r="B333" s="10">
        <f>Raw_Data!J331</f>
        <v>-1.119822683012895E-4</v>
      </c>
      <c r="C333" s="10">
        <f>Raw_Data!K331</f>
        <v>0.55085674207675961</v>
      </c>
      <c r="D333" s="10">
        <f>Raw_Data!L331</f>
        <v>1.8536050470182055E-2</v>
      </c>
      <c r="E333" s="10">
        <f>Raw_Data!M331</f>
        <v>1.8439241556685342E-2</v>
      </c>
      <c r="F333" s="10">
        <f>Raw_Data!N331</f>
        <v>1.8504152913019378E-2</v>
      </c>
      <c r="J333" s="74">
        <f t="shared" si="148"/>
        <v>87465.999999619089</v>
      </c>
      <c r="K333" s="69">
        <f t="shared" si="125"/>
        <v>52.507836029352923</v>
      </c>
      <c r="L333" s="69">
        <f>K333+$D$8-$B$8*Q333+Phase_Relations!$C$24*Q333</f>
        <v>301.61355388314041</v>
      </c>
      <c r="M333" s="69">
        <f t="shared" si="126"/>
        <v>-0.16545752194255969</v>
      </c>
      <c r="N333" s="69">
        <f t="shared" si="127"/>
        <v>-0.42026210573410161</v>
      </c>
      <c r="O333" s="70">
        <f t="shared" si="128"/>
        <v>55.691450499200684</v>
      </c>
      <c r="P333" s="70">
        <f t="shared" si="129"/>
        <v>384.07896896000472</v>
      </c>
      <c r="Q333" s="70">
        <f t="shared" si="130"/>
        <v>55.3576439826711</v>
      </c>
      <c r="R333" s="111">
        <f t="shared" si="131"/>
        <v>381.77685505290412</v>
      </c>
      <c r="S333" s="70">
        <f t="shared" si="132"/>
        <v>2.3021139071005905</v>
      </c>
      <c r="T333" s="113">
        <f t="shared" si="133"/>
        <v>0.85945752194255964</v>
      </c>
      <c r="U333" s="70">
        <f t="shared" si="134"/>
        <v>2.1830221057341017</v>
      </c>
      <c r="V333" s="70">
        <f>(L333/Phase_Relations!C$24)</f>
        <v>61.938727445061232</v>
      </c>
      <c r="W333" s="70">
        <f t="shared" si="135"/>
        <v>8919.176752088817</v>
      </c>
      <c r="X333" s="70">
        <f t="shared" si="136"/>
        <v>427.16363755214644</v>
      </c>
      <c r="Y333" s="70">
        <f t="shared" si="137"/>
        <v>6.5810834623901329</v>
      </c>
      <c r="Z333" s="70">
        <f t="shared" si="138"/>
        <v>947.67601858417913</v>
      </c>
      <c r="AA333" s="70">
        <f t="shared" si="139"/>
        <v>45.386782499242315</v>
      </c>
      <c r="AB333" s="70">
        <f t="shared" si="140"/>
        <v>-23.841141490282382</v>
      </c>
      <c r="AC333" s="70">
        <f t="shared" si="141"/>
        <v>-0.23841141490282383</v>
      </c>
      <c r="AD333" s="70">
        <f t="shared" si="142"/>
        <v>43.852039894508607</v>
      </c>
      <c r="AE333" s="70">
        <f t="shared" si="143"/>
        <v>1.6419898005372493</v>
      </c>
      <c r="AF333" s="70">
        <f t="shared" si="144"/>
        <v>5.0722121735309655E-2</v>
      </c>
      <c r="AG333" s="70">
        <f t="shared" si="145"/>
        <v>5.3893021425999946E-3</v>
      </c>
      <c r="AH333" s="70">
        <f>(U333-Phase_Relations!$B$37)/Phase_Relations!$B$37</f>
        <v>1.7518190046109929</v>
      </c>
      <c r="AI333" s="70">
        <f>(U333-Phase_Relations!G$20)/Phase_Relations!G$20</f>
        <v>1.6458281093837264</v>
      </c>
      <c r="AJ333" s="70">
        <f t="shared" si="152"/>
        <v>1.7515380616939669</v>
      </c>
      <c r="AK333" s="70">
        <f t="shared" si="146"/>
        <v>0.63660400690438457</v>
      </c>
      <c r="AL333" s="71">
        <f>(1/(J334-J332))*((M334-M332)/Phase_Relations!B$22)</f>
        <v>5.9550408950154331E-7</v>
      </c>
      <c r="AM333" s="71">
        <f t="shared" si="147"/>
        <v>1.3196124523433031E-2</v>
      </c>
      <c r="AN333" s="71">
        <f>SUM(AM$27:AM333)</f>
        <v>0.13149716132319134</v>
      </c>
      <c r="AO333" s="71">
        <f>(1/10000)*((AL333*Phase_Relations!B$22*H$7*U333))/(2*(P333-R333))</f>
        <v>4.9932299356694691E-10</v>
      </c>
      <c r="AP333" s="71">
        <f t="shared" si="153"/>
        <v>6.5381939788090941E-10</v>
      </c>
      <c r="AQ333" s="72">
        <f t="shared" si="149"/>
        <v>4.9821081995210776E-17</v>
      </c>
      <c r="AR333" s="72">
        <f t="shared" si="154"/>
        <v>6.5236310467478504E-17</v>
      </c>
      <c r="AS333" s="71">
        <f t="shared" si="150"/>
        <v>2.6905305613860727E-4</v>
      </c>
      <c r="AT333" s="72">
        <f t="shared" si="151"/>
        <v>1.848023562020432E-7</v>
      </c>
      <c r="AU333" s="97">
        <f t="shared" si="155"/>
        <v>1.0597742644447699E-7</v>
      </c>
      <c r="AV333" s="2"/>
      <c r="AW333" s="2"/>
      <c r="AX333" s="2"/>
      <c r="AY333" s="2"/>
      <c r="AZ333" s="2"/>
      <c r="BA333" s="2"/>
      <c r="BC333" s="10"/>
      <c r="BE333" s="10"/>
      <c r="BI333" s="10"/>
    </row>
    <row r="334" spans="1:61" x14ac:dyDescent="0.2">
      <c r="A334" s="9">
        <f>Raw_Data!A332</f>
        <v>40772.640636574077</v>
      </c>
      <c r="B334" s="10">
        <f>Raw_Data!J332</f>
        <v>-1.159371701050985E-4</v>
      </c>
      <c r="C334" s="10">
        <f>Raw_Data!K332</f>
        <v>0.54976053355876964</v>
      </c>
      <c r="D334" s="10">
        <f>Raw_Data!L332</f>
        <v>1.8460800446671758E-2</v>
      </c>
      <c r="E334" s="10">
        <f>Raw_Data!M332</f>
        <v>1.8409977658653542E-2</v>
      </c>
      <c r="F334" s="10">
        <f>Raw_Data!N332</f>
        <v>1.8489690798205678E-2</v>
      </c>
      <c r="J334" s="74">
        <f t="shared" si="148"/>
        <v>87722.999999974854</v>
      </c>
      <c r="K334" s="69">
        <f t="shared" si="125"/>
        <v>54.36226654390434</v>
      </c>
      <c r="L334" s="69">
        <f>K334+$D$8-$B$8*Q334+Phase_Relations!$C$24*Q334</f>
        <v>303.07970487121776</v>
      </c>
      <c r="M334" s="69">
        <f t="shared" si="126"/>
        <v>-0.16512953565007105</v>
      </c>
      <c r="N334" s="69">
        <f t="shared" si="127"/>
        <v>-0.41942902055118048</v>
      </c>
      <c r="O334" s="70">
        <f t="shared" si="128"/>
        <v>55.465362262867444</v>
      </c>
      <c r="P334" s="70">
        <f t="shared" si="129"/>
        <v>382.51973974391342</v>
      </c>
      <c r="Q334" s="70">
        <f t="shared" si="130"/>
        <v>55.26978893484771</v>
      </c>
      <c r="R334" s="111">
        <f t="shared" si="131"/>
        <v>381.17095817136357</v>
      </c>
      <c r="S334" s="70">
        <f t="shared" si="132"/>
        <v>1.3487815725498535</v>
      </c>
      <c r="T334" s="113">
        <f t="shared" si="133"/>
        <v>0.859129535650071</v>
      </c>
      <c r="U334" s="70">
        <f t="shared" si="134"/>
        <v>2.1821890205511805</v>
      </c>
      <c r="V334" s="70">
        <f>(L334/Phase_Relations!C$24)</f>
        <v>62.239813139900441</v>
      </c>
      <c r="W334" s="70">
        <f t="shared" si="135"/>
        <v>8962.5330921456643</v>
      </c>
      <c r="X334" s="70">
        <f t="shared" si="136"/>
        <v>429.24009062000306</v>
      </c>
      <c r="Y334" s="70">
        <f t="shared" si="137"/>
        <v>6.9700242050527308</v>
      </c>
      <c r="Z334" s="70">
        <f t="shared" si="138"/>
        <v>1003.6834855275932</v>
      </c>
      <c r="AA334" s="70">
        <f t="shared" si="139"/>
        <v>48.069132448639493</v>
      </c>
      <c r="AB334" s="70">
        <f t="shared" si="140"/>
        <v>-23.793881217589497</v>
      </c>
      <c r="AC334" s="70">
        <f t="shared" si="141"/>
        <v>-0.23793881217589496</v>
      </c>
      <c r="AD334" s="70">
        <f t="shared" si="142"/>
        <v>47.169944733606258</v>
      </c>
      <c r="AE334" s="70">
        <f t="shared" si="143"/>
        <v>1.6736653674073745</v>
      </c>
      <c r="AF334" s="70">
        <f t="shared" si="144"/>
        <v>2.805920356459498E-2</v>
      </c>
      <c r="AG334" s="70">
        <f t="shared" si="145"/>
        <v>3.1422544212998515E-3</v>
      </c>
      <c r="AH334" s="70">
        <f>(U334-Phase_Relations!$B$37)/Phase_Relations!$B$37</f>
        <v>1.750768855080761</v>
      </c>
      <c r="AI334" s="70">
        <f>(U334-Phase_Relations!G$20)/Phase_Relations!G$20</f>
        <v>1.6448184081128621</v>
      </c>
      <c r="AJ334" s="70">
        <f t="shared" si="152"/>
        <v>1.7505547928730447</v>
      </c>
      <c r="AK334" s="70">
        <f t="shared" si="146"/>
        <v>0.63646527473474668</v>
      </c>
      <c r="AL334" s="71">
        <f>(1/(J335-J333))*((M335-M333)/Phase_Relations!B$22)</f>
        <v>6.2731470623641102E-7</v>
      </c>
      <c r="AM334" s="71">
        <f t="shared" si="147"/>
        <v>2.1508619072862244E-2</v>
      </c>
      <c r="AN334" s="71">
        <f>SUM(AM$27:AM334)</f>
        <v>0.15300578039605359</v>
      </c>
      <c r="AO334" s="71">
        <f>(1/10000)*((AL334*Phase_Relations!B$22*H$7*U334))/(2*(P334-R334))</f>
        <v>8.9743231485502961E-10</v>
      </c>
      <c r="AP334" s="71">
        <f t="shared" si="153"/>
        <v>6.2494959491034143E-10</v>
      </c>
      <c r="AQ334" s="72">
        <f t="shared" si="149"/>
        <v>8.9543340722500877E-17</v>
      </c>
      <c r="AR334" s="72">
        <f t="shared" si="154"/>
        <v>6.2355760523828851E-17</v>
      </c>
      <c r="AS334" s="71">
        <f t="shared" si="150"/>
        <v>1.1501840768324373E-4</v>
      </c>
      <c r="AT334" s="72">
        <f t="shared" si="151"/>
        <v>7.7695921287320001E-7</v>
      </c>
      <c r="AU334" s="97">
        <f t="shared" si="155"/>
        <v>1.7449214526972612E-7</v>
      </c>
      <c r="AV334" s="2"/>
      <c r="AW334" s="2"/>
      <c r="AX334" s="2"/>
      <c r="AY334" s="2"/>
      <c r="AZ334" s="2"/>
      <c r="BA334" s="2"/>
      <c r="BC334" s="10"/>
      <c r="BE334" s="10"/>
      <c r="BI334" s="10"/>
    </row>
    <row r="335" spans="1:61" x14ac:dyDescent="0.2">
      <c r="A335" s="9">
        <f>Raw_Data!A333</f>
        <v>40772.643611111111</v>
      </c>
      <c r="B335" s="10">
        <f>Raw_Data!J333</f>
        <v>-1.1659038211473649E-4</v>
      </c>
      <c r="C335" s="10">
        <f>Raw_Data!K333</f>
        <v>0.54896123959060983</v>
      </c>
      <c r="D335" s="10">
        <f>Raw_Data!L333</f>
        <v>1.8521703559134056E-2</v>
      </c>
      <c r="E335" s="10">
        <f>Raw_Data!M333</f>
        <v>1.8442008800289844E-2</v>
      </c>
      <c r="F335" s="10">
        <f>Raw_Data!N333</f>
        <v>1.8494125049937776E-2</v>
      </c>
      <c r="J335" s="74">
        <f t="shared" si="148"/>
        <v>87979.999999701977</v>
      </c>
      <c r="K335" s="69">
        <f t="shared" si="125"/>
        <v>54.668553866127482</v>
      </c>
      <c r="L335" s="69">
        <f>K335+$D$8-$B$8*Q335+Phase_Relations!$C$24*Q335</f>
        <v>303.81098808747566</v>
      </c>
      <c r="M335" s="69">
        <f t="shared" si="126"/>
        <v>-0.16488970552685941</v>
      </c>
      <c r="N335" s="69">
        <f t="shared" si="127"/>
        <v>-0.41881985203822292</v>
      </c>
      <c r="O335" s="70">
        <f t="shared" si="128"/>
        <v>55.64834529252618</v>
      </c>
      <c r="P335" s="70">
        <f t="shared" si="129"/>
        <v>383.78169167259438</v>
      </c>
      <c r="Q335" s="70">
        <f t="shared" si="130"/>
        <v>55.365951704320082</v>
      </c>
      <c r="R335" s="111">
        <f t="shared" si="131"/>
        <v>381.83414968496612</v>
      </c>
      <c r="S335" s="70">
        <f t="shared" si="132"/>
        <v>1.9475419876282558</v>
      </c>
      <c r="T335" s="113">
        <f t="shared" si="133"/>
        <v>0.85888970552685939</v>
      </c>
      <c r="U335" s="70">
        <f t="shared" si="134"/>
        <v>2.1815798520382228</v>
      </c>
      <c r="V335" s="70">
        <f>(L335/Phase_Relations!C$24)</f>
        <v>62.389987928910408</v>
      </c>
      <c r="W335" s="70">
        <f t="shared" si="135"/>
        <v>8984.1582617630993</v>
      </c>
      <c r="X335" s="70">
        <f t="shared" si="136"/>
        <v>430.27577882007176</v>
      </c>
      <c r="Y335" s="70">
        <f t="shared" si="137"/>
        <v>7.0240362245903256</v>
      </c>
      <c r="Z335" s="70">
        <f t="shared" si="138"/>
        <v>1011.4612163410069</v>
      </c>
      <c r="AA335" s="70">
        <f t="shared" si="139"/>
        <v>48.441629135105643</v>
      </c>
      <c r="AB335" s="70">
        <f t="shared" si="140"/>
        <v>-23.759323562948055</v>
      </c>
      <c r="AC335" s="70">
        <f t="shared" si="141"/>
        <v>-0.23759323562948054</v>
      </c>
      <c r="AD335" s="70">
        <f t="shared" si="142"/>
        <v>47.14326781002012</v>
      </c>
      <c r="AE335" s="70">
        <f t="shared" si="143"/>
        <v>1.6734196830392116</v>
      </c>
      <c r="AF335" s="70">
        <f t="shared" si="144"/>
        <v>4.0203891206806508E-2</v>
      </c>
      <c r="AG335" s="70">
        <f t="shared" si="145"/>
        <v>4.5262645110280744E-3</v>
      </c>
      <c r="AH335" s="70">
        <f>(U335-Phase_Relations!$B$37)/Phase_Relations!$B$37</f>
        <v>1.7500009647847514</v>
      </c>
      <c r="AI335" s="70">
        <f>(U335-Phase_Relations!G$20)/Phase_Relations!G$20</f>
        <v>1.6440800943913927</v>
      </c>
      <c r="AJ335" s="70">
        <f t="shared" si="152"/>
        <v>1.7496022503092865</v>
      </c>
      <c r="AK335" s="70">
        <f t="shared" si="146"/>
        <v>0.63636376393843475</v>
      </c>
      <c r="AL335" s="71">
        <f>(1/(J336-J334))*((M336-M334)/Phase_Relations!B$22)</f>
        <v>7.7920175181466664E-7</v>
      </c>
      <c r="AM335" s="71">
        <f t="shared" si="147"/>
        <v>1.6296217136038148E-2</v>
      </c>
      <c r="AN335" s="71">
        <f>SUM(AM$27:AM335)</f>
        <v>0.16930199753209174</v>
      </c>
      <c r="AO335" s="71">
        <f>(1/10000)*((AL335*Phase_Relations!B$22*H$7*U335))/(2*(P335-R335))</f>
        <v>7.7179097712757872E-10</v>
      </c>
      <c r="AP335" s="71">
        <f t="shared" si="153"/>
        <v>6.3632962423729594E-10</v>
      </c>
      <c r="AQ335" s="72">
        <f t="shared" si="149"/>
        <v>7.700719183780498E-17</v>
      </c>
      <c r="AR335" s="72">
        <f t="shared" si="154"/>
        <v>6.3491228710775245E-17</v>
      </c>
      <c r="AS335" s="71">
        <f t="shared" si="150"/>
        <v>-1.0464279619511475E-2</v>
      </c>
      <c r="AT335" s="72">
        <f t="shared" si="151"/>
        <v>-7.3443646063097791E-9</v>
      </c>
      <c r="AU335" s="97">
        <f t="shared" si="155"/>
        <v>1.2318585231983087E-7</v>
      </c>
      <c r="AV335" s="2"/>
      <c r="AW335" s="2"/>
      <c r="AX335" s="2"/>
      <c r="AY335" s="2"/>
      <c r="AZ335" s="2"/>
      <c r="BA335" s="2"/>
      <c r="BC335" s="10"/>
      <c r="BE335" s="10"/>
      <c r="BI335" s="10"/>
    </row>
    <row r="336" spans="1:61" x14ac:dyDescent="0.2">
      <c r="A336" s="9">
        <f>Raw_Data!A334</f>
        <v>40772.646597222221</v>
      </c>
      <c r="B336" s="10">
        <f>Raw_Data!J334</f>
        <v>-1.1549773657134252E-4</v>
      </c>
      <c r="C336" s="10">
        <f>Raw_Data!K334</f>
        <v>0.54740778266586965</v>
      </c>
      <c r="D336" s="10">
        <f>Raw_Data!L334</f>
        <v>1.8497344689465556E-2</v>
      </c>
      <c r="E336" s="10">
        <f>Raw_Data!M334</f>
        <v>1.8419015737550542E-2</v>
      </c>
      <c r="F336" s="10">
        <f>Raw_Data!N334</f>
        <v>1.8497459702857679E-2</v>
      </c>
      <c r="J336" s="74">
        <f t="shared" ref="J336:J376" si="156">(A336-A$27)*24*3600</f>
        <v>88237.999999662861</v>
      </c>
      <c r="K336" s="69">
        <f t="shared" ref="K336:K376" si="157">B336*$B$17/B$18</f>
        <v>54.156218708954455</v>
      </c>
      <c r="L336" s="69">
        <f>K336+$D$8-$B$8*Q336+Phase_Relations!$C$24*Q336</f>
        <v>302.99357615950123</v>
      </c>
      <c r="M336" s="69">
        <f t="shared" ref="M336:M376" si="158">(C336*$C$17/C$18)-(0.000000651*K336)</f>
        <v>-0.16442286589375216</v>
      </c>
      <c r="N336" s="69">
        <f t="shared" ref="N336:N376" si="159">M336*2.54</f>
        <v>-0.41763407937013047</v>
      </c>
      <c r="O336" s="70">
        <f t="shared" ref="O336:O376" si="160">D336*$D$17/D$18</f>
        <v>55.57515921728637</v>
      </c>
      <c r="P336" s="70">
        <f t="shared" ref="P336:P376" si="161">(O336/145)*1000</f>
        <v>383.27696011921637</v>
      </c>
      <c r="Q336" s="70">
        <f t="shared" ref="Q336:Q376" si="162">E336*$E$17/E$18</f>
        <v>55.296922738173045</v>
      </c>
      <c r="R336" s="111">
        <f t="shared" ref="R336:R376" si="163">(Q336/145)*1000</f>
        <v>381.35808784946926</v>
      </c>
      <c r="S336" s="70">
        <f t="shared" si="132"/>
        <v>1.9188722697471121</v>
      </c>
      <c r="T336" s="113">
        <f t="shared" ref="T336:T376" si="164">D$7-M336</f>
        <v>0.85842286589375205</v>
      </c>
      <c r="U336" s="70">
        <f t="shared" ref="U336:U376" si="165">T336*2.54</f>
        <v>2.1803940793701302</v>
      </c>
      <c r="V336" s="70">
        <f>(L336/Phase_Relations!C$24)</f>
        <v>62.222125928130538</v>
      </c>
      <c r="W336" s="70">
        <f t="shared" ref="W336:W376" si="166">144*V336</f>
        <v>8959.9861336507965</v>
      </c>
      <c r="X336" s="70">
        <f t="shared" ref="X336:X376" si="167">(V336/145)*1000</f>
        <v>429.11810984917616</v>
      </c>
      <c r="Y336" s="70">
        <f t="shared" ref="Y336:Y376" si="168">V336-Q336</f>
        <v>6.9252031899574931</v>
      </c>
      <c r="Z336" s="70">
        <f t="shared" ref="Z336:Z376" si="169">144*Y336</f>
        <v>997.229259353879</v>
      </c>
      <c r="AA336" s="70">
        <f t="shared" ref="AA336:AA376" si="170">X336-R336</f>
        <v>47.760021999706908</v>
      </c>
      <c r="AB336" s="70">
        <f t="shared" ref="AB336:AB376" si="171">(1-($D$7-M336)/$D$7)*100</f>
        <v>-23.692055604287042</v>
      </c>
      <c r="AC336" s="70">
        <f t="shared" ref="AC336:AC376" si="172">AB336/100</f>
        <v>-0.23692055604287041</v>
      </c>
      <c r="AD336" s="70">
        <f t="shared" ref="AD336:AD376" si="173">X336-((2/3)*(P336-R336)+R336)</f>
        <v>46.480773819875481</v>
      </c>
      <c r="AE336" s="70">
        <f t="shared" ref="AE336:AE376" si="174">LOG(AD336,10)</f>
        <v>1.6672733496513028</v>
      </c>
      <c r="AF336" s="70">
        <f t="shared" ref="AF336:AF376" si="175">(P336-R336)/AA336</f>
        <v>4.0177374075725671E-2</v>
      </c>
      <c r="AG336" s="70">
        <f t="shared" ref="AG336:AG376" si="176">(P336-R336)/X336</f>
        <v>4.4716646203105843E-3</v>
      </c>
      <c r="AH336" s="70">
        <f>(U336-Phase_Relations!$B$37)/Phase_Relations!$B$37</f>
        <v>1.7485062333504546</v>
      </c>
      <c r="AI336" s="70">
        <f>(U336-Phase_Relations!G$20)/Phase_Relations!G$20</f>
        <v>1.6426429350294522</v>
      </c>
      <c r="AJ336" s="70">
        <f t="shared" ref="AJ336:AJ376" si="177">AVERAGE(AH332:AH340)</f>
        <v>1.7485883988804791</v>
      </c>
      <c r="AK336" s="70">
        <f t="shared" ref="AK336:AK376" si="178">AH336/(1+AH336)</f>
        <v>0.63616600615055163</v>
      </c>
      <c r="AL336" s="71">
        <f>(1/(J337-J335))*((M337-M335)/Phase_Relations!B$22)</f>
        <v>9.9130734534985362E-7</v>
      </c>
      <c r="AM336" s="71">
        <f t="shared" ref="AM336:AM376" si="179">((AD336+AD335)/2)*(AC336-AC335)</f>
        <v>3.1489490810183929E-2</v>
      </c>
      <c r="AN336" s="71">
        <f>SUM(AM$27:AM336)</f>
        <v>0.20079148834227567</v>
      </c>
      <c r="AO336" s="71">
        <f>(1/10000)*((AL336*Phase_Relations!B$22*H$7*U336))/(2*(P336-R336))</f>
        <v>9.9600780974340291E-10</v>
      </c>
      <c r="AP336" s="71">
        <f t="shared" ref="AP336:AP376" si="180">AVERAGE(AO332:AO340)</f>
        <v>6.6982152481603311E-10</v>
      </c>
      <c r="AQ336" s="72">
        <f t="shared" ref="AQ336:AQ376" si="181">AO336*$H$8/($H$7*1000)</f>
        <v>9.9378933869271646E-17</v>
      </c>
      <c r="AR336" s="72">
        <f t="shared" ref="AR336:AR376" si="182">AVERAGE(AQ332:AQ340)</f>
        <v>6.6832958906272424E-17</v>
      </c>
      <c r="AS336" s="71">
        <f t="shared" si="150"/>
        <v>-8.2044293348521047E-4</v>
      </c>
      <c r="AT336" s="72">
        <f t="shared" si="151"/>
        <v>-1.2088661950260048E-7</v>
      </c>
      <c r="AU336" s="97">
        <f t="shared" ref="AU336:AU376" si="183">AVERAGE(AT332:AT341)</f>
        <v>1.3022965633302029E-7</v>
      </c>
      <c r="AV336" s="2"/>
      <c r="AW336" s="2"/>
      <c r="AX336" s="2"/>
      <c r="AY336" s="2"/>
      <c r="AZ336" s="2"/>
      <c r="BA336" s="2"/>
      <c r="BC336" s="10"/>
      <c r="BE336" s="10"/>
      <c r="BI336" s="10"/>
    </row>
    <row r="337" spans="1:61" x14ac:dyDescent="0.2">
      <c r="A337" s="9">
        <f>Raw_Data!A335</f>
        <v>40772.649571759262</v>
      </c>
      <c r="B337" s="10">
        <f>Raw_Data!J335</f>
        <v>-1.1340745814050049E-4</v>
      </c>
      <c r="C337" s="10">
        <f>Raw_Data!K335</f>
        <v>0.54597071624466942</v>
      </c>
      <c r="D337" s="10">
        <f>Raw_Data!L335</f>
        <v>1.8531964925976356E-2</v>
      </c>
      <c r="E337" s="10">
        <f>Raw_Data!M335</f>
        <v>1.8435310408045542E-2</v>
      </c>
      <c r="F337" s="10">
        <f>Raw_Data!N335</f>
        <v>1.8480344208301178E-2</v>
      </c>
      <c r="J337" s="74">
        <f t="shared" si="156"/>
        <v>88495.000000018626</v>
      </c>
      <c r="K337" s="69">
        <f t="shared" si="157"/>
        <v>53.17609927784018</v>
      </c>
      <c r="L337" s="69">
        <f>K337+$D$8-$B$8*Q337+Phase_Relations!$C$24*Q337</f>
        <v>302.2296578283557</v>
      </c>
      <c r="M337" s="69">
        <f t="shared" si="158"/>
        <v>-0.16399067402519868</v>
      </c>
      <c r="N337" s="69">
        <f t="shared" si="159"/>
        <v>-0.41653631202400465</v>
      </c>
      <c r="O337" s="70">
        <f t="shared" si="160"/>
        <v>55.679175506571589</v>
      </c>
      <c r="P337" s="70">
        <f t="shared" si="161"/>
        <v>383.99431383842477</v>
      </c>
      <c r="Q337" s="70">
        <f t="shared" si="162"/>
        <v>55.34584202616567</v>
      </c>
      <c r="R337" s="111">
        <f t="shared" si="163"/>
        <v>381.69546224941843</v>
      </c>
      <c r="S337" s="70">
        <f t="shared" si="132"/>
        <v>2.2988515890063468</v>
      </c>
      <c r="T337" s="113">
        <f t="shared" si="164"/>
        <v>0.85799067402519857</v>
      </c>
      <c r="U337" s="70">
        <f t="shared" si="165"/>
        <v>2.1792963120240043</v>
      </c>
      <c r="V337" s="70">
        <f>(L337/Phase_Relations!C$24)</f>
        <v>62.065249260308633</v>
      </c>
      <c r="W337" s="70">
        <f t="shared" si="166"/>
        <v>8937.3958934844431</v>
      </c>
      <c r="X337" s="70">
        <f t="shared" si="167"/>
        <v>428.03620179523193</v>
      </c>
      <c r="Y337" s="70">
        <f t="shared" si="168"/>
        <v>6.7194072341429631</v>
      </c>
      <c r="Z337" s="70">
        <f t="shared" si="169"/>
        <v>967.59464171658669</v>
      </c>
      <c r="AA337" s="70">
        <f t="shared" si="170"/>
        <v>46.340739545813506</v>
      </c>
      <c r="AB337" s="70">
        <f t="shared" si="171"/>
        <v>-23.629780118904709</v>
      </c>
      <c r="AC337" s="70">
        <f t="shared" si="172"/>
        <v>-0.23629780118904709</v>
      </c>
      <c r="AD337" s="70">
        <f t="shared" si="173"/>
        <v>44.808171819809274</v>
      </c>
      <c r="AE337" s="70">
        <f t="shared" si="174"/>
        <v>1.6513572249939279</v>
      </c>
      <c r="AF337" s="70">
        <f t="shared" si="175"/>
        <v>4.9607572333489627E-2</v>
      </c>
      <c r="AG337" s="70">
        <f t="shared" si="176"/>
        <v>5.3706942996052786E-3</v>
      </c>
      <c r="AH337" s="70">
        <f>(U337-Phase_Relations!$B$37)/Phase_Relations!$B$37</f>
        <v>1.7471224374476209</v>
      </c>
      <c r="AI337" s="70">
        <f>(U337-Phase_Relations!G$20)/Phase_Relations!G$20</f>
        <v>1.6413124383320921</v>
      </c>
      <c r="AJ337" s="70">
        <f t="shared" si="177"/>
        <v>1.7475932753077652</v>
      </c>
      <c r="AK337" s="70">
        <f t="shared" si="178"/>
        <v>0.63598273365306934</v>
      </c>
      <c r="AL337" s="71">
        <f>(1/(J338-J336))*((M338-M336)/Phase_Relations!B$22)</f>
        <v>7.4680726664007377E-7</v>
      </c>
      <c r="AM337" s="71">
        <f t="shared" si="179"/>
        <v>2.8425316998763477E-2</v>
      </c>
      <c r="AN337" s="71">
        <f>SUM(AM$27:AM337)</f>
        <v>0.22921680534103914</v>
      </c>
      <c r="AO337" s="71">
        <f>(1/10000)*((AL337*Phase_Relations!B$22*H$7*U337))/(2*(P337-R337))</f>
        <v>6.2600726966062127E-10</v>
      </c>
      <c r="AP337" s="71">
        <f t="shared" si="180"/>
        <v>6.5639673594420574E-10</v>
      </c>
      <c r="AQ337" s="72">
        <f t="shared" si="181"/>
        <v>6.2461292416284932E-17</v>
      </c>
      <c r="AR337" s="72">
        <f t="shared" si="182"/>
        <v>6.5493470207036258E-17</v>
      </c>
      <c r="AS337" s="71">
        <f t="shared" si="150"/>
        <v>-3.010112327861537E-4</v>
      </c>
      <c r="AT337" s="72">
        <f t="shared" si="151"/>
        <v>-2.0709067432780704E-7</v>
      </c>
      <c r="AU337" s="97">
        <f t="shared" si="183"/>
        <v>1.6939264333420343E-7</v>
      </c>
      <c r="AV337" s="2"/>
      <c r="AW337" s="2"/>
      <c r="AX337" s="2"/>
      <c r="AY337" s="2"/>
      <c r="AZ337" s="2"/>
      <c r="BA337" s="2"/>
      <c r="BC337" s="10"/>
      <c r="BE337" s="10"/>
      <c r="BI337" s="10"/>
    </row>
    <row r="338" spans="1:61" x14ac:dyDescent="0.2">
      <c r="A338" s="9">
        <f>Raw_Data!A336</f>
        <v>40772.652546296296</v>
      </c>
      <c r="B338" s="10">
        <f>Raw_Data!J336</f>
        <v>-1.1512956252954649E-4</v>
      </c>
      <c r="C338" s="10">
        <f>Raw_Data!K336</f>
        <v>0.54515717037811928</v>
      </c>
      <c r="D338" s="10">
        <f>Raw_Data!L336</f>
        <v>1.8581324000740956E-2</v>
      </c>
      <c r="E338" s="10">
        <f>Raw_Data!M336</f>
        <v>1.8457626505611141E-2</v>
      </c>
      <c r="F338" s="10">
        <f>Raw_Data!N336</f>
        <v>1.8526300267358277E-2</v>
      </c>
      <c r="J338" s="74">
        <f t="shared" si="156"/>
        <v>88751.999999745749</v>
      </c>
      <c r="K338" s="69">
        <f t="shared" si="157"/>
        <v>53.983584036428638</v>
      </c>
      <c r="L338" s="69">
        <f>K338+$D$8-$B$8*Q338+Phase_Relations!$C$24*Q338</f>
        <v>303.33323724207526</v>
      </c>
      <c r="M338" s="69">
        <f t="shared" si="158"/>
        <v>-0.16374689030901482</v>
      </c>
      <c r="N338" s="69">
        <f t="shared" si="159"/>
        <v>-0.41591710138489763</v>
      </c>
      <c r="O338" s="70">
        <f t="shared" si="160"/>
        <v>55.827474545428927</v>
      </c>
      <c r="P338" s="70">
        <f t="shared" si="161"/>
        <v>385.01706583054437</v>
      </c>
      <c r="Q338" s="70">
        <f t="shared" si="162"/>
        <v>55.412838631222407</v>
      </c>
      <c r="R338" s="111">
        <f t="shared" si="163"/>
        <v>382.15750780153382</v>
      </c>
      <c r="S338" s="70">
        <f t="shared" si="132"/>
        <v>2.8595580290105431</v>
      </c>
      <c r="T338" s="113">
        <f t="shared" si="164"/>
        <v>0.85774689030901474</v>
      </c>
      <c r="U338" s="70">
        <f t="shared" si="165"/>
        <v>2.1786771013848973</v>
      </c>
      <c r="V338" s="70">
        <f>(L338/Phase_Relations!C$24)</f>
        <v>62.291878016345379</v>
      </c>
      <c r="W338" s="70">
        <f t="shared" si="166"/>
        <v>8970.0304343537355</v>
      </c>
      <c r="X338" s="70">
        <f t="shared" si="167"/>
        <v>429.5991587334164</v>
      </c>
      <c r="Y338" s="70">
        <f t="shared" si="168"/>
        <v>6.8790393851229723</v>
      </c>
      <c r="Z338" s="70">
        <f t="shared" si="169"/>
        <v>990.58167145770801</v>
      </c>
      <c r="AA338" s="70">
        <f t="shared" si="170"/>
        <v>47.441650931882577</v>
      </c>
      <c r="AB338" s="70">
        <f t="shared" si="171"/>
        <v>-23.594652782278793</v>
      </c>
      <c r="AC338" s="70">
        <f t="shared" si="172"/>
        <v>-0.23594652782278794</v>
      </c>
      <c r="AD338" s="70">
        <f t="shared" si="173"/>
        <v>45.535278912542196</v>
      </c>
      <c r="AE338" s="70">
        <f t="shared" si="174"/>
        <v>1.6583480010591558</v>
      </c>
      <c r="AF338" s="70">
        <f t="shared" si="175"/>
        <v>6.0275263883972731E-2</v>
      </c>
      <c r="AG338" s="70">
        <f t="shared" si="176"/>
        <v>6.656339917986232E-3</v>
      </c>
      <c r="AH338" s="70">
        <f>(U338-Phase_Relations!$B$37)/Phase_Relations!$B$37</f>
        <v>1.7463418885012423</v>
      </c>
      <c r="AI338" s="70">
        <f>(U338-Phase_Relations!G$20)/Phase_Relations!G$20</f>
        <v>1.6405619535292699</v>
      </c>
      <c r="AJ338" s="70">
        <f t="shared" si="177"/>
        <v>1.7466105057905998</v>
      </c>
      <c r="AK338" s="70">
        <f t="shared" si="178"/>
        <v>0.63587927483211903</v>
      </c>
      <c r="AL338" s="71">
        <f>(1/(J339-J337))*((M339-M337)/Phase_Relations!B$22)</f>
        <v>4.7065135034783627E-7</v>
      </c>
      <c r="AM338" s="71">
        <f t="shared" si="179"/>
        <v>1.586762402911026E-2</v>
      </c>
      <c r="AN338" s="71">
        <f>SUM(AM$27:AM338)</f>
        <v>0.2450844293701494</v>
      </c>
      <c r="AO338" s="71">
        <f>(1/10000)*((AL338*Phase_Relations!B$22*H$7*U338))/(2*(P338-R338))</f>
        <v>3.170726308029861E-10</v>
      </c>
      <c r="AP338" s="71">
        <f t="shared" si="180"/>
        <v>6.5523889092226867E-10</v>
      </c>
      <c r="AQ338" s="72">
        <f t="shared" si="181"/>
        <v>3.1636639492258407E-17</v>
      </c>
      <c r="AR338" s="72">
        <f t="shared" si="182"/>
        <v>6.5377943598971201E-17</v>
      </c>
      <c r="AS338" s="71">
        <f t="shared" si="150"/>
        <v>3.90772276258174E-4</v>
      </c>
      <c r="AT338" s="72">
        <f t="shared" si="151"/>
        <v>8.0797677894590604E-8</v>
      </c>
      <c r="AU338" s="97">
        <f t="shared" si="183"/>
        <v>1.5716225541621477E-7</v>
      </c>
      <c r="AV338" s="2"/>
      <c r="AW338" s="2"/>
      <c r="AX338" s="2"/>
      <c r="AY338" s="2"/>
      <c r="AZ338" s="2"/>
      <c r="BA338" s="2"/>
      <c r="BC338" s="10"/>
      <c r="BE338" s="10"/>
      <c r="BI338" s="10"/>
    </row>
    <row r="339" spans="1:61" x14ac:dyDescent="0.2">
      <c r="A339" s="9">
        <f>Raw_Data!A337</f>
        <v>40772.655532407407</v>
      </c>
      <c r="B339" s="10">
        <f>Raw_Data!J337</f>
        <v>-1.1950014470312451E-4</v>
      </c>
      <c r="C339" s="10">
        <f>Raw_Data!K337</f>
        <v>0.54454315108905949</v>
      </c>
      <c r="D339" s="10">
        <f>Raw_Data!L337</f>
        <v>1.8533829549349356E-2</v>
      </c>
      <c r="E339" s="10">
        <f>Raw_Data!M337</f>
        <v>1.8442234455347744E-2</v>
      </c>
      <c r="F339" s="10">
        <f>Raw_Data!N337</f>
        <v>1.8533459611799079E-2</v>
      </c>
      <c r="J339" s="74">
        <f t="shared" si="156"/>
        <v>89009.999999706633</v>
      </c>
      <c r="K339" s="69">
        <f t="shared" si="157"/>
        <v>56.032924665121776</v>
      </c>
      <c r="L339" s="69">
        <f>K339+$D$8-$B$8*Q339+Phase_Relations!$C$24*Q339</f>
        <v>305.17835292502673</v>
      </c>
      <c r="M339" s="69">
        <f t="shared" si="158"/>
        <v>-0.16356383325605656</v>
      </c>
      <c r="N339" s="69">
        <f t="shared" si="159"/>
        <v>-0.41545213647038365</v>
      </c>
      <c r="O339" s="70">
        <f t="shared" si="160"/>
        <v>55.684777756114677</v>
      </c>
      <c r="P339" s="70">
        <f t="shared" si="161"/>
        <v>384.03295004217017</v>
      </c>
      <c r="Q339" s="70">
        <f t="shared" si="162"/>
        <v>55.366629158016849</v>
      </c>
      <c r="R339" s="111">
        <f t="shared" si="163"/>
        <v>381.8388217794265</v>
      </c>
      <c r="S339" s="70">
        <f t="shared" si="132"/>
        <v>2.1941282627436749</v>
      </c>
      <c r="T339" s="113">
        <f t="shared" si="164"/>
        <v>0.85756383325605645</v>
      </c>
      <c r="U339" s="70">
        <f t="shared" si="165"/>
        <v>2.1782121364703833</v>
      </c>
      <c r="V339" s="70">
        <f>(L339/Phase_Relations!C$24)</f>
        <v>62.67078710686728</v>
      </c>
      <c r="W339" s="70">
        <f t="shared" si="166"/>
        <v>9024.5933433888877</v>
      </c>
      <c r="X339" s="70">
        <f t="shared" si="167"/>
        <v>432.21232487494677</v>
      </c>
      <c r="Y339" s="70">
        <f t="shared" si="168"/>
        <v>7.3041579488504311</v>
      </c>
      <c r="Z339" s="70">
        <f t="shared" si="169"/>
        <v>1051.7987446344621</v>
      </c>
      <c r="AA339" s="70">
        <f t="shared" si="170"/>
        <v>50.373503095520277</v>
      </c>
      <c r="AB339" s="70">
        <f t="shared" si="171"/>
        <v>-23.568275685310745</v>
      </c>
      <c r="AC339" s="70">
        <f t="shared" si="172"/>
        <v>-0.23568275685310744</v>
      </c>
      <c r="AD339" s="70">
        <f t="shared" si="173"/>
        <v>48.910750920357827</v>
      </c>
      <c r="AE339" s="70">
        <f t="shared" si="174"/>
        <v>1.6894043305388102</v>
      </c>
      <c r="AF339" s="70">
        <f t="shared" si="175"/>
        <v>4.3557190346342999E-2</v>
      </c>
      <c r="AG339" s="70">
        <f t="shared" si="176"/>
        <v>5.0765055424518684E-3</v>
      </c>
      <c r="AH339" s="70">
        <f>(U339-Phase_Relations!$B$37)/Phase_Relations!$B$37</f>
        <v>1.7457557747441363</v>
      </c>
      <c r="AI339" s="70">
        <f>(U339-Phase_Relations!G$20)/Phase_Relations!G$20</f>
        <v>1.6399984149203537</v>
      </c>
      <c r="AJ339" s="70">
        <f t="shared" si="177"/>
        <v>1.7456186434544547</v>
      </c>
      <c r="AK339" s="70">
        <f t="shared" si="178"/>
        <v>0.63580154899494468</v>
      </c>
      <c r="AL339" s="71">
        <f>(1/(J340-J338))*((M340-M338)/Phase_Relations!B$22)</f>
        <v>6.3922468370256907E-7</v>
      </c>
      <c r="AM339" s="71">
        <f t="shared" si="179"/>
        <v>1.2456060435748692E-2</v>
      </c>
      <c r="AN339" s="71">
        <f>SUM(AM$27:AM339)</f>
        <v>0.25754048980589811</v>
      </c>
      <c r="AO339" s="71">
        <f>(1/10000)*((AL339*Phase_Relations!B$22*H$7*U339))/(2*(P339-R339))</f>
        <v>5.611218637414216E-10</v>
      </c>
      <c r="AP339" s="71">
        <f t="shared" si="180"/>
        <v>6.042491772952282E-10</v>
      </c>
      <c r="AQ339" s="72">
        <f t="shared" si="181"/>
        <v>5.5987204160304069E-17</v>
      </c>
      <c r="AR339" s="72">
        <f t="shared" si="182"/>
        <v>6.0290329496969129E-17</v>
      </c>
      <c r="AS339" s="71">
        <f t="shared" si="150"/>
        <v>6.3225577274566533E-5</v>
      </c>
      <c r="AT339" s="72">
        <f t="shared" si="151"/>
        <v>8.8374761706245793E-7</v>
      </c>
      <c r="AU339" s="97">
        <f t="shared" si="183"/>
        <v>5.9007421238489742E-8</v>
      </c>
      <c r="AV339" s="2"/>
      <c r="AW339" s="2"/>
      <c r="AX339" s="2"/>
      <c r="AY339" s="2"/>
      <c r="AZ339" s="2"/>
      <c r="BA339" s="2"/>
      <c r="BC339" s="10"/>
      <c r="BE339" s="10"/>
      <c r="BI339" s="10"/>
    </row>
    <row r="340" spans="1:61" x14ac:dyDescent="0.2">
      <c r="A340" s="9">
        <f>Raw_Data!A338</f>
        <v>40772.658506944441</v>
      </c>
      <c r="B340" s="10">
        <f>Raw_Data!J338</f>
        <v>-1.1812246119188751E-4</v>
      </c>
      <c r="C340" s="10">
        <f>Raw_Data!K338</f>
        <v>0.54322366282958967</v>
      </c>
      <c r="D340" s="10">
        <f>Raw_Data!L338</f>
        <v>1.8531822406992457E-2</v>
      </c>
      <c r="E340" s="10">
        <f>Raw_Data!M338</f>
        <v>1.8457626505611141E-2</v>
      </c>
      <c r="F340" s="10">
        <f>Raw_Data!N338</f>
        <v>1.8535276340271578E-2</v>
      </c>
      <c r="J340" s="74">
        <f t="shared" si="156"/>
        <v>89266.999999433756</v>
      </c>
      <c r="K340" s="69">
        <f t="shared" si="157"/>
        <v>55.386936858250913</v>
      </c>
      <c r="L340" s="69">
        <f>K340+$D$8-$B$8*Q340+Phase_Relations!$C$24*Q340</f>
        <v>304.73659006389755</v>
      </c>
      <c r="M340" s="69">
        <f t="shared" si="158"/>
        <v>-0.16316716785534591</v>
      </c>
      <c r="N340" s="69">
        <f t="shared" si="159"/>
        <v>-0.41444460635257863</v>
      </c>
      <c r="O340" s="70">
        <f t="shared" si="160"/>
        <v>55.678747309154353</v>
      </c>
      <c r="P340" s="70">
        <f t="shared" si="161"/>
        <v>383.99136075278869</v>
      </c>
      <c r="Q340" s="70">
        <f t="shared" si="162"/>
        <v>55.412838631222407</v>
      </c>
      <c r="R340" s="111">
        <f t="shared" si="163"/>
        <v>382.15750780153382</v>
      </c>
      <c r="S340" s="70">
        <f t="shared" si="132"/>
        <v>1.8338529512548689</v>
      </c>
      <c r="T340" s="113">
        <f t="shared" si="164"/>
        <v>0.85716716785534586</v>
      </c>
      <c r="U340" s="70">
        <f t="shared" si="165"/>
        <v>2.1772046063525785</v>
      </c>
      <c r="V340" s="70">
        <f>(L340/Phase_Relations!C$24)</f>
        <v>62.580067611345427</v>
      </c>
      <c r="W340" s="70">
        <f t="shared" si="166"/>
        <v>9011.5297360337408</v>
      </c>
      <c r="X340" s="70">
        <f t="shared" si="167"/>
        <v>431.58667318169256</v>
      </c>
      <c r="Y340" s="70">
        <f t="shared" si="168"/>
        <v>7.1672289801230207</v>
      </c>
      <c r="Z340" s="70">
        <f t="shared" si="169"/>
        <v>1032.0809731377149</v>
      </c>
      <c r="AA340" s="70">
        <f t="shared" si="170"/>
        <v>49.429165380158736</v>
      </c>
      <c r="AB340" s="70">
        <f t="shared" si="171"/>
        <v>-23.511119287513814</v>
      </c>
      <c r="AC340" s="70">
        <f t="shared" si="172"/>
        <v>-0.23511119287513815</v>
      </c>
      <c r="AD340" s="70">
        <f t="shared" si="173"/>
        <v>48.206596745988804</v>
      </c>
      <c r="AE340" s="70">
        <f t="shared" si="174"/>
        <v>1.6831064725614504</v>
      </c>
      <c r="AF340" s="70">
        <f t="shared" si="175"/>
        <v>3.7100625453631311E-2</v>
      </c>
      <c r="AG340" s="70">
        <f t="shared" si="176"/>
        <v>4.2490954081958873E-3</v>
      </c>
      <c r="AH340" s="70">
        <f>(U340-Phase_Relations!$B$37)/Phase_Relations!$B$37</f>
        <v>1.7444857278130446</v>
      </c>
      <c r="AI340" s="70">
        <f>(U340-Phase_Relations!G$20)/Phase_Relations!G$20</f>
        <v>1.6387772859635115</v>
      </c>
      <c r="AJ340" s="70">
        <f t="shared" si="177"/>
        <v>1.7446719015604308</v>
      </c>
      <c r="AK340" s="70">
        <f t="shared" si="178"/>
        <v>0.63563301136316919</v>
      </c>
      <c r="AL340" s="71">
        <f>(1/(J341-J339))*((M341-M339)/Phase_Relations!B$22)</f>
        <v>7.6503917845267284E-7</v>
      </c>
      <c r="AM340" s="71">
        <f t="shared" si="179"/>
        <v>2.7754388781001619E-2</v>
      </c>
      <c r="AN340" s="71">
        <f>SUM(AM$27:AM340)</f>
        <v>0.28529487858689973</v>
      </c>
      <c r="AO340" s="71">
        <f>(1/10000)*((AL340*Phase_Relations!B$22*H$7*U340))/(2*(P340-R340))</f>
        <v>8.0312640467669936E-10</v>
      </c>
      <c r="AP340" s="71">
        <f t="shared" si="180"/>
        <v>5.7073447958378366E-10</v>
      </c>
      <c r="AQ340" s="72">
        <f t="shared" si="181"/>
        <v>8.0133755055187461E-17</v>
      </c>
      <c r="AR340" s="72">
        <f t="shared" si="182"/>
        <v>5.694632466595043E-17</v>
      </c>
      <c r="AS340" s="71">
        <f t="shared" si="150"/>
        <v>-6.5688615056756837E-4</v>
      </c>
      <c r="AT340" s="72">
        <f t="shared" si="151"/>
        <v>-1.2174683142764876E-7</v>
      </c>
      <c r="AU340" s="97">
        <f t="shared" si="183"/>
        <v>7.1473006085763333E-8</v>
      </c>
      <c r="AV340" s="2"/>
      <c r="AW340" s="2"/>
      <c r="AX340" s="2"/>
      <c r="AY340" s="2"/>
      <c r="AZ340" s="2"/>
      <c r="BA340" s="2"/>
      <c r="BC340" s="10"/>
      <c r="BE340" s="10"/>
      <c r="BI340" s="10"/>
    </row>
    <row r="341" spans="1:61" x14ac:dyDescent="0.2">
      <c r="A341" s="9">
        <f>Raw_Data!A339</f>
        <v>40772.661481481482</v>
      </c>
      <c r="B341" s="10">
        <f>Raw_Data!J339</f>
        <v>-1.1764739791215149E-4</v>
      </c>
      <c r="C341" s="10">
        <f>Raw_Data!K339</f>
        <v>0.54223909418232985</v>
      </c>
      <c r="D341" s="10">
        <f>Raw_Data!L339</f>
        <v>1.8527499331146856E-2</v>
      </c>
      <c r="E341" s="10">
        <f>Raw_Data!M339</f>
        <v>1.8430595404994143E-2</v>
      </c>
      <c r="F341" s="10">
        <f>Raw_Data!N339</f>
        <v>1.8515543322455377E-2</v>
      </c>
      <c r="J341" s="74">
        <f t="shared" si="156"/>
        <v>89523.999999789521</v>
      </c>
      <c r="K341" s="69">
        <f t="shared" si="157"/>
        <v>55.164182442088951</v>
      </c>
      <c r="L341" s="69">
        <f>K341+$D$8-$B$8*Q341+Phase_Relations!$C$24*Q341</f>
        <v>304.15518134487297</v>
      </c>
      <c r="M341" s="69">
        <f t="shared" si="158"/>
        <v>-0.16287135498341174</v>
      </c>
      <c r="N341" s="69">
        <f t="shared" si="159"/>
        <v>-0.41369324165786581</v>
      </c>
      <c r="O341" s="70">
        <f t="shared" si="160"/>
        <v>55.665758654163</v>
      </c>
      <c r="P341" s="70">
        <f t="shared" si="161"/>
        <v>383.90178382181381</v>
      </c>
      <c r="Q341" s="70">
        <f t="shared" si="162"/>
        <v>55.331686809450595</v>
      </c>
      <c r="R341" s="111">
        <f t="shared" si="163"/>
        <v>381.59784006517651</v>
      </c>
      <c r="S341" s="70">
        <f t="shared" si="132"/>
        <v>2.3039437566372953</v>
      </c>
      <c r="T341" s="113">
        <f t="shared" si="164"/>
        <v>0.85687135498341171</v>
      </c>
      <c r="U341" s="70">
        <f t="shared" si="165"/>
        <v>2.1764532416578657</v>
      </c>
      <c r="V341" s="70">
        <f>(L341/Phase_Relations!C$24)</f>
        <v>62.460670735050542</v>
      </c>
      <c r="W341" s="70">
        <f t="shared" si="166"/>
        <v>8994.3365858472789</v>
      </c>
      <c r="X341" s="70">
        <f t="shared" si="167"/>
        <v>430.76324644862439</v>
      </c>
      <c r="Y341" s="70">
        <f t="shared" si="168"/>
        <v>7.1289839255999468</v>
      </c>
      <c r="Z341" s="70">
        <f t="shared" si="169"/>
        <v>1026.5736852863924</v>
      </c>
      <c r="AA341" s="70">
        <f t="shared" si="170"/>
        <v>49.165406383447873</v>
      </c>
      <c r="AB341" s="70">
        <f t="shared" si="171"/>
        <v>-23.468494954382102</v>
      </c>
      <c r="AC341" s="70">
        <f t="shared" si="172"/>
        <v>-0.23468494954382102</v>
      </c>
      <c r="AD341" s="70">
        <f t="shared" si="173"/>
        <v>47.629443879023029</v>
      </c>
      <c r="AE341" s="70">
        <f t="shared" si="174"/>
        <v>1.6778755107225591</v>
      </c>
      <c r="AF341" s="70">
        <f t="shared" si="175"/>
        <v>4.6861074200597798E-2</v>
      </c>
      <c r="AG341" s="70">
        <f t="shared" si="176"/>
        <v>5.3485151661193976E-3</v>
      </c>
      <c r="AH341" s="70">
        <f>(U341-Phase_Relations!$B$37)/Phase_Relations!$B$37</f>
        <v>1.7435385914368835</v>
      </c>
      <c r="AI341" s="70">
        <f>(U341-Phase_Relations!G$20)/Phase_Relations!G$20</f>
        <v>1.6378666301234044</v>
      </c>
      <c r="AJ341" s="70">
        <f t="shared" si="177"/>
        <v>1.743736218122399</v>
      </c>
      <c r="AK341" s="70">
        <f t="shared" si="178"/>
        <v>0.6355072229998171</v>
      </c>
      <c r="AL341" s="71">
        <f>(1/(J342-J340))*((M342-M340)/Phase_Relations!B$22)</f>
        <v>5.215944913227143E-7</v>
      </c>
      <c r="AM341" s="71">
        <f t="shared" si="179"/>
        <v>2.0424736608124577E-2</v>
      </c>
      <c r="AN341" s="71">
        <f>SUM(AM$27:AM341)</f>
        <v>0.30571961519502433</v>
      </c>
      <c r="AO341" s="71">
        <f>(1/10000)*((AL341*Phase_Relations!B$22*H$7*U341))/(2*(P341-R341))</f>
        <v>4.3568835932316573E-10</v>
      </c>
      <c r="AP341" s="71">
        <f t="shared" si="180"/>
        <v>5.5165072033460165E-10</v>
      </c>
      <c r="AQ341" s="72">
        <f t="shared" si="181"/>
        <v>4.3471792314503122E-17</v>
      </c>
      <c r="AR341" s="72">
        <f t="shared" si="182"/>
        <v>5.5042199387163546E-17</v>
      </c>
      <c r="AS341" s="71">
        <f t="shared" si="150"/>
        <v>-5.9794423447032975E-4</v>
      </c>
      <c r="AT341" s="72">
        <f t="shared" si="151"/>
        <v>-7.2556970648599799E-8</v>
      </c>
      <c r="AU341" s="97">
        <f t="shared" si="183"/>
        <v>8.4200464577810435E-8</v>
      </c>
      <c r="AV341" s="2"/>
      <c r="AW341" s="2"/>
      <c r="AX341" s="2"/>
      <c r="AY341" s="2"/>
      <c r="AZ341" s="2"/>
      <c r="BA341" s="2"/>
      <c r="BC341" s="10"/>
      <c r="BE341" s="10"/>
      <c r="BI341" s="10"/>
    </row>
    <row r="342" spans="1:61" x14ac:dyDescent="0.2">
      <c r="A342" s="9">
        <f>Raw_Data!A340</f>
        <v>40772.664456018516</v>
      </c>
      <c r="B342" s="10">
        <f>Raw_Data!J340</f>
        <v>-1.1958328077707849E-4</v>
      </c>
      <c r="C342" s="10">
        <f>Raw_Data!K340</f>
        <v>0.54165001571545979</v>
      </c>
      <c r="D342" s="10">
        <f>Raw_Data!L340</f>
        <v>1.8544185928847556E-2</v>
      </c>
      <c r="E342" s="10">
        <f>Raw_Data!M340</f>
        <v>1.8447519534334742E-2</v>
      </c>
      <c r="F342" s="10">
        <f>Raw_Data!N340</f>
        <v>1.8530089102396279E-2</v>
      </c>
      <c r="J342" s="74">
        <f t="shared" si="156"/>
        <v>89780.999999516644</v>
      </c>
      <c r="K342" s="69">
        <f t="shared" si="157"/>
        <v>56.071906687950204</v>
      </c>
      <c r="L342" s="69">
        <f>K342+$D$8-$B$8*Q342+Phase_Relations!$C$24*Q342</f>
        <v>305.28745848246496</v>
      </c>
      <c r="M342" s="69">
        <f t="shared" si="158"/>
        <v>-0.16269504451507105</v>
      </c>
      <c r="N342" s="69">
        <f t="shared" si="159"/>
        <v>-0.4132454130682805</v>
      </c>
      <c r="O342" s="70">
        <f t="shared" si="160"/>
        <v>55.715893435104796</v>
      </c>
      <c r="P342" s="70">
        <f t="shared" si="161"/>
        <v>384.24754093175721</v>
      </c>
      <c r="Q342" s="70">
        <f t="shared" si="162"/>
        <v>55.382495836702262</v>
      </c>
      <c r="R342" s="111">
        <f t="shared" si="163"/>
        <v>381.94824714967081</v>
      </c>
      <c r="S342" s="70">
        <f t="shared" si="132"/>
        <v>2.2992937820864086</v>
      </c>
      <c r="T342" s="113">
        <f t="shared" si="164"/>
        <v>0.85669504451507095</v>
      </c>
      <c r="U342" s="70">
        <f t="shared" si="165"/>
        <v>2.1760054130682804</v>
      </c>
      <c r="V342" s="70">
        <f>(L342/Phase_Relations!C$24)</f>
        <v>62.693192795530479</v>
      </c>
      <c r="W342" s="70">
        <f t="shared" si="166"/>
        <v>9027.819762556388</v>
      </c>
      <c r="X342" s="70">
        <f t="shared" si="167"/>
        <v>432.36684686572744</v>
      </c>
      <c r="Y342" s="70">
        <f t="shared" si="168"/>
        <v>7.3106969588282169</v>
      </c>
      <c r="Z342" s="70">
        <f t="shared" si="169"/>
        <v>1052.7403620712632</v>
      </c>
      <c r="AA342" s="70">
        <f t="shared" si="170"/>
        <v>50.418599716056633</v>
      </c>
      <c r="AB342" s="70">
        <f t="shared" si="171"/>
        <v>-23.443089987762388</v>
      </c>
      <c r="AC342" s="70">
        <f t="shared" si="172"/>
        <v>-0.23443089987762389</v>
      </c>
      <c r="AD342" s="70">
        <f t="shared" si="173"/>
        <v>48.885737194665694</v>
      </c>
      <c r="AE342" s="70">
        <f t="shared" si="174"/>
        <v>1.6891821687109938</v>
      </c>
      <c r="AF342" s="70">
        <f t="shared" si="175"/>
        <v>4.560407855504485E-2</v>
      </c>
      <c r="AG342" s="70">
        <f t="shared" si="176"/>
        <v>5.3179234225617204E-3</v>
      </c>
      <c r="AH342" s="70">
        <f>(U342-Phase_Relations!$B$37)/Phase_Relations!$B$37</f>
        <v>1.7429740789565051</v>
      </c>
      <c r="AI342" s="70">
        <f>(U342-Phase_Relations!G$20)/Phase_Relations!G$20</f>
        <v>1.6373238607820413</v>
      </c>
      <c r="AJ342" s="70">
        <f t="shared" si="177"/>
        <v>1.7427704573401432</v>
      </c>
      <c r="AK342" s="70">
        <f t="shared" si="178"/>
        <v>0.63543220926811506</v>
      </c>
      <c r="AL342" s="71">
        <f>(1/(J343-J341))*((M343-M341)/Phase_Relations!B$22)</f>
        <v>5.8423982844847981E-7</v>
      </c>
      <c r="AM342" s="71">
        <f t="shared" si="179"/>
        <v>1.2259824767363158E-2</v>
      </c>
      <c r="AN342" s="71">
        <f>SUM(AM$27:AM342)</f>
        <v>0.31797943996238748</v>
      </c>
      <c r="AO342" s="71">
        <f>(1/10000)*((AL342*Phase_Relations!B$22*H$7*U342))/(2*(P342-R342))</f>
        <v>4.8890238836951238E-10</v>
      </c>
      <c r="AP342" s="71">
        <f t="shared" si="180"/>
        <v>5.5850417821105927E-10</v>
      </c>
      <c r="AQ342" s="72">
        <f t="shared" si="181"/>
        <v>4.8781342522625276E-17</v>
      </c>
      <c r="AR342" s="72">
        <f t="shared" si="182"/>
        <v>5.5726018660885709E-17</v>
      </c>
      <c r="AS342" s="71">
        <f t="shared" si="150"/>
        <v>1.6378398186343398E-4</v>
      </c>
      <c r="AT342" s="72">
        <f t="shared" si="151"/>
        <v>2.9724502982270808E-7</v>
      </c>
      <c r="AU342" s="97">
        <f t="shared" si="183"/>
        <v>1.4311564473220937E-7</v>
      </c>
      <c r="AV342" s="2"/>
      <c r="AW342" s="2"/>
      <c r="AX342" s="2"/>
      <c r="AY342" s="2"/>
      <c r="AZ342" s="2"/>
      <c r="BA342" s="2"/>
      <c r="BC342" s="10"/>
      <c r="BE342" s="10"/>
      <c r="BI342" s="10"/>
    </row>
    <row r="343" spans="1:61" x14ac:dyDescent="0.2">
      <c r="A343" s="9">
        <f>Raw_Data!A341</f>
        <v>40772.667442129627</v>
      </c>
      <c r="B343" s="10">
        <f>Raw_Data!J341</f>
        <v>-1.2042651809861151E-4</v>
      </c>
      <c r="C343" s="10">
        <f>Raw_Data!K341</f>
        <v>0.54047185878170989</v>
      </c>
      <c r="D343" s="10">
        <f>Raw_Data!L341</f>
        <v>1.8541086140947256E-2</v>
      </c>
      <c r="E343" s="10">
        <f>Raw_Data!M341</f>
        <v>1.8446498148283343E-2</v>
      </c>
      <c r="F343" s="10">
        <f>Raw_Data!N341</f>
        <v>1.853188192654668E-2</v>
      </c>
      <c r="J343" s="74">
        <f t="shared" si="156"/>
        <v>90038.999999477528</v>
      </c>
      <c r="K343" s="69">
        <f t="shared" si="157"/>
        <v>56.467295776638423</v>
      </c>
      <c r="L343" s="69">
        <f>K343+$D$8-$B$8*Q343+Phase_Relations!$C$24*Q343</f>
        <v>305.66929560716136</v>
      </c>
      <c r="M343" s="69">
        <f t="shared" si="158"/>
        <v>-0.16234149911971538</v>
      </c>
      <c r="N343" s="69">
        <f t="shared" si="159"/>
        <v>-0.41234740776407708</v>
      </c>
      <c r="O343" s="70">
        <f t="shared" si="160"/>
        <v>55.706580141278515</v>
      </c>
      <c r="P343" s="70">
        <f t="shared" si="161"/>
        <v>384.18331131916216</v>
      </c>
      <c r="Q343" s="70">
        <f t="shared" si="162"/>
        <v>55.379429467338397</v>
      </c>
      <c r="R343" s="111">
        <f t="shared" si="163"/>
        <v>381.9270997747476</v>
      </c>
      <c r="S343" s="70">
        <f t="shared" si="132"/>
        <v>2.2562115444145547</v>
      </c>
      <c r="T343" s="113">
        <f t="shared" si="164"/>
        <v>0.85634149911971535</v>
      </c>
      <c r="U343" s="70">
        <f t="shared" si="165"/>
        <v>2.1751074077640769</v>
      </c>
      <c r="V343" s="70">
        <f>(L343/Phase_Relations!C$24)</f>
        <v>62.771606067382777</v>
      </c>
      <c r="W343" s="70">
        <f t="shared" si="166"/>
        <v>9039.1112737031199</v>
      </c>
      <c r="X343" s="70">
        <f t="shared" si="167"/>
        <v>432.90762805091572</v>
      </c>
      <c r="Y343" s="70">
        <f t="shared" si="168"/>
        <v>7.3921766000443796</v>
      </c>
      <c r="Z343" s="70">
        <f t="shared" si="169"/>
        <v>1064.4734304063907</v>
      </c>
      <c r="AA343" s="70">
        <f t="shared" si="170"/>
        <v>50.980528276168116</v>
      </c>
      <c r="AB343" s="70">
        <f t="shared" si="171"/>
        <v>-23.392146847221241</v>
      </c>
      <c r="AC343" s="70">
        <f t="shared" si="172"/>
        <v>-0.2339214684722124</v>
      </c>
      <c r="AD343" s="70">
        <f t="shared" si="173"/>
        <v>49.476387246558431</v>
      </c>
      <c r="AE343" s="70">
        <f t="shared" si="174"/>
        <v>1.6943979800402134</v>
      </c>
      <c r="AF343" s="70">
        <f t="shared" si="175"/>
        <v>4.4256339051497562E-2</v>
      </c>
      <c r="AG343" s="70">
        <f t="shared" si="176"/>
        <v>5.2117620439554695E-3</v>
      </c>
      <c r="AH343" s="70">
        <f>(U343-Phase_Relations!$B$37)/Phase_Relations!$B$37</f>
        <v>1.7418420940554553</v>
      </c>
      <c r="AI343" s="70">
        <f>(U343-Phase_Relations!G$20)/Phase_Relations!G$20</f>
        <v>1.6362354761660556</v>
      </c>
      <c r="AJ343" s="70">
        <f t="shared" si="177"/>
        <v>1.741792629800897</v>
      </c>
      <c r="AK343" s="70">
        <f t="shared" si="178"/>
        <v>0.63528169540905211</v>
      </c>
      <c r="AL343" s="71">
        <f>(1/(J344-J342))*((M344-M342)/Phase_Relations!B$22)</f>
        <v>5.1443187205239957E-7</v>
      </c>
      <c r="AM343" s="71">
        <f t="shared" si="179"/>
        <v>2.5054377646676181E-2</v>
      </c>
      <c r="AN343" s="71">
        <f>SUM(AM$27:AM343)</f>
        <v>0.34303381760906365</v>
      </c>
      <c r="AO343" s="71">
        <f>(1/10000)*((AL343*Phase_Relations!B$22*H$7*U343))/(2*(P343-R343))</f>
        <v>4.3852489221166658E-10</v>
      </c>
      <c r="AP343" s="71">
        <f t="shared" si="180"/>
        <v>6.1225470922810217E-10</v>
      </c>
      <c r="AQ343" s="72">
        <f t="shared" si="181"/>
        <v>4.3754813804482165E-17</v>
      </c>
      <c r="AR343" s="72">
        <f t="shared" si="182"/>
        <v>6.1089099567607785E-17</v>
      </c>
      <c r="AS343" s="71">
        <f t="shared" si="150"/>
        <v>6.9869668714179426E-4</v>
      </c>
      <c r="AT343" s="72">
        <f t="shared" si="151"/>
        <v>6.2498477022156904E-8</v>
      </c>
      <c r="AU343" s="97">
        <f t="shared" si="183"/>
        <v>1.2345648582106228E-7</v>
      </c>
      <c r="AV343" s="2"/>
      <c r="AW343" s="2"/>
      <c r="AX343" s="2"/>
      <c r="AY343" s="2"/>
      <c r="AZ343" s="2"/>
      <c r="BA343" s="2"/>
      <c r="BC343" s="10"/>
      <c r="BE343" s="10"/>
      <c r="BI343" s="10"/>
    </row>
    <row r="344" spans="1:61" x14ac:dyDescent="0.2">
      <c r="A344" s="9">
        <f>Raw_Data!A342</f>
        <v>40772.670416666668</v>
      </c>
      <c r="B344" s="10">
        <f>Raw_Data!J342</f>
        <v>-1.1945263837515049E-4</v>
      </c>
      <c r="C344" s="10">
        <f>Raw_Data!K342</f>
        <v>0.54009655879071961</v>
      </c>
      <c r="D344" s="10">
        <f>Raw_Data!L342</f>
        <v>1.8438900029475958E-2</v>
      </c>
      <c r="E344" s="10">
        <f>Raw_Data!M342</f>
        <v>1.8333670619345842E-2</v>
      </c>
      <c r="F344" s="10">
        <f>Raw_Data!N342</f>
        <v>1.8410734822618877E-2</v>
      </c>
      <c r="J344" s="74">
        <f t="shared" si="156"/>
        <v>90295.999999833293</v>
      </c>
      <c r="K344" s="69">
        <f t="shared" si="157"/>
        <v>56.010649223505389</v>
      </c>
      <c r="L344" s="69">
        <f>K344+$D$8-$B$8*Q344+Phase_Relations!$C$24*Q344</f>
        <v>303.71562977582141</v>
      </c>
      <c r="M344" s="69">
        <f t="shared" si="158"/>
        <v>-0.16222849853354179</v>
      </c>
      <c r="N344" s="69">
        <f t="shared" si="159"/>
        <v>-0.41206038627519614</v>
      </c>
      <c r="O344" s="70">
        <f t="shared" si="160"/>
        <v>55.399562593076205</v>
      </c>
      <c r="P344" s="70">
        <f t="shared" si="161"/>
        <v>382.06594891776689</v>
      </c>
      <c r="Q344" s="70">
        <f t="shared" si="162"/>
        <v>55.040702618993478</v>
      </c>
      <c r="R344" s="111">
        <f t="shared" si="163"/>
        <v>379.5910525447826</v>
      </c>
      <c r="S344" s="70">
        <f t="shared" si="132"/>
        <v>2.4748963729842899</v>
      </c>
      <c r="T344" s="113">
        <f t="shared" si="164"/>
        <v>0.85622849853354177</v>
      </c>
      <c r="U344" s="70">
        <f t="shared" si="165"/>
        <v>2.1748203862751962</v>
      </c>
      <c r="V344" s="70">
        <f>(L344/Phase_Relations!C$24)</f>
        <v>62.370405345836367</v>
      </c>
      <c r="W344" s="70">
        <f t="shared" si="166"/>
        <v>8981.3383698004363</v>
      </c>
      <c r="X344" s="70">
        <f t="shared" si="167"/>
        <v>430.14072652300945</v>
      </c>
      <c r="Y344" s="70">
        <f t="shared" si="168"/>
        <v>7.3297027268428891</v>
      </c>
      <c r="Z344" s="70">
        <f t="shared" si="169"/>
        <v>1055.4771926653762</v>
      </c>
      <c r="AA344" s="70">
        <f t="shared" si="170"/>
        <v>50.549673978226849</v>
      </c>
      <c r="AB344" s="70">
        <f t="shared" si="171"/>
        <v>-23.37586434200891</v>
      </c>
      <c r="AC344" s="70">
        <f t="shared" si="172"/>
        <v>-0.23375864342008909</v>
      </c>
      <c r="AD344" s="70">
        <f t="shared" si="173"/>
        <v>48.899743062904008</v>
      </c>
      <c r="AE344" s="70">
        <f t="shared" si="174"/>
        <v>1.6893065771879114</v>
      </c>
      <c r="AF344" s="70">
        <f t="shared" si="175"/>
        <v>4.895969010700834E-2</v>
      </c>
      <c r="AG344" s="70">
        <f t="shared" si="176"/>
        <v>5.7536899446602409E-3</v>
      </c>
      <c r="AH344" s="70">
        <f>(U344-Phase_Relations!$B$37)/Phase_Relations!$B$37</f>
        <v>1.741480287738534</v>
      </c>
      <c r="AI344" s="70">
        <f>(U344-Phase_Relations!G$20)/Phase_Relations!G$20</f>
        <v>1.6358876054224281</v>
      </c>
      <c r="AJ344" s="70">
        <f t="shared" si="177"/>
        <v>1.7407265497818223</v>
      </c>
      <c r="AK344" s="70">
        <f t="shared" si="178"/>
        <v>0.63523356178318291</v>
      </c>
      <c r="AL344" s="71">
        <f>(1/(J345-J343))*((M345-M343)/Phase_Relations!B$22)</f>
        <v>6.0507973273513195E-7</v>
      </c>
      <c r="AM344" s="71">
        <f t="shared" si="179"/>
        <v>8.0090492726639286E-3</v>
      </c>
      <c r="AN344" s="71">
        <f>SUM(AM$27:AM344)</f>
        <v>0.35104286688172759</v>
      </c>
      <c r="AO344" s="71">
        <f>(1/10000)*((AL344*Phase_Relations!B$22*H$7*U344))/(2*(P344-R344))</f>
        <v>4.7015869772457726E-10</v>
      </c>
      <c r="AP344" s="71">
        <f t="shared" si="180"/>
        <v>6.2718791133542145E-10</v>
      </c>
      <c r="AQ344" s="72">
        <f t="shared" si="181"/>
        <v>4.6911148358636771E-17</v>
      </c>
      <c r="AR344" s="72">
        <f t="shared" si="182"/>
        <v>6.257909361199395E-17</v>
      </c>
      <c r="AS344" s="71">
        <f t="shared" si="150"/>
        <v>-2.2883675971820382E-4</v>
      </c>
      <c r="AT344" s="72">
        <f t="shared" si="151"/>
        <v>-2.0458912890405046E-7</v>
      </c>
      <c r="AU344" s="97">
        <f t="shared" si="183"/>
        <v>1.1097339495426665E-8</v>
      </c>
      <c r="AV344" s="2"/>
      <c r="AW344" s="2"/>
      <c r="AX344" s="2"/>
      <c r="AY344" s="2"/>
      <c r="AZ344" s="2"/>
      <c r="BA344" s="2"/>
      <c r="BC344" s="10"/>
      <c r="BE344" s="10"/>
      <c r="BI344" s="10"/>
    </row>
    <row r="345" spans="1:61" x14ac:dyDescent="0.2">
      <c r="A345" s="9">
        <f>Raw_Data!A343</f>
        <v>40772.673402777778</v>
      </c>
      <c r="B345" s="10">
        <f>Raw_Data!J343</f>
        <v>-1.2087782821436151E-4</v>
      </c>
      <c r="C345" s="10">
        <f>Raw_Data!K343</f>
        <v>0.53864405281291994</v>
      </c>
      <c r="D345" s="10">
        <f>Raw_Data!L343</f>
        <v>1.8561038798696257E-2</v>
      </c>
      <c r="E345" s="10">
        <f>Raw_Data!M343</f>
        <v>1.8457151442331444E-2</v>
      </c>
      <c r="F345" s="10">
        <f>Raw_Data!N343</f>
        <v>1.8522236532617177E-2</v>
      </c>
      <c r="J345" s="74">
        <f t="shared" si="156"/>
        <v>90553.999999794178</v>
      </c>
      <c r="K345" s="69">
        <f t="shared" si="157"/>
        <v>56.678912471992653</v>
      </c>
      <c r="L345" s="69">
        <f>K345+$D$8-$B$8*Q345+Phase_Relations!$C$24*Q345</f>
        <v>306.0222624385737</v>
      </c>
      <c r="M345" s="69">
        <f t="shared" si="158"/>
        <v>-0.16179274323356449</v>
      </c>
      <c r="N345" s="69">
        <f t="shared" si="159"/>
        <v>-0.41095356781325382</v>
      </c>
      <c r="O345" s="70">
        <f t="shared" si="160"/>
        <v>55.766527779700375</v>
      </c>
      <c r="P345" s="70">
        <f t="shared" si="161"/>
        <v>384.59674330827846</v>
      </c>
      <c r="Q345" s="70">
        <f t="shared" si="162"/>
        <v>55.411412412913705</v>
      </c>
      <c r="R345" s="111">
        <f t="shared" si="163"/>
        <v>382.14767181319797</v>
      </c>
      <c r="S345" s="70">
        <f t="shared" si="132"/>
        <v>2.4490714950804886</v>
      </c>
      <c r="T345" s="113">
        <f t="shared" si="164"/>
        <v>0.85579274323356447</v>
      </c>
      <c r="U345" s="70">
        <f t="shared" si="165"/>
        <v>2.173713567813254</v>
      </c>
      <c r="V345" s="70">
        <f>(L345/Phase_Relations!C$24)</f>
        <v>62.844090596299097</v>
      </c>
      <c r="W345" s="70">
        <f t="shared" si="166"/>
        <v>9049.5490458670702</v>
      </c>
      <c r="X345" s="70">
        <f t="shared" si="167"/>
        <v>433.40752135378688</v>
      </c>
      <c r="Y345" s="70">
        <f t="shared" si="168"/>
        <v>7.4326781833853914</v>
      </c>
      <c r="Z345" s="70">
        <f t="shared" si="169"/>
        <v>1070.3056584074964</v>
      </c>
      <c r="AA345" s="70">
        <f t="shared" si="170"/>
        <v>51.259849540588903</v>
      </c>
      <c r="AB345" s="70">
        <f t="shared" si="171"/>
        <v>-23.313075393885384</v>
      </c>
      <c r="AC345" s="70">
        <f t="shared" si="172"/>
        <v>-0.23313075393885385</v>
      </c>
      <c r="AD345" s="70">
        <f t="shared" si="173"/>
        <v>49.627135210535243</v>
      </c>
      <c r="AE345" s="70">
        <f t="shared" si="174"/>
        <v>1.6957192057198682</v>
      </c>
      <c r="AF345" s="70">
        <f t="shared" si="175"/>
        <v>4.7777578690340265E-2</v>
      </c>
      <c r="AG345" s="70">
        <f t="shared" si="176"/>
        <v>5.6507360265244042E-3</v>
      </c>
      <c r="AH345" s="70">
        <f>(U345-Phase_Relations!$B$37)/Phase_Relations!$B$37</f>
        <v>1.7400850824081679</v>
      </c>
      <c r="AI345" s="70">
        <f>(U345-Phase_Relations!G$20)/Phase_Relations!G$20</f>
        <v>1.6345461387506524</v>
      </c>
      <c r="AJ345" s="70">
        <f t="shared" si="177"/>
        <v>1.7397070138003186</v>
      </c>
      <c r="AK345" s="70">
        <f t="shared" si="178"/>
        <v>0.63504782883561639</v>
      </c>
      <c r="AL345" s="71">
        <f>(1/(J346-J344))*((M346-M344)/Phase_Relations!B$22)</f>
        <v>1.0502548752004292E-6</v>
      </c>
      <c r="AM345" s="71">
        <f t="shared" si="179"/>
        <v>3.093199524341864E-2</v>
      </c>
      <c r="AN345" s="71">
        <f>SUM(AM$27:AM345)</f>
        <v>0.38197486212514625</v>
      </c>
      <c r="AO345" s="71">
        <f>(1/10000)*((AL345*Phase_Relations!B$22*H$7*U345))/(2*(P345-R345))</f>
        <v>8.2425397650076407E-10</v>
      </c>
      <c r="AP345" s="71">
        <f t="shared" si="180"/>
        <v>6.0660092926544041E-10</v>
      </c>
      <c r="AQ345" s="72">
        <f t="shared" si="181"/>
        <v>8.224180636018972E-17</v>
      </c>
      <c r="AR345" s="72">
        <f t="shared" si="182"/>
        <v>6.0524980873432574E-17</v>
      </c>
      <c r="AS345" s="71">
        <f t="shared" si="150"/>
        <v>6.996557229770377E-4</v>
      </c>
      <c r="AT345" s="72">
        <f t="shared" si="151"/>
        <v>1.1731148386642627E-7</v>
      </c>
      <c r="AU345" s="97">
        <f t="shared" si="183"/>
        <v>4.2956129243043322E-8</v>
      </c>
      <c r="AV345" s="2"/>
      <c r="AW345" s="2"/>
      <c r="AX345" s="2"/>
      <c r="AY345" s="2"/>
      <c r="AZ345" s="2"/>
      <c r="BA345" s="2"/>
      <c r="BC345" s="10"/>
      <c r="BE345" s="10"/>
      <c r="BI345" s="10"/>
    </row>
    <row r="346" spans="1:61" x14ac:dyDescent="0.2">
      <c r="A346" s="9">
        <f>Raw_Data!A344</f>
        <v>40772.676377314812</v>
      </c>
      <c r="B346" s="10">
        <f>Raw_Data!J344</f>
        <v>-1.2106785352625552E-4</v>
      </c>
      <c r="C346" s="10">
        <f>Raw_Data!K344</f>
        <v>0.53692313608207964</v>
      </c>
      <c r="D346" s="10">
        <f>Raw_Data!L344</f>
        <v>1.8596763557332457E-2</v>
      </c>
      <c r="E346" s="10">
        <f>Raw_Data!M344</f>
        <v>1.8492781188311741E-2</v>
      </c>
      <c r="F346" s="10">
        <f>Raw_Data!N344</f>
        <v>1.8517013438258779E-2</v>
      </c>
      <c r="J346" s="74">
        <f t="shared" si="156"/>
        <v>90810.9999995213</v>
      </c>
      <c r="K346" s="69">
        <f t="shared" si="157"/>
        <v>56.768014238457248</v>
      </c>
      <c r="L346" s="69">
        <f>K346+$D$8-$B$8*Q346+Phase_Relations!$C$24*Q346</f>
        <v>306.58410713499882</v>
      </c>
      <c r="M346" s="69">
        <f t="shared" si="158"/>
        <v>-0.16127600663397643</v>
      </c>
      <c r="N346" s="69">
        <f t="shared" si="159"/>
        <v>-0.40964105685030011</v>
      </c>
      <c r="O346" s="70">
        <f t="shared" si="160"/>
        <v>55.873862598969694</v>
      </c>
      <c r="P346" s="70">
        <f t="shared" si="161"/>
        <v>385.33698344117028</v>
      </c>
      <c r="Q346" s="70">
        <f t="shared" si="162"/>
        <v>55.51837878607536</v>
      </c>
      <c r="R346" s="111">
        <f t="shared" si="163"/>
        <v>382.88537093845076</v>
      </c>
      <c r="S346" s="70">
        <f t="shared" si="132"/>
        <v>2.451612502719513</v>
      </c>
      <c r="T346" s="113">
        <f t="shared" si="164"/>
        <v>0.8552760066339764</v>
      </c>
      <c r="U346" s="70">
        <f t="shared" si="165"/>
        <v>2.1724010568503003</v>
      </c>
      <c r="V346" s="70">
        <f>(L346/Phase_Relations!C$24)</f>
        <v>62.959469845906064</v>
      </c>
      <c r="W346" s="70">
        <f t="shared" si="166"/>
        <v>9066.1636578104735</v>
      </c>
      <c r="X346" s="70">
        <f t="shared" si="167"/>
        <v>434.20324031659351</v>
      </c>
      <c r="Y346" s="70">
        <f t="shared" si="168"/>
        <v>7.4410910598307041</v>
      </c>
      <c r="Z346" s="70">
        <f t="shared" si="169"/>
        <v>1071.5171126156215</v>
      </c>
      <c r="AA346" s="70">
        <f t="shared" si="170"/>
        <v>51.317869378142746</v>
      </c>
      <c r="AB346" s="70">
        <f t="shared" si="171"/>
        <v>-23.238617670601801</v>
      </c>
      <c r="AC346" s="70">
        <f t="shared" si="172"/>
        <v>-0.23238617670601802</v>
      </c>
      <c r="AD346" s="70">
        <f t="shared" si="173"/>
        <v>49.683461042996385</v>
      </c>
      <c r="AE346" s="70">
        <f t="shared" si="174"/>
        <v>1.6962118419897585</v>
      </c>
      <c r="AF346" s="70">
        <f t="shared" si="175"/>
        <v>4.7773076560417398E-2</v>
      </c>
      <c r="AG346" s="70">
        <f t="shared" si="176"/>
        <v>5.6462326281396524E-3</v>
      </c>
      <c r="AH346" s="70">
        <f>(U346-Phase_Relations!$B$37)/Phase_Relations!$B$37</f>
        <v>1.7384305904073178</v>
      </c>
      <c r="AI346" s="70">
        <f>(U346-Phase_Relations!G$20)/Phase_Relations!G$20</f>
        <v>1.6329553722666412</v>
      </c>
      <c r="AJ346" s="70">
        <f t="shared" si="177"/>
        <v>1.7386374316765516</v>
      </c>
      <c r="AK346" s="70">
        <f t="shared" si="178"/>
        <v>0.63482733376446154</v>
      </c>
      <c r="AL346" s="71">
        <f>(1/(J347-J345))*((M347-M345)/Phase_Relations!B$22)</f>
        <v>8.7768367914705759E-7</v>
      </c>
      <c r="AM346" s="71">
        <f t="shared" si="179"/>
        <v>3.6972204474865475E-2</v>
      </c>
      <c r="AN346" s="71">
        <f>SUM(AM$27:AM346)</f>
        <v>0.41894706660001174</v>
      </c>
      <c r="AO346" s="71">
        <f>(1/10000)*((AL346*Phase_Relations!B$22*H$7*U346))/(2*(P346-R346))</f>
        <v>6.8768839054874096E-10</v>
      </c>
      <c r="AP346" s="71">
        <f t="shared" si="180"/>
        <v>6.272612852067874E-10</v>
      </c>
      <c r="AQ346" s="72">
        <f t="shared" si="181"/>
        <v>6.861566587978437E-17</v>
      </c>
      <c r="AR346" s="72">
        <f t="shared" si="182"/>
        <v>6.2586414656105113E-17</v>
      </c>
      <c r="AS346" s="71">
        <f t="shared" si="150"/>
        <v>1.0719956039725059E-2</v>
      </c>
      <c r="AT346" s="72">
        <f t="shared" si="151"/>
        <v>6.3879654178707768E-9</v>
      </c>
      <c r="AU346" s="97">
        <f t="shared" si="183"/>
        <v>1.057517597080966E-7</v>
      </c>
      <c r="AV346" s="2"/>
      <c r="AW346" s="2"/>
      <c r="AX346" s="2"/>
      <c r="AY346" s="2"/>
      <c r="AZ346" s="2"/>
      <c r="BA346" s="2"/>
      <c r="BC346" s="10"/>
      <c r="BE346" s="10"/>
      <c r="BI346" s="10"/>
    </row>
    <row r="347" spans="1:61" x14ac:dyDescent="0.2">
      <c r="A347" s="9">
        <f>Raw_Data!A345</f>
        <v>40772.679351851853</v>
      </c>
      <c r="B347" s="10">
        <f>Raw_Data!J345</f>
        <v>-1.226711920953675E-4</v>
      </c>
      <c r="C347" s="10">
        <f>Raw_Data!K345</f>
        <v>0.53599676268658936</v>
      </c>
      <c r="D347" s="10">
        <f>Raw_Data!L345</f>
        <v>1.8513591853632556E-2</v>
      </c>
      <c r="E347" s="10">
        <f>Raw_Data!M345</f>
        <v>1.8437436316222341E-2</v>
      </c>
      <c r="F347" s="10">
        <f>Raw_Data!N345</f>
        <v>1.851294970351778E-2</v>
      </c>
      <c r="J347" s="74">
        <f t="shared" si="156"/>
        <v>91067.999999877065</v>
      </c>
      <c r="K347" s="69">
        <f t="shared" si="157"/>
        <v>57.51981039300523</v>
      </c>
      <c r="L347" s="69">
        <f>K347+$D$8-$B$8*Q347+Phase_Relations!$C$24*Q347</f>
        <v>306.6015759383414</v>
      </c>
      <c r="M347" s="69">
        <f t="shared" si="158"/>
        <v>-0.1609983043405217</v>
      </c>
      <c r="N347" s="69">
        <f t="shared" si="159"/>
        <v>-0.40893569302492511</v>
      </c>
      <c r="O347" s="70">
        <f t="shared" si="160"/>
        <v>55.623973722858331</v>
      </c>
      <c r="P347" s="70">
        <f t="shared" si="161"/>
        <v>383.61361188178159</v>
      </c>
      <c r="Q347" s="70">
        <f t="shared" si="162"/>
        <v>55.352224353097576</v>
      </c>
      <c r="R347" s="111">
        <f t="shared" si="163"/>
        <v>381.73947829722465</v>
      </c>
      <c r="S347" s="70">
        <f t="shared" si="132"/>
        <v>1.8741335845569438</v>
      </c>
      <c r="T347" s="113">
        <f t="shared" si="164"/>
        <v>0.8549983043405216</v>
      </c>
      <c r="U347" s="70">
        <f t="shared" si="165"/>
        <v>2.1716956930249247</v>
      </c>
      <c r="V347" s="70">
        <f>(L347/Phase_Relations!C$24)</f>
        <v>62.963057202757568</v>
      </c>
      <c r="W347" s="70">
        <f t="shared" si="166"/>
        <v>9066.6802371970898</v>
      </c>
      <c r="X347" s="70">
        <f t="shared" si="167"/>
        <v>434.22798070867287</v>
      </c>
      <c r="Y347" s="70">
        <f t="shared" si="168"/>
        <v>7.6108328496599924</v>
      </c>
      <c r="Z347" s="70">
        <f t="shared" si="169"/>
        <v>1095.959930351039</v>
      </c>
      <c r="AA347" s="70">
        <f t="shared" si="170"/>
        <v>52.488502411448223</v>
      </c>
      <c r="AB347" s="70">
        <f t="shared" si="171"/>
        <v>-23.198602930910894</v>
      </c>
      <c r="AC347" s="70">
        <f t="shared" si="172"/>
        <v>-0.23198602930910894</v>
      </c>
      <c r="AD347" s="70">
        <f t="shared" si="173"/>
        <v>51.239080021743575</v>
      </c>
      <c r="AE347" s="70">
        <f t="shared" si="174"/>
        <v>1.709601323549873</v>
      </c>
      <c r="AF347" s="70">
        <f t="shared" si="175"/>
        <v>3.5705602150084934E-2</v>
      </c>
      <c r="AG347" s="70">
        <f t="shared" si="176"/>
        <v>4.3160129420916227E-3</v>
      </c>
      <c r="AH347" s="70">
        <f>(U347-Phase_Relations!$B$37)/Phase_Relations!$B$37</f>
        <v>1.7375414406480298</v>
      </c>
      <c r="AI347" s="70">
        <f>(U347-Phase_Relations!G$20)/Phase_Relations!G$20</f>
        <v>1.6321004695922161</v>
      </c>
      <c r="AJ347" s="70">
        <f t="shared" si="177"/>
        <v>1.7375246878102368</v>
      </c>
      <c r="AK347" s="70">
        <f t="shared" si="178"/>
        <v>0.63470872617611207</v>
      </c>
      <c r="AL347" s="71">
        <f>(1/(J348-J346))*((M348-M346)/Phase_Relations!B$22)</f>
        <v>7.815828304305274E-7</v>
      </c>
      <c r="AM347" s="71">
        <f t="shared" si="179"/>
        <v>2.0191946048252637E-2</v>
      </c>
      <c r="AN347" s="71">
        <f>SUM(AM$27:AM347)</f>
        <v>0.43913901264826438</v>
      </c>
      <c r="AO347" s="71">
        <f>(1/10000)*((AL347*Phase_Relations!B$22*H$7*U347))/(2*(P347-R347))</f>
        <v>8.0082740995637124E-10</v>
      </c>
      <c r="AP347" s="71">
        <f t="shared" si="180"/>
        <v>6.4566688754116841E-10</v>
      </c>
      <c r="AQ347" s="72">
        <f t="shared" si="181"/>
        <v>7.9904367652757199E-17</v>
      </c>
      <c r="AR347" s="72">
        <f t="shared" si="182"/>
        <v>6.4422875293581224E-17</v>
      </c>
      <c r="AS347" s="71">
        <f t="shared" si="150"/>
        <v>2.0872282526623314E-4</v>
      </c>
      <c r="AT347" s="72">
        <f t="shared" si="151"/>
        <v>3.8206112721618222E-7</v>
      </c>
      <c r="AU347" s="97">
        <f t="shared" si="183"/>
        <v>9.6905433213921614E-8</v>
      </c>
      <c r="AV347" s="2"/>
      <c r="AW347" s="2"/>
      <c r="AX347" s="2"/>
      <c r="AY347" s="2"/>
      <c r="AZ347" s="2"/>
      <c r="BA347" s="2"/>
      <c r="BC347" s="10"/>
      <c r="BE347" s="10"/>
      <c r="BI347" s="10"/>
    </row>
    <row r="348" spans="1:61" x14ac:dyDescent="0.2">
      <c r="A348" s="9">
        <f>Raw_Data!A346</f>
        <v>40772.682337962964</v>
      </c>
      <c r="B348" s="10">
        <f>Raw_Data!J346</f>
        <v>-1.2173294211788749E-4</v>
      </c>
      <c r="C348" s="10">
        <f>Raw_Data!K346</f>
        <v>0.53456207158178959</v>
      </c>
      <c r="D348" s="10">
        <f>Raw_Data!L346</f>
        <v>1.8554530431763857E-2</v>
      </c>
      <c r="E348" s="10">
        <f>Raw_Data!M346</f>
        <v>1.8466498312360243E-2</v>
      </c>
      <c r="F348" s="10">
        <f>Raw_Data!N346</f>
        <v>1.8506985575177177E-2</v>
      </c>
      <c r="J348" s="74">
        <f t="shared" si="156"/>
        <v>91325.99999983795</v>
      </c>
      <c r="K348" s="69">
        <f t="shared" si="157"/>
        <v>57.079870421084713</v>
      </c>
      <c r="L348" s="69">
        <f>K348+$D$8-$B$8*Q348+Phase_Relations!$C$24*Q348</f>
        <v>306.54723661629168</v>
      </c>
      <c r="M348" s="69">
        <f t="shared" si="158"/>
        <v>-0.1605671774408807</v>
      </c>
      <c r="N348" s="69">
        <f t="shared" si="159"/>
        <v>-0.407840630699837</v>
      </c>
      <c r="O348" s="70">
        <f t="shared" si="160"/>
        <v>55.7469734309771</v>
      </c>
      <c r="P348" s="70">
        <f t="shared" si="161"/>
        <v>384.46188573087653</v>
      </c>
      <c r="Q348" s="70">
        <f t="shared" si="162"/>
        <v>55.439473258139685</v>
      </c>
      <c r="R348" s="111">
        <f t="shared" si="163"/>
        <v>382.34119488372198</v>
      </c>
      <c r="S348" s="70">
        <f t="shared" ref="S348:S411" si="184">P348-R348</f>
        <v>2.1206908471545489</v>
      </c>
      <c r="T348" s="113">
        <f t="shared" si="164"/>
        <v>0.85456717744088062</v>
      </c>
      <c r="U348" s="70">
        <f t="shared" si="165"/>
        <v>2.1706006306998367</v>
      </c>
      <c r="V348" s="70">
        <f>(L348/Phase_Relations!C$24)</f>
        <v>62.951898193440329</v>
      </c>
      <c r="W348" s="70">
        <f t="shared" si="166"/>
        <v>9065.0733398554075</v>
      </c>
      <c r="X348" s="70">
        <f t="shared" si="167"/>
        <v>434.1510220237264</v>
      </c>
      <c r="Y348" s="70">
        <f t="shared" si="168"/>
        <v>7.5124249353006434</v>
      </c>
      <c r="Z348" s="70">
        <f t="shared" si="169"/>
        <v>1081.7891906832926</v>
      </c>
      <c r="AA348" s="70">
        <f t="shared" si="170"/>
        <v>51.809827140004415</v>
      </c>
      <c r="AB348" s="70">
        <f t="shared" si="171"/>
        <v>-23.136480899262345</v>
      </c>
      <c r="AC348" s="70">
        <f t="shared" si="172"/>
        <v>-0.23136480899262346</v>
      </c>
      <c r="AD348" s="70">
        <f t="shared" si="173"/>
        <v>50.396033241901364</v>
      </c>
      <c r="AE348" s="70">
        <f t="shared" si="174"/>
        <v>1.7023963537282345</v>
      </c>
      <c r="AF348" s="70">
        <f t="shared" si="175"/>
        <v>4.0932212366272876E-2</v>
      </c>
      <c r="AG348" s="70">
        <f t="shared" si="176"/>
        <v>4.8846846824620697E-3</v>
      </c>
      <c r="AH348" s="70">
        <f>(U348-Phase_Relations!$B$37)/Phase_Relations!$B$37</f>
        <v>1.7361610545724626</v>
      </c>
      <c r="AI348" s="70">
        <f>(U348-Phase_Relations!G$20)/Phase_Relations!G$20</f>
        <v>1.6307732513869426</v>
      </c>
      <c r="AJ348" s="70">
        <f t="shared" si="177"/>
        <v>1.7364044302894788</v>
      </c>
      <c r="AK348" s="70">
        <f t="shared" si="178"/>
        <v>0.63452443768656208</v>
      </c>
      <c r="AL348" s="71">
        <f>(1/(J349-J347))*((M349-M347)/Phase_Relations!B$22)</f>
        <v>7.6849667713325908E-7</v>
      </c>
      <c r="AM348" s="71">
        <f t="shared" si="179"/>
        <v>3.1568898613839678E-2</v>
      </c>
      <c r="AN348" s="71">
        <f>SUM(AM$27:AM348)</f>
        <v>0.47070791126210404</v>
      </c>
      <c r="AO348" s="71">
        <f>(1/10000)*((AL348*Phase_Relations!B$22*H$7*U348))/(2*(P348-R348))</f>
        <v>6.955206827072961E-10</v>
      </c>
      <c r="AP348" s="71">
        <f t="shared" si="180"/>
        <v>6.7628788921133504E-10</v>
      </c>
      <c r="AQ348" s="72">
        <f t="shared" si="181"/>
        <v>6.9397150559779395E-17</v>
      </c>
      <c r="AR348" s="72">
        <f t="shared" si="182"/>
        <v>6.7478155051652924E-17</v>
      </c>
      <c r="AS348" s="71">
        <f t="shared" si="150"/>
        <v>-5.9811981964641111E-4</v>
      </c>
      <c r="AT348" s="72">
        <f t="shared" si="151"/>
        <v>-1.1579391121688033E-7</v>
      </c>
      <c r="AU348" s="97">
        <f t="shared" si="183"/>
        <v>5.6533092097876143E-8</v>
      </c>
      <c r="AV348" s="2"/>
      <c r="AW348" s="2"/>
      <c r="AX348" s="2"/>
      <c r="AY348" s="2"/>
      <c r="AZ348" s="2"/>
      <c r="BA348" s="2"/>
      <c r="BC348" s="10"/>
      <c r="BE348" s="10"/>
      <c r="BI348" s="10"/>
    </row>
    <row r="349" spans="1:61" x14ac:dyDescent="0.2">
      <c r="A349" s="9">
        <f>Raw_Data!A347</f>
        <v>40772.685312499998</v>
      </c>
      <c r="B349" s="10">
        <f>Raw_Data!J347</f>
        <v>-1.201533567127625E-4</v>
      </c>
      <c r="C349" s="10">
        <f>Raw_Data!K347</f>
        <v>0.53367845388147916</v>
      </c>
      <c r="D349" s="10">
        <f>Raw_Data!L347</f>
        <v>1.8553390279892456E-2</v>
      </c>
      <c r="E349" s="10">
        <f>Raw_Data!M347</f>
        <v>1.8451403176646643E-2</v>
      </c>
      <c r="F349" s="10">
        <f>Raw_Data!N347</f>
        <v>1.8529515398668078E-2</v>
      </c>
      <c r="J349" s="74">
        <f t="shared" si="156"/>
        <v>91582.999999565072</v>
      </c>
      <c r="K349" s="69">
        <f t="shared" si="157"/>
        <v>56.339211987344925</v>
      </c>
      <c r="L349" s="69">
        <f>K349+$D$8-$B$8*Q349+Phase_Relations!$C$24*Q349</f>
        <v>305.60629276122592</v>
      </c>
      <c r="M349" s="69">
        <f t="shared" si="158"/>
        <v>-0.16030134317700162</v>
      </c>
      <c r="N349" s="69">
        <f t="shared" si="159"/>
        <v>-0.40716541166958414</v>
      </c>
      <c r="O349" s="70">
        <f t="shared" si="160"/>
        <v>55.74354785163861</v>
      </c>
      <c r="P349" s="70">
        <f t="shared" si="161"/>
        <v>384.43826104578352</v>
      </c>
      <c r="Q349" s="70">
        <f t="shared" si="162"/>
        <v>55.394155171377022</v>
      </c>
      <c r="R349" s="111">
        <f t="shared" si="163"/>
        <v>382.02865635432431</v>
      </c>
      <c r="S349" s="70">
        <f t="shared" si="184"/>
        <v>2.409604691459208</v>
      </c>
      <c r="T349" s="113">
        <f t="shared" si="164"/>
        <v>0.85430134317700157</v>
      </c>
      <c r="U349" s="70">
        <f t="shared" si="165"/>
        <v>2.1699254116695839</v>
      </c>
      <c r="V349" s="70">
        <f>(L349/Phase_Relations!C$24)</f>
        <v>62.758667934953323</v>
      </c>
      <c r="W349" s="70">
        <f t="shared" si="166"/>
        <v>9037.2481826332787</v>
      </c>
      <c r="X349" s="70">
        <f t="shared" si="167"/>
        <v>432.81839955140219</v>
      </c>
      <c r="Y349" s="70">
        <f t="shared" si="168"/>
        <v>7.3645127635763004</v>
      </c>
      <c r="Z349" s="70">
        <f t="shared" si="169"/>
        <v>1060.4898379549873</v>
      </c>
      <c r="AA349" s="70">
        <f t="shared" si="170"/>
        <v>50.789743197077883</v>
      </c>
      <c r="AB349" s="70">
        <f t="shared" si="171"/>
        <v>-23.098176250288425</v>
      </c>
      <c r="AC349" s="70">
        <f t="shared" si="172"/>
        <v>-0.23098176250288424</v>
      </c>
      <c r="AD349" s="70">
        <f t="shared" si="173"/>
        <v>49.18334006943843</v>
      </c>
      <c r="AE349" s="70">
        <f t="shared" si="174"/>
        <v>1.6918180185968932</v>
      </c>
      <c r="AF349" s="70">
        <f t="shared" si="175"/>
        <v>4.7442742171569817E-2</v>
      </c>
      <c r="AG349" s="70">
        <f t="shared" si="176"/>
        <v>5.5672418130944994E-3</v>
      </c>
      <c r="AH349" s="70">
        <f>(U349-Phase_Relations!$B$37)/Phase_Relations!$B$37</f>
        <v>1.7353099039795099</v>
      </c>
      <c r="AI349" s="70">
        <f>(U349-Phase_Relations!G$20)/Phase_Relations!G$20</f>
        <v>1.6299548842776306</v>
      </c>
      <c r="AJ349" s="70">
        <f t="shared" si="177"/>
        <v>1.7352285026912742</v>
      </c>
      <c r="AK349" s="70">
        <f t="shared" si="178"/>
        <v>0.6344107120933048</v>
      </c>
      <c r="AL349" s="71">
        <f>(1/(J350-J348))*((M350-M348)/Phase_Relations!B$22)</f>
        <v>7.7591479058163998E-7</v>
      </c>
      <c r="AM349" s="71">
        <f t="shared" si="179"/>
        <v>1.9071764698670009E-2</v>
      </c>
      <c r="AN349" s="71">
        <f>SUM(AM$27:AM349)</f>
        <v>0.48977967596077404</v>
      </c>
      <c r="AO349" s="71">
        <f>(1/10000)*((AL349*Phase_Relations!B$22*H$7*U349))/(2*(P349-R349))</f>
        <v>6.1784356604686941E-10</v>
      </c>
      <c r="AP349" s="71">
        <f t="shared" si="180"/>
        <v>7.1859666026418421E-10</v>
      </c>
      <c r="AQ349" s="72">
        <f t="shared" si="181"/>
        <v>6.1646740408135132E-17</v>
      </c>
      <c r="AR349" s="72">
        <f t="shared" si="182"/>
        <v>7.1699608457359113E-17</v>
      </c>
      <c r="AS349" s="71">
        <f t="shared" ref="AS349:AS412" si="185">(1/(1+AH348))*((AH348-AH349)/(AD349-AD348))</f>
        <v>-2.565156204689654E-4</v>
      </c>
      <c r="AT349" s="72">
        <f t="shared" ref="AT349:AT412" si="186">AQ349/((AS349/1000)*$H$8)</f>
        <v>-2.3984384619389832E-7</v>
      </c>
      <c r="AU349" s="97">
        <f t="shared" si="183"/>
        <v>7.301797435367032E-8</v>
      </c>
      <c r="AV349" s="2"/>
      <c r="AW349" s="2"/>
      <c r="AX349" s="2"/>
      <c r="AY349" s="2"/>
      <c r="AZ349" s="2"/>
      <c r="BA349" s="2"/>
      <c r="BC349" s="10"/>
      <c r="BE349" s="10"/>
      <c r="BI349" s="10"/>
    </row>
    <row r="350" spans="1:61" x14ac:dyDescent="0.2">
      <c r="A350" s="9">
        <f>Raw_Data!A348</f>
        <v>40772.688287037039</v>
      </c>
      <c r="B350" s="10">
        <f>Raw_Data!J348</f>
        <v>-1.2268306867736052E-4</v>
      </c>
      <c r="C350" s="10">
        <f>Raw_Data!K348</f>
        <v>0.53222238492907969</v>
      </c>
      <c r="D350" s="10">
        <f>Raw_Data!L348</f>
        <v>1.8554482925435857E-2</v>
      </c>
      <c r="E350" s="10">
        <f>Raw_Data!M348</f>
        <v>1.8448030227360544E-2</v>
      </c>
      <c r="F350" s="10">
        <f>Raw_Data!N348</f>
        <v>1.8535563192135677E-2</v>
      </c>
      <c r="J350" s="74">
        <f t="shared" si="156"/>
        <v>91839.999999920838</v>
      </c>
      <c r="K350" s="69">
        <f t="shared" si="157"/>
        <v>57.525379253409092</v>
      </c>
      <c r="L350" s="69">
        <f>K350+$D$8-$B$8*Q350+Phase_Relations!$C$24*Q350</f>
        <v>306.747707029921</v>
      </c>
      <c r="M350" s="69">
        <f t="shared" si="158"/>
        <v>-0.15986485506441331</v>
      </c>
      <c r="N350" s="69">
        <f t="shared" si="159"/>
        <v>-0.4060567318636098</v>
      </c>
      <c r="O350" s="70">
        <f t="shared" si="160"/>
        <v>55.746830698504588</v>
      </c>
      <c r="P350" s="70">
        <f t="shared" si="161"/>
        <v>384.46090136899721</v>
      </c>
      <c r="Q350" s="70">
        <f t="shared" si="162"/>
        <v>55.384029021384492</v>
      </c>
      <c r="R350" s="111">
        <f t="shared" si="163"/>
        <v>381.95882083713445</v>
      </c>
      <c r="S350" s="70">
        <f t="shared" si="184"/>
        <v>2.5020805318627595</v>
      </c>
      <c r="T350" s="113">
        <f t="shared" si="164"/>
        <v>0.85386485506441323</v>
      </c>
      <c r="U350" s="70">
        <f t="shared" si="165"/>
        <v>2.1688167318636098</v>
      </c>
      <c r="V350" s="70">
        <f>(L350/Phase_Relations!C$24)</f>
        <v>62.993066377531271</v>
      </c>
      <c r="W350" s="70">
        <f t="shared" si="166"/>
        <v>9071.0015583645036</v>
      </c>
      <c r="X350" s="70">
        <f t="shared" si="167"/>
        <v>434.43494053469846</v>
      </c>
      <c r="Y350" s="70">
        <f t="shared" si="168"/>
        <v>7.6090373561467786</v>
      </c>
      <c r="Z350" s="70">
        <f t="shared" si="169"/>
        <v>1095.7013792851362</v>
      </c>
      <c r="AA350" s="70">
        <f t="shared" si="170"/>
        <v>52.476119697564002</v>
      </c>
      <c r="AB350" s="70">
        <f t="shared" si="171"/>
        <v>-23.035281709569631</v>
      </c>
      <c r="AC350" s="70">
        <f t="shared" si="172"/>
        <v>-0.2303528170956963</v>
      </c>
      <c r="AD350" s="70">
        <f t="shared" si="173"/>
        <v>50.808066009655477</v>
      </c>
      <c r="AE350" s="70">
        <f t="shared" si="174"/>
        <v>1.7059326639652035</v>
      </c>
      <c r="AF350" s="70">
        <f t="shared" si="175"/>
        <v>4.7680364826572889E-2</v>
      </c>
      <c r="AG350" s="70">
        <f t="shared" si="176"/>
        <v>5.7593906438170514E-3</v>
      </c>
      <c r="AH350" s="70">
        <f>(U350-Phase_Relations!$B$37)/Phase_Relations!$B$37</f>
        <v>1.7339123523229809</v>
      </c>
      <c r="AI350" s="70">
        <f>(U350-Phase_Relations!G$20)/Phase_Relations!G$20</f>
        <v>1.6286111616523546</v>
      </c>
      <c r="AJ350" s="70">
        <f t="shared" si="177"/>
        <v>1.7340247585993962</v>
      </c>
      <c r="AK350" s="70">
        <f t="shared" si="178"/>
        <v>0.63422382610389505</v>
      </c>
      <c r="AL350" s="71">
        <f>(1/(J351-J349))*((M351-M349)/Phase_Relations!B$22)</f>
        <v>8.1104694682873702E-7</v>
      </c>
      <c r="AM350" s="71">
        <f t="shared" si="179"/>
        <v>3.1444567805855285E-2</v>
      </c>
      <c r="AN350" s="71">
        <f>SUM(AM$27:AM350)</f>
        <v>0.52122424376662935</v>
      </c>
      <c r="AO350" s="71">
        <f>(1/10000)*((AL350*Phase_Relations!B$22*H$7*U350))/(2*(P350-R350))</f>
        <v>6.2163156279528821E-10</v>
      </c>
      <c r="AP350" s="71">
        <f t="shared" si="180"/>
        <v>7.1532473923039776E-10</v>
      </c>
      <c r="AQ350" s="72">
        <f t="shared" si="181"/>
        <v>6.202469635855595E-17</v>
      </c>
      <c r="AR350" s="72">
        <f t="shared" si="182"/>
        <v>7.1373145129600765E-17</v>
      </c>
      <c r="AS350" s="71">
        <f t="shared" si="185"/>
        <v>3.1447144547652289E-4</v>
      </c>
      <c r="AT350" s="72">
        <f t="shared" si="186"/>
        <v>1.9684106604851782E-7</v>
      </c>
      <c r="AU350" s="97">
        <f t="shared" si="183"/>
        <v>6.4737792318692633E-8</v>
      </c>
      <c r="AV350" s="2"/>
      <c r="AW350" s="2"/>
      <c r="AX350" s="2"/>
      <c r="AY350" s="2"/>
      <c r="AZ350" s="2"/>
      <c r="BA350" s="2"/>
      <c r="BC350" s="10"/>
      <c r="BE350" s="10"/>
      <c r="BI350" s="10"/>
    </row>
    <row r="351" spans="1:61" x14ac:dyDescent="0.2">
      <c r="A351" s="9">
        <f>Raw_Data!A349</f>
        <v>40772.691261574073</v>
      </c>
      <c r="B351" s="10">
        <f>Raw_Data!J349</f>
        <v>-1.2675673630110351E-4</v>
      </c>
      <c r="C351" s="10">
        <f>Raw_Data!K349</f>
        <v>0.53122712735802935</v>
      </c>
      <c r="D351" s="10">
        <f>Raw_Data!L349</f>
        <v>1.8514066916912257E-2</v>
      </c>
      <c r="E351" s="10">
        <f>Raw_Data!M349</f>
        <v>1.8423362566560141E-2</v>
      </c>
      <c r="F351" s="10">
        <f>Raw_Data!N349</f>
        <v>1.8496694764553477E-2</v>
      </c>
      <c r="J351" s="74">
        <f t="shared" si="156"/>
        <v>92096.99999964796</v>
      </c>
      <c r="K351" s="69">
        <f t="shared" si="157"/>
        <v>59.435498372000993</v>
      </c>
      <c r="L351" s="69">
        <f>K351+$D$8-$B$8*Q351+Phase_Relations!$C$24*Q351</f>
        <v>308.33053046000293</v>
      </c>
      <c r="M351" s="69">
        <f t="shared" si="158"/>
        <v>-0.15956722078877342</v>
      </c>
      <c r="N351" s="69">
        <f t="shared" si="159"/>
        <v>-0.40530074080348449</v>
      </c>
      <c r="O351" s="70">
        <f t="shared" si="160"/>
        <v>55.62540104758255</v>
      </c>
      <c r="P351" s="70">
        <f t="shared" si="161"/>
        <v>383.62345550056932</v>
      </c>
      <c r="Q351" s="70">
        <f t="shared" si="162"/>
        <v>55.30997263569877</v>
      </c>
      <c r="R351" s="111">
        <f t="shared" si="163"/>
        <v>381.44808714275013</v>
      </c>
      <c r="S351" s="70">
        <f t="shared" si="184"/>
        <v>2.1753683578191954</v>
      </c>
      <c r="T351" s="113">
        <f t="shared" si="164"/>
        <v>0.85356722078877334</v>
      </c>
      <c r="U351" s="70">
        <f t="shared" si="165"/>
        <v>2.1680607408034844</v>
      </c>
      <c r="V351" s="70">
        <f>(L351/Phase_Relations!C$24)</f>
        <v>63.318111680593105</v>
      </c>
      <c r="W351" s="70">
        <f t="shared" si="166"/>
        <v>9117.8080820054074</v>
      </c>
      <c r="X351" s="70">
        <f t="shared" si="167"/>
        <v>436.67663227995246</v>
      </c>
      <c r="Y351" s="70">
        <f t="shared" si="168"/>
        <v>8.0081390448943353</v>
      </c>
      <c r="Z351" s="70">
        <f t="shared" si="169"/>
        <v>1153.1720224647843</v>
      </c>
      <c r="AA351" s="70">
        <f t="shared" si="170"/>
        <v>55.228545137202332</v>
      </c>
      <c r="AB351" s="70">
        <f t="shared" si="171"/>
        <v>-22.992394926336225</v>
      </c>
      <c r="AC351" s="70">
        <f t="shared" si="172"/>
        <v>-0.22992394926336224</v>
      </c>
      <c r="AD351" s="70">
        <f t="shared" si="173"/>
        <v>53.778299565322868</v>
      </c>
      <c r="AE351" s="70">
        <f t="shared" si="174"/>
        <v>1.7306070659967607</v>
      </c>
      <c r="AF351" s="70">
        <f t="shared" si="175"/>
        <v>3.9388478411209356E-2</v>
      </c>
      <c r="AG351" s="70">
        <f t="shared" si="176"/>
        <v>4.9816459068608267E-3</v>
      </c>
      <c r="AH351" s="70">
        <f>(U351-Phase_Relations!$B$37)/Phase_Relations!$B$37</f>
        <v>1.73295938415967</v>
      </c>
      <c r="AI351" s="70">
        <f>(U351-Phase_Relations!G$20)/Phase_Relations!G$20</f>
        <v>1.6276948986460991</v>
      </c>
      <c r="AJ351" s="70">
        <f t="shared" si="177"/>
        <v>1.7328611636200255</v>
      </c>
      <c r="AK351" s="70">
        <f t="shared" si="178"/>
        <v>0.6340962819293855</v>
      </c>
      <c r="AL351" s="71">
        <f>(1/(J352-J350))*((M352-M350)/Phase_Relations!B$22)</f>
        <v>7.4274640905052075E-7</v>
      </c>
      <c r="AM351" s="71">
        <f t="shared" si="179"/>
        <v>2.2426863947919377E-2</v>
      </c>
      <c r="AN351" s="71">
        <f>SUM(AM$27:AM351)</f>
        <v>0.54365110771454872</v>
      </c>
      <c r="AO351" s="71">
        <f>(1/10000)*((AL351*Phase_Relations!B$22*H$7*U351))/(2*(P351-R351))</f>
        <v>6.5455280937894203E-10</v>
      </c>
      <c r="AP351" s="71">
        <f t="shared" si="180"/>
        <v>6.8017395138959721E-10</v>
      </c>
      <c r="AQ351" s="72">
        <f t="shared" si="181"/>
        <v>6.5309488259910402E-17</v>
      </c>
      <c r="AR351" s="72">
        <f t="shared" si="182"/>
        <v>6.7865895702326038E-17</v>
      </c>
      <c r="AS351" s="71">
        <f t="shared" si="185"/>
        <v>1.1735543420670311E-4</v>
      </c>
      <c r="AT351" s="72">
        <f t="shared" si="186"/>
        <v>5.5539933400193296E-7</v>
      </c>
      <c r="AU351" s="97">
        <f t="shared" si="183"/>
        <v>9.4258392482338149E-8</v>
      </c>
      <c r="AV351" s="2"/>
      <c r="AW351" s="2"/>
      <c r="AX351" s="2"/>
      <c r="AY351" s="2"/>
      <c r="AZ351" s="2"/>
      <c r="BA351" s="2"/>
      <c r="BC351" s="10"/>
      <c r="BE351" s="10"/>
      <c r="BI351" s="10"/>
    </row>
    <row r="352" spans="1:61" x14ac:dyDescent="0.2">
      <c r="A352" s="9">
        <f>Raw_Data!A350</f>
        <v>40772.694236111114</v>
      </c>
      <c r="B352" s="10">
        <f>Raw_Data!J350</f>
        <v>-1.2851447043613049E-4</v>
      </c>
      <c r="C352" s="10">
        <f>Raw_Data!K350</f>
        <v>0.52997771093232959</v>
      </c>
      <c r="D352" s="10">
        <f>Raw_Data!L350</f>
        <v>1.8531442356368655E-2</v>
      </c>
      <c r="E352" s="10">
        <f>Raw_Data!M350</f>
        <v>1.8453766616463342E-2</v>
      </c>
      <c r="F352" s="10">
        <f>Raw_Data!N350</f>
        <v>1.8511049309918277E-2</v>
      </c>
      <c r="J352" s="74">
        <f t="shared" si="156"/>
        <v>92354.000000003725</v>
      </c>
      <c r="K352" s="69">
        <f t="shared" si="157"/>
        <v>60.259689711801975</v>
      </c>
      <c r="L352" s="69">
        <f>K352+$D$8-$B$8*Q352+Phase_Relations!$C$24*Q352</f>
        <v>309.55812910003709</v>
      </c>
      <c r="M352" s="69">
        <f t="shared" si="158"/>
        <v>-0.15919255518116718</v>
      </c>
      <c r="N352" s="69">
        <f t="shared" si="159"/>
        <v>-0.40434909016016463</v>
      </c>
      <c r="O352" s="70">
        <f t="shared" si="160"/>
        <v>55.677605449374866</v>
      </c>
      <c r="P352" s="70">
        <f t="shared" si="161"/>
        <v>383.98348585775773</v>
      </c>
      <c r="Q352" s="70">
        <f t="shared" si="162"/>
        <v>55.401250607463425</v>
      </c>
      <c r="R352" s="111">
        <f t="shared" si="163"/>
        <v>382.07759039629946</v>
      </c>
      <c r="S352" s="70">
        <f t="shared" si="184"/>
        <v>1.9058954614582717</v>
      </c>
      <c r="T352" s="113">
        <f t="shared" si="164"/>
        <v>0.8531925551811671</v>
      </c>
      <c r="U352" s="70">
        <f t="shared" si="165"/>
        <v>2.1671090901601646</v>
      </c>
      <c r="V352" s="70">
        <f>(L352/Phase_Relations!C$24)</f>
        <v>63.570208765084423</v>
      </c>
      <c r="W352" s="70">
        <f t="shared" si="166"/>
        <v>9154.1100621721562</v>
      </c>
      <c r="X352" s="70">
        <f t="shared" si="167"/>
        <v>438.41523286265124</v>
      </c>
      <c r="Y352" s="70">
        <f t="shared" si="168"/>
        <v>8.1689581576209989</v>
      </c>
      <c r="Z352" s="70">
        <f t="shared" si="169"/>
        <v>1176.3299746974239</v>
      </c>
      <c r="AA352" s="70">
        <f t="shared" si="170"/>
        <v>56.337642466351781</v>
      </c>
      <c r="AB352" s="70">
        <f t="shared" si="171"/>
        <v>-22.938408527545697</v>
      </c>
      <c r="AC352" s="70">
        <f t="shared" si="172"/>
        <v>-0.22938408527545698</v>
      </c>
      <c r="AD352" s="70">
        <f t="shared" si="173"/>
        <v>55.067045492046248</v>
      </c>
      <c r="AE352" s="70">
        <f t="shared" si="174"/>
        <v>1.7408917759379343</v>
      </c>
      <c r="AF352" s="70">
        <f t="shared" si="175"/>
        <v>3.3829876047734637E-2</v>
      </c>
      <c r="AG352" s="70">
        <f t="shared" si="176"/>
        <v>4.3472382312394683E-3</v>
      </c>
      <c r="AH352" s="70">
        <f>(U352-Phase_Relations!$B$37)/Phase_Relations!$B$37</f>
        <v>1.7317597763686361</v>
      </c>
      <c r="AI352" s="70">
        <f>(U352-Phase_Relations!G$20)/Phase_Relations!G$20</f>
        <v>1.6265414957484394</v>
      </c>
      <c r="AJ352" s="70">
        <f t="shared" si="177"/>
        <v>1.7317797796235752</v>
      </c>
      <c r="AK352" s="70">
        <f t="shared" si="178"/>
        <v>0.63393560127409398</v>
      </c>
      <c r="AL352" s="71">
        <f>(1/(J353-J351))*((M353-M351)/Phase_Relations!B$22)</f>
        <v>7.1026481429658832E-7</v>
      </c>
      <c r="AM352" s="71">
        <f t="shared" si="179"/>
        <v>2.9380841023797639E-2</v>
      </c>
      <c r="AN352" s="71">
        <f>SUM(AM$27:AM352)</f>
        <v>0.5730319487383464</v>
      </c>
      <c r="AO352" s="71">
        <f>(1/10000)*((AL352*Phase_Relations!B$22*H$7*U352))/(2*(P352-R352))</f>
        <v>7.1411390724316591E-10</v>
      </c>
      <c r="AP352" s="71">
        <f t="shared" si="180"/>
        <v>6.0879961761958913E-10</v>
      </c>
      <c r="AQ352" s="72">
        <f t="shared" si="181"/>
        <v>7.1252331627127416E-17</v>
      </c>
      <c r="AR352" s="72">
        <f t="shared" si="182"/>
        <v>6.0744359981114848E-17</v>
      </c>
      <c r="AS352" s="71">
        <f t="shared" si="185"/>
        <v>3.4059541284586742E-4</v>
      </c>
      <c r="AT352" s="72">
        <f t="shared" si="186"/>
        <v>2.0878176488095819E-7</v>
      </c>
      <c r="AU352" s="97">
        <f t="shared" si="183"/>
        <v>1.2690617305546174E-7</v>
      </c>
      <c r="AV352" s="2"/>
      <c r="AW352" s="2"/>
      <c r="AX352" s="2"/>
      <c r="AY352" s="2"/>
      <c r="AZ352" s="2"/>
      <c r="BA352" s="2"/>
      <c r="BC352" s="10"/>
      <c r="BE352" s="10"/>
      <c r="BI352" s="10"/>
    </row>
    <row r="353" spans="1:61" x14ac:dyDescent="0.2">
      <c r="A353" s="9">
        <f>Raw_Data!A351</f>
        <v>40772.697222222225</v>
      </c>
      <c r="B353" s="10">
        <f>Raw_Data!J351</f>
        <v>-1.2666172364515649E-4</v>
      </c>
      <c r="C353" s="10">
        <f>Raw_Data!K351</f>
        <v>0.52908221665001953</v>
      </c>
      <c r="D353" s="10">
        <f>Raw_Data!L351</f>
        <v>1.8541525574481056E-2</v>
      </c>
      <c r="E353" s="10">
        <f>Raw_Data!M351</f>
        <v>1.8461985211202743E-2</v>
      </c>
      <c r="F353" s="10">
        <f>Raw_Data!N351</f>
        <v>1.8505204703187679E-2</v>
      </c>
      <c r="J353" s="74">
        <f t="shared" si="156"/>
        <v>92611.99999996461</v>
      </c>
      <c r="K353" s="69">
        <f t="shared" si="157"/>
        <v>59.390947488768681</v>
      </c>
      <c r="L353" s="69">
        <f>K353+$D$8-$B$8*Q353+Phase_Relations!$C$24*Q353</f>
        <v>308.79843291284732</v>
      </c>
      <c r="M353" s="69">
        <f t="shared" si="158"/>
        <v>-0.15892307097431957</v>
      </c>
      <c r="N353" s="69">
        <f t="shared" si="159"/>
        <v>-0.40366460027477169</v>
      </c>
      <c r="O353" s="70">
        <f t="shared" si="160"/>
        <v>55.707900416648648</v>
      </c>
      <c r="P353" s="70">
        <f t="shared" si="161"/>
        <v>384.19241666654239</v>
      </c>
      <c r="Q353" s="70">
        <f t="shared" si="162"/>
        <v>55.42592418420589</v>
      </c>
      <c r="R353" s="111">
        <f t="shared" si="163"/>
        <v>382.24775299452341</v>
      </c>
      <c r="S353" s="70">
        <f t="shared" si="184"/>
        <v>1.9446636720189758</v>
      </c>
      <c r="T353" s="113">
        <f t="shared" si="164"/>
        <v>0.85292307097431952</v>
      </c>
      <c r="U353" s="70">
        <f t="shared" si="165"/>
        <v>2.1664246002747718</v>
      </c>
      <c r="V353" s="70">
        <f>(L353/Phase_Relations!C$24)</f>
        <v>63.414199147898479</v>
      </c>
      <c r="W353" s="70">
        <f t="shared" si="166"/>
        <v>9131.6446772973813</v>
      </c>
      <c r="X353" s="70">
        <f t="shared" si="167"/>
        <v>437.33930446826537</v>
      </c>
      <c r="Y353" s="70">
        <f t="shared" si="168"/>
        <v>7.9882749636925894</v>
      </c>
      <c r="Z353" s="70">
        <f t="shared" si="169"/>
        <v>1150.3115947717329</v>
      </c>
      <c r="AA353" s="70">
        <f t="shared" si="170"/>
        <v>55.091551473741958</v>
      </c>
      <c r="AB353" s="70">
        <f t="shared" si="171"/>
        <v>-22.899577950190132</v>
      </c>
      <c r="AC353" s="70">
        <f t="shared" si="172"/>
        <v>-0.22899577950190131</v>
      </c>
      <c r="AD353" s="70">
        <f t="shared" si="173"/>
        <v>53.795109025729289</v>
      </c>
      <c r="AE353" s="70">
        <f t="shared" si="174"/>
        <v>1.7307427920289338</v>
      </c>
      <c r="AF353" s="70">
        <f t="shared" si="175"/>
        <v>3.5298763966483175E-2</v>
      </c>
      <c r="AG353" s="70">
        <f t="shared" si="176"/>
        <v>4.4465787825390532E-3</v>
      </c>
      <c r="AH353" s="70">
        <f>(U353-Phase_Relations!$B$37)/Phase_Relations!$B$37</f>
        <v>1.7308969393546909</v>
      </c>
      <c r="AI353" s="70">
        <f>(U353-Phase_Relations!G$20)/Phase_Relations!G$20</f>
        <v>1.6257118923401166</v>
      </c>
      <c r="AJ353" s="70">
        <f t="shared" si="177"/>
        <v>1.7308023162781789</v>
      </c>
      <c r="AK353" s="70">
        <f t="shared" si="178"/>
        <v>0.63381994186997792</v>
      </c>
      <c r="AL353" s="71">
        <f>(1/(J354-J352))*((M354-M352)/Phase_Relations!B$22)</f>
        <v>8.6383970841128874E-7</v>
      </c>
      <c r="AM353" s="71">
        <f t="shared" si="179"/>
        <v>2.113590156048082E-2</v>
      </c>
      <c r="AN353" s="71">
        <f>SUM(AM$27:AM353)</f>
        <v>0.59416785029882724</v>
      </c>
      <c r="AO353" s="71">
        <f>(1/10000)*((AL353*Phase_Relations!B$22*H$7*U353))/(2*(P353-R353))</f>
        <v>8.5093763720021954E-10</v>
      </c>
      <c r="AP353" s="71">
        <f t="shared" si="180"/>
        <v>6.0452989001917467E-10</v>
      </c>
      <c r="AQ353" s="72">
        <f t="shared" si="181"/>
        <v>8.4904229009992468E-17</v>
      </c>
      <c r="AR353" s="72">
        <f t="shared" si="182"/>
        <v>6.0318338244447226E-17</v>
      </c>
      <c r="AS353" s="71">
        <f t="shared" si="185"/>
        <v>-2.4832522777092146E-4</v>
      </c>
      <c r="AT353" s="72">
        <f t="shared" si="186"/>
        <v>-3.4122493413829765E-7</v>
      </c>
      <c r="AU353" s="97">
        <f t="shared" si="183"/>
        <v>1.5474062463086234E-7</v>
      </c>
      <c r="AV353" s="2"/>
      <c r="AW353" s="2"/>
      <c r="AX353" s="2"/>
      <c r="AY353" s="2"/>
      <c r="AZ353" s="2"/>
      <c r="BA353" s="2"/>
      <c r="BC353" s="10"/>
      <c r="BE353" s="10"/>
      <c r="BI353" s="10"/>
    </row>
    <row r="354" spans="1:61" x14ac:dyDescent="0.2">
      <c r="A354" s="9">
        <f>Raw_Data!A352</f>
        <v>40772.700196759259</v>
      </c>
      <c r="B354" s="10">
        <f>Raw_Data!J352</f>
        <v>-1.2664984706316351E-4</v>
      </c>
      <c r="C354" s="10">
        <f>Raw_Data!K352</f>
        <v>0.52737080118476953</v>
      </c>
      <c r="D354" s="10">
        <f>Raw_Data!L352</f>
        <v>1.8546133688294456E-2</v>
      </c>
      <c r="E354" s="10">
        <f>Raw_Data!M352</f>
        <v>1.8442555123061543E-2</v>
      </c>
      <c r="F354" s="10">
        <f>Raw_Data!N352</f>
        <v>1.8518077180588077E-2</v>
      </c>
      <c r="J354" s="74">
        <f t="shared" si="156"/>
        <v>92868.999999691732</v>
      </c>
      <c r="K354" s="69">
        <f t="shared" si="157"/>
        <v>59.385378628364826</v>
      </c>
      <c r="L354" s="69">
        <f>K354+$D$8-$B$8*Q354+Phase_Relations!$C$24*Q354</f>
        <v>308.53506157463909</v>
      </c>
      <c r="M354" s="69">
        <f t="shared" si="158"/>
        <v>-0.15840912599248796</v>
      </c>
      <c r="N354" s="69">
        <f t="shared" si="159"/>
        <v>-0.40235918002091942</v>
      </c>
      <c r="O354" s="70">
        <f t="shared" si="160"/>
        <v>55.721745466474466</v>
      </c>
      <c r="P354" s="70">
        <f t="shared" si="161"/>
        <v>384.28789976878943</v>
      </c>
      <c r="Q354" s="70">
        <f t="shared" si="162"/>
        <v>55.367591855375231</v>
      </c>
      <c r="R354" s="111">
        <f t="shared" si="163"/>
        <v>381.8454610715533</v>
      </c>
      <c r="S354" s="70">
        <f t="shared" si="184"/>
        <v>2.4424386972361276</v>
      </c>
      <c r="T354" s="113">
        <f t="shared" si="164"/>
        <v>0.85240912599248797</v>
      </c>
      <c r="U354" s="70">
        <f t="shared" si="165"/>
        <v>2.1651191800209193</v>
      </c>
      <c r="V354" s="70">
        <f>(L354/Phase_Relations!C$24)</f>
        <v>63.360113761734297</v>
      </c>
      <c r="W354" s="70">
        <f t="shared" si="166"/>
        <v>9123.8563816897386</v>
      </c>
      <c r="X354" s="70">
        <f t="shared" si="167"/>
        <v>436.96630180506412</v>
      </c>
      <c r="Y354" s="70">
        <f t="shared" si="168"/>
        <v>7.992521906359066</v>
      </c>
      <c r="Z354" s="70">
        <f t="shared" si="169"/>
        <v>1150.9231545157054</v>
      </c>
      <c r="AA354" s="70">
        <f t="shared" si="170"/>
        <v>55.120840733510818</v>
      </c>
      <c r="AB354" s="70">
        <f t="shared" si="171"/>
        <v>-22.82552247730376</v>
      </c>
      <c r="AC354" s="70">
        <f t="shared" si="172"/>
        <v>-0.22825522477303761</v>
      </c>
      <c r="AD354" s="70">
        <f t="shared" si="173"/>
        <v>53.492548268686733</v>
      </c>
      <c r="AE354" s="70">
        <f t="shared" si="174"/>
        <v>1.7282932872326178</v>
      </c>
      <c r="AF354" s="70">
        <f t="shared" si="175"/>
        <v>4.4310621259287912E-2</v>
      </c>
      <c r="AG354" s="70">
        <f t="shared" si="176"/>
        <v>5.5895355938127434E-3</v>
      </c>
      <c r="AH354" s="70">
        <f>(U354-Phase_Relations!$B$37)/Phase_Relations!$B$37</f>
        <v>1.7292513855812683</v>
      </c>
      <c r="AI354" s="70">
        <f>(U354-Phase_Relations!G$20)/Phase_Relations!G$20</f>
        <v>1.6241297198128071</v>
      </c>
      <c r="AJ354" s="70">
        <f t="shared" si="177"/>
        <v>1.7297079511977755</v>
      </c>
      <c r="AK354" s="70">
        <f t="shared" si="178"/>
        <v>0.63359916009091888</v>
      </c>
      <c r="AL354" s="71">
        <f>(1/(J355-J353))*((M355-M353)/Phase_Relations!B$22)</f>
        <v>1.0139998367382483E-6</v>
      </c>
      <c r="AM354" s="71">
        <f t="shared" si="179"/>
        <v>3.9726190979043695E-2</v>
      </c>
      <c r="AN354" s="71">
        <f>SUM(AM$27:AM354)</f>
        <v>0.63389404127787097</v>
      </c>
      <c r="AO354" s="71">
        <f>(1/10000)*((AL354*Phase_Relations!B$22*H$7*U354))/(2*(P354-R354))</f>
        <v>7.9480668719668719E-10</v>
      </c>
      <c r="AP354" s="71">
        <f t="shared" si="180"/>
        <v>6.4705434834719976E-10</v>
      </c>
      <c r="AQ354" s="72">
        <f t="shared" si="181"/>
        <v>7.9303636410364625E-17</v>
      </c>
      <c r="AR354" s="72">
        <f t="shared" si="182"/>
        <v>6.4561312336283043E-17</v>
      </c>
      <c r="AS354" s="71">
        <f t="shared" si="185"/>
        <v>-1.9915635533764879E-3</v>
      </c>
      <c r="AT354" s="72">
        <f t="shared" si="186"/>
        <v>-3.9740306346108868E-8</v>
      </c>
      <c r="AU354" s="97">
        <f t="shared" si="183"/>
        <v>1.4139635559826535E-7</v>
      </c>
      <c r="AV354" s="2"/>
      <c r="AW354" s="2"/>
      <c r="AX354" s="2"/>
      <c r="AY354" s="2"/>
      <c r="AZ354" s="2"/>
      <c r="BA354" s="2"/>
      <c r="BC354" s="10"/>
      <c r="BE354" s="10"/>
      <c r="BI354" s="10"/>
    </row>
    <row r="355" spans="1:61" x14ac:dyDescent="0.2">
      <c r="A355" s="9">
        <f>Raw_Data!A353</f>
        <v>40772.7031712963</v>
      </c>
      <c r="B355" s="10">
        <f>Raw_Data!J353</f>
        <v>-1.2733868881878151E-4</v>
      </c>
      <c r="C355" s="10">
        <f>Raw_Data!K353</f>
        <v>0.52602518444491952</v>
      </c>
      <c r="D355" s="10">
        <f>Raw_Data!L353</f>
        <v>1.8518900685783556E-2</v>
      </c>
      <c r="E355" s="10">
        <f>Raw_Data!M353</f>
        <v>1.8409633237775742E-2</v>
      </c>
      <c r="F355" s="10">
        <f>Raw_Data!N353</f>
        <v>1.848254340592578E-2</v>
      </c>
      <c r="J355" s="74">
        <f t="shared" si="156"/>
        <v>93126.000000047497</v>
      </c>
      <c r="K355" s="69">
        <f t="shared" si="157"/>
        <v>59.708372531800038</v>
      </c>
      <c r="L355" s="69">
        <f>K355+$D$8-$B$8*Q355+Phase_Relations!$C$24*Q355</f>
        <v>308.42124101079065</v>
      </c>
      <c r="M355" s="69">
        <f t="shared" si="158"/>
        <v>-0.15800524496594859</v>
      </c>
      <c r="N355" s="69">
        <f t="shared" si="159"/>
        <v>-0.40133332221350942</v>
      </c>
      <c r="O355" s="70">
        <f t="shared" si="160"/>
        <v>55.639924076652505</v>
      </c>
      <c r="P355" s="70">
        <f t="shared" si="161"/>
        <v>383.72361432174142</v>
      </c>
      <c r="Q355" s="70">
        <f t="shared" si="162"/>
        <v>55.268754926573841</v>
      </c>
      <c r="R355" s="111">
        <f t="shared" si="163"/>
        <v>381.16382707981961</v>
      </c>
      <c r="S355" s="70">
        <f t="shared" si="184"/>
        <v>2.5597872419218106</v>
      </c>
      <c r="T355" s="113">
        <f t="shared" si="164"/>
        <v>0.85200524496594854</v>
      </c>
      <c r="U355" s="70">
        <f t="shared" si="165"/>
        <v>2.1640933222135095</v>
      </c>
      <c r="V355" s="70">
        <f>(L355/Phase_Relations!C$24)</f>
        <v>63.336739809234196</v>
      </c>
      <c r="W355" s="70">
        <f t="shared" si="166"/>
        <v>9120.4905325297241</v>
      </c>
      <c r="X355" s="70">
        <f t="shared" si="167"/>
        <v>436.80510213264961</v>
      </c>
      <c r="Y355" s="70">
        <f t="shared" si="168"/>
        <v>8.0679848826603546</v>
      </c>
      <c r="Z355" s="70">
        <f t="shared" si="169"/>
        <v>1161.7898231030911</v>
      </c>
      <c r="AA355" s="70">
        <f t="shared" si="170"/>
        <v>55.641275052829997</v>
      </c>
      <c r="AB355" s="70">
        <f t="shared" si="171"/>
        <v>-22.767326363969541</v>
      </c>
      <c r="AC355" s="70">
        <f t="shared" si="172"/>
        <v>-0.22767326363969542</v>
      </c>
      <c r="AD355" s="70">
        <f t="shared" si="173"/>
        <v>53.934750224882123</v>
      </c>
      <c r="AE355" s="70">
        <f t="shared" si="174"/>
        <v>1.7318686718291179</v>
      </c>
      <c r="AF355" s="70">
        <f t="shared" si="175"/>
        <v>4.6005186608167353E-2</v>
      </c>
      <c r="AG355" s="70">
        <f t="shared" si="176"/>
        <v>5.8602503254287786E-3</v>
      </c>
      <c r="AH355" s="70">
        <f>(U355-Phase_Relations!$B$37)/Phase_Relations!$B$37</f>
        <v>1.7279582355929821</v>
      </c>
      <c r="AI355" s="70">
        <f>(U355-Phase_Relations!G$20)/Phase_Relations!G$20</f>
        <v>1.6228863776515225</v>
      </c>
      <c r="AJ355" s="70">
        <f t="shared" si="177"/>
        <v>1.7286334794864275</v>
      </c>
      <c r="AK355" s="70">
        <f t="shared" si="178"/>
        <v>0.63342547295903606</v>
      </c>
      <c r="AL355" s="71">
        <f>(1/(J356-J354))*((M356-M354)/Phase_Relations!B$22)</f>
        <v>4.9673407299155623E-7</v>
      </c>
      <c r="AM355" s="71">
        <f t="shared" si="179"/>
        <v>3.1259256191603552E-2</v>
      </c>
      <c r="AN355" s="71">
        <f>SUM(AM$27:AM355)</f>
        <v>0.66515329746947449</v>
      </c>
      <c r="AO355" s="71">
        <f>(1/10000)*((AL355*Phase_Relations!B$22*H$7*U355))/(2*(P355-R355))</f>
        <v>3.7133129998153629E-10</v>
      </c>
      <c r="AP355" s="71">
        <f t="shared" si="180"/>
        <v>6.5220525022182544E-10</v>
      </c>
      <c r="AQ355" s="72">
        <f t="shared" si="181"/>
        <v>3.7050421034311763E-17</v>
      </c>
      <c r="AR355" s="72">
        <f t="shared" si="182"/>
        <v>6.5075255230864772E-17</v>
      </c>
      <c r="AS355" s="71">
        <f t="shared" si="185"/>
        <v>1.0714815599484452E-3</v>
      </c>
      <c r="AT355" s="72">
        <f t="shared" si="186"/>
        <v>3.4509663516649478E-8</v>
      </c>
      <c r="AU355" s="97">
        <f t="shared" si="183"/>
        <v>1.241565073081629E-7</v>
      </c>
      <c r="AV355" s="2"/>
      <c r="AW355" s="2"/>
      <c r="AX355" s="2"/>
      <c r="AY355" s="2"/>
      <c r="AZ355" s="2"/>
      <c r="BA355" s="2"/>
      <c r="BC355" s="10"/>
      <c r="BE355" s="10"/>
      <c r="BI355" s="10"/>
    </row>
    <row r="356" spans="1:61" x14ac:dyDescent="0.2">
      <c r="A356" s="9">
        <f>Raw_Data!A354</f>
        <v>40772.706157407411</v>
      </c>
      <c r="B356" s="10">
        <f>Raw_Data!J354</f>
        <v>-1.2885889131393952E-4</v>
      </c>
      <c r="C356" s="10">
        <f>Raw_Data!K354</f>
        <v>0.52586841356259928</v>
      </c>
      <c r="D356" s="10">
        <f>Raw_Data!L354</f>
        <v>1.8526430438767456E-2</v>
      </c>
      <c r="E356" s="10">
        <f>Raw_Data!M354</f>
        <v>1.8421426683695244E-2</v>
      </c>
      <c r="F356" s="10">
        <f>Raw_Data!N354</f>
        <v>1.8487384031131978E-2</v>
      </c>
      <c r="J356" s="74">
        <f t="shared" si="156"/>
        <v>93384.000000008382</v>
      </c>
      <c r="K356" s="69">
        <f t="shared" si="157"/>
        <v>60.421186663519592</v>
      </c>
      <c r="L356" s="69">
        <f>K356+$D$8-$B$8*Q356+Phase_Relations!$C$24*Q356</f>
        <v>309.29053305232742</v>
      </c>
      <c r="M356" s="69">
        <f t="shared" si="158"/>
        <v>-0.15795863041040384</v>
      </c>
      <c r="N356" s="69">
        <f t="shared" si="159"/>
        <v>-0.40121492124242575</v>
      </c>
      <c r="O356" s="70">
        <f t="shared" si="160"/>
        <v>55.662547173533291</v>
      </c>
      <c r="P356" s="70">
        <f t="shared" si="161"/>
        <v>383.87963567953994</v>
      </c>
      <c r="Q356" s="70">
        <f t="shared" si="162"/>
        <v>55.304160796090422</v>
      </c>
      <c r="R356" s="111">
        <f t="shared" si="163"/>
        <v>381.40800549027875</v>
      </c>
      <c r="S356" s="70">
        <f t="shared" si="184"/>
        <v>2.4716301892611909</v>
      </c>
      <c r="T356" s="113">
        <f t="shared" si="164"/>
        <v>0.85195863041040376</v>
      </c>
      <c r="U356" s="70">
        <f t="shared" si="165"/>
        <v>2.1639749212424255</v>
      </c>
      <c r="V356" s="70">
        <f>(L356/Phase_Relations!C$24)</f>
        <v>63.515255801429191</v>
      </c>
      <c r="W356" s="70">
        <f t="shared" si="166"/>
        <v>9146.1968354058044</v>
      </c>
      <c r="X356" s="70">
        <f t="shared" si="167"/>
        <v>438.03624690640817</v>
      </c>
      <c r="Y356" s="70">
        <f t="shared" si="168"/>
        <v>8.2110950053387697</v>
      </c>
      <c r="Z356" s="70">
        <f t="shared" si="169"/>
        <v>1182.3976807687827</v>
      </c>
      <c r="AA356" s="70">
        <f t="shared" si="170"/>
        <v>56.628241416129413</v>
      </c>
      <c r="AB356" s="70">
        <f t="shared" si="171"/>
        <v>-22.760609569222456</v>
      </c>
      <c r="AC356" s="70">
        <f t="shared" si="172"/>
        <v>-0.22760609569222456</v>
      </c>
      <c r="AD356" s="70">
        <f t="shared" si="173"/>
        <v>54.980487956621971</v>
      </c>
      <c r="AE356" s="70">
        <f t="shared" si="174"/>
        <v>1.7402085899259276</v>
      </c>
      <c r="AF356" s="70">
        <f t="shared" si="175"/>
        <v>4.3646599778696234E-2</v>
      </c>
      <c r="AG356" s="70">
        <f t="shared" si="176"/>
        <v>5.642524349792644E-3</v>
      </c>
      <c r="AH356" s="70">
        <f>(U356-Phase_Relations!$B$37)/Phase_Relations!$B$37</f>
        <v>1.727808984679976</v>
      </c>
      <c r="AI356" s="70">
        <f>(U356-Phase_Relations!G$20)/Phase_Relations!G$20</f>
        <v>1.622742875386177</v>
      </c>
      <c r="AJ356" s="70">
        <f t="shared" si="177"/>
        <v>1.7275370559490879</v>
      </c>
      <c r="AK356" s="70">
        <f t="shared" si="178"/>
        <v>0.63340541598908207</v>
      </c>
      <c r="AL356" s="71">
        <f>(1/(J357-J355))*((M357-M355)/Phase_Relations!B$22)</f>
        <v>2.0468266293594054E-7</v>
      </c>
      <c r="AM356" s="71">
        <f t="shared" si="179"/>
        <v>3.6578064984756618E-3</v>
      </c>
      <c r="AN356" s="71">
        <f>SUM(AM$27:AM356)</f>
        <v>0.66881110396795018</v>
      </c>
      <c r="AO356" s="71">
        <f>(1/10000)*((AL356*Phase_Relations!B$22*H$7*U356))/(2*(P356-R356))</f>
        <v>1.5845840602629758E-10</v>
      </c>
      <c r="AP356" s="71">
        <f t="shared" si="180"/>
        <v>6.3432802631705477E-10</v>
      </c>
      <c r="AQ356" s="72">
        <f t="shared" si="181"/>
        <v>1.5810546161856465E-17</v>
      </c>
      <c r="AR356" s="72">
        <f t="shared" si="182"/>
        <v>6.3291514747287583E-17</v>
      </c>
      <c r="AS356" s="71">
        <f t="shared" si="185"/>
        <v>5.2318646621479786E-5</v>
      </c>
      <c r="AT356" s="72">
        <f t="shared" si="186"/>
        <v>3.0159396705432587E-7</v>
      </c>
      <c r="AU356" s="97">
        <f t="shared" si="183"/>
        <v>1.1877486740629501E-7</v>
      </c>
      <c r="AV356" s="2"/>
      <c r="AW356" s="2"/>
      <c r="AX356" s="2"/>
      <c r="AY356" s="2"/>
      <c r="AZ356" s="2"/>
      <c r="BA356" s="2"/>
      <c r="BC356" s="10"/>
      <c r="BE356" s="10"/>
      <c r="BI356" s="10"/>
    </row>
    <row r="357" spans="1:61" x14ac:dyDescent="0.2">
      <c r="A357" s="9">
        <f>Raw_Data!A355</f>
        <v>40772.709131944444</v>
      </c>
      <c r="B357" s="10">
        <f>Raw_Data!J355</f>
        <v>-1.3145986277049849E-4</v>
      </c>
      <c r="C357" s="10">
        <f>Raw_Data!K355</f>
        <v>0.52540285154845989</v>
      </c>
      <c r="D357" s="10">
        <f>Raw_Data!L355</f>
        <v>1.8539423419468255E-2</v>
      </c>
      <c r="E357" s="10">
        <f>Raw_Data!M355</f>
        <v>1.8439859138949043E-2</v>
      </c>
      <c r="F357" s="10">
        <f>Raw_Data!N355</f>
        <v>1.8526622975705277E-2</v>
      </c>
      <c r="J357" s="74">
        <f t="shared" si="156"/>
        <v>93640.999999735504</v>
      </c>
      <c r="K357" s="69">
        <f t="shared" si="157"/>
        <v>61.640767092008311</v>
      </c>
      <c r="L357" s="69">
        <f>K357+$D$8-$B$8*Q357+Phase_Relations!$C$24*Q357</f>
        <v>310.75467915658231</v>
      </c>
      <c r="M357" s="69">
        <f t="shared" si="158"/>
        <v>-0.1578196151888045</v>
      </c>
      <c r="N357" s="69">
        <f t="shared" si="159"/>
        <v>-0.40086182257956343</v>
      </c>
      <c r="O357" s="70">
        <f t="shared" si="160"/>
        <v>55.7015845047436</v>
      </c>
      <c r="P357" s="70">
        <f t="shared" si="161"/>
        <v>384.14885865340415</v>
      </c>
      <c r="Q357" s="70">
        <f t="shared" si="162"/>
        <v>55.359498066472689</v>
      </c>
      <c r="R357" s="111">
        <f t="shared" si="163"/>
        <v>381.78964183774269</v>
      </c>
      <c r="S357" s="70">
        <f t="shared" si="184"/>
        <v>2.3592168156614548</v>
      </c>
      <c r="T357" s="113">
        <f t="shared" si="164"/>
        <v>0.85181961518880445</v>
      </c>
      <c r="U357" s="70">
        <f t="shared" si="165"/>
        <v>2.1636218225795631</v>
      </c>
      <c r="V357" s="70">
        <f>(L357/Phase_Relations!C$24)</f>
        <v>63.815929777527522</v>
      </c>
      <c r="W357" s="70">
        <f t="shared" si="166"/>
        <v>9189.4938879639631</v>
      </c>
      <c r="X357" s="70">
        <f t="shared" si="167"/>
        <v>440.10986053467252</v>
      </c>
      <c r="Y357" s="70">
        <f t="shared" si="168"/>
        <v>8.456431711054833</v>
      </c>
      <c r="Z357" s="70">
        <f t="shared" si="169"/>
        <v>1217.726166391896</v>
      </c>
      <c r="AA357" s="70">
        <f t="shared" si="170"/>
        <v>58.320218696929828</v>
      </c>
      <c r="AB357" s="70">
        <f t="shared" si="171"/>
        <v>-22.74057855746463</v>
      </c>
      <c r="AC357" s="70">
        <f t="shared" si="172"/>
        <v>-0.2274057855746463</v>
      </c>
      <c r="AD357" s="70">
        <f t="shared" si="173"/>
        <v>56.747407486488839</v>
      </c>
      <c r="AE357" s="70">
        <f t="shared" si="174"/>
        <v>1.753946025512199</v>
      </c>
      <c r="AF357" s="70">
        <f t="shared" si="175"/>
        <v>4.0452811535592749E-2</v>
      </c>
      <c r="AG357" s="70">
        <f t="shared" si="176"/>
        <v>5.3605179688438094E-3</v>
      </c>
      <c r="AH357" s="70">
        <f>(U357-Phase_Relations!$B$37)/Phase_Relations!$B$37</f>
        <v>1.727363884463897</v>
      </c>
      <c r="AI357" s="70">
        <f>(U357-Phase_Relations!G$20)/Phase_Relations!G$20</f>
        <v>1.6223149189467376</v>
      </c>
      <c r="AJ357" s="70">
        <f t="shared" si="177"/>
        <v>1.7264809973986572</v>
      </c>
      <c r="AK357" s="70">
        <f t="shared" si="178"/>
        <v>0.63334558850163669</v>
      </c>
      <c r="AL357" s="71">
        <f>(1/(J358-J356))*((M358-M356)/Phase_Relations!B$22)</f>
        <v>8.1030391854300224E-7</v>
      </c>
      <c r="AM357" s="71">
        <f t="shared" si="179"/>
        <v>1.1190113936490633E-2</v>
      </c>
      <c r="AN357" s="71">
        <f>SUM(AM$27:AM357)</f>
        <v>0.68000121790444079</v>
      </c>
      <c r="AO357" s="71">
        <f>(1/10000)*((AL357*Phase_Relations!B$22*H$7*U357))/(2*(P357-R357))</f>
        <v>6.5709313430356506E-10</v>
      </c>
      <c r="AP357" s="71">
        <f t="shared" si="180"/>
        <v>6.3473320227148028E-10</v>
      </c>
      <c r="AQ357" s="72">
        <f t="shared" si="181"/>
        <v>6.5562954929770768E-17</v>
      </c>
      <c r="AR357" s="72">
        <f t="shared" si="182"/>
        <v>6.3331942095332813E-17</v>
      </c>
      <c r="AS357" s="71">
        <f t="shared" si="185"/>
        <v>9.2347911604640125E-5</v>
      </c>
      <c r="AT357" s="72">
        <f t="shared" si="186"/>
        <v>7.0853893294741827E-7</v>
      </c>
      <c r="AU357" s="97">
        <f t="shared" si="183"/>
        <v>1.4510134713547655E-7</v>
      </c>
      <c r="AV357" s="2"/>
      <c r="AW357" s="2"/>
      <c r="AX357" s="2"/>
      <c r="AY357" s="2"/>
      <c r="AZ357" s="2"/>
      <c r="BA357" s="2"/>
      <c r="BC357" s="10"/>
      <c r="BE357" s="10"/>
      <c r="BI357" s="10"/>
    </row>
    <row r="358" spans="1:61" x14ac:dyDescent="0.2">
      <c r="A358" s="9">
        <f>Raw_Data!A356</f>
        <v>40772.712106481478</v>
      </c>
      <c r="B358" s="10">
        <f>Raw_Data!J356</f>
        <v>-1.3299194184764951E-4</v>
      </c>
      <c r="C358" s="10">
        <f>Raw_Data!K356</f>
        <v>0.52342183767195927</v>
      </c>
      <c r="D358" s="10">
        <f>Raw_Data!L356</f>
        <v>1.8566466396667255E-2</v>
      </c>
      <c r="E358" s="10">
        <f>Raw_Data!M356</f>
        <v>1.8481462805671943E-2</v>
      </c>
      <c r="F358" s="10">
        <f>Raw_Data!N356</f>
        <v>1.8526826162442379E-2</v>
      </c>
      <c r="J358" s="74">
        <f t="shared" si="156"/>
        <v>93897.999999462627</v>
      </c>
      <c r="K358" s="69">
        <f t="shared" si="157"/>
        <v>62.359150084131741</v>
      </c>
      <c r="L358" s="69">
        <f>K358+$D$8-$B$8*Q358+Phase_Relations!$C$24*Q358</f>
        <v>312.02506830992178</v>
      </c>
      <c r="M358" s="69">
        <f t="shared" si="158"/>
        <v>-0.15722518057809773</v>
      </c>
      <c r="N358" s="69">
        <f t="shared" si="159"/>
        <v>-0.39935195866836826</v>
      </c>
      <c r="O358" s="70">
        <f t="shared" si="160"/>
        <v>55.782834964675828</v>
      </c>
      <c r="P358" s="70">
        <f t="shared" si="161"/>
        <v>384.70920665293676</v>
      </c>
      <c r="Q358" s="70">
        <f t="shared" si="162"/>
        <v>55.484399134867502</v>
      </c>
      <c r="R358" s="111">
        <f t="shared" si="163"/>
        <v>382.65102851632759</v>
      </c>
      <c r="S358" s="70">
        <f t="shared" si="184"/>
        <v>2.0581781366091718</v>
      </c>
      <c r="T358" s="113">
        <f t="shared" si="164"/>
        <v>0.85122518057809771</v>
      </c>
      <c r="U358" s="70">
        <f t="shared" si="165"/>
        <v>2.1621119586683681</v>
      </c>
      <c r="V358" s="70">
        <f>(L358/Phase_Relations!C$24)</f>
        <v>64.076814232170904</v>
      </c>
      <c r="W358" s="70">
        <f t="shared" si="166"/>
        <v>9227.0612494326106</v>
      </c>
      <c r="X358" s="70">
        <f t="shared" si="167"/>
        <v>441.90906367014418</v>
      </c>
      <c r="Y358" s="70">
        <f t="shared" si="168"/>
        <v>8.5924150973034017</v>
      </c>
      <c r="Z358" s="70">
        <f t="shared" si="169"/>
        <v>1237.3077740116898</v>
      </c>
      <c r="AA358" s="70">
        <f t="shared" si="170"/>
        <v>59.258035153816593</v>
      </c>
      <c r="AB358" s="70">
        <f t="shared" si="171"/>
        <v>-22.654925155345506</v>
      </c>
      <c r="AC358" s="70">
        <f t="shared" si="172"/>
        <v>-0.22654925155345507</v>
      </c>
      <c r="AD358" s="70">
        <f t="shared" si="173"/>
        <v>57.885916396077164</v>
      </c>
      <c r="AE358" s="70">
        <f t="shared" si="174"/>
        <v>1.7625729130284644</v>
      </c>
      <c r="AF358" s="70">
        <f t="shared" si="175"/>
        <v>3.4732473516321305E-2</v>
      </c>
      <c r="AG358" s="70">
        <f t="shared" si="176"/>
        <v>4.6574698412283873E-3</v>
      </c>
      <c r="AH358" s="70">
        <f>(U358-Phase_Relations!$B$37)/Phase_Relations!$B$37</f>
        <v>1.7254606182558778</v>
      </c>
      <c r="AI358" s="70">
        <f>(U358-Phase_Relations!G$20)/Phase_Relations!G$20</f>
        <v>1.6204849602087612</v>
      </c>
      <c r="AJ358" s="70">
        <f t="shared" si="177"/>
        <v>1.7253039973249358</v>
      </c>
      <c r="AK358" s="70">
        <f t="shared" si="178"/>
        <v>0.63308954335948664</v>
      </c>
      <c r="AL358" s="71">
        <f>(1/(J359-J357))*((M359-M357)/Phase_Relations!B$22)</f>
        <v>1.077169451453698E-6</v>
      </c>
      <c r="AM358" s="71">
        <f t="shared" si="179"/>
        <v>4.9093670933825766E-2</v>
      </c>
      <c r="AN358" s="71">
        <f>SUM(AM$27:AM358)</f>
        <v>0.72909488883826656</v>
      </c>
      <c r="AO358" s="71">
        <f>(1/10000)*((AL358*Phase_Relations!B$22*H$7*U358))/(2*(P358-R358))</f>
        <v>1.0005636909990944E-9</v>
      </c>
      <c r="AP358" s="71">
        <f t="shared" si="180"/>
        <v>6.529013821258021E-10</v>
      </c>
      <c r="AQ358" s="72">
        <f t="shared" si="181"/>
        <v>9.9833507234657461E-17</v>
      </c>
      <c r="AR358" s="72">
        <f t="shared" si="182"/>
        <v>6.5144713367410348E-17</v>
      </c>
      <c r="AS358" s="71">
        <f t="shared" si="185"/>
        <v>6.1294289886437898E-4</v>
      </c>
      <c r="AT358" s="72">
        <f t="shared" si="186"/>
        <v>1.625506045371258E-7</v>
      </c>
      <c r="AU358" s="97">
        <f t="shared" si="183"/>
        <v>1.7969523004815884E-7</v>
      </c>
      <c r="AV358" s="2"/>
      <c r="AW358" s="2"/>
      <c r="AX358" s="2"/>
      <c r="AY358" s="2"/>
      <c r="AZ358" s="2"/>
      <c r="BA358" s="2"/>
      <c r="BC358" s="10"/>
      <c r="BE358" s="10"/>
      <c r="BI358" s="10"/>
    </row>
    <row r="359" spans="1:61" x14ac:dyDescent="0.2">
      <c r="A359" s="9">
        <f>Raw_Data!A357</f>
        <v>40772.715081018519</v>
      </c>
      <c r="B359" s="10">
        <f>Raw_Data!J357</f>
        <v>-1.294289672496235E-4</v>
      </c>
      <c r="C359" s="10">
        <f>Raw_Data!K357</f>
        <v>0.52215816934785941</v>
      </c>
      <c r="D359" s="10">
        <f>Raw_Data!L357</f>
        <v>1.8558390320911756E-2</v>
      </c>
      <c r="E359" s="10">
        <f>Raw_Data!M357</f>
        <v>1.8460061204919841E-2</v>
      </c>
      <c r="F359" s="10">
        <f>Raw_Data!N357</f>
        <v>1.8518124989232079E-2</v>
      </c>
      <c r="J359" s="74">
        <f t="shared" si="156"/>
        <v>94154.999999818392</v>
      </c>
      <c r="K359" s="69">
        <f t="shared" si="157"/>
        <v>60.688491962914291</v>
      </c>
      <c r="L359" s="69">
        <f>K359+$D$8-$B$8*Q359+Phase_Relations!$C$24*Q359</f>
        <v>310.07044926877552</v>
      </c>
      <c r="M359" s="69">
        <f t="shared" si="158"/>
        <v>-0.15684461095098615</v>
      </c>
      <c r="N359" s="69">
        <f t="shared" si="159"/>
        <v>-0.39838531181550479</v>
      </c>
      <c r="O359" s="70">
        <f t="shared" si="160"/>
        <v>55.758570444362363</v>
      </c>
      <c r="P359" s="70">
        <f t="shared" si="161"/>
        <v>384.54186513353358</v>
      </c>
      <c r="Q359" s="70">
        <f t="shared" si="162"/>
        <v>55.420148000055256</v>
      </c>
      <c r="R359" s="111">
        <f t="shared" si="163"/>
        <v>382.20791724176041</v>
      </c>
      <c r="S359" s="70">
        <f t="shared" si="184"/>
        <v>2.333947891773164</v>
      </c>
      <c r="T359" s="113">
        <f t="shared" si="164"/>
        <v>0.85084461095098607</v>
      </c>
      <c r="U359" s="70">
        <f t="shared" si="165"/>
        <v>2.1611453118155048</v>
      </c>
      <c r="V359" s="70">
        <f>(L359/Phase_Relations!C$24)</f>
        <v>63.675417761455954</v>
      </c>
      <c r="W359" s="70">
        <f t="shared" si="166"/>
        <v>9169.2601576496581</v>
      </c>
      <c r="X359" s="70">
        <f t="shared" si="167"/>
        <v>439.14081214797204</v>
      </c>
      <c r="Y359" s="70">
        <f t="shared" si="168"/>
        <v>8.2552697614006973</v>
      </c>
      <c r="Z359" s="70">
        <f t="shared" si="169"/>
        <v>1188.7588456417004</v>
      </c>
      <c r="AA359" s="70">
        <f t="shared" si="170"/>
        <v>56.932894906211629</v>
      </c>
      <c r="AB359" s="70">
        <f t="shared" si="171"/>
        <v>-22.600088033283306</v>
      </c>
      <c r="AC359" s="70">
        <f t="shared" si="172"/>
        <v>-0.22600088033283305</v>
      </c>
      <c r="AD359" s="70">
        <f t="shared" si="173"/>
        <v>55.37692964502952</v>
      </c>
      <c r="AE359" s="70">
        <f t="shared" si="174"/>
        <v>1.7433288727676903</v>
      </c>
      <c r="AF359" s="70">
        <f t="shared" si="175"/>
        <v>4.0994716597812064E-2</v>
      </c>
      <c r="AG359" s="70">
        <f t="shared" si="176"/>
        <v>5.314805245172069E-3</v>
      </c>
      <c r="AH359" s="70">
        <f>(U359-Phase_Relations!$B$37)/Phase_Relations!$B$37</f>
        <v>1.7242421069208484</v>
      </c>
      <c r="AI359" s="70">
        <f>(U359-Phase_Relations!G$20)/Phase_Relations!G$20</f>
        <v>1.6193133818686083</v>
      </c>
      <c r="AJ359" s="70">
        <f t="shared" si="177"/>
        <v>1.7241262320856132</v>
      </c>
      <c r="AK359" s="70">
        <f t="shared" si="178"/>
        <v>0.63292542999040635</v>
      </c>
      <c r="AL359" s="71">
        <f>(1/(J360-J358))*((M360-M358)/Phase_Relations!B$22)</f>
        <v>8.1585212126755998E-7</v>
      </c>
      <c r="AM359" s="71">
        <f t="shared" si="179"/>
        <v>3.1055042567342379E-2</v>
      </c>
      <c r="AN359" s="71">
        <f>SUM(AM$27:AM359)</f>
        <v>0.76014993140560894</v>
      </c>
      <c r="AO359" s="71">
        <f>(1/10000)*((AL359*Phase_Relations!B$22*H$7*U359))/(2*(P359-R359))</f>
        <v>6.6798967966692115E-10</v>
      </c>
      <c r="AP359" s="71">
        <f t="shared" si="180"/>
        <v>6.478251988690631E-10</v>
      </c>
      <c r="AQ359" s="72">
        <f t="shared" si="181"/>
        <v>6.6650182409791697E-17</v>
      </c>
      <c r="AR359" s="72">
        <f t="shared" si="182"/>
        <v>6.4638225692067968E-17</v>
      </c>
      <c r="AS359" s="71">
        <f t="shared" si="185"/>
        <v>-1.781932687251477E-4</v>
      </c>
      <c r="AT359" s="72">
        <f t="shared" si="186"/>
        <v>-3.7328653651986839E-7</v>
      </c>
      <c r="AU359" s="97">
        <f t="shared" si="183"/>
        <v>1.559299229779614E-7</v>
      </c>
      <c r="AV359" s="2"/>
      <c r="AW359" s="2"/>
      <c r="AX359" s="2"/>
      <c r="AY359" s="2"/>
      <c r="AZ359" s="2"/>
      <c r="BA359" s="2"/>
      <c r="BC359" s="10"/>
      <c r="BE359" s="10"/>
      <c r="BI359" s="10"/>
    </row>
    <row r="360" spans="1:61" x14ac:dyDescent="0.2">
      <c r="A360" s="9">
        <f>Raw_Data!A358</f>
        <v>40772.71806712963</v>
      </c>
      <c r="B360" s="10">
        <f>Raw_Data!J358</f>
        <v>-1.2998716660331451E-4</v>
      </c>
      <c r="C360" s="10">
        <f>Raw_Data!K358</f>
        <v>0.52096100988291916</v>
      </c>
      <c r="D360" s="10">
        <f>Raw_Data!L358</f>
        <v>1.8548259596471356E-2</v>
      </c>
      <c r="E360" s="10">
        <f>Raw_Data!M358</f>
        <v>1.8434775961855842E-2</v>
      </c>
      <c r="F360" s="10">
        <f>Raw_Data!N358</f>
        <v>1.8500292365015377E-2</v>
      </c>
      <c r="J360" s="74">
        <f t="shared" si="156"/>
        <v>94412.999999779277</v>
      </c>
      <c r="K360" s="69">
        <f t="shared" si="157"/>
        <v>60.95022840190515</v>
      </c>
      <c r="L360" s="69">
        <f>K360+$D$8-$B$8*Q360+Phase_Relations!$C$24*Q360</f>
        <v>309.99669580847137</v>
      </c>
      <c r="M360" s="69">
        <f t="shared" si="158"/>
        <v>-0.15648527205108342</v>
      </c>
      <c r="N360" s="69">
        <f t="shared" si="159"/>
        <v>-0.39747259100975191</v>
      </c>
      <c r="O360" s="70">
        <f t="shared" si="160"/>
        <v>55.728132744616062</v>
      </c>
      <c r="P360" s="70">
        <f t="shared" si="161"/>
        <v>384.33194996286937</v>
      </c>
      <c r="Q360" s="70">
        <f t="shared" si="162"/>
        <v>55.344237530568265</v>
      </c>
      <c r="R360" s="111">
        <f t="shared" si="163"/>
        <v>381.68439676253973</v>
      </c>
      <c r="S360" s="70">
        <f t="shared" si="184"/>
        <v>2.6475532003296394</v>
      </c>
      <c r="T360" s="113">
        <f t="shared" si="164"/>
        <v>0.85048527205108337</v>
      </c>
      <c r="U360" s="70">
        <f t="shared" si="165"/>
        <v>2.160232591009752</v>
      </c>
      <c r="V360" s="70">
        <f>(L360/Phase_Relations!C$24)</f>
        <v>63.660271905385848</v>
      </c>
      <c r="W360" s="70">
        <f t="shared" si="166"/>
        <v>9167.0791543755622</v>
      </c>
      <c r="X360" s="70">
        <f t="shared" si="167"/>
        <v>439.03635796817827</v>
      </c>
      <c r="Y360" s="70">
        <f t="shared" si="168"/>
        <v>8.3160343748175833</v>
      </c>
      <c r="Z360" s="70">
        <f t="shared" si="169"/>
        <v>1197.5089499737319</v>
      </c>
      <c r="AA360" s="70">
        <f t="shared" si="170"/>
        <v>57.351961205638531</v>
      </c>
      <c r="AB360" s="70">
        <f t="shared" si="171"/>
        <v>-22.54831009381606</v>
      </c>
      <c r="AC360" s="70">
        <f t="shared" si="172"/>
        <v>-0.2254831009381606</v>
      </c>
      <c r="AD360" s="70">
        <f t="shared" si="173"/>
        <v>55.586925738752086</v>
      </c>
      <c r="AE360" s="70">
        <f t="shared" si="174"/>
        <v>1.7449726558407661</v>
      </c>
      <c r="AF360" s="70">
        <f t="shared" si="175"/>
        <v>4.6163254833373447E-2</v>
      </c>
      <c r="AG360" s="70">
        <f t="shared" si="176"/>
        <v>6.0303734583219562E-3</v>
      </c>
      <c r="AH360" s="70">
        <f>(U360-Phase_Relations!$B$37)/Phase_Relations!$B$37</f>
        <v>1.723091572323614</v>
      </c>
      <c r="AI360" s="70">
        <f>(U360-Phase_Relations!G$20)/Phase_Relations!G$20</f>
        <v>1.6182071620289022</v>
      </c>
      <c r="AJ360" s="70">
        <f t="shared" si="177"/>
        <v>1.7229848135225787</v>
      </c>
      <c r="AK360" s="70">
        <f t="shared" si="178"/>
        <v>0.6327703371551695</v>
      </c>
      <c r="AL360" s="71">
        <f>(1/(J361-J359))*((M361-M359)/Phase_Relations!B$22)</f>
        <v>6.8423405848779784E-7</v>
      </c>
      <c r="AM360" s="71">
        <f t="shared" si="179"/>
        <v>2.872739893556827E-2</v>
      </c>
      <c r="AN360" s="71">
        <f>SUM(AM$27:AM360)</f>
        <v>0.78887733034117724</v>
      </c>
      <c r="AO360" s="71">
        <f>(1/10000)*((AL360*Phase_Relations!B$22*H$7*U360))/(2*(P360-R360))</f>
        <v>4.9365779423600599E-10</v>
      </c>
      <c r="AP360" s="71">
        <f t="shared" si="180"/>
        <v>6.782481234681152E-10</v>
      </c>
      <c r="AQ360" s="72">
        <f t="shared" si="181"/>
        <v>4.9255823907715597E-17</v>
      </c>
      <c r="AR360" s="72">
        <f t="shared" si="182"/>
        <v>6.767374186198429E-17</v>
      </c>
      <c r="AS360" s="71">
        <f t="shared" si="185"/>
        <v>2.0111421363816486E-3</v>
      </c>
      <c r="AT360" s="72">
        <f t="shared" si="186"/>
        <v>2.4442583147493283E-8</v>
      </c>
      <c r="AU360" s="97">
        <f t="shared" si="183"/>
        <v>1.4644504872777619E-7</v>
      </c>
      <c r="AV360" s="2"/>
      <c r="AW360" s="2"/>
      <c r="AX360" s="2"/>
      <c r="AY360" s="2"/>
      <c r="AZ360" s="2"/>
      <c r="BA360" s="2"/>
      <c r="BC360" s="10"/>
      <c r="BE360" s="10"/>
      <c r="BI360" s="10"/>
    </row>
    <row r="361" spans="1:61" x14ac:dyDescent="0.2">
      <c r="A361" s="9">
        <f>Raw_Data!A359</f>
        <v>40772.721041666664</v>
      </c>
      <c r="B361" s="10">
        <f>Raw_Data!J359</f>
        <v>-1.330632013396095E-4</v>
      </c>
      <c r="C361" s="10">
        <f>Raw_Data!K359</f>
        <v>0.52008808110640992</v>
      </c>
      <c r="D361" s="10">
        <f>Raw_Data!L359</f>
        <v>1.8516014676359157E-2</v>
      </c>
      <c r="E361" s="10">
        <f>Raw_Data!M359</f>
        <v>1.8406782858097343E-2</v>
      </c>
      <c r="F361" s="10">
        <f>Raw_Data!N359</f>
        <v>1.8495619070063179E-2</v>
      </c>
      <c r="J361" s="74">
        <f t="shared" si="156"/>
        <v>94669.999999506399</v>
      </c>
      <c r="K361" s="69">
        <f t="shared" si="157"/>
        <v>62.392563246555838</v>
      </c>
      <c r="L361" s="69">
        <f>K361+$D$8-$B$8*Q361+Phase_Relations!$C$24*Q361</f>
        <v>311.06761229114989</v>
      </c>
      <c r="M361" s="69">
        <f t="shared" si="158"/>
        <v>-0.15622406882020862</v>
      </c>
      <c r="N361" s="69">
        <f t="shared" si="159"/>
        <v>-0.39680913480332991</v>
      </c>
      <c r="O361" s="70">
        <f t="shared" si="160"/>
        <v>55.631253078952234</v>
      </c>
      <c r="P361" s="70">
        <f t="shared" si="161"/>
        <v>383.66381433760159</v>
      </c>
      <c r="Q361" s="70">
        <f t="shared" si="162"/>
        <v>55.26019761672098</v>
      </c>
      <c r="R361" s="111">
        <f t="shared" si="163"/>
        <v>381.1048111497999</v>
      </c>
      <c r="S361" s="70">
        <f t="shared" si="184"/>
        <v>2.559003187801693</v>
      </c>
      <c r="T361" s="113">
        <f t="shared" si="164"/>
        <v>0.85022406882020851</v>
      </c>
      <c r="U361" s="70">
        <f t="shared" si="165"/>
        <v>2.1595691348033297</v>
      </c>
      <c r="V361" s="70">
        <f>(L361/Phase_Relations!C$24)</f>
        <v>63.880193070343665</v>
      </c>
      <c r="W361" s="70">
        <f t="shared" si="166"/>
        <v>9198.7478021294883</v>
      </c>
      <c r="X361" s="70">
        <f t="shared" si="167"/>
        <v>440.55305565754253</v>
      </c>
      <c r="Y361" s="70">
        <f t="shared" si="168"/>
        <v>8.6199954536226855</v>
      </c>
      <c r="Z361" s="70">
        <f t="shared" si="169"/>
        <v>1241.2793453216668</v>
      </c>
      <c r="AA361" s="70">
        <f t="shared" si="170"/>
        <v>59.448244507742629</v>
      </c>
      <c r="AB361" s="70">
        <f t="shared" si="171"/>
        <v>-22.510672740664049</v>
      </c>
      <c r="AC361" s="70">
        <f t="shared" si="172"/>
        <v>-0.22510672740664048</v>
      </c>
      <c r="AD361" s="70">
        <f t="shared" si="173"/>
        <v>57.742242382541519</v>
      </c>
      <c r="AE361" s="70">
        <f t="shared" si="174"/>
        <v>1.7614936454167893</v>
      </c>
      <c r="AF361" s="70">
        <f t="shared" si="175"/>
        <v>4.3045899992360658E-2</v>
      </c>
      <c r="AG361" s="70">
        <f t="shared" si="176"/>
        <v>5.8086152279259113E-3</v>
      </c>
      <c r="AH361" s="70">
        <f>(U361-Phase_Relations!$B$37)/Phase_Relations!$B$37</f>
        <v>1.72225524941476</v>
      </c>
      <c r="AI361" s="70">
        <f>(U361-Phase_Relations!G$20)/Phase_Relations!G$20</f>
        <v>1.6174030514907238</v>
      </c>
      <c r="AJ361" s="70">
        <f t="shared" si="177"/>
        <v>1.7217213540938383</v>
      </c>
      <c r="AK361" s="70">
        <f t="shared" si="178"/>
        <v>0.63265751798440517</v>
      </c>
      <c r="AL361" s="71">
        <f>(1/(J362-J360))*((M362-M360)/Phase_Relations!B$22)</f>
        <v>9.6187308329199866E-7</v>
      </c>
      <c r="AM361" s="71">
        <f t="shared" si="179"/>
        <v>2.1327049615024275E-2</v>
      </c>
      <c r="AN361" s="71">
        <f>SUM(AM$27:AM361)</f>
        <v>0.81020437995620154</v>
      </c>
      <c r="AO361" s="71">
        <f>(1/10000)*((AL361*Phase_Relations!B$22*H$7*U361))/(2*(P361-R361))</f>
        <v>7.177604908329953E-10</v>
      </c>
      <c r="AP361" s="71">
        <f t="shared" si="180"/>
        <v>7.1501120628566696E-10</v>
      </c>
      <c r="AQ361" s="72">
        <f t="shared" si="181"/>
        <v>7.1616177759534526E-17</v>
      </c>
      <c r="AR361" s="72">
        <f t="shared" si="182"/>
        <v>7.1341861670299114E-17</v>
      </c>
      <c r="AS361" s="71">
        <f t="shared" si="185"/>
        <v>1.4249534087384141E-4</v>
      </c>
      <c r="AT361" s="72">
        <f t="shared" si="186"/>
        <v>5.0158293498325419E-7</v>
      </c>
      <c r="AU361" s="97">
        <f t="shared" si="183"/>
        <v>1.4686077610922637E-7</v>
      </c>
      <c r="AV361" s="2"/>
      <c r="AW361" s="2"/>
      <c r="AX361" s="2"/>
      <c r="AY361" s="2"/>
      <c r="AZ361" s="2"/>
      <c r="BA361" s="2"/>
      <c r="BC361" s="10"/>
      <c r="BE361" s="10"/>
      <c r="BI361" s="10"/>
    </row>
    <row r="362" spans="1:61" x14ac:dyDescent="0.2">
      <c r="A362" s="9">
        <f>Raw_Data!A360</f>
        <v>40772.724016203705</v>
      </c>
      <c r="B362" s="10">
        <f>Raw_Data!J360</f>
        <v>-1.380157360308655E-4</v>
      </c>
      <c r="C362" s="10">
        <f>Raw_Data!K360</f>
        <v>0.51805362261092913</v>
      </c>
      <c r="D362" s="10">
        <f>Raw_Data!L360</f>
        <v>1.8550302368574155E-2</v>
      </c>
      <c r="E362" s="10">
        <f>Raw_Data!M360</f>
        <v>1.8451723844360442E-2</v>
      </c>
      <c r="F362" s="10">
        <f>Raw_Data!N360</f>
        <v>1.8491053344559978E-2</v>
      </c>
      <c r="J362" s="74">
        <f t="shared" si="156"/>
        <v>94926.999999862164</v>
      </c>
      <c r="K362" s="69">
        <f t="shared" si="157"/>
        <v>64.714778035047999</v>
      </c>
      <c r="L362" s="69">
        <f>K362+$D$8-$B$8*Q362+Phase_Relations!$C$24*Q362</f>
        <v>313.98611349529835</v>
      </c>
      <c r="M362" s="69">
        <f t="shared" si="158"/>
        <v>-0.15561462878210894</v>
      </c>
      <c r="N362" s="69">
        <f t="shared" si="159"/>
        <v>-0.39526115710655668</v>
      </c>
      <c r="O362" s="70">
        <f t="shared" si="160"/>
        <v>55.734270240930456</v>
      </c>
      <c r="P362" s="70">
        <f t="shared" si="161"/>
        <v>384.37427752365835</v>
      </c>
      <c r="Q362" s="70">
        <f t="shared" si="162"/>
        <v>55.395117868735404</v>
      </c>
      <c r="R362" s="111">
        <f t="shared" si="163"/>
        <v>382.03529564645106</v>
      </c>
      <c r="S362" s="70">
        <f t="shared" si="184"/>
        <v>2.3389818772072886</v>
      </c>
      <c r="T362" s="113">
        <f t="shared" si="164"/>
        <v>0.84961462878210892</v>
      </c>
      <c r="U362" s="70">
        <f t="shared" si="165"/>
        <v>2.1580211571065568</v>
      </c>
      <c r="V362" s="70">
        <f>(L362/Phase_Relations!C$24)</f>
        <v>64.479530362400084</v>
      </c>
      <c r="W362" s="70">
        <f t="shared" si="166"/>
        <v>9285.0523721856116</v>
      </c>
      <c r="X362" s="70">
        <f t="shared" si="167"/>
        <v>444.68641629241432</v>
      </c>
      <c r="Y362" s="70">
        <f t="shared" si="168"/>
        <v>9.0844124936646793</v>
      </c>
      <c r="Z362" s="70">
        <f t="shared" si="169"/>
        <v>1308.1553990877137</v>
      </c>
      <c r="AA362" s="70">
        <f t="shared" si="170"/>
        <v>62.65112064596326</v>
      </c>
      <c r="AB362" s="70">
        <f t="shared" si="171"/>
        <v>-22.422857173214549</v>
      </c>
      <c r="AC362" s="70">
        <f t="shared" si="172"/>
        <v>-0.2242285717321455</v>
      </c>
      <c r="AD362" s="70">
        <f t="shared" si="173"/>
        <v>61.091799394491716</v>
      </c>
      <c r="AE362" s="70">
        <f t="shared" si="174"/>
        <v>1.7859829170061257</v>
      </c>
      <c r="AF362" s="70">
        <f t="shared" si="175"/>
        <v>3.7333440377303032E-2</v>
      </c>
      <c r="AG362" s="70">
        <f t="shared" si="176"/>
        <v>5.2598455709724993E-3</v>
      </c>
      <c r="AH362" s="70">
        <f>(U362-Phase_Relations!$B$37)/Phase_Relations!$B$37</f>
        <v>1.7203039386911974</v>
      </c>
      <c r="AI362" s="70">
        <f>(U362-Phase_Relations!G$20)/Phase_Relations!G$20</f>
        <v>1.6155268987517923</v>
      </c>
      <c r="AJ362" s="70">
        <f t="shared" si="177"/>
        <v>1.7204339228566781</v>
      </c>
      <c r="AK362" s="70">
        <f t="shared" si="178"/>
        <v>0.6323940182650607</v>
      </c>
      <c r="AL362" s="71">
        <f>(1/(J363-J361))*((M363-M361)/Phase_Relations!B$22)</f>
        <v>1.2434744054428047E-6</v>
      </c>
      <c r="AM362" s="71">
        <f t="shared" si="179"/>
        <v>5.2177394054837581E-2</v>
      </c>
      <c r="AN362" s="71">
        <f>SUM(AM$27:AM362)</f>
        <v>0.8623817740110391</v>
      </c>
      <c r="AO362" s="71">
        <f>(1/10000)*((AL362*Phase_Relations!B$22*H$7*U362))/(2*(P362-R362))</f>
        <v>1.0144512558891177E-9</v>
      </c>
      <c r="AP362" s="71">
        <f t="shared" si="180"/>
        <v>6.8700039180369109E-10</v>
      </c>
      <c r="AQ362" s="72">
        <f t="shared" si="181"/>
        <v>1.0121917045869022E-16</v>
      </c>
      <c r="AR362" s="72">
        <f t="shared" si="182"/>
        <v>6.8547019247581701E-17</v>
      </c>
      <c r="AS362" s="71">
        <f t="shared" si="185"/>
        <v>2.1399824568438301E-4</v>
      </c>
      <c r="AT362" s="72">
        <f t="shared" si="186"/>
        <v>4.7204656217277362E-7</v>
      </c>
      <c r="AU362" s="97">
        <f t="shared" si="183"/>
        <v>1.0799232521840834E-7</v>
      </c>
      <c r="AV362" s="2"/>
      <c r="AW362" s="2"/>
      <c r="AX362" s="2"/>
      <c r="AY362" s="2"/>
      <c r="AZ362" s="2"/>
      <c r="BA362" s="2"/>
      <c r="BC362" s="10"/>
      <c r="BE362" s="10"/>
      <c r="BI362" s="10"/>
    </row>
    <row r="363" spans="1:61" x14ac:dyDescent="0.2">
      <c r="A363" s="9">
        <f>Raw_Data!A361</f>
        <v>40772.726990740739</v>
      </c>
      <c r="B363" s="10">
        <f>Raw_Data!J361</f>
        <v>-1.3796822970289251E-4</v>
      </c>
      <c r="C363" s="10">
        <f>Raw_Data!K361</f>
        <v>0.5163350811964893</v>
      </c>
      <c r="D363" s="10">
        <f>Raw_Data!L361</f>
        <v>1.8526798612809255E-2</v>
      </c>
      <c r="E363" s="10">
        <f>Raw_Data!M361</f>
        <v>1.8430298490444343E-2</v>
      </c>
      <c r="F363" s="10">
        <f>Raw_Data!N361</f>
        <v>1.8507642944032378E-2</v>
      </c>
      <c r="J363" s="74">
        <f t="shared" si="156"/>
        <v>95183.999999589287</v>
      </c>
      <c r="K363" s="69">
        <f t="shared" si="157"/>
        <v>64.692502593432081</v>
      </c>
      <c r="L363" s="69">
        <f>K363+$D$8-$B$8*Q363+Phase_Relations!$C$24*Q363</f>
        <v>313.67956197180018</v>
      </c>
      <c r="M363" s="69">
        <f t="shared" si="158"/>
        <v>-0.15509853298804294</v>
      </c>
      <c r="N363" s="69">
        <f t="shared" si="159"/>
        <v>-0.39395027378962905</v>
      </c>
      <c r="O363" s="70">
        <f t="shared" si="160"/>
        <v>55.66365335019465</v>
      </c>
      <c r="P363" s="70">
        <f t="shared" si="161"/>
        <v>383.88726448410102</v>
      </c>
      <c r="Q363" s="70">
        <f t="shared" si="162"/>
        <v>55.330795423007686</v>
      </c>
      <c r="R363" s="111">
        <f t="shared" si="163"/>
        <v>381.5916925724668</v>
      </c>
      <c r="S363" s="70">
        <f t="shared" si="184"/>
        <v>2.2955719116342266</v>
      </c>
      <c r="T363" s="113">
        <f t="shared" si="164"/>
        <v>0.84909853298804294</v>
      </c>
      <c r="U363" s="70">
        <f t="shared" si="165"/>
        <v>2.1567102737896291</v>
      </c>
      <c r="V363" s="70">
        <f>(L363/Phase_Relations!C$24)</f>
        <v>64.416577583861567</v>
      </c>
      <c r="W363" s="70">
        <f t="shared" si="166"/>
        <v>9275.9871720760657</v>
      </c>
      <c r="X363" s="70">
        <f t="shared" si="167"/>
        <v>444.25225919904534</v>
      </c>
      <c r="Y363" s="70">
        <f t="shared" si="168"/>
        <v>9.0857821608538814</v>
      </c>
      <c r="Z363" s="70">
        <f t="shared" si="169"/>
        <v>1308.3526311629589</v>
      </c>
      <c r="AA363" s="70">
        <f t="shared" si="170"/>
        <v>62.660566626578543</v>
      </c>
      <c r="AB363" s="70">
        <f t="shared" si="171"/>
        <v>-22.348491785020606</v>
      </c>
      <c r="AC363" s="70">
        <f t="shared" si="172"/>
        <v>-0.22348491785020605</v>
      </c>
      <c r="AD363" s="70">
        <f t="shared" si="173"/>
        <v>61.130185352155706</v>
      </c>
      <c r="AE363" s="70">
        <f t="shared" si="174"/>
        <v>1.7862557126112488</v>
      </c>
      <c r="AF363" s="70">
        <f t="shared" si="175"/>
        <v>3.6635032768128857E-2</v>
      </c>
      <c r="AG363" s="70">
        <f t="shared" si="176"/>
        <v>5.1672712160720953E-3</v>
      </c>
      <c r="AH363" s="70">
        <f>(U363-Phase_Relations!$B$37)/Phase_Relations!$B$37</f>
        <v>1.7186514984273658</v>
      </c>
      <c r="AI363" s="70">
        <f>(U363-Phase_Relations!G$20)/Phase_Relations!G$20</f>
        <v>1.6139381049787294</v>
      </c>
      <c r="AJ363" s="70">
        <f t="shared" si="177"/>
        <v>1.7192634326709475</v>
      </c>
      <c r="AK363" s="70">
        <f t="shared" si="178"/>
        <v>0.63217058141565363</v>
      </c>
      <c r="AL363" s="71">
        <f>(1/(J364-J362))*((M364-M362)/Phase_Relations!B$22)</f>
        <v>9.0174884856917908E-7</v>
      </c>
      <c r="AM363" s="71">
        <f t="shared" si="179"/>
        <v>4.5445426707594237E-2</v>
      </c>
      <c r="AN363" s="71">
        <f>SUM(AM$27:AM363)</f>
        <v>0.90782720071863332</v>
      </c>
      <c r="AO363" s="71">
        <f>(1/10000)*((AL363*Phase_Relations!B$22*H$7*U363))/(2*(P363-R363))</f>
        <v>7.4912103788603476E-10</v>
      </c>
      <c r="AP363" s="71">
        <f t="shared" si="180"/>
        <v>6.2403751354740306E-10</v>
      </c>
      <c r="AQ363" s="72">
        <f t="shared" si="181"/>
        <v>7.4745247332283278E-17</v>
      </c>
      <c r="AR363" s="72">
        <f t="shared" si="182"/>
        <v>6.2264755541172947E-17</v>
      </c>
      <c r="AS363" s="71">
        <f t="shared" si="185"/>
        <v>1.5824717225017819E-2</v>
      </c>
      <c r="AT363" s="72">
        <f t="shared" si="186"/>
        <v>4.7138949885251798E-9</v>
      </c>
      <c r="AU363" s="97">
        <f t="shared" si="183"/>
        <v>1.1520827748421899E-7</v>
      </c>
      <c r="AV363" s="2"/>
      <c r="AW363" s="2"/>
      <c r="AX363" s="2"/>
      <c r="AY363" s="2"/>
      <c r="AZ363" s="2"/>
      <c r="BA363" s="2"/>
      <c r="BC363" s="10"/>
      <c r="BE363" s="10"/>
      <c r="BI363" s="10"/>
    </row>
    <row r="364" spans="1:61" x14ac:dyDescent="0.2">
      <c r="A364" s="9">
        <f>Raw_Data!A362</f>
        <v>40772.72997685185</v>
      </c>
      <c r="B364" s="10">
        <f>Raw_Data!J362</f>
        <v>-1.3568792596015551E-4</v>
      </c>
      <c r="C364" s="10">
        <f>Raw_Data!K362</f>
        <v>0.51533269767623935</v>
      </c>
      <c r="D364" s="10">
        <f>Raw_Data!L362</f>
        <v>1.8550124219844255E-2</v>
      </c>
      <c r="E364" s="10">
        <f>Raw_Data!M362</f>
        <v>1.8455714375910242E-2</v>
      </c>
      <c r="F364" s="10">
        <f>Raw_Data!N362</f>
        <v>1.8533172759935077E-2</v>
      </c>
      <c r="J364" s="74">
        <f t="shared" si="156"/>
        <v>95441.999999550171</v>
      </c>
      <c r="K364" s="69">
        <f t="shared" si="157"/>
        <v>63.623281395852764</v>
      </c>
      <c r="L364" s="69">
        <f>K364+$D$8-$B$8*Q364+Phase_Relations!$C$24*Q364</f>
        <v>312.94756406425881</v>
      </c>
      <c r="M364" s="69">
        <f t="shared" si="158"/>
        <v>-0.15479681922560426</v>
      </c>
      <c r="N364" s="69">
        <f t="shared" si="159"/>
        <v>-0.39318392083303483</v>
      </c>
      <c r="O364" s="70">
        <f t="shared" si="160"/>
        <v>55.733734994158844</v>
      </c>
      <c r="P364" s="70">
        <f t="shared" si="161"/>
        <v>384.37058616661272</v>
      </c>
      <c r="Q364" s="70">
        <f t="shared" si="162"/>
        <v>55.407098102529531</v>
      </c>
      <c r="R364" s="111">
        <f t="shared" si="163"/>
        <v>382.11791794847954</v>
      </c>
      <c r="S364" s="70">
        <f t="shared" si="184"/>
        <v>2.2526682181331807</v>
      </c>
      <c r="T364" s="113">
        <f t="shared" si="164"/>
        <v>0.84879681922560424</v>
      </c>
      <c r="U364" s="70">
        <f t="shared" si="165"/>
        <v>2.1559439208330349</v>
      </c>
      <c r="V364" s="70">
        <f>(L364/Phase_Relations!C$24)</f>
        <v>64.26625602734714</v>
      </c>
      <c r="W364" s="70">
        <f t="shared" si="166"/>
        <v>9254.3408679379882</v>
      </c>
      <c r="X364" s="70">
        <f t="shared" si="167"/>
        <v>443.21555880929066</v>
      </c>
      <c r="Y364" s="70">
        <f t="shared" si="168"/>
        <v>8.8591579248176089</v>
      </c>
      <c r="Z364" s="70">
        <f t="shared" si="169"/>
        <v>1275.7187411737357</v>
      </c>
      <c r="AA364" s="70">
        <f t="shared" si="170"/>
        <v>61.097640860811111</v>
      </c>
      <c r="AB364" s="70">
        <f t="shared" si="171"/>
        <v>-22.305017179481879</v>
      </c>
      <c r="AC364" s="70">
        <f t="shared" si="172"/>
        <v>-0.22305017179481879</v>
      </c>
      <c r="AD364" s="70">
        <f t="shared" si="173"/>
        <v>59.595862048722324</v>
      </c>
      <c r="AE364" s="70">
        <f t="shared" si="174"/>
        <v>1.775216106186646</v>
      </c>
      <c r="AF364" s="70">
        <f t="shared" si="175"/>
        <v>3.6869970532333173E-2</v>
      </c>
      <c r="AG364" s="70">
        <f t="shared" si="176"/>
        <v>5.0825567229296478E-3</v>
      </c>
      <c r="AH364" s="70">
        <f>(U364-Phase_Relations!$B$37)/Phase_Relations!$B$37</f>
        <v>1.7176854685256728</v>
      </c>
      <c r="AI364" s="70">
        <f>(U364-Phase_Relations!G$20)/Phase_Relations!G$20</f>
        <v>1.6130092833287146</v>
      </c>
      <c r="AJ364" s="70">
        <f t="shared" si="177"/>
        <v>1.7181429395766274</v>
      </c>
      <c r="AK364" s="70">
        <f t="shared" si="178"/>
        <v>0.63203983257764784</v>
      </c>
      <c r="AL364" s="71">
        <f>(1/(J365-J363))*((M365-M363)/Phase_Relations!B$22)</f>
        <v>7.6233638461592217E-7</v>
      </c>
      <c r="AM364" s="71">
        <f t="shared" si="179"/>
        <v>2.6242586445013788E-2</v>
      </c>
      <c r="AN364" s="71">
        <f>SUM(AM$27:AM364)</f>
        <v>0.93406978716364708</v>
      </c>
      <c r="AO364" s="71">
        <f>(1/10000)*((AL364*Phase_Relations!B$22*H$7*U364))/(2*(P364-R364))</f>
        <v>6.4513762137300489E-10</v>
      </c>
      <c r="AP364" s="71">
        <f t="shared" si="180"/>
        <v>5.9583982631215881E-10</v>
      </c>
      <c r="AQ364" s="72">
        <f t="shared" si="181"/>
        <v>6.4370066563558613E-17</v>
      </c>
      <c r="AR364" s="72">
        <f t="shared" si="182"/>
        <v>5.9451267466476348E-17</v>
      </c>
      <c r="AS364" s="71">
        <f t="shared" si="185"/>
        <v>-2.3159018459777234E-4</v>
      </c>
      <c r="AT364" s="72">
        <f t="shared" si="186"/>
        <v>-2.773933770480833E-7</v>
      </c>
      <c r="AU364" s="97">
        <f t="shared" si="183"/>
        <v>9.7226041111735348E-8</v>
      </c>
      <c r="AV364" s="2"/>
      <c r="AW364" s="2"/>
      <c r="AX364" s="2"/>
      <c r="AY364" s="2"/>
      <c r="AZ364" s="2"/>
      <c r="BA364" s="2"/>
      <c r="BC364" s="10"/>
      <c r="BE364" s="10"/>
      <c r="BI364" s="10"/>
    </row>
    <row r="365" spans="1:61" x14ac:dyDescent="0.2">
      <c r="A365" s="9">
        <f>Raw_Data!A363</f>
        <v>40772.732951388891</v>
      </c>
      <c r="B365" s="10">
        <f>Raw_Data!J363</f>
        <v>-1.3505846711450451E-4</v>
      </c>
      <c r="C365" s="10">
        <f>Raw_Data!K363</f>
        <v>0.5140357749225597</v>
      </c>
      <c r="D365" s="10">
        <f>Raw_Data!L363</f>
        <v>1.8536739311937757E-2</v>
      </c>
      <c r="E365" s="10">
        <f>Raw_Data!M363</f>
        <v>1.8427507493675842E-2</v>
      </c>
      <c r="F365" s="10">
        <f>Raw_Data!N363</f>
        <v>1.8512997512161778E-2</v>
      </c>
      <c r="J365" s="74">
        <f t="shared" si="156"/>
        <v>95698.999999905936</v>
      </c>
      <c r="K365" s="69">
        <f t="shared" si="157"/>
        <v>63.328131794437809</v>
      </c>
      <c r="L365" s="69">
        <f>K365+$D$8-$B$8*Q365+Phase_Relations!$C$24*Q365</f>
        <v>312.2781596432917</v>
      </c>
      <c r="M365" s="69">
        <f t="shared" si="158"/>
        <v>-0.15440715868536389</v>
      </c>
      <c r="N365" s="69">
        <f t="shared" si="159"/>
        <v>-0.39219418306082432</v>
      </c>
      <c r="O365" s="70">
        <f t="shared" si="160"/>
        <v>55.693520120051204</v>
      </c>
      <c r="P365" s="70">
        <f t="shared" si="161"/>
        <v>384.09324220724966</v>
      </c>
      <c r="Q365" s="70">
        <f t="shared" si="162"/>
        <v>55.322416390443223</v>
      </c>
      <c r="R365" s="111">
        <f t="shared" si="163"/>
        <v>381.53390614098777</v>
      </c>
      <c r="S365" s="70">
        <f t="shared" si="184"/>
        <v>2.559336066261892</v>
      </c>
      <c r="T365" s="113">
        <f t="shared" si="164"/>
        <v>0.84840715868536387</v>
      </c>
      <c r="U365" s="70">
        <f t="shared" si="165"/>
        <v>2.1549541830608243</v>
      </c>
      <c r="V365" s="70">
        <f>(L365/Phase_Relations!C$24)</f>
        <v>64.128788538081508</v>
      </c>
      <c r="W365" s="70">
        <f t="shared" si="166"/>
        <v>9234.545549483737</v>
      </c>
      <c r="X365" s="70">
        <f t="shared" si="167"/>
        <v>442.26750715918286</v>
      </c>
      <c r="Y365" s="70">
        <f t="shared" si="168"/>
        <v>8.8063721476382852</v>
      </c>
      <c r="Z365" s="70">
        <f t="shared" si="169"/>
        <v>1268.1175892599131</v>
      </c>
      <c r="AA365" s="70">
        <f t="shared" si="170"/>
        <v>60.733601018195088</v>
      </c>
      <c r="AB365" s="70">
        <f t="shared" si="171"/>
        <v>-22.248870127574062</v>
      </c>
      <c r="AC365" s="70">
        <f t="shared" si="172"/>
        <v>-0.22248870127574061</v>
      </c>
      <c r="AD365" s="70">
        <f t="shared" si="173"/>
        <v>59.027376974020513</v>
      </c>
      <c r="AE365" s="70">
        <f t="shared" si="174"/>
        <v>1.7710534847116366</v>
      </c>
      <c r="AF365" s="70">
        <f t="shared" si="175"/>
        <v>4.2140364202925239E-2</v>
      </c>
      <c r="AG365" s="70">
        <f t="shared" si="176"/>
        <v>5.7868507743227098E-3</v>
      </c>
      <c r="AH365" s="70">
        <f>(U365-Phase_Relations!$B$37)/Phase_Relations!$B$37</f>
        <v>1.7164378498213106</v>
      </c>
      <c r="AI365" s="70">
        <f>(U365-Phase_Relations!G$20)/Phase_Relations!G$20</f>
        <v>1.6118097187380698</v>
      </c>
      <c r="AJ365" s="70">
        <f t="shared" si="177"/>
        <v>1.7170797112420497</v>
      </c>
      <c r="AK365" s="70">
        <f t="shared" si="178"/>
        <v>0.63187083405358202</v>
      </c>
      <c r="AL365" s="71">
        <f>(1/(J366-J364))*((M366-M364)/Phase_Relations!B$22)</f>
        <v>6.5723731122940825E-7</v>
      </c>
      <c r="AM365" s="71">
        <f t="shared" si="179"/>
        <v>3.3301725794417085E-2</v>
      </c>
      <c r="AN365" s="71">
        <f>SUM(AM$27:AM365)</f>
        <v>0.96737151295806412</v>
      </c>
      <c r="AO365" s="71">
        <f>(1/10000)*((AL365*Phase_Relations!B$22*H$7*U365))/(2*(P365-R365))</f>
        <v>4.8932615138426454E-10</v>
      </c>
      <c r="AP365" s="71">
        <f t="shared" si="180"/>
        <v>5.9779703825243774E-10</v>
      </c>
      <c r="AQ365" s="72">
        <f t="shared" si="181"/>
        <v>4.8823624436689938E-17</v>
      </c>
      <c r="AR365" s="72">
        <f t="shared" si="182"/>
        <v>5.9646552718337221E-17</v>
      </c>
      <c r="AS365" s="71">
        <f t="shared" si="185"/>
        <v>-8.0753920861891849E-4</v>
      </c>
      <c r="AT365" s="72">
        <f t="shared" si="186"/>
        <v>-6.033907898520259E-8</v>
      </c>
      <c r="AU365" s="97">
        <f t="shared" si="183"/>
        <v>9.021233434010695E-8</v>
      </c>
      <c r="AV365" s="2"/>
      <c r="AW365" s="2"/>
      <c r="AX365" s="2"/>
      <c r="AY365" s="2"/>
      <c r="AZ365" s="2"/>
      <c r="BA365" s="2"/>
      <c r="BC365" s="10"/>
      <c r="BE365" s="10"/>
      <c r="BI365" s="10"/>
    </row>
    <row r="366" spans="1:61" x14ac:dyDescent="0.2">
      <c r="A366" s="9">
        <f>Raw_Data!A364</f>
        <v>40772.735937500001</v>
      </c>
      <c r="B366" s="10">
        <f>Raw_Data!J364</f>
        <v>-1.3774257464501749E-4</v>
      </c>
      <c r="C366" s="10">
        <f>Raw_Data!K364</f>
        <v>0.51334574550873935</v>
      </c>
      <c r="D366" s="10">
        <f>Raw_Data!L364</f>
        <v>1.8537570672677257E-2</v>
      </c>
      <c r="E366" s="10">
        <f>Raw_Data!M364</f>
        <v>1.8433683316312444E-2</v>
      </c>
      <c r="F366" s="10">
        <f>Raw_Data!N364</f>
        <v>1.851294970351778E-2</v>
      </c>
      <c r="J366" s="74">
        <f t="shared" si="156"/>
        <v>95956.999999866821</v>
      </c>
      <c r="K366" s="69">
        <f t="shared" si="157"/>
        <v>64.58669424575497</v>
      </c>
      <c r="L366" s="69">
        <f>K366+$D$8-$B$8*Q366+Phase_Relations!$C$24*Q366</f>
        <v>313.61866420246901</v>
      </c>
      <c r="M366" s="69">
        <f t="shared" si="158"/>
        <v>-0.15420076084912415</v>
      </c>
      <c r="N366" s="69">
        <f t="shared" si="159"/>
        <v>-0.39166993255677535</v>
      </c>
      <c r="O366" s="70">
        <f t="shared" si="160"/>
        <v>55.696017938318661</v>
      </c>
      <c r="P366" s="70">
        <f t="shared" si="161"/>
        <v>384.11046854012869</v>
      </c>
      <c r="Q366" s="70">
        <f t="shared" si="162"/>
        <v>55.34095722845796</v>
      </c>
      <c r="R366" s="111">
        <f t="shared" si="163"/>
        <v>381.66177398936526</v>
      </c>
      <c r="S366" s="70">
        <f t="shared" si="184"/>
        <v>2.4486945507634346</v>
      </c>
      <c r="T366" s="113">
        <f t="shared" si="164"/>
        <v>0.8482007608491241</v>
      </c>
      <c r="U366" s="70">
        <f t="shared" si="165"/>
        <v>2.1544299325567753</v>
      </c>
      <c r="V366" s="70">
        <f>(L366/Phase_Relations!C$24)</f>
        <v>64.404071745552727</v>
      </c>
      <c r="W366" s="70">
        <f t="shared" si="166"/>
        <v>9274.1863313595932</v>
      </c>
      <c r="X366" s="70">
        <f t="shared" si="167"/>
        <v>444.16601203829464</v>
      </c>
      <c r="Y366" s="70">
        <f t="shared" si="168"/>
        <v>9.0631145170947676</v>
      </c>
      <c r="Z366" s="70">
        <f t="shared" si="169"/>
        <v>1305.0884904616464</v>
      </c>
      <c r="AA366" s="70">
        <f t="shared" si="170"/>
        <v>62.504238048929381</v>
      </c>
      <c r="AB366" s="70">
        <f t="shared" si="171"/>
        <v>-22.219129805349304</v>
      </c>
      <c r="AC366" s="70">
        <f t="shared" si="172"/>
        <v>-0.22219129805349305</v>
      </c>
      <c r="AD366" s="70">
        <f t="shared" si="173"/>
        <v>60.87177501508711</v>
      </c>
      <c r="AE366" s="70">
        <f t="shared" si="174"/>
        <v>1.7844159659228478</v>
      </c>
      <c r="AF366" s="70">
        <f t="shared" si="175"/>
        <v>3.9176456304395792E-2</v>
      </c>
      <c r="AG366" s="70">
        <f t="shared" si="176"/>
        <v>5.5130164947252104E-3</v>
      </c>
      <c r="AH366" s="70">
        <f>(U366-Phase_Relations!$B$37)/Phase_Relations!$B$37</f>
        <v>1.7157770033294544</v>
      </c>
      <c r="AI366" s="70">
        <f>(U366-Phase_Relations!G$20)/Phase_Relations!G$20</f>
        <v>1.6111743258502342</v>
      </c>
      <c r="AJ366" s="70">
        <f t="shared" si="177"/>
        <v>1.715978701693464</v>
      </c>
      <c r="AK366" s="70">
        <f t="shared" si="178"/>
        <v>0.63178125495059712</v>
      </c>
      <c r="AL366" s="71">
        <f>(1/(J367-J365))*((M367-M365)/Phase_Relations!B$22)</f>
        <v>5.2057975162955868E-7</v>
      </c>
      <c r="AM366" s="71">
        <f t="shared" si="179"/>
        <v>1.7829197073154994E-2</v>
      </c>
      <c r="AN366" s="71">
        <f>SUM(AM$27:AM366)</f>
        <v>0.98520071003121912</v>
      </c>
      <c r="AO366" s="71">
        <f>(1/10000)*((AL366*Phase_Relations!B$22*H$7*U366))/(2*(P366-R366))</f>
        <v>4.0499580396578133E-10</v>
      </c>
      <c r="AP366" s="71">
        <f t="shared" si="180"/>
        <v>5.708203833664841E-10</v>
      </c>
      <c r="AQ366" s="72">
        <f t="shared" si="181"/>
        <v>4.0409373125313962E-17</v>
      </c>
      <c r="AR366" s="72">
        <f t="shared" si="182"/>
        <v>5.6954895910328832E-17</v>
      </c>
      <c r="AS366" s="71">
        <f t="shared" si="185"/>
        <v>1.3190041544664652E-4</v>
      </c>
      <c r="AT366" s="72">
        <f t="shared" si="186"/>
        <v>3.0575124086882805E-7</v>
      </c>
      <c r="AU366" s="97">
        <f t="shared" si="183"/>
        <v>6.5499033537176235E-8</v>
      </c>
      <c r="AV366" s="2"/>
      <c r="AW366" s="2"/>
      <c r="AX366" s="2"/>
      <c r="AY366" s="2"/>
      <c r="AZ366" s="2"/>
      <c r="BA366" s="2"/>
      <c r="BC366" s="10"/>
      <c r="BE366" s="10"/>
      <c r="BI366" s="10"/>
    </row>
    <row r="367" spans="1:61" x14ac:dyDescent="0.2">
      <c r="A367" s="9">
        <f>Raw_Data!A365</f>
        <v>40772.738912037035</v>
      </c>
      <c r="B367" s="10">
        <f>Raw_Data!J365</f>
        <v>-1.411986600051025E-4</v>
      </c>
      <c r="C367" s="10">
        <f>Raw_Data!K365</f>
        <v>0.51245737717562978</v>
      </c>
      <c r="D367" s="10">
        <f>Raw_Data!L365</f>
        <v>1.8523888850220858E-2</v>
      </c>
      <c r="E367" s="10">
        <f>Raw_Data!M365</f>
        <v>1.8419811468544142E-2</v>
      </c>
      <c r="F367" s="10">
        <f>Raw_Data!N365</f>
        <v>1.8506555297381079E-2</v>
      </c>
      <c r="J367" s="74">
        <f t="shared" si="156"/>
        <v>96213.999999593943</v>
      </c>
      <c r="K367" s="69">
        <f t="shared" si="157"/>
        <v>66.207232623335784</v>
      </c>
      <c r="L367" s="69">
        <f>K367+$D$8-$B$8*Q367+Phase_Relations!$C$24*Q367</f>
        <v>315.05514799931882</v>
      </c>
      <c r="M367" s="69">
        <f t="shared" si="158"/>
        <v>-0.15393503710020079</v>
      </c>
      <c r="N367" s="69">
        <f t="shared" si="159"/>
        <v>-0.39099499423451001</v>
      </c>
      <c r="O367" s="70">
        <f t="shared" si="160"/>
        <v>55.654910986258123</v>
      </c>
      <c r="P367" s="70">
        <f t="shared" si="161"/>
        <v>383.82697231902154</v>
      </c>
      <c r="Q367" s="70">
        <f t="shared" si="162"/>
        <v>55.299311653840434</v>
      </c>
      <c r="R367" s="111">
        <f t="shared" si="163"/>
        <v>381.37456312993402</v>
      </c>
      <c r="S367" s="70">
        <f t="shared" si="184"/>
        <v>2.4524091890875184</v>
      </c>
      <c r="T367" s="113">
        <f t="shared" si="164"/>
        <v>0.84793503710020079</v>
      </c>
      <c r="U367" s="70">
        <f t="shared" si="165"/>
        <v>2.15375499423451</v>
      </c>
      <c r="V367" s="70">
        <f>(L367/Phase_Relations!C$24)</f>
        <v>64.699065048164059</v>
      </c>
      <c r="W367" s="70">
        <f t="shared" si="166"/>
        <v>9316.6653669356238</v>
      </c>
      <c r="X367" s="70">
        <f t="shared" si="167"/>
        <v>446.20044860802801</v>
      </c>
      <c r="Y367" s="70">
        <f t="shared" si="168"/>
        <v>9.3997533943236249</v>
      </c>
      <c r="Z367" s="70">
        <f t="shared" si="169"/>
        <v>1353.564488782602</v>
      </c>
      <c r="AA367" s="70">
        <f t="shared" si="170"/>
        <v>64.825885478093994</v>
      </c>
      <c r="AB367" s="70">
        <f t="shared" si="171"/>
        <v>-22.180841080720583</v>
      </c>
      <c r="AC367" s="70">
        <f t="shared" si="172"/>
        <v>-0.22180841080720584</v>
      </c>
      <c r="AD367" s="70">
        <f t="shared" si="173"/>
        <v>63.190946018702334</v>
      </c>
      <c r="AE367" s="70">
        <f t="shared" si="174"/>
        <v>1.8006548571463394</v>
      </c>
      <c r="AF367" s="70">
        <f t="shared" si="175"/>
        <v>3.7830708689914283E-2</v>
      </c>
      <c r="AG367" s="70">
        <f t="shared" si="176"/>
        <v>5.4962051175387249E-3</v>
      </c>
      <c r="AH367" s="70">
        <f>(U367-Phase_Relations!$B$37)/Phase_Relations!$B$37</f>
        <v>1.7149262065843041</v>
      </c>
      <c r="AI367" s="70">
        <f>(U367-Phase_Relations!G$20)/Phase_Relations!G$20</f>
        <v>1.6103562989596869</v>
      </c>
      <c r="AJ367" s="70">
        <f t="shared" si="177"/>
        <v>1.7150001543058913</v>
      </c>
      <c r="AK367" s="70">
        <f t="shared" si="178"/>
        <v>0.63166586348653753</v>
      </c>
      <c r="AL367" s="71">
        <f>(1/(J368-J366))*((M368-M366)/Phase_Relations!B$22)</f>
        <v>5.5875134272144744E-7</v>
      </c>
      <c r="AM367" s="71">
        <f t="shared" si="179"/>
        <v>2.3751016811763063E-2</v>
      </c>
      <c r="AN367" s="71">
        <f>SUM(AM$27:AM367)</f>
        <v>1.0089517268429822</v>
      </c>
      <c r="AO367" s="71">
        <f>(1/10000)*((AL367*Phase_Relations!B$22*H$7*U367))/(2*(P367-R367))</f>
        <v>4.3389778669250167E-10</v>
      </c>
      <c r="AP367" s="71">
        <f t="shared" si="180"/>
        <v>5.016694262524442E-10</v>
      </c>
      <c r="AQ367" s="72">
        <f t="shared" si="181"/>
        <v>4.3293133876978687E-17</v>
      </c>
      <c r="AR367" s="72">
        <f t="shared" si="182"/>
        <v>5.0055202628000602E-17</v>
      </c>
      <c r="AS367" s="71">
        <f t="shared" si="185"/>
        <v>1.3508245373153302E-4</v>
      </c>
      <c r="AT367" s="72">
        <f t="shared" si="186"/>
        <v>3.1985442403923769E-7</v>
      </c>
      <c r="AU367" s="97">
        <f t="shared" si="183"/>
        <v>1.7583782811074778E-8</v>
      </c>
      <c r="AV367" s="2"/>
      <c r="AW367" s="2"/>
      <c r="AX367" s="2"/>
      <c r="AY367" s="2"/>
      <c r="AZ367" s="2"/>
      <c r="BA367" s="2"/>
      <c r="BC367" s="10"/>
      <c r="BE367" s="10"/>
      <c r="BI367" s="10"/>
    </row>
    <row r="368" spans="1:61" x14ac:dyDescent="0.2">
      <c r="A368" s="9">
        <f>Raw_Data!A366</f>
        <v>40772.741886574076</v>
      </c>
      <c r="B368" s="10">
        <f>Raw_Data!J366</f>
        <v>-1.435264700758125E-4</v>
      </c>
      <c r="C368" s="10">
        <f>Raw_Data!K366</f>
        <v>0.51165570789107928</v>
      </c>
      <c r="D368" s="10">
        <f>Raw_Data!L366</f>
        <v>1.8557772738648056E-2</v>
      </c>
      <c r="E368" s="10">
        <f>Raw_Data!M366</f>
        <v>1.8464645565569343E-2</v>
      </c>
      <c r="F368" s="10">
        <f>Raw_Data!N366</f>
        <v>1.8538192667556377E-2</v>
      </c>
      <c r="J368" s="74">
        <f t="shared" si="156"/>
        <v>96470.999999949709</v>
      </c>
      <c r="K368" s="69">
        <f t="shared" si="157"/>
        <v>67.298729262531012</v>
      </c>
      <c r="L368" s="69">
        <f>K368+$D$8-$B$8*Q368+Phase_Relations!$C$24*Q368</f>
        <v>316.74151282538099</v>
      </c>
      <c r="M368" s="69">
        <f t="shared" si="158"/>
        <v>-0.1536950048361729</v>
      </c>
      <c r="N368" s="69">
        <f t="shared" si="159"/>
        <v>-0.39038531228387918</v>
      </c>
      <c r="O368" s="70">
        <f t="shared" si="160"/>
        <v>55.75671492222061</v>
      </c>
      <c r="P368" s="70">
        <f t="shared" si="161"/>
        <v>384.52906842910767</v>
      </c>
      <c r="Q368" s="70">
        <f t="shared" si="162"/>
        <v>55.433911006735507</v>
      </c>
      <c r="R368" s="111">
        <f t="shared" si="163"/>
        <v>382.30283452921037</v>
      </c>
      <c r="S368" s="70">
        <f t="shared" si="184"/>
        <v>2.226233899897295</v>
      </c>
      <c r="T368" s="113">
        <f t="shared" si="164"/>
        <v>0.84769500483617288</v>
      </c>
      <c r="U368" s="70">
        <f t="shared" si="165"/>
        <v>2.1531453122838791</v>
      </c>
      <c r="V368" s="70">
        <f>(L368/Phase_Relations!C$24)</f>
        <v>65.045373395350836</v>
      </c>
      <c r="W368" s="70">
        <f t="shared" si="166"/>
        <v>9366.5337689305197</v>
      </c>
      <c r="X368" s="70">
        <f t="shared" si="167"/>
        <v>448.58878203690233</v>
      </c>
      <c r="Y368" s="70">
        <f t="shared" si="168"/>
        <v>9.6114623886153296</v>
      </c>
      <c r="Z368" s="70">
        <f t="shared" si="169"/>
        <v>1384.0505839606076</v>
      </c>
      <c r="AA368" s="70">
        <f t="shared" si="170"/>
        <v>66.285947507691958</v>
      </c>
      <c r="AB368" s="70">
        <f t="shared" si="171"/>
        <v>-22.146254299160372</v>
      </c>
      <c r="AC368" s="70">
        <f t="shared" si="172"/>
        <v>-0.22146254299160373</v>
      </c>
      <c r="AD368" s="70">
        <f t="shared" si="173"/>
        <v>64.801791574427114</v>
      </c>
      <c r="AE368" s="70">
        <f t="shared" si="174"/>
        <v>1.8115870129713934</v>
      </c>
      <c r="AF368" s="70">
        <f t="shared" si="175"/>
        <v>3.358530704624775E-2</v>
      </c>
      <c r="AG368" s="70">
        <f t="shared" si="176"/>
        <v>4.962749825772857E-3</v>
      </c>
      <c r="AH368" s="70">
        <f>(U368-Phase_Relations!$B$37)/Phase_Relations!$B$37</f>
        <v>1.7141576690719684</v>
      </c>
      <c r="AI368" s="70">
        <f>(U368-Phase_Relations!G$20)/Phase_Relations!G$20</f>
        <v>1.6096173629505066</v>
      </c>
      <c r="AJ368" s="70">
        <f t="shared" si="177"/>
        <v>1.7141230131299283</v>
      </c>
      <c r="AK368" s="70">
        <f t="shared" si="178"/>
        <v>0.63156156645021932</v>
      </c>
      <c r="AL368" s="71">
        <f>(1/(J369-J367))*((M369-M367)/Phase_Relations!B$22)</f>
        <v>4.8434303282763133E-7</v>
      </c>
      <c r="AM368" s="71">
        <f t="shared" si="179"/>
        <v>2.2134284282135087E-2</v>
      </c>
      <c r="AN368" s="71">
        <f>SUM(AM$27:AM368)</f>
        <v>1.0310860111251172</v>
      </c>
      <c r="AO368" s="71">
        <f>(1/10000)*((AL368*Phase_Relations!B$22*H$7*U368))/(2*(P368-R368))</f>
        <v>4.1421049454972298E-10</v>
      </c>
      <c r="AP368" s="71">
        <f t="shared" si="180"/>
        <v>4.3555286424733379E-10</v>
      </c>
      <c r="AQ368" s="72">
        <f t="shared" si="181"/>
        <v>4.1328789737522311E-17</v>
      </c>
      <c r="AR368" s="72">
        <f t="shared" si="182"/>
        <v>4.3458272986593261E-17</v>
      </c>
      <c r="AS368" s="71">
        <f t="shared" si="185"/>
        <v>1.7573292484702666E-4</v>
      </c>
      <c r="AT368" s="72">
        <f t="shared" si="186"/>
        <v>2.3471012719523236E-7</v>
      </c>
      <c r="AU368" s="97">
        <f t="shared" si="183"/>
        <v>5.8863020443212831E-8</v>
      </c>
      <c r="AV368" s="2"/>
      <c r="AW368" s="2"/>
      <c r="AX368" s="2"/>
      <c r="AY368" s="2"/>
      <c r="AZ368" s="2"/>
      <c r="BA368" s="2"/>
      <c r="BC368" s="10"/>
      <c r="BE368" s="10"/>
      <c r="BI368" s="10"/>
    </row>
    <row r="369" spans="1:61" x14ac:dyDescent="0.2">
      <c r="A369" s="9">
        <f>Raw_Data!A367</f>
        <v>40772.74486111111</v>
      </c>
      <c r="B369" s="10">
        <f>Raw_Data!J367</f>
        <v>-1.397853467478855E-4</v>
      </c>
      <c r="C369" s="10">
        <f>Raw_Data!K367</f>
        <v>0.51099893290683962</v>
      </c>
      <c r="D369" s="10">
        <f>Raw_Data!L367</f>
        <v>1.8557808368394057E-2</v>
      </c>
      <c r="E369" s="10">
        <f>Raw_Data!M367</f>
        <v>1.8459811796697943E-2</v>
      </c>
      <c r="F369" s="10">
        <f>Raw_Data!N367</f>
        <v>1.8536148848024778E-2</v>
      </c>
      <c r="J369" s="74">
        <f t="shared" si="156"/>
        <v>96727.999999676831</v>
      </c>
      <c r="K369" s="69">
        <f t="shared" si="157"/>
        <v>65.544538235252844</v>
      </c>
      <c r="L369" s="69">
        <f>K369+$D$8-$B$8*Q369+Phase_Relations!$C$24*Q369</f>
        <v>314.92318634060382</v>
      </c>
      <c r="M369" s="69">
        <f t="shared" si="158"/>
        <v>-0.15349663206659403</v>
      </c>
      <c r="N369" s="69">
        <f t="shared" si="159"/>
        <v>-0.38988144544914882</v>
      </c>
      <c r="O369" s="70">
        <f t="shared" si="160"/>
        <v>55.756821971574993</v>
      </c>
      <c r="P369" s="70">
        <f t="shared" si="161"/>
        <v>384.52980670051716</v>
      </c>
      <c r="Q369" s="70">
        <f t="shared" si="162"/>
        <v>55.419399235443016</v>
      </c>
      <c r="R369" s="111">
        <f t="shared" si="163"/>
        <v>382.20275334788289</v>
      </c>
      <c r="S369" s="70">
        <f t="shared" si="184"/>
        <v>2.327053352634266</v>
      </c>
      <c r="T369" s="113">
        <f t="shared" si="164"/>
        <v>0.84749663206659398</v>
      </c>
      <c r="U369" s="70">
        <f t="shared" si="165"/>
        <v>2.1526414454491487</v>
      </c>
      <c r="V369" s="70">
        <f>(L369/Phase_Relations!C$24)</f>
        <v>64.671965678433764</v>
      </c>
      <c r="W369" s="70">
        <f t="shared" si="166"/>
        <v>9312.7630576944612</v>
      </c>
      <c r="X369" s="70">
        <f t="shared" si="167"/>
        <v>446.01355640299147</v>
      </c>
      <c r="Y369" s="70">
        <f t="shared" si="168"/>
        <v>9.2525664429907479</v>
      </c>
      <c r="Z369" s="70">
        <f t="shared" si="169"/>
        <v>1332.3695677906676</v>
      </c>
      <c r="AA369" s="70">
        <f t="shared" si="170"/>
        <v>63.810803055108579</v>
      </c>
      <c r="AB369" s="70">
        <f t="shared" si="171"/>
        <v>-22.117670326598571</v>
      </c>
      <c r="AC369" s="70">
        <f t="shared" si="172"/>
        <v>-0.22117670326598571</v>
      </c>
      <c r="AD369" s="70">
        <f t="shared" si="173"/>
        <v>62.259434153352402</v>
      </c>
      <c r="AE369" s="70">
        <f t="shared" si="174"/>
        <v>1.7942051692666154</v>
      </c>
      <c r="AF369" s="70">
        <f t="shared" si="175"/>
        <v>3.6468015464788395E-2</v>
      </c>
      <c r="AG369" s="70">
        <f t="shared" si="176"/>
        <v>5.2174498268650789E-3</v>
      </c>
      <c r="AH369" s="70">
        <f>(U369-Phase_Relations!$B$37)/Phase_Relations!$B$37</f>
        <v>1.7135225173124136</v>
      </c>
      <c r="AI369" s="70">
        <f>(U369-Phase_Relations!G$20)/Phase_Relations!G$20</f>
        <v>1.6090066751195342</v>
      </c>
      <c r="AJ369" s="70">
        <f t="shared" si="177"/>
        <v>1.7132376442345243</v>
      </c>
      <c r="AK369" s="70">
        <f t="shared" si="178"/>
        <v>0.63147532639956061</v>
      </c>
      <c r="AL369" s="71">
        <f>(1/(J370-J368))*((M370-M368)/Phase_Relations!B$22)</f>
        <v>6.2506006933607615E-7</v>
      </c>
      <c r="AM369" s="71">
        <f t="shared" si="179"/>
        <v>1.8159572949358903E-2</v>
      </c>
      <c r="AN369" s="71">
        <f>SUM(AM$27:AM369)</f>
        <v>1.0492455840744761</v>
      </c>
      <c r="AO369" s="71">
        <f>(1/10000)*((AL369*Phase_Relations!B$22*H$7*U369))/(2*(P369-R369))</f>
        <v>5.1127270169851661E-10</v>
      </c>
      <c r="AP369" s="71">
        <f t="shared" si="180"/>
        <v>4.2841420745159784E-10</v>
      </c>
      <c r="AQ369" s="72">
        <f t="shared" si="181"/>
        <v>5.1013391174463402E-17</v>
      </c>
      <c r="AR369" s="72">
        <f t="shared" si="182"/>
        <v>4.2745997345098383E-17</v>
      </c>
      <c r="AS369" s="71">
        <f t="shared" si="185"/>
        <v>-9.2046192017272626E-5</v>
      </c>
      <c r="AT369" s="72">
        <f t="shared" si="186"/>
        <v>-5.5310890024470521E-7</v>
      </c>
      <c r="AU369" s="97">
        <f t="shared" si="183"/>
        <v>7.1041521519180393E-8</v>
      </c>
      <c r="AV369" s="2"/>
      <c r="AW369" s="2"/>
      <c r="AX369" s="2"/>
      <c r="AY369" s="2"/>
      <c r="AZ369" s="2"/>
      <c r="BA369" s="2"/>
      <c r="BC369" s="10"/>
      <c r="BE369" s="10"/>
      <c r="BI369" s="10"/>
    </row>
    <row r="370" spans="1:61" x14ac:dyDescent="0.2">
      <c r="A370" s="9">
        <f>Raw_Data!A368</f>
        <v>40772.747835648152</v>
      </c>
      <c r="B370" s="10">
        <f>Raw_Data!J368</f>
        <v>-1.396309511819705E-4</v>
      </c>
      <c r="C370" s="10">
        <f>Raw_Data!K368</f>
        <v>0.50977564496151917</v>
      </c>
      <c r="D370" s="10">
        <f>Raw_Data!L368</f>
        <v>1.8582903586146157E-2</v>
      </c>
      <c r="E370" s="10">
        <f>Raw_Data!M368</f>
        <v>1.8462365261826541E-2</v>
      </c>
      <c r="F370" s="10">
        <f>Raw_Data!N368</f>
        <v>1.8501642959208777E-2</v>
      </c>
      <c r="J370" s="74">
        <f t="shared" si="156"/>
        <v>96985.000000032596</v>
      </c>
      <c r="K370" s="69">
        <f t="shared" si="157"/>
        <v>65.472143049999843</v>
      </c>
      <c r="L370" s="69">
        <f>K370+$D$8-$B$8*Q370+Phase_Relations!$C$24*Q370</f>
        <v>314.88467106533153</v>
      </c>
      <c r="M370" s="69">
        <f t="shared" si="158"/>
        <v>-0.15312922921408184</v>
      </c>
      <c r="N370" s="69">
        <f t="shared" si="159"/>
        <v>-0.38894824220376789</v>
      </c>
      <c r="O370" s="70">
        <f t="shared" si="160"/>
        <v>55.832220400137544</v>
      </c>
      <c r="P370" s="70">
        <f t="shared" si="161"/>
        <v>385.04979586301749</v>
      </c>
      <c r="Q370" s="70">
        <f t="shared" si="162"/>
        <v>55.427065158852969</v>
      </c>
      <c r="R370" s="111">
        <f t="shared" si="163"/>
        <v>382.25562178519289</v>
      </c>
      <c r="S370" s="70">
        <f t="shared" si="184"/>
        <v>2.7941740778246071</v>
      </c>
      <c r="T370" s="113">
        <f t="shared" si="164"/>
        <v>0.84712922921408174</v>
      </c>
      <c r="U370" s="70">
        <f t="shared" si="165"/>
        <v>2.1517082422037674</v>
      </c>
      <c r="V370" s="70">
        <f>(L370/Phase_Relations!C$24)</f>
        <v>64.664056262206117</v>
      </c>
      <c r="W370" s="70">
        <f t="shared" si="166"/>
        <v>9311.6241017576813</v>
      </c>
      <c r="X370" s="70">
        <f t="shared" si="167"/>
        <v>445.95900870486975</v>
      </c>
      <c r="Y370" s="70">
        <f t="shared" si="168"/>
        <v>9.236991103353148</v>
      </c>
      <c r="Z370" s="70">
        <f t="shared" si="169"/>
        <v>1330.1267188828533</v>
      </c>
      <c r="AA370" s="70">
        <f t="shared" si="170"/>
        <v>63.703386919676859</v>
      </c>
      <c r="AB370" s="70">
        <f t="shared" si="171"/>
        <v>-22.064730434305723</v>
      </c>
      <c r="AC370" s="70">
        <f t="shared" si="172"/>
        <v>-0.22064730434305724</v>
      </c>
      <c r="AD370" s="70">
        <f t="shared" si="173"/>
        <v>61.840604201127121</v>
      </c>
      <c r="AE370" s="70">
        <f t="shared" si="174"/>
        <v>1.7912737241174739</v>
      </c>
      <c r="AF370" s="70">
        <f t="shared" si="175"/>
        <v>4.3862253059602015E-2</v>
      </c>
      <c r="AG370" s="70">
        <f t="shared" si="176"/>
        <v>6.2655401579156294E-3</v>
      </c>
      <c r="AH370" s="70">
        <f>(U370-Phase_Relations!$B$37)/Phase_Relations!$B$37</f>
        <v>1.7123461634774892</v>
      </c>
      <c r="AI370" s="70">
        <f>(U370-Phase_Relations!G$20)/Phase_Relations!G$20</f>
        <v>1.6078756305131088</v>
      </c>
      <c r="AJ370" s="70">
        <f t="shared" si="177"/>
        <v>1.7123656746091922</v>
      </c>
      <c r="AK370" s="70">
        <f t="shared" si="178"/>
        <v>0.63131549598451553</v>
      </c>
      <c r="AL370" s="71">
        <f>(1/(J371-J369))*((M371-M369)/Phase_Relations!B$22)</f>
        <v>6.9754352062668558E-7</v>
      </c>
      <c r="AM370" s="71">
        <f t="shared" si="179"/>
        <v>3.2849213320121647E-2</v>
      </c>
      <c r="AN370" s="71">
        <f>SUM(AM$27:AM370)</f>
        <v>1.0820947973945978</v>
      </c>
      <c r="AO370" s="71">
        <f>(1/10000)*((AL370*Phase_Relations!B$22*H$7*U370))/(2*(P370-R370))</f>
        <v>4.7497059685941292E-10</v>
      </c>
      <c r="AP370" s="71">
        <f t="shared" si="180"/>
        <v>4.9677639607676973E-10</v>
      </c>
      <c r="AQ370" s="72">
        <f t="shared" si="181"/>
        <v>4.7391266487459105E-17</v>
      </c>
      <c r="AR370" s="72">
        <f t="shared" si="182"/>
        <v>4.9566989465923107E-17</v>
      </c>
      <c r="AS370" s="71">
        <f t="shared" si="185"/>
        <v>-1.0350630625885345E-3</v>
      </c>
      <c r="AT370" s="72">
        <f t="shared" si="186"/>
        <v>-4.5694484568790427E-8</v>
      </c>
      <c r="AU370" s="97">
        <f t="shared" si="183"/>
        <v>6.0503903854551942E-8</v>
      </c>
      <c r="AV370" s="2"/>
      <c r="AW370" s="2"/>
      <c r="AX370" s="2"/>
      <c r="AY370" s="2"/>
      <c r="AZ370" s="2"/>
      <c r="BA370" s="2"/>
      <c r="BC370" s="10"/>
      <c r="BE370" s="10"/>
      <c r="BI370" s="10"/>
    </row>
    <row r="371" spans="1:61" x14ac:dyDescent="0.2">
      <c r="A371" s="9">
        <f>Raw_Data!A369</f>
        <v>40772.750821759262</v>
      </c>
      <c r="B371" s="10">
        <f>Raw_Data!J369</f>
        <v>-1.4243382453241749E-4</v>
      </c>
      <c r="C371" s="10">
        <f>Raw_Data!K369</f>
        <v>0.50888965194480917</v>
      </c>
      <c r="D371" s="10">
        <f>Raw_Data!L369</f>
        <v>1.8531359220294655E-2</v>
      </c>
      <c r="E371" s="10">
        <f>Raw_Data!M369</f>
        <v>1.8417531164801444E-2</v>
      </c>
      <c r="F371" s="10">
        <f>Raw_Data!N369</f>
        <v>1.8503340166071178E-2</v>
      </c>
      <c r="J371" s="74">
        <f t="shared" si="156"/>
        <v>97242.999999993481</v>
      </c>
      <c r="K371" s="69">
        <f t="shared" si="157"/>
        <v>66.786394105357502</v>
      </c>
      <c r="L371" s="69">
        <f>K371+$D$8-$B$8*Q371+Phase_Relations!$C$24*Q371</f>
        <v>315.60405393382359</v>
      </c>
      <c r="M371" s="69">
        <f t="shared" si="158"/>
        <v>-0.15286401938419591</v>
      </c>
      <c r="N371" s="69">
        <f t="shared" si="159"/>
        <v>-0.3882746092358576</v>
      </c>
      <c r="O371" s="70">
        <f t="shared" si="160"/>
        <v>55.677355667547957</v>
      </c>
      <c r="P371" s="70">
        <f t="shared" si="161"/>
        <v>383.98176322446864</v>
      </c>
      <c r="Q371" s="70">
        <f t="shared" si="162"/>
        <v>55.292465805958216</v>
      </c>
      <c r="R371" s="111">
        <f t="shared" si="163"/>
        <v>381.32735038591875</v>
      </c>
      <c r="S371" s="70">
        <f t="shared" si="184"/>
        <v>2.654412838549888</v>
      </c>
      <c r="T371" s="113">
        <f t="shared" si="164"/>
        <v>0.84686401938419587</v>
      </c>
      <c r="U371" s="70">
        <f t="shared" si="165"/>
        <v>2.1510346092358574</v>
      </c>
      <c r="V371" s="70">
        <f>(L371/Phase_Relations!C$24)</f>
        <v>64.811787220734061</v>
      </c>
      <c r="W371" s="70">
        <f t="shared" si="166"/>
        <v>9332.8973597857039</v>
      </c>
      <c r="X371" s="70">
        <f t="shared" si="167"/>
        <v>446.97784290161422</v>
      </c>
      <c r="Y371" s="70">
        <f t="shared" si="168"/>
        <v>9.5193214147758454</v>
      </c>
      <c r="Z371" s="70">
        <f t="shared" si="169"/>
        <v>1370.7822837277217</v>
      </c>
      <c r="AA371" s="70">
        <f t="shared" si="170"/>
        <v>65.650492515695476</v>
      </c>
      <c r="AB371" s="70">
        <f t="shared" si="171"/>
        <v>-22.026515761411524</v>
      </c>
      <c r="AC371" s="70">
        <f t="shared" si="172"/>
        <v>-0.22026515761411525</v>
      </c>
      <c r="AD371" s="70">
        <f t="shared" si="173"/>
        <v>63.880883956662217</v>
      </c>
      <c r="AE371" s="70">
        <f t="shared" si="174"/>
        <v>1.8053709170914376</v>
      </c>
      <c r="AF371" s="70">
        <f t="shared" si="175"/>
        <v>4.043248933608961E-2</v>
      </c>
      <c r="AG371" s="70">
        <f t="shared" si="176"/>
        <v>5.9385781212742562E-3</v>
      </c>
      <c r="AH371" s="70">
        <f>(U371-Phase_Relations!$B$37)/Phase_Relations!$B$37</f>
        <v>1.7114970122030435</v>
      </c>
      <c r="AI371" s="70">
        <f>(U371-Phase_Relations!G$20)/Phase_Relations!G$20</f>
        <v>1.6070591857152194</v>
      </c>
      <c r="AJ371" s="70">
        <f t="shared" si="177"/>
        <v>1.7112620526013538</v>
      </c>
      <c r="AK371" s="70">
        <f t="shared" si="178"/>
        <v>0.63120003617945442</v>
      </c>
      <c r="AL371" s="71">
        <f>(1/(J372-J370))*((M372-M370)/Phase_Relations!B$22)</f>
        <v>5.4719770997888726E-7</v>
      </c>
      <c r="AM371" s="71">
        <f t="shared" si="179"/>
        <v>2.4022027728609164E-2</v>
      </c>
      <c r="AN371" s="71">
        <f>SUM(AM$27:AM371)</f>
        <v>1.106116825123207</v>
      </c>
      <c r="AO371" s="71">
        <f>(1/10000)*((AL371*Phase_Relations!B$22*H$7*U371))/(2*(P371-R371))</f>
        <v>3.9209264186275874E-10</v>
      </c>
      <c r="AP371" s="71">
        <f t="shared" si="180"/>
        <v>5.4759680640171109E-10</v>
      </c>
      <c r="AQ371" s="72">
        <f t="shared" si="181"/>
        <v>3.9121930917736161E-17</v>
      </c>
      <c r="AR371" s="72">
        <f t="shared" si="182"/>
        <v>5.4637710947708203E-17</v>
      </c>
      <c r="AS371" s="71">
        <f t="shared" si="185"/>
        <v>1.5344411255555269E-4</v>
      </c>
      <c r="AT371" s="72">
        <f t="shared" si="186"/>
        <v>2.5444992695394704E-7</v>
      </c>
      <c r="AU371" s="97">
        <f t="shared" si="183"/>
        <v>4.0293898422228365E-8</v>
      </c>
      <c r="AV371" s="2"/>
      <c r="AW371" s="2"/>
      <c r="AX371" s="2"/>
      <c r="AY371" s="2"/>
      <c r="AZ371" s="2"/>
      <c r="BA371" s="2"/>
      <c r="BC371" s="10"/>
      <c r="BE371" s="10"/>
      <c r="BI371" s="10"/>
    </row>
    <row r="372" spans="1:61" x14ac:dyDescent="0.2">
      <c r="A372" s="9">
        <f>Raw_Data!A370</f>
        <v>40772.753796296296</v>
      </c>
      <c r="B372" s="10">
        <f>Raw_Data!J370</f>
        <v>-1.4613931811436451E-4</v>
      </c>
      <c r="C372" s="10">
        <f>Raw_Data!K370</f>
        <v>0.50811648645703933</v>
      </c>
      <c r="D372" s="10">
        <f>Raw_Data!L370</f>
        <v>1.8405419944836455E-2</v>
      </c>
      <c r="E372" s="10">
        <f>Raw_Data!M370</f>
        <v>1.8053620815941043E-2</v>
      </c>
      <c r="F372" s="10">
        <f>Raw_Data!N370</f>
        <v>1.8131496485102577E-2</v>
      </c>
      <c r="J372" s="74">
        <f t="shared" si="156"/>
        <v>97499.999999720603</v>
      </c>
      <c r="K372" s="69">
        <f t="shared" si="157"/>
        <v>68.523878551423621</v>
      </c>
      <c r="L372" s="69">
        <f>K372+$D$8-$B$8*Q372+Phase_Relations!$C$24*Q372</f>
        <v>312.51309967425419</v>
      </c>
      <c r="M372" s="69">
        <f t="shared" si="158"/>
        <v>-0.15263296740323698</v>
      </c>
      <c r="N372" s="69">
        <f t="shared" si="159"/>
        <v>-0.38768773720422195</v>
      </c>
      <c r="O372" s="70">
        <f t="shared" si="160"/>
        <v>55.298971883129155</v>
      </c>
      <c r="P372" s="70">
        <f t="shared" si="161"/>
        <v>381.37221988364934</v>
      </c>
      <c r="Q372" s="70">
        <f t="shared" si="162"/>
        <v>54.199946925943877</v>
      </c>
      <c r="R372" s="111">
        <f t="shared" si="163"/>
        <v>373.79273742030261</v>
      </c>
      <c r="S372" s="70">
        <f t="shared" si="184"/>
        <v>7.5794824633467215</v>
      </c>
      <c r="T372" s="113">
        <f t="shared" si="164"/>
        <v>0.8466329674032369</v>
      </c>
      <c r="U372" s="70">
        <f t="shared" si="165"/>
        <v>2.1504477372042219</v>
      </c>
      <c r="V372" s="70">
        <f>(L372/Phase_Relations!C$24)</f>
        <v>64.177035330562717</v>
      </c>
      <c r="W372" s="70">
        <f t="shared" si="166"/>
        <v>9241.4930876010312</v>
      </c>
      <c r="X372" s="70">
        <f t="shared" si="167"/>
        <v>442.60024365905321</v>
      </c>
      <c r="Y372" s="70">
        <f t="shared" si="168"/>
        <v>9.9770884046188399</v>
      </c>
      <c r="Z372" s="70">
        <f t="shared" si="169"/>
        <v>1436.700730265113</v>
      </c>
      <c r="AA372" s="70">
        <f t="shared" si="170"/>
        <v>68.807506238750591</v>
      </c>
      <c r="AB372" s="70">
        <f t="shared" si="171"/>
        <v>-21.993222968766133</v>
      </c>
      <c r="AC372" s="70">
        <f t="shared" si="172"/>
        <v>-0.21993222968766132</v>
      </c>
      <c r="AD372" s="70">
        <f t="shared" si="173"/>
        <v>63.754517929852796</v>
      </c>
      <c r="AE372" s="70">
        <f t="shared" si="174"/>
        <v>1.8045109662429502</v>
      </c>
      <c r="AF372" s="70">
        <f t="shared" si="175"/>
        <v>0.11015487811819802</v>
      </c>
      <c r="AG372" s="70">
        <f t="shared" si="176"/>
        <v>1.7124894466134546E-2</v>
      </c>
      <c r="AH372" s="70">
        <f>(U372-Phase_Relations!$B$37)/Phase_Relations!$B$37</f>
        <v>1.7107572278436971</v>
      </c>
      <c r="AI372" s="70">
        <f>(U372-Phase_Relations!G$20)/Phase_Relations!G$20</f>
        <v>1.6063478953834205</v>
      </c>
      <c r="AJ372" s="70">
        <f t="shared" si="177"/>
        <v>1.710044096041436</v>
      </c>
      <c r="AK372" s="70">
        <f t="shared" si="178"/>
        <v>0.63109938812356825</v>
      </c>
      <c r="AL372" s="71">
        <f>(1/(J373-J371))*((M373-M371)/Phase_Relations!B$22)</f>
        <v>6.1414204570388419E-7</v>
      </c>
      <c r="AM372" s="71">
        <f t="shared" si="179"/>
        <v>2.1246694846095364E-2</v>
      </c>
      <c r="AN372" s="71">
        <f>SUM(AM$27:AM372)</f>
        <v>1.1273635199693024</v>
      </c>
      <c r="AO372" s="71">
        <f>(1/10000)*((AL372*Phase_Relations!B$22*H$7*U372))/(2*(P372-R372))</f>
        <v>1.5407197984004121E-10</v>
      </c>
      <c r="AP372" s="71">
        <f t="shared" si="180"/>
        <v>5.6746770865250483E-10</v>
      </c>
      <c r="AQ372" s="72">
        <f t="shared" si="181"/>
        <v>1.5372880559617143E-17</v>
      </c>
      <c r="AR372" s="72">
        <f t="shared" si="182"/>
        <v>5.6620375201327992E-17</v>
      </c>
      <c r="AS372" s="71">
        <f t="shared" si="185"/>
        <v>-2.159064836100546E-3</v>
      </c>
      <c r="AT372" s="72">
        <f t="shared" si="186"/>
        <v>-7.1059450882410204E-9</v>
      </c>
      <c r="AU372" s="97">
        <f t="shared" si="183"/>
        <v>9.1733677000783094E-8</v>
      </c>
      <c r="AV372" s="2"/>
      <c r="AW372" s="2"/>
      <c r="AX372" s="2"/>
      <c r="AY372" s="2"/>
      <c r="AZ372" s="2"/>
      <c r="BA372" s="2"/>
      <c r="BC372" s="10"/>
      <c r="BE372" s="10"/>
      <c r="BI372" s="10"/>
    </row>
    <row r="373" spans="1:61" x14ac:dyDescent="0.2">
      <c r="A373" s="9">
        <f>Raw_Data!A371</f>
        <v>40772.75677083333</v>
      </c>
      <c r="B373" s="10">
        <f>Raw_Data!J371</f>
        <v>-1.4637684975423351E-4</v>
      </c>
      <c r="C373" s="10">
        <f>Raw_Data!K371</f>
        <v>0.50703452983743968</v>
      </c>
      <c r="D373" s="10">
        <f>Raw_Data!L371</f>
        <v>1.8582238497554457E-2</v>
      </c>
      <c r="E373" s="10">
        <f>Raw_Data!M371</f>
        <v>1.8478707438649544E-2</v>
      </c>
      <c r="F373" s="10">
        <f>Raw_Data!N371</f>
        <v>1.8513571215889878E-2</v>
      </c>
      <c r="J373" s="74">
        <f t="shared" si="156"/>
        <v>97756.999999447726</v>
      </c>
      <c r="K373" s="69">
        <f t="shared" si="157"/>
        <v>68.635255759505071</v>
      </c>
      <c r="L373" s="69">
        <f>K373+$D$8-$B$8*Q373+Phase_Relations!$C$24*Q373</f>
        <v>318.26461519871253</v>
      </c>
      <c r="M373" s="69">
        <f t="shared" si="158"/>
        <v>-0.1523081262555491</v>
      </c>
      <c r="N373" s="69">
        <f t="shared" si="159"/>
        <v>-0.38686264068909471</v>
      </c>
      <c r="O373" s="70">
        <f t="shared" si="160"/>
        <v>55.83022214552328</v>
      </c>
      <c r="P373" s="70">
        <f t="shared" si="161"/>
        <v>385.03601479671227</v>
      </c>
      <c r="Q373" s="70">
        <f t="shared" si="162"/>
        <v>55.476127068676568</v>
      </c>
      <c r="R373" s="111">
        <f t="shared" si="163"/>
        <v>382.59397978397635</v>
      </c>
      <c r="S373" s="70">
        <f t="shared" si="184"/>
        <v>2.4420350127359143</v>
      </c>
      <c r="T373" s="113">
        <f t="shared" si="164"/>
        <v>0.84630812625554908</v>
      </c>
      <c r="U373" s="70">
        <f t="shared" si="165"/>
        <v>2.1496226406890946</v>
      </c>
      <c r="V373" s="70">
        <f>(L373/Phase_Relations!C$24)</f>
        <v>65.358154507333822</v>
      </c>
      <c r="W373" s="70">
        <f t="shared" si="166"/>
        <v>9411.5742490560697</v>
      </c>
      <c r="X373" s="70">
        <f t="shared" si="167"/>
        <v>450.74589315402636</v>
      </c>
      <c r="Y373" s="70">
        <f t="shared" si="168"/>
        <v>9.8820274386572535</v>
      </c>
      <c r="Z373" s="70">
        <f t="shared" si="169"/>
        <v>1423.0119511666444</v>
      </c>
      <c r="AA373" s="70">
        <f t="shared" si="170"/>
        <v>68.151913370050011</v>
      </c>
      <c r="AB373" s="70">
        <f t="shared" si="171"/>
        <v>-21.946415886966729</v>
      </c>
      <c r="AC373" s="70">
        <f t="shared" si="172"/>
        <v>-0.2194641588696673</v>
      </c>
      <c r="AD373" s="70">
        <f t="shared" si="173"/>
        <v>66.523890028226049</v>
      </c>
      <c r="AE373" s="70">
        <f t="shared" si="174"/>
        <v>1.8229776369455142</v>
      </c>
      <c r="AF373" s="70">
        <f t="shared" si="175"/>
        <v>3.5832229676020941E-2</v>
      </c>
      <c r="AG373" s="70">
        <f t="shared" si="176"/>
        <v>5.4177643098379507E-3</v>
      </c>
      <c r="AH373" s="70">
        <f>(U373-Phase_Relations!$B$37)/Phase_Relations!$B$37</f>
        <v>1.7097171484670377</v>
      </c>
      <c r="AI373" s="70">
        <f>(U373-Phase_Relations!G$20)/Phase_Relations!G$20</f>
        <v>1.6053478763973807</v>
      </c>
      <c r="AJ373" s="70">
        <f t="shared" si="177"/>
        <v>1.7088280572217887</v>
      </c>
      <c r="AK373" s="70">
        <f t="shared" si="178"/>
        <v>0.6309577918249778</v>
      </c>
      <c r="AL373" s="71">
        <f>(1/(J374-J372))*((M374-M372)/Phase_Relations!B$22)</f>
        <v>7.4630757552635867E-7</v>
      </c>
      <c r="AM373" s="71">
        <f t="shared" si="179"/>
        <v>3.048976048994835E-2</v>
      </c>
      <c r="AN373" s="71">
        <f>SUM(AM$27:AM373)</f>
        <v>1.1578532804592507</v>
      </c>
      <c r="AO373" s="71">
        <f>(1/10000)*((AL373*Phase_Relations!B$22*H$7*U373))/(2*(P373-R373))</f>
        <v>5.8088971021137959E-10</v>
      </c>
      <c r="AP373" s="71">
        <f t="shared" si="180"/>
        <v>5.8822234559059896E-10</v>
      </c>
      <c r="AQ373" s="72">
        <f t="shared" si="181"/>
        <v>5.7959585790104727E-17</v>
      </c>
      <c r="AR373" s="72">
        <f t="shared" si="182"/>
        <v>5.8691216083873857E-17</v>
      </c>
      <c r="AS373" s="71">
        <f t="shared" si="185"/>
        <v>1.3854617755233725E-4</v>
      </c>
      <c r="AT373" s="72">
        <f t="shared" si="186"/>
        <v>4.1750627130990575E-7</v>
      </c>
      <c r="AU373" s="97">
        <f t="shared" si="183"/>
        <v>6.1718073060173046E-8</v>
      </c>
      <c r="AV373" s="2"/>
      <c r="AW373" s="2"/>
      <c r="AX373" s="2"/>
      <c r="AY373" s="2"/>
      <c r="AZ373" s="2"/>
      <c r="BA373" s="2"/>
      <c r="BC373" s="10"/>
      <c r="BE373" s="10"/>
      <c r="BI373" s="10"/>
    </row>
    <row r="374" spans="1:61" x14ac:dyDescent="0.2">
      <c r="A374" s="9">
        <f>Raw_Data!A372</f>
        <v>40772.759756944448</v>
      </c>
      <c r="B374" s="10">
        <f>Raw_Data!J372</f>
        <v>-1.4528420421083851E-4</v>
      </c>
      <c r="C374" s="10">
        <f>Raw_Data!K372</f>
        <v>0.50586349885288939</v>
      </c>
      <c r="D374" s="10">
        <f>Raw_Data!L372</f>
        <v>1.8554969865297657E-2</v>
      </c>
      <c r="E374" s="10">
        <f>Raw_Data!M372</f>
        <v>1.8458564755588644E-2</v>
      </c>
      <c r="F374" s="10">
        <f>Raw_Data!N372</f>
        <v>1.8478862140336779E-2</v>
      </c>
      <c r="J374" s="74">
        <f t="shared" si="156"/>
        <v>98015.000000037253</v>
      </c>
      <c r="K374" s="69">
        <f t="shared" si="157"/>
        <v>68.122920602331547</v>
      </c>
      <c r="L374" s="69">
        <f>K374+$D$8-$B$8*Q374+Phase_Relations!$C$24*Q374</f>
        <v>317.48502270513416</v>
      </c>
      <c r="M374" s="69">
        <f t="shared" si="158"/>
        <v>-0.15195612986796234</v>
      </c>
      <c r="N374" s="69">
        <f t="shared" si="159"/>
        <v>-0.38596856986462436</v>
      </c>
      <c r="O374" s="70">
        <f t="shared" si="160"/>
        <v>55.748293706347226</v>
      </c>
      <c r="P374" s="70">
        <f t="shared" si="161"/>
        <v>384.4709910782567</v>
      </c>
      <c r="Q374" s="70">
        <f t="shared" si="162"/>
        <v>55.415655412382399</v>
      </c>
      <c r="R374" s="111">
        <f t="shared" si="163"/>
        <v>382.17693387849931</v>
      </c>
      <c r="S374" s="70">
        <f t="shared" si="184"/>
        <v>2.2940571997573898</v>
      </c>
      <c r="T374" s="113">
        <f t="shared" si="164"/>
        <v>0.84595612986796231</v>
      </c>
      <c r="U374" s="70">
        <f t="shared" si="165"/>
        <v>2.1487285698646241</v>
      </c>
      <c r="V374" s="70">
        <f>(L374/Phase_Relations!C$24)</f>
        <v>65.198059026357285</v>
      </c>
      <c r="W374" s="70">
        <f t="shared" si="166"/>
        <v>9388.5204997954497</v>
      </c>
      <c r="X374" s="70">
        <f t="shared" si="167"/>
        <v>449.64178638867094</v>
      </c>
      <c r="Y374" s="70">
        <f t="shared" si="168"/>
        <v>9.7824036139748856</v>
      </c>
      <c r="Z374" s="70">
        <f t="shared" si="169"/>
        <v>1408.6661204123834</v>
      </c>
      <c r="AA374" s="70">
        <f t="shared" si="170"/>
        <v>67.464852510171625</v>
      </c>
      <c r="AB374" s="70">
        <f t="shared" si="171"/>
        <v>-21.895695946392269</v>
      </c>
      <c r="AC374" s="70">
        <f t="shared" si="172"/>
        <v>-0.21895695946392268</v>
      </c>
      <c r="AD374" s="70">
        <f t="shared" si="173"/>
        <v>65.935481043666698</v>
      </c>
      <c r="AE374" s="70">
        <f t="shared" si="174"/>
        <v>1.8191191790059367</v>
      </c>
      <c r="AF374" s="70">
        <f t="shared" si="175"/>
        <v>3.4003738456428352E-2</v>
      </c>
      <c r="AG374" s="70">
        <f t="shared" si="176"/>
        <v>5.1019662077723439E-3</v>
      </c>
      <c r="AH374" s="70">
        <f>(U374-Phase_Relations!$B$37)/Phase_Relations!$B$37</f>
        <v>1.7085901231933205</v>
      </c>
      <c r="AI374" s="70">
        <f>(U374-Phase_Relations!G$20)/Phase_Relations!G$20</f>
        <v>1.6042642603804149</v>
      </c>
      <c r="AJ374" s="70">
        <f t="shared" si="177"/>
        <v>1.7075881810382894</v>
      </c>
      <c r="AK374" s="70">
        <f t="shared" si="178"/>
        <v>0.63080423596131274</v>
      </c>
      <c r="AL374" s="71">
        <f>(1/(J375-J373))*((M375-M373)/Phase_Relations!B$22)</f>
        <v>1.3336954418843195E-6</v>
      </c>
      <c r="AM374" s="71">
        <f t="shared" si="179"/>
        <v>3.3591657146484946E-2</v>
      </c>
      <c r="AN374" s="71">
        <f>SUM(AM$27:AM374)</f>
        <v>1.1914449376057357</v>
      </c>
      <c r="AO374" s="71">
        <f>(1/10000)*((AL374*Phase_Relations!B$22*H$7*U374))/(2*(P374-R374))</f>
        <v>1.1045858490108119E-9</v>
      </c>
      <c r="AP374" s="71">
        <f t="shared" si="180"/>
        <v>5.8846139655156104E-10</v>
      </c>
      <c r="AQ374" s="72">
        <f t="shared" si="181"/>
        <v>1.102125535241124E-16</v>
      </c>
      <c r="AR374" s="72">
        <f t="shared" si="182"/>
        <v>5.871506793464092E-17</v>
      </c>
      <c r="AS374" s="71">
        <f t="shared" si="185"/>
        <v>-7.0685510690006979E-4</v>
      </c>
      <c r="AT374" s="72">
        <f t="shared" si="186"/>
        <v>-1.5560836628840781E-7</v>
      </c>
      <c r="AU374" s="97">
        <f t="shared" si="183"/>
        <v>1.1843178998030368E-7</v>
      </c>
      <c r="AV374" s="2"/>
      <c r="AW374" s="2"/>
      <c r="AX374" s="2"/>
      <c r="AY374" s="2"/>
      <c r="AZ374" s="2"/>
      <c r="BA374" s="2"/>
      <c r="BC374" s="10"/>
      <c r="BE374" s="10"/>
      <c r="BI374" s="10"/>
    </row>
    <row r="375" spans="1:61" x14ac:dyDescent="0.2">
      <c r="A375" s="9">
        <f>Raw_Data!A373</f>
        <v>40772.762731481482</v>
      </c>
      <c r="B375" s="10">
        <f>Raw_Data!J373</f>
        <v>-1.4362148273175951E-4</v>
      </c>
      <c r="C375" s="10">
        <f>Raw_Data!K373</f>
        <v>0.50300955619986976</v>
      </c>
      <c r="D375" s="10">
        <f>Raw_Data!L373</f>
        <v>1.8634436075415556E-2</v>
      </c>
      <c r="E375" s="10">
        <f>Raw_Data!M373</f>
        <v>1.8479230008257241E-2</v>
      </c>
      <c r="F375" s="10">
        <f>Raw_Data!N373</f>
        <v>1.8559515322785977E-2</v>
      </c>
      <c r="J375" s="74">
        <f t="shared" si="156"/>
        <v>98271.999999764375</v>
      </c>
      <c r="K375" s="69">
        <f t="shared" si="157"/>
        <v>67.34328014576333</v>
      </c>
      <c r="L375" s="69">
        <f>K375+$D$8-$B$8*Q375+Phase_Relations!$C$24*Q375</f>
        <v>316.97957314794337</v>
      </c>
      <c r="M375" s="69">
        <f t="shared" si="158"/>
        <v>-0.15109857785312888</v>
      </c>
      <c r="N375" s="69">
        <f t="shared" si="159"/>
        <v>-0.38379038774694735</v>
      </c>
      <c r="O375" s="70">
        <f t="shared" si="160"/>
        <v>55.987049449608676</v>
      </c>
      <c r="P375" s="70">
        <f t="shared" si="161"/>
        <v>386.11758241109436</v>
      </c>
      <c r="Q375" s="70">
        <f t="shared" si="162"/>
        <v>55.47769590881623</v>
      </c>
      <c r="R375" s="111">
        <f t="shared" si="163"/>
        <v>382.60479937114638</v>
      </c>
      <c r="S375" s="70">
        <f t="shared" si="184"/>
        <v>3.5127830399479762</v>
      </c>
      <c r="T375" s="113">
        <f t="shared" si="164"/>
        <v>0.84509857785312881</v>
      </c>
      <c r="U375" s="70">
        <f t="shared" si="165"/>
        <v>2.1465503877469474</v>
      </c>
      <c r="V375" s="70">
        <f>(L375/Phase_Relations!C$24)</f>
        <v>65.094260964376957</v>
      </c>
      <c r="W375" s="70">
        <f t="shared" si="166"/>
        <v>9373.5735788702823</v>
      </c>
      <c r="X375" s="70">
        <f t="shared" si="167"/>
        <v>448.92593768535835</v>
      </c>
      <c r="Y375" s="70">
        <f t="shared" si="168"/>
        <v>9.6165650555607272</v>
      </c>
      <c r="Z375" s="70">
        <f t="shared" si="169"/>
        <v>1384.7853680007447</v>
      </c>
      <c r="AA375" s="70">
        <f t="shared" si="170"/>
        <v>66.321138314211964</v>
      </c>
      <c r="AB375" s="70">
        <f t="shared" si="171"/>
        <v>-21.772129373649697</v>
      </c>
      <c r="AC375" s="70">
        <f t="shared" si="172"/>
        <v>-0.21772129373649698</v>
      </c>
      <c r="AD375" s="70">
        <f t="shared" si="173"/>
        <v>63.979282954246628</v>
      </c>
      <c r="AE375" s="70">
        <f t="shared" si="174"/>
        <v>1.8060393684339431</v>
      </c>
      <c r="AF375" s="70">
        <f t="shared" si="175"/>
        <v>5.2966265797570328E-2</v>
      </c>
      <c r="AG375" s="70">
        <f t="shared" si="176"/>
        <v>7.8248609515852996E-3</v>
      </c>
      <c r="AH375" s="70">
        <f>(U375-Phase_Relations!$B$37)/Phase_Relations!$B$37</f>
        <v>1.7058444052589108</v>
      </c>
      <c r="AI375" s="70">
        <f>(U375-Phase_Relations!G$20)/Phase_Relations!G$20</f>
        <v>1.6016242983483455</v>
      </c>
      <c r="AJ375" s="70">
        <f t="shared" si="177"/>
        <v>1.7063680129499208</v>
      </c>
      <c r="AK375" s="70">
        <f t="shared" si="178"/>
        <v>0.63042959970038848</v>
      </c>
      <c r="AL375" s="71">
        <f>(1/(J376-J374))*((M376-M374)/Phase_Relations!B$22)</f>
        <v>1.5960377902097517E-6</v>
      </c>
      <c r="AM375" s="71">
        <f t="shared" si="179"/>
        <v>8.0265610679409849E-2</v>
      </c>
      <c r="AN375" s="71">
        <f>SUM(AM$27:AM375)</f>
        <v>1.2717105482851454</v>
      </c>
      <c r="AO375" s="71">
        <f>(1/10000)*((AL375*Phase_Relations!B$22*H$7*U375))/(2*(P375-R375))</f>
        <v>8.6237949689025452E-10</v>
      </c>
      <c r="AP375" s="71">
        <f t="shared" si="180"/>
        <v>5.9266357096096992E-10</v>
      </c>
      <c r="AQ375" s="72">
        <f t="shared" si="181"/>
        <v>8.6045866461379932E-17</v>
      </c>
      <c r="AR375" s="72">
        <f t="shared" si="182"/>
        <v>5.9134349398756539E-17</v>
      </c>
      <c r="AS375" s="71">
        <f t="shared" si="185"/>
        <v>-5.1820285282541895E-4</v>
      </c>
      <c r="AT375" s="72">
        <f t="shared" si="186"/>
        <v>-1.6571525563148688E-7</v>
      </c>
      <c r="AU375" s="97">
        <f t="shared" si="183"/>
        <v>1.0929518491019549E-7</v>
      </c>
      <c r="AV375" s="2"/>
      <c r="AW375" s="2"/>
      <c r="AX375" s="2"/>
      <c r="AY375" s="2"/>
      <c r="AZ375" s="2"/>
      <c r="BA375" s="2"/>
      <c r="BC375" s="10"/>
      <c r="BE375" s="10"/>
      <c r="BI375" s="10"/>
    </row>
    <row r="376" spans="1:61" x14ac:dyDescent="0.2">
      <c r="A376" s="9">
        <f>Raw_Data!A374</f>
        <v>40772.765706018516</v>
      </c>
      <c r="B376" s="10">
        <f>Raw_Data!J374</f>
        <v>-1.4461911561920751E-4</v>
      </c>
      <c r="C376" s="10">
        <f>Raw_Data!K374</f>
        <v>0.50105348314554998</v>
      </c>
      <c r="D376" s="10">
        <f>Raw_Data!L374</f>
        <v>1.8574768127480656E-2</v>
      </c>
      <c r="E376" s="10">
        <f>Raw_Data!M374</f>
        <v>1.8453445948749543E-2</v>
      </c>
      <c r="F376" s="10">
        <f>Raw_Data!N374</f>
        <v>1.8539352027173678E-2</v>
      </c>
      <c r="J376" s="74">
        <f t="shared" si="156"/>
        <v>98528.999999491498</v>
      </c>
      <c r="K376" s="69">
        <f t="shared" si="157"/>
        <v>67.811064419704536</v>
      </c>
      <c r="L376" s="69">
        <f>K376+$D$8-$B$8*Q376+Phase_Relations!$C$24*Q376</f>
        <v>317.1052491215703</v>
      </c>
      <c r="M376" s="69">
        <f t="shared" si="158"/>
        <v>-0.15051146987953673</v>
      </c>
      <c r="N376" s="69">
        <f t="shared" si="159"/>
        <v>-0.38229913349402328</v>
      </c>
      <c r="O376" s="70">
        <f t="shared" si="160"/>
        <v>55.807777464233432</v>
      </c>
      <c r="P376" s="70">
        <f t="shared" si="161"/>
        <v>384.88122389126505</v>
      </c>
      <c r="Q376" s="70">
        <f t="shared" si="162"/>
        <v>55.400287910105035</v>
      </c>
      <c r="R376" s="111">
        <f t="shared" si="163"/>
        <v>382.07095110417265</v>
      </c>
      <c r="S376" s="70">
        <f t="shared" si="184"/>
        <v>2.8102727870924014</v>
      </c>
      <c r="T376" s="113">
        <f t="shared" si="164"/>
        <v>0.84451146987953662</v>
      </c>
      <c r="U376" s="70">
        <f t="shared" si="165"/>
        <v>2.1450591334940232</v>
      </c>
      <c r="V376" s="70">
        <f>(L376/Phase_Relations!C$24)</f>
        <v>65.12006951898816</v>
      </c>
      <c r="W376" s="70">
        <f t="shared" si="166"/>
        <v>9377.2900107342957</v>
      </c>
      <c r="X376" s="70">
        <f t="shared" si="167"/>
        <v>449.10392771715971</v>
      </c>
      <c r="Y376" s="70">
        <f t="shared" si="168"/>
        <v>9.7197816088831246</v>
      </c>
      <c r="Z376" s="70">
        <f t="shared" si="169"/>
        <v>1399.6485516791699</v>
      </c>
      <c r="AA376" s="70">
        <f t="shared" si="170"/>
        <v>67.032976612987056</v>
      </c>
      <c r="AB376" s="70">
        <f t="shared" si="171"/>
        <v>-21.687531682930363</v>
      </c>
      <c r="AC376" s="70">
        <f t="shared" si="172"/>
        <v>-0.21687531682930364</v>
      </c>
      <c r="AD376" s="70">
        <f t="shared" si="173"/>
        <v>65.159461421592141</v>
      </c>
      <c r="AE376" s="70">
        <f t="shared" si="174"/>
        <v>1.8139774859710744</v>
      </c>
      <c r="AF376" s="70">
        <f t="shared" si="175"/>
        <v>4.1923735586402937E-2</v>
      </c>
      <c r="AG376" s="70">
        <f t="shared" si="176"/>
        <v>6.2575110428833248E-3</v>
      </c>
      <c r="AH376" s="70">
        <f>(U376-Phase_Relations!$B$37)/Phase_Relations!$B$37</f>
        <v>1.7039645975450426</v>
      </c>
      <c r="AI376" s="70">
        <f>(U376-Phase_Relations!G$20)/Phase_Relations!G$20</f>
        <v>1.5998168945615214</v>
      </c>
      <c r="AJ376" s="70">
        <f t="shared" si="177"/>
        <v>1.7051464923780635</v>
      </c>
      <c r="AK376" s="70">
        <f t="shared" si="178"/>
        <v>0.63017267278280553</v>
      </c>
      <c r="AL376" s="71">
        <f>(1/(J377-J375))*((M377-M375)/Phase_Relations!B$22)</f>
        <v>9.0785616667728389E-7</v>
      </c>
      <c r="AM376" s="71">
        <f t="shared" si="179"/>
        <v>5.4624197782952126E-2</v>
      </c>
      <c r="AN376" s="71">
        <f>SUM(AM$27:AM376)</f>
        <v>1.3263347460680974</v>
      </c>
      <c r="AO376" s="71">
        <f>(1/10000)*((AL376*Phase_Relations!B$22*H$7*U376))/(2*(P376-R376))</f>
        <v>6.1273590694964491E-10</v>
      </c>
      <c r="AP376" s="71">
        <f t="shared" si="180"/>
        <v>5.923388373266313E-10</v>
      </c>
      <c r="AQ376" s="72">
        <f t="shared" si="181"/>
        <v>6.1137112159556817E-17</v>
      </c>
      <c r="AR376" s="72">
        <f t="shared" si="182"/>
        <v>5.9101948365294398E-17</v>
      </c>
      <c r="AS376" s="71">
        <f t="shared" si="185"/>
        <v>5.8865782466202088E-4</v>
      </c>
      <c r="AT376" s="72">
        <f t="shared" si="186"/>
        <v>1.0365118654559228E-7</v>
      </c>
      <c r="AU376" s="97">
        <f t="shared" si="183"/>
        <v>8.8440622934623271E-8</v>
      </c>
      <c r="AV376" s="2"/>
      <c r="AW376" s="2"/>
      <c r="AX376" s="2"/>
      <c r="AY376" s="2"/>
      <c r="AZ376" s="2"/>
      <c r="BA376" s="2"/>
      <c r="BC376" s="10"/>
      <c r="BE376" s="10"/>
      <c r="BI376" s="10"/>
    </row>
    <row r="377" spans="1:61" x14ac:dyDescent="0.2">
      <c r="A377" s="9">
        <f>Raw_Data!A375</f>
        <v>40772.768680555557</v>
      </c>
      <c r="B377" s="10">
        <f>Raw_Data!J375</f>
        <v>-1.494172547445485E-4</v>
      </c>
      <c r="C377" s="10">
        <f>Raw_Data!K375</f>
        <v>0.50026725341758915</v>
      </c>
      <c r="D377" s="10">
        <f>Raw_Data!L375</f>
        <v>1.8537238128381456E-2</v>
      </c>
      <c r="E377" s="10">
        <f>Raw_Data!M375</f>
        <v>1.8467602834485643E-2</v>
      </c>
      <c r="F377" s="10">
        <f>Raw_Data!N375</f>
        <v>1.8534033315527276E-2</v>
      </c>
      <c r="J377" s="74">
        <f t="shared" ref="J377:J440" si="187">(A377-A$27)*24*3600</f>
        <v>98785.999999847263</v>
      </c>
      <c r="K377" s="69">
        <f t="shared" ref="K377:K440" si="188">B377*$B$17/B$18</f>
        <v>70.060884022943696</v>
      </c>
      <c r="L377" s="69">
        <f>K377+$D$8-$B$8*Q377+Phase_Relations!$C$24*Q377</f>
        <v>319.54290524897959</v>
      </c>
      <c r="M377" s="69">
        <f t="shared" ref="M377:M440" si="189">(C377*$C$17/C$18)-(0.000000651*K377)</f>
        <v>-0.15027682821230376</v>
      </c>
      <c r="N377" s="69">
        <f t="shared" ref="N377:N440" si="190">M377*2.54</f>
        <v>-0.38170314365925156</v>
      </c>
      <c r="O377" s="70">
        <f t="shared" ref="O377:O440" si="191">D377*$D$17/D$18</f>
        <v>55.695018811011671</v>
      </c>
      <c r="P377" s="70">
        <f t="shared" ref="P377:P440" si="192">(O377/145)*1000</f>
        <v>384.10357800697705</v>
      </c>
      <c r="Q377" s="70">
        <f t="shared" ref="Q377:Q440" si="193">E377*$E$17/E$18</f>
        <v>55.442789215707734</v>
      </c>
      <c r="R377" s="111">
        <f t="shared" ref="R377:R440" si="194">(Q377/145)*1000</f>
        <v>382.36406355660506</v>
      </c>
      <c r="S377" s="70">
        <f t="shared" si="184"/>
        <v>1.7395144503719848</v>
      </c>
      <c r="T377" s="113">
        <f t="shared" ref="T377:T440" si="195">D$7-M377</f>
        <v>0.84427682821230365</v>
      </c>
      <c r="U377" s="70">
        <f t="shared" ref="U377:U440" si="196">T377*2.54</f>
        <v>2.1444631436592512</v>
      </c>
      <c r="V377" s="70">
        <f>(L377/Phase_Relations!C$24)</f>
        <v>65.620661473615257</v>
      </c>
      <c r="W377" s="70">
        <f t="shared" ref="W377:W440" si="197">144*V377</f>
        <v>9449.3752522005962</v>
      </c>
      <c r="X377" s="70">
        <f t="shared" ref="X377:X440" si="198">(V377/145)*1000</f>
        <v>452.55628602493283</v>
      </c>
      <c r="Y377" s="70">
        <f t="shared" ref="Y377:Y440" si="199">V377-Q377</f>
        <v>10.177872257907524</v>
      </c>
      <c r="Z377" s="70">
        <f t="shared" ref="Z377:Z440" si="200">144*Y377</f>
        <v>1465.6136051386834</v>
      </c>
      <c r="AA377" s="70">
        <f t="shared" ref="AA377:AA440" si="201">X377-R377</f>
        <v>70.19222246832777</v>
      </c>
      <c r="AB377" s="70">
        <f t="shared" ref="AB377:AB440" si="202">(1-($D$7-M377)/$D$7)*100</f>
        <v>-21.653721644424163</v>
      </c>
      <c r="AC377" s="70">
        <f t="shared" ref="AC377:AC440" si="203">AB377/100</f>
        <v>-0.21653721644424162</v>
      </c>
      <c r="AD377" s="70">
        <f t="shared" ref="AD377:AD440" si="204">X377-((2/3)*(P377-R377)+R377)</f>
        <v>69.032546168079762</v>
      </c>
      <c r="AE377" s="70">
        <f t="shared" ref="AE377:AE440" si="205">LOG(AD377,10)</f>
        <v>1.8390538920230166</v>
      </c>
      <c r="AF377" s="70">
        <f t="shared" ref="AF377:AF440" si="206">(P377-R377)/AA377</f>
        <v>2.4782153765780687E-2</v>
      </c>
      <c r="AG377" s="70">
        <f t="shared" ref="AG377:AG440" si="207">(P377-R377)/X377</f>
        <v>3.8437527089749653E-3</v>
      </c>
      <c r="AH377" s="70">
        <f>(U377-Phase_Relations!$B$37)/Phase_Relations!$B$37</f>
        <v>1.7032133196951424</v>
      </c>
      <c r="AI377" s="70">
        <f>(U377-Phase_Relations!G$20)/Phase_Relations!G$20</f>
        <v>1.5990945534301124</v>
      </c>
      <c r="AJ377" s="70">
        <f t="shared" ref="AJ377:AJ440" si="208">AVERAGE(AH373:AH381)</f>
        <v>1.7039353462142346</v>
      </c>
      <c r="AK377" s="70">
        <f t="shared" ref="AK377:AK440" si="209">AH377/(1+AH377)</f>
        <v>0.63006989026201754</v>
      </c>
      <c r="AL377" s="71">
        <f>(1/(J378-J376))*((M378-M376)/Phase_Relations!B$22)</f>
        <v>5.5134068734203796E-7</v>
      </c>
      <c r="AM377" s="71">
        <f t="shared" ref="AM377:AM440" si="210">((AD377+AD376)/2)*(AC377-AC376)</f>
        <v>2.2685184719156648E-2</v>
      </c>
      <c r="AN377" s="71">
        <f>SUM(AM$27:AM377)</f>
        <v>1.3490199307872541</v>
      </c>
      <c r="AO377" s="71">
        <f>(1/10000)*((AL377*Phase_Relations!B$22*H$7*U377))/(2*(P377-R377))</f>
        <v>6.0100222699256992E-10</v>
      </c>
      <c r="AP377" s="71">
        <f t="shared" ref="AP377:AP440" si="211">AVERAGE(AO373:AO381)</f>
        <v>6.0193700837090698E-10</v>
      </c>
      <c r="AQ377" s="72">
        <f t="shared" ref="AQ377:AQ440" si="212">AO377*$H$8/($H$7*1000)</f>
        <v>5.9966357680435039E-17</v>
      </c>
      <c r="AR377" s="72">
        <f t="shared" ref="AR377:AR440" si="213">AVERAGE(AQ373:AQ381)</f>
        <v>6.0059627608513156E-17</v>
      </c>
      <c r="AS377" s="71">
        <f t="shared" si="185"/>
        <v>7.1736896404866533E-5</v>
      </c>
      <c r="AT377" s="72">
        <f t="shared" si="186"/>
        <v>8.3425220982478485E-7</v>
      </c>
      <c r="AU377" s="97">
        <f t="shared" ref="AU377:AU440" si="214">AVERAGE(AT373:AT382)</f>
        <v>1.1355239825774275E-7</v>
      </c>
      <c r="AV377" s="2"/>
      <c r="AW377" s="2"/>
      <c r="AX377" s="2"/>
      <c r="AY377" s="2"/>
      <c r="AZ377" s="2"/>
      <c r="BA377" s="2"/>
      <c r="BC377" s="10"/>
      <c r="BE377" s="10"/>
      <c r="BI377" s="10"/>
    </row>
    <row r="378" spans="1:61" x14ac:dyDescent="0.2">
      <c r="A378" s="9">
        <f>Raw_Data!A376</f>
        <v>40772.771666666667</v>
      </c>
      <c r="B378" s="10">
        <f>Raw_Data!J376</f>
        <v>-1.493341186705945E-4</v>
      </c>
      <c r="C378" s="10">
        <f>Raw_Data!K376</f>
        <v>0.49938363571727962</v>
      </c>
      <c r="D378" s="10">
        <f>Raw_Data!L376</f>
        <v>1.8535290368934556E-2</v>
      </c>
      <c r="E378" s="10">
        <f>Raw_Data!M376</f>
        <v>1.8436141768785042E-2</v>
      </c>
      <c r="F378" s="10">
        <f>Raw_Data!N376</f>
        <v>1.8514623006058179E-2</v>
      </c>
      <c r="J378" s="74">
        <f t="shared" si="187"/>
        <v>99043.999999808148</v>
      </c>
      <c r="K378" s="69">
        <f t="shared" si="188"/>
        <v>70.021902000115261</v>
      </c>
      <c r="L378" s="69">
        <f>K378+$D$8-$B$8*Q378+Phase_Relations!$C$24*Q378</f>
        <v>319.086491218996</v>
      </c>
      <c r="M378" s="69">
        <f t="shared" si="189"/>
        <v>-0.15001145073976849</v>
      </c>
      <c r="N378" s="69">
        <f t="shared" si="190"/>
        <v>-0.38102908487901194</v>
      </c>
      <c r="O378" s="70">
        <f t="shared" si="191"/>
        <v>55.689166779642001</v>
      </c>
      <c r="P378" s="70">
        <f t="shared" si="192"/>
        <v>384.06321916994483</v>
      </c>
      <c r="Q378" s="70">
        <f t="shared" si="193"/>
        <v>55.348337908205984</v>
      </c>
      <c r="R378" s="111">
        <f t="shared" si="194"/>
        <v>381.71267522900678</v>
      </c>
      <c r="S378" s="70">
        <f t="shared" si="184"/>
        <v>2.3505439409380529</v>
      </c>
      <c r="T378" s="113">
        <f t="shared" si="195"/>
        <v>0.84401145073976847</v>
      </c>
      <c r="U378" s="70">
        <f t="shared" si="196"/>
        <v>2.1437890848790118</v>
      </c>
      <c r="V378" s="70">
        <f>(L378/Phase_Relations!C$24)</f>
        <v>65.52693324475652</v>
      </c>
      <c r="W378" s="70">
        <f t="shared" si="197"/>
        <v>9435.8783872449385</v>
      </c>
      <c r="X378" s="70">
        <f t="shared" si="198"/>
        <v>451.90988444659666</v>
      </c>
      <c r="Y378" s="70">
        <f t="shared" si="199"/>
        <v>10.178595336550536</v>
      </c>
      <c r="Z378" s="70">
        <f t="shared" si="200"/>
        <v>1465.7177284632771</v>
      </c>
      <c r="AA378" s="70">
        <f t="shared" si="201"/>
        <v>70.197209217589887</v>
      </c>
      <c r="AB378" s="70">
        <f t="shared" si="202"/>
        <v>-21.615482815528608</v>
      </c>
      <c r="AC378" s="70">
        <f t="shared" si="203"/>
        <v>-0.21615482815528608</v>
      </c>
      <c r="AD378" s="70">
        <f t="shared" si="204"/>
        <v>68.630179923631204</v>
      </c>
      <c r="AE378" s="70">
        <f t="shared" si="205"/>
        <v>1.8365151374559892</v>
      </c>
      <c r="AF378" s="70">
        <f t="shared" si="206"/>
        <v>3.3484863104059952E-2</v>
      </c>
      <c r="AG378" s="70">
        <f t="shared" si="207"/>
        <v>5.2013554512455517E-3</v>
      </c>
      <c r="AH378" s="70">
        <f>(U378-Phase_Relations!$B$37)/Phase_Relations!$B$37</f>
        <v>1.702363631660919</v>
      </c>
      <c r="AI378" s="70">
        <f>(U378-Phase_Relations!G$20)/Phase_Relations!G$20</f>
        <v>1.5982775925466428</v>
      </c>
      <c r="AJ378" s="70">
        <f t="shared" si="208"/>
        <v>1.7027877118635846</v>
      </c>
      <c r="AK378" s="70">
        <f t="shared" si="209"/>
        <v>0.62995357535011565</v>
      </c>
      <c r="AL378" s="71">
        <f>(1/(J379-J377))*((M379-M377)/Phase_Relations!B$22)</f>
        <v>6.366447003210542E-7</v>
      </c>
      <c r="AM378" s="71">
        <f t="shared" si="210"/>
        <v>2.6320307141582087E-2</v>
      </c>
      <c r="AN378" s="71">
        <f>SUM(AM$27:AM378)</f>
        <v>1.3753402379288362</v>
      </c>
      <c r="AO378" s="71">
        <f>(1/10000)*((AL378*Phase_Relations!B$22*H$7*U378))/(2*(P378-R378))</f>
        <v>5.1342416034717587E-10</v>
      </c>
      <c r="AP378" s="71">
        <f t="shared" si="211"/>
        <v>5.6820840224025475E-10</v>
      </c>
      <c r="AQ378" s="72">
        <f t="shared" si="212"/>
        <v>5.1228057831367082E-17</v>
      </c>
      <c r="AR378" s="72">
        <f t="shared" si="213"/>
        <v>5.6694279580745829E-17</v>
      </c>
      <c r="AS378" s="71">
        <f t="shared" si="185"/>
        <v>-7.811917427967193E-4</v>
      </c>
      <c r="AT378" s="72">
        <f t="shared" si="186"/>
        <v>-6.5445912210868191E-8</v>
      </c>
      <c r="AU378" s="97">
        <f t="shared" si="214"/>
        <v>1.0193242216766591E-7</v>
      </c>
      <c r="AV378" s="2"/>
      <c r="AW378" s="2"/>
      <c r="AX378" s="2"/>
      <c r="AY378" s="2"/>
      <c r="AZ378" s="2"/>
      <c r="BA378" s="2"/>
      <c r="BC378" s="10"/>
      <c r="BE378" s="10"/>
      <c r="BI378" s="10"/>
    </row>
    <row r="379" spans="1:61" x14ac:dyDescent="0.2">
      <c r="A379" s="9">
        <f>Raw_Data!A377</f>
        <v>40772.774641203701</v>
      </c>
      <c r="B379" s="10">
        <f>Raw_Data!J377</f>
        <v>-1.4955977372846951E-4</v>
      </c>
      <c r="C379" s="10">
        <f>Raw_Data!K377</f>
        <v>0.49834443479284918</v>
      </c>
      <c r="D379" s="10">
        <f>Raw_Data!L377</f>
        <v>1.8554079121648057E-2</v>
      </c>
      <c r="E379" s="10">
        <f>Raw_Data!M377</f>
        <v>1.8453909135447241E-2</v>
      </c>
      <c r="F379" s="10">
        <f>Raw_Data!N377</f>
        <v>1.8532933716714977E-2</v>
      </c>
      <c r="J379" s="74">
        <f t="shared" si="187"/>
        <v>99300.99999953527</v>
      </c>
      <c r="K379" s="69">
        <f t="shared" si="188"/>
        <v>70.127710347792387</v>
      </c>
      <c r="L379" s="69">
        <f>K379+$D$8-$B$8*Q379+Phase_Relations!$C$24*Q379</f>
        <v>319.42804070774707</v>
      </c>
      <c r="M379" s="69">
        <f t="shared" si="189"/>
        <v>-0.14969944558426188</v>
      </c>
      <c r="N379" s="69">
        <f t="shared" si="190"/>
        <v>-0.38023659178402519</v>
      </c>
      <c r="O379" s="70">
        <f t="shared" si="191"/>
        <v>55.745617472488838</v>
      </c>
      <c r="P379" s="70">
        <f t="shared" si="192"/>
        <v>384.45253429302647</v>
      </c>
      <c r="Q379" s="70">
        <f t="shared" si="193"/>
        <v>55.401678472956007</v>
      </c>
      <c r="R379" s="111">
        <f t="shared" si="194"/>
        <v>382.08054119280007</v>
      </c>
      <c r="S379" s="70">
        <f t="shared" si="184"/>
        <v>2.3719931002264047</v>
      </c>
      <c r="T379" s="113">
        <f t="shared" si="195"/>
        <v>0.8436994455842618</v>
      </c>
      <c r="U379" s="70">
        <f t="shared" si="196"/>
        <v>2.142996591784025</v>
      </c>
      <c r="V379" s="70">
        <f>(L379/Phase_Relations!C$24)</f>
        <v>65.597073132107042</v>
      </c>
      <c r="W379" s="70">
        <f t="shared" si="197"/>
        <v>9445.9785310234147</v>
      </c>
      <c r="X379" s="70">
        <f t="shared" si="198"/>
        <v>452.39360780763479</v>
      </c>
      <c r="Y379" s="70">
        <f t="shared" si="199"/>
        <v>10.195394659151034</v>
      </c>
      <c r="Z379" s="70">
        <f t="shared" si="200"/>
        <v>1468.136830917749</v>
      </c>
      <c r="AA379" s="70">
        <f t="shared" si="201"/>
        <v>70.313066614834725</v>
      </c>
      <c r="AB379" s="70">
        <f t="shared" si="202"/>
        <v>-21.570525300325926</v>
      </c>
      <c r="AC379" s="70">
        <f t="shared" si="203"/>
        <v>-0.21570525300325927</v>
      </c>
      <c r="AD379" s="70">
        <f t="shared" si="204"/>
        <v>68.731737881350455</v>
      </c>
      <c r="AE379" s="70">
        <f t="shared" si="205"/>
        <v>1.8371573251798103</v>
      </c>
      <c r="AF379" s="70">
        <f t="shared" si="206"/>
        <v>3.3734741128841041E-2</v>
      </c>
      <c r="AG379" s="70">
        <f t="shared" si="207"/>
        <v>5.2432064894140044E-3</v>
      </c>
      <c r="AH379" s="70">
        <f>(U379-Phase_Relations!$B$37)/Phase_Relations!$B$37</f>
        <v>1.7013646506821742</v>
      </c>
      <c r="AI379" s="70">
        <f>(U379-Phase_Relations!G$20)/Phase_Relations!G$20</f>
        <v>1.5973170889852262</v>
      </c>
      <c r="AJ379" s="70">
        <f t="shared" si="208"/>
        <v>1.7016865494610063</v>
      </c>
      <c r="AK379" s="70">
        <f t="shared" si="209"/>
        <v>0.62981672994518878</v>
      </c>
      <c r="AL379" s="71">
        <f>(1/(J380-J378))*((M380-M378)/Phase_Relations!B$22)</f>
        <v>6.4189816949953014E-7</v>
      </c>
      <c r="AM379" s="71">
        <f t="shared" si="210"/>
        <v>3.0877252539934775E-2</v>
      </c>
      <c r="AN379" s="71">
        <f>SUM(AM$27:AM379)</f>
        <v>1.406217490468771</v>
      </c>
      <c r="AO379" s="71">
        <f>(1/10000)*((AL379*Phase_Relations!B$22*H$7*U379))/(2*(P379-R379))</f>
        <v>5.1279016654409263E-10</v>
      </c>
      <c r="AP379" s="71">
        <f t="shared" si="211"/>
        <v>4.7841306389156662E-10</v>
      </c>
      <c r="AQ379" s="72">
        <f t="shared" si="212"/>
        <v>5.1164799664499528E-17</v>
      </c>
      <c r="AR379" s="72">
        <f t="shared" si="213"/>
        <v>4.7734746428267696E-17</v>
      </c>
      <c r="AS379" s="71">
        <f t="shared" si="185"/>
        <v>3.6399839833295231E-3</v>
      </c>
      <c r="AT379" s="72">
        <f t="shared" si="186"/>
        <v>1.402826895660138E-8</v>
      </c>
      <c r="AU379" s="97">
        <f t="shared" si="214"/>
        <v>1.7331244309568635E-7</v>
      </c>
      <c r="AV379" s="2"/>
      <c r="AW379" s="2"/>
      <c r="AX379" s="2"/>
      <c r="AY379" s="2"/>
      <c r="AZ379" s="2"/>
      <c r="BA379" s="2"/>
      <c r="BC379" s="10"/>
      <c r="BE379" s="10"/>
      <c r="BI379" s="10"/>
    </row>
    <row r="380" spans="1:61" x14ac:dyDescent="0.2">
      <c r="A380" s="9">
        <f>Raw_Data!A378</f>
        <v>40772.777615740742</v>
      </c>
      <c r="B380" s="10">
        <f>Raw_Data!J378</f>
        <v>-1.480870775612855E-4</v>
      </c>
      <c r="C380" s="10">
        <f>Raw_Data!K378</f>
        <v>0.49745012816875001</v>
      </c>
      <c r="D380" s="10">
        <f>Raw_Data!L378</f>
        <v>1.8584186257001457E-2</v>
      </c>
      <c r="E380" s="10">
        <f>Raw_Data!M378</f>
        <v>1.8476296492504842E-2</v>
      </c>
      <c r="F380" s="10">
        <f>Raw_Data!N378</f>
        <v>1.8536913786328976E-2</v>
      </c>
      <c r="J380" s="74">
        <f t="shared" si="187"/>
        <v>99557.999999891035</v>
      </c>
      <c r="K380" s="69">
        <f t="shared" si="188"/>
        <v>69.437171657689206</v>
      </c>
      <c r="L380" s="69">
        <f>K380+$D$8-$B$8*Q380+Phase_Relations!$C$24*Q380</f>
        <v>319.03454215863553</v>
      </c>
      <c r="M380" s="69">
        <f t="shared" si="189"/>
        <v>-0.14943043404395961</v>
      </c>
      <c r="N380" s="69">
        <f t="shared" si="190"/>
        <v>-0.37955330247165742</v>
      </c>
      <c r="O380" s="70">
        <f t="shared" si="191"/>
        <v>55.836074176893248</v>
      </c>
      <c r="P380" s="70">
        <f t="shared" si="192"/>
        <v>385.07637363374653</v>
      </c>
      <c r="Q380" s="70">
        <f t="shared" si="193"/>
        <v>55.468889010759192</v>
      </c>
      <c r="R380" s="111">
        <f t="shared" si="194"/>
        <v>382.54406214316685</v>
      </c>
      <c r="S380" s="70">
        <f t="shared" si="184"/>
        <v>2.5323114905796729</v>
      </c>
      <c r="T380" s="113">
        <f t="shared" si="195"/>
        <v>0.84343043404395956</v>
      </c>
      <c r="U380" s="70">
        <f t="shared" si="196"/>
        <v>2.1423133024716572</v>
      </c>
      <c r="V380" s="70">
        <f>(L380/Phase_Relations!C$24)</f>
        <v>65.516265094571395</v>
      </c>
      <c r="W380" s="70">
        <f t="shared" si="197"/>
        <v>9434.3421736182809</v>
      </c>
      <c r="X380" s="70">
        <f t="shared" si="198"/>
        <v>451.83631099704405</v>
      </c>
      <c r="Y380" s="70">
        <f t="shared" si="199"/>
        <v>10.047376083812203</v>
      </c>
      <c r="Z380" s="70">
        <f t="shared" si="200"/>
        <v>1446.8221560689572</v>
      </c>
      <c r="AA380" s="70">
        <f t="shared" si="201"/>
        <v>69.292248853877197</v>
      </c>
      <c r="AB380" s="70">
        <f t="shared" si="202"/>
        <v>-21.531762830541723</v>
      </c>
      <c r="AC380" s="70">
        <f t="shared" si="203"/>
        <v>-0.21531762830541723</v>
      </c>
      <c r="AD380" s="70">
        <f t="shared" si="204"/>
        <v>67.60404119349073</v>
      </c>
      <c r="AE380" s="70">
        <f t="shared" si="205"/>
        <v>1.8299726577105053</v>
      </c>
      <c r="AF380" s="70">
        <f t="shared" si="206"/>
        <v>3.6545378919939316E-2</v>
      </c>
      <c r="AG380" s="70">
        <f t="shared" si="207"/>
        <v>5.6044886808493781E-3</v>
      </c>
      <c r="AH380" s="70">
        <f>(U380-Phase_Relations!$B$37)/Phase_Relations!$B$37</f>
        <v>1.7005033270563243</v>
      </c>
      <c r="AI380" s="70">
        <f>(U380-Phase_Relations!G$20)/Phase_Relations!G$20</f>
        <v>1.5964889406743339</v>
      </c>
      <c r="AJ380" s="70">
        <f t="shared" si="208"/>
        <v>1.7008379281726951</v>
      </c>
      <c r="AK380" s="70">
        <f t="shared" si="209"/>
        <v>0.62969866025306953</v>
      </c>
      <c r="AL380" s="71">
        <f>(1/(J381-J379))*((M381-M379)/Phase_Relations!B$22)</f>
        <v>5.2024515811337835E-7</v>
      </c>
      <c r="AM380" s="71">
        <f t="shared" si="210"/>
        <v>2.642355758447203E-2</v>
      </c>
      <c r="AN380" s="71">
        <f>SUM(AM$27:AM380)</f>
        <v>1.432641048053243</v>
      </c>
      <c r="AO380" s="71">
        <f>(1/10000)*((AL380*Phase_Relations!B$22*H$7*U380))/(2*(P380-R380))</f>
        <v>3.8917003915371253E-10</v>
      </c>
      <c r="AP380" s="71">
        <f t="shared" si="211"/>
        <v>4.2694791113477486E-10</v>
      </c>
      <c r="AQ380" s="72">
        <f t="shared" si="212"/>
        <v>3.8830321616576882E-17</v>
      </c>
      <c r="AR380" s="72">
        <f t="shared" si="213"/>
        <v>4.2599694310848239E-17</v>
      </c>
      <c r="AS380" s="71">
        <f t="shared" si="185"/>
        <v>-2.8274233650338006E-4</v>
      </c>
      <c r="AT380" s="72">
        <f t="shared" si="186"/>
        <v>-1.3706053526987245E-7</v>
      </c>
      <c r="AU380" s="97">
        <f t="shared" si="214"/>
        <v>1.5712999897971523E-7</v>
      </c>
      <c r="AV380" s="2"/>
      <c r="AW380" s="2"/>
      <c r="AX380" s="2"/>
      <c r="AY380" s="2"/>
      <c r="AZ380" s="2"/>
      <c r="BA380" s="2"/>
      <c r="BC380" s="10"/>
      <c r="BE380" s="10"/>
      <c r="BI380" s="10"/>
    </row>
    <row r="381" spans="1:61" x14ac:dyDescent="0.2">
      <c r="A381" s="9">
        <f>Raw_Data!A379</f>
        <v>40772.780590277776</v>
      </c>
      <c r="B381" s="10">
        <f>Raw_Data!J379</f>
        <v>-1.4917972310468051E-4</v>
      </c>
      <c r="C381" s="10">
        <f>Raw_Data!K379</f>
        <v>0.49677672596971956</v>
      </c>
      <c r="D381" s="10">
        <f>Raw_Data!L379</f>
        <v>1.8576015168589956E-2</v>
      </c>
      <c r="E381" s="10">
        <f>Raw_Data!M379</f>
        <v>1.8444372240106543E-2</v>
      </c>
      <c r="F381" s="10">
        <f>Raw_Data!N379</f>
        <v>1.8522559240964277E-2</v>
      </c>
      <c r="J381" s="74">
        <f t="shared" si="187"/>
        <v>99814.999999618158</v>
      </c>
      <c r="K381" s="69">
        <f t="shared" si="188"/>
        <v>69.949506814862715</v>
      </c>
      <c r="L381" s="69">
        <f>K381+$D$8-$B$8*Q381+Phase_Relations!$C$24*Q381</f>
        <v>319.123299650565</v>
      </c>
      <c r="M381" s="69">
        <f t="shared" si="189"/>
        <v>-0.14922854359833898</v>
      </c>
      <c r="N381" s="69">
        <f t="shared" si="190"/>
        <v>-0.37904050073978102</v>
      </c>
      <c r="O381" s="70">
        <f t="shared" si="191"/>
        <v>55.811524191634753</v>
      </c>
      <c r="P381" s="70">
        <f t="shared" si="192"/>
        <v>384.90706339058448</v>
      </c>
      <c r="Q381" s="70">
        <f t="shared" si="193"/>
        <v>55.373047140406491</v>
      </c>
      <c r="R381" s="111">
        <f t="shared" si="194"/>
        <v>381.88308372694132</v>
      </c>
      <c r="S381" s="70">
        <f t="shared" si="184"/>
        <v>3.0239796636431606</v>
      </c>
      <c r="T381" s="113">
        <f t="shared" si="195"/>
        <v>0.84322854359833888</v>
      </c>
      <c r="U381" s="70">
        <f t="shared" si="196"/>
        <v>2.1418005007397807</v>
      </c>
      <c r="V381" s="70">
        <f>(L381/Phase_Relations!C$24)</f>
        <v>65.534492147137669</v>
      </c>
      <c r="W381" s="70">
        <f t="shared" si="197"/>
        <v>9436.9668691878251</v>
      </c>
      <c r="X381" s="70">
        <f t="shared" si="198"/>
        <v>451.962014807846</v>
      </c>
      <c r="Y381" s="70">
        <f t="shared" si="199"/>
        <v>10.161445006731178</v>
      </c>
      <c r="Z381" s="70">
        <f t="shared" si="200"/>
        <v>1463.2480809692897</v>
      </c>
      <c r="AA381" s="70">
        <f t="shared" si="201"/>
        <v>70.078931080904681</v>
      </c>
      <c r="AB381" s="70">
        <f t="shared" si="202"/>
        <v>-21.502671988233281</v>
      </c>
      <c r="AC381" s="70">
        <f t="shared" si="203"/>
        <v>-0.21502671988233282</v>
      </c>
      <c r="AD381" s="70">
        <f t="shared" si="204"/>
        <v>68.062944638475926</v>
      </c>
      <c r="AE381" s="70">
        <f t="shared" si="205"/>
        <v>1.8329107342481443</v>
      </c>
      <c r="AF381" s="70">
        <f t="shared" si="206"/>
        <v>4.3151052919914522E-2</v>
      </c>
      <c r="AG381" s="70">
        <f t="shared" si="207"/>
        <v>6.6907827750277227E-3</v>
      </c>
      <c r="AH381" s="70">
        <f>(U381-Phase_Relations!$B$37)/Phase_Relations!$B$37</f>
        <v>1.6998569123692404</v>
      </c>
      <c r="AI381" s="70">
        <f>(U381-Phase_Relations!G$20)/Phase_Relations!G$20</f>
        <v>1.5958674237262573</v>
      </c>
      <c r="AJ381" s="70">
        <f t="shared" si="208"/>
        <v>1.7000923306813116</v>
      </c>
      <c r="AK381" s="70">
        <f t="shared" si="209"/>
        <v>0.62961000065649519</v>
      </c>
      <c r="AL381" s="71">
        <f>(1/(J382-J380))*((M382-M380)/Phase_Relations!B$22)</f>
        <v>3.839450812539563E-7</v>
      </c>
      <c r="AM381" s="71">
        <f t="shared" si="210"/>
        <v>1.973333445649602E-2</v>
      </c>
      <c r="AN381" s="71">
        <f>SUM(AM$27:AM381)</f>
        <v>1.452374382509739</v>
      </c>
      <c r="AO381" s="71">
        <f>(1/10000)*((AL381*Phase_Relations!B$22*H$7*U381))/(2*(P381-R381))</f>
        <v>2.4045551923852262E-10</v>
      </c>
      <c r="AP381" s="71">
        <f t="shared" si="211"/>
        <v>4.2671568429973398E-10</v>
      </c>
      <c r="AQ381" s="72">
        <f t="shared" si="212"/>
        <v>2.3991993748585956E-17</v>
      </c>
      <c r="AR381" s="72">
        <f t="shared" si="213"/>
        <v>4.2576523352692655E-17</v>
      </c>
      <c r="AS381" s="71">
        <f t="shared" si="185"/>
        <v>5.2160912556887314E-4</v>
      </c>
      <c r="AT381" s="72">
        <f t="shared" si="186"/>
        <v>4.5904307198224735E-8</v>
      </c>
      <c r="AU381" s="97">
        <f t="shared" si="214"/>
        <v>1.3683372931103925E-7</v>
      </c>
      <c r="AV381" s="2"/>
      <c r="AW381" s="2"/>
      <c r="AX381" s="2"/>
      <c r="AY381" s="2"/>
      <c r="AZ381" s="2"/>
      <c r="BA381" s="2"/>
      <c r="BC381" s="10"/>
      <c r="BE381" s="10"/>
      <c r="BI381" s="10"/>
    </row>
    <row r="382" spans="1:61" x14ac:dyDescent="0.2">
      <c r="A382" s="9">
        <f>Raw_Data!A380</f>
        <v>40772.783576388887</v>
      </c>
      <c r="B382" s="10">
        <f>Raw_Data!J380</f>
        <v>-1.5123437178954149E-4</v>
      </c>
      <c r="C382" s="10">
        <f>Raw_Data!K380</f>
        <v>0.49628741079158978</v>
      </c>
      <c r="D382" s="10">
        <f>Raw_Data!L380</f>
        <v>1.8564649279622255E-2</v>
      </c>
      <c r="E382" s="10">
        <f>Raw_Data!M380</f>
        <v>1.8445357996411942E-2</v>
      </c>
      <c r="F382" s="10">
        <f>Raw_Data!N380</f>
        <v>1.8519021401307376E-2</v>
      </c>
      <c r="J382" s="74">
        <f t="shared" si="187"/>
        <v>100072.99999957904</v>
      </c>
      <c r="K382" s="69">
        <f t="shared" si="188"/>
        <v>70.912919664764459</v>
      </c>
      <c r="L382" s="69">
        <f>K382+$D$8-$B$8*Q382+Phase_Relations!$C$24*Q382</f>
        <v>320.09979172152816</v>
      </c>
      <c r="M382" s="69">
        <f t="shared" si="189"/>
        <v>-0.14908222849080513</v>
      </c>
      <c r="N382" s="69">
        <f t="shared" si="190"/>
        <v>-0.37866886036664504</v>
      </c>
      <c r="O382" s="70">
        <f t="shared" si="191"/>
        <v>55.777375447605252</v>
      </c>
      <c r="P382" s="70">
        <f t="shared" si="192"/>
        <v>384.67155481107068</v>
      </c>
      <c r="Q382" s="70">
        <f t="shared" si="193"/>
        <v>55.376006543397118</v>
      </c>
      <c r="R382" s="111">
        <f t="shared" si="194"/>
        <v>381.90349340273877</v>
      </c>
      <c r="S382" s="70">
        <f t="shared" si="184"/>
        <v>2.7680614083319028</v>
      </c>
      <c r="T382" s="113">
        <f t="shared" si="195"/>
        <v>0.84308222849080505</v>
      </c>
      <c r="U382" s="70">
        <f t="shared" si="196"/>
        <v>2.1414288603666449</v>
      </c>
      <c r="V382" s="70">
        <f>(L382/Phase_Relations!C$24)</f>
        <v>65.735022512756061</v>
      </c>
      <c r="W382" s="70">
        <f t="shared" si="197"/>
        <v>9465.843241836872</v>
      </c>
      <c r="X382" s="70">
        <f t="shared" si="198"/>
        <v>453.34498284659355</v>
      </c>
      <c r="Y382" s="70">
        <f t="shared" si="199"/>
        <v>10.359015969358943</v>
      </c>
      <c r="Z382" s="70">
        <f t="shared" si="200"/>
        <v>1491.6982995876879</v>
      </c>
      <c r="AA382" s="70">
        <f t="shared" si="201"/>
        <v>71.441489443854778</v>
      </c>
      <c r="AB382" s="70">
        <f t="shared" si="202"/>
        <v>-21.481589119712563</v>
      </c>
      <c r="AC382" s="70">
        <f t="shared" si="203"/>
        <v>-0.21481589119712563</v>
      </c>
      <c r="AD382" s="70">
        <f t="shared" si="204"/>
        <v>69.596115171633528</v>
      </c>
      <c r="AE382" s="70">
        <f t="shared" si="205"/>
        <v>1.8425849981362787</v>
      </c>
      <c r="AF382" s="70">
        <f t="shared" si="206"/>
        <v>3.8745852443450204E-2</v>
      </c>
      <c r="AG382" s="70">
        <f t="shared" si="207"/>
        <v>6.1058609074065373E-3</v>
      </c>
      <c r="AH382" s="70">
        <f>(U382-Phase_Relations!$B$37)/Phase_Relations!$B$37</f>
        <v>1.6993884393111851</v>
      </c>
      <c r="AI382" s="70">
        <f>(U382-Phase_Relations!G$20)/Phase_Relations!G$20</f>
        <v>1.5954169946888044</v>
      </c>
      <c r="AJ382" s="70">
        <f t="shared" si="208"/>
        <v>1.6992681668478171</v>
      </c>
      <c r="AK382" s="70">
        <f t="shared" si="209"/>
        <v>0.62954572026870859</v>
      </c>
      <c r="AL382" s="71">
        <f>(1/(J383-J381))*((M383-M381)/Phase_Relations!B$22)</f>
        <v>4.0542167150394703E-7</v>
      </c>
      <c r="AM382" s="71">
        <f t="shared" si="210"/>
        <v>1.4511239293311844E-2</v>
      </c>
      <c r="AN382" s="71">
        <f>SUM(AM$27:AM382)</f>
        <v>1.4668856218030508</v>
      </c>
      <c r="AO382" s="71">
        <f>(1/10000)*((AL382*Phase_Relations!B$22*H$7*U382))/(2*(P382-R382))</f>
        <v>2.7733225503550857E-10</v>
      </c>
      <c r="AP382" s="71">
        <f t="shared" si="211"/>
        <v>4.2728807893581907E-10</v>
      </c>
      <c r="AQ382" s="72">
        <f t="shared" si="212"/>
        <v>2.7671453540198845E-17</v>
      </c>
      <c r="AR382" s="72">
        <f t="shared" si="213"/>
        <v>4.2633635323231603E-17</v>
      </c>
      <c r="AS382" s="71">
        <f t="shared" si="185"/>
        <v>1.1317575697739972E-4</v>
      </c>
      <c r="AT382" s="72">
        <f t="shared" si="186"/>
        <v>2.4401180814295388E-7</v>
      </c>
      <c r="AU382" s="97">
        <f t="shared" si="214"/>
        <v>8.3176478415584847E-8</v>
      </c>
      <c r="AV382" s="2"/>
      <c r="AW382" s="2"/>
      <c r="AX382" s="2"/>
      <c r="AY382" s="2"/>
      <c r="AZ382" s="2"/>
      <c r="BA382" s="2"/>
      <c r="BC382" s="10"/>
      <c r="BE382" s="10"/>
      <c r="BI382" s="10"/>
    </row>
    <row r="383" spans="1:61" x14ac:dyDescent="0.2">
      <c r="A383" s="9">
        <f>Raw_Data!A381</f>
        <v>40772.786550925928</v>
      </c>
      <c r="B383" s="10">
        <f>Raw_Data!J381</f>
        <v>-1.5511801410139051E-4</v>
      </c>
      <c r="C383" s="10">
        <f>Raw_Data!K381</f>
        <v>0.4955463120751995</v>
      </c>
      <c r="D383" s="10">
        <f>Raw_Data!L381</f>
        <v>1.8561086305024257E-2</v>
      </c>
      <c r="E383" s="10">
        <f>Raw_Data!M381</f>
        <v>1.8449728578585543E-2</v>
      </c>
      <c r="F383" s="10">
        <f>Raw_Data!N381</f>
        <v>1.8522081154524177E-2</v>
      </c>
      <c r="J383" s="74">
        <f t="shared" si="187"/>
        <v>100329.99999993481</v>
      </c>
      <c r="K383" s="69">
        <f t="shared" si="188"/>
        <v>72.733937016891772</v>
      </c>
      <c r="L383" s="69">
        <f>K383+$D$8-$B$8*Q383+Phase_Relations!$C$24*Q383</f>
        <v>321.97879887306431</v>
      </c>
      <c r="M383" s="69">
        <f t="shared" si="189"/>
        <v>-0.14886086060290091</v>
      </c>
      <c r="N383" s="69">
        <f t="shared" si="190"/>
        <v>-0.37810658593136831</v>
      </c>
      <c r="O383" s="70">
        <f t="shared" si="191"/>
        <v>55.766670512172887</v>
      </c>
      <c r="P383" s="70">
        <f t="shared" si="192"/>
        <v>384.59772767015784</v>
      </c>
      <c r="Q383" s="70">
        <f t="shared" si="193"/>
        <v>55.389127751838345</v>
      </c>
      <c r="R383" s="111">
        <f t="shared" si="194"/>
        <v>381.99398449543685</v>
      </c>
      <c r="S383" s="70">
        <f t="shared" si="184"/>
        <v>2.6037431747209894</v>
      </c>
      <c r="T383" s="113">
        <f t="shared" si="195"/>
        <v>0.84286086060290089</v>
      </c>
      <c r="U383" s="70">
        <f t="shared" si="196"/>
        <v>2.1408665859313682</v>
      </c>
      <c r="V383" s="70">
        <f>(L383/Phase_Relations!C$24)</f>
        <v>66.120891484252653</v>
      </c>
      <c r="W383" s="70">
        <f t="shared" si="197"/>
        <v>9521.4083737323817</v>
      </c>
      <c r="X383" s="70">
        <f t="shared" si="198"/>
        <v>456.00614816725965</v>
      </c>
      <c r="Y383" s="70">
        <f t="shared" si="199"/>
        <v>10.731763732414308</v>
      </c>
      <c r="Z383" s="70">
        <f t="shared" si="200"/>
        <v>1545.3739774676603</v>
      </c>
      <c r="AA383" s="70">
        <f t="shared" si="201"/>
        <v>74.012163671822805</v>
      </c>
      <c r="AB383" s="70">
        <f t="shared" si="202"/>
        <v>-21.449691729524623</v>
      </c>
      <c r="AC383" s="70">
        <f t="shared" si="203"/>
        <v>-0.21449691729524623</v>
      </c>
      <c r="AD383" s="70">
        <f t="shared" si="204"/>
        <v>72.276334888675478</v>
      </c>
      <c r="AE383" s="70">
        <f t="shared" si="205"/>
        <v>1.8589961215039827</v>
      </c>
      <c r="AF383" s="70">
        <f t="shared" si="206"/>
        <v>3.517993591251084E-2</v>
      </c>
      <c r="AG383" s="70">
        <f t="shared" si="207"/>
        <v>5.7098861170747986E-3</v>
      </c>
      <c r="AH383" s="70">
        <f>(U383-Phase_Relations!$B$37)/Phase_Relations!$B$37</f>
        <v>1.6986796615701183</v>
      </c>
      <c r="AI383" s="70">
        <f>(U383-Phase_Relations!G$20)/Phase_Relations!G$20</f>
        <v>1.5947355167037052</v>
      </c>
      <c r="AJ383" s="70">
        <f t="shared" si="208"/>
        <v>1.6984225183843542</v>
      </c>
      <c r="AK383" s="70">
        <f t="shared" si="209"/>
        <v>0.62944842463510842</v>
      </c>
      <c r="AL383" s="71">
        <f>(1/(J384-J382))*((M384-M382)/Phase_Relations!B$22)</f>
        <v>4.0771997124519751E-7</v>
      </c>
      <c r="AM383" s="71">
        <f t="shared" si="210"/>
        <v>2.2626804482463871E-2</v>
      </c>
      <c r="AN383" s="71">
        <f>SUM(AM$27:AM383)</f>
        <v>1.4895124262855146</v>
      </c>
      <c r="AO383" s="71">
        <f>(1/10000)*((AL383*Phase_Relations!B$22*H$7*U383))/(2*(P383-R383))</f>
        <v>2.9642780387261814E-10</v>
      </c>
      <c r="AP383" s="71">
        <f t="shared" si="211"/>
        <v>4.3510803966311169E-10</v>
      </c>
      <c r="AQ383" s="72">
        <f t="shared" si="212"/>
        <v>2.9576755151809154E-17</v>
      </c>
      <c r="AR383" s="72">
        <f t="shared" si="213"/>
        <v>4.3413889606757888E-17</v>
      </c>
      <c r="AS383" s="71">
        <f t="shared" si="185"/>
        <v>9.796575478008403E-5</v>
      </c>
      <c r="AT383" s="72">
        <f t="shared" si="186"/>
        <v>3.0130651040913728E-7</v>
      </c>
      <c r="AU383" s="97">
        <f t="shared" si="214"/>
        <v>9.6163467957453815E-8</v>
      </c>
      <c r="AV383" s="2"/>
      <c r="AW383" s="2"/>
      <c r="AX383" s="2"/>
      <c r="AY383" s="2"/>
      <c r="AZ383" s="2"/>
      <c r="BA383" s="2"/>
      <c r="BC383" s="10"/>
      <c r="BE383" s="10"/>
      <c r="BI383" s="10"/>
    </row>
    <row r="384" spans="1:61" x14ac:dyDescent="0.2">
      <c r="A384" s="9">
        <f>Raw_Data!A382</f>
        <v>40772.789525462962</v>
      </c>
      <c r="B384" s="10">
        <f>Raw_Data!J382</f>
        <v>-1.5853846971549451E-4</v>
      </c>
      <c r="C384" s="10">
        <f>Raw_Data!K382</f>
        <v>0.49505105860607923</v>
      </c>
      <c r="D384" s="10">
        <f>Raw_Data!L382</f>
        <v>1.8543900890879757E-2</v>
      </c>
      <c r="E384" s="10">
        <f>Raw_Data!M382</f>
        <v>1.8445654910961843E-2</v>
      </c>
      <c r="F384" s="10">
        <f>Raw_Data!N382</f>
        <v>1.8532850051587977E-2</v>
      </c>
      <c r="J384" s="74">
        <f t="shared" si="187"/>
        <v>100586.99999966193</v>
      </c>
      <c r="K384" s="69">
        <f t="shared" si="188"/>
        <v>74.33776881326007</v>
      </c>
      <c r="L384" s="69">
        <f>K384+$D$8-$B$8*Q384+Phase_Relations!$C$24*Q384</f>
        <v>323.52858039444106</v>
      </c>
      <c r="M384" s="69">
        <f t="shared" si="189"/>
        <v>-0.14871317912789314</v>
      </c>
      <c r="N384" s="69">
        <f t="shared" si="190"/>
        <v>-0.3777314749848486</v>
      </c>
      <c r="O384" s="70">
        <f t="shared" si="191"/>
        <v>55.715037040270325</v>
      </c>
      <c r="P384" s="70">
        <f t="shared" si="192"/>
        <v>384.241634760485</v>
      </c>
      <c r="Q384" s="70">
        <f t="shared" si="193"/>
        <v>55.376897929840332</v>
      </c>
      <c r="R384" s="111">
        <f t="shared" si="194"/>
        <v>381.90964089545054</v>
      </c>
      <c r="S384" s="70">
        <f t="shared" si="184"/>
        <v>2.3319938650344625</v>
      </c>
      <c r="T384" s="113">
        <f t="shared" si="195"/>
        <v>0.84271317912789312</v>
      </c>
      <c r="U384" s="70">
        <f t="shared" si="196"/>
        <v>2.1404914749848487</v>
      </c>
      <c r="V384" s="70">
        <f>(L384/Phase_Relations!C$24)</f>
        <v>66.439151370176546</v>
      </c>
      <c r="W384" s="70">
        <f t="shared" si="197"/>
        <v>9567.2377973054226</v>
      </c>
      <c r="X384" s="70">
        <f t="shared" si="198"/>
        <v>458.20104393225205</v>
      </c>
      <c r="Y384" s="70">
        <f t="shared" si="199"/>
        <v>11.062253440336214</v>
      </c>
      <c r="Z384" s="70">
        <f t="shared" si="200"/>
        <v>1592.9644954084147</v>
      </c>
      <c r="AA384" s="70">
        <f t="shared" si="201"/>
        <v>76.291403036801512</v>
      </c>
      <c r="AB384" s="70">
        <f t="shared" si="202"/>
        <v>-21.428411978082586</v>
      </c>
      <c r="AC384" s="70">
        <f t="shared" si="203"/>
        <v>-0.21428411978082587</v>
      </c>
      <c r="AD384" s="70">
        <f t="shared" si="204"/>
        <v>74.736740460111889</v>
      </c>
      <c r="AE384" s="70">
        <f t="shared" si="205"/>
        <v>1.87353415277163</v>
      </c>
      <c r="AF384" s="70">
        <f t="shared" si="206"/>
        <v>3.0566928542519439E-2</v>
      </c>
      <c r="AG384" s="70">
        <f t="shared" si="207"/>
        <v>5.0894555914177764E-3</v>
      </c>
      <c r="AH384" s="70">
        <f>(U384-Phase_Relations!$B$37)/Phase_Relations!$B$37</f>
        <v>1.6982068136641082</v>
      </c>
      <c r="AI384" s="70">
        <f>(U384-Phase_Relations!G$20)/Phase_Relations!G$20</f>
        <v>1.5942808813228575</v>
      </c>
      <c r="AJ384" s="70">
        <f t="shared" si="208"/>
        <v>1.6975308612996394</v>
      </c>
      <c r="AK384" s="70">
        <f t="shared" si="209"/>
        <v>0.62938348723461224</v>
      </c>
      <c r="AL384" s="71">
        <f>(1/(J385-J383))*((M385-M383)/Phase_Relations!B$22)</f>
        <v>4.9184862179831466E-7</v>
      </c>
      <c r="AM384" s="71">
        <f t="shared" si="210"/>
        <v>1.5642008510757099E-2</v>
      </c>
      <c r="AN384" s="71">
        <f>SUM(AM$27:AM384)</f>
        <v>1.5051544347962718</v>
      </c>
      <c r="AO384" s="71">
        <f>(1/10000)*((AL384*Phase_Relations!B$22*H$7*U384))/(2*(P384-R384))</f>
        <v>3.9919312207912833E-10</v>
      </c>
      <c r="AP384" s="71">
        <f t="shared" si="211"/>
        <v>4.3516074161647151E-10</v>
      </c>
      <c r="AQ384" s="72">
        <f t="shared" si="212"/>
        <v>3.9830397404604833E-17</v>
      </c>
      <c r="AR384" s="72">
        <f t="shared" si="213"/>
        <v>4.3419148063455202E-17</v>
      </c>
      <c r="AS384" s="71">
        <f t="shared" si="185"/>
        <v>7.1213680587522087E-5</v>
      </c>
      <c r="AT384" s="72">
        <f t="shared" si="186"/>
        <v>5.5819184299179645E-7</v>
      </c>
      <c r="AU384" s="97">
        <f t="shared" si="214"/>
        <v>9.691699832229601E-8</v>
      </c>
      <c r="AV384" s="2"/>
      <c r="AW384" s="2"/>
      <c r="AX384" s="2"/>
      <c r="AY384" s="2"/>
      <c r="AZ384" s="2"/>
      <c r="BA384" s="2"/>
      <c r="BC384" s="10"/>
      <c r="BE384" s="10"/>
      <c r="BI384" s="10"/>
    </row>
    <row r="385" spans="1:61" x14ac:dyDescent="0.2">
      <c r="A385" s="9">
        <f>Raw_Data!A383</f>
        <v>40772.792500000003</v>
      </c>
      <c r="B385" s="10">
        <f>Raw_Data!J383</f>
        <v>-1.559850045869095E-4</v>
      </c>
      <c r="C385" s="10">
        <f>Raw_Data!K383</f>
        <v>0.49406292698422938</v>
      </c>
      <c r="D385" s="10">
        <f>Raw_Data!L383</f>
        <v>1.8579340611548055E-2</v>
      </c>
      <c r="E385" s="10">
        <f>Raw_Data!M383</f>
        <v>1.8469503087604644E-2</v>
      </c>
      <c r="F385" s="10">
        <f>Raw_Data!N383</f>
        <v>1.8515579178938379E-2</v>
      </c>
      <c r="J385" s="74">
        <f t="shared" si="187"/>
        <v>100844.0000000177</v>
      </c>
      <c r="K385" s="69">
        <f t="shared" si="188"/>
        <v>73.140463826387702</v>
      </c>
      <c r="L385" s="69">
        <f>K385+$D$8-$B$8*Q385+Phase_Relations!$C$24*Q385</f>
        <v>322.64769800868879</v>
      </c>
      <c r="M385" s="69">
        <f t="shared" si="189"/>
        <v>-0.14841566185541388</v>
      </c>
      <c r="N385" s="69">
        <f t="shared" si="190"/>
        <v>-0.37697578111275126</v>
      </c>
      <c r="O385" s="70">
        <f t="shared" si="191"/>
        <v>55.821515464704859</v>
      </c>
      <c r="P385" s="70">
        <f t="shared" si="192"/>
        <v>384.97596872210249</v>
      </c>
      <c r="Q385" s="70">
        <f t="shared" si="193"/>
        <v>55.448494088943171</v>
      </c>
      <c r="R385" s="111">
        <f t="shared" si="194"/>
        <v>382.4034075099529</v>
      </c>
      <c r="S385" s="70">
        <f t="shared" si="184"/>
        <v>2.5725612121495942</v>
      </c>
      <c r="T385" s="113">
        <f t="shared" si="195"/>
        <v>0.84241566185541383</v>
      </c>
      <c r="U385" s="70">
        <f t="shared" si="196"/>
        <v>2.1397357811127513</v>
      </c>
      <c r="V385" s="70">
        <f>(L385/Phase_Relations!C$24)</f>
        <v>66.258255209179069</v>
      </c>
      <c r="W385" s="70">
        <f t="shared" si="197"/>
        <v>9541.1887501217861</v>
      </c>
      <c r="X385" s="70">
        <f t="shared" si="198"/>
        <v>456.95348420123491</v>
      </c>
      <c r="Y385" s="70">
        <f t="shared" si="199"/>
        <v>10.809761120235898</v>
      </c>
      <c r="Z385" s="70">
        <f t="shared" si="200"/>
        <v>1556.6056013139691</v>
      </c>
      <c r="AA385" s="70">
        <f t="shared" si="201"/>
        <v>74.550076691282015</v>
      </c>
      <c r="AB385" s="70">
        <f t="shared" si="202"/>
        <v>-21.38554205409422</v>
      </c>
      <c r="AC385" s="70">
        <f t="shared" si="203"/>
        <v>-0.2138554205409422</v>
      </c>
      <c r="AD385" s="70">
        <f t="shared" si="204"/>
        <v>72.835035883182286</v>
      </c>
      <c r="AE385" s="70">
        <f t="shared" si="205"/>
        <v>1.8623403385231057</v>
      </c>
      <c r="AF385" s="70">
        <f t="shared" si="206"/>
        <v>3.450782784305885E-2</v>
      </c>
      <c r="AG385" s="70">
        <f t="shared" si="207"/>
        <v>5.629809818928265E-3</v>
      </c>
      <c r="AH385" s="70">
        <f>(U385-Phase_Relations!$B$37)/Phase_Relations!$B$37</f>
        <v>1.6972542201225937</v>
      </c>
      <c r="AI385" s="70">
        <f>(U385-Phase_Relations!G$20)/Phase_Relations!G$20</f>
        <v>1.5933649785092157</v>
      </c>
      <c r="AJ385" s="70">
        <f t="shared" si="208"/>
        <v>1.6965678775738624</v>
      </c>
      <c r="AK385" s="70">
        <f t="shared" si="209"/>
        <v>0.6292525960142723</v>
      </c>
      <c r="AL385" s="71">
        <f>(1/(J386-J384))*((M386-M384)/Phase_Relations!B$22)</f>
        <v>8.3028940642656613E-7</v>
      </c>
      <c r="AM385" s="71">
        <f t="shared" si="210"/>
        <v>3.1631954173326808E-2</v>
      </c>
      <c r="AN385" s="71">
        <f>SUM(AM$27:AM385)</f>
        <v>1.5367863889695985</v>
      </c>
      <c r="AO385" s="71">
        <f>(1/10000)*((AL385*Phase_Relations!B$22*H$7*U385))/(2*(P385-R385))</f>
        <v>6.1064586543427689E-10</v>
      </c>
      <c r="AP385" s="71">
        <f t="shared" si="211"/>
        <v>4.562664695979192E-10</v>
      </c>
      <c r="AQ385" s="72">
        <f t="shared" si="212"/>
        <v>6.0928573536156556E-17</v>
      </c>
      <c r="AR385" s="72">
        <f t="shared" si="213"/>
        <v>4.5525019849612679E-17</v>
      </c>
      <c r="AS385" s="71">
        <f t="shared" si="185"/>
        <v>-1.8564760306194681E-4</v>
      </c>
      <c r="AT385" s="72">
        <f t="shared" si="186"/>
        <v>-3.275396967911978E-7</v>
      </c>
      <c r="AU385" s="97">
        <f t="shared" si="214"/>
        <v>1.3247497488339299E-7</v>
      </c>
      <c r="AV385" s="2"/>
      <c r="AW385" s="2"/>
      <c r="AX385" s="2"/>
      <c r="AY385" s="2"/>
      <c r="AZ385" s="2"/>
      <c r="BA385" s="2"/>
      <c r="BC385" s="10"/>
      <c r="BE385" s="10"/>
      <c r="BI385" s="10"/>
    </row>
    <row r="386" spans="1:61" x14ac:dyDescent="0.2">
      <c r="A386" s="9">
        <f>Raw_Data!A384</f>
        <v>40772.795486111114</v>
      </c>
      <c r="B386" s="10">
        <f>Raw_Data!J384</f>
        <v>-1.5470233373162052E-4</v>
      </c>
      <c r="C386" s="10">
        <f>Raw_Data!K384</f>
        <v>0.49254747512186992</v>
      </c>
      <c r="D386" s="10">
        <f>Raw_Data!L384</f>
        <v>1.8564649279622255E-2</v>
      </c>
      <c r="E386" s="10">
        <f>Raw_Data!M384</f>
        <v>1.8449253515305842E-2</v>
      </c>
      <c r="F386" s="10">
        <f>Raw_Data!N384</f>
        <v>1.8534858014636477E-2</v>
      </c>
      <c r="J386" s="74">
        <f t="shared" si="187"/>
        <v>101101.99999997858</v>
      </c>
      <c r="K386" s="69">
        <f t="shared" si="188"/>
        <v>72.539026902749598</v>
      </c>
      <c r="L386" s="69">
        <f>K386+$D$8-$B$8*Q386+Phase_Relations!$C$24*Q386</f>
        <v>321.77758551985642</v>
      </c>
      <c r="M386" s="69">
        <f t="shared" si="189"/>
        <v>-0.14796017721040081</v>
      </c>
      <c r="N386" s="69">
        <f t="shared" si="190"/>
        <v>-0.37581885011441807</v>
      </c>
      <c r="O386" s="70">
        <f t="shared" si="191"/>
        <v>55.777375447605252</v>
      </c>
      <c r="P386" s="70">
        <f t="shared" si="192"/>
        <v>384.67155481107068</v>
      </c>
      <c r="Q386" s="70">
        <f t="shared" si="193"/>
        <v>55.387701533529622</v>
      </c>
      <c r="R386" s="111">
        <f t="shared" si="194"/>
        <v>381.98414850710083</v>
      </c>
      <c r="S386" s="70">
        <f t="shared" si="184"/>
        <v>2.6874063039698513</v>
      </c>
      <c r="T386" s="113">
        <f t="shared" si="195"/>
        <v>0.84196017721040073</v>
      </c>
      <c r="U386" s="70">
        <f t="shared" si="196"/>
        <v>2.1385788501144178</v>
      </c>
      <c r="V386" s="70">
        <f>(L386/Phase_Relations!C$24)</f>
        <v>66.079570731646555</v>
      </c>
      <c r="W386" s="70">
        <f t="shared" si="197"/>
        <v>9515.4581853571035</v>
      </c>
      <c r="X386" s="70">
        <f t="shared" si="198"/>
        <v>455.72117745963141</v>
      </c>
      <c r="Y386" s="70">
        <f t="shared" si="199"/>
        <v>10.691869198116933</v>
      </c>
      <c r="Z386" s="70">
        <f t="shared" si="200"/>
        <v>1539.6291645288384</v>
      </c>
      <c r="AA386" s="70">
        <f t="shared" si="201"/>
        <v>73.737028952530579</v>
      </c>
      <c r="AB386" s="70">
        <f t="shared" si="202"/>
        <v>-21.31991026086466</v>
      </c>
      <c r="AC386" s="70">
        <f t="shared" si="203"/>
        <v>-0.21319910260864661</v>
      </c>
      <c r="AD386" s="70">
        <f t="shared" si="204"/>
        <v>71.945424749884012</v>
      </c>
      <c r="AE386" s="70">
        <f t="shared" si="205"/>
        <v>1.8570031809125467</v>
      </c>
      <c r="AF386" s="70">
        <f t="shared" si="206"/>
        <v>3.6445817551177893E-2</v>
      </c>
      <c r="AG386" s="70">
        <f t="shared" si="207"/>
        <v>5.8970406399599601E-3</v>
      </c>
      <c r="AH386" s="70">
        <f>(U386-Phase_Relations!$B$37)/Phase_Relations!$B$37</f>
        <v>1.6957958451936934</v>
      </c>
      <c r="AI386" s="70">
        <f>(U386-Phase_Relations!G$20)/Phase_Relations!G$20</f>
        <v>1.5919627753212737</v>
      </c>
      <c r="AJ386" s="70">
        <f t="shared" si="208"/>
        <v>1.6955549833044994</v>
      </c>
      <c r="AK386" s="70">
        <f t="shared" si="209"/>
        <v>0.62905202863084397</v>
      </c>
      <c r="AL386" s="71">
        <f>(1/(J387-J385))*((M387-M385)/Phase_Relations!B$22)</f>
        <v>8.6144070386804802E-7</v>
      </c>
      <c r="AM386" s="71">
        <f t="shared" si="210"/>
        <v>4.751100627974867E-2</v>
      </c>
      <c r="AN386" s="71">
        <f>SUM(AM$27:AM386)</f>
        <v>1.5842973952493471</v>
      </c>
      <c r="AO386" s="71">
        <f>(1/10000)*((AL386*Phase_Relations!B$22*H$7*U386))/(2*(P386-R386))</f>
        <v>6.0615377871733622E-10</v>
      </c>
      <c r="AP386" s="71">
        <f t="shared" si="211"/>
        <v>4.9695303235635785E-10</v>
      </c>
      <c r="AQ386" s="72">
        <f t="shared" si="212"/>
        <v>6.0480365415285612E-17</v>
      </c>
      <c r="AR386" s="72">
        <f t="shared" si="213"/>
        <v>4.958461375056865E-17</v>
      </c>
      <c r="AS386" s="71">
        <f t="shared" si="185"/>
        <v>-6.0778097158366165E-4</v>
      </c>
      <c r="AT386" s="72">
        <f t="shared" si="186"/>
        <v>-9.9311510141167628E-8</v>
      </c>
      <c r="AU386" s="97">
        <f t="shared" si="214"/>
        <v>1.3375107916029435E-7</v>
      </c>
      <c r="AV386" s="2"/>
      <c r="AW386" s="2"/>
      <c r="AX386" s="2"/>
      <c r="AY386" s="2"/>
      <c r="AZ386" s="2"/>
      <c r="BA386" s="2"/>
      <c r="BC386" s="10"/>
      <c r="BE386" s="10"/>
      <c r="BI386" s="10"/>
    </row>
    <row r="387" spans="1:61" x14ac:dyDescent="0.2">
      <c r="A387" s="9">
        <f>Raw_Data!A385</f>
        <v>40772.798460648148</v>
      </c>
      <c r="B387" s="10">
        <f>Raw_Data!J385</f>
        <v>-1.5774273872193551E-4</v>
      </c>
      <c r="C387" s="10">
        <f>Raw_Data!K385</f>
        <v>0.49145958021126912</v>
      </c>
      <c r="D387" s="10">
        <f>Raw_Data!L385</f>
        <v>1.8567428399808655E-2</v>
      </c>
      <c r="E387" s="10">
        <f>Raw_Data!M385</f>
        <v>1.8449301021633842E-2</v>
      </c>
      <c r="F387" s="10">
        <f>Raw_Data!N385</f>
        <v>1.8508646925556579E-2</v>
      </c>
      <c r="J387" s="74">
        <f t="shared" si="187"/>
        <v>101358.9999997057</v>
      </c>
      <c r="K387" s="69">
        <f t="shared" si="188"/>
        <v>73.964655166188237</v>
      </c>
      <c r="L387" s="69">
        <f>K387+$D$8-$B$8*Q387+Phase_Relations!$C$24*Q387</f>
        <v>323.20384410720203</v>
      </c>
      <c r="M387" s="69">
        <f t="shared" si="189"/>
        <v>-0.14763440835993868</v>
      </c>
      <c r="N387" s="69">
        <f t="shared" si="190"/>
        <v>-0.37499139723424424</v>
      </c>
      <c r="O387" s="70">
        <f t="shared" si="191"/>
        <v>55.785725297242386</v>
      </c>
      <c r="P387" s="70">
        <f t="shared" si="192"/>
        <v>384.72913998098198</v>
      </c>
      <c r="Q387" s="70">
        <f t="shared" si="193"/>
        <v>55.38784415536059</v>
      </c>
      <c r="R387" s="111">
        <f t="shared" si="194"/>
        <v>381.98513210593512</v>
      </c>
      <c r="S387" s="70">
        <f t="shared" si="184"/>
        <v>2.7440078750468615</v>
      </c>
      <c r="T387" s="113">
        <f t="shared" si="195"/>
        <v>0.84163440835993863</v>
      </c>
      <c r="U387" s="70">
        <f t="shared" si="196"/>
        <v>2.1377513972342443</v>
      </c>
      <c r="V387" s="70">
        <f>(L387/Phase_Relations!C$24)</f>
        <v>66.372464206659302</v>
      </c>
      <c r="W387" s="70">
        <f t="shared" si="197"/>
        <v>9557.6348457589393</v>
      </c>
      <c r="X387" s="70">
        <f t="shared" si="198"/>
        <v>457.74113245971932</v>
      </c>
      <c r="Y387" s="70">
        <f t="shared" si="199"/>
        <v>10.984620051298712</v>
      </c>
      <c r="Z387" s="70">
        <f t="shared" si="200"/>
        <v>1581.7852873870147</v>
      </c>
      <c r="AA387" s="70">
        <f t="shared" si="201"/>
        <v>75.756000353784202</v>
      </c>
      <c r="AB387" s="70">
        <f t="shared" si="202"/>
        <v>-21.272969504313942</v>
      </c>
      <c r="AC387" s="70">
        <f t="shared" si="203"/>
        <v>-0.21272969504313941</v>
      </c>
      <c r="AD387" s="70">
        <f t="shared" si="204"/>
        <v>73.926661770419628</v>
      </c>
      <c r="AE387" s="70">
        <f t="shared" si="205"/>
        <v>1.8688010956548611</v>
      </c>
      <c r="AF387" s="70">
        <f t="shared" si="206"/>
        <v>3.6221657191934785E-2</v>
      </c>
      <c r="AG387" s="70">
        <f t="shared" si="207"/>
        <v>5.9946718362443229E-3</v>
      </c>
      <c r="AH387" s="70">
        <f>(U387-Phase_Relations!$B$37)/Phase_Relations!$B$37</f>
        <v>1.694752795489753</v>
      </c>
      <c r="AI387" s="70">
        <f>(U387-Phase_Relations!G$20)/Phase_Relations!G$20</f>
        <v>1.5909599004150587</v>
      </c>
      <c r="AJ387" s="70">
        <f t="shared" si="208"/>
        <v>1.6944651349018842</v>
      </c>
      <c r="AK387" s="70">
        <f t="shared" si="209"/>
        <v>0.62890844693668579</v>
      </c>
      <c r="AL387" s="71">
        <f>(1/(J388-J386))*((M388-M386)/Phase_Relations!B$22)</f>
        <v>8.47480247685208E-7</v>
      </c>
      <c r="AM387" s="71">
        <f t="shared" si="210"/>
        <v>3.4236730504475808E-2</v>
      </c>
      <c r="AN387" s="71">
        <f>SUM(AM$27:AM387)</f>
        <v>1.6185341257538228</v>
      </c>
      <c r="AO387" s="71">
        <f>(1/10000)*((AL387*Phase_Relations!B$22*H$7*U387))/(2*(P387-R387))</f>
        <v>5.8380380689281018E-10</v>
      </c>
      <c r="AP387" s="71">
        <f t="shared" si="211"/>
        <v>5.1678984248183274E-10</v>
      </c>
      <c r="AQ387" s="72">
        <f t="shared" si="212"/>
        <v>5.8250346383103647E-17</v>
      </c>
      <c r="AR387" s="72">
        <f t="shared" si="213"/>
        <v>5.1563876385210788E-17</v>
      </c>
      <c r="AS387" s="71">
        <f t="shared" si="185"/>
        <v>1.9529070358744775E-4</v>
      </c>
      <c r="AT387" s="72">
        <f t="shared" si="186"/>
        <v>2.9767970087024099E-7</v>
      </c>
      <c r="AU387" s="97">
        <f t="shared" si="214"/>
        <v>1.2951463175109012E-7</v>
      </c>
      <c r="AV387" s="2"/>
      <c r="AW387" s="2"/>
      <c r="AX387" s="2"/>
      <c r="AY387" s="2"/>
      <c r="AZ387" s="2"/>
      <c r="BA387" s="2"/>
      <c r="BC387" s="10"/>
      <c r="BE387" s="10"/>
      <c r="BI387" s="10"/>
    </row>
    <row r="388" spans="1:61" x14ac:dyDescent="0.2">
      <c r="A388" s="9">
        <f>Raw_Data!A386</f>
        <v>40772.801435185182</v>
      </c>
      <c r="B388" s="10">
        <f>Raw_Data!J386</f>
        <v>-1.595954855129095E-4</v>
      </c>
      <c r="C388" s="10">
        <f>Raw_Data!K386</f>
        <v>0.48998807170227998</v>
      </c>
      <c r="D388" s="10">
        <f>Raw_Data!L386</f>
        <v>1.8579043696998258E-2</v>
      </c>
      <c r="E388" s="10">
        <f>Raw_Data!M386</f>
        <v>1.8414906440180841E-2</v>
      </c>
      <c r="F388" s="10">
        <f>Raw_Data!N386</f>
        <v>1.8482399979993677E-2</v>
      </c>
      <c r="J388" s="74">
        <f t="shared" si="187"/>
        <v>101615.99999943282</v>
      </c>
      <c r="K388" s="69">
        <f t="shared" si="188"/>
        <v>74.833397389221531</v>
      </c>
      <c r="L388" s="69">
        <f>K388+$D$8-$B$8*Q388+Phase_Relations!$C$24*Q388</f>
        <v>323.6162318218465</v>
      </c>
      <c r="M388" s="69">
        <f t="shared" si="189"/>
        <v>-0.14719307707510204</v>
      </c>
      <c r="N388" s="69">
        <f t="shared" si="190"/>
        <v>-0.37387041577075919</v>
      </c>
      <c r="O388" s="70">
        <f t="shared" si="191"/>
        <v>55.820623386752274</v>
      </c>
      <c r="P388" s="70">
        <f t="shared" si="192"/>
        <v>384.96981646036051</v>
      </c>
      <c r="Q388" s="70">
        <f t="shared" si="193"/>
        <v>55.284585949801809</v>
      </c>
      <c r="R388" s="111">
        <f t="shared" si="194"/>
        <v>381.27300655035731</v>
      </c>
      <c r="S388" s="70">
        <f t="shared" si="184"/>
        <v>3.6968099100031964</v>
      </c>
      <c r="T388" s="113">
        <f t="shared" si="195"/>
        <v>0.84119307707510194</v>
      </c>
      <c r="U388" s="70">
        <f t="shared" si="196"/>
        <v>2.136630415770759</v>
      </c>
      <c r="V388" s="70">
        <f>(L388/Phase_Relations!C$24)</f>
        <v>66.457151283649722</v>
      </c>
      <c r="W388" s="70">
        <f t="shared" si="197"/>
        <v>9569.8297848455604</v>
      </c>
      <c r="X388" s="70">
        <f t="shared" si="198"/>
        <v>458.32518126654981</v>
      </c>
      <c r="Y388" s="70">
        <f t="shared" si="199"/>
        <v>11.172565333847913</v>
      </c>
      <c r="Z388" s="70">
        <f t="shared" si="200"/>
        <v>1608.8494080740995</v>
      </c>
      <c r="AA388" s="70">
        <f t="shared" si="201"/>
        <v>77.052174716192496</v>
      </c>
      <c r="AB388" s="70">
        <f t="shared" si="202"/>
        <v>-21.2093771001588</v>
      </c>
      <c r="AC388" s="70">
        <f t="shared" si="203"/>
        <v>-0.21209377100158799</v>
      </c>
      <c r="AD388" s="70">
        <f t="shared" si="204"/>
        <v>74.587634776190384</v>
      </c>
      <c r="AE388" s="70">
        <f t="shared" si="205"/>
        <v>1.8726668356016485</v>
      </c>
      <c r="AF388" s="70">
        <f t="shared" si="206"/>
        <v>4.7978008714481005E-2</v>
      </c>
      <c r="AG388" s="70">
        <f t="shared" si="207"/>
        <v>8.0659105392972708E-3</v>
      </c>
      <c r="AH388" s="70">
        <f>(U388-Phase_Relations!$B$37)/Phase_Relations!$B$37</f>
        <v>1.6933397369197398</v>
      </c>
      <c r="AI388" s="70">
        <f>(U388-Phase_Relations!G$20)/Phase_Relations!G$20</f>
        <v>1.5896012681509157</v>
      </c>
      <c r="AJ388" s="70">
        <f t="shared" si="208"/>
        <v>1.6933424480641475</v>
      </c>
      <c r="AK388" s="70">
        <f t="shared" si="209"/>
        <v>0.62871375404587526</v>
      </c>
      <c r="AL388" s="71">
        <f>(1/(J389-J387))*((M389-M387)/Phase_Relations!B$22)</f>
        <v>1.004323060767589E-6</v>
      </c>
      <c r="AM388" s="71">
        <f t="shared" si="210"/>
        <v>4.7221905844042511E-2</v>
      </c>
      <c r="AN388" s="71">
        <f>SUM(AM$27:AM388)</f>
        <v>1.6657560315978652</v>
      </c>
      <c r="AO388" s="71">
        <f>(1/10000)*((AL388*Phase_Relations!B$22*H$7*U388))/(2*(P388-R388))</f>
        <v>5.1326448412433065E-10</v>
      </c>
      <c r="AP388" s="71">
        <f t="shared" si="211"/>
        <v>5.3331667306164787E-10</v>
      </c>
      <c r="AQ388" s="72">
        <f t="shared" si="212"/>
        <v>5.1212125774775366E-17</v>
      </c>
      <c r="AR388" s="72">
        <f t="shared" si="213"/>
        <v>5.3212878317919773E-17</v>
      </c>
      <c r="AS388" s="71">
        <f t="shared" si="185"/>
        <v>7.9333663362567109E-4</v>
      </c>
      <c r="AT388" s="72">
        <f t="shared" si="186"/>
        <v>6.442398320782124E-8</v>
      </c>
      <c r="AU388" s="97">
        <f t="shared" si="214"/>
        <v>1.2479765396687039E-7</v>
      </c>
      <c r="AV388" s="2"/>
      <c r="AW388" s="2"/>
      <c r="AX388" s="2"/>
      <c r="AY388" s="2"/>
      <c r="AZ388" s="2"/>
      <c r="BA388" s="2"/>
      <c r="BC388" s="10"/>
      <c r="BE388" s="10"/>
      <c r="BI388" s="10"/>
    </row>
    <row r="389" spans="1:61" x14ac:dyDescent="0.2">
      <c r="A389" s="9">
        <f>Raw_Data!A387</f>
        <v>40772.8044212963</v>
      </c>
      <c r="B389" s="10">
        <f>Raw_Data!J387</f>
        <v>-1.5912042223317251E-4</v>
      </c>
      <c r="C389" s="10">
        <f>Raw_Data!K387</f>
        <v>0.4884251135119495</v>
      </c>
      <c r="D389" s="10">
        <f>Raw_Data!L387</f>
        <v>1.8538817713786557E-2</v>
      </c>
      <c r="E389" s="10">
        <f>Raw_Data!M387</f>
        <v>1.8412257962396341E-2</v>
      </c>
      <c r="F389" s="10">
        <f>Raw_Data!N387</f>
        <v>1.8499288383491179E-2</v>
      </c>
      <c r="J389" s="74">
        <f t="shared" si="187"/>
        <v>101874.00000002235</v>
      </c>
      <c r="K389" s="69">
        <f t="shared" si="188"/>
        <v>74.610642973059115</v>
      </c>
      <c r="L389" s="69">
        <f>K389+$D$8-$B$8*Q389+Phase_Relations!$C$24*Q389</f>
        <v>323.35833684789083</v>
      </c>
      <c r="M389" s="69">
        <f t="shared" si="189"/>
        <v>-0.14672357271072262</v>
      </c>
      <c r="N389" s="69">
        <f t="shared" si="190"/>
        <v>-0.37267787468523544</v>
      </c>
      <c r="O389" s="70">
        <f t="shared" si="191"/>
        <v>55.699764665719982</v>
      </c>
      <c r="P389" s="70">
        <f t="shared" si="192"/>
        <v>384.13630803944812</v>
      </c>
      <c r="Q389" s="70">
        <f t="shared" si="193"/>
        <v>55.276634782730241</v>
      </c>
      <c r="R389" s="111">
        <f t="shared" si="194"/>
        <v>381.21817091538094</v>
      </c>
      <c r="S389" s="70">
        <f t="shared" si="184"/>
        <v>2.9181371240671865</v>
      </c>
      <c r="T389" s="113">
        <f t="shared" si="195"/>
        <v>0.84072357271072251</v>
      </c>
      <c r="U389" s="70">
        <f t="shared" si="196"/>
        <v>2.1354378746852354</v>
      </c>
      <c r="V389" s="70">
        <f>(L389/Phase_Relations!C$24)</f>
        <v>66.404190512173656</v>
      </c>
      <c r="W389" s="70">
        <f t="shared" si="197"/>
        <v>9562.2034337530058</v>
      </c>
      <c r="X389" s="70">
        <f t="shared" si="198"/>
        <v>457.95993456671488</v>
      </c>
      <c r="Y389" s="70">
        <f t="shared" si="199"/>
        <v>11.127555729443415</v>
      </c>
      <c r="Z389" s="70">
        <f t="shared" si="200"/>
        <v>1602.3680250398518</v>
      </c>
      <c r="AA389" s="70">
        <f t="shared" si="201"/>
        <v>76.74176365133394</v>
      </c>
      <c r="AB389" s="70">
        <f t="shared" si="202"/>
        <v>-21.141725174455694</v>
      </c>
      <c r="AC389" s="70">
        <f t="shared" si="203"/>
        <v>-0.21141725174455694</v>
      </c>
      <c r="AD389" s="70">
        <f t="shared" si="204"/>
        <v>74.796338901955835</v>
      </c>
      <c r="AE389" s="70">
        <f t="shared" si="205"/>
        <v>1.8738803407308939</v>
      </c>
      <c r="AF389" s="70">
        <f t="shared" si="206"/>
        <v>3.8025411265309943E-2</v>
      </c>
      <c r="AG389" s="70">
        <f t="shared" si="207"/>
        <v>6.3720358568661577E-3</v>
      </c>
      <c r="AH389" s="70">
        <f>(U389-Phase_Relations!$B$37)/Phase_Relations!$B$37</f>
        <v>1.6918364735243288</v>
      </c>
      <c r="AI389" s="70">
        <f>(U389-Phase_Relations!G$20)/Phase_Relations!G$20</f>
        <v>1.5881559054505632</v>
      </c>
      <c r="AJ389" s="70">
        <f t="shared" si="208"/>
        <v>1.6922053375541364</v>
      </c>
      <c r="AK389" s="70">
        <f t="shared" si="209"/>
        <v>0.62850640823261661</v>
      </c>
      <c r="AL389" s="71">
        <f>(1/(J390-J388))*((M390-M388)/Phase_Relations!B$22)</f>
        <v>8.9499996622846066E-7</v>
      </c>
      <c r="AM389" s="71">
        <f t="shared" si="210"/>
        <v>5.0530567442542682E-2</v>
      </c>
      <c r="AN389" s="71">
        <f>SUM(AM$27:AM389)</f>
        <v>1.7162865990404079</v>
      </c>
      <c r="AO389" s="71">
        <f>(1/10000)*((AL389*Phase_Relations!B$22*H$7*U389))/(2*(P389-R389))</f>
        <v>5.7912159098674232E-10</v>
      </c>
      <c r="AP389" s="71">
        <f t="shared" si="211"/>
        <v>5.619053273184871E-10</v>
      </c>
      <c r="AQ389" s="72">
        <f t="shared" si="212"/>
        <v>5.7783167691994134E-17</v>
      </c>
      <c r="AR389" s="72">
        <f t="shared" si="213"/>
        <v>5.6065376012223813E-17</v>
      </c>
      <c r="AS389" s="71">
        <f t="shared" si="185"/>
        <v>2.6743171497706124E-3</v>
      </c>
      <c r="AT389" s="72">
        <f t="shared" si="186"/>
        <v>2.1563572605023554E-8</v>
      </c>
      <c r="AU389" s="97">
        <f t="shared" si="214"/>
        <v>5.553319929219486E-8</v>
      </c>
      <c r="AV389" s="2"/>
      <c r="AW389" s="2"/>
      <c r="AX389" s="2"/>
      <c r="AY389" s="2"/>
      <c r="AZ389" s="2"/>
      <c r="BA389" s="2"/>
      <c r="BC389" s="10"/>
      <c r="BE389" s="10"/>
      <c r="BI389" s="10"/>
    </row>
    <row r="390" spans="1:61" x14ac:dyDescent="0.2">
      <c r="A390" s="9">
        <f>Raw_Data!A388</f>
        <v>40772.807395833333</v>
      </c>
      <c r="B390" s="10">
        <f>Raw_Data!J388</f>
        <v>-1.6096129244215249E-4</v>
      </c>
      <c r="C390" s="10">
        <f>Raw_Data!K388</f>
        <v>0.48728377398237921</v>
      </c>
      <c r="D390" s="10">
        <f>Raw_Data!L388</f>
        <v>1.8556917624744557E-2</v>
      </c>
      <c r="E390" s="10">
        <f>Raw_Data!M388</f>
        <v>1.8454301062653042E-2</v>
      </c>
      <c r="F390" s="10">
        <f>Raw_Data!N388</f>
        <v>1.8538395854293378E-2</v>
      </c>
      <c r="J390" s="74">
        <f t="shared" si="187"/>
        <v>102130.99999974947</v>
      </c>
      <c r="K390" s="69">
        <f t="shared" si="188"/>
        <v>75.47381633568807</v>
      </c>
      <c r="L390" s="69">
        <f>K390+$D$8-$B$8*Q390+Phase_Relations!$C$24*Q390</f>
        <v>324.77934686787256</v>
      </c>
      <c r="M390" s="69">
        <f t="shared" si="189"/>
        <v>-0.14638138818023089</v>
      </c>
      <c r="N390" s="69">
        <f t="shared" si="190"/>
        <v>-0.37180872597778647</v>
      </c>
      <c r="O390" s="70">
        <f t="shared" si="191"/>
        <v>55.754145737716911</v>
      </c>
      <c r="P390" s="70">
        <f t="shared" si="192"/>
        <v>384.51134991528903</v>
      </c>
      <c r="Q390" s="70">
        <f t="shared" si="193"/>
        <v>55.402855103060844</v>
      </c>
      <c r="R390" s="111">
        <f t="shared" si="194"/>
        <v>382.08865588317826</v>
      </c>
      <c r="S390" s="70">
        <f t="shared" si="184"/>
        <v>2.4226940321107691</v>
      </c>
      <c r="T390" s="113">
        <f t="shared" si="195"/>
        <v>0.84038138818023089</v>
      </c>
      <c r="U390" s="70">
        <f t="shared" si="196"/>
        <v>2.1345687259777866</v>
      </c>
      <c r="V390" s="70">
        <f>(L390/Phase_Relations!C$24)</f>
        <v>66.696006152390041</v>
      </c>
      <c r="W390" s="70">
        <f t="shared" si="197"/>
        <v>9604.2248859441661</v>
      </c>
      <c r="X390" s="70">
        <f t="shared" si="198"/>
        <v>459.9724562233796</v>
      </c>
      <c r="Y390" s="70">
        <f t="shared" si="199"/>
        <v>11.293151049329197</v>
      </c>
      <c r="Z390" s="70">
        <f t="shared" si="200"/>
        <v>1626.2137511034043</v>
      </c>
      <c r="AA390" s="70">
        <f t="shared" si="201"/>
        <v>77.883800340201333</v>
      </c>
      <c r="AB390" s="70">
        <f t="shared" si="202"/>
        <v>-21.092419046142787</v>
      </c>
      <c r="AC390" s="70">
        <f t="shared" si="203"/>
        <v>-0.21092419046142788</v>
      </c>
      <c r="AD390" s="70">
        <f t="shared" si="204"/>
        <v>76.268670985460801</v>
      </c>
      <c r="AE390" s="70">
        <f t="shared" si="205"/>
        <v>1.882346178685691</v>
      </c>
      <c r="AF390" s="70">
        <f t="shared" si="206"/>
        <v>3.1106520502701324E-2</v>
      </c>
      <c r="AG390" s="70">
        <f t="shared" si="207"/>
        <v>5.2670415354918983E-3</v>
      </c>
      <c r="AH390" s="70">
        <f>(U390-Phase_Relations!$B$37)/Phase_Relations!$B$37</f>
        <v>1.6907408639449715</v>
      </c>
      <c r="AI390" s="70">
        <f>(U390-Phase_Relations!G$20)/Phase_Relations!G$20</f>
        <v>1.5871024951001309</v>
      </c>
      <c r="AJ390" s="70">
        <f t="shared" si="208"/>
        <v>1.6909576936385298</v>
      </c>
      <c r="AK390" s="70">
        <f t="shared" si="209"/>
        <v>0.62835514433973716</v>
      </c>
      <c r="AL390" s="71">
        <f>(1/(J391-J389))*((M391-M389)/Phase_Relations!B$22)</f>
        <v>7.7866400777751308E-7</v>
      </c>
      <c r="AM390" s="71">
        <f t="shared" si="210"/>
        <v>3.7242153805497259E-2</v>
      </c>
      <c r="AN390" s="71">
        <f>SUM(AM$27:AM390)</f>
        <v>1.7535287528459051</v>
      </c>
      <c r="AO390" s="71">
        <f>(1/10000)*((AL390*Phase_Relations!B$22*H$7*U390))/(2*(P390-R390))</f>
        <v>6.0663458406446964E-10</v>
      </c>
      <c r="AP390" s="71">
        <f t="shared" si="211"/>
        <v>6.1714408289216358E-10</v>
      </c>
      <c r="AQ390" s="72">
        <f t="shared" si="212"/>
        <v>6.0528338857189727E-17</v>
      </c>
      <c r="AR390" s="72">
        <f t="shared" si="213"/>
        <v>6.1576947892961891E-17</v>
      </c>
      <c r="AS390" s="71">
        <f t="shared" si="185"/>
        <v>2.7644031015154863E-4</v>
      </c>
      <c r="AT390" s="72">
        <f t="shared" si="186"/>
        <v>2.1851923034109714E-7</v>
      </c>
      <c r="AU390" s="97">
        <f t="shared" si="214"/>
        <v>8.6024656916948199E-8</v>
      </c>
      <c r="AV390" s="2"/>
      <c r="AW390" s="2"/>
      <c r="AX390" s="2"/>
      <c r="AY390" s="2"/>
      <c r="AZ390" s="2"/>
      <c r="BA390" s="2"/>
      <c r="BC390" s="10"/>
      <c r="BE390" s="10"/>
      <c r="BI390" s="10"/>
    </row>
    <row r="391" spans="1:61" x14ac:dyDescent="0.2">
      <c r="A391" s="9">
        <f>Raw_Data!A389</f>
        <v>40772.810370370367</v>
      </c>
      <c r="B391" s="10">
        <f>Raw_Data!J389</f>
        <v>-1.6243398860933651E-4</v>
      </c>
      <c r="C391" s="10">
        <f>Raw_Data!K389</f>
        <v>0.48607473793544997</v>
      </c>
      <c r="D391" s="10">
        <f>Raw_Data!L389</f>
        <v>1.8577440358429155E-2</v>
      </c>
      <c r="E391" s="10">
        <f>Raw_Data!M389</f>
        <v>1.8442792654701442E-2</v>
      </c>
      <c r="F391" s="10">
        <f>Raw_Data!N389</f>
        <v>1.8507810274286378E-2</v>
      </c>
      <c r="J391" s="74">
        <f t="shared" si="187"/>
        <v>102387.9999994766</v>
      </c>
      <c r="K391" s="69">
        <f t="shared" si="188"/>
        <v>76.164355025791238</v>
      </c>
      <c r="L391" s="69">
        <f>K391+$D$8-$B$8*Q391+Phase_Relations!$C$24*Q391</f>
        <v>325.31718959159895</v>
      </c>
      <c r="M391" s="69">
        <f t="shared" si="189"/>
        <v>-0.14601876187017512</v>
      </c>
      <c r="N391" s="69">
        <f t="shared" si="190"/>
        <v>-0.3708876551502448</v>
      </c>
      <c r="O391" s="70">
        <f t="shared" si="191"/>
        <v>55.815806165807693</v>
      </c>
      <c r="P391" s="70">
        <f t="shared" si="192"/>
        <v>384.9365942469496</v>
      </c>
      <c r="Q391" s="70">
        <f t="shared" si="193"/>
        <v>55.368304964529734</v>
      </c>
      <c r="R391" s="111">
        <f t="shared" si="194"/>
        <v>381.85037906572234</v>
      </c>
      <c r="S391" s="70">
        <f t="shared" si="184"/>
        <v>3.08621518122726</v>
      </c>
      <c r="T391" s="113">
        <f t="shared" si="195"/>
        <v>0.8400187618701751</v>
      </c>
      <c r="U391" s="70">
        <f t="shared" si="196"/>
        <v>2.1336476551502446</v>
      </c>
      <c r="V391" s="70">
        <f>(L391/Phase_Relations!C$24)</f>
        <v>66.806456407175688</v>
      </c>
      <c r="W391" s="70">
        <f t="shared" si="197"/>
        <v>9620.129722633299</v>
      </c>
      <c r="X391" s="70">
        <f t="shared" si="198"/>
        <v>460.73418211845302</v>
      </c>
      <c r="Y391" s="70">
        <f t="shared" si="199"/>
        <v>11.438151442645953</v>
      </c>
      <c r="Z391" s="70">
        <f t="shared" si="200"/>
        <v>1647.0938077410174</v>
      </c>
      <c r="AA391" s="70">
        <f t="shared" si="201"/>
        <v>78.883803052730684</v>
      </c>
      <c r="AB391" s="70">
        <f t="shared" si="202"/>
        <v>-21.040167416451759</v>
      </c>
      <c r="AC391" s="70">
        <f t="shared" si="203"/>
        <v>-0.21040167416451758</v>
      </c>
      <c r="AD391" s="70">
        <f t="shared" si="204"/>
        <v>76.826326265245825</v>
      </c>
      <c r="AE391" s="70">
        <f t="shared" si="205"/>
        <v>1.885510066288729</v>
      </c>
      <c r="AF391" s="70">
        <f t="shared" si="206"/>
        <v>3.9123559739687598E-2</v>
      </c>
      <c r="AG391" s="70">
        <f t="shared" si="207"/>
        <v>6.6984723534877768E-3</v>
      </c>
      <c r="AH391" s="70">
        <f>(U391-Phase_Relations!$B$37)/Phase_Relations!$B$37</f>
        <v>1.6895798036876497</v>
      </c>
      <c r="AI391" s="70">
        <f>(U391-Phase_Relations!G$20)/Phase_Relations!G$20</f>
        <v>1.585986155013678</v>
      </c>
      <c r="AJ391" s="70">
        <f t="shared" si="208"/>
        <v>1.6896543851166104</v>
      </c>
      <c r="AK391" s="70">
        <f t="shared" si="209"/>
        <v>0.62819470958663781</v>
      </c>
      <c r="AL391" s="71">
        <f>(1/(J392-J390))*((M392-M390)/Phase_Relations!B$22)</f>
        <v>7.4571498934975744E-7</v>
      </c>
      <c r="AM391" s="71">
        <f t="shared" si="210"/>
        <v>3.9997315519466087E-2</v>
      </c>
      <c r="AN391" s="71">
        <f>SUM(AM$27:AM391)</f>
        <v>1.7935260683653713</v>
      </c>
      <c r="AO391" s="71">
        <f>(1/10000)*((AL391*Phase_Relations!B$22*H$7*U391))/(2*(P391-R391))</f>
        <v>4.5586354616478341E-10</v>
      </c>
      <c r="AP391" s="71">
        <f t="shared" si="211"/>
        <v>6.4464553413006026E-10</v>
      </c>
      <c r="AQ391" s="72">
        <f t="shared" si="212"/>
        <v>4.5484817251978116E-17</v>
      </c>
      <c r="AR391" s="72">
        <f t="shared" si="213"/>
        <v>6.4320967444961225E-17</v>
      </c>
      <c r="AS391" s="71">
        <f t="shared" si="185"/>
        <v>7.7377922775439254E-4</v>
      </c>
      <c r="AT391" s="72">
        <f t="shared" si="186"/>
        <v>5.8665349967238435E-8</v>
      </c>
      <c r="AU391" s="97">
        <f t="shared" si="214"/>
        <v>1.1167915201215079E-7</v>
      </c>
      <c r="AV391" s="2"/>
      <c r="AW391" s="2"/>
      <c r="AX391" s="2"/>
      <c r="AY391" s="2"/>
      <c r="AZ391" s="2"/>
      <c r="BA391" s="2"/>
      <c r="BC391" s="10"/>
      <c r="BE391" s="10"/>
      <c r="BI391" s="10"/>
    </row>
    <row r="392" spans="1:61" x14ac:dyDescent="0.2">
      <c r="A392" s="9">
        <f>Raw_Data!A390</f>
        <v>40772.813356481478</v>
      </c>
      <c r="B392" s="10">
        <f>Raw_Data!J390</f>
        <v>-1.642035993263565E-4</v>
      </c>
      <c r="C392" s="10">
        <f>Raw_Data!K390</f>
        <v>0.4850284110618297</v>
      </c>
      <c r="D392" s="10">
        <f>Raw_Data!L390</f>
        <v>1.8526513574841356E-2</v>
      </c>
      <c r="E392" s="10">
        <f>Raw_Data!M390</f>
        <v>1.8427650012659842E-2</v>
      </c>
      <c r="F392" s="10">
        <f>Raw_Data!N390</f>
        <v>1.8497376037730679E-2</v>
      </c>
      <c r="J392" s="74">
        <f t="shared" si="187"/>
        <v>102645.99999943748</v>
      </c>
      <c r="K392" s="69">
        <f t="shared" si="188"/>
        <v>76.994115225996083</v>
      </c>
      <c r="L392" s="69">
        <f>K392+$D$8-$B$8*Q392+Phase_Relations!$C$24*Q392</f>
        <v>325.9460340465709</v>
      </c>
      <c r="M392" s="69">
        <f t="shared" si="189"/>
        <v>-0.14570508807107446</v>
      </c>
      <c r="N392" s="69">
        <f t="shared" si="190"/>
        <v>-0.37009092370052915</v>
      </c>
      <c r="O392" s="70">
        <f t="shared" si="191"/>
        <v>55.662796955359887</v>
      </c>
      <c r="P392" s="70">
        <f t="shared" si="192"/>
        <v>383.88135831282682</v>
      </c>
      <c r="Q392" s="70">
        <f t="shared" si="193"/>
        <v>55.322844255936111</v>
      </c>
      <c r="R392" s="111">
        <f t="shared" si="194"/>
        <v>381.53685693749037</v>
      </c>
      <c r="S392" s="70">
        <f t="shared" si="184"/>
        <v>2.3445013753364492</v>
      </c>
      <c r="T392" s="113">
        <f t="shared" si="195"/>
        <v>0.83970508807107436</v>
      </c>
      <c r="U392" s="70">
        <f t="shared" si="196"/>
        <v>2.1328509237005289</v>
      </c>
      <c r="V392" s="70">
        <f>(L392/Phase_Relations!C$24)</f>
        <v>66.935594586811135</v>
      </c>
      <c r="W392" s="70">
        <f t="shared" si="197"/>
        <v>9638.7256205008034</v>
      </c>
      <c r="X392" s="70">
        <f t="shared" si="198"/>
        <v>461.62479025386989</v>
      </c>
      <c r="Y392" s="70">
        <f t="shared" si="199"/>
        <v>11.612750330875024</v>
      </c>
      <c r="Z392" s="70">
        <f t="shared" si="200"/>
        <v>1672.2360476460035</v>
      </c>
      <c r="AA392" s="70">
        <f t="shared" si="201"/>
        <v>80.08793331637952</v>
      </c>
      <c r="AB392" s="70">
        <f t="shared" si="202"/>
        <v>-20.99496946269084</v>
      </c>
      <c r="AC392" s="70">
        <f t="shared" si="203"/>
        <v>-0.20994969462690841</v>
      </c>
      <c r="AD392" s="70">
        <f t="shared" si="204"/>
        <v>78.524932399488534</v>
      </c>
      <c r="AE392" s="70">
        <f t="shared" si="205"/>
        <v>1.8950075711954484</v>
      </c>
      <c r="AF392" s="70">
        <f t="shared" si="206"/>
        <v>2.9274090093881266E-2</v>
      </c>
      <c r="AG392" s="70">
        <f t="shared" si="207"/>
        <v>5.0788030123925841E-3</v>
      </c>
      <c r="AH392" s="70">
        <f>(U392-Phase_Relations!$B$37)/Phase_Relations!$B$37</f>
        <v>1.6885754800304866</v>
      </c>
      <c r="AI392" s="70">
        <f>(U392-Phase_Relations!G$20)/Phase_Relations!G$20</f>
        <v>1.5850205145560066</v>
      </c>
      <c r="AJ392" s="70">
        <f t="shared" si="208"/>
        <v>1.688267920195559</v>
      </c>
      <c r="AK392" s="70">
        <f t="shared" si="209"/>
        <v>0.62805582085102529</v>
      </c>
      <c r="AL392" s="71">
        <f>(1/(J393-J391))*((M393-M391)/Phase_Relations!B$22)</f>
        <v>5.5341341762322962E-7</v>
      </c>
      <c r="AM392" s="71">
        <f t="shared" si="210"/>
        <v>3.5107795029144649E-2</v>
      </c>
      <c r="AN392" s="71">
        <f>SUM(AM$27:AM392)</f>
        <v>1.8286338633945161</v>
      </c>
      <c r="AO392" s="71">
        <f>(1/10000)*((AL392*Phase_Relations!B$22*H$7*U392))/(2*(P392-R392))</f>
        <v>4.4516927909095386E-10</v>
      </c>
      <c r="AP392" s="71">
        <f t="shared" si="211"/>
        <v>6.3131020431632576E-10</v>
      </c>
      <c r="AQ392" s="72">
        <f t="shared" si="212"/>
        <v>4.441777254618988E-17</v>
      </c>
      <c r="AR392" s="72">
        <f t="shared" si="213"/>
        <v>6.2990404725753778E-17</v>
      </c>
      <c r="AS392" s="71">
        <f t="shared" si="185"/>
        <v>2.1983486430007863E-4</v>
      </c>
      <c r="AT392" s="72">
        <f t="shared" si="186"/>
        <v>2.0164733405091155E-7</v>
      </c>
      <c r="AU392" s="97">
        <f t="shared" si="214"/>
        <v>1.2280984908822987E-7</v>
      </c>
      <c r="AV392" s="2"/>
      <c r="AW392" s="2"/>
      <c r="AX392" s="2"/>
      <c r="AY392" s="2"/>
      <c r="AZ392" s="2"/>
      <c r="BA392" s="2"/>
      <c r="BC392" s="10"/>
      <c r="BE392" s="10"/>
      <c r="BI392" s="10"/>
    </row>
    <row r="393" spans="1:61" x14ac:dyDescent="0.2">
      <c r="A393" s="9">
        <f>Raw_Data!A391</f>
        <v>40772.816331018519</v>
      </c>
      <c r="B393" s="10">
        <f>Raw_Data!J391</f>
        <v>-1.656644189115465E-4</v>
      </c>
      <c r="C393" s="10">
        <f>Raw_Data!K391</f>
        <v>0.48440013987437958</v>
      </c>
      <c r="D393" s="10">
        <f>Raw_Data!L391</f>
        <v>1.8523271267957157E-2</v>
      </c>
      <c r="E393" s="10">
        <f>Raw_Data!M391</f>
        <v>1.8415583405354444E-2</v>
      </c>
      <c r="F393" s="10">
        <f>Raw_Data!N391</f>
        <v>1.849898957946608E-2</v>
      </c>
      <c r="J393" s="74">
        <f t="shared" si="187"/>
        <v>102902.99999979325</v>
      </c>
      <c r="K393" s="69">
        <f t="shared" si="188"/>
        <v>77.679085055694927</v>
      </c>
      <c r="L393" s="69">
        <f>K393+$D$8-$B$8*Q393+Phase_Relations!$C$24*Q393</f>
        <v>326.47090160398886</v>
      </c>
      <c r="M393" s="69">
        <f t="shared" si="189"/>
        <v>-0.14551686294022276</v>
      </c>
      <c r="N393" s="69">
        <f t="shared" si="190"/>
        <v>-0.36961283186816579</v>
      </c>
      <c r="O393" s="70">
        <f t="shared" si="191"/>
        <v>55.653055464116377</v>
      </c>
      <c r="P393" s="70">
        <f t="shared" si="192"/>
        <v>383.81417561459568</v>
      </c>
      <c r="Q393" s="70">
        <f t="shared" si="193"/>
        <v>55.286618310891811</v>
      </c>
      <c r="R393" s="111">
        <f t="shared" si="194"/>
        <v>381.28702283373661</v>
      </c>
      <c r="S393" s="70">
        <f t="shared" si="184"/>
        <v>2.527152780859069</v>
      </c>
      <c r="T393" s="113">
        <f t="shared" si="195"/>
        <v>0.83951686294022276</v>
      </c>
      <c r="U393" s="70">
        <f t="shared" si="196"/>
        <v>2.1323728318681661</v>
      </c>
      <c r="V393" s="70">
        <f>(L393/Phase_Relations!C$24)</f>
        <v>67.043380288630971</v>
      </c>
      <c r="W393" s="70">
        <f t="shared" si="197"/>
        <v>9654.2467615628593</v>
      </c>
      <c r="X393" s="70">
        <f t="shared" si="198"/>
        <v>462.3681399215929</v>
      </c>
      <c r="Y393" s="70">
        <f t="shared" si="199"/>
        <v>11.75676197773916</v>
      </c>
      <c r="Z393" s="70">
        <f t="shared" si="200"/>
        <v>1692.973724794439</v>
      </c>
      <c r="AA393" s="70">
        <f t="shared" si="201"/>
        <v>81.081117087856285</v>
      </c>
      <c r="AB393" s="70">
        <f t="shared" si="202"/>
        <v>-20.967847685911067</v>
      </c>
      <c r="AC393" s="70">
        <f t="shared" si="203"/>
        <v>-0.20967847685911067</v>
      </c>
      <c r="AD393" s="70">
        <f t="shared" si="204"/>
        <v>79.396348567283553</v>
      </c>
      <c r="AE393" s="70">
        <f t="shared" si="205"/>
        <v>1.8998005297124285</v>
      </c>
      <c r="AF393" s="70">
        <f t="shared" si="206"/>
        <v>3.116820378930826E-2</v>
      </c>
      <c r="AG393" s="70">
        <f t="shared" si="207"/>
        <v>5.4656723996761901E-3</v>
      </c>
      <c r="AH393" s="70">
        <f>(U393-Phase_Relations!$B$37)/Phase_Relations!$B$37</f>
        <v>1.6879728190740126</v>
      </c>
      <c r="AI393" s="70">
        <f>(U393-Phase_Relations!G$20)/Phase_Relations!G$20</f>
        <v>1.5844410660906842</v>
      </c>
      <c r="AJ393" s="70">
        <f t="shared" si="208"/>
        <v>1.6869942156444182</v>
      </c>
      <c r="AK393" s="70">
        <f t="shared" si="209"/>
        <v>0.62797242855138224</v>
      </c>
      <c r="AL393" s="71">
        <f>(1/(J394-J392))*((M394-M392)/Phase_Relations!B$22)</f>
        <v>8.7989661897795147E-7</v>
      </c>
      <c r="AM393" s="71">
        <f t="shared" si="210"/>
        <v>2.1415528655783219E-2</v>
      </c>
      <c r="AN393" s="71">
        <f>SUM(AM$27:AM393)</f>
        <v>1.8500493920502992</v>
      </c>
      <c r="AO393" s="71">
        <f>(1/10000)*((AL393*Phase_Relations!B$22*H$7*U393))/(2*(P393-R393))</f>
        <v>6.5649101039068012E-10</v>
      </c>
      <c r="AP393" s="71">
        <f t="shared" si="211"/>
        <v>5.9909411842376102E-10</v>
      </c>
      <c r="AQ393" s="72">
        <f t="shared" si="212"/>
        <v>6.5502876653341269E-17</v>
      </c>
      <c r="AR393" s="72">
        <f t="shared" si="213"/>
        <v>5.9775971828617363E-17</v>
      </c>
      <c r="AS393" s="71">
        <f t="shared" si="185"/>
        <v>2.5723212747824674E-4</v>
      </c>
      <c r="AT393" s="72">
        <f t="shared" si="186"/>
        <v>2.5413673256693972E-7</v>
      </c>
      <c r="AU393" s="97">
        <f t="shared" si="214"/>
        <v>8.5183356787496692E-8</v>
      </c>
      <c r="AV393" s="2"/>
      <c r="AW393" s="2"/>
      <c r="AX393" s="2"/>
      <c r="AY393" s="2"/>
      <c r="AZ393" s="2"/>
      <c r="BA393" s="2"/>
      <c r="BC393" s="10"/>
      <c r="BE393" s="10"/>
      <c r="BI393" s="10"/>
    </row>
    <row r="394" spans="1:61" x14ac:dyDescent="0.2">
      <c r="A394" s="9">
        <f>Raw_Data!A392</f>
        <v>40772.819305555553</v>
      </c>
      <c r="B394" s="10">
        <f>Raw_Data!J392</f>
        <v>-1.6410858667040851E-4</v>
      </c>
      <c r="C394" s="10">
        <f>Raw_Data!K392</f>
        <v>0.48237637030269997</v>
      </c>
      <c r="D394" s="10">
        <f>Raw_Data!L392</f>
        <v>1.8516489739638955E-2</v>
      </c>
      <c r="E394" s="10">
        <f>Raw_Data!M392</f>
        <v>1.8420334038151843E-2</v>
      </c>
      <c r="F394" s="10">
        <f>Raw_Data!N392</f>
        <v>1.8506232589033979E-2</v>
      </c>
      <c r="J394" s="74">
        <f t="shared" si="187"/>
        <v>103159.99999952037</v>
      </c>
      <c r="K394" s="69">
        <f t="shared" si="188"/>
        <v>76.949564342763324</v>
      </c>
      <c r="L394" s="69">
        <f>K394+$D$8-$B$8*Q394+Phase_Relations!$C$24*Q394</f>
        <v>325.80441328171901</v>
      </c>
      <c r="M394" s="69">
        <f t="shared" si="189"/>
        <v>-0.14490864612669166</v>
      </c>
      <c r="N394" s="69">
        <f t="shared" si="190"/>
        <v>-0.3680679611617968</v>
      </c>
      <c r="O394" s="70">
        <f t="shared" si="191"/>
        <v>55.632680403676737</v>
      </c>
      <c r="P394" s="70">
        <f t="shared" si="192"/>
        <v>383.67365795639131</v>
      </c>
      <c r="Q394" s="70">
        <f t="shared" si="193"/>
        <v>55.30088049398011</v>
      </c>
      <c r="R394" s="111">
        <f t="shared" si="194"/>
        <v>381.38538271710422</v>
      </c>
      <c r="S394" s="70">
        <f t="shared" si="184"/>
        <v>2.2882752392870884</v>
      </c>
      <c r="T394" s="113">
        <f t="shared" si="195"/>
        <v>0.83890864612669158</v>
      </c>
      <c r="U394" s="70">
        <f t="shared" si="196"/>
        <v>2.1308279611617968</v>
      </c>
      <c r="V394" s="70">
        <f>(L394/Phase_Relations!C$24)</f>
        <v>66.906511643283608</v>
      </c>
      <c r="W394" s="70">
        <f t="shared" si="197"/>
        <v>9634.5376766328391</v>
      </c>
      <c r="X394" s="70">
        <f t="shared" si="198"/>
        <v>461.42421822954208</v>
      </c>
      <c r="Y394" s="70">
        <f t="shared" si="199"/>
        <v>11.605631149303498</v>
      </c>
      <c r="Z394" s="70">
        <f t="shared" si="200"/>
        <v>1671.2108854997036</v>
      </c>
      <c r="AA394" s="70">
        <f t="shared" si="201"/>
        <v>80.038835512437856</v>
      </c>
      <c r="AB394" s="70">
        <f t="shared" si="202"/>
        <v>-20.880208375603981</v>
      </c>
      <c r="AC394" s="70">
        <f t="shared" si="203"/>
        <v>-0.20880208375603981</v>
      </c>
      <c r="AD394" s="70">
        <f t="shared" si="204"/>
        <v>78.513318686246464</v>
      </c>
      <c r="AE394" s="70">
        <f t="shared" si="205"/>
        <v>1.8949433349784788</v>
      </c>
      <c r="AF394" s="70">
        <f t="shared" si="206"/>
        <v>2.8589561862522296E-2</v>
      </c>
      <c r="AG394" s="70">
        <f t="shared" si="207"/>
        <v>4.9591572112687703E-3</v>
      </c>
      <c r="AH394" s="70">
        <f>(U394-Phase_Relations!$B$37)/Phase_Relations!$B$37</f>
        <v>1.686025424882132</v>
      </c>
      <c r="AI394" s="70">
        <f>(U394-Phase_Relations!G$20)/Phase_Relations!G$20</f>
        <v>1.58256867903169</v>
      </c>
      <c r="AJ394" s="70">
        <f t="shared" si="208"/>
        <v>1.6858263147027235</v>
      </c>
      <c r="AK394" s="70">
        <f t="shared" si="209"/>
        <v>0.62770270499435721</v>
      </c>
      <c r="AL394" s="71">
        <f>(1/(J395-J393))*((M395-M393)/Phase_Relations!B$22)</f>
        <v>1.3454069026165872E-6</v>
      </c>
      <c r="AM394" s="71">
        <f t="shared" si="210"/>
        <v>6.9195471644604115E-2</v>
      </c>
      <c r="AN394" s="71">
        <f>SUM(AM$27:AM394)</f>
        <v>1.9192448636949033</v>
      </c>
      <c r="AO394" s="71">
        <f>(1/10000)*((AL394*Phase_Relations!B$22*H$7*U394))/(2*(P394-R394))</f>
        <v>1.107794665597366E-9</v>
      </c>
      <c r="AP394" s="71">
        <f t="shared" si="211"/>
        <v>5.6257331320799751E-10</v>
      </c>
      <c r="AQ394" s="72">
        <f t="shared" si="212"/>
        <v>1.1053272046279929E-16</v>
      </c>
      <c r="AR394" s="72">
        <f t="shared" si="213"/>
        <v>5.6132025816462155E-17</v>
      </c>
      <c r="AS394" s="71">
        <f t="shared" si="185"/>
        <v>-8.2045279261400053E-4</v>
      </c>
      <c r="AT394" s="72">
        <f t="shared" si="186"/>
        <v>-1.3445270375495867E-7</v>
      </c>
      <c r="AU394" s="97">
        <f t="shared" si="214"/>
        <v>7.385531732731527E-8</v>
      </c>
      <c r="AV394" s="2"/>
      <c r="AW394" s="2"/>
      <c r="AX394" s="2"/>
      <c r="AY394" s="2"/>
      <c r="AZ394" s="2"/>
      <c r="BA394" s="2"/>
      <c r="BC394" s="10"/>
      <c r="BE394" s="10"/>
      <c r="BI394" s="10"/>
    </row>
    <row r="395" spans="1:61" x14ac:dyDescent="0.2">
      <c r="A395" s="9">
        <f>Raw_Data!A393</f>
        <v>40772.822291666664</v>
      </c>
      <c r="B395" s="10">
        <f>Raw_Data!J393</f>
        <v>-1.643342417282835E-4</v>
      </c>
      <c r="C395" s="10">
        <f>Raw_Data!K393</f>
        <v>0.48033834883262916</v>
      </c>
      <c r="D395" s="10">
        <f>Raw_Data!L393</f>
        <v>1.8528021900754556E-2</v>
      </c>
      <c r="E395" s="10">
        <f>Raw_Data!M393</f>
        <v>1.8404799468904443E-2</v>
      </c>
      <c r="F395" s="10">
        <f>Raw_Data!N393</f>
        <v>1.8490874062144978E-2</v>
      </c>
      <c r="J395" s="74">
        <f t="shared" si="187"/>
        <v>103417.99999948125</v>
      </c>
      <c r="K395" s="69">
        <f t="shared" si="188"/>
        <v>77.055372690440436</v>
      </c>
      <c r="L395" s="69">
        <f>K395+$D$8-$B$8*Q395+Phase_Relations!$C$24*Q395</f>
        <v>325.70410571193344</v>
      </c>
      <c r="M395" s="69">
        <f t="shared" si="189"/>
        <v>-0.14429669323987543</v>
      </c>
      <c r="N395" s="69">
        <f t="shared" si="190"/>
        <v>-0.36651360082928358</v>
      </c>
      <c r="O395" s="70">
        <f t="shared" si="191"/>
        <v>55.66732871135973</v>
      </c>
      <c r="P395" s="70">
        <f t="shared" si="192"/>
        <v>383.91261180248085</v>
      </c>
      <c r="Q395" s="70">
        <f t="shared" si="193"/>
        <v>55.254243155281657</v>
      </c>
      <c r="R395" s="111">
        <f t="shared" si="194"/>
        <v>381.06374589849418</v>
      </c>
      <c r="S395" s="70">
        <f t="shared" si="184"/>
        <v>2.8488659039866775</v>
      </c>
      <c r="T395" s="113">
        <f t="shared" si="195"/>
        <v>0.83829669323987543</v>
      </c>
      <c r="U395" s="70">
        <f t="shared" si="196"/>
        <v>2.1292736008292836</v>
      </c>
      <c r="V395" s="70">
        <f>(L395/Phase_Relations!C$24)</f>
        <v>66.885912690930056</v>
      </c>
      <c r="W395" s="70">
        <f t="shared" si="197"/>
        <v>9631.5714274939273</v>
      </c>
      <c r="X395" s="70">
        <f t="shared" si="198"/>
        <v>461.28215648917279</v>
      </c>
      <c r="Y395" s="70">
        <f t="shared" si="199"/>
        <v>11.631669535648399</v>
      </c>
      <c r="Z395" s="70">
        <f t="shared" si="200"/>
        <v>1674.9604131333695</v>
      </c>
      <c r="AA395" s="70">
        <f t="shared" si="201"/>
        <v>80.218410590678616</v>
      </c>
      <c r="AB395" s="70">
        <f t="shared" si="202"/>
        <v>-20.792030726206832</v>
      </c>
      <c r="AC395" s="70">
        <f t="shared" si="203"/>
        <v>-0.20792030726206831</v>
      </c>
      <c r="AD395" s="70">
        <f t="shared" si="204"/>
        <v>78.319166654687479</v>
      </c>
      <c r="AE395" s="70">
        <f t="shared" si="205"/>
        <v>1.8938680577634648</v>
      </c>
      <c r="AF395" s="70">
        <f t="shared" si="206"/>
        <v>3.5513866243539312E-2</v>
      </c>
      <c r="AG395" s="70">
        <f t="shared" si="207"/>
        <v>6.1759724799880615E-3</v>
      </c>
      <c r="AH395" s="70">
        <f>(U395-Phase_Relations!$B$37)/Phase_Relations!$B$37</f>
        <v>1.6840660684964188</v>
      </c>
      <c r="AI395" s="70">
        <f>(U395-Phase_Relations!G$20)/Phase_Relations!G$20</f>
        <v>1.5806847905226948</v>
      </c>
      <c r="AJ395" s="70">
        <f t="shared" si="208"/>
        <v>1.6847323125673845</v>
      </c>
      <c r="AK395" s="70">
        <f t="shared" si="209"/>
        <v>0.62743092961188252</v>
      </c>
      <c r="AL395" s="71">
        <f>(1/(J396-J394))*((M396-M394)/Phase_Relations!B$22)</f>
        <v>1.2917053473441667E-6</v>
      </c>
      <c r="AM395" s="71">
        <f t="shared" si="210"/>
        <v>6.9145599532382959E-2</v>
      </c>
      <c r="AN395" s="71">
        <f>SUM(AM$27:AM395)</f>
        <v>1.9883904632272862</v>
      </c>
      <c r="AO395" s="71">
        <f>(1/10000)*((AL395*Phase_Relations!B$22*H$7*U395))/(2*(P395-R395))</f>
        <v>8.5366683985840591E-10</v>
      </c>
      <c r="AP395" s="71">
        <f t="shared" si="211"/>
        <v>5.1156604761234337E-10</v>
      </c>
      <c r="AQ395" s="72">
        <f t="shared" si="212"/>
        <v>8.5176541383279595E-17</v>
      </c>
      <c r="AR395" s="72">
        <f t="shared" si="213"/>
        <v>5.1042660427059442E-17</v>
      </c>
      <c r="AS395" s="71">
        <f t="shared" si="185"/>
        <v>-3.7571746043328974E-3</v>
      </c>
      <c r="AT395" s="72">
        <f t="shared" si="186"/>
        <v>-2.2625120543664382E-8</v>
      </c>
      <c r="AU395" s="97">
        <f t="shared" si="214"/>
        <v>8.6558206610552141E-8</v>
      </c>
      <c r="AV395" s="2"/>
      <c r="AW395" s="2"/>
      <c r="AX395" s="2"/>
      <c r="AY395" s="2"/>
      <c r="AZ395" s="2"/>
      <c r="BA395" s="2"/>
      <c r="BC395" s="10"/>
      <c r="BE395" s="10"/>
      <c r="BI395" s="10"/>
    </row>
    <row r="396" spans="1:61" x14ac:dyDescent="0.2">
      <c r="A396" s="9">
        <f>Raw_Data!A394</f>
        <v>40772.825266203705</v>
      </c>
      <c r="B396" s="10">
        <f>Raw_Data!J394</f>
        <v>-1.680991182201975E-4</v>
      </c>
      <c r="C396" s="10">
        <f>Raw_Data!K394</f>
        <v>0.47847135014325914</v>
      </c>
      <c r="D396" s="10">
        <f>Raw_Data!L394</f>
        <v>1.8582131608316555E-2</v>
      </c>
      <c r="E396" s="10">
        <f>Raw_Data!M394</f>
        <v>1.8448505290640241E-2</v>
      </c>
      <c r="F396" s="10">
        <f>Raw_Data!N394</f>
        <v>1.8525427759604977E-2</v>
      </c>
      <c r="J396" s="74">
        <f t="shared" si="187"/>
        <v>103674.99999983702</v>
      </c>
      <c r="K396" s="69">
        <f t="shared" si="188"/>
        <v>78.820701438526797</v>
      </c>
      <c r="L396" s="69">
        <f>K396+$D$8-$B$8*Q396+Phase_Relations!$C$24*Q396</f>
        <v>328.04933245410427</v>
      </c>
      <c r="M396" s="69">
        <f t="shared" si="189"/>
        <v>-0.14373717917088474</v>
      </c>
      <c r="N396" s="69">
        <f t="shared" si="190"/>
        <v>-0.36509243509404726</v>
      </c>
      <c r="O396" s="70">
        <f t="shared" si="191"/>
        <v>55.82990099746042</v>
      </c>
      <c r="P396" s="70">
        <f t="shared" si="192"/>
        <v>385.03379998248568</v>
      </c>
      <c r="Q396" s="70">
        <f t="shared" si="193"/>
        <v>55.385455239693194</v>
      </c>
      <c r="R396" s="111">
        <f t="shared" si="194"/>
        <v>381.9686568254703</v>
      </c>
      <c r="S396" s="70">
        <f t="shared" si="184"/>
        <v>3.0651431570153704</v>
      </c>
      <c r="T396" s="113">
        <f t="shared" si="195"/>
        <v>0.83773717917088475</v>
      </c>
      <c r="U396" s="70">
        <f t="shared" si="196"/>
        <v>2.1278524350940473</v>
      </c>
      <c r="V396" s="70">
        <f>(L396/Phase_Relations!C$24)</f>
        <v>67.367523540674782</v>
      </c>
      <c r="W396" s="70">
        <f t="shared" si="197"/>
        <v>9700.9233898571692</v>
      </c>
      <c r="X396" s="70">
        <f t="shared" si="198"/>
        <v>464.60361062534332</v>
      </c>
      <c r="Y396" s="70">
        <f t="shared" si="199"/>
        <v>11.982068300981588</v>
      </c>
      <c r="Z396" s="70">
        <f t="shared" si="200"/>
        <v>1725.4178353413486</v>
      </c>
      <c r="AA396" s="70">
        <f t="shared" si="201"/>
        <v>82.634953799873017</v>
      </c>
      <c r="AB396" s="70">
        <f t="shared" si="202"/>
        <v>-20.711409102432967</v>
      </c>
      <c r="AC396" s="70">
        <f t="shared" si="203"/>
        <v>-0.20711409102432968</v>
      </c>
      <c r="AD396" s="70">
        <f t="shared" si="204"/>
        <v>80.591525028529418</v>
      </c>
      <c r="AE396" s="70">
        <f t="shared" si="205"/>
        <v>1.906289373977992</v>
      </c>
      <c r="AF396" s="70">
        <f t="shared" si="206"/>
        <v>3.7092574220330486E-2</v>
      </c>
      <c r="AG396" s="70">
        <f t="shared" si="207"/>
        <v>6.5973296094056916E-3</v>
      </c>
      <c r="AH396" s="70">
        <f>(U396-Phase_Relations!$B$37)/Phase_Relations!$B$37</f>
        <v>1.6822746112002911</v>
      </c>
      <c r="AI396" s="70">
        <f>(U396-Phase_Relations!G$20)/Phase_Relations!G$20</f>
        <v>1.5789623341900245</v>
      </c>
      <c r="AJ396" s="70">
        <f t="shared" si="208"/>
        <v>1.683742162414984</v>
      </c>
      <c r="AK396" s="70">
        <f t="shared" si="209"/>
        <v>0.62718209544081327</v>
      </c>
      <c r="AL396" s="71">
        <f>(1/(J397-J395))*((M397-M395)/Phase_Relations!B$22)</f>
        <v>7.5554658618711002E-7</v>
      </c>
      <c r="AM396" s="71">
        <f t="shared" si="210"/>
        <v>6.4058189992643483E-2</v>
      </c>
      <c r="AN396" s="71">
        <f>SUM(AM$27:AM396)</f>
        <v>2.0524486532199298</v>
      </c>
      <c r="AO396" s="71">
        <f>(1/10000)*((AL396*Phase_Relations!B$22*H$7*U396))/(2*(P396-R396))</f>
        <v>4.6378583856919947E-10</v>
      </c>
      <c r="AP396" s="71">
        <f t="shared" si="211"/>
        <v>4.8491110287064933E-10</v>
      </c>
      <c r="AQ396" s="72">
        <f t="shared" si="212"/>
        <v>4.6275281910236502E-17</v>
      </c>
      <c r="AR396" s="72">
        <f t="shared" si="213"/>
        <v>4.8383102976946344E-17</v>
      </c>
      <c r="AS396" s="71">
        <f t="shared" si="185"/>
        <v>2.9372197059298211E-4</v>
      </c>
      <c r="AT396" s="72">
        <f t="shared" si="186"/>
        <v>1.5723344081085839E-7</v>
      </c>
      <c r="AU396" s="97">
        <f t="shared" si="214"/>
        <v>1.1816314605496328E-7</v>
      </c>
      <c r="AV396" s="2"/>
      <c r="AW396" s="2"/>
      <c r="AX396" s="2"/>
      <c r="AY396" s="2"/>
      <c r="AZ396" s="2"/>
      <c r="BA396" s="2"/>
      <c r="BC396" s="10"/>
      <c r="BE396" s="10"/>
      <c r="BI396" s="10"/>
    </row>
    <row r="397" spans="1:61" x14ac:dyDescent="0.2">
      <c r="A397" s="9">
        <f>Raw_Data!A395</f>
        <v>40772.828240740739</v>
      </c>
      <c r="B397" s="10">
        <f>Raw_Data!J395</f>
        <v>-1.7193525420407249E-4</v>
      </c>
      <c r="C397" s="10">
        <f>Raw_Data!K395</f>
        <v>0.47805329445709965</v>
      </c>
      <c r="D397" s="10">
        <f>Raw_Data!L395</f>
        <v>1.8579958193811755E-2</v>
      </c>
      <c r="E397" s="10">
        <f>Raw_Data!M395</f>
        <v>1.8461367628939143E-2</v>
      </c>
      <c r="F397" s="10">
        <f>Raw_Data!N395</f>
        <v>1.8531367983623578E-2</v>
      </c>
      <c r="J397" s="74">
        <f t="shared" si="187"/>
        <v>103931.99999956414</v>
      </c>
      <c r="K397" s="69">
        <f t="shared" si="188"/>
        <v>80.619443349037724</v>
      </c>
      <c r="L397" s="69">
        <f>K397+$D$8-$B$8*Q397+Phase_Relations!$C$24*Q397</f>
        <v>330.01873456233119</v>
      </c>
      <c r="M397" s="69">
        <f t="shared" si="189"/>
        <v>-0.14361280722509154</v>
      </c>
      <c r="N397" s="69">
        <f t="shared" si="190"/>
        <v>-0.36477653035173252</v>
      </c>
      <c r="O397" s="70">
        <f t="shared" si="191"/>
        <v>55.823370986846619</v>
      </c>
      <c r="P397" s="70">
        <f t="shared" si="192"/>
        <v>384.98876542652846</v>
      </c>
      <c r="Q397" s="70">
        <f t="shared" si="193"/>
        <v>55.424070100404592</v>
      </c>
      <c r="R397" s="111">
        <f t="shared" si="194"/>
        <v>382.23496620968683</v>
      </c>
      <c r="S397" s="70">
        <f t="shared" si="184"/>
        <v>2.7537992168416281</v>
      </c>
      <c r="T397" s="113">
        <f t="shared" si="195"/>
        <v>0.83761280722509146</v>
      </c>
      <c r="U397" s="70">
        <f t="shared" si="196"/>
        <v>2.1275365303517324</v>
      </c>
      <c r="V397" s="70">
        <f>(L397/Phase_Relations!C$24)</f>
        <v>67.771955831069988</v>
      </c>
      <c r="W397" s="70">
        <f t="shared" si="197"/>
        <v>9759.1616396740792</v>
      </c>
      <c r="X397" s="70">
        <f t="shared" si="198"/>
        <v>467.39279883496545</v>
      </c>
      <c r="Y397" s="70">
        <f t="shared" si="199"/>
        <v>12.347885730665396</v>
      </c>
      <c r="Z397" s="70">
        <f t="shared" si="200"/>
        <v>1778.0955452158171</v>
      </c>
      <c r="AA397" s="70">
        <f t="shared" si="201"/>
        <v>85.157832625278616</v>
      </c>
      <c r="AB397" s="70">
        <f t="shared" si="202"/>
        <v>-20.693488072779754</v>
      </c>
      <c r="AC397" s="70">
        <f t="shared" si="203"/>
        <v>-0.20693488072779753</v>
      </c>
      <c r="AD397" s="70">
        <f t="shared" si="204"/>
        <v>83.321966480717549</v>
      </c>
      <c r="AE397" s="70">
        <f t="shared" si="205"/>
        <v>1.9207595111754481</v>
      </c>
      <c r="AF397" s="70">
        <f t="shared" si="206"/>
        <v>3.2337591645377063E-2</v>
      </c>
      <c r="AG397" s="70">
        <f t="shared" si="207"/>
        <v>5.8918306480241342E-3</v>
      </c>
      <c r="AH397" s="70">
        <f>(U397-Phase_Relations!$B$37)/Phase_Relations!$B$37</f>
        <v>1.6818763959594718</v>
      </c>
      <c r="AI397" s="70">
        <f>(U397-Phase_Relations!G$20)/Phase_Relations!G$20</f>
        <v>1.5785794568728828</v>
      </c>
      <c r="AJ397" s="70">
        <f t="shared" si="208"/>
        <v>1.6827801263726896</v>
      </c>
      <c r="AK397" s="70">
        <f t="shared" si="209"/>
        <v>0.6271267380157397</v>
      </c>
      <c r="AL397" s="71">
        <f>(1/(J398-J396))*((M398-M396)/Phase_Relations!B$22)</f>
        <v>3.26901423257112E-7</v>
      </c>
      <c r="AM397" s="71">
        <f t="shared" si="210"/>
        <v>1.4687492709495703E-2</v>
      </c>
      <c r="AN397" s="71">
        <f>SUM(AM$27:AM397)</f>
        <v>2.0671361459294255</v>
      </c>
      <c r="AO397" s="71">
        <f>(1/10000)*((AL397*Phase_Relations!B$22*H$7*U397))/(2*(P397-R397))</f>
        <v>2.2331971109124808E-10</v>
      </c>
      <c r="AP397" s="71">
        <f t="shared" si="211"/>
        <v>4.8222141483082162E-10</v>
      </c>
      <c r="AQ397" s="72">
        <f t="shared" si="212"/>
        <v>2.2282229700547779E-17</v>
      </c>
      <c r="AR397" s="72">
        <f t="shared" si="213"/>
        <v>4.8114733264154761E-17</v>
      </c>
      <c r="AS397" s="71">
        <f t="shared" si="185"/>
        <v>5.4372809029398623E-5</v>
      </c>
      <c r="AT397" s="72">
        <f t="shared" si="186"/>
        <v>4.0898667163103172E-7</v>
      </c>
      <c r="AU397" s="97">
        <f t="shared" si="214"/>
        <v>1.2044181484451374E-7</v>
      </c>
      <c r="AV397" s="2"/>
      <c r="AW397" s="2"/>
      <c r="AX397" s="2"/>
      <c r="AY397" s="2"/>
      <c r="AZ397" s="2"/>
      <c r="BA397" s="2"/>
      <c r="BC397" s="10"/>
      <c r="BE397" s="10"/>
      <c r="BI397" s="10"/>
    </row>
    <row r="398" spans="1:61" x14ac:dyDescent="0.2">
      <c r="A398" s="9">
        <f>Raw_Data!A396</f>
        <v>40772.831226851849</v>
      </c>
      <c r="B398" s="10">
        <f>Raw_Data!J396</f>
        <v>-1.6780220367036249E-4</v>
      </c>
      <c r="C398" s="10">
        <f>Raw_Data!K396</f>
        <v>0.47748440617960952</v>
      </c>
      <c r="D398" s="10">
        <f>Raw_Data!L396</f>
        <v>1.8552879586866758E-2</v>
      </c>
      <c r="E398" s="10">
        <f>Raw_Data!M396</f>
        <v>1.8444657278074341E-2</v>
      </c>
      <c r="F398" s="10">
        <f>Raw_Data!N396</f>
        <v>1.8526144889265177E-2</v>
      </c>
      <c r="J398" s="74">
        <f t="shared" si="187"/>
        <v>104189.99999952503</v>
      </c>
      <c r="K398" s="69">
        <f t="shared" si="188"/>
        <v>78.681479928425574</v>
      </c>
      <c r="L398" s="69">
        <f>K398+$D$8-$B$8*Q398+Phase_Relations!$C$24*Q398</f>
        <v>327.859054707567</v>
      </c>
      <c r="M398" s="69">
        <f t="shared" si="189"/>
        <v>-0.14344070736679113</v>
      </c>
      <c r="N398" s="69">
        <f t="shared" si="190"/>
        <v>-0.36433939671164944</v>
      </c>
      <c r="O398" s="70">
        <f t="shared" si="191"/>
        <v>55.742013477560015</v>
      </c>
      <c r="P398" s="70">
        <f t="shared" si="192"/>
        <v>384.4276791555863</v>
      </c>
      <c r="Q398" s="70">
        <f t="shared" si="193"/>
        <v>55.373902871391657</v>
      </c>
      <c r="R398" s="111">
        <f t="shared" si="194"/>
        <v>381.88898531994249</v>
      </c>
      <c r="S398" s="70">
        <f t="shared" si="184"/>
        <v>2.5386938356438122</v>
      </c>
      <c r="T398" s="113">
        <f t="shared" si="195"/>
        <v>0.8374407073667911</v>
      </c>
      <c r="U398" s="70">
        <f t="shared" si="196"/>
        <v>2.1270993967116496</v>
      </c>
      <c r="V398" s="70">
        <f>(L398/Phase_Relations!C$24)</f>
        <v>67.328448501340844</v>
      </c>
      <c r="W398" s="70">
        <f t="shared" si="197"/>
        <v>9695.2965841930818</v>
      </c>
      <c r="X398" s="70">
        <f t="shared" si="198"/>
        <v>464.33412759545411</v>
      </c>
      <c r="Y398" s="70">
        <f t="shared" si="199"/>
        <v>11.954545629949187</v>
      </c>
      <c r="Z398" s="70">
        <f t="shared" si="200"/>
        <v>1721.4545707126831</v>
      </c>
      <c r="AA398" s="70">
        <f t="shared" si="201"/>
        <v>82.445142275511614</v>
      </c>
      <c r="AB398" s="70">
        <f t="shared" si="202"/>
        <v>-20.668689822304209</v>
      </c>
      <c r="AC398" s="70">
        <f t="shared" si="203"/>
        <v>-0.20668689822304209</v>
      </c>
      <c r="AD398" s="70">
        <f t="shared" si="204"/>
        <v>80.75267971841572</v>
      </c>
      <c r="AE398" s="70">
        <f t="shared" si="205"/>
        <v>1.9071569429859403</v>
      </c>
      <c r="AF398" s="70">
        <f t="shared" si="206"/>
        <v>3.0792521737182707E-2</v>
      </c>
      <c r="AG398" s="70">
        <f t="shared" si="207"/>
        <v>5.4673858430143666E-3</v>
      </c>
      <c r="AH398" s="70">
        <f>(U398-Phase_Relations!$B$37)/Phase_Relations!$B$37</f>
        <v>1.6813253650490769</v>
      </c>
      <c r="AI398" s="70">
        <f>(U398-Phase_Relations!G$20)/Phase_Relations!G$20</f>
        <v>1.5780496498363665</v>
      </c>
      <c r="AJ398" s="70">
        <f t="shared" si="208"/>
        <v>1.6817698885901189</v>
      </c>
      <c r="AK398" s="70">
        <f t="shared" si="209"/>
        <v>0.62705010998107769</v>
      </c>
      <c r="AL398" s="71">
        <f>(1/(J399-J397))*((M399-M397)/Phase_Relations!B$22)</f>
        <v>3.3802664790262677E-7</v>
      </c>
      <c r="AM398" s="71">
        <f t="shared" si="210"/>
        <v>2.0343820865661819E-2</v>
      </c>
      <c r="AN398" s="71">
        <f>SUM(AM$27:AM398)</f>
        <v>2.0874799667950872</v>
      </c>
      <c r="AO398" s="71">
        <f>(1/10000)*((AL398*Phase_Relations!B$22*H$7*U398))/(2*(P398-R398))</f>
        <v>2.5043434404487073E-10</v>
      </c>
      <c r="AP398" s="71">
        <f t="shared" si="211"/>
        <v>4.610576787841536E-10</v>
      </c>
      <c r="AQ398" s="72">
        <f t="shared" si="212"/>
        <v>2.4987653582597301E-17</v>
      </c>
      <c r="AR398" s="72">
        <f t="shared" si="213"/>
        <v>4.600307359197771E-17</v>
      </c>
      <c r="AS398" s="71">
        <f t="shared" si="185"/>
        <v>-7.9969544866614575E-5</v>
      </c>
      <c r="AT398" s="72">
        <f t="shared" si="186"/>
        <v>-3.1184093979951052E-7</v>
      </c>
      <c r="AU398" s="97">
        <f t="shared" si="214"/>
        <v>8.3430780614816453E-8</v>
      </c>
      <c r="AV398" s="2"/>
      <c r="AW398" s="2"/>
      <c r="AX398" s="2"/>
      <c r="AY398" s="2"/>
      <c r="AZ398" s="2"/>
      <c r="BA398" s="2"/>
      <c r="BC398" s="10"/>
      <c r="BE398" s="10"/>
      <c r="BI398" s="10"/>
    </row>
    <row r="399" spans="1:61" x14ac:dyDescent="0.2">
      <c r="A399" s="9">
        <f>Raw_Data!A397</f>
        <v>40772.834201388891</v>
      </c>
      <c r="B399" s="10">
        <f>Raw_Data!J397</f>
        <v>-1.6662642205301351E-4</v>
      </c>
      <c r="C399" s="10">
        <f>Raw_Data!K397</f>
        <v>0.47703784669665961</v>
      </c>
      <c r="D399" s="10">
        <f>Raw_Data!L397</f>
        <v>1.8563556634078857E-2</v>
      </c>
      <c r="E399" s="10">
        <f>Raw_Data!M397</f>
        <v>1.8438445825691843E-2</v>
      </c>
      <c r="F399" s="10">
        <f>Raw_Data!N397</f>
        <v>1.8525475568248979E-2</v>
      </c>
      <c r="J399" s="74">
        <f t="shared" si="187"/>
        <v>104446.99999988079</v>
      </c>
      <c r="K399" s="69">
        <f t="shared" si="188"/>
        <v>78.130162748423629</v>
      </c>
      <c r="L399" s="69">
        <f>K399+$D$8-$B$8*Q399+Phase_Relations!$C$24*Q399</f>
        <v>327.2253226767761</v>
      </c>
      <c r="M399" s="69">
        <f t="shared" si="189"/>
        <v>-0.14330624578752044</v>
      </c>
      <c r="N399" s="69">
        <f t="shared" si="190"/>
        <v>-0.3639978643003019</v>
      </c>
      <c r="O399" s="70">
        <f t="shared" si="191"/>
        <v>55.774092600739301</v>
      </c>
      <c r="P399" s="70">
        <f t="shared" si="192"/>
        <v>384.64891448785727</v>
      </c>
      <c r="Q399" s="70">
        <f t="shared" si="193"/>
        <v>55.355255067004002</v>
      </c>
      <c r="R399" s="111">
        <f t="shared" si="194"/>
        <v>381.76037977244135</v>
      </c>
      <c r="S399" s="70">
        <f t="shared" si="184"/>
        <v>2.8885347154159149</v>
      </c>
      <c r="T399" s="113">
        <f t="shared" si="195"/>
        <v>0.83730624578752044</v>
      </c>
      <c r="U399" s="70">
        <f t="shared" si="196"/>
        <v>2.126757864300302</v>
      </c>
      <c r="V399" s="70">
        <f>(L399/Phase_Relations!C$24)</f>
        <v>67.198306619376311</v>
      </c>
      <c r="W399" s="70">
        <f t="shared" si="197"/>
        <v>9676.5561531901894</v>
      </c>
      <c r="X399" s="70">
        <f t="shared" si="198"/>
        <v>463.43659737500906</v>
      </c>
      <c r="Y399" s="70">
        <f t="shared" si="199"/>
        <v>11.843051552372309</v>
      </c>
      <c r="Z399" s="70">
        <f t="shared" si="200"/>
        <v>1705.3994235416126</v>
      </c>
      <c r="AA399" s="70">
        <f t="shared" si="201"/>
        <v>81.676217602567704</v>
      </c>
      <c r="AB399" s="70">
        <f t="shared" si="202"/>
        <v>-20.64931495497413</v>
      </c>
      <c r="AC399" s="70">
        <f t="shared" si="203"/>
        <v>-0.20649314954974129</v>
      </c>
      <c r="AD399" s="70">
        <f t="shared" si="204"/>
        <v>79.750527792290427</v>
      </c>
      <c r="AE399" s="70">
        <f t="shared" si="205"/>
        <v>1.9017335659175678</v>
      </c>
      <c r="AF399" s="70">
        <f t="shared" si="206"/>
        <v>3.5365676817594283E-2</v>
      </c>
      <c r="AG399" s="70">
        <f t="shared" si="207"/>
        <v>6.2328584573965711E-3</v>
      </c>
      <c r="AH399" s="70">
        <f>(U399-Phase_Relations!$B$37)/Phase_Relations!$B$37</f>
        <v>1.6808948447269199</v>
      </c>
      <c r="AI399" s="70">
        <f>(U399-Phase_Relations!G$20)/Phase_Relations!G$20</f>
        <v>1.5776357117219355</v>
      </c>
      <c r="AJ399" s="70">
        <f t="shared" si="208"/>
        <v>1.680880259049665</v>
      </c>
      <c r="AK399" s="70">
        <f t="shared" si="209"/>
        <v>0.62699021859551463</v>
      </c>
      <c r="AL399" s="71">
        <f>(1/(J400-J398))*((M400-M398)/Phase_Relations!B$22)</f>
        <v>2.266677617272653E-7</v>
      </c>
      <c r="AM399" s="71">
        <f t="shared" si="210"/>
        <v>1.5548641757860963E-2</v>
      </c>
      <c r="AN399" s="71">
        <f>SUM(AM$27:AM399)</f>
        <v>2.1030286085529482</v>
      </c>
      <c r="AO399" s="71">
        <f>(1/10000)*((AL399*Phase_Relations!B$22*H$7*U399))/(2*(P399-R399))</f>
        <v>1.4756919370358309E-10</v>
      </c>
      <c r="AP399" s="71">
        <f t="shared" si="211"/>
        <v>3.9234059809675739E-10</v>
      </c>
      <c r="AQ399" s="72">
        <f t="shared" si="212"/>
        <v>1.4724050352565278E-17</v>
      </c>
      <c r="AR399" s="72">
        <f t="shared" si="213"/>
        <v>3.9146671312279225E-17</v>
      </c>
      <c r="AS399" s="71">
        <f t="shared" si="185"/>
        <v>-1.6021773008029474E-4</v>
      </c>
      <c r="AT399" s="72">
        <f t="shared" si="186"/>
        <v>-9.1716821996790793E-8</v>
      </c>
      <c r="AU399" s="97">
        <f t="shared" si="214"/>
        <v>8.5202947887959427E-8</v>
      </c>
      <c r="AV399" s="2"/>
      <c r="AW399" s="2"/>
      <c r="AX399" s="2"/>
      <c r="AY399" s="2"/>
      <c r="AZ399" s="2"/>
      <c r="BA399" s="2"/>
      <c r="BC399" s="10"/>
      <c r="BE399" s="10"/>
      <c r="BI399" s="10"/>
    </row>
    <row r="400" spans="1:61" x14ac:dyDescent="0.2">
      <c r="A400" s="9">
        <f>Raw_Data!A398</f>
        <v>40772.837175925924</v>
      </c>
      <c r="B400" s="10">
        <f>Raw_Data!J398</f>
        <v>-1.6866919415588151E-4</v>
      </c>
      <c r="C400" s="10">
        <f>Raw_Data!K398</f>
        <v>0.47680031505678944</v>
      </c>
      <c r="D400" s="10">
        <f>Raw_Data!L398</f>
        <v>1.8548794042661056E-2</v>
      </c>
      <c r="E400" s="10">
        <f>Raw_Data!M398</f>
        <v>1.8421319794457342E-2</v>
      </c>
      <c r="F400" s="10">
        <f>Raw_Data!N398</f>
        <v>1.8499228622686176E-2</v>
      </c>
      <c r="J400" s="74">
        <f t="shared" si="187"/>
        <v>104703.99999960791</v>
      </c>
      <c r="K400" s="69">
        <f t="shared" si="188"/>
        <v>79.088006737921503</v>
      </c>
      <c r="L400" s="69">
        <f>K400+$D$8-$B$8*Q400+Phase_Relations!$C$24*Q400</f>
        <v>327.95593489794004</v>
      </c>
      <c r="M400" s="69">
        <f t="shared" si="189"/>
        <v>-0.14323553813555956</v>
      </c>
      <c r="N400" s="69">
        <f t="shared" si="190"/>
        <v>-0.36381826686432128</v>
      </c>
      <c r="O400" s="70">
        <f t="shared" si="191"/>
        <v>55.72973848493092</v>
      </c>
      <c r="P400" s="70">
        <f t="shared" si="192"/>
        <v>384.34302403400631</v>
      </c>
      <c r="Q400" s="70">
        <f t="shared" si="193"/>
        <v>55.303839896971049</v>
      </c>
      <c r="R400" s="111">
        <f t="shared" si="194"/>
        <v>381.40579239290378</v>
      </c>
      <c r="S400" s="70">
        <f t="shared" si="184"/>
        <v>2.9372316411025281</v>
      </c>
      <c r="T400" s="113">
        <f t="shared" si="195"/>
        <v>0.83723553813555951</v>
      </c>
      <c r="U400" s="70">
        <f t="shared" si="196"/>
        <v>2.1265782668643212</v>
      </c>
      <c r="V400" s="70">
        <f>(L400/Phase_Relations!C$24)</f>
        <v>67.348343614239738</v>
      </c>
      <c r="W400" s="70">
        <f t="shared" si="197"/>
        <v>9698.1614804505225</v>
      </c>
      <c r="X400" s="70">
        <f t="shared" si="198"/>
        <v>464.47133527061891</v>
      </c>
      <c r="Y400" s="70">
        <f t="shared" si="199"/>
        <v>12.04450371726869</v>
      </c>
      <c r="Z400" s="70">
        <f t="shared" si="200"/>
        <v>1734.4085352866914</v>
      </c>
      <c r="AA400" s="70">
        <f t="shared" si="201"/>
        <v>83.065542877715131</v>
      </c>
      <c r="AB400" s="70">
        <f t="shared" si="202"/>
        <v>-20.639126532501372</v>
      </c>
      <c r="AC400" s="70">
        <f t="shared" si="203"/>
        <v>-0.20639126532501373</v>
      </c>
      <c r="AD400" s="70">
        <f t="shared" si="204"/>
        <v>81.107388450313465</v>
      </c>
      <c r="AE400" s="70">
        <f t="shared" si="205"/>
        <v>1.9090604179231891</v>
      </c>
      <c r="AF400" s="70">
        <f t="shared" si="206"/>
        <v>3.5360409856425919E-2</v>
      </c>
      <c r="AG400" s="70">
        <f t="shared" si="207"/>
        <v>6.323816817223357E-3</v>
      </c>
      <c r="AH400" s="70">
        <f>(U400-Phase_Relations!$B$37)/Phase_Relations!$B$37</f>
        <v>1.6806684523160444</v>
      </c>
      <c r="AI400" s="70">
        <f>(U400-Phase_Relations!G$20)/Phase_Relations!G$20</f>
        <v>1.5774180391920773</v>
      </c>
      <c r="AJ400" s="70">
        <f t="shared" si="208"/>
        <v>1.6800647983588095</v>
      </c>
      <c r="AK400" s="70">
        <f t="shared" si="209"/>
        <v>0.62695871653354973</v>
      </c>
      <c r="AL400" s="71">
        <f>(1/(J401-J399))*((M401-M399)/Phase_Relations!B$22)</f>
        <v>3.3735165056696022E-7</v>
      </c>
      <c r="AM400" s="71">
        <f t="shared" si="210"/>
        <v>8.194442043834755E-3</v>
      </c>
      <c r="AN400" s="71">
        <f>SUM(AM$27:AM400)</f>
        <v>2.1112230505967831</v>
      </c>
      <c r="AO400" s="71">
        <f>(1/10000)*((AL400*Phase_Relations!B$22*H$7*U400))/(2*(P400-R400))</f>
        <v>2.1596904348953637E-10</v>
      </c>
      <c r="AP400" s="71">
        <f t="shared" si="211"/>
        <v>3.5882292267012939E-10</v>
      </c>
      <c r="AQ400" s="72">
        <f t="shared" si="212"/>
        <v>2.1548800200960119E-17</v>
      </c>
      <c r="AR400" s="72">
        <f t="shared" si="213"/>
        <v>3.5802369372987495E-17</v>
      </c>
      <c r="AS400" s="71">
        <f t="shared" si="185"/>
        <v>6.2236739780863269E-5</v>
      </c>
      <c r="AT400" s="72">
        <f t="shared" si="186"/>
        <v>3.4554812317346593E-7</v>
      </c>
      <c r="AU400" s="97">
        <f t="shared" si="214"/>
        <v>6.4845762428369662E-8</v>
      </c>
      <c r="AV400" s="2"/>
      <c r="AW400" s="2"/>
      <c r="AX400" s="2"/>
      <c r="AY400" s="2"/>
      <c r="AZ400" s="2"/>
      <c r="BA400" s="2"/>
      <c r="BC400" s="10"/>
      <c r="BE400" s="10"/>
      <c r="BI400" s="10"/>
    </row>
    <row r="401" spans="1:61" x14ac:dyDescent="0.2">
      <c r="A401" s="9">
        <f>Raw_Data!A399</f>
        <v>40772.840150462966</v>
      </c>
      <c r="B401" s="10">
        <f>Raw_Data!J399</f>
        <v>-1.7227967508188149E-4</v>
      </c>
      <c r="C401" s="10">
        <f>Raw_Data!K399</f>
        <v>0.47601527298701996</v>
      </c>
      <c r="D401" s="10">
        <f>Raw_Data!L399</f>
        <v>1.8548900931898957E-2</v>
      </c>
      <c r="E401" s="10">
        <f>Raw_Data!M399</f>
        <v>1.8430500392338244E-2</v>
      </c>
      <c r="F401" s="10">
        <f>Raw_Data!N399</f>
        <v>1.8487706739479078E-2</v>
      </c>
      <c r="J401" s="74">
        <f t="shared" si="187"/>
        <v>104960.99999996368</v>
      </c>
      <c r="K401" s="69">
        <f t="shared" si="188"/>
        <v>80.780940300755319</v>
      </c>
      <c r="L401" s="69">
        <f>K401+$D$8-$B$8*Q401+Phase_Relations!$C$24*Q401</f>
        <v>329.7706785557267</v>
      </c>
      <c r="M401" s="69">
        <f t="shared" si="189"/>
        <v>-0.14300089059155391</v>
      </c>
      <c r="N401" s="69">
        <f t="shared" si="190"/>
        <v>-0.36322226210254693</v>
      </c>
      <c r="O401" s="70">
        <f t="shared" si="191"/>
        <v>55.730059632993779</v>
      </c>
      <c r="P401" s="70">
        <f t="shared" si="192"/>
        <v>384.34523884823295</v>
      </c>
      <c r="Q401" s="70">
        <f t="shared" si="193"/>
        <v>55.331401565788973</v>
      </c>
      <c r="R401" s="111">
        <f t="shared" si="194"/>
        <v>381.5958728675102</v>
      </c>
      <c r="S401" s="70">
        <f t="shared" si="184"/>
        <v>2.7493659807227573</v>
      </c>
      <c r="T401" s="113">
        <f t="shared" si="195"/>
        <v>0.8370008905915538</v>
      </c>
      <c r="U401" s="70">
        <f t="shared" si="196"/>
        <v>2.1259822621025468</v>
      </c>
      <c r="V401" s="70">
        <f>(L401/Phase_Relations!C$24)</f>
        <v>67.721015569313252</v>
      </c>
      <c r="W401" s="70">
        <f t="shared" si="197"/>
        <v>9751.826241981109</v>
      </c>
      <c r="X401" s="70">
        <f t="shared" si="198"/>
        <v>467.04148668491894</v>
      </c>
      <c r="Y401" s="70">
        <f t="shared" si="199"/>
        <v>12.389614003524279</v>
      </c>
      <c r="Z401" s="70">
        <f t="shared" si="200"/>
        <v>1784.1044165074964</v>
      </c>
      <c r="AA401" s="70">
        <f t="shared" si="201"/>
        <v>85.445613817408741</v>
      </c>
      <c r="AB401" s="70">
        <f t="shared" si="202"/>
        <v>-20.605315647197962</v>
      </c>
      <c r="AC401" s="70">
        <f t="shared" si="203"/>
        <v>-0.20605315647197961</v>
      </c>
      <c r="AD401" s="70">
        <f t="shared" si="204"/>
        <v>83.612703163593551</v>
      </c>
      <c r="AE401" s="70">
        <f t="shared" si="205"/>
        <v>1.9222722642182215</v>
      </c>
      <c r="AF401" s="70">
        <f t="shared" si="206"/>
        <v>3.2176794780805935E-2</v>
      </c>
      <c r="AG401" s="70">
        <f t="shared" si="207"/>
        <v>5.8867703600334912E-3</v>
      </c>
      <c r="AH401" s="70">
        <f>(U401-Phase_Relations!$B$37)/Phase_Relations!$B$37</f>
        <v>1.6799171556498396</v>
      </c>
      <c r="AI401" s="70">
        <f>(U401-Phase_Relations!G$20)/Phase_Relations!G$20</f>
        <v>1.5766956799691052</v>
      </c>
      <c r="AJ401" s="70">
        <f t="shared" si="208"/>
        <v>1.6793087163841582</v>
      </c>
      <c r="AK401" s="70">
        <f t="shared" si="209"/>
        <v>0.62685413693039516</v>
      </c>
      <c r="AL401" s="71">
        <f>(1/(J402-J400))*((M402-M400)/Phase_Relations!B$22)</f>
        <v>6.156734266675123E-7</v>
      </c>
      <c r="AM401" s="71">
        <f t="shared" si="210"/>
        <v>2.7846660623626569E-2</v>
      </c>
      <c r="AN401" s="71">
        <f>SUM(AM$27:AM401)</f>
        <v>2.1390697112204098</v>
      </c>
      <c r="AO401" s="71">
        <f>(1/10000)*((AL401*Phase_Relations!B$22*H$7*U401))/(2*(P401-R401))</f>
        <v>4.209620867325044E-10</v>
      </c>
      <c r="AP401" s="71">
        <f t="shared" si="211"/>
        <v>2.9543566140791875E-10</v>
      </c>
      <c r="AQ401" s="72">
        <f t="shared" si="212"/>
        <v>4.2002445131065642E-17</v>
      </c>
      <c r="AR401" s="72">
        <f t="shared" si="213"/>
        <v>2.9477761891491584E-17</v>
      </c>
      <c r="AS401" s="71">
        <f t="shared" si="185"/>
        <v>1.1186805040481218E-4</v>
      </c>
      <c r="AT401" s="72">
        <f t="shared" si="186"/>
        <v>3.7471474441134959E-7</v>
      </c>
      <c r="AU401" s="97">
        <f t="shared" si="214"/>
        <v>-1.6961743210109174E-8</v>
      </c>
      <c r="AV401" s="2"/>
      <c r="AW401" s="2"/>
      <c r="AX401" s="2"/>
      <c r="AY401" s="2"/>
      <c r="AZ401" s="2"/>
      <c r="BA401" s="2"/>
      <c r="BC401" s="10"/>
      <c r="BE401" s="10"/>
      <c r="BI401" s="10"/>
    </row>
    <row r="402" spans="1:61" x14ac:dyDescent="0.2">
      <c r="A402" s="9">
        <f>Raw_Data!A400</f>
        <v>40772.843136574076</v>
      </c>
      <c r="B402" s="10">
        <f>Raw_Data!J400</f>
        <v>-1.7503504210435452E-4</v>
      </c>
      <c r="C402" s="10">
        <f>Raw_Data!K400</f>
        <v>0.47493450402561965</v>
      </c>
      <c r="D402" s="10">
        <f>Raw_Data!L400</f>
        <v>1.8561561368303958E-2</v>
      </c>
      <c r="E402" s="10">
        <f>Raw_Data!M400</f>
        <v>1.8448635933042141E-2</v>
      </c>
      <c r="F402" s="10">
        <f>Raw_Data!N400</f>
        <v>1.849163900044918E-2</v>
      </c>
      <c r="J402" s="74">
        <f t="shared" si="187"/>
        <v>105218.99999992456</v>
      </c>
      <c r="K402" s="69">
        <f t="shared" si="188"/>
        <v>82.072915914496605</v>
      </c>
      <c r="L402" s="69">
        <f>K402+$D$8-$B$8*Q402+Phase_Relations!$C$24*Q402</f>
        <v>331.30328032081695</v>
      </c>
      <c r="M402" s="69">
        <f t="shared" si="189"/>
        <v>-0.14267717466947008</v>
      </c>
      <c r="N402" s="69">
        <f t="shared" si="190"/>
        <v>-0.36240002366045398</v>
      </c>
      <c r="O402" s="70">
        <f t="shared" si="191"/>
        <v>55.768097836897105</v>
      </c>
      <c r="P402" s="70">
        <f t="shared" si="192"/>
        <v>384.60757128894556</v>
      </c>
      <c r="Q402" s="70">
        <f t="shared" si="193"/>
        <v>55.385847449728033</v>
      </c>
      <c r="R402" s="111">
        <f t="shared" si="194"/>
        <v>381.97136172226232</v>
      </c>
      <c r="S402" s="70">
        <f t="shared" si="184"/>
        <v>2.6362095666832488</v>
      </c>
      <c r="T402" s="113">
        <f t="shared" si="195"/>
        <v>0.83667717466947</v>
      </c>
      <c r="U402" s="70">
        <f t="shared" si="196"/>
        <v>2.1251600236604538</v>
      </c>
      <c r="V402" s="70">
        <f>(L402/Phase_Relations!C$24)</f>
        <v>68.035747456483435</v>
      </c>
      <c r="W402" s="70">
        <f t="shared" si="197"/>
        <v>9797.1476337336153</v>
      </c>
      <c r="X402" s="70">
        <f t="shared" si="198"/>
        <v>469.21205142402368</v>
      </c>
      <c r="Y402" s="70">
        <f t="shared" si="199"/>
        <v>12.649900006755402</v>
      </c>
      <c r="Z402" s="70">
        <f t="shared" si="200"/>
        <v>1821.5856009727779</v>
      </c>
      <c r="AA402" s="70">
        <f t="shared" si="201"/>
        <v>87.240689701761369</v>
      </c>
      <c r="AB402" s="70">
        <f t="shared" si="202"/>
        <v>-20.558670701652737</v>
      </c>
      <c r="AC402" s="70">
        <f t="shared" si="203"/>
        <v>-0.20558670701652737</v>
      </c>
      <c r="AD402" s="70">
        <f t="shared" si="204"/>
        <v>85.483216657305888</v>
      </c>
      <c r="AE402" s="70">
        <f t="shared" si="205"/>
        <v>1.9318808559140521</v>
      </c>
      <c r="AF402" s="70">
        <f t="shared" si="206"/>
        <v>3.0217660769250251E-2</v>
      </c>
      <c r="AG402" s="70">
        <f t="shared" si="207"/>
        <v>5.6183756548506131E-3</v>
      </c>
      <c r="AH402" s="70">
        <f>(U402-Phase_Relations!$B$37)/Phase_Relations!$B$37</f>
        <v>1.6788806790308763</v>
      </c>
      <c r="AI402" s="70">
        <f>(U402-Phase_Relations!G$20)/Phase_Relations!G$20</f>
        <v>1.5756991249745445</v>
      </c>
      <c r="AJ402" s="70">
        <f t="shared" si="208"/>
        <v>1.6784607695322253</v>
      </c>
      <c r="AK402" s="70">
        <f t="shared" si="209"/>
        <v>0.62670976433270464</v>
      </c>
      <c r="AL402" s="71">
        <f>(1/(J403-J401))*((M403-M401)/Phase_Relations!B$22)</f>
        <v>6.5376989945696788E-7</v>
      </c>
      <c r="AM402" s="71">
        <f t="shared" si="210"/>
        <v>3.9437349859827019E-2</v>
      </c>
      <c r="AN402" s="71">
        <f>SUM(AM$27:AM402)</f>
        <v>2.1785070610802366</v>
      </c>
      <c r="AO402" s="71">
        <f>(1/10000)*((AL402*Phase_Relations!B$22*H$7*U402))/(2*(P402-R402))</f>
        <v>4.6601738597066816E-10</v>
      </c>
      <c r="AP402" s="71">
        <f t="shared" si="211"/>
        <v>3.2084225739326524E-10</v>
      </c>
      <c r="AQ402" s="72">
        <f t="shared" si="212"/>
        <v>4.6497939603747795E-17</v>
      </c>
      <c r="AR402" s="72">
        <f t="shared" si="213"/>
        <v>3.201276251856651E-17</v>
      </c>
      <c r="AS402" s="71">
        <f t="shared" si="185"/>
        <v>2.0676512831079111E-4</v>
      </c>
      <c r="AT402" s="72">
        <f t="shared" si="186"/>
        <v>2.2443402194641631E-7</v>
      </c>
      <c r="AU402" s="97">
        <f t="shared" si="214"/>
        <v>-1.714806054306648E-8</v>
      </c>
      <c r="AV402" s="2"/>
      <c r="AW402" s="2"/>
      <c r="AX402" s="2"/>
      <c r="AY402" s="2"/>
      <c r="AZ402" s="2"/>
      <c r="BA402" s="2"/>
      <c r="BC402" s="10"/>
      <c r="BE402" s="10"/>
      <c r="BI402" s="10"/>
    </row>
    <row r="403" spans="1:61" x14ac:dyDescent="0.2">
      <c r="A403" s="9">
        <f>Raw_Data!A401</f>
        <v>40772.84611111111</v>
      </c>
      <c r="B403" s="10">
        <f>Raw_Data!J401</f>
        <v>-1.741205452908615E-4</v>
      </c>
      <c r="C403" s="10">
        <f>Raw_Data!K401</f>
        <v>0.47403900974331936</v>
      </c>
      <c r="D403" s="10">
        <f>Raw_Data!L401</f>
        <v>1.8579340611548055E-2</v>
      </c>
      <c r="E403" s="10">
        <f>Raw_Data!M401</f>
        <v>1.8455963784132143E-2</v>
      </c>
      <c r="F403" s="10">
        <f>Raw_Data!N401</f>
        <v>1.8523324179268479E-2</v>
      </c>
      <c r="J403" s="74">
        <f t="shared" si="187"/>
        <v>105475.99999965169</v>
      </c>
      <c r="K403" s="69">
        <f t="shared" si="188"/>
        <v>81.644113663384289</v>
      </c>
      <c r="L403" s="69">
        <f>K403+$D$8-$B$8*Q403+Phase_Relations!$C$24*Q403</f>
        <v>330.97170553230052</v>
      </c>
      <c r="M403" s="69">
        <f t="shared" si="189"/>
        <v>-0.14240797686354709</v>
      </c>
      <c r="N403" s="69">
        <f t="shared" si="190"/>
        <v>-0.36171626123340961</v>
      </c>
      <c r="O403" s="70">
        <f t="shared" si="191"/>
        <v>55.821515464704859</v>
      </c>
      <c r="P403" s="70">
        <f t="shared" si="192"/>
        <v>384.97596872210249</v>
      </c>
      <c r="Q403" s="70">
        <f t="shared" si="193"/>
        <v>55.407846867141778</v>
      </c>
      <c r="R403" s="111">
        <f t="shared" si="194"/>
        <v>382.12308184235712</v>
      </c>
      <c r="S403" s="70">
        <f t="shared" si="184"/>
        <v>2.8528868797453697</v>
      </c>
      <c r="T403" s="113">
        <f t="shared" si="195"/>
        <v>0.83640797686354706</v>
      </c>
      <c r="U403" s="70">
        <f t="shared" si="196"/>
        <v>2.1244762612334096</v>
      </c>
      <c r="V403" s="70">
        <f>(L403/Phase_Relations!C$24)</f>
        <v>67.9676559526728</v>
      </c>
      <c r="W403" s="70">
        <f t="shared" si="197"/>
        <v>9787.3424571848827</v>
      </c>
      <c r="X403" s="70">
        <f t="shared" si="198"/>
        <v>468.74245484601931</v>
      </c>
      <c r="Y403" s="70">
        <f t="shared" si="199"/>
        <v>12.559809085531022</v>
      </c>
      <c r="Z403" s="70">
        <f t="shared" si="200"/>
        <v>1808.612508316467</v>
      </c>
      <c r="AA403" s="70">
        <f t="shared" si="201"/>
        <v>86.61937300366219</v>
      </c>
      <c r="AB403" s="70">
        <f t="shared" si="202"/>
        <v>-20.519881392441942</v>
      </c>
      <c r="AC403" s="70">
        <f t="shared" si="203"/>
        <v>-0.20519881392441941</v>
      </c>
      <c r="AD403" s="70">
        <f t="shared" si="204"/>
        <v>84.717448417165258</v>
      </c>
      <c r="AE403" s="70">
        <f t="shared" si="205"/>
        <v>1.9279728668936573</v>
      </c>
      <c r="AF403" s="70">
        <f t="shared" si="206"/>
        <v>3.2935898527281564E-2</v>
      </c>
      <c r="AG403" s="70">
        <f t="shared" si="207"/>
        <v>6.0862566431763377E-3</v>
      </c>
      <c r="AH403" s="70">
        <f>(U403-Phase_Relations!$B$37)/Phase_Relations!$B$37</f>
        <v>1.678018759018048</v>
      </c>
      <c r="AI403" s="70">
        <f>(U403-Phase_Relations!G$20)/Phase_Relations!G$20</f>
        <v>1.574870403247512</v>
      </c>
      <c r="AJ403" s="70">
        <f t="shared" si="208"/>
        <v>1.6775592133270545</v>
      </c>
      <c r="AK403" s="70">
        <f t="shared" si="209"/>
        <v>0.62658962091562376</v>
      </c>
      <c r="AL403" s="71">
        <f>(1/(J404-J402))*((M404-M402)/Phase_Relations!B$22)</f>
        <v>7.4315384337774503E-7</v>
      </c>
      <c r="AM403" s="71">
        <f t="shared" si="210"/>
        <v>3.3009831127283978E-2</v>
      </c>
      <c r="AN403" s="71">
        <f>SUM(AM$27:AM403)</f>
        <v>2.2115168922075208</v>
      </c>
      <c r="AO403" s="71">
        <f>(1/10000)*((AL403*Phase_Relations!B$22*H$7*U403))/(2*(P403-R403))</f>
        <v>4.8934093941080032E-10</v>
      </c>
      <c r="AP403" s="71">
        <f t="shared" si="211"/>
        <v>3.788060943966622E-10</v>
      </c>
      <c r="AQ403" s="72">
        <f t="shared" si="212"/>
        <v>4.8825099945513042E-17</v>
      </c>
      <c r="AR403" s="72">
        <f t="shared" si="213"/>
        <v>3.7796235567692354E-17</v>
      </c>
      <c r="AS403" s="71">
        <f t="shared" si="185"/>
        <v>-4.2016148992542613E-4</v>
      </c>
      <c r="AT403" s="72">
        <f t="shared" si="186"/>
        <v>-1.1597360973003317E-7</v>
      </c>
      <c r="AU403" s="97">
        <f t="shared" si="214"/>
        <v>7.1377780043656255E-9</v>
      </c>
      <c r="AV403" s="2"/>
      <c r="AW403" s="2"/>
      <c r="AX403" s="2"/>
      <c r="AY403" s="2"/>
      <c r="AZ403" s="2"/>
      <c r="BA403" s="2"/>
      <c r="BC403" s="10"/>
      <c r="BE403" s="10"/>
      <c r="BI403" s="10"/>
    </row>
    <row r="404" spans="1:61" x14ac:dyDescent="0.2">
      <c r="A404" s="9">
        <f>Raw_Data!A402</f>
        <v>40772.849085648151</v>
      </c>
      <c r="B404" s="10">
        <f>Raw_Data!J402</f>
        <v>-1.7264784912367751E-4</v>
      </c>
      <c r="C404" s="10">
        <f>Raw_Data!K402</f>
        <v>0.47269695597805939</v>
      </c>
      <c r="D404" s="10">
        <f>Raw_Data!L402</f>
        <v>1.8562000801837758E-2</v>
      </c>
      <c r="E404" s="10">
        <f>Raw_Data!M402</f>
        <v>1.8431913705595444E-2</v>
      </c>
      <c r="F404" s="10">
        <f>Raw_Data!N402</f>
        <v>1.8487037418462977E-2</v>
      </c>
      <c r="J404" s="74">
        <f t="shared" si="187"/>
        <v>105733.00000000745</v>
      </c>
      <c r="K404" s="69">
        <f t="shared" si="188"/>
        <v>80.953574973281121</v>
      </c>
      <c r="L404" s="69">
        <f>K404+$D$8-$B$8*Q404+Phase_Relations!$C$24*Q404</f>
        <v>329.96206536447409</v>
      </c>
      <c r="M404" s="69">
        <f t="shared" si="189"/>
        <v>-0.14200450599541287</v>
      </c>
      <c r="N404" s="69">
        <f t="shared" si="190"/>
        <v>-0.36069144522834867</v>
      </c>
      <c r="O404" s="70">
        <f t="shared" si="191"/>
        <v>55.769418112267239</v>
      </c>
      <c r="P404" s="70">
        <f t="shared" si="192"/>
        <v>384.61667663632574</v>
      </c>
      <c r="Q404" s="70">
        <f t="shared" si="193"/>
        <v>55.335644565257674</v>
      </c>
      <c r="R404" s="111">
        <f t="shared" si="194"/>
        <v>381.62513493281153</v>
      </c>
      <c r="S404" s="70">
        <f t="shared" si="184"/>
        <v>2.9915417035142013</v>
      </c>
      <c r="T404" s="113">
        <f t="shared" si="195"/>
        <v>0.83600450599541287</v>
      </c>
      <c r="U404" s="70">
        <f t="shared" si="196"/>
        <v>2.1234514452283486</v>
      </c>
      <c r="V404" s="70">
        <f>(L404/Phase_Relations!C$24)</f>
        <v>67.760318363338811</v>
      </c>
      <c r="W404" s="70">
        <f t="shared" si="197"/>
        <v>9757.4858443207886</v>
      </c>
      <c r="X404" s="70">
        <f t="shared" si="198"/>
        <v>467.3125404368194</v>
      </c>
      <c r="Y404" s="70">
        <f t="shared" si="199"/>
        <v>12.424673798081137</v>
      </c>
      <c r="Z404" s="70">
        <f t="shared" si="200"/>
        <v>1789.1530269236837</v>
      </c>
      <c r="AA404" s="70">
        <f t="shared" si="201"/>
        <v>85.68740550400787</v>
      </c>
      <c r="AB404" s="70">
        <f t="shared" si="202"/>
        <v>-20.461744379742509</v>
      </c>
      <c r="AC404" s="70">
        <f t="shared" si="203"/>
        <v>-0.20461744379742508</v>
      </c>
      <c r="AD404" s="70">
        <f t="shared" si="204"/>
        <v>83.693044368331755</v>
      </c>
      <c r="AE404" s="70">
        <f t="shared" si="205"/>
        <v>1.922689365783278</v>
      </c>
      <c r="AF404" s="70">
        <f t="shared" si="206"/>
        <v>3.4912268447365669E-2</v>
      </c>
      <c r="AG404" s="70">
        <f t="shared" si="207"/>
        <v>6.4015866142129721E-3</v>
      </c>
      <c r="AH404" s="70">
        <f>(U404-Phase_Relations!$B$37)/Phase_Relations!$B$37</f>
        <v>1.6767269222787182</v>
      </c>
      <c r="AI404" s="70">
        <f>(U404-Phase_Relations!G$20)/Phase_Relations!G$20</f>
        <v>1.5736283237532118</v>
      </c>
      <c r="AJ404" s="70">
        <f t="shared" si="208"/>
        <v>1.6764916682235091</v>
      </c>
      <c r="AK404" s="70">
        <f t="shared" si="209"/>
        <v>0.62640940632498576</v>
      </c>
      <c r="AL404" s="71">
        <f>(1/(J405-J403))*((M405-M403)/Phase_Relations!B$22)</f>
        <v>8.7949306269428277E-7</v>
      </c>
      <c r="AM404" s="71">
        <f t="shared" si="210"/>
        <v>4.8954414788940998E-2</v>
      </c>
      <c r="AN404" s="71">
        <f>SUM(AM$27:AM404)</f>
        <v>2.2604713069964619</v>
      </c>
      <c r="AO404" s="71">
        <f>(1/10000)*((AL404*Phase_Relations!B$22*H$7*U404))/(2*(P404-R404))</f>
        <v>5.5200776101875408E-10</v>
      </c>
      <c r="AP404" s="71">
        <f t="shared" si="211"/>
        <v>4.2623578657697104E-10</v>
      </c>
      <c r="AQ404" s="72">
        <f t="shared" si="212"/>
        <v>5.5077823929653996E-17</v>
      </c>
      <c r="AR404" s="72">
        <f t="shared" si="213"/>
        <v>4.2528640471064693E-17</v>
      </c>
      <c r="AS404" s="71">
        <f t="shared" si="185"/>
        <v>-4.7089353765981696E-4</v>
      </c>
      <c r="AT404" s="72">
        <f t="shared" si="186"/>
        <v>-1.1673103102352876E-7</v>
      </c>
      <c r="AU404" s="97">
        <f t="shared" si="214"/>
        <v>2.4119699414958768E-9</v>
      </c>
      <c r="AV404" s="2"/>
      <c r="AW404" s="2"/>
      <c r="AX404" s="2"/>
      <c r="AY404" s="2"/>
      <c r="AZ404" s="2"/>
      <c r="BA404" s="2"/>
      <c r="BC404" s="10"/>
      <c r="BE404" s="10"/>
      <c r="BI404" s="10"/>
    </row>
    <row r="405" spans="1:61" x14ac:dyDescent="0.2">
      <c r="A405" s="9">
        <f>Raw_Data!A403</f>
        <v>40772.852060185185</v>
      </c>
      <c r="B405" s="10">
        <f>Raw_Data!J403</f>
        <v>-1.7288538076354551E-4</v>
      </c>
      <c r="C405" s="10">
        <f>Raw_Data!K403</f>
        <v>0.47138934430058921</v>
      </c>
      <c r="D405" s="10">
        <f>Raw_Data!L403</f>
        <v>1.8829081377705757E-2</v>
      </c>
      <c r="E405" s="10">
        <f>Raw_Data!M403</f>
        <v>1.9569832779548942E-2</v>
      </c>
      <c r="F405" s="10">
        <f>Raw_Data!N403</f>
        <v>1.9673408919634278E-2</v>
      </c>
      <c r="J405" s="74">
        <f t="shared" si="187"/>
        <v>105989.99999973457</v>
      </c>
      <c r="K405" s="69">
        <f t="shared" si="188"/>
        <v>81.064952181362088</v>
      </c>
      <c r="L405" s="69">
        <f>K405+$D$8-$B$8*Q405+Phase_Relations!$C$24*Q405</f>
        <v>345.17159110766511</v>
      </c>
      <c r="M405" s="69">
        <f t="shared" si="189"/>
        <v>-0.14161190019974873</v>
      </c>
      <c r="N405" s="69">
        <f t="shared" si="190"/>
        <v>-0.35969422650736177</v>
      </c>
      <c r="O405" s="70">
        <f t="shared" si="191"/>
        <v>56.571860072283364</v>
      </c>
      <c r="P405" s="70">
        <f t="shared" si="192"/>
        <v>390.15075911919558</v>
      </c>
      <c r="Q405" s="70">
        <f t="shared" si="193"/>
        <v>58.751865280375412</v>
      </c>
      <c r="R405" s="111">
        <f t="shared" si="194"/>
        <v>405.18527779569251</v>
      </c>
      <c r="S405" s="70">
        <f t="shared" si="184"/>
        <v>-15.03451867649693</v>
      </c>
      <c r="T405" s="113">
        <f t="shared" si="195"/>
        <v>0.83561190019974863</v>
      </c>
      <c r="U405" s="70">
        <f t="shared" si="196"/>
        <v>2.1224542265073616</v>
      </c>
      <c r="V405" s="70">
        <f>(L405/Phase_Relations!C$24)</f>
        <v>70.883714700962116</v>
      </c>
      <c r="W405" s="70">
        <f t="shared" si="197"/>
        <v>10207.254916938546</v>
      </c>
      <c r="X405" s="70">
        <f t="shared" si="198"/>
        <v>488.85320483422151</v>
      </c>
      <c r="Y405" s="70">
        <f t="shared" si="199"/>
        <v>12.131849420586704</v>
      </c>
      <c r="Z405" s="70">
        <f t="shared" si="200"/>
        <v>1746.9863165644854</v>
      </c>
      <c r="AA405" s="70">
        <f t="shared" si="201"/>
        <v>83.667927038529001</v>
      </c>
      <c r="AB405" s="70">
        <f t="shared" si="202"/>
        <v>-20.405172939445059</v>
      </c>
      <c r="AC405" s="70">
        <f t="shared" si="203"/>
        <v>-0.2040517293944506</v>
      </c>
      <c r="AD405" s="70">
        <f t="shared" si="204"/>
        <v>93.690939489526954</v>
      </c>
      <c r="AE405" s="70">
        <f t="shared" si="205"/>
        <v>1.9716975938764449</v>
      </c>
      <c r="AF405" s="70">
        <f t="shared" si="206"/>
        <v>-0.179692735420271</v>
      </c>
      <c r="AG405" s="70">
        <f t="shared" si="207"/>
        <v>-3.0754669352316903E-2</v>
      </c>
      <c r="AH405" s="70">
        <f>(U405-Phase_Relations!$B$37)/Phase_Relations!$B$37</f>
        <v>1.6754698734284303</v>
      </c>
      <c r="AI405" s="70">
        <f>(U405-Phase_Relations!G$20)/Phase_Relations!G$20</f>
        <v>1.5724196922344285</v>
      </c>
      <c r="AJ405" s="70">
        <f t="shared" si="208"/>
        <v>1.6753045081908011</v>
      </c>
      <c r="AK405" s="70">
        <f t="shared" si="209"/>
        <v>0.62623387767077754</v>
      </c>
      <c r="AL405" s="71">
        <f>(1/(J406-J404))*((M406-M404)/Phase_Relations!B$22)</f>
        <v>8.5476777376281452E-7</v>
      </c>
      <c r="AM405" s="71">
        <f t="shared" si="210"/>
        <v>5.0174337262691854E-2</v>
      </c>
      <c r="AN405" s="71">
        <f>SUM(AM$27:AM405)</f>
        <v>2.3106456442591536</v>
      </c>
      <c r="AO405" s="71">
        <f>(1/10000)*((AL405*Phase_Relations!B$22*H$7*U405))/(2*(P405-R405))</f>
        <v>-1.066995127906964E-10</v>
      </c>
      <c r="AP405" s="71">
        <f t="shared" si="211"/>
        <v>4.5995176890129893E-10</v>
      </c>
      <c r="AQ405" s="72">
        <f t="shared" si="212"/>
        <v>-1.0646185423226653E-17</v>
      </c>
      <c r="AR405" s="72">
        <f t="shared" si="213"/>
        <v>4.5892728929979614E-17</v>
      </c>
      <c r="AS405" s="71">
        <f t="shared" si="185"/>
        <v>4.6972049672931719E-5</v>
      </c>
      <c r="AT405" s="72">
        <f t="shared" si="186"/>
        <v>-2.2619697513956198E-7</v>
      </c>
      <c r="AU405" s="97">
        <f t="shared" si="214"/>
        <v>-2.1403392189686847E-8</v>
      </c>
      <c r="AV405" s="2"/>
      <c r="AW405" s="2"/>
      <c r="AX405" s="2"/>
      <c r="AY405" s="2"/>
      <c r="AZ405" s="2"/>
      <c r="BA405" s="2"/>
      <c r="BC405" s="10"/>
      <c r="BE405" s="10"/>
      <c r="BI405" s="10"/>
    </row>
    <row r="406" spans="1:61" x14ac:dyDescent="0.2">
      <c r="A406" s="9">
        <f>Raw_Data!A404</f>
        <v>40772.855046296296</v>
      </c>
      <c r="B406" s="10">
        <f>Raw_Data!J404</f>
        <v>-1.7787354520078249E-4</v>
      </c>
      <c r="C406" s="10">
        <f>Raw_Data!K404</f>
        <v>0.47011023641989969</v>
      </c>
      <c r="D406" s="10">
        <f>Raw_Data!L404</f>
        <v>1.8592986804258558E-2</v>
      </c>
      <c r="E406" s="10">
        <f>Raw_Data!M404</f>
        <v>1.8451498189302543E-2</v>
      </c>
      <c r="F406" s="10">
        <f>Raw_Data!N404</f>
        <v>1.8537977528658277E-2</v>
      </c>
      <c r="J406" s="74">
        <f t="shared" si="187"/>
        <v>106247.99999969546</v>
      </c>
      <c r="K406" s="69">
        <f t="shared" si="188"/>
        <v>83.403873551066766</v>
      </c>
      <c r="L406" s="69">
        <f>K406+$D$8-$B$8*Q406+Phase_Relations!$C$24*Q406</f>
        <v>332.67221497276034</v>
      </c>
      <c r="M406" s="69">
        <f t="shared" si="189"/>
        <v>-0.14122930428034039</v>
      </c>
      <c r="N406" s="69">
        <f t="shared" si="190"/>
        <v>-0.35872243287206462</v>
      </c>
      <c r="O406" s="70">
        <f t="shared" si="191"/>
        <v>55.862515367411326</v>
      </c>
      <c r="P406" s="70">
        <f t="shared" si="192"/>
        <v>385.25872667180226</v>
      </c>
      <c r="Q406" s="70">
        <f t="shared" si="193"/>
        <v>55.394440415038638</v>
      </c>
      <c r="R406" s="111">
        <f t="shared" si="194"/>
        <v>382.03062355199057</v>
      </c>
      <c r="S406" s="70">
        <f t="shared" si="184"/>
        <v>3.2281031198116921</v>
      </c>
      <c r="T406" s="113">
        <f t="shared" si="195"/>
        <v>0.83522930428034037</v>
      </c>
      <c r="U406" s="70">
        <f t="shared" si="196"/>
        <v>2.1214824328720647</v>
      </c>
      <c r="V406" s="70">
        <f>(L406/Phase_Relations!C$24)</f>
        <v>68.316869008234633</v>
      </c>
      <c r="W406" s="70">
        <f t="shared" si="197"/>
        <v>9837.6291371857878</v>
      </c>
      <c r="X406" s="70">
        <f t="shared" si="198"/>
        <v>471.15082074644579</v>
      </c>
      <c r="Y406" s="70">
        <f t="shared" si="199"/>
        <v>12.922428593195995</v>
      </c>
      <c r="Z406" s="70">
        <f t="shared" si="200"/>
        <v>1860.8297174202235</v>
      </c>
      <c r="AA406" s="70">
        <f t="shared" si="201"/>
        <v>89.120197194455216</v>
      </c>
      <c r="AB406" s="70">
        <f t="shared" si="202"/>
        <v>-20.350043844429464</v>
      </c>
      <c r="AC406" s="70">
        <f t="shared" si="203"/>
        <v>-0.20350043844429463</v>
      </c>
      <c r="AD406" s="70">
        <f t="shared" si="204"/>
        <v>86.968128447914069</v>
      </c>
      <c r="AE406" s="70">
        <f t="shared" si="205"/>
        <v>1.9393601241681493</v>
      </c>
      <c r="AF406" s="70">
        <f t="shared" si="206"/>
        <v>3.6221902794583746E-2</v>
      </c>
      <c r="AG406" s="70">
        <f t="shared" si="207"/>
        <v>6.8515281681933559E-3</v>
      </c>
      <c r="AH406" s="70">
        <f>(U406-Phase_Relations!$B$37)/Phase_Relations!$B$37</f>
        <v>1.6742448742920746</v>
      </c>
      <c r="AI406" s="70">
        <f>(U406-Phase_Relations!G$20)/Phase_Relations!G$20</f>
        <v>1.5712418759814299</v>
      </c>
      <c r="AJ406" s="70">
        <f t="shared" si="208"/>
        <v>1.6740536540036068</v>
      </c>
      <c r="AK406" s="70">
        <f t="shared" si="209"/>
        <v>0.62606266553480083</v>
      </c>
      <c r="AL406" s="71">
        <f>(1/(J407-J405))*((M407-M405)/Phase_Relations!B$22)</f>
        <v>7.7778720834897425E-7</v>
      </c>
      <c r="AM406" s="71">
        <f t="shared" si="210"/>
        <v>4.9797854608761336E-2</v>
      </c>
      <c r="AN406" s="71">
        <f>SUM(AM$27:AM406)</f>
        <v>2.360443498867915</v>
      </c>
      <c r="AO406" s="71">
        <f>(1/10000)*((AL406*Phase_Relations!B$22*H$7*U406))/(2*(P406-R406))</f>
        <v>4.5197907495936624E-10</v>
      </c>
      <c r="AP406" s="71">
        <f t="shared" si="211"/>
        <v>4.7293444050015524E-10</v>
      </c>
      <c r="AQ406" s="72">
        <f t="shared" si="212"/>
        <v>4.5097235344222094E-17</v>
      </c>
      <c r="AR406" s="72">
        <f t="shared" si="213"/>
        <v>4.7188104377489009E-17</v>
      </c>
      <c r="AS406" s="71">
        <f t="shared" si="185"/>
        <v>-6.8105911979119582E-5</v>
      </c>
      <c r="AT406" s="72">
        <f t="shared" si="186"/>
        <v>-6.6084161557393001E-7</v>
      </c>
      <c r="AU406" s="97">
        <f t="shared" si="214"/>
        <v>-3.2911600574732874E-8</v>
      </c>
      <c r="AV406" s="2"/>
      <c r="AW406" s="2"/>
      <c r="AX406" s="2"/>
      <c r="AY406" s="2"/>
      <c r="AZ406" s="2"/>
      <c r="BA406" s="2"/>
      <c r="BC406" s="10"/>
      <c r="BE406" s="10"/>
      <c r="BI406" s="10"/>
    </row>
    <row r="407" spans="1:61" x14ac:dyDescent="0.2">
      <c r="A407" s="9">
        <f>Raw_Data!A405</f>
        <v>40772.858020833337</v>
      </c>
      <c r="B407" s="10">
        <f>Raw_Data!J405</f>
        <v>-1.8015384894351849E-4</v>
      </c>
      <c r="C407" s="10">
        <f>Raw_Data!K405</f>
        <v>0.46903303043308942</v>
      </c>
      <c r="D407" s="10">
        <f>Raw_Data!L405</f>
        <v>1.8539815346673955E-2</v>
      </c>
      <c r="E407" s="10">
        <f>Raw_Data!M405</f>
        <v>1.8434479047306041E-2</v>
      </c>
      <c r="F407" s="10">
        <f>Raw_Data!N405</f>
        <v>1.8509136964157777E-2</v>
      </c>
      <c r="J407" s="74">
        <f t="shared" si="187"/>
        <v>106505.00000005122</v>
      </c>
      <c r="K407" s="69">
        <f t="shared" si="188"/>
        <v>84.473094748645636</v>
      </c>
      <c r="L407" s="69">
        <f>K407+$D$8-$B$8*Q407+Phase_Relations!$C$24*Q407</f>
        <v>333.51562263079597</v>
      </c>
      <c r="M407" s="69">
        <f t="shared" si="189"/>
        <v>-0.14090651331325521</v>
      </c>
      <c r="N407" s="69">
        <f t="shared" si="190"/>
        <v>-0.35790254381566822</v>
      </c>
      <c r="O407" s="70">
        <f t="shared" si="191"/>
        <v>55.702762047640924</v>
      </c>
      <c r="P407" s="70">
        <f t="shared" si="192"/>
        <v>384.15697963890295</v>
      </c>
      <c r="Q407" s="70">
        <f t="shared" si="193"/>
        <v>55.343346144125356</v>
      </c>
      <c r="R407" s="111">
        <f t="shared" si="194"/>
        <v>381.67824926983002</v>
      </c>
      <c r="S407" s="70">
        <f t="shared" si="184"/>
        <v>2.4787303690729345</v>
      </c>
      <c r="T407" s="113">
        <f t="shared" si="195"/>
        <v>0.83490651331325516</v>
      </c>
      <c r="U407" s="70">
        <f t="shared" si="196"/>
        <v>2.1206625438156683</v>
      </c>
      <c r="V407" s="70">
        <f>(L407/Phase_Relations!C$24)</f>
        <v>68.490069437670186</v>
      </c>
      <c r="W407" s="70">
        <f t="shared" si="197"/>
        <v>9862.5699990245066</v>
      </c>
      <c r="X407" s="70">
        <f t="shared" si="198"/>
        <v>472.34530646669094</v>
      </c>
      <c r="Y407" s="70">
        <f t="shared" si="199"/>
        <v>13.146723293544831</v>
      </c>
      <c r="Z407" s="70">
        <f t="shared" si="200"/>
        <v>1893.1281542704555</v>
      </c>
      <c r="AA407" s="70">
        <f t="shared" si="201"/>
        <v>90.667057196860924</v>
      </c>
      <c r="AB407" s="70">
        <f t="shared" si="202"/>
        <v>-20.303532177702486</v>
      </c>
      <c r="AC407" s="70">
        <f t="shared" si="203"/>
        <v>-0.20303532177702485</v>
      </c>
      <c r="AD407" s="70">
        <f t="shared" si="204"/>
        <v>89.014570284145634</v>
      </c>
      <c r="AE407" s="70">
        <f t="shared" si="205"/>
        <v>1.9494610996347534</v>
      </c>
      <c r="AF407" s="70">
        <f t="shared" si="206"/>
        <v>2.7338820137185981E-2</v>
      </c>
      <c r="AG407" s="70">
        <f t="shared" si="207"/>
        <v>5.2477082658335481E-3</v>
      </c>
      <c r="AH407" s="70">
        <f>(U407-Phase_Relations!$B$37)/Phase_Relations!$B$37</f>
        <v>1.6732113592025397</v>
      </c>
      <c r="AI407" s="70">
        <f>(U407-Phase_Relations!G$20)/Phase_Relations!G$20</f>
        <v>1.570248168448056</v>
      </c>
      <c r="AJ407" s="70">
        <f t="shared" si="208"/>
        <v>1.6727807686512852</v>
      </c>
      <c r="AK407" s="70">
        <f t="shared" si="209"/>
        <v>0.62591809414639188</v>
      </c>
      <c r="AL407" s="71">
        <f>(1/(J408-J406))*((M408-M406)/Phase_Relations!B$22)</f>
        <v>1.0206357477017359E-6</v>
      </c>
      <c r="AM407" s="71">
        <f t="shared" si="210"/>
        <v>4.0926243165698907E-2</v>
      </c>
      <c r="AN407" s="71">
        <f>SUM(AM$27:AM407)</f>
        <v>2.401369742033614</v>
      </c>
      <c r="AO407" s="71">
        <f>(1/10000)*((AL407*Phase_Relations!B$22*H$7*U407))/(2*(P407-R407))</f>
        <v>7.7210887707544309E-10</v>
      </c>
      <c r="AP407" s="71">
        <f t="shared" si="211"/>
        <v>4.8358649725155883E-10</v>
      </c>
      <c r="AQ407" s="72">
        <f t="shared" si="212"/>
        <v>7.7038911024729825E-17</v>
      </c>
      <c r="AR407" s="72">
        <f t="shared" si="213"/>
        <v>4.8250937452806143E-17</v>
      </c>
      <c r="AS407" s="71">
        <f t="shared" si="185"/>
        <v>1.888496759926959E-4</v>
      </c>
      <c r="AT407" s="72">
        <f t="shared" si="186"/>
        <v>4.0712349830145859E-7</v>
      </c>
      <c r="AU407" s="97">
        <f t="shared" si="214"/>
        <v>-2.9295798968614046E-8</v>
      </c>
      <c r="AV407" s="2"/>
      <c r="AW407" s="2"/>
      <c r="AX407" s="2"/>
      <c r="AY407" s="2"/>
      <c r="AZ407" s="2"/>
      <c r="BA407" s="2"/>
      <c r="BC407" s="10"/>
      <c r="BE407" s="10"/>
      <c r="BI407" s="10"/>
    </row>
    <row r="408" spans="1:61" x14ac:dyDescent="0.2">
      <c r="A408" s="9">
        <f>Raw_Data!A406</f>
        <v>40772.860995370371</v>
      </c>
      <c r="B408" s="10">
        <f>Raw_Data!J406</f>
        <v>-1.7990444072165651E-4</v>
      </c>
      <c r="C408" s="10">
        <f>Raw_Data!K406</f>
        <v>0.46703182636719998</v>
      </c>
      <c r="D408" s="10">
        <f>Raw_Data!L406</f>
        <v>1.8562796532831258E-2</v>
      </c>
      <c r="E408" s="10">
        <f>Raw_Data!M406</f>
        <v>1.8402091608209943E-2</v>
      </c>
      <c r="F408" s="10">
        <f>Raw_Data!N406</f>
        <v>1.8482985635882878E-2</v>
      </c>
      <c r="J408" s="74">
        <f t="shared" si="187"/>
        <v>106761.99999977835</v>
      </c>
      <c r="K408" s="69">
        <f t="shared" si="188"/>
        <v>84.356148680160331</v>
      </c>
      <c r="L408" s="69">
        <f>K408+$D$8-$B$8*Q408+Phase_Relations!$C$24*Q408</f>
        <v>332.96895323897638</v>
      </c>
      <c r="M408" s="69">
        <f t="shared" si="189"/>
        <v>-0.1403054717506162</v>
      </c>
      <c r="N408" s="69">
        <f t="shared" si="190"/>
        <v>-0.35637589824656513</v>
      </c>
      <c r="O408" s="70">
        <f t="shared" si="191"/>
        <v>55.771808881180313</v>
      </c>
      <c r="P408" s="70">
        <f t="shared" si="192"/>
        <v>384.63316469779522</v>
      </c>
      <c r="Q408" s="70">
        <f t="shared" si="193"/>
        <v>55.246113710921392</v>
      </c>
      <c r="R408" s="111">
        <f t="shared" si="194"/>
        <v>381.00768076497508</v>
      </c>
      <c r="S408" s="70">
        <f t="shared" si="184"/>
        <v>3.6254839328201456</v>
      </c>
      <c r="T408" s="113">
        <f t="shared" si="195"/>
        <v>0.8343054717506162</v>
      </c>
      <c r="U408" s="70">
        <f t="shared" si="196"/>
        <v>2.1191358982465651</v>
      </c>
      <c r="V408" s="70">
        <f>(L408/Phase_Relations!C$24)</f>
        <v>68.377806556819721</v>
      </c>
      <c r="W408" s="70">
        <f t="shared" si="197"/>
        <v>9846.4041441820391</v>
      </c>
      <c r="X408" s="70">
        <f t="shared" si="198"/>
        <v>471.57107970220494</v>
      </c>
      <c r="Y408" s="70">
        <f t="shared" si="199"/>
        <v>13.131692845898328</v>
      </c>
      <c r="Z408" s="70">
        <f t="shared" si="200"/>
        <v>1890.9637698093593</v>
      </c>
      <c r="AA408" s="70">
        <f t="shared" si="201"/>
        <v>90.563398937229863</v>
      </c>
      <c r="AB408" s="70">
        <f t="shared" si="202"/>
        <v>-20.216926765218489</v>
      </c>
      <c r="AC408" s="70">
        <f t="shared" si="203"/>
        <v>-0.20216926765218488</v>
      </c>
      <c r="AD408" s="70">
        <f t="shared" si="204"/>
        <v>88.146409648683118</v>
      </c>
      <c r="AE408" s="70">
        <f t="shared" si="205"/>
        <v>1.9452046274518984</v>
      </c>
      <c r="AF408" s="70">
        <f t="shared" si="206"/>
        <v>4.0032551509390613E-2</v>
      </c>
      <c r="AG408" s="70">
        <f t="shared" si="207"/>
        <v>7.6880964267563284E-3</v>
      </c>
      <c r="AH408" s="70">
        <f>(U408-Phase_Relations!$B$37)/Phase_Relations!$B$37</f>
        <v>1.67128693879501</v>
      </c>
      <c r="AI408" s="70">
        <f>(U408-Phase_Relations!G$20)/Phase_Relations!G$20</f>
        <v>1.5683978702998194</v>
      </c>
      <c r="AJ408" s="70">
        <f t="shared" si="208"/>
        <v>1.6714619304484841</v>
      </c>
      <c r="AK408" s="70">
        <f t="shared" si="209"/>
        <v>0.6256486019988966</v>
      </c>
      <c r="AL408" s="71">
        <f>(1/(J409-J407))*((M409-M407)/Phase_Relations!B$22)</f>
        <v>1.1114339367297823E-6</v>
      </c>
      <c r="AM408" s="71">
        <f t="shared" si="210"/>
        <v>7.6715498715759334E-2</v>
      </c>
      <c r="AN408" s="71">
        <f>SUM(AM$27:AM408)</f>
        <v>2.4780852407493734</v>
      </c>
      <c r="AO408" s="71">
        <f>(1/10000)*((AL408*Phase_Relations!B$22*H$7*U408))/(2*(P408-R408))</f>
        <v>5.7443642332636333E-10</v>
      </c>
      <c r="AP408" s="71">
        <f t="shared" si="211"/>
        <v>4.8642663504270893E-10</v>
      </c>
      <c r="AQ408" s="72">
        <f t="shared" si="212"/>
        <v>5.731569448291638E-17</v>
      </c>
      <c r="AR408" s="72">
        <f t="shared" si="213"/>
        <v>4.8534318630107399E-17</v>
      </c>
      <c r="AS408" s="71">
        <f t="shared" si="185"/>
        <v>-8.2921388543350373E-4</v>
      </c>
      <c r="AT408" s="72">
        <f t="shared" si="186"/>
        <v>-6.8982554325189501E-8</v>
      </c>
      <c r="AU408" s="97">
        <f t="shared" si="214"/>
        <v>-2.4234209604414998E-8</v>
      </c>
      <c r="AV408" s="2"/>
      <c r="AW408" s="2"/>
      <c r="AX408" s="2"/>
      <c r="AY408" s="2"/>
      <c r="AZ408" s="2"/>
      <c r="BA408" s="2"/>
      <c r="BC408" s="10"/>
      <c r="BE408" s="10"/>
      <c r="BI408" s="10"/>
    </row>
    <row r="409" spans="1:61" x14ac:dyDescent="0.2">
      <c r="A409" s="9">
        <f>Raw_Data!A407</f>
        <v>40772.863981481481</v>
      </c>
      <c r="B409" s="10">
        <f>Raw_Data!J407</f>
        <v>-1.7760038381493351E-4</v>
      </c>
      <c r="C409" s="10">
        <f>Raw_Data!K407</f>
        <v>0.46567908367814947</v>
      </c>
      <c r="D409" s="10">
        <f>Raw_Data!L407</f>
        <v>1.8556965131072457E-2</v>
      </c>
      <c r="E409" s="10">
        <f>Raw_Data!M407</f>
        <v>1.8413778164891443E-2</v>
      </c>
      <c r="F409" s="10">
        <f>Raw_Data!N407</f>
        <v>1.8502623036410978E-2</v>
      </c>
      <c r="J409" s="74">
        <f t="shared" si="187"/>
        <v>107019.99999973923</v>
      </c>
      <c r="K409" s="69">
        <f t="shared" si="188"/>
        <v>83.275789761773297</v>
      </c>
      <c r="L409" s="69">
        <f>K409+$D$8-$B$8*Q409+Phase_Relations!$C$24*Q409</f>
        <v>332.04365400161589</v>
      </c>
      <c r="M409" s="69">
        <f t="shared" si="189"/>
        <v>-0.13989853720513656</v>
      </c>
      <c r="N409" s="69">
        <f t="shared" si="190"/>
        <v>-0.35534228450104688</v>
      </c>
      <c r="O409" s="70">
        <f t="shared" si="191"/>
        <v>55.754288470189117</v>
      </c>
      <c r="P409" s="70">
        <f t="shared" si="192"/>
        <v>384.5123342771663</v>
      </c>
      <c r="Q409" s="70">
        <f t="shared" si="193"/>
        <v>55.281198681318294</v>
      </c>
      <c r="R409" s="111">
        <f t="shared" si="194"/>
        <v>381.24964607805725</v>
      </c>
      <c r="S409" s="70">
        <f t="shared" si="184"/>
        <v>3.2626881991090499</v>
      </c>
      <c r="T409" s="113">
        <f t="shared" si="195"/>
        <v>0.83389853720513651</v>
      </c>
      <c r="U409" s="70">
        <f t="shared" si="196"/>
        <v>2.1181022845010467</v>
      </c>
      <c r="V409" s="70">
        <f>(L409/Phase_Relations!C$24)</f>
        <v>68.187789044244013</v>
      </c>
      <c r="W409" s="70">
        <f t="shared" si="197"/>
        <v>9819.0416223711381</v>
      </c>
      <c r="X409" s="70">
        <f t="shared" si="198"/>
        <v>470.26061409823456</v>
      </c>
      <c r="Y409" s="70">
        <f t="shared" si="199"/>
        <v>12.906590362925719</v>
      </c>
      <c r="Z409" s="70">
        <f t="shared" si="200"/>
        <v>1858.5490122613037</v>
      </c>
      <c r="AA409" s="70">
        <f t="shared" si="201"/>
        <v>89.010968020177302</v>
      </c>
      <c r="AB409" s="70">
        <f t="shared" si="202"/>
        <v>-20.158290663564337</v>
      </c>
      <c r="AC409" s="70">
        <f t="shared" si="203"/>
        <v>-0.20158290663564338</v>
      </c>
      <c r="AD409" s="70">
        <f t="shared" si="204"/>
        <v>86.835842554104602</v>
      </c>
      <c r="AE409" s="70">
        <f t="shared" si="205"/>
        <v>1.9386990225318885</v>
      </c>
      <c r="AF409" s="70">
        <f t="shared" si="206"/>
        <v>3.6654900757504993E-2</v>
      </c>
      <c r="AG409" s="70">
        <f t="shared" si="207"/>
        <v>6.9380426539984363E-3</v>
      </c>
      <c r="AH409" s="70">
        <f>(U409-Phase_Relations!$B$37)/Phase_Relations!$B$37</f>
        <v>1.6699840120216742</v>
      </c>
      <c r="AI409" s="70">
        <f>(U409-Phase_Relations!G$20)/Phase_Relations!G$20</f>
        <v>1.5671451279226556</v>
      </c>
      <c r="AJ409" s="70">
        <f t="shared" si="208"/>
        <v>1.6701795540205235</v>
      </c>
      <c r="AK409" s="70">
        <f t="shared" si="209"/>
        <v>0.6254659220813783</v>
      </c>
      <c r="AL409" s="71">
        <f>(1/(J410-J408))*((M410-M408)/Phase_Relations!B$22)</f>
        <v>9.0484849769285025E-7</v>
      </c>
      <c r="AM409" s="71">
        <f t="shared" si="210"/>
        <v>5.1301385639173677E-2</v>
      </c>
      <c r="AN409" s="71">
        <f>SUM(AM$27:AM409)</f>
        <v>2.5293866263885469</v>
      </c>
      <c r="AO409" s="71">
        <f>(1/10000)*((AL409*Phase_Relations!B$22*H$7*U409))/(2*(P409-R409))</f>
        <v>5.1941288440848728E-10</v>
      </c>
      <c r="AP409" s="71">
        <f t="shared" si="211"/>
        <v>4.6170170644271927E-10</v>
      </c>
      <c r="AQ409" s="72">
        <f t="shared" si="212"/>
        <v>5.1825596331194421E-17</v>
      </c>
      <c r="AR409" s="72">
        <f t="shared" si="213"/>
        <v>4.6067332909489556E-17</v>
      </c>
      <c r="AS409" s="71">
        <f t="shared" si="185"/>
        <v>-3.7216901073513836E-4</v>
      </c>
      <c r="AT409" s="72">
        <f t="shared" si="186"/>
        <v>-1.3897490262548822E-7</v>
      </c>
      <c r="AU409" s="97">
        <f t="shared" si="214"/>
        <v>-3.5494628534475773E-8</v>
      </c>
      <c r="AV409" s="2"/>
      <c r="AW409" s="2"/>
      <c r="AX409" s="2"/>
      <c r="AY409" s="2"/>
      <c r="AZ409" s="2"/>
      <c r="BA409" s="2"/>
      <c r="BC409" s="10"/>
      <c r="BE409" s="10"/>
      <c r="BI409" s="10"/>
    </row>
    <row r="410" spans="1:61" x14ac:dyDescent="0.2">
      <c r="A410" s="9">
        <f>Raw_Data!A408</f>
        <v>40772.866956018515</v>
      </c>
      <c r="B410" s="10">
        <f>Raw_Data!J408</f>
        <v>-1.7888305467022249E-4</v>
      </c>
      <c r="C410" s="10">
        <f>Raw_Data!K408</f>
        <v>0.46430021250871967</v>
      </c>
      <c r="D410" s="10">
        <f>Raw_Data!L408</f>
        <v>1.8538912726442456E-2</v>
      </c>
      <c r="E410" s="10">
        <f>Raw_Data!M408</f>
        <v>1.8404835098650443E-2</v>
      </c>
      <c r="F410" s="10">
        <f>Raw_Data!N408</f>
        <v>1.8486129054226679E-2</v>
      </c>
      <c r="J410" s="74">
        <f t="shared" si="187"/>
        <v>107276.99999946635</v>
      </c>
      <c r="K410" s="69">
        <f t="shared" si="188"/>
        <v>83.877226685411387</v>
      </c>
      <c r="L410" s="69">
        <f>K410+$D$8-$B$8*Q410+Phase_Relations!$C$24*Q410</f>
        <v>332.52643244983466</v>
      </c>
      <c r="M410" s="69">
        <f t="shared" si="189"/>
        <v>-0.13948485107582823</v>
      </c>
      <c r="N410" s="69">
        <f t="shared" si="190"/>
        <v>-0.3542915217326037</v>
      </c>
      <c r="O410" s="70">
        <f t="shared" si="191"/>
        <v>55.700050130664714</v>
      </c>
      <c r="P410" s="70">
        <f t="shared" si="192"/>
        <v>384.13827676320494</v>
      </c>
      <c r="Q410" s="70">
        <f t="shared" si="193"/>
        <v>55.254350121654888</v>
      </c>
      <c r="R410" s="111">
        <f t="shared" si="194"/>
        <v>381.06448359761993</v>
      </c>
      <c r="S410" s="70">
        <f t="shared" si="184"/>
        <v>3.0737931655850161</v>
      </c>
      <c r="T410" s="113">
        <f t="shared" si="195"/>
        <v>0.83348485107582815</v>
      </c>
      <c r="U410" s="70">
        <f t="shared" si="196"/>
        <v>2.1170515217326034</v>
      </c>
      <c r="V410" s="70">
        <f>(L410/Phase_Relations!C$24)</f>
        <v>68.286931414789322</v>
      </c>
      <c r="W410" s="70">
        <f t="shared" si="197"/>
        <v>9833.3181237296631</v>
      </c>
      <c r="X410" s="70">
        <f t="shared" si="198"/>
        <v>470.94435458475391</v>
      </c>
      <c r="Y410" s="70">
        <f t="shared" si="199"/>
        <v>13.032581293134434</v>
      </c>
      <c r="Z410" s="70">
        <f t="shared" si="200"/>
        <v>1876.6917062113585</v>
      </c>
      <c r="AA410" s="70">
        <f t="shared" si="201"/>
        <v>89.879870987133984</v>
      </c>
      <c r="AB410" s="70">
        <f t="shared" si="202"/>
        <v>-20.09868171121445</v>
      </c>
      <c r="AC410" s="70">
        <f t="shared" si="203"/>
        <v>-0.2009868171121445</v>
      </c>
      <c r="AD410" s="70">
        <f t="shared" si="204"/>
        <v>87.830675543410621</v>
      </c>
      <c r="AE410" s="70">
        <f t="shared" si="205"/>
        <v>1.9436462231101757</v>
      </c>
      <c r="AF410" s="70">
        <f t="shared" si="206"/>
        <v>3.4198904958653312E-2</v>
      </c>
      <c r="AG410" s="70">
        <f t="shared" si="207"/>
        <v>6.5268712442583029E-3</v>
      </c>
      <c r="AH410" s="70">
        <f>(U410-Phase_Relations!$B$37)/Phase_Relations!$B$37</f>
        <v>1.668659467965091</v>
      </c>
      <c r="AI410" s="70">
        <f>(U410-Phase_Relations!G$20)/Phase_Relations!G$20</f>
        <v>1.565871600887937</v>
      </c>
      <c r="AJ410" s="70">
        <f t="shared" si="208"/>
        <v>1.6689801843825118</v>
      </c>
      <c r="AK410" s="70">
        <f t="shared" si="209"/>
        <v>0.62528002841721841</v>
      </c>
      <c r="AL410" s="71">
        <f>(1/(J411-J409))*((M411-M409)/Phase_Relations!B$22)</f>
        <v>8.8308695620630628E-7</v>
      </c>
      <c r="AM410" s="71">
        <f t="shared" si="210"/>
        <v>5.205844077197793E-2</v>
      </c>
      <c r="AN410" s="71">
        <f>SUM(AM$27:AM410)</f>
        <v>2.5814450671605247</v>
      </c>
      <c r="AO410" s="71">
        <f>(1/10000)*((AL410*Phase_Relations!B$22*H$7*U410))/(2*(P410-R410))</f>
        <v>5.3780613112221087E-10</v>
      </c>
      <c r="AP410" s="71">
        <f t="shared" si="211"/>
        <v>5.050754606620363E-10</v>
      </c>
      <c r="AQ410" s="72">
        <f t="shared" si="212"/>
        <v>5.3660824158650163E-17</v>
      </c>
      <c r="AR410" s="72">
        <f t="shared" si="213"/>
        <v>5.0395047421420981E-17</v>
      </c>
      <c r="AS410" s="71">
        <f t="shared" si="185"/>
        <v>4.9866348646223561E-4</v>
      </c>
      <c r="AT410" s="72">
        <f t="shared" si="186"/>
        <v>1.0739450186163861E-7</v>
      </c>
      <c r="AU410" s="97">
        <f t="shared" si="214"/>
        <v>7.6142392148206824E-9</v>
      </c>
      <c r="AV410" s="2"/>
      <c r="AW410" s="2"/>
      <c r="AX410" s="2"/>
      <c r="AY410" s="2"/>
      <c r="AZ410" s="2"/>
      <c r="BA410" s="2"/>
      <c r="BC410" s="10"/>
      <c r="BE410" s="10"/>
      <c r="BI410" s="10"/>
    </row>
    <row r="411" spans="1:61" x14ac:dyDescent="0.2">
      <c r="A411" s="9">
        <f>Raw_Data!A409</f>
        <v>40772.869930555556</v>
      </c>
      <c r="B411" s="10">
        <f>Raw_Data!J409</f>
        <v>-1.820659786444595E-4</v>
      </c>
      <c r="C411" s="10">
        <f>Raw_Data!K409</f>
        <v>0.46301279102062942</v>
      </c>
      <c r="D411" s="10">
        <f>Raw_Data!L409</f>
        <v>1.8578331102078658E-2</v>
      </c>
      <c r="E411" s="10">
        <f>Raw_Data!M409</f>
        <v>1.8453434072167544E-2</v>
      </c>
      <c r="F411" s="10">
        <f>Raw_Data!N409</f>
        <v>1.8543953609159877E-2</v>
      </c>
      <c r="J411" s="74">
        <f t="shared" si="187"/>
        <v>107533.99999982212</v>
      </c>
      <c r="K411" s="69">
        <f t="shared" si="188"/>
        <v>85.369681273699172</v>
      </c>
      <c r="L411" s="69">
        <f>K411+$D$8-$B$8*Q411+Phase_Relations!$C$24*Q411</f>
        <v>334.66370839458824</v>
      </c>
      <c r="M411" s="69">
        <f t="shared" si="189"/>
        <v>-0.1390992075142497</v>
      </c>
      <c r="N411" s="69">
        <f t="shared" si="190"/>
        <v>-0.35331198708619427</v>
      </c>
      <c r="O411" s="70">
        <f t="shared" si="191"/>
        <v>55.818482399665804</v>
      </c>
      <c r="P411" s="70">
        <f t="shared" si="192"/>
        <v>384.95505103217795</v>
      </c>
      <c r="Q411" s="70">
        <f t="shared" si="193"/>
        <v>55.400252254647306</v>
      </c>
      <c r="R411" s="111">
        <f t="shared" si="194"/>
        <v>382.07070520446416</v>
      </c>
      <c r="S411" s="70">
        <f t="shared" si="184"/>
        <v>2.884345827713787</v>
      </c>
      <c r="T411" s="113">
        <f t="shared" si="195"/>
        <v>0.8330992075142496</v>
      </c>
      <c r="U411" s="70">
        <f t="shared" si="196"/>
        <v>2.1160719870861939</v>
      </c>
      <c r="V411" s="70">
        <f>(L411/Phase_Relations!C$24)</f>
        <v>68.725837924502301</v>
      </c>
      <c r="W411" s="70">
        <f t="shared" si="197"/>
        <v>9896.520661128332</v>
      </c>
      <c r="X411" s="70">
        <f t="shared" si="198"/>
        <v>473.97129603105037</v>
      </c>
      <c r="Y411" s="70">
        <f t="shared" si="199"/>
        <v>13.325585669854995</v>
      </c>
      <c r="Z411" s="70">
        <f t="shared" si="200"/>
        <v>1918.8843364591194</v>
      </c>
      <c r="AA411" s="70">
        <f t="shared" si="201"/>
        <v>91.90059082658621</v>
      </c>
      <c r="AB411" s="70">
        <f t="shared" si="202"/>
        <v>-20.043113474675735</v>
      </c>
      <c r="AC411" s="70">
        <f t="shared" si="203"/>
        <v>-0.20043113474675736</v>
      </c>
      <c r="AD411" s="70">
        <f t="shared" si="204"/>
        <v>89.977693608110371</v>
      </c>
      <c r="AE411" s="70">
        <f t="shared" si="205"/>
        <v>1.9541348567323229</v>
      </c>
      <c r="AF411" s="70">
        <f t="shared" si="206"/>
        <v>3.1385498197247341E-2</v>
      </c>
      <c r="AG411" s="70">
        <f t="shared" si="207"/>
        <v>6.0854862981509121E-3</v>
      </c>
      <c r="AH411" s="70">
        <f>(U411-Phase_Relations!$B$37)/Phase_Relations!$B$37</f>
        <v>1.6674247108599822</v>
      </c>
      <c r="AI411" s="70">
        <f>(U411-Phase_Relations!G$20)/Phase_Relations!G$20</f>
        <v>1.564684402510615</v>
      </c>
      <c r="AJ411" s="70">
        <f t="shared" si="208"/>
        <v>1.6678150629411399</v>
      </c>
      <c r="AK411" s="70">
        <f t="shared" si="209"/>
        <v>0.62510656967049005</v>
      </c>
      <c r="AL411" s="71">
        <f>(1/(J412-J410))*((M412-M410)/Phase_Relations!B$22)</f>
        <v>8.6616280769917396E-7</v>
      </c>
      <c r="AM411" s="71">
        <f t="shared" si="210"/>
        <v>4.940248757787339E-2</v>
      </c>
      <c r="AN411" s="71">
        <f>SUM(AM$27:AM411)</f>
        <v>2.630847554738398</v>
      </c>
      <c r="AO411" s="71">
        <f>(1/10000)*((AL411*Phase_Relations!B$22*H$7*U411))/(2*(P411-R411))</f>
        <v>5.6188589673330044E-10</v>
      </c>
      <c r="AP411" s="71">
        <f t="shared" si="211"/>
        <v>5.2346545618719668E-10</v>
      </c>
      <c r="AQ411" s="72">
        <f t="shared" si="212"/>
        <v>5.6063437281602012E-17</v>
      </c>
      <c r="AR411" s="72">
        <f t="shared" si="213"/>
        <v>5.2229950854178123E-17</v>
      </c>
      <c r="AS411" s="71">
        <f t="shared" si="185"/>
        <v>2.1550268018015323E-4</v>
      </c>
      <c r="AT411" s="72">
        <f t="shared" si="186"/>
        <v>2.5963266056088951E-7</v>
      </c>
      <c r="AU411" s="97">
        <f t="shared" si="214"/>
        <v>9.141419153269123E-8</v>
      </c>
      <c r="AV411" s="2"/>
      <c r="AW411" s="2"/>
      <c r="AX411" s="2"/>
      <c r="AY411" s="2"/>
      <c r="AZ411" s="2"/>
      <c r="BA411" s="2"/>
      <c r="BC411" s="10"/>
      <c r="BE411" s="10"/>
      <c r="BI411" s="10"/>
    </row>
    <row r="412" spans="1:61" x14ac:dyDescent="0.2">
      <c r="A412" s="9">
        <f>Raw_Data!A410</f>
        <v>40772.87290509259</v>
      </c>
      <c r="B412" s="10">
        <f>Raw_Data!J410</f>
        <v>-1.8562895324248551E-4</v>
      </c>
      <c r="C412" s="10">
        <f>Raw_Data!K410</f>
        <v>0.46168261383736997</v>
      </c>
      <c r="D412" s="10">
        <f>Raw_Data!L410</f>
        <v>1.8569839345953357E-2</v>
      </c>
      <c r="E412" s="10">
        <f>Raw_Data!M410</f>
        <v>1.8448968477337943E-2</v>
      </c>
      <c r="F412" s="10">
        <f>Raw_Data!N410</f>
        <v>1.8523132944692378E-2</v>
      </c>
      <c r="J412" s="74">
        <f t="shared" si="187"/>
        <v>107790.99999954924</v>
      </c>
      <c r="K412" s="69">
        <f t="shared" si="188"/>
        <v>87.0403393949166</v>
      </c>
      <c r="L412" s="69">
        <f>K412+$D$8-$B$8*Q412+Phase_Relations!$C$24*Q412</f>
        <v>336.27511606858303</v>
      </c>
      <c r="M412" s="69">
        <f t="shared" si="189"/>
        <v>-0.13870084034566166</v>
      </c>
      <c r="N412" s="69">
        <f t="shared" si="190"/>
        <v>-0.35230013447798064</v>
      </c>
      <c r="O412" s="70">
        <f t="shared" si="191"/>
        <v>55.792968970218453</v>
      </c>
      <c r="P412" s="70">
        <f t="shared" si="192"/>
        <v>384.77909634633414</v>
      </c>
      <c r="Q412" s="70">
        <f t="shared" si="193"/>
        <v>55.386845802544165</v>
      </c>
      <c r="R412" s="111">
        <f t="shared" si="194"/>
        <v>381.97824691409772</v>
      </c>
      <c r="S412" s="70">
        <f t="shared" ref="S412:S475" si="215">P412-R412</f>
        <v>2.8008494322364186</v>
      </c>
      <c r="T412" s="113">
        <f t="shared" si="195"/>
        <v>0.83270084034566161</v>
      </c>
      <c r="U412" s="70">
        <f t="shared" si="196"/>
        <v>2.1150601344779805</v>
      </c>
      <c r="V412" s="70">
        <f>(L412/Phase_Relations!C$24)</f>
        <v>69.056753228000616</v>
      </c>
      <c r="W412" s="70">
        <f t="shared" si="197"/>
        <v>9944.1724648320887</v>
      </c>
      <c r="X412" s="70">
        <f t="shared" si="198"/>
        <v>476.25347053793524</v>
      </c>
      <c r="Y412" s="70">
        <f t="shared" si="199"/>
        <v>13.669907425456451</v>
      </c>
      <c r="Z412" s="70">
        <f t="shared" si="200"/>
        <v>1968.4666692657288</v>
      </c>
      <c r="AA412" s="70">
        <f t="shared" si="201"/>
        <v>94.275223623837519</v>
      </c>
      <c r="AB412" s="70">
        <f t="shared" si="202"/>
        <v>-19.985711865369126</v>
      </c>
      <c r="AC412" s="70">
        <f t="shared" si="203"/>
        <v>-0.19985711865369127</v>
      </c>
      <c r="AD412" s="70">
        <f t="shared" si="204"/>
        <v>92.407990669013259</v>
      </c>
      <c r="AE412" s="70">
        <f t="shared" si="205"/>
        <v>1.9657095269929796</v>
      </c>
      <c r="AF412" s="70">
        <f t="shared" si="206"/>
        <v>2.9709284418268121E-2</v>
      </c>
      <c r="AG412" s="70">
        <f t="shared" si="207"/>
        <v>5.88100582043595E-3</v>
      </c>
      <c r="AH412" s="70">
        <f>(U412-Phase_Relations!$B$37)/Phase_Relations!$B$37</f>
        <v>1.6661492151928368</v>
      </c>
      <c r="AI412" s="70">
        <f>(U412-Phase_Relations!G$20)/Phase_Relations!G$20</f>
        <v>1.563458034684869</v>
      </c>
      <c r="AJ412" s="70">
        <f t="shared" si="208"/>
        <v>1.6665426985058633</v>
      </c>
      <c r="AK412" s="70">
        <f t="shared" si="209"/>
        <v>0.62492721926380546</v>
      </c>
      <c r="AL412" s="71">
        <f>(1/(J413-J411))*((M413-M411)/Phase_Relations!B$22)</f>
        <v>7.7112765946489464E-7</v>
      </c>
      <c r="AM412" s="71">
        <f t="shared" si="210"/>
        <v>5.2346158959970239E-2</v>
      </c>
      <c r="AN412" s="71">
        <f>SUM(AM$27:AM412)</f>
        <v>2.6831937136983681</v>
      </c>
      <c r="AO412" s="71">
        <f>(1/10000)*((AL412*Phase_Relations!B$22*H$7*U412))/(2*(P412-R412))</f>
        <v>5.1490217953115128E-10</v>
      </c>
      <c r="AP412" s="71">
        <f t="shared" si="211"/>
        <v>5.3601475800771957E-10</v>
      </c>
      <c r="AQ412" s="72">
        <f t="shared" si="212"/>
        <v>5.1375530541224303E-17</v>
      </c>
      <c r="AR412" s="72">
        <f t="shared" si="213"/>
        <v>5.348208585103983E-17</v>
      </c>
      <c r="AS412" s="71">
        <f t="shared" si="185"/>
        <v>1.96755760322132E-4</v>
      </c>
      <c r="AT412" s="72">
        <f t="shared" si="186"/>
        <v>2.6059203800760446E-7</v>
      </c>
      <c r="AU412" s="97">
        <f t="shared" si="214"/>
        <v>8.5362745686211854E-8</v>
      </c>
      <c r="AV412" s="2"/>
      <c r="AW412" s="2"/>
      <c r="AX412" s="2"/>
      <c r="AY412" s="2"/>
      <c r="AZ412" s="2"/>
      <c r="BA412" s="2"/>
      <c r="BC412" s="10"/>
      <c r="BE412" s="10"/>
      <c r="BI412" s="10"/>
    </row>
    <row r="413" spans="1:61" x14ac:dyDescent="0.2">
      <c r="A413" s="9">
        <f>Raw_Data!A411</f>
        <v>40772.875891203701</v>
      </c>
      <c r="B413" s="10">
        <f>Raw_Data!J411</f>
        <v>-1.845838140270645E-4</v>
      </c>
      <c r="C413" s="10">
        <f>Raw_Data!K411</f>
        <v>0.46068141797531936</v>
      </c>
      <c r="D413" s="10">
        <f>Raw_Data!L411</f>
        <v>1.8559779881004955E-2</v>
      </c>
      <c r="E413" s="10">
        <f>Raw_Data!M411</f>
        <v>1.8435096629569641E-2</v>
      </c>
      <c r="F413" s="10">
        <f>Raw_Data!N411</f>
        <v>1.851806522842708E-2</v>
      </c>
      <c r="J413" s="74">
        <f t="shared" si="187"/>
        <v>108048.99999951012</v>
      </c>
      <c r="K413" s="69">
        <f t="shared" si="188"/>
        <v>86.550279679359477</v>
      </c>
      <c r="L413" s="69">
        <f>K413+$D$8-$B$8*Q413+Phase_Relations!$C$24*Q413</f>
        <v>335.60100177229492</v>
      </c>
      <c r="M413" s="69">
        <f t="shared" si="189"/>
        <v>-0.13839986027338977</v>
      </c>
      <c r="N413" s="69">
        <f t="shared" si="190"/>
        <v>-0.35153564509441004</v>
      </c>
      <c r="O413" s="70">
        <f t="shared" si="191"/>
        <v>55.762745369180912</v>
      </c>
      <c r="P413" s="70">
        <f t="shared" si="192"/>
        <v>384.57065771848903</v>
      </c>
      <c r="Q413" s="70">
        <f t="shared" si="193"/>
        <v>55.345200227926647</v>
      </c>
      <c r="R413" s="111">
        <f t="shared" si="194"/>
        <v>381.69103605466654</v>
      </c>
      <c r="S413" s="70">
        <f t="shared" si="215"/>
        <v>2.8796216638224905</v>
      </c>
      <c r="T413" s="113">
        <f t="shared" si="195"/>
        <v>0.83239986027338975</v>
      </c>
      <c r="U413" s="70">
        <f t="shared" si="196"/>
        <v>2.1142956450944101</v>
      </c>
      <c r="V413" s="70">
        <f>(L413/Phase_Relations!C$24)</f>
        <v>68.918318528607813</v>
      </c>
      <c r="W413" s="70">
        <f t="shared" si="197"/>
        <v>9924.237868119526</v>
      </c>
      <c r="X413" s="70">
        <f t="shared" si="198"/>
        <v>475.29874847315733</v>
      </c>
      <c r="Y413" s="70">
        <f t="shared" si="199"/>
        <v>13.573118300681166</v>
      </c>
      <c r="Z413" s="70">
        <f t="shared" si="200"/>
        <v>1954.5290352980878</v>
      </c>
      <c r="AA413" s="70">
        <f t="shared" si="201"/>
        <v>93.607712418490792</v>
      </c>
      <c r="AB413" s="70">
        <f t="shared" si="202"/>
        <v>-19.942342978874606</v>
      </c>
      <c r="AC413" s="70">
        <f t="shared" si="203"/>
        <v>-0.19942342978874605</v>
      </c>
      <c r="AD413" s="70">
        <f t="shared" si="204"/>
        <v>91.687964642609131</v>
      </c>
      <c r="AE413" s="70">
        <f t="shared" si="205"/>
        <v>1.9623123320458162</v>
      </c>
      <c r="AF413" s="70">
        <f t="shared" si="206"/>
        <v>3.0762653946168485E-2</v>
      </c>
      <c r="AG413" s="70">
        <f t="shared" si="207"/>
        <v>6.0585509073460527E-3</v>
      </c>
      <c r="AH413" s="70">
        <f>(U413-Phase_Relations!$B$37)/Phase_Relations!$B$37</f>
        <v>1.6651855344270734</v>
      </c>
      <c r="AI413" s="70">
        <f>(U413-Phase_Relations!G$20)/Phase_Relations!G$20</f>
        <v>1.5625314716898986</v>
      </c>
      <c r="AJ413" s="70">
        <f t="shared" si="208"/>
        <v>1.6652851941618314</v>
      </c>
      <c r="AK413" s="70">
        <f t="shared" si="209"/>
        <v>0.62479160002833845</v>
      </c>
      <c r="AL413" s="71">
        <f>(1/(J414-J412))*((M414-M412)/Phase_Relations!B$22)</f>
        <v>5.0750201197405549E-7</v>
      </c>
      <c r="AM413" s="71">
        <f t="shared" si="210"/>
        <v>3.9920182950051196E-2</v>
      </c>
      <c r="AN413" s="71">
        <f>SUM(AM$27:AM413)</f>
        <v>2.7231138966484192</v>
      </c>
      <c r="AO413" s="71">
        <f>(1/10000)*((AL413*Phase_Relations!B$22*H$7*U413))/(2*(P413-R413))</f>
        <v>3.29483403618848E-10</v>
      </c>
      <c r="AP413" s="71">
        <f t="shared" si="211"/>
        <v>5.5295859445697337E-10</v>
      </c>
      <c r="AQ413" s="72">
        <f t="shared" si="212"/>
        <v>3.2874952444093434E-17</v>
      </c>
      <c r="AR413" s="72">
        <f t="shared" si="213"/>
        <v>5.5172695488343727E-17</v>
      </c>
      <c r="AS413" s="71">
        <f t="shared" ref="AS413:AS476" si="216">(1/(1+AH412))*((AH412-AH413)/(AD413-AD412))</f>
        <v>-5.0199633249643067E-4</v>
      </c>
      <c r="AT413" s="72">
        <f t="shared" ref="AT413:AT476" si="217">AQ413/((AS413/1000)*$H$8)</f>
        <v>-6.53577160880426E-8</v>
      </c>
      <c r="AU413" s="97">
        <f t="shared" si="214"/>
        <v>8.4511275324064032E-8</v>
      </c>
      <c r="AV413" s="2"/>
      <c r="AW413" s="2"/>
      <c r="AX413" s="2"/>
      <c r="AY413" s="2"/>
      <c r="AZ413" s="2"/>
      <c r="BA413" s="2"/>
      <c r="BC413" s="10"/>
      <c r="BE413" s="10"/>
      <c r="BI413" s="10"/>
    </row>
    <row r="414" spans="1:61" x14ac:dyDescent="0.2">
      <c r="A414" s="9">
        <f>Raw_Data!A412</f>
        <v>40772.878865740742</v>
      </c>
      <c r="B414" s="10">
        <f>Raw_Data!J412</f>
        <v>-1.8271919065409751E-4</v>
      </c>
      <c r="C414" s="10">
        <f>Raw_Data!K412</f>
        <v>0.46015291007660952</v>
      </c>
      <c r="D414" s="10">
        <f>Raw_Data!L412</f>
        <v>1.8615196012586255E-2</v>
      </c>
      <c r="E414" s="10">
        <f>Raw_Data!M412</f>
        <v>1.8472959172964643E-2</v>
      </c>
      <c r="F414" s="10">
        <f>Raw_Data!N412</f>
        <v>1.8531451648750578E-2</v>
      </c>
      <c r="J414" s="74">
        <f t="shared" si="187"/>
        <v>108305.99999986589</v>
      </c>
      <c r="K414" s="69">
        <f t="shared" si="188"/>
        <v>85.675968595922328</v>
      </c>
      <c r="L414" s="69">
        <f>K414+$D$8-$B$8*Q414+Phase_Relations!$C$24*Q414</f>
        <v>335.22905884242846</v>
      </c>
      <c r="M414" s="69">
        <f t="shared" si="189"/>
        <v>-0.13824057915818921</v>
      </c>
      <c r="N414" s="69">
        <f t="shared" si="190"/>
        <v>-0.35113107106180058</v>
      </c>
      <c r="O414" s="70">
        <f t="shared" si="191"/>
        <v>55.929242798273577</v>
      </c>
      <c r="P414" s="70">
        <f t="shared" si="192"/>
        <v>385.7189158501626</v>
      </c>
      <c r="Q414" s="70">
        <f t="shared" si="193"/>
        <v>55.45886982713958</v>
      </c>
      <c r="R414" s="111">
        <f t="shared" si="194"/>
        <v>382.47496432510053</v>
      </c>
      <c r="S414" s="70">
        <f t="shared" si="215"/>
        <v>3.243951525062073</v>
      </c>
      <c r="T414" s="113">
        <f t="shared" si="195"/>
        <v>0.83224057915818916</v>
      </c>
      <c r="U414" s="70">
        <f t="shared" si="196"/>
        <v>2.1138910710618006</v>
      </c>
      <c r="V414" s="70">
        <f>(L414/Phase_Relations!C$24)</f>
        <v>68.841937107874173</v>
      </c>
      <c r="W414" s="70">
        <f t="shared" si="197"/>
        <v>9913.238943533881</v>
      </c>
      <c r="X414" s="70">
        <f t="shared" si="198"/>
        <v>474.77198005430466</v>
      </c>
      <c r="Y414" s="70">
        <f t="shared" si="199"/>
        <v>13.383067280734593</v>
      </c>
      <c r="Z414" s="70">
        <f t="shared" si="200"/>
        <v>1927.1616884257814</v>
      </c>
      <c r="AA414" s="70">
        <f t="shared" si="201"/>
        <v>92.297015729204134</v>
      </c>
      <c r="AB414" s="70">
        <f t="shared" si="202"/>
        <v>-19.919391809537345</v>
      </c>
      <c r="AC414" s="70">
        <f t="shared" si="203"/>
        <v>-0.19919391809537346</v>
      </c>
      <c r="AD414" s="70">
        <f t="shared" si="204"/>
        <v>90.134381379162733</v>
      </c>
      <c r="AE414" s="70">
        <f t="shared" si="205"/>
        <v>1.9548904823784223</v>
      </c>
      <c r="AF414" s="70">
        <f t="shared" si="206"/>
        <v>3.5146873378655068E-2</v>
      </c>
      <c r="AG414" s="70">
        <f t="shared" si="207"/>
        <v>6.8326515913829378E-3</v>
      </c>
      <c r="AH414" s="70">
        <f>(U414-Phase_Relations!$B$37)/Phase_Relations!$B$37</f>
        <v>1.664675546686325</v>
      </c>
      <c r="AI414" s="70">
        <f>(U414-Phase_Relations!G$20)/Phase_Relations!G$20</f>
        <v>1.5620411269769461</v>
      </c>
      <c r="AJ414" s="70">
        <f t="shared" si="208"/>
        <v>1.6640463679986481</v>
      </c>
      <c r="AK414" s="70">
        <f t="shared" si="209"/>
        <v>0.62471978952801344</v>
      </c>
      <c r="AL414" s="71">
        <f>(1/(J415-J413))*((M415-M413)/Phase_Relations!B$22)</f>
        <v>4.9230121006591915E-7</v>
      </c>
      <c r="AM414" s="71">
        <f t="shared" si="210"/>
        <v>2.086517726421758E-2</v>
      </c>
      <c r="AN414" s="71">
        <f>SUM(AM$27:AM414)</f>
        <v>2.7439790739126368</v>
      </c>
      <c r="AO414" s="71">
        <f>(1/10000)*((AL414*Phase_Relations!B$22*H$7*U414))/(2*(P414-R414))</f>
        <v>2.8366427518315686E-10</v>
      </c>
      <c r="AP414" s="71">
        <f t="shared" si="211"/>
        <v>5.0868534049364841E-10</v>
      </c>
      <c r="AQ414" s="72">
        <f t="shared" si="212"/>
        <v>2.830324518415609E-17</v>
      </c>
      <c r="AR414" s="72">
        <f t="shared" si="213"/>
        <v>5.0755231353266065E-17</v>
      </c>
      <c r="AS414" s="71">
        <f t="shared" si="216"/>
        <v>-1.2316796190690323E-4</v>
      </c>
      <c r="AT414" s="72">
        <f t="shared" si="217"/>
        <v>-2.2933522032413649E-7</v>
      </c>
      <c r="AU414" s="97">
        <f t="shared" si="214"/>
        <v>1.2967175368747404E-7</v>
      </c>
      <c r="AV414" s="2"/>
      <c r="AW414" s="2"/>
      <c r="AX414" s="2"/>
      <c r="AY414" s="2"/>
      <c r="AZ414" s="2"/>
      <c r="BA414" s="2"/>
      <c r="BC414" s="10"/>
      <c r="BE414" s="10"/>
      <c r="BI414" s="10"/>
    </row>
    <row r="415" spans="1:61" x14ac:dyDescent="0.2">
      <c r="A415" s="9">
        <f>Raw_Data!A413</f>
        <v>40772.881840277776</v>
      </c>
      <c r="B415" s="10">
        <f>Raw_Data!J413</f>
        <v>-1.841087507473275E-4</v>
      </c>
      <c r="C415" s="10">
        <f>Raw_Data!K413</f>
        <v>0.45919803288433947</v>
      </c>
      <c r="D415" s="10">
        <f>Raw_Data!L413</f>
        <v>1.8558330938001757E-2</v>
      </c>
      <c r="E415" s="10">
        <f>Raw_Data!M413</f>
        <v>1.8425702253212842E-2</v>
      </c>
      <c r="F415" s="10">
        <f>Raw_Data!N413</f>
        <v>1.8509232581445777E-2</v>
      </c>
      <c r="J415" s="74">
        <f t="shared" si="187"/>
        <v>108562.99999959301</v>
      </c>
      <c r="K415" s="69">
        <f t="shared" si="188"/>
        <v>86.32752526319706</v>
      </c>
      <c r="L415" s="69">
        <f>K415+$D$8-$B$8*Q415+Phase_Relations!$C$24*Q415</f>
        <v>335.25360080359962</v>
      </c>
      <c r="M415" s="69">
        <f t="shared" si="189"/>
        <v>-0.1379542518638219</v>
      </c>
      <c r="N415" s="69">
        <f t="shared" si="190"/>
        <v>-0.35040379973410762</v>
      </c>
      <c r="O415" s="70">
        <f t="shared" si="191"/>
        <v>55.758392028771723</v>
      </c>
      <c r="P415" s="70">
        <f t="shared" si="192"/>
        <v>384.54063468118432</v>
      </c>
      <c r="Q415" s="70">
        <f t="shared" si="193"/>
        <v>55.316996760869699</v>
      </c>
      <c r="R415" s="111">
        <f t="shared" si="194"/>
        <v>381.49652938530824</v>
      </c>
      <c r="S415" s="70">
        <f t="shared" si="215"/>
        <v>3.0441052958760793</v>
      </c>
      <c r="T415" s="113">
        <f t="shared" si="195"/>
        <v>0.83195425186382188</v>
      </c>
      <c r="U415" s="70">
        <f t="shared" si="196"/>
        <v>2.1131637997341075</v>
      </c>
      <c r="V415" s="70">
        <f>(L415/Phase_Relations!C$24)</f>
        <v>68.846976993596741</v>
      </c>
      <c r="W415" s="70">
        <f t="shared" si="197"/>
        <v>9913.9646870779306</v>
      </c>
      <c r="X415" s="70">
        <f t="shared" si="198"/>
        <v>474.80673788687403</v>
      </c>
      <c r="Y415" s="70">
        <f t="shared" si="199"/>
        <v>13.529980232727041</v>
      </c>
      <c r="Z415" s="70">
        <f t="shared" si="200"/>
        <v>1948.3171535126939</v>
      </c>
      <c r="AA415" s="70">
        <f t="shared" si="201"/>
        <v>93.310208501565796</v>
      </c>
      <c r="AB415" s="70">
        <f t="shared" si="202"/>
        <v>-19.87813427432592</v>
      </c>
      <c r="AC415" s="70">
        <f t="shared" si="203"/>
        <v>-0.1987813427432592</v>
      </c>
      <c r="AD415" s="70">
        <f t="shared" si="204"/>
        <v>91.280804970981762</v>
      </c>
      <c r="AE415" s="70">
        <f t="shared" si="205"/>
        <v>1.960379461306236</v>
      </c>
      <c r="AF415" s="70">
        <f t="shared" si="206"/>
        <v>3.2623496879497352E-2</v>
      </c>
      <c r="AG415" s="70">
        <f t="shared" si="207"/>
        <v>6.4112512586149487E-3</v>
      </c>
      <c r="AH415" s="70">
        <f>(U415-Phase_Relations!$B$37)/Phase_Relations!$B$37</f>
        <v>1.6637587813197272</v>
      </c>
      <c r="AI415" s="70">
        <f>(U415-Phase_Relations!G$20)/Phase_Relations!G$20</f>
        <v>1.5611596723563517</v>
      </c>
      <c r="AJ415" s="70">
        <f t="shared" si="208"/>
        <v>1.6628646482700795</v>
      </c>
      <c r="AK415" s="70">
        <f t="shared" si="209"/>
        <v>0.62459063222512889</v>
      </c>
      <c r="AL415" s="71">
        <f>(1/(J416-J414))*((M416-M414)/Phase_Relations!B$22)</f>
        <v>1.0059821297496553E-6</v>
      </c>
      <c r="AM415" s="71">
        <f t="shared" si="210"/>
        <v>3.7423717193641827E-2</v>
      </c>
      <c r="AN415" s="71">
        <f>SUM(AM$27:AM415)</f>
        <v>2.7814027911062786</v>
      </c>
      <c r="AO415" s="71">
        <f>(1/10000)*((AL415*Phase_Relations!B$22*H$7*U415))/(2*(P415-R415))</f>
        <v>6.1748903468580873E-10</v>
      </c>
      <c r="AP415" s="71">
        <f t="shared" si="211"/>
        <v>4.841681814375226E-10</v>
      </c>
      <c r="AQ415" s="72">
        <f t="shared" si="212"/>
        <v>6.161136623903649E-17</v>
      </c>
      <c r="AR415" s="72">
        <f t="shared" si="213"/>
        <v>4.8308976309212906E-17</v>
      </c>
      <c r="AS415" s="71">
        <f t="shared" si="216"/>
        <v>3.0010190141355496E-4</v>
      </c>
      <c r="AT415" s="72">
        <f t="shared" si="217"/>
        <v>2.0489170235340254E-7</v>
      </c>
      <c r="AU415" s="97">
        <f t="shared" si="214"/>
        <v>9.0178649141513067E-8</v>
      </c>
      <c r="AV415" s="2"/>
      <c r="AW415" s="2"/>
      <c r="AX415" s="2"/>
      <c r="AY415" s="2"/>
      <c r="AZ415" s="2"/>
      <c r="BA415" s="2"/>
      <c r="BC415" s="10"/>
      <c r="BE415" s="10"/>
      <c r="BI415" s="10"/>
    </row>
    <row r="416" spans="1:61" x14ac:dyDescent="0.2">
      <c r="A416" s="9">
        <f>Raw_Data!A414</f>
        <v>40772.884814814817</v>
      </c>
      <c r="B416" s="10">
        <f>Raw_Data!J414</f>
        <v>-1.8613964626820252E-4</v>
      </c>
      <c r="C416" s="10">
        <f>Raw_Data!K414</f>
        <v>0.45711725571909945</v>
      </c>
      <c r="D416" s="10">
        <f>Raw_Data!L414</f>
        <v>1.8562273963223557E-2</v>
      </c>
      <c r="E416" s="10">
        <f>Raw_Data!M414</f>
        <v>1.8443707151514943E-2</v>
      </c>
      <c r="F416" s="10">
        <f>Raw_Data!N414</f>
        <v>1.8510332180258077E-2</v>
      </c>
      <c r="J416" s="74">
        <f t="shared" si="187"/>
        <v>108819.99999994878</v>
      </c>
      <c r="K416" s="69">
        <f t="shared" si="188"/>
        <v>87.279800392291079</v>
      </c>
      <c r="L416" s="69">
        <f>K416+$D$8-$B$8*Q416+Phase_Relations!$C$24*Q416</f>
        <v>336.44476869330117</v>
      </c>
      <c r="M416" s="69">
        <f t="shared" si="189"/>
        <v>-0.13733001040937096</v>
      </c>
      <c r="N416" s="69">
        <f t="shared" si="190"/>
        <v>-0.34881822643980226</v>
      </c>
      <c r="O416" s="70">
        <f t="shared" si="191"/>
        <v>55.770238823983583</v>
      </c>
      <c r="P416" s="70">
        <f t="shared" si="192"/>
        <v>384.62233671712812</v>
      </c>
      <c r="Q416" s="70">
        <f t="shared" si="193"/>
        <v>55.371050434774233</v>
      </c>
      <c r="R416" s="111">
        <f t="shared" si="194"/>
        <v>381.86931334327056</v>
      </c>
      <c r="S416" s="70">
        <f t="shared" si="215"/>
        <v>2.7530233738575589</v>
      </c>
      <c r="T416" s="113">
        <f t="shared" si="195"/>
        <v>0.83133001040937093</v>
      </c>
      <c r="U416" s="70">
        <f t="shared" si="196"/>
        <v>2.1115782264398022</v>
      </c>
      <c r="V416" s="70">
        <f>(L416/Phase_Relations!C$24)</f>
        <v>69.091592735534249</v>
      </c>
      <c r="W416" s="70">
        <f t="shared" si="197"/>
        <v>9949.1893539169323</v>
      </c>
      <c r="X416" s="70">
        <f t="shared" si="198"/>
        <v>476.49374300368447</v>
      </c>
      <c r="Y416" s="70">
        <f t="shared" si="199"/>
        <v>13.720542300760016</v>
      </c>
      <c r="Z416" s="70">
        <f t="shared" si="200"/>
        <v>1975.7580913094423</v>
      </c>
      <c r="AA416" s="70">
        <f t="shared" si="201"/>
        <v>94.624429660413909</v>
      </c>
      <c r="AB416" s="70">
        <f t="shared" si="202"/>
        <v>-19.788185937949709</v>
      </c>
      <c r="AC416" s="70">
        <f t="shared" si="203"/>
        <v>-0.19788185937949709</v>
      </c>
      <c r="AD416" s="70">
        <f t="shared" si="204"/>
        <v>92.789080744508851</v>
      </c>
      <c r="AE416" s="70">
        <f t="shared" si="205"/>
        <v>1.9674968722164847</v>
      </c>
      <c r="AF416" s="70">
        <f t="shared" si="206"/>
        <v>2.9094213658539862E-2</v>
      </c>
      <c r="AG416" s="70">
        <f t="shared" si="207"/>
        <v>5.7776695167144542E-3</v>
      </c>
      <c r="AH416" s="70">
        <f>(U416-Phase_Relations!$B$37)/Phase_Relations!$B$37</f>
        <v>1.6617600792850513</v>
      </c>
      <c r="AI416" s="70">
        <f>(U416-Phase_Relations!G$20)/Phase_Relations!G$20</f>
        <v>1.5592379536616385</v>
      </c>
      <c r="AJ416" s="70">
        <f t="shared" si="208"/>
        <v>1.6617676430216088</v>
      </c>
      <c r="AK416" s="70">
        <f t="shared" si="209"/>
        <v>0.62430873925023322</v>
      </c>
      <c r="AL416" s="71">
        <f>(1/(J417-J415))*((M417-M415)/Phase_Relations!B$22)</f>
        <v>1.3049873755861011E-6</v>
      </c>
      <c r="AM416" s="71">
        <f t="shared" si="210"/>
        <v>8.2783899985338347E-2</v>
      </c>
      <c r="AN416" s="71">
        <f>SUM(AM$27:AM416)</f>
        <v>2.8641866910916169</v>
      </c>
      <c r="AO416" s="71">
        <f>(1/10000)*((AL416*Phase_Relations!B$22*H$7*U416))/(2*(P416-R416))</f>
        <v>8.8505259346014967E-10</v>
      </c>
      <c r="AP416" s="71">
        <f t="shared" si="211"/>
        <v>4.5668866912873073E-10</v>
      </c>
      <c r="AQ416" s="72">
        <f t="shared" si="212"/>
        <v>8.8308125996485094E-17</v>
      </c>
      <c r="AR416" s="72">
        <f t="shared" si="213"/>
        <v>4.5567145763527903E-17</v>
      </c>
      <c r="AS416" s="71">
        <f t="shared" si="216"/>
        <v>4.9747631061750866E-4</v>
      </c>
      <c r="AT416" s="72">
        <f t="shared" si="217"/>
        <v>1.771579076047755E-7</v>
      </c>
      <c r="AU416" s="97">
        <f t="shared" si="214"/>
        <v>7.0962683517910209E-8</v>
      </c>
      <c r="AV416" s="2"/>
      <c r="AW416" s="2"/>
      <c r="AX416" s="2"/>
      <c r="AY416" s="2"/>
      <c r="AZ416" s="2"/>
      <c r="BA416" s="2"/>
      <c r="BC416" s="10"/>
      <c r="BE416" s="10"/>
      <c r="BI416" s="10"/>
    </row>
    <row r="417" spans="1:61" x14ac:dyDescent="0.2">
      <c r="A417" s="9">
        <f>Raw_Data!A415</f>
        <v>40772.887800925928</v>
      </c>
      <c r="B417" s="10">
        <f>Raw_Data!J415</f>
        <v>-1.9070025375367552E-4</v>
      </c>
      <c r="C417" s="10">
        <f>Raw_Data!K415</f>
        <v>0.45525025702972943</v>
      </c>
      <c r="D417" s="10">
        <f>Raw_Data!L415</f>
        <v>1.8511727230259557E-2</v>
      </c>
      <c r="E417" s="10">
        <f>Raw_Data!M415</f>
        <v>1.8401188987978441E-2</v>
      </c>
      <c r="F417" s="10">
        <f>Raw_Data!N415</f>
        <v>1.8484479656008277E-2</v>
      </c>
      <c r="J417" s="74">
        <f t="shared" si="187"/>
        <v>109077.99999990966</v>
      </c>
      <c r="K417" s="69">
        <f t="shared" si="188"/>
        <v>89.418242787449259</v>
      </c>
      <c r="L417" s="69">
        <f>K417+$D$8-$B$8*Q417+Phase_Relations!$C$24*Q417</f>
        <v>338.01907119203963</v>
      </c>
      <c r="M417" s="69">
        <f t="shared" si="189"/>
        <v>-0.13677073923736455</v>
      </c>
      <c r="N417" s="69">
        <f t="shared" si="190"/>
        <v>-0.34739767766290597</v>
      </c>
      <c r="O417" s="70">
        <f t="shared" si="191"/>
        <v>55.618371473315257</v>
      </c>
      <c r="P417" s="70">
        <f t="shared" si="192"/>
        <v>383.57497567803625</v>
      </c>
      <c r="Q417" s="70">
        <f t="shared" si="193"/>
        <v>55.243403896134623</v>
      </c>
      <c r="R417" s="111">
        <f t="shared" si="194"/>
        <v>380.98899238713534</v>
      </c>
      <c r="S417" s="70">
        <f t="shared" si="215"/>
        <v>2.5859832909009128</v>
      </c>
      <c r="T417" s="113">
        <f t="shared" si="195"/>
        <v>0.83077073923736444</v>
      </c>
      <c r="U417" s="70">
        <f t="shared" si="196"/>
        <v>2.1101576776629059</v>
      </c>
      <c r="V417" s="70">
        <f>(L417/Phase_Relations!C$24)</f>
        <v>69.414888197989555</v>
      </c>
      <c r="W417" s="70">
        <f t="shared" si="197"/>
        <v>9995.7439005104952</v>
      </c>
      <c r="X417" s="70">
        <f t="shared" si="198"/>
        <v>478.72336688268655</v>
      </c>
      <c r="Y417" s="70">
        <f t="shared" si="199"/>
        <v>14.171484301854932</v>
      </c>
      <c r="Z417" s="70">
        <f t="shared" si="200"/>
        <v>2040.6937394671102</v>
      </c>
      <c r="AA417" s="70">
        <f t="shared" si="201"/>
        <v>97.734374495551208</v>
      </c>
      <c r="AB417" s="70">
        <f t="shared" si="202"/>
        <v>-19.707599313741287</v>
      </c>
      <c r="AC417" s="70">
        <f t="shared" si="203"/>
        <v>-0.19707599313741286</v>
      </c>
      <c r="AD417" s="70">
        <f t="shared" si="204"/>
        <v>96.01038563495058</v>
      </c>
      <c r="AE417" s="70">
        <f t="shared" si="205"/>
        <v>1.9823182140811364</v>
      </c>
      <c r="AF417" s="70">
        <f t="shared" si="206"/>
        <v>2.645930159422696E-2</v>
      </c>
      <c r="AG417" s="70">
        <f t="shared" si="207"/>
        <v>5.4018321849215699E-3</v>
      </c>
      <c r="AH417" s="70">
        <f>(U417-Phase_Relations!$B$37)/Phase_Relations!$B$37</f>
        <v>1.6599693996987235</v>
      </c>
      <c r="AI417" s="70">
        <f>(U417-Phase_Relations!G$20)/Phase_Relations!G$20</f>
        <v>1.557516245083979</v>
      </c>
      <c r="AJ417" s="70">
        <f t="shared" si="208"/>
        <v>1.6606928535468461</v>
      </c>
      <c r="AK417" s="70">
        <f t="shared" si="209"/>
        <v>0.62405582556202976</v>
      </c>
      <c r="AL417" s="71">
        <f>(1/(J418-J416))*((M418-M416)/Phase_Relations!B$22)</f>
        <v>1.0074847347227753E-6</v>
      </c>
      <c r="AM417" s="71">
        <f t="shared" si="210"/>
        <v>7.6073558239361447E-2</v>
      </c>
      <c r="AN417" s="71">
        <f>SUM(AM$27:AM417)</f>
        <v>2.9402602493309784</v>
      </c>
      <c r="AO417" s="71">
        <f>(1/10000)*((AL417*Phase_Relations!B$22*H$7*U417))/(2*(P417-R417))</f>
        <v>7.2693095136964761E-10</v>
      </c>
      <c r="AP417" s="71">
        <f t="shared" si="211"/>
        <v>4.3315923756491827E-10</v>
      </c>
      <c r="AQ417" s="72">
        <f t="shared" si="212"/>
        <v>7.2531181218651507E-17</v>
      </c>
      <c r="AR417" s="72">
        <f t="shared" si="213"/>
        <v>4.321944346592837E-17</v>
      </c>
      <c r="AS417" s="71">
        <f t="shared" si="216"/>
        <v>2.0884166332176161E-4</v>
      </c>
      <c r="AT417" s="72">
        <f t="shared" si="217"/>
        <v>3.466090398366648E-7</v>
      </c>
      <c r="AU417" s="97">
        <f t="shared" si="214"/>
        <v>9.3072544923543318E-8</v>
      </c>
      <c r="AV417" s="2"/>
      <c r="AW417" s="2"/>
      <c r="AX417" s="2"/>
      <c r="AY417" s="2"/>
      <c r="AZ417" s="2"/>
      <c r="BA417" s="2"/>
      <c r="BC417" s="10"/>
      <c r="BE417" s="10"/>
      <c r="BI417" s="10"/>
    </row>
    <row r="418" spans="1:61" x14ac:dyDescent="0.2">
      <c r="A418" s="9">
        <f>Raw_Data!A416</f>
        <v>40772.890775462962</v>
      </c>
      <c r="B418" s="10">
        <f>Raw_Data!J416</f>
        <v>-1.933131017922275E-4</v>
      </c>
      <c r="C418" s="10">
        <f>Raw_Data!K416</f>
        <v>0.45406734946318927</v>
      </c>
      <c r="D418" s="10">
        <f>Raw_Data!L416</f>
        <v>1.8522843711005457E-2</v>
      </c>
      <c r="E418" s="10">
        <f>Raw_Data!M416</f>
        <v>1.8037290515700043E-2</v>
      </c>
      <c r="F418" s="10">
        <f>Raw_Data!N416</f>
        <v>1.812852039701288E-2</v>
      </c>
      <c r="J418" s="74">
        <f t="shared" si="187"/>
        <v>109334.99999963678</v>
      </c>
      <c r="K418" s="69">
        <f t="shared" si="188"/>
        <v>90.643392076341854</v>
      </c>
      <c r="L418" s="69">
        <f>K418+$D$8-$B$8*Q418+Phase_Relations!$C$24*Q418</f>
        <v>334.41593935627338</v>
      </c>
      <c r="M418" s="69">
        <f t="shared" si="189"/>
        <v>-0.13641630739173338</v>
      </c>
      <c r="N418" s="69">
        <f t="shared" si="190"/>
        <v>-0.34649742077500278</v>
      </c>
      <c r="O418" s="70">
        <f t="shared" si="191"/>
        <v>55.65177087186467</v>
      </c>
      <c r="P418" s="70">
        <f t="shared" si="192"/>
        <v>383.80531635768739</v>
      </c>
      <c r="Q418" s="70">
        <f t="shared" si="193"/>
        <v>54.150920671578028</v>
      </c>
      <c r="R418" s="111">
        <f t="shared" si="194"/>
        <v>373.45462532122781</v>
      </c>
      <c r="S418" s="70">
        <f t="shared" si="215"/>
        <v>10.35069103645958</v>
      </c>
      <c r="T418" s="113">
        <f t="shared" si="195"/>
        <v>0.83041630739173333</v>
      </c>
      <c r="U418" s="70">
        <f t="shared" si="196"/>
        <v>2.1092574207750028</v>
      </c>
      <c r="V418" s="70">
        <f>(L418/Phase_Relations!C$24)</f>
        <v>68.674956593952231</v>
      </c>
      <c r="W418" s="70">
        <f t="shared" si="197"/>
        <v>9889.1937495291204</v>
      </c>
      <c r="X418" s="70">
        <f t="shared" si="198"/>
        <v>473.62039030311882</v>
      </c>
      <c r="Y418" s="70">
        <f t="shared" si="199"/>
        <v>14.524035922374203</v>
      </c>
      <c r="Z418" s="70">
        <f t="shared" si="200"/>
        <v>2091.4611728218852</v>
      </c>
      <c r="AA418" s="70">
        <f t="shared" si="201"/>
        <v>100.16576498189102</v>
      </c>
      <c r="AB418" s="70">
        <f t="shared" si="202"/>
        <v>-19.656528442612874</v>
      </c>
      <c r="AC418" s="70">
        <f t="shared" si="203"/>
        <v>-0.19656528442612875</v>
      </c>
      <c r="AD418" s="70">
        <f t="shared" si="204"/>
        <v>93.265304290917982</v>
      </c>
      <c r="AE418" s="70">
        <f t="shared" si="205"/>
        <v>1.9697201115127221</v>
      </c>
      <c r="AF418" s="70">
        <f t="shared" si="206"/>
        <v>0.10333561609928185</v>
      </c>
      <c r="AG418" s="70">
        <f t="shared" si="207"/>
        <v>2.1854403333089394E-2</v>
      </c>
      <c r="AH418" s="70">
        <f>(U418-Phase_Relations!$B$37)/Phase_Relations!$B$37</f>
        <v>1.6588345765530228</v>
      </c>
      <c r="AI418" s="70">
        <f>(U418-Phase_Relations!G$20)/Phase_Relations!G$20</f>
        <v>1.5564251315430653</v>
      </c>
      <c r="AJ418" s="70">
        <f t="shared" si="208"/>
        <v>1.6596849043236399</v>
      </c>
      <c r="AK418" s="70">
        <f t="shared" si="209"/>
        <v>0.62389536798621592</v>
      </c>
      <c r="AL418" s="71">
        <f>(1/(J419-J417))*((M419-M417)/Phase_Relations!B$22)</f>
        <v>6.7126354446214312E-7</v>
      </c>
      <c r="AM418" s="71">
        <f t="shared" si="210"/>
        <v>4.8332371839725906E-2</v>
      </c>
      <c r="AN418" s="71">
        <f>SUM(AM$27:AM418)</f>
        <v>2.9885926211707043</v>
      </c>
      <c r="AO418" s="71">
        <f>(1/10000)*((AL418*Phase_Relations!B$22*H$7*U418))/(2*(P418-R418))</f>
        <v>1.2095359873856253E-10</v>
      </c>
      <c r="AP418" s="71">
        <f t="shared" si="211"/>
        <v>4.2126507614799674E-10</v>
      </c>
      <c r="AQ418" s="72">
        <f t="shared" si="212"/>
        <v>1.2068419115495435E-17</v>
      </c>
      <c r="AR418" s="72">
        <f t="shared" si="213"/>
        <v>4.2032676585870264E-17</v>
      </c>
      <c r="AS418" s="71">
        <f t="shared" si="216"/>
        <v>-1.5541621437593236E-4</v>
      </c>
      <c r="AT418" s="72">
        <f t="shared" si="217"/>
        <v>-7.7497257946667859E-8</v>
      </c>
      <c r="AU418" s="97">
        <f t="shared" si="214"/>
        <v>1.0216815851071972E-7</v>
      </c>
      <c r="AV418" s="2"/>
      <c r="AW418" s="2"/>
      <c r="AX418" s="2"/>
      <c r="AY418" s="2"/>
      <c r="AZ418" s="2"/>
      <c r="BA418" s="2"/>
      <c r="BC418" s="10"/>
      <c r="BE418" s="10"/>
      <c r="BI418" s="10"/>
    </row>
    <row r="419" spans="1:61" x14ac:dyDescent="0.2">
      <c r="A419" s="9">
        <f>Raw_Data!A417</f>
        <v>40772.893750000003</v>
      </c>
      <c r="B419" s="10">
        <f>Raw_Data!J417</f>
        <v>-1.9117531703341251E-4</v>
      </c>
      <c r="C419" s="10">
        <f>Raw_Data!K417</f>
        <v>0.45322648745804983</v>
      </c>
      <c r="D419" s="10">
        <f>Raw_Data!L417</f>
        <v>1.8530587242465157E-2</v>
      </c>
      <c r="E419" s="10">
        <f>Raw_Data!M417</f>
        <v>1.8419514553994341E-2</v>
      </c>
      <c r="F419" s="10">
        <f>Raw_Data!N417</f>
        <v>1.8494411901801878E-2</v>
      </c>
      <c r="J419" s="74">
        <f t="shared" si="187"/>
        <v>109591.99999999255</v>
      </c>
      <c r="K419" s="69">
        <f t="shared" si="188"/>
        <v>89.640997203611676</v>
      </c>
      <c r="L419" s="69">
        <f>K419+$D$8-$B$8*Q419+Phase_Relations!$C$24*Q419</f>
        <v>338.4849730551789</v>
      </c>
      <c r="M419" s="69">
        <f t="shared" si="189"/>
        <v>-0.13616314235494248</v>
      </c>
      <c r="N419" s="69">
        <f t="shared" si="190"/>
        <v>-0.3458543815815539</v>
      </c>
      <c r="O419" s="70">
        <f t="shared" si="191"/>
        <v>55.675036264871153</v>
      </c>
      <c r="P419" s="70">
        <f t="shared" si="192"/>
        <v>383.96576734393898</v>
      </c>
      <c r="Q419" s="70">
        <f t="shared" si="193"/>
        <v>55.298420267397539</v>
      </c>
      <c r="R419" s="111">
        <f t="shared" si="194"/>
        <v>381.36841563722442</v>
      </c>
      <c r="S419" s="70">
        <f t="shared" si="215"/>
        <v>2.5973517067145622</v>
      </c>
      <c r="T419" s="113">
        <f t="shared" si="195"/>
        <v>0.83016314235494248</v>
      </c>
      <c r="U419" s="70">
        <f t="shared" si="196"/>
        <v>2.1086143815815541</v>
      </c>
      <c r="V419" s="70">
        <f>(L419/Phase_Relations!C$24)</f>
        <v>69.510564828384986</v>
      </c>
      <c r="W419" s="70">
        <f t="shared" si="197"/>
        <v>10009.521335287438</v>
      </c>
      <c r="X419" s="70">
        <f t="shared" si="198"/>
        <v>479.38320571299994</v>
      </c>
      <c r="Y419" s="70">
        <f t="shared" si="199"/>
        <v>14.212144560987447</v>
      </c>
      <c r="Z419" s="70">
        <f t="shared" si="200"/>
        <v>2046.5488167821923</v>
      </c>
      <c r="AA419" s="70">
        <f t="shared" si="201"/>
        <v>98.014790075775522</v>
      </c>
      <c r="AB419" s="70">
        <f t="shared" si="202"/>
        <v>-19.620049330683354</v>
      </c>
      <c r="AC419" s="70">
        <f t="shared" si="203"/>
        <v>-0.19620049330683353</v>
      </c>
      <c r="AD419" s="70">
        <f t="shared" si="204"/>
        <v>96.283222271299167</v>
      </c>
      <c r="AE419" s="70">
        <f t="shared" si="205"/>
        <v>1.9835506162023619</v>
      </c>
      <c r="AF419" s="70">
        <f t="shared" si="206"/>
        <v>2.649958954874608E-2</v>
      </c>
      <c r="AG419" s="70">
        <f t="shared" si="207"/>
        <v>5.4181115979051644E-3</v>
      </c>
      <c r="AH419" s="70">
        <f>(U419-Phase_Relations!$B$37)/Phase_Relations!$B$37</f>
        <v>1.6580239904079748</v>
      </c>
      <c r="AI419" s="70">
        <f>(U419-Phase_Relations!G$20)/Phase_Relations!G$20</f>
        <v>1.5556457664743411</v>
      </c>
      <c r="AJ419" s="70">
        <f t="shared" si="208"/>
        <v>1.658653784393606</v>
      </c>
      <c r="AK419" s="70">
        <f t="shared" si="209"/>
        <v>0.6237806718040525</v>
      </c>
      <c r="AL419" s="71">
        <f>(1/(J420-J418))*((M420-M418)/Phase_Relations!B$22)</f>
        <v>4.4180959959363879E-7</v>
      </c>
      <c r="AM419" s="71">
        <f t="shared" si="210"/>
        <v>3.4572809582695069E-2</v>
      </c>
      <c r="AN419" s="71">
        <f>SUM(AM$27:AM419)</f>
        <v>3.0231654307533993</v>
      </c>
      <c r="AO419" s="71">
        <f>(1/10000)*((AL419*Phase_Relations!B$22*H$7*U419))/(2*(P419-R419))</f>
        <v>3.1715169961707898E-10</v>
      </c>
      <c r="AP419" s="71">
        <f t="shared" si="211"/>
        <v>4.0566614227560812E-10</v>
      </c>
      <c r="AQ419" s="72">
        <f t="shared" si="212"/>
        <v>3.1644528762171747E-17</v>
      </c>
      <c r="AR419" s="72">
        <f t="shared" si="213"/>
        <v>4.0476257647614533E-17</v>
      </c>
      <c r="AS419" s="71">
        <f t="shared" si="216"/>
        <v>1.0101838611275145E-4</v>
      </c>
      <c r="AT419" s="72">
        <f t="shared" si="217"/>
        <v>3.1262988100861211E-7</v>
      </c>
      <c r="AU419" s="97">
        <f t="shared" si="214"/>
        <v>1.3102900060081543E-7</v>
      </c>
      <c r="AV419" s="2"/>
      <c r="AW419" s="2"/>
      <c r="AX419" s="2"/>
      <c r="AY419" s="2"/>
      <c r="AZ419" s="2"/>
      <c r="BA419" s="2"/>
      <c r="BC419" s="10"/>
      <c r="BE419" s="10"/>
      <c r="BI419" s="10"/>
    </row>
    <row r="420" spans="1:61" x14ac:dyDescent="0.2">
      <c r="A420" s="9">
        <f>Raw_Data!A418</f>
        <v>40772.896736111114</v>
      </c>
      <c r="B420" s="10">
        <f>Raw_Data!J418</f>
        <v>-1.8928694049645851E-4</v>
      </c>
      <c r="C420" s="10">
        <f>Raw_Data!K418</f>
        <v>0.45273717227991916</v>
      </c>
      <c r="D420" s="10">
        <f>Raw_Data!L418</f>
        <v>1.8559114792413355E-2</v>
      </c>
      <c r="E420" s="10">
        <f>Raw_Data!M418</f>
        <v>1.8420939743833544E-2</v>
      </c>
      <c r="F420" s="10">
        <f>Raw_Data!N418</f>
        <v>1.8499850135058279E-2</v>
      </c>
      <c r="J420" s="74">
        <f t="shared" si="187"/>
        <v>109849.99999995343</v>
      </c>
      <c r="K420" s="69">
        <f t="shared" si="188"/>
        <v>88.755548399366333</v>
      </c>
      <c r="L420" s="69">
        <f>K420+$D$8-$B$8*Q420+Phase_Relations!$C$24*Q420</f>
        <v>337.6184339681318</v>
      </c>
      <c r="M420" s="69">
        <f t="shared" si="189"/>
        <v>-0.13601562363847156</v>
      </c>
      <c r="N420" s="69">
        <f t="shared" si="190"/>
        <v>-0.34547968404171775</v>
      </c>
      <c r="O420" s="70">
        <f t="shared" si="191"/>
        <v>55.760747114566954</v>
      </c>
      <c r="P420" s="70">
        <f t="shared" si="192"/>
        <v>384.55687665218591</v>
      </c>
      <c r="Q420" s="70">
        <f t="shared" si="193"/>
        <v>55.30269892232397</v>
      </c>
      <c r="R420" s="111">
        <f t="shared" si="194"/>
        <v>381.3979236022343</v>
      </c>
      <c r="S420" s="70">
        <f t="shared" si="215"/>
        <v>3.1589530499516059</v>
      </c>
      <c r="T420" s="113">
        <f t="shared" si="195"/>
        <v>0.83001562363847148</v>
      </c>
      <c r="U420" s="70">
        <f t="shared" si="196"/>
        <v>2.1082396840417177</v>
      </c>
      <c r="V420" s="70">
        <f>(L420/Phase_Relations!C$24)</f>
        <v>69.332614177155634</v>
      </c>
      <c r="W420" s="70">
        <f t="shared" si="197"/>
        <v>9983.896441510411</v>
      </c>
      <c r="X420" s="70">
        <f t="shared" si="198"/>
        <v>478.1559598424526</v>
      </c>
      <c r="Y420" s="70">
        <f t="shared" si="199"/>
        <v>14.029915254831664</v>
      </c>
      <c r="Z420" s="70">
        <f t="shared" si="200"/>
        <v>2020.3077966957596</v>
      </c>
      <c r="AA420" s="70">
        <f t="shared" si="201"/>
        <v>96.758036240218303</v>
      </c>
      <c r="AB420" s="70">
        <f t="shared" si="202"/>
        <v>-19.598793031480042</v>
      </c>
      <c r="AC420" s="70">
        <f t="shared" si="203"/>
        <v>-0.19598793031480041</v>
      </c>
      <c r="AD420" s="70">
        <f t="shared" si="204"/>
        <v>94.652067540250584</v>
      </c>
      <c r="AE420" s="70">
        <f t="shared" si="205"/>
        <v>1.9761301049507924</v>
      </c>
      <c r="AF420" s="70">
        <f t="shared" si="206"/>
        <v>3.2647965716345949E-2</v>
      </c>
      <c r="AG420" s="70">
        <f t="shared" si="207"/>
        <v>6.6065328370945075E-3</v>
      </c>
      <c r="AH420" s="70">
        <f>(U420-Phase_Relations!$B$37)/Phase_Relations!$B$37</f>
        <v>1.6575516636237453</v>
      </c>
      <c r="AI420" s="70">
        <f>(U420-Phase_Relations!G$20)/Phase_Relations!G$20</f>
        <v>1.5551916321434005</v>
      </c>
      <c r="AJ420" s="70">
        <f t="shared" si="208"/>
        <v>1.6576756921056786</v>
      </c>
      <c r="AK420" s="70">
        <f t="shared" si="209"/>
        <v>0.62371380632486573</v>
      </c>
      <c r="AL420" s="71">
        <f>(1/(J421-J419))*((M421-M419)/Phase_Relations!B$22)</f>
        <v>5.3305913741447061E-7</v>
      </c>
      <c r="AM420" s="71">
        <f t="shared" si="210"/>
        <v>2.0292888243527124E-2</v>
      </c>
      <c r="AN420" s="71">
        <f>SUM(AM$27:AM420)</f>
        <v>3.0434583189969264</v>
      </c>
      <c r="AO420" s="71">
        <f>(1/10000)*((AL420*Phase_Relations!B$22*H$7*U420))/(2*(P420-R420))</f>
        <v>3.1457028595417275E-10</v>
      </c>
      <c r="AP420" s="71">
        <f t="shared" si="211"/>
        <v>3.630451408236542E-10</v>
      </c>
      <c r="AQ420" s="72">
        <f t="shared" si="212"/>
        <v>3.1386962370437043E-17</v>
      </c>
      <c r="AR420" s="72">
        <f t="shared" si="213"/>
        <v>3.6223650747045073E-17</v>
      </c>
      <c r="AS420" s="71">
        <f t="shared" si="216"/>
        <v>-1.0894028755784263E-4</v>
      </c>
      <c r="AT420" s="72">
        <f t="shared" si="217"/>
        <v>-2.8753654359797122E-7</v>
      </c>
      <c r="AU420" s="97">
        <f t="shared" si="214"/>
        <v>9.1681872775930857E-8</v>
      </c>
      <c r="AV420" s="2"/>
      <c r="AW420" s="2"/>
      <c r="AX420" s="2"/>
      <c r="AY420" s="2"/>
      <c r="AZ420" s="2"/>
      <c r="BA420" s="2"/>
      <c r="BC420" s="10"/>
      <c r="BE420" s="10"/>
      <c r="BI420" s="10"/>
    </row>
    <row r="421" spans="1:61" x14ac:dyDescent="0.2">
      <c r="A421" s="9">
        <f>Raw_Data!A419</f>
        <v>40772.899710648147</v>
      </c>
      <c r="B421" s="10">
        <f>Raw_Data!J419</f>
        <v>-1.9061711767972151E-4</v>
      </c>
      <c r="C421" s="10">
        <f>Raw_Data!K419</f>
        <v>0.45161721059793969</v>
      </c>
      <c r="D421" s="10">
        <f>Raw_Data!L419</f>
        <v>1.8580848937461255E-2</v>
      </c>
      <c r="E421" s="10">
        <f>Raw_Data!M419</f>
        <v>1.8447982721032544E-2</v>
      </c>
      <c r="F421" s="10">
        <f>Raw_Data!N419</f>
        <v>1.8513965637202978E-2</v>
      </c>
      <c r="J421" s="74">
        <f t="shared" si="187"/>
        <v>110106.99999968056</v>
      </c>
      <c r="K421" s="69">
        <f t="shared" si="188"/>
        <v>89.379260764620824</v>
      </c>
      <c r="L421" s="69">
        <f>K421+$D$8-$B$8*Q421+Phase_Relations!$C$24*Q421</f>
        <v>338.60095821722575</v>
      </c>
      <c r="M421" s="69">
        <f t="shared" si="189"/>
        <v>-0.13567970302762711</v>
      </c>
      <c r="N421" s="69">
        <f t="shared" si="190"/>
        <v>-0.34462644569017287</v>
      </c>
      <c r="O421" s="70">
        <f t="shared" si="191"/>
        <v>55.826047220704702</v>
      </c>
      <c r="P421" s="70">
        <f t="shared" si="192"/>
        <v>385.00722221175653</v>
      </c>
      <c r="Q421" s="70">
        <f t="shared" si="193"/>
        <v>55.383886399553532</v>
      </c>
      <c r="R421" s="111">
        <f t="shared" si="194"/>
        <v>381.95783723830021</v>
      </c>
      <c r="S421" s="70">
        <f t="shared" si="215"/>
        <v>3.0493849734563128</v>
      </c>
      <c r="T421" s="113">
        <f t="shared" si="195"/>
        <v>0.82967970302762706</v>
      </c>
      <c r="U421" s="70">
        <f t="shared" si="196"/>
        <v>2.1073864456901727</v>
      </c>
      <c r="V421" s="70">
        <f>(L421/Phase_Relations!C$24)</f>
        <v>69.534383298235568</v>
      </c>
      <c r="W421" s="70">
        <f t="shared" si="197"/>
        <v>10012.951194945921</v>
      </c>
      <c r="X421" s="70">
        <f t="shared" si="198"/>
        <v>479.54747102231426</v>
      </c>
      <c r="Y421" s="70">
        <f t="shared" si="199"/>
        <v>14.150496898682036</v>
      </c>
      <c r="Z421" s="70">
        <f t="shared" si="200"/>
        <v>2037.6715534102132</v>
      </c>
      <c r="AA421" s="70">
        <f t="shared" si="201"/>
        <v>97.58963378401404</v>
      </c>
      <c r="AB421" s="70">
        <f t="shared" si="202"/>
        <v>-19.550389485248854</v>
      </c>
      <c r="AC421" s="70">
        <f t="shared" si="203"/>
        <v>-0.19550389485248854</v>
      </c>
      <c r="AD421" s="70">
        <f t="shared" si="204"/>
        <v>95.55671046837648</v>
      </c>
      <c r="AE421" s="70">
        <f t="shared" si="205"/>
        <v>1.9802611907846004</v>
      </c>
      <c r="AF421" s="70">
        <f t="shared" si="206"/>
        <v>3.1247017282647352E-2</v>
      </c>
      <c r="AG421" s="70">
        <f t="shared" si="207"/>
        <v>6.3588803147174118E-3</v>
      </c>
      <c r="AH421" s="70">
        <f>(U421-Phase_Relations!$B$37)/Phase_Relations!$B$37</f>
        <v>1.6564761099199707</v>
      </c>
      <c r="AI421" s="70">
        <f>(U421-Phase_Relations!G$20)/Phase_Relations!G$20</f>
        <v>1.5541575051830769</v>
      </c>
      <c r="AJ421" s="70">
        <f t="shared" si="208"/>
        <v>1.6568559444863176</v>
      </c>
      <c r="AK421" s="70">
        <f t="shared" si="209"/>
        <v>0.62356145561944243</v>
      </c>
      <c r="AL421" s="71">
        <f>(1/(J422-J420))*((M422-M420)/Phase_Relations!B$22)</f>
        <v>4.960688452787602E-7</v>
      </c>
      <c r="AM421" s="71">
        <f t="shared" si="210"/>
        <v>4.6033896899591489E-2</v>
      </c>
      <c r="AN421" s="71">
        <f>SUM(AM$27:AM421)</f>
        <v>3.0894922158965179</v>
      </c>
      <c r="AO421" s="71">
        <f>(1/10000)*((AL421*Phase_Relations!B$22*H$7*U421))/(2*(P421-R421))</f>
        <v>3.0313729545683929E-10</v>
      </c>
      <c r="AP421" s="71">
        <f t="shared" si="211"/>
        <v>3.0523463044265385E-10</v>
      </c>
      <c r="AQ421" s="72">
        <f t="shared" si="212"/>
        <v>3.0246209862828468E-17</v>
      </c>
      <c r="AR421" s="72">
        <f t="shared" si="213"/>
        <v>3.0455476208752683E-17</v>
      </c>
      <c r="AS421" s="71">
        <f t="shared" si="216"/>
        <v>4.4737652470787251E-4</v>
      </c>
      <c r="AT421" s="72">
        <f t="shared" si="217"/>
        <v>6.7473004324860984E-8</v>
      </c>
      <c r="AU421" s="97">
        <f t="shared" si="214"/>
        <v>8.0584451374781782E-8</v>
      </c>
      <c r="AV421" s="2"/>
      <c r="AW421" s="2"/>
      <c r="AX421" s="2"/>
      <c r="AY421" s="2"/>
      <c r="AZ421" s="2"/>
      <c r="BA421" s="2"/>
      <c r="BC421" s="10"/>
      <c r="BE421" s="10"/>
      <c r="BI421" s="10"/>
    </row>
    <row r="422" spans="1:61" x14ac:dyDescent="0.2">
      <c r="A422" s="9">
        <f>Raw_Data!A420</f>
        <v>40772.902685185189</v>
      </c>
      <c r="B422" s="10">
        <f>Raw_Data!J420</f>
        <v>-1.951658485832015E-4</v>
      </c>
      <c r="C422" s="10">
        <f>Raw_Data!K420</f>
        <v>0.45123597231594914</v>
      </c>
      <c r="D422" s="10">
        <f>Raw_Data!L420</f>
        <v>1.8588069899313258E-2</v>
      </c>
      <c r="E422" s="10">
        <f>Raw_Data!M420</f>
        <v>1.8451640708286542E-2</v>
      </c>
      <c r="F422" s="10">
        <f>Raw_Data!N420</f>
        <v>1.8510188754325977E-2</v>
      </c>
      <c r="J422" s="74">
        <f t="shared" si="187"/>
        <v>110364.00000003632</v>
      </c>
      <c r="K422" s="69">
        <f t="shared" si="188"/>
        <v>91.512134299375148</v>
      </c>
      <c r="L422" s="69">
        <f>K422+$D$8-$B$8*Q422+Phase_Relations!$C$24*Q422</f>
        <v>340.78236669278965</v>
      </c>
      <c r="M422" s="69">
        <f t="shared" si="189"/>
        <v>-0.1355666049388197</v>
      </c>
      <c r="N422" s="69">
        <f t="shared" si="190"/>
        <v>-0.34433917654460205</v>
      </c>
      <c r="O422" s="70">
        <f t="shared" si="191"/>
        <v>55.847742556514476</v>
      </c>
      <c r="P422" s="70">
        <f t="shared" si="192"/>
        <v>385.15684521734124</v>
      </c>
      <c r="Q422" s="70">
        <f t="shared" si="193"/>
        <v>55.394868280531526</v>
      </c>
      <c r="R422" s="111">
        <f t="shared" si="194"/>
        <v>382.03357434849329</v>
      </c>
      <c r="S422" s="70">
        <f t="shared" si="215"/>
        <v>3.1232708688479534</v>
      </c>
      <c r="T422" s="113">
        <f t="shared" si="195"/>
        <v>0.82956660493881962</v>
      </c>
      <c r="U422" s="70">
        <f t="shared" si="196"/>
        <v>2.1070991765446019</v>
      </c>
      <c r="V422" s="70">
        <f>(L422/Phase_Relations!C$24)</f>
        <v>69.982352772003466</v>
      </c>
      <c r="W422" s="70">
        <f t="shared" si="197"/>
        <v>10077.458799168498</v>
      </c>
      <c r="X422" s="70">
        <f t="shared" si="198"/>
        <v>482.63691566898945</v>
      </c>
      <c r="Y422" s="70">
        <f t="shared" si="199"/>
        <v>14.58748449147194</v>
      </c>
      <c r="Z422" s="70">
        <f t="shared" si="200"/>
        <v>2100.5977667719594</v>
      </c>
      <c r="AA422" s="70">
        <f t="shared" si="201"/>
        <v>100.60334132049616</v>
      </c>
      <c r="AB422" s="70">
        <f t="shared" si="202"/>
        <v>-19.534092930665658</v>
      </c>
      <c r="AC422" s="70">
        <f t="shared" si="203"/>
        <v>-0.19534092930665659</v>
      </c>
      <c r="AD422" s="70">
        <f t="shared" si="204"/>
        <v>98.521160741264168</v>
      </c>
      <c r="AE422" s="70">
        <f t="shared" si="205"/>
        <v>1.9935295199002805</v>
      </c>
      <c r="AF422" s="70">
        <f t="shared" si="206"/>
        <v>3.1045398968390345E-2</v>
      </c>
      <c r="AG422" s="70">
        <f t="shared" si="207"/>
        <v>6.4712639407591647E-3</v>
      </c>
      <c r="AH422" s="70">
        <f>(U422-Phase_Relations!$B$37)/Phase_Relations!$B$37</f>
        <v>1.6561139914182186</v>
      </c>
      <c r="AI422" s="70">
        <f>(U422-Phase_Relations!G$20)/Phase_Relations!G$20</f>
        <v>1.5538093342789374</v>
      </c>
      <c r="AJ422" s="70">
        <f t="shared" si="208"/>
        <v>1.6561068423517218</v>
      </c>
      <c r="AK422" s="70">
        <f t="shared" si="209"/>
        <v>0.62351013426722135</v>
      </c>
      <c r="AL422" s="71">
        <f>(1/(J423-J421))*((M423-M421)/Phase_Relations!B$22)</f>
        <v>3.7287576864915423E-7</v>
      </c>
      <c r="AM422" s="71">
        <f t="shared" si="210"/>
        <v>1.5814003107791002E-2</v>
      </c>
      <c r="AN422" s="71">
        <f>SUM(AM$27:AM422)</f>
        <v>3.105306219004309</v>
      </c>
      <c r="AO422" s="71">
        <f>(1/10000)*((AL422*Phase_Relations!B$22*H$7*U422))/(2*(P422-R422))</f>
        <v>2.2243595086655406E-10</v>
      </c>
      <c r="AP422" s="71">
        <f t="shared" si="211"/>
        <v>2.8648587520137411E-10</v>
      </c>
      <c r="AQ422" s="72">
        <f t="shared" si="212"/>
        <v>2.2194050523570453E-17</v>
      </c>
      <c r="AR422" s="72">
        <f t="shared" si="213"/>
        <v>2.8584776713199196E-17</v>
      </c>
      <c r="AS422" s="71">
        <f t="shared" si="216"/>
        <v>4.5983352441283071E-5</v>
      </c>
      <c r="AT422" s="72">
        <f t="shared" si="217"/>
        <v>4.8169065206393537E-7</v>
      </c>
      <c r="AU422" s="97">
        <f t="shared" si="214"/>
        <v>6.0481336697031418E-8</v>
      </c>
      <c r="AV422" s="2"/>
      <c r="AW422" s="2"/>
      <c r="AX422" s="2"/>
      <c r="AY422" s="2"/>
      <c r="AZ422" s="2"/>
      <c r="BA422" s="2"/>
      <c r="BC422" s="10"/>
      <c r="BE422" s="10"/>
      <c r="BI422" s="10"/>
    </row>
    <row r="423" spans="1:61" x14ac:dyDescent="0.2">
      <c r="A423" s="9">
        <f>Raw_Data!A421</f>
        <v>40772.905659722222</v>
      </c>
      <c r="B423" s="10">
        <f>Raw_Data!J421</f>
        <v>-1.972561270140435E-4</v>
      </c>
      <c r="C423" s="10">
        <f>Raw_Data!K421</f>
        <v>0.45048655999216969</v>
      </c>
      <c r="D423" s="10">
        <f>Raw_Data!L421</f>
        <v>1.8441275345874555E-2</v>
      </c>
      <c r="E423" s="10">
        <f>Raw_Data!M421</f>
        <v>1.8205166002177042E-2</v>
      </c>
      <c r="F423" s="10">
        <f>Raw_Data!N421</f>
        <v>1.8277970218196077E-2</v>
      </c>
      <c r="J423" s="74">
        <f t="shared" si="187"/>
        <v>110620.99999976344</v>
      </c>
      <c r="K423" s="69">
        <f t="shared" si="188"/>
        <v>92.492253730489409</v>
      </c>
      <c r="L423" s="69">
        <f>K423+$D$8-$B$8*Q423+Phase_Relations!$C$24*Q423</f>
        <v>338.49220811541625</v>
      </c>
      <c r="M423" s="69">
        <f t="shared" si="189"/>
        <v>-0.13534219303407682</v>
      </c>
      <c r="N423" s="69">
        <f t="shared" si="190"/>
        <v>-0.34376917030655513</v>
      </c>
      <c r="O423" s="70">
        <f t="shared" si="191"/>
        <v>55.406699216697568</v>
      </c>
      <c r="P423" s="70">
        <f t="shared" si="192"/>
        <v>382.1151670117074</v>
      </c>
      <c r="Q423" s="70">
        <f t="shared" si="193"/>
        <v>54.654910566457524</v>
      </c>
      <c r="R423" s="111">
        <f t="shared" si="194"/>
        <v>376.93041769970705</v>
      </c>
      <c r="S423" s="70">
        <f t="shared" si="215"/>
        <v>5.1847493120003492</v>
      </c>
      <c r="T423" s="113">
        <f t="shared" si="195"/>
        <v>0.82934219303407675</v>
      </c>
      <c r="U423" s="70">
        <f t="shared" si="196"/>
        <v>2.1065291703065552</v>
      </c>
      <c r="V423" s="70">
        <f>(L423/Phase_Relations!C$24)</f>
        <v>69.512050605195483</v>
      </c>
      <c r="W423" s="70">
        <f t="shared" si="197"/>
        <v>10009.735287148149</v>
      </c>
      <c r="X423" s="70">
        <f t="shared" si="198"/>
        <v>479.39345244962402</v>
      </c>
      <c r="Y423" s="70">
        <f t="shared" si="199"/>
        <v>14.85714003873796</v>
      </c>
      <c r="Z423" s="70">
        <f t="shared" si="200"/>
        <v>2139.4281655782661</v>
      </c>
      <c r="AA423" s="70">
        <f t="shared" si="201"/>
        <v>102.46303474991697</v>
      </c>
      <c r="AB423" s="70">
        <f t="shared" si="202"/>
        <v>-19.50175692133671</v>
      </c>
      <c r="AC423" s="70">
        <f t="shared" si="203"/>
        <v>-0.1950175692133671</v>
      </c>
      <c r="AD423" s="70">
        <f t="shared" si="204"/>
        <v>99.006535208583387</v>
      </c>
      <c r="AE423" s="70">
        <f t="shared" si="205"/>
        <v>1.9956638623889831</v>
      </c>
      <c r="AF423" s="70">
        <f t="shared" si="206"/>
        <v>5.0601168749831026E-2</v>
      </c>
      <c r="AG423" s="70">
        <f t="shared" si="207"/>
        <v>1.0815227628802829E-2</v>
      </c>
      <c r="AH423" s="70">
        <f>(U423-Phase_Relations!$B$37)/Phase_Relations!$B$37</f>
        <v>1.6553954673160192</v>
      </c>
      <c r="AI423" s="70">
        <f>(U423-Phase_Relations!G$20)/Phase_Relations!G$20</f>
        <v>1.5531184853300484</v>
      </c>
      <c r="AJ423" s="70">
        <f t="shared" si="208"/>
        <v>1.6553120018156893</v>
      </c>
      <c r="AK423" s="70">
        <f t="shared" si="209"/>
        <v>0.62340825978332903</v>
      </c>
      <c r="AL423" s="71">
        <f>(1/(J424-J422))*((M424-M422)/Phase_Relations!B$22)</f>
        <v>3.9880609388165301E-7</v>
      </c>
      <c r="AM423" s="71">
        <f t="shared" si="210"/>
        <v>3.1936287094799572E-2</v>
      </c>
      <c r="AN423" s="71">
        <f>SUM(AM$27:AM423)</f>
        <v>3.1372425060991085</v>
      </c>
      <c r="AO423" s="71">
        <f>(1/10000)*((AL423*Phase_Relations!B$22*H$7*U423))/(2*(P423-R423))</f>
        <v>1.4327387033166007E-10</v>
      </c>
      <c r="AP423" s="71">
        <f t="shared" si="211"/>
        <v>3.4267376909021817E-10</v>
      </c>
      <c r="AQ423" s="72">
        <f t="shared" si="212"/>
        <v>1.4295474739854523E-17</v>
      </c>
      <c r="AR423" s="72">
        <f t="shared" si="213"/>
        <v>3.4191051017887265E-17</v>
      </c>
      <c r="AS423" s="71">
        <f t="shared" si="216"/>
        <v>5.573367801090176E-4</v>
      </c>
      <c r="AT423" s="72">
        <f t="shared" si="217"/>
        <v>2.5598419783721374E-8</v>
      </c>
      <c r="AU423" s="97">
        <f t="shared" si="214"/>
        <v>1.1237582552427515E-7</v>
      </c>
      <c r="AV423" s="2"/>
      <c r="AW423" s="2"/>
      <c r="AX423" s="2"/>
      <c r="AY423" s="2"/>
      <c r="AZ423" s="2"/>
      <c r="BA423" s="2"/>
      <c r="BC423" s="10"/>
      <c r="BE423" s="10"/>
      <c r="BI423" s="10"/>
    </row>
    <row r="424" spans="1:61" x14ac:dyDescent="0.2">
      <c r="A424" s="9">
        <f>Raw_Data!A422</f>
        <v>40772.908645833333</v>
      </c>
      <c r="B424" s="10">
        <f>Raw_Data!J422</f>
        <v>-1.962228643806155E-4</v>
      </c>
      <c r="C424" s="10">
        <f>Raw_Data!K422</f>
        <v>0.45003049924361971</v>
      </c>
      <c r="D424" s="10">
        <f>Raw_Data!L422</f>
        <v>1.8584744456355155E-2</v>
      </c>
      <c r="E424" s="10">
        <f>Raw_Data!M422</f>
        <v>1.8464989986447144E-2</v>
      </c>
      <c r="F424" s="10">
        <f>Raw_Data!N422</f>
        <v>1.8518794310248277E-2</v>
      </c>
      <c r="J424" s="74">
        <f t="shared" si="187"/>
        <v>110878.99999972433</v>
      </c>
      <c r="K424" s="69">
        <f t="shared" si="188"/>
        <v>92.007762875336127</v>
      </c>
      <c r="L424" s="69">
        <f>K424+$D$8-$B$8*Q424+Phase_Relations!$C$24*Q424</f>
        <v>341.45511628650894</v>
      </c>
      <c r="M424" s="69">
        <f t="shared" si="189"/>
        <v>-0.13520492171040613</v>
      </c>
      <c r="N424" s="69">
        <f t="shared" si="190"/>
        <v>-0.34342050114443157</v>
      </c>
      <c r="O424" s="70">
        <f t="shared" si="191"/>
        <v>55.837751283444355</v>
      </c>
      <c r="P424" s="70">
        <f t="shared" si="192"/>
        <v>385.08793988582312</v>
      </c>
      <c r="Q424" s="70">
        <f t="shared" si="193"/>
        <v>55.434945015009369</v>
      </c>
      <c r="R424" s="111">
        <f t="shared" si="194"/>
        <v>382.30996562075427</v>
      </c>
      <c r="S424" s="70">
        <f t="shared" si="215"/>
        <v>2.777974265068849</v>
      </c>
      <c r="T424" s="113">
        <f t="shared" si="195"/>
        <v>0.82920492171040605</v>
      </c>
      <c r="U424" s="70">
        <f t="shared" si="196"/>
        <v>2.1061805011444314</v>
      </c>
      <c r="V424" s="70">
        <f>(L424/Phase_Relations!C$24)</f>
        <v>70.120507218936254</v>
      </c>
      <c r="W424" s="70">
        <f t="shared" si="197"/>
        <v>10097.353039526821</v>
      </c>
      <c r="X424" s="70">
        <f t="shared" si="198"/>
        <v>483.58970495818102</v>
      </c>
      <c r="Y424" s="70">
        <f t="shared" si="199"/>
        <v>14.685562203926885</v>
      </c>
      <c r="Z424" s="70">
        <f t="shared" si="200"/>
        <v>2114.7209573654713</v>
      </c>
      <c r="AA424" s="70">
        <f t="shared" si="201"/>
        <v>101.27973933742675</v>
      </c>
      <c r="AB424" s="70">
        <f t="shared" si="202"/>
        <v>-19.481977191701173</v>
      </c>
      <c r="AC424" s="70">
        <f t="shared" si="203"/>
        <v>-0.19481977191701172</v>
      </c>
      <c r="AD424" s="70">
        <f t="shared" si="204"/>
        <v>99.427756494047514</v>
      </c>
      <c r="AE424" s="70">
        <f t="shared" si="205"/>
        <v>1.9975076400257292</v>
      </c>
      <c r="AF424" s="70">
        <f t="shared" si="206"/>
        <v>2.7428726448570955E-2</v>
      </c>
      <c r="AG424" s="70">
        <f t="shared" si="207"/>
        <v>5.7444859487012397E-3</v>
      </c>
      <c r="AH424" s="70">
        <f>(U424-Phase_Relations!$B$37)/Phase_Relations!$B$37</f>
        <v>1.6549559507283798</v>
      </c>
      <c r="AI424" s="70">
        <f>(U424-Phase_Relations!G$20)/Phase_Relations!G$20</f>
        <v>1.5526958974562934</v>
      </c>
      <c r="AJ424" s="70">
        <f t="shared" si="208"/>
        <v>1.6544439736056862</v>
      </c>
      <c r="AK424" s="70">
        <f t="shared" si="209"/>
        <v>0.62334591663351224</v>
      </c>
      <c r="AL424" s="71">
        <f>(1/(J425-J423))*((M425-M423)/Phase_Relations!B$22)</f>
        <v>3.4889713247426982E-7</v>
      </c>
      <c r="AM424" s="71">
        <f t="shared" si="210"/>
        <v>1.9624883201488023E-2</v>
      </c>
      <c r="AN424" s="71">
        <f>SUM(AM$27:AM424)</f>
        <v>3.1568673893005963</v>
      </c>
      <c r="AO424" s="71">
        <f>(1/10000)*((AL424*Phase_Relations!B$22*H$7*U424))/(2*(P424-R424))</f>
        <v>2.3390002161822297E-10</v>
      </c>
      <c r="AP424" s="71">
        <f t="shared" si="211"/>
        <v>3.7564587717349985E-10</v>
      </c>
      <c r="AQ424" s="72">
        <f t="shared" si="212"/>
        <v>2.3337904133911386E-17</v>
      </c>
      <c r="AR424" s="72">
        <f t="shared" si="213"/>
        <v>3.7480917740501727E-17</v>
      </c>
      <c r="AS424" s="71">
        <f t="shared" si="216"/>
        <v>3.9294860517516362E-4</v>
      </c>
      <c r="AT424" s="72">
        <f t="shared" si="217"/>
        <v>5.9273200576821028E-8</v>
      </c>
      <c r="AU424" s="97">
        <f t="shared" si="214"/>
        <v>7.1389125080221784E-8</v>
      </c>
      <c r="AV424" s="2"/>
      <c r="AW424" s="2"/>
      <c r="AX424" s="2"/>
      <c r="AY424" s="2"/>
      <c r="AZ424" s="2"/>
      <c r="BA424" s="2"/>
      <c r="BC424" s="10"/>
      <c r="BE424" s="10"/>
      <c r="BI424" s="10"/>
    </row>
    <row r="425" spans="1:61" x14ac:dyDescent="0.2">
      <c r="A425" s="9">
        <f>Raw_Data!A423</f>
        <v>40772.911620370367</v>
      </c>
      <c r="B425" s="10">
        <f>Raw_Data!J423</f>
        <v>-1.9470266188545751E-4</v>
      </c>
      <c r="C425" s="10">
        <f>Raw_Data!K423</f>
        <v>0.44943548248574938</v>
      </c>
      <c r="D425" s="10">
        <f>Raw_Data!L423</f>
        <v>1.8563414115094955E-2</v>
      </c>
      <c r="E425" s="10">
        <f>Raw_Data!M423</f>
        <v>1.8430773553724043E-2</v>
      </c>
      <c r="F425" s="10">
        <f>Raw_Data!N423</f>
        <v>1.851726443363988E-2</v>
      </c>
      <c r="J425" s="74">
        <f t="shared" si="187"/>
        <v>111135.99999945145</v>
      </c>
      <c r="K425" s="69">
        <f t="shared" si="188"/>
        <v>91.294948743616601</v>
      </c>
      <c r="L425" s="69">
        <f>K425+$D$8-$B$8*Q425+Phase_Relations!$C$24*Q425</f>
        <v>340.28831136105032</v>
      </c>
      <c r="M425" s="69">
        <f t="shared" si="189"/>
        <v>-0.13502577299137061</v>
      </c>
      <c r="N425" s="69">
        <f t="shared" si="190"/>
        <v>-0.34296546339808137</v>
      </c>
      <c r="O425" s="70">
        <f t="shared" si="191"/>
        <v>55.773664403322059</v>
      </c>
      <c r="P425" s="70">
        <f t="shared" si="192"/>
        <v>384.64596140222108</v>
      </c>
      <c r="Q425" s="70">
        <f t="shared" si="193"/>
        <v>55.332221641316394</v>
      </c>
      <c r="R425" s="111">
        <f t="shared" si="194"/>
        <v>381.60152856080271</v>
      </c>
      <c r="S425" s="70">
        <f t="shared" si="215"/>
        <v>3.0444328414183701</v>
      </c>
      <c r="T425" s="113">
        <f t="shared" si="195"/>
        <v>0.82902577299137059</v>
      </c>
      <c r="U425" s="70">
        <f t="shared" si="196"/>
        <v>2.1057254633980813</v>
      </c>
      <c r="V425" s="70">
        <f>(L425/Phase_Relations!C$24)</f>
        <v>69.880894604287178</v>
      </c>
      <c r="W425" s="70">
        <f t="shared" si="197"/>
        <v>10062.848823017353</v>
      </c>
      <c r="X425" s="70">
        <f t="shared" si="198"/>
        <v>481.93720416749778</v>
      </c>
      <c r="Y425" s="70">
        <f t="shared" si="199"/>
        <v>14.548672962970784</v>
      </c>
      <c r="Z425" s="70">
        <f t="shared" si="200"/>
        <v>2095.0089066677929</v>
      </c>
      <c r="AA425" s="70">
        <f t="shared" si="201"/>
        <v>100.33567560669508</v>
      </c>
      <c r="AB425" s="70">
        <f t="shared" si="202"/>
        <v>-19.456163255240732</v>
      </c>
      <c r="AC425" s="70">
        <f t="shared" si="203"/>
        <v>-0.19456163255240733</v>
      </c>
      <c r="AD425" s="70">
        <f t="shared" si="204"/>
        <v>98.306053712416144</v>
      </c>
      <c r="AE425" s="70">
        <f t="shared" si="205"/>
        <v>1.9925802626230364</v>
      </c>
      <c r="AF425" s="70">
        <f t="shared" si="206"/>
        <v>3.0342476123370269E-2</v>
      </c>
      <c r="AG425" s="70">
        <f t="shared" si="207"/>
        <v>6.3170737081345444E-3</v>
      </c>
      <c r="AH425" s="70">
        <f>(U425-Phase_Relations!$B$37)/Phase_Relations!$B$37</f>
        <v>1.654382350710802</v>
      </c>
      <c r="AI425" s="70">
        <f>(U425-Phase_Relations!G$20)/Phase_Relations!G$20</f>
        <v>1.5521443905993717</v>
      </c>
      <c r="AJ425" s="70">
        <f t="shared" si="208"/>
        <v>1.653439449238737</v>
      </c>
      <c r="AK425" s="70">
        <f t="shared" si="209"/>
        <v>0.62326452339007776</v>
      </c>
      <c r="AL425" s="71">
        <f>(1/(J426-J424))*((M426-M424)/Phase_Relations!B$22)</f>
        <v>5.9640871769249272E-7</v>
      </c>
      <c r="AM425" s="71">
        <f t="shared" si="210"/>
        <v>2.5521440063751063E-2</v>
      </c>
      <c r="AN425" s="71">
        <f>SUM(AM$27:AM425)</f>
        <v>3.1823888293643474</v>
      </c>
      <c r="AO425" s="71">
        <f>(1/10000)*((AL425*Phase_Relations!B$22*H$7*U425))/(2*(P425-R425))</f>
        <v>3.6475800003114689E-10</v>
      </c>
      <c r="AP425" s="71">
        <f t="shared" si="211"/>
        <v>4.2619345801754835E-10</v>
      </c>
      <c r="AQ425" s="72">
        <f t="shared" si="212"/>
        <v>3.6394555151853547E-17</v>
      </c>
      <c r="AR425" s="72">
        <f t="shared" si="213"/>
        <v>4.2524417043229585E-17</v>
      </c>
      <c r="AS425" s="71">
        <f t="shared" si="216"/>
        <v>-1.9260787472198765E-4</v>
      </c>
      <c r="AT425" s="72">
        <f t="shared" si="217"/>
        <v>-1.8857957589544356E-7</v>
      </c>
      <c r="AU425" s="97">
        <f t="shared" si="214"/>
        <v>8.716826192702438E-8</v>
      </c>
      <c r="AV425" s="2"/>
      <c r="AW425" s="2"/>
      <c r="AX425" s="2"/>
      <c r="AY425" s="2"/>
      <c r="AZ425" s="2"/>
      <c r="BA425" s="2"/>
      <c r="BC425" s="10"/>
      <c r="BE425" s="10"/>
      <c r="BI425" s="10"/>
    </row>
    <row r="426" spans="1:61" x14ac:dyDescent="0.2">
      <c r="A426" s="9">
        <f>Raw_Data!A424</f>
        <v>40772.914594907408</v>
      </c>
      <c r="B426" s="10">
        <f>Raw_Data!J424</f>
        <v>-1.9549839287901651E-4</v>
      </c>
      <c r="C426" s="10">
        <f>Raw_Data!K424</f>
        <v>0.44823357238801975</v>
      </c>
      <c r="D426" s="10">
        <f>Raw_Data!L424</f>
        <v>1.8551632545757455E-2</v>
      </c>
      <c r="E426" s="10">
        <f>Raw_Data!M424</f>
        <v>1.8416212864200143E-2</v>
      </c>
      <c r="F426" s="10">
        <f>Raw_Data!N424</f>
        <v>1.8503782396028377E-2</v>
      </c>
      <c r="J426" s="74">
        <f t="shared" si="187"/>
        <v>111392.99999980722</v>
      </c>
      <c r="K426" s="69">
        <f t="shared" si="188"/>
        <v>91.668062390688419</v>
      </c>
      <c r="L426" s="69">
        <f>K426+$D$8-$B$8*Q426+Phase_Relations!$C$24*Q426</f>
        <v>340.46823073074563</v>
      </c>
      <c r="M426" s="69">
        <f t="shared" si="189"/>
        <v>-0.13466507997386484</v>
      </c>
      <c r="N426" s="69">
        <f t="shared" si="190"/>
        <v>-0.3420493031336167</v>
      </c>
      <c r="O426" s="70">
        <f t="shared" si="191"/>
        <v>55.738266750158687</v>
      </c>
      <c r="P426" s="70">
        <f t="shared" si="192"/>
        <v>384.40183965626676</v>
      </c>
      <c r="Q426" s="70">
        <f t="shared" si="193"/>
        <v>55.288508050151144</v>
      </c>
      <c r="R426" s="111">
        <f t="shared" si="194"/>
        <v>381.30005551828378</v>
      </c>
      <c r="S426" s="70">
        <f t="shared" si="215"/>
        <v>3.1017841379829747</v>
      </c>
      <c r="T426" s="113">
        <f t="shared" si="195"/>
        <v>0.82866507997386485</v>
      </c>
      <c r="U426" s="70">
        <f t="shared" si="196"/>
        <v>2.1048093031336168</v>
      </c>
      <c r="V426" s="70">
        <f>(L426/Phase_Relations!C$24)</f>
        <v>69.917842469057092</v>
      </c>
      <c r="W426" s="70">
        <f t="shared" si="197"/>
        <v>10068.169315544221</v>
      </c>
      <c r="X426" s="70">
        <f t="shared" si="198"/>
        <v>482.19201702797994</v>
      </c>
      <c r="Y426" s="70">
        <f t="shared" si="199"/>
        <v>14.629334418905948</v>
      </c>
      <c r="Z426" s="70">
        <f t="shared" si="200"/>
        <v>2106.6241563224567</v>
      </c>
      <c r="AA426" s="70">
        <f t="shared" si="201"/>
        <v>100.89196150969616</v>
      </c>
      <c r="AB426" s="70">
        <f t="shared" si="202"/>
        <v>-19.404190197963246</v>
      </c>
      <c r="AC426" s="70">
        <f t="shared" si="203"/>
        <v>-0.19404190197963245</v>
      </c>
      <c r="AD426" s="70">
        <f t="shared" si="204"/>
        <v>98.824105417707528</v>
      </c>
      <c r="AE426" s="70">
        <f t="shared" si="205"/>
        <v>1.9948628916827369</v>
      </c>
      <c r="AF426" s="70">
        <f t="shared" si="206"/>
        <v>3.0743620121657361E-2</v>
      </c>
      <c r="AG426" s="70">
        <f t="shared" si="207"/>
        <v>6.4326741805080297E-3</v>
      </c>
      <c r="AH426" s="70">
        <f>(U426-Phase_Relations!$B$37)/Phase_Relations!$B$37</f>
        <v>1.6532274804873623</v>
      </c>
      <c r="AI426" s="70">
        <f>(U426-Phase_Relations!G$20)/Phase_Relations!G$20</f>
        <v>1.5510340021273294</v>
      </c>
      <c r="AJ426" s="70">
        <f t="shared" si="208"/>
        <v>1.6523669778106567</v>
      </c>
      <c r="AK426" s="70">
        <f t="shared" si="209"/>
        <v>0.6231005417536557</v>
      </c>
      <c r="AL426" s="71">
        <f>(1/(J427-J425))*((M427-M425)/Phase_Relations!B$22)</f>
        <v>9.3028721341865271E-7</v>
      </c>
      <c r="AM426" s="71">
        <f t="shared" si="210"/>
        <v>5.1227285257951123E-2</v>
      </c>
      <c r="AN426" s="71">
        <f>SUM(AM$27:AM426)</f>
        <v>3.2336161146222984</v>
      </c>
      <c r="AO426" s="71">
        <f>(1/10000)*((AL426*Phase_Relations!B$22*H$7*U426))/(2*(P426-R426))</f>
        <v>5.5819215419812925E-10</v>
      </c>
      <c r="AP426" s="71">
        <f t="shared" si="211"/>
        <v>4.6300193002023084E-10</v>
      </c>
      <c r="AQ426" s="72">
        <f t="shared" si="212"/>
        <v>5.5694885758670219E-17</v>
      </c>
      <c r="AR426" s="72">
        <f t="shared" si="213"/>
        <v>4.6197065660237827E-17</v>
      </c>
      <c r="AS426" s="71">
        <f t="shared" si="216"/>
        <v>8.3984007697729792E-4</v>
      </c>
      <c r="AT426" s="72">
        <f t="shared" si="217"/>
        <v>6.618369359328475E-8</v>
      </c>
      <c r="AU426" s="97">
        <f t="shared" si="214"/>
        <v>7.8616667234868239E-8</v>
      </c>
      <c r="AV426" s="2"/>
      <c r="AW426" s="2"/>
      <c r="AX426" s="2"/>
      <c r="AY426" s="2"/>
      <c r="AZ426" s="2"/>
      <c r="BA426" s="2"/>
      <c r="BC426" s="10"/>
      <c r="BE426" s="10"/>
      <c r="BI426" s="10"/>
    </row>
    <row r="427" spans="1:61" x14ac:dyDescent="0.2">
      <c r="A427" s="9">
        <f>Raw_Data!A425</f>
        <v>40772.917581018519</v>
      </c>
      <c r="B427" s="10">
        <f>Raw_Data!J425</f>
        <v>-1.975530415638785E-4</v>
      </c>
      <c r="C427" s="10">
        <f>Raw_Data!K425</f>
        <v>0.44662310786970938</v>
      </c>
      <c r="D427" s="10">
        <f>Raw_Data!L425</f>
        <v>1.8559768004422956E-2</v>
      </c>
      <c r="E427" s="10">
        <f>Raw_Data!M425</f>
        <v>1.8425274696261141E-2</v>
      </c>
      <c r="F427" s="10">
        <f>Raw_Data!N425</f>
        <v>1.8500818260099579E-2</v>
      </c>
      <c r="J427" s="74">
        <f t="shared" si="187"/>
        <v>111650.9999997681</v>
      </c>
      <c r="K427" s="69">
        <f t="shared" si="188"/>
        <v>92.631475240590632</v>
      </c>
      <c r="L427" s="69">
        <f>K427+$D$8-$B$8*Q427+Phase_Relations!$C$24*Q427</f>
        <v>341.55187786583451</v>
      </c>
      <c r="M427" s="69">
        <f t="shared" si="189"/>
        <v>-0.13418208156269429</v>
      </c>
      <c r="N427" s="69">
        <f t="shared" si="190"/>
        <v>-0.34082248716924352</v>
      </c>
      <c r="O427" s="70">
        <f t="shared" si="191"/>
        <v>55.762709686062799</v>
      </c>
      <c r="P427" s="70">
        <f t="shared" si="192"/>
        <v>384.57041162801931</v>
      </c>
      <c r="Q427" s="70">
        <f t="shared" si="193"/>
        <v>55.315713164391951</v>
      </c>
      <c r="R427" s="111">
        <f t="shared" si="194"/>
        <v>381.48767699580657</v>
      </c>
      <c r="S427" s="70">
        <f t="shared" si="215"/>
        <v>3.0827346322127482</v>
      </c>
      <c r="T427" s="113">
        <f t="shared" si="195"/>
        <v>0.82818208156269424</v>
      </c>
      <c r="U427" s="70">
        <f t="shared" si="196"/>
        <v>2.1035824871692435</v>
      </c>
      <c r="V427" s="70">
        <f>(L427/Phase_Relations!C$24)</f>
        <v>70.140377974118962</v>
      </c>
      <c r="W427" s="70">
        <f t="shared" si="197"/>
        <v>10100.214428273131</v>
      </c>
      <c r="X427" s="70">
        <f t="shared" si="198"/>
        <v>483.7267446490963</v>
      </c>
      <c r="Y427" s="70">
        <f t="shared" si="199"/>
        <v>14.824664809727011</v>
      </c>
      <c r="Z427" s="70">
        <f t="shared" si="200"/>
        <v>2134.7517326006896</v>
      </c>
      <c r="AA427" s="70">
        <f t="shared" si="201"/>
        <v>102.23906765328974</v>
      </c>
      <c r="AB427" s="70">
        <f t="shared" si="202"/>
        <v>-19.334593885114447</v>
      </c>
      <c r="AC427" s="70">
        <f t="shared" si="203"/>
        <v>-0.19334593885114448</v>
      </c>
      <c r="AD427" s="70">
        <f t="shared" si="204"/>
        <v>100.18391123181459</v>
      </c>
      <c r="AE427" s="70">
        <f t="shared" si="205"/>
        <v>2.0007979827661173</v>
      </c>
      <c r="AF427" s="70">
        <f t="shared" si="206"/>
        <v>3.0152217767349283E-2</v>
      </c>
      <c r="AG427" s="70">
        <f t="shared" si="207"/>
        <v>6.3728844152477386E-3</v>
      </c>
      <c r="AH427" s="70">
        <f>(U427-Phase_Relations!$B$37)/Phase_Relations!$B$37</f>
        <v>1.6516810117287295</v>
      </c>
      <c r="AI427" s="70">
        <f>(U427-Phase_Relations!G$20)/Phase_Relations!G$20</f>
        <v>1.549547098190327</v>
      </c>
      <c r="AJ427" s="70">
        <f t="shared" si="208"/>
        <v>1.6511851199448921</v>
      </c>
      <c r="AK427" s="70">
        <f t="shared" si="209"/>
        <v>0.62288073279671641</v>
      </c>
      <c r="AL427" s="71">
        <f>(1/(J428-J426))*((M428-M426)/Phase_Relations!B$22)</f>
        <v>1.0385620152584982E-6</v>
      </c>
      <c r="AM427" s="71">
        <f t="shared" si="210"/>
        <v>6.9251120930793136E-2</v>
      </c>
      <c r="AN427" s="71">
        <f>SUM(AM$27:AM427)</f>
        <v>3.3028672355530917</v>
      </c>
      <c r="AO427" s="71">
        <f>(1/10000)*((AL427*Phase_Relations!B$22*H$7*U427))/(2*(P427-R427))</f>
        <v>6.2664464373815886E-10</v>
      </c>
      <c r="AP427" s="71">
        <f t="shared" si="211"/>
        <v>5.0485923989911755E-10</v>
      </c>
      <c r="AQ427" s="72">
        <f t="shared" si="212"/>
        <v>6.2524887857688059E-17</v>
      </c>
      <c r="AR427" s="72">
        <f t="shared" si="213"/>
        <v>5.0373473505344123E-17</v>
      </c>
      <c r="AS427" s="71">
        <f t="shared" si="216"/>
        <v>4.2863711220882128E-4</v>
      </c>
      <c r="AT427" s="72">
        <f t="shared" si="217"/>
        <v>1.4557789305916109E-7</v>
      </c>
      <c r="AU427" s="97">
        <f t="shared" si="214"/>
        <v>4.8492582186959457E-8</v>
      </c>
      <c r="AV427" s="2"/>
      <c r="AW427" s="2"/>
      <c r="AX427" s="2"/>
      <c r="AY427" s="2"/>
      <c r="AZ427" s="2"/>
      <c r="BA427" s="2"/>
      <c r="BC427" s="10"/>
      <c r="BE427" s="10"/>
      <c r="BI427" s="10"/>
    </row>
    <row r="428" spans="1:61" x14ac:dyDescent="0.2">
      <c r="A428" s="9">
        <f>Raw_Data!A426</f>
        <v>40772.920555555553</v>
      </c>
      <c r="B428" s="10">
        <f>Raw_Data!J426</f>
        <v>-2.0381200027441051E-4</v>
      </c>
      <c r="C428" s="10">
        <f>Raw_Data!K426</f>
        <v>0.44508865347615956</v>
      </c>
      <c r="D428" s="10">
        <f>Raw_Data!L426</f>
        <v>1.8571929624384257E-2</v>
      </c>
      <c r="E428" s="10">
        <f>Raw_Data!M426</f>
        <v>1.8426355465222543E-2</v>
      </c>
      <c r="F428" s="10">
        <f>Raw_Data!N426</f>
        <v>1.8507117048948179E-2</v>
      </c>
      <c r="J428" s="74">
        <f t="shared" si="187"/>
        <v>111907.99999949522</v>
      </c>
      <c r="K428" s="69">
        <f t="shared" si="188"/>
        <v>95.566264673529091</v>
      </c>
      <c r="L428" s="69">
        <f>K428+$D$8-$B$8*Q428+Phase_Relations!$C$24*Q428</f>
        <v>344.50100716764848</v>
      </c>
      <c r="M428" s="69">
        <f t="shared" si="189"/>
        <v>-0.13372319250436729</v>
      </c>
      <c r="N428" s="69">
        <f t="shared" si="190"/>
        <v>-0.33965690896109291</v>
      </c>
      <c r="O428" s="70">
        <f t="shared" si="191"/>
        <v>55.799249199005665</v>
      </c>
      <c r="P428" s="70">
        <f t="shared" si="192"/>
        <v>384.8224082690046</v>
      </c>
      <c r="Q428" s="70">
        <f t="shared" si="193"/>
        <v>55.31895781104452</v>
      </c>
      <c r="R428" s="111">
        <f t="shared" si="194"/>
        <v>381.51005386927255</v>
      </c>
      <c r="S428" s="70">
        <f t="shared" si="215"/>
        <v>3.3123543997320439</v>
      </c>
      <c r="T428" s="113">
        <f t="shared" si="195"/>
        <v>0.82772319250436721</v>
      </c>
      <c r="U428" s="70">
        <f t="shared" si="196"/>
        <v>2.1024169089610929</v>
      </c>
      <c r="V428" s="70">
        <f>(L428/Phase_Relations!C$24)</f>
        <v>70.746004988135951</v>
      </c>
      <c r="W428" s="70">
        <f t="shared" si="197"/>
        <v>10187.424718291577</v>
      </c>
      <c r="X428" s="70">
        <f t="shared" si="198"/>
        <v>487.90348267679968</v>
      </c>
      <c r="Y428" s="70">
        <f t="shared" si="199"/>
        <v>15.427047177091431</v>
      </c>
      <c r="Z428" s="70">
        <f t="shared" si="200"/>
        <v>2221.494793501166</v>
      </c>
      <c r="AA428" s="70">
        <f t="shared" si="201"/>
        <v>106.39342880752713</v>
      </c>
      <c r="AB428" s="70">
        <f t="shared" si="202"/>
        <v>-19.268471542416044</v>
      </c>
      <c r="AC428" s="70">
        <f t="shared" si="203"/>
        <v>-0.19268471542416044</v>
      </c>
      <c r="AD428" s="70">
        <f t="shared" si="204"/>
        <v>104.1851925410391</v>
      </c>
      <c r="AE428" s="70">
        <f t="shared" si="205"/>
        <v>2.0178059986689862</v>
      </c>
      <c r="AF428" s="70">
        <f t="shared" si="206"/>
        <v>3.1133073131088911E-2</v>
      </c>
      <c r="AG428" s="70">
        <f t="shared" si="207"/>
        <v>6.7889542037276995E-3</v>
      </c>
      <c r="AH428" s="70">
        <f>(U428-Phase_Relations!$B$37)/Phase_Relations!$B$37</f>
        <v>1.6502117365179452</v>
      </c>
      <c r="AI428" s="70">
        <f>(U428-Phase_Relations!G$20)/Phase_Relations!G$20</f>
        <v>1.5481344145630245</v>
      </c>
      <c r="AJ428" s="70">
        <f t="shared" si="208"/>
        <v>1.6498921768028629</v>
      </c>
      <c r="AK428" s="70">
        <f t="shared" si="209"/>
        <v>0.62267165818461068</v>
      </c>
      <c r="AL428" s="71">
        <f>(1/(J429-J427))*((M429-M427)/Phase_Relations!B$22)</f>
        <v>1.0938318708962587E-6</v>
      </c>
      <c r="AM428" s="71">
        <f t="shared" si="210"/>
        <v>6.7566819583172399E-2</v>
      </c>
      <c r="AN428" s="71">
        <f>SUM(AM$27:AM428)</f>
        <v>3.3704340551362639</v>
      </c>
      <c r="AO428" s="71">
        <f>(1/10000)*((AL428*Phase_Relations!B$22*H$7*U428))/(2*(P428-R428))</f>
        <v>6.139006723666142E-10</v>
      </c>
      <c r="AP428" s="71">
        <f t="shared" si="211"/>
        <v>5.4140393805399152E-10</v>
      </c>
      <c r="AQ428" s="72">
        <f t="shared" si="212"/>
        <v>6.1253329265701819E-17</v>
      </c>
      <c r="AR428" s="72">
        <f t="shared" si="213"/>
        <v>5.401980348958528E-17</v>
      </c>
      <c r="AS428" s="71">
        <f t="shared" si="216"/>
        <v>1.3847863921327843E-4</v>
      </c>
      <c r="AT428" s="72">
        <f t="shared" si="217"/>
        <v>4.4144763032576941E-7</v>
      </c>
      <c r="AU428" s="97">
        <f t="shared" si="214"/>
        <v>6.9375864971637193E-8</v>
      </c>
      <c r="AV428" s="2"/>
      <c r="AW428" s="2"/>
      <c r="AX428" s="2"/>
      <c r="AY428" s="2"/>
      <c r="AZ428" s="2"/>
      <c r="BA428" s="2"/>
      <c r="BC428" s="10"/>
      <c r="BE428" s="10"/>
      <c r="BI428" s="10"/>
    </row>
    <row r="429" spans="1:61" x14ac:dyDescent="0.2">
      <c r="A429" s="9">
        <f>Raw_Data!A427</f>
        <v>40772.923530092594</v>
      </c>
      <c r="B429" s="10">
        <f>Raw_Data!J427</f>
        <v>-2.0219678512330551E-4</v>
      </c>
      <c r="C429" s="10">
        <f>Raw_Data!K427</f>
        <v>0.4433214180755396</v>
      </c>
      <c r="D429" s="10">
        <f>Raw_Data!L427</f>
        <v>1.8585670829750555E-2</v>
      </c>
      <c r="E429" s="10">
        <f>Raw_Data!M427</f>
        <v>1.8464039859887642E-2</v>
      </c>
      <c r="F429" s="10">
        <f>Raw_Data!N427</f>
        <v>1.8496563290782479E-2</v>
      </c>
      <c r="J429" s="74">
        <f t="shared" si="187"/>
        <v>112164.99999985099</v>
      </c>
      <c r="K429" s="69">
        <f t="shared" si="188"/>
        <v>94.808899658577246</v>
      </c>
      <c r="L429" s="69">
        <f>K429+$D$8-$B$8*Q429+Phase_Relations!$C$24*Q429</f>
        <v>344.24364659161745</v>
      </c>
      <c r="M429" s="69">
        <f t="shared" si="189"/>
        <v>-0.1331919952692654</v>
      </c>
      <c r="N429" s="69">
        <f t="shared" si="190"/>
        <v>-0.33830766798393413</v>
      </c>
      <c r="O429" s="70">
        <f t="shared" si="191"/>
        <v>55.84053456665653</v>
      </c>
      <c r="P429" s="70">
        <f t="shared" si="192"/>
        <v>385.10713494245886</v>
      </c>
      <c r="Q429" s="70">
        <f t="shared" si="193"/>
        <v>55.432092578391654</v>
      </c>
      <c r="R429" s="111">
        <f t="shared" si="194"/>
        <v>382.29029364408035</v>
      </c>
      <c r="S429" s="70">
        <f t="shared" si="215"/>
        <v>2.8168412983785061</v>
      </c>
      <c r="T429" s="113">
        <f t="shared" si="195"/>
        <v>0.82719199526926535</v>
      </c>
      <c r="U429" s="70">
        <f t="shared" si="196"/>
        <v>2.101067667983934</v>
      </c>
      <c r="V429" s="70">
        <f>(L429/Phase_Relations!C$24)</f>
        <v>70.693153959497948</v>
      </c>
      <c r="W429" s="70">
        <f t="shared" si="197"/>
        <v>10179.814170167705</v>
      </c>
      <c r="X429" s="70">
        <f t="shared" si="198"/>
        <v>487.5389928241238</v>
      </c>
      <c r="Y429" s="70">
        <f t="shared" si="199"/>
        <v>15.261061381106295</v>
      </c>
      <c r="Z429" s="70">
        <f t="shared" si="200"/>
        <v>2197.5928388793063</v>
      </c>
      <c r="AA429" s="70">
        <f t="shared" si="201"/>
        <v>105.24869918004345</v>
      </c>
      <c r="AB429" s="70">
        <f t="shared" si="202"/>
        <v>-19.191930154072836</v>
      </c>
      <c r="AC429" s="70">
        <f t="shared" si="203"/>
        <v>-0.19191930154072837</v>
      </c>
      <c r="AD429" s="70">
        <f t="shared" si="204"/>
        <v>103.37080498112442</v>
      </c>
      <c r="AE429" s="70">
        <f t="shared" si="205"/>
        <v>2.0143978982750745</v>
      </c>
      <c r="AF429" s="70">
        <f t="shared" si="206"/>
        <v>2.676366853294674E-2</v>
      </c>
      <c r="AG429" s="70">
        <f t="shared" si="207"/>
        <v>5.7776738678103259E-3</v>
      </c>
      <c r="AH429" s="70">
        <f>(U429-Phase_Relations!$B$37)/Phase_Relations!$B$37</f>
        <v>1.648510944321204</v>
      </c>
      <c r="AI429" s="70">
        <f>(U429-Phase_Relations!G$20)/Phase_Relations!G$20</f>
        <v>1.5464991312123324</v>
      </c>
      <c r="AJ429" s="70">
        <f t="shared" si="208"/>
        <v>1.6485605892204667</v>
      </c>
      <c r="AK429" s="70">
        <f t="shared" si="209"/>
        <v>0.62242934953916396</v>
      </c>
      <c r="AL429" s="71">
        <f>(1/(J430-J428))*((M430-M428)/Phase_Relations!B$22)</f>
        <v>1.1667146002897065E-6</v>
      </c>
      <c r="AM429" s="71">
        <f t="shared" si="210"/>
        <v>7.9433121046528152E-2</v>
      </c>
      <c r="AN429" s="71">
        <f>SUM(AM$27:AM429)</f>
        <v>3.4498671761827922</v>
      </c>
      <c r="AO429" s="71">
        <f>(1/10000)*((AL429*Phase_Relations!B$22*H$7*U429))/(2*(P429-R429))</f>
        <v>7.6949851355060915E-10</v>
      </c>
      <c r="AP429" s="71">
        <f t="shared" si="211"/>
        <v>5.434102141936658E-10</v>
      </c>
      <c r="AQ429" s="72">
        <f t="shared" si="212"/>
        <v>7.6778456094987791E-17</v>
      </c>
      <c r="AR429" s="72">
        <f t="shared" si="213"/>
        <v>5.421998423300691E-17</v>
      </c>
      <c r="AS429" s="71">
        <f t="shared" si="216"/>
        <v>-7.880241926044644E-4</v>
      </c>
      <c r="AT429" s="72">
        <f t="shared" si="217"/>
        <v>-9.7237123431921445E-8</v>
      </c>
      <c r="AU429" s="97">
        <f t="shared" si="214"/>
        <v>7.3105816797828407E-8</v>
      </c>
      <c r="AV429" s="2"/>
      <c r="AW429" s="2"/>
      <c r="AX429" s="2"/>
      <c r="AY429" s="2"/>
      <c r="AZ429" s="2"/>
      <c r="BA429" s="2"/>
      <c r="BC429" s="10"/>
      <c r="BE429" s="10"/>
      <c r="BI429" s="10"/>
    </row>
    <row r="430" spans="1:61" x14ac:dyDescent="0.2">
      <c r="A430" s="9">
        <f>Raw_Data!A428</f>
        <v>40772.926516203705</v>
      </c>
      <c r="B430" s="10">
        <f>Raw_Data!J428</f>
        <v>-2.005934465541945E-4</v>
      </c>
      <c r="C430" s="10">
        <f>Raw_Data!K428</f>
        <v>0.44156843457330996</v>
      </c>
      <c r="D430" s="10">
        <f>Raw_Data!L428</f>
        <v>1.8640671280962157E-2</v>
      </c>
      <c r="E430" s="10">
        <f>Raw_Data!M428</f>
        <v>1.8507460643655542E-2</v>
      </c>
      <c r="F430" s="10">
        <f>Raw_Data!N428</f>
        <v>1.8529634920278079E-2</v>
      </c>
      <c r="J430" s="74">
        <f t="shared" si="187"/>
        <v>112422.99999981187</v>
      </c>
      <c r="K430" s="69">
        <f t="shared" si="188"/>
        <v>94.057103504029726</v>
      </c>
      <c r="L430" s="69">
        <f>K430+$D$8-$B$8*Q430+Phase_Relations!$C$24*Q430</f>
        <v>344.06796648771399</v>
      </c>
      <c r="M430" s="69">
        <f t="shared" si="189"/>
        <v>-0.13266508153199497</v>
      </c>
      <c r="N430" s="69">
        <f t="shared" si="190"/>
        <v>-0.33696930709126721</v>
      </c>
      <c r="O430" s="70">
        <f t="shared" si="191"/>
        <v>56.005783086615622</v>
      </c>
      <c r="P430" s="70">
        <f t="shared" si="192"/>
        <v>386.24677990769396</v>
      </c>
      <c r="Q430" s="70">
        <f t="shared" si="193"/>
        <v>55.56244893181772</v>
      </c>
      <c r="R430" s="111">
        <f t="shared" si="194"/>
        <v>383.18930297805326</v>
      </c>
      <c r="S430" s="70">
        <f t="shared" si="215"/>
        <v>3.0574769296406998</v>
      </c>
      <c r="T430" s="113">
        <f t="shared" si="195"/>
        <v>0.82666508153199492</v>
      </c>
      <c r="U430" s="70">
        <f t="shared" si="196"/>
        <v>2.099729307091267</v>
      </c>
      <c r="V430" s="70">
        <f>(L430/Phase_Relations!C$24)</f>
        <v>70.657076661468381</v>
      </c>
      <c r="W430" s="70">
        <f t="shared" si="197"/>
        <v>10174.619039251447</v>
      </c>
      <c r="X430" s="70">
        <f t="shared" si="198"/>
        <v>487.29018387219577</v>
      </c>
      <c r="Y430" s="70">
        <f t="shared" si="199"/>
        <v>15.094627729650661</v>
      </c>
      <c r="Z430" s="70">
        <f t="shared" si="200"/>
        <v>2173.626393069695</v>
      </c>
      <c r="AA430" s="70">
        <f t="shared" si="201"/>
        <v>104.10088089414251</v>
      </c>
      <c r="AB430" s="70">
        <f t="shared" si="202"/>
        <v>-19.116005984437322</v>
      </c>
      <c r="AC430" s="70">
        <f t="shared" si="203"/>
        <v>-0.19116005984437323</v>
      </c>
      <c r="AD430" s="70">
        <f t="shared" si="204"/>
        <v>102.06256294104872</v>
      </c>
      <c r="AE430" s="70">
        <f t="shared" si="205"/>
        <v>2.0088664699062591</v>
      </c>
      <c r="AF430" s="70">
        <f t="shared" si="206"/>
        <v>2.9370327161302019E-2</v>
      </c>
      <c r="AG430" s="70">
        <f t="shared" si="207"/>
        <v>6.2744480205712515E-3</v>
      </c>
      <c r="AH430" s="70">
        <f>(U430-Phase_Relations!$B$37)/Phase_Relations!$B$37</f>
        <v>1.6468238670672473</v>
      </c>
      <c r="AI430" s="70">
        <f>(U430-Phase_Relations!G$20)/Phase_Relations!G$20</f>
        <v>1.5448770345505458</v>
      </c>
      <c r="AJ430" s="70">
        <f t="shared" si="208"/>
        <v>1.6472220530638351</v>
      </c>
      <c r="AK430" s="70">
        <f t="shared" si="209"/>
        <v>0.62218868718755083</v>
      </c>
      <c r="AL430" s="71">
        <f>(1/(J431-J429))*((M431-M429)/Phase_Relations!B$22)</f>
        <v>1.0447366547440796E-6</v>
      </c>
      <c r="AM430" s="71">
        <f t="shared" si="210"/>
        <v>7.7986789374589555E-2</v>
      </c>
      <c r="AN430" s="71">
        <f>SUM(AM$27:AM430)</f>
        <v>3.5278539655573815</v>
      </c>
      <c r="AO430" s="71">
        <f>(1/10000)*((AL430*Phase_Relations!B$22*H$7*U430))/(2*(P430-R430))</f>
        <v>6.3441354348098213E-10</v>
      </c>
      <c r="AP430" s="71">
        <f t="shared" si="211"/>
        <v>5.3981474271927834E-10</v>
      </c>
      <c r="AQ430" s="72">
        <f t="shared" si="212"/>
        <v>6.3300047415902711E-17</v>
      </c>
      <c r="AR430" s="72">
        <f t="shared" si="213"/>
        <v>5.3861237927619952E-17</v>
      </c>
      <c r="AS430" s="71">
        <f t="shared" si="216"/>
        <v>-4.8690596742884476E-4</v>
      </c>
      <c r="AT430" s="72">
        <f t="shared" si="217"/>
        <v>-1.2974517512994544E-7</v>
      </c>
      <c r="AU430" s="97">
        <f t="shared" si="214"/>
        <v>8.0984215102209551E-8</v>
      </c>
      <c r="AV430" s="2"/>
      <c r="AW430" s="2"/>
      <c r="AX430" s="2"/>
      <c r="AY430" s="2"/>
      <c r="AZ430" s="2"/>
      <c r="BA430" s="2"/>
      <c r="BC430" s="10"/>
      <c r="BE430" s="10"/>
      <c r="BI430" s="10"/>
    </row>
    <row r="431" spans="1:61" x14ac:dyDescent="0.2">
      <c r="A431" s="9">
        <f>Raw_Data!A429</f>
        <v>40772.929490740738</v>
      </c>
      <c r="B431" s="10">
        <f>Raw_Data!J429</f>
        <v>-2.0034403833233251E-4</v>
      </c>
      <c r="C431" s="10">
        <f>Raw_Data!K429</f>
        <v>0.44016818555628934</v>
      </c>
      <c r="D431" s="10">
        <f>Raw_Data!L429</f>
        <v>1.8569162380779755E-2</v>
      </c>
      <c r="E431" s="10">
        <f>Raw_Data!M429</f>
        <v>1.8425369708917044E-2</v>
      </c>
      <c r="F431" s="10">
        <f>Raw_Data!N429</f>
        <v>1.8507846130769379E-2</v>
      </c>
      <c r="J431" s="74">
        <f t="shared" si="187"/>
        <v>112679.999999539</v>
      </c>
      <c r="K431" s="69">
        <f t="shared" si="188"/>
        <v>93.940157435544435</v>
      </c>
      <c r="L431" s="69">
        <f>K431+$D$8-$B$8*Q431+Phase_Relations!$C$24*Q431</f>
        <v>342.86182070860099</v>
      </c>
      <c r="M431" s="69">
        <f t="shared" si="189"/>
        <v>-0.13224450792660217</v>
      </c>
      <c r="N431" s="69">
        <f t="shared" si="190"/>
        <v>-0.33590105013356952</v>
      </c>
      <c r="O431" s="70">
        <f t="shared" si="191"/>
        <v>55.790935032486352</v>
      </c>
      <c r="P431" s="70">
        <f t="shared" si="192"/>
        <v>384.76506918956107</v>
      </c>
      <c r="Q431" s="70">
        <f t="shared" si="193"/>
        <v>55.315998408053581</v>
      </c>
      <c r="R431" s="111">
        <f t="shared" si="194"/>
        <v>381.489644193473</v>
      </c>
      <c r="S431" s="70">
        <f t="shared" si="215"/>
        <v>3.275424996088077</v>
      </c>
      <c r="T431" s="113">
        <f t="shared" si="195"/>
        <v>0.82624450792660209</v>
      </c>
      <c r="U431" s="70">
        <f t="shared" si="196"/>
        <v>2.0986610501335692</v>
      </c>
      <c r="V431" s="70">
        <f>(L431/Phase_Relations!C$24)</f>
        <v>70.409385091544991</v>
      </c>
      <c r="W431" s="70">
        <f t="shared" si="197"/>
        <v>10138.951453182479</v>
      </c>
      <c r="X431" s="70">
        <f t="shared" si="198"/>
        <v>485.5819661485861</v>
      </c>
      <c r="Y431" s="70">
        <f t="shared" si="199"/>
        <v>15.09338668349141</v>
      </c>
      <c r="Z431" s="70">
        <f t="shared" si="200"/>
        <v>2173.4476824227631</v>
      </c>
      <c r="AA431" s="70">
        <f t="shared" si="201"/>
        <v>104.09232195511311</v>
      </c>
      <c r="AB431" s="70">
        <f t="shared" si="202"/>
        <v>-19.05540460037496</v>
      </c>
      <c r="AC431" s="70">
        <f t="shared" si="203"/>
        <v>-0.19055404600374959</v>
      </c>
      <c r="AD431" s="70">
        <f t="shared" si="204"/>
        <v>101.90870529105439</v>
      </c>
      <c r="AE431" s="70">
        <f t="shared" si="205"/>
        <v>2.0082112840887332</v>
      </c>
      <c r="AF431" s="70">
        <f t="shared" si="206"/>
        <v>3.1466537921024683E-2</v>
      </c>
      <c r="AG431" s="70">
        <f t="shared" si="207"/>
        <v>6.7453596394183432E-3</v>
      </c>
      <c r="AH431" s="70">
        <f>(U431-Phase_Relations!$B$37)/Phase_Relations!$B$37</f>
        <v>1.6454772706263412</v>
      </c>
      <c r="AI431" s="70">
        <f>(U431-Phase_Relations!G$20)/Phase_Relations!G$20</f>
        <v>1.5435823045158394</v>
      </c>
      <c r="AJ431" s="70">
        <f t="shared" si="208"/>
        <v>1.6458953739262658</v>
      </c>
      <c r="AK431" s="70">
        <f t="shared" si="209"/>
        <v>0.62199637430139743</v>
      </c>
      <c r="AL431" s="71">
        <f>(1/(J432-J430))*((M432-M430)/Phase_Relations!B$22)</f>
        <v>1.0575397227921788E-6</v>
      </c>
      <c r="AM431" s="71">
        <f t="shared" si="210"/>
        <v>6.1804705819106E-2</v>
      </c>
      <c r="AN431" s="71">
        <f>SUM(AM$27:AM431)</f>
        <v>3.5896586713764873</v>
      </c>
      <c r="AO431" s="71">
        <f>(1/10000)*((AL431*Phase_Relations!B$22*H$7*U431))/(2*(P431-R431))</f>
        <v>5.991517397765341E-10</v>
      </c>
      <c r="AP431" s="71">
        <f t="shared" si="211"/>
        <v>5.1693613884559506E-10</v>
      </c>
      <c r="AQ431" s="72">
        <f t="shared" si="212"/>
        <v>5.978172112952714E-17</v>
      </c>
      <c r="AR431" s="72">
        <f t="shared" si="213"/>
        <v>5.1578473436074666E-17</v>
      </c>
      <c r="AS431" s="71">
        <f t="shared" si="216"/>
        <v>-3.3066888073880088E-3</v>
      </c>
      <c r="AT431" s="72">
        <f t="shared" si="217"/>
        <v>-1.8042942596700363E-8</v>
      </c>
      <c r="AU431" s="97">
        <f t="shared" si="214"/>
        <v>7.7303449807382887E-8</v>
      </c>
      <c r="AV431" s="2"/>
      <c r="AW431" s="2"/>
      <c r="AX431" s="2"/>
      <c r="AY431" s="2"/>
      <c r="AZ431" s="2"/>
      <c r="BA431" s="2"/>
      <c r="BC431" s="10"/>
      <c r="BE431" s="10"/>
      <c r="BI431" s="10"/>
    </row>
    <row r="432" spans="1:61" x14ac:dyDescent="0.2">
      <c r="A432" s="9">
        <f>Raw_Data!A430</f>
        <v>40772.93246527778</v>
      </c>
      <c r="B432" s="10">
        <f>Raw_Data!J430</f>
        <v>-2.0419205089820052E-4</v>
      </c>
      <c r="C432" s="10">
        <f>Raw_Data!K430</f>
        <v>0.43837719699167987</v>
      </c>
      <c r="D432" s="10">
        <f>Raw_Data!L430</f>
        <v>1.8567796573850458E-2</v>
      </c>
      <c r="E432" s="10">
        <f>Raw_Data!M430</f>
        <v>1.8418516921106843E-2</v>
      </c>
      <c r="F432" s="10">
        <f>Raw_Data!N430</f>
        <v>1.8499897943702277E-2</v>
      </c>
      <c r="J432" s="74">
        <f t="shared" si="187"/>
        <v>112936.99999989476</v>
      </c>
      <c r="K432" s="69">
        <f t="shared" si="188"/>
        <v>95.744468206459231</v>
      </c>
      <c r="L432" s="69">
        <f>K432+$D$8-$B$8*Q432+Phase_Relations!$C$24*Q432</f>
        <v>344.57520725598687</v>
      </c>
      <c r="M432" s="69">
        <f t="shared" si="189"/>
        <v>-0.13170784522159637</v>
      </c>
      <c r="N432" s="69">
        <f t="shared" si="190"/>
        <v>-0.33453792686285477</v>
      </c>
      <c r="O432" s="70">
        <f t="shared" si="191"/>
        <v>55.786831473903753</v>
      </c>
      <c r="P432" s="70">
        <f t="shared" si="192"/>
        <v>384.73676878554312</v>
      </c>
      <c r="Q432" s="70">
        <f t="shared" si="193"/>
        <v>55.295425208948856</v>
      </c>
      <c r="R432" s="111">
        <f t="shared" si="194"/>
        <v>381.3477600617162</v>
      </c>
      <c r="S432" s="70">
        <f t="shared" si="215"/>
        <v>3.3890087238269189</v>
      </c>
      <c r="T432" s="113">
        <f t="shared" si="195"/>
        <v>0.82570784522159635</v>
      </c>
      <c r="U432" s="70">
        <f t="shared" si="196"/>
        <v>2.0972979268628547</v>
      </c>
      <c r="V432" s="70">
        <f>(L432/Phase_Relations!C$24)</f>
        <v>70.761242562803346</v>
      </c>
      <c r="W432" s="70">
        <f t="shared" si="197"/>
        <v>10189.618929043681</v>
      </c>
      <c r="X432" s="70">
        <f t="shared" si="198"/>
        <v>488.00856939864377</v>
      </c>
      <c r="Y432" s="70">
        <f t="shared" si="199"/>
        <v>15.46581735385449</v>
      </c>
      <c r="Z432" s="70">
        <f t="shared" si="200"/>
        <v>2227.0776989550468</v>
      </c>
      <c r="AA432" s="70">
        <f t="shared" si="201"/>
        <v>106.66080933692757</v>
      </c>
      <c r="AB432" s="70">
        <f t="shared" si="202"/>
        <v>-18.978075680345306</v>
      </c>
      <c r="AC432" s="70">
        <f t="shared" si="203"/>
        <v>-0.18978075680345305</v>
      </c>
      <c r="AD432" s="70">
        <f t="shared" si="204"/>
        <v>104.40147018770961</v>
      </c>
      <c r="AE432" s="70">
        <f t="shared" si="205"/>
        <v>2.0187066144700165</v>
      </c>
      <c r="AF432" s="70">
        <f t="shared" si="206"/>
        <v>3.1773701558193534E-2</v>
      </c>
      <c r="AG432" s="70">
        <f t="shared" si="207"/>
        <v>6.9445680595385407E-3</v>
      </c>
      <c r="AH432" s="70">
        <f>(U432-Phase_Relations!$B$37)/Phase_Relations!$B$37</f>
        <v>1.6437589790377554</v>
      </c>
      <c r="AI432" s="70">
        <f>(U432-Phase_Relations!G$20)/Phase_Relations!G$20</f>
        <v>1.5419301957915448</v>
      </c>
      <c r="AJ432" s="70">
        <f t="shared" si="208"/>
        <v>1.6446739885999397</v>
      </c>
      <c r="AK432" s="70">
        <f t="shared" si="209"/>
        <v>0.6217506936415329</v>
      </c>
      <c r="AL432" s="71">
        <f>(1/(J433-J431))*((M433-M431)/Phase_Relations!B$22)</f>
        <v>8.6288141899619128E-7</v>
      </c>
      <c r="AM432" s="71">
        <f t="shared" si="210"/>
        <v>7.9768715304506091E-2</v>
      </c>
      <c r="AN432" s="71">
        <f>SUM(AM$27:AM432)</f>
        <v>3.6694273866809932</v>
      </c>
      <c r="AO432" s="71">
        <f>(1/10000)*((AL432*Phase_Relations!B$22*H$7*U432))/(2*(P432-R432))</f>
        <v>4.7217615372552659E-10</v>
      </c>
      <c r="AP432" s="71">
        <f t="shared" si="211"/>
        <v>4.6855828415562726E-10</v>
      </c>
      <c r="AQ432" s="72">
        <f t="shared" si="212"/>
        <v>4.7112444598024851E-17</v>
      </c>
      <c r="AR432" s="72">
        <f t="shared" si="213"/>
        <v>4.6751463471955864E-17</v>
      </c>
      <c r="AS432" s="71">
        <f t="shared" si="216"/>
        <v>2.6056225814330875E-4</v>
      </c>
      <c r="AT432" s="72">
        <f t="shared" si="217"/>
        <v>1.8044980158484771E-7</v>
      </c>
      <c r="AU432" s="97">
        <f t="shared" si="214"/>
        <v>8.7225229881749782E-8</v>
      </c>
      <c r="AV432" s="2"/>
      <c r="AW432" s="2"/>
      <c r="AX432" s="2"/>
      <c r="AY432" s="2"/>
      <c r="AZ432" s="2"/>
      <c r="BA432" s="2"/>
      <c r="BC432" s="10"/>
      <c r="BE432" s="10"/>
      <c r="BI432" s="10"/>
    </row>
    <row r="433" spans="1:61" x14ac:dyDescent="0.2">
      <c r="A433" s="9">
        <f>Raw_Data!A431</f>
        <v>40772.93545138889</v>
      </c>
      <c r="B433" s="10">
        <f>Raw_Data!J431</f>
        <v>-2.083369780139035E-4</v>
      </c>
      <c r="C433" s="10">
        <f>Raw_Data!K431</f>
        <v>0.43755414985952967</v>
      </c>
      <c r="D433" s="10">
        <f>Raw_Data!L431</f>
        <v>1.8486703271999458E-2</v>
      </c>
      <c r="E433" s="10">
        <f>Raw_Data!M431</f>
        <v>1.8326829708117644E-2</v>
      </c>
      <c r="F433" s="10">
        <f>Raw_Data!N431</f>
        <v>1.8400611342249278E-2</v>
      </c>
      <c r="J433" s="74">
        <f t="shared" si="187"/>
        <v>113194.99999985565</v>
      </c>
      <c r="K433" s="69">
        <f t="shared" si="188"/>
        <v>97.688000487475222</v>
      </c>
      <c r="L433" s="69">
        <f>K433+$D$8-$B$8*Q433+Phase_Relations!$C$24*Q433</f>
        <v>345.30221439723903</v>
      </c>
      <c r="M433" s="69">
        <f t="shared" si="189"/>
        <v>-0.13146194782401208</v>
      </c>
      <c r="N433" s="69">
        <f t="shared" si="190"/>
        <v>-0.33391334747299067</v>
      </c>
      <c r="O433" s="70">
        <f t="shared" si="191"/>
        <v>55.543187143461481</v>
      </c>
      <c r="P433" s="70">
        <f t="shared" si="192"/>
        <v>383.05646305835506</v>
      </c>
      <c r="Q433" s="70">
        <f t="shared" si="193"/>
        <v>55.020165075346497</v>
      </c>
      <c r="R433" s="111">
        <f t="shared" si="194"/>
        <v>379.44941431273446</v>
      </c>
      <c r="S433" s="70">
        <f t="shared" si="215"/>
        <v>3.6070487456206024</v>
      </c>
      <c r="T433" s="113">
        <f t="shared" si="195"/>
        <v>0.82546194782401205</v>
      </c>
      <c r="U433" s="70">
        <f t="shared" si="196"/>
        <v>2.0966733474729908</v>
      </c>
      <c r="V433" s="70">
        <f>(L433/Phase_Relations!C$24)</f>
        <v>70.910539226009917</v>
      </c>
      <c r="W433" s="70">
        <f t="shared" si="197"/>
        <v>10211.117648545427</v>
      </c>
      <c r="X433" s="70">
        <f t="shared" si="198"/>
        <v>489.03820155868908</v>
      </c>
      <c r="Y433" s="70">
        <f t="shared" si="199"/>
        <v>15.890374150663419</v>
      </c>
      <c r="Z433" s="70">
        <f t="shared" si="200"/>
        <v>2288.2138776955326</v>
      </c>
      <c r="AA433" s="70">
        <f t="shared" si="201"/>
        <v>109.58878724595462</v>
      </c>
      <c r="AB433" s="70">
        <f t="shared" si="202"/>
        <v>-18.942643778676093</v>
      </c>
      <c r="AC433" s="70">
        <f t="shared" si="203"/>
        <v>-0.18942643778676094</v>
      </c>
      <c r="AD433" s="70">
        <f t="shared" si="204"/>
        <v>107.18408808220755</v>
      </c>
      <c r="AE433" s="70">
        <f t="shared" si="205"/>
        <v>2.0301303173435858</v>
      </c>
      <c r="AF433" s="70">
        <f t="shared" si="206"/>
        <v>3.2914396046058565E-2</v>
      </c>
      <c r="AG433" s="70">
        <f t="shared" si="207"/>
        <v>7.3758015920310947E-3</v>
      </c>
      <c r="AH433" s="70">
        <f>(U433-Phase_Relations!$B$37)/Phase_Relations!$B$37</f>
        <v>1.6429716624868138</v>
      </c>
      <c r="AI433" s="70">
        <f>(U433-Phase_Relations!G$20)/Phase_Relations!G$20</f>
        <v>1.5411732040497284</v>
      </c>
      <c r="AJ433" s="70">
        <f t="shared" si="208"/>
        <v>1.6435730241920556</v>
      </c>
      <c r="AK433" s="70">
        <f t="shared" si="209"/>
        <v>0.62163801670915975</v>
      </c>
      <c r="AL433" s="71">
        <f>(1/(J434-J432))*((M434-M432)/Phase_Relations!B$22)</f>
        <v>4.9020904836122057E-7</v>
      </c>
      <c r="AM433" s="71">
        <f t="shared" si="210"/>
        <v>3.748439347622428E-2</v>
      </c>
      <c r="AN433" s="71">
        <f>SUM(AM$27:AM433)</f>
        <v>3.7069117801572173</v>
      </c>
      <c r="AO433" s="71">
        <f>(1/10000)*((AL433*Phase_Relations!B$22*H$7*U433))/(2*(P433-R433))</f>
        <v>2.5195650687529183E-10</v>
      </c>
      <c r="AP433" s="71">
        <f t="shared" si="211"/>
        <v>4.2241769751841093E-10</v>
      </c>
      <c r="AQ433" s="72">
        <f t="shared" si="212"/>
        <v>2.513953082470613E-17</v>
      </c>
      <c r="AR433" s="72">
        <f t="shared" si="213"/>
        <v>4.2147681992279892E-17</v>
      </c>
      <c r="AS433" s="71">
        <f t="shared" si="216"/>
        <v>1.0702221813028119E-4</v>
      </c>
      <c r="AT433" s="72">
        <f t="shared" si="217"/>
        <v>2.3443124763049873E-7</v>
      </c>
      <c r="AU433" s="97">
        <f t="shared" si="214"/>
        <v>6.9956543022717151E-8</v>
      </c>
      <c r="AV433" s="2"/>
      <c r="AW433" s="2"/>
      <c r="AX433" s="2"/>
      <c r="AY433" s="2"/>
      <c r="AZ433" s="2"/>
      <c r="BA433" s="2"/>
      <c r="BC433" s="10"/>
      <c r="BE433" s="10"/>
      <c r="BI433" s="10"/>
    </row>
    <row r="434" spans="1:61" x14ac:dyDescent="0.2">
      <c r="A434" s="9">
        <f>Raw_Data!A432</f>
        <v>40772.938425925924</v>
      </c>
      <c r="B434" s="10">
        <f>Raw_Data!J432</f>
        <v>-2.094296235572985E-4</v>
      </c>
      <c r="C434" s="10">
        <f>Raw_Data!K432</f>
        <v>0.43689143658429952</v>
      </c>
      <c r="D434" s="10">
        <f>Raw_Data!L432</f>
        <v>1.8608782658309755E-2</v>
      </c>
      <c r="E434" s="10">
        <f>Raw_Data!M432</f>
        <v>1.8466700214254141E-2</v>
      </c>
      <c r="F434" s="10">
        <f>Raw_Data!N432</f>
        <v>1.8516152882666576E-2</v>
      </c>
      <c r="J434" s="74">
        <f t="shared" si="187"/>
        <v>113451.99999958277</v>
      </c>
      <c r="K434" s="69">
        <f t="shared" si="188"/>
        <v>98.200335644648746</v>
      </c>
      <c r="L434" s="69">
        <f>K434+$D$8-$B$8*Q434+Phase_Relations!$C$24*Q434</f>
        <v>347.67038071645891</v>
      </c>
      <c r="M434" s="69">
        <f t="shared" si="189"/>
        <v>-0.13126326728277118</v>
      </c>
      <c r="N434" s="69">
        <f t="shared" si="190"/>
        <v>-0.33340869889823882</v>
      </c>
      <c r="O434" s="70">
        <f t="shared" si="191"/>
        <v>55.909973914495019</v>
      </c>
      <c r="P434" s="70">
        <f t="shared" si="192"/>
        <v>385.58602699651738</v>
      </c>
      <c r="Q434" s="70">
        <f t="shared" si="193"/>
        <v>55.440079400920965</v>
      </c>
      <c r="R434" s="111">
        <f t="shared" si="194"/>
        <v>382.34537517876527</v>
      </c>
      <c r="S434" s="70">
        <f t="shared" si="215"/>
        <v>3.2406518177521093</v>
      </c>
      <c r="T434" s="113">
        <f t="shared" si="195"/>
        <v>0.82526326728277111</v>
      </c>
      <c r="U434" s="70">
        <f t="shared" si="196"/>
        <v>2.0961686988982384</v>
      </c>
      <c r="V434" s="70">
        <f>(L434/Phase_Relations!C$24)</f>
        <v>71.396860899231427</v>
      </c>
      <c r="W434" s="70">
        <f t="shared" si="197"/>
        <v>10281.147969489326</v>
      </c>
      <c r="X434" s="70">
        <f t="shared" si="198"/>
        <v>492.39214413263056</v>
      </c>
      <c r="Y434" s="70">
        <f t="shared" si="199"/>
        <v>15.956781498310463</v>
      </c>
      <c r="Z434" s="70">
        <f t="shared" si="200"/>
        <v>2297.7765357567068</v>
      </c>
      <c r="AA434" s="70">
        <f t="shared" si="201"/>
        <v>110.0467689538653</v>
      </c>
      <c r="AB434" s="70">
        <f t="shared" si="202"/>
        <v>-18.914015458612553</v>
      </c>
      <c r="AC434" s="70">
        <f t="shared" si="203"/>
        <v>-0.18914015458612554</v>
      </c>
      <c r="AD434" s="70">
        <f t="shared" si="204"/>
        <v>107.88633440869722</v>
      </c>
      <c r="AE434" s="70">
        <f t="shared" si="205"/>
        <v>2.0329664375767473</v>
      </c>
      <c r="AF434" s="70">
        <f t="shared" si="206"/>
        <v>2.9447950617347809E-2</v>
      </c>
      <c r="AG434" s="70">
        <f t="shared" si="207"/>
        <v>6.5814450055060357E-3</v>
      </c>
      <c r="AH434" s="70">
        <f>(U434-Phase_Relations!$B$37)/Phase_Relations!$B$37</f>
        <v>1.642335525301118</v>
      </c>
      <c r="AI434" s="70">
        <f>(U434-Phase_Relations!G$20)/Phase_Relations!G$20</f>
        <v>1.5405615687479448</v>
      </c>
      <c r="AJ434" s="70">
        <f t="shared" si="208"/>
        <v>1.64258812586601</v>
      </c>
      <c r="AK434" s="70">
        <f t="shared" si="209"/>
        <v>0.62154692679082035</v>
      </c>
      <c r="AL434" s="71">
        <f>(1/(J435-J433))*((M435-M433)/Phase_Relations!B$22)</f>
        <v>5.8116578614473402E-7</v>
      </c>
      <c r="AM434" s="71">
        <f t="shared" si="210"/>
        <v>3.0785524456351483E-2</v>
      </c>
      <c r="AN434" s="71">
        <f>SUM(AM$27:AM434)</f>
        <v>3.7376973046135689</v>
      </c>
      <c r="AO434" s="71">
        <f>(1/10000)*((AL434*Phase_Relations!B$22*H$7*U434))/(2*(P434-R434))</f>
        <v>3.3239875676165973E-10</v>
      </c>
      <c r="AP434" s="71">
        <f t="shared" si="211"/>
        <v>3.758129160039586E-10</v>
      </c>
      <c r="AQ434" s="72">
        <f t="shared" si="212"/>
        <v>3.3165838403370902E-17</v>
      </c>
      <c r="AR434" s="72">
        <f t="shared" si="213"/>
        <v>3.7497584417934744E-17</v>
      </c>
      <c r="AS434" s="71">
        <f t="shared" si="216"/>
        <v>3.427431631120768E-4</v>
      </c>
      <c r="AT434" s="72">
        <f t="shared" si="217"/>
        <v>9.6572718838733173E-8</v>
      </c>
      <c r="AU434" s="97">
        <f t="shared" si="214"/>
        <v>1.0055004195245428E-7</v>
      </c>
      <c r="AV434" s="2"/>
      <c r="AW434" s="2"/>
      <c r="AX434" s="2"/>
      <c r="AY434" s="2"/>
      <c r="AZ434" s="2"/>
      <c r="BA434" s="2"/>
      <c r="BC434" s="10"/>
      <c r="BE434" s="10"/>
      <c r="BI434" s="10"/>
    </row>
    <row r="435" spans="1:61" x14ac:dyDescent="0.2">
      <c r="A435" s="9">
        <f>Raw_Data!A433</f>
        <v>40772.941400462965</v>
      </c>
      <c r="B435" s="10">
        <f>Raw_Data!J433</f>
        <v>-2.0724433247050949E-4</v>
      </c>
      <c r="C435" s="10">
        <f>Raw_Data!K433</f>
        <v>0.43580354167369961</v>
      </c>
      <c r="D435" s="10">
        <f>Raw_Data!L433</f>
        <v>1.8574827510390555E-2</v>
      </c>
      <c r="E435" s="10">
        <f>Raw_Data!M433</f>
        <v>1.8444882933132244E-2</v>
      </c>
      <c r="F435" s="10">
        <f>Raw_Data!N433</f>
        <v>1.850736804432928E-2</v>
      </c>
      <c r="J435" s="74">
        <f t="shared" si="187"/>
        <v>113708.99999993853</v>
      </c>
      <c r="K435" s="69">
        <f t="shared" si="188"/>
        <v>97.175665330302181</v>
      </c>
      <c r="L435" s="69">
        <f>K435+$D$8-$B$8*Q435+Phase_Relations!$C$24*Q435</f>
        <v>346.35623414800034</v>
      </c>
      <c r="M435" s="69">
        <f t="shared" si="189"/>
        <v>-0.1309359032879352</v>
      </c>
      <c r="N435" s="69">
        <f t="shared" si="190"/>
        <v>-0.33257719435135541</v>
      </c>
      <c r="O435" s="70">
        <f t="shared" si="191"/>
        <v>55.807955879823766</v>
      </c>
      <c r="P435" s="70">
        <f t="shared" si="192"/>
        <v>384.88245434361215</v>
      </c>
      <c r="Q435" s="70">
        <f t="shared" si="193"/>
        <v>55.374580325088417</v>
      </c>
      <c r="R435" s="111">
        <f t="shared" si="194"/>
        <v>381.89365741440292</v>
      </c>
      <c r="S435" s="70">
        <f t="shared" si="215"/>
        <v>2.9887969292092293</v>
      </c>
      <c r="T435" s="113">
        <f t="shared" si="195"/>
        <v>0.82493590328793509</v>
      </c>
      <c r="U435" s="70">
        <f t="shared" si="196"/>
        <v>2.0953371943513552</v>
      </c>
      <c r="V435" s="70">
        <f>(L435/Phase_Relations!C$24)</f>
        <v>71.126990513505476</v>
      </c>
      <c r="W435" s="70">
        <f t="shared" si="197"/>
        <v>10242.286633944788</v>
      </c>
      <c r="X435" s="70">
        <f t="shared" si="198"/>
        <v>490.53096905865846</v>
      </c>
      <c r="Y435" s="70">
        <f t="shared" si="199"/>
        <v>15.752410188417059</v>
      </c>
      <c r="Z435" s="70">
        <f t="shared" si="200"/>
        <v>2268.3470671320565</v>
      </c>
      <c r="AA435" s="70">
        <f t="shared" si="201"/>
        <v>108.63731164425553</v>
      </c>
      <c r="AB435" s="70">
        <f t="shared" si="202"/>
        <v>-18.86684485416934</v>
      </c>
      <c r="AC435" s="70">
        <f t="shared" si="203"/>
        <v>-0.1886684485416934</v>
      </c>
      <c r="AD435" s="70">
        <f t="shared" si="204"/>
        <v>106.64478035811607</v>
      </c>
      <c r="AE435" s="70">
        <f t="shared" si="205"/>
        <v>2.027939604116046</v>
      </c>
      <c r="AF435" s="70">
        <f t="shared" si="206"/>
        <v>2.751169818152684E-2</v>
      </c>
      <c r="AG435" s="70">
        <f t="shared" si="207"/>
        <v>6.0929831503703175E-3</v>
      </c>
      <c r="AH435" s="70">
        <f>(U435-Phase_Relations!$B$37)/Phase_Relations!$B$37</f>
        <v>1.6412873682492388</v>
      </c>
      <c r="AI435" s="70">
        <f>(U435-Phase_Relations!G$20)/Phase_Relations!G$20</f>
        <v>1.5395537832118089</v>
      </c>
      <c r="AJ435" s="70">
        <f t="shared" si="208"/>
        <v>1.641670700114487</v>
      </c>
      <c r="AK435" s="70">
        <f t="shared" si="209"/>
        <v>0.62139674311059767</v>
      </c>
      <c r="AL435" s="71">
        <f>(1/(J436-J434))*((M436-M434)/Phase_Relations!B$22)</f>
        <v>5.6829102794418528E-7</v>
      </c>
      <c r="AM435" s="71">
        <f t="shared" si="210"/>
        <v>5.0597811777135564E-2</v>
      </c>
      <c r="AN435" s="71">
        <f>SUM(AM$27:AM435)</f>
        <v>3.7882951163907044</v>
      </c>
      <c r="AO435" s="71">
        <f>(1/10000)*((AL435*Phase_Relations!B$22*H$7*U435))/(2*(P435-R435))</f>
        <v>3.5228471933497887E-10</v>
      </c>
      <c r="AP435" s="71">
        <f t="shared" si="211"/>
        <v>3.505534404375083E-10</v>
      </c>
      <c r="AQ435" s="72">
        <f t="shared" si="212"/>
        <v>3.5150005334762561E-17</v>
      </c>
      <c r="AR435" s="72">
        <f t="shared" si="213"/>
        <v>3.4977263063690085E-17</v>
      </c>
      <c r="AS435" s="71">
        <f t="shared" si="216"/>
        <v>-3.1950140012340379E-4</v>
      </c>
      <c r="AT435" s="72">
        <f t="shared" si="217"/>
        <v>-1.0979559285163201E-7</v>
      </c>
      <c r="AU435" s="97">
        <f t="shared" si="214"/>
        <v>1.100641947161038E-7</v>
      </c>
      <c r="AV435" s="2"/>
      <c r="AW435" s="2"/>
      <c r="AX435" s="2"/>
      <c r="AY435" s="2"/>
      <c r="AZ435" s="2"/>
      <c r="BA435" s="2"/>
      <c r="BC435" s="10"/>
      <c r="BE435" s="10"/>
      <c r="BI435" s="10"/>
    </row>
    <row r="436" spans="1:61" x14ac:dyDescent="0.2">
      <c r="A436" s="9">
        <f>Raw_Data!A434</f>
        <v>40772.944374999999</v>
      </c>
      <c r="B436" s="10">
        <f>Raw_Data!J434</f>
        <v>-2.0795692739011452E-4</v>
      </c>
      <c r="C436" s="10">
        <f>Raw_Data!K434</f>
        <v>0.43518002111904952</v>
      </c>
      <c r="D436" s="10">
        <f>Raw_Data!L434</f>
        <v>1.8551014963493755E-2</v>
      </c>
      <c r="E436" s="10">
        <f>Raw_Data!M434</f>
        <v>1.8406830364425343E-2</v>
      </c>
      <c r="F436" s="10">
        <f>Raw_Data!N434</f>
        <v>1.8483595196094077E-2</v>
      </c>
      <c r="J436" s="74">
        <f t="shared" si="187"/>
        <v>113965.99999966566</v>
      </c>
      <c r="K436" s="69">
        <f t="shared" si="188"/>
        <v>97.509796954545578</v>
      </c>
      <c r="L436" s="69">
        <f>K436+$D$8-$B$8*Q436+Phase_Relations!$C$24*Q436</f>
        <v>346.18547632304666</v>
      </c>
      <c r="M436" s="69">
        <f t="shared" si="189"/>
        <v>-0.13074887638558044</v>
      </c>
      <c r="N436" s="69">
        <f t="shared" si="190"/>
        <v>-0.33210214601937432</v>
      </c>
      <c r="O436" s="70">
        <f t="shared" si="191"/>
        <v>55.736411228016927</v>
      </c>
      <c r="P436" s="70">
        <f t="shared" si="192"/>
        <v>384.38904295184091</v>
      </c>
      <c r="Q436" s="70">
        <f t="shared" si="193"/>
        <v>55.26034023855194</v>
      </c>
      <c r="R436" s="111">
        <f t="shared" si="194"/>
        <v>381.10579474863408</v>
      </c>
      <c r="S436" s="70">
        <f t="shared" si="215"/>
        <v>3.2832482032068242</v>
      </c>
      <c r="T436" s="113">
        <f t="shared" si="195"/>
        <v>0.82474887638558037</v>
      </c>
      <c r="U436" s="70">
        <f t="shared" si="196"/>
        <v>2.0948621460193744</v>
      </c>
      <c r="V436" s="70">
        <f>(L436/Phase_Relations!C$24)</f>
        <v>71.091924044367246</v>
      </c>
      <c r="W436" s="70">
        <f t="shared" si="197"/>
        <v>10237.237062388884</v>
      </c>
      <c r="X436" s="70">
        <f t="shared" si="198"/>
        <v>490.28913134046377</v>
      </c>
      <c r="Y436" s="70">
        <f t="shared" si="199"/>
        <v>15.831583805815306</v>
      </c>
      <c r="Z436" s="70">
        <f t="shared" si="200"/>
        <v>2279.7480680374042</v>
      </c>
      <c r="AA436" s="70">
        <f t="shared" si="201"/>
        <v>109.18333659182969</v>
      </c>
      <c r="AB436" s="70">
        <f t="shared" si="202"/>
        <v>-18.839895732792566</v>
      </c>
      <c r="AC436" s="70">
        <f t="shared" si="203"/>
        <v>-0.18839895732792566</v>
      </c>
      <c r="AD436" s="70">
        <f t="shared" si="204"/>
        <v>106.99450445635847</v>
      </c>
      <c r="AE436" s="70">
        <f t="shared" si="205"/>
        <v>2.029361471651836</v>
      </c>
      <c r="AF436" s="70">
        <f t="shared" si="206"/>
        <v>3.0070964175429985E-2</v>
      </c>
      <c r="AG436" s="70">
        <f t="shared" si="207"/>
        <v>6.6965551413108726E-3</v>
      </c>
      <c r="AH436" s="70">
        <f>(U436-Phase_Relations!$B$37)/Phase_Relations!$B$37</f>
        <v>1.6406885437917951</v>
      </c>
      <c r="AI436" s="70">
        <f>(U436-Phase_Relations!G$20)/Phase_Relations!G$20</f>
        <v>1.5389780234763626</v>
      </c>
      <c r="AJ436" s="70">
        <f t="shared" si="208"/>
        <v>1.6408228228672583</v>
      </c>
      <c r="AK436" s="70">
        <f t="shared" si="209"/>
        <v>0.62131088789286426</v>
      </c>
      <c r="AL436" s="71">
        <f>(1/(J437-J435))*((M437-M435)/Phase_Relations!B$22)</f>
        <v>3.3897719565381777E-7</v>
      </c>
      <c r="AM436" s="71">
        <f t="shared" si="210"/>
        <v>2.8786955086561931E-2</v>
      </c>
      <c r="AN436" s="71">
        <f>SUM(AM$27:AM436)</f>
        <v>3.8170820714772664</v>
      </c>
      <c r="AO436" s="71">
        <f>(1/10000)*((AL436*Phase_Relations!B$22*H$7*U436))/(2*(P436-R436))</f>
        <v>1.912439515284482E-10</v>
      </c>
      <c r="AP436" s="71">
        <f t="shared" si="211"/>
        <v>3.3145554528620658E-10</v>
      </c>
      <c r="AQ436" s="72">
        <f t="shared" si="212"/>
        <v>1.9081798180618863E-17</v>
      </c>
      <c r="AR436" s="72">
        <f t="shared" si="213"/>
        <v>3.3071727343269926E-17</v>
      </c>
      <c r="AS436" s="71">
        <f t="shared" si="216"/>
        <v>6.4827357060218247E-4</v>
      </c>
      <c r="AT436" s="72">
        <f t="shared" si="217"/>
        <v>2.9376040645018005E-8</v>
      </c>
      <c r="AU436" s="97">
        <f t="shared" si="214"/>
        <v>9.9866489216223519E-8</v>
      </c>
      <c r="AV436" s="2"/>
      <c r="AW436" s="2"/>
      <c r="AX436" s="2"/>
      <c r="AY436" s="2"/>
      <c r="AZ436" s="2"/>
      <c r="BA436" s="2"/>
      <c r="BC436" s="10"/>
      <c r="BE436" s="10"/>
      <c r="BI436" s="10"/>
    </row>
    <row r="437" spans="1:61" x14ac:dyDescent="0.2">
      <c r="A437" s="9">
        <f>Raw_Data!A435</f>
        <v>40772.94736111111</v>
      </c>
      <c r="B437" s="10">
        <f>Raw_Data!J435</f>
        <v>-2.1079543048654149E-4</v>
      </c>
      <c r="C437" s="10">
        <f>Raw_Data!K435</f>
        <v>0.4347762173312697</v>
      </c>
      <c r="D437" s="10">
        <f>Raw_Data!L435</f>
        <v>1.8573449826879355E-2</v>
      </c>
      <c r="E437" s="10">
        <f>Raw_Data!M435</f>
        <v>1.8426307958894543E-2</v>
      </c>
      <c r="F437" s="10">
        <f>Raw_Data!N435</f>
        <v>1.8481073290122378E-2</v>
      </c>
      <c r="J437" s="74">
        <f t="shared" si="187"/>
        <v>114223.99999962654</v>
      </c>
      <c r="K437" s="69">
        <f t="shared" si="188"/>
        <v>98.840754591115271</v>
      </c>
      <c r="L437" s="69">
        <f>K437+$D$8-$B$8*Q437+Phase_Relations!$C$24*Q437</f>
        <v>347.7748667613277</v>
      </c>
      <c r="M437" s="69">
        <f t="shared" si="189"/>
        <v>-0.13062847978472505</v>
      </c>
      <c r="N437" s="69">
        <f t="shared" si="190"/>
        <v>-0.33179633865320163</v>
      </c>
      <c r="O437" s="70">
        <f t="shared" si="191"/>
        <v>55.80381663812333</v>
      </c>
      <c r="P437" s="70">
        <f t="shared" si="192"/>
        <v>384.85390784912641</v>
      </c>
      <c r="Q437" s="70">
        <f t="shared" si="193"/>
        <v>55.318815189213559</v>
      </c>
      <c r="R437" s="111">
        <f t="shared" si="194"/>
        <v>381.50907027043837</v>
      </c>
      <c r="S437" s="70">
        <f t="shared" si="215"/>
        <v>3.3448375786880433</v>
      </c>
      <c r="T437" s="113">
        <f t="shared" si="195"/>
        <v>0.82462847978472498</v>
      </c>
      <c r="U437" s="70">
        <f t="shared" si="196"/>
        <v>2.0945563386532013</v>
      </c>
      <c r="V437" s="70">
        <f>(L437/Phase_Relations!C$24)</f>
        <v>71.418317934472782</v>
      </c>
      <c r="W437" s="70">
        <f t="shared" si="197"/>
        <v>10284.23778256408</v>
      </c>
      <c r="X437" s="70">
        <f t="shared" si="198"/>
        <v>492.54012368601917</v>
      </c>
      <c r="Y437" s="70">
        <f t="shared" si="199"/>
        <v>16.099502745259223</v>
      </c>
      <c r="Z437" s="70">
        <f t="shared" si="200"/>
        <v>2318.3283953173282</v>
      </c>
      <c r="AA437" s="70">
        <f t="shared" si="201"/>
        <v>111.0310534155808</v>
      </c>
      <c r="AB437" s="70">
        <f t="shared" si="202"/>
        <v>-18.822547519412836</v>
      </c>
      <c r="AC437" s="70">
        <f t="shared" si="203"/>
        <v>-0.18822547519412836</v>
      </c>
      <c r="AD437" s="70">
        <f t="shared" si="204"/>
        <v>108.80116169645544</v>
      </c>
      <c r="AE437" s="70">
        <f t="shared" si="205"/>
        <v>2.0366335324546867</v>
      </c>
      <c r="AF437" s="70">
        <f t="shared" si="206"/>
        <v>3.0125244026718997E-2</v>
      </c>
      <c r="AG437" s="70">
        <f t="shared" si="207"/>
        <v>6.7909951247348242E-3</v>
      </c>
      <c r="AH437" s="70">
        <f>(U437-Phase_Relations!$B$37)/Phase_Relations!$B$37</f>
        <v>1.6403030568469883</v>
      </c>
      <c r="AI437" s="70">
        <f>(U437-Phase_Relations!G$20)/Phase_Relations!G$20</f>
        <v>1.5386073842036994</v>
      </c>
      <c r="AJ437" s="70">
        <f t="shared" si="208"/>
        <v>1.64002566971473</v>
      </c>
      <c r="AK437" s="70">
        <f t="shared" si="209"/>
        <v>0.62125559889545956</v>
      </c>
      <c r="AL437" s="71">
        <f>(1/(J438-J436))*((M438-M436)/Phase_Relations!B$22)</f>
        <v>3.5873531194155233E-7</v>
      </c>
      <c r="AM437" s="71">
        <f t="shared" si="210"/>
        <v>1.8718346314200961E-2</v>
      </c>
      <c r="AN437" s="71">
        <f>SUM(AM$27:AM437)</f>
        <v>3.8358004177914675</v>
      </c>
      <c r="AO437" s="71">
        <f>(1/10000)*((AL437*Phase_Relations!B$22*H$7*U437))/(2*(P437-R437))</f>
        <v>1.9863539263166795E-10</v>
      </c>
      <c r="AP437" s="71">
        <f t="shared" si="211"/>
        <v>3.2578504528434972E-10</v>
      </c>
      <c r="AQ437" s="72">
        <f t="shared" si="212"/>
        <v>1.9819295948618025E-17</v>
      </c>
      <c r="AR437" s="72">
        <f t="shared" si="213"/>
        <v>3.2505940369335044E-17</v>
      </c>
      <c r="AS437" s="71">
        <f t="shared" si="216"/>
        <v>8.0800998450561892E-5</v>
      </c>
      <c r="AT437" s="72">
        <f t="shared" si="217"/>
        <v>2.4479569380282997E-7</v>
      </c>
      <c r="AU437" s="97">
        <f t="shared" si="214"/>
        <v>9.1125523796635885E-8</v>
      </c>
      <c r="AV437" s="2"/>
      <c r="AW437" s="2"/>
      <c r="AX437" s="2"/>
      <c r="AY437" s="2"/>
      <c r="AZ437" s="2"/>
      <c r="BA437" s="2"/>
      <c r="BC437" s="10"/>
      <c r="BE437" s="10"/>
      <c r="BI437" s="10"/>
    </row>
    <row r="438" spans="1:61" x14ac:dyDescent="0.2">
      <c r="A438" s="9">
        <f>Raw_Data!A436</f>
        <v>40772.950335648151</v>
      </c>
      <c r="B438" s="10">
        <f>Raw_Data!J436</f>
        <v>-2.135626740910085E-4</v>
      </c>
      <c r="C438" s="10">
        <f>Raw_Data!K436</f>
        <v>0.43409093855024938</v>
      </c>
      <c r="D438" s="10">
        <f>Raw_Data!L436</f>
        <v>1.8585314532290755E-2</v>
      </c>
      <c r="E438" s="10">
        <f>Raw_Data!M436</f>
        <v>1.8446700050177244E-2</v>
      </c>
      <c r="F438" s="10">
        <f>Raw_Data!N436</f>
        <v>1.8533806224468177E-2</v>
      </c>
      <c r="J438" s="74">
        <f t="shared" si="187"/>
        <v>114480.9999999823</v>
      </c>
      <c r="K438" s="69">
        <f t="shared" si="188"/>
        <v>100.13829906526088</v>
      </c>
      <c r="L438" s="69">
        <f>K438+$D$8-$B$8*Q438+Phase_Relations!$C$24*Q438</f>
        <v>349.34297777238714</v>
      </c>
      <c r="M438" s="69">
        <f t="shared" si="189"/>
        <v>-0.13042353394995093</v>
      </c>
      <c r="N438" s="69">
        <f t="shared" si="190"/>
        <v>-0.33127577623287535</v>
      </c>
      <c r="O438" s="70">
        <f t="shared" si="191"/>
        <v>55.839464073113291</v>
      </c>
      <c r="P438" s="70">
        <f t="shared" si="192"/>
        <v>385.09975222836749</v>
      </c>
      <c r="Q438" s="70">
        <f t="shared" si="193"/>
        <v>55.380035610119684</v>
      </c>
      <c r="R438" s="111">
        <f t="shared" si="194"/>
        <v>381.93128006979094</v>
      </c>
      <c r="S438" s="70">
        <f t="shared" si="215"/>
        <v>3.1684721585765487</v>
      </c>
      <c r="T438" s="113">
        <f t="shared" si="195"/>
        <v>0.82442353394995083</v>
      </c>
      <c r="U438" s="70">
        <f t="shared" si="196"/>
        <v>2.0940357762328752</v>
      </c>
      <c r="V438" s="70">
        <f>(L438/Phase_Relations!C$24)</f>
        <v>71.740341925991558</v>
      </c>
      <c r="W438" s="70">
        <f t="shared" si="197"/>
        <v>10330.609237342784</v>
      </c>
      <c r="X438" s="70">
        <f t="shared" si="198"/>
        <v>494.76097879994182</v>
      </c>
      <c r="Y438" s="70">
        <f t="shared" si="199"/>
        <v>16.360306315871874</v>
      </c>
      <c r="Z438" s="70">
        <f t="shared" si="200"/>
        <v>2355.8841094855497</v>
      </c>
      <c r="AA438" s="70">
        <f t="shared" si="201"/>
        <v>112.82969873015088</v>
      </c>
      <c r="AB438" s="70">
        <f t="shared" si="202"/>
        <v>-18.793016419301289</v>
      </c>
      <c r="AC438" s="70">
        <f t="shared" si="203"/>
        <v>-0.18793016419301289</v>
      </c>
      <c r="AD438" s="70">
        <f t="shared" si="204"/>
        <v>110.71738395776651</v>
      </c>
      <c r="AE438" s="70">
        <f t="shared" si="205"/>
        <v>2.0442158156772718</v>
      </c>
      <c r="AF438" s="70">
        <f t="shared" si="206"/>
        <v>2.8081898597942943E-2</v>
      </c>
      <c r="AG438" s="70">
        <f t="shared" si="207"/>
        <v>6.4040461846077206E-3</v>
      </c>
      <c r="AH438" s="70">
        <f>(U438-Phase_Relations!$B$37)/Phase_Relations!$B$37</f>
        <v>1.6396468593867899</v>
      </c>
      <c r="AI438" s="70">
        <f>(U438-Phase_Relations!G$20)/Phase_Relations!G$20</f>
        <v>1.537976461282319</v>
      </c>
      <c r="AJ438" s="70">
        <f t="shared" si="208"/>
        <v>1.6391648602987781</v>
      </c>
      <c r="AK438" s="70">
        <f t="shared" si="209"/>
        <v>0.62116144572751375</v>
      </c>
      <c r="AL438" s="71">
        <f>(1/(J439-J437))*((M439-M437)/Phase_Relations!B$22)</f>
        <v>5.9901429486245813E-7</v>
      </c>
      <c r="AM438" s="71">
        <f t="shared" si="210"/>
        <v>3.2413120740279203E-2</v>
      </c>
      <c r="AN438" s="71">
        <f>SUM(AM$27:AM438)</f>
        <v>3.8682135385317467</v>
      </c>
      <c r="AO438" s="71">
        <f>(1/10000)*((AL438*Phase_Relations!B$22*H$7*U438))/(2*(P438-R438))</f>
        <v>3.5005547992053788E-10</v>
      </c>
      <c r="AP438" s="71">
        <f t="shared" si="211"/>
        <v>3.4960067989509023E-10</v>
      </c>
      <c r="AQ438" s="72">
        <f t="shared" si="212"/>
        <v>3.4927577925881523E-17</v>
      </c>
      <c r="AR438" s="72">
        <f t="shared" si="213"/>
        <v>3.488219922381658E-17</v>
      </c>
      <c r="AS438" s="71">
        <f t="shared" si="216"/>
        <v>1.2969847970512591E-4</v>
      </c>
      <c r="AT438" s="72">
        <f t="shared" si="217"/>
        <v>2.6876076173544323E-7</v>
      </c>
      <c r="AU438" s="97">
        <f t="shared" si="214"/>
        <v>7.5915135894547699E-8</v>
      </c>
      <c r="AV438" s="2"/>
      <c r="AW438" s="2"/>
      <c r="AX438" s="2"/>
      <c r="AY438" s="2"/>
      <c r="AZ438" s="2"/>
      <c r="BA438" s="2"/>
      <c r="BC438" s="10"/>
      <c r="BE438" s="10"/>
      <c r="BI438" s="10"/>
    </row>
    <row r="439" spans="1:61" x14ac:dyDescent="0.2">
      <c r="A439" s="9">
        <f>Raw_Data!A437</f>
        <v>40772.953310185185</v>
      </c>
      <c r="B439" s="10">
        <f>Raw_Data!J437</f>
        <v>-2.163655474414555E-4</v>
      </c>
      <c r="C439" s="10">
        <f>Raw_Data!K437</f>
        <v>0.43296503857727942</v>
      </c>
      <c r="D439" s="10">
        <f>Raw_Data!L437</f>
        <v>1.8562226456895557E-2</v>
      </c>
      <c r="E439" s="10">
        <f>Raw_Data!M437</f>
        <v>1.8440464844630744E-2</v>
      </c>
      <c r="F439" s="10">
        <f>Raw_Data!N437</f>
        <v>1.8508658877717576E-2</v>
      </c>
      <c r="J439" s="74">
        <f t="shared" si="187"/>
        <v>114737.99999970943</v>
      </c>
      <c r="K439" s="69">
        <f t="shared" si="188"/>
        <v>101.45255012061854</v>
      </c>
      <c r="L439" s="69">
        <f>K439+$D$8-$B$8*Q439+Phase_Relations!$C$24*Q439</f>
        <v>350.57449881500236</v>
      </c>
      <c r="M439" s="69">
        <f t="shared" si="189"/>
        <v>-0.13008627959958569</v>
      </c>
      <c r="N439" s="69">
        <f t="shared" si="190"/>
        <v>-0.33041915018294765</v>
      </c>
      <c r="O439" s="70">
        <f t="shared" si="191"/>
        <v>55.770096091511071</v>
      </c>
      <c r="P439" s="70">
        <f t="shared" si="192"/>
        <v>384.62135235524875</v>
      </c>
      <c r="Q439" s="70">
        <f t="shared" si="193"/>
        <v>55.361316494816549</v>
      </c>
      <c r="R439" s="111">
        <f t="shared" si="194"/>
        <v>381.80218272287277</v>
      </c>
      <c r="S439" s="70">
        <f t="shared" si="215"/>
        <v>2.8191696323759743</v>
      </c>
      <c r="T439" s="113">
        <f t="shared" si="195"/>
        <v>0.82408627959958558</v>
      </c>
      <c r="U439" s="70">
        <f t="shared" si="196"/>
        <v>2.0931791501829475</v>
      </c>
      <c r="V439" s="70">
        <f>(L439/Phase_Relations!C$24)</f>
        <v>71.993244506858176</v>
      </c>
      <c r="W439" s="70">
        <f t="shared" si="197"/>
        <v>10367.027208987578</v>
      </c>
      <c r="X439" s="70">
        <f t="shared" si="198"/>
        <v>496.50513453005641</v>
      </c>
      <c r="Y439" s="70">
        <f t="shared" si="199"/>
        <v>16.631928012041627</v>
      </c>
      <c r="Z439" s="70">
        <f t="shared" si="200"/>
        <v>2394.997633733994</v>
      </c>
      <c r="AA439" s="70">
        <f t="shared" si="201"/>
        <v>114.70295180718364</v>
      </c>
      <c r="AB439" s="70">
        <f t="shared" si="202"/>
        <v>-18.744420691582953</v>
      </c>
      <c r="AC439" s="70">
        <f t="shared" si="203"/>
        <v>-0.18744420691582953</v>
      </c>
      <c r="AD439" s="70">
        <f t="shared" si="204"/>
        <v>112.82350538559967</v>
      </c>
      <c r="AE439" s="70">
        <f t="shared" si="205"/>
        <v>2.0523995889718325</v>
      </c>
      <c r="AF439" s="70">
        <f t="shared" si="206"/>
        <v>2.4578004209647678E-2</v>
      </c>
      <c r="AG439" s="70">
        <f t="shared" si="207"/>
        <v>5.6780271467772973E-3</v>
      </c>
      <c r="AH439" s="70">
        <f>(U439-Phase_Relations!$B$37)/Phase_Relations!$B$37</f>
        <v>1.6385670353035413</v>
      </c>
      <c r="AI439" s="70">
        <f>(U439-Phase_Relations!G$20)/Phase_Relations!G$20</f>
        <v>1.5369382284233042</v>
      </c>
      <c r="AJ439" s="70">
        <f t="shared" si="208"/>
        <v>1.6382429024336043</v>
      </c>
      <c r="AK439" s="70">
        <f t="shared" si="209"/>
        <v>0.6210064074097098</v>
      </c>
      <c r="AL439" s="71">
        <f>(1/(J440-J438))*((M440-M438)/Phase_Relations!B$22)</f>
        <v>6.2005073885271413E-7</v>
      </c>
      <c r="AM439" s="71">
        <f t="shared" si="210"/>
        <v>5.4315660962225475E-2</v>
      </c>
      <c r="AN439" s="71">
        <f>SUM(AM$27:AM439)</f>
        <v>3.9225291994939719</v>
      </c>
      <c r="AO439" s="71">
        <f>(1/10000)*((AL439*Phase_Relations!B$22*H$7*U439))/(2*(P439-R439))</f>
        <v>4.0707826338292997E-10</v>
      </c>
      <c r="AP439" s="71">
        <f t="shared" si="211"/>
        <v>3.594320959091997E-10</v>
      </c>
      <c r="AQ439" s="72">
        <f t="shared" si="212"/>
        <v>4.0617155227700856E-17</v>
      </c>
      <c r="AR439" s="72">
        <f t="shared" si="213"/>
        <v>3.5863151011894617E-17</v>
      </c>
      <c r="AS439" s="71">
        <f t="shared" si="216"/>
        <v>1.9423333771755892E-4</v>
      </c>
      <c r="AT439" s="72">
        <f t="shared" si="217"/>
        <v>2.0869786586544966E-7</v>
      </c>
      <c r="AU439" s="97">
        <f t="shared" si="214"/>
        <v>1.0711490062777802E-7</v>
      </c>
      <c r="AV439" s="2"/>
      <c r="AW439" s="2"/>
      <c r="AX439" s="2"/>
      <c r="AY439" s="2"/>
      <c r="AZ439" s="2"/>
      <c r="BA439" s="2"/>
      <c r="BC439" s="10"/>
      <c r="BE439" s="10"/>
      <c r="BI439" s="10"/>
    </row>
    <row r="440" spans="1:61" x14ac:dyDescent="0.2">
      <c r="A440" s="9">
        <f>Raw_Data!A438</f>
        <v>40772.956296296295</v>
      </c>
      <c r="B440" s="10">
        <f>Raw_Data!J438</f>
        <v>-2.1627053478550851E-4</v>
      </c>
      <c r="C440" s="10">
        <f>Raw_Data!K438</f>
        <v>0.4322156262534893</v>
      </c>
      <c r="D440" s="10">
        <f>Raw_Data!L438</f>
        <v>1.8604079531840356E-2</v>
      </c>
      <c r="E440" s="10">
        <f>Raw_Data!M438</f>
        <v>1.8475714539987143E-2</v>
      </c>
      <c r="F440" s="10">
        <f>Raw_Data!N438</f>
        <v>1.8505360081280779E-2</v>
      </c>
      <c r="J440" s="74">
        <f t="shared" si="187"/>
        <v>114995.99999967031</v>
      </c>
      <c r="K440" s="69">
        <f t="shared" si="188"/>
        <v>101.40799923738625</v>
      </c>
      <c r="L440" s="69">
        <f>K440+$D$8-$B$8*Q440+Phase_Relations!$C$24*Q440</f>
        <v>350.99764827047625</v>
      </c>
      <c r="M440" s="69">
        <f t="shared" si="189"/>
        <v>-0.12986120063446499</v>
      </c>
      <c r="N440" s="69">
        <f t="shared" si="190"/>
        <v>-0.32984744961154105</v>
      </c>
      <c r="O440" s="70">
        <f t="shared" si="191"/>
        <v>55.895843399724178</v>
      </c>
      <c r="P440" s="70">
        <f t="shared" si="192"/>
        <v>385.48857517051152</v>
      </c>
      <c r="Q440" s="70">
        <f t="shared" si="193"/>
        <v>55.467141893330819</v>
      </c>
      <c r="R440" s="111">
        <f t="shared" si="194"/>
        <v>382.53201305745392</v>
      </c>
      <c r="S440" s="70">
        <f t="shared" si="215"/>
        <v>2.9565621130576005</v>
      </c>
      <c r="T440" s="113">
        <f t="shared" si="195"/>
        <v>0.823861200634465</v>
      </c>
      <c r="U440" s="70">
        <f t="shared" si="196"/>
        <v>2.092607449611541</v>
      </c>
      <c r="V440" s="70">
        <f>(L440/Phase_Relations!C$24)</f>
        <v>72.080141592395918</v>
      </c>
      <c r="W440" s="70">
        <f t="shared" si="197"/>
        <v>10379.540389305012</v>
      </c>
      <c r="X440" s="70">
        <f t="shared" si="198"/>
        <v>497.10442477514425</v>
      </c>
      <c r="Y440" s="70">
        <f t="shared" si="199"/>
        <v>16.612999699065099</v>
      </c>
      <c r="Z440" s="70">
        <f t="shared" si="200"/>
        <v>2392.2719566653741</v>
      </c>
      <c r="AA440" s="70">
        <f t="shared" si="201"/>
        <v>114.57241171769033</v>
      </c>
      <c r="AB440" s="70">
        <f t="shared" si="202"/>
        <v>-18.711988564043946</v>
      </c>
      <c r="AC440" s="70">
        <f t="shared" si="203"/>
        <v>-0.18711988564043947</v>
      </c>
      <c r="AD440" s="70">
        <f t="shared" si="204"/>
        <v>112.60137030898528</v>
      </c>
      <c r="AE440" s="70">
        <f t="shared" si="205"/>
        <v>2.0515436757196754</v>
      </c>
      <c r="AF440" s="70">
        <f t="shared" si="206"/>
        <v>2.5805183540542495E-2</v>
      </c>
      <c r="AG440" s="70">
        <f t="shared" si="207"/>
        <v>5.9475674842261669E-3</v>
      </c>
      <c r="AH440" s="70">
        <f>(U440-Phase_Relations!$B$37)/Phase_Relations!$B$37</f>
        <v>1.6378463754012842</v>
      </c>
      <c r="AI440" s="70">
        <f>(U440-Phase_Relations!G$20)/Phase_Relations!G$20</f>
        <v>1.536245325938256</v>
      </c>
      <c r="AJ440" s="70">
        <f t="shared" si="208"/>
        <v>1.6373210336957222</v>
      </c>
      <c r="AK440" s="70">
        <f t="shared" si="209"/>
        <v>0.62090286632106306</v>
      </c>
      <c r="AL440" s="71">
        <f>(1/(J441-J439))*((M441-M439)/Phase_Relations!B$22)</f>
        <v>6.8271091037248234E-7</v>
      </c>
      <c r="AM440" s="71">
        <f t="shared" si="210"/>
        <v>3.6555041594956809E-2</v>
      </c>
      <c r="AN440" s="71">
        <f>SUM(AM$27:AM440)</f>
        <v>3.9590842410889286</v>
      </c>
      <c r="AO440" s="71">
        <f>(1/10000)*((AL440*Phase_Relations!B$22*H$7*U440))/(2*(P440-R440))</f>
        <v>4.2727068341481782E-10</v>
      </c>
      <c r="AP440" s="71">
        <f t="shared" si="211"/>
        <v>3.7429986075805063E-10</v>
      </c>
      <c r="AQ440" s="72">
        <f t="shared" si="212"/>
        <v>4.2631899645745653E-17</v>
      </c>
      <c r="AR440" s="72">
        <f t="shared" si="213"/>
        <v>3.7346615905687457E-17</v>
      </c>
      <c r="AS440" s="71">
        <f t="shared" si="216"/>
        <v>-1.2295468575019934E-3</v>
      </c>
      <c r="AT440" s="72">
        <f t="shared" si="217"/>
        <v>-3.4603647493450088E-8</v>
      </c>
      <c r="AU440" s="97">
        <f t="shared" si="214"/>
        <v>1.186234410425027E-7</v>
      </c>
      <c r="AV440" s="2"/>
      <c r="AW440" s="2"/>
      <c r="AX440" s="2"/>
      <c r="AY440" s="2"/>
      <c r="AZ440" s="2"/>
      <c r="BA440" s="2"/>
      <c r="BC440" s="10"/>
      <c r="BE440" s="10"/>
      <c r="BI440" s="10"/>
    </row>
    <row r="441" spans="1:61" x14ac:dyDescent="0.2">
      <c r="A441" s="9">
        <f>Raw_Data!A439</f>
        <v>40772.959270833337</v>
      </c>
      <c r="B441" s="10">
        <f>Raw_Data!J439</f>
        <v>-2.151778892421135E-4</v>
      </c>
      <c r="C441" s="10">
        <f>Raw_Data!K439</f>
        <v>0.43090445160141932</v>
      </c>
      <c r="D441" s="10">
        <f>Raw_Data!L439</f>
        <v>1.8635208053245155E-2</v>
      </c>
      <c r="E441" s="10">
        <f>Raw_Data!M439</f>
        <v>1.8457769024595144E-2</v>
      </c>
      <c r="F441" s="10">
        <f>Raw_Data!N439</f>
        <v>1.8502539371283978E-2</v>
      </c>
      <c r="J441" s="74">
        <f t="shared" ref="J441:J504" si="218">(A441-A$27)*24*3600</f>
        <v>115253.00000002608</v>
      </c>
      <c r="K441" s="69">
        <f t="shared" ref="K441:K504" si="219">B441*$B$17/B$18</f>
        <v>100.89566408021273</v>
      </c>
      <c r="L441" s="69">
        <f>K441+$D$8-$B$8*Q441+Phase_Relations!$C$24*Q441</f>
        <v>350.24720825758038</v>
      </c>
      <c r="M441" s="69">
        <f t="shared" ref="M441:M504" si="220">(C441*$C$17/C$18)-(0.000000651*K441)</f>
        <v>-0.12946711883392453</v>
      </c>
      <c r="N441" s="69">
        <f t="shared" ref="N441:N504" si="221">M441*2.54</f>
        <v>-0.32884648183816834</v>
      </c>
      <c r="O441" s="70">
        <f t="shared" ref="O441:O504" si="222">D441*$D$17/D$18</f>
        <v>55.989368852285786</v>
      </c>
      <c r="P441" s="70">
        <f t="shared" ref="P441:P504" si="223">(O441/145)*1000</f>
        <v>386.13357829162607</v>
      </c>
      <c r="Q441" s="70">
        <f t="shared" ref="Q441:Q504" si="224">E441*$E$17/E$18</f>
        <v>55.413266496715302</v>
      </c>
      <c r="R441" s="111">
        <f t="shared" ref="R441:R504" si="225">(Q441/145)*1000</f>
        <v>382.16045859803654</v>
      </c>
      <c r="S441" s="70">
        <f t="shared" si="215"/>
        <v>3.9731196935895241</v>
      </c>
      <c r="T441" s="113">
        <f t="shared" ref="T441:T504" si="226">D$7-M441</f>
        <v>0.82346711883392443</v>
      </c>
      <c r="U441" s="70">
        <f t="shared" ref="U441:U504" si="227">T441*2.54</f>
        <v>2.0916064818381681</v>
      </c>
      <c r="V441" s="70">
        <f>(L441/Phase_Relations!C$24)</f>
        <v>71.926032803768223</v>
      </c>
      <c r="W441" s="70">
        <f t="shared" ref="W441:W504" si="228">144*V441</f>
        <v>10357.348723742623</v>
      </c>
      <c r="X441" s="70">
        <f t="shared" ref="X441:X504" si="229">(V441/145)*1000</f>
        <v>496.04160554322914</v>
      </c>
      <c r="Y441" s="70">
        <f t="shared" ref="Y441:Y504" si="230">V441-Q441</f>
        <v>16.512766307052921</v>
      </c>
      <c r="Z441" s="70">
        <f t="shared" ref="Z441:Z504" si="231">144*Y441</f>
        <v>2377.8383482156205</v>
      </c>
      <c r="AA441" s="70">
        <f t="shared" ref="AA441:AA504" si="232">X441-R441</f>
        <v>113.8811469451926</v>
      </c>
      <c r="AB441" s="70">
        <f t="shared" ref="AB441:AB504" si="233">(1-($D$7-M441)/$D$7)*100</f>
        <v>-18.655204442928607</v>
      </c>
      <c r="AC441" s="70">
        <f t="shared" ref="AC441:AC504" si="234">AB441/100</f>
        <v>-0.18655204442928608</v>
      </c>
      <c r="AD441" s="70">
        <f t="shared" ref="AD441:AD504" si="235">X441-((2/3)*(P441-R441)+R441)</f>
        <v>111.23240048279956</v>
      </c>
      <c r="AE441" s="70">
        <f t="shared" ref="AE441:AE504" si="236">LOG(AD441,10)</f>
        <v>2.0462313097397025</v>
      </c>
      <c r="AF441" s="70">
        <f t="shared" ref="AF441:AF504" si="237">(P441-R441)/AA441</f>
        <v>3.4888300655258254E-2</v>
      </c>
      <c r="AG441" s="70">
        <f t="shared" ref="AG441:AG504" si="238">(P441-R441)/X441</f>
        <v>8.0096500962624877E-3</v>
      </c>
      <c r="AH441" s="70">
        <f>(U441-Phase_Relations!$B$37)/Phase_Relations!$B$37</f>
        <v>1.6365846006649976</v>
      </c>
      <c r="AI441" s="70">
        <f>(U441-Phase_Relations!G$20)/Phase_Relations!G$20</f>
        <v>1.5350321505588493</v>
      </c>
      <c r="AJ441" s="70">
        <f t="shared" ref="AJ441:AJ504" si="239">AVERAGE(AH437:AH445)</f>
        <v>1.6363497039071422</v>
      </c>
      <c r="AK441" s="70">
        <f t="shared" ref="AK441:AK504" si="240">AH441/(1+AH441)</f>
        <v>0.62072144404250074</v>
      </c>
      <c r="AL441" s="71">
        <f>(1/(J442-J440))*((M442-M440)/Phase_Relations!B$22)</f>
        <v>9.0472038448319644E-7</v>
      </c>
      <c r="AM441" s="71">
        <f t="shared" ref="AM441:AM504" si="241">((AD441+AD440)/2)*(AC441-AC440)</f>
        <v>6.3551019751718243E-2</v>
      </c>
      <c r="AN441" s="71">
        <f>SUM(AM$27:AM441)</f>
        <v>4.022635260840647</v>
      </c>
      <c r="AO441" s="71">
        <f>(1/10000)*((AL441*Phase_Relations!B$22*H$7*U441))/(2*(P441-R441))</f>
        <v>4.2114165370881515E-10</v>
      </c>
      <c r="AP441" s="71">
        <f t="shared" ref="AP441:AP504" si="242">AVERAGE(AO437:AO445)</f>
        <v>3.9799620528408476E-10</v>
      </c>
      <c r="AQ441" s="72">
        <f t="shared" ref="AQ441:AQ504" si="243">AO441*$H$8/($H$7*1000)</f>
        <v>4.2020361832610873E-17</v>
      </c>
      <c r="AR441" s="72">
        <f t="shared" ref="AR441:AR504" si="244">AVERAGE(AQ437:AQ445)</f>
        <v>3.9710972321931734E-17</v>
      </c>
      <c r="AS441" s="71">
        <f t="shared" si="216"/>
        <v>-3.494125120401798E-4</v>
      </c>
      <c r="AT441" s="72">
        <f t="shared" si="217"/>
        <v>-1.2001999759550307E-7</v>
      </c>
      <c r="AU441" s="97">
        <f t="shared" ref="AU441:AU504" si="245">AVERAGE(AT437:AT446)</f>
        <v>1.0512046299155756E-7</v>
      </c>
      <c r="AV441" s="2"/>
      <c r="AW441" s="2"/>
      <c r="AX441" s="2"/>
      <c r="AY441" s="2"/>
      <c r="AZ441" s="2"/>
      <c r="BA441" s="2"/>
      <c r="BC441" s="10"/>
      <c r="BE441" s="10"/>
      <c r="BI441" s="10"/>
    </row>
    <row r="442" spans="1:61" x14ac:dyDescent="0.2">
      <c r="A442" s="9">
        <f>Raw_Data!A440</f>
        <v>40772.962245370371</v>
      </c>
      <c r="B442" s="10">
        <f>Raw_Data!J440</f>
        <v>-2.1617552212956049E-4</v>
      </c>
      <c r="C442" s="10">
        <f>Raw_Data!K440</f>
        <v>0.42948876302779926</v>
      </c>
      <c r="D442" s="10">
        <f>Raw_Data!L440</f>
        <v>1.8588164911969258E-2</v>
      </c>
      <c r="E442" s="10">
        <f>Raw_Data!M440</f>
        <v>1.8434336528322142E-2</v>
      </c>
      <c r="F442" s="10">
        <f>Raw_Data!N440</f>
        <v>1.8521758446177077E-2</v>
      </c>
      <c r="J442" s="74">
        <f t="shared" si="218"/>
        <v>115509.9999997532</v>
      </c>
      <c r="K442" s="69">
        <f t="shared" si="219"/>
        <v>101.36344835415348</v>
      </c>
      <c r="L442" s="69">
        <f>K442+$D$8-$B$8*Q442+Phase_Relations!$C$24*Q442</f>
        <v>350.40408526458418</v>
      </c>
      <c r="M442" s="69">
        <f t="shared" si="220"/>
        <v>-0.12904228935943643</v>
      </c>
      <c r="N442" s="69">
        <f t="shared" si="221"/>
        <v>-0.32776741497296852</v>
      </c>
      <c r="O442" s="70">
        <f t="shared" si="222"/>
        <v>55.848028021459498</v>
      </c>
      <c r="P442" s="70">
        <f t="shared" si="223"/>
        <v>385.15881394109999</v>
      </c>
      <c r="Q442" s="70">
        <f t="shared" si="224"/>
        <v>55.342918278632773</v>
      </c>
      <c r="R442" s="111">
        <f t="shared" si="225"/>
        <v>381.67529847332946</v>
      </c>
      <c r="S442" s="70">
        <f t="shared" si="215"/>
        <v>3.4835154677705304</v>
      </c>
      <c r="T442" s="113">
        <f t="shared" si="226"/>
        <v>0.82304228935943635</v>
      </c>
      <c r="U442" s="70">
        <f t="shared" si="227"/>
        <v>2.0905274149729682</v>
      </c>
      <c r="V442" s="70">
        <f>(L442/Phase_Relations!C$24)</f>
        <v>71.95824873721719</v>
      </c>
      <c r="W442" s="70">
        <f t="shared" si="228"/>
        <v>10361.987818159276</v>
      </c>
      <c r="X442" s="70">
        <f t="shared" si="229"/>
        <v>496.26378439460126</v>
      </c>
      <c r="Y442" s="70">
        <f t="shared" si="230"/>
        <v>16.615330458584417</v>
      </c>
      <c r="Z442" s="70">
        <f t="shared" si="231"/>
        <v>2392.6075860361561</v>
      </c>
      <c r="AA442" s="70">
        <f t="shared" si="232"/>
        <v>114.5884859212718</v>
      </c>
      <c r="AB442" s="70">
        <f t="shared" si="233"/>
        <v>-18.593989821244449</v>
      </c>
      <c r="AC442" s="70">
        <f t="shared" si="234"/>
        <v>-0.1859398982124445</v>
      </c>
      <c r="AD442" s="70">
        <f t="shared" si="235"/>
        <v>112.26614227609144</v>
      </c>
      <c r="AE442" s="70">
        <f t="shared" si="236"/>
        <v>2.0502487995408614</v>
      </c>
      <c r="AF442" s="70">
        <f t="shared" si="237"/>
        <v>3.0400222498479346E-2</v>
      </c>
      <c r="AG442" s="70">
        <f t="shared" si="238"/>
        <v>7.0194835434548523E-3</v>
      </c>
      <c r="AH442" s="70">
        <f>(U442-Phase_Relations!$B$37)/Phase_Relations!$B$37</f>
        <v>1.6352243777432491</v>
      </c>
      <c r="AI442" s="70">
        <f>(U442-Phase_Relations!G$20)/Phase_Relations!G$20</f>
        <v>1.5337243188899206</v>
      </c>
      <c r="AJ442" s="70">
        <f t="shared" si="239"/>
        <v>1.6352824707836804</v>
      </c>
      <c r="AK442" s="70">
        <f t="shared" si="240"/>
        <v>0.62052567195193487</v>
      </c>
      <c r="AL442" s="71">
        <f>(1/(J443-J441))*((M443-M441)/Phase_Relations!B$22)</f>
        <v>8.7873759770561588E-7</v>
      </c>
      <c r="AM442" s="71">
        <f t="shared" si="241"/>
        <v>6.840689370973066E-2</v>
      </c>
      <c r="AN442" s="71">
        <f>SUM(AM$27:AM442)</f>
        <v>4.0910421545503777</v>
      </c>
      <c r="AO442" s="71">
        <f>(1/10000)*((AL442*Phase_Relations!B$22*H$7*U442))/(2*(P442-R442))</f>
        <v>4.6629721837195641E-10</v>
      </c>
      <c r="AP442" s="71">
        <f t="shared" si="242"/>
        <v>4.3365836591994017E-10</v>
      </c>
      <c r="AQ442" s="72">
        <f t="shared" si="243"/>
        <v>4.6525860515039909E-17</v>
      </c>
      <c r="AR442" s="72">
        <f t="shared" si="244"/>
        <v>4.3269245127422143E-17</v>
      </c>
      <c r="AS442" s="71">
        <f t="shared" si="216"/>
        <v>4.9906406888916848E-4</v>
      </c>
      <c r="AT442" s="72">
        <f t="shared" si="217"/>
        <v>9.3040147388971236E-8</v>
      </c>
      <c r="AU442" s="97">
        <f t="shared" si="245"/>
        <v>8.5373520441546854E-8</v>
      </c>
      <c r="AV442" s="2"/>
      <c r="AW442" s="2"/>
      <c r="AX442" s="2"/>
      <c r="AY442" s="2"/>
      <c r="AZ442" s="2"/>
      <c r="BA442" s="2"/>
      <c r="BC442" s="10"/>
      <c r="BE442" s="10"/>
      <c r="BI442" s="10"/>
    </row>
    <row r="443" spans="1:61" x14ac:dyDescent="0.2">
      <c r="A443" s="9">
        <f>Raw_Data!A441</f>
        <v>40772.965219907404</v>
      </c>
      <c r="B443" s="10">
        <f>Raw_Data!J441</f>
        <v>-2.173513037469095E-4</v>
      </c>
      <c r="C443" s="10">
        <f>Raw_Data!K441</f>
        <v>0.42825359850048983</v>
      </c>
      <c r="D443" s="10">
        <f>Raw_Data!L441</f>
        <v>1.8565943827059558E-2</v>
      </c>
      <c r="E443" s="10">
        <f>Raw_Data!M441</f>
        <v>1.8417234250251543E-2</v>
      </c>
      <c r="F443" s="10">
        <f>Raw_Data!N441</f>
        <v>1.8490670875407879E-2</v>
      </c>
      <c r="J443" s="74">
        <f t="shared" si="218"/>
        <v>115766.99999948032</v>
      </c>
      <c r="K443" s="69">
        <f t="shared" si="219"/>
        <v>101.91476553415544</v>
      </c>
      <c r="L443" s="69">
        <f>K443+$D$8-$B$8*Q443+Phase_Relations!$C$24*Q443</f>
        <v>350.72848583820439</v>
      </c>
      <c r="M443" s="69">
        <f t="shared" si="220"/>
        <v>-0.12867172598325544</v>
      </c>
      <c r="N443" s="69">
        <f t="shared" si="221"/>
        <v>-0.32682618399746882</v>
      </c>
      <c r="O443" s="70">
        <f t="shared" si="222"/>
        <v>55.781264907479105</v>
      </c>
      <c r="P443" s="70">
        <f t="shared" si="223"/>
        <v>384.69837867226971</v>
      </c>
      <c r="Q443" s="70">
        <f t="shared" si="224"/>
        <v>55.291574419515008</v>
      </c>
      <c r="R443" s="111">
        <f t="shared" si="225"/>
        <v>381.32120289320699</v>
      </c>
      <c r="S443" s="70">
        <f t="shared" si="215"/>
        <v>3.3771757790627248</v>
      </c>
      <c r="T443" s="113">
        <f t="shared" si="226"/>
        <v>0.82267172598325544</v>
      </c>
      <c r="U443" s="70">
        <f t="shared" si="227"/>
        <v>2.089586183997469</v>
      </c>
      <c r="V443" s="70">
        <f>(L443/Phase_Relations!C$24)</f>
        <v>72.024866959289085</v>
      </c>
      <c r="W443" s="70">
        <f t="shared" si="228"/>
        <v>10371.580842137628</v>
      </c>
      <c r="X443" s="70">
        <f t="shared" si="229"/>
        <v>496.7232204088902</v>
      </c>
      <c r="Y443" s="70">
        <f t="shared" si="230"/>
        <v>16.733292539774077</v>
      </c>
      <c r="Z443" s="70">
        <f t="shared" si="231"/>
        <v>2409.5941257274671</v>
      </c>
      <c r="AA443" s="70">
        <f t="shared" si="232"/>
        <v>115.40201751568321</v>
      </c>
      <c r="AB443" s="70">
        <f t="shared" si="233"/>
        <v>-18.54059452208292</v>
      </c>
      <c r="AC443" s="70">
        <f t="shared" si="234"/>
        <v>-0.1854059452208292</v>
      </c>
      <c r="AD443" s="70">
        <f t="shared" si="235"/>
        <v>113.15056699630804</v>
      </c>
      <c r="AE443" s="70">
        <f t="shared" si="236"/>
        <v>2.053656734541307</v>
      </c>
      <c r="AF443" s="70">
        <f t="shared" si="237"/>
        <v>2.9264443133359991E-2</v>
      </c>
      <c r="AG443" s="70">
        <f t="shared" si="238"/>
        <v>6.7989086080628919E-3</v>
      </c>
      <c r="AH443" s="70">
        <f>(U443-Phase_Relations!$B$37)/Phase_Relations!$B$37</f>
        <v>1.6340379045145521</v>
      </c>
      <c r="AI443" s="70">
        <f>(U443-Phase_Relations!G$20)/Phase_Relations!G$20</f>
        <v>1.5325835446550389</v>
      </c>
      <c r="AJ443" s="70">
        <f t="shared" si="239"/>
        <v>1.6341253071541315</v>
      </c>
      <c r="AK443" s="70">
        <f t="shared" si="240"/>
        <v>0.62035474193971474</v>
      </c>
      <c r="AL443" s="71">
        <f>(1/(J444-J442))*((M444-M442)/Phase_Relations!B$22)</f>
        <v>7.6928581242302655E-7</v>
      </c>
      <c r="AM443" s="71">
        <f t="shared" si="241"/>
        <v>6.018096313803635E-2</v>
      </c>
      <c r="AN443" s="71">
        <f>SUM(AM$27:AM443)</f>
        <v>4.1512231176884145</v>
      </c>
      <c r="AO443" s="71">
        <f>(1/10000)*((AL443*Phase_Relations!B$22*H$7*U443))/(2*(P443-R443))</f>
        <v>4.2088150088864542E-10</v>
      </c>
      <c r="AP443" s="71">
        <f t="shared" si="242"/>
        <v>4.5325195755361903E-10</v>
      </c>
      <c r="AQ443" s="72">
        <f t="shared" si="243"/>
        <v>4.1994404496073307E-17</v>
      </c>
      <c r="AR443" s="72">
        <f t="shared" si="244"/>
        <v>4.522424008647426E-17</v>
      </c>
      <c r="AS443" s="71">
        <f t="shared" si="216"/>
        <v>5.0907230532470579E-4</v>
      </c>
      <c r="AT443" s="72">
        <f t="shared" si="217"/>
        <v>8.232736860961687E-8</v>
      </c>
      <c r="AU443" s="97">
        <f t="shared" si="245"/>
        <v>7.4450495351875556E-8</v>
      </c>
      <c r="AV443" s="2"/>
      <c r="AW443" s="2"/>
      <c r="AX443" s="2"/>
      <c r="AY443" s="2"/>
      <c r="AZ443" s="2"/>
      <c r="BA443" s="2"/>
      <c r="BC443" s="10"/>
      <c r="BE443" s="10"/>
      <c r="BI443" s="10"/>
    </row>
    <row r="444" spans="1:61" x14ac:dyDescent="0.2">
      <c r="A444" s="9">
        <f>Raw_Data!A442</f>
        <v>40772.968206018515</v>
      </c>
      <c r="B444" s="10">
        <f>Raw_Data!J442</f>
        <v>-2.218287751584285E-4</v>
      </c>
      <c r="C444" s="10">
        <f>Raw_Data!K442</f>
        <v>0.42715976529888966</v>
      </c>
      <c r="D444" s="10">
        <f>Raw_Data!L442</f>
        <v>1.8558140912689855E-2</v>
      </c>
      <c r="E444" s="10">
        <f>Raw_Data!M442</f>
        <v>1.8440369831974744E-2</v>
      </c>
      <c r="F444" s="10">
        <f>Raw_Data!N442</f>
        <v>1.8497148946671579E-2</v>
      </c>
      <c r="J444" s="74">
        <f t="shared" si="218"/>
        <v>116024.99999944121</v>
      </c>
      <c r="K444" s="69">
        <f t="shared" si="219"/>
        <v>104.01422590648519</v>
      </c>
      <c r="L444" s="69">
        <f>K444+$D$8-$B$8*Q444+Phase_Relations!$C$24*Q444</f>
        <v>353.1349139530551</v>
      </c>
      <c r="M444" s="69">
        <f t="shared" si="220"/>
        <v>-0.12834461251728546</v>
      </c>
      <c r="N444" s="69">
        <f t="shared" si="221"/>
        <v>-0.32599531579390506</v>
      </c>
      <c r="O444" s="70">
        <f t="shared" si="222"/>
        <v>55.757821098881976</v>
      </c>
      <c r="P444" s="70">
        <f t="shared" si="223"/>
        <v>384.5366972336688</v>
      </c>
      <c r="Q444" s="70">
        <f t="shared" si="224"/>
        <v>55.361031251154628</v>
      </c>
      <c r="R444" s="111">
        <f t="shared" si="225"/>
        <v>381.80021552520435</v>
      </c>
      <c r="S444" s="70">
        <f t="shared" si="215"/>
        <v>2.7364817084644528</v>
      </c>
      <c r="T444" s="113">
        <f t="shared" si="226"/>
        <v>0.82234461251728541</v>
      </c>
      <c r="U444" s="70">
        <f t="shared" si="227"/>
        <v>2.0887553157939052</v>
      </c>
      <c r="V444" s="70">
        <f>(L444/Phase_Relations!C$24)</f>
        <v>72.519045994690202</v>
      </c>
      <c r="W444" s="70">
        <f t="shared" si="228"/>
        <v>10442.74262323539</v>
      </c>
      <c r="X444" s="70">
        <f t="shared" si="229"/>
        <v>500.13135168751865</v>
      </c>
      <c r="Y444" s="70">
        <f t="shared" si="230"/>
        <v>17.158014743535574</v>
      </c>
      <c r="Z444" s="70">
        <f t="shared" si="231"/>
        <v>2470.7541230691227</v>
      </c>
      <c r="AA444" s="70">
        <f t="shared" si="232"/>
        <v>118.33113616231429</v>
      </c>
      <c r="AB444" s="70">
        <f t="shared" si="233"/>
        <v>-18.493460016899931</v>
      </c>
      <c r="AC444" s="70">
        <f t="shared" si="234"/>
        <v>-0.18493460016899932</v>
      </c>
      <c r="AD444" s="70">
        <f t="shared" si="235"/>
        <v>116.50681502333799</v>
      </c>
      <c r="AE444" s="70">
        <f t="shared" si="236"/>
        <v>2.0663513300012135</v>
      </c>
      <c r="AF444" s="70">
        <f t="shared" si="237"/>
        <v>2.3125626924690668E-2</v>
      </c>
      <c r="AG444" s="70">
        <f t="shared" si="238"/>
        <v>5.4715260285745949E-3</v>
      </c>
      <c r="AH444" s="70">
        <f>(U444-Phase_Relations!$B$37)/Phase_Relations!$B$37</f>
        <v>1.6329905496083015</v>
      </c>
      <c r="AI444" s="70">
        <f>(U444-Phase_Relations!G$20)/Phase_Relations!G$20</f>
        <v>1.531576530368556</v>
      </c>
      <c r="AJ444" s="70">
        <f t="shared" si="239"/>
        <v>1.6329416706628304</v>
      </c>
      <c r="AK444" s="70">
        <f t="shared" si="240"/>
        <v>0.62020372608296459</v>
      </c>
      <c r="AL444" s="71">
        <f>(1/(J445-J443))*((M445-M443)/Phase_Relations!B$22)</f>
        <v>7.2021189239446065E-7</v>
      </c>
      <c r="AM444" s="71">
        <f t="shared" si="241"/>
        <v>5.4123935315582954E-2</v>
      </c>
      <c r="AN444" s="71">
        <f>SUM(AM$27:AM444)</f>
        <v>4.2053470530039974</v>
      </c>
      <c r="AO444" s="71">
        <f>(1/10000)*((AL444*Phase_Relations!B$22*H$7*U444))/(2*(P444-R444))</f>
        <v>4.8609460297463727E-10</v>
      </c>
      <c r="AP444" s="71">
        <f t="shared" si="242"/>
        <v>4.7698051310118101E-10</v>
      </c>
      <c r="AQ444" s="72">
        <f t="shared" si="243"/>
        <v>4.8501189378898138E-17</v>
      </c>
      <c r="AR444" s="72">
        <f t="shared" si="244"/>
        <v>4.7591810430307219E-17</v>
      </c>
      <c r="AS444" s="71">
        <f t="shared" si="216"/>
        <v>1.1847256831495136E-4</v>
      </c>
      <c r="AT444" s="72">
        <f t="shared" si="217"/>
        <v>4.085703661710364E-7</v>
      </c>
      <c r="AU444" s="97">
        <f t="shared" si="245"/>
        <v>7.5246665387123678E-8</v>
      </c>
      <c r="AV444" s="2"/>
      <c r="AW444" s="2"/>
      <c r="AX444" s="2"/>
      <c r="AY444" s="2"/>
      <c r="AZ444" s="2"/>
      <c r="BA444" s="2"/>
      <c r="BC444" s="10"/>
      <c r="BE444" s="10"/>
      <c r="BI444" s="10"/>
    </row>
    <row r="445" spans="1:61" x14ac:dyDescent="0.2">
      <c r="A445" s="9">
        <f>Raw_Data!A443</f>
        <v>40772.971180555556</v>
      </c>
      <c r="B445" s="10">
        <f>Raw_Data!J443</f>
        <v>-2.227551485539155E-4</v>
      </c>
      <c r="C445" s="10">
        <f>Raw_Data!K443</f>
        <v>0.42607305804649975</v>
      </c>
      <c r="D445" s="10">
        <f>Raw_Data!L443</f>
        <v>1.8590124547998157E-2</v>
      </c>
      <c r="E445" s="10">
        <f>Raw_Data!M443</f>
        <v>1.8430167848042443E-2</v>
      </c>
      <c r="F445" s="10">
        <f>Raw_Data!N443</f>
        <v>1.8508264456404477E-2</v>
      </c>
      <c r="J445" s="74">
        <f t="shared" si="218"/>
        <v>116281.99999979697</v>
      </c>
      <c r="K445" s="69">
        <f t="shared" si="219"/>
        <v>104.44859701800183</v>
      </c>
      <c r="L445" s="69">
        <f>K445+$D$8-$B$8*Q445+Phase_Relations!$C$24*Q445</f>
        <v>353.43392300562715</v>
      </c>
      <c r="M445" s="69">
        <f t="shared" si="220"/>
        <v>-0.12801855501446291</v>
      </c>
      <c r="N445" s="69">
        <f t="shared" si="221"/>
        <v>-0.32516712973673578</v>
      </c>
      <c r="O445" s="70">
        <f t="shared" si="222"/>
        <v>55.853915735947297</v>
      </c>
      <c r="P445" s="70">
        <f t="shared" si="223"/>
        <v>385.19941886860204</v>
      </c>
      <c r="Q445" s="70">
        <f t="shared" si="224"/>
        <v>55.330403212972847</v>
      </c>
      <c r="R445" s="111">
        <f t="shared" si="225"/>
        <v>381.58898767567479</v>
      </c>
      <c r="S445" s="70">
        <f t="shared" si="215"/>
        <v>3.6104311929272512</v>
      </c>
      <c r="T445" s="113">
        <f t="shared" si="226"/>
        <v>0.82201855501446286</v>
      </c>
      <c r="U445" s="70">
        <f t="shared" si="227"/>
        <v>2.0879271297367357</v>
      </c>
      <c r="V445" s="70">
        <f>(L445/Phase_Relations!C$24)</f>
        <v>72.580449867203299</v>
      </c>
      <c r="W445" s="70">
        <f t="shared" si="228"/>
        <v>10451.584780877274</v>
      </c>
      <c r="X445" s="70">
        <f t="shared" si="229"/>
        <v>500.55482667036756</v>
      </c>
      <c r="Y445" s="70">
        <f t="shared" si="230"/>
        <v>17.250046654230452</v>
      </c>
      <c r="Z445" s="70">
        <f t="shared" si="231"/>
        <v>2484.0067182091852</v>
      </c>
      <c r="AA445" s="70">
        <f t="shared" si="232"/>
        <v>118.96583899469277</v>
      </c>
      <c r="AB445" s="70">
        <f t="shared" si="233"/>
        <v>-18.446477667790042</v>
      </c>
      <c r="AC445" s="70">
        <f t="shared" si="234"/>
        <v>-0.18446477667790043</v>
      </c>
      <c r="AD445" s="70">
        <f t="shared" si="235"/>
        <v>116.55888486607461</v>
      </c>
      <c r="AE445" s="70">
        <f t="shared" si="236"/>
        <v>2.0665453838303356</v>
      </c>
      <c r="AF445" s="70">
        <f t="shared" si="237"/>
        <v>3.0348469976228365E-2</v>
      </c>
      <c r="AG445" s="70">
        <f t="shared" si="238"/>
        <v>7.2128586131981172E-3</v>
      </c>
      <c r="AH445" s="70">
        <f>(U445-Phase_Relations!$B$37)/Phase_Relations!$B$37</f>
        <v>1.6319465756945759</v>
      </c>
      <c r="AI445" s="70">
        <f>(U445-Phase_Relations!G$20)/Phase_Relations!G$20</f>
        <v>1.530572766850036</v>
      </c>
      <c r="AJ445" s="70">
        <f t="shared" si="239"/>
        <v>1.6316054461451577</v>
      </c>
      <c r="AK445" s="70">
        <f t="shared" si="240"/>
        <v>0.62005307811534971</v>
      </c>
      <c r="AL445" s="71">
        <f>(1/(J446-J444))*((M446-M444)/Phase_Relations!B$22)</f>
        <v>7.9105856149250981E-7</v>
      </c>
      <c r="AM445" s="71">
        <f t="shared" si="241"/>
        <v>5.4749870388725225E-2</v>
      </c>
      <c r="AN445" s="71">
        <f>SUM(AM$27:AM445)</f>
        <v>4.2600969233927222</v>
      </c>
      <c r="AO445" s="71">
        <f>(1/10000)*((AL445*Phase_Relations!B$22*H$7*U445))/(2*(P445-R445))</f>
        <v>4.0451105226275479E-10</v>
      </c>
      <c r="AP445" s="71">
        <f t="shared" si="242"/>
        <v>5.1564795459959595E-10</v>
      </c>
      <c r="AQ445" s="72">
        <f t="shared" si="243"/>
        <v>4.036100592681729E-17</v>
      </c>
      <c r="AR445" s="72">
        <f t="shared" si="244"/>
        <v>5.144994193688135E-17</v>
      </c>
      <c r="AS445" s="71">
        <f t="shared" si="216"/>
        <v>7.6147224892759184E-3</v>
      </c>
      <c r="AT445" s="72">
        <f t="shared" si="217"/>
        <v>5.2898112956147995E-9</v>
      </c>
      <c r="AU445" s="97">
        <f t="shared" si="245"/>
        <v>9.0994455250432064E-8</v>
      </c>
      <c r="AV445" s="2"/>
      <c r="AW445" s="2"/>
      <c r="AX445" s="2"/>
      <c r="AY445" s="2"/>
      <c r="AZ445" s="2"/>
      <c r="BA445" s="2"/>
      <c r="BC445" s="10"/>
      <c r="BE445" s="10"/>
      <c r="BI445" s="10"/>
    </row>
    <row r="446" spans="1:61" x14ac:dyDescent="0.2">
      <c r="A446" s="9">
        <f>Raw_Data!A444</f>
        <v>40772.97415509259</v>
      </c>
      <c r="B446" s="10">
        <f>Raw_Data!J444</f>
        <v>-2.2110430365682952E-4</v>
      </c>
      <c r="C446" s="10">
        <f>Raw_Data!K444</f>
        <v>0.42477613529280944</v>
      </c>
      <c r="D446" s="10">
        <f>Raw_Data!L444</f>
        <v>1.8610730417756755E-2</v>
      </c>
      <c r="E446" s="10">
        <f>Raw_Data!M444</f>
        <v>1.8464835590881242E-2</v>
      </c>
      <c r="F446" s="10">
        <f>Raw_Data!N444</f>
        <v>1.8539244457724677E-2</v>
      </c>
      <c r="J446" s="74">
        <f t="shared" si="218"/>
        <v>116538.99999952409</v>
      </c>
      <c r="K446" s="69">
        <f t="shared" si="219"/>
        <v>103.67452542183746</v>
      </c>
      <c r="L446" s="69">
        <f>K446+$D$8-$B$8*Q446+Phase_Relations!$C$24*Q446</f>
        <v>353.11983028031398</v>
      </c>
      <c r="M446" s="69">
        <f t="shared" si="220"/>
        <v>-0.1276285826960008</v>
      </c>
      <c r="N446" s="69">
        <f t="shared" si="221"/>
        <v>-0.32417660004784205</v>
      </c>
      <c r="O446" s="70">
        <f t="shared" si="222"/>
        <v>55.915825945864988</v>
      </c>
      <c r="P446" s="70">
        <f t="shared" si="223"/>
        <v>385.62638583355164</v>
      </c>
      <c r="Q446" s="70">
        <f t="shared" si="224"/>
        <v>55.434481494059042</v>
      </c>
      <c r="R446" s="111">
        <f t="shared" si="225"/>
        <v>382.30676892454511</v>
      </c>
      <c r="S446" s="70">
        <f t="shared" si="215"/>
        <v>3.3196169090065268</v>
      </c>
      <c r="T446" s="113">
        <f t="shared" si="226"/>
        <v>0.82162858269600081</v>
      </c>
      <c r="U446" s="70">
        <f t="shared" si="227"/>
        <v>2.0869366000478422</v>
      </c>
      <c r="V446" s="70">
        <f>(L446/Phase_Relations!C$24)</f>
        <v>72.515948443261379</v>
      </c>
      <c r="W446" s="70">
        <f t="shared" si="228"/>
        <v>10442.296575829638</v>
      </c>
      <c r="X446" s="70">
        <f t="shared" si="229"/>
        <v>500.10998926387163</v>
      </c>
      <c r="Y446" s="70">
        <f t="shared" si="230"/>
        <v>17.081466949202337</v>
      </c>
      <c r="Z446" s="70">
        <f t="shared" si="231"/>
        <v>2459.7312406851365</v>
      </c>
      <c r="AA446" s="70">
        <f t="shared" si="232"/>
        <v>117.80322033932651</v>
      </c>
      <c r="AB446" s="70">
        <f t="shared" si="233"/>
        <v>-18.390285691066399</v>
      </c>
      <c r="AC446" s="70">
        <f t="shared" si="234"/>
        <v>-0.18390285691066399</v>
      </c>
      <c r="AD446" s="70">
        <f t="shared" si="235"/>
        <v>115.59014239998885</v>
      </c>
      <c r="AE446" s="70">
        <f t="shared" si="236"/>
        <v>2.062920798757244</v>
      </c>
      <c r="AF446" s="70">
        <f t="shared" si="237"/>
        <v>2.8179339235757137E-2</v>
      </c>
      <c r="AG446" s="70">
        <f t="shared" si="238"/>
        <v>6.6377736503379593E-3</v>
      </c>
      <c r="AH446" s="70">
        <f>(U446-Phase_Relations!$B$37)/Phase_Relations!$B$37</f>
        <v>1.6306979587358339</v>
      </c>
      <c r="AI446" s="70">
        <f>(U446-Phase_Relations!G$20)/Phase_Relations!G$20</f>
        <v>1.5293722424544425</v>
      </c>
      <c r="AJ446" s="70">
        <f t="shared" si="239"/>
        <v>1.6302677568961592</v>
      </c>
      <c r="AK446" s="70">
        <f t="shared" si="240"/>
        <v>0.61987274263878478</v>
      </c>
      <c r="AL446" s="71">
        <f>(1/(J447-J445))*((M447-M445)/Phase_Relations!B$22)</f>
        <v>9.3471249513657414E-7</v>
      </c>
      <c r="AM446" s="71">
        <f t="shared" si="241"/>
        <v>6.5224563682755601E-2</v>
      </c>
      <c r="AN446" s="71">
        <f>SUM(AM$27:AM446)</f>
        <v>4.3253214870754775</v>
      </c>
      <c r="AO446" s="71">
        <f>(1/10000)*((AL446*Phase_Relations!B$22*H$7*U446))/(2*(P446-R446))</f>
        <v>5.1959483835436648E-10</v>
      </c>
      <c r="AP446" s="71">
        <f t="shared" si="242"/>
        <v>5.1069366106054107E-10</v>
      </c>
      <c r="AQ446" s="72">
        <f t="shared" si="243"/>
        <v>5.1843751198031709E-17</v>
      </c>
      <c r="AR446" s="72">
        <f t="shared" si="244"/>
        <v>5.0955616084041348E-17</v>
      </c>
      <c r="AS446" s="71">
        <f t="shared" si="216"/>
        <v>-4.8971546793428555E-4</v>
      </c>
      <c r="AT446" s="72">
        <f t="shared" si="217"/>
        <v>-1.0565373986443338E-7</v>
      </c>
      <c r="AU446" s="97">
        <f t="shared" si="245"/>
        <v>9.4143170802234069E-8</v>
      </c>
      <c r="AV446" s="2"/>
      <c r="AW446" s="2"/>
      <c r="AX446" s="2"/>
      <c r="AY446" s="2"/>
      <c r="AZ446" s="2"/>
      <c r="BA446" s="2"/>
      <c r="BC446" s="10"/>
      <c r="BE446" s="10"/>
      <c r="BI446" s="10"/>
    </row>
    <row r="447" spans="1:61" x14ac:dyDescent="0.2">
      <c r="A447" s="9">
        <f>Raw_Data!A445</f>
        <v>40772.977141203701</v>
      </c>
      <c r="B447" s="10">
        <f>Raw_Data!J445</f>
        <v>-2.218050219944415E-4</v>
      </c>
      <c r="C447" s="10">
        <f>Raw_Data!K445</f>
        <v>0.42325118216485969</v>
      </c>
      <c r="D447" s="10">
        <f>Raw_Data!L445</f>
        <v>1.8579340611548055E-2</v>
      </c>
      <c r="E447" s="10">
        <f>Raw_Data!M445</f>
        <v>1.8431533654971643E-2</v>
      </c>
      <c r="F447" s="10">
        <f>Raw_Data!N445</f>
        <v>1.8481730658977579E-2</v>
      </c>
      <c r="J447" s="74">
        <f t="shared" si="218"/>
        <v>116796.99999948498</v>
      </c>
      <c r="K447" s="69">
        <f t="shared" si="219"/>
        <v>104.003088185677</v>
      </c>
      <c r="L447" s="69">
        <f>K447+$D$8-$B$8*Q447+Phase_Relations!$C$24*Q447</f>
        <v>353.00653598561689</v>
      </c>
      <c r="M447" s="69">
        <f t="shared" si="220"/>
        <v>-0.12717085023244967</v>
      </c>
      <c r="N447" s="69">
        <f t="shared" si="221"/>
        <v>-0.32301395959042217</v>
      </c>
      <c r="O447" s="70">
        <f t="shared" si="222"/>
        <v>55.821515464704859</v>
      </c>
      <c r="P447" s="70">
        <f t="shared" si="223"/>
        <v>384.97596872210249</v>
      </c>
      <c r="Q447" s="70">
        <f t="shared" si="224"/>
        <v>55.334503590610581</v>
      </c>
      <c r="R447" s="111">
        <f t="shared" si="225"/>
        <v>381.61726614214194</v>
      </c>
      <c r="S447" s="70">
        <f t="shared" si="215"/>
        <v>3.3587025799605499</v>
      </c>
      <c r="T447" s="113">
        <f t="shared" si="226"/>
        <v>0.82117085023244962</v>
      </c>
      <c r="U447" s="70">
        <f t="shared" si="227"/>
        <v>2.0857739595904219</v>
      </c>
      <c r="V447" s="70">
        <f>(L447/Phase_Relations!C$24)</f>
        <v>72.492682564291485</v>
      </c>
      <c r="W447" s="70">
        <f t="shared" si="228"/>
        <v>10438.946289257974</v>
      </c>
      <c r="X447" s="70">
        <f t="shared" si="229"/>
        <v>499.9495349261482</v>
      </c>
      <c r="Y447" s="70">
        <f t="shared" si="230"/>
        <v>17.158178973680904</v>
      </c>
      <c r="Z447" s="70">
        <f t="shared" si="231"/>
        <v>2470.77777221005</v>
      </c>
      <c r="AA447" s="70">
        <f t="shared" si="232"/>
        <v>118.33226878400626</v>
      </c>
      <c r="AB447" s="70">
        <f t="shared" si="233"/>
        <v>-18.324330004675748</v>
      </c>
      <c r="AC447" s="70">
        <f t="shared" si="234"/>
        <v>-0.18324330004675748</v>
      </c>
      <c r="AD447" s="70">
        <f t="shared" si="235"/>
        <v>116.09313373069921</v>
      </c>
      <c r="AE447" s="70">
        <f t="shared" si="236"/>
        <v>2.0648065343720723</v>
      </c>
      <c r="AF447" s="70">
        <f t="shared" si="237"/>
        <v>2.8383657428991259E-2</v>
      </c>
      <c r="AG447" s="70">
        <f t="shared" si="238"/>
        <v>6.7180832170524816E-3</v>
      </c>
      <c r="AH447" s="70">
        <f>(U447-Phase_Relations!$B$37)/Phase_Relations!$B$37</f>
        <v>1.6292323867208482</v>
      </c>
      <c r="AI447" s="70">
        <f>(U447-Phase_Relations!G$20)/Phase_Relations!G$20</f>
        <v>1.5279631193881806</v>
      </c>
      <c r="AJ447" s="70">
        <f t="shared" si="239"/>
        <v>1.6290069015229247</v>
      </c>
      <c r="AK447" s="70">
        <f t="shared" si="240"/>
        <v>0.61966085422856454</v>
      </c>
      <c r="AL447" s="71">
        <f>(1/(J448-J446))*((M448-M446)/Phase_Relations!B$22)</f>
        <v>9.5863412314175226E-7</v>
      </c>
      <c r="AM447" s="71">
        <f t="shared" si="241"/>
        <v>7.6404147512171006E-2</v>
      </c>
      <c r="AN447" s="71">
        <f>SUM(AM$27:AM447)</f>
        <v>4.4017256345876481</v>
      </c>
      <c r="AO447" s="71">
        <f>(1/10000)*((AL447*Phase_Relations!B$22*H$7*U447))/(2*(P447-R447))</f>
        <v>5.2639780462364834E-10</v>
      </c>
      <c r="AP447" s="71">
        <f t="shared" si="242"/>
        <v>4.8037113141655759E-10</v>
      </c>
      <c r="AQ447" s="72">
        <f t="shared" si="243"/>
        <v>5.2522532557350577E-17</v>
      </c>
      <c r="AR447" s="72">
        <f t="shared" si="244"/>
        <v>4.7930117048029972E-17</v>
      </c>
      <c r="AS447" s="71">
        <f t="shared" si="216"/>
        <v>1.1075814561954085E-3</v>
      </c>
      <c r="AT447" s="72">
        <f t="shared" si="217"/>
        <v>4.7326268302722987E-8</v>
      </c>
      <c r="AU447" s="97">
        <f t="shared" si="245"/>
        <v>7.7724851767043316E-8</v>
      </c>
      <c r="AV447" s="2"/>
      <c r="AW447" s="2"/>
      <c r="AX447" s="2"/>
      <c r="AY447" s="2"/>
      <c r="AZ447" s="2"/>
      <c r="BA447" s="2"/>
      <c r="BC447" s="10"/>
      <c r="BE447" s="10"/>
      <c r="BI447" s="10"/>
    </row>
    <row r="448" spans="1:61" x14ac:dyDescent="0.2">
      <c r="A448" s="9">
        <f>Raw_Data!A446</f>
        <v>40772.980115740742</v>
      </c>
      <c r="B448" s="10">
        <f>Raw_Data!J446</f>
        <v>-2.2385967067930352E-4</v>
      </c>
      <c r="C448" s="10">
        <f>Raw_Data!K446</f>
        <v>0.42187824928641948</v>
      </c>
      <c r="D448" s="10">
        <f>Raw_Data!L446</f>
        <v>1.8574673114824657E-2</v>
      </c>
      <c r="E448" s="10">
        <f>Raw_Data!M446</f>
        <v>1.8420191519167944E-2</v>
      </c>
      <c r="F448" s="10">
        <f>Raw_Data!N446</f>
        <v>1.848877048180838E-2</v>
      </c>
      <c r="J448" s="74">
        <f t="shared" si="218"/>
        <v>117053.99999984074</v>
      </c>
      <c r="K448" s="69">
        <f t="shared" si="219"/>
        <v>104.96650103557921</v>
      </c>
      <c r="L448" s="69">
        <f>K448+$D$8-$B$8*Q448+Phase_Relations!$C$24*Q448</f>
        <v>353.81945900281539</v>
      </c>
      <c r="M448" s="69">
        <f t="shared" si="220"/>
        <v>-0.12675918302967715</v>
      </c>
      <c r="N448" s="69">
        <f t="shared" si="221"/>
        <v>-0.32196832489537996</v>
      </c>
      <c r="O448" s="70">
        <f t="shared" si="222"/>
        <v>55.807491999288409</v>
      </c>
      <c r="P448" s="70">
        <f t="shared" si="223"/>
        <v>384.87925516750624</v>
      </c>
      <c r="Q448" s="70">
        <f t="shared" si="224"/>
        <v>55.300452628487541</v>
      </c>
      <c r="R448" s="111">
        <f t="shared" si="225"/>
        <v>381.38243192060372</v>
      </c>
      <c r="S448" s="70">
        <f t="shared" si="215"/>
        <v>3.4968232469025224</v>
      </c>
      <c r="T448" s="113">
        <f t="shared" si="226"/>
        <v>0.8207591830296771</v>
      </c>
      <c r="U448" s="70">
        <f t="shared" si="227"/>
        <v>2.0847283248953801</v>
      </c>
      <c r="V448" s="70">
        <f>(L448/Phase_Relations!C$24)</f>
        <v>72.659622731760166</v>
      </c>
      <c r="W448" s="70">
        <f t="shared" si="228"/>
        <v>10462.985673373463</v>
      </c>
      <c r="X448" s="70">
        <f t="shared" si="229"/>
        <v>501.10084642593222</v>
      </c>
      <c r="Y448" s="70">
        <f t="shared" si="230"/>
        <v>17.359170103272625</v>
      </c>
      <c r="Z448" s="70">
        <f t="shared" si="231"/>
        <v>2499.7204948712579</v>
      </c>
      <c r="AA448" s="70">
        <f t="shared" si="232"/>
        <v>119.7184145053285</v>
      </c>
      <c r="AB448" s="70">
        <f t="shared" si="233"/>
        <v>-18.265011963930423</v>
      </c>
      <c r="AC448" s="70">
        <f t="shared" si="234"/>
        <v>-0.18265011963930422</v>
      </c>
      <c r="AD448" s="70">
        <f t="shared" si="235"/>
        <v>117.38719900739346</v>
      </c>
      <c r="AE448" s="70">
        <f t="shared" si="236"/>
        <v>2.0696207399817381</v>
      </c>
      <c r="AF448" s="70">
        <f t="shared" si="237"/>
        <v>2.9208733354440505E-2</v>
      </c>
      <c r="AG448" s="70">
        <f t="shared" si="238"/>
        <v>6.9782824591963413E-3</v>
      </c>
      <c r="AH448" s="70">
        <f>(U448-Phase_Relations!$B$37)/Phase_Relations!$B$37</f>
        <v>1.6279143068818311</v>
      </c>
      <c r="AI448" s="70">
        <f>(U448-Phase_Relations!G$20)/Phase_Relations!G$20</f>
        <v>1.5266958075909149</v>
      </c>
      <c r="AJ448" s="70">
        <f t="shared" si="239"/>
        <v>1.6278427093556107</v>
      </c>
      <c r="AK448" s="70">
        <f t="shared" si="240"/>
        <v>0.6194700879776569</v>
      </c>
      <c r="AL448" s="71">
        <f>(1/(J449-J447))*((M449-M447)/Phase_Relations!B$22)</f>
        <v>1.1773217546948148E-6</v>
      </c>
      <c r="AM448" s="71">
        <f t="shared" si="241"/>
        <v>6.924797945295276E-2</v>
      </c>
      <c r="AN448" s="71">
        <f>SUM(AM$27:AM448)</f>
        <v>4.4709736140406005</v>
      </c>
      <c r="AO448" s="71">
        <f>(1/10000)*((AL448*Phase_Relations!B$22*H$7*U448))/(2*(P448-R448))</f>
        <v>6.2063526331098812E-10</v>
      </c>
      <c r="AP448" s="71">
        <f t="shared" si="242"/>
        <v>4.6596661995922406E-10</v>
      </c>
      <c r="AQ448" s="72">
        <f t="shared" si="243"/>
        <v>6.1925288322197527E-17</v>
      </c>
      <c r="AR448" s="72">
        <f t="shared" si="244"/>
        <v>4.6492874310037488E-17</v>
      </c>
      <c r="AS448" s="71">
        <f t="shared" si="216"/>
        <v>3.8739727358341134E-4</v>
      </c>
      <c r="AT448" s="72">
        <f t="shared" si="217"/>
        <v>1.5953051083873019E-7</v>
      </c>
      <c r="AU448" s="97">
        <f t="shared" si="245"/>
        <v>8.3166890052964498E-8</v>
      </c>
      <c r="AV448" s="2"/>
      <c r="AW448" s="2"/>
      <c r="AX448" s="2"/>
      <c r="AY448" s="2"/>
      <c r="AZ448" s="2"/>
      <c r="BA448" s="2"/>
      <c r="BC448" s="10"/>
      <c r="BE448" s="10"/>
      <c r="BI448" s="10"/>
    </row>
    <row r="449" spans="1:61" x14ac:dyDescent="0.2">
      <c r="A449" s="9">
        <f>Raw_Data!A447</f>
        <v>40772.983090277776</v>
      </c>
      <c r="B449" s="10">
        <f>Raw_Data!J447</f>
        <v>-2.265794079557965E-4</v>
      </c>
      <c r="C449" s="10">
        <f>Raw_Data!K447</f>
        <v>0.41969770883242941</v>
      </c>
      <c r="D449" s="10">
        <f>Raw_Data!L447</f>
        <v>1.8572119649696055E-2</v>
      </c>
      <c r="E449" s="10">
        <f>Raw_Data!M447</f>
        <v>1.8453398442421543E-2</v>
      </c>
      <c r="F449" s="10">
        <f>Raw_Data!N447</f>
        <v>1.8532850051587977E-2</v>
      </c>
      <c r="J449" s="74">
        <f t="shared" si="218"/>
        <v>117310.99999956787</v>
      </c>
      <c r="K449" s="69">
        <f t="shared" si="219"/>
        <v>106.24177006810844</v>
      </c>
      <c r="L449" s="69">
        <f>K449+$D$8-$B$8*Q449+Phase_Relations!$C$24*Q449</f>
        <v>355.53532444606731</v>
      </c>
      <c r="M449" s="69">
        <f t="shared" si="220"/>
        <v>-0.12610519273672879</v>
      </c>
      <c r="N449" s="69">
        <f t="shared" si="221"/>
        <v>-0.32030718955129112</v>
      </c>
      <c r="O449" s="70">
        <f t="shared" si="222"/>
        <v>55.799820128895099</v>
      </c>
      <c r="P449" s="70">
        <f t="shared" si="223"/>
        <v>384.82634571651789</v>
      </c>
      <c r="Q449" s="70">
        <f t="shared" si="224"/>
        <v>55.400145288274089</v>
      </c>
      <c r="R449" s="111">
        <f t="shared" si="225"/>
        <v>382.06996750533858</v>
      </c>
      <c r="S449" s="70">
        <f t="shared" si="215"/>
        <v>2.7563782111793103</v>
      </c>
      <c r="T449" s="113">
        <f t="shared" si="226"/>
        <v>0.82010519273672877</v>
      </c>
      <c r="U449" s="70">
        <f t="shared" si="227"/>
        <v>2.0830671895512913</v>
      </c>
      <c r="V449" s="70">
        <f>(L449/Phase_Relations!C$24)</f>
        <v>73.011989263879457</v>
      </c>
      <c r="W449" s="70">
        <f t="shared" si="228"/>
        <v>10513.726453998643</v>
      </c>
      <c r="X449" s="70">
        <f t="shared" si="229"/>
        <v>503.53096044054803</v>
      </c>
      <c r="Y449" s="70">
        <f t="shared" si="230"/>
        <v>17.611843975605368</v>
      </c>
      <c r="Z449" s="70">
        <f t="shared" si="231"/>
        <v>2536.1055324871732</v>
      </c>
      <c r="AA449" s="70">
        <f t="shared" si="232"/>
        <v>121.46099293520945</v>
      </c>
      <c r="AB449" s="70">
        <f t="shared" si="233"/>
        <v>-18.170777051401842</v>
      </c>
      <c r="AC449" s="70">
        <f t="shared" si="234"/>
        <v>-0.18170777051401843</v>
      </c>
      <c r="AD449" s="70">
        <f t="shared" si="235"/>
        <v>119.62340746108993</v>
      </c>
      <c r="AE449" s="70">
        <f t="shared" si="236"/>
        <v>2.0778161690882255</v>
      </c>
      <c r="AF449" s="70">
        <f t="shared" si="237"/>
        <v>2.2693526082481777E-2</v>
      </c>
      <c r="AG449" s="70">
        <f t="shared" si="238"/>
        <v>5.4740987699499286E-3</v>
      </c>
      <c r="AH449" s="70">
        <f>(U449-Phase_Relations!$B$37)/Phase_Relations!$B$37</f>
        <v>1.6258203547422319</v>
      </c>
      <c r="AI449" s="70">
        <f>(U449-Phase_Relations!G$20)/Phase_Relations!G$20</f>
        <v>1.5246825075078163</v>
      </c>
      <c r="AJ449" s="70">
        <f t="shared" si="239"/>
        <v>1.6266489957605175</v>
      </c>
      <c r="AK449" s="70">
        <f t="shared" si="240"/>
        <v>0.61916663560246987</v>
      </c>
      <c r="AL449" s="71">
        <f>(1/(J450-J448))*((M450-M448)/Phase_Relations!B$22)</f>
        <v>1.1601851586941874E-6</v>
      </c>
      <c r="AM449" s="71">
        <f t="shared" si="241"/>
        <v>0.11167336884451505</v>
      </c>
      <c r="AN449" s="71">
        <f>SUM(AM$27:AM449)</f>
        <v>4.5826469828851151</v>
      </c>
      <c r="AO449" s="71">
        <f>(1/10000)*((AL449*Phase_Relations!B$22*H$7*U449))/(2*(P449-R449))</f>
        <v>7.7527765690055203E-10</v>
      </c>
      <c r="AP449" s="71">
        <f t="shared" si="242"/>
        <v>4.5525113871339952E-10</v>
      </c>
      <c r="AQ449" s="72">
        <f t="shared" si="243"/>
        <v>7.7355083204912743E-17</v>
      </c>
      <c r="AR449" s="72">
        <f t="shared" si="244"/>
        <v>4.5423712912216163E-17</v>
      </c>
      <c r="AS449" s="71">
        <f t="shared" si="216"/>
        <v>3.56322516419961E-4</v>
      </c>
      <c r="AT449" s="72">
        <f t="shared" si="217"/>
        <v>2.166595662179308E-7</v>
      </c>
      <c r="AU449" s="97">
        <f t="shared" si="245"/>
        <v>6.0479878309811913E-8</v>
      </c>
      <c r="AV449" s="2"/>
      <c r="AW449" s="2"/>
      <c r="AX449" s="2"/>
      <c r="AY449" s="2"/>
      <c r="AZ449" s="2"/>
      <c r="BA449" s="2"/>
      <c r="BC449" s="10"/>
      <c r="BE449" s="10"/>
      <c r="BI449" s="10"/>
    </row>
    <row r="450" spans="1:61" x14ac:dyDescent="0.2">
      <c r="A450" s="9">
        <f>Raw_Data!A448</f>
        <v>40772.986076388886</v>
      </c>
      <c r="B450" s="10">
        <f>Raw_Data!J448</f>
        <v>-2.2952480029016448E-4</v>
      </c>
      <c r="C450" s="10">
        <f>Raw_Data!K448</f>
        <v>0.41836871930735953</v>
      </c>
      <c r="D450" s="10">
        <f>Raw_Data!L448</f>
        <v>1.8607844408332356E-2</v>
      </c>
      <c r="E450" s="10">
        <f>Raw_Data!M448</f>
        <v>1.8464218008617542E-2</v>
      </c>
      <c r="F450" s="10">
        <f>Raw_Data!N448</f>
        <v>1.8515925791607477E-2</v>
      </c>
      <c r="J450" s="74">
        <f t="shared" si="218"/>
        <v>117568.99999952875</v>
      </c>
      <c r="K450" s="69">
        <f t="shared" si="219"/>
        <v>107.62284744831476</v>
      </c>
      <c r="L450" s="69">
        <f>K450+$D$8-$B$8*Q450+Phase_Relations!$C$24*Q450</f>
        <v>357.05995809600472</v>
      </c>
      <c r="M450" s="69">
        <f t="shared" si="220"/>
        <v>-0.12570699370711744</v>
      </c>
      <c r="N450" s="69">
        <f t="shared" si="221"/>
        <v>-0.31929576401607829</v>
      </c>
      <c r="O450" s="70">
        <f t="shared" si="222"/>
        <v>55.907154948164717</v>
      </c>
      <c r="P450" s="70">
        <f t="shared" si="223"/>
        <v>385.56658584941181</v>
      </c>
      <c r="Q450" s="70">
        <f t="shared" si="224"/>
        <v>55.432627410257453</v>
      </c>
      <c r="R450" s="111">
        <f t="shared" si="225"/>
        <v>382.29398213970654</v>
      </c>
      <c r="S450" s="70">
        <f t="shared" si="215"/>
        <v>3.2726037097052654</v>
      </c>
      <c r="T450" s="113">
        <f t="shared" si="226"/>
        <v>0.81970699370711742</v>
      </c>
      <c r="U450" s="70">
        <f t="shared" si="227"/>
        <v>2.0820557640160784</v>
      </c>
      <c r="V450" s="70">
        <f>(L450/Phase_Relations!C$24)</f>
        <v>73.325084835617702</v>
      </c>
      <c r="W450" s="70">
        <f t="shared" si="228"/>
        <v>10558.812216328948</v>
      </c>
      <c r="X450" s="70">
        <f t="shared" si="229"/>
        <v>505.69024024563936</v>
      </c>
      <c r="Y450" s="70">
        <f t="shared" si="230"/>
        <v>17.892457425360249</v>
      </c>
      <c r="Z450" s="70">
        <f t="shared" si="231"/>
        <v>2576.5138692518758</v>
      </c>
      <c r="AA450" s="70">
        <f t="shared" si="232"/>
        <v>123.39625810593282</v>
      </c>
      <c r="AB450" s="70">
        <f t="shared" si="233"/>
        <v>-18.113399669613472</v>
      </c>
      <c r="AC450" s="70">
        <f t="shared" si="234"/>
        <v>-0.18113399669613472</v>
      </c>
      <c r="AD450" s="70">
        <f t="shared" si="235"/>
        <v>121.21452229946266</v>
      </c>
      <c r="AE450" s="70">
        <f t="shared" si="236"/>
        <v>2.0835546542914778</v>
      </c>
      <c r="AF450" s="70">
        <f t="shared" si="237"/>
        <v>2.6521093588557695E-2</v>
      </c>
      <c r="AG450" s="70">
        <f t="shared" si="238"/>
        <v>6.4715579800701632E-3</v>
      </c>
      <c r="AH450" s="70">
        <f>(U450-Phase_Relations!$B$37)/Phase_Relations!$B$37</f>
        <v>1.6245453974240092</v>
      </c>
      <c r="AI450" s="70">
        <f>(U450-Phase_Relations!G$20)/Phase_Relations!G$20</f>
        <v>1.5234566572955872</v>
      </c>
      <c r="AJ450" s="70">
        <f t="shared" si="239"/>
        <v>1.6254803918726646</v>
      </c>
      <c r="AK450" s="70">
        <f t="shared" si="240"/>
        <v>0.61898163355013791</v>
      </c>
      <c r="AL450" s="71">
        <f>(1/(J451-J449))*((M451-M449)/Phase_Relations!B$22)</f>
        <v>6.6936298801158687E-7</v>
      </c>
      <c r="AM450" s="71">
        <f t="shared" si="241"/>
        <v>6.9093249224959893E-2</v>
      </c>
      <c r="AN450" s="71">
        <f>SUM(AM$27:AM450)</f>
        <v>4.6517402321100754</v>
      </c>
      <c r="AO450" s="71">
        <f>(1/10000)*((AL450*Phase_Relations!B$22*H$7*U450))/(2*(P450-R450))</f>
        <v>3.7655301185732061E-10</v>
      </c>
      <c r="AP450" s="71">
        <f t="shared" si="242"/>
        <v>4.3242949154273716E-10</v>
      </c>
      <c r="AQ450" s="72">
        <f t="shared" si="243"/>
        <v>3.7571429157050934E-17</v>
      </c>
      <c r="AR450" s="72">
        <f t="shared" si="244"/>
        <v>4.3146631404647058E-17</v>
      </c>
      <c r="AS450" s="71">
        <f t="shared" si="216"/>
        <v>3.0516105641914483E-4</v>
      </c>
      <c r="AT450" s="72">
        <f t="shared" si="217"/>
        <v>1.2287425113963381E-7</v>
      </c>
      <c r="AU450" s="97">
        <f t="shared" si="245"/>
        <v>8.8828276860963306E-8</v>
      </c>
      <c r="AV450" s="2"/>
      <c r="AW450" s="2"/>
      <c r="AX450" s="2"/>
      <c r="AY450" s="2"/>
      <c r="AZ450" s="2"/>
      <c r="BA450" s="2"/>
      <c r="BC450" s="10"/>
      <c r="BE450" s="10"/>
      <c r="BI450" s="10"/>
    </row>
    <row r="451" spans="1:61" x14ac:dyDescent="0.2">
      <c r="A451" s="9">
        <f>Raw_Data!A449</f>
        <v>40772.989050925928</v>
      </c>
      <c r="B451" s="10">
        <f>Raw_Data!J449</f>
        <v>-2.276601769171975E-4</v>
      </c>
      <c r="C451" s="10">
        <f>Raw_Data!K449</f>
        <v>0.41767512691894915</v>
      </c>
      <c r="D451" s="10">
        <f>Raw_Data!L449</f>
        <v>1.8584079367763455E-2</v>
      </c>
      <c r="E451" s="10">
        <f>Raw_Data!M449</f>
        <v>1.8442234455347744E-2</v>
      </c>
      <c r="F451" s="10">
        <f>Raw_Data!N449</f>
        <v>1.8526300267358277E-2</v>
      </c>
      <c r="J451" s="74">
        <f t="shared" si="218"/>
        <v>117825.99999988452</v>
      </c>
      <c r="K451" s="69">
        <f t="shared" si="219"/>
        <v>106.74853636487762</v>
      </c>
      <c r="L451" s="69">
        <f>K451+$D$8-$B$8*Q451+Phase_Relations!$C$24*Q451</f>
        <v>355.89396462478254</v>
      </c>
      <c r="M451" s="69">
        <f t="shared" si="220"/>
        <v>-0.12549813740208302</v>
      </c>
      <c r="N451" s="69">
        <f t="shared" si="221"/>
        <v>-0.31876526900129087</v>
      </c>
      <c r="O451" s="70">
        <f t="shared" si="222"/>
        <v>55.835753028830098</v>
      </c>
      <c r="P451" s="70">
        <f t="shared" si="223"/>
        <v>385.07415881951789</v>
      </c>
      <c r="Q451" s="70">
        <f t="shared" si="224"/>
        <v>55.366629158016849</v>
      </c>
      <c r="R451" s="111">
        <f t="shared" si="225"/>
        <v>381.8388217794265</v>
      </c>
      <c r="S451" s="70">
        <f t="shared" si="215"/>
        <v>3.2353370400913946</v>
      </c>
      <c r="T451" s="113">
        <f t="shared" si="226"/>
        <v>0.81949813740208299</v>
      </c>
      <c r="U451" s="70">
        <f t="shared" si="227"/>
        <v>2.0815252690012906</v>
      </c>
      <c r="V451" s="70">
        <f>(L451/Phase_Relations!C$24)</f>
        <v>73.085638859510354</v>
      </c>
      <c r="W451" s="70">
        <f t="shared" si="228"/>
        <v>10524.331995769491</v>
      </c>
      <c r="X451" s="70">
        <f t="shared" si="229"/>
        <v>504.03888868627831</v>
      </c>
      <c r="Y451" s="70">
        <f t="shared" si="230"/>
        <v>17.719009701493505</v>
      </c>
      <c r="Z451" s="70">
        <f t="shared" si="231"/>
        <v>2551.5373970150649</v>
      </c>
      <c r="AA451" s="70">
        <f t="shared" si="232"/>
        <v>122.20006690685182</v>
      </c>
      <c r="AB451" s="70">
        <f t="shared" si="233"/>
        <v>-18.083305101164715</v>
      </c>
      <c r="AC451" s="70">
        <f t="shared" si="234"/>
        <v>-0.18083305101164715</v>
      </c>
      <c r="AD451" s="70">
        <f t="shared" si="235"/>
        <v>120.04317554679091</v>
      </c>
      <c r="AE451" s="70">
        <f t="shared" si="236"/>
        <v>2.0793374754583041</v>
      </c>
      <c r="AF451" s="70">
        <f t="shared" si="237"/>
        <v>2.6475738696260794E-2</v>
      </c>
      <c r="AG451" s="70">
        <f t="shared" si="238"/>
        <v>6.4188242469225797E-3</v>
      </c>
      <c r="AH451" s="70">
        <f>(U451-Phase_Relations!$B$37)/Phase_Relations!$B$37</f>
        <v>1.6238766793841368</v>
      </c>
      <c r="AI451" s="70">
        <f>(U451-Phase_Relations!G$20)/Phase_Relations!G$20</f>
        <v>1.5228136960455263</v>
      </c>
      <c r="AJ451" s="70">
        <f t="shared" si="239"/>
        <v>1.6244237499682239</v>
      </c>
      <c r="AK451" s="70">
        <f t="shared" si="240"/>
        <v>0.61888452766967883</v>
      </c>
      <c r="AL451" s="71">
        <f>(1/(J452-J450))*((M452-M450)/Phase_Relations!B$22)</f>
        <v>3.3995102917936907E-7</v>
      </c>
      <c r="AM451" s="71">
        <f t="shared" si="241"/>
        <v>3.6302731508118621E-2</v>
      </c>
      <c r="AN451" s="71">
        <f>SUM(AM$27:AM451)</f>
        <v>4.6880429636181944</v>
      </c>
      <c r="AO451" s="71">
        <f>(1/10000)*((AL451*Phase_Relations!B$22*H$7*U451))/(2*(P451-R451))</f>
        <v>1.9339445157610478E-10</v>
      </c>
      <c r="AP451" s="71">
        <f t="shared" si="242"/>
        <v>3.9268663494380431E-10</v>
      </c>
      <c r="AQ451" s="72">
        <f t="shared" si="243"/>
        <v>1.9296369190937536E-17</v>
      </c>
      <c r="AR451" s="72">
        <f t="shared" si="244"/>
        <v>3.9181197922013205E-17</v>
      </c>
      <c r="AS451" s="71">
        <f t="shared" si="216"/>
        <v>-2.1752214242840351E-4</v>
      </c>
      <c r="AT451" s="72">
        <f t="shared" si="217"/>
        <v>-8.853284207748292E-8</v>
      </c>
      <c r="AU451" s="97">
        <f t="shared" si="245"/>
        <v>9.1321800848471902E-8</v>
      </c>
      <c r="AV451" s="2"/>
      <c r="AW451" s="2"/>
      <c r="AX451" s="2"/>
      <c r="AY451" s="2"/>
      <c r="AZ451" s="2"/>
      <c r="BA451" s="2"/>
      <c r="BC451" s="10"/>
      <c r="BE451" s="10"/>
      <c r="BI451" s="10"/>
    </row>
    <row r="452" spans="1:61" x14ac:dyDescent="0.2">
      <c r="A452" s="9">
        <f>Raw_Data!A450</f>
        <v>40772.992025462961</v>
      </c>
      <c r="B452" s="10">
        <f>Raw_Data!J450</f>
        <v>-2.2747015160530249E-4</v>
      </c>
      <c r="C452" s="10">
        <f>Raw_Data!K450</f>
        <v>0.41734614559772965</v>
      </c>
      <c r="D452" s="10">
        <f>Raw_Data!L450</f>
        <v>1.8579518760278056E-2</v>
      </c>
      <c r="E452" s="10">
        <f>Raw_Data!M450</f>
        <v>1.8422661848222544E-2</v>
      </c>
      <c r="F452" s="10">
        <f>Raw_Data!N450</f>
        <v>1.8503925821960379E-2</v>
      </c>
      <c r="J452" s="74">
        <f t="shared" si="218"/>
        <v>118082.99999961164</v>
      </c>
      <c r="K452" s="69">
        <f t="shared" si="219"/>
        <v>106.65943459841255</v>
      </c>
      <c r="L452" s="69">
        <f>K452+$D$8-$B$8*Q452+Phase_Relations!$C$24*Q452</f>
        <v>355.54516940879216</v>
      </c>
      <c r="M452" s="69">
        <f t="shared" si="220"/>
        <v>-0.12539928567320199</v>
      </c>
      <c r="N452" s="69">
        <f t="shared" si="221"/>
        <v>-0.31851418560993305</v>
      </c>
      <c r="O452" s="70">
        <f t="shared" si="222"/>
        <v>55.822050711476784</v>
      </c>
      <c r="P452" s="70">
        <f t="shared" si="223"/>
        <v>384.97966007915022</v>
      </c>
      <c r="Q452" s="70">
        <f t="shared" si="224"/>
        <v>55.307868963693309</v>
      </c>
      <c r="R452" s="111">
        <f t="shared" si="225"/>
        <v>381.43357905995384</v>
      </c>
      <c r="S452" s="70">
        <f t="shared" si="215"/>
        <v>3.5460810191963787</v>
      </c>
      <c r="T452" s="113">
        <f t="shared" si="226"/>
        <v>0.81939928567320197</v>
      </c>
      <c r="U452" s="70">
        <f t="shared" si="227"/>
        <v>2.0812741856099328</v>
      </c>
      <c r="V452" s="70">
        <f>(L452/Phase_Relations!C$24)</f>
        <v>73.014011004796174</v>
      </c>
      <c r="W452" s="70">
        <f t="shared" si="228"/>
        <v>10514.01758469065</v>
      </c>
      <c r="X452" s="70">
        <f t="shared" si="229"/>
        <v>503.54490348135295</v>
      </c>
      <c r="Y452" s="70">
        <f t="shared" si="230"/>
        <v>17.706142041102865</v>
      </c>
      <c r="Z452" s="70">
        <f t="shared" si="231"/>
        <v>2549.6844539188123</v>
      </c>
      <c r="AA452" s="70">
        <f t="shared" si="232"/>
        <v>122.1113244213991</v>
      </c>
      <c r="AB452" s="70">
        <f t="shared" si="233"/>
        <v>-18.069061336196256</v>
      </c>
      <c r="AC452" s="70">
        <f t="shared" si="234"/>
        <v>-0.18069061336196257</v>
      </c>
      <c r="AD452" s="70">
        <f t="shared" si="235"/>
        <v>119.74727040860154</v>
      </c>
      <c r="AE452" s="70">
        <f t="shared" si="236"/>
        <v>2.0782656226294565</v>
      </c>
      <c r="AF452" s="70">
        <f t="shared" si="237"/>
        <v>2.9039739237935531E-2</v>
      </c>
      <c r="AG452" s="70">
        <f t="shared" si="238"/>
        <v>7.0422339590369733E-3</v>
      </c>
      <c r="AH452" s="70">
        <f>(U452-Phase_Relations!$B$37)/Phase_Relations!$B$37</f>
        <v>1.6235601750087272</v>
      </c>
      <c r="AI452" s="70">
        <f>(U452-Phase_Relations!G$20)/Phase_Relations!G$20</f>
        <v>1.5225093823636315</v>
      </c>
      <c r="AJ452" s="70">
        <f t="shared" si="239"/>
        <v>1.6234628882495103</v>
      </c>
      <c r="AK452" s="70">
        <f t="shared" si="240"/>
        <v>0.61883855017860478</v>
      </c>
      <c r="AL452" s="71">
        <f>(1/(J453-J451))*((M453-M451)/Phase_Relations!B$22)</f>
        <v>5.6118522096142801E-7</v>
      </c>
      <c r="AM452" s="71">
        <f t="shared" si="241"/>
        <v>1.7077593769351602E-2</v>
      </c>
      <c r="AN452" s="71">
        <f>SUM(AM$27:AM452)</f>
        <v>4.7051205573875459</v>
      </c>
      <c r="AO452" s="71">
        <f>(1/10000)*((AL452*Phase_Relations!B$22*H$7*U452))/(2*(P452-R452))</f>
        <v>2.912408977726442E-10</v>
      </c>
      <c r="AP452" s="71">
        <f t="shared" si="242"/>
        <v>3.5351619108893088E-10</v>
      </c>
      <c r="AQ452" s="72">
        <f t="shared" si="243"/>
        <v>2.9059219854140922E-17</v>
      </c>
      <c r="AR452" s="72">
        <f t="shared" si="244"/>
        <v>3.5272878216682435E-17</v>
      </c>
      <c r="AS452" s="71">
        <f t="shared" si="216"/>
        <v>-4.0764656966403844E-4</v>
      </c>
      <c r="AT452" s="72">
        <f t="shared" si="217"/>
        <v>-7.1143042962936354E-8</v>
      </c>
      <c r="AU452" s="97">
        <f t="shared" si="245"/>
        <v>7.2952234210902818E-8</v>
      </c>
      <c r="AV452" s="2"/>
      <c r="AW452" s="2"/>
      <c r="AX452" s="2"/>
      <c r="AY452" s="2"/>
      <c r="AZ452" s="2"/>
      <c r="BA452" s="2"/>
      <c r="BC452" s="10"/>
      <c r="BE452" s="10"/>
      <c r="BI452" s="10"/>
    </row>
    <row r="453" spans="1:61" x14ac:dyDescent="0.2">
      <c r="A453" s="9">
        <f>Raw_Data!A451</f>
        <v>40772.995011574072</v>
      </c>
      <c r="B453" s="10">
        <f>Raw_Data!J451</f>
        <v>-2.2999986356990151E-4</v>
      </c>
      <c r="C453" s="10">
        <f>Raw_Data!K451</f>
        <v>0.41597796335208947</v>
      </c>
      <c r="D453" s="10">
        <f>Raw_Data!L451</f>
        <v>1.8560183684792755E-2</v>
      </c>
      <c r="E453" s="10">
        <f>Raw_Data!M451</f>
        <v>1.8407257921377141E-2</v>
      </c>
      <c r="F453" s="10">
        <f>Raw_Data!N451</f>
        <v>1.8482220697578679E-2</v>
      </c>
      <c r="J453" s="74">
        <f t="shared" si="218"/>
        <v>118340.99999957252</v>
      </c>
      <c r="K453" s="69">
        <f t="shared" si="219"/>
        <v>107.84560186447717</v>
      </c>
      <c r="L453" s="69">
        <f>K453+$D$8-$B$8*Q453+Phase_Relations!$C$24*Q453</f>
        <v>356.5269541481382</v>
      </c>
      <c r="M453" s="69">
        <f t="shared" si="220"/>
        <v>-0.12498919010772311</v>
      </c>
      <c r="N453" s="69">
        <f t="shared" si="221"/>
        <v>-0.3174725428736167</v>
      </c>
      <c r="O453" s="70">
        <f t="shared" si="222"/>
        <v>55.763958595196662</v>
      </c>
      <c r="P453" s="70">
        <f t="shared" si="223"/>
        <v>384.57902479445977</v>
      </c>
      <c r="Q453" s="70">
        <f t="shared" si="224"/>
        <v>55.261623835029987</v>
      </c>
      <c r="R453" s="111">
        <f t="shared" si="225"/>
        <v>381.11464713813785</v>
      </c>
      <c r="S453" s="70">
        <f t="shared" si="215"/>
        <v>3.4643776563219149</v>
      </c>
      <c r="T453" s="113">
        <f t="shared" si="226"/>
        <v>0.81898919010772309</v>
      </c>
      <c r="U453" s="70">
        <f t="shared" si="227"/>
        <v>2.0802325428736168</v>
      </c>
      <c r="V453" s="70">
        <f>(L453/Phase_Relations!C$24)</f>
        <v>73.215628261703785</v>
      </c>
      <c r="W453" s="70">
        <f t="shared" si="228"/>
        <v>10543.050469685346</v>
      </c>
      <c r="X453" s="70">
        <f t="shared" si="229"/>
        <v>504.93536732209509</v>
      </c>
      <c r="Y453" s="70">
        <f t="shared" si="230"/>
        <v>17.954004426673798</v>
      </c>
      <c r="Z453" s="70">
        <f t="shared" si="231"/>
        <v>2585.376637441027</v>
      </c>
      <c r="AA453" s="70">
        <f t="shared" si="232"/>
        <v>123.82072018395723</v>
      </c>
      <c r="AB453" s="70">
        <f t="shared" si="233"/>
        <v>-18.009969756156075</v>
      </c>
      <c r="AC453" s="70">
        <f t="shared" si="234"/>
        <v>-0.18009969756156075</v>
      </c>
      <c r="AD453" s="70">
        <f t="shared" si="235"/>
        <v>121.51113507974264</v>
      </c>
      <c r="AE453" s="70">
        <f t="shared" si="236"/>
        <v>2.0846160777870377</v>
      </c>
      <c r="AF453" s="70">
        <f t="shared" si="237"/>
        <v>2.7978981637120013E-2</v>
      </c>
      <c r="AG453" s="70">
        <f t="shared" si="238"/>
        <v>6.8610318874970195E-3</v>
      </c>
      <c r="AH453" s="70">
        <f>(U453-Phase_Relations!$B$37)/Phase_Relations!$B$37</f>
        <v>1.622247127252463</v>
      </c>
      <c r="AI453" s="70">
        <f>(U453-Phase_Relations!G$20)/Phase_Relations!G$20</f>
        <v>1.5212469088300649</v>
      </c>
      <c r="AJ453" s="70">
        <f t="shared" si="239"/>
        <v>1.622586400344459</v>
      </c>
      <c r="AK453" s="70">
        <f t="shared" si="240"/>
        <v>0.61864768975921058</v>
      </c>
      <c r="AL453" s="71">
        <f>(1/(J454-J452))*((M454-M452)/Phase_Relations!B$22)</f>
        <v>7.3388566866029879E-7</v>
      </c>
      <c r="AM453" s="71">
        <f t="shared" si="241"/>
        <v>7.1281701891406549E-2</v>
      </c>
      <c r="AN453" s="71">
        <f>SUM(AM$27:AM453)</f>
        <v>4.7764022592789521</v>
      </c>
      <c r="AO453" s="71">
        <f>(1/10000)*((AL453*Phase_Relations!B$22*H$7*U453))/(2*(P453-R453))</f>
        <v>3.8965527176221663E-10</v>
      </c>
      <c r="AP453" s="71">
        <f t="shared" si="242"/>
        <v>3.1492654887475783E-10</v>
      </c>
      <c r="AQ453" s="72">
        <f t="shared" si="243"/>
        <v>3.88787367985062E-17</v>
      </c>
      <c r="AR453" s="72">
        <f t="shared" si="244"/>
        <v>3.1422509309806944E-17</v>
      </c>
      <c r="AS453" s="71">
        <f t="shared" si="216"/>
        <v>2.8374239512297857E-4</v>
      </c>
      <c r="AT453" s="72">
        <f t="shared" si="217"/>
        <v>1.3674775146882882E-7</v>
      </c>
      <c r="AU453" s="97">
        <f t="shared" si="245"/>
        <v>6.6473052708830673E-8</v>
      </c>
      <c r="AV453" s="2"/>
      <c r="AW453" s="2"/>
      <c r="AX453" s="2"/>
      <c r="AY453" s="2"/>
      <c r="AZ453" s="2"/>
      <c r="BA453" s="2"/>
      <c r="BC453" s="10"/>
      <c r="BE453" s="10"/>
      <c r="BI453" s="10"/>
    </row>
    <row r="454" spans="1:61" x14ac:dyDescent="0.2">
      <c r="A454" s="9">
        <f>Raw_Data!A452</f>
        <v>40772.997986111113</v>
      </c>
      <c r="B454" s="10">
        <f>Raw_Data!J452</f>
        <v>-2.343110628335125E-4</v>
      </c>
      <c r="C454" s="10">
        <f>Raw_Data!K452</f>
        <v>0.41512284944855971</v>
      </c>
      <c r="D454" s="10">
        <f>Raw_Data!L452</f>
        <v>1.8589447582824558E-2</v>
      </c>
      <c r="E454" s="10">
        <f>Raw_Data!M452</f>
        <v>1.8440892401582441E-2</v>
      </c>
      <c r="F454" s="10">
        <f>Raw_Data!N452</f>
        <v>1.8524758438588879E-2</v>
      </c>
      <c r="J454" s="74">
        <f t="shared" si="218"/>
        <v>118597.99999992829</v>
      </c>
      <c r="K454" s="69">
        <f t="shared" si="219"/>
        <v>109.86709819115005</v>
      </c>
      <c r="L454" s="69">
        <f>K454+$D$8-$B$8*Q454+Phase_Relations!$C$24*Q454</f>
        <v>358.99471980069245</v>
      </c>
      <c r="M454" s="69">
        <f t="shared" si="220"/>
        <v>-0.12473371375159971</v>
      </c>
      <c r="N454" s="69">
        <f t="shared" si="221"/>
        <v>-0.31682363292906329</v>
      </c>
      <c r="O454" s="70">
        <f t="shared" si="222"/>
        <v>55.851881798215217</v>
      </c>
      <c r="P454" s="70">
        <f t="shared" si="223"/>
        <v>385.18539171182908</v>
      </c>
      <c r="Q454" s="70">
        <f t="shared" si="224"/>
        <v>55.362600091294283</v>
      </c>
      <c r="R454" s="111">
        <f t="shared" si="225"/>
        <v>381.81103511237433</v>
      </c>
      <c r="S454" s="70">
        <f t="shared" si="215"/>
        <v>3.3743565994547566</v>
      </c>
      <c r="T454" s="113">
        <f t="shared" si="226"/>
        <v>0.81873371375159965</v>
      </c>
      <c r="U454" s="70">
        <f t="shared" si="227"/>
        <v>2.0795836329290633</v>
      </c>
      <c r="V454" s="70">
        <f>(L454/Phase_Relations!C$24)</f>
        <v>73.722403445325227</v>
      </c>
      <c r="W454" s="70">
        <f t="shared" si="228"/>
        <v>10616.026096126832</v>
      </c>
      <c r="X454" s="70">
        <f t="shared" si="229"/>
        <v>508.43036858844982</v>
      </c>
      <c r="Y454" s="70">
        <f t="shared" si="230"/>
        <v>18.359803354030944</v>
      </c>
      <c r="Z454" s="70">
        <f t="shared" si="231"/>
        <v>2643.8116829804558</v>
      </c>
      <c r="AA454" s="70">
        <f t="shared" si="232"/>
        <v>126.6193334760755</v>
      </c>
      <c r="AB454" s="70">
        <f t="shared" si="233"/>
        <v>-17.973157601095057</v>
      </c>
      <c r="AC454" s="70">
        <f t="shared" si="234"/>
        <v>-0.17973157601095058</v>
      </c>
      <c r="AD454" s="70">
        <f t="shared" si="235"/>
        <v>124.36976240977231</v>
      </c>
      <c r="AE454" s="70">
        <f t="shared" si="236"/>
        <v>2.0947148046729369</v>
      </c>
      <c r="AF454" s="70">
        <f t="shared" si="237"/>
        <v>2.6649615874753719E-2</v>
      </c>
      <c r="AG454" s="70">
        <f t="shared" si="238"/>
        <v>6.6368116617875313E-3</v>
      </c>
      <c r="AH454" s="70">
        <f>(U454-Phase_Relations!$B$37)/Phase_Relations!$B$37</f>
        <v>1.6214291407039014</v>
      </c>
      <c r="AI454" s="70">
        <f>(U454-Phase_Relations!G$20)/Phase_Relations!G$20</f>
        <v>1.520460428396702</v>
      </c>
      <c r="AJ454" s="70">
        <f t="shared" si="239"/>
        <v>1.6218548142991327</v>
      </c>
      <c r="AK454" s="70">
        <f t="shared" si="240"/>
        <v>0.61852869319539117</v>
      </c>
      <c r="AL454" s="71">
        <f>(1/(J455-J453))*((M455-M453)/Phase_Relations!B$22)</f>
        <v>3.6538923619769564E-7</v>
      </c>
      <c r="AM454" s="71">
        <f t="shared" si="241"/>
        <v>4.5257028624629957E-2</v>
      </c>
      <c r="AN454" s="71">
        <f>SUM(AM$27:AM454)</f>
        <v>4.8216592879035822</v>
      </c>
      <c r="AO454" s="71">
        <f>(1/10000)*((AL454*Phase_Relations!B$22*H$7*U454))/(2*(P454-R454))</f>
        <v>1.9911622772679313E-10</v>
      </c>
      <c r="AP454" s="71">
        <f t="shared" si="242"/>
        <v>2.6439949984539853E-10</v>
      </c>
      <c r="AQ454" s="72">
        <f t="shared" si="243"/>
        <v>1.986727235869535E-17</v>
      </c>
      <c r="AR454" s="72">
        <f t="shared" si="244"/>
        <v>2.6381058615367344E-17</v>
      </c>
      <c r="AS454" s="71">
        <f t="shared" si="216"/>
        <v>1.0912267463580519E-4</v>
      </c>
      <c r="AT454" s="72">
        <f t="shared" si="217"/>
        <v>1.8170024873951031E-7</v>
      </c>
      <c r="AU454" s="97">
        <f t="shared" si="245"/>
        <v>7.4052197953167559E-8</v>
      </c>
      <c r="AV454" s="2"/>
      <c r="AW454" s="2"/>
      <c r="AX454" s="2"/>
      <c r="AY454" s="2"/>
      <c r="AZ454" s="2"/>
      <c r="BA454" s="2"/>
      <c r="BC454" s="10"/>
      <c r="BE454" s="10"/>
      <c r="BI454" s="10"/>
    </row>
    <row r="455" spans="1:61" x14ac:dyDescent="0.2">
      <c r="A455" s="9">
        <f>Raw_Data!A453</f>
        <v>40773.000960648147</v>
      </c>
      <c r="B455" s="10">
        <f>Raw_Data!J453</f>
        <v>-2.3663887290422249E-4</v>
      </c>
      <c r="C455" s="10">
        <f>Raw_Data!K453</f>
        <v>0.41486987825209987</v>
      </c>
      <c r="D455" s="10">
        <f>Raw_Data!L453</f>
        <v>1.8556501944374755E-2</v>
      </c>
      <c r="E455" s="10">
        <f>Raw_Data!M453</f>
        <v>1.8411070304196944E-2</v>
      </c>
      <c r="F455" s="10">
        <f>Raw_Data!N453</f>
        <v>1.8488949764223477E-2</v>
      </c>
      <c r="J455" s="74">
        <f t="shared" si="218"/>
        <v>118854.99999965541</v>
      </c>
      <c r="K455" s="69">
        <f t="shared" si="219"/>
        <v>110.95859483034529</v>
      </c>
      <c r="L455" s="69">
        <f>K455+$D$8-$B$8*Q455+Phase_Relations!$C$24*Q455</f>
        <v>359.69053060751094</v>
      </c>
      <c r="M455" s="69">
        <f t="shared" si="220"/>
        <v>-0.12465845657896849</v>
      </c>
      <c r="N455" s="69">
        <f t="shared" si="221"/>
        <v>-0.31663247971057995</v>
      </c>
      <c r="O455" s="70">
        <f t="shared" si="222"/>
        <v>55.752896828583019</v>
      </c>
      <c r="P455" s="70">
        <f t="shared" si="223"/>
        <v>384.50273674884841</v>
      </c>
      <c r="Q455" s="70">
        <f t="shared" si="224"/>
        <v>55.273069236958015</v>
      </c>
      <c r="R455" s="111">
        <f t="shared" si="225"/>
        <v>381.19358094453804</v>
      </c>
      <c r="S455" s="70">
        <f t="shared" si="215"/>
        <v>3.3091558043103646</v>
      </c>
      <c r="T455" s="113">
        <f t="shared" si="226"/>
        <v>0.81865845657896841</v>
      </c>
      <c r="U455" s="70">
        <f t="shared" si="227"/>
        <v>2.0793924797105796</v>
      </c>
      <c r="V455" s="70">
        <f>(L455/Phase_Relations!C$24)</f>
        <v>73.865293694659158</v>
      </c>
      <c r="W455" s="70">
        <f t="shared" si="228"/>
        <v>10636.602292030919</v>
      </c>
      <c r="X455" s="70">
        <f t="shared" si="229"/>
        <v>509.41581858385632</v>
      </c>
      <c r="Y455" s="70">
        <f t="shared" si="230"/>
        <v>18.592224457701143</v>
      </c>
      <c r="Z455" s="70">
        <f t="shared" si="231"/>
        <v>2677.2803219089647</v>
      </c>
      <c r="AA455" s="70">
        <f t="shared" si="232"/>
        <v>128.22223763931828</v>
      </c>
      <c r="AB455" s="70">
        <f t="shared" si="233"/>
        <v>-17.96231362809344</v>
      </c>
      <c r="AC455" s="70">
        <f t="shared" si="234"/>
        <v>-0.1796231362809344</v>
      </c>
      <c r="AD455" s="70">
        <f t="shared" si="235"/>
        <v>126.01613376977804</v>
      </c>
      <c r="AE455" s="70">
        <f t="shared" si="236"/>
        <v>2.1004261511384286</v>
      </c>
      <c r="AF455" s="70">
        <f t="shared" si="237"/>
        <v>2.5807971107311572E-2</v>
      </c>
      <c r="AG455" s="70">
        <f t="shared" si="238"/>
        <v>6.4959816393405445E-3</v>
      </c>
      <c r="AH455" s="70">
        <f>(U455-Phase_Relations!$B$37)/Phase_Relations!$B$37</f>
        <v>1.6211881815958673</v>
      </c>
      <c r="AI455" s="70">
        <f>(U455-Phase_Relations!G$20)/Phase_Relations!G$20</f>
        <v>1.5202287502303038</v>
      </c>
      <c r="AJ455" s="70">
        <f t="shared" si="239"/>
        <v>1.621158550975714</v>
      </c>
      <c r="AK455" s="70">
        <f t="shared" si="240"/>
        <v>0.61849362551636167</v>
      </c>
      <c r="AL455" s="71">
        <f>(1/(J456-J454))*((M456-M454)/Phase_Relations!B$22)</f>
        <v>2.9139801604997132E-7</v>
      </c>
      <c r="AM455" s="71">
        <f t="shared" si="241"/>
        <v>1.357588949078415E-2</v>
      </c>
      <c r="AN455" s="71">
        <f>SUM(AM$27:AM455)</f>
        <v>4.8352351773943667</v>
      </c>
      <c r="AO455" s="71">
        <f>(1/10000)*((AL455*Phase_Relations!B$22*H$7*U455))/(2*(P455-R455))</f>
        <v>1.6190912896397093E-10</v>
      </c>
      <c r="AP455" s="71">
        <f t="shared" si="242"/>
        <v>2.5437543124681132E-10</v>
      </c>
      <c r="AQ455" s="72">
        <f t="shared" si="243"/>
        <v>1.6154849854327075E-17</v>
      </c>
      <c r="AR455" s="72">
        <f t="shared" si="244"/>
        <v>2.5380884479567463E-17</v>
      </c>
      <c r="AS455" s="71">
        <f t="shared" si="216"/>
        <v>5.5831259010682485E-5</v>
      </c>
      <c r="AT455" s="72">
        <f t="shared" si="217"/>
        <v>2.8877379680712871E-7</v>
      </c>
      <c r="AU455" s="97">
        <f t="shared" si="245"/>
        <v>1.0589495545989261E-7</v>
      </c>
      <c r="AV455" s="2"/>
      <c r="AW455" s="2"/>
      <c r="AX455" s="2"/>
      <c r="AY455" s="2"/>
      <c r="AZ455" s="2"/>
      <c r="BA455" s="2"/>
      <c r="BC455" s="10"/>
      <c r="BE455" s="10"/>
      <c r="BI455" s="10"/>
    </row>
    <row r="456" spans="1:61" x14ac:dyDescent="0.2">
      <c r="A456" s="9">
        <f>Raw_Data!A454</f>
        <v>40773.003935185188</v>
      </c>
      <c r="B456" s="10">
        <f>Raw_Data!J454</f>
        <v>-2.3602129064056451E-4</v>
      </c>
      <c r="C456" s="10">
        <f>Raw_Data!K454</f>
        <v>0.41424279472284997</v>
      </c>
      <c r="D456" s="10">
        <f>Raw_Data!L454</f>
        <v>1.8626229357258155E-2</v>
      </c>
      <c r="E456" s="10">
        <f>Raw_Data!M454</f>
        <v>1.8436284287769042E-2</v>
      </c>
      <c r="F456" s="10">
        <f>Raw_Data!N454</f>
        <v>1.8523419796556476E-2</v>
      </c>
      <c r="J456" s="74">
        <f t="shared" si="218"/>
        <v>119112.00000001118</v>
      </c>
      <c r="K456" s="69">
        <f t="shared" si="219"/>
        <v>110.6690140893342</v>
      </c>
      <c r="L456" s="69">
        <f>K456+$D$8-$B$8*Q456+Phase_Relations!$C$24*Q456</f>
        <v>359.73549427993578</v>
      </c>
      <c r="M456" s="69">
        <f t="shared" si="220"/>
        <v>-0.12446995367173748</v>
      </c>
      <c r="N456" s="69">
        <f t="shared" si="221"/>
        <v>-0.31615368232621321</v>
      </c>
      <c r="O456" s="70">
        <f t="shared" si="222"/>
        <v>55.962392414996096</v>
      </c>
      <c r="P456" s="70">
        <f t="shared" si="223"/>
        <v>385.94753389652482</v>
      </c>
      <c r="Q456" s="70">
        <f t="shared" si="224"/>
        <v>55.348765773698872</v>
      </c>
      <c r="R456" s="111">
        <f t="shared" si="225"/>
        <v>381.71562602550944</v>
      </c>
      <c r="S456" s="70">
        <f t="shared" si="215"/>
        <v>4.2319078710153804</v>
      </c>
      <c r="T456" s="113">
        <f t="shared" si="226"/>
        <v>0.81846995367173747</v>
      </c>
      <c r="U456" s="70">
        <f t="shared" si="227"/>
        <v>2.0789136823262133</v>
      </c>
      <c r="V456" s="70">
        <f>(L456/Phase_Relations!C$24)</f>
        <v>73.874527340214527</v>
      </c>
      <c r="W456" s="70">
        <f t="shared" si="228"/>
        <v>10637.931936990892</v>
      </c>
      <c r="X456" s="70">
        <f t="shared" si="229"/>
        <v>509.47949889803124</v>
      </c>
      <c r="Y456" s="70">
        <f t="shared" si="230"/>
        <v>18.525761566515655</v>
      </c>
      <c r="Z456" s="70">
        <f t="shared" si="231"/>
        <v>2667.7096655782543</v>
      </c>
      <c r="AA456" s="70">
        <f t="shared" si="232"/>
        <v>127.7638728725218</v>
      </c>
      <c r="AB456" s="70">
        <f t="shared" si="233"/>
        <v>-17.935151825898778</v>
      </c>
      <c r="AC456" s="70">
        <f t="shared" si="234"/>
        <v>-0.17935151825898779</v>
      </c>
      <c r="AD456" s="70">
        <f t="shared" si="235"/>
        <v>124.94260095851155</v>
      </c>
      <c r="AE456" s="70">
        <f t="shared" si="236"/>
        <v>2.0967105425110093</v>
      </c>
      <c r="AF456" s="70">
        <f t="shared" si="237"/>
        <v>3.3122883455778032E-2</v>
      </c>
      <c r="AG456" s="70">
        <f t="shared" si="238"/>
        <v>8.3063359373020951E-3</v>
      </c>
      <c r="AH456" s="70">
        <f>(U456-Phase_Relations!$B$37)/Phase_Relations!$B$37</f>
        <v>1.6205846312524255</v>
      </c>
      <c r="AI456" s="70">
        <f>(U456-Phase_Relations!G$20)/Phase_Relations!G$20</f>
        <v>1.5196484466342348</v>
      </c>
      <c r="AJ456" s="70">
        <f t="shared" si="239"/>
        <v>1.6204628216023078</v>
      </c>
      <c r="AK456" s="70">
        <f t="shared" si="240"/>
        <v>0.61840576027415617</v>
      </c>
      <c r="AL456" s="71">
        <f>(1/(J457-J455))*((M457-M455)/Phase_Relations!B$22)</f>
        <v>4.0026115747057945E-7</v>
      </c>
      <c r="AM456" s="71">
        <f t="shared" si="241"/>
        <v>3.4082457558561326E-2</v>
      </c>
      <c r="AN456" s="71">
        <f>SUM(AM$27:AM456)</f>
        <v>4.8693176349529281</v>
      </c>
      <c r="AO456" s="71">
        <f>(1/10000)*((AL456*Phase_Relations!B$22*H$7*U456))/(2*(P456-R456))</f>
        <v>1.7386380992978748E-10</v>
      </c>
      <c r="AP456" s="71">
        <f t="shared" si="242"/>
        <v>2.9119711484860869E-10</v>
      </c>
      <c r="AQ456" s="72">
        <f t="shared" si="243"/>
        <v>1.7347655209373632E-17</v>
      </c>
      <c r="AR456" s="72">
        <f t="shared" si="244"/>
        <v>2.9054851313784354E-17</v>
      </c>
      <c r="AS456" s="71">
        <f t="shared" si="216"/>
        <v>-2.1448650747172405E-4</v>
      </c>
      <c r="AT456" s="72">
        <f t="shared" si="217"/>
        <v>-8.071849998934726E-8</v>
      </c>
      <c r="AU456" s="97">
        <f t="shared" si="245"/>
        <v>1.1209304699146018E-7</v>
      </c>
      <c r="AV456" s="2"/>
      <c r="AW456" s="2"/>
      <c r="AX456" s="2"/>
      <c r="AY456" s="2"/>
      <c r="AZ456" s="2"/>
      <c r="BA456" s="2"/>
      <c r="BC456" s="10"/>
      <c r="BE456" s="10"/>
      <c r="BI456" s="10"/>
    </row>
    <row r="457" spans="1:61" x14ac:dyDescent="0.2">
      <c r="A457" s="9">
        <f>Raw_Data!A455</f>
        <v>40773.006921296299</v>
      </c>
      <c r="B457" s="10">
        <f>Raw_Data!J455</f>
        <v>-2.3337281285603251E-4</v>
      </c>
      <c r="C457" s="10">
        <f>Raw_Data!K455</f>
        <v>0.41366440517976955</v>
      </c>
      <c r="D457" s="10">
        <f>Raw_Data!L455</f>
        <v>1.8598236253499656E-2</v>
      </c>
      <c r="E457" s="10">
        <f>Raw_Data!M455</f>
        <v>1.8461842692218844E-2</v>
      </c>
      <c r="F457" s="10">
        <f>Raw_Data!N455</f>
        <v>1.8529109025193977E-2</v>
      </c>
      <c r="J457" s="74">
        <f t="shared" si="218"/>
        <v>119369.99999997206</v>
      </c>
      <c r="K457" s="69">
        <f t="shared" si="219"/>
        <v>109.42715821922957</v>
      </c>
      <c r="L457" s="69">
        <f>K457+$D$8-$B$8*Q457+Phase_Relations!$C$24*Q457</f>
        <v>358.83275267158871</v>
      </c>
      <c r="M457" s="69">
        <f t="shared" si="220"/>
        <v>-0.12429545373111786</v>
      </c>
      <c r="N457" s="69">
        <f t="shared" si="221"/>
        <v>-0.31571045247703938</v>
      </c>
      <c r="O457" s="70">
        <f t="shared" si="222"/>
        <v>55.878287305615153</v>
      </c>
      <c r="P457" s="70">
        <f t="shared" si="223"/>
        <v>385.36749865941482</v>
      </c>
      <c r="Q457" s="70">
        <f t="shared" si="224"/>
        <v>55.425496318713307</v>
      </c>
      <c r="R457" s="111">
        <f t="shared" si="225"/>
        <v>382.2448021980228</v>
      </c>
      <c r="S457" s="70">
        <f t="shared" si="215"/>
        <v>3.1226964613920245</v>
      </c>
      <c r="T457" s="113">
        <f t="shared" si="226"/>
        <v>0.81829545373111778</v>
      </c>
      <c r="U457" s="70">
        <f t="shared" si="227"/>
        <v>2.0784704524770392</v>
      </c>
      <c r="V457" s="70">
        <f>(L457/Phase_Relations!C$24)</f>
        <v>73.689142215067307</v>
      </c>
      <c r="W457" s="70">
        <f t="shared" si="228"/>
        <v>10611.236478969691</v>
      </c>
      <c r="X457" s="70">
        <f t="shared" si="229"/>
        <v>508.20098079356768</v>
      </c>
      <c r="Y457" s="70">
        <f t="shared" si="230"/>
        <v>18.263645896353999</v>
      </c>
      <c r="Z457" s="70">
        <f t="shared" si="231"/>
        <v>2629.965009074976</v>
      </c>
      <c r="AA457" s="70">
        <f t="shared" si="232"/>
        <v>125.95617859554488</v>
      </c>
      <c r="AB457" s="70">
        <f t="shared" si="233"/>
        <v>-17.91000774223599</v>
      </c>
      <c r="AC457" s="70">
        <f t="shared" si="234"/>
        <v>-0.17910007742235989</v>
      </c>
      <c r="AD457" s="70">
        <f t="shared" si="235"/>
        <v>123.87438095461687</v>
      </c>
      <c r="AE457" s="70">
        <f t="shared" si="236"/>
        <v>2.092981497171106</v>
      </c>
      <c r="AF457" s="70">
        <f t="shared" si="237"/>
        <v>2.4791927606975489E-2</v>
      </c>
      <c r="AG457" s="70">
        <f t="shared" si="238"/>
        <v>6.1446092774474015E-3</v>
      </c>
      <c r="AH457" s="70">
        <f>(U457-Phase_Relations!$B$37)/Phase_Relations!$B$37</f>
        <v>1.6200259157363688</v>
      </c>
      <c r="AI457" s="70">
        <f>(U457-Phase_Relations!G$20)/Phase_Relations!G$20</f>
        <v>1.5191112509774511</v>
      </c>
      <c r="AJ457" s="70">
        <f t="shared" si="239"/>
        <v>1.619586285135173</v>
      </c>
      <c r="AK457" s="70">
        <f t="shared" si="240"/>
        <v>0.61832438603228634</v>
      </c>
      <c r="AL457" s="71">
        <f>(1/(J458-J456))*((M458-M456)/Phase_Relations!B$22)</f>
        <v>4.6441401306467108E-7</v>
      </c>
      <c r="AM457" s="71">
        <f t="shared" si="241"/>
        <v>3.1281375049732725E-2</v>
      </c>
      <c r="AN457" s="71">
        <f>SUM(AM$27:AM457)</f>
        <v>4.9005990100026606</v>
      </c>
      <c r="AO457" s="71">
        <f>(1/10000)*((AL457*Phase_Relations!B$22*H$7*U457))/(2*(P457-R457))</f>
        <v>2.7332848338343043E-10</v>
      </c>
      <c r="AP457" s="71">
        <f t="shared" si="242"/>
        <v>2.936723712179444E-10</v>
      </c>
      <c r="AQ457" s="72">
        <f t="shared" si="243"/>
        <v>2.7271968160318095E-17</v>
      </c>
      <c r="AR457" s="72">
        <f t="shared" si="244"/>
        <v>2.9301825621245929E-17</v>
      </c>
      <c r="AS457" s="71">
        <f t="shared" si="216"/>
        <v>-1.9958680964160593E-4</v>
      </c>
      <c r="AT457" s="72">
        <f t="shared" si="217"/>
        <v>-1.3636939807296793E-7</v>
      </c>
      <c r="AU457" s="97">
        <f t="shared" si="245"/>
        <v>1.0439523272824555E-7</v>
      </c>
      <c r="AV457" s="2"/>
      <c r="AW457" s="2"/>
      <c r="AX457" s="2"/>
      <c r="AY457" s="2"/>
      <c r="AZ457" s="2"/>
      <c r="BA457" s="2"/>
      <c r="BC457" s="10"/>
      <c r="BE457" s="10"/>
      <c r="BI457" s="10"/>
    </row>
    <row r="458" spans="1:61" x14ac:dyDescent="0.2">
      <c r="A458" s="9">
        <f>Raw_Data!A456</f>
        <v>40773.009895833333</v>
      </c>
      <c r="B458" s="10">
        <f>Raw_Data!J456</f>
        <v>-2.3494052167916351E-4</v>
      </c>
      <c r="C458" s="10">
        <f>Raw_Data!K456</f>
        <v>0.41284135804763</v>
      </c>
      <c r="D458" s="10">
        <f>Raw_Data!L456</f>
        <v>1.8574970029374558E-2</v>
      </c>
      <c r="E458" s="10">
        <f>Raw_Data!M456</f>
        <v>1.8422507452656642E-2</v>
      </c>
      <c r="F458" s="10">
        <f>Raw_Data!N456</f>
        <v>1.8507236570558278E-2</v>
      </c>
      <c r="J458" s="74">
        <f t="shared" si="218"/>
        <v>119626.99999969918</v>
      </c>
      <c r="K458" s="69">
        <f t="shared" si="219"/>
        <v>110.16224779256504</v>
      </c>
      <c r="L458" s="69">
        <f>K458+$D$8-$B$8*Q458+Phase_Relations!$C$24*Q458</f>
        <v>359.04593405024838</v>
      </c>
      <c r="M458" s="69">
        <f t="shared" si="220"/>
        <v>-0.12404876963733409</v>
      </c>
      <c r="N458" s="69">
        <f t="shared" si="221"/>
        <v>-0.31508387487882861</v>
      </c>
      <c r="O458" s="70">
        <f t="shared" si="222"/>
        <v>55.808384077241307</v>
      </c>
      <c r="P458" s="70">
        <f t="shared" si="223"/>
        <v>384.88540742925039</v>
      </c>
      <c r="Q458" s="70">
        <f t="shared" si="224"/>
        <v>55.307405442742983</v>
      </c>
      <c r="R458" s="111">
        <f t="shared" si="225"/>
        <v>381.43038236374474</v>
      </c>
      <c r="S458" s="70">
        <f t="shared" si="215"/>
        <v>3.4550250655056516</v>
      </c>
      <c r="T458" s="113">
        <f t="shared" si="226"/>
        <v>0.81804876963733408</v>
      </c>
      <c r="U458" s="70">
        <f t="shared" si="227"/>
        <v>2.0778438748788286</v>
      </c>
      <c r="V458" s="70">
        <f>(L458/Phase_Relations!C$24)</f>
        <v>73.732920696303196</v>
      </c>
      <c r="W458" s="70">
        <f t="shared" si="228"/>
        <v>10617.54058026766</v>
      </c>
      <c r="X458" s="70">
        <f t="shared" si="229"/>
        <v>508.50290135381516</v>
      </c>
      <c r="Y458" s="70">
        <f t="shared" si="230"/>
        <v>18.425515253560214</v>
      </c>
      <c r="Z458" s="70">
        <f t="shared" si="231"/>
        <v>2653.2741965126706</v>
      </c>
      <c r="AA458" s="70">
        <f t="shared" si="232"/>
        <v>127.07251899007042</v>
      </c>
      <c r="AB458" s="70">
        <f t="shared" si="233"/>
        <v>-17.874462483765718</v>
      </c>
      <c r="AC458" s="70">
        <f t="shared" si="234"/>
        <v>-0.17874462483765718</v>
      </c>
      <c r="AD458" s="70">
        <f t="shared" si="235"/>
        <v>124.76916894639999</v>
      </c>
      <c r="AE458" s="70">
        <f t="shared" si="236"/>
        <v>2.0961072823764555</v>
      </c>
      <c r="AF458" s="70">
        <f t="shared" si="237"/>
        <v>2.7189396204348723E-2</v>
      </c>
      <c r="AG458" s="70">
        <f t="shared" si="238"/>
        <v>6.7945041342087707E-3</v>
      </c>
      <c r="AH458" s="70">
        <f>(U458-Phase_Relations!$B$37)/Phase_Relations!$B$37</f>
        <v>1.6192360803342947</v>
      </c>
      <c r="AI458" s="70">
        <f>(U458-Phase_Relations!G$20)/Phase_Relations!G$20</f>
        <v>1.5183518374022513</v>
      </c>
      <c r="AJ458" s="70">
        <f t="shared" si="239"/>
        <v>1.6187453845241395</v>
      </c>
      <c r="AK458" s="70">
        <f t="shared" si="240"/>
        <v>0.61820929105696754</v>
      </c>
      <c r="AL458" s="71">
        <f>(1/(J459-J457))*((M459-M457)/Phase_Relations!B$22)</f>
        <v>6.0276384306914817E-7</v>
      </c>
      <c r="AM458" s="71">
        <f t="shared" si="241"/>
        <v>4.4190496240986726E-2</v>
      </c>
      <c r="AN458" s="71">
        <f>SUM(AM$27:AM458)</f>
        <v>4.9447895062436471</v>
      </c>
      <c r="AO458" s="71">
        <f>(1/10000)*((AL458*Phase_Relations!B$22*H$7*U458))/(2*(P458-R458))</f>
        <v>3.205342156363186E-10</v>
      </c>
      <c r="AP458" s="71">
        <f t="shared" si="242"/>
        <v>2.8466472485998131E-10</v>
      </c>
      <c r="AQ458" s="72">
        <f t="shared" si="243"/>
        <v>3.1982026954956362E-17</v>
      </c>
      <c r="AR458" s="72">
        <f t="shared" si="244"/>
        <v>2.840306731536838E-17</v>
      </c>
      <c r="AS458" s="71">
        <f t="shared" si="216"/>
        <v>3.3690764157365001E-4</v>
      </c>
      <c r="AT458" s="72">
        <f t="shared" si="217"/>
        <v>9.4738695818008732E-8</v>
      </c>
      <c r="AU458" s="97">
        <f t="shared" si="245"/>
        <v>1.18524118371582E-7</v>
      </c>
      <c r="AV458" s="2"/>
      <c r="AW458" s="2"/>
      <c r="AX458" s="2"/>
      <c r="AY458" s="2"/>
      <c r="AZ458" s="2"/>
      <c r="BA458" s="2"/>
      <c r="BC458" s="10"/>
      <c r="BE458" s="10"/>
      <c r="BI458" s="10"/>
    </row>
    <row r="459" spans="1:61" x14ac:dyDescent="0.2">
      <c r="A459" s="9">
        <f>Raw_Data!A457</f>
        <v>40773.012870370374</v>
      </c>
      <c r="B459" s="10">
        <f>Raw_Data!J457</f>
        <v>-2.4067691078198553E-4</v>
      </c>
      <c r="C459" s="10">
        <f>Raw_Data!K457</f>
        <v>0.41184016218557939</v>
      </c>
      <c r="D459" s="10">
        <f>Raw_Data!L457</f>
        <v>1.8569494925075557E-2</v>
      </c>
      <c r="E459" s="10">
        <f>Raw_Data!M457</f>
        <v>1.8410963414959042E-2</v>
      </c>
      <c r="F459" s="10">
        <f>Raw_Data!N457</f>
        <v>1.8475419917967879E-2</v>
      </c>
      <c r="J459" s="74">
        <f t="shared" si="218"/>
        <v>119884.00000005495</v>
      </c>
      <c r="K459" s="69">
        <f t="shared" si="219"/>
        <v>112.85200736772516</v>
      </c>
      <c r="L459" s="69">
        <f>K459+$D$8-$B$8*Q459+Phase_Relations!$C$24*Q459</f>
        <v>361.58252491610142</v>
      </c>
      <c r="M459" s="69">
        <f t="shared" si="220"/>
        <v>-0.12374985962742047</v>
      </c>
      <c r="N459" s="69">
        <f t="shared" si="221"/>
        <v>-0.31432464345364797</v>
      </c>
      <c r="O459" s="70">
        <f t="shared" si="222"/>
        <v>55.791934159793342</v>
      </c>
      <c r="P459" s="70">
        <f t="shared" si="223"/>
        <v>384.77195972271272</v>
      </c>
      <c r="Q459" s="70">
        <f t="shared" si="224"/>
        <v>55.272748337838649</v>
      </c>
      <c r="R459" s="111">
        <f t="shared" si="225"/>
        <v>381.19136784716312</v>
      </c>
      <c r="S459" s="70">
        <f t="shared" si="215"/>
        <v>3.5805918755496009</v>
      </c>
      <c r="T459" s="113">
        <f t="shared" si="226"/>
        <v>0.81774985962742042</v>
      </c>
      <c r="U459" s="70">
        <f t="shared" si="227"/>
        <v>2.0770846434536478</v>
      </c>
      <c r="V459" s="70">
        <f>(L459/Phase_Relations!C$24)</f>
        <v>74.253829681516038</v>
      </c>
      <c r="W459" s="70">
        <f t="shared" si="228"/>
        <v>10692.551474138309</v>
      </c>
      <c r="X459" s="70">
        <f t="shared" si="229"/>
        <v>512.09537711390374</v>
      </c>
      <c r="Y459" s="70">
        <f t="shared" si="230"/>
        <v>18.981081343677388</v>
      </c>
      <c r="Z459" s="70">
        <f t="shared" si="231"/>
        <v>2733.2757134895437</v>
      </c>
      <c r="AA459" s="70">
        <f t="shared" si="232"/>
        <v>130.90400926674062</v>
      </c>
      <c r="AB459" s="70">
        <f t="shared" si="233"/>
        <v>-17.831391877149926</v>
      </c>
      <c r="AC459" s="70">
        <f t="shared" si="234"/>
        <v>-0.17831391877149927</v>
      </c>
      <c r="AD459" s="70">
        <f t="shared" si="235"/>
        <v>128.51694801637422</v>
      </c>
      <c r="AE459" s="70">
        <f t="shared" si="236"/>
        <v>2.1089604035011287</v>
      </c>
      <c r="AF459" s="70">
        <f t="shared" si="237"/>
        <v>2.7352805277747427E-2</v>
      </c>
      <c r="AG459" s="70">
        <f t="shared" si="238"/>
        <v>6.9920410055824061E-3</v>
      </c>
      <c r="AH459" s="70">
        <f>(U459-Phase_Relations!$B$37)/Phase_Relations!$B$37</f>
        <v>1.6182790275132433</v>
      </c>
      <c r="AI459" s="70">
        <f>(U459-Phase_Relations!G$20)/Phase_Relations!G$20</f>
        <v>1.5174316470656559</v>
      </c>
      <c r="AJ459" s="70">
        <f t="shared" si="239"/>
        <v>1.6178607317844333</v>
      </c>
      <c r="AK459" s="70">
        <f t="shared" si="240"/>
        <v>0.61806973607783589</v>
      </c>
      <c r="AL459" s="71">
        <f>(1/(J460-J458))*((M460-M458)/Phase_Relations!B$22)</f>
        <v>5.5822809060778748E-7</v>
      </c>
      <c r="AM459" s="71">
        <f t="shared" si="241"/>
        <v>5.454593352472506E-2</v>
      </c>
      <c r="AN459" s="71">
        <f>SUM(AM$27:AM459)</f>
        <v>4.9993354397683722</v>
      </c>
      <c r="AO459" s="71">
        <f>(1/10000)*((AL459*Phase_Relations!B$22*H$7*U459))/(2*(P459-R459))</f>
        <v>2.8633639447003571E-10</v>
      </c>
      <c r="AP459" s="71">
        <f t="shared" si="242"/>
        <v>3.1314032649966885E-10</v>
      </c>
      <c r="AQ459" s="72">
        <f t="shared" si="243"/>
        <v>2.8569861934852E-17</v>
      </c>
      <c r="AR459" s="72">
        <f t="shared" si="244"/>
        <v>3.1244284928880142E-17</v>
      </c>
      <c r="AS459" s="71">
        <f t="shared" si="216"/>
        <v>9.7496108554674936E-5</v>
      </c>
      <c r="AT459" s="72">
        <f t="shared" si="217"/>
        <v>2.9245101866129968E-7</v>
      </c>
      <c r="AU459" s="97">
        <f t="shared" si="245"/>
        <v>1.1938093195752542E-7</v>
      </c>
      <c r="AV459" s="2"/>
      <c r="AW459" s="2"/>
      <c r="AX459" s="2"/>
      <c r="AY459" s="2"/>
      <c r="AZ459" s="2"/>
      <c r="BA459" s="2"/>
      <c r="BC459" s="10"/>
      <c r="BE459" s="10"/>
      <c r="BI459" s="10"/>
    </row>
    <row r="460" spans="1:61" x14ac:dyDescent="0.2">
      <c r="A460" s="9">
        <f>Raw_Data!A458</f>
        <v>40773.015856481485</v>
      </c>
      <c r="B460" s="10">
        <f>Raw_Data!J458</f>
        <v>-2.4372919235429448E-4</v>
      </c>
      <c r="C460" s="10">
        <f>Raw_Data!K458</f>
        <v>0.4111465697971699</v>
      </c>
      <c r="D460" s="10">
        <f>Raw_Data!L458</f>
        <v>1.8641276986643758E-2</v>
      </c>
      <c r="E460" s="10">
        <f>Raw_Data!M458</f>
        <v>1.8503980805131541E-2</v>
      </c>
      <c r="F460" s="10">
        <f>Raw_Data!N458</f>
        <v>1.8529503446507077E-2</v>
      </c>
      <c r="J460" s="74">
        <f t="shared" si="218"/>
        <v>120142.00000001583</v>
      </c>
      <c r="K460" s="69">
        <f t="shared" si="219"/>
        <v>114.28320449156811</v>
      </c>
      <c r="L460" s="69">
        <f>K460+$D$8-$B$8*Q460+Phase_Relations!$C$24*Q460</f>
        <v>364.24789624909391</v>
      </c>
      <c r="M460" s="69">
        <f t="shared" si="220"/>
        <v>-0.12354250420822925</v>
      </c>
      <c r="N460" s="69">
        <f t="shared" si="221"/>
        <v>-0.31379796068890231</v>
      </c>
      <c r="O460" s="70">
        <f t="shared" si="222"/>
        <v>56.007602925638956</v>
      </c>
      <c r="P460" s="70">
        <f t="shared" si="223"/>
        <v>386.25933052164794</v>
      </c>
      <c r="Q460" s="70">
        <f t="shared" si="224"/>
        <v>55.552001882705824</v>
      </c>
      <c r="R460" s="111">
        <f t="shared" si="225"/>
        <v>383.11725436348843</v>
      </c>
      <c r="S460" s="70">
        <f t="shared" si="215"/>
        <v>3.1420761581595116</v>
      </c>
      <c r="T460" s="113">
        <f t="shared" si="226"/>
        <v>0.81754250420822916</v>
      </c>
      <c r="U460" s="70">
        <f t="shared" si="227"/>
        <v>2.076557960688902</v>
      </c>
      <c r="V460" s="70">
        <f>(L460/Phase_Relations!C$24)</f>
        <v>74.801184753622863</v>
      </c>
      <c r="W460" s="70">
        <f t="shared" si="228"/>
        <v>10771.370604521693</v>
      </c>
      <c r="X460" s="70">
        <f t="shared" si="229"/>
        <v>515.87023968015762</v>
      </c>
      <c r="Y460" s="70">
        <f t="shared" si="230"/>
        <v>19.249182870917039</v>
      </c>
      <c r="Z460" s="70">
        <f t="shared" si="231"/>
        <v>2771.8823334120534</v>
      </c>
      <c r="AA460" s="70">
        <f t="shared" si="232"/>
        <v>132.7529853166692</v>
      </c>
      <c r="AB460" s="70">
        <f t="shared" si="233"/>
        <v>-17.801513574672789</v>
      </c>
      <c r="AC460" s="70">
        <f t="shared" si="234"/>
        <v>-0.17801513574672789</v>
      </c>
      <c r="AD460" s="70">
        <f t="shared" si="235"/>
        <v>130.65826787789621</v>
      </c>
      <c r="AE460" s="70">
        <f t="shared" si="236"/>
        <v>2.1161368964983835</v>
      </c>
      <c r="AF460" s="70">
        <f t="shared" si="237"/>
        <v>2.3668591336491587E-2</v>
      </c>
      <c r="AG460" s="70">
        <f t="shared" si="238"/>
        <v>6.0908265615547356E-3</v>
      </c>
      <c r="AH460" s="70">
        <f>(U460-Phase_Relations!$B$37)/Phase_Relations!$B$37</f>
        <v>1.6176151150234788</v>
      </c>
      <c r="AI460" s="70">
        <f>(U460-Phase_Relations!G$20)/Phase_Relations!G$20</f>
        <v>1.5167933062719314</v>
      </c>
      <c r="AJ460" s="70">
        <f t="shared" si="239"/>
        <v>1.6168524302871841</v>
      </c>
      <c r="AK460" s="70">
        <f t="shared" si="240"/>
        <v>0.61797286611747337</v>
      </c>
      <c r="AL460" s="71">
        <f>(1/(J461-J459))*((M461-M459)/Phase_Relations!B$22)</f>
        <v>8.980331750554368E-7</v>
      </c>
      <c r="AM460" s="71">
        <f t="shared" si="241"/>
        <v>3.8718577475332298E-2</v>
      </c>
      <c r="AN460" s="71">
        <f>SUM(AM$27:AM460)</f>
        <v>5.0380540172437049</v>
      </c>
      <c r="AO460" s="71">
        <f>(1/10000)*((AL460*Phase_Relations!B$22*H$7*U460))/(2*(P460-R460))</f>
        <v>5.2478960399228112E-10</v>
      </c>
      <c r="AP460" s="71">
        <f t="shared" si="242"/>
        <v>3.5113018267447094E-10</v>
      </c>
      <c r="AQ460" s="72">
        <f t="shared" si="243"/>
        <v>5.2362070698889518E-17</v>
      </c>
      <c r="AR460" s="72">
        <f t="shared" si="244"/>
        <v>3.5034808825948221E-17</v>
      </c>
      <c r="AS460" s="71">
        <f t="shared" si="216"/>
        <v>1.1841681244984355E-4</v>
      </c>
      <c r="AT460" s="72">
        <f t="shared" si="217"/>
        <v>4.4130182620688438E-7</v>
      </c>
      <c r="AU460" s="97">
        <f t="shared" si="245"/>
        <v>1.0423126999711855E-7</v>
      </c>
      <c r="AV460" s="2"/>
      <c r="AW460" s="2"/>
      <c r="AX460" s="2"/>
      <c r="AY460" s="2"/>
      <c r="AZ460" s="2"/>
      <c r="BA460" s="2"/>
      <c r="BC460" s="10"/>
      <c r="BE460" s="10"/>
      <c r="BI460" s="10"/>
    </row>
    <row r="461" spans="1:61" x14ac:dyDescent="0.2">
      <c r="A461" s="9">
        <f>Raw_Data!A459</f>
        <v>40773.018831018519</v>
      </c>
      <c r="B461" s="10">
        <f>Raw_Data!J459</f>
        <v>-2.4471494865974851E-4</v>
      </c>
      <c r="C461" s="10">
        <f>Raw_Data!K459</f>
        <v>0.40912398788368964</v>
      </c>
      <c r="D461" s="10">
        <f>Raw_Data!L459</f>
        <v>1.8477190129822657E-2</v>
      </c>
      <c r="E461" s="10">
        <f>Raw_Data!M459</f>
        <v>1.8205166002177042E-2</v>
      </c>
      <c r="F461" s="10">
        <f>Raw_Data!N459</f>
        <v>1.8283671398994578E-2</v>
      </c>
      <c r="J461" s="74">
        <f t="shared" si="218"/>
        <v>120398.99999974295</v>
      </c>
      <c r="K461" s="69">
        <f t="shared" si="219"/>
        <v>114.745419905105</v>
      </c>
      <c r="L461" s="69">
        <f>K461+$D$8-$B$8*Q461+Phase_Relations!$C$24*Q461</f>
        <v>360.7453742900318</v>
      </c>
      <c r="M461" s="69">
        <f t="shared" si="220"/>
        <v>-0.12293541987095846</v>
      </c>
      <c r="N461" s="69">
        <f t="shared" si="221"/>
        <v>-0.31225596647223453</v>
      </c>
      <c r="O461" s="70">
        <f t="shared" si="222"/>
        <v>55.514604965856641</v>
      </c>
      <c r="P461" s="70">
        <f t="shared" si="223"/>
        <v>382.85934459211478</v>
      </c>
      <c r="Q461" s="70">
        <f t="shared" si="224"/>
        <v>54.654910566457524</v>
      </c>
      <c r="R461" s="111">
        <f t="shared" si="225"/>
        <v>376.93041769970705</v>
      </c>
      <c r="S461" s="70">
        <f t="shared" si="215"/>
        <v>5.9289268924077305</v>
      </c>
      <c r="T461" s="113">
        <f t="shared" si="226"/>
        <v>0.81693541987095841</v>
      </c>
      <c r="U461" s="70">
        <f t="shared" si="227"/>
        <v>2.0750159664722343</v>
      </c>
      <c r="V461" s="70">
        <f>(L461/Phase_Relations!C$24)</f>
        <v>74.081914183054451</v>
      </c>
      <c r="W461" s="70">
        <f t="shared" si="228"/>
        <v>10667.795642359841</v>
      </c>
      <c r="X461" s="70">
        <f t="shared" si="229"/>
        <v>510.90975298658236</v>
      </c>
      <c r="Y461" s="70">
        <f t="shared" si="230"/>
        <v>19.427003616596927</v>
      </c>
      <c r="Z461" s="70">
        <f t="shared" si="231"/>
        <v>2797.4885207899574</v>
      </c>
      <c r="AA461" s="70">
        <f t="shared" si="232"/>
        <v>133.97933528687531</v>
      </c>
      <c r="AB461" s="70">
        <f t="shared" si="233"/>
        <v>-17.71403744538307</v>
      </c>
      <c r="AC461" s="70">
        <f t="shared" si="234"/>
        <v>-0.17714037445383071</v>
      </c>
      <c r="AD461" s="70">
        <f t="shared" si="235"/>
        <v>130.02671735860349</v>
      </c>
      <c r="AE461" s="70">
        <f t="shared" si="236"/>
        <v>2.1140325985317725</v>
      </c>
      <c r="AF461" s="70">
        <f t="shared" si="237"/>
        <v>4.4252547452282603E-2</v>
      </c>
      <c r="AG461" s="70">
        <f t="shared" si="238"/>
        <v>1.1604646139067613E-2</v>
      </c>
      <c r="AH461" s="70">
        <f>(U461-Phase_Relations!$B$37)/Phase_Relations!$B$37</f>
        <v>1.6156713468045127</v>
      </c>
      <c r="AI461" s="70">
        <f>(U461-Phase_Relations!G$20)/Phase_Relations!G$20</f>
        <v>1.5149244055254616</v>
      </c>
      <c r="AJ461" s="70">
        <f t="shared" si="239"/>
        <v>1.6157452460049599</v>
      </c>
      <c r="AK461" s="70">
        <f t="shared" si="240"/>
        <v>0.6176889725761342</v>
      </c>
      <c r="AL461" s="71">
        <f>(1/(J462-J460))*((M462-M460)/Phase_Relations!B$22)</f>
        <v>1.0130990878300076E-6</v>
      </c>
      <c r="AM461" s="71">
        <f t="shared" si="241"/>
        <v>0.11401856736218144</v>
      </c>
      <c r="AN461" s="71">
        <f>SUM(AM$27:AM461)</f>
        <v>5.1520725846058868</v>
      </c>
      <c r="AO461" s="71">
        <f>(1/10000)*((AL461*Phase_Relations!B$22*H$7*U461))/(2*(P461-R461))</f>
        <v>3.1351820509666529E-10</v>
      </c>
      <c r="AP461" s="71">
        <f t="shared" si="242"/>
        <v>3.6610912299154997E-10</v>
      </c>
      <c r="AQ461" s="72">
        <f t="shared" si="243"/>
        <v>3.1281988621295161E-17</v>
      </c>
      <c r="AR461" s="72">
        <f t="shared" si="244"/>
        <v>3.6529366503750215E-17</v>
      </c>
      <c r="AS461" s="71">
        <f t="shared" si="216"/>
        <v>-1.1757922429628475E-3</v>
      </c>
      <c r="AT461" s="72">
        <f t="shared" si="217"/>
        <v>-2.6551926761807299E-8</v>
      </c>
      <c r="AU461" s="97">
        <f t="shared" si="245"/>
        <v>1.0762972392811374E-7</v>
      </c>
      <c r="AV461" s="2"/>
      <c r="AW461" s="2"/>
      <c r="AX461" s="2"/>
      <c r="AY461" s="2"/>
      <c r="AZ461" s="2"/>
      <c r="BA461" s="2"/>
      <c r="BC461" s="10"/>
      <c r="BE461" s="10"/>
      <c r="BI461" s="10"/>
    </row>
    <row r="462" spans="1:61" x14ac:dyDescent="0.2">
      <c r="A462" s="9">
        <f>Raw_Data!A460</f>
        <v>40773.021805555552</v>
      </c>
      <c r="B462" s="10">
        <f>Raw_Data!J460</f>
        <v>-2.4123511013567653E-4</v>
      </c>
      <c r="C462" s="10">
        <f>Raw_Data!K460</f>
        <v>0.4080954758830595</v>
      </c>
      <c r="D462" s="10">
        <f>Raw_Data!L460</f>
        <v>1.8650505090852657E-2</v>
      </c>
      <c r="E462" s="10">
        <f>Raw_Data!M460</f>
        <v>1.8447080100801042E-2</v>
      </c>
      <c r="F462" s="10">
        <f>Raw_Data!N460</f>
        <v>1.8529061216549979E-2</v>
      </c>
      <c r="J462" s="74">
        <f t="shared" si="218"/>
        <v>120655.99999947008</v>
      </c>
      <c r="K462" s="69">
        <f t="shared" si="219"/>
        <v>113.11374380671602</v>
      </c>
      <c r="L462" s="69">
        <f>K462+$D$8-$B$8*Q462+Phase_Relations!$C$24*Q462</f>
        <v>362.32346510509524</v>
      </c>
      <c r="M462" s="69">
        <f t="shared" si="220"/>
        <v>-0.12262549351745723</v>
      </c>
      <c r="N462" s="69">
        <f t="shared" si="221"/>
        <v>-0.31146875353434139</v>
      </c>
      <c r="O462" s="70">
        <f t="shared" si="222"/>
        <v>56.035328708409025</v>
      </c>
      <c r="P462" s="70">
        <f t="shared" si="223"/>
        <v>386.45054281661396</v>
      </c>
      <c r="Q462" s="70">
        <f t="shared" si="224"/>
        <v>55.381176584766763</v>
      </c>
      <c r="R462" s="111">
        <f t="shared" si="225"/>
        <v>381.93914886046042</v>
      </c>
      <c r="S462" s="70">
        <f t="shared" si="215"/>
        <v>4.5113939561535403</v>
      </c>
      <c r="T462" s="113">
        <f t="shared" si="226"/>
        <v>0.81662549351745717</v>
      </c>
      <c r="U462" s="70">
        <f t="shared" si="227"/>
        <v>2.0742287535343413</v>
      </c>
      <c r="V462" s="70">
        <f>(L462/Phase_Relations!C$24)</f>
        <v>74.405987606212491</v>
      </c>
      <c r="W462" s="70">
        <f t="shared" si="228"/>
        <v>10714.462215294599</v>
      </c>
      <c r="X462" s="70">
        <f t="shared" si="229"/>
        <v>513.14474211181027</v>
      </c>
      <c r="Y462" s="70">
        <f t="shared" si="230"/>
        <v>19.024811021445728</v>
      </c>
      <c r="Z462" s="70">
        <f t="shared" si="231"/>
        <v>2739.5727870881847</v>
      </c>
      <c r="AA462" s="70">
        <f t="shared" si="232"/>
        <v>131.20559325134985</v>
      </c>
      <c r="AB462" s="70">
        <f t="shared" si="233"/>
        <v>-17.669379469374235</v>
      </c>
      <c r="AC462" s="70">
        <f t="shared" si="234"/>
        <v>-0.17669379469374236</v>
      </c>
      <c r="AD462" s="70">
        <f t="shared" si="235"/>
        <v>128.19799728058081</v>
      </c>
      <c r="AE462" s="70">
        <f t="shared" si="236"/>
        <v>2.1078812406524836</v>
      </c>
      <c r="AF462" s="70">
        <f t="shared" si="237"/>
        <v>3.4384158817917822E-2</v>
      </c>
      <c r="AG462" s="70">
        <f t="shared" si="238"/>
        <v>8.7916597129831693E-3</v>
      </c>
      <c r="AH462" s="70">
        <f>(U462-Phase_Relations!$B$37)/Phase_Relations!$B$37</f>
        <v>1.6146790217531632</v>
      </c>
      <c r="AI462" s="70">
        <f>(U462-Phase_Relations!G$20)/Phase_Relations!G$20</f>
        <v>1.5139703015273038</v>
      </c>
      <c r="AJ462" s="70">
        <f t="shared" si="239"/>
        <v>1.6146153389068645</v>
      </c>
      <c r="AK462" s="70">
        <f t="shared" si="240"/>
        <v>0.61754387759248086</v>
      </c>
      <c r="AL462" s="71">
        <f>(1/(J463-J461))*((M463-M461)/Phase_Relations!B$22)</f>
        <v>7.5904140968257994E-7</v>
      </c>
      <c r="AM462" s="71">
        <f t="shared" si="241"/>
        <v>5.7658965556225537E-2</v>
      </c>
      <c r="AN462" s="71">
        <f>SUM(AM$27:AM462)</f>
        <v>5.209731550162112</v>
      </c>
      <c r="AO462" s="71">
        <f>(1/10000)*((AL462*Phase_Relations!B$22*H$7*U462))/(2*(P462-R462))</f>
        <v>3.0858645454054914E-10</v>
      </c>
      <c r="AP462" s="71">
        <f t="shared" si="242"/>
        <v>3.8390909851756604E-10</v>
      </c>
      <c r="AQ462" s="72">
        <f t="shared" si="243"/>
        <v>3.0789912045608194E-17</v>
      </c>
      <c r="AR462" s="72">
        <f t="shared" si="244"/>
        <v>3.8305399355470857E-17</v>
      </c>
      <c r="AS462" s="71">
        <f t="shared" si="216"/>
        <v>-2.0745482836830338E-4</v>
      </c>
      <c r="AT462" s="72">
        <f t="shared" si="217"/>
        <v>-1.481211855950828E-7</v>
      </c>
      <c r="AU462" s="97">
        <f t="shared" si="245"/>
        <v>1.1125542429219079E-7</v>
      </c>
      <c r="AV462" s="2"/>
      <c r="AW462" s="2"/>
      <c r="AX462" s="2"/>
      <c r="AY462" s="2"/>
      <c r="AZ462" s="2"/>
      <c r="BA462" s="2"/>
      <c r="BC462" s="10"/>
      <c r="BE462" s="10"/>
      <c r="BI462" s="10"/>
    </row>
    <row r="463" spans="1:61" x14ac:dyDescent="0.2">
      <c r="A463" s="9">
        <f>Raw_Data!A461</f>
        <v>40773.024791666663</v>
      </c>
      <c r="B463" s="10">
        <f>Raw_Data!J461</f>
        <v>-2.4458430625782048E-4</v>
      </c>
      <c r="C463" s="10">
        <f>Raw_Data!K461</f>
        <v>0.40683180755895965</v>
      </c>
      <c r="D463" s="10">
        <f>Raw_Data!L461</f>
        <v>1.8614400281592655E-2</v>
      </c>
      <c r="E463" s="10">
        <f>Raw_Data!M461</f>
        <v>1.8457056429675541E-2</v>
      </c>
      <c r="F463" s="10">
        <f>Raw_Data!N461</f>
        <v>1.8516690729911679E-2</v>
      </c>
      <c r="J463" s="74">
        <f t="shared" si="218"/>
        <v>120913.99999943096</v>
      </c>
      <c r="K463" s="69">
        <f t="shared" si="219"/>
        <v>114.68416244066017</v>
      </c>
      <c r="L463" s="69">
        <f>K463+$D$8-$B$8*Q463+Phase_Relations!$C$24*Q463</f>
        <v>364.02625175942853</v>
      </c>
      <c r="M463" s="69">
        <f t="shared" si="220"/>
        <v>-0.12224703383131322</v>
      </c>
      <c r="N463" s="69">
        <f t="shared" si="221"/>
        <v>-0.31050746593153555</v>
      </c>
      <c r="O463" s="70">
        <f t="shared" si="222"/>
        <v>55.926852029360212</v>
      </c>
      <c r="P463" s="70">
        <f t="shared" si="223"/>
        <v>385.70242778869112</v>
      </c>
      <c r="Q463" s="70">
        <f t="shared" si="224"/>
        <v>55.411127169252069</v>
      </c>
      <c r="R463" s="111">
        <f t="shared" si="225"/>
        <v>382.14570461553149</v>
      </c>
      <c r="S463" s="70">
        <f t="shared" si="215"/>
        <v>3.5567231731596394</v>
      </c>
      <c r="T463" s="113">
        <f t="shared" si="226"/>
        <v>0.81624703383131314</v>
      </c>
      <c r="U463" s="70">
        <f t="shared" si="227"/>
        <v>2.0732674659315355</v>
      </c>
      <c r="V463" s="70">
        <f>(L463/Phase_Relations!C$24)</f>
        <v>74.755668305643852</v>
      </c>
      <c r="W463" s="70">
        <f t="shared" si="228"/>
        <v>10764.816236012715</v>
      </c>
      <c r="X463" s="70">
        <f t="shared" si="229"/>
        <v>515.55633314237139</v>
      </c>
      <c r="Y463" s="70">
        <f t="shared" si="230"/>
        <v>19.344541136391783</v>
      </c>
      <c r="Z463" s="70">
        <f t="shared" si="231"/>
        <v>2785.6139236404169</v>
      </c>
      <c r="AA463" s="70">
        <f t="shared" si="232"/>
        <v>133.4106285268399</v>
      </c>
      <c r="AB463" s="70">
        <f t="shared" si="233"/>
        <v>-17.614846373388062</v>
      </c>
      <c r="AC463" s="70">
        <f t="shared" si="234"/>
        <v>-0.17614846373388063</v>
      </c>
      <c r="AD463" s="70">
        <f t="shared" si="235"/>
        <v>131.03947974473346</v>
      </c>
      <c r="AE463" s="70">
        <f t="shared" si="236"/>
        <v>2.1174021601761113</v>
      </c>
      <c r="AF463" s="70">
        <f t="shared" si="237"/>
        <v>2.6659968642933785E-2</v>
      </c>
      <c r="AG463" s="70">
        <f t="shared" si="238"/>
        <v>6.8988060945368058E-3</v>
      </c>
      <c r="AH463" s="70">
        <f>(U463-Phase_Relations!$B$37)/Phase_Relations!$B$37</f>
        <v>1.6134672660465448</v>
      </c>
      <c r="AI463" s="70">
        <f>(U463-Phase_Relations!G$20)/Phase_Relations!G$20</f>
        <v>1.5128052186112744</v>
      </c>
      <c r="AJ463" s="70">
        <f t="shared" si="239"/>
        <v>1.613399477717409</v>
      </c>
      <c r="AK463" s="70">
        <f t="shared" si="240"/>
        <v>0.61736654864909624</v>
      </c>
      <c r="AL463" s="71">
        <f>(1/(J464-J462))*((M464-M462)/Phase_Relations!B$22)</f>
        <v>8.835254499826374E-7</v>
      </c>
      <c r="AM463" s="71">
        <f t="shared" si="241"/>
        <v>7.0685111089173691E-2</v>
      </c>
      <c r="AN463" s="71">
        <f>SUM(AM$27:AM463)</f>
        <v>5.2804166612512855</v>
      </c>
      <c r="AO463" s="71">
        <f>(1/10000)*((AL463*Phase_Relations!B$22*H$7*U463))/(2*(P463-R463))</f>
        <v>4.5539664248398111E-10</v>
      </c>
      <c r="AP463" s="71">
        <f t="shared" si="242"/>
        <v>4.192495572118058E-10</v>
      </c>
      <c r="AQ463" s="72">
        <f t="shared" si="243"/>
        <v>4.5438230880301252E-17</v>
      </c>
      <c r="AR463" s="72">
        <f t="shared" si="244"/>
        <v>4.1831573621503353E-17</v>
      </c>
      <c r="AS463" s="71">
        <f t="shared" si="216"/>
        <v>1.6309915500276878E-4</v>
      </c>
      <c r="AT463" s="72">
        <f t="shared" si="217"/>
        <v>2.7803660790219337E-7</v>
      </c>
      <c r="AU463" s="97">
        <f t="shared" si="245"/>
        <v>1.0789333315824709E-7</v>
      </c>
      <c r="AV463" s="2"/>
      <c r="AW463" s="2"/>
      <c r="AX463" s="2"/>
      <c r="AY463" s="2"/>
      <c r="AZ463" s="2"/>
      <c r="BA463" s="2"/>
      <c r="BC463" s="10"/>
      <c r="BE463" s="10"/>
      <c r="BI463" s="10"/>
    </row>
    <row r="464" spans="1:61" x14ac:dyDescent="0.2">
      <c r="A464" s="9">
        <f>Raw_Data!A462</f>
        <v>40773.027766203704</v>
      </c>
      <c r="B464" s="10">
        <f>Raw_Data!J462</f>
        <v>-2.4748219226421452E-4</v>
      </c>
      <c r="C464" s="10">
        <f>Raw_Data!K462</f>
        <v>0.40542086961813961</v>
      </c>
      <c r="D464" s="10">
        <f>Raw_Data!L462</f>
        <v>1.8588544962592955E-2</v>
      </c>
      <c r="E464" s="10">
        <f>Raw_Data!M462</f>
        <v>1.8430393503100242E-2</v>
      </c>
      <c r="F464" s="10">
        <f>Raw_Data!N462</f>
        <v>1.8513905876397979E-2</v>
      </c>
      <c r="J464" s="74">
        <f t="shared" si="218"/>
        <v>121170.99999978673</v>
      </c>
      <c r="K464" s="69">
        <f t="shared" si="219"/>
        <v>116.04296437925014</v>
      </c>
      <c r="L464" s="69">
        <f>K464+$D$8-$B$8*Q464+Phase_Relations!$C$24*Q464</f>
        <v>365.03128440543082</v>
      </c>
      <c r="M464" s="69">
        <f t="shared" si="220"/>
        <v>-0.12182421103349356</v>
      </c>
      <c r="N464" s="69">
        <f t="shared" si="221"/>
        <v>-0.30943349602507364</v>
      </c>
      <c r="O464" s="70">
        <f t="shared" si="222"/>
        <v>55.849169881238687</v>
      </c>
      <c r="P464" s="70">
        <f t="shared" si="223"/>
        <v>385.16668883612886</v>
      </c>
      <c r="Q464" s="70">
        <f t="shared" si="224"/>
        <v>55.331080666669301</v>
      </c>
      <c r="R464" s="111">
        <f t="shared" si="225"/>
        <v>381.59365977013312</v>
      </c>
      <c r="S464" s="70">
        <f t="shared" si="215"/>
        <v>3.5730290659957404</v>
      </c>
      <c r="T464" s="113">
        <f t="shared" si="226"/>
        <v>0.81582421103349345</v>
      </c>
      <c r="U464" s="70">
        <f t="shared" si="227"/>
        <v>2.0721934960250734</v>
      </c>
      <c r="V464" s="70">
        <f>(L464/Phase_Relations!C$24)</f>
        <v>74.962059703950317</v>
      </c>
      <c r="W464" s="70">
        <f t="shared" si="228"/>
        <v>10794.536597368846</v>
      </c>
      <c r="X464" s="70">
        <f t="shared" si="229"/>
        <v>516.97972209620912</v>
      </c>
      <c r="Y464" s="70">
        <f t="shared" si="230"/>
        <v>19.630979037281016</v>
      </c>
      <c r="Z464" s="70">
        <f t="shared" si="231"/>
        <v>2826.8609813684661</v>
      </c>
      <c r="AA464" s="70">
        <f t="shared" si="232"/>
        <v>135.386062326076</v>
      </c>
      <c r="AB464" s="70">
        <f t="shared" si="233"/>
        <v>-17.553920898197916</v>
      </c>
      <c r="AC464" s="70">
        <f t="shared" si="234"/>
        <v>-0.17553920898197917</v>
      </c>
      <c r="AD464" s="70">
        <f t="shared" si="235"/>
        <v>133.00404294874551</v>
      </c>
      <c r="AE464" s="70">
        <f t="shared" si="236"/>
        <v>2.123864842498246</v>
      </c>
      <c r="AF464" s="70">
        <f t="shared" si="237"/>
        <v>2.6391409902964274E-2</v>
      </c>
      <c r="AG464" s="70">
        <f t="shared" si="238"/>
        <v>6.9113524443630021E-3</v>
      </c>
      <c r="AH464" s="70">
        <f>(U464-Phase_Relations!$B$37)/Phase_Relations!$B$37</f>
        <v>1.6121134681206235</v>
      </c>
      <c r="AI464" s="70">
        <f>(U464-Phase_Relations!G$20)/Phase_Relations!G$20</f>
        <v>1.5115035644687504</v>
      </c>
      <c r="AJ464" s="70">
        <f t="shared" si="239"/>
        <v>1.612066315151877</v>
      </c>
      <c r="AK464" s="70">
        <f t="shared" si="240"/>
        <v>0.61716823859130243</v>
      </c>
      <c r="AL464" s="71">
        <f>(1/(J465-J463))*((M465-M463)/Phase_Relations!B$22)</f>
        <v>9.8245866547652549E-7</v>
      </c>
      <c r="AM464" s="71">
        <f t="shared" si="241"/>
        <v>8.0434885454901697E-2</v>
      </c>
      <c r="AN464" s="71">
        <f>SUM(AM$27:AM464)</f>
        <v>5.3608515467061872</v>
      </c>
      <c r="AO464" s="71">
        <f>(1/10000)*((AL464*Phase_Relations!B$22*H$7*U464))/(2*(P464-R464))</f>
        <v>5.0381783453719006E-10</v>
      </c>
      <c r="AP464" s="71">
        <f t="shared" si="242"/>
        <v>4.4017823468555331E-10</v>
      </c>
      <c r="AQ464" s="72">
        <f t="shared" si="243"/>
        <v>5.026956492793975E-17</v>
      </c>
      <c r="AR464" s="72">
        <f t="shared" si="244"/>
        <v>4.3919779792467709E-17</v>
      </c>
      <c r="AS464" s="71">
        <f t="shared" si="216"/>
        <v>2.6367610457585179E-4</v>
      </c>
      <c r="AT464" s="72">
        <f t="shared" si="217"/>
        <v>1.9026838459894484E-7</v>
      </c>
      <c r="AU464" s="97">
        <f t="shared" si="245"/>
        <v>1.0105135264883374E-7</v>
      </c>
      <c r="AV464" s="2"/>
      <c r="AW464" s="2"/>
      <c r="AX464" s="2"/>
      <c r="AY464" s="2"/>
      <c r="AZ464" s="2"/>
      <c r="BA464" s="2"/>
      <c r="BC464" s="10"/>
      <c r="BE464" s="10"/>
      <c r="BI464" s="10"/>
    </row>
    <row r="465" spans="1:61" x14ac:dyDescent="0.2">
      <c r="A465" s="9">
        <f>Raw_Data!A463</f>
        <v>40773.030740740738</v>
      </c>
      <c r="B465" s="10">
        <f>Raw_Data!J463</f>
        <v>-2.5232783771753049E-4</v>
      </c>
      <c r="C465" s="10">
        <f>Raw_Data!K463</f>
        <v>0.4038626620605994</v>
      </c>
      <c r="D465" s="10">
        <f>Raw_Data!L463</f>
        <v>1.8621609366862656E-2</v>
      </c>
      <c r="E465" s="10">
        <f>Raw_Data!M463</f>
        <v>1.8412934927569943E-2</v>
      </c>
      <c r="F465" s="10">
        <f>Raw_Data!N463</f>
        <v>1.8493921863200778E-2</v>
      </c>
      <c r="J465" s="74">
        <f t="shared" si="218"/>
        <v>121427.99999951385</v>
      </c>
      <c r="K465" s="69">
        <f t="shared" si="219"/>
        <v>118.31505942410614</v>
      </c>
      <c r="L465" s="69">
        <f>K465+$D$8-$B$8*Q465+Phase_Relations!$C$24*Q465</f>
        <v>367.07173541460685</v>
      </c>
      <c r="M465" s="69">
        <f t="shared" si="220"/>
        <v>-0.12135775744027907</v>
      </c>
      <c r="N465" s="69">
        <f t="shared" si="221"/>
        <v>-0.30824870389830883</v>
      </c>
      <c r="O465" s="70">
        <f t="shared" si="222"/>
        <v>55.948511682051844</v>
      </c>
      <c r="P465" s="70">
        <f t="shared" si="223"/>
        <v>385.85180470380584</v>
      </c>
      <c r="Q465" s="70">
        <f t="shared" si="224"/>
        <v>55.278667143820243</v>
      </c>
      <c r="R465" s="111">
        <f t="shared" si="225"/>
        <v>381.2321871987603</v>
      </c>
      <c r="S465" s="70">
        <f t="shared" si="215"/>
        <v>4.6196175050455395</v>
      </c>
      <c r="T465" s="113">
        <f t="shared" si="226"/>
        <v>0.81535775744027905</v>
      </c>
      <c r="U465" s="70">
        <f t="shared" si="227"/>
        <v>2.0710087038983089</v>
      </c>
      <c r="V465" s="70">
        <f>(L465/Phase_Relations!C$24)</f>
        <v>75.381082447773437</v>
      </c>
      <c r="W465" s="70">
        <f t="shared" si="228"/>
        <v>10854.875872479375</v>
      </c>
      <c r="X465" s="70">
        <f t="shared" si="229"/>
        <v>519.86953412257537</v>
      </c>
      <c r="Y465" s="70">
        <f t="shared" si="230"/>
        <v>20.102415303953194</v>
      </c>
      <c r="Z465" s="70">
        <f t="shared" si="231"/>
        <v>2894.7478037692599</v>
      </c>
      <c r="AA465" s="70">
        <f t="shared" si="232"/>
        <v>138.63734692381507</v>
      </c>
      <c r="AB465" s="70">
        <f t="shared" si="233"/>
        <v>-17.486708564881724</v>
      </c>
      <c r="AC465" s="70">
        <f t="shared" si="234"/>
        <v>-0.17486708564881723</v>
      </c>
      <c r="AD465" s="70">
        <f t="shared" si="235"/>
        <v>135.55760192045136</v>
      </c>
      <c r="AE465" s="70">
        <f t="shared" si="236"/>
        <v>2.1321238773538389</v>
      </c>
      <c r="AF465" s="70">
        <f t="shared" si="237"/>
        <v>3.3321594848350226E-2</v>
      </c>
      <c r="AG465" s="70">
        <f t="shared" si="238"/>
        <v>8.8861093059481363E-3</v>
      </c>
      <c r="AH465" s="70">
        <f>(U465-Phase_Relations!$B$37)/Phase_Relations!$B$37</f>
        <v>1.6106199727124093</v>
      </c>
      <c r="AI465" s="70">
        <f>(U465-Phase_Relations!G$20)/Phase_Relations!G$20</f>
        <v>1.5100675935252883</v>
      </c>
      <c r="AJ465" s="70">
        <f t="shared" si="239"/>
        <v>1.6107129158357623</v>
      </c>
      <c r="AK465" s="70">
        <f t="shared" si="240"/>
        <v>0.61694922644715333</v>
      </c>
      <c r="AL465" s="71">
        <f>(1/(J466-J464))*((M466-M464)/Phase_Relations!B$22)</f>
        <v>7.7868002764897518E-7</v>
      </c>
      <c r="AM465" s="71">
        <f t="shared" si="241"/>
        <v>9.0253273954468805E-2</v>
      </c>
      <c r="AN465" s="71">
        <f>SUM(AM$27:AM465)</f>
        <v>5.4511048206606558</v>
      </c>
      <c r="AO465" s="71">
        <f>(1/10000)*((AL465*Phase_Relations!B$22*H$7*U465))/(2*(P465-R465))</f>
        <v>3.0867427278349815E-10</v>
      </c>
      <c r="AP465" s="71">
        <f t="shared" si="242"/>
        <v>4.154510329269729E-10</v>
      </c>
      <c r="AQ465" s="72">
        <f t="shared" si="243"/>
        <v>3.0798674309591636E-17</v>
      </c>
      <c r="AR465" s="72">
        <f t="shared" si="244"/>
        <v>4.1452567262305745E-17</v>
      </c>
      <c r="AS465" s="71">
        <f t="shared" si="216"/>
        <v>2.2390611852621172E-4</v>
      </c>
      <c r="AT465" s="72">
        <f t="shared" si="217"/>
        <v>1.3727717720305984E-7</v>
      </c>
      <c r="AU465" s="97">
        <f t="shared" si="245"/>
        <v>8.3393700873446408E-8</v>
      </c>
      <c r="AV465" s="2"/>
      <c r="AW465" s="2"/>
      <c r="AX465" s="2"/>
      <c r="AY465" s="2"/>
      <c r="AZ465" s="2"/>
      <c r="BA465" s="2"/>
      <c r="BC465" s="10"/>
      <c r="BE465" s="10"/>
      <c r="BI465" s="10"/>
    </row>
    <row r="466" spans="1:61" x14ac:dyDescent="0.2">
      <c r="A466" s="9">
        <f>Raw_Data!A464</f>
        <v>40773.033715277779</v>
      </c>
      <c r="B466" s="10">
        <f>Raw_Data!J464</f>
        <v>-2.5074825231240553E-4</v>
      </c>
      <c r="C466" s="10">
        <f>Raw_Data!K464</f>
        <v>0.40307049404163919</v>
      </c>
      <c r="D466" s="10">
        <f>Raw_Data!L464</f>
        <v>1.8609780291197257E-2</v>
      </c>
      <c r="E466" s="10">
        <f>Raw_Data!M464</f>
        <v>1.8460797553003443E-2</v>
      </c>
      <c r="F466" s="10">
        <f>Raw_Data!N464</f>
        <v>1.8507846130769379E-2</v>
      </c>
      <c r="J466" s="74">
        <f t="shared" si="218"/>
        <v>121684.99999986961</v>
      </c>
      <c r="K466" s="69">
        <f t="shared" si="219"/>
        <v>117.57440099036637</v>
      </c>
      <c r="L466" s="69">
        <f>K466+$D$8-$B$8*Q466+Phase_Relations!$C$24*Q466</f>
        <v>366.96612831678021</v>
      </c>
      <c r="M466" s="69">
        <f t="shared" si="220"/>
        <v>-0.12111938569163332</v>
      </c>
      <c r="N466" s="69">
        <f t="shared" si="221"/>
        <v>-0.30764323965674861</v>
      </c>
      <c r="O466" s="70">
        <f t="shared" si="222"/>
        <v>55.912971296416266</v>
      </c>
      <c r="P466" s="70">
        <f t="shared" si="223"/>
        <v>385.60669859597425</v>
      </c>
      <c r="Q466" s="70">
        <f t="shared" si="224"/>
        <v>55.422358638433955</v>
      </c>
      <c r="R466" s="111">
        <f t="shared" si="225"/>
        <v>382.2231630236825</v>
      </c>
      <c r="S466" s="70">
        <f t="shared" si="215"/>
        <v>3.3835355722917484</v>
      </c>
      <c r="T466" s="113">
        <f t="shared" si="226"/>
        <v>0.81511938569163322</v>
      </c>
      <c r="U466" s="70">
        <f t="shared" si="227"/>
        <v>2.0704032396567484</v>
      </c>
      <c r="V466" s="70">
        <f>(L466/Phase_Relations!C$24)</f>
        <v>75.359395195445643</v>
      </c>
      <c r="W466" s="70">
        <f t="shared" si="228"/>
        <v>10851.752908144172</v>
      </c>
      <c r="X466" s="70">
        <f t="shared" si="229"/>
        <v>519.71996686514228</v>
      </c>
      <c r="Y466" s="70">
        <f t="shared" si="230"/>
        <v>19.937036557011687</v>
      </c>
      <c r="Z466" s="70">
        <f t="shared" si="231"/>
        <v>2870.9332642096829</v>
      </c>
      <c r="AA466" s="70">
        <f t="shared" si="232"/>
        <v>137.49680384145978</v>
      </c>
      <c r="AB466" s="70">
        <f t="shared" si="233"/>
        <v>-17.45236105066763</v>
      </c>
      <c r="AC466" s="70">
        <f t="shared" si="234"/>
        <v>-0.17452361050667631</v>
      </c>
      <c r="AD466" s="70">
        <f t="shared" si="235"/>
        <v>135.24111345993197</v>
      </c>
      <c r="AE466" s="70">
        <f t="shared" si="236"/>
        <v>2.1311087377186468</v>
      </c>
      <c r="AF466" s="70">
        <f t="shared" si="237"/>
        <v>2.4608103445030786E-2</v>
      </c>
      <c r="AG466" s="70">
        <f t="shared" si="238"/>
        <v>6.5103051412487168E-3</v>
      </c>
      <c r="AH466" s="70">
        <f>(U466-Phase_Relations!$B$37)/Phase_Relations!$B$37</f>
        <v>1.6098567518535083</v>
      </c>
      <c r="AI466" s="70">
        <f>(U466-Phase_Relations!G$20)/Phase_Relations!G$20</f>
        <v>1.5093337693897746</v>
      </c>
      <c r="AJ466" s="70">
        <f t="shared" si="239"/>
        <v>1.6094653537978103</v>
      </c>
      <c r="AK466" s="70">
        <f t="shared" si="240"/>
        <v>0.61683720790813346</v>
      </c>
      <c r="AL466" s="71">
        <f>(1/(J467-J465))*((M467-M465)/Phase_Relations!B$22)</f>
        <v>8.0124942662437423E-7</v>
      </c>
      <c r="AM466" s="71">
        <f t="shared" si="241"/>
        <v>4.6506313628427838E-2</v>
      </c>
      <c r="AN466" s="71">
        <f>SUM(AM$27:AM466)</f>
        <v>5.4976111342890839</v>
      </c>
      <c r="AO466" s="71">
        <f>(1/10000)*((AL466*Phase_Relations!B$22*H$7*U466))/(2*(P466-R466))</f>
        <v>4.3352826311757534E-10</v>
      </c>
      <c r="AP466" s="71">
        <f t="shared" si="242"/>
        <v>4.2414385941034572E-10</v>
      </c>
      <c r="AQ466" s="72">
        <f t="shared" si="243"/>
        <v>4.3256263825803888E-17</v>
      </c>
      <c r="AR466" s="72">
        <f t="shared" si="244"/>
        <v>4.2319913702541715E-17</v>
      </c>
      <c r="AS466" s="71">
        <f t="shared" si="216"/>
        <v>-9.2373775623262014E-4</v>
      </c>
      <c r="AT466" s="72">
        <f t="shared" si="217"/>
        <v>-4.6733960679395387E-8</v>
      </c>
      <c r="AU466" s="97">
        <f t="shared" si="245"/>
        <v>8.0658486949783281E-8</v>
      </c>
      <c r="AV466" s="2"/>
      <c r="AW466" s="2"/>
      <c r="AX466" s="2"/>
      <c r="AY466" s="2"/>
      <c r="AZ466" s="2"/>
      <c r="BA466" s="2"/>
      <c r="BC466" s="10"/>
      <c r="BE466" s="10"/>
      <c r="BI466" s="10"/>
    </row>
    <row r="467" spans="1:61" x14ac:dyDescent="0.2">
      <c r="A467" s="9">
        <f>Raw_Data!A465</f>
        <v>40773.03670138889</v>
      </c>
      <c r="B467" s="10">
        <f>Raw_Data!J465</f>
        <v>-2.4947745803910953E-4</v>
      </c>
      <c r="C467" s="10">
        <f>Raw_Data!K465</f>
        <v>0.40144577762493938</v>
      </c>
      <c r="D467" s="10">
        <f>Raw_Data!L465</f>
        <v>1.8618105775174656E-2</v>
      </c>
      <c r="E467" s="10">
        <f>Raw_Data!M465</f>
        <v>1.8462127730186743E-2</v>
      </c>
      <c r="F467" s="10">
        <f>Raw_Data!N465</f>
        <v>1.8539865970096776E-2</v>
      </c>
      <c r="J467" s="74">
        <f t="shared" si="218"/>
        <v>121942.9999998305</v>
      </c>
      <c r="K467" s="69">
        <f t="shared" si="219"/>
        <v>116.97853292713211</v>
      </c>
      <c r="L467" s="69">
        <f>K467+$D$8-$B$8*Q467+Phase_Relations!$C$24*Q467</f>
        <v>366.38790932293165</v>
      </c>
      <c r="M467" s="69">
        <f t="shared" si="220"/>
        <v>-0.12063109231608524</v>
      </c>
      <c r="N467" s="69">
        <f t="shared" si="221"/>
        <v>-0.30640297448285653</v>
      </c>
      <c r="O467" s="70">
        <f t="shared" si="222"/>
        <v>55.937985162210119</v>
      </c>
      <c r="P467" s="70">
        <f t="shared" si="223"/>
        <v>385.7792080152422</v>
      </c>
      <c r="Q467" s="70">
        <f t="shared" si="224"/>
        <v>55.426352049698764</v>
      </c>
      <c r="R467" s="111">
        <f t="shared" si="225"/>
        <v>382.25070379102596</v>
      </c>
      <c r="S467" s="70">
        <f t="shared" si="215"/>
        <v>3.528504224216249</v>
      </c>
      <c r="T467" s="113">
        <f t="shared" si="226"/>
        <v>0.81463109231608521</v>
      </c>
      <c r="U467" s="70">
        <f t="shared" si="227"/>
        <v>2.0691629744828566</v>
      </c>
      <c r="V467" s="70">
        <f>(L467/Phase_Relations!C$24)</f>
        <v>75.240653354429369</v>
      </c>
      <c r="W467" s="70">
        <f t="shared" si="228"/>
        <v>10834.654083037829</v>
      </c>
      <c r="X467" s="70">
        <f t="shared" si="229"/>
        <v>518.90105761675431</v>
      </c>
      <c r="Y467" s="70">
        <f t="shared" si="230"/>
        <v>19.814301304730606</v>
      </c>
      <c r="Z467" s="70">
        <f t="shared" si="231"/>
        <v>2853.2593878812072</v>
      </c>
      <c r="AA467" s="70">
        <f t="shared" si="232"/>
        <v>136.65035382572836</v>
      </c>
      <c r="AB467" s="70">
        <f t="shared" si="233"/>
        <v>-17.382001774652057</v>
      </c>
      <c r="AC467" s="70">
        <f t="shared" si="234"/>
        <v>-0.17382001774652056</v>
      </c>
      <c r="AD467" s="70">
        <f t="shared" si="235"/>
        <v>134.29801767625088</v>
      </c>
      <c r="AE467" s="70">
        <f t="shared" si="236"/>
        <v>2.1280696022545724</v>
      </c>
      <c r="AF467" s="70">
        <f t="shared" si="237"/>
        <v>2.5821405692927717E-2</v>
      </c>
      <c r="AG467" s="70">
        <f t="shared" si="238"/>
        <v>6.7999557380403388E-3</v>
      </c>
      <c r="AH467" s="70">
        <f>(U467-Phase_Relations!$B$37)/Phase_Relations!$B$37</f>
        <v>1.6082933296291946</v>
      </c>
      <c r="AI467" s="70">
        <f>(U467-Phase_Relations!G$20)/Phase_Relations!G$20</f>
        <v>1.507830564978077</v>
      </c>
      <c r="AJ467" s="70">
        <f t="shared" si="239"/>
        <v>1.6082094980873942</v>
      </c>
      <c r="AK467" s="70">
        <f t="shared" si="240"/>
        <v>0.61660753848488192</v>
      </c>
      <c r="AL467" s="71">
        <f>(1/(J468-J466))*((M468-M466)/Phase_Relations!B$22)</f>
        <v>1.2315675541298923E-6</v>
      </c>
      <c r="AM467" s="71">
        <f t="shared" si="241"/>
        <v>9.4822890623044345E-2</v>
      </c>
      <c r="AN467" s="71">
        <f>SUM(AM$27:AM467)</f>
        <v>5.5924340249121283</v>
      </c>
      <c r="AO467" s="71">
        <f>(1/10000)*((AL467*Phase_Relations!B$22*H$7*U467))/(2*(P467-R467))</f>
        <v>6.3859834388447613E-10</v>
      </c>
      <c r="AP467" s="71">
        <f t="shared" si="242"/>
        <v>4.0841195789303877E-10</v>
      </c>
      <c r="AQ467" s="72">
        <f t="shared" si="243"/>
        <v>6.3717595349248819E-17</v>
      </c>
      <c r="AR467" s="72">
        <f t="shared" si="244"/>
        <v>4.0750227616516831E-17</v>
      </c>
      <c r="AS467" s="71">
        <f t="shared" si="216"/>
        <v>-6.3519022675335144E-4</v>
      </c>
      <c r="AT467" s="72">
        <f t="shared" si="217"/>
        <v>-1.0011239443219737E-7</v>
      </c>
      <c r="AU467" s="97">
        <f t="shared" si="245"/>
        <v>1.0868028857688227E-7</v>
      </c>
      <c r="AV467" s="2"/>
      <c r="AW467" s="2"/>
      <c r="AX467" s="2"/>
      <c r="AY467" s="2"/>
      <c r="AZ467" s="2"/>
      <c r="BA467" s="2"/>
      <c r="BC467" s="10"/>
      <c r="BE467" s="10"/>
      <c r="BI467" s="10"/>
    </row>
    <row r="468" spans="1:61" x14ac:dyDescent="0.2">
      <c r="A468" s="9">
        <f>Raw_Data!A466</f>
        <v>40773.039675925924</v>
      </c>
      <c r="B468" s="10">
        <f>Raw_Data!J466</f>
        <v>-2.5114017951818852E-4</v>
      </c>
      <c r="C468" s="10">
        <f>Raw_Data!K466</f>
        <v>0.39935074856129926</v>
      </c>
      <c r="D468" s="10">
        <f>Raw_Data!L466</f>
        <v>1.8592535494142755E-2</v>
      </c>
      <c r="E468" s="10">
        <f>Raw_Data!M466</f>
        <v>1.8423469455798144E-2</v>
      </c>
      <c r="F468" s="10">
        <f>Raw_Data!N466</f>
        <v>1.8502921840436077E-2</v>
      </c>
      <c r="J468" s="74">
        <f t="shared" si="218"/>
        <v>122199.99999955762</v>
      </c>
      <c r="K468" s="69">
        <f t="shared" si="219"/>
        <v>117.75817338370035</v>
      </c>
      <c r="L468" s="69">
        <f>K468+$D$8-$B$8*Q468+Phase_Relations!$C$24*Q468</f>
        <v>366.654623700493</v>
      </c>
      <c r="M468" s="69">
        <f t="shared" si="220"/>
        <v>-0.12000245860395625</v>
      </c>
      <c r="N468" s="69">
        <f t="shared" si="221"/>
        <v>-0.30480624485404889</v>
      </c>
      <c r="O468" s="70">
        <f t="shared" si="222"/>
        <v>55.861159408923058</v>
      </c>
      <c r="P468" s="70">
        <f t="shared" si="223"/>
        <v>385.24937523395215</v>
      </c>
      <c r="Q468" s="70">
        <f t="shared" si="224"/>
        <v>55.310293534818442</v>
      </c>
      <c r="R468" s="111">
        <f t="shared" si="225"/>
        <v>381.45030024012715</v>
      </c>
      <c r="S468" s="70">
        <f t="shared" si="215"/>
        <v>3.7990749938250019</v>
      </c>
      <c r="T468" s="113">
        <f t="shared" si="226"/>
        <v>0.81400245860395626</v>
      </c>
      <c r="U468" s="70">
        <f t="shared" si="227"/>
        <v>2.0675662448540488</v>
      </c>
      <c r="V468" s="70">
        <f>(L468/Phase_Relations!C$24)</f>
        <v>75.295425260150324</v>
      </c>
      <c r="W468" s="70">
        <f t="shared" si="228"/>
        <v>10842.541237461646</v>
      </c>
      <c r="X468" s="70">
        <f t="shared" si="229"/>
        <v>519.27879489758845</v>
      </c>
      <c r="Y468" s="70">
        <f t="shared" si="230"/>
        <v>19.985131725331883</v>
      </c>
      <c r="Z468" s="70">
        <f t="shared" si="231"/>
        <v>2877.8589684477911</v>
      </c>
      <c r="AA468" s="70">
        <f t="shared" si="232"/>
        <v>137.82849465746131</v>
      </c>
      <c r="AB468" s="70">
        <f t="shared" si="233"/>
        <v>-17.291420548120517</v>
      </c>
      <c r="AC468" s="70">
        <f t="shared" si="234"/>
        <v>-0.17291420548120517</v>
      </c>
      <c r="AD468" s="70">
        <f t="shared" si="235"/>
        <v>135.2957779949113</v>
      </c>
      <c r="AE468" s="70">
        <f t="shared" si="236"/>
        <v>2.1312842443276923</v>
      </c>
      <c r="AF468" s="70">
        <f t="shared" si="237"/>
        <v>2.7563785001546052E-2</v>
      </c>
      <c r="AG468" s="70">
        <f t="shared" si="238"/>
        <v>7.3160603343609496E-3</v>
      </c>
      <c r="AH468" s="70">
        <f>(U468-Phase_Relations!$B$37)/Phase_Relations!$B$37</f>
        <v>1.6062805644234566</v>
      </c>
      <c r="AI468" s="70">
        <f>(U468-Phase_Relations!G$20)/Phase_Relations!G$20</f>
        <v>1.5058953247787734</v>
      </c>
      <c r="AJ468" s="70">
        <f t="shared" si="239"/>
        <v>1.6069575462543879</v>
      </c>
      <c r="AK468" s="70">
        <f t="shared" si="240"/>
        <v>0.61631145408889887</v>
      </c>
      <c r="AL468" s="71">
        <f>(1/(J469-J467))*((M469-M467)/Phase_Relations!B$22)</f>
        <v>9.8643195687106145E-7</v>
      </c>
      <c r="AM468" s="71">
        <f t="shared" si="241"/>
        <v>0.12210068338593444</v>
      </c>
      <c r="AN468" s="71">
        <f>SUM(AM$27:AM468)</f>
        <v>5.7145347082980624</v>
      </c>
      <c r="AO468" s="71">
        <f>(1/10000)*((AL468*Phase_Relations!B$22*H$7*U468))/(2*(P468-R468))</f>
        <v>4.7469449173376321E-10</v>
      </c>
      <c r="AP468" s="71">
        <f t="shared" si="242"/>
        <v>3.9300548757449132E-10</v>
      </c>
      <c r="AQ468" s="72">
        <f t="shared" si="243"/>
        <v>4.7363717473531218E-17</v>
      </c>
      <c r="AR468" s="72">
        <f t="shared" si="244"/>
        <v>3.921301216502327E-17</v>
      </c>
      <c r="AS468" s="71">
        <f t="shared" si="216"/>
        <v>7.7341120131528204E-4</v>
      </c>
      <c r="AT468" s="72">
        <f t="shared" si="217"/>
        <v>6.1117784478571672E-8</v>
      </c>
      <c r="AU468" s="97">
        <f t="shared" si="245"/>
        <v>7.6485453375317508E-8</v>
      </c>
      <c r="AV468" s="2"/>
      <c r="AW468" s="2"/>
      <c r="AX468" s="2"/>
      <c r="AY468" s="2"/>
      <c r="AZ468" s="2"/>
      <c r="BA468" s="2"/>
      <c r="BC468" s="10"/>
      <c r="BE468" s="10"/>
      <c r="BI468" s="10"/>
    </row>
    <row r="469" spans="1:61" x14ac:dyDescent="0.2">
      <c r="A469" s="9">
        <f>Raw_Data!A467</f>
        <v>40773.042650462965</v>
      </c>
      <c r="B469" s="10">
        <f>Raw_Data!J467</f>
        <v>-2.5478629019016851E-4</v>
      </c>
      <c r="C469" s="10">
        <f>Raw_Data!K467</f>
        <v>0.39846713086098973</v>
      </c>
      <c r="D469" s="10">
        <f>Raw_Data!L467</f>
        <v>1.8584839469011058E-2</v>
      </c>
      <c r="E469" s="10">
        <f>Raw_Data!M467</f>
        <v>1.8414110709187342E-2</v>
      </c>
      <c r="F469" s="10">
        <f>Raw_Data!N467</f>
        <v>1.8498129023873877E-2</v>
      </c>
      <c r="J469" s="74">
        <f t="shared" si="218"/>
        <v>122456.99999991339</v>
      </c>
      <c r="K469" s="69">
        <f t="shared" si="219"/>
        <v>119.4678135277462</v>
      </c>
      <c r="L469" s="69">
        <f>K469+$D$8-$B$8*Q469+Phase_Relations!$C$24*Q469</f>
        <v>368.2400900349362</v>
      </c>
      <c r="M469" s="69">
        <f t="shared" si="220"/>
        <v>-0.11973821948445158</v>
      </c>
      <c r="N469" s="69">
        <f t="shared" si="221"/>
        <v>-0.304135077490507</v>
      </c>
      <c r="O469" s="70">
        <f t="shared" si="222"/>
        <v>55.838036748389094</v>
      </c>
      <c r="P469" s="70">
        <f t="shared" si="223"/>
        <v>385.08990860957999</v>
      </c>
      <c r="Q469" s="70">
        <f t="shared" si="224"/>
        <v>55.282197034134711</v>
      </c>
      <c r="R469" s="111">
        <f t="shared" si="225"/>
        <v>381.25653126989454</v>
      </c>
      <c r="S469" s="70">
        <f t="shared" si="215"/>
        <v>3.8333773396854554</v>
      </c>
      <c r="T469" s="113">
        <f t="shared" si="226"/>
        <v>0.81373821948445157</v>
      </c>
      <c r="U469" s="70">
        <f t="shared" si="227"/>
        <v>2.066895077490507</v>
      </c>
      <c r="V469" s="70">
        <f>(L469/Phase_Relations!C$24)</f>
        <v>75.621013304514037</v>
      </c>
      <c r="W469" s="70">
        <f t="shared" si="228"/>
        <v>10889.425915850021</v>
      </c>
      <c r="X469" s="70">
        <f t="shared" si="229"/>
        <v>521.52422968630378</v>
      </c>
      <c r="Y469" s="70">
        <f t="shared" si="230"/>
        <v>20.338816270379326</v>
      </c>
      <c r="Z469" s="70">
        <f t="shared" si="231"/>
        <v>2928.7895429346227</v>
      </c>
      <c r="AA469" s="70">
        <f t="shared" si="232"/>
        <v>140.26769841640925</v>
      </c>
      <c r="AB469" s="70">
        <f t="shared" si="233"/>
        <v>-17.253345747039141</v>
      </c>
      <c r="AC469" s="70">
        <f t="shared" si="234"/>
        <v>-0.17253345747039142</v>
      </c>
      <c r="AD469" s="70">
        <f t="shared" si="235"/>
        <v>137.71211352328561</v>
      </c>
      <c r="AE469" s="70">
        <f t="shared" si="236"/>
        <v>2.1389721436333504</v>
      </c>
      <c r="AF469" s="70">
        <f t="shared" si="237"/>
        <v>2.732901004980778E-2</v>
      </c>
      <c r="AG469" s="70">
        <f t="shared" si="238"/>
        <v>7.3503341196462287E-3</v>
      </c>
      <c r="AH469" s="70">
        <f>(U469-Phase_Relations!$B$37)/Phase_Relations!$B$37</f>
        <v>1.6054345211784442</v>
      </c>
      <c r="AI469" s="70">
        <f>(U469-Phase_Relations!G$20)/Phase_Relations!G$20</f>
        <v>1.5050818682993838</v>
      </c>
      <c r="AJ469" s="70">
        <f t="shared" si="239"/>
        <v>1.6057625365709696</v>
      </c>
      <c r="AK469" s="70">
        <f t="shared" si="240"/>
        <v>0.61618686178008508</v>
      </c>
      <c r="AL469" s="71">
        <f>(1/(J470-J468))*((M470-M468)/Phase_Relations!B$22)</f>
        <v>6.3395213504472133E-7</v>
      </c>
      <c r="AM469" s="71">
        <f t="shared" si="241"/>
        <v>5.1973605816005151E-2</v>
      </c>
      <c r="AN469" s="71">
        <f>SUM(AM$27:AM469)</f>
        <v>5.7665083141140672</v>
      </c>
      <c r="AO469" s="71">
        <f>(1/10000)*((AL469*Phase_Relations!B$22*H$7*U469))/(2*(P469-R469))</f>
        <v>3.0224478816505746E-10</v>
      </c>
      <c r="AP469" s="71">
        <f t="shared" si="242"/>
        <v>3.6707457853978441E-10</v>
      </c>
      <c r="AQ469" s="72">
        <f t="shared" si="243"/>
        <v>3.0157157927431814E-17</v>
      </c>
      <c r="AR469" s="72">
        <f t="shared" si="244"/>
        <v>3.6625697016566619E-17</v>
      </c>
      <c r="AS469" s="71">
        <f t="shared" si="216"/>
        <v>1.3434272626662209E-4</v>
      </c>
      <c r="AT469" s="72">
        <f t="shared" si="217"/>
        <v>2.240312135671661E-7</v>
      </c>
      <c r="AU469" s="97">
        <f t="shared" si="245"/>
        <v>7.1060833730224966E-8</v>
      </c>
      <c r="AV469" s="2"/>
      <c r="AW469" s="2"/>
      <c r="AX469" s="2"/>
      <c r="AY469" s="2"/>
      <c r="AZ469" s="2"/>
      <c r="BA469" s="2"/>
      <c r="BC469" s="10"/>
      <c r="BE469" s="10"/>
      <c r="BI469" s="10"/>
    </row>
    <row r="470" spans="1:61" x14ac:dyDescent="0.2">
      <c r="A470" s="9">
        <f>Raw_Data!A468</f>
        <v>40773.045624999999</v>
      </c>
      <c r="B470" s="10">
        <f>Raw_Data!J468</f>
        <v>-2.5826612871424049E-4</v>
      </c>
      <c r="C470" s="10">
        <f>Raw_Data!K468</f>
        <v>0.39743268056935932</v>
      </c>
      <c r="D470" s="10">
        <f>Raw_Data!L468</f>
        <v>1.8601704215441755E-2</v>
      </c>
      <c r="E470" s="10">
        <f>Raw_Data!M468</f>
        <v>1.8456486353739844E-2</v>
      </c>
      <c r="F470" s="10">
        <f>Raw_Data!N468</f>
        <v>1.8517312242283878E-2</v>
      </c>
      <c r="J470" s="74">
        <f t="shared" si="218"/>
        <v>122713.99999964051</v>
      </c>
      <c r="K470" s="69">
        <f t="shared" si="219"/>
        <v>121.09948962613521</v>
      </c>
      <c r="L470" s="69">
        <f>K470+$D$8-$B$8*Q470+Phase_Relations!$C$24*Q470</f>
        <v>370.4340150580241</v>
      </c>
      <c r="M470" s="69">
        <f t="shared" si="220"/>
        <v>-0.11942863429301945</v>
      </c>
      <c r="N470" s="69">
        <f t="shared" si="221"/>
        <v>-0.30334873110426941</v>
      </c>
      <c r="O470" s="70">
        <f t="shared" si="222"/>
        <v>55.888706776102786</v>
      </c>
      <c r="P470" s="70">
        <f t="shared" si="223"/>
        <v>385.43935707657096</v>
      </c>
      <c r="Q470" s="70">
        <f t="shared" si="224"/>
        <v>55.409415707281454</v>
      </c>
      <c r="R470" s="111">
        <f t="shared" si="225"/>
        <v>382.13390142952727</v>
      </c>
      <c r="S470" s="70">
        <f t="shared" si="215"/>
        <v>3.3054556470436864</v>
      </c>
      <c r="T470" s="113">
        <f t="shared" si="226"/>
        <v>0.81342863429301937</v>
      </c>
      <c r="U470" s="70">
        <f t="shared" si="227"/>
        <v>2.0661087311042694</v>
      </c>
      <c r="V470" s="70">
        <f>(L470/Phase_Relations!C$24)</f>
        <v>76.071553150255156</v>
      </c>
      <c r="W470" s="70">
        <f t="shared" si="228"/>
        <v>10954.303653636742</v>
      </c>
      <c r="X470" s="70">
        <f t="shared" si="229"/>
        <v>524.63140103624255</v>
      </c>
      <c r="Y470" s="70">
        <f t="shared" si="230"/>
        <v>20.662137442973702</v>
      </c>
      <c r="Z470" s="70">
        <f t="shared" si="231"/>
        <v>2975.3477917882128</v>
      </c>
      <c r="AA470" s="70">
        <f t="shared" si="232"/>
        <v>142.49749960671528</v>
      </c>
      <c r="AB470" s="70">
        <f t="shared" si="233"/>
        <v>-17.208736929829893</v>
      </c>
      <c r="AC470" s="70">
        <f t="shared" si="234"/>
        <v>-0.17208736929829893</v>
      </c>
      <c r="AD470" s="70">
        <f t="shared" si="235"/>
        <v>140.29386250868617</v>
      </c>
      <c r="AE470" s="70">
        <f t="shared" si="236"/>
        <v>2.1470386721907735</v>
      </c>
      <c r="AF470" s="70">
        <f t="shared" si="237"/>
        <v>2.3196587000940717E-2</v>
      </c>
      <c r="AG470" s="70">
        <f t="shared" si="238"/>
        <v>6.3005295537301225E-3</v>
      </c>
      <c r="AH470" s="70">
        <f>(U470-Phase_Relations!$B$37)/Phase_Relations!$B$37</f>
        <v>1.6044432884629476</v>
      </c>
      <c r="AI470" s="70">
        <f>(U470-Phase_Relations!G$20)/Phase_Relations!G$20</f>
        <v>1.5041288145639431</v>
      </c>
      <c r="AJ470" s="70">
        <f t="shared" si="239"/>
        <v>1.6046410273016223</v>
      </c>
      <c r="AK470" s="70">
        <f t="shared" si="240"/>
        <v>0.61604078521127426</v>
      </c>
      <c r="AL470" s="71">
        <f>(1/(J471-J469))*((M471-M469)/Phase_Relations!B$22)</f>
        <v>7.0880327112958154E-7</v>
      </c>
      <c r="AM470" s="71">
        <f t="shared" si="241"/>
        <v>6.2007588839445481E-2</v>
      </c>
      <c r="AN470" s="71">
        <f>SUM(AM$27:AM470)</f>
        <v>5.8285159029535123</v>
      </c>
      <c r="AO470" s="71">
        <f>(1/10000)*((AL470*Phase_Relations!B$22*H$7*U470))/(2*(P470-R470))</f>
        <v>3.9175364344702069E-10</v>
      </c>
      <c r="AP470" s="71">
        <f t="shared" si="242"/>
        <v>3.5021038340976547E-10</v>
      </c>
      <c r="AQ470" s="72">
        <f t="shared" si="243"/>
        <v>3.9088106583418847E-17</v>
      </c>
      <c r="AR470" s="72">
        <f t="shared" si="244"/>
        <v>3.4943033772172566E-17</v>
      </c>
      <c r="AS470" s="71">
        <f t="shared" si="216"/>
        <v>1.4736062312501548E-4</v>
      </c>
      <c r="AT470" s="72">
        <f t="shared" si="217"/>
        <v>2.6472530845301116E-7</v>
      </c>
      <c r="AU470" s="97">
        <f t="shared" si="245"/>
        <v>4.5518179684757037E-8</v>
      </c>
      <c r="AV470" s="2"/>
      <c r="AW470" s="2"/>
      <c r="AX470" s="2"/>
      <c r="AY470" s="2"/>
      <c r="AZ470" s="2"/>
      <c r="BA470" s="2"/>
      <c r="BC470" s="10"/>
      <c r="BE470" s="10"/>
      <c r="BI470" s="10"/>
    </row>
    <row r="471" spans="1:61" x14ac:dyDescent="0.2">
      <c r="A471" s="9">
        <f>Raw_Data!A469</f>
        <v>40773.048611111109</v>
      </c>
      <c r="B471" s="10">
        <f>Raw_Data!J469</f>
        <v>-2.6020201157916749E-4</v>
      </c>
      <c r="C471" s="10">
        <f>Raw_Data!K469</f>
        <v>0.39632103249477968</v>
      </c>
      <c r="D471" s="10">
        <f>Raw_Data!L469</f>
        <v>1.8424030548820157E-2</v>
      </c>
      <c r="E471" s="10">
        <f>Raw_Data!M469</f>
        <v>1.8030247702577943E-2</v>
      </c>
      <c r="F471" s="10">
        <f>Raw_Data!N469</f>
        <v>1.812302240295138E-2</v>
      </c>
      <c r="J471" s="74">
        <f t="shared" si="218"/>
        <v>122971.99999960139</v>
      </c>
      <c r="K471" s="69">
        <f t="shared" si="219"/>
        <v>122.00721387199646</v>
      </c>
      <c r="L471" s="69">
        <f>K471+$D$8-$B$8*Q471+Phase_Relations!$C$24*Q471</f>
        <v>365.68631563277256</v>
      </c>
      <c r="M471" s="69">
        <f t="shared" si="220"/>
        <v>-0.11909539516620453</v>
      </c>
      <c r="N471" s="69">
        <f t="shared" si="221"/>
        <v>-0.30250230372215953</v>
      </c>
      <c r="O471" s="70">
        <f t="shared" si="222"/>
        <v>55.354887329204672</v>
      </c>
      <c r="P471" s="70">
        <f t="shared" si="223"/>
        <v>381.7578436496874</v>
      </c>
      <c r="Q471" s="70">
        <f t="shared" si="224"/>
        <v>54.129776985149753</v>
      </c>
      <c r="R471" s="111">
        <f t="shared" si="225"/>
        <v>373.30880679413627</v>
      </c>
      <c r="S471" s="70">
        <f t="shared" si="215"/>
        <v>8.4490368555511282</v>
      </c>
      <c r="T471" s="113">
        <f t="shared" si="226"/>
        <v>0.81309539516620444</v>
      </c>
      <c r="U471" s="70">
        <f t="shared" si="227"/>
        <v>2.0652623037221591</v>
      </c>
      <c r="V471" s="70">
        <f>(L471/Phase_Relations!C$24)</f>
        <v>75.096575544289664</v>
      </c>
      <c r="W471" s="70">
        <f t="shared" si="228"/>
        <v>10813.906878377711</v>
      </c>
      <c r="X471" s="70">
        <f t="shared" si="229"/>
        <v>517.90741754682529</v>
      </c>
      <c r="Y471" s="70">
        <f t="shared" si="230"/>
        <v>20.96679855913991</v>
      </c>
      <c r="Z471" s="70">
        <f t="shared" si="231"/>
        <v>3019.218992516147</v>
      </c>
      <c r="AA471" s="70">
        <f t="shared" si="232"/>
        <v>144.59861075268901</v>
      </c>
      <c r="AB471" s="70">
        <f t="shared" si="233"/>
        <v>-17.160719764582776</v>
      </c>
      <c r="AC471" s="70">
        <f t="shared" si="234"/>
        <v>-0.17160719764582777</v>
      </c>
      <c r="AD471" s="70">
        <f t="shared" si="235"/>
        <v>138.96591951565495</v>
      </c>
      <c r="AE471" s="70">
        <f t="shared" si="236"/>
        <v>2.1429083054263001</v>
      </c>
      <c r="AF471" s="70">
        <f t="shared" si="237"/>
        <v>5.8430968399839946E-2</v>
      </c>
      <c r="AG471" s="70">
        <f t="shared" si="238"/>
        <v>1.6313797735455739E-2</v>
      </c>
      <c r="AH471" s="70">
        <f>(U471-Phase_Relations!$B$37)/Phase_Relations!$B$37</f>
        <v>1.6033763203594198</v>
      </c>
      <c r="AI471" s="70">
        <f>(U471-Phase_Relations!G$20)/Phase_Relations!G$20</f>
        <v>1.5031029425151639</v>
      </c>
      <c r="AJ471" s="70">
        <f t="shared" si="239"/>
        <v>1.6035912443144069</v>
      </c>
      <c r="AK471" s="70">
        <f t="shared" si="240"/>
        <v>0.6158834233147128</v>
      </c>
      <c r="AL471" s="71">
        <f>(1/(J472-J470))*((M472-M470)/Phase_Relations!B$22)</f>
        <v>7.72647228729362E-7</v>
      </c>
      <c r="AM471" s="71">
        <f t="shared" si="241"/>
        <v>6.7046315501682177E-2</v>
      </c>
      <c r="AN471" s="71">
        <f>SUM(AM$27:AM471)</f>
        <v>5.8955622184551943</v>
      </c>
      <c r="AO471" s="71">
        <f>(1/10000)*((AL471*Phase_Relations!B$22*H$7*U471))/(2*(P471-R471))</f>
        <v>1.669993408847871E-10</v>
      </c>
      <c r="AP471" s="71">
        <f t="shared" si="242"/>
        <v>3.1003193255832765E-10</v>
      </c>
      <c r="AQ471" s="72">
        <f t="shared" si="243"/>
        <v>1.6662737271384266E-17</v>
      </c>
      <c r="AR471" s="72">
        <f t="shared" si="244"/>
        <v>3.0934137886945012E-17</v>
      </c>
      <c r="AS471" s="71">
        <f t="shared" si="216"/>
        <v>-3.0850137196026097E-4</v>
      </c>
      <c r="AT471" s="72">
        <f t="shared" si="217"/>
        <v>-5.3904065998438579E-8</v>
      </c>
      <c r="AU471" s="97">
        <f t="shared" si="245"/>
        <v>7.3812335289543811E-8</v>
      </c>
      <c r="AV471" s="2"/>
      <c r="AW471" s="2"/>
      <c r="AX471" s="2"/>
      <c r="AY471" s="2"/>
      <c r="AZ471" s="2"/>
      <c r="BA471" s="2"/>
      <c r="BC471" s="10"/>
      <c r="BE471" s="10"/>
      <c r="BI471" s="10"/>
    </row>
    <row r="472" spans="1:61" x14ac:dyDescent="0.2">
      <c r="A472" s="9">
        <f>Raw_Data!A470</f>
        <v>40773.051585648151</v>
      </c>
      <c r="B472" s="10">
        <f>Raw_Data!J470</f>
        <v>-2.5977445462740451E-4</v>
      </c>
      <c r="C472" s="10">
        <f>Raw_Data!K470</f>
        <v>0.39509774454945923</v>
      </c>
      <c r="D472" s="10">
        <f>Raw_Data!L470</f>
        <v>1.8617666341640856E-2</v>
      </c>
      <c r="E472" s="10">
        <f>Raw_Data!M470</f>
        <v>1.8438303306707943E-2</v>
      </c>
      <c r="F472" s="10">
        <f>Raw_Data!N470</f>
        <v>1.8506555297381079E-2</v>
      </c>
      <c r="J472" s="74">
        <f t="shared" si="218"/>
        <v>123228.99999995716</v>
      </c>
      <c r="K472" s="69">
        <f t="shared" si="219"/>
        <v>121.80673489745044</v>
      </c>
      <c r="L472" s="69">
        <f>K472+$D$8-$B$8*Q472+Phase_Relations!$C$24*Q472</f>
        <v>370.90000385408337</v>
      </c>
      <c r="M472" s="69">
        <f t="shared" si="220"/>
        <v>-0.11872790893114551</v>
      </c>
      <c r="N472" s="69">
        <f t="shared" si="221"/>
        <v>-0.30156888868510962</v>
      </c>
      <c r="O472" s="70">
        <f t="shared" si="222"/>
        <v>55.936664886839992</v>
      </c>
      <c r="P472" s="70">
        <f t="shared" si="223"/>
        <v>385.77010266786198</v>
      </c>
      <c r="Q472" s="70">
        <f t="shared" si="224"/>
        <v>55.354827201511419</v>
      </c>
      <c r="R472" s="111">
        <f t="shared" si="225"/>
        <v>381.75742897594085</v>
      </c>
      <c r="S472" s="70">
        <f t="shared" si="215"/>
        <v>4.0126736919211226</v>
      </c>
      <c r="T472" s="113">
        <f t="shared" si="226"/>
        <v>0.81272790893114544</v>
      </c>
      <c r="U472" s="70">
        <f t="shared" si="227"/>
        <v>2.0643288886851092</v>
      </c>
      <c r="V472" s="70">
        <f>(L472/Phase_Relations!C$24)</f>
        <v>76.167247633012877</v>
      </c>
      <c r="W472" s="70">
        <f t="shared" si="228"/>
        <v>10968.083659153854</v>
      </c>
      <c r="X472" s="70">
        <f t="shared" si="229"/>
        <v>525.29136298629578</v>
      </c>
      <c r="Y472" s="70">
        <f t="shared" si="230"/>
        <v>20.812420431501458</v>
      </c>
      <c r="Z472" s="70">
        <f t="shared" si="231"/>
        <v>2996.9885421362101</v>
      </c>
      <c r="AA472" s="70">
        <f t="shared" si="232"/>
        <v>143.53393401035493</v>
      </c>
      <c r="AB472" s="70">
        <f t="shared" si="233"/>
        <v>-17.107767857513757</v>
      </c>
      <c r="AC472" s="70">
        <f t="shared" si="234"/>
        <v>-0.17107767857513756</v>
      </c>
      <c r="AD472" s="70">
        <f t="shared" si="235"/>
        <v>140.85881821574083</v>
      </c>
      <c r="AE472" s="70">
        <f t="shared" si="236"/>
        <v>2.1487840404063365</v>
      </c>
      <c r="AF472" s="70">
        <f t="shared" si="237"/>
        <v>2.795627194076376E-2</v>
      </c>
      <c r="AG472" s="70">
        <f t="shared" si="238"/>
        <v>7.6389485429742511E-3</v>
      </c>
      <c r="AH472" s="70">
        <f>(U472-Phase_Relations!$B$37)/Phase_Relations!$B$37</f>
        <v>1.60219969954949</v>
      </c>
      <c r="AI472" s="70">
        <f>(U472-Phase_Relations!G$20)/Phase_Relations!G$20</f>
        <v>1.5019716412167203</v>
      </c>
      <c r="AJ472" s="70">
        <f t="shared" si="239"/>
        <v>1.6025938853326838</v>
      </c>
      <c r="AK472" s="70">
        <f t="shared" si="240"/>
        <v>0.6157097396586716</v>
      </c>
      <c r="AL472" s="71">
        <f>(1/(J473-J471))*((M473-M471)/Phase_Relations!B$22)</f>
        <v>6.9629005761916853E-7</v>
      </c>
      <c r="AM472" s="71">
        <f t="shared" si="241"/>
        <v>7.4086267539830178E-2</v>
      </c>
      <c r="AN472" s="71">
        <f>SUM(AM$27:AM472)</f>
        <v>5.969648485995025</v>
      </c>
      <c r="AO472" s="71">
        <f>(1/10000)*((AL472*Phase_Relations!B$22*H$7*U472))/(2*(P472-R472))</f>
        <v>3.1673840961705424E-10</v>
      </c>
      <c r="AP472" s="71">
        <f t="shared" si="242"/>
        <v>2.6691634239698348E-10</v>
      </c>
      <c r="AQ472" s="72">
        <f t="shared" si="243"/>
        <v>3.1603291816859167E-17</v>
      </c>
      <c r="AR472" s="72">
        <f t="shared" si="244"/>
        <v>2.6632182278301036E-17</v>
      </c>
      <c r="AS472" s="71">
        <f t="shared" si="216"/>
        <v>2.387658449690842E-4</v>
      </c>
      <c r="AT472" s="72">
        <f t="shared" si="217"/>
        <v>1.3209683067590721E-7</v>
      </c>
      <c r="AU472" s="97">
        <f t="shared" si="245"/>
        <v>6.1061180528548345E-8</v>
      </c>
      <c r="AV472" s="2"/>
      <c r="AW472" s="2"/>
      <c r="AX472" s="2"/>
      <c r="AY472" s="2"/>
      <c r="AZ472" s="2"/>
      <c r="BA472" s="2"/>
      <c r="BC472" s="10"/>
      <c r="BE472" s="10"/>
      <c r="BI472" s="10"/>
    </row>
    <row r="473" spans="1:61" x14ac:dyDescent="0.2">
      <c r="A473" s="9">
        <f>Raw_Data!A471</f>
        <v>40773.054560185185</v>
      </c>
      <c r="B473" s="10">
        <f>Raw_Data!J471</f>
        <v>-2.5890746414188449E-4</v>
      </c>
      <c r="C473" s="10">
        <f>Raw_Data!K471</f>
        <v>0.39422362811473999</v>
      </c>
      <c r="D473" s="10">
        <f>Raw_Data!L471</f>
        <v>1.8629637936290255E-2</v>
      </c>
      <c r="E473" s="10">
        <f>Raw_Data!M471</f>
        <v>1.8456296328427942E-2</v>
      </c>
      <c r="F473" s="10">
        <f>Raw_Data!N471</f>
        <v>1.8528834125490879E-2</v>
      </c>
      <c r="J473" s="74">
        <f t="shared" si="218"/>
        <v>123485.99999968428</v>
      </c>
      <c r="K473" s="69">
        <f t="shared" si="219"/>
        <v>121.40020808795401</v>
      </c>
      <c r="L473" s="69">
        <f>K473+$D$8-$B$8*Q473+Phase_Relations!$C$24*Q473</f>
        <v>370.73221222421631</v>
      </c>
      <c r="M473" s="69">
        <f t="shared" si="220"/>
        <v>-0.11846514543528867</v>
      </c>
      <c r="N473" s="69">
        <f t="shared" si="221"/>
        <v>-0.30090146940563323</v>
      </c>
      <c r="O473" s="70">
        <f t="shared" si="222"/>
        <v>55.972633469893104</v>
      </c>
      <c r="P473" s="70">
        <f t="shared" si="223"/>
        <v>386.01816186133175</v>
      </c>
      <c r="Q473" s="70">
        <f t="shared" si="224"/>
        <v>55.408845219957897</v>
      </c>
      <c r="R473" s="111">
        <f t="shared" si="225"/>
        <v>382.12996703419236</v>
      </c>
      <c r="S473" s="70">
        <f t="shared" si="215"/>
        <v>3.8881948271393867</v>
      </c>
      <c r="T473" s="113">
        <f t="shared" si="226"/>
        <v>0.81246514543528858</v>
      </c>
      <c r="U473" s="70">
        <f t="shared" si="227"/>
        <v>2.0636614694056332</v>
      </c>
      <c r="V473" s="70">
        <f>(L473/Phase_Relations!C$24)</f>
        <v>76.132790295482465</v>
      </c>
      <c r="W473" s="70">
        <f t="shared" si="228"/>
        <v>10963.121802549475</v>
      </c>
      <c r="X473" s="70">
        <f t="shared" si="229"/>
        <v>525.05372617574108</v>
      </c>
      <c r="Y473" s="70">
        <f t="shared" si="230"/>
        <v>20.723945075524568</v>
      </c>
      <c r="Z473" s="70">
        <f t="shared" si="231"/>
        <v>2984.2480908755379</v>
      </c>
      <c r="AA473" s="70">
        <f t="shared" si="232"/>
        <v>142.92375914154871</v>
      </c>
      <c r="AB473" s="70">
        <f t="shared" si="233"/>
        <v>-17.069905682318254</v>
      </c>
      <c r="AC473" s="70">
        <f t="shared" si="234"/>
        <v>-0.17069905682318254</v>
      </c>
      <c r="AD473" s="70">
        <f t="shared" si="235"/>
        <v>140.33162925678914</v>
      </c>
      <c r="AE473" s="70">
        <f t="shared" si="236"/>
        <v>2.1471555674186189</v>
      </c>
      <c r="AF473" s="70">
        <f t="shared" si="237"/>
        <v>2.7204677868069505E-2</v>
      </c>
      <c r="AG473" s="70">
        <f t="shared" si="238"/>
        <v>7.4053275565898304E-3</v>
      </c>
      <c r="AH473" s="70">
        <f>(U473-Phase_Relations!$B$37)/Phase_Relations!$B$37</f>
        <v>1.6013583809698559</v>
      </c>
      <c r="AI473" s="70">
        <f>(U473-Phase_Relations!G$20)/Phase_Relations!G$20</f>
        <v>1.501162727424348</v>
      </c>
      <c r="AJ473" s="70">
        <f t="shared" si="239"/>
        <v>1.6017849061147169</v>
      </c>
      <c r="AK473" s="70">
        <f t="shared" si="240"/>
        <v>0.61558545438588386</v>
      </c>
      <c r="AL473" s="71">
        <f>(1/(J474-J472))*((M474-M472)/Phase_Relations!B$22)</f>
        <v>5.7625464716252943E-7</v>
      </c>
      <c r="AM473" s="71">
        <f t="shared" si="241"/>
        <v>5.3232409927532899E-2</v>
      </c>
      <c r="AN473" s="71">
        <f>SUM(AM$27:AM473)</f>
        <v>6.0228808959225582</v>
      </c>
      <c r="AO473" s="71">
        <f>(1/10000)*((AL473*Phase_Relations!B$22*H$7*U473))/(2*(P473-R473))</f>
        <v>2.7043965322482761E-10</v>
      </c>
      <c r="AP473" s="71">
        <f t="shared" si="242"/>
        <v>2.3615061556783334E-10</v>
      </c>
      <c r="AQ473" s="72">
        <f t="shared" si="243"/>
        <v>2.6983728591829863E-17</v>
      </c>
      <c r="AR473" s="72">
        <f t="shared" si="244"/>
        <v>2.3562462239878979E-17</v>
      </c>
      <c r="AS473" s="71">
        <f t="shared" si="216"/>
        <v>-6.1327258567874443E-4</v>
      </c>
      <c r="AT473" s="72">
        <f t="shared" si="217"/>
        <v>-4.3911744113454486E-8</v>
      </c>
      <c r="AU473" s="97">
        <f t="shared" si="245"/>
        <v>7.3699180765018249E-8</v>
      </c>
      <c r="AV473" s="2"/>
      <c r="AW473" s="2"/>
      <c r="AX473" s="2"/>
      <c r="AY473" s="2"/>
      <c r="AZ473" s="2"/>
      <c r="BA473" s="2"/>
      <c r="BC473" s="10"/>
      <c r="BE473" s="10"/>
      <c r="BI473" s="10"/>
    </row>
    <row r="474" spans="1:61" x14ac:dyDescent="0.2">
      <c r="A474" s="9">
        <f>Raw_Data!A472</f>
        <v>40773.057546296295</v>
      </c>
      <c r="B474" s="10">
        <f>Raw_Data!J472</f>
        <v>-2.6290987227366749E-4</v>
      </c>
      <c r="C474" s="10">
        <f>Raw_Data!K472</f>
        <v>0.39335426231281989</v>
      </c>
      <c r="D474" s="10">
        <f>Raw_Data!L472</f>
        <v>1.8589221927766655E-2</v>
      </c>
      <c r="E474" s="10">
        <f>Raw_Data!M472</f>
        <v>1.8419989617274042E-2</v>
      </c>
      <c r="F474" s="10">
        <f>Raw_Data!N472</f>
        <v>1.8498045358746776E-2</v>
      </c>
      <c r="J474" s="74">
        <f t="shared" si="218"/>
        <v>123743.99999964517</v>
      </c>
      <c r="K474" s="69">
        <f t="shared" si="219"/>
        <v>123.27691404412181</v>
      </c>
      <c r="L474" s="69">
        <f>K474+$D$8-$B$8*Q474+Phase_Relations!$C$24*Q474</f>
        <v>372.12719313475469</v>
      </c>
      <c r="M474" s="69">
        <f t="shared" si="220"/>
        <v>-0.11820529494813072</v>
      </c>
      <c r="N474" s="69">
        <f t="shared" si="221"/>
        <v>-0.30024144916825202</v>
      </c>
      <c r="O474" s="70">
        <f t="shared" si="222"/>
        <v>55.851203818971072</v>
      </c>
      <c r="P474" s="70">
        <f t="shared" si="223"/>
        <v>385.18071599290391</v>
      </c>
      <c r="Q474" s="70">
        <f t="shared" si="224"/>
        <v>55.299846485706247</v>
      </c>
      <c r="R474" s="111">
        <f t="shared" si="225"/>
        <v>381.37825162556032</v>
      </c>
      <c r="S474" s="70">
        <f t="shared" si="215"/>
        <v>3.8024643673435889</v>
      </c>
      <c r="T474" s="113">
        <f t="shared" si="226"/>
        <v>0.81220529494813065</v>
      </c>
      <c r="U474" s="70">
        <f t="shared" si="227"/>
        <v>2.0630014491682518</v>
      </c>
      <c r="V474" s="70">
        <f>(L474/Phase_Relations!C$24)</f>
        <v>76.419260652323189</v>
      </c>
      <c r="W474" s="70">
        <f t="shared" si="228"/>
        <v>11004.373533934539</v>
      </c>
      <c r="X474" s="70">
        <f t="shared" si="229"/>
        <v>527.02938380912542</v>
      </c>
      <c r="Y474" s="70">
        <f t="shared" si="230"/>
        <v>21.119414166616941</v>
      </c>
      <c r="Z474" s="70">
        <f t="shared" si="231"/>
        <v>3041.1956399928395</v>
      </c>
      <c r="AA474" s="70">
        <f t="shared" si="232"/>
        <v>145.6511321835651</v>
      </c>
      <c r="AB474" s="70">
        <f t="shared" si="233"/>
        <v>-17.032463249010199</v>
      </c>
      <c r="AC474" s="70">
        <f t="shared" si="234"/>
        <v>-0.17032463249010199</v>
      </c>
      <c r="AD474" s="70">
        <f t="shared" si="235"/>
        <v>143.11615593866935</v>
      </c>
      <c r="AE474" s="70">
        <f t="shared" si="236"/>
        <v>2.1556886626833776</v>
      </c>
      <c r="AF474" s="70">
        <f t="shared" si="237"/>
        <v>2.6106658495117757E-2</v>
      </c>
      <c r="AG474" s="70">
        <f t="shared" si="238"/>
        <v>7.2149001254183014E-3</v>
      </c>
      <c r="AH474" s="70">
        <f>(U474-Phase_Relations!$B$37)/Phase_Relations!$B$37</f>
        <v>1.6005263892882859</v>
      </c>
      <c r="AI474" s="70">
        <f>(U474-Phase_Relations!G$20)/Phase_Relations!G$20</f>
        <v>1.5003627812890161</v>
      </c>
      <c r="AJ474" s="70">
        <f t="shared" si="239"/>
        <v>1.6009802710623338</v>
      </c>
      <c r="AK474" s="70">
        <f t="shared" si="240"/>
        <v>0.61546246786071612</v>
      </c>
      <c r="AL474" s="71">
        <f>(1/(J475-J473))*((M475-M473)/Phase_Relations!B$22)</f>
        <v>3.2704945464212555E-7</v>
      </c>
      <c r="AM474" s="71">
        <f t="shared" si="241"/>
        <v>5.3064873967483911E-2</v>
      </c>
      <c r="AN474" s="71">
        <f>SUM(AM$27:AM474)</f>
        <v>6.0759457698900423</v>
      </c>
      <c r="AO474" s="71">
        <f>(1/10000)*((AL474*Phase_Relations!B$22*H$7*U474))/(2*(P474-R474))</f>
        <v>1.5689651661332757E-10</v>
      </c>
      <c r="AP474" s="71">
        <f t="shared" si="242"/>
        <v>2.4360490152312884E-10</v>
      </c>
      <c r="AQ474" s="72">
        <f t="shared" si="243"/>
        <v>1.5654705110045184E-17</v>
      </c>
      <c r="AR474" s="72">
        <f t="shared" si="244"/>
        <v>2.4306230495255213E-17</v>
      </c>
      <c r="AS474" s="71">
        <f t="shared" si="216"/>
        <v>1.148596299352016E-4</v>
      </c>
      <c r="AT474" s="72">
        <f t="shared" si="217"/>
        <v>1.3602218814801934E-7</v>
      </c>
      <c r="AU474" s="97">
        <f t="shared" si="245"/>
        <v>7.4915301182924997E-8</v>
      </c>
      <c r="AV474" s="2"/>
      <c r="AW474" s="2"/>
      <c r="AX474" s="2"/>
      <c r="AY474" s="2"/>
      <c r="AZ474" s="2"/>
      <c r="BA474" s="2"/>
      <c r="BC474" s="10"/>
      <c r="BE474" s="10"/>
      <c r="BI474" s="10"/>
    </row>
    <row r="475" spans="1:61" x14ac:dyDescent="0.2">
      <c r="A475" s="9">
        <f>Raw_Data!A473</f>
        <v>40773.060520833336</v>
      </c>
      <c r="B475" s="10">
        <f>Raw_Data!J473</f>
        <v>-2.6751798608711349E-4</v>
      </c>
      <c r="C475" s="10">
        <f>Raw_Data!K473</f>
        <v>0.39322718288548941</v>
      </c>
      <c r="D475" s="10">
        <f>Raw_Data!L473</f>
        <v>1.8543853384551758E-2</v>
      </c>
      <c r="E475" s="10">
        <f>Raw_Data!M473</f>
        <v>1.8047112449008643E-2</v>
      </c>
      <c r="F475" s="10">
        <f>Raw_Data!N473</f>
        <v>1.8126608051252376E-2</v>
      </c>
      <c r="J475" s="74">
        <f t="shared" si="218"/>
        <v>124001.00000000093</v>
      </c>
      <c r="K475" s="69">
        <f t="shared" si="219"/>
        <v>125.43763188089591</v>
      </c>
      <c r="L475" s="69">
        <f>K475+$D$8-$B$8*Q475+Phase_Relations!$C$24*Q475</f>
        <v>369.34049862852038</v>
      </c>
      <c r="M475" s="69">
        <f t="shared" si="220"/>
        <v>-0.11816853937894954</v>
      </c>
      <c r="N475" s="69">
        <f t="shared" si="221"/>
        <v>-0.30014809002253184</v>
      </c>
      <c r="O475" s="70">
        <f t="shared" si="222"/>
        <v>55.714894307797813</v>
      </c>
      <c r="P475" s="70">
        <f t="shared" si="223"/>
        <v>384.24065039860562</v>
      </c>
      <c r="Q475" s="70">
        <f t="shared" si="224"/>
        <v>54.180407735113022</v>
      </c>
      <c r="R475" s="111">
        <f t="shared" si="225"/>
        <v>373.65798438008977</v>
      </c>
      <c r="S475" s="70">
        <f t="shared" si="215"/>
        <v>10.582666018515852</v>
      </c>
      <c r="T475" s="113">
        <f t="shared" si="226"/>
        <v>0.81216853937894951</v>
      </c>
      <c r="U475" s="70">
        <f t="shared" si="227"/>
        <v>2.0629080900225318</v>
      </c>
      <c r="V475" s="70">
        <f>(L475/Phase_Relations!C$24)</f>
        <v>75.846990907571694</v>
      </c>
      <c r="W475" s="70">
        <f t="shared" si="228"/>
        <v>10921.966690690324</v>
      </c>
      <c r="X475" s="70">
        <f t="shared" si="229"/>
        <v>523.08269591428757</v>
      </c>
      <c r="Y475" s="70">
        <f t="shared" si="230"/>
        <v>21.666583172458672</v>
      </c>
      <c r="Z475" s="70">
        <f t="shared" si="231"/>
        <v>3119.9879768340488</v>
      </c>
      <c r="AA475" s="70">
        <f t="shared" si="232"/>
        <v>149.4247115341978</v>
      </c>
      <c r="AB475" s="70">
        <f t="shared" si="233"/>
        <v>-17.027167057485528</v>
      </c>
      <c r="AC475" s="70">
        <f t="shared" si="234"/>
        <v>-0.17027167057485529</v>
      </c>
      <c r="AD475" s="70">
        <f t="shared" si="235"/>
        <v>142.36960085518723</v>
      </c>
      <c r="AE475" s="70">
        <f t="shared" si="236"/>
        <v>2.1534172674593397</v>
      </c>
      <c r="AF475" s="70">
        <f t="shared" si="237"/>
        <v>7.082273012181034E-2</v>
      </c>
      <c r="AG475" s="70">
        <f t="shared" si="238"/>
        <v>2.0231344109020059E-2</v>
      </c>
      <c r="AH475" s="70">
        <f>(U475-Phase_Relations!$B$37)/Phase_Relations!$B$37</f>
        <v>1.6004087049685662</v>
      </c>
      <c r="AI475" s="70">
        <f>(U475-Phase_Relations!G$20)/Phase_Relations!G$20</f>
        <v>1.5002496297770067</v>
      </c>
      <c r="AJ475" s="70">
        <f t="shared" si="239"/>
        <v>1.6001156643281536</v>
      </c>
      <c r="AK475" s="70">
        <f t="shared" si="240"/>
        <v>0.61544506519713105</v>
      </c>
      <c r="AL475" s="71">
        <f>(1/(J476-J474))*((M476-M474)/Phase_Relations!B$22)</f>
        <v>4.172657278596442E-7</v>
      </c>
      <c r="AM475" s="71">
        <f t="shared" si="241"/>
        <v>7.5599362277284088E-3</v>
      </c>
      <c r="AN475" s="71">
        <f>SUM(AM$27:AM475)</f>
        <v>6.0835057061177711</v>
      </c>
      <c r="AO475" s="71">
        <f>(1/10000)*((AL475*Phase_Relations!B$22*H$7*U475))/(2*(P475-R475))</f>
        <v>7.1922205454634215E-11</v>
      </c>
      <c r="AP475" s="71">
        <f t="shared" si="242"/>
        <v>2.5969671595714551E-10</v>
      </c>
      <c r="AQ475" s="72">
        <f t="shared" si="243"/>
        <v>7.1762008587559709E-18</v>
      </c>
      <c r="AR475" s="72">
        <f t="shared" si="244"/>
        <v>2.5911827707275794E-17</v>
      </c>
      <c r="AS475" s="71">
        <f t="shared" si="216"/>
        <v>-6.0617145174912448E-5</v>
      </c>
      <c r="AT475" s="72">
        <f t="shared" si="217"/>
        <v>-1.1814936325161936E-7</v>
      </c>
      <c r="AU475" s="97">
        <f t="shared" si="245"/>
        <v>4.6446689030466904E-8</v>
      </c>
      <c r="AV475" s="2"/>
      <c r="AW475" s="2"/>
      <c r="AX475" s="2"/>
      <c r="AY475" s="2"/>
      <c r="AZ475" s="2"/>
      <c r="BA475" s="2"/>
      <c r="BC475" s="10"/>
      <c r="BE475" s="10"/>
      <c r="BI475" s="10"/>
    </row>
    <row r="476" spans="1:61" x14ac:dyDescent="0.2">
      <c r="A476" s="9">
        <f>Raw_Data!A474</f>
        <v>40773.06349537037</v>
      </c>
      <c r="B476" s="10">
        <f>Raw_Data!J474</f>
        <v>-2.6761299874306148E-4</v>
      </c>
      <c r="C476" s="10">
        <f>Raw_Data!K474</f>
        <v>0.39209178164691938</v>
      </c>
      <c r="D476" s="10">
        <f>Raw_Data!L474</f>
        <v>1.8616146139145757E-2</v>
      </c>
      <c r="E476" s="10">
        <f>Raw_Data!M474</f>
        <v>1.8460049328337842E-2</v>
      </c>
      <c r="F476" s="10">
        <f>Raw_Data!N474</f>
        <v>1.8529216594642978E-2</v>
      </c>
      <c r="J476" s="74">
        <f t="shared" si="218"/>
        <v>124257.99999972805</v>
      </c>
      <c r="K476" s="69">
        <f t="shared" si="219"/>
        <v>125.48218276412868</v>
      </c>
      <c r="L476" s="69">
        <f>K476+$D$8-$B$8*Q476+Phase_Relations!$C$24*Q476</f>
        <v>374.86398248901321</v>
      </c>
      <c r="M476" s="69">
        <f t="shared" si="220"/>
        <v>-0.11782760520543474</v>
      </c>
      <c r="N476" s="69">
        <f t="shared" si="221"/>
        <v>-0.29928211722180426</v>
      </c>
      <c r="O476" s="70">
        <f t="shared" si="222"/>
        <v>55.932097447722327</v>
      </c>
      <c r="P476" s="70">
        <f t="shared" si="223"/>
        <v>385.73860308774016</v>
      </c>
      <c r="Q476" s="70">
        <f t="shared" si="224"/>
        <v>55.420112344597527</v>
      </c>
      <c r="R476" s="111">
        <f t="shared" si="225"/>
        <v>382.20767134205192</v>
      </c>
      <c r="S476" s="70">
        <f t="shared" ref="S476:S539" si="246">P476-R476</f>
        <v>3.5309317456882354</v>
      </c>
      <c r="T476" s="113">
        <f t="shared" si="226"/>
        <v>0.81182760520543473</v>
      </c>
      <c r="U476" s="70">
        <f t="shared" si="227"/>
        <v>2.0620421172218042</v>
      </c>
      <c r="V476" s="70">
        <f>(L476/Phase_Relations!C$24)</f>
        <v>76.981281979632769</v>
      </c>
      <c r="W476" s="70">
        <f t="shared" si="228"/>
        <v>11085.304605067118</v>
      </c>
      <c r="X476" s="70">
        <f t="shared" si="229"/>
        <v>530.90539296298459</v>
      </c>
      <c r="Y476" s="70">
        <f t="shared" si="230"/>
        <v>21.561169635035242</v>
      </c>
      <c r="Z476" s="70">
        <f t="shared" si="231"/>
        <v>3104.8084274450748</v>
      </c>
      <c r="AA476" s="70">
        <f t="shared" si="232"/>
        <v>148.69772162093267</v>
      </c>
      <c r="AB476" s="70">
        <f t="shared" si="233"/>
        <v>-16.978041095883967</v>
      </c>
      <c r="AC476" s="70">
        <f t="shared" si="234"/>
        <v>-0.16978041095883967</v>
      </c>
      <c r="AD476" s="70">
        <f t="shared" si="235"/>
        <v>146.3437671238072</v>
      </c>
      <c r="AE476" s="70">
        <f t="shared" si="236"/>
        <v>2.1653742302793391</v>
      </c>
      <c r="AF476" s="70">
        <f t="shared" si="237"/>
        <v>2.3745701730988555E-2</v>
      </c>
      <c r="AG476" s="70">
        <f t="shared" si="238"/>
        <v>6.650773927878364E-3</v>
      </c>
      <c r="AH476" s="70">
        <f>(U476-Phase_Relations!$B$37)/Phase_Relations!$B$37</f>
        <v>1.5993170987936864</v>
      </c>
      <c r="AI476" s="70">
        <f>(U476-Phase_Relations!G$20)/Phase_Relations!G$20</f>
        <v>1.4992000686332561</v>
      </c>
      <c r="AJ476" s="70">
        <f t="shared" si="239"/>
        <v>1.5991711682147403</v>
      </c>
      <c r="AK476" s="70">
        <f t="shared" si="240"/>
        <v>0.61528356795556471</v>
      </c>
      <c r="AL476" s="71">
        <f>(1/(J477-J475))*((M477-M475)/Phase_Relations!B$22)</f>
        <v>4.8521545869930986E-7</v>
      </c>
      <c r="AM476" s="71">
        <f t="shared" si="241"/>
        <v>7.0916609145968784E-2</v>
      </c>
      <c r="AN476" s="71">
        <f>SUM(AM$27:AM476)</f>
        <v>6.1544223152637398</v>
      </c>
      <c r="AO476" s="71">
        <f>(1/10000)*((AL476*Phase_Relations!B$22*H$7*U476))/(2*(P476-R476))</f>
        <v>2.5055803243237926E-10</v>
      </c>
      <c r="AP476" s="71">
        <f t="shared" si="242"/>
        <v>2.6223692485056576E-10</v>
      </c>
      <c r="AQ476" s="72">
        <f t="shared" si="243"/>
        <v>2.499999487145303E-17</v>
      </c>
      <c r="AR476" s="72">
        <f t="shared" si="244"/>
        <v>2.6165282799860242E-17</v>
      </c>
      <c r="AS476" s="71">
        <f t="shared" si="216"/>
        <v>1.0562782557084119E-4</v>
      </c>
      <c r="AT476" s="72">
        <f t="shared" si="217"/>
        <v>2.3620759536847249E-7</v>
      </c>
      <c r="AU476" s="97">
        <f t="shared" si="245"/>
        <v>7.3066761725210361E-8</v>
      </c>
      <c r="AV476" s="2"/>
      <c r="AW476" s="2"/>
      <c r="AX476" s="2"/>
      <c r="AY476" s="2"/>
      <c r="AZ476" s="2"/>
      <c r="BA476" s="2"/>
      <c r="BC476" s="10"/>
      <c r="BE476" s="10"/>
      <c r="BI476" s="10"/>
    </row>
    <row r="477" spans="1:61" x14ac:dyDescent="0.2">
      <c r="A477" s="9">
        <f>Raw_Data!A475</f>
        <v>40773.066481481481</v>
      </c>
      <c r="B477" s="10">
        <f>Raw_Data!J475</f>
        <v>-2.6539207791029148E-4</v>
      </c>
      <c r="C477" s="10">
        <f>Raw_Data!K475</f>
        <v>0.39176398798390988</v>
      </c>
      <c r="D477" s="10">
        <f>Raw_Data!L475</f>
        <v>1.8571454561104456E-2</v>
      </c>
      <c r="E477" s="10">
        <f>Raw_Data!M475</f>
        <v>1.8413505003505644E-2</v>
      </c>
      <c r="F477" s="10">
        <f>Raw_Data!N475</f>
        <v>1.8499133005398079E-2</v>
      </c>
      <c r="J477" s="74">
        <f t="shared" si="218"/>
        <v>124515.99999968894</v>
      </c>
      <c r="K477" s="69">
        <f t="shared" si="219"/>
        <v>124.44080586856958</v>
      </c>
      <c r="L477" s="69">
        <f>K477+$D$8-$B$8*Q477+Phase_Relations!$C$24*Q477</f>
        <v>373.20504574594975</v>
      </c>
      <c r="M477" s="69">
        <f t="shared" si="220"/>
        <v>-0.11772849020148984</v>
      </c>
      <c r="N477" s="69">
        <f t="shared" si="221"/>
        <v>-0.29903036511178421</v>
      </c>
      <c r="O477" s="70">
        <f t="shared" si="222"/>
        <v>55.797821874281141</v>
      </c>
      <c r="P477" s="70">
        <f t="shared" si="223"/>
        <v>384.81256465021477</v>
      </c>
      <c r="Q477" s="70">
        <f t="shared" si="224"/>
        <v>55.280378605790865</v>
      </c>
      <c r="R477" s="111">
        <f t="shared" si="225"/>
        <v>381.24399038476457</v>
      </c>
      <c r="S477" s="70">
        <f t="shared" si="246"/>
        <v>3.5685742654501951</v>
      </c>
      <c r="T477" s="113">
        <f t="shared" si="226"/>
        <v>0.81172849020148985</v>
      </c>
      <c r="U477" s="70">
        <f t="shared" si="227"/>
        <v>2.0617903651117842</v>
      </c>
      <c r="V477" s="70">
        <f>(L477/Phase_Relations!C$24)</f>
        <v>76.640606206099676</v>
      </c>
      <c r="W477" s="70">
        <f t="shared" si="228"/>
        <v>11036.247293678352</v>
      </c>
      <c r="X477" s="70">
        <f t="shared" si="229"/>
        <v>528.55590486965298</v>
      </c>
      <c r="Y477" s="70">
        <f t="shared" si="230"/>
        <v>21.360227600308811</v>
      </c>
      <c r="Z477" s="70">
        <f t="shared" si="231"/>
        <v>3075.8727744444686</v>
      </c>
      <c r="AA477" s="70">
        <f t="shared" si="232"/>
        <v>147.3119144848884</v>
      </c>
      <c r="AB477" s="70">
        <f t="shared" si="233"/>
        <v>-16.963759395027367</v>
      </c>
      <c r="AC477" s="70">
        <f t="shared" si="234"/>
        <v>-0.16963759395027367</v>
      </c>
      <c r="AD477" s="70">
        <f t="shared" si="235"/>
        <v>144.93286497458826</v>
      </c>
      <c r="AE477" s="70">
        <f t="shared" si="236"/>
        <v>2.1611668772496966</v>
      </c>
      <c r="AF477" s="70">
        <f t="shared" si="237"/>
        <v>2.4224613996285192E-2</v>
      </c>
      <c r="AG477" s="70">
        <f t="shared" si="238"/>
        <v>6.7515550059557847E-3</v>
      </c>
      <c r="AH477" s="70">
        <f>(U477-Phase_Relations!$B$37)/Phase_Relations!$B$37</f>
        <v>1.5989997514617542</v>
      </c>
      <c r="AI477" s="70">
        <f>(U477-Phase_Relations!G$20)/Phase_Relations!G$20</f>
        <v>1.4988949444627138</v>
      </c>
      <c r="AJ477" s="70">
        <f t="shared" si="239"/>
        <v>1.5981820908091047</v>
      </c>
      <c r="AK477" s="70">
        <f t="shared" si="240"/>
        <v>0.61523659267856012</v>
      </c>
      <c r="AL477" s="71">
        <f>(1/(J478-J476))*((M478-M476)/Phase_Relations!B$22)</f>
        <v>3.8718409263902053E-7</v>
      </c>
      <c r="AM477" s="71">
        <f t="shared" si="241"/>
        <v>2.0799628630735877E-2</v>
      </c>
      <c r="AN477" s="71">
        <f>SUM(AM$27:AM477)</f>
        <v>6.175221943894476</v>
      </c>
      <c r="AO477" s="71">
        <f>(1/10000)*((AL477*Phase_Relations!B$22*H$7*U477))/(2*(P477-R477))</f>
        <v>1.9780295027141185E-10</v>
      </c>
      <c r="AP477" s="71">
        <f t="shared" si="242"/>
        <v>3.0256300460532487E-10</v>
      </c>
      <c r="AQ477" s="72">
        <f t="shared" si="243"/>
        <v>1.9736237127732691E-17</v>
      </c>
      <c r="AR477" s="72">
        <f t="shared" si="244"/>
        <v>3.0188908693102615E-17</v>
      </c>
      <c r="AS477" s="71">
        <f t="shared" ref="AS477:AS540" si="247">(1/(1+AH476))*((AH476-AH477)/(AD477-AD476))</f>
        <v>-8.6532388746713915E-5</v>
      </c>
      <c r="AT477" s="72">
        <f t="shared" ref="AT477:AT540" si="248">AQ477/((AS477/1000)*$H$8)</f>
        <v>-2.2762394204215217E-7</v>
      </c>
      <c r="AU477" s="97">
        <f t="shared" si="245"/>
        <v>4.9046420586158846E-8</v>
      </c>
      <c r="AV477" s="2"/>
      <c r="AW477" s="2"/>
      <c r="AX477" s="2"/>
      <c r="AY477" s="2"/>
      <c r="AZ477" s="2"/>
      <c r="BA477" s="2"/>
      <c r="BC477" s="10"/>
      <c r="BE477" s="10"/>
      <c r="BI477" s="10"/>
    </row>
    <row r="478" spans="1:61" x14ac:dyDescent="0.2">
      <c r="A478" s="9">
        <f>Raw_Data!A476</f>
        <v>40773.069456018522</v>
      </c>
      <c r="B478" s="10">
        <f>Raw_Data!J476</f>
        <v>-2.6814744493276548E-4</v>
      </c>
      <c r="C478" s="10">
        <f>Raw_Data!K476</f>
        <v>0.39092193832056932</v>
      </c>
      <c r="D478" s="10">
        <f>Raw_Data!L476</f>
        <v>1.8576763393255556E-2</v>
      </c>
      <c r="E478" s="10">
        <f>Raw_Data!M476</f>
        <v>1.8398908684235743E-2</v>
      </c>
      <c r="F478" s="10">
        <f>Raw_Data!N476</f>
        <v>1.8485603159142577E-2</v>
      </c>
      <c r="J478" s="74">
        <f t="shared" si="218"/>
        <v>124773.0000000447</v>
      </c>
      <c r="K478" s="69">
        <f t="shared" si="219"/>
        <v>125.73278148231134</v>
      </c>
      <c r="L478" s="69">
        <f>K478+$D$8-$B$8*Q478+Phase_Relations!$C$24*Q478</f>
        <v>374.30335433938478</v>
      </c>
      <c r="M478" s="69">
        <f t="shared" si="220"/>
        <v>-0.11747646214384312</v>
      </c>
      <c r="N478" s="69">
        <f t="shared" si="221"/>
        <v>-0.29839021384536152</v>
      </c>
      <c r="O478" s="70">
        <f t="shared" si="222"/>
        <v>55.813772228075621</v>
      </c>
      <c r="P478" s="70">
        <f t="shared" si="223"/>
        <v>384.9225670901767</v>
      </c>
      <c r="Q478" s="70">
        <f t="shared" si="224"/>
        <v>55.236558048252398</v>
      </c>
      <c r="R478" s="111">
        <f t="shared" si="225"/>
        <v>380.94177964311996</v>
      </c>
      <c r="S478" s="70">
        <f t="shared" si="246"/>
        <v>3.9807874470567413</v>
      </c>
      <c r="T478" s="113">
        <f t="shared" si="226"/>
        <v>0.81147646214384306</v>
      </c>
      <c r="U478" s="70">
        <f t="shared" si="227"/>
        <v>2.0611502138453615</v>
      </c>
      <c r="V478" s="70">
        <f>(L478/Phase_Relations!C$24)</f>
        <v>76.866152557526902</v>
      </c>
      <c r="W478" s="70">
        <f t="shared" si="228"/>
        <v>11068.725968283874</v>
      </c>
      <c r="X478" s="70">
        <f t="shared" si="229"/>
        <v>530.11139694846145</v>
      </c>
      <c r="Y478" s="70">
        <f t="shared" si="230"/>
        <v>21.629594509274504</v>
      </c>
      <c r="Z478" s="70">
        <f t="shared" si="231"/>
        <v>3114.6616093355287</v>
      </c>
      <c r="AA478" s="70">
        <f t="shared" si="232"/>
        <v>149.16961730534149</v>
      </c>
      <c r="AB478" s="70">
        <f t="shared" si="233"/>
        <v>-16.92744411294569</v>
      </c>
      <c r="AC478" s="70">
        <f t="shared" si="234"/>
        <v>-0.16927444112945689</v>
      </c>
      <c r="AD478" s="70">
        <f t="shared" si="235"/>
        <v>146.51575900730364</v>
      </c>
      <c r="AE478" s="70">
        <f t="shared" si="236"/>
        <v>2.1658843392418783</v>
      </c>
      <c r="AF478" s="70">
        <f t="shared" si="237"/>
        <v>2.6686315343347044E-2</v>
      </c>
      <c r="AG478" s="70">
        <f t="shared" si="238"/>
        <v>7.5093413761178991E-3</v>
      </c>
      <c r="AH478" s="70">
        <f>(U478-Phase_Relations!$B$37)/Phase_Relations!$B$37</f>
        <v>1.598192805706995</v>
      </c>
      <c r="AI478" s="70">
        <f>(U478-Phase_Relations!G$20)/Phase_Relations!G$20</f>
        <v>1.4981190795685793</v>
      </c>
      <c r="AJ478" s="70">
        <f t="shared" si="239"/>
        <v>1.5970472669033822</v>
      </c>
      <c r="AK478" s="70">
        <f t="shared" si="240"/>
        <v>0.61511709300269202</v>
      </c>
      <c r="AL478" s="71">
        <f>(1/(J479-J477))*((M479-M477)/Phase_Relations!B$22)</f>
        <v>8.0670062294601094E-7</v>
      </c>
      <c r="AM478" s="71">
        <f t="shared" si="241"/>
        <v>5.2920194961096706E-2</v>
      </c>
      <c r="AN478" s="71">
        <f>SUM(AM$27:AM478)</f>
        <v>6.2281421388555724</v>
      </c>
      <c r="AO478" s="71">
        <f>(1/10000)*((AL478*Phase_Relations!B$22*H$7*U478))/(2*(P478-R478))</f>
        <v>3.6933336176271711E-10</v>
      </c>
      <c r="AP478" s="71">
        <f t="shared" si="242"/>
        <v>3.4291911707249066E-10</v>
      </c>
      <c r="AQ478" s="72">
        <f t="shared" si="243"/>
        <v>3.6851072225817909E-17</v>
      </c>
      <c r="AR478" s="72">
        <f t="shared" si="244"/>
        <v>3.4215531168210096E-17</v>
      </c>
      <c r="AS478" s="71">
        <f t="shared" si="247"/>
        <v>1.9614907360041188E-4</v>
      </c>
      <c r="AT478" s="72">
        <f t="shared" si="248"/>
        <v>1.8749778684327069E-7</v>
      </c>
      <c r="AU478" s="97">
        <f t="shared" si="245"/>
        <v>6.1700228319656903E-8</v>
      </c>
      <c r="AV478" s="2"/>
      <c r="AW478" s="2"/>
      <c r="AX478" s="2"/>
      <c r="AY478" s="2"/>
      <c r="AZ478" s="2"/>
      <c r="BA478" s="2"/>
      <c r="BC478" s="10"/>
      <c r="BE478" s="10"/>
      <c r="BI478" s="10"/>
    </row>
    <row r="479" spans="1:61" x14ac:dyDescent="0.2">
      <c r="A479" s="9">
        <f>Raw_Data!A477</f>
        <v>40773.072430555556</v>
      </c>
      <c r="B479" s="10">
        <f>Raw_Data!J477</f>
        <v>-2.720310872446135E-4</v>
      </c>
      <c r="C479" s="10">
        <f>Raw_Data!K477</f>
        <v>0.38932572570065993</v>
      </c>
      <c r="D479" s="10">
        <f>Raw_Data!L477</f>
        <v>1.8592024801117057E-2</v>
      </c>
      <c r="E479" s="10">
        <f>Raw_Data!M477</f>
        <v>1.8418801959074742E-2</v>
      </c>
      <c r="F479" s="10">
        <f>Raw_Data!N477</f>
        <v>1.8500136986922378E-2</v>
      </c>
      <c r="J479" s="74">
        <f t="shared" si="218"/>
        <v>125029.99999977183</v>
      </c>
      <c r="K479" s="69">
        <f t="shared" si="219"/>
        <v>127.55379883443817</v>
      </c>
      <c r="L479" s="69">
        <f>K479+$D$8-$B$8*Q479+Phase_Relations!$C$24*Q479</f>
        <v>376.38831982740624</v>
      </c>
      <c r="M479" s="69">
        <f t="shared" si="220"/>
        <v>-0.11699830190571002</v>
      </c>
      <c r="N479" s="69">
        <f t="shared" si="221"/>
        <v>-0.29717568684050344</v>
      </c>
      <c r="O479" s="70">
        <f t="shared" si="222"/>
        <v>55.859625034844463</v>
      </c>
      <c r="P479" s="70">
        <f t="shared" si="223"/>
        <v>385.23879334375493</v>
      </c>
      <c r="Q479" s="70">
        <f t="shared" si="224"/>
        <v>55.296280939934313</v>
      </c>
      <c r="R479" s="111">
        <f t="shared" si="225"/>
        <v>381.35366165471942</v>
      </c>
      <c r="S479" s="70">
        <f t="shared" si="246"/>
        <v>3.8851316890355179</v>
      </c>
      <c r="T479" s="113">
        <f t="shared" si="226"/>
        <v>0.81099830190570998</v>
      </c>
      <c r="U479" s="70">
        <f t="shared" si="227"/>
        <v>2.0599356868405034</v>
      </c>
      <c r="V479" s="70">
        <f>(L479/Phase_Relations!C$24)</f>
        <v>77.294316701453113</v>
      </c>
      <c r="W479" s="70">
        <f t="shared" si="228"/>
        <v>11130.381605009248</v>
      </c>
      <c r="X479" s="70">
        <f t="shared" si="229"/>
        <v>533.0642531134697</v>
      </c>
      <c r="Y479" s="70">
        <f t="shared" si="230"/>
        <v>21.9980357615188</v>
      </c>
      <c r="Z479" s="70">
        <f t="shared" si="231"/>
        <v>3167.7171496587071</v>
      </c>
      <c r="AA479" s="70">
        <f t="shared" si="232"/>
        <v>151.71059145875029</v>
      </c>
      <c r="AB479" s="70">
        <f t="shared" si="233"/>
        <v>-16.858544943185883</v>
      </c>
      <c r="AC479" s="70">
        <f t="shared" si="234"/>
        <v>-0.16858544943185882</v>
      </c>
      <c r="AD479" s="70">
        <f t="shared" si="235"/>
        <v>149.12050366605996</v>
      </c>
      <c r="AE479" s="70">
        <f t="shared" si="236"/>
        <v>2.1735373618756593</v>
      </c>
      <c r="AF479" s="70">
        <f t="shared" si="237"/>
        <v>2.560883621689574E-2</v>
      </c>
      <c r="AG479" s="70">
        <f t="shared" si="238"/>
        <v>7.2882990490238646E-3</v>
      </c>
      <c r="AH479" s="70">
        <f>(U479-Phase_Relations!$B$37)/Phase_Relations!$B$37</f>
        <v>1.5966618278553264</v>
      </c>
      <c r="AI479" s="70">
        <f>(U479-Phase_Relations!G$20)/Phase_Relations!G$20</f>
        <v>1.4966470698804417</v>
      </c>
      <c r="AJ479" s="70">
        <f t="shared" si="239"/>
        <v>1.5957823280674699</v>
      </c>
      <c r="AK479" s="70">
        <f t="shared" si="240"/>
        <v>0.6148901681102098</v>
      </c>
      <c r="AL479" s="71">
        <f>(1/(J480-J478))*((M480-M478)/Phase_Relations!B$22)</f>
        <v>1.1445138430955311E-6</v>
      </c>
      <c r="AM479" s="71">
        <f t="shared" si="241"/>
        <v>0.10184546524543377</v>
      </c>
      <c r="AN479" s="71">
        <f>SUM(AM$27:AM479)</f>
        <v>6.3299876041010066</v>
      </c>
      <c r="AO479" s="71">
        <f>(1/10000)*((AL479*Phase_Relations!B$22*H$7*U479))/(2*(P479-R479))</f>
        <v>5.3657997335317068E-10</v>
      </c>
      <c r="AP479" s="71">
        <f t="shared" si="242"/>
        <v>3.7343456691583673E-10</v>
      </c>
      <c r="AQ479" s="72">
        <f t="shared" si="243"/>
        <v>5.3538481491604077E-17</v>
      </c>
      <c r="AR479" s="72">
        <f t="shared" si="244"/>
        <v>3.7260279253824234E-17</v>
      </c>
      <c r="AS479" s="71">
        <f t="shared" si="247"/>
        <v>2.2622071768832602E-4</v>
      </c>
      <c r="AT479" s="72">
        <f t="shared" si="248"/>
        <v>2.3619241774623365E-7</v>
      </c>
      <c r="AU479" s="97">
        <f t="shared" si="245"/>
        <v>5.9239653980611332E-8</v>
      </c>
      <c r="AV479" s="2"/>
      <c r="AW479" s="2"/>
      <c r="AX479" s="2"/>
      <c r="AY479" s="2"/>
      <c r="AZ479" s="2"/>
      <c r="BA479" s="2"/>
      <c r="BC479" s="10"/>
      <c r="BE479" s="10"/>
      <c r="BI479" s="10"/>
    </row>
    <row r="480" spans="1:61" x14ac:dyDescent="0.2">
      <c r="A480" s="9">
        <f>Raw_Data!A478</f>
        <v>40773.07540509259</v>
      </c>
      <c r="B480" s="10">
        <f>Raw_Data!J478</f>
        <v>-2.7673421371400748E-4</v>
      </c>
      <c r="C480" s="10">
        <f>Raw_Data!K478</f>
        <v>0.38746347764408995</v>
      </c>
      <c r="D480" s="10">
        <f>Raw_Data!L478</f>
        <v>1.8436821627627057E-2</v>
      </c>
      <c r="E480" s="10">
        <f>Raw_Data!M478</f>
        <v>1.7914724189527942E-2</v>
      </c>
      <c r="F480" s="10">
        <f>Raw_Data!N478</f>
        <v>1.8007851379525177E-2</v>
      </c>
      <c r="J480" s="74">
        <f t="shared" si="218"/>
        <v>125286.99999949895</v>
      </c>
      <c r="K480" s="69">
        <f t="shared" si="219"/>
        <v>129.75906755444504</v>
      </c>
      <c r="L480" s="69">
        <f>K480+$D$8-$B$8*Q480+Phase_Relations!$C$24*Q480</f>
        <v>371.90537915531394</v>
      </c>
      <c r="M480" s="69">
        <f t="shared" si="220"/>
        <v>-0.11644050086180979</v>
      </c>
      <c r="N480" s="69">
        <f t="shared" si="221"/>
        <v>-0.29575887218899688</v>
      </c>
      <c r="O480" s="70">
        <f t="shared" si="222"/>
        <v>55.393318047407114</v>
      </c>
      <c r="P480" s="70">
        <f t="shared" si="223"/>
        <v>382.02288308556632</v>
      </c>
      <c r="Q480" s="70">
        <f t="shared" si="224"/>
        <v>53.782956347902307</v>
      </c>
      <c r="R480" s="111">
        <f t="shared" si="225"/>
        <v>370.91694033036072</v>
      </c>
      <c r="S480" s="70">
        <f t="shared" si="246"/>
        <v>11.105942755205604</v>
      </c>
      <c r="T480" s="113">
        <f t="shared" si="226"/>
        <v>0.81044050086180974</v>
      </c>
      <c r="U480" s="70">
        <f t="shared" si="227"/>
        <v>2.0585188721889969</v>
      </c>
      <c r="V480" s="70">
        <f>(L480/Phase_Relations!C$24)</f>
        <v>76.373709398279047</v>
      </c>
      <c r="W480" s="70">
        <f t="shared" si="228"/>
        <v>10997.814153352183</v>
      </c>
      <c r="X480" s="70">
        <f t="shared" si="229"/>
        <v>526.71523722951065</v>
      </c>
      <c r="Y480" s="70">
        <f t="shared" si="230"/>
        <v>22.59075305037674</v>
      </c>
      <c r="Z480" s="70">
        <f t="shared" si="231"/>
        <v>3253.0684392542507</v>
      </c>
      <c r="AA480" s="70">
        <f t="shared" si="232"/>
        <v>155.79829689914993</v>
      </c>
      <c r="AB480" s="70">
        <f t="shared" si="233"/>
        <v>-16.778170152998541</v>
      </c>
      <c r="AC480" s="70">
        <f t="shared" si="234"/>
        <v>-0.16778170152998542</v>
      </c>
      <c r="AD480" s="70">
        <f t="shared" si="235"/>
        <v>148.39433506234622</v>
      </c>
      <c r="AE480" s="70">
        <f t="shared" si="236"/>
        <v>2.1714173221146882</v>
      </c>
      <c r="AF480" s="70">
        <f t="shared" si="237"/>
        <v>7.1284108852580144E-2</v>
      </c>
      <c r="AG480" s="70">
        <f t="shared" si="238"/>
        <v>2.1085288539633238E-2</v>
      </c>
      <c r="AH480" s="70">
        <f>(U480-Phase_Relations!$B$37)/Phase_Relations!$B$37</f>
        <v>1.5948758553387008</v>
      </c>
      <c r="AI480" s="70">
        <f>(U480-Phase_Relations!G$20)/Phase_Relations!G$20</f>
        <v>1.4949298870718497</v>
      </c>
      <c r="AJ480" s="70">
        <f t="shared" si="239"/>
        <v>1.5944393934407881</v>
      </c>
      <c r="AK480" s="70">
        <f t="shared" si="240"/>
        <v>0.61462510896519429</v>
      </c>
      <c r="AL480" s="71">
        <f>(1/(J481-J479))*((M481-M479)/Phase_Relations!B$22)</f>
        <v>1.1584341579683763E-6</v>
      </c>
      <c r="AM480" s="71">
        <f t="shared" si="241"/>
        <v>0.11956346370208014</v>
      </c>
      <c r="AN480" s="71">
        <f>SUM(AM$27:AM480)</f>
        <v>6.4495510678030863</v>
      </c>
      <c r="AO480" s="71">
        <f>(1/10000)*((AL480*Phase_Relations!B$22*H$7*U480))/(2*(P480-R480))</f>
        <v>1.8986122092556939E-10</v>
      </c>
      <c r="AP480" s="71">
        <f t="shared" si="242"/>
        <v>3.8805348334043988E-10</v>
      </c>
      <c r="AQ480" s="72">
        <f t="shared" si="243"/>
        <v>1.8943833104644294E-17</v>
      </c>
      <c r="AR480" s="72">
        <f t="shared" si="244"/>
        <v>3.8718914732772267E-17</v>
      </c>
      <c r="AS480" s="71">
        <f t="shared" si="247"/>
        <v>-9.4715686153321857E-4</v>
      </c>
      <c r="AT480" s="72">
        <f t="shared" si="248"/>
        <v>-1.9960813071569757E-8</v>
      </c>
      <c r="AU480" s="97">
        <f t="shared" si="245"/>
        <v>9.6589158754098725E-8</v>
      </c>
      <c r="AV480" s="2"/>
      <c r="AW480" s="2"/>
      <c r="AX480" s="2"/>
      <c r="AY480" s="2"/>
      <c r="AZ480" s="2"/>
      <c r="BA480" s="2"/>
      <c r="BC480" s="10"/>
      <c r="BE480" s="10"/>
      <c r="BI480" s="10"/>
    </row>
    <row r="481" spans="1:61" x14ac:dyDescent="0.2">
      <c r="A481" s="9">
        <f>Raw_Data!A479</f>
        <v>40773.0783912037</v>
      </c>
      <c r="B481" s="10">
        <f>Raw_Data!J479</f>
        <v>-2.7355128973977148E-4</v>
      </c>
      <c r="C481" s="10">
        <f>Raw_Data!K479</f>
        <v>0.38582569698719915</v>
      </c>
      <c r="D481" s="10">
        <f>Raw_Data!L479</f>
        <v>1.8636241315878557E-2</v>
      </c>
      <c r="E481" s="10">
        <f>Raw_Data!M479</f>
        <v>1.8484610099900243E-2</v>
      </c>
      <c r="F481" s="10">
        <f>Raw_Data!N479</f>
        <v>1.8531846070063678E-2</v>
      </c>
      <c r="J481" s="74">
        <f t="shared" si="218"/>
        <v>125544.99999945983</v>
      </c>
      <c r="K481" s="69">
        <f t="shared" si="219"/>
        <v>128.26661296615774</v>
      </c>
      <c r="L481" s="69">
        <f>K481+$D$8-$B$8*Q481+Phase_Relations!$C$24*Q481</f>
        <v>377.97429015076148</v>
      </c>
      <c r="M481" s="69">
        <f t="shared" si="220"/>
        <v>-0.1159477005919726</v>
      </c>
      <c r="N481" s="69">
        <f t="shared" si="221"/>
        <v>-0.29450715950361039</v>
      </c>
      <c r="O481" s="70">
        <f t="shared" si="222"/>
        <v>55.992473283561125</v>
      </c>
      <c r="P481" s="70">
        <f t="shared" si="223"/>
        <v>386.1549881624905</v>
      </c>
      <c r="Q481" s="70">
        <f t="shared" si="224"/>
        <v>55.493847831163571</v>
      </c>
      <c r="R481" s="111">
        <f t="shared" si="225"/>
        <v>382.71619193905912</v>
      </c>
      <c r="S481" s="70">
        <f t="shared" si="246"/>
        <v>3.4387962234313818</v>
      </c>
      <c r="T481" s="113">
        <f t="shared" si="226"/>
        <v>0.80994770059197252</v>
      </c>
      <c r="U481" s="70">
        <f t="shared" si="227"/>
        <v>2.0572671595036103</v>
      </c>
      <c r="V481" s="70">
        <f>(L481/Phase_Relations!C$24)</f>
        <v>77.620008243923778</v>
      </c>
      <c r="W481" s="70">
        <f t="shared" si="228"/>
        <v>11177.281187125023</v>
      </c>
      <c r="X481" s="70">
        <f t="shared" si="229"/>
        <v>535.31040168223296</v>
      </c>
      <c r="Y481" s="70">
        <f t="shared" si="230"/>
        <v>22.126160412760207</v>
      </c>
      <c r="Z481" s="70">
        <f t="shared" si="231"/>
        <v>3186.1670994374699</v>
      </c>
      <c r="AA481" s="70">
        <f t="shared" si="232"/>
        <v>152.59420974317385</v>
      </c>
      <c r="AB481" s="70">
        <f t="shared" si="233"/>
        <v>-16.707161468583955</v>
      </c>
      <c r="AC481" s="70">
        <f t="shared" si="234"/>
        <v>-0.16707161468583956</v>
      </c>
      <c r="AD481" s="70">
        <f t="shared" si="235"/>
        <v>150.30167892755293</v>
      </c>
      <c r="AE481" s="70">
        <f t="shared" si="236"/>
        <v>2.1769638318503763</v>
      </c>
      <c r="AF481" s="70">
        <f t="shared" si="237"/>
        <v>2.253556166527618E-2</v>
      </c>
      <c r="AG481" s="70">
        <f t="shared" si="238"/>
        <v>6.4239293924138897E-3</v>
      </c>
      <c r="AH481" s="70">
        <f>(U481-Phase_Relations!$B$37)/Phase_Relations!$B$37</f>
        <v>1.5932980028987682</v>
      </c>
      <c r="AI481" s="70">
        <f>(U481-Phase_Relations!G$20)/Phase_Relations!G$20</f>
        <v>1.4934128082483376</v>
      </c>
      <c r="AJ481" s="70">
        <f t="shared" si="239"/>
        <v>1.5931615227073996</v>
      </c>
      <c r="AK481" s="70">
        <f t="shared" si="240"/>
        <v>0.61439063351677758</v>
      </c>
      <c r="AL481" s="71">
        <f>(1/(J482-J480))*((M482-M480)/Phase_Relations!B$22)</f>
        <v>1.2848438639089404E-6</v>
      </c>
      <c r="AM481" s="71">
        <f t="shared" si="241"/>
        <v>0.10605005496651801</v>
      </c>
      <c r="AN481" s="71">
        <f>SUM(AM$27:AM481)</f>
        <v>6.5556011227696045</v>
      </c>
      <c r="AO481" s="71">
        <f>(1/10000)*((AL481*Phase_Relations!B$22*H$7*U481))/(2*(P481-R481))</f>
        <v>6.7967312740988593E-10</v>
      </c>
      <c r="AP481" s="71">
        <f t="shared" si="242"/>
        <v>3.7404237485980841E-10</v>
      </c>
      <c r="AQ481" s="72">
        <f t="shared" si="243"/>
        <v>6.7815924856040494E-17</v>
      </c>
      <c r="AR481" s="72">
        <f t="shared" si="244"/>
        <v>3.7320924667322289E-17</v>
      </c>
      <c r="AS481" s="71">
        <f t="shared" si="247"/>
        <v>3.188018286582636E-4</v>
      </c>
      <c r="AT481" s="72">
        <f t="shared" si="248"/>
        <v>2.1229666094899607E-7</v>
      </c>
      <c r="AU481" s="97">
        <f t="shared" si="245"/>
        <v>6.5755246982707126E-8</v>
      </c>
      <c r="AV481" s="2"/>
      <c r="AW481" s="2"/>
      <c r="AX481" s="2"/>
      <c r="AY481" s="2"/>
      <c r="AZ481" s="2"/>
      <c r="BA481" s="2"/>
      <c r="BC481" s="10"/>
      <c r="BE481" s="10"/>
      <c r="BI481" s="10"/>
    </row>
    <row r="482" spans="1:61" x14ac:dyDescent="0.2">
      <c r="A482" s="9">
        <f>Raw_Data!A480</f>
        <v>40773.081365740742</v>
      </c>
      <c r="B482" s="10">
        <f>Raw_Data!J480</f>
        <v>-2.7190044484268552E-4</v>
      </c>
      <c r="C482" s="10">
        <f>Raw_Data!K480</f>
        <v>0.38358814893963</v>
      </c>
      <c r="D482" s="10">
        <f>Raw_Data!L480</f>
        <v>1.8604233927406358E-2</v>
      </c>
      <c r="E482" s="10">
        <f>Raw_Data!M480</f>
        <v>1.8419989617274042E-2</v>
      </c>
      <c r="F482" s="10">
        <f>Raw_Data!N480</f>
        <v>1.8517694711435977E-2</v>
      </c>
      <c r="J482" s="74">
        <f t="shared" si="218"/>
        <v>125801.9999998156</v>
      </c>
      <c r="K482" s="69">
        <f t="shared" si="219"/>
        <v>127.49254136999339</v>
      </c>
      <c r="L482" s="69">
        <f>K482+$D$8-$B$8*Q482+Phase_Relations!$C$24*Q482</f>
        <v>376.34282046062629</v>
      </c>
      <c r="M482" s="69">
        <f t="shared" si="220"/>
        <v>-0.11527525668825636</v>
      </c>
      <c r="N482" s="69">
        <f t="shared" si="221"/>
        <v>-0.29279915198817114</v>
      </c>
      <c r="O482" s="70">
        <f t="shared" si="222"/>
        <v>55.89630728025984</v>
      </c>
      <c r="P482" s="70">
        <f t="shared" si="223"/>
        <v>385.49177434661959</v>
      </c>
      <c r="Q482" s="70">
        <f t="shared" si="224"/>
        <v>55.299846485706247</v>
      </c>
      <c r="R482" s="111">
        <f t="shared" si="225"/>
        <v>381.37825162556032</v>
      </c>
      <c r="S482" s="70">
        <f t="shared" si="246"/>
        <v>4.1135227210592689</v>
      </c>
      <c r="T482" s="113">
        <f t="shared" si="226"/>
        <v>0.80927525668825628</v>
      </c>
      <c r="U482" s="70">
        <f t="shared" si="227"/>
        <v>2.0555591519881711</v>
      </c>
      <c r="V482" s="70">
        <f>(L482/Phase_Relations!C$24)</f>
        <v>77.284973046827446</v>
      </c>
      <c r="W482" s="70">
        <f t="shared" si="228"/>
        <v>11129.036118743152</v>
      </c>
      <c r="X482" s="70">
        <f t="shared" si="229"/>
        <v>532.99981411605131</v>
      </c>
      <c r="Y482" s="70">
        <f t="shared" si="230"/>
        <v>21.985126561121199</v>
      </c>
      <c r="Z482" s="70">
        <f t="shared" si="231"/>
        <v>3165.8582248014527</v>
      </c>
      <c r="AA482" s="70">
        <f t="shared" si="232"/>
        <v>151.62156249049099</v>
      </c>
      <c r="AB482" s="70">
        <f t="shared" si="233"/>
        <v>-16.61026753433088</v>
      </c>
      <c r="AC482" s="70">
        <f t="shared" si="234"/>
        <v>-0.1661026753433088</v>
      </c>
      <c r="AD482" s="70">
        <f t="shared" si="235"/>
        <v>148.87921400978479</v>
      </c>
      <c r="AE482" s="70">
        <f t="shared" si="236"/>
        <v>2.1728340673223721</v>
      </c>
      <c r="AF482" s="70">
        <f t="shared" si="237"/>
        <v>2.7130196084856006E-2</v>
      </c>
      <c r="AG482" s="70">
        <f t="shared" si="238"/>
        <v>7.7176813426873391E-3</v>
      </c>
      <c r="AH482" s="70">
        <f>(U482-Phase_Relations!$B$37)/Phase_Relations!$B$37</f>
        <v>1.5911449658183565</v>
      </c>
      <c r="AI482" s="70">
        <f>(U482-Phase_Relations!G$20)/Phase_Relations!G$20</f>
        <v>1.4913426989793945</v>
      </c>
      <c r="AJ482" s="70">
        <f t="shared" si="239"/>
        <v>1.5918937995244222</v>
      </c>
      <c r="AK482" s="70">
        <f t="shared" si="240"/>
        <v>0.61407022254960097</v>
      </c>
      <c r="AL482" s="71">
        <f>(1/(J483-J481))*((M483-M481)/Phase_Relations!B$22)</f>
        <v>1.4340497310247986E-6</v>
      </c>
      <c r="AM482" s="71">
        <f t="shared" si="241"/>
        <v>0.14494406885023423</v>
      </c>
      <c r="AN482" s="71">
        <f>SUM(AM$27:AM482)</f>
        <v>6.7005451916198391</v>
      </c>
      <c r="AO482" s="71">
        <f>(1/10000)*((AL482*Phase_Relations!B$22*H$7*U482))/(2*(P482-R482))</f>
        <v>6.3364466542932048E-10</v>
      </c>
      <c r="AP482" s="71">
        <f t="shared" si="242"/>
        <v>3.6301693483642989E-10</v>
      </c>
      <c r="AQ482" s="72">
        <f t="shared" si="243"/>
        <v>6.3223330867797223E-17</v>
      </c>
      <c r="AR482" s="72">
        <f t="shared" si="244"/>
        <v>3.6220836430820179E-17</v>
      </c>
      <c r="AS482" s="71">
        <f t="shared" si="247"/>
        <v>-5.8365675963037759E-4</v>
      </c>
      <c r="AT482" s="72">
        <f t="shared" si="248"/>
        <v>-1.0810658071460806E-7</v>
      </c>
      <c r="AU482" s="97">
        <f t="shared" si="245"/>
        <v>6.8738938897072813E-8</v>
      </c>
      <c r="AV482" s="2"/>
      <c r="AW482" s="2"/>
      <c r="AX482" s="2"/>
      <c r="AY482" s="2"/>
      <c r="AZ482" s="2"/>
      <c r="BA482" s="2"/>
      <c r="BC482" s="10"/>
      <c r="BE482" s="10"/>
      <c r="BI482" s="10"/>
    </row>
    <row r="483" spans="1:61" x14ac:dyDescent="0.2">
      <c r="A483" s="9">
        <f>Raw_Data!A481</f>
        <v>40773.084340277775</v>
      </c>
      <c r="B483" s="10">
        <f>Raw_Data!J481</f>
        <v>-2.741807485854225E-4</v>
      </c>
      <c r="C483" s="10">
        <f>Raw_Data!K481</f>
        <v>0.38150262114158995</v>
      </c>
      <c r="D483" s="10">
        <f>Raw_Data!L481</f>
        <v>1.8623141445939857E-2</v>
      </c>
      <c r="E483" s="10">
        <f>Raw_Data!M481</f>
        <v>1.8439609730727141E-2</v>
      </c>
      <c r="F483" s="10">
        <f>Raw_Data!N481</f>
        <v>1.8521435737829977E-2</v>
      </c>
      <c r="J483" s="74">
        <f t="shared" si="218"/>
        <v>126058.99999954272</v>
      </c>
      <c r="K483" s="69">
        <f t="shared" si="219"/>
        <v>128.56176256757271</v>
      </c>
      <c r="L483" s="69">
        <f>K483+$D$8-$B$8*Q483+Phase_Relations!$C$24*Q483</f>
        <v>377.67236543163642</v>
      </c>
      <c r="M483" s="69">
        <f t="shared" si="220"/>
        <v>-0.11464966474152725</v>
      </c>
      <c r="N483" s="69">
        <f t="shared" si="221"/>
        <v>-0.29121014844347926</v>
      </c>
      <c r="O483" s="70">
        <f t="shared" si="222"/>
        <v>55.953114804287956</v>
      </c>
      <c r="P483" s="70">
        <f t="shared" si="223"/>
        <v>385.8835503743997</v>
      </c>
      <c r="Q483" s="70">
        <f t="shared" si="224"/>
        <v>55.358749301860435</v>
      </c>
      <c r="R483" s="111">
        <f t="shared" si="225"/>
        <v>381.78447794386506</v>
      </c>
      <c r="S483" s="70">
        <f t="shared" si="246"/>
        <v>4.0990724305346475</v>
      </c>
      <c r="T483" s="113">
        <f t="shared" si="226"/>
        <v>0.80864966474152722</v>
      </c>
      <c r="U483" s="70">
        <f t="shared" si="227"/>
        <v>2.0539701484434794</v>
      </c>
      <c r="V483" s="70">
        <f>(L483/Phase_Relations!C$24)</f>
        <v>77.558005616236628</v>
      </c>
      <c r="W483" s="70">
        <f t="shared" si="228"/>
        <v>11168.352808738075</v>
      </c>
      <c r="X483" s="70">
        <f t="shared" si="229"/>
        <v>534.88279735335607</v>
      </c>
      <c r="Y483" s="70">
        <f t="shared" si="230"/>
        <v>22.199256314376193</v>
      </c>
      <c r="Z483" s="70">
        <f t="shared" si="231"/>
        <v>3196.6929092701716</v>
      </c>
      <c r="AA483" s="70">
        <f t="shared" si="232"/>
        <v>153.09831940949101</v>
      </c>
      <c r="AB483" s="70">
        <f t="shared" si="233"/>
        <v>-16.520124602525541</v>
      </c>
      <c r="AC483" s="70">
        <f t="shared" si="234"/>
        <v>-0.1652012460252554</v>
      </c>
      <c r="AD483" s="70">
        <f t="shared" si="235"/>
        <v>150.36560445580125</v>
      </c>
      <c r="AE483" s="70">
        <f t="shared" si="236"/>
        <v>2.1771485044511123</v>
      </c>
      <c r="AF483" s="70">
        <f t="shared" si="237"/>
        <v>2.6774117745674838E-2</v>
      </c>
      <c r="AG483" s="70">
        <f t="shared" si="238"/>
        <v>7.6634964721565063E-3</v>
      </c>
      <c r="AH483" s="70">
        <f>(U483-Phase_Relations!$B$37)/Phase_Relations!$B$37</f>
        <v>1.5891419397650741</v>
      </c>
      <c r="AI483" s="70">
        <f>(U483-Phase_Relations!G$20)/Phase_Relations!G$20</f>
        <v>1.4894168228128581</v>
      </c>
      <c r="AJ483" s="70">
        <f t="shared" si="239"/>
        <v>1.5906786167761726</v>
      </c>
      <c r="AK483" s="70">
        <f t="shared" si="240"/>
        <v>0.61377165745855744</v>
      </c>
      <c r="AL483" s="71">
        <f>(1/(J484-J482))*((M484-M482)/Phase_Relations!B$22)</f>
        <v>9.7396324231258372E-7</v>
      </c>
      <c r="AM483" s="71">
        <f t="shared" si="241"/>
        <v>0.13487402632022311</v>
      </c>
      <c r="AN483" s="71">
        <f>SUM(AM$27:AM483)</f>
        <v>6.8354192179400624</v>
      </c>
      <c r="AO483" s="71">
        <f>(1/10000)*((AL483*Phase_Relations!B$22*H$7*U483))/(2*(P483-R483))</f>
        <v>4.3153556520344175E-10</v>
      </c>
      <c r="AP483" s="71">
        <f t="shared" si="242"/>
        <v>3.566185845219987E-10</v>
      </c>
      <c r="AQ483" s="72">
        <f t="shared" si="243"/>
        <v>4.3057437880572449E-17</v>
      </c>
      <c r="AR483" s="72">
        <f t="shared" si="244"/>
        <v>3.5582426544321284E-17</v>
      </c>
      <c r="AS483" s="71">
        <f t="shared" si="247"/>
        <v>5.2007021509210339E-4</v>
      </c>
      <c r="AT483" s="72">
        <f t="shared" si="248"/>
        <v>8.2626333221526054E-8</v>
      </c>
      <c r="AU483" s="97">
        <f t="shared" si="245"/>
        <v>6.6629861072689886E-8</v>
      </c>
      <c r="AV483" s="2"/>
      <c r="AW483" s="2"/>
      <c r="AX483" s="2"/>
      <c r="AY483" s="2"/>
      <c r="AZ483" s="2"/>
      <c r="BA483" s="2"/>
      <c r="BC483" s="10"/>
      <c r="BE483" s="10"/>
      <c r="BI483" s="10"/>
    </row>
    <row r="484" spans="1:61" x14ac:dyDescent="0.2">
      <c r="A484" s="9">
        <f>Raw_Data!A482</f>
        <v>40773.087314814817</v>
      </c>
      <c r="B484" s="10">
        <f>Raw_Data!J482</f>
        <v>-2.7679359662397451E-4</v>
      </c>
      <c r="C484" s="10">
        <f>Raw_Data!K482</f>
        <v>0.38064750723805929</v>
      </c>
      <c r="D484" s="10">
        <f>Raw_Data!L482</f>
        <v>1.8627987091393156E-2</v>
      </c>
      <c r="E484" s="10">
        <f>Raw_Data!M482</f>
        <v>1.8445702417289843E-2</v>
      </c>
      <c r="F484" s="10">
        <f>Raw_Data!N482</f>
        <v>1.8528965599261978E-2</v>
      </c>
      <c r="J484" s="74">
        <f t="shared" si="218"/>
        <v>126315.99999989849</v>
      </c>
      <c r="K484" s="69">
        <f t="shared" si="219"/>
        <v>129.78691185646531</v>
      </c>
      <c r="L484" s="69">
        <f>K484+$D$8-$B$8*Q484+Phase_Relations!$C$24*Q484</f>
        <v>378.97835376155331</v>
      </c>
      <c r="M484" s="69">
        <f t="shared" si="220"/>
        <v>-0.11439366996348199</v>
      </c>
      <c r="N484" s="69">
        <f t="shared" si="221"/>
        <v>-0.29055992170724426</v>
      </c>
      <c r="O484" s="70">
        <f t="shared" si="222"/>
        <v>55.967673516476026</v>
      </c>
      <c r="P484" s="70">
        <f t="shared" si="223"/>
        <v>385.98395528604158</v>
      </c>
      <c r="Q484" s="70">
        <f t="shared" si="224"/>
        <v>55.3770405516713</v>
      </c>
      <c r="R484" s="111">
        <f t="shared" si="225"/>
        <v>381.91062449428483</v>
      </c>
      <c r="S484" s="70">
        <f t="shared" si="246"/>
        <v>4.0733307917567458</v>
      </c>
      <c r="T484" s="113">
        <f t="shared" si="226"/>
        <v>0.80839366996348194</v>
      </c>
      <c r="U484" s="70">
        <f t="shared" si="227"/>
        <v>2.053319921707244</v>
      </c>
      <c r="V484" s="70">
        <f>(L484/Phase_Relations!C$24)</f>
        <v>77.826200643189878</v>
      </c>
      <c r="W484" s="70">
        <f t="shared" si="228"/>
        <v>11206.972892619342</v>
      </c>
      <c r="X484" s="70">
        <f t="shared" si="229"/>
        <v>536.73241822889577</v>
      </c>
      <c r="Y484" s="70">
        <f t="shared" si="230"/>
        <v>22.449160091518578</v>
      </c>
      <c r="Z484" s="70">
        <f t="shared" si="231"/>
        <v>3232.6790531786755</v>
      </c>
      <c r="AA484" s="70">
        <f t="shared" si="232"/>
        <v>154.82179373461094</v>
      </c>
      <c r="AB484" s="70">
        <f t="shared" si="233"/>
        <v>-16.483237746899416</v>
      </c>
      <c r="AC484" s="70">
        <f t="shared" si="234"/>
        <v>-0.16483237746899415</v>
      </c>
      <c r="AD484" s="70">
        <f t="shared" si="235"/>
        <v>152.10623987343979</v>
      </c>
      <c r="AE484" s="70">
        <f t="shared" si="236"/>
        <v>2.1821470305356856</v>
      </c>
      <c r="AF484" s="70">
        <f t="shared" si="237"/>
        <v>2.6309802344359087E-2</v>
      </c>
      <c r="AG484" s="70">
        <f t="shared" si="238"/>
        <v>7.5891275678817418E-3</v>
      </c>
      <c r="AH484" s="70">
        <f>(U484-Phase_Relations!$B$37)/Phase_Relations!$B$37</f>
        <v>1.5883222933284307</v>
      </c>
      <c r="AI484" s="70">
        <f>(U484-Phase_Relations!G$20)/Phase_Relations!G$20</f>
        <v>1.4886287464247696</v>
      </c>
      <c r="AJ484" s="70">
        <f t="shared" si="239"/>
        <v>1.5895471245536383</v>
      </c>
      <c r="AK484" s="70">
        <f t="shared" si="240"/>
        <v>0.61364935016880817</v>
      </c>
      <c r="AL484" s="71">
        <f>(1/(J485-J483))*((M485-M483)/Phase_Relations!B$22)</f>
        <v>4.5653688871455464E-7</v>
      </c>
      <c r="AM484" s="71">
        <f t="shared" si="241"/>
        <v>5.5786176263702907E-2</v>
      </c>
      <c r="AN484" s="71">
        <f>SUM(AM$27:AM484)</f>
        <v>6.891205394203765</v>
      </c>
      <c r="AO484" s="71">
        <f>(1/10000)*((AL484*Phase_Relations!B$22*H$7*U484))/(2*(P484-R484))</f>
        <v>2.0349245327606202E-10</v>
      </c>
      <c r="AP484" s="71">
        <f t="shared" si="242"/>
        <v>3.2047065431781562E-10</v>
      </c>
      <c r="AQ484" s="72">
        <f t="shared" si="243"/>
        <v>2.0303920169288174E-17</v>
      </c>
      <c r="AR484" s="72">
        <f t="shared" si="244"/>
        <v>3.1975684980519664E-17</v>
      </c>
      <c r="AS484" s="71">
        <f t="shared" si="247"/>
        <v>1.8187075908421957E-4</v>
      </c>
      <c r="AT484" s="72">
        <f t="shared" si="248"/>
        <v>1.1141644475756371E-7</v>
      </c>
      <c r="AU484" s="97">
        <f t="shared" si="245"/>
        <v>5.3867368402170621E-8</v>
      </c>
      <c r="AV484" s="2"/>
      <c r="AW484" s="2"/>
      <c r="AX484" s="2"/>
      <c r="AY484" s="2"/>
      <c r="AZ484" s="2"/>
      <c r="BA484" s="2"/>
      <c r="BC484" s="10"/>
      <c r="BE484" s="10"/>
      <c r="BI484" s="10"/>
    </row>
    <row r="485" spans="1:61" x14ac:dyDescent="0.2">
      <c r="A485" s="9">
        <f>Raw_Data!A483</f>
        <v>40773.090300925927</v>
      </c>
      <c r="B485" s="10">
        <f>Raw_Data!J483</f>
        <v>-2.8248247939882253E-4</v>
      </c>
      <c r="C485" s="10">
        <f>Raw_Data!K483</f>
        <v>0.38011543636475942</v>
      </c>
      <c r="D485" s="10">
        <f>Raw_Data!L483</f>
        <v>1.8616158015727656E-2</v>
      </c>
      <c r="E485" s="10">
        <f>Raw_Data!M483</f>
        <v>1.8453006515215743E-2</v>
      </c>
      <c r="F485" s="10">
        <f>Raw_Data!N483</f>
        <v>1.8531272366335578E-2</v>
      </c>
      <c r="J485" s="74">
        <f t="shared" si="218"/>
        <v>126573.99999985937</v>
      </c>
      <c r="K485" s="69">
        <f t="shared" si="219"/>
        <v>132.45439599000906</v>
      </c>
      <c r="L485" s="69">
        <f>K485+$D$8-$B$8*Q485+Phase_Relations!$C$24*Q485</f>
        <v>381.7427501957381</v>
      </c>
      <c r="M485" s="69">
        <f t="shared" si="220"/>
        <v>-0.11423562458884412</v>
      </c>
      <c r="N485" s="69">
        <f t="shared" si="221"/>
        <v>-0.29015848645566406</v>
      </c>
      <c r="O485" s="70">
        <f t="shared" si="222"/>
        <v>55.93213313084015</v>
      </c>
      <c r="P485" s="70">
        <f t="shared" si="223"/>
        <v>385.73884917820794</v>
      </c>
      <c r="Q485" s="70">
        <f t="shared" si="224"/>
        <v>55.398968658169252</v>
      </c>
      <c r="R485" s="111">
        <f t="shared" si="225"/>
        <v>382.06185281496033</v>
      </c>
      <c r="S485" s="70">
        <f t="shared" si="246"/>
        <v>3.6769963632476106</v>
      </c>
      <c r="T485" s="113">
        <f t="shared" si="226"/>
        <v>0.80823562458884401</v>
      </c>
      <c r="U485" s="70">
        <f t="shared" si="227"/>
        <v>2.0529184864556638</v>
      </c>
      <c r="V485" s="70">
        <f>(L485/Phase_Relations!C$24)</f>
        <v>78.393891302587136</v>
      </c>
      <c r="W485" s="70">
        <f t="shared" si="228"/>
        <v>11288.720347572547</v>
      </c>
      <c r="X485" s="70">
        <f t="shared" si="229"/>
        <v>540.64752622473884</v>
      </c>
      <c r="Y485" s="70">
        <f t="shared" si="230"/>
        <v>22.994922644417883</v>
      </c>
      <c r="Z485" s="70">
        <f t="shared" si="231"/>
        <v>3311.2688607961754</v>
      </c>
      <c r="AA485" s="70">
        <f t="shared" si="232"/>
        <v>158.58567340977851</v>
      </c>
      <c r="AB485" s="70">
        <f t="shared" si="233"/>
        <v>-16.460464638161977</v>
      </c>
      <c r="AC485" s="70">
        <f t="shared" si="234"/>
        <v>-0.16460464638161976</v>
      </c>
      <c r="AD485" s="70">
        <f t="shared" si="235"/>
        <v>156.13434250094679</v>
      </c>
      <c r="AE485" s="70">
        <f t="shared" si="236"/>
        <v>2.1934984387334562</v>
      </c>
      <c r="AF485" s="70">
        <f t="shared" si="237"/>
        <v>2.3186182485390162E-2</v>
      </c>
      <c r="AG485" s="70">
        <f t="shared" si="238"/>
        <v>6.8010971749441424E-3</v>
      </c>
      <c r="AH485" s="70">
        <f>(U485-Phase_Relations!$B$37)/Phase_Relations!$B$37</f>
        <v>1.5878162621931904</v>
      </c>
      <c r="AI485" s="70">
        <f>(U485-Phase_Relations!G$20)/Phase_Relations!G$20</f>
        <v>1.4881422059220697</v>
      </c>
      <c r="AJ485" s="70">
        <f t="shared" si="239"/>
        <v>1.5885492800074155</v>
      </c>
      <c r="AK485" s="70">
        <f t="shared" si="240"/>
        <v>0.61357380173795883</v>
      </c>
      <c r="AL485" s="71">
        <f>(1/(J486-J484))*((M486-M484)/Phase_Relations!B$22)</f>
        <v>2.521035818206276E-7</v>
      </c>
      <c r="AM485" s="71">
        <f t="shared" si="241"/>
        <v>3.5097981498517804E-2</v>
      </c>
      <c r="AN485" s="71">
        <f>SUM(AM$27:AM485)</f>
        <v>6.9263033757022825</v>
      </c>
      <c r="AO485" s="71">
        <f>(1/10000)*((AL485*Phase_Relations!B$22*H$7*U485))/(2*(P485-R485))</f>
        <v>1.2445805610669621E-10</v>
      </c>
      <c r="AP485" s="71">
        <f t="shared" si="242"/>
        <v>3.2394078621589476E-10</v>
      </c>
      <c r="AQ485" s="72">
        <f t="shared" si="243"/>
        <v>1.2418084282403274E-17</v>
      </c>
      <c r="AR485" s="72">
        <f t="shared" si="244"/>
        <v>3.2321925245950615E-17</v>
      </c>
      <c r="AS485" s="71">
        <f t="shared" si="247"/>
        <v>4.8535371616362542E-5</v>
      </c>
      <c r="AT485" s="72">
        <f t="shared" si="248"/>
        <v>2.5534568448325451E-7</v>
      </c>
      <c r="AU485" s="97">
        <f t="shared" si="245"/>
        <v>7.0936114144914378E-8</v>
      </c>
      <c r="AV485" s="2"/>
      <c r="AW485" s="2"/>
      <c r="AX485" s="2"/>
      <c r="AY485" s="2"/>
      <c r="AZ485" s="2"/>
      <c r="BA485" s="2"/>
      <c r="BC485" s="10"/>
      <c r="BE485" s="10"/>
      <c r="BI485" s="10"/>
    </row>
    <row r="486" spans="1:61" x14ac:dyDescent="0.2">
      <c r="A486" s="9">
        <f>Raw_Data!A484</f>
        <v>40773.093275462961</v>
      </c>
      <c r="B486" s="10">
        <f>Raw_Data!J484</f>
        <v>-2.8140171043742148E-4</v>
      </c>
      <c r="C486" s="10">
        <f>Raw_Data!K484</f>
        <v>0.37988146769948994</v>
      </c>
      <c r="D486" s="10">
        <f>Raw_Data!L484</f>
        <v>1.8612013088611955E-2</v>
      </c>
      <c r="E486" s="10">
        <f>Raw_Data!M484</f>
        <v>1.8454574224038841E-2</v>
      </c>
      <c r="F486" s="10">
        <f>Raw_Data!N484</f>
        <v>1.8529981532947177E-2</v>
      </c>
      <c r="J486" s="74">
        <f t="shared" si="218"/>
        <v>126830.99999958649</v>
      </c>
      <c r="K486" s="69">
        <f t="shared" si="219"/>
        <v>131.94762969323986</v>
      </c>
      <c r="L486" s="69">
        <f>K486+$D$8-$B$8*Q486+Phase_Relations!$C$24*Q486</f>
        <v>381.25678458788673</v>
      </c>
      <c r="M486" s="69">
        <f t="shared" si="220"/>
        <v>-0.11416503344371365</v>
      </c>
      <c r="N486" s="69">
        <f t="shared" si="221"/>
        <v>-0.28997918494703268</v>
      </c>
      <c r="O486" s="70">
        <f t="shared" si="222"/>
        <v>55.919679722620401</v>
      </c>
      <c r="P486" s="70">
        <f t="shared" si="223"/>
        <v>385.65296360427863</v>
      </c>
      <c r="Q486" s="70">
        <f t="shared" si="224"/>
        <v>55.403675178588266</v>
      </c>
      <c r="R486" s="111">
        <f t="shared" si="225"/>
        <v>382.09431157647077</v>
      </c>
      <c r="S486" s="70">
        <f t="shared" si="246"/>
        <v>3.5586520278078524</v>
      </c>
      <c r="T486" s="113">
        <f t="shared" si="226"/>
        <v>0.8081650334437136</v>
      </c>
      <c r="U486" s="70">
        <f t="shared" si="227"/>
        <v>2.0527391849470327</v>
      </c>
      <c r="V486" s="70">
        <f>(L486/Phase_Relations!C$24)</f>
        <v>78.294094423617821</v>
      </c>
      <c r="W486" s="70">
        <f t="shared" si="228"/>
        <v>11274.349597000966</v>
      </c>
      <c r="X486" s="70">
        <f t="shared" si="229"/>
        <v>539.95927188701944</v>
      </c>
      <c r="Y486" s="70">
        <f t="shared" si="230"/>
        <v>22.890419245029555</v>
      </c>
      <c r="Z486" s="70">
        <f t="shared" si="231"/>
        <v>3296.2203712842561</v>
      </c>
      <c r="AA486" s="70">
        <f t="shared" si="232"/>
        <v>157.86496031054867</v>
      </c>
      <c r="AB486" s="70">
        <f t="shared" si="233"/>
        <v>-16.450293003416959</v>
      </c>
      <c r="AC486" s="70">
        <f t="shared" si="234"/>
        <v>-0.1645029300341696</v>
      </c>
      <c r="AD486" s="70">
        <f t="shared" si="235"/>
        <v>155.49252562534343</v>
      </c>
      <c r="AE486" s="70">
        <f t="shared" si="236"/>
        <v>2.1917095177507293</v>
      </c>
      <c r="AF486" s="70">
        <f t="shared" si="237"/>
        <v>2.2542380657540127E-2</v>
      </c>
      <c r="AG486" s="70">
        <f t="shared" si="238"/>
        <v>6.5905934263732046E-3</v>
      </c>
      <c r="AH486" s="70">
        <f>(U486-Phase_Relations!$B$37)/Phase_Relations!$B$37</f>
        <v>1.5875902428149575</v>
      </c>
      <c r="AI486" s="70">
        <f>(U486-Phase_Relations!G$20)/Phase_Relations!G$20</f>
        <v>1.4879248920568804</v>
      </c>
      <c r="AJ486" s="70">
        <f t="shared" si="239"/>
        <v>1.5876389906425705</v>
      </c>
      <c r="AK486" s="70">
        <f t="shared" si="240"/>
        <v>0.61354004839957521</v>
      </c>
      <c r="AL486" s="71">
        <f>(1/(J487-J485))*((M487-M485)/Phase_Relations!B$22)</f>
        <v>1.932629458898374E-7</v>
      </c>
      <c r="AM486" s="71">
        <f t="shared" si="241"/>
        <v>1.5848773396568479E-2</v>
      </c>
      <c r="AN486" s="71">
        <f>SUM(AM$27:AM486)</f>
        <v>6.9421521490988507</v>
      </c>
      <c r="AO486" s="71">
        <f>(1/10000)*((AL486*Phase_Relations!B$22*H$7*U486))/(2*(P486-R486))</f>
        <v>9.8573990061005971E-11</v>
      </c>
      <c r="AP486" s="71">
        <f t="shared" si="242"/>
        <v>2.717814588419122E-10</v>
      </c>
      <c r="AQ486" s="72">
        <f t="shared" si="243"/>
        <v>9.8354429992137305E-18</v>
      </c>
      <c r="AR486" s="72">
        <f t="shared" si="244"/>
        <v>2.7117610284705367E-17</v>
      </c>
      <c r="AS486" s="71">
        <f t="shared" si="247"/>
        <v>-1.3608213243375235E-4</v>
      </c>
      <c r="AT486" s="72">
        <f t="shared" si="248"/>
        <v>-7.2131522345443488E-8</v>
      </c>
      <c r="AU486" s="97">
        <f t="shared" si="245"/>
        <v>3.551412656189083E-8</v>
      </c>
      <c r="AV486" s="2"/>
      <c r="AW486" s="2"/>
      <c r="AX486" s="2"/>
      <c r="AY486" s="2"/>
      <c r="AZ486" s="2"/>
      <c r="BA486" s="2"/>
      <c r="BC486" s="10"/>
      <c r="BE486" s="10"/>
      <c r="BI486" s="10"/>
    </row>
    <row r="487" spans="1:61" x14ac:dyDescent="0.2">
      <c r="A487" s="9">
        <f>Raw_Data!A485</f>
        <v>40773.096250000002</v>
      </c>
      <c r="B487" s="10">
        <f>Raw_Data!J485</f>
        <v>-2.7958459339242849E-4</v>
      </c>
      <c r="C487" s="10">
        <f>Raw_Data!K485</f>
        <v>0.37953585916347965</v>
      </c>
      <c r="D487" s="10">
        <f>Raw_Data!L485</f>
        <v>1.8810161982590258E-2</v>
      </c>
      <c r="E487" s="10">
        <f>Raw_Data!M485</f>
        <v>1.8717094192421443E-2</v>
      </c>
      <c r="F487" s="10">
        <f>Raw_Data!N485</f>
        <v>1.8799335433313878E-2</v>
      </c>
      <c r="J487" s="74">
        <f t="shared" si="218"/>
        <v>127087.99999994226</v>
      </c>
      <c r="K487" s="69">
        <f t="shared" si="219"/>
        <v>131.09559405141908</v>
      </c>
      <c r="L487" s="69">
        <f>K487+$D$8-$B$8*Q487+Phase_Relations!$C$24*Q487</f>
        <v>383.88791885401224</v>
      </c>
      <c r="M487" s="69">
        <f t="shared" si="220"/>
        <v>-0.11406069186029194</v>
      </c>
      <c r="N487" s="69">
        <f t="shared" si="221"/>
        <v>-0.28971415732514155</v>
      </c>
      <c r="O487" s="70">
        <f t="shared" si="222"/>
        <v>56.515016865137135</v>
      </c>
      <c r="P487" s="70">
        <f t="shared" si="223"/>
        <v>389.75873700094576</v>
      </c>
      <c r="Q487" s="70">
        <f t="shared" si="224"/>
        <v>56.191803416042653</v>
      </c>
      <c r="R487" s="111">
        <f t="shared" si="225"/>
        <v>387.52967873132866</v>
      </c>
      <c r="S487" s="70">
        <f t="shared" si="246"/>
        <v>2.2290582696170986</v>
      </c>
      <c r="T487" s="113">
        <f t="shared" si="226"/>
        <v>0.80806069186029195</v>
      </c>
      <c r="U487" s="70">
        <f t="shared" si="227"/>
        <v>2.0524741573251415</v>
      </c>
      <c r="V487" s="70">
        <f>(L487/Phase_Relations!C$24)</f>
        <v>78.834418643410842</v>
      </c>
      <c r="W487" s="70">
        <f t="shared" si="228"/>
        <v>11352.156284651161</v>
      </c>
      <c r="X487" s="70">
        <f t="shared" si="229"/>
        <v>543.68564581662645</v>
      </c>
      <c r="Y487" s="70">
        <f t="shared" si="230"/>
        <v>22.642615227368189</v>
      </c>
      <c r="Z487" s="70">
        <f t="shared" si="231"/>
        <v>3260.5365927410194</v>
      </c>
      <c r="AA487" s="70">
        <f t="shared" si="232"/>
        <v>156.15596708529779</v>
      </c>
      <c r="AB487" s="70">
        <f t="shared" si="233"/>
        <v>-16.435258193125655</v>
      </c>
      <c r="AC487" s="70">
        <f t="shared" si="234"/>
        <v>-0.16435258193125654</v>
      </c>
      <c r="AD487" s="70">
        <f t="shared" si="235"/>
        <v>154.66992823888637</v>
      </c>
      <c r="AE487" s="70">
        <f t="shared" si="236"/>
        <v>2.1894058840327335</v>
      </c>
      <c r="AF487" s="70">
        <f t="shared" si="237"/>
        <v>1.4274563509952265E-2</v>
      </c>
      <c r="AG487" s="70">
        <f t="shared" si="238"/>
        <v>4.0999027411676645E-3</v>
      </c>
      <c r="AH487" s="70">
        <f>(U487-Phase_Relations!$B$37)/Phase_Relations!$B$37</f>
        <v>1.5872561609727485</v>
      </c>
      <c r="AI487" s="70">
        <f>(U487-Phase_Relations!G$20)/Phase_Relations!G$20</f>
        <v>1.4876036779336148</v>
      </c>
      <c r="AJ487" s="70">
        <f t="shared" si="239"/>
        <v>1.5868904785409566</v>
      </c>
      <c r="AK487" s="70">
        <f t="shared" si="240"/>
        <v>0.61349014640126587</v>
      </c>
      <c r="AL487" s="71">
        <f>(1/(J488-J486))*((M488-M486)/Phase_Relations!B$22)</f>
        <v>3.8289720717215532E-7</v>
      </c>
      <c r="AM487" s="71">
        <f t="shared" si="241"/>
        <v>2.3316168266673463E-2</v>
      </c>
      <c r="AN487" s="71">
        <f>SUM(AM$27:AM487)</f>
        <v>6.9654683173655245</v>
      </c>
      <c r="AO487" s="71">
        <f>(1/10000)*((AL487*Phase_Relations!B$22*H$7*U487))/(2*(P487-R487))</f>
        <v>3.1174820893283612E-10</v>
      </c>
      <c r="AP487" s="71">
        <f t="shared" si="242"/>
        <v>2.3145389485390369E-10</v>
      </c>
      <c r="AQ487" s="72">
        <f t="shared" si="243"/>
        <v>3.1105383247327897E-17</v>
      </c>
      <c r="AR487" s="72">
        <f t="shared" si="244"/>
        <v>2.3093836298730686E-17</v>
      </c>
      <c r="AS487" s="71">
        <f t="shared" si="247"/>
        <v>-1.5695315192620758E-4</v>
      </c>
      <c r="AT487" s="72">
        <f t="shared" si="248"/>
        <v>-1.9778702289849546E-7</v>
      </c>
      <c r="AU487" s="97">
        <f t="shared" si="245"/>
        <v>4.8153195659226645E-8</v>
      </c>
      <c r="AV487" s="2"/>
      <c r="AW487" s="2"/>
      <c r="AX487" s="2"/>
      <c r="AY487" s="2"/>
      <c r="AZ487" s="2"/>
      <c r="BA487" s="2"/>
      <c r="BC487" s="10"/>
      <c r="BE487" s="10"/>
      <c r="BI487" s="10"/>
    </row>
    <row r="488" spans="1:61" x14ac:dyDescent="0.2">
      <c r="A488" s="9">
        <f>Raw_Data!A486</f>
        <v>40773.099236111113</v>
      </c>
      <c r="B488" s="10">
        <f>Raw_Data!J486</f>
        <v>-2.8415707745989451E-4</v>
      </c>
      <c r="C488" s="10">
        <f>Raw_Data!K486</f>
        <v>0.37872231329692951</v>
      </c>
      <c r="D488" s="10">
        <f>Raw_Data!L486</f>
        <v>1.8615362284734156E-2</v>
      </c>
      <c r="E488" s="10">
        <f>Raw_Data!M486</f>
        <v>1.8435393544119542E-2</v>
      </c>
      <c r="F488" s="10">
        <f>Raw_Data!N486</f>
        <v>1.851823255868108E-2</v>
      </c>
      <c r="J488" s="74">
        <f t="shared" si="218"/>
        <v>127345.99999990314</v>
      </c>
      <c r="K488" s="69">
        <f t="shared" si="219"/>
        <v>133.23960530698113</v>
      </c>
      <c r="L488" s="69">
        <f>K488+$D$8-$B$8*Q488+Phase_Relations!$C$24*Q488</f>
        <v>382.29426692433378</v>
      </c>
      <c r="M488" s="69">
        <f t="shared" si="220"/>
        <v>-0.1138177782228576</v>
      </c>
      <c r="N488" s="69">
        <f t="shared" si="221"/>
        <v>-0.28909715668605829</v>
      </c>
      <c r="O488" s="70">
        <f t="shared" si="222"/>
        <v>55.929742361927076</v>
      </c>
      <c r="P488" s="70">
        <f t="shared" si="223"/>
        <v>385.72236111673845</v>
      </c>
      <c r="Q488" s="70">
        <f t="shared" si="224"/>
        <v>55.346091614369854</v>
      </c>
      <c r="R488" s="111">
        <f t="shared" si="225"/>
        <v>381.6971835473783</v>
      </c>
      <c r="S488" s="70">
        <f t="shared" si="246"/>
        <v>4.025177569360153</v>
      </c>
      <c r="T488" s="113">
        <f t="shared" si="226"/>
        <v>0.8078177782228575</v>
      </c>
      <c r="U488" s="70">
        <f t="shared" si="227"/>
        <v>2.0518571566860579</v>
      </c>
      <c r="V488" s="70">
        <f>(L488/Phase_Relations!C$24)</f>
        <v>78.507149622361169</v>
      </c>
      <c r="W488" s="70">
        <f t="shared" si="228"/>
        <v>11305.029545620007</v>
      </c>
      <c r="X488" s="70">
        <f t="shared" si="229"/>
        <v>541.42861808524947</v>
      </c>
      <c r="Y488" s="70">
        <f t="shared" si="230"/>
        <v>23.161058007991315</v>
      </c>
      <c r="Z488" s="70">
        <f t="shared" si="231"/>
        <v>3335.1923531507491</v>
      </c>
      <c r="AA488" s="70">
        <f t="shared" si="232"/>
        <v>159.73143453787117</v>
      </c>
      <c r="AB488" s="70">
        <f t="shared" si="233"/>
        <v>-16.40025622807746</v>
      </c>
      <c r="AC488" s="70">
        <f t="shared" si="234"/>
        <v>-0.16400256228077459</v>
      </c>
      <c r="AD488" s="70">
        <f t="shared" si="235"/>
        <v>157.04798282496438</v>
      </c>
      <c r="AE488" s="70">
        <f t="shared" si="236"/>
        <v>2.1960323625516955</v>
      </c>
      <c r="AF488" s="70">
        <f t="shared" si="237"/>
        <v>2.5199658295223113E-2</v>
      </c>
      <c r="AG488" s="70">
        <f t="shared" si="238"/>
        <v>7.4343642631878341E-3</v>
      </c>
      <c r="AH488" s="70">
        <f>(U488-Phase_Relations!$B$37)/Phase_Relations!$B$37</f>
        <v>1.5864783978525183</v>
      </c>
      <c r="AI488" s="70">
        <f>(U488-Phase_Relations!G$20)/Phase_Relations!G$20</f>
        <v>1.4868558716562037</v>
      </c>
      <c r="AJ488" s="70">
        <f t="shared" si="239"/>
        <v>1.5862614298451945</v>
      </c>
      <c r="AK488" s="70">
        <f t="shared" si="240"/>
        <v>0.61337392153351344</v>
      </c>
      <c r="AL488" s="71">
        <f>(1/(J489-J487))*((M489-M487)/Phase_Relations!B$22)</f>
        <v>4.6866904602541158E-7</v>
      </c>
      <c r="AM488" s="71">
        <f t="shared" si="241"/>
        <v>5.455369713976678E-2</v>
      </c>
      <c r="AN488" s="71">
        <f>SUM(AM$27:AM488)</f>
        <v>7.0200220145052912</v>
      </c>
      <c r="AO488" s="71">
        <f>(1/10000)*((AL488*Phase_Relations!B$22*H$7*U488))/(2*(P488-R488))</f>
        <v>2.1124860151552332E-10</v>
      </c>
      <c r="AP488" s="71">
        <f t="shared" si="242"/>
        <v>2.2593452809239948E-10</v>
      </c>
      <c r="AQ488" s="72">
        <f t="shared" si="243"/>
        <v>2.107780741738944E-17</v>
      </c>
      <c r="AR488" s="72">
        <f t="shared" si="244"/>
        <v>2.2543128985970665E-17</v>
      </c>
      <c r="AS488" s="71">
        <f t="shared" si="247"/>
        <v>1.2641135804642432E-4</v>
      </c>
      <c r="AT488" s="72">
        <f t="shared" si="248"/>
        <v>1.6640700859944174E-7</v>
      </c>
      <c r="AU488" s="97">
        <f t="shared" si="245"/>
        <v>5.8292253826668086E-8</v>
      </c>
      <c r="AV488" s="2"/>
      <c r="AW488" s="2"/>
      <c r="AX488" s="2"/>
      <c r="AY488" s="2"/>
      <c r="AZ488" s="2"/>
      <c r="BA488" s="2"/>
      <c r="BC488" s="10"/>
      <c r="BE488" s="10"/>
      <c r="BI488" s="10"/>
    </row>
    <row r="489" spans="1:61" x14ac:dyDescent="0.2">
      <c r="A489" s="9">
        <f>Raw_Data!A487</f>
        <v>40773.102210648147</v>
      </c>
      <c r="B489" s="10">
        <f>Raw_Data!J487</f>
        <v>-2.8572478628302649E-4</v>
      </c>
      <c r="C489" s="10">
        <f>Raw_Data!K487</f>
        <v>0.37811423229886998</v>
      </c>
      <c r="D489" s="10">
        <f>Raw_Data!L487</f>
        <v>1.8619922892219656E-2</v>
      </c>
      <c r="E489" s="10">
        <f>Raw_Data!M487</f>
        <v>1.8446640667267242E-2</v>
      </c>
      <c r="F489" s="10">
        <f>Raw_Data!N487</f>
        <v>1.8533328138028077E-2</v>
      </c>
      <c r="J489" s="74">
        <f t="shared" si="218"/>
        <v>127602.99999963026</v>
      </c>
      <c r="K489" s="69">
        <f t="shared" si="219"/>
        <v>133.97469488031706</v>
      </c>
      <c r="L489" s="69">
        <f>K489+$D$8-$B$8*Q489+Phase_Relations!$C$24*Q489</f>
        <v>383.17858568255957</v>
      </c>
      <c r="M489" s="69">
        <f t="shared" si="220"/>
        <v>-0.1136356488726733</v>
      </c>
      <c r="N489" s="69">
        <f t="shared" si="221"/>
        <v>-0.28863454813659017</v>
      </c>
      <c r="O489" s="70">
        <f t="shared" si="222"/>
        <v>55.943444679280688</v>
      </c>
      <c r="P489" s="70">
        <f t="shared" si="223"/>
        <v>385.81685985710817</v>
      </c>
      <c r="Q489" s="70">
        <f t="shared" si="224"/>
        <v>55.37985733283098</v>
      </c>
      <c r="R489" s="111">
        <f t="shared" si="225"/>
        <v>381.9300505712481</v>
      </c>
      <c r="S489" s="70">
        <f t="shared" si="246"/>
        <v>3.8868092858600676</v>
      </c>
      <c r="T489" s="113">
        <f t="shared" si="226"/>
        <v>0.80763564887267325</v>
      </c>
      <c r="U489" s="70">
        <f t="shared" si="227"/>
        <v>2.0513945481365901</v>
      </c>
      <c r="V489" s="70">
        <f>(L489/Phase_Relations!C$24)</f>
        <v>78.688751469609457</v>
      </c>
      <c r="W489" s="70">
        <f t="shared" si="228"/>
        <v>11331.180211623761</v>
      </c>
      <c r="X489" s="70">
        <f t="shared" si="229"/>
        <v>542.68104461799624</v>
      </c>
      <c r="Y489" s="70">
        <f t="shared" si="230"/>
        <v>23.308894136778477</v>
      </c>
      <c r="Z489" s="70">
        <f t="shared" si="231"/>
        <v>3356.4807556961005</v>
      </c>
      <c r="AA489" s="70">
        <f t="shared" si="232"/>
        <v>160.75099404674813</v>
      </c>
      <c r="AB489" s="70">
        <f t="shared" si="233"/>
        <v>-16.374012805860705</v>
      </c>
      <c r="AC489" s="70">
        <f t="shared" si="234"/>
        <v>-0.16374012805860705</v>
      </c>
      <c r="AD489" s="70">
        <f t="shared" si="235"/>
        <v>158.15978785617477</v>
      </c>
      <c r="AE489" s="70">
        <f t="shared" si="236"/>
        <v>2.1990960737755545</v>
      </c>
      <c r="AF489" s="70">
        <f t="shared" si="237"/>
        <v>2.4179068433814732E-2</v>
      </c>
      <c r="AG489" s="70">
        <f t="shared" si="238"/>
        <v>7.1622352105481565E-3</v>
      </c>
      <c r="AH489" s="70">
        <f>(U489-Phase_Relations!$B$37)/Phase_Relations!$B$37</f>
        <v>1.5858952544226934</v>
      </c>
      <c r="AI489" s="70">
        <f>(U489-Phase_Relations!G$20)/Phase_Relations!G$20</f>
        <v>1.4862951889674632</v>
      </c>
      <c r="AJ489" s="70">
        <f t="shared" si="239"/>
        <v>1.5855443054988299</v>
      </c>
      <c r="AK489" s="70">
        <f t="shared" si="240"/>
        <v>0.61328673375702836</v>
      </c>
      <c r="AL489" s="71">
        <f>(1/(J490-J488))*((M490-M488)/Phase_Relations!B$22)</f>
        <v>4.737534353264072E-7</v>
      </c>
      <c r="AM489" s="71">
        <f t="shared" si="241"/>
        <v>4.1360653059934568E-2</v>
      </c>
      <c r="AN489" s="71">
        <f>SUM(AM$27:AM489)</f>
        <v>7.0613826675652254</v>
      </c>
      <c r="AO489" s="71">
        <f>(1/10000)*((AL489*Phase_Relations!B$22*H$7*U489))/(2*(P489-R489))</f>
        <v>2.2109240800828145E-10</v>
      </c>
      <c r="AP489" s="71">
        <f t="shared" si="242"/>
        <v>2.4456714862293126E-10</v>
      </c>
      <c r="AQ489" s="72">
        <f t="shared" si="243"/>
        <v>2.2059995493522845E-17</v>
      </c>
      <c r="AR489" s="72">
        <f t="shared" si="244"/>
        <v>2.4402240877866365E-17</v>
      </c>
      <c r="AS489" s="71">
        <f t="shared" si="247"/>
        <v>2.0278596617902432E-4</v>
      </c>
      <c r="AT489" s="72">
        <f t="shared" si="248"/>
        <v>1.0856749104104099E-7</v>
      </c>
      <c r="AU489" s="97">
        <f t="shared" si="245"/>
        <v>7.7810248780410556E-8</v>
      </c>
      <c r="AV489" s="2"/>
      <c r="AW489" s="2"/>
      <c r="AX489" s="2"/>
      <c r="AY489" s="2"/>
      <c r="AZ489" s="2"/>
      <c r="BA489" s="2"/>
      <c r="BC489" s="10"/>
      <c r="BE489" s="10"/>
      <c r="BI489" s="10"/>
    </row>
    <row r="490" spans="1:61" x14ac:dyDescent="0.2">
      <c r="A490" s="9">
        <f>Raw_Data!A488</f>
        <v>40773.105185185188</v>
      </c>
      <c r="B490" s="10">
        <f>Raw_Data!J488</f>
        <v>-2.896084285948745E-4</v>
      </c>
      <c r="C490" s="10">
        <f>Raw_Data!K488</f>
        <v>0.37728880985032998</v>
      </c>
      <c r="D490" s="10">
        <f>Raw_Data!L488</f>
        <v>1.8656870938801157E-2</v>
      </c>
      <c r="E490" s="10">
        <f>Raw_Data!M488</f>
        <v>1.8457614629029243E-2</v>
      </c>
      <c r="F490" s="10">
        <f>Raw_Data!N488</f>
        <v>1.8519559248552479E-2</v>
      </c>
      <c r="J490" s="74">
        <f t="shared" si="218"/>
        <v>127859.99999998603</v>
      </c>
      <c r="K490" s="69">
        <f t="shared" si="219"/>
        <v>135.79571223244392</v>
      </c>
      <c r="L490" s="69">
        <f>K490+$D$8-$B$8*Q490+Phase_Relations!$C$24*Q490</f>
        <v>385.14520785711517</v>
      </c>
      <c r="M490" s="69">
        <f t="shared" si="220"/>
        <v>-0.11338895840578901</v>
      </c>
      <c r="N490" s="69">
        <f t="shared" si="221"/>
        <v>-0.28800795435070409</v>
      </c>
      <c r="O490" s="70">
        <f t="shared" si="222"/>
        <v>56.054454859715072</v>
      </c>
      <c r="P490" s="70">
        <f t="shared" si="223"/>
        <v>386.58244730837981</v>
      </c>
      <c r="Q490" s="70">
        <f t="shared" si="224"/>
        <v>55.412802975764976</v>
      </c>
      <c r="R490" s="111">
        <f t="shared" si="225"/>
        <v>382.15726190182744</v>
      </c>
      <c r="S490" s="70">
        <f t="shared" si="246"/>
        <v>4.425185406552373</v>
      </c>
      <c r="T490" s="113">
        <f t="shared" si="226"/>
        <v>0.80738895840578895</v>
      </c>
      <c r="U490" s="70">
        <f t="shared" si="227"/>
        <v>2.0507679543507038</v>
      </c>
      <c r="V490" s="70">
        <f>(L490/Phase_Relations!C$24)</f>
        <v>79.092612878650812</v>
      </c>
      <c r="W490" s="70">
        <f t="shared" si="228"/>
        <v>11389.336254525717</v>
      </c>
      <c r="X490" s="70">
        <f t="shared" si="229"/>
        <v>545.46629571483322</v>
      </c>
      <c r="Y490" s="70">
        <f t="shared" si="230"/>
        <v>23.679809902885836</v>
      </c>
      <c r="Z490" s="70">
        <f t="shared" si="231"/>
        <v>3409.8926260155604</v>
      </c>
      <c r="AA490" s="70">
        <f t="shared" si="232"/>
        <v>163.30903381300578</v>
      </c>
      <c r="AB490" s="70">
        <f t="shared" si="233"/>
        <v>-16.33846662907623</v>
      </c>
      <c r="AC490" s="70">
        <f t="shared" si="234"/>
        <v>-0.16338466629076229</v>
      </c>
      <c r="AD490" s="70">
        <f t="shared" si="235"/>
        <v>160.35891020863755</v>
      </c>
      <c r="AE490" s="70">
        <f t="shared" si="236"/>
        <v>2.2050930961443145</v>
      </c>
      <c r="AF490" s="70">
        <f t="shared" si="237"/>
        <v>2.7097003167744878E-2</v>
      </c>
      <c r="AG490" s="70">
        <f t="shared" si="238"/>
        <v>8.1126651478129735E-3</v>
      </c>
      <c r="AH490" s="70">
        <f>(U490-Phase_Relations!$B$37)/Phase_Relations!$B$37</f>
        <v>1.5851053986151669</v>
      </c>
      <c r="AI490" s="70">
        <f>(U490-Phase_Relations!G$20)/Phase_Relations!G$20</f>
        <v>1.4855357557727609</v>
      </c>
      <c r="AJ490" s="70">
        <f t="shared" si="239"/>
        <v>1.5847819069197633</v>
      </c>
      <c r="AK490" s="70">
        <f t="shared" si="240"/>
        <v>0.61316857698115634</v>
      </c>
      <c r="AL490" s="71">
        <f>(1/(J491-J489))*((M491-M489)/Phase_Relations!B$22)</f>
        <v>5.1305404138422457E-7</v>
      </c>
      <c r="AM490" s="71">
        <f t="shared" si="241"/>
        <v>5.6610609752864978E-2</v>
      </c>
      <c r="AN490" s="71">
        <f>SUM(AM$27:AM490)</f>
        <v>7.1179932773180905</v>
      </c>
      <c r="AO490" s="71">
        <f>(1/10000)*((AL490*Phase_Relations!B$22*H$7*U490))/(2*(P490-R490))</f>
        <v>2.10239181044043E-10</v>
      </c>
      <c r="AP490" s="71">
        <f t="shared" si="242"/>
        <v>2.7792940687037833E-10</v>
      </c>
      <c r="AQ490" s="72">
        <f t="shared" si="243"/>
        <v>2.0977090204833269E-17</v>
      </c>
      <c r="AR490" s="72">
        <f t="shared" si="244"/>
        <v>2.7731035716289139E-17</v>
      </c>
      <c r="AS490" s="71">
        <f t="shared" si="247"/>
        <v>1.3889528195077649E-4</v>
      </c>
      <c r="AT490" s="72">
        <f t="shared" si="248"/>
        <v>1.5072664435586771E-7</v>
      </c>
      <c r="AU490" s="97">
        <f t="shared" si="245"/>
        <v>6.5036045593880983E-8</v>
      </c>
      <c r="AV490" s="2"/>
      <c r="AW490" s="2"/>
      <c r="AX490" s="2"/>
      <c r="AY490" s="2"/>
      <c r="AZ490" s="2"/>
      <c r="BA490" s="2"/>
      <c r="BC490" s="10"/>
      <c r="BE490" s="10"/>
      <c r="BI490" s="10"/>
    </row>
    <row r="491" spans="1:61" x14ac:dyDescent="0.2">
      <c r="A491" s="9">
        <f>Raw_Data!A489</f>
        <v>40773.108159722222</v>
      </c>
      <c r="B491" s="10">
        <f>Raw_Data!J489</f>
        <v>-2.8680555524442748E-4</v>
      </c>
      <c r="C491" s="10">
        <f>Raw_Data!K489</f>
        <v>0.37656671366512917</v>
      </c>
      <c r="D491" s="10">
        <f>Raw_Data!L489</f>
        <v>1.8629447910978356E-2</v>
      </c>
      <c r="E491" s="10">
        <f>Raw_Data!M489</f>
        <v>1.8462899708016244E-2</v>
      </c>
      <c r="F491" s="10">
        <f>Raw_Data!N489</f>
        <v>1.8532838099426976E-2</v>
      </c>
      <c r="J491" s="74">
        <f t="shared" si="218"/>
        <v>128116.99999971315</v>
      </c>
      <c r="K491" s="69">
        <f t="shared" si="219"/>
        <v>134.48146117708623</v>
      </c>
      <c r="L491" s="69">
        <f>K491+$D$8-$B$8*Q491+Phase_Relations!$C$24*Q491</f>
        <v>383.90108033636727</v>
      </c>
      <c r="M491" s="69">
        <f t="shared" si="220"/>
        <v>-0.11317125595482332</v>
      </c>
      <c r="N491" s="69">
        <f t="shared" si="221"/>
        <v>-0.28745499012525122</v>
      </c>
      <c r="O491" s="70">
        <f t="shared" si="222"/>
        <v>55.972062540003364</v>
      </c>
      <c r="P491" s="70">
        <f t="shared" si="223"/>
        <v>386.01422441381629</v>
      </c>
      <c r="Q491" s="70">
        <f t="shared" si="224"/>
        <v>55.428669654450388</v>
      </c>
      <c r="R491" s="111">
        <f t="shared" si="225"/>
        <v>382.26668727207164</v>
      </c>
      <c r="S491" s="70">
        <f t="shared" si="246"/>
        <v>3.7475371417446581</v>
      </c>
      <c r="T491" s="113">
        <f t="shared" si="226"/>
        <v>0.80717125595482331</v>
      </c>
      <c r="U491" s="70">
        <f t="shared" si="227"/>
        <v>2.0502149901252511</v>
      </c>
      <c r="V491" s="70">
        <f>(L491/Phase_Relations!C$24)</f>
        <v>78.837121457849605</v>
      </c>
      <c r="W491" s="70">
        <f t="shared" si="228"/>
        <v>11352.545489930344</v>
      </c>
      <c r="X491" s="70">
        <f t="shared" si="229"/>
        <v>543.70428591620407</v>
      </c>
      <c r="Y491" s="70">
        <f t="shared" si="230"/>
        <v>23.408451803399217</v>
      </c>
      <c r="Z491" s="70">
        <f t="shared" si="231"/>
        <v>3370.817059689487</v>
      </c>
      <c r="AA491" s="70">
        <f t="shared" si="232"/>
        <v>161.43759864413244</v>
      </c>
      <c r="AB491" s="70">
        <f t="shared" si="233"/>
        <v>-16.30709739983045</v>
      </c>
      <c r="AC491" s="70">
        <f t="shared" si="234"/>
        <v>-0.1630709739983045</v>
      </c>
      <c r="AD491" s="70">
        <f t="shared" si="235"/>
        <v>158.939240549636</v>
      </c>
      <c r="AE491" s="70">
        <f t="shared" si="236"/>
        <v>2.2012311335211261</v>
      </c>
      <c r="AF491" s="70">
        <f t="shared" si="237"/>
        <v>2.3213533732037241E-2</v>
      </c>
      <c r="AG491" s="70">
        <f t="shared" si="238"/>
        <v>6.8926018036249764E-3</v>
      </c>
      <c r="AH491" s="70">
        <f>(U491-Phase_Relations!$B$37)/Phase_Relations!$B$37</f>
        <v>1.5844083569038283</v>
      </c>
      <c r="AI491" s="70">
        <f>(U491-Phase_Relations!G$20)/Phase_Relations!G$20</f>
        <v>1.4848655617846453</v>
      </c>
      <c r="AJ491" s="70">
        <f t="shared" si="239"/>
        <v>1.5838457902256724</v>
      </c>
      <c r="AK491" s="70">
        <f t="shared" si="240"/>
        <v>0.61306424453834396</v>
      </c>
      <c r="AL491" s="71">
        <f>(1/(J492-J490))*((M492-M490)/Phase_Relations!B$22)</f>
        <v>5.5958212510383191E-7</v>
      </c>
      <c r="AM491" s="71">
        <f t="shared" si="241"/>
        <v>5.0080684444447056E-2</v>
      </c>
      <c r="AN491" s="71">
        <f>SUM(AM$27:AM491)</f>
        <v>7.1680739617625377</v>
      </c>
      <c r="AO491" s="71">
        <f>(1/10000)*((AL491*Phase_Relations!B$22*H$7*U491))/(2*(P491-R491))</f>
        <v>2.7069658953724349E-10</v>
      </c>
      <c r="AP491" s="71">
        <f t="shared" si="242"/>
        <v>3.3043385471666678E-10</v>
      </c>
      <c r="AQ491" s="72">
        <f t="shared" si="243"/>
        <v>2.7009364994025113E-17</v>
      </c>
      <c r="AR491" s="72">
        <f t="shared" si="244"/>
        <v>3.2969785853904192E-17</v>
      </c>
      <c r="AS491" s="71">
        <f t="shared" si="247"/>
        <v>-1.8992984416544951E-4</v>
      </c>
      <c r="AT491" s="72">
        <f t="shared" si="248"/>
        <v>-1.419232148812394E-7</v>
      </c>
      <c r="AU491" s="97">
        <f t="shared" si="245"/>
        <v>6.8318204879837305E-8</v>
      </c>
      <c r="AV491" s="2"/>
      <c r="AW491" s="2"/>
      <c r="AX491" s="2"/>
      <c r="AY491" s="2"/>
      <c r="AZ491" s="2"/>
      <c r="BA491" s="2"/>
      <c r="BC491" s="10"/>
      <c r="BE491" s="10"/>
      <c r="BI491" s="10"/>
    </row>
    <row r="492" spans="1:61" x14ac:dyDescent="0.2">
      <c r="A492" s="9">
        <f>Raw_Data!A490</f>
        <v>40773.111145833333</v>
      </c>
      <c r="B492" s="10">
        <f>Raw_Data!J490</f>
        <v>-2.8736375459811848E-4</v>
      </c>
      <c r="C492" s="10">
        <f>Raw_Data!K490</f>
        <v>0.37560114754905971</v>
      </c>
      <c r="D492" s="10">
        <f>Raw_Data!L490</f>
        <v>1.8611728050644157E-2</v>
      </c>
      <c r="E492" s="10">
        <f>Raw_Data!M490</f>
        <v>1.8425654746884942E-2</v>
      </c>
      <c r="F492" s="10">
        <f>Raw_Data!N490</f>
        <v>1.8507033383821179E-2</v>
      </c>
      <c r="J492" s="74">
        <f t="shared" si="218"/>
        <v>128374.99999967404</v>
      </c>
      <c r="K492" s="69">
        <f t="shared" si="219"/>
        <v>134.74319761607708</v>
      </c>
      <c r="L492" s="69">
        <f>K492+$D$8-$B$8*Q492+Phase_Relations!$C$24*Q492</f>
        <v>383.66864283257405</v>
      </c>
      <c r="M492" s="69">
        <f t="shared" si="220"/>
        <v>-0.11288146498310792</v>
      </c>
      <c r="N492" s="69">
        <f t="shared" si="221"/>
        <v>-0.28671892105709412</v>
      </c>
      <c r="O492" s="70">
        <f t="shared" si="222"/>
        <v>55.918823327785944</v>
      </c>
      <c r="P492" s="70">
        <f t="shared" si="223"/>
        <v>385.64705743300652</v>
      </c>
      <c r="Q492" s="70">
        <f t="shared" si="224"/>
        <v>55.316854139039044</v>
      </c>
      <c r="R492" s="111">
        <f t="shared" si="225"/>
        <v>381.49554578647616</v>
      </c>
      <c r="S492" s="70">
        <f t="shared" si="246"/>
        <v>4.1515116465303663</v>
      </c>
      <c r="T492" s="113">
        <f t="shared" si="226"/>
        <v>0.80688146498310787</v>
      </c>
      <c r="U492" s="70">
        <f t="shared" si="227"/>
        <v>2.0494789210570938</v>
      </c>
      <c r="V492" s="70">
        <f>(L492/Phase_Relations!C$24)</f>
        <v>78.789388579104255</v>
      </c>
      <c r="W492" s="70">
        <f t="shared" si="228"/>
        <v>11345.671955391013</v>
      </c>
      <c r="X492" s="70">
        <f t="shared" si="229"/>
        <v>543.37509364899483</v>
      </c>
      <c r="Y492" s="70">
        <f t="shared" si="230"/>
        <v>23.472534440065211</v>
      </c>
      <c r="Z492" s="70">
        <f t="shared" si="231"/>
        <v>3380.0449593693902</v>
      </c>
      <c r="AA492" s="70">
        <f t="shared" si="232"/>
        <v>161.87954786251868</v>
      </c>
      <c r="AB492" s="70">
        <f t="shared" si="233"/>
        <v>-16.265340775663972</v>
      </c>
      <c r="AC492" s="70">
        <f t="shared" si="234"/>
        <v>-0.16265340775663972</v>
      </c>
      <c r="AD492" s="70">
        <f t="shared" si="235"/>
        <v>159.11187343149845</v>
      </c>
      <c r="AE492" s="70">
        <f t="shared" si="236"/>
        <v>2.2017025892843982</v>
      </c>
      <c r="AF492" s="70">
        <f t="shared" si="237"/>
        <v>2.5645683481005078E-2</v>
      </c>
      <c r="AG492" s="70">
        <f t="shared" si="238"/>
        <v>7.6402317571296835E-3</v>
      </c>
      <c r="AH492" s="70">
        <f>(U492-Phase_Relations!$B$37)/Phase_Relations!$B$37</f>
        <v>1.5834805015032161</v>
      </c>
      <c r="AI492" s="70">
        <f>(U492-Phase_Relations!G$20)/Phase_Relations!G$20</f>
        <v>1.4839734442811794</v>
      </c>
      <c r="AJ492" s="70">
        <f t="shared" si="239"/>
        <v>1.5827732934507253</v>
      </c>
      <c r="AK492" s="70">
        <f t="shared" si="240"/>
        <v>0.61292527680462727</v>
      </c>
      <c r="AL492" s="71">
        <f>(1/(J493-J491))*((M493-M491)/Phase_Relations!B$22)</f>
        <v>8.7478820482291322E-7</v>
      </c>
      <c r="AM492" s="71">
        <f t="shared" si="241"/>
        <v>6.6403704161199381E-2</v>
      </c>
      <c r="AN492" s="71">
        <f>SUM(AM$27:AM492)</f>
        <v>7.2344776659237375</v>
      </c>
      <c r="AO492" s="71">
        <f>(1/10000)*((AL492*Phase_Relations!B$22*H$7*U492))/(2*(P492-R492))</f>
        <v>3.8186126434990383E-10</v>
      </c>
      <c r="AP492" s="71">
        <f t="shared" si="242"/>
        <v>3.5719692586547987E-10</v>
      </c>
      <c r="AQ492" s="72">
        <f t="shared" si="243"/>
        <v>3.8101072065732272E-17</v>
      </c>
      <c r="AR492" s="72">
        <f t="shared" si="244"/>
        <v>3.5640131861052174E-17</v>
      </c>
      <c r="AS492" s="71">
        <f t="shared" si="247"/>
        <v>2.0796758214412735E-3</v>
      </c>
      <c r="AT492" s="72">
        <f t="shared" si="248"/>
        <v>1.8284110258750078E-8</v>
      </c>
      <c r="AU492" s="97">
        <f t="shared" si="245"/>
        <v>8.7472653665929141E-8</v>
      </c>
      <c r="AV492" s="2"/>
      <c r="AW492" s="2"/>
      <c r="AX492" s="2"/>
      <c r="AY492" s="2"/>
      <c r="AZ492" s="2"/>
      <c r="BA492" s="2"/>
      <c r="BC492" s="10"/>
      <c r="BE492" s="10"/>
      <c r="BI492" s="10"/>
    </row>
    <row r="493" spans="1:61" x14ac:dyDescent="0.2">
      <c r="A493" s="9">
        <f>Raw_Data!A491</f>
        <v>40773.114120370374</v>
      </c>
      <c r="B493" s="10">
        <f>Raw_Data!J491</f>
        <v>-2.9213814055947248E-4</v>
      </c>
      <c r="C493" s="10">
        <f>Raw_Data!K491</f>
        <v>0.37391942353878971</v>
      </c>
      <c r="D493" s="10">
        <f>Raw_Data!L491</f>
        <v>1.8614637813232558E-2</v>
      </c>
      <c r="E493" s="10">
        <f>Raw_Data!M491</f>
        <v>1.8423695110855943E-2</v>
      </c>
      <c r="F493" s="10">
        <f>Raw_Data!N491</f>
        <v>1.8506447727931977E-2</v>
      </c>
      <c r="J493" s="74">
        <f t="shared" si="218"/>
        <v>128632.0000000298</v>
      </c>
      <c r="K493" s="69">
        <f t="shared" si="219"/>
        <v>136.98187949850808</v>
      </c>
      <c r="L493" s="69">
        <f>K493+$D$8-$B$8*Q493+Phase_Relations!$C$24*Q493</f>
        <v>385.88132385385609</v>
      </c>
      <c r="M493" s="69">
        <f t="shared" si="220"/>
        <v>-0.11237789740955854</v>
      </c>
      <c r="N493" s="69">
        <f t="shared" si="221"/>
        <v>-0.28543985942027872</v>
      </c>
      <c r="O493" s="70">
        <f t="shared" si="222"/>
        <v>55.927565691722471</v>
      </c>
      <c r="P493" s="70">
        <f t="shared" si="223"/>
        <v>385.70734959808601</v>
      </c>
      <c r="Q493" s="70">
        <f t="shared" si="224"/>
        <v>55.310970988514903</v>
      </c>
      <c r="R493" s="111">
        <f t="shared" si="225"/>
        <v>381.45497233458553</v>
      </c>
      <c r="S493" s="70">
        <f t="shared" si="246"/>
        <v>4.2523772635004775</v>
      </c>
      <c r="T493" s="113">
        <f t="shared" si="226"/>
        <v>0.80637789740955845</v>
      </c>
      <c r="U493" s="70">
        <f t="shared" si="227"/>
        <v>2.0481998594202784</v>
      </c>
      <c r="V493" s="70">
        <f>(L493/Phase_Relations!C$24)</f>
        <v>79.243780117334495</v>
      </c>
      <c r="W493" s="70">
        <f t="shared" si="228"/>
        <v>11411.104336896167</v>
      </c>
      <c r="X493" s="70">
        <f t="shared" si="229"/>
        <v>546.50882839541032</v>
      </c>
      <c r="Y493" s="70">
        <f t="shared" si="230"/>
        <v>23.932809128819592</v>
      </c>
      <c r="Z493" s="70">
        <f t="shared" si="231"/>
        <v>3446.3245145500214</v>
      </c>
      <c r="AA493" s="70">
        <f t="shared" si="232"/>
        <v>165.05385606082478</v>
      </c>
      <c r="AB493" s="70">
        <f t="shared" si="233"/>
        <v>-16.192780606564618</v>
      </c>
      <c r="AC493" s="70">
        <f t="shared" si="234"/>
        <v>-0.16192780606564619</v>
      </c>
      <c r="AD493" s="70">
        <f t="shared" si="235"/>
        <v>162.2189378851578</v>
      </c>
      <c r="AE493" s="70">
        <f t="shared" si="236"/>
        <v>2.2101015535676276</v>
      </c>
      <c r="AF493" s="70">
        <f t="shared" si="237"/>
        <v>2.5763574175046319E-2</v>
      </c>
      <c r="AG493" s="70">
        <f t="shared" si="238"/>
        <v>7.7809854892660502E-3</v>
      </c>
      <c r="AH493" s="70">
        <f>(U493-Phase_Relations!$B$37)/Phase_Relations!$B$37</f>
        <v>1.5818681742111504</v>
      </c>
      <c r="AI493" s="70">
        <f>(U493-Phase_Relations!G$20)/Phase_Relations!G$20</f>
        <v>1.482423218461921</v>
      </c>
      <c r="AJ493" s="70">
        <f t="shared" si="239"/>
        <v>1.581569118858829</v>
      </c>
      <c r="AK493" s="70">
        <f t="shared" si="240"/>
        <v>0.61268355604347058</v>
      </c>
      <c r="AL493" s="71">
        <f>(1/(J494-J492))*((M494-M492)/Phase_Relations!B$22)</f>
        <v>8.7153653046960904E-7</v>
      </c>
      <c r="AM493" s="71">
        <f t="shared" si="241"/>
        <v>0.11657909002984476</v>
      </c>
      <c r="AN493" s="71">
        <f>SUM(AM$27:AM493)</f>
        <v>7.3510567559535822</v>
      </c>
      <c r="AO493" s="71">
        <f>(1/10000)*((AL493*Phase_Relations!B$22*H$7*U493))/(2*(P493-R493))</f>
        <v>3.7118603805084781E-10</v>
      </c>
      <c r="AP493" s="71">
        <f t="shared" si="242"/>
        <v>3.9746742153782327E-10</v>
      </c>
      <c r="AQ493" s="72">
        <f t="shared" si="243"/>
        <v>3.703592719634946E-17</v>
      </c>
      <c r="AR493" s="72">
        <f t="shared" si="244"/>
        <v>3.9658211726646431E-17</v>
      </c>
      <c r="AS493" s="71">
        <f t="shared" si="247"/>
        <v>2.0086198712151597E-4</v>
      </c>
      <c r="AT493" s="72">
        <f t="shared" si="248"/>
        <v>1.8401691489594058E-7</v>
      </c>
      <c r="AU493" s="97">
        <f t="shared" si="245"/>
        <v>7.8775080213312927E-8</v>
      </c>
      <c r="AV493" s="2"/>
      <c r="AW493" s="2"/>
      <c r="AX493" s="2"/>
      <c r="AY493" s="2"/>
      <c r="AZ493" s="2"/>
      <c r="BA493" s="2"/>
      <c r="BC493" s="10"/>
      <c r="BE493" s="10"/>
      <c r="BI493" s="10"/>
    </row>
    <row r="494" spans="1:61" x14ac:dyDescent="0.2">
      <c r="A494" s="9">
        <f>Raw_Data!A492</f>
        <v>40773.117094907408</v>
      </c>
      <c r="B494" s="10">
        <f>Raw_Data!J492</f>
        <v>-2.9570111515749849E-4</v>
      </c>
      <c r="C494" s="10">
        <f>Raw_Data!K492</f>
        <v>0.37296573400471988</v>
      </c>
      <c r="D494" s="10">
        <f>Raw_Data!L492</f>
        <v>1.8593782535252058E-2</v>
      </c>
      <c r="E494" s="10">
        <f>Raw_Data!M492</f>
        <v>1.8416189111036142E-2</v>
      </c>
      <c r="F494" s="10">
        <f>Raw_Data!N492</f>
        <v>1.8497913884975778E-2</v>
      </c>
      <c r="J494" s="74">
        <f t="shared" si="218"/>
        <v>128888.99999975692</v>
      </c>
      <c r="K494" s="69">
        <f t="shared" si="219"/>
        <v>138.65253761972551</v>
      </c>
      <c r="L494" s="69">
        <f>K494+$D$8-$B$8*Q494+Phase_Relations!$C$24*Q494</f>
        <v>387.45239079782914</v>
      </c>
      <c r="M494" s="69">
        <f t="shared" si="220"/>
        <v>-0.11209259020628001</v>
      </c>
      <c r="N494" s="69">
        <f t="shared" si="221"/>
        <v>-0.28471517912395122</v>
      </c>
      <c r="O494" s="70">
        <f t="shared" si="222"/>
        <v>55.864906136324386</v>
      </c>
      <c r="P494" s="70">
        <f t="shared" si="223"/>
        <v>385.27521473327164</v>
      </c>
      <c r="Q494" s="70">
        <f t="shared" si="224"/>
        <v>55.288436739235657</v>
      </c>
      <c r="R494" s="111">
        <f t="shared" si="225"/>
        <v>381.29956371886658</v>
      </c>
      <c r="S494" s="70">
        <f t="shared" si="246"/>
        <v>3.9756510144050594</v>
      </c>
      <c r="T494" s="113">
        <f t="shared" si="226"/>
        <v>0.80609259020627999</v>
      </c>
      <c r="U494" s="70">
        <f t="shared" si="227"/>
        <v>2.0474751791239512</v>
      </c>
      <c r="V494" s="70">
        <f>(L494/Phase_Relations!C$24)</f>
        <v>79.566411133042735</v>
      </c>
      <c r="W494" s="70">
        <f t="shared" si="228"/>
        <v>11457.563203158154</v>
      </c>
      <c r="X494" s="70">
        <f t="shared" si="229"/>
        <v>548.73386988305344</v>
      </c>
      <c r="Y494" s="70">
        <f t="shared" si="230"/>
        <v>24.277974393807078</v>
      </c>
      <c r="Z494" s="70">
        <f t="shared" si="231"/>
        <v>3496.0283127082193</v>
      </c>
      <c r="AA494" s="70">
        <f t="shared" si="232"/>
        <v>167.43430616418686</v>
      </c>
      <c r="AB494" s="70">
        <f t="shared" si="233"/>
        <v>-16.151670058541789</v>
      </c>
      <c r="AC494" s="70">
        <f t="shared" si="234"/>
        <v>-0.16151670058541789</v>
      </c>
      <c r="AD494" s="70">
        <f t="shared" si="235"/>
        <v>164.78387215458349</v>
      </c>
      <c r="AE494" s="70">
        <f t="shared" si="236"/>
        <v>2.2169147038597625</v>
      </c>
      <c r="AF494" s="70">
        <f t="shared" si="237"/>
        <v>2.3744542593956326E-2</v>
      </c>
      <c r="AG494" s="70">
        <f t="shared" si="238"/>
        <v>7.2451350875285918E-3</v>
      </c>
      <c r="AH494" s="70">
        <f>(U494-Phase_Relations!$B$37)/Phase_Relations!$B$37</f>
        <v>1.5809546749815904</v>
      </c>
      <c r="AI494" s="70">
        <f>(U494-Phase_Relations!G$20)/Phase_Relations!G$20</f>
        <v>1.4815449041776532</v>
      </c>
      <c r="AJ494" s="70">
        <f t="shared" si="239"/>
        <v>1.5802105094356778</v>
      </c>
      <c r="AK494" s="70">
        <f t="shared" si="240"/>
        <v>0.61254646984177163</v>
      </c>
      <c r="AL494" s="71">
        <f>(1/(J495-J493))*((M495-M493)/Phase_Relations!B$22)</f>
        <v>9.3266391249936906E-7</v>
      </c>
      <c r="AM494" s="71">
        <f t="shared" si="241"/>
        <v>6.7216323628695132E-2</v>
      </c>
      <c r="AN494" s="71">
        <f>SUM(AM$27:AM494)</f>
        <v>7.4182730795822778</v>
      </c>
      <c r="AO494" s="71">
        <f>(1/10000)*((AL494*Phase_Relations!B$22*H$7*U494))/(2*(P494-R494))</f>
        <v>4.2471838033372041E-10</v>
      </c>
      <c r="AP494" s="71">
        <f t="shared" si="242"/>
        <v>4.1630249471252904E-10</v>
      </c>
      <c r="AQ494" s="72">
        <f t="shared" si="243"/>
        <v>4.2377237828208232E-17</v>
      </c>
      <c r="AR494" s="72">
        <f t="shared" si="244"/>
        <v>4.1537523789404466E-17</v>
      </c>
      <c r="AS494" s="71">
        <f t="shared" si="247"/>
        <v>1.3794243282088474E-4</v>
      </c>
      <c r="AT494" s="72">
        <f t="shared" si="248"/>
        <v>3.0659639429498828E-7</v>
      </c>
      <c r="AU494" s="97">
        <f t="shared" si="245"/>
        <v>9.3230718948316018E-8</v>
      </c>
      <c r="AV494" s="2"/>
      <c r="AW494" s="2"/>
      <c r="AX494" s="2"/>
      <c r="AY494" s="2"/>
      <c r="AZ494" s="2"/>
      <c r="BA494" s="2"/>
      <c r="BC494" s="10"/>
      <c r="BE494" s="10"/>
      <c r="BI494" s="10"/>
    </row>
    <row r="495" spans="1:61" x14ac:dyDescent="0.2">
      <c r="A495" s="9">
        <f>Raw_Data!A493</f>
        <v>40773.120069444441</v>
      </c>
      <c r="B495" s="10">
        <f>Raw_Data!J493</f>
        <v>-2.9798141890023552E-4</v>
      </c>
      <c r="C495" s="10">
        <f>Raw_Data!K493</f>
        <v>0.37110229828994967</v>
      </c>
      <c r="D495" s="10">
        <f>Raw_Data!L493</f>
        <v>1.8668118061948957E-2</v>
      </c>
      <c r="E495" s="10">
        <f>Raw_Data!M493</f>
        <v>1.8506035453816343E-2</v>
      </c>
      <c r="F495" s="10">
        <f>Raw_Data!N493</f>
        <v>1.8511515444197379E-2</v>
      </c>
      <c r="J495" s="74">
        <f t="shared" si="218"/>
        <v>129145.99999948405</v>
      </c>
      <c r="K495" s="69">
        <f t="shared" si="219"/>
        <v>139.72175881730485</v>
      </c>
      <c r="L495" s="69">
        <f>K495+$D$8-$B$8*Q495+Phase_Relations!$C$24*Q495</f>
        <v>389.71371208379082</v>
      </c>
      <c r="M495" s="69">
        <f t="shared" si="220"/>
        <v>-0.11153369293940045</v>
      </c>
      <c r="N495" s="69">
        <f t="shared" si="221"/>
        <v>-0.28329558006607714</v>
      </c>
      <c r="O495" s="70">
        <f t="shared" si="222"/>
        <v>56.0882467725636</v>
      </c>
      <c r="P495" s="70">
        <f t="shared" si="223"/>
        <v>386.81549498319725</v>
      </c>
      <c r="Q495" s="70">
        <f t="shared" si="224"/>
        <v>55.558170276891289</v>
      </c>
      <c r="R495" s="111">
        <f t="shared" si="225"/>
        <v>383.15979501304338</v>
      </c>
      <c r="S495" s="70">
        <f t="shared" si="246"/>
        <v>3.6556999701538757</v>
      </c>
      <c r="T495" s="113">
        <f t="shared" si="226"/>
        <v>0.80553369293940036</v>
      </c>
      <c r="U495" s="70">
        <f t="shared" si="227"/>
        <v>2.0460555800660769</v>
      </c>
      <c r="V495" s="70">
        <f>(L495/Phase_Relations!C$24)</f>
        <v>80.030791334110106</v>
      </c>
      <c r="W495" s="70">
        <f t="shared" si="228"/>
        <v>11524.433952111855</v>
      </c>
      <c r="X495" s="70">
        <f t="shared" si="229"/>
        <v>551.93649195937996</v>
      </c>
      <c r="Y495" s="70">
        <f t="shared" si="230"/>
        <v>24.472621057218817</v>
      </c>
      <c r="Z495" s="70">
        <f t="shared" si="231"/>
        <v>3524.0574322395096</v>
      </c>
      <c r="AA495" s="70">
        <f t="shared" si="232"/>
        <v>168.77669694633659</v>
      </c>
      <c r="AB495" s="70">
        <f t="shared" si="233"/>
        <v>-16.071137311152796</v>
      </c>
      <c r="AC495" s="70">
        <f t="shared" si="234"/>
        <v>-0.16071137311152797</v>
      </c>
      <c r="AD495" s="70">
        <f t="shared" si="235"/>
        <v>166.33956363290065</v>
      </c>
      <c r="AE495" s="70">
        <f t="shared" si="236"/>
        <v>2.2209955578418978</v>
      </c>
      <c r="AF495" s="70">
        <f t="shared" si="237"/>
        <v>2.1659980532242697E-2</v>
      </c>
      <c r="AG495" s="70">
        <f t="shared" si="238"/>
        <v>6.6234069017181759E-3</v>
      </c>
      <c r="AH495" s="70">
        <f>(U495-Phase_Relations!$B$37)/Phase_Relations!$B$37</f>
        <v>1.5791651925681394</v>
      </c>
      <c r="AI495" s="70">
        <f>(U495-Phase_Relations!G$20)/Phase_Relations!G$20</f>
        <v>1.4798243466617615</v>
      </c>
      <c r="AJ495" s="70">
        <f t="shared" si="239"/>
        <v>1.5788467236151555</v>
      </c>
      <c r="AK495" s="70">
        <f t="shared" si="240"/>
        <v>0.61227764592919498</v>
      </c>
      <c r="AL495" s="71">
        <f>(1/(J496-J494))*((M496-M494)/Phase_Relations!B$22)</f>
        <v>1.1540123275449624E-6</v>
      </c>
      <c r="AM495" s="71">
        <f t="shared" si="241"/>
        <v>0.13333140004424318</v>
      </c>
      <c r="AN495" s="71">
        <f>SUM(AM$27:AM495)</f>
        <v>7.5516044796265209</v>
      </c>
      <c r="AO495" s="71">
        <f>(1/10000)*((AL495*Phase_Relations!B$22*H$7*U495))/(2*(P495-R495))</f>
        <v>5.7111402067760157E-10</v>
      </c>
      <c r="AP495" s="71">
        <f t="shared" si="242"/>
        <v>4.2262176061163851E-10</v>
      </c>
      <c r="AQ495" s="72">
        <f t="shared" si="243"/>
        <v>5.6984194237749185E-17</v>
      </c>
      <c r="AR495" s="72">
        <f t="shared" si="244"/>
        <v>4.2168042849342095E-17</v>
      </c>
      <c r="AS495" s="71">
        <f t="shared" si="247"/>
        <v>4.4568045008362955E-4</v>
      </c>
      <c r="AT495" s="72">
        <f t="shared" si="248"/>
        <v>1.2760365261795883E-7</v>
      </c>
      <c r="AU495" s="97">
        <f t="shared" si="245"/>
        <v>8.590434461889397E-8</v>
      </c>
      <c r="AV495" s="2"/>
      <c r="AW495" s="2"/>
      <c r="AX495" s="2"/>
      <c r="AY495" s="2"/>
      <c r="AZ495" s="2"/>
      <c r="BA495" s="2"/>
      <c r="BC495" s="10"/>
      <c r="BE495" s="10"/>
      <c r="BI495" s="10"/>
    </row>
    <row r="496" spans="1:61" x14ac:dyDescent="0.2">
      <c r="A496" s="9">
        <f>Raw_Data!A494</f>
        <v>40773.123055555552</v>
      </c>
      <c r="B496" s="10">
        <f>Raw_Data!J494</f>
        <v>-2.975063556204985E-4</v>
      </c>
      <c r="C496" s="10">
        <f>Raw_Data!K494</f>
        <v>0.3694787695314492</v>
      </c>
      <c r="D496" s="10">
        <f>Raw_Data!L494</f>
        <v>1.8634626100727456E-2</v>
      </c>
      <c r="E496" s="10">
        <f>Raw_Data!M494</f>
        <v>1.8457282084733344E-2</v>
      </c>
      <c r="F496" s="10">
        <f>Raw_Data!N494</f>
        <v>1.8539208601241579E-2</v>
      </c>
      <c r="J496" s="74">
        <f t="shared" si="218"/>
        <v>129403.99999944493</v>
      </c>
      <c r="K496" s="69">
        <f t="shared" si="219"/>
        <v>139.4990044011424</v>
      </c>
      <c r="L496" s="69">
        <f>K496+$D$8-$B$8*Q496+Phase_Relations!$C$24*Q496</f>
        <v>388.84408775846623</v>
      </c>
      <c r="M496" s="69">
        <f t="shared" si="220"/>
        <v>-0.11104599911687861</v>
      </c>
      <c r="N496" s="69">
        <f t="shared" si="221"/>
        <v>-0.28205683775687168</v>
      </c>
      <c r="O496" s="70">
        <f t="shared" si="222"/>
        <v>55.987620379498424</v>
      </c>
      <c r="P496" s="70">
        <f t="shared" si="223"/>
        <v>386.12151985860982</v>
      </c>
      <c r="Q496" s="70">
        <f t="shared" si="224"/>
        <v>55.411804622948544</v>
      </c>
      <c r="R496" s="111">
        <f t="shared" si="225"/>
        <v>382.15037670998998</v>
      </c>
      <c r="S496" s="70">
        <f t="shared" si="246"/>
        <v>3.9711431486198308</v>
      </c>
      <c r="T496" s="113">
        <f t="shared" si="226"/>
        <v>0.80504599911687857</v>
      </c>
      <c r="U496" s="70">
        <f t="shared" si="227"/>
        <v>2.0448168377568714</v>
      </c>
      <c r="V496" s="70">
        <f>(L496/Phase_Relations!C$24)</f>
        <v>79.852207104812692</v>
      </c>
      <c r="W496" s="70">
        <f t="shared" si="228"/>
        <v>11498.717823093028</v>
      </c>
      <c r="X496" s="70">
        <f t="shared" si="229"/>
        <v>550.70487658491504</v>
      </c>
      <c r="Y496" s="70">
        <f t="shared" si="230"/>
        <v>24.440402481864147</v>
      </c>
      <c r="Z496" s="70">
        <f t="shared" si="231"/>
        <v>3519.4179573884371</v>
      </c>
      <c r="AA496" s="70">
        <f t="shared" si="232"/>
        <v>168.55449987492506</v>
      </c>
      <c r="AB496" s="70">
        <f t="shared" si="233"/>
        <v>-16.00086442606321</v>
      </c>
      <c r="AC496" s="70">
        <f t="shared" si="234"/>
        <v>-0.1600086442606321</v>
      </c>
      <c r="AD496" s="70">
        <f t="shared" si="235"/>
        <v>165.9070711091785</v>
      </c>
      <c r="AE496" s="70">
        <f t="shared" si="236"/>
        <v>2.2198648964417989</v>
      </c>
      <c r="AF496" s="70">
        <f t="shared" si="237"/>
        <v>2.355999484775901E-2</v>
      </c>
      <c r="AG496" s="70">
        <f t="shared" si="238"/>
        <v>7.2110186734609507E-3</v>
      </c>
      <c r="AH496" s="70">
        <f>(U496-Phase_Relations!$B$37)/Phase_Relations!$B$37</f>
        <v>1.5776036899982233</v>
      </c>
      <c r="AI496" s="70">
        <f>(U496-Phase_Relations!G$20)/Phase_Relations!G$20</f>
        <v>1.4783229879657731</v>
      </c>
      <c r="AJ496" s="70">
        <f t="shared" si="239"/>
        <v>1.5774714552872942</v>
      </c>
      <c r="AK496" s="70">
        <f t="shared" si="240"/>
        <v>0.61204276519301182</v>
      </c>
      <c r="AL496" s="71">
        <f>(1/(J497-J495))*((M497-M495)/Phase_Relations!B$22)</f>
        <v>1.2137213014277637E-6</v>
      </c>
      <c r="AM496" s="71">
        <f t="shared" si="241"/>
        <v>0.11673964792316012</v>
      </c>
      <c r="AN496" s="71">
        <f>SUM(AM$27:AM496)</f>
        <v>7.6683441275496813</v>
      </c>
      <c r="AO496" s="71">
        <f>(1/10000)*((AL496*Phase_Relations!B$22*H$7*U496))/(2*(P496-R496))</f>
        <v>5.5261584927215346E-10</v>
      </c>
      <c r="AP496" s="71">
        <f t="shared" si="242"/>
        <v>4.1213326352167322E-10</v>
      </c>
      <c r="AQ496" s="72">
        <f t="shared" si="243"/>
        <v>5.5138497311659736E-17</v>
      </c>
      <c r="AR496" s="72">
        <f t="shared" si="244"/>
        <v>4.1121529309493199E-17</v>
      </c>
      <c r="AS496" s="71">
        <f t="shared" si="247"/>
        <v>-1.3998610821869823E-3</v>
      </c>
      <c r="AT496" s="72">
        <f t="shared" si="248"/>
        <v>-3.9309929485880141E-8</v>
      </c>
      <c r="AU496" s="97">
        <f t="shared" si="245"/>
        <v>8.0244219800659826E-8</v>
      </c>
      <c r="AV496" s="2"/>
      <c r="AW496" s="2"/>
      <c r="AX496" s="2"/>
      <c r="AY496" s="2"/>
      <c r="AZ496" s="2"/>
      <c r="BA496" s="2"/>
      <c r="BC496" s="10"/>
      <c r="BE496" s="10"/>
      <c r="BI496" s="10"/>
    </row>
    <row r="497" spans="1:61" x14ac:dyDescent="0.2">
      <c r="A497" s="9">
        <f>Raw_Data!A495</f>
        <v>40773.126030092593</v>
      </c>
      <c r="B497" s="10">
        <f>Raw_Data!J495</f>
        <v>-2.9764887460441951E-4</v>
      </c>
      <c r="C497" s="10">
        <f>Raw_Data!K495</f>
        <v>0.36743718508677947</v>
      </c>
      <c r="D497" s="10">
        <f>Raw_Data!L495</f>
        <v>1.8635766252598857E-2</v>
      </c>
      <c r="E497" s="10">
        <f>Raw_Data!M495</f>
        <v>1.8443647768604944E-2</v>
      </c>
      <c r="F497" s="10">
        <f>Raw_Data!N495</f>
        <v>1.8527352057526477E-2</v>
      </c>
      <c r="J497" s="74">
        <f t="shared" si="218"/>
        <v>129660.9999998007</v>
      </c>
      <c r="K497" s="69">
        <f t="shared" si="219"/>
        <v>139.56583072599111</v>
      </c>
      <c r="L497" s="69">
        <f>K497+$D$8-$B$8*Q497+Phase_Relations!$C$24*Q497</f>
        <v>388.73001112211756</v>
      </c>
      <c r="M497" s="69">
        <f t="shared" si="220"/>
        <v>-0.11043295088463929</v>
      </c>
      <c r="N497" s="69">
        <f t="shared" si="221"/>
        <v>-0.28049969524698382</v>
      </c>
      <c r="O497" s="70">
        <f t="shared" si="222"/>
        <v>55.991045958836899</v>
      </c>
      <c r="P497" s="70">
        <f t="shared" si="223"/>
        <v>386.14514454370277</v>
      </c>
      <c r="Q497" s="70">
        <f t="shared" si="224"/>
        <v>55.370872157485536</v>
      </c>
      <c r="R497" s="111">
        <f t="shared" si="225"/>
        <v>381.86808384472783</v>
      </c>
      <c r="S497" s="70">
        <f t="shared" si="246"/>
        <v>4.2770606989749353</v>
      </c>
      <c r="T497" s="113">
        <f t="shared" si="226"/>
        <v>0.80443295088463929</v>
      </c>
      <c r="U497" s="70">
        <f t="shared" si="227"/>
        <v>2.0432596952469839</v>
      </c>
      <c r="V497" s="70">
        <f>(L497/Phase_Relations!C$24)</f>
        <v>79.8287805658005</v>
      </c>
      <c r="W497" s="70">
        <f t="shared" si="228"/>
        <v>11495.344401475271</v>
      </c>
      <c r="X497" s="70">
        <f t="shared" si="229"/>
        <v>550.54331424689997</v>
      </c>
      <c r="Y497" s="70">
        <f t="shared" si="230"/>
        <v>24.457908408314964</v>
      </c>
      <c r="Z497" s="70">
        <f t="shared" si="231"/>
        <v>3521.9388107973546</v>
      </c>
      <c r="AA497" s="70">
        <f t="shared" si="232"/>
        <v>168.67523040217213</v>
      </c>
      <c r="AB497" s="70">
        <f t="shared" si="233"/>
        <v>-15.91252894591344</v>
      </c>
      <c r="AC497" s="70">
        <f t="shared" si="234"/>
        <v>-0.1591252894591344</v>
      </c>
      <c r="AD497" s="70">
        <f t="shared" si="235"/>
        <v>165.82385660285553</v>
      </c>
      <c r="AE497" s="70">
        <f t="shared" si="236"/>
        <v>2.2196470114111948</v>
      </c>
      <c r="AF497" s="70">
        <f t="shared" si="237"/>
        <v>2.5356779942005386E-2</v>
      </c>
      <c r="AG497" s="70">
        <f t="shared" si="238"/>
        <v>7.7687996353667807E-3</v>
      </c>
      <c r="AH497" s="70">
        <f>(U497-Phase_Relations!$B$37)/Phase_Relations!$B$37</f>
        <v>1.5756408265254527</v>
      </c>
      <c r="AI497" s="70">
        <f>(U497-Phase_Relations!G$20)/Phase_Relations!G$20</f>
        <v>1.4764357274510238</v>
      </c>
      <c r="AJ497" s="70">
        <f t="shared" si="239"/>
        <v>1.5761521243650298</v>
      </c>
      <c r="AK497" s="70">
        <f t="shared" si="240"/>
        <v>0.61174710786480158</v>
      </c>
      <c r="AL497" s="71">
        <f>(1/(J498-J496))*((M498-M496)/Phase_Relations!B$22)</f>
        <v>1.3580894674324639E-6</v>
      </c>
      <c r="AM497" s="71">
        <f t="shared" si="241"/>
        <v>0.14651805389985659</v>
      </c>
      <c r="AN497" s="71">
        <f>SUM(AM$27:AM497)</f>
        <v>7.8148621814495378</v>
      </c>
      <c r="AO497" s="71">
        <f>(1/10000)*((AL497*Phase_Relations!B$22*H$7*U497))/(2*(P497-R497))</f>
        <v>5.7368306256661407E-10</v>
      </c>
      <c r="AP497" s="71">
        <f t="shared" si="242"/>
        <v>3.8496631444769036E-10</v>
      </c>
      <c r="AQ497" s="72">
        <f t="shared" si="243"/>
        <v>5.7240526207737786E-17</v>
      </c>
      <c r="AR497" s="72">
        <f t="shared" si="244"/>
        <v>3.8410885468107293E-17</v>
      </c>
      <c r="AS497" s="71">
        <f t="shared" si="247"/>
        <v>-9.151133844911067E-3</v>
      </c>
      <c r="AT497" s="72">
        <f t="shared" si="248"/>
        <v>-6.2425350375773154E-9</v>
      </c>
      <c r="AU497" s="97">
        <f t="shared" si="245"/>
        <v>8.5382002342885856E-8</v>
      </c>
      <c r="AV497" s="2"/>
      <c r="AW497" s="2"/>
      <c r="AX497" s="2"/>
      <c r="AY497" s="2"/>
      <c r="AZ497" s="2"/>
      <c r="BA497" s="2"/>
      <c r="BC497" s="10"/>
      <c r="BE497" s="10"/>
      <c r="BI497" s="10"/>
    </row>
    <row r="498" spans="1:61" x14ac:dyDescent="0.2">
      <c r="A498" s="9">
        <f>Raw_Data!A496</f>
        <v>40773.129004629627</v>
      </c>
      <c r="B498" s="10">
        <f>Raw_Data!J496</f>
        <v>-3.002142163149985E-4</v>
      </c>
      <c r="C498" s="10">
        <f>Raw_Data!K496</f>
        <v>0.36538253640191964</v>
      </c>
      <c r="D498" s="10">
        <f>Raw_Data!L496</f>
        <v>1.8650065657318957E-2</v>
      </c>
      <c r="E498" s="10">
        <f>Raw_Data!M496</f>
        <v>1.8448552796968241E-2</v>
      </c>
      <c r="F498" s="10">
        <f>Raw_Data!N496</f>
        <v>1.8531272366335578E-2</v>
      </c>
      <c r="J498" s="74">
        <f t="shared" si="218"/>
        <v>129917.99999952782</v>
      </c>
      <c r="K498" s="69">
        <f t="shared" si="219"/>
        <v>140.76870457326777</v>
      </c>
      <c r="L498" s="69">
        <f>K498+$D$8-$B$8*Q498+Phase_Relations!$C$24*Q498</f>
        <v>389.99796591275225</v>
      </c>
      <c r="M498" s="69">
        <f t="shared" si="220"/>
        <v>-0.10981671900287601</v>
      </c>
      <c r="N498" s="69">
        <f t="shared" si="221"/>
        <v>-0.27893446626730506</v>
      </c>
      <c r="O498" s="70">
        <f t="shared" si="222"/>
        <v>56.034008433039183</v>
      </c>
      <c r="P498" s="70">
        <f t="shared" si="223"/>
        <v>386.44143746923578</v>
      </c>
      <c r="Q498" s="70">
        <f t="shared" si="224"/>
        <v>55.385597861524161</v>
      </c>
      <c r="R498" s="111">
        <f t="shared" si="225"/>
        <v>381.96964042430454</v>
      </c>
      <c r="S498" s="70">
        <f t="shared" si="246"/>
        <v>4.4717970449312361</v>
      </c>
      <c r="T498" s="113">
        <f t="shared" si="226"/>
        <v>0.80381671900287599</v>
      </c>
      <c r="U498" s="70">
        <f t="shared" si="227"/>
        <v>2.0416944662673049</v>
      </c>
      <c r="V498" s="70">
        <f>(L498/Phase_Relations!C$24)</f>
        <v>80.089165104819614</v>
      </c>
      <c r="W498" s="70">
        <f t="shared" si="228"/>
        <v>11532.839775094024</v>
      </c>
      <c r="X498" s="70">
        <f t="shared" si="229"/>
        <v>552.3390696884112</v>
      </c>
      <c r="Y498" s="70">
        <f t="shared" si="230"/>
        <v>24.703567243295453</v>
      </c>
      <c r="Z498" s="70">
        <f t="shared" si="231"/>
        <v>3557.3136830345452</v>
      </c>
      <c r="AA498" s="70">
        <f t="shared" si="232"/>
        <v>170.36942926410666</v>
      </c>
      <c r="AB498" s="70">
        <f t="shared" si="233"/>
        <v>-15.823734726639206</v>
      </c>
      <c r="AC498" s="70">
        <f t="shared" si="234"/>
        <v>-0.15823734726639205</v>
      </c>
      <c r="AD498" s="70">
        <f t="shared" si="235"/>
        <v>167.3882312341525</v>
      </c>
      <c r="AE498" s="70">
        <f t="shared" si="236"/>
        <v>2.2237249202657319</v>
      </c>
      <c r="AF498" s="70">
        <f t="shared" si="237"/>
        <v>2.6247649383147591E-2</v>
      </c>
      <c r="AG498" s="70">
        <f t="shared" si="238"/>
        <v>8.0961085143839151E-3</v>
      </c>
      <c r="AH498" s="70">
        <f>(U498-Phase_Relations!$B$37)/Phase_Relations!$B$37</f>
        <v>1.5736677696143317</v>
      </c>
      <c r="AI498" s="70">
        <f>(U498-Phase_Relations!G$20)/Phase_Relations!G$20</f>
        <v>1.4745386661151909</v>
      </c>
      <c r="AJ498" s="70">
        <f t="shared" si="239"/>
        <v>1.5749386666978671</v>
      </c>
      <c r="AK498" s="70">
        <f t="shared" si="240"/>
        <v>0.61144946064664296</v>
      </c>
      <c r="AL498" s="71">
        <f>(1/(J499-J497))*((M499-M497)/Phase_Relations!B$22)</f>
        <v>9.6753581133554262E-7</v>
      </c>
      <c r="AM498" s="71">
        <f t="shared" si="241"/>
        <v>0.14793653596112513</v>
      </c>
      <c r="AN498" s="71">
        <f>SUM(AM$27:AM498)</f>
        <v>7.9627987174106627</v>
      </c>
      <c r="AO498" s="71">
        <f>(1/10000)*((AL498*Phase_Relations!B$22*H$7*U498))/(2*(P498-R498))</f>
        <v>3.9060806658063386E-10</v>
      </c>
      <c r="AP498" s="71">
        <f t="shared" si="242"/>
        <v>3.5644708950080493E-10</v>
      </c>
      <c r="AQ498" s="72">
        <f t="shared" si="243"/>
        <v>3.897380405834512E-17</v>
      </c>
      <c r="AR498" s="72">
        <f t="shared" si="244"/>
        <v>3.5565315240370247E-17</v>
      </c>
      <c r="AS498" s="71">
        <f t="shared" si="247"/>
        <v>4.8968133129015249E-4</v>
      </c>
      <c r="AT498" s="72">
        <f t="shared" si="248"/>
        <v>7.9431274073279672E-8</v>
      </c>
      <c r="AU498" s="97">
        <f t="shared" si="245"/>
        <v>9.0995974044143957E-8</v>
      </c>
      <c r="AV498" s="2"/>
      <c r="AW498" s="2"/>
      <c r="AX498" s="2"/>
      <c r="AY498" s="2"/>
      <c r="AZ498" s="2"/>
      <c r="BA498" s="2"/>
      <c r="BC498" s="10"/>
      <c r="BE498" s="10"/>
      <c r="BI498" s="10"/>
    </row>
    <row r="499" spans="1:61" x14ac:dyDescent="0.2">
      <c r="A499" s="9">
        <f>Raw_Data!A497</f>
        <v>40773.131990740738</v>
      </c>
      <c r="B499" s="10">
        <f>Raw_Data!J497</f>
        <v>-3.0433539026671449E-4</v>
      </c>
      <c r="C499" s="10">
        <f>Raw_Data!K497</f>
        <v>0.36450841996720929</v>
      </c>
      <c r="D499" s="10">
        <f>Raw_Data!L497</f>
        <v>1.8663011131691755E-2</v>
      </c>
      <c r="E499" s="10">
        <f>Raw_Data!M497</f>
        <v>1.8493541289559243E-2</v>
      </c>
      <c r="F499" s="10">
        <f>Raw_Data!N497</f>
        <v>1.8508850112293678E-2</v>
      </c>
      <c r="J499" s="74">
        <f t="shared" si="218"/>
        <v>130175.9999994887</v>
      </c>
      <c r="K499" s="69">
        <f t="shared" si="219"/>
        <v>142.70109913347559</v>
      </c>
      <c r="L499" s="69">
        <f>K499+$D$8-$B$8*Q499+Phase_Relations!$C$24*Q499</f>
        <v>392.52727721252194</v>
      </c>
      <c r="M499" s="69">
        <f t="shared" si="220"/>
        <v>-0.1095554781448335</v>
      </c>
      <c r="N499" s="69">
        <f t="shared" si="221"/>
        <v>-0.27827091448787711</v>
      </c>
      <c r="O499" s="70">
        <f t="shared" si="222"/>
        <v>56.072903031776988</v>
      </c>
      <c r="P499" s="70">
        <f t="shared" si="223"/>
        <v>386.70967608122061</v>
      </c>
      <c r="Q499" s="70">
        <f t="shared" si="224"/>
        <v>55.520660735369241</v>
      </c>
      <c r="R499" s="111">
        <f t="shared" si="225"/>
        <v>382.9011085197879</v>
      </c>
      <c r="S499" s="70">
        <f t="shared" si="246"/>
        <v>3.8085675614327101</v>
      </c>
      <c r="T499" s="113">
        <f t="shared" si="226"/>
        <v>0.80355547814483341</v>
      </c>
      <c r="U499" s="70">
        <f t="shared" si="227"/>
        <v>2.0410309144878771</v>
      </c>
      <c r="V499" s="70">
        <f>(L499/Phase_Relations!C$24)</f>
        <v>80.608579173594677</v>
      </c>
      <c r="W499" s="70">
        <f t="shared" si="228"/>
        <v>11607.635400997633</v>
      </c>
      <c r="X499" s="70">
        <f t="shared" si="229"/>
        <v>555.92123567996327</v>
      </c>
      <c r="Y499" s="70">
        <f t="shared" si="230"/>
        <v>25.087918438225437</v>
      </c>
      <c r="Z499" s="70">
        <f t="shared" si="231"/>
        <v>3612.660255104463</v>
      </c>
      <c r="AA499" s="70">
        <f t="shared" si="232"/>
        <v>173.02012716017538</v>
      </c>
      <c r="AB499" s="70">
        <f t="shared" si="233"/>
        <v>-15.786091951705107</v>
      </c>
      <c r="AC499" s="70">
        <f t="shared" si="234"/>
        <v>-0.15786091951705106</v>
      </c>
      <c r="AD499" s="70">
        <f t="shared" si="235"/>
        <v>170.48108211922022</v>
      </c>
      <c r="AE499" s="70">
        <f t="shared" si="236"/>
        <v>2.2316761933750486</v>
      </c>
      <c r="AF499" s="70">
        <f t="shared" si="237"/>
        <v>2.2012280443574551E-2</v>
      </c>
      <c r="AG499" s="70">
        <f t="shared" si="238"/>
        <v>6.8509121742297563E-3</v>
      </c>
      <c r="AH499" s="70">
        <f>(U499-Phase_Relations!$B$37)/Phase_Relations!$B$37</f>
        <v>1.5728313262304665</v>
      </c>
      <c r="AI499" s="70">
        <f>(U499-Phase_Relations!G$20)/Phase_Relations!G$20</f>
        <v>1.4737344397422971</v>
      </c>
      <c r="AJ499" s="70">
        <f t="shared" si="239"/>
        <v>1.573810592570722</v>
      </c>
      <c r="AK499" s="70">
        <f t="shared" si="240"/>
        <v>0.61132314046209535</v>
      </c>
      <c r="AL499" s="71">
        <f>(1/(J500-J498))*((M500-M498)/Phase_Relations!B$22)</f>
        <v>5.6369076740898389E-7</v>
      </c>
      <c r="AM499" s="71">
        <f t="shared" si="241"/>
        <v>6.3591692598498006E-2</v>
      </c>
      <c r="AN499" s="71">
        <f>SUM(AM$27:AM499)</f>
        <v>8.0263904100091601</v>
      </c>
      <c r="AO499" s="71">
        <f>(1/10000)*((AL499*Phase_Relations!B$22*H$7*U499))/(2*(P499-R499))</f>
        <v>2.6711257413602837E-10</v>
      </c>
      <c r="AP499" s="71">
        <f t="shared" si="242"/>
        <v>3.2082620423549131E-10</v>
      </c>
      <c r="AQ499" s="72">
        <f t="shared" si="243"/>
        <v>2.6651761744271911E-17</v>
      </c>
      <c r="AR499" s="72">
        <f t="shared" si="244"/>
        <v>3.2011160778410263E-17</v>
      </c>
      <c r="AS499" s="71">
        <f t="shared" si="247"/>
        <v>1.0508121471632766E-4</v>
      </c>
      <c r="AT499" s="72">
        <f t="shared" si="248"/>
        <v>2.5312387839107179E-7</v>
      </c>
      <c r="AU499" s="97">
        <f t="shared" si="245"/>
        <v>9.0755831278867219E-8</v>
      </c>
      <c r="AV499" s="2"/>
      <c r="AW499" s="2"/>
      <c r="AX499" s="2"/>
      <c r="AY499" s="2"/>
      <c r="AZ499" s="2"/>
      <c r="BA499" s="2"/>
      <c r="BC499" s="10"/>
      <c r="BE499" s="10"/>
      <c r="BI499" s="10"/>
    </row>
    <row r="500" spans="1:61" x14ac:dyDescent="0.2">
      <c r="A500" s="9">
        <f>Raw_Data!A498</f>
        <v>40773.134965277779</v>
      </c>
      <c r="B500" s="10">
        <f>Raw_Data!J498</f>
        <v>-3.0679384273935251E-4</v>
      </c>
      <c r="C500" s="10">
        <f>Raw_Data!K498</f>
        <v>0.36367349625306922</v>
      </c>
      <c r="D500" s="10">
        <f>Raw_Data!L498</f>
        <v>1.8643913587846356E-2</v>
      </c>
      <c r="E500" s="10">
        <f>Raw_Data!M498</f>
        <v>1.8449491046945744E-2</v>
      </c>
      <c r="F500" s="10">
        <f>Raw_Data!N498</f>
        <v>1.8529312211930979E-2</v>
      </c>
      <c r="J500" s="74">
        <f t="shared" si="218"/>
        <v>130432.99999984447</v>
      </c>
      <c r="K500" s="69">
        <f t="shared" si="219"/>
        <v>143.85385323711566</v>
      </c>
      <c r="L500" s="69">
        <f>K500+$D$8-$B$8*Q500+Phase_Relations!$C$24*Q500</f>
        <v>393.09556347375604</v>
      </c>
      <c r="M500" s="69">
        <f t="shared" si="220"/>
        <v>-0.10930549939023697</v>
      </c>
      <c r="N500" s="69">
        <f t="shared" si="221"/>
        <v>-0.27763596845120192</v>
      </c>
      <c r="O500" s="70">
        <f t="shared" si="222"/>
        <v>56.015524577859146</v>
      </c>
      <c r="P500" s="70">
        <f t="shared" si="223"/>
        <v>386.31396260592516</v>
      </c>
      <c r="Q500" s="70">
        <f t="shared" si="224"/>
        <v>55.388414642684147</v>
      </c>
      <c r="R500" s="111">
        <f t="shared" si="225"/>
        <v>381.98906650126997</v>
      </c>
      <c r="S500" s="70">
        <f t="shared" si="246"/>
        <v>4.3248961046551813</v>
      </c>
      <c r="T500" s="113">
        <f t="shared" si="226"/>
        <v>0.80330549939023688</v>
      </c>
      <c r="U500" s="70">
        <f t="shared" si="227"/>
        <v>2.0403959684512016</v>
      </c>
      <c r="V500" s="70">
        <f>(L500/Phase_Relations!C$24)</f>
        <v>80.725281249453616</v>
      </c>
      <c r="W500" s="70">
        <f t="shared" si="228"/>
        <v>11624.44049992132</v>
      </c>
      <c r="X500" s="70">
        <f t="shared" si="229"/>
        <v>556.72607758243873</v>
      </c>
      <c r="Y500" s="70">
        <f t="shared" si="230"/>
        <v>25.336866606769469</v>
      </c>
      <c r="Z500" s="70">
        <f t="shared" si="231"/>
        <v>3648.5087913748034</v>
      </c>
      <c r="AA500" s="70">
        <f t="shared" si="232"/>
        <v>174.73701108116876</v>
      </c>
      <c r="AB500" s="70">
        <f t="shared" si="233"/>
        <v>-15.750071958247403</v>
      </c>
      <c r="AC500" s="70">
        <f t="shared" si="234"/>
        <v>-0.15750071958247402</v>
      </c>
      <c r="AD500" s="70">
        <f t="shared" si="235"/>
        <v>171.85374701139864</v>
      </c>
      <c r="AE500" s="70">
        <f t="shared" si="236"/>
        <v>2.2351590057117279</v>
      </c>
      <c r="AF500" s="70">
        <f t="shared" si="237"/>
        <v>2.475088750743357E-2</v>
      </c>
      <c r="AG500" s="70">
        <f t="shared" si="238"/>
        <v>7.7684453428800634E-3</v>
      </c>
      <c r="AH500" s="70">
        <f>(U500-Phase_Relations!$B$37)/Phase_Relations!$B$37</f>
        <v>1.5720309419530758</v>
      </c>
      <c r="AI500" s="70">
        <f>(U500-Phase_Relations!G$20)/Phase_Relations!G$20</f>
        <v>1.4729648835992948</v>
      </c>
      <c r="AJ500" s="70">
        <f t="shared" si="239"/>
        <v>1.5728112582994527</v>
      </c>
      <c r="AK500" s="70">
        <f t="shared" si="240"/>
        <v>0.61120218902162649</v>
      </c>
      <c r="AL500" s="71">
        <f>(1/(J501-J499))*((M501-M499)/Phase_Relations!B$22)</f>
        <v>4.2261832792792055E-7</v>
      </c>
      <c r="AM500" s="71">
        <f t="shared" si="241"/>
        <v>6.1654491528144235E-2</v>
      </c>
      <c r="AN500" s="71">
        <f>SUM(AM$27:AM500)</f>
        <v>8.0880449015373035</v>
      </c>
      <c r="AO500" s="71">
        <f>(1/10000)*((AL500*Phase_Relations!B$22*H$7*U500))/(2*(P500-R500))</f>
        <v>1.7630011572755573E-10</v>
      </c>
      <c r="AP500" s="71">
        <f t="shared" si="242"/>
        <v>2.8147454230774914E-10</v>
      </c>
      <c r="AQ500" s="72">
        <f t="shared" si="243"/>
        <v>1.7590743135385084E-17</v>
      </c>
      <c r="AR500" s="72">
        <f t="shared" si="244"/>
        <v>2.8084759629637605E-17</v>
      </c>
      <c r="AS500" s="71">
        <f t="shared" si="247"/>
        <v>2.2663277041058024E-4</v>
      </c>
      <c r="AT500" s="72">
        <f t="shared" si="248"/>
        <v>7.7462901061647278E-8</v>
      </c>
      <c r="AU500" s="97">
        <f t="shared" si="245"/>
        <v>8.8566082840106501E-8</v>
      </c>
      <c r="AV500" s="2"/>
      <c r="AW500" s="2"/>
      <c r="AX500" s="2"/>
      <c r="AY500" s="2"/>
      <c r="AZ500" s="2"/>
      <c r="BA500" s="2"/>
      <c r="BC500" s="10"/>
      <c r="BE500" s="10"/>
      <c r="BI500" s="10"/>
    </row>
    <row r="501" spans="1:61" x14ac:dyDescent="0.2">
      <c r="A501" s="9">
        <f>Raw_Data!A499</f>
        <v>40773.137939814813</v>
      </c>
      <c r="B501" s="10">
        <f>Raw_Data!J499</f>
        <v>-3.0368217825707652E-4</v>
      </c>
      <c r="C501" s="10">
        <f>Raw_Data!K499</f>
        <v>0.36323525037750937</v>
      </c>
      <c r="D501" s="10">
        <f>Raw_Data!L499</f>
        <v>1.8639614265164757E-2</v>
      </c>
      <c r="E501" s="10">
        <f>Raw_Data!M499</f>
        <v>1.8416854199627741E-2</v>
      </c>
      <c r="F501" s="10">
        <f>Raw_Data!N499</f>
        <v>1.8501642959208777E-2</v>
      </c>
      <c r="J501" s="74">
        <f t="shared" si="218"/>
        <v>130689.99999957159</v>
      </c>
      <c r="K501" s="69">
        <f t="shared" si="219"/>
        <v>142.39481181125245</v>
      </c>
      <c r="L501" s="69">
        <f>K501+$D$8-$B$8*Q501+Phase_Relations!$C$24*Q501</f>
        <v>391.20348952404828</v>
      </c>
      <c r="M501" s="69">
        <f t="shared" si="220"/>
        <v>-0.10917294347477455</v>
      </c>
      <c r="N501" s="69">
        <f t="shared" si="221"/>
        <v>-0.27729927642592733</v>
      </c>
      <c r="O501" s="70">
        <f t="shared" si="222"/>
        <v>56.002607289104041</v>
      </c>
      <c r="P501" s="70">
        <f t="shared" si="223"/>
        <v>386.22487785588993</v>
      </c>
      <c r="Q501" s="70">
        <f t="shared" si="224"/>
        <v>55.290433444867915</v>
      </c>
      <c r="R501" s="111">
        <f t="shared" si="225"/>
        <v>381.3133341025374</v>
      </c>
      <c r="S501" s="70">
        <f t="shared" si="246"/>
        <v>4.9115437533525323</v>
      </c>
      <c r="T501" s="113">
        <f t="shared" si="226"/>
        <v>0.80317294347477453</v>
      </c>
      <c r="U501" s="70">
        <f t="shared" si="227"/>
        <v>2.0400592764259273</v>
      </c>
      <c r="V501" s="70">
        <f>(L501/Phase_Relations!C$24)</f>
        <v>80.336728907663769</v>
      </c>
      <c r="W501" s="70">
        <f t="shared" si="228"/>
        <v>11568.488962703583</v>
      </c>
      <c r="X501" s="70">
        <f t="shared" si="229"/>
        <v>554.04640625975014</v>
      </c>
      <c r="Y501" s="70">
        <f t="shared" si="230"/>
        <v>25.046295462795854</v>
      </c>
      <c r="Z501" s="70">
        <f t="shared" si="231"/>
        <v>3606.666546642603</v>
      </c>
      <c r="AA501" s="70">
        <f t="shared" si="232"/>
        <v>172.73307215721275</v>
      </c>
      <c r="AB501" s="70">
        <f t="shared" si="233"/>
        <v>-15.730971682244178</v>
      </c>
      <c r="AC501" s="70">
        <f t="shared" si="234"/>
        <v>-0.15730971682244177</v>
      </c>
      <c r="AD501" s="70">
        <f t="shared" si="235"/>
        <v>169.45870965497772</v>
      </c>
      <c r="AE501" s="70">
        <f t="shared" si="236"/>
        <v>2.2290638951438226</v>
      </c>
      <c r="AF501" s="70">
        <f t="shared" si="237"/>
        <v>2.8434298608909694E-2</v>
      </c>
      <c r="AG501" s="70">
        <f t="shared" si="238"/>
        <v>8.8648598706908381E-3</v>
      </c>
      <c r="AH501" s="70">
        <f>(U501-Phase_Relations!$B$37)/Phase_Relations!$B$37</f>
        <v>1.5716065232028409</v>
      </c>
      <c r="AI501" s="70">
        <f>(U501-Phase_Relations!G$20)/Phase_Relations!G$20</f>
        <v>1.4725568120445742</v>
      </c>
      <c r="AJ501" s="70">
        <f t="shared" si="239"/>
        <v>1.571913829231355</v>
      </c>
      <c r="AK501" s="70">
        <f t="shared" si="240"/>
        <v>0.6111380217084933</v>
      </c>
      <c r="AL501" s="71">
        <f>(1/(J502-J500))*((M502-M500)/Phase_Relations!B$22)</f>
        <v>3.739951601127042E-7</v>
      </c>
      <c r="AM501" s="71">
        <f t="shared" si="241"/>
        <v>3.2595810628333666E-2</v>
      </c>
      <c r="AN501" s="71">
        <f>SUM(AM$27:AM501)</f>
        <v>8.1206407121656365</v>
      </c>
      <c r="AO501" s="71">
        <f>(1/10000)*((AL501*Phase_Relations!B$22*H$7*U501))/(2*(P501-R501))</f>
        <v>1.3735872268405787E-10</v>
      </c>
      <c r="AP501" s="71">
        <f t="shared" si="242"/>
        <v>2.4422691562452183E-10</v>
      </c>
      <c r="AQ501" s="72">
        <f t="shared" si="243"/>
        <v>1.3705277493259159E-17</v>
      </c>
      <c r="AR501" s="72">
        <f t="shared" si="244"/>
        <v>2.4368293360268306E-17</v>
      </c>
      <c r="AS501" s="71">
        <f t="shared" si="247"/>
        <v>-6.8897915344461375E-5</v>
      </c>
      <c r="AT501" s="72">
        <f t="shared" si="248"/>
        <v>-1.985244630635808E-7</v>
      </c>
      <c r="AU501" s="97">
        <f t="shared" si="245"/>
        <v>9.0043008806813027E-8</v>
      </c>
      <c r="AV501" s="2"/>
      <c r="AW501" s="2"/>
      <c r="AX501" s="2"/>
      <c r="AY501" s="2"/>
      <c r="AZ501" s="2"/>
      <c r="BA501" s="2"/>
      <c r="BC501" s="10"/>
      <c r="BE501" s="10"/>
      <c r="BI501" s="10"/>
    </row>
    <row r="502" spans="1:61" x14ac:dyDescent="0.2">
      <c r="A502" s="9">
        <f>Raw_Data!A500</f>
        <v>40773.140914351854</v>
      </c>
      <c r="B502" s="10">
        <f>Raw_Data!J500</f>
        <v>-3.0543991239210248E-4</v>
      </c>
      <c r="C502" s="10">
        <f>Raw_Data!K500</f>
        <v>0.36254759628008948</v>
      </c>
      <c r="D502" s="10">
        <f>Raw_Data!L500</f>
        <v>1.8592927421348555E-2</v>
      </c>
      <c r="E502" s="10">
        <f>Raw_Data!M500</f>
        <v>1.8396200823541244E-2</v>
      </c>
      <c r="F502" s="10">
        <f>Raw_Data!N500</f>
        <v>1.848030835181818E-2</v>
      </c>
      <c r="J502" s="74">
        <f t="shared" si="218"/>
        <v>130946.99999992736</v>
      </c>
      <c r="K502" s="69">
        <f t="shared" si="219"/>
        <v>143.21900315105296</v>
      </c>
      <c r="L502" s="69">
        <f>K502+$D$8-$B$8*Q502+Phase_Relations!$C$24*Q502</f>
        <v>391.75364754544944</v>
      </c>
      <c r="M502" s="69">
        <f t="shared" si="220"/>
        <v>-0.10896697617502572</v>
      </c>
      <c r="N502" s="69">
        <f t="shared" si="221"/>
        <v>-0.27677611948456532</v>
      </c>
      <c r="O502" s="70">
        <f t="shared" si="222"/>
        <v>55.862336951820673</v>
      </c>
      <c r="P502" s="70">
        <f t="shared" si="223"/>
        <v>385.25749621945295</v>
      </c>
      <c r="Q502" s="70">
        <f t="shared" si="224"/>
        <v>55.228428603892119</v>
      </c>
      <c r="R502" s="111">
        <f t="shared" si="225"/>
        <v>380.88571450960086</v>
      </c>
      <c r="S502" s="70">
        <f t="shared" si="246"/>
        <v>4.3717817098520868</v>
      </c>
      <c r="T502" s="113">
        <f t="shared" si="226"/>
        <v>0.80296697617502566</v>
      </c>
      <c r="U502" s="70">
        <f t="shared" si="227"/>
        <v>2.0395361194845654</v>
      </c>
      <c r="V502" s="70">
        <f>(L502/Phase_Relations!C$24)</f>
        <v>80.449708206175288</v>
      </c>
      <c r="W502" s="70">
        <f t="shared" si="228"/>
        <v>11584.757981689241</v>
      </c>
      <c r="X502" s="70">
        <f t="shared" si="229"/>
        <v>554.82557383569167</v>
      </c>
      <c r="Y502" s="70">
        <f t="shared" si="230"/>
        <v>25.221279602283168</v>
      </c>
      <c r="Z502" s="70">
        <f t="shared" si="231"/>
        <v>3631.8642627287763</v>
      </c>
      <c r="AA502" s="70">
        <f t="shared" si="232"/>
        <v>173.93985932609081</v>
      </c>
      <c r="AB502" s="70">
        <f t="shared" si="233"/>
        <v>-15.701293396977768</v>
      </c>
      <c r="AC502" s="70">
        <f t="shared" si="234"/>
        <v>-0.15701293396977767</v>
      </c>
      <c r="AD502" s="70">
        <f t="shared" si="235"/>
        <v>171.0253381861894</v>
      </c>
      <c r="AE502" s="70">
        <f t="shared" si="236"/>
        <v>2.2330604578730857</v>
      </c>
      <c r="AF502" s="70">
        <f t="shared" si="237"/>
        <v>2.5133869412048693E-2</v>
      </c>
      <c r="AG502" s="70">
        <f t="shared" si="238"/>
        <v>7.8795605610399722E-3</v>
      </c>
      <c r="AH502" s="70">
        <f>(U502-Phase_Relations!$B$37)/Phase_Relations!$B$37</f>
        <v>1.5709470552066842</v>
      </c>
      <c r="AI502" s="70">
        <f>(U502-Phase_Relations!G$20)/Phase_Relations!G$20</f>
        <v>1.4719227445573788</v>
      </c>
      <c r="AJ502" s="70">
        <f t="shared" si="239"/>
        <v>1.5711592714104836</v>
      </c>
      <c r="AK502" s="70">
        <f t="shared" si="240"/>
        <v>0.6110382755744429</v>
      </c>
      <c r="AL502" s="71">
        <f>(1/(J503-J501))*((M503-M501)/Phase_Relations!B$22)</f>
        <v>2.7759805529126756E-7</v>
      </c>
      <c r="AM502" s="71">
        <f t="shared" si="241"/>
        <v>5.052491350246098E-2</v>
      </c>
      <c r="AN502" s="71">
        <f>SUM(AM$27:AM502)</f>
        <v>8.1711656256680971</v>
      </c>
      <c r="AO502" s="71">
        <f>(1/10000)*((AL502*Phase_Relations!B$22*H$7*U502))/(2*(P502-R502))</f>
        <v>1.1451301352887886E-10</v>
      </c>
      <c r="AP502" s="71">
        <f t="shared" si="242"/>
        <v>2.1936408346485171E-10</v>
      </c>
      <c r="AQ502" s="72">
        <f t="shared" si="243"/>
        <v>1.1425795146716056E-17</v>
      </c>
      <c r="AR502" s="72">
        <f t="shared" si="244"/>
        <v>2.1887547999812536E-17</v>
      </c>
      <c r="AS502" s="71">
        <f t="shared" si="247"/>
        <v>1.6369038639113962E-4</v>
      </c>
      <c r="AT502" s="72">
        <f t="shared" si="248"/>
        <v>6.9661935681010328E-8</v>
      </c>
      <c r="AU502" s="97">
        <f t="shared" si="245"/>
        <v>8.5650971448995666E-8</v>
      </c>
      <c r="AV502" s="2"/>
      <c r="AW502" s="2"/>
      <c r="AX502" s="2"/>
      <c r="AY502" s="2"/>
      <c r="AZ502" s="2"/>
      <c r="BA502" s="2"/>
      <c r="BC502" s="10"/>
      <c r="BE502" s="10"/>
      <c r="BI502" s="10"/>
    </row>
    <row r="503" spans="1:61" x14ac:dyDescent="0.2">
      <c r="A503" s="9">
        <f>Raw_Data!A501</f>
        <v>40773.143888888888</v>
      </c>
      <c r="B503" s="10">
        <f>Raw_Data!J501</f>
        <v>-3.0775584588081949E-4</v>
      </c>
      <c r="C503" s="10">
        <f>Raw_Data!K501</f>
        <v>0.36239438837237969</v>
      </c>
      <c r="D503" s="10">
        <f>Raw_Data!L501</f>
        <v>1.8637096429782056E-2</v>
      </c>
      <c r="E503" s="10">
        <f>Raw_Data!M501</f>
        <v>1.8428065693029544E-2</v>
      </c>
      <c r="F503" s="10">
        <f>Raw_Data!N501</f>
        <v>1.849683819048548E-2</v>
      </c>
      <c r="J503" s="74">
        <f t="shared" si="218"/>
        <v>131203.99999965448</v>
      </c>
      <c r="K503" s="69">
        <f t="shared" si="219"/>
        <v>144.30493092984435</v>
      </c>
      <c r="L503" s="69">
        <f>K503+$D$8-$B$8*Q503+Phase_Relations!$C$24*Q503</f>
        <v>393.26236508460113</v>
      </c>
      <c r="M503" s="69">
        <f t="shared" si="220"/>
        <v>-0.10892167448459492</v>
      </c>
      <c r="N503" s="69">
        <f t="shared" si="221"/>
        <v>-0.27666105319087109</v>
      </c>
      <c r="O503" s="70">
        <f t="shared" si="222"/>
        <v>55.995042468064824</v>
      </c>
      <c r="P503" s="70">
        <f t="shared" si="223"/>
        <v>386.17270667630913</v>
      </c>
      <c r="Q503" s="70">
        <f t="shared" si="224"/>
        <v>55.324092196956116</v>
      </c>
      <c r="R503" s="111">
        <f t="shared" si="225"/>
        <v>381.54546342728355</v>
      </c>
      <c r="S503" s="70">
        <f t="shared" si="246"/>
        <v>4.6272432490255824</v>
      </c>
      <c r="T503" s="113">
        <f t="shared" si="226"/>
        <v>0.80292167448459484</v>
      </c>
      <c r="U503" s="70">
        <f t="shared" si="227"/>
        <v>2.0394210531908707</v>
      </c>
      <c r="V503" s="70">
        <f>(L503/Phase_Relations!C$24)</f>
        <v>80.759535278752097</v>
      </c>
      <c r="W503" s="70">
        <f t="shared" si="228"/>
        <v>11629.373080140302</v>
      </c>
      <c r="X503" s="70">
        <f t="shared" si="229"/>
        <v>556.96231226725581</v>
      </c>
      <c r="Y503" s="70">
        <f t="shared" si="230"/>
        <v>25.435443081795981</v>
      </c>
      <c r="Z503" s="70">
        <f t="shared" si="231"/>
        <v>3662.7038037786215</v>
      </c>
      <c r="AA503" s="70">
        <f t="shared" si="232"/>
        <v>175.41684883997226</v>
      </c>
      <c r="AB503" s="70">
        <f t="shared" si="233"/>
        <v>-15.694765775878228</v>
      </c>
      <c r="AC503" s="70">
        <f t="shared" si="234"/>
        <v>-0.15694765775878228</v>
      </c>
      <c r="AD503" s="70">
        <f t="shared" si="235"/>
        <v>172.33202000728852</v>
      </c>
      <c r="AE503" s="70">
        <f t="shared" si="236"/>
        <v>2.2363659786696712</v>
      </c>
      <c r="AF503" s="70">
        <f t="shared" si="237"/>
        <v>2.6378556447829497E-2</v>
      </c>
      <c r="AG503" s="70">
        <f t="shared" si="238"/>
        <v>8.3080006440457693E-3</v>
      </c>
      <c r="AH503" s="70">
        <f>(U503-Phase_Relations!$B$37)/Phase_Relations!$B$37</f>
        <v>1.5708020078372842</v>
      </c>
      <c r="AI503" s="70">
        <f>(U503-Phase_Relations!G$20)/Phase_Relations!G$20</f>
        <v>1.4717832839291516</v>
      </c>
      <c r="AJ503" s="70">
        <f t="shared" si="239"/>
        <v>1.5704394731863864</v>
      </c>
      <c r="AK503" s="70">
        <f t="shared" si="240"/>
        <v>0.61101632994239752</v>
      </c>
      <c r="AL503" s="71">
        <f>(1/(J504-J502))*((M504-M502)/Phase_Relations!B$22)</f>
        <v>2.6719451006663089E-7</v>
      </c>
      <c r="AM503" s="71">
        <f t="shared" si="241"/>
        <v>1.1206533680128725E-2</v>
      </c>
      <c r="AN503" s="71">
        <f>SUM(AM$27:AM503)</f>
        <v>8.1823721593482261</v>
      </c>
      <c r="AO503" s="71">
        <f>(1/10000)*((AL503*Phase_Relations!B$22*H$7*U503))/(2*(P503-R503))</f>
        <v>1.0413041294589801E-10</v>
      </c>
      <c r="AP503" s="71">
        <f t="shared" si="242"/>
        <v>2.2203032603009984E-10</v>
      </c>
      <c r="AQ503" s="72">
        <f t="shared" si="243"/>
        <v>1.0389847670568316E-17</v>
      </c>
      <c r="AR503" s="72">
        <f t="shared" si="244"/>
        <v>2.2153578387304669E-17</v>
      </c>
      <c r="AS503" s="71">
        <f t="shared" si="247"/>
        <v>4.317644434493355E-5</v>
      </c>
      <c r="AT503" s="72">
        <f t="shared" si="248"/>
        <v>2.4015663190852178E-7</v>
      </c>
      <c r="AU503" s="97">
        <f t="shared" si="245"/>
        <v>9.4726887675650877E-8</v>
      </c>
      <c r="AV503" s="2"/>
      <c r="AW503" s="2"/>
      <c r="AX503" s="2"/>
      <c r="AY503" s="2"/>
      <c r="AZ503" s="2"/>
      <c r="BA503" s="2"/>
      <c r="BC503" s="10"/>
      <c r="BE503" s="10"/>
      <c r="BI503" s="10"/>
    </row>
    <row r="504" spans="1:61" x14ac:dyDescent="0.2">
      <c r="A504" s="9">
        <f>Raw_Data!A502</f>
        <v>40773.146874999999</v>
      </c>
      <c r="B504" s="10">
        <f>Raw_Data!J502</f>
        <v>-3.1194827932449652E-4</v>
      </c>
      <c r="C504" s="10">
        <f>Raw_Data!K502</f>
        <v>0.36173405041353934</v>
      </c>
      <c r="D504" s="10">
        <f>Raw_Data!L502</f>
        <v>1.8579898810901756E-2</v>
      </c>
      <c r="E504" s="10">
        <f>Raw_Data!M502</f>
        <v>1.8418053734409141E-2</v>
      </c>
      <c r="F504" s="10">
        <f>Raw_Data!N502</f>
        <v>1.8478682857921779E-2</v>
      </c>
      <c r="J504" s="74">
        <f t="shared" si="218"/>
        <v>131461.99999961536</v>
      </c>
      <c r="K504" s="69">
        <f t="shared" si="219"/>
        <v>146.27073865247675</v>
      </c>
      <c r="L504" s="69">
        <f>K504+$D$8-$B$8*Q504+Phase_Relations!$C$24*Q504</f>
        <v>395.09533204391539</v>
      </c>
      <c r="M504" s="69">
        <f t="shared" si="220"/>
        <v>-0.10872465346607545</v>
      </c>
      <c r="N504" s="69">
        <f t="shared" si="221"/>
        <v>-0.27616061980383166</v>
      </c>
      <c r="O504" s="70">
        <f t="shared" si="222"/>
        <v>55.82319257125598</v>
      </c>
      <c r="P504" s="70">
        <f t="shared" si="223"/>
        <v>384.98753497417914</v>
      </c>
      <c r="Q504" s="70">
        <f t="shared" si="224"/>
        <v>55.294034646097877</v>
      </c>
      <c r="R504" s="111">
        <f t="shared" si="225"/>
        <v>381.33816997308884</v>
      </c>
      <c r="S504" s="70">
        <f t="shared" si="246"/>
        <v>3.6493650010903025</v>
      </c>
      <c r="T504" s="113">
        <f t="shared" si="226"/>
        <v>0.80272465346607536</v>
      </c>
      <c r="U504" s="70">
        <f t="shared" si="227"/>
        <v>2.0389206198038314</v>
      </c>
      <c r="V504" s="70">
        <f>(L504/Phase_Relations!C$24)</f>
        <v>81.135949532843455</v>
      </c>
      <c r="W504" s="70">
        <f t="shared" si="228"/>
        <v>11683.576732729458</v>
      </c>
      <c r="X504" s="70">
        <f t="shared" si="229"/>
        <v>559.55827264029972</v>
      </c>
      <c r="Y504" s="70">
        <f t="shared" si="230"/>
        <v>25.841914886745577</v>
      </c>
      <c r="Z504" s="70">
        <f t="shared" si="231"/>
        <v>3721.235743691363</v>
      </c>
      <c r="AA504" s="70">
        <f t="shared" si="232"/>
        <v>178.22010266721088</v>
      </c>
      <c r="AB504" s="70">
        <f t="shared" si="233"/>
        <v>-15.666376580126151</v>
      </c>
      <c r="AC504" s="70">
        <f t="shared" si="234"/>
        <v>-0.15666376580126151</v>
      </c>
      <c r="AD504" s="70">
        <f t="shared" si="235"/>
        <v>175.78719266648403</v>
      </c>
      <c r="AE504" s="70">
        <f t="shared" si="236"/>
        <v>2.2449872304824061</v>
      </c>
      <c r="AF504" s="70">
        <f t="shared" si="237"/>
        <v>2.0476730438791946E-2</v>
      </c>
      <c r="AG504" s="70">
        <f t="shared" si="238"/>
        <v>6.5218676579842476E-3</v>
      </c>
      <c r="AH504" s="70">
        <f>(U504-Phase_Relations!$B$37)/Phase_Relations!$B$37</f>
        <v>1.5701711841267136</v>
      </c>
      <c r="AI504" s="70">
        <f>(U504-Phase_Relations!G$20)/Phase_Relations!G$20</f>
        <v>1.4711767574451435</v>
      </c>
      <c r="AJ504" s="70">
        <f t="shared" si="239"/>
        <v>1.5696632010272116</v>
      </c>
      <c r="AK504" s="70">
        <f t="shared" si="240"/>
        <v>0.61092085765494353</v>
      </c>
      <c r="AL504" s="71">
        <f>(1/(J505-J503))*((M505-M503)/Phase_Relations!B$22)</f>
        <v>4.3914634439621394E-7</v>
      </c>
      <c r="AM504" s="71">
        <f t="shared" si="241"/>
        <v>4.941412236827248E-2</v>
      </c>
      <c r="AN504" s="71">
        <f>SUM(AM$27:AM504)</f>
        <v>8.2317862817164986</v>
      </c>
      <c r="AO504" s="71">
        <f>(1/10000)*((AL504*Phase_Relations!B$22*H$7*U504))/(2*(P504-R504))</f>
        <v>2.1694906332792181E-10</v>
      </c>
      <c r="AP504" s="71">
        <f t="shared" si="242"/>
        <v>2.4525730763931519E-10</v>
      </c>
      <c r="AQ504" s="72">
        <f t="shared" si="243"/>
        <v>2.1646583898795351E-17</v>
      </c>
      <c r="AR504" s="72">
        <f t="shared" si="244"/>
        <v>2.4471103056031584E-17</v>
      </c>
      <c r="AS504" s="71">
        <f t="shared" si="247"/>
        <v>7.1018193966092689E-5</v>
      </c>
      <c r="AT504" s="72">
        <f t="shared" si="248"/>
        <v>3.0419496664222084E-7</v>
      </c>
      <c r="AU504" s="97">
        <f t="shared" si="245"/>
        <v>1.2876081320315845E-7</v>
      </c>
      <c r="AV504" s="2"/>
      <c r="AW504" s="2"/>
      <c r="AX504" s="2"/>
      <c r="AY504" s="2"/>
      <c r="AZ504" s="2"/>
      <c r="BA504" s="2"/>
      <c r="BC504" s="10"/>
      <c r="BE504" s="10"/>
      <c r="BI504" s="10"/>
    </row>
    <row r="505" spans="1:61" x14ac:dyDescent="0.2">
      <c r="A505" s="9">
        <f>Raw_Data!A503</f>
        <v>40773.14984953704</v>
      </c>
      <c r="B505" s="10">
        <f>Raw_Data!J503</f>
        <v>-3.1397917484537151E-4</v>
      </c>
      <c r="C505" s="10">
        <f>Raw_Data!K503</f>
        <v>0.36106183587271978</v>
      </c>
      <c r="D505" s="10">
        <f>Raw_Data!L503</f>
        <v>1.8605599734335555E-2</v>
      </c>
      <c r="E505" s="10">
        <f>Raw_Data!M503</f>
        <v>1.8437448192804344E-2</v>
      </c>
      <c r="F505" s="10">
        <f>Raw_Data!N503</f>
        <v>1.8524280352148679E-2</v>
      </c>
      <c r="J505" s="74">
        <f t="shared" ref="J505:J568" si="249">(A505-A$27)*24*3600</f>
        <v>131718.99999997113</v>
      </c>
      <c r="K505" s="69">
        <f t="shared" ref="K505:K568" si="250">B505*$B$17/B$18</f>
        <v>147.22301378157076</v>
      </c>
      <c r="L505" s="69">
        <f>K505+$D$8-$B$8*Q505+Phase_Relations!$C$24*Q505</f>
        <v>396.30493690788364</v>
      </c>
      <c r="M505" s="69">
        <f t="shared" ref="M505:M568" si="251">(C505*$C$17/C$18)-(0.000000651*K505)</f>
        <v>-0.10852340607742195</v>
      </c>
      <c r="N505" s="69">
        <f t="shared" ref="N505:N568" si="252">M505*2.54</f>
        <v>-0.27564945143665176</v>
      </c>
      <c r="O505" s="70">
        <f t="shared" ref="O505:O568" si="253">D505*$D$17/D$18</f>
        <v>55.900410838842149</v>
      </c>
      <c r="P505" s="70">
        <f t="shared" ref="P505:P568" si="254">(O505/145)*1000</f>
        <v>385.5200747506355</v>
      </c>
      <c r="Q505" s="70">
        <f t="shared" ref="Q505:Q568" si="255">E505*$E$17/E$18</f>
        <v>55.352260008555319</v>
      </c>
      <c r="R505" s="111">
        <f t="shared" ref="R505:R568" si="256">(Q505/145)*1000</f>
        <v>381.73972419693325</v>
      </c>
      <c r="S505" s="70">
        <f t="shared" si="246"/>
        <v>3.7803505537022488</v>
      </c>
      <c r="T505" s="113">
        <f t="shared" ref="T505:T568" si="257">D$7-M505</f>
        <v>0.8025234060774219</v>
      </c>
      <c r="U505" s="70">
        <f t="shared" ref="U505:U568" si="258">T505*2.54</f>
        <v>2.0384094514366518</v>
      </c>
      <c r="V505" s="70">
        <f>(L505/Phase_Relations!C$24)</f>
        <v>81.384351453184806</v>
      </c>
      <c r="W505" s="70">
        <f t="shared" ref="W505:W568" si="259">144*V505</f>
        <v>11719.346609258611</v>
      </c>
      <c r="X505" s="70">
        <f t="shared" ref="X505:X568" si="260">(V505/145)*1000</f>
        <v>561.27138933230901</v>
      </c>
      <c r="Y505" s="70">
        <f t="shared" ref="Y505:Y568" si="261">V505-Q505</f>
        <v>26.032091444629486</v>
      </c>
      <c r="Z505" s="70">
        <f t="shared" ref="Z505:Z568" si="262">144*Y505</f>
        <v>3748.621168026646</v>
      </c>
      <c r="AA505" s="70">
        <f t="shared" ref="AA505:AA568" si="263">X505-R505</f>
        <v>179.53166513537576</v>
      </c>
      <c r="AB505" s="70">
        <f t="shared" ref="AB505:AB568" si="264">(1-($D$7-M505)/$D$7)*100</f>
        <v>-15.637378397323044</v>
      </c>
      <c r="AC505" s="70">
        <f t="shared" ref="AC505:AC568" si="265">AB505/100</f>
        <v>-0.15637378397323043</v>
      </c>
      <c r="AD505" s="70">
        <f t="shared" ref="AD505:AD568" si="266">X505-((2/3)*(P505-R505)+R505)</f>
        <v>177.01143143290761</v>
      </c>
      <c r="AE505" s="70">
        <f t="shared" ref="AE505:AE568" si="267">LOG(AD505,10)</f>
        <v>2.2480013140901729</v>
      </c>
      <c r="AF505" s="70">
        <f t="shared" ref="AF505:AF568" si="268">(P505-R505)/AA505</f>
        <v>2.1056734202580238E-2</v>
      </c>
      <c r="AG505" s="70">
        <f t="shared" ref="AG505:AG568" si="269">(P505-R505)/X505</f>
        <v>6.7353345022616792E-3</v>
      </c>
      <c r="AH505" s="70">
        <f>(U505-Phase_Relations!$B$37)/Phase_Relations!$B$37</f>
        <v>1.5695268283853465</v>
      </c>
      <c r="AI505" s="70">
        <f>(U505-Phase_Relations!G$20)/Phase_Relations!G$20</f>
        <v>1.470557220139058</v>
      </c>
      <c r="AJ505" s="70">
        <f t="shared" ref="AJ505:AJ568" si="270">AVERAGE(AH501:AH509)</f>
        <v>1.5687413585727854</v>
      </c>
      <c r="AK505" s="70">
        <f t="shared" ref="AK505:AK568" si="271">AH505/(1+AH505)</f>
        <v>0.61082328896002003</v>
      </c>
      <c r="AL505" s="71">
        <f>(1/(J506-J504))*((M506-M504)/Phase_Relations!B$22)</f>
        <v>4.5594152179622315E-7</v>
      </c>
      <c r="AM505" s="71">
        <f t="shared" ref="AM505:AM568" si="272">((AD505+AD504)/2)*(AC505-AC504)</f>
        <v>5.1152594971596216E-2</v>
      </c>
      <c r="AN505" s="71">
        <f>SUM(AM$27:AM505)</f>
        <v>8.2829388766880943</v>
      </c>
      <c r="AO505" s="71">
        <f>(1/10000)*((AL505*Phase_Relations!B$22*H$7*U505))/(2*(P505-R505))</f>
        <v>2.1738720912310807E-10</v>
      </c>
      <c r="AP505" s="71">
        <f t="shared" ref="AP505:AP568" si="273">AVERAGE(AO501:AO509)</f>
        <v>3.4647496998169455E-10</v>
      </c>
      <c r="AQ505" s="72">
        <f t="shared" ref="AQ505:AQ568" si="274">AO505*$H$8/($H$7*1000)</f>
        <v>2.1690300887335964E-17</v>
      </c>
      <c r="AR505" s="72">
        <f t="shared" ref="AR505:AR568" si="275">AVERAGE(AQ501:AQ509)</f>
        <v>3.4570324441571735E-17</v>
      </c>
      <c r="AS505" s="71">
        <f t="shared" si="247"/>
        <v>2.0478470874486982E-4</v>
      </c>
      <c r="AT505" s="72">
        <f t="shared" si="248"/>
        <v>1.0570616823035169E-7</v>
      </c>
      <c r="AU505" s="97">
        <f t="shared" ref="AU505:AU568" si="276">AVERAGE(AT501:AT510)</f>
        <v>1.234584045319616E-7</v>
      </c>
      <c r="AV505" s="2"/>
      <c r="AW505" s="2"/>
      <c r="AX505" s="2"/>
      <c r="AY505" s="2"/>
      <c r="AZ505" s="2"/>
      <c r="BA505" s="2"/>
      <c r="BC505" s="10"/>
      <c r="BE505" s="10"/>
      <c r="BI505" s="10"/>
    </row>
    <row r="506" spans="1:61" x14ac:dyDescent="0.2">
      <c r="A506" s="9">
        <f>Raw_Data!A504</f>
        <v>40773.152824074074</v>
      </c>
      <c r="B506" s="10">
        <f>Raw_Data!J504</f>
        <v>-3.1413357041128648E-4</v>
      </c>
      <c r="C506" s="10">
        <f>Raw_Data!K504</f>
        <v>0.36035755456051</v>
      </c>
      <c r="D506" s="10">
        <f>Raw_Data!L504</f>
        <v>1.8646716461196755E-2</v>
      </c>
      <c r="E506" s="10">
        <f>Raw_Data!M504</f>
        <v>1.8460987578315342E-2</v>
      </c>
      <c r="F506" s="10">
        <f>Raw_Data!N504</f>
        <v>1.8527435722653578E-2</v>
      </c>
      <c r="J506" s="74">
        <f t="shared" si="249"/>
        <v>131975.99999969825</v>
      </c>
      <c r="K506" s="69">
        <f t="shared" si="250"/>
        <v>147.29540896682377</v>
      </c>
      <c r="L506" s="69">
        <f>K506+$D$8-$B$8*Q506+Phase_Relations!$C$24*Q506</f>
        <v>396.68965758886412</v>
      </c>
      <c r="M506" s="69">
        <f t="shared" si="251"/>
        <v>-0.10831195617378896</v>
      </c>
      <c r="N506" s="69">
        <f t="shared" si="252"/>
        <v>-0.27511236868142397</v>
      </c>
      <c r="O506" s="70">
        <f t="shared" si="253"/>
        <v>56.023945793732516</v>
      </c>
      <c r="P506" s="70">
        <f t="shared" si="254"/>
        <v>386.37203995677601</v>
      </c>
      <c r="Q506" s="70">
        <f t="shared" si="255"/>
        <v>55.422929125757499</v>
      </c>
      <c r="R506" s="111">
        <f t="shared" si="256"/>
        <v>382.22709741901724</v>
      </c>
      <c r="S506" s="70">
        <f t="shared" si="246"/>
        <v>4.1449425377587659</v>
      </c>
      <c r="T506" s="113">
        <f t="shared" si="257"/>
        <v>0.80231195617378892</v>
      </c>
      <c r="U506" s="70">
        <f t="shared" si="258"/>
        <v>2.0378723686814237</v>
      </c>
      <c r="V506" s="70">
        <f>(L506/Phase_Relations!C$24)</f>
        <v>81.463356886113587</v>
      </c>
      <c r="W506" s="70">
        <f t="shared" si="259"/>
        <v>11730.723391600357</v>
      </c>
      <c r="X506" s="70">
        <f t="shared" si="260"/>
        <v>561.81625438699018</v>
      </c>
      <c r="Y506" s="70">
        <f t="shared" si="261"/>
        <v>26.040427760356089</v>
      </c>
      <c r="Z506" s="70">
        <f t="shared" si="262"/>
        <v>3749.8215974912769</v>
      </c>
      <c r="AA506" s="70">
        <f t="shared" si="263"/>
        <v>179.58915696797294</v>
      </c>
      <c r="AB506" s="70">
        <f t="shared" si="264"/>
        <v>-15.606910111496974</v>
      </c>
      <c r="AC506" s="70">
        <f t="shared" si="265"/>
        <v>-0.15606910111496974</v>
      </c>
      <c r="AD506" s="70">
        <f t="shared" si="266"/>
        <v>176.82586194280043</v>
      </c>
      <c r="AE506" s="70">
        <f t="shared" si="267"/>
        <v>2.2475457837407116</v>
      </c>
      <c r="AF506" s="70">
        <f t="shared" si="268"/>
        <v>2.3080138064782801E-2</v>
      </c>
      <c r="AG506" s="70">
        <f t="shared" si="269"/>
        <v>7.3777547470238328E-3</v>
      </c>
      <c r="AH506" s="70">
        <f>(U506-Phase_Relations!$B$37)/Phase_Relations!$B$37</f>
        <v>1.5688498061376088</v>
      </c>
      <c r="AI506" s="70">
        <f>(U506-Phase_Relations!G$20)/Phase_Relations!G$20</f>
        <v>1.4699062745315374</v>
      </c>
      <c r="AJ506" s="70">
        <f t="shared" si="270"/>
        <v>1.5677545982362928</v>
      </c>
      <c r="AK506" s="70">
        <f t="shared" si="271"/>
        <v>0.61072072115280696</v>
      </c>
      <c r="AL506" s="71">
        <f>(1/(J507-J505))*((M507-M505)/Phase_Relations!B$22)</f>
        <v>8.0489975427384604E-7</v>
      </c>
      <c r="AM506" s="71">
        <f t="shared" si="272"/>
        <v>5.3904078952467689E-2</v>
      </c>
      <c r="AN506" s="71">
        <f>SUM(AM$27:AM506)</f>
        <v>8.3368429556405612</v>
      </c>
      <c r="AO506" s="71">
        <f>(1/10000)*((AL506*Phase_Relations!B$22*H$7*U506))/(2*(P506-R506))</f>
        <v>3.4991757312958253E-10</v>
      </c>
      <c r="AP506" s="71">
        <f t="shared" si="273"/>
        <v>3.5048324952106218E-10</v>
      </c>
      <c r="AQ506" s="72">
        <f t="shared" si="274"/>
        <v>3.4913817963635839E-17</v>
      </c>
      <c r="AR506" s="72">
        <f t="shared" si="275"/>
        <v>3.4970259606111255E-17</v>
      </c>
      <c r="AS506" s="71">
        <f t="shared" si="247"/>
        <v>-1.419852431147292E-3</v>
      </c>
      <c r="AT506" s="72">
        <f t="shared" si="248"/>
        <v>-2.4540669818814953E-8</v>
      </c>
      <c r="AU506" s="97">
        <f t="shared" si="276"/>
        <v>1.3130369618687112E-7</v>
      </c>
      <c r="AV506" s="2"/>
      <c r="AW506" s="2"/>
      <c r="AX506" s="2"/>
      <c r="AY506" s="2"/>
      <c r="AZ506" s="2"/>
      <c r="BA506" s="2"/>
      <c r="BC506" s="10"/>
      <c r="BE506" s="10"/>
      <c r="BI506" s="10"/>
    </row>
    <row r="507" spans="1:61" x14ac:dyDescent="0.2">
      <c r="A507" s="9">
        <f>Raw_Data!A505</f>
        <v>40773.155810185184</v>
      </c>
      <c r="B507" s="10">
        <f>Raw_Data!J505</f>
        <v>-3.1313593752383849E-4</v>
      </c>
      <c r="C507" s="10">
        <f>Raw_Data!K505</f>
        <v>0.3586318871968599</v>
      </c>
      <c r="D507" s="10">
        <f>Raw_Data!L505</f>
        <v>1.8605932278631356E-2</v>
      </c>
      <c r="E507" s="10">
        <f>Raw_Data!M505</f>
        <v>1.8403279266409344E-2</v>
      </c>
      <c r="F507" s="10">
        <f>Raw_Data!N505</f>
        <v>1.8489009525028476E-2</v>
      </c>
      <c r="J507" s="74">
        <f t="shared" si="249"/>
        <v>132233.99999965914</v>
      </c>
      <c r="K507" s="69">
        <f t="shared" si="250"/>
        <v>146.82762469288255</v>
      </c>
      <c r="L507" s="69">
        <f>K507+$D$8-$B$8*Q507+Phase_Relations!$C$24*Q507</f>
        <v>395.45618734936471</v>
      </c>
      <c r="M507" s="69">
        <f t="shared" si="251"/>
        <v>-0.10779343041721691</v>
      </c>
      <c r="N507" s="69">
        <f t="shared" si="252"/>
        <v>-0.27379531325973094</v>
      </c>
      <c r="O507" s="70">
        <f t="shared" si="253"/>
        <v>55.901409966149124</v>
      </c>
      <c r="P507" s="70">
        <f t="shared" si="254"/>
        <v>385.52696528378704</v>
      </c>
      <c r="Q507" s="70">
        <f t="shared" si="255"/>
        <v>55.249679256693618</v>
      </c>
      <c r="R507" s="111">
        <f t="shared" si="256"/>
        <v>381.03227073581809</v>
      </c>
      <c r="S507" s="70">
        <f t="shared" si="246"/>
        <v>4.4946945479689475</v>
      </c>
      <c r="T507" s="113">
        <f t="shared" si="257"/>
        <v>0.80179343041721685</v>
      </c>
      <c r="U507" s="70">
        <f t="shared" si="258"/>
        <v>2.0365553132597309</v>
      </c>
      <c r="V507" s="70">
        <f>(L507/Phase_Relations!C$24)</f>
        <v>81.210054022259044</v>
      </c>
      <c r="W507" s="70">
        <f t="shared" si="259"/>
        <v>11694.247779205303</v>
      </c>
      <c r="X507" s="70">
        <f t="shared" si="260"/>
        <v>560.06933808454517</v>
      </c>
      <c r="Y507" s="70">
        <f t="shared" si="261"/>
        <v>25.960374765565426</v>
      </c>
      <c r="Z507" s="70">
        <f t="shared" si="262"/>
        <v>3738.2939662414215</v>
      </c>
      <c r="AA507" s="70">
        <f t="shared" si="263"/>
        <v>179.03706734872708</v>
      </c>
      <c r="AB507" s="70">
        <f t="shared" si="264"/>
        <v>-15.532194584613389</v>
      </c>
      <c r="AC507" s="70">
        <f t="shared" si="265"/>
        <v>-0.1553219458461339</v>
      </c>
      <c r="AD507" s="70">
        <f t="shared" si="266"/>
        <v>176.04060431674776</v>
      </c>
      <c r="AE507" s="70">
        <f t="shared" si="267"/>
        <v>2.2456128507508164</v>
      </c>
      <c r="AF507" s="70">
        <f t="shared" si="268"/>
        <v>2.5104826696106537E-2</v>
      </c>
      <c r="AG507" s="70">
        <f t="shared" si="269"/>
        <v>8.0252465941823298E-3</v>
      </c>
      <c r="AH507" s="70">
        <f>(U507-Phase_Relations!$B$37)/Phase_Relations!$B$37</f>
        <v>1.5671895855974594</v>
      </c>
      <c r="AI507" s="70">
        <f>(U507-Phase_Relations!G$20)/Phase_Relations!G$20</f>
        <v>1.4683100001524656</v>
      </c>
      <c r="AJ507" s="70">
        <f t="shared" si="270"/>
        <v>1.5667776683521406</v>
      </c>
      <c r="AK507" s="70">
        <f t="shared" si="271"/>
        <v>0.6104689713567566</v>
      </c>
      <c r="AL507" s="71">
        <f>(1/(J508-J506))*((M508-M506)/Phase_Relations!B$22)</f>
        <v>1.0348376714352051E-6</v>
      </c>
      <c r="AM507" s="71">
        <f t="shared" si="272"/>
        <v>0.13182301973065311</v>
      </c>
      <c r="AN507" s="71">
        <f>SUM(AM$27:AM507)</f>
        <v>8.4686659753712146</v>
      </c>
      <c r="AO507" s="71">
        <f>(1/10000)*((AL507*Phase_Relations!B$22*H$7*U507))/(2*(P507-R507))</f>
        <v>4.1460424966786734E-10</v>
      </c>
      <c r="AP507" s="71">
        <f t="shared" si="273"/>
        <v>3.5723004198068655E-10</v>
      </c>
      <c r="AQ507" s="72">
        <f t="shared" si="274"/>
        <v>4.1368077545774371E-17</v>
      </c>
      <c r="AR507" s="72">
        <f t="shared" si="275"/>
        <v>3.5643436096411514E-17</v>
      </c>
      <c r="AS507" s="71">
        <f t="shared" si="247"/>
        <v>-8.2302856177971743E-4</v>
      </c>
      <c r="AT507" s="72">
        <f t="shared" si="248"/>
        <v>-5.0162908615751012E-8</v>
      </c>
      <c r="AU507" s="97">
        <f t="shared" si="276"/>
        <v>1.2956721080196103E-7</v>
      </c>
      <c r="AV507" s="2"/>
      <c r="AW507" s="2"/>
      <c r="AX507" s="2"/>
      <c r="AY507" s="2"/>
      <c r="AZ507" s="2"/>
      <c r="BA507" s="2"/>
      <c r="BC507" s="10"/>
      <c r="BE507" s="10"/>
      <c r="BI507" s="10"/>
    </row>
    <row r="508" spans="1:61" x14ac:dyDescent="0.2">
      <c r="A508" s="9">
        <f>Raw_Data!A506</f>
        <v>40773.158784722225</v>
      </c>
      <c r="B508" s="10">
        <f>Raw_Data!J506</f>
        <v>-3.159863172022595E-4</v>
      </c>
      <c r="C508" s="10">
        <f>Raw_Data!K506</f>
        <v>0.35723045052163993</v>
      </c>
      <c r="D508" s="10">
        <f>Raw_Data!L506</f>
        <v>1.8609020189949657E-2</v>
      </c>
      <c r="E508" s="10">
        <f>Raw_Data!M506</f>
        <v>1.8405797101791941E-2</v>
      </c>
      <c r="F508" s="10">
        <f>Raw_Data!N506</f>
        <v>1.8488567295071378E-2</v>
      </c>
      <c r="J508" s="74">
        <f t="shared" si="249"/>
        <v>132491.0000000149</v>
      </c>
      <c r="K508" s="69">
        <f t="shared" si="250"/>
        <v>148.16415118985657</v>
      </c>
      <c r="L508" s="69">
        <f>K508+$D$8-$B$8*Q508+Phase_Relations!$C$24*Q508</f>
        <v>396.82612101338913</v>
      </c>
      <c r="M508" s="69">
        <f t="shared" si="251"/>
        <v>-0.10737344636642225</v>
      </c>
      <c r="N508" s="69">
        <f t="shared" si="252"/>
        <v>-0.27272855377071253</v>
      </c>
      <c r="O508" s="70">
        <f t="shared" si="253"/>
        <v>55.910687576857278</v>
      </c>
      <c r="P508" s="70">
        <f t="shared" si="254"/>
        <v>385.59094880591226</v>
      </c>
      <c r="Q508" s="70">
        <f t="shared" si="255"/>
        <v>55.257238213730339</v>
      </c>
      <c r="R508" s="111">
        <f t="shared" si="256"/>
        <v>381.08440147400233</v>
      </c>
      <c r="S508" s="70">
        <f t="shared" si="246"/>
        <v>4.5065473319099283</v>
      </c>
      <c r="T508" s="113">
        <f t="shared" si="257"/>
        <v>0.80137344636642216</v>
      </c>
      <c r="U508" s="70">
        <f t="shared" si="258"/>
        <v>2.0354885537707124</v>
      </c>
      <c r="V508" s="70">
        <f>(L508/Phase_Relations!C$24)</f>
        <v>81.491380729037942</v>
      </c>
      <c r="W508" s="70">
        <f t="shared" si="259"/>
        <v>11734.758824981463</v>
      </c>
      <c r="X508" s="70">
        <f t="shared" si="260"/>
        <v>562.0095222692272</v>
      </c>
      <c r="Y508" s="70">
        <f t="shared" si="261"/>
        <v>26.234142515307603</v>
      </c>
      <c r="Z508" s="70">
        <f t="shared" si="262"/>
        <v>3777.716522204295</v>
      </c>
      <c r="AA508" s="70">
        <f t="shared" si="263"/>
        <v>180.92512079522487</v>
      </c>
      <c r="AB508" s="70">
        <f t="shared" si="264"/>
        <v>-15.471678150781297</v>
      </c>
      <c r="AC508" s="70">
        <f t="shared" si="265"/>
        <v>-0.15471678150781298</v>
      </c>
      <c r="AD508" s="70">
        <f t="shared" si="266"/>
        <v>177.9207559072849</v>
      </c>
      <c r="AE508" s="70">
        <f t="shared" si="267"/>
        <v>2.2502266150327257</v>
      </c>
      <c r="AF508" s="70">
        <f t="shared" si="268"/>
        <v>2.4908356076271686E-2</v>
      </c>
      <c r="AG508" s="70">
        <f t="shared" si="269"/>
        <v>8.0186316304994825E-3</v>
      </c>
      <c r="AH508" s="70">
        <f>(U508-Phase_Relations!$B$37)/Phase_Relations!$B$37</f>
        <v>1.5658448767978921</v>
      </c>
      <c r="AI508" s="70">
        <f>(U508-Phase_Relations!G$20)/Phase_Relations!G$20</f>
        <v>1.4670170850534461</v>
      </c>
      <c r="AJ508" s="70">
        <f t="shared" si="270"/>
        <v>1.5657448473572022</v>
      </c>
      <c r="AK508" s="70">
        <f t="shared" si="271"/>
        <v>0.61026482581130381</v>
      </c>
      <c r="AL508" s="71">
        <f>(1/(J509-J507))*((M509-M507)/Phase_Relations!B$22)</f>
        <v>1.1922257615908044E-6</v>
      </c>
      <c r="AM508" s="71">
        <f t="shared" si="272"/>
        <v>0.10710239617557445</v>
      </c>
      <c r="AN508" s="71">
        <f>SUM(AM$27:AM508)</f>
        <v>8.5757683715467898</v>
      </c>
      <c r="AO508" s="71">
        <f>(1/10000)*((AL508*Phase_Relations!B$22*H$7*U508))/(2*(P508-R508))</f>
        <v>4.7615540861896661E-10</v>
      </c>
      <c r="AP508" s="71">
        <f t="shared" si="273"/>
        <v>3.7531011281467998E-10</v>
      </c>
      <c r="AQ508" s="72">
        <f t="shared" si="274"/>
        <v>4.7509483762814159E-17</v>
      </c>
      <c r="AR508" s="72">
        <f t="shared" si="275"/>
        <v>3.7447416091534312E-17</v>
      </c>
      <c r="AS508" s="71">
        <f t="shared" si="247"/>
        <v>2.7859764316738703E-4</v>
      </c>
      <c r="AT508" s="72">
        <f t="shared" si="248"/>
        <v>1.7019043633983175E-7</v>
      </c>
      <c r="AU508" s="97">
        <f t="shared" si="276"/>
        <v>1.101400015948646E-7</v>
      </c>
      <c r="AV508" s="2"/>
      <c r="AW508" s="2"/>
      <c r="AX508" s="2"/>
      <c r="AY508" s="2"/>
      <c r="AZ508" s="2"/>
      <c r="BA508" s="2"/>
      <c r="BC508" s="10"/>
      <c r="BE508" s="10"/>
      <c r="BI508" s="10"/>
    </row>
    <row r="509" spans="1:61" x14ac:dyDescent="0.2">
      <c r="A509" s="9">
        <f>Raw_Data!A507</f>
        <v>40773.161759259259</v>
      </c>
      <c r="B509" s="10">
        <f>Raw_Data!J507</f>
        <v>-3.2045191203178551E-4</v>
      </c>
      <c r="C509" s="10">
        <f>Raw_Data!K507</f>
        <v>0.35503090753645949</v>
      </c>
      <c r="D509" s="10">
        <f>Raw_Data!L507</f>
        <v>1.8620706746631157E-2</v>
      </c>
      <c r="E509" s="10">
        <f>Raw_Data!M507</f>
        <v>1.8549171199616441E-2</v>
      </c>
      <c r="F509" s="10">
        <f>Raw_Data!N507</f>
        <v>1.8634634654690677E-2</v>
      </c>
      <c r="J509" s="74">
        <f t="shared" si="249"/>
        <v>132747.99999974202</v>
      </c>
      <c r="K509" s="69">
        <f t="shared" si="250"/>
        <v>150.25804270178247</v>
      </c>
      <c r="L509" s="69">
        <f>K509+$D$8-$B$8*Q509+Phase_Relations!$C$24*Q509</f>
        <v>400.82233007547342</v>
      </c>
      <c r="M509" s="69">
        <f t="shared" si="251"/>
        <v>-0.10671428250003592</v>
      </c>
      <c r="N509" s="69">
        <f t="shared" si="252"/>
        <v>-0.27105427755009126</v>
      </c>
      <c r="O509" s="70">
        <f t="shared" si="253"/>
        <v>55.945799765075634</v>
      </c>
      <c r="P509" s="70">
        <f t="shared" si="254"/>
        <v>385.83310182810783</v>
      </c>
      <c r="Q509" s="70">
        <f t="shared" si="255"/>
        <v>55.68767089933219</v>
      </c>
      <c r="R509" s="111">
        <f t="shared" si="256"/>
        <v>384.05290275401512</v>
      </c>
      <c r="S509" s="70">
        <f t="shared" si="246"/>
        <v>1.7801990740927067</v>
      </c>
      <c r="T509" s="113">
        <f t="shared" si="257"/>
        <v>0.80071428250003585</v>
      </c>
      <c r="U509" s="70">
        <f t="shared" si="258"/>
        <v>2.0338142775500909</v>
      </c>
      <c r="V509" s="70">
        <f>(L509/Phase_Relations!C$24)</f>
        <v>82.31203384864483</v>
      </c>
      <c r="W509" s="70">
        <f t="shared" si="259"/>
        <v>11852.932874204856</v>
      </c>
      <c r="X509" s="70">
        <f t="shared" si="260"/>
        <v>567.66919895617127</v>
      </c>
      <c r="Y509" s="70">
        <f t="shared" si="261"/>
        <v>26.624362949312641</v>
      </c>
      <c r="Z509" s="70">
        <f t="shared" si="262"/>
        <v>3833.90826470102</v>
      </c>
      <c r="AA509" s="70">
        <f t="shared" si="263"/>
        <v>183.61629620215615</v>
      </c>
      <c r="AB509" s="70">
        <f t="shared" si="264"/>
        <v>-15.376697766575775</v>
      </c>
      <c r="AC509" s="70">
        <f t="shared" si="265"/>
        <v>-0.15376697766575775</v>
      </c>
      <c r="AD509" s="70">
        <f t="shared" si="266"/>
        <v>182.4294968194277</v>
      </c>
      <c r="AE509" s="70">
        <f t="shared" si="267"/>
        <v>2.2610950602545321</v>
      </c>
      <c r="AF509" s="70">
        <f t="shared" si="268"/>
        <v>9.6952128482798699E-3</v>
      </c>
      <c r="AG509" s="70">
        <f t="shared" si="269"/>
        <v>3.1359796821214406E-3</v>
      </c>
      <c r="AH509" s="70">
        <f>(U509-Phase_Relations!$B$37)/Phase_Relations!$B$37</f>
        <v>1.5637343598632387</v>
      </c>
      <c r="AI509" s="70">
        <f>(U509-Phase_Relations!G$20)/Phase_Relations!G$20</f>
        <v>1.4649878581959821</v>
      </c>
      <c r="AJ509" s="70">
        <f t="shared" si="270"/>
        <v>1.5646584699290826</v>
      </c>
      <c r="AK509" s="70">
        <f t="shared" si="271"/>
        <v>0.60994398809190797</v>
      </c>
      <c r="AL509" s="71">
        <f>(1/(J510-J508))*((M510-M508)/Phase_Relations!B$22)</f>
        <v>1.0762789063826822E-6</v>
      </c>
      <c r="AM509" s="71">
        <f t="shared" si="272"/>
        <v>0.17113102726270241</v>
      </c>
      <c r="AN509" s="71">
        <f>SUM(AM$27:AM509)</f>
        <v>8.746899398809493</v>
      </c>
      <c r="AO509" s="71">
        <f>(1/10000)*((AL509*Phase_Relations!B$22*H$7*U509))/(2*(P509-R509))</f>
        <v>1.0872590768089693E-9</v>
      </c>
      <c r="AP509" s="71">
        <f t="shared" si="273"/>
        <v>3.7736574340099782E-10</v>
      </c>
      <c r="AQ509" s="72">
        <f t="shared" si="274"/>
        <v>1.0848373560524643E-16</v>
      </c>
      <c r="AR509" s="72">
        <f t="shared" si="275"/>
        <v>3.7652521286592935E-17</v>
      </c>
      <c r="AS509" s="71">
        <f t="shared" si="247"/>
        <v>1.8243290115430559E-4</v>
      </c>
      <c r="AT509" s="72">
        <f t="shared" si="248"/>
        <v>5.9346313366614748E-7</v>
      </c>
      <c r="AU509" s="97">
        <f t="shared" si="276"/>
        <v>1.3176588429552457E-7</v>
      </c>
      <c r="AV509" s="2"/>
      <c r="AW509" s="2"/>
      <c r="AX509" s="2"/>
      <c r="AY509" s="2"/>
      <c r="AZ509" s="2"/>
      <c r="BA509" s="2"/>
      <c r="BC509" s="10"/>
      <c r="BE509" s="10"/>
      <c r="BI509" s="10"/>
    </row>
    <row r="510" spans="1:61" x14ac:dyDescent="0.2">
      <c r="A510" s="9">
        <f>Raw_Data!A508</f>
        <v>40773.164733796293</v>
      </c>
      <c r="B510" s="10">
        <f>Raw_Data!J508</f>
        <v>-3.2477498787739052E-4</v>
      </c>
      <c r="C510" s="10">
        <f>Raw_Data!K508</f>
        <v>0.35397745471363962</v>
      </c>
      <c r="D510" s="10">
        <f>Raw_Data!L508</f>
        <v>1.8672061087170757E-2</v>
      </c>
      <c r="E510" s="10">
        <f>Raw_Data!M508</f>
        <v>1.8414205721843241E-2</v>
      </c>
      <c r="F510" s="10">
        <f>Raw_Data!N508</f>
        <v>1.8487467696259079E-2</v>
      </c>
      <c r="J510" s="74">
        <f t="shared" si="249"/>
        <v>133004.99999946915</v>
      </c>
      <c r="K510" s="69">
        <f t="shared" si="250"/>
        <v>152.2851078888597</v>
      </c>
      <c r="L510" s="69">
        <f>K510+$D$8-$B$8*Q510+Phase_Relations!$C$24*Q510</f>
        <v>401.05864504386227</v>
      </c>
      <c r="M510" s="69">
        <f t="shared" si="251"/>
        <v>-0.10639924821022873</v>
      </c>
      <c r="N510" s="69">
        <f t="shared" si="252"/>
        <v>-0.27025409045398097</v>
      </c>
      <c r="O510" s="70">
        <f t="shared" si="253"/>
        <v>56.100093567775453</v>
      </c>
      <c r="P510" s="70">
        <f t="shared" si="254"/>
        <v>386.89719701914106</v>
      </c>
      <c r="Q510" s="70">
        <f t="shared" si="255"/>
        <v>55.282482277796333</v>
      </c>
      <c r="R510" s="111">
        <f t="shared" si="256"/>
        <v>381.25849846756091</v>
      </c>
      <c r="S510" s="70">
        <f t="shared" si="246"/>
        <v>5.6386985515801484</v>
      </c>
      <c r="T510" s="113">
        <f t="shared" si="257"/>
        <v>0.80039924821022868</v>
      </c>
      <c r="U510" s="70">
        <f t="shared" si="258"/>
        <v>2.0330140904539808</v>
      </c>
      <c r="V510" s="70">
        <f>(L510/Phase_Relations!C$24)</f>
        <v>82.360562995394972</v>
      </c>
      <c r="W510" s="70">
        <f t="shared" si="259"/>
        <v>11859.921071336876</v>
      </c>
      <c r="X510" s="70">
        <f t="shared" si="260"/>
        <v>568.00388272686189</v>
      </c>
      <c r="Y510" s="70">
        <f t="shared" si="261"/>
        <v>27.078080717598638</v>
      </c>
      <c r="Z510" s="70">
        <f t="shared" si="262"/>
        <v>3899.2436233342041</v>
      </c>
      <c r="AA510" s="70">
        <f t="shared" si="263"/>
        <v>186.74538425930098</v>
      </c>
      <c r="AB510" s="70">
        <f t="shared" si="264"/>
        <v>-15.331303776690008</v>
      </c>
      <c r="AC510" s="70">
        <f t="shared" si="265"/>
        <v>-0.15331303776690008</v>
      </c>
      <c r="AD510" s="70">
        <f t="shared" si="266"/>
        <v>182.98625189158088</v>
      </c>
      <c r="AE510" s="70">
        <f t="shared" si="267"/>
        <v>2.2624184615778962</v>
      </c>
      <c r="AF510" s="70">
        <f t="shared" si="268"/>
        <v>3.0194580572608234E-2</v>
      </c>
      <c r="AG510" s="70">
        <f t="shared" si="269"/>
        <v>9.9272183220121581E-3</v>
      </c>
      <c r="AH510" s="70">
        <f>(U510-Phase_Relations!$B$37)/Phase_Relations!$B$37</f>
        <v>1.5627256801744092</v>
      </c>
      <c r="AI510" s="70">
        <f>(U510-Phase_Relations!G$20)/Phase_Relations!G$20</f>
        <v>1.4640180294864638</v>
      </c>
      <c r="AJ510" s="70">
        <f t="shared" si="270"/>
        <v>1.5635684199747668</v>
      </c>
      <c r="AK510" s="70">
        <f t="shared" si="271"/>
        <v>0.60979046343659227</v>
      </c>
      <c r="AL510" s="71">
        <f>(1/(J511-J509))*((M511-M509)/Phase_Relations!B$22)</f>
        <v>5.4400805524841867E-7</v>
      </c>
      <c r="AM510" s="71">
        <f t="shared" si="272"/>
        <v>8.2938394005437358E-2</v>
      </c>
      <c r="AN510" s="71">
        <f>SUM(AM$27:AM510)</f>
        <v>8.8298377928149296</v>
      </c>
      <c r="AO510" s="71">
        <f>(1/10000)*((AL510*Phase_Relations!B$22*H$7*U510))/(2*(P510-R510))</f>
        <v>1.7343323853836715E-10</v>
      </c>
      <c r="AP510" s="71">
        <f t="shared" si="273"/>
        <v>3.8620734704616449E-10</v>
      </c>
      <c r="AQ510" s="72">
        <f t="shared" si="274"/>
        <v>1.7304693974114861E-17</v>
      </c>
      <c r="AR510" s="72">
        <f t="shared" si="275"/>
        <v>3.8534712304932142E-17</v>
      </c>
      <c r="AS510" s="71">
        <f t="shared" si="247"/>
        <v>7.066690478381598E-4</v>
      </c>
      <c r="AT510" s="72">
        <f t="shared" si="248"/>
        <v>2.4438814349679114E-8</v>
      </c>
      <c r="AU510" s="97">
        <f t="shared" si="276"/>
        <v>1.2900275291443425E-7</v>
      </c>
      <c r="AV510" s="2"/>
      <c r="AW510" s="2"/>
      <c r="AX510" s="2"/>
      <c r="AY510" s="2"/>
      <c r="AZ510" s="2"/>
      <c r="BA510" s="2"/>
      <c r="BC510" s="10"/>
      <c r="BE510" s="10"/>
      <c r="BI510" s="10"/>
    </row>
    <row r="511" spans="1:61" x14ac:dyDescent="0.2">
      <c r="A511" s="9">
        <f>Raw_Data!A509</f>
        <v>40773.167719907404</v>
      </c>
      <c r="B511" s="10">
        <f>Raw_Data!J509</f>
        <v>-3.2124764302534449E-4</v>
      </c>
      <c r="C511" s="10">
        <f>Raw_Data!K509</f>
        <v>0.35338718858856932</v>
      </c>
      <c r="D511" s="10">
        <f>Raw_Data!L509</f>
        <v>1.8649163037087458E-2</v>
      </c>
      <c r="E511" s="10">
        <f>Raw_Data!M509</f>
        <v>1.8455666869582242E-2</v>
      </c>
      <c r="F511" s="10">
        <f>Raw_Data!N509</f>
        <v>1.852676640163738E-2</v>
      </c>
      <c r="J511" s="74">
        <f t="shared" si="249"/>
        <v>133262.99999943003</v>
      </c>
      <c r="K511" s="69">
        <f t="shared" si="250"/>
        <v>150.63115634885429</v>
      </c>
      <c r="L511" s="69">
        <f>K511+$D$8-$B$8*Q511+Phase_Relations!$C$24*Q511</f>
        <v>399.9548086933533</v>
      </c>
      <c r="M511" s="69">
        <f t="shared" si="251"/>
        <v>-0.10622091343490919</v>
      </c>
      <c r="N511" s="69">
        <f t="shared" si="252"/>
        <v>-0.26980112012466934</v>
      </c>
      <c r="O511" s="70">
        <f t="shared" si="253"/>
        <v>56.031296516062973</v>
      </c>
      <c r="P511" s="70">
        <f t="shared" si="254"/>
        <v>386.42273459353777</v>
      </c>
      <c r="Q511" s="70">
        <f t="shared" si="255"/>
        <v>55.406955480698564</v>
      </c>
      <c r="R511" s="111">
        <f t="shared" si="256"/>
        <v>382.11693434964525</v>
      </c>
      <c r="S511" s="70">
        <f t="shared" si="246"/>
        <v>4.30580024389252</v>
      </c>
      <c r="T511" s="113">
        <f t="shared" si="257"/>
        <v>0.8002209134349092</v>
      </c>
      <c r="U511" s="70">
        <f t="shared" si="258"/>
        <v>2.0325611201246696</v>
      </c>
      <c r="V511" s="70">
        <f>(L511/Phase_Relations!C$24)</f>
        <v>82.133881475357526</v>
      </c>
      <c r="W511" s="70">
        <f t="shared" si="259"/>
        <v>11827.278932451483</v>
      </c>
      <c r="X511" s="70">
        <f t="shared" si="260"/>
        <v>566.44056189901733</v>
      </c>
      <c r="Y511" s="70">
        <f t="shared" si="261"/>
        <v>26.726925994658963</v>
      </c>
      <c r="Z511" s="70">
        <f t="shared" si="262"/>
        <v>3848.6773432308905</v>
      </c>
      <c r="AA511" s="70">
        <f t="shared" si="263"/>
        <v>184.32362754937208</v>
      </c>
      <c r="AB511" s="70">
        <f t="shared" si="264"/>
        <v>-15.305607123185784</v>
      </c>
      <c r="AC511" s="70">
        <f t="shared" si="265"/>
        <v>-0.15305607123185783</v>
      </c>
      <c r="AD511" s="70">
        <f t="shared" si="266"/>
        <v>181.45309405344375</v>
      </c>
      <c r="AE511" s="70">
        <f t="shared" si="267"/>
        <v>2.2587643779864561</v>
      </c>
      <c r="AF511" s="70">
        <f t="shared" si="268"/>
        <v>2.3360001651113276E-2</v>
      </c>
      <c r="AG511" s="70">
        <f t="shared" si="269"/>
        <v>7.6015040827181095E-3</v>
      </c>
      <c r="AH511" s="70">
        <f>(U511-Phase_Relations!$B$37)/Phase_Relations!$B$37</f>
        <v>1.5621546862493134</v>
      </c>
      <c r="AI511" s="70">
        <f>(U511-Phase_Relations!G$20)/Phase_Relations!G$20</f>
        <v>1.463469028344029</v>
      </c>
      <c r="AJ511" s="70">
        <f t="shared" si="270"/>
        <v>1.5623940337856568</v>
      </c>
      <c r="AK511" s="70">
        <f t="shared" si="271"/>
        <v>0.60970350253759276</v>
      </c>
      <c r="AL511" s="71">
        <f>(1/(J512-J510))*((M512-M510)/Phase_Relations!B$22)</f>
        <v>4.1982037036048687E-7</v>
      </c>
      <c r="AM511" s="71">
        <f t="shared" si="272"/>
        <v>4.6824357980279854E-2</v>
      </c>
      <c r="AN511" s="71">
        <f>SUM(AM$27:AM511)</f>
        <v>8.8766621507952088</v>
      </c>
      <c r="AO511" s="71">
        <f>(1/10000)*((AL511*Phase_Relations!B$22*H$7*U511))/(2*(P511-R511))</f>
        <v>1.7523414566549853E-10</v>
      </c>
      <c r="AP511" s="71">
        <f t="shared" si="273"/>
        <v>3.8820825999916455E-10</v>
      </c>
      <c r="AQ511" s="72">
        <f t="shared" si="274"/>
        <v>1.7484383559418409E-17</v>
      </c>
      <c r="AR511" s="72">
        <f t="shared" si="275"/>
        <v>3.8734357924262776E-17</v>
      </c>
      <c r="AS511" s="71">
        <f t="shared" si="247"/>
        <v>-1.4532572534270427E-4</v>
      </c>
      <c r="AT511" s="72">
        <f t="shared" si="248"/>
        <v>-1.20071546514486E-7</v>
      </c>
      <c r="AU511" s="97">
        <f t="shared" si="276"/>
        <v>1.3138235752268979E-7</v>
      </c>
      <c r="AV511" s="2"/>
      <c r="AW511" s="2"/>
      <c r="AX511" s="2"/>
      <c r="AY511" s="2"/>
      <c r="AZ511" s="2"/>
      <c r="BA511" s="2"/>
      <c r="BC511" s="10"/>
      <c r="BE511" s="10"/>
      <c r="BI511" s="10"/>
    </row>
    <row r="512" spans="1:61" x14ac:dyDescent="0.2">
      <c r="A512" s="9">
        <f>Raw_Data!A510</f>
        <v>40773.170694444445</v>
      </c>
      <c r="B512" s="10">
        <f>Raw_Data!J510</f>
        <v>-3.2181771896102853E-4</v>
      </c>
      <c r="C512" s="10">
        <f>Raw_Data!K510</f>
        <v>0.35271259873133953</v>
      </c>
      <c r="D512" s="10">
        <f>Raw_Data!L510</f>
        <v>1.8651265192100256E-2</v>
      </c>
      <c r="E512" s="10">
        <f>Raw_Data!M510</f>
        <v>1.8468137280675343E-2</v>
      </c>
      <c r="F512" s="10">
        <f>Raw_Data!N510</f>
        <v>1.8559957552743079E-2</v>
      </c>
      <c r="J512" s="74">
        <f t="shared" si="249"/>
        <v>133519.9999997858</v>
      </c>
      <c r="K512" s="69">
        <f t="shared" si="250"/>
        <v>150.89846164824903</v>
      </c>
      <c r="L512" s="69">
        <f>K512+$D$8-$B$8*Q512+Phase_Relations!$C$24*Q512</f>
        <v>400.3875740182342</v>
      </c>
      <c r="M512" s="69">
        <f t="shared" si="251"/>
        <v>-0.10601850681880914</v>
      </c>
      <c r="N512" s="69">
        <f t="shared" si="252"/>
        <v>-0.26928700731977523</v>
      </c>
      <c r="O512" s="70">
        <f t="shared" si="253"/>
        <v>56.037612427968007</v>
      </c>
      <c r="P512" s="70">
        <f t="shared" si="254"/>
        <v>386.46629260667589</v>
      </c>
      <c r="Q512" s="70">
        <f t="shared" si="255"/>
        <v>55.444393711305139</v>
      </c>
      <c r="R512" s="111">
        <f t="shared" si="256"/>
        <v>382.3751290434837</v>
      </c>
      <c r="S512" s="70">
        <f t="shared" si="246"/>
        <v>4.0911635631921968</v>
      </c>
      <c r="T512" s="113">
        <f t="shared" si="257"/>
        <v>0.80001850681880904</v>
      </c>
      <c r="U512" s="70">
        <f t="shared" si="258"/>
        <v>2.0320470073197749</v>
      </c>
      <c r="V512" s="70">
        <f>(L512/Phase_Relations!C$24)</f>
        <v>82.222753255688247</v>
      </c>
      <c r="W512" s="70">
        <f t="shared" si="259"/>
        <v>11840.076468819108</v>
      </c>
      <c r="X512" s="70">
        <f t="shared" si="260"/>
        <v>567.05347072888446</v>
      </c>
      <c r="Y512" s="70">
        <f t="shared" si="261"/>
        <v>26.778359544383108</v>
      </c>
      <c r="Z512" s="70">
        <f t="shared" si="262"/>
        <v>3856.0837743911675</v>
      </c>
      <c r="AA512" s="70">
        <f t="shared" si="263"/>
        <v>184.67834168540077</v>
      </c>
      <c r="AB512" s="70">
        <f t="shared" si="264"/>
        <v>-15.276441904727545</v>
      </c>
      <c r="AC512" s="70">
        <f t="shared" si="265"/>
        <v>-0.15276441904727545</v>
      </c>
      <c r="AD512" s="70">
        <f t="shared" si="266"/>
        <v>181.9508993099393</v>
      </c>
      <c r="AE512" s="70">
        <f t="shared" si="267"/>
        <v>2.2599542064700913</v>
      </c>
      <c r="AF512" s="70">
        <f t="shared" si="268"/>
        <v>2.215291476984067E-2</v>
      </c>
      <c r="AG512" s="70">
        <f t="shared" si="269"/>
        <v>7.2147756329459705E-3</v>
      </c>
      <c r="AH512" s="70">
        <f>(U512-Phase_Relations!$B$37)/Phase_Relations!$B$37</f>
        <v>1.561506618882837</v>
      </c>
      <c r="AI512" s="70">
        <f>(U512-Phase_Relations!G$20)/Phase_Relations!G$20</f>
        <v>1.462845922372261</v>
      </c>
      <c r="AJ512" s="70">
        <f t="shared" si="270"/>
        <v>1.5612759507979248</v>
      </c>
      <c r="AK512" s="70">
        <f t="shared" si="271"/>
        <v>0.6096047565802758</v>
      </c>
      <c r="AL512" s="71">
        <f>(1/(J513-J511))*((M513-M511)/Phase_Relations!B$22)</f>
        <v>6.0759825373101043E-7</v>
      </c>
      <c r="AM512" s="71">
        <f t="shared" si="272"/>
        <v>5.2993784275195792E-2</v>
      </c>
      <c r="AN512" s="71">
        <f>SUM(AM$27:AM512)</f>
        <v>8.9296559350704054</v>
      </c>
      <c r="AO512" s="71">
        <f>(1/10000)*((AL512*Phase_Relations!B$22*H$7*U512))/(2*(P512-R512))</f>
        <v>2.6685105045183835E-10</v>
      </c>
      <c r="AP512" s="71">
        <f t="shared" si="273"/>
        <v>3.7066714122283987E-10</v>
      </c>
      <c r="AQ512" s="72">
        <f t="shared" si="274"/>
        <v>2.6625667626673514E-17</v>
      </c>
      <c r="AR512" s="72">
        <f t="shared" si="275"/>
        <v>3.6984153090713815E-17</v>
      </c>
      <c r="AS512" s="71">
        <f t="shared" si="247"/>
        <v>5.0810717636059458E-4</v>
      </c>
      <c r="AT512" s="72">
        <f t="shared" si="248"/>
        <v>5.2297081831909509E-8</v>
      </c>
      <c r="AU512" s="97">
        <f t="shared" si="276"/>
        <v>1.2777700016128137E-7</v>
      </c>
      <c r="AV512" s="2"/>
      <c r="AW512" s="2"/>
      <c r="AX512" s="2"/>
      <c r="AY512" s="2"/>
      <c r="AZ512" s="2"/>
      <c r="BA512" s="2"/>
      <c r="BC512" s="10"/>
      <c r="BE512" s="10"/>
      <c r="BI512" s="10"/>
    </row>
    <row r="513" spans="1:61" x14ac:dyDescent="0.2">
      <c r="A513" s="9">
        <f>Raw_Data!A511</f>
        <v>40773.173668981479</v>
      </c>
      <c r="B513" s="10">
        <f>Raw_Data!J511</f>
        <v>-3.235635765140615E-4</v>
      </c>
      <c r="C513" s="10">
        <f>Raw_Data!K511</f>
        <v>0.35155344432878</v>
      </c>
      <c r="D513" s="10">
        <f>Raw_Data!L511</f>
        <v>1.8629269762248456E-2</v>
      </c>
      <c r="E513" s="10">
        <f>Raw_Data!M511</f>
        <v>1.8416581038241942E-2</v>
      </c>
      <c r="F513" s="10">
        <f>Raw_Data!N511</f>
        <v>1.8504774425391578E-2</v>
      </c>
      <c r="J513" s="74">
        <f t="shared" si="249"/>
        <v>133776.99999951292</v>
      </c>
      <c r="K513" s="69">
        <f t="shared" si="250"/>
        <v>151.71708412764568</v>
      </c>
      <c r="L513" s="69">
        <f>K513+$D$8-$B$8*Q513+Phase_Relations!$C$24*Q513</f>
        <v>400.52213747797919</v>
      </c>
      <c r="M513" s="69">
        <f t="shared" si="251"/>
        <v>-0.10567094344506286</v>
      </c>
      <c r="N513" s="69">
        <f t="shared" si="252"/>
        <v>-0.2684041963504597</v>
      </c>
      <c r="O513" s="70">
        <f t="shared" si="253"/>
        <v>55.971527293231738</v>
      </c>
      <c r="P513" s="70">
        <f t="shared" si="254"/>
        <v>386.01053305677056</v>
      </c>
      <c r="Q513" s="70">
        <f t="shared" si="255"/>
        <v>55.289613369340493</v>
      </c>
      <c r="R513" s="111">
        <f t="shared" si="256"/>
        <v>381.30767840924477</v>
      </c>
      <c r="S513" s="70">
        <f t="shared" si="246"/>
        <v>4.7028546475257826</v>
      </c>
      <c r="T513" s="113">
        <f t="shared" si="257"/>
        <v>0.79967094344506284</v>
      </c>
      <c r="U513" s="70">
        <f t="shared" si="258"/>
        <v>2.0311641963504599</v>
      </c>
      <c r="V513" s="70">
        <f>(L513/Phase_Relations!C$24)</f>
        <v>82.250386925826419</v>
      </c>
      <c r="W513" s="70">
        <f t="shared" si="259"/>
        <v>11844.055717319005</v>
      </c>
      <c r="X513" s="70">
        <f t="shared" si="260"/>
        <v>567.24404776432016</v>
      </c>
      <c r="Y513" s="70">
        <f t="shared" si="261"/>
        <v>26.960773556485925</v>
      </c>
      <c r="Z513" s="70">
        <f t="shared" si="262"/>
        <v>3882.3513921339731</v>
      </c>
      <c r="AA513" s="70">
        <f t="shared" si="263"/>
        <v>185.93636935507539</v>
      </c>
      <c r="AB513" s="70">
        <f t="shared" si="264"/>
        <v>-15.226360726954313</v>
      </c>
      <c r="AC513" s="70">
        <f t="shared" si="265"/>
        <v>-0.15226360726954313</v>
      </c>
      <c r="AD513" s="70">
        <f t="shared" si="266"/>
        <v>182.80113292339155</v>
      </c>
      <c r="AE513" s="70">
        <f t="shared" si="267"/>
        <v>2.2619788829779695</v>
      </c>
      <c r="AF513" s="70">
        <f t="shared" si="268"/>
        <v>2.5292817450602825E-2</v>
      </c>
      <c r="AG513" s="70">
        <f t="shared" si="269"/>
        <v>8.2907077933407156E-3</v>
      </c>
      <c r="AH513" s="70">
        <f>(U513-Phase_Relations!$B$37)/Phase_Relations!$B$37</f>
        <v>1.5603937872736384</v>
      </c>
      <c r="AI513" s="70">
        <f>(U513-Phase_Relations!G$20)/Phase_Relations!G$20</f>
        <v>1.4617759533271695</v>
      </c>
      <c r="AJ513" s="70">
        <f t="shared" si="270"/>
        <v>1.5602437134282441</v>
      </c>
      <c r="AK513" s="70">
        <f t="shared" si="271"/>
        <v>0.60943507792806306</v>
      </c>
      <c r="AL513" s="71">
        <f>(1/(J514-J512))*((M514-M512)/Phase_Relations!B$22)</f>
        <v>6.1652294449180231E-7</v>
      </c>
      <c r="AM513" s="71">
        <f t="shared" si="272"/>
        <v>9.1336056847124161E-2</v>
      </c>
      <c r="AN513" s="71">
        <f>SUM(AM$27:AM513)</f>
        <v>9.0209919919175299</v>
      </c>
      <c r="AO513" s="71">
        <f>(1/10000)*((AL513*Phase_Relations!B$22*H$7*U513))/(2*(P513-R513))</f>
        <v>2.3544973860478229E-10</v>
      </c>
      <c r="AP513" s="71">
        <f t="shared" si="273"/>
        <v>3.4037276891940482E-10</v>
      </c>
      <c r="AQ513" s="72">
        <f t="shared" si="274"/>
        <v>2.349253065432295E-17</v>
      </c>
      <c r="AR513" s="72">
        <f t="shared" si="275"/>
        <v>3.3961463517095137E-17</v>
      </c>
      <c r="AS513" s="71">
        <f t="shared" si="247"/>
        <v>5.1097034989508569E-4</v>
      </c>
      <c r="AT513" s="72">
        <f t="shared" si="248"/>
        <v>4.5884539837557599E-8</v>
      </c>
      <c r="AU513" s="97">
        <f t="shared" si="276"/>
        <v>1.1857109688151107E-7</v>
      </c>
      <c r="AV513" s="2"/>
      <c r="AW513" s="2"/>
      <c r="AX513" s="2"/>
      <c r="AY513" s="2"/>
      <c r="AZ513" s="2"/>
      <c r="BA513" s="2"/>
      <c r="BC513" s="10"/>
      <c r="BE513" s="10"/>
      <c r="BI513" s="10"/>
    </row>
    <row r="514" spans="1:61" x14ac:dyDescent="0.2">
      <c r="A514" s="9">
        <f>Raw_Data!A512</f>
        <v>40773.176655092589</v>
      </c>
      <c r="B514" s="10">
        <f>Raw_Data!J512</f>
        <v>-3.3033322825031051E-4</v>
      </c>
      <c r="C514" s="10">
        <f>Raw_Data!K512</f>
        <v>0.35084203706737949</v>
      </c>
      <c r="D514" s="10">
        <f>Raw_Data!L512</f>
        <v>1.8635813758926856E-2</v>
      </c>
      <c r="E514" s="10">
        <f>Raw_Data!M512</f>
        <v>1.8437721354190244E-2</v>
      </c>
      <c r="F514" s="10">
        <f>Raw_Data!N512</f>
        <v>1.851103735775728E-2</v>
      </c>
      <c r="J514" s="74">
        <f t="shared" si="249"/>
        <v>134034.9999994738</v>
      </c>
      <c r="K514" s="69">
        <f t="shared" si="250"/>
        <v>154.89133455795863</v>
      </c>
      <c r="L514" s="69">
        <f>K514+$D$8-$B$8*Q514+Phase_Relations!$C$24*Q514</f>
        <v>403.97688204673523</v>
      </c>
      <c r="M514" s="69">
        <f t="shared" si="251"/>
        <v>-0.10545937291294409</v>
      </c>
      <c r="N514" s="69">
        <f t="shared" si="252"/>
        <v>-0.26786680719887801</v>
      </c>
      <c r="O514" s="70">
        <f t="shared" si="253"/>
        <v>55.991188691309411</v>
      </c>
      <c r="P514" s="70">
        <f t="shared" si="254"/>
        <v>386.14612890558215</v>
      </c>
      <c r="Q514" s="70">
        <f t="shared" si="255"/>
        <v>55.353080084083047</v>
      </c>
      <c r="R514" s="111">
        <f t="shared" si="256"/>
        <v>381.74537989022787</v>
      </c>
      <c r="S514" s="70">
        <f t="shared" si="246"/>
        <v>4.400749015354279</v>
      </c>
      <c r="T514" s="113">
        <f t="shared" si="257"/>
        <v>0.799459372912944</v>
      </c>
      <c r="U514" s="70">
        <f t="shared" si="258"/>
        <v>2.0306268071988778</v>
      </c>
      <c r="V514" s="70">
        <f>(L514/Phase_Relations!C$24)</f>
        <v>82.959846031631045</v>
      </c>
      <c r="W514" s="70">
        <f t="shared" si="259"/>
        <v>11946.217828554871</v>
      </c>
      <c r="X514" s="70">
        <f t="shared" si="260"/>
        <v>572.13686918366238</v>
      </c>
      <c r="Y514" s="70">
        <f t="shared" si="261"/>
        <v>27.606765947547999</v>
      </c>
      <c r="Z514" s="70">
        <f t="shared" si="262"/>
        <v>3975.374296446912</v>
      </c>
      <c r="AA514" s="70">
        <f t="shared" si="263"/>
        <v>190.39148929343452</v>
      </c>
      <c r="AB514" s="70">
        <f t="shared" si="264"/>
        <v>-15.195875059502018</v>
      </c>
      <c r="AC514" s="70">
        <f t="shared" si="265"/>
        <v>-0.15195875059502018</v>
      </c>
      <c r="AD514" s="70">
        <f t="shared" si="266"/>
        <v>187.45765661653166</v>
      </c>
      <c r="AE514" s="70">
        <f t="shared" si="267"/>
        <v>2.2729031836660796</v>
      </c>
      <c r="AF514" s="70">
        <f t="shared" si="268"/>
        <v>2.3114210785818119E-2</v>
      </c>
      <c r="AG514" s="70">
        <f t="shared" si="269"/>
        <v>7.6917766576262876E-3</v>
      </c>
      <c r="AH514" s="70">
        <f>(U514-Phase_Relations!$B$37)/Phase_Relations!$B$37</f>
        <v>1.5597163787965043</v>
      </c>
      <c r="AI514" s="70">
        <f>(U514-Phase_Relations!G$20)/Phase_Relations!G$20</f>
        <v>1.4611246363665216</v>
      </c>
      <c r="AJ514" s="70">
        <f t="shared" si="270"/>
        <v>1.5593483332054978</v>
      </c>
      <c r="AK514" s="70">
        <f t="shared" si="271"/>
        <v>0.6093317180436344</v>
      </c>
      <c r="AL514" s="71">
        <f>(1/(J515-J513))*((M515-M513)/Phase_Relations!B$22)</f>
        <v>7.278323400242057E-7</v>
      </c>
      <c r="AM514" s="71">
        <f t="shared" si="272"/>
        <v>5.6437931646018298E-2</v>
      </c>
      <c r="AN514" s="71">
        <f>SUM(AM$27:AM514)</f>
        <v>9.0774299235635478</v>
      </c>
      <c r="AO514" s="71">
        <f>(1/10000)*((AL514*Phase_Relations!B$22*H$7*U514))/(2*(P514-R514))</f>
        <v>2.9696164192960836E-10</v>
      </c>
      <c r="AP514" s="71">
        <f t="shared" si="273"/>
        <v>2.5068532030188859E-10</v>
      </c>
      <c r="AQ514" s="72">
        <f t="shared" si="274"/>
        <v>2.9630020052388798E-17</v>
      </c>
      <c r="AR514" s="72">
        <f t="shared" si="275"/>
        <v>2.5012695306773505E-17</v>
      </c>
      <c r="AS514" s="71">
        <f t="shared" si="247"/>
        <v>5.6817490153122695E-5</v>
      </c>
      <c r="AT514" s="72">
        <f t="shared" si="248"/>
        <v>5.2045379364882038E-7</v>
      </c>
      <c r="AU514" s="97">
        <f t="shared" si="276"/>
        <v>7.9037844748494202E-8</v>
      </c>
      <c r="AV514" s="2"/>
      <c r="AW514" s="2"/>
      <c r="AX514" s="2"/>
      <c r="AY514" s="2"/>
      <c r="AZ514" s="2"/>
      <c r="BA514" s="2"/>
      <c r="BC514" s="10"/>
      <c r="BE514" s="10"/>
      <c r="BI514" s="10"/>
    </row>
    <row r="515" spans="1:61" x14ac:dyDescent="0.2">
      <c r="A515" s="9">
        <f>Raw_Data!A513</f>
        <v>40773.179629629631</v>
      </c>
      <c r="B515" s="10">
        <f>Raw_Data!J513</f>
        <v>-3.3203157947536948E-4</v>
      </c>
      <c r="C515" s="10">
        <f>Raw_Data!K513</f>
        <v>0.34934677539440973</v>
      </c>
      <c r="D515" s="10">
        <f>Raw_Data!L513</f>
        <v>1.8613248253139356E-2</v>
      </c>
      <c r="E515" s="10">
        <f>Raw_Data!M513</f>
        <v>1.8417198620505542E-2</v>
      </c>
      <c r="F515" s="10">
        <f>Raw_Data!N513</f>
        <v>1.8502288375902978E-2</v>
      </c>
      <c r="J515" s="74">
        <f t="shared" si="249"/>
        <v>134291.99999982957</v>
      </c>
      <c r="K515" s="69">
        <f t="shared" si="250"/>
        <v>155.68768159573889</v>
      </c>
      <c r="L515" s="69">
        <f>K515+$D$8-$B$8*Q515+Phase_Relations!$C$24*Q515</f>
        <v>404.50092915685764</v>
      </c>
      <c r="M515" s="69">
        <f t="shared" si="251"/>
        <v>-0.10501086137800396</v>
      </c>
      <c r="N515" s="69">
        <f t="shared" si="252"/>
        <v>-0.26672758790013007</v>
      </c>
      <c r="O515" s="70">
        <f t="shared" si="253"/>
        <v>55.923390766903914</v>
      </c>
      <c r="P515" s="70">
        <f t="shared" si="254"/>
        <v>385.67855701313044</v>
      </c>
      <c r="Q515" s="70">
        <f t="shared" si="255"/>
        <v>55.291467453141792</v>
      </c>
      <c r="R515" s="111">
        <f t="shared" si="256"/>
        <v>381.32046519408129</v>
      </c>
      <c r="S515" s="70">
        <f t="shared" si="246"/>
        <v>4.3580918190491502</v>
      </c>
      <c r="T515" s="113">
        <f t="shared" si="257"/>
        <v>0.79901086137800392</v>
      </c>
      <c r="U515" s="70">
        <f t="shared" si="258"/>
        <v>2.02948758790013</v>
      </c>
      <c r="V515" s="70">
        <f>(L515/Phase_Relations!C$24)</f>
        <v>83.06746324811337</v>
      </c>
      <c r="W515" s="70">
        <f t="shared" si="259"/>
        <v>11961.714707728326</v>
      </c>
      <c r="X515" s="70">
        <f t="shared" si="260"/>
        <v>572.87905688354044</v>
      </c>
      <c r="Y515" s="70">
        <f t="shared" si="261"/>
        <v>27.775995794971578</v>
      </c>
      <c r="Z515" s="70">
        <f t="shared" si="262"/>
        <v>3999.7433944759073</v>
      </c>
      <c r="AA515" s="70">
        <f t="shared" si="263"/>
        <v>191.55859168945915</v>
      </c>
      <c r="AB515" s="70">
        <f t="shared" si="264"/>
        <v>-15.131248037176359</v>
      </c>
      <c r="AC515" s="70">
        <f t="shared" si="265"/>
        <v>-0.15131248037176359</v>
      </c>
      <c r="AD515" s="70">
        <f t="shared" si="266"/>
        <v>188.65319714342638</v>
      </c>
      <c r="AE515" s="70">
        <f t="shared" si="267"/>
        <v>2.2756641696747413</v>
      </c>
      <c r="AF515" s="70">
        <f t="shared" si="268"/>
        <v>2.2750698784182812E-2</v>
      </c>
      <c r="AG515" s="70">
        <f t="shared" si="269"/>
        <v>7.6073505684727781E-3</v>
      </c>
      <c r="AH515" s="70">
        <f>(U515-Phase_Relations!$B$37)/Phase_Relations!$B$37</f>
        <v>1.5582803304356199</v>
      </c>
      <c r="AI515" s="70">
        <f>(U515-Phase_Relations!G$20)/Phase_Relations!G$20</f>
        <v>1.4597438998016181</v>
      </c>
      <c r="AJ515" s="70">
        <f t="shared" si="270"/>
        <v>1.5584228082601461</v>
      </c>
      <c r="AK515" s="70">
        <f t="shared" si="271"/>
        <v>0.60911242286347811</v>
      </c>
      <c r="AL515" s="71">
        <f>(1/(J516-J514))*((M516-M514)/Phase_Relations!B$22)</f>
        <v>8.9352089901583846E-7</v>
      </c>
      <c r="AM515" s="71">
        <f t="shared" si="272"/>
        <v>0.12153462271433629</v>
      </c>
      <c r="AN515" s="71">
        <f>SUM(AM$27:AM515)</f>
        <v>9.1989645462778835</v>
      </c>
      <c r="AO515" s="71">
        <f>(1/10000)*((AL515*Phase_Relations!B$22*H$7*U515))/(2*(P515-R515))</f>
        <v>3.6792578970658301E-10</v>
      </c>
      <c r="AP515" s="71">
        <f t="shared" si="273"/>
        <v>2.7725322115703731E-10</v>
      </c>
      <c r="AQ515" s="72">
        <f t="shared" si="274"/>
        <v>3.6710628537611466E-17</v>
      </c>
      <c r="AR515" s="72">
        <f t="shared" si="275"/>
        <v>2.7663567756066238E-17</v>
      </c>
      <c r="AS515" s="71">
        <f t="shared" si="247"/>
        <v>4.6925932942662072E-4</v>
      </c>
      <c r="AT515" s="72">
        <f t="shared" si="248"/>
        <v>7.8074854419448772E-8</v>
      </c>
      <c r="AU515" s="97">
        <f t="shared" si="276"/>
        <v>9.3954250590055382E-8</v>
      </c>
      <c r="AV515" s="2"/>
      <c r="AW515" s="2"/>
      <c r="AX515" s="2"/>
      <c r="AY515" s="2"/>
      <c r="AZ515" s="2"/>
      <c r="BA515" s="2"/>
      <c r="BC515" s="10"/>
      <c r="BE515" s="10"/>
      <c r="BI515" s="10"/>
    </row>
    <row r="516" spans="1:61" x14ac:dyDescent="0.2">
      <c r="A516" s="9">
        <f>Raw_Data!A514</f>
        <v>40773.182604166665</v>
      </c>
      <c r="B516" s="10">
        <f>Raw_Data!J514</f>
        <v>-3.3190093707344249E-4</v>
      </c>
      <c r="C516" s="10">
        <f>Raw_Data!K514</f>
        <v>0.3481472406130699</v>
      </c>
      <c r="D516" s="10">
        <f>Raw_Data!L514</f>
        <v>1.8634210420357657E-2</v>
      </c>
      <c r="E516" s="10">
        <f>Raw_Data!M514</f>
        <v>1.8447745189392642E-2</v>
      </c>
      <c r="F516" s="10">
        <f>Raw_Data!N514</f>
        <v>1.8530507428031379E-2</v>
      </c>
      <c r="J516" s="74">
        <f t="shared" si="249"/>
        <v>134548.99999955669</v>
      </c>
      <c r="K516" s="69">
        <f t="shared" si="250"/>
        <v>155.62642413129456</v>
      </c>
      <c r="L516" s="69">
        <f>K516+$D$8-$B$8*Q516+Phase_Relations!$C$24*Q516</f>
        <v>404.84496996436599</v>
      </c>
      <c r="M516" s="69">
        <f t="shared" si="251"/>
        <v>-0.10465059889698589</v>
      </c>
      <c r="N516" s="69">
        <f t="shared" si="252"/>
        <v>-0.26581252119834414</v>
      </c>
      <c r="O516" s="70">
        <f t="shared" si="253"/>
        <v>55.986371470364553</v>
      </c>
      <c r="P516" s="70">
        <f t="shared" si="254"/>
        <v>386.11290669216936</v>
      </c>
      <c r="Q516" s="70">
        <f t="shared" si="255"/>
        <v>55.383173290399021</v>
      </c>
      <c r="R516" s="111">
        <f t="shared" si="256"/>
        <v>381.95291924413118</v>
      </c>
      <c r="S516" s="70">
        <f t="shared" si="246"/>
        <v>4.15998744803818</v>
      </c>
      <c r="T516" s="113">
        <f t="shared" si="257"/>
        <v>0.79865059889698586</v>
      </c>
      <c r="U516" s="70">
        <f t="shared" si="258"/>
        <v>2.0285725211983441</v>
      </c>
      <c r="V516" s="70">
        <f>(L516/Phase_Relations!C$24)</f>
        <v>83.138114747463732</v>
      </c>
      <c r="W516" s="70">
        <f t="shared" si="259"/>
        <v>11971.888523634778</v>
      </c>
      <c r="X516" s="70">
        <f t="shared" si="260"/>
        <v>573.36630860319815</v>
      </c>
      <c r="Y516" s="70">
        <f t="shared" si="261"/>
        <v>27.75494145706471</v>
      </c>
      <c r="Z516" s="70">
        <f t="shared" si="262"/>
        <v>3996.7115698173184</v>
      </c>
      <c r="AA516" s="70">
        <f t="shared" si="263"/>
        <v>191.41338935906697</v>
      </c>
      <c r="AB516" s="70">
        <f t="shared" si="264"/>
        <v>-15.079337016856753</v>
      </c>
      <c r="AC516" s="70">
        <f t="shared" si="265"/>
        <v>-0.15079337016856753</v>
      </c>
      <c r="AD516" s="70">
        <f t="shared" si="266"/>
        <v>188.6400643937082</v>
      </c>
      <c r="AE516" s="70">
        <f t="shared" si="267"/>
        <v>2.2756339360007347</v>
      </c>
      <c r="AF516" s="70">
        <f t="shared" si="268"/>
        <v>2.173300134315357E-2</v>
      </c>
      <c r="AG516" s="70">
        <f t="shared" si="269"/>
        <v>7.2553747676114781E-3</v>
      </c>
      <c r="AH516" s="70">
        <f>(U516-Phase_Relations!$B$37)/Phase_Relations!$B$37</f>
        <v>1.5571268387078694</v>
      </c>
      <c r="AI516" s="70">
        <f>(U516-Phase_Relations!G$20)/Phase_Relations!G$20</f>
        <v>1.458634836730206</v>
      </c>
      <c r="AJ516" s="70">
        <f t="shared" si="270"/>
        <v>1.5573514761562457</v>
      </c>
      <c r="AK516" s="70">
        <f t="shared" si="271"/>
        <v>0.60893609778648849</v>
      </c>
      <c r="AL516" s="71">
        <f>(1/(J517-J515))*((M517-M515)/Phase_Relations!B$22)</f>
        <v>5.9541487829979643E-7</v>
      </c>
      <c r="AM516" s="71">
        <f t="shared" si="272"/>
        <v>9.792839083052314E-2</v>
      </c>
      <c r="AN516" s="71">
        <f>SUM(AM$27:AM516)</f>
        <v>9.2968929371084066</v>
      </c>
      <c r="AO516" s="71">
        <f>(1/10000)*((AL516*Phase_Relations!B$22*H$7*U516))/(2*(P516-R516))</f>
        <v>2.5673418068094507E-10</v>
      </c>
      <c r="AP516" s="71">
        <f t="shared" si="273"/>
        <v>3.0517708560533999E-10</v>
      </c>
      <c r="AQ516" s="72">
        <f t="shared" si="274"/>
        <v>2.561623404383378E-17</v>
      </c>
      <c r="AR516" s="72">
        <f t="shared" si="275"/>
        <v>3.0449734542346061E-17</v>
      </c>
      <c r="AS516" s="71">
        <f t="shared" si="247"/>
        <v>-3.4332915526683813E-2</v>
      </c>
      <c r="AT516" s="72">
        <f t="shared" si="248"/>
        <v>-7.4462373625951044E-10</v>
      </c>
      <c r="AU516" s="97">
        <f t="shared" si="276"/>
        <v>1.1403403266257541E-7</v>
      </c>
      <c r="AV516" s="2"/>
      <c r="AW516" s="2"/>
      <c r="AX516" s="2"/>
      <c r="AY516" s="2"/>
      <c r="AZ516" s="2"/>
      <c r="BA516" s="2"/>
      <c r="BC516" s="10"/>
      <c r="BE516" s="10"/>
      <c r="BI516" s="10"/>
    </row>
    <row r="517" spans="1:61" x14ac:dyDescent="0.2">
      <c r="A517" s="9">
        <f>Raw_Data!A515</f>
        <v>40773.185578703706</v>
      </c>
      <c r="B517" s="10">
        <f>Raw_Data!J515</f>
        <v>-3.307489086200805E-4</v>
      </c>
      <c r="C517" s="10">
        <f>Raw_Data!K515</f>
        <v>0.3475534115133998</v>
      </c>
      <c r="D517" s="10">
        <f>Raw_Data!L515</f>
        <v>1.8658866204576057E-2</v>
      </c>
      <c r="E517" s="10">
        <f>Raw_Data!M515</f>
        <v>1.8460678787183542E-2</v>
      </c>
      <c r="F517" s="10">
        <f>Raw_Data!N515</f>
        <v>1.8539065175309576E-2</v>
      </c>
      <c r="J517" s="74">
        <f t="shared" si="249"/>
        <v>134805.99999991246</v>
      </c>
      <c r="K517" s="69">
        <f t="shared" si="250"/>
        <v>155.0862446721008</v>
      </c>
      <c r="L517" s="69">
        <f>K517+$D$8-$B$8*Q517+Phase_Relations!$C$24*Q517</f>
        <v>404.47639618874859</v>
      </c>
      <c r="M517" s="69">
        <f t="shared" si="251"/>
        <v>-0.10447191921916447</v>
      </c>
      <c r="N517" s="69">
        <f t="shared" si="252"/>
        <v>-0.26535867481667774</v>
      </c>
      <c r="O517" s="70">
        <f t="shared" si="253"/>
        <v>56.060449623557261</v>
      </c>
      <c r="P517" s="70">
        <f t="shared" si="254"/>
        <v>386.62379050729146</v>
      </c>
      <c r="Q517" s="70">
        <f t="shared" si="255"/>
        <v>55.42200208385686</v>
      </c>
      <c r="R517" s="111">
        <f t="shared" si="256"/>
        <v>382.22070402659904</v>
      </c>
      <c r="S517" s="70">
        <f t="shared" si="246"/>
        <v>4.4030864806924228</v>
      </c>
      <c r="T517" s="113">
        <f t="shared" si="257"/>
        <v>0.79847191921916438</v>
      </c>
      <c r="U517" s="70">
        <f t="shared" si="258"/>
        <v>2.0281186748166777</v>
      </c>
      <c r="V517" s="70">
        <f>(L517/Phase_Relations!C$24)</f>
        <v>83.062425209187197</v>
      </c>
      <c r="W517" s="70">
        <f t="shared" si="259"/>
        <v>11960.989230122956</v>
      </c>
      <c r="X517" s="70">
        <f t="shared" si="260"/>
        <v>572.84431178749799</v>
      </c>
      <c r="Y517" s="70">
        <f t="shared" si="261"/>
        <v>27.640423125330337</v>
      </c>
      <c r="Z517" s="70">
        <f t="shared" si="262"/>
        <v>3980.2209300475683</v>
      </c>
      <c r="AA517" s="70">
        <f t="shared" si="263"/>
        <v>190.62360776089895</v>
      </c>
      <c r="AB517" s="70">
        <f t="shared" si="264"/>
        <v>-15.053590665585649</v>
      </c>
      <c r="AC517" s="70">
        <f t="shared" si="265"/>
        <v>-0.15053590665585648</v>
      </c>
      <c r="AD517" s="70">
        <f t="shared" si="266"/>
        <v>187.68821677377065</v>
      </c>
      <c r="AE517" s="70">
        <f t="shared" si="267"/>
        <v>2.2734370080994277</v>
      </c>
      <c r="AF517" s="70">
        <f t="shared" si="268"/>
        <v>2.3098327287012936E-2</v>
      </c>
      <c r="AG517" s="70">
        <f t="shared" si="269"/>
        <v>7.6863580384573839E-3</v>
      </c>
      <c r="AH517" s="70">
        <f>(U517-Phase_Relations!$B$37)/Phase_Relations!$B$37</f>
        <v>1.556554740470768</v>
      </c>
      <c r="AI517" s="70">
        <f>(U517-Phase_Relations!G$20)/Phase_Relations!G$20</f>
        <v>1.458084773810183</v>
      </c>
      <c r="AJ517" s="70">
        <f t="shared" si="270"/>
        <v>1.5562052667854562</v>
      </c>
      <c r="AK517" s="70">
        <f t="shared" si="271"/>
        <v>0.60884858666634367</v>
      </c>
      <c r="AL517" s="71">
        <f>(1/(J518-J516))*((M518-M516)/Phase_Relations!B$22)</f>
        <v>4.9966128540052569E-7</v>
      </c>
      <c r="AM517" s="71">
        <f t="shared" si="272"/>
        <v>4.8445400600946077E-2</v>
      </c>
      <c r="AN517" s="71">
        <f>SUM(AM$27:AM517)</f>
        <v>9.345338337709352</v>
      </c>
      <c r="AO517" s="71">
        <f>(1/10000)*((AL517*Phase_Relations!B$22*H$7*U517))/(2*(P517-R517))</f>
        <v>2.035060578880512E-10</v>
      </c>
      <c r="AP517" s="71">
        <f t="shared" si="273"/>
        <v>3.0876199171593143E-10</v>
      </c>
      <c r="AQ517" s="72">
        <f t="shared" si="274"/>
        <v>2.030527760024601E-17</v>
      </c>
      <c r="AR517" s="72">
        <f t="shared" si="275"/>
        <v>3.0807426664643574E-17</v>
      </c>
      <c r="AS517" s="71">
        <f t="shared" si="247"/>
        <v>-2.3504494245098415E-4</v>
      </c>
      <c r="AT517" s="72">
        <f t="shared" si="248"/>
        <v>-8.621648222983528E-8</v>
      </c>
      <c r="AU517" s="97">
        <f t="shared" si="276"/>
        <v>1.0186907575972158E-7</v>
      </c>
      <c r="AV517" s="2"/>
      <c r="AW517" s="2"/>
      <c r="AX517" s="2"/>
      <c r="AY517" s="2"/>
      <c r="AZ517" s="2"/>
      <c r="BA517" s="2"/>
      <c r="BC517" s="10"/>
      <c r="BE517" s="10"/>
      <c r="BI517" s="10"/>
    </row>
    <row r="518" spans="1:61" x14ac:dyDescent="0.2">
      <c r="A518" s="9">
        <f>Raw_Data!A516</f>
        <v>40773.188564814816</v>
      </c>
      <c r="B518" s="10">
        <f>Raw_Data!J516</f>
        <v>-3.3242350668115248E-4</v>
      </c>
      <c r="C518" s="10">
        <f>Raw_Data!K516</f>
        <v>0.34663772704170981</v>
      </c>
      <c r="D518" s="10">
        <f>Raw_Data!L516</f>
        <v>1.8630065493241955E-2</v>
      </c>
      <c r="E518" s="10">
        <f>Raw_Data!M516</f>
        <v>1.8414680785122942E-2</v>
      </c>
      <c r="F518" s="10">
        <f>Raw_Data!N516</f>
        <v>1.8501523437598779E-2</v>
      </c>
      <c r="J518" s="74">
        <f t="shared" si="249"/>
        <v>135063.99999987334</v>
      </c>
      <c r="K518" s="69">
        <f t="shared" si="250"/>
        <v>155.87145398907288</v>
      </c>
      <c r="L518" s="69">
        <f>K518+$D$8-$B$8*Q518+Phase_Relations!$C$24*Q518</f>
        <v>404.65129438314113</v>
      </c>
      <c r="M518" s="69">
        <f t="shared" si="251"/>
        <v>-0.10419744858205825</v>
      </c>
      <c r="N518" s="69">
        <f t="shared" si="252"/>
        <v>-0.26466151939842797</v>
      </c>
      <c r="O518" s="70">
        <f t="shared" si="253"/>
        <v>55.973918062144811</v>
      </c>
      <c r="P518" s="70">
        <f t="shared" si="254"/>
        <v>386.02702111824004</v>
      </c>
      <c r="Q518" s="70">
        <f t="shared" si="255"/>
        <v>55.283908496105049</v>
      </c>
      <c r="R518" s="111">
        <f t="shared" si="256"/>
        <v>381.26833445589688</v>
      </c>
      <c r="S518" s="70">
        <f t="shared" si="246"/>
        <v>4.7586866623431661</v>
      </c>
      <c r="T518" s="113">
        <f t="shared" si="257"/>
        <v>0.79819744858205821</v>
      </c>
      <c r="U518" s="70">
        <f t="shared" si="258"/>
        <v>2.0274215193984277</v>
      </c>
      <c r="V518" s="70">
        <f>(L518/Phase_Relations!C$24)</f>
        <v>83.098341935917944</v>
      </c>
      <c r="W518" s="70">
        <f t="shared" si="259"/>
        <v>11966.161238772183</v>
      </c>
      <c r="X518" s="70">
        <f t="shared" si="260"/>
        <v>573.09201335115824</v>
      </c>
      <c r="Y518" s="70">
        <f t="shared" si="261"/>
        <v>27.814433439812895</v>
      </c>
      <c r="Z518" s="70">
        <f t="shared" si="262"/>
        <v>4005.2784153330567</v>
      </c>
      <c r="AA518" s="70">
        <f t="shared" si="263"/>
        <v>191.82367889526137</v>
      </c>
      <c r="AB518" s="70">
        <f t="shared" si="264"/>
        <v>-15.014041582429138</v>
      </c>
      <c r="AC518" s="70">
        <f t="shared" si="265"/>
        <v>-0.15014041582429138</v>
      </c>
      <c r="AD518" s="70">
        <f t="shared" si="266"/>
        <v>188.6512211203659</v>
      </c>
      <c r="AE518" s="70">
        <f t="shared" si="267"/>
        <v>2.2756596206905804</v>
      </c>
      <c r="AF518" s="70">
        <f t="shared" si="268"/>
        <v>2.4807608162605833E-2</v>
      </c>
      <c r="AG518" s="70">
        <f t="shared" si="269"/>
        <v>8.3035298895839139E-3</v>
      </c>
      <c r="AH518" s="70">
        <f>(U518-Phase_Relations!$B$37)/Phase_Relations!$B$37</f>
        <v>1.555675937858523</v>
      </c>
      <c r="AI518" s="70">
        <f>(U518-Phase_Relations!G$20)/Phase_Relations!G$20</f>
        <v>1.4572398197451875</v>
      </c>
      <c r="AJ518" s="70">
        <f t="shared" si="270"/>
        <v>1.5550470893428281</v>
      </c>
      <c r="AK518" s="70">
        <f t="shared" si="271"/>
        <v>0.60871408413465367</v>
      </c>
      <c r="AL518" s="71">
        <f>(1/(J519-J517))*((M519-M517)/Phase_Relations!B$22)</f>
        <v>7.434423876271367E-7</v>
      </c>
      <c r="AM518" s="71">
        <f t="shared" si="272"/>
        <v>7.4419398621745847E-2</v>
      </c>
      <c r="AN518" s="71">
        <f>SUM(AM$27:AM518)</f>
        <v>9.419757736331098</v>
      </c>
      <c r="AO518" s="71">
        <f>(1/10000)*((AL518*Phase_Relations!B$22*H$7*U518))/(2*(P518-R518))</f>
        <v>2.8007203925132372E-10</v>
      </c>
      <c r="AP518" s="71">
        <f t="shared" si="273"/>
        <v>3.197735501153913E-10</v>
      </c>
      <c r="AQ518" s="72">
        <f t="shared" si="274"/>
        <v>2.7944821712351745E-17</v>
      </c>
      <c r="AR518" s="72">
        <f t="shared" si="275"/>
        <v>3.1906129830695515E-17</v>
      </c>
      <c r="AS518" s="71">
        <f t="shared" si="247"/>
        <v>3.569505008324039E-4</v>
      </c>
      <c r="AT518" s="72">
        <f t="shared" si="248"/>
        <v>7.8131403542128819E-8</v>
      </c>
      <c r="AU518" s="97">
        <f t="shared" si="276"/>
        <v>1.0324395097140506E-7</v>
      </c>
      <c r="AV518" s="2"/>
      <c r="AW518" s="2"/>
      <c r="AX518" s="2"/>
      <c r="AY518" s="2"/>
      <c r="AZ518" s="2"/>
      <c r="BA518" s="2"/>
      <c r="BC518" s="10"/>
      <c r="BE518" s="10"/>
      <c r="BI518" s="10"/>
    </row>
    <row r="519" spans="1:61" x14ac:dyDescent="0.2">
      <c r="A519" s="9">
        <f>Raw_Data!A517</f>
        <v>40773.19153935185</v>
      </c>
      <c r="B519" s="10">
        <f>Raw_Data!J517</f>
        <v>-3.3606961735313252E-4</v>
      </c>
      <c r="C519" s="10">
        <f>Raw_Data!K517</f>
        <v>0.34530279922564944</v>
      </c>
      <c r="D519" s="10">
        <f>Raw_Data!L517</f>
        <v>1.8638485989875355E-2</v>
      </c>
      <c r="E519" s="10">
        <f>Raw_Data!M517</f>
        <v>1.8423980148823842E-2</v>
      </c>
      <c r="F519" s="10">
        <f>Raw_Data!N517</f>
        <v>1.8505264463992678E-2</v>
      </c>
      <c r="J519" s="74">
        <f t="shared" si="249"/>
        <v>135320.99999960046</v>
      </c>
      <c r="K519" s="69">
        <f t="shared" si="250"/>
        <v>157.58109413311877</v>
      </c>
      <c r="L519" s="69">
        <f>K519+$D$8-$B$8*Q519+Phase_Relations!$C$24*Q519</f>
        <v>406.48432043190729</v>
      </c>
      <c r="M519" s="69">
        <f t="shared" si="251"/>
        <v>-0.10379768016659807</v>
      </c>
      <c r="N519" s="69">
        <f t="shared" si="252"/>
        <v>-0.2636461076231591</v>
      </c>
      <c r="O519" s="70">
        <f t="shared" si="253"/>
        <v>55.999217392883679</v>
      </c>
      <c r="P519" s="70">
        <f t="shared" si="254"/>
        <v>386.20149926126675</v>
      </c>
      <c r="Q519" s="70">
        <f t="shared" si="255"/>
        <v>55.311826719500374</v>
      </c>
      <c r="R519" s="111">
        <f t="shared" si="256"/>
        <v>381.46087392758875</v>
      </c>
      <c r="S519" s="70">
        <f t="shared" si="246"/>
        <v>4.7406253336779969</v>
      </c>
      <c r="T519" s="113">
        <f t="shared" si="257"/>
        <v>0.79779768016659802</v>
      </c>
      <c r="U519" s="70">
        <f t="shared" si="258"/>
        <v>2.026406107623159</v>
      </c>
      <c r="V519" s="70">
        <f>(L519/Phase_Relations!C$24)</f>
        <v>83.474768324495344</v>
      </c>
      <c r="W519" s="70">
        <f t="shared" si="259"/>
        <v>12020.36663872733</v>
      </c>
      <c r="X519" s="70">
        <f t="shared" si="260"/>
        <v>575.68805741031269</v>
      </c>
      <c r="Y519" s="70">
        <f t="shared" si="261"/>
        <v>28.16294160499497</v>
      </c>
      <c r="Z519" s="70">
        <f t="shared" si="262"/>
        <v>4055.4635911192754</v>
      </c>
      <c r="AA519" s="70">
        <f t="shared" si="263"/>
        <v>194.22718348272394</v>
      </c>
      <c r="AB519" s="70">
        <f t="shared" si="264"/>
        <v>-14.956438064351318</v>
      </c>
      <c r="AC519" s="70">
        <f t="shared" si="265"/>
        <v>-0.14956438064351318</v>
      </c>
      <c r="AD519" s="70">
        <f t="shared" si="266"/>
        <v>191.06676659360528</v>
      </c>
      <c r="AE519" s="70">
        <f t="shared" si="267"/>
        <v>2.2811851541394894</v>
      </c>
      <c r="AF519" s="70">
        <f t="shared" si="268"/>
        <v>2.4407630531797647E-2</v>
      </c>
      <c r="AG519" s="70">
        <f t="shared" si="269"/>
        <v>8.2347119636341348E-3</v>
      </c>
      <c r="AH519" s="70">
        <f>(U519-Phase_Relations!$B$37)/Phase_Relations!$B$37</f>
        <v>1.5543959556662443</v>
      </c>
      <c r="AI519" s="70">
        <f>(U519-Phase_Relations!G$20)/Phase_Relations!G$20</f>
        <v>1.4560091382003015</v>
      </c>
      <c r="AJ519" s="70">
        <f t="shared" si="270"/>
        <v>1.5538261576907892</v>
      </c>
      <c r="AK519" s="70">
        <f t="shared" si="271"/>
        <v>0.60851801468689015</v>
      </c>
      <c r="AL519" s="71">
        <f>(1/(J520-J518))*((M520-M518)/Phase_Relations!B$22)</f>
        <v>1.0914762615049293E-6</v>
      </c>
      <c r="AM519" s="71">
        <f t="shared" si="272"/>
        <v>0.10936545984877595</v>
      </c>
      <c r="AN519" s="71">
        <f>SUM(AM$27:AM519)</f>
        <v>9.5291231961798744</v>
      </c>
      <c r="AO519" s="71">
        <f>(1/10000)*((AL519*Phase_Relations!B$22*H$7*U519))/(2*(P519-R519))</f>
        <v>4.1254434623470523E-10</v>
      </c>
      <c r="AP519" s="71">
        <f t="shared" si="273"/>
        <v>3.2135468757494569E-10</v>
      </c>
      <c r="AQ519" s="72">
        <f t="shared" si="274"/>
        <v>4.1162546017749468E-17</v>
      </c>
      <c r="AR519" s="72">
        <f t="shared" si="275"/>
        <v>3.2063891399926355E-17</v>
      </c>
      <c r="AS519" s="71">
        <f t="shared" si="247"/>
        <v>2.0733991967678976E-4</v>
      </c>
      <c r="AT519" s="72">
        <f t="shared" si="248"/>
        <v>1.9813061233597851E-7</v>
      </c>
      <c r="AU519" s="97">
        <f t="shared" si="276"/>
        <v>5.8449783809646823E-8</v>
      </c>
      <c r="AV519" s="2"/>
      <c r="AW519" s="2"/>
      <c r="AX519" s="2"/>
      <c r="AY519" s="2"/>
      <c r="AZ519" s="2"/>
      <c r="BA519" s="2"/>
      <c r="BC519" s="10"/>
      <c r="BE519" s="10"/>
      <c r="BI519" s="10"/>
    </row>
    <row r="520" spans="1:61" x14ac:dyDescent="0.2">
      <c r="A520" s="9">
        <f>Raw_Data!A518</f>
        <v>40773.194513888891</v>
      </c>
      <c r="B520" s="10">
        <f>Raw_Data!J518</f>
        <v>-3.4054708876465152E-4</v>
      </c>
      <c r="C520" s="10">
        <f>Raw_Data!K518</f>
        <v>0.34333960022212917</v>
      </c>
      <c r="D520" s="10">
        <f>Raw_Data!L518</f>
        <v>1.8647084635238557E-2</v>
      </c>
      <c r="E520" s="10">
        <f>Raw_Data!M518</f>
        <v>1.8437329426984443E-2</v>
      </c>
      <c r="F520" s="10">
        <f>Raw_Data!N518</f>
        <v>1.8520897890584778E-2</v>
      </c>
      <c r="J520" s="74">
        <f t="shared" si="249"/>
        <v>135577.99999995623</v>
      </c>
      <c r="K520" s="69">
        <f t="shared" si="250"/>
        <v>159.6805545054485</v>
      </c>
      <c r="L520" s="69">
        <f>K520+$D$8-$B$8*Q520+Phase_Relations!$C$24*Q520</f>
        <v>408.76090182199528</v>
      </c>
      <c r="M520" s="69">
        <f t="shared" si="251"/>
        <v>-0.1032094944778927</v>
      </c>
      <c r="N520" s="69">
        <f t="shared" si="252"/>
        <v>-0.26215211597384747</v>
      </c>
      <c r="O520" s="70">
        <f t="shared" si="253"/>
        <v>56.025051970393889</v>
      </c>
      <c r="P520" s="70">
        <f t="shared" si="254"/>
        <v>386.37966876133714</v>
      </c>
      <c r="Q520" s="70">
        <f t="shared" si="255"/>
        <v>55.351903453978217</v>
      </c>
      <c r="R520" s="111">
        <f t="shared" si="256"/>
        <v>381.73726519984979</v>
      </c>
      <c r="S520" s="70">
        <f t="shared" si="246"/>
        <v>4.642403561487356</v>
      </c>
      <c r="T520" s="113">
        <f t="shared" si="257"/>
        <v>0.79720949447789269</v>
      </c>
      <c r="U520" s="70">
        <f t="shared" si="258"/>
        <v>2.0249121159738475</v>
      </c>
      <c r="V520" s="70">
        <f>(L520/Phase_Relations!C$24)</f>
        <v>83.942282308571109</v>
      </c>
      <c r="W520" s="70">
        <f t="shared" si="259"/>
        <v>12087.688652434239</v>
      </c>
      <c r="X520" s="70">
        <f t="shared" si="260"/>
        <v>578.91229178324897</v>
      </c>
      <c r="Y520" s="70">
        <f t="shared" si="261"/>
        <v>28.590378854592892</v>
      </c>
      <c r="Z520" s="70">
        <f t="shared" si="262"/>
        <v>4117.0145550613761</v>
      </c>
      <c r="AA520" s="70">
        <f t="shared" si="263"/>
        <v>197.17502658339919</v>
      </c>
      <c r="AB520" s="70">
        <f t="shared" si="264"/>
        <v>-14.87168508326986</v>
      </c>
      <c r="AC520" s="70">
        <f t="shared" si="265"/>
        <v>-0.14871685083269859</v>
      </c>
      <c r="AD520" s="70">
        <f t="shared" si="266"/>
        <v>194.08009087574095</v>
      </c>
      <c r="AE520" s="70">
        <f t="shared" si="267"/>
        <v>2.2879809868758758</v>
      </c>
      <c r="AF520" s="70">
        <f t="shared" si="268"/>
        <v>2.3544581897260487E-2</v>
      </c>
      <c r="AG520" s="70">
        <f t="shared" si="269"/>
        <v>8.0191829183435658E-3</v>
      </c>
      <c r="AH520" s="70">
        <f>(U520-Phase_Relations!$B$37)/Phase_Relations!$B$37</f>
        <v>1.5525126973142072</v>
      </c>
      <c r="AI520" s="70">
        <f>(U520-Phase_Relations!G$20)/Phase_Relations!G$20</f>
        <v>1.4541984166823883</v>
      </c>
      <c r="AJ520" s="70">
        <f t="shared" si="270"/>
        <v>1.5526376133790536</v>
      </c>
      <c r="AK520" s="70">
        <f t="shared" si="271"/>
        <v>0.60822917705670365</v>
      </c>
      <c r="AL520" s="71">
        <f>(1/(J521-J519))*((M521-M519)/Phase_Relations!B$22)</f>
        <v>1.1059616608033044E-6</v>
      </c>
      <c r="AM520" s="71">
        <f t="shared" si="272"/>
        <v>0.16321172162341552</v>
      </c>
      <c r="AN520" s="71">
        <f>SUM(AM$27:AM520)</f>
        <v>9.69233491780329</v>
      </c>
      <c r="AO520" s="71">
        <f>(1/10000)*((AL520*Phase_Relations!B$22*H$7*U520))/(2*(P520-R520))</f>
        <v>4.2654892570022303E-10</v>
      </c>
      <c r="AP520" s="71">
        <f t="shared" si="273"/>
        <v>3.0903249637507441E-10</v>
      </c>
      <c r="AQ520" s="72">
        <f t="shared" si="274"/>
        <v>4.2559884635936813E-17</v>
      </c>
      <c r="AR520" s="72">
        <f t="shared" si="275"/>
        <v>3.0834416879348041E-17</v>
      </c>
      <c r="AS520" s="71">
        <f t="shared" si="247"/>
        <v>2.4466723441742574E-4</v>
      </c>
      <c r="AT520" s="72">
        <f t="shared" si="248"/>
        <v>1.7360287276529107E-7</v>
      </c>
      <c r="AU520" s="97">
        <f t="shared" si="276"/>
        <v>6.6809885810262328E-8</v>
      </c>
      <c r="AV520" s="2"/>
      <c r="AW520" s="2"/>
      <c r="AX520" s="2"/>
      <c r="AY520" s="2"/>
      <c r="AZ520" s="2"/>
      <c r="BA520" s="2"/>
      <c r="BC520" s="10"/>
      <c r="BE520" s="10"/>
      <c r="BI520" s="10"/>
    </row>
    <row r="521" spans="1:61" x14ac:dyDescent="0.2">
      <c r="A521" s="9">
        <f>Raw_Data!A519</f>
        <v>40773.197488425925</v>
      </c>
      <c r="B521" s="10">
        <f>Raw_Data!J519</f>
        <v>-3.4330245578712449E-4</v>
      </c>
      <c r="C521" s="10">
        <f>Raw_Data!K519</f>
        <v>0.34196191671089959</v>
      </c>
      <c r="D521" s="10">
        <f>Raw_Data!L519</f>
        <v>1.8687785681730056E-2</v>
      </c>
      <c r="E521" s="10">
        <f>Raw_Data!M519</f>
        <v>1.8448778452026044E-2</v>
      </c>
      <c r="F521" s="10">
        <f>Raw_Data!N519</f>
        <v>1.8508228599921479E-2</v>
      </c>
      <c r="J521" s="74">
        <f t="shared" si="249"/>
        <v>135834.99999968335</v>
      </c>
      <c r="K521" s="69">
        <f t="shared" si="250"/>
        <v>160.97253011918977</v>
      </c>
      <c r="L521" s="69">
        <f>K521+$D$8-$B$8*Q521+Phase_Relations!$C$24*Q521</f>
        <v>410.20478549722975</v>
      </c>
      <c r="M521" s="69">
        <f t="shared" si="251"/>
        <v>-0.10279661454531389</v>
      </c>
      <c r="N521" s="69">
        <f t="shared" si="252"/>
        <v>-0.26110340094509726</v>
      </c>
      <c r="O521" s="70">
        <f t="shared" si="253"/>
        <v>56.147338016150684</v>
      </c>
      <c r="P521" s="70">
        <f t="shared" si="254"/>
        <v>387.22302080103918</v>
      </c>
      <c r="Q521" s="70">
        <f t="shared" si="255"/>
        <v>55.38627531522063</v>
      </c>
      <c r="R521" s="111">
        <f t="shared" si="256"/>
        <v>381.97431251876299</v>
      </c>
      <c r="S521" s="70">
        <f t="shared" si="246"/>
        <v>5.2487082822761977</v>
      </c>
      <c r="T521" s="113">
        <f t="shared" si="257"/>
        <v>0.79679661454531381</v>
      </c>
      <c r="U521" s="70">
        <f t="shared" si="258"/>
        <v>2.0238634009450971</v>
      </c>
      <c r="V521" s="70">
        <f>(L521/Phase_Relations!C$24)</f>
        <v>84.238795234702323</v>
      </c>
      <c r="W521" s="70">
        <f t="shared" si="259"/>
        <v>12130.386513797135</v>
      </c>
      <c r="X521" s="70">
        <f t="shared" si="260"/>
        <v>580.95720851518843</v>
      </c>
      <c r="Y521" s="70">
        <f t="shared" si="261"/>
        <v>28.852519919481693</v>
      </c>
      <c r="Z521" s="70">
        <f t="shared" si="262"/>
        <v>4154.7628684053634</v>
      </c>
      <c r="AA521" s="70">
        <f t="shared" si="263"/>
        <v>198.98289599642544</v>
      </c>
      <c r="AB521" s="70">
        <f t="shared" si="264"/>
        <v>-14.812192297595651</v>
      </c>
      <c r="AC521" s="70">
        <f t="shared" si="265"/>
        <v>-0.1481219229759565</v>
      </c>
      <c r="AD521" s="70">
        <f t="shared" si="266"/>
        <v>195.48375714157464</v>
      </c>
      <c r="AE521" s="70">
        <f t="shared" si="267"/>
        <v>2.2911106774513508</v>
      </c>
      <c r="AF521" s="70">
        <f t="shared" si="268"/>
        <v>2.6377685659829207E-2</v>
      </c>
      <c r="AG521" s="70">
        <f t="shared" si="269"/>
        <v>9.0345867223006956E-3</v>
      </c>
      <c r="AH521" s="70">
        <f>(U521-Phase_Relations!$B$37)/Phase_Relations!$B$37</f>
        <v>1.551190734545733</v>
      </c>
      <c r="AI521" s="70">
        <f>(U521-Phase_Relations!G$20)/Phase_Relations!G$20</f>
        <v>1.452927371513165</v>
      </c>
      <c r="AJ521" s="70">
        <f t="shared" si="270"/>
        <v>1.5514820071241793</v>
      </c>
      <c r="AK521" s="70">
        <f t="shared" si="271"/>
        <v>0.6080261712858327</v>
      </c>
      <c r="AL521" s="71">
        <f>(1/(J522-J520))*((M522-M520)/Phase_Relations!B$22)</f>
        <v>8.7729213848043753E-7</v>
      </c>
      <c r="AM521" s="71">
        <f t="shared" si="272"/>
        <v>0.11588119258257124</v>
      </c>
      <c r="AN521" s="71">
        <f>SUM(AM$27:AM521)</f>
        <v>9.8082161103858621</v>
      </c>
      <c r="AO521" s="71">
        <f>(1/10000)*((AL521*Phase_Relations!B$22*H$7*U521))/(2*(P521-R521))</f>
        <v>2.991152054471608E-10</v>
      </c>
      <c r="AP521" s="71">
        <f t="shared" si="273"/>
        <v>2.9760763805316389E-10</v>
      </c>
      <c r="AQ521" s="72">
        <f t="shared" si="274"/>
        <v>2.9844896727351069E-17</v>
      </c>
      <c r="AR521" s="72">
        <f t="shared" si="275"/>
        <v>2.9694475777950993E-17</v>
      </c>
      <c r="AS521" s="71">
        <f t="shared" si="247"/>
        <v>3.6896693630941117E-4</v>
      </c>
      <c r="AT521" s="72">
        <f t="shared" si="248"/>
        <v>8.0726274210714248E-8</v>
      </c>
      <c r="AU521" s="97">
        <f t="shared" si="276"/>
        <v>9.1774851999609814E-8</v>
      </c>
      <c r="AV521" s="2"/>
      <c r="AW521" s="2"/>
      <c r="AX521" s="2"/>
      <c r="AY521" s="2"/>
      <c r="AZ521" s="2"/>
      <c r="BA521" s="2"/>
      <c r="BC521" s="10"/>
      <c r="BE521" s="10"/>
      <c r="BI521" s="10"/>
    </row>
    <row r="522" spans="1:61" x14ac:dyDescent="0.2">
      <c r="A522" s="9">
        <f>Raw_Data!A520</f>
        <v>40773.200462962966</v>
      </c>
      <c r="B522" s="10">
        <f>Raw_Data!J520</f>
        <v>-3.411646710283095E-4</v>
      </c>
      <c r="C522" s="10">
        <f>Raw_Data!K520</f>
        <v>0.34069468541219994</v>
      </c>
      <c r="D522" s="10">
        <f>Raw_Data!L520</f>
        <v>1.8680707238861956E-2</v>
      </c>
      <c r="E522" s="10">
        <f>Raw_Data!M520</f>
        <v>1.8476189603266944E-2</v>
      </c>
      <c r="F522" s="10">
        <f>Raw_Data!N520</f>
        <v>1.8509101107674678E-2</v>
      </c>
      <c r="J522" s="74">
        <f t="shared" si="249"/>
        <v>136092.00000003912</v>
      </c>
      <c r="K522" s="69">
        <f t="shared" si="250"/>
        <v>159.97013524645959</v>
      </c>
      <c r="L522" s="69">
        <f>K522+$D$8-$B$8*Q522+Phase_Relations!$C$24*Q522</f>
        <v>409.56608751861665</v>
      </c>
      <c r="M522" s="69">
        <f t="shared" si="251"/>
        <v>-0.10241540998945052</v>
      </c>
      <c r="N522" s="69">
        <f t="shared" si="252"/>
        <v>-0.26013514137320431</v>
      </c>
      <c r="O522" s="70">
        <f t="shared" si="253"/>
        <v>56.12607087775816</v>
      </c>
      <c r="P522" s="70">
        <f t="shared" si="254"/>
        <v>387.07635088109078</v>
      </c>
      <c r="Q522" s="70">
        <f t="shared" si="255"/>
        <v>55.46856811163984</v>
      </c>
      <c r="R522" s="111">
        <f t="shared" si="256"/>
        <v>382.54184904579205</v>
      </c>
      <c r="S522" s="70">
        <f t="shared" si="246"/>
        <v>4.5345018352987267</v>
      </c>
      <c r="T522" s="113">
        <f t="shared" si="257"/>
        <v>0.79641540998945048</v>
      </c>
      <c r="U522" s="70">
        <f t="shared" si="258"/>
        <v>2.0228951413732044</v>
      </c>
      <c r="V522" s="70">
        <f>(L522/Phase_Relations!C$24)</f>
        <v>84.107633556098321</v>
      </c>
      <c r="W522" s="70">
        <f t="shared" si="259"/>
        <v>12111.499232078158</v>
      </c>
      <c r="X522" s="70">
        <f t="shared" si="260"/>
        <v>580.05264521447123</v>
      </c>
      <c r="Y522" s="70">
        <f t="shared" si="261"/>
        <v>28.639065444458481</v>
      </c>
      <c r="Z522" s="70">
        <f t="shared" si="262"/>
        <v>4124.0254240020213</v>
      </c>
      <c r="AA522" s="70">
        <f t="shared" si="263"/>
        <v>197.51079616867918</v>
      </c>
      <c r="AB522" s="70">
        <f t="shared" si="264"/>
        <v>-14.757263687240707</v>
      </c>
      <c r="AC522" s="70">
        <f t="shared" si="265"/>
        <v>-0.14757263687240707</v>
      </c>
      <c r="AD522" s="70">
        <f t="shared" si="266"/>
        <v>194.48779494514667</v>
      </c>
      <c r="AE522" s="70">
        <f t="shared" si="267"/>
        <v>2.2888923524263052</v>
      </c>
      <c r="AF522" s="70">
        <f t="shared" si="268"/>
        <v>2.2958247970537006E-2</v>
      </c>
      <c r="AG522" s="70">
        <f t="shared" si="269"/>
        <v>7.8173970461286671E-3</v>
      </c>
      <c r="AH522" s="70">
        <f>(U522-Phase_Relations!$B$37)/Phase_Relations!$B$37</f>
        <v>1.5499701902899823</v>
      </c>
      <c r="AI522" s="70">
        <f>(U522-Phase_Relations!G$20)/Phase_Relations!G$20</f>
        <v>1.4517538385536202</v>
      </c>
      <c r="AJ522" s="70">
        <f t="shared" si="270"/>
        <v>1.5503577918284168</v>
      </c>
      <c r="AK522" s="70">
        <f t="shared" si="271"/>
        <v>0.60783855285528654</v>
      </c>
      <c r="AL522" s="71">
        <f>(1/(J523-J521))*((M523-M521)/Phase_Relations!B$22)</f>
        <v>8.4811870028325274E-7</v>
      </c>
      <c r="AM522" s="71">
        <f t="shared" si="272"/>
        <v>0.10710297717041917</v>
      </c>
      <c r="AN522" s="71">
        <f>SUM(AM$27:AM522)</f>
        <v>9.9153190875562807</v>
      </c>
      <c r="AO522" s="71">
        <f>(1/10000)*((AL522*Phase_Relations!B$22*H$7*U522))/(2*(P522-R522))</f>
        <v>3.3455376419992089E-10</v>
      </c>
      <c r="AP522" s="71">
        <f t="shared" si="273"/>
        <v>2.8631137732480377E-10</v>
      </c>
      <c r="AQ522" s="72">
        <f t="shared" si="274"/>
        <v>3.338085914879048E-17</v>
      </c>
      <c r="AR522" s="72">
        <f t="shared" si="275"/>
        <v>2.8567365792555432E-17</v>
      </c>
      <c r="AS522" s="71">
        <f t="shared" si="247"/>
        <v>-4.8036100843741494E-4</v>
      </c>
      <c r="AT522" s="72">
        <f t="shared" si="248"/>
        <v>-6.9352487196629068E-8</v>
      </c>
      <c r="AU522" s="97">
        <f t="shared" si="276"/>
        <v>8.9206259639910308E-8</v>
      </c>
      <c r="AV522" s="2"/>
      <c r="AW522" s="2"/>
      <c r="AX522" s="2"/>
      <c r="AY522" s="2"/>
      <c r="AZ522" s="2"/>
      <c r="BA522" s="2"/>
      <c r="BC522" s="10"/>
      <c r="BE522" s="10"/>
      <c r="BI522" s="10"/>
    </row>
    <row r="523" spans="1:61" x14ac:dyDescent="0.2">
      <c r="A523" s="9">
        <f>Raw_Data!A521</f>
        <v>40773.203449074077</v>
      </c>
      <c r="B523" s="10">
        <f>Raw_Data!J521</f>
        <v>-3.4257798428552651E-4</v>
      </c>
      <c r="C523" s="10">
        <f>Raw_Data!K521</f>
        <v>0.3394013256331192</v>
      </c>
      <c r="D523" s="10">
        <f>Raw_Data!L521</f>
        <v>1.8624982316148855E-2</v>
      </c>
      <c r="E523" s="10">
        <f>Raw_Data!M521</f>
        <v>1.8411355342164842E-2</v>
      </c>
      <c r="F523" s="10">
        <f>Raw_Data!N521</f>
        <v>1.8493168877057577E-2</v>
      </c>
      <c r="J523" s="74">
        <f t="shared" si="249"/>
        <v>136350</v>
      </c>
      <c r="K523" s="69">
        <f t="shared" si="250"/>
        <v>160.63282963454253</v>
      </c>
      <c r="L523" s="69">
        <f>K523+$D$8-$B$8*Q523+Phase_Relations!$C$24*Q523</f>
        <v>409.36854735514862</v>
      </c>
      <c r="M523" s="69">
        <f t="shared" si="251"/>
        <v>-0.10202744297377357</v>
      </c>
      <c r="N523" s="69">
        <f t="shared" si="252"/>
        <v>-0.25914970515338487</v>
      </c>
      <c r="O523" s="70">
        <f t="shared" si="253"/>
        <v>55.958645687594775</v>
      </c>
      <c r="P523" s="70">
        <f t="shared" si="254"/>
        <v>385.92169439720539</v>
      </c>
      <c r="Q523" s="70">
        <f t="shared" si="255"/>
        <v>55.273924967943486</v>
      </c>
      <c r="R523" s="111">
        <f t="shared" si="256"/>
        <v>381.19948253754126</v>
      </c>
      <c r="S523" s="70">
        <f t="shared" si="246"/>
        <v>4.722211859664128</v>
      </c>
      <c r="T523" s="113">
        <f t="shared" si="257"/>
        <v>0.79602744297377348</v>
      </c>
      <c r="U523" s="70">
        <f t="shared" si="258"/>
        <v>2.0219097051533845</v>
      </c>
      <c r="V523" s="70">
        <f>(L523/Phase_Relations!C$24)</f>
        <v>84.067067122040655</v>
      </c>
      <c r="W523" s="70">
        <f t="shared" si="259"/>
        <v>12105.657665573854</v>
      </c>
      <c r="X523" s="70">
        <f t="shared" si="260"/>
        <v>579.77287670372868</v>
      </c>
      <c r="Y523" s="70">
        <f t="shared" si="261"/>
        <v>28.793142154097168</v>
      </c>
      <c r="Z523" s="70">
        <f t="shared" si="262"/>
        <v>4146.212470189992</v>
      </c>
      <c r="AA523" s="70">
        <f t="shared" si="263"/>
        <v>198.57339416618743</v>
      </c>
      <c r="AB523" s="70">
        <f t="shared" si="264"/>
        <v>-14.701360659045172</v>
      </c>
      <c r="AC523" s="70">
        <f t="shared" si="265"/>
        <v>-0.14701360659045171</v>
      </c>
      <c r="AD523" s="70">
        <f t="shared" si="266"/>
        <v>195.42525292641136</v>
      </c>
      <c r="AE523" s="70">
        <f t="shared" si="267"/>
        <v>2.2909806827091024</v>
      </c>
      <c r="AF523" s="70">
        <f t="shared" si="268"/>
        <v>2.3780687636894986E-2</v>
      </c>
      <c r="AG523" s="70">
        <f t="shared" si="269"/>
        <v>8.1449340757574606E-3</v>
      </c>
      <c r="AH523" s="70">
        <f>(U523-Phase_Relations!$B$37)/Phase_Relations!$B$37</f>
        <v>1.5487279939281546</v>
      </c>
      <c r="AI523" s="70">
        <f>(U523-Phase_Relations!G$20)/Phase_Relations!G$20</f>
        <v>1.4505594874549503</v>
      </c>
      <c r="AJ523" s="70">
        <f t="shared" si="270"/>
        <v>1.5492855143083055</v>
      </c>
      <c r="AK523" s="70">
        <f t="shared" si="271"/>
        <v>0.6076474216227451</v>
      </c>
      <c r="AL523" s="71">
        <f>(1/(J524-J522))*((M524-M522)/Phase_Relations!B$22)</f>
        <v>8.2195203206400169E-7</v>
      </c>
      <c r="AM523" s="71">
        <f t="shared" si="272"/>
        <v>0.10898660054485619</v>
      </c>
      <c r="AN523" s="71">
        <f>SUM(AM$27:AM523)</f>
        <v>10.024305688101137</v>
      </c>
      <c r="AO523" s="71">
        <f>(1/10000)*((AL523*Phase_Relations!B$22*H$7*U523))/(2*(P523-R523))</f>
        <v>3.1119187906559847E-10</v>
      </c>
      <c r="AP523" s="71">
        <f t="shared" si="273"/>
        <v>2.7427230229308531E-10</v>
      </c>
      <c r="AQ523" s="72">
        <f t="shared" si="274"/>
        <v>3.1049874175466353E-17</v>
      </c>
      <c r="AR523" s="72">
        <f t="shared" si="275"/>
        <v>2.7366139828541581E-17</v>
      </c>
      <c r="AS523" s="71">
        <f t="shared" si="247"/>
        <v>5.1964091471603656E-4</v>
      </c>
      <c r="AT523" s="72">
        <f t="shared" si="248"/>
        <v>5.96332919543924E-8</v>
      </c>
      <c r="AU523" s="97">
        <f t="shared" si="276"/>
        <v>8.2564643471942883E-8</v>
      </c>
      <c r="AV523" s="2"/>
      <c r="AW523" s="2"/>
      <c r="AX523" s="2"/>
      <c r="AY523" s="2"/>
      <c r="AZ523" s="2"/>
      <c r="BA523" s="2"/>
      <c r="BC523" s="10"/>
      <c r="BE523" s="10"/>
      <c r="BI523" s="10"/>
    </row>
    <row r="524" spans="1:61" x14ac:dyDescent="0.2">
      <c r="A524" s="9">
        <f>Raw_Data!A522</f>
        <v>40773.206423611111</v>
      </c>
      <c r="B524" s="10">
        <f>Raw_Data!J522</f>
        <v>-3.4457325006042049E-4</v>
      </c>
      <c r="C524" s="10">
        <f>Raw_Data!K522</f>
        <v>0.33820891680097986</v>
      </c>
      <c r="D524" s="10">
        <f>Raw_Data!L522</f>
        <v>1.8628604673656856E-2</v>
      </c>
      <c r="E524" s="10">
        <f>Raw_Data!M522</f>
        <v>1.8411129687106943E-2</v>
      </c>
      <c r="F524" s="10">
        <f>Raw_Data!N522</f>
        <v>1.8493886006717777E-2</v>
      </c>
      <c r="J524" s="74">
        <f t="shared" si="249"/>
        <v>136606.99999972712</v>
      </c>
      <c r="K524" s="69">
        <f t="shared" si="250"/>
        <v>161.568398182424</v>
      </c>
      <c r="L524" s="69">
        <f>K524+$D$8-$B$8*Q524+Phase_Relations!$C$24*Q524</f>
        <v>410.30112186447337</v>
      </c>
      <c r="M524" s="69">
        <f t="shared" si="251"/>
        <v>-0.10166996936274279</v>
      </c>
      <c r="N524" s="69">
        <f t="shared" si="252"/>
        <v>-0.25824172218136671</v>
      </c>
      <c r="O524" s="70">
        <f t="shared" si="253"/>
        <v>55.969529038617779</v>
      </c>
      <c r="P524" s="70">
        <f t="shared" si="254"/>
        <v>385.99675199046743</v>
      </c>
      <c r="Q524" s="70">
        <f t="shared" si="255"/>
        <v>55.273247514246719</v>
      </c>
      <c r="R524" s="111">
        <f t="shared" si="256"/>
        <v>381.19481044308083</v>
      </c>
      <c r="S524" s="70">
        <f t="shared" si="246"/>
        <v>4.8019415473866047</v>
      </c>
      <c r="T524" s="113">
        <f t="shared" si="257"/>
        <v>0.7956699693627427</v>
      </c>
      <c r="U524" s="70">
        <f t="shared" si="258"/>
        <v>2.0210017221813663</v>
      </c>
      <c r="V524" s="70">
        <f>(L524/Phase_Relations!C$24)</f>
        <v>84.258578669222842</v>
      </c>
      <c r="W524" s="70">
        <f t="shared" si="259"/>
        <v>12133.23532836809</v>
      </c>
      <c r="X524" s="70">
        <f t="shared" si="260"/>
        <v>581.09364599464027</v>
      </c>
      <c r="Y524" s="70">
        <f t="shared" si="261"/>
        <v>28.985331154976123</v>
      </c>
      <c r="Z524" s="70">
        <f t="shared" si="262"/>
        <v>4173.8876863165615</v>
      </c>
      <c r="AA524" s="70">
        <f t="shared" si="263"/>
        <v>199.89883555155944</v>
      </c>
      <c r="AB524" s="70">
        <f t="shared" si="264"/>
        <v>-14.649851493190603</v>
      </c>
      <c r="AC524" s="70">
        <f t="shared" si="265"/>
        <v>-0.14649851493190602</v>
      </c>
      <c r="AD524" s="70">
        <f t="shared" si="266"/>
        <v>196.69754118663502</v>
      </c>
      <c r="AE524" s="70">
        <f t="shared" si="267"/>
        <v>2.2937989310644777</v>
      </c>
      <c r="AF524" s="70">
        <f t="shared" si="268"/>
        <v>2.4021858527275168E-2</v>
      </c>
      <c r="AG524" s="70">
        <f t="shared" si="269"/>
        <v>8.2636276966464983E-3</v>
      </c>
      <c r="AH524" s="70">
        <f>(U524-Phase_Relations!$B$37)/Phase_Relations!$B$37</f>
        <v>1.5475834316299992</v>
      </c>
      <c r="AI524" s="70">
        <f>(U524-Phase_Relations!G$20)/Phase_Relations!G$20</f>
        <v>1.4494590098812705</v>
      </c>
      <c r="AJ524" s="70">
        <f t="shared" si="270"/>
        <v>1.5482611297931972</v>
      </c>
      <c r="AK524" s="70">
        <f t="shared" si="271"/>
        <v>0.60747114791833201</v>
      </c>
      <c r="AL524" s="71">
        <f>(1/(J525-J523))*((M525-M523)/Phase_Relations!B$22)</f>
        <v>6.9065612447716467E-7</v>
      </c>
      <c r="AM524" s="71">
        <f t="shared" si="272"/>
        <v>0.10098959018662872</v>
      </c>
      <c r="AN524" s="71">
        <f>SUM(AM$27:AM524)</f>
        <v>10.125295278287766</v>
      </c>
      <c r="AO524" s="71">
        <f>(1/10000)*((AL524*Phase_Relations!B$22*H$7*U524))/(2*(P524-R524))</f>
        <v>2.5702606890774172E-10</v>
      </c>
      <c r="AP524" s="71">
        <f t="shared" si="273"/>
        <v>2.5329571878051544E-10</v>
      </c>
      <c r="AQ524" s="72">
        <f t="shared" si="274"/>
        <v>2.5645357852406645E-17</v>
      </c>
      <c r="AR524" s="72">
        <f t="shared" si="275"/>
        <v>2.5273153724109343E-17</v>
      </c>
      <c r="AS524" s="71">
        <f t="shared" si="247"/>
        <v>3.529640120358615E-4</v>
      </c>
      <c r="AT524" s="72">
        <f t="shared" si="248"/>
        <v>7.2512122031238377E-8</v>
      </c>
      <c r="AU524" s="97">
        <f t="shared" si="276"/>
        <v>7.1883192176266872E-8</v>
      </c>
      <c r="AV524" s="2"/>
      <c r="AW524" s="2"/>
      <c r="AX524" s="2"/>
      <c r="AY524" s="2"/>
      <c r="AZ524" s="2"/>
      <c r="BA524" s="2"/>
      <c r="BC524" s="10"/>
      <c r="BE524" s="10"/>
      <c r="BI524" s="10"/>
    </row>
    <row r="525" spans="1:61" x14ac:dyDescent="0.2">
      <c r="A525" s="9">
        <f>Raw_Data!A523</f>
        <v>40773.209398148145</v>
      </c>
      <c r="B525" s="10">
        <f>Raw_Data!J523</f>
        <v>-3.4981082271951853E-4</v>
      </c>
      <c r="C525" s="10">
        <f>Raw_Data!K523</f>
        <v>0.33731223486046957</v>
      </c>
      <c r="D525" s="10">
        <f>Raw_Data!L523</f>
        <v>1.8657239112842956E-2</v>
      </c>
      <c r="E525" s="10">
        <f>Raw_Data!M523</f>
        <v>1.8450346160849243E-2</v>
      </c>
      <c r="F525" s="10">
        <f>Raw_Data!N523</f>
        <v>1.8538336093488379E-2</v>
      </c>
      <c r="J525" s="74">
        <f t="shared" si="249"/>
        <v>136863.99999945424</v>
      </c>
      <c r="K525" s="69">
        <f t="shared" si="250"/>
        <v>164.02426562061356</v>
      </c>
      <c r="L525" s="69">
        <f>K525+$D$8-$B$8*Q525+Phase_Relations!$C$24*Q525</f>
        <v>413.27732168757262</v>
      </c>
      <c r="M525" s="69">
        <f t="shared" si="251"/>
        <v>-0.10140229282074234</v>
      </c>
      <c r="N525" s="69">
        <f t="shared" si="252"/>
        <v>-0.25756182376468556</v>
      </c>
      <c r="O525" s="70">
        <f t="shared" si="253"/>
        <v>56.055561036376439</v>
      </c>
      <c r="P525" s="70">
        <f t="shared" si="254"/>
        <v>386.59007611294095</v>
      </c>
      <c r="Q525" s="70">
        <f t="shared" si="255"/>
        <v>55.390981835639934</v>
      </c>
      <c r="R525" s="111">
        <f t="shared" si="256"/>
        <v>382.00677128027536</v>
      </c>
      <c r="S525" s="70">
        <f t="shared" si="246"/>
        <v>4.5833048326655899</v>
      </c>
      <c r="T525" s="113">
        <f t="shared" si="257"/>
        <v>0.79540229282074226</v>
      </c>
      <c r="U525" s="70">
        <f t="shared" si="258"/>
        <v>2.0203218237646854</v>
      </c>
      <c r="V525" s="70">
        <f>(L525/Phase_Relations!C$24)</f>
        <v>84.869764828769263</v>
      </c>
      <c r="W525" s="70">
        <f t="shared" si="259"/>
        <v>12221.246135342773</v>
      </c>
      <c r="X525" s="70">
        <f t="shared" si="260"/>
        <v>585.30872295702943</v>
      </c>
      <c r="Y525" s="70">
        <f t="shared" si="261"/>
        <v>29.478782993129329</v>
      </c>
      <c r="Z525" s="70">
        <f t="shared" si="262"/>
        <v>4244.9447510106238</v>
      </c>
      <c r="AA525" s="70">
        <f t="shared" si="263"/>
        <v>203.30195167675407</v>
      </c>
      <c r="AB525" s="70">
        <f t="shared" si="264"/>
        <v>-14.611281386274101</v>
      </c>
      <c r="AC525" s="70">
        <f t="shared" si="265"/>
        <v>-0.146112813862741</v>
      </c>
      <c r="AD525" s="70">
        <f t="shared" si="266"/>
        <v>200.24641512164368</v>
      </c>
      <c r="AE525" s="70">
        <f t="shared" si="267"/>
        <v>2.3015647499406726</v>
      </c>
      <c r="AF525" s="70">
        <f t="shared" si="268"/>
        <v>2.2544322840308738E-2</v>
      </c>
      <c r="AG525" s="70">
        <f t="shared" si="269"/>
        <v>7.8305766732987402E-3</v>
      </c>
      <c r="AH525" s="70">
        <f>(U525-Phase_Relations!$B$37)/Phase_Relations!$B$37</f>
        <v>1.5467263824140005</v>
      </c>
      <c r="AI525" s="70">
        <f>(U525-Phase_Relations!G$20)/Phase_Relations!G$20</f>
        <v>1.4486349713442102</v>
      </c>
      <c r="AJ525" s="70">
        <f t="shared" si="270"/>
        <v>1.5473405040879606</v>
      </c>
      <c r="AK525" s="70">
        <f t="shared" si="271"/>
        <v>0.60733905027829638</v>
      </c>
      <c r="AL525" s="71">
        <f>(1/(J526-J524))*((M526-M524)/Phase_Relations!B$22)</f>
        <v>3.9487607363580807E-7</v>
      </c>
      <c r="AM525" s="71">
        <f t="shared" si="272"/>
        <v>7.6550854173348656E-2</v>
      </c>
      <c r="AN525" s="71">
        <f>SUM(AM$27:AM525)</f>
        <v>10.201846132461114</v>
      </c>
      <c r="AO525" s="71">
        <f>(1/10000)*((AL525*Phase_Relations!B$22*H$7*U525))/(2*(P525-R525))</f>
        <v>1.5391045578374973E-10</v>
      </c>
      <c r="AP525" s="71">
        <f t="shared" si="273"/>
        <v>2.3733447303182209E-10</v>
      </c>
      <c r="AQ525" s="72">
        <f t="shared" si="274"/>
        <v>1.5356764131260397E-17</v>
      </c>
      <c r="AR525" s="72">
        <f t="shared" si="275"/>
        <v>2.3680584298233819E-17</v>
      </c>
      <c r="AS525" s="71">
        <f t="shared" si="247"/>
        <v>9.4795293125183769E-5</v>
      </c>
      <c r="AT525" s="72">
        <f t="shared" si="248"/>
        <v>1.6167587442560369E-7</v>
      </c>
      <c r="AU525" s="97">
        <f t="shared" si="276"/>
        <v>7.8776453926840437E-8</v>
      </c>
      <c r="AV525" s="2"/>
      <c r="AW525" s="2"/>
      <c r="AX525" s="2"/>
      <c r="AY525" s="2"/>
      <c r="AZ525" s="2"/>
      <c r="BA525" s="2"/>
      <c r="BC525" s="10"/>
      <c r="BE525" s="10"/>
      <c r="BI525" s="10"/>
    </row>
    <row r="526" spans="1:61" x14ac:dyDescent="0.2">
      <c r="A526" s="9">
        <f>Raw_Data!A524</f>
        <v>40773.212384259263</v>
      </c>
      <c r="B526" s="10">
        <f>Raw_Data!J524</f>
        <v>-3.5380135426930752E-4</v>
      </c>
      <c r="C526" s="10">
        <f>Raw_Data!K524</f>
        <v>0.33700700670323958</v>
      </c>
      <c r="D526" s="10">
        <f>Raw_Data!L524</f>
        <v>1.8688474523485658E-2</v>
      </c>
      <c r="E526" s="10">
        <f>Raw_Data!M524</f>
        <v>1.8498481947668542E-2</v>
      </c>
      <c r="F526" s="10">
        <f>Raw_Data!N524</f>
        <v>1.8536854025523977E-2</v>
      </c>
      <c r="J526" s="74">
        <f t="shared" si="249"/>
        <v>137122.00000004377</v>
      </c>
      <c r="K526" s="69">
        <f t="shared" si="250"/>
        <v>165.89540271637702</v>
      </c>
      <c r="L526" s="69">
        <f>K526+$D$8-$B$8*Q526+Phase_Relations!$C$24*Q526</f>
        <v>415.78713448171163</v>
      </c>
      <c r="M526" s="69">
        <f t="shared" si="251"/>
        <v>-0.10131185032820118</v>
      </c>
      <c r="N526" s="69">
        <f t="shared" si="252"/>
        <v>-0.25733209983363103</v>
      </c>
      <c r="O526" s="70">
        <f t="shared" si="253"/>
        <v>56.149407637000913</v>
      </c>
      <c r="P526" s="70">
        <f t="shared" si="254"/>
        <v>387.23729404828214</v>
      </c>
      <c r="Q526" s="70">
        <f t="shared" si="255"/>
        <v>55.535493405781082</v>
      </c>
      <c r="R526" s="111">
        <f t="shared" si="256"/>
        <v>383.00340279849019</v>
      </c>
      <c r="S526" s="70">
        <f t="shared" si="246"/>
        <v>4.2338912497919523</v>
      </c>
      <c r="T526" s="113">
        <f t="shared" si="257"/>
        <v>0.79531185032820118</v>
      </c>
      <c r="U526" s="70">
        <f t="shared" si="258"/>
        <v>2.0200920998336311</v>
      </c>
      <c r="V526" s="70">
        <f>(L526/Phase_Relations!C$24)</f>
        <v>85.385174725283846</v>
      </c>
      <c r="W526" s="70">
        <f t="shared" si="259"/>
        <v>12295.465160440874</v>
      </c>
      <c r="X526" s="70">
        <f t="shared" si="260"/>
        <v>588.86327396747481</v>
      </c>
      <c r="Y526" s="70">
        <f t="shared" si="261"/>
        <v>29.849681319502764</v>
      </c>
      <c r="Z526" s="70">
        <f t="shared" si="262"/>
        <v>4298.3541100083985</v>
      </c>
      <c r="AA526" s="70">
        <f t="shared" si="263"/>
        <v>205.85987116898463</v>
      </c>
      <c r="AB526" s="70">
        <f t="shared" si="264"/>
        <v>-14.59824932683016</v>
      </c>
      <c r="AC526" s="70">
        <f t="shared" si="265"/>
        <v>-0.14598249326830159</v>
      </c>
      <c r="AD526" s="70">
        <f t="shared" si="266"/>
        <v>203.03727700245668</v>
      </c>
      <c r="AE526" s="70">
        <f t="shared" si="267"/>
        <v>2.3075757803281642</v>
      </c>
      <c r="AF526" s="70">
        <f t="shared" si="268"/>
        <v>2.0566860484996948E-2</v>
      </c>
      <c r="AG526" s="70">
        <f t="shared" si="269"/>
        <v>7.1899393916452781E-3</v>
      </c>
      <c r="AH526" s="70">
        <f>(U526-Phase_Relations!$B$37)/Phase_Relations!$B$37</f>
        <v>1.5464368028089068</v>
      </c>
      <c r="AI526" s="70">
        <f>(U526-Phase_Relations!G$20)/Phase_Relations!G$20</f>
        <v>1.4483565453802287</v>
      </c>
      <c r="AJ526" s="70">
        <f t="shared" si="270"/>
        <v>1.5464120627538736</v>
      </c>
      <c r="AK526" s="70">
        <f t="shared" si="271"/>
        <v>0.60729439705830257</v>
      </c>
      <c r="AL526" s="71">
        <f>(1/(J527-J525))*((M527-M525)/Phase_Relations!B$22)</f>
        <v>2.4139051199053501E-7</v>
      </c>
      <c r="AM526" s="71">
        <f t="shared" si="272"/>
        <v>2.6278085242665113E-2</v>
      </c>
      <c r="AN526" s="71">
        <f>SUM(AM$27:AM526)</f>
        <v>10.22812421770378</v>
      </c>
      <c r="AO526" s="71">
        <f>(1/10000)*((AL526*Phase_Relations!B$22*H$7*U526))/(2*(P526-R526))</f>
        <v>1.018397113328099E-10</v>
      </c>
      <c r="AP526" s="71">
        <f t="shared" si="273"/>
        <v>2.5413606682453354E-10</v>
      </c>
      <c r="AQ526" s="72">
        <f t="shared" si="274"/>
        <v>1.0161287731685946E-17</v>
      </c>
      <c r="AR526" s="72">
        <f t="shared" si="275"/>
        <v>2.5357001352488037E-17</v>
      </c>
      <c r="AS526" s="71">
        <f t="shared" si="247"/>
        <v>4.0742468675303059E-5</v>
      </c>
      <c r="AT526" s="72">
        <f t="shared" si="248"/>
        <v>2.4890503815721527E-7</v>
      </c>
      <c r="AU526" s="97">
        <f t="shared" si="276"/>
        <v>8.5899595666246809E-8</v>
      </c>
      <c r="AV526" s="2"/>
      <c r="AW526" s="2"/>
      <c r="AX526" s="2"/>
      <c r="AY526" s="2"/>
      <c r="AZ526" s="2"/>
      <c r="BA526" s="2"/>
      <c r="BC526" s="10"/>
      <c r="BE526" s="10"/>
      <c r="BI526" s="10"/>
    </row>
    <row r="527" spans="1:61" x14ac:dyDescent="0.2">
      <c r="A527" s="9">
        <f>Raw_Data!A525</f>
        <v>40773.215358796297</v>
      </c>
      <c r="B527" s="10">
        <f>Raw_Data!J525</f>
        <v>-3.5236428784810449E-4</v>
      </c>
      <c r="C527" s="10">
        <f>Raw_Data!K525</f>
        <v>0.33658063740967936</v>
      </c>
      <c r="D527" s="10">
        <f>Raw_Data!L525</f>
        <v>1.8658189239402455E-2</v>
      </c>
      <c r="E527" s="10">
        <f>Raw_Data!M525</f>
        <v>1.8454645483530843E-2</v>
      </c>
      <c r="F527" s="10">
        <f>Raw_Data!N525</f>
        <v>1.8510893931825177E-2</v>
      </c>
      <c r="J527" s="74">
        <f t="shared" si="249"/>
        <v>137378.99999977089</v>
      </c>
      <c r="K527" s="69">
        <f t="shared" si="250"/>
        <v>165.22157060748634</v>
      </c>
      <c r="L527" s="69">
        <f>K527+$D$8-$B$8*Q527+Phase_Relations!$C$24*Q527</f>
        <v>414.53167098799361</v>
      </c>
      <c r="M527" s="69">
        <f t="shared" si="251"/>
        <v>-0.10118337214442584</v>
      </c>
      <c r="N527" s="69">
        <f t="shared" si="252"/>
        <v>-0.25700576524684166</v>
      </c>
      <c r="O527" s="70">
        <f t="shared" si="253"/>
        <v>56.05841568582516</v>
      </c>
      <c r="P527" s="70">
        <f t="shared" si="254"/>
        <v>386.60976335051834</v>
      </c>
      <c r="Q527" s="70">
        <f t="shared" si="255"/>
        <v>55.403889111334706</v>
      </c>
      <c r="R527" s="111">
        <f t="shared" si="256"/>
        <v>382.0957869747221</v>
      </c>
      <c r="S527" s="70">
        <f t="shared" si="246"/>
        <v>4.5139763757962328</v>
      </c>
      <c r="T527" s="113">
        <f t="shared" si="257"/>
        <v>0.7951833721444258</v>
      </c>
      <c r="U527" s="70">
        <f t="shared" si="258"/>
        <v>2.0197657652468415</v>
      </c>
      <c r="V527" s="70">
        <f>(L527/Phase_Relations!C$24)</f>
        <v>85.127355372826116</v>
      </c>
      <c r="W527" s="70">
        <f t="shared" si="259"/>
        <v>12258.33917368696</v>
      </c>
      <c r="X527" s="70">
        <f t="shared" si="260"/>
        <v>587.08520946776628</v>
      </c>
      <c r="Y527" s="70">
        <f t="shared" si="261"/>
        <v>29.72346626149141</v>
      </c>
      <c r="Z527" s="70">
        <f t="shared" si="262"/>
        <v>4280.179141654763</v>
      </c>
      <c r="AA527" s="70">
        <f t="shared" si="263"/>
        <v>204.98942249304417</v>
      </c>
      <c r="AB527" s="70">
        <f t="shared" si="264"/>
        <v>-14.579736620234286</v>
      </c>
      <c r="AC527" s="70">
        <f t="shared" si="265"/>
        <v>-0.14579736620234285</v>
      </c>
      <c r="AD527" s="70">
        <f t="shared" si="266"/>
        <v>201.98010490918</v>
      </c>
      <c r="AE527" s="70">
        <f t="shared" si="267"/>
        <v>2.3053085934382902</v>
      </c>
      <c r="AF527" s="70">
        <f t="shared" si="268"/>
        <v>2.2020533161653272E-2</v>
      </c>
      <c r="AG527" s="70">
        <f t="shared" si="269"/>
        <v>7.6887925347130914E-3</v>
      </c>
      <c r="AH527" s="70">
        <f>(U527-Phase_Relations!$B$37)/Phase_Relations!$B$37</f>
        <v>1.5460254401775204</v>
      </c>
      <c r="AI527" s="70">
        <f>(U527-Phase_Relations!G$20)/Phase_Relations!G$20</f>
        <v>1.4479610270661796</v>
      </c>
      <c r="AJ527" s="70">
        <f t="shared" si="270"/>
        <v>1.545372461474555</v>
      </c>
      <c r="AK527" s="70">
        <f t="shared" si="271"/>
        <v>0.60723094741336303</v>
      </c>
      <c r="AL527" s="71">
        <f>(1/(J528-J526))*((M528-M526)/Phase_Relations!B$22)</f>
        <v>4.3402483755285522E-7</v>
      </c>
      <c r="AM527" s="71">
        <f t="shared" si="272"/>
        <v>3.7489839787797012E-2</v>
      </c>
      <c r="AN527" s="71">
        <f>SUM(AM$27:AM527)</f>
        <v>10.265614057491577</v>
      </c>
      <c r="AO527" s="71">
        <f>(1/10000)*((AL527*Phase_Relations!B$22*H$7*U527))/(2*(P527-R527))</f>
        <v>1.7172036396585761E-10</v>
      </c>
      <c r="AP527" s="71">
        <f t="shared" si="273"/>
        <v>2.644392055927054E-10</v>
      </c>
      <c r="AQ527" s="72">
        <f t="shared" si="274"/>
        <v>1.7133788036227044E-17</v>
      </c>
      <c r="AR527" s="72">
        <f t="shared" si="275"/>
        <v>2.6385020346186362E-17</v>
      </c>
      <c r="AS527" s="71">
        <f t="shared" si="247"/>
        <v>-1.5280805387662312E-4</v>
      </c>
      <c r="AT527" s="72">
        <f t="shared" si="248"/>
        <v>-1.1190240582683025E-7</v>
      </c>
      <c r="AU527" s="97">
        <f t="shared" si="276"/>
        <v>9.0440023869078593E-8</v>
      </c>
      <c r="AV527" s="2"/>
      <c r="AW527" s="2"/>
      <c r="AX527" s="2"/>
      <c r="AY527" s="2"/>
      <c r="AZ527" s="2"/>
      <c r="BA527" s="2"/>
      <c r="BC527" s="10"/>
      <c r="BE527" s="10"/>
      <c r="BI527" s="10"/>
    </row>
    <row r="528" spans="1:61" x14ac:dyDescent="0.2">
      <c r="A528" s="9">
        <f>Raw_Data!A526</f>
        <v>40773.218344907407</v>
      </c>
      <c r="B528" s="10">
        <f>Raw_Data!J526</f>
        <v>-3.530412530217295E-4</v>
      </c>
      <c r="C528" s="10">
        <f>Raw_Data!K526</f>
        <v>0.33569701970936983</v>
      </c>
      <c r="D528" s="10">
        <f>Raw_Data!L526</f>
        <v>1.8673165609296157E-2</v>
      </c>
      <c r="E528" s="10">
        <f>Raw_Data!M526</f>
        <v>1.8448980353919942E-2</v>
      </c>
      <c r="F528" s="10">
        <f>Raw_Data!N526</f>
        <v>1.8507642944032378E-2</v>
      </c>
      <c r="J528" s="74">
        <f t="shared" si="249"/>
        <v>137636.99999973178</v>
      </c>
      <c r="K528" s="69">
        <f t="shared" si="250"/>
        <v>165.53899565051771</v>
      </c>
      <c r="L528" s="69">
        <f>K528+$D$8-$B$8*Q528+Phase_Relations!$C$24*Q528</f>
        <v>414.77392990516091</v>
      </c>
      <c r="M528" s="69">
        <f t="shared" si="251"/>
        <v>-0.1009182266928904</v>
      </c>
      <c r="N528" s="69">
        <f t="shared" si="252"/>
        <v>-0.2563322957999416</v>
      </c>
      <c r="O528" s="70">
        <f t="shared" si="253"/>
        <v>56.103412097759545</v>
      </c>
      <c r="P528" s="70">
        <f t="shared" si="254"/>
        <v>386.92008343282447</v>
      </c>
      <c r="Q528" s="70">
        <f t="shared" si="255"/>
        <v>55.386881458001909</v>
      </c>
      <c r="R528" s="111">
        <f t="shared" si="256"/>
        <v>381.97849281380627</v>
      </c>
      <c r="S528" s="70">
        <f t="shared" si="246"/>
        <v>4.9415906190182</v>
      </c>
      <c r="T528" s="113">
        <f t="shared" si="257"/>
        <v>0.79491822669289036</v>
      </c>
      <c r="U528" s="70">
        <f t="shared" si="258"/>
        <v>2.0190922957999415</v>
      </c>
      <c r="V528" s="70">
        <f>(L528/Phase_Relations!C$24)</f>
        <v>85.177105156442849</v>
      </c>
      <c r="W528" s="70">
        <f t="shared" si="259"/>
        <v>12265.50314252777</v>
      </c>
      <c r="X528" s="70">
        <f t="shared" si="260"/>
        <v>587.42831142374371</v>
      </c>
      <c r="Y528" s="70">
        <f t="shared" si="261"/>
        <v>29.79022369844094</v>
      </c>
      <c r="Z528" s="70">
        <f t="shared" si="262"/>
        <v>4289.7922125754958</v>
      </c>
      <c r="AA528" s="70">
        <f t="shared" si="263"/>
        <v>205.44981860993744</v>
      </c>
      <c r="AB528" s="70">
        <f t="shared" si="264"/>
        <v>-14.54153122375943</v>
      </c>
      <c r="AC528" s="70">
        <f t="shared" si="265"/>
        <v>-0.1454153122375943</v>
      </c>
      <c r="AD528" s="70">
        <f t="shared" si="266"/>
        <v>202.1554248639253</v>
      </c>
      <c r="AE528" s="70">
        <f t="shared" si="267"/>
        <v>2.3056854001681146</v>
      </c>
      <c r="AF528" s="70">
        <f t="shared" si="268"/>
        <v>2.4052543109810171E-2</v>
      </c>
      <c r="AG528" s="70">
        <f t="shared" si="269"/>
        <v>8.4122445631558337E-3</v>
      </c>
      <c r="AH528" s="70">
        <f>(U528-Phase_Relations!$B$37)/Phase_Relations!$B$37</f>
        <v>1.5451764950302695</v>
      </c>
      <c r="AI528" s="70">
        <f>(U528-Phase_Relations!G$20)/Phase_Relations!G$20</f>
        <v>1.4471447804561528</v>
      </c>
      <c r="AJ528" s="70">
        <f t="shared" si="270"/>
        <v>1.5443343940834464</v>
      </c>
      <c r="AK528" s="70">
        <f t="shared" si="271"/>
        <v>0.60709993906017612</v>
      </c>
      <c r="AL528" s="71">
        <f>(1/(J529-J527))*((M529-M527)/Phase_Relations!B$22)</f>
        <v>6.1932417444142282E-7</v>
      </c>
      <c r="AM528" s="71">
        <f t="shared" si="272"/>
        <v>7.7200790722785712E-2</v>
      </c>
      <c r="AN528" s="71">
        <f>SUM(AM$27:AM528)</f>
        <v>10.342814848214363</v>
      </c>
      <c r="AO528" s="71">
        <f>(1/10000)*((AL528*Phase_Relations!B$22*H$7*U528))/(2*(P528-R528))</f>
        <v>2.2375509462157687E-10</v>
      </c>
      <c r="AP528" s="71">
        <f t="shared" si="273"/>
        <v>2.6251663392251287E-10</v>
      </c>
      <c r="AQ528" s="72">
        <f t="shared" si="274"/>
        <v>2.2325671077859328E-17</v>
      </c>
      <c r="AR528" s="72">
        <f t="shared" si="275"/>
        <v>2.6193191405688169E-17</v>
      </c>
      <c r="AS528" s="71">
        <f t="shared" si="247"/>
        <v>1.9018906414169934E-3</v>
      </c>
      <c r="AT528" s="72">
        <f t="shared" si="248"/>
        <v>1.171524186245463E-8</v>
      </c>
      <c r="AU528" s="97">
        <f t="shared" si="276"/>
        <v>7.8665146629731128E-8</v>
      </c>
      <c r="AV528" s="2"/>
      <c r="AW528" s="2"/>
      <c r="AX528" s="2"/>
      <c r="AY528" s="2"/>
      <c r="AZ528" s="2"/>
      <c r="BA528" s="2"/>
      <c r="BC528" s="10"/>
      <c r="BE528" s="10"/>
      <c r="BI528" s="10"/>
    </row>
    <row r="529" spans="1:61" x14ac:dyDescent="0.2">
      <c r="A529" s="9">
        <f>Raw_Data!A527</f>
        <v>40773.221319444441</v>
      </c>
      <c r="B529" s="10">
        <f>Raw_Data!J527</f>
        <v>-3.5489399981270252E-4</v>
      </c>
      <c r="C529" s="10">
        <f>Raw_Data!K527</f>
        <v>0.33470770042931974</v>
      </c>
      <c r="D529" s="10">
        <f>Raw_Data!L527</f>
        <v>1.8637488356987857E-2</v>
      </c>
      <c r="E529" s="10">
        <f>Raw_Data!M527</f>
        <v>1.8405749595463941E-2</v>
      </c>
      <c r="F529" s="10">
        <f>Raw_Data!N527</f>
        <v>1.8497041377222578E-2</v>
      </c>
      <c r="J529" s="74">
        <f t="shared" si="249"/>
        <v>137893.9999994589</v>
      </c>
      <c r="K529" s="69">
        <f t="shared" si="250"/>
        <v>166.40773787355056</v>
      </c>
      <c r="L529" s="69">
        <f>K529+$D$8-$B$8*Q529+Phase_Relations!$C$24*Q529</f>
        <v>415.06907737317613</v>
      </c>
      <c r="M529" s="69">
        <f t="shared" si="251"/>
        <v>-0.10062169776110257</v>
      </c>
      <c r="N529" s="69">
        <f t="shared" si="252"/>
        <v>-0.25557911231320052</v>
      </c>
      <c r="O529" s="70">
        <f t="shared" si="253"/>
        <v>55.996220010962446</v>
      </c>
      <c r="P529" s="70">
        <f t="shared" si="254"/>
        <v>386.18082766180999</v>
      </c>
      <c r="Q529" s="70">
        <f t="shared" si="255"/>
        <v>55.257095591899372</v>
      </c>
      <c r="R529" s="111">
        <f t="shared" si="256"/>
        <v>381.0834178751681</v>
      </c>
      <c r="S529" s="70">
        <f t="shared" si="246"/>
        <v>5.0974097866418902</v>
      </c>
      <c r="T529" s="113">
        <f t="shared" si="257"/>
        <v>0.79462169776110247</v>
      </c>
      <c r="U529" s="70">
        <f t="shared" si="258"/>
        <v>2.0183391123132002</v>
      </c>
      <c r="V529" s="70">
        <f>(L529/Phase_Relations!C$24)</f>
        <v>85.237716022042662</v>
      </c>
      <c r="W529" s="70">
        <f t="shared" si="259"/>
        <v>12274.231107174142</v>
      </c>
      <c r="X529" s="70">
        <f t="shared" si="260"/>
        <v>587.84631739339761</v>
      </c>
      <c r="Y529" s="70">
        <f t="shared" si="261"/>
        <v>29.98062043014329</v>
      </c>
      <c r="Z529" s="70">
        <f t="shared" si="262"/>
        <v>4317.2093419406337</v>
      </c>
      <c r="AA529" s="70">
        <f t="shared" si="263"/>
        <v>206.76289951822952</v>
      </c>
      <c r="AB529" s="70">
        <f t="shared" si="264"/>
        <v>-14.498803711974428</v>
      </c>
      <c r="AC529" s="70">
        <f t="shared" si="265"/>
        <v>-0.14498803711974428</v>
      </c>
      <c r="AD529" s="70">
        <f t="shared" si="266"/>
        <v>203.36462632713494</v>
      </c>
      <c r="AE529" s="70">
        <f t="shared" si="267"/>
        <v>2.3082754130559819</v>
      </c>
      <c r="AF529" s="70">
        <f t="shared" si="268"/>
        <v>2.4653406382475644E-2</v>
      </c>
      <c r="AG529" s="70">
        <f t="shared" si="269"/>
        <v>8.6713306451328999E-3</v>
      </c>
      <c r="AH529" s="70">
        <f>(U529-Phase_Relations!$B$37)/Phase_Relations!$B$37</f>
        <v>1.5442270659670778</v>
      </c>
      <c r="AI529" s="70">
        <f>(U529-Phase_Relations!G$20)/Phase_Relations!G$20</f>
        <v>1.446231920235677</v>
      </c>
      <c r="AJ529" s="70">
        <f t="shared" si="270"/>
        <v>1.5433040159272222</v>
      </c>
      <c r="AK529" s="70">
        <f t="shared" si="271"/>
        <v>0.6069533205677563</v>
      </c>
      <c r="AL529" s="71">
        <f>(1/(J530-J528))*((M530-M528)/Phase_Relations!B$22)</f>
        <v>8.0801487881255257E-7</v>
      </c>
      <c r="AM529" s="71">
        <f t="shared" si="272"/>
        <v>8.6634313831601639E-2</v>
      </c>
      <c r="AN529" s="71">
        <f>SUM(AM$27:AM529)</f>
        <v>10.429449162045964</v>
      </c>
      <c r="AO529" s="71">
        <f>(1/10000)*((AL529*Phase_Relations!B$22*H$7*U529))/(2*(P529-R529))</f>
        <v>2.8289771396198282E-10</v>
      </c>
      <c r="AP529" s="71">
        <f t="shared" si="273"/>
        <v>2.5874219411214474E-10</v>
      </c>
      <c r="AQ529" s="72">
        <f t="shared" si="274"/>
        <v>2.8226759803057087E-17</v>
      </c>
      <c r="AR529" s="72">
        <f t="shared" si="275"/>
        <v>2.5816588129450045E-17</v>
      </c>
      <c r="AS529" s="71">
        <f t="shared" si="247"/>
        <v>3.0849345467703844E-4</v>
      </c>
      <c r="AT529" s="72">
        <f t="shared" si="248"/>
        <v>9.1316099379218342E-8</v>
      </c>
      <c r="AU529" s="97">
        <f t="shared" si="276"/>
        <v>8.4161044462582688E-8</v>
      </c>
      <c r="AV529" s="2"/>
      <c r="AW529" s="2"/>
      <c r="AX529" s="2"/>
      <c r="AY529" s="2"/>
      <c r="AZ529" s="2"/>
      <c r="BA529" s="2"/>
      <c r="BC529" s="10"/>
      <c r="BE529" s="10"/>
      <c r="BI529" s="10"/>
    </row>
    <row r="530" spans="1:61" x14ac:dyDescent="0.2">
      <c r="A530" s="9">
        <f>Raw_Data!A528</f>
        <v>40773.224293981482</v>
      </c>
      <c r="B530" s="10">
        <f>Raw_Data!J528</f>
        <v>-3.5928833515026749E-4</v>
      </c>
      <c r="C530" s="10">
        <f>Raw_Data!K528</f>
        <v>0.33325519445151919</v>
      </c>
      <c r="D530" s="10">
        <f>Raw_Data!L528</f>
        <v>1.8666360327813856E-2</v>
      </c>
      <c r="E530" s="10">
        <f>Raw_Data!M528</f>
        <v>1.8442792654701442E-2</v>
      </c>
      <c r="F530" s="10">
        <f>Raw_Data!N528</f>
        <v>1.8513678785338879E-2</v>
      </c>
      <c r="J530" s="74">
        <f t="shared" si="249"/>
        <v>138150.99999981467</v>
      </c>
      <c r="K530" s="69">
        <f t="shared" si="250"/>
        <v>168.46821622305183</v>
      </c>
      <c r="L530" s="69">
        <f>K530+$D$8-$B$8*Q530+Phase_Relations!$C$24*Q530</f>
        <v>417.62105078885952</v>
      </c>
      <c r="M530" s="69">
        <f t="shared" si="251"/>
        <v>-0.10018684879315576</v>
      </c>
      <c r="N530" s="69">
        <f t="shared" si="252"/>
        <v>-0.25447459593461563</v>
      </c>
      <c r="O530" s="70">
        <f t="shared" si="253"/>
        <v>56.082965671083358</v>
      </c>
      <c r="P530" s="70">
        <f t="shared" si="254"/>
        <v>386.77907359367828</v>
      </c>
      <c r="Q530" s="70">
        <f t="shared" si="255"/>
        <v>55.368304964529734</v>
      </c>
      <c r="R530" s="111">
        <f t="shared" si="256"/>
        <v>381.85037906572234</v>
      </c>
      <c r="S530" s="70">
        <f t="shared" si="246"/>
        <v>4.9286945279559404</v>
      </c>
      <c r="T530" s="113">
        <f t="shared" si="257"/>
        <v>0.79418684879315571</v>
      </c>
      <c r="U530" s="70">
        <f t="shared" si="258"/>
        <v>2.0172345959346156</v>
      </c>
      <c r="V530" s="70">
        <f>(L530/Phase_Relations!C$24)</f>
        <v>85.761783935457117</v>
      </c>
      <c r="W530" s="70">
        <f t="shared" si="259"/>
        <v>12349.696886705824</v>
      </c>
      <c r="X530" s="70">
        <f t="shared" si="260"/>
        <v>591.46057886522146</v>
      </c>
      <c r="Y530" s="70">
        <f t="shared" si="261"/>
        <v>30.393478970927383</v>
      </c>
      <c r="Z530" s="70">
        <f t="shared" si="262"/>
        <v>4376.6609718135433</v>
      </c>
      <c r="AA530" s="70">
        <f t="shared" si="263"/>
        <v>209.61019979949913</v>
      </c>
      <c r="AB530" s="70">
        <f t="shared" si="264"/>
        <v>-14.436145359244357</v>
      </c>
      <c r="AC530" s="70">
        <f t="shared" si="265"/>
        <v>-0.14436145359244357</v>
      </c>
      <c r="AD530" s="70">
        <f t="shared" si="266"/>
        <v>206.32440344752848</v>
      </c>
      <c r="AE530" s="70">
        <f t="shared" si="267"/>
        <v>2.31455059809341</v>
      </c>
      <c r="AF530" s="70">
        <f t="shared" si="268"/>
        <v>2.3513619722086241E-2</v>
      </c>
      <c r="AG530" s="70">
        <f t="shared" si="269"/>
        <v>8.3330904950794059E-3</v>
      </c>
      <c r="AH530" s="70">
        <f>(U530-Phase_Relations!$B$37)/Phase_Relations!$B$37</f>
        <v>1.5428347625389496</v>
      </c>
      <c r="AI530" s="70">
        <f>(U530-Phase_Relations!G$20)/Phase_Relations!G$20</f>
        <v>1.4448932436945381</v>
      </c>
      <c r="AJ530" s="70">
        <f t="shared" si="270"/>
        <v>1.5422554829100923</v>
      </c>
      <c r="AK530" s="70">
        <f t="shared" si="271"/>
        <v>0.60673811183801507</v>
      </c>
      <c r="AL530" s="71">
        <f>(1/(J531-J529))*((M531-M529)/Phase_Relations!B$22)</f>
        <v>1.2443439695910389E-6</v>
      </c>
      <c r="AM530" s="71">
        <f t="shared" si="272"/>
        <v>0.12835219868630854</v>
      </c>
      <c r="AN530" s="71">
        <f>SUM(AM$27:AM530)</f>
        <v>10.557801360732272</v>
      </c>
      <c r="AO530" s="71">
        <f>(1/10000)*((AL530*Phase_Relations!B$22*H$7*U530))/(2*(P530-R530))</f>
        <v>4.5032954958156391E-10</v>
      </c>
      <c r="AP530" s="71">
        <f t="shared" si="273"/>
        <v>2.6553958031797654E-10</v>
      </c>
      <c r="AQ530" s="72">
        <f t="shared" si="274"/>
        <v>4.4932650215639086E-17</v>
      </c>
      <c r="AR530" s="72">
        <f t="shared" si="275"/>
        <v>2.6494812725306667E-17</v>
      </c>
      <c r="AS530" s="71">
        <f t="shared" si="247"/>
        <v>1.8489238105711534E-4</v>
      </c>
      <c r="AT530" s="72">
        <f t="shared" si="248"/>
        <v>2.4253549027102667E-7</v>
      </c>
      <c r="AU530" s="97">
        <f t="shared" si="276"/>
        <v>7.4408786000876222E-8</v>
      </c>
      <c r="AV530" s="2"/>
      <c r="AW530" s="2"/>
      <c r="AX530" s="2"/>
      <c r="AY530" s="2"/>
      <c r="AZ530" s="2"/>
      <c r="BA530" s="2"/>
      <c r="BC530" s="10"/>
      <c r="BE530" s="10"/>
      <c r="BI530" s="10"/>
    </row>
    <row r="531" spans="1:61" x14ac:dyDescent="0.2">
      <c r="A531" s="9">
        <f>Raw_Data!A529</f>
        <v>40773.227280092593</v>
      </c>
      <c r="B531" s="10">
        <f>Raw_Data!J529</f>
        <v>-3.6406272111162252E-4</v>
      </c>
      <c r="C531" s="10">
        <f>Raw_Data!K529</f>
        <v>0.33094044862099992</v>
      </c>
      <c r="D531" s="10">
        <f>Raw_Data!L529</f>
        <v>1.8685315352675355E-2</v>
      </c>
      <c r="E531" s="10">
        <f>Raw_Data!M529</f>
        <v>1.8460512515035544E-2</v>
      </c>
      <c r="F531" s="10">
        <f>Raw_Data!N529</f>
        <v>1.8522523384481279E-2</v>
      </c>
      <c r="J531" s="74">
        <f t="shared" si="249"/>
        <v>138408.99999977555</v>
      </c>
      <c r="K531" s="69">
        <f t="shared" si="250"/>
        <v>170.7068981054833</v>
      </c>
      <c r="L531" s="69">
        <f>K531+$D$8-$B$8*Q531+Phase_Relations!$C$24*Q531</f>
        <v>420.09484348845672</v>
      </c>
      <c r="M531" s="69">
        <f t="shared" si="251"/>
        <v>-9.9493183549227038E-2</v>
      </c>
      <c r="N531" s="69">
        <f t="shared" si="252"/>
        <v>-0.25271268621503667</v>
      </c>
      <c r="O531" s="70">
        <f t="shared" si="253"/>
        <v>56.139915927583978</v>
      </c>
      <c r="P531" s="70">
        <f t="shared" si="254"/>
        <v>387.17183398333776</v>
      </c>
      <c r="Q531" s="70">
        <f t="shared" si="255"/>
        <v>55.421502907448492</v>
      </c>
      <c r="R531" s="111">
        <f t="shared" si="256"/>
        <v>382.21726143067923</v>
      </c>
      <c r="S531" s="70">
        <f t="shared" si="246"/>
        <v>4.9545725526585329</v>
      </c>
      <c r="T531" s="113">
        <f t="shared" si="257"/>
        <v>0.79349318354922693</v>
      </c>
      <c r="U531" s="70">
        <f t="shared" si="258"/>
        <v>2.0154726862150363</v>
      </c>
      <c r="V531" s="70">
        <f>(L531/Phase_Relations!C$24)</f>
        <v>86.269796820830635</v>
      </c>
      <c r="W531" s="70">
        <f t="shared" si="259"/>
        <v>12422.850742199611</v>
      </c>
      <c r="X531" s="70">
        <f t="shared" si="260"/>
        <v>594.96411600572856</v>
      </c>
      <c r="Y531" s="70">
        <f t="shared" si="261"/>
        <v>30.848293913382143</v>
      </c>
      <c r="Z531" s="70">
        <f t="shared" si="262"/>
        <v>4442.1543235270283</v>
      </c>
      <c r="AA531" s="70">
        <f t="shared" si="263"/>
        <v>212.74685457504933</v>
      </c>
      <c r="AB531" s="70">
        <f t="shared" si="264"/>
        <v>-14.336193594989478</v>
      </c>
      <c r="AC531" s="70">
        <f t="shared" si="265"/>
        <v>-0.14336193594989477</v>
      </c>
      <c r="AD531" s="70">
        <f t="shared" si="266"/>
        <v>209.4438062066103</v>
      </c>
      <c r="AE531" s="70">
        <f t="shared" si="267"/>
        <v>2.3210675216795016</v>
      </c>
      <c r="AF531" s="70">
        <f t="shared" si="268"/>
        <v>2.3288581927827002E-2</v>
      </c>
      <c r="AG531" s="70">
        <f t="shared" si="269"/>
        <v>8.3275149195902575E-3</v>
      </c>
      <c r="AH531" s="70">
        <f>(U531-Phase_Relations!$B$37)/Phase_Relations!$B$37</f>
        <v>1.5406137787761138</v>
      </c>
      <c r="AI531" s="70">
        <f>(U531-Phase_Relations!G$20)/Phase_Relations!G$20</f>
        <v>1.4427578048228866</v>
      </c>
      <c r="AJ531" s="70">
        <f t="shared" si="270"/>
        <v>1.5411659453334505</v>
      </c>
      <c r="AK531" s="70">
        <f t="shared" si="271"/>
        <v>0.60639432551541594</v>
      </c>
      <c r="AL531" s="71">
        <f>(1/(J532-J530))*((M532-M530)/Phase_Relations!B$22)</f>
        <v>1.1878959300018641E-6</v>
      </c>
      <c r="AM531" s="71">
        <f t="shared" si="272"/>
        <v>0.20778383038011944</v>
      </c>
      <c r="AN531" s="71">
        <f>SUM(AM$27:AM531)</f>
        <v>10.765585191112391</v>
      </c>
      <c r="AO531" s="71">
        <f>(1/10000)*((AL531*Phase_Relations!B$22*H$7*U531))/(2*(P531-R531))</f>
        <v>4.2728201311346792E-10</v>
      </c>
      <c r="AP531" s="71">
        <f t="shared" si="273"/>
        <v>2.6683061421768788E-10</v>
      </c>
      <c r="AQ531" s="72">
        <f t="shared" si="274"/>
        <v>4.2633030092075381E-17</v>
      </c>
      <c r="AR531" s="72">
        <f t="shared" si="275"/>
        <v>2.6623628555149876E-17</v>
      </c>
      <c r="AS531" s="71">
        <f t="shared" si="247"/>
        <v>2.7999855600787673E-4</v>
      </c>
      <c r="AT531" s="72">
        <f t="shared" si="248"/>
        <v>1.5195769160477809E-7</v>
      </c>
      <c r="AU531" s="97">
        <f t="shared" si="276"/>
        <v>1.1518124559255053E-7</v>
      </c>
      <c r="AV531" s="2"/>
      <c r="AW531" s="2"/>
      <c r="AX531" s="2"/>
      <c r="AY531" s="2"/>
      <c r="AZ531" s="2"/>
      <c r="BA531" s="2"/>
      <c r="BC531" s="10"/>
      <c r="BE531" s="10"/>
      <c r="BI531" s="10"/>
    </row>
    <row r="532" spans="1:61" x14ac:dyDescent="0.2">
      <c r="A532" s="9">
        <f>Raw_Data!A530</f>
        <v>40773.230254629627</v>
      </c>
      <c r="B532" s="10">
        <f>Raw_Data!J530</f>
        <v>-3.632432369540765E-4</v>
      </c>
      <c r="C532" s="10">
        <f>Raw_Data!K530</f>
        <v>0.32966371605670997</v>
      </c>
      <c r="D532" s="10">
        <f>Raw_Data!L530</f>
        <v>1.8648699850389656E-2</v>
      </c>
      <c r="E532" s="10">
        <f>Raw_Data!M530</f>
        <v>1.8430464762592243E-2</v>
      </c>
      <c r="F532" s="10">
        <f>Raw_Data!N530</f>
        <v>1.8519451679103478E-2</v>
      </c>
      <c r="J532" s="74">
        <f t="shared" si="249"/>
        <v>138665.99999950267</v>
      </c>
      <c r="K532" s="69">
        <f t="shared" si="250"/>
        <v>170.32264673760326</v>
      </c>
      <c r="L532" s="69">
        <f>K532+$D$8-$B$8*Q532+Phase_Relations!$C$24*Q532</f>
        <v>419.31191224964442</v>
      </c>
      <c r="M532" s="69">
        <f t="shared" si="251"/>
        <v>-9.9109528156450771E-2</v>
      </c>
      <c r="N532" s="69">
        <f t="shared" si="252"/>
        <v>-0.25173820151738496</v>
      </c>
      <c r="O532" s="70">
        <f t="shared" si="253"/>
        <v>56.029904874456577</v>
      </c>
      <c r="P532" s="70">
        <f t="shared" si="254"/>
        <v>386.41313706521777</v>
      </c>
      <c r="Q532" s="70">
        <f t="shared" si="255"/>
        <v>55.331294599415756</v>
      </c>
      <c r="R532" s="111">
        <f t="shared" si="256"/>
        <v>381.5951351683845</v>
      </c>
      <c r="S532" s="70">
        <f t="shared" si="246"/>
        <v>4.8180018968332661</v>
      </c>
      <c r="T532" s="113">
        <f t="shared" si="257"/>
        <v>0.79310952815645075</v>
      </c>
      <c r="U532" s="70">
        <f t="shared" si="258"/>
        <v>2.0144982015173851</v>
      </c>
      <c r="V532" s="70">
        <f>(L532/Phase_Relations!C$24)</f>
        <v>86.10901570212863</v>
      </c>
      <c r="W532" s="70">
        <f t="shared" si="259"/>
        <v>12399.698261106523</v>
      </c>
      <c r="X532" s="70">
        <f t="shared" si="260"/>
        <v>593.85528070433531</v>
      </c>
      <c r="Y532" s="70">
        <f t="shared" si="261"/>
        <v>30.777721102712874</v>
      </c>
      <c r="Z532" s="70">
        <f t="shared" si="262"/>
        <v>4431.9918387906537</v>
      </c>
      <c r="AA532" s="70">
        <f t="shared" si="263"/>
        <v>212.26014553595081</v>
      </c>
      <c r="AB532" s="70">
        <f t="shared" si="264"/>
        <v>-14.280911838105293</v>
      </c>
      <c r="AC532" s="70">
        <f t="shared" si="265"/>
        <v>-0.14280911838105292</v>
      </c>
      <c r="AD532" s="70">
        <f t="shared" si="266"/>
        <v>209.0481442713953</v>
      </c>
      <c r="AE532" s="70">
        <f t="shared" si="267"/>
        <v>2.3202463166543352</v>
      </c>
      <c r="AF532" s="70">
        <f t="shared" si="268"/>
        <v>2.269857058972587E-2</v>
      </c>
      <c r="AG532" s="70">
        <f t="shared" si="269"/>
        <v>8.1130909387871902E-3</v>
      </c>
      <c r="AH532" s="70">
        <f>(U532-Phase_Relations!$B$37)/Phase_Relations!$B$37</f>
        <v>1.5393853874081769</v>
      </c>
      <c r="AI532" s="70">
        <f>(U532-Phase_Relations!G$20)/Phase_Relations!G$20</f>
        <v>1.44157672699576</v>
      </c>
      <c r="AJ532" s="70">
        <f t="shared" si="270"/>
        <v>1.540087330437552</v>
      </c>
      <c r="AK532" s="70">
        <f t="shared" si="271"/>
        <v>0.60620392439894688</v>
      </c>
      <c r="AL532" s="71">
        <f>(1/(J533-J531))*((M533-M531)/Phase_Relations!B$22)</f>
        <v>7.9490920935314419E-7</v>
      </c>
      <c r="AM532" s="71">
        <f t="shared" si="272"/>
        <v>0.11567485132156659</v>
      </c>
      <c r="AN532" s="71">
        <f>SUM(AM$27:AM532)</f>
        <v>10.881260042433958</v>
      </c>
      <c r="AO532" s="71">
        <f>(1/10000)*((AL532*Phase_Relations!B$22*H$7*U532))/(2*(P532-R532))</f>
        <v>2.938887340338653E-10</v>
      </c>
      <c r="AP532" s="71">
        <f t="shared" si="273"/>
        <v>2.6656817838085128E-10</v>
      </c>
      <c r="AQ532" s="72">
        <f t="shared" si="274"/>
        <v>2.9323413710982616E-17</v>
      </c>
      <c r="AR532" s="72">
        <f t="shared" si="275"/>
        <v>2.6597443425456336E-17</v>
      </c>
      <c r="AS532" s="71">
        <f t="shared" si="247"/>
        <v>-1.2220074004468753E-3</v>
      </c>
      <c r="AT532" s="72">
        <f t="shared" si="248"/>
        <v>-2.3948205168311223E-8</v>
      </c>
      <c r="AU532" s="97">
        <f t="shared" si="276"/>
        <v>1.3292018979253225E-7</v>
      </c>
      <c r="AV532" s="2"/>
      <c r="AW532" s="2"/>
      <c r="AX532" s="2"/>
      <c r="AY532" s="2"/>
      <c r="AZ532" s="2"/>
      <c r="BA532" s="2"/>
      <c r="BC532" s="10"/>
      <c r="BE532" s="10"/>
      <c r="BI532" s="10"/>
    </row>
    <row r="533" spans="1:61" x14ac:dyDescent="0.2">
      <c r="A533" s="9">
        <f>Raw_Data!A531</f>
        <v>40773.233229166668</v>
      </c>
      <c r="B533" s="10">
        <f>Raw_Data!J531</f>
        <v>-3.6243562937852351E-4</v>
      </c>
      <c r="C533" s="10">
        <f>Raw_Data!K531</f>
        <v>0.32854612969112917</v>
      </c>
      <c r="D533" s="10">
        <f>Raw_Data!L531</f>
        <v>1.8660992112752857E-2</v>
      </c>
      <c r="E533" s="10">
        <f>Raw_Data!M531</f>
        <v>1.8396664010238942E-2</v>
      </c>
      <c r="F533" s="10">
        <f>Raw_Data!N531</f>
        <v>1.8491388005068079E-2</v>
      </c>
      <c r="J533" s="74">
        <f t="shared" si="249"/>
        <v>138922.99999985844</v>
      </c>
      <c r="K533" s="69">
        <f t="shared" si="250"/>
        <v>169.94396423012711</v>
      </c>
      <c r="L533" s="69">
        <f>K533+$D$8-$B$8*Q533+Phase_Relations!$C$24*Q533</f>
        <v>418.48475428261247</v>
      </c>
      <c r="M533" s="69">
        <f t="shared" si="251"/>
        <v>-9.8773668298628173E-2</v>
      </c>
      <c r="N533" s="69">
        <f t="shared" si="252"/>
        <v>-0.25088511747851555</v>
      </c>
      <c r="O533" s="70">
        <f t="shared" si="253"/>
        <v>56.066836901698551</v>
      </c>
      <c r="P533" s="70">
        <f t="shared" si="254"/>
        <v>386.66784070136936</v>
      </c>
      <c r="Q533" s="70">
        <f t="shared" si="255"/>
        <v>55.229819166743077</v>
      </c>
      <c r="R533" s="111">
        <f t="shared" si="256"/>
        <v>380.89530459822811</v>
      </c>
      <c r="S533" s="70">
        <f t="shared" si="246"/>
        <v>5.772536103141249</v>
      </c>
      <c r="T533" s="113">
        <f t="shared" si="257"/>
        <v>0.79277366829862816</v>
      </c>
      <c r="U533" s="70">
        <f t="shared" si="258"/>
        <v>2.0136451174785157</v>
      </c>
      <c r="V533" s="70">
        <f>(L533/Phase_Relations!C$24)</f>
        <v>85.939152275189088</v>
      </c>
      <c r="W533" s="70">
        <f t="shared" si="259"/>
        <v>12375.23792762723</v>
      </c>
      <c r="X533" s="70">
        <f t="shared" si="260"/>
        <v>592.68380879440747</v>
      </c>
      <c r="Y533" s="70">
        <f t="shared" si="261"/>
        <v>30.70933310844601</v>
      </c>
      <c r="Z533" s="70">
        <f t="shared" si="262"/>
        <v>4422.1439676162254</v>
      </c>
      <c r="AA533" s="70">
        <f t="shared" si="263"/>
        <v>211.78850419617936</v>
      </c>
      <c r="AB533" s="70">
        <f t="shared" si="264"/>
        <v>-14.232517045911841</v>
      </c>
      <c r="AC533" s="70">
        <f t="shared" si="265"/>
        <v>-0.14232517045911841</v>
      </c>
      <c r="AD533" s="70">
        <f t="shared" si="266"/>
        <v>207.94014679408519</v>
      </c>
      <c r="AE533" s="70">
        <f t="shared" si="267"/>
        <v>2.3179383462237189</v>
      </c>
      <c r="AF533" s="70">
        <f t="shared" si="268"/>
        <v>2.7256135195110297E-2</v>
      </c>
      <c r="AG533" s="70">
        <f t="shared" si="269"/>
        <v>9.7396554747856273E-3</v>
      </c>
      <c r="AH533" s="70">
        <f>(U533-Phase_Relations!$B$37)/Phase_Relations!$B$37</f>
        <v>1.5383100282239868</v>
      </c>
      <c r="AI533" s="70">
        <f>(U533-Phase_Relations!G$20)/Phase_Relations!G$20</f>
        <v>1.4405427870627749</v>
      </c>
      <c r="AJ533" s="70">
        <f t="shared" si="270"/>
        <v>1.5389899931566926</v>
      </c>
      <c r="AK533" s="70">
        <f t="shared" si="271"/>
        <v>0.60603709204912082</v>
      </c>
      <c r="AL533" s="71">
        <f>(1/(J534-J532))*((M534-M532)/Phase_Relations!B$22)</f>
        <v>7.2315660528543554E-7</v>
      </c>
      <c r="AM533" s="71">
        <f t="shared" si="272"/>
        <v>0.10090030846608164</v>
      </c>
      <c r="AN533" s="71">
        <f>SUM(AM$27:AM533)</f>
        <v>10.98216035090004</v>
      </c>
      <c r="AO533" s="71">
        <f>(1/10000)*((AL533*Phase_Relations!B$22*H$7*U533))/(2*(P533-R533))</f>
        <v>2.2305611061442823E-10</v>
      </c>
      <c r="AP533" s="71">
        <f t="shared" si="273"/>
        <v>2.6401855877095631E-10</v>
      </c>
      <c r="AQ533" s="72">
        <f t="shared" si="274"/>
        <v>2.2255928366263524E-17</v>
      </c>
      <c r="AR533" s="72">
        <f t="shared" si="275"/>
        <v>2.6343049357332677E-17</v>
      </c>
      <c r="AS533" s="71">
        <f t="shared" si="247"/>
        <v>-3.8219602053939685E-4</v>
      </c>
      <c r="AT533" s="72">
        <f t="shared" si="248"/>
        <v>-5.8115480439082308E-8</v>
      </c>
      <c r="AU533" s="97">
        <f t="shared" si="276"/>
        <v>1.2653151610738737E-7</v>
      </c>
      <c r="AV533" s="2"/>
      <c r="AW533" s="2"/>
      <c r="AX533" s="2"/>
      <c r="AY533" s="2"/>
      <c r="AZ533" s="2"/>
      <c r="BA533" s="2"/>
      <c r="BC533" s="10"/>
      <c r="BE533" s="10"/>
      <c r="BI533" s="10"/>
    </row>
    <row r="534" spans="1:61" x14ac:dyDescent="0.2">
      <c r="A534" s="9">
        <f>Raw_Data!A532</f>
        <v>40773.236203703702</v>
      </c>
      <c r="B534" s="10">
        <f>Raw_Data!J532</f>
        <v>-3.652385027289715E-4</v>
      </c>
      <c r="C534" s="10">
        <f>Raw_Data!K532</f>
        <v>0.32748198794451966</v>
      </c>
      <c r="D534" s="10">
        <f>Raw_Data!L532</f>
        <v>1.8679733359138456E-2</v>
      </c>
      <c r="E534" s="10">
        <f>Raw_Data!M532</f>
        <v>1.8463125363074144E-2</v>
      </c>
      <c r="F534" s="10">
        <f>Raw_Data!N532</f>
        <v>1.8483081253170879E-2</v>
      </c>
      <c r="J534" s="74">
        <f t="shared" si="249"/>
        <v>139179.99999958556</v>
      </c>
      <c r="K534" s="69">
        <f t="shared" si="250"/>
        <v>171.25821528548522</v>
      </c>
      <c r="L534" s="69">
        <f>K534+$D$8-$B$8*Q534+Phase_Relations!$C$24*Q534</f>
        <v>420.68082848332301</v>
      </c>
      <c r="M534" s="69">
        <f t="shared" si="251"/>
        <v>-9.8454960062444682E-2</v>
      </c>
      <c r="N534" s="69">
        <f t="shared" si="252"/>
        <v>-0.2500755985586095</v>
      </c>
      <c r="O534" s="70">
        <f t="shared" si="253"/>
        <v>56.123144862073168</v>
      </c>
      <c r="P534" s="70">
        <f t="shared" si="254"/>
        <v>387.05617146257362</v>
      </c>
      <c r="Q534" s="70">
        <f t="shared" si="255"/>
        <v>55.429347108147155</v>
      </c>
      <c r="R534" s="111">
        <f t="shared" si="256"/>
        <v>382.27135936653212</v>
      </c>
      <c r="S534" s="70">
        <f t="shared" si="246"/>
        <v>4.7848120960414917</v>
      </c>
      <c r="T534" s="113">
        <f t="shared" si="257"/>
        <v>0.79245496006244465</v>
      </c>
      <c r="U534" s="70">
        <f t="shared" si="258"/>
        <v>2.0128355985586093</v>
      </c>
      <c r="V534" s="70">
        <f>(L534/Phase_Relations!C$24)</f>
        <v>86.390133471543564</v>
      </c>
      <c r="W534" s="70">
        <f t="shared" si="259"/>
        <v>12440.179219902273</v>
      </c>
      <c r="X534" s="70">
        <f t="shared" si="260"/>
        <v>595.79402394167982</v>
      </c>
      <c r="Y534" s="70">
        <f t="shared" si="261"/>
        <v>30.960786363396409</v>
      </c>
      <c r="Z534" s="70">
        <f t="shared" si="262"/>
        <v>4458.3532363290833</v>
      </c>
      <c r="AA534" s="70">
        <f t="shared" si="263"/>
        <v>213.5226645751477</v>
      </c>
      <c r="AB534" s="70">
        <f t="shared" si="264"/>
        <v>-14.186593668940152</v>
      </c>
      <c r="AC534" s="70">
        <f t="shared" si="265"/>
        <v>-0.14186593668940151</v>
      </c>
      <c r="AD534" s="70">
        <f t="shared" si="266"/>
        <v>210.33278984445337</v>
      </c>
      <c r="AE534" s="70">
        <f t="shared" si="267"/>
        <v>2.3229069823317943</v>
      </c>
      <c r="AF534" s="70">
        <f t="shared" si="268"/>
        <v>2.2408919004275132E-2</v>
      </c>
      <c r="AG534" s="70">
        <f t="shared" si="269"/>
        <v>8.0309837020283038E-3</v>
      </c>
      <c r="AH534" s="70">
        <f>(U534-Phase_Relations!$B$37)/Phase_Relations!$B$37</f>
        <v>1.5372895852598321</v>
      </c>
      <c r="AI534" s="70">
        <f>(U534-Phase_Relations!G$20)/Phase_Relations!G$20</f>
        <v>1.4395616481600857</v>
      </c>
      <c r="AJ534" s="70">
        <f t="shared" si="270"/>
        <v>1.537919870864541</v>
      </c>
      <c r="AK534" s="70">
        <f t="shared" si="271"/>
        <v>0.6058786486929143</v>
      </c>
      <c r="AL534" s="71">
        <f>(1/(J535-J533))*((M535-M533)/Phase_Relations!B$22)</f>
        <v>5.7823598385409266E-7</v>
      </c>
      <c r="AM534" s="71">
        <f t="shared" si="272"/>
        <v>9.604252873153804E-2</v>
      </c>
      <c r="AN534" s="71">
        <f>SUM(AM$27:AM534)</f>
        <v>11.078202879631577</v>
      </c>
      <c r="AO534" s="71">
        <f>(1/10000)*((AL534*Phase_Relations!B$22*H$7*U534))/(2*(P534-R534))</f>
        <v>2.1508693163623605E-10</v>
      </c>
      <c r="AP534" s="71">
        <f t="shared" si="273"/>
        <v>2.6003732080165079E-10</v>
      </c>
      <c r="AQ534" s="72">
        <f t="shared" si="274"/>
        <v>2.1460785493969999E-17</v>
      </c>
      <c r="AR534" s="72">
        <f t="shared" si="275"/>
        <v>2.5945812326659825E-17</v>
      </c>
      <c r="AS534" s="71">
        <f t="shared" si="247"/>
        <v>1.6802200290366861E-4</v>
      </c>
      <c r="AT534" s="72">
        <f t="shared" si="248"/>
        <v>1.2747110035975409E-7</v>
      </c>
      <c r="AU534" s="97">
        <f t="shared" si="276"/>
        <v>1.2281996861300378E-7</v>
      </c>
      <c r="AV534" s="2"/>
      <c r="AW534" s="2"/>
      <c r="AX534" s="2"/>
      <c r="AY534" s="2"/>
      <c r="AZ534" s="2"/>
      <c r="BA534" s="2"/>
      <c r="BC534" s="10"/>
      <c r="BE534" s="10"/>
      <c r="BI534" s="10"/>
    </row>
    <row r="535" spans="1:61" x14ac:dyDescent="0.2">
      <c r="A535" s="9">
        <f>Raw_Data!A533</f>
        <v>40773.239189814813</v>
      </c>
      <c r="B535" s="10">
        <f>Raw_Data!J533</f>
        <v>-3.678632273495165E-4</v>
      </c>
      <c r="C535" s="10">
        <f>Raw_Data!K533</f>
        <v>0.32679433384709977</v>
      </c>
      <c r="D535" s="10">
        <f>Raw_Data!L533</f>
        <v>1.8681384204035555E-2</v>
      </c>
      <c r="E535" s="10">
        <f>Raw_Data!M533</f>
        <v>1.8442412604077644E-2</v>
      </c>
      <c r="F535" s="10">
        <f>Raw_Data!N533</f>
        <v>1.8495212696589079E-2</v>
      </c>
      <c r="J535" s="74">
        <f t="shared" si="249"/>
        <v>139437.99999954645</v>
      </c>
      <c r="K535" s="69">
        <f t="shared" si="250"/>
        <v>172.48893343478167</v>
      </c>
      <c r="L535" s="69">
        <f>K535+$D$8-$B$8*Q535+Phase_Relations!$C$24*Q535</f>
        <v>421.63672540933635</v>
      </c>
      <c r="M535" s="69">
        <f t="shared" si="251"/>
        <v>-9.8249257411648833E-2</v>
      </c>
      <c r="N535" s="69">
        <f t="shared" si="252"/>
        <v>-0.24955311382558804</v>
      </c>
      <c r="O535" s="70">
        <f t="shared" si="253"/>
        <v>56.128104815490239</v>
      </c>
      <c r="P535" s="70">
        <f t="shared" si="254"/>
        <v>387.09037803786373</v>
      </c>
      <c r="Q535" s="70">
        <f t="shared" si="255"/>
        <v>55.367163989882648</v>
      </c>
      <c r="R535" s="111">
        <f t="shared" si="256"/>
        <v>381.84251027505275</v>
      </c>
      <c r="S535" s="70">
        <f t="shared" si="246"/>
        <v>5.2478677628109835</v>
      </c>
      <c r="T535" s="113">
        <f t="shared" si="257"/>
        <v>0.79224925741164876</v>
      </c>
      <c r="U535" s="70">
        <f t="shared" si="258"/>
        <v>2.0123131138255879</v>
      </c>
      <c r="V535" s="70">
        <f>(L535/Phase_Relations!C$24)</f>
        <v>86.586434461348716</v>
      </c>
      <c r="W535" s="70">
        <f t="shared" si="259"/>
        <v>12468.446562434216</v>
      </c>
      <c r="X535" s="70">
        <f t="shared" si="260"/>
        <v>597.14782387137041</v>
      </c>
      <c r="Y535" s="70">
        <f t="shared" si="261"/>
        <v>31.219270471466068</v>
      </c>
      <c r="Z535" s="70">
        <f t="shared" si="262"/>
        <v>4495.5749478911139</v>
      </c>
      <c r="AA535" s="70">
        <f t="shared" si="263"/>
        <v>215.30531359631766</v>
      </c>
      <c r="AB535" s="70">
        <f t="shared" si="264"/>
        <v>-14.156953517528637</v>
      </c>
      <c r="AC535" s="70">
        <f t="shared" si="265"/>
        <v>-0.14156953517528637</v>
      </c>
      <c r="AD535" s="70">
        <f t="shared" si="266"/>
        <v>211.80673508777699</v>
      </c>
      <c r="AE535" s="70">
        <f t="shared" si="267"/>
        <v>2.3259397658042849</v>
      </c>
      <c r="AF535" s="70">
        <f t="shared" si="268"/>
        <v>2.4374074541654678E-2</v>
      </c>
      <c r="AG535" s="70">
        <f t="shared" si="269"/>
        <v>8.7882222006412415E-3</v>
      </c>
      <c r="AH535" s="70">
        <f>(U535-Phase_Relations!$B$37)/Phase_Relations!$B$37</f>
        <v>1.5366309646191292</v>
      </c>
      <c r="AI535" s="70">
        <f>(U535-Phase_Relations!G$20)/Phase_Relations!G$20</f>
        <v>1.4389283953910366</v>
      </c>
      <c r="AJ535" s="70">
        <f t="shared" si="270"/>
        <v>1.5368538502679205</v>
      </c>
      <c r="AK535" s="70">
        <f t="shared" si="271"/>
        <v>0.60577631750618155</v>
      </c>
      <c r="AL535" s="71">
        <f>(1/(J536-J534))*((M536-M534)/Phase_Relations!B$22)</f>
        <v>3.3462689818260892E-7</v>
      </c>
      <c r="AM535" s="71">
        <f t="shared" si="272"/>
        <v>6.2561397178879707E-2</v>
      </c>
      <c r="AN535" s="71">
        <f>SUM(AM$27:AM535)</f>
        <v>11.140764276810458</v>
      </c>
      <c r="AO535" s="71">
        <f>(1/10000)*((AL535*Phase_Relations!B$22*H$7*U535))/(2*(P535-R535))</f>
        <v>1.1345901643021222E-10</v>
      </c>
      <c r="AP535" s="71">
        <f t="shared" si="273"/>
        <v>2.4542005294898107E-10</v>
      </c>
      <c r="AQ535" s="72">
        <f t="shared" si="274"/>
        <v>1.1320630200274741E-17</v>
      </c>
      <c r="AR535" s="72">
        <f t="shared" si="275"/>
        <v>2.4487341337708304E-17</v>
      </c>
      <c r="AS535" s="71">
        <f t="shared" si="247"/>
        <v>1.7610997293714635E-4</v>
      </c>
      <c r="AT535" s="72">
        <f t="shared" si="248"/>
        <v>6.415328980853904E-8</v>
      </c>
      <c r="AU535" s="97">
        <f t="shared" si="276"/>
        <v>1.0887459525486339E-7</v>
      </c>
      <c r="AV535" s="2"/>
      <c r="AW535" s="2"/>
      <c r="AX535" s="2"/>
      <c r="AY535" s="2"/>
      <c r="AZ535" s="2"/>
      <c r="BA535" s="2"/>
      <c r="BC535" s="10"/>
      <c r="BE535" s="10"/>
      <c r="BI535" s="10"/>
    </row>
    <row r="536" spans="1:61" x14ac:dyDescent="0.2">
      <c r="A536" s="9">
        <f>Raw_Data!A534</f>
        <v>40773.242164351854</v>
      </c>
      <c r="B536" s="10">
        <f>Raw_Data!J534</f>
        <v>-3.7470413857772651E-4</v>
      </c>
      <c r="C536" s="10">
        <f>Raw_Data!K534</f>
        <v>0.32646178955128935</v>
      </c>
      <c r="D536" s="10">
        <f>Raw_Data!L534</f>
        <v>1.8671835432112857E-2</v>
      </c>
      <c r="E536" s="10">
        <f>Raw_Data!M534</f>
        <v>1.8453386565839544E-2</v>
      </c>
      <c r="F536" s="10">
        <f>Raw_Data!N534</f>
        <v>1.8512567234365677E-2</v>
      </c>
      <c r="J536" s="74">
        <f t="shared" si="249"/>
        <v>139694.99999990221</v>
      </c>
      <c r="K536" s="69">
        <f t="shared" si="250"/>
        <v>175.6965970275192</v>
      </c>
      <c r="L536" s="69">
        <f>K536+$D$8-$B$8*Q536+Phase_Relations!$C$24*Q536</f>
        <v>424.98999382450131</v>
      </c>
      <c r="M536" s="69">
        <f t="shared" si="251"/>
        <v>-9.8151481908892807E-2</v>
      </c>
      <c r="N536" s="69">
        <f t="shared" si="252"/>
        <v>-0.24930476404858773</v>
      </c>
      <c r="O536" s="70">
        <f t="shared" si="253"/>
        <v>56.099415588531322</v>
      </c>
      <c r="P536" s="70">
        <f t="shared" si="254"/>
        <v>386.892521300216</v>
      </c>
      <c r="Q536" s="70">
        <f t="shared" si="255"/>
        <v>55.400109632816346</v>
      </c>
      <c r="R536" s="111">
        <f t="shared" si="256"/>
        <v>382.06972160562998</v>
      </c>
      <c r="S536" s="70">
        <f t="shared" si="246"/>
        <v>4.8227996945860241</v>
      </c>
      <c r="T536" s="113">
        <f t="shared" si="257"/>
        <v>0.79215148190889273</v>
      </c>
      <c r="U536" s="70">
        <f t="shared" si="258"/>
        <v>2.0120647640485876</v>
      </c>
      <c r="V536" s="70">
        <f>(L536/Phase_Relations!C$24)</f>
        <v>87.275054636878053</v>
      </c>
      <c r="W536" s="70">
        <f t="shared" si="259"/>
        <v>12567.60786771044</v>
      </c>
      <c r="X536" s="70">
        <f t="shared" si="260"/>
        <v>601.89692853019346</v>
      </c>
      <c r="Y536" s="70">
        <f t="shared" si="261"/>
        <v>31.874945004061708</v>
      </c>
      <c r="Z536" s="70">
        <f t="shared" si="262"/>
        <v>4589.992080584886</v>
      </c>
      <c r="AA536" s="70">
        <f t="shared" si="263"/>
        <v>219.82720692456348</v>
      </c>
      <c r="AB536" s="70">
        <f t="shared" si="264"/>
        <v>-14.142864828370726</v>
      </c>
      <c r="AC536" s="70">
        <f t="shared" si="265"/>
        <v>-0.14142864828370727</v>
      </c>
      <c r="AD536" s="70">
        <f t="shared" si="266"/>
        <v>216.61200712817282</v>
      </c>
      <c r="AE536" s="70">
        <f t="shared" si="267"/>
        <v>2.335682526550515</v>
      </c>
      <c r="AF536" s="70">
        <f t="shared" si="268"/>
        <v>2.1939048228188741E-2</v>
      </c>
      <c r="AG536" s="70">
        <f t="shared" si="269"/>
        <v>8.0126670630519658E-3</v>
      </c>
      <c r="AH536" s="70">
        <f>(U536-Phase_Relations!$B$37)/Phase_Relations!$B$37</f>
        <v>1.5363179061144328</v>
      </c>
      <c r="AI536" s="70">
        <f>(U536-Phase_Relations!G$20)/Phase_Relations!G$20</f>
        <v>1.4386273948564012</v>
      </c>
      <c r="AJ536" s="70">
        <f t="shared" si="270"/>
        <v>1.5358995209870749</v>
      </c>
      <c r="AK536" s="70">
        <f t="shared" si="271"/>
        <v>0.6057276583549529</v>
      </c>
      <c r="AL536" s="71">
        <f>(1/(J537-J535))*((M537-M535)/Phase_Relations!B$22)</f>
        <v>4.590908374591577E-7</v>
      </c>
      <c r="AM536" s="71">
        <f t="shared" si="272"/>
        <v>3.0179292442515399E-2</v>
      </c>
      <c r="AN536" s="71">
        <f>SUM(AM$27:AM536)</f>
        <v>11.170943569252973</v>
      </c>
      <c r="AO536" s="71">
        <f>(1/10000)*((AL536*Phase_Relations!B$22*H$7*U536))/(2*(P536-R536))</f>
        <v>1.6935844143432839E-10</v>
      </c>
      <c r="AP536" s="71">
        <f t="shared" si="273"/>
        <v>2.3035395135510127E-10</v>
      </c>
      <c r="AQ536" s="72">
        <f t="shared" si="274"/>
        <v>1.6898121868985188E-17</v>
      </c>
      <c r="AR536" s="72">
        <f t="shared" si="275"/>
        <v>2.2984086946207454E-17</v>
      </c>
      <c r="AS536" s="71">
        <f t="shared" si="247"/>
        <v>2.5683265280287454E-5</v>
      </c>
      <c r="AT536" s="72">
        <f t="shared" si="248"/>
        <v>6.5662963407395828E-7</v>
      </c>
      <c r="AU536" s="97">
        <f t="shared" si="276"/>
        <v>1.1912082795768545E-7</v>
      </c>
      <c r="AV536" s="2"/>
      <c r="AW536" s="2"/>
      <c r="AX536" s="2"/>
      <c r="AY536" s="2"/>
      <c r="AZ536" s="2"/>
      <c r="BA536" s="2"/>
      <c r="BC536" s="10"/>
      <c r="BE536" s="10"/>
      <c r="BI536" s="10"/>
    </row>
    <row r="537" spans="1:61" x14ac:dyDescent="0.2">
      <c r="A537" s="9">
        <f>Raw_Data!A535</f>
        <v>40773.245138888888</v>
      </c>
      <c r="B537" s="10">
        <f>Raw_Data!J535</f>
        <v>-3.7706757839441751E-4</v>
      </c>
      <c r="C537" s="10">
        <f>Raw_Data!K535</f>
        <v>0.32540121077926987</v>
      </c>
      <c r="D537" s="10">
        <f>Raw_Data!L535</f>
        <v>1.8673676302321855E-2</v>
      </c>
      <c r="E537" s="10">
        <f>Raw_Data!M535</f>
        <v>1.8434015860608242E-2</v>
      </c>
      <c r="F537" s="10">
        <f>Raw_Data!N535</f>
        <v>1.8495164887945077E-2</v>
      </c>
      <c r="J537" s="74">
        <f t="shared" si="249"/>
        <v>139951.99999962933</v>
      </c>
      <c r="K537" s="69">
        <f t="shared" si="250"/>
        <v>176.80480024792698</v>
      </c>
      <c r="L537" s="69">
        <f>K537+$D$8-$B$8*Q537+Phase_Relations!$C$24*Q537</f>
        <v>425.84118247198705</v>
      </c>
      <c r="M537" s="69">
        <f t="shared" si="251"/>
        <v>-9.7833709503692315E-2</v>
      </c>
      <c r="N537" s="69">
        <f t="shared" si="252"/>
        <v>-0.24849762213937848</v>
      </c>
      <c r="O537" s="70">
        <f t="shared" si="253"/>
        <v>56.10494647183814</v>
      </c>
      <c r="P537" s="70">
        <f t="shared" si="254"/>
        <v>386.93066532302169</v>
      </c>
      <c r="Q537" s="70">
        <f t="shared" si="255"/>
        <v>55.341955581274092</v>
      </c>
      <c r="R537" s="111">
        <f t="shared" si="256"/>
        <v>381.66865918120061</v>
      </c>
      <c r="S537" s="70">
        <f t="shared" si="246"/>
        <v>5.2620061418210753</v>
      </c>
      <c r="T537" s="113">
        <f t="shared" si="257"/>
        <v>0.79183370950369225</v>
      </c>
      <c r="U537" s="70">
        <f t="shared" si="258"/>
        <v>2.0112576221393783</v>
      </c>
      <c r="V537" s="70">
        <f>(L537/Phase_Relations!C$24)</f>
        <v>87.449852954003333</v>
      </c>
      <c r="W537" s="70">
        <f t="shared" si="259"/>
        <v>12592.778825376479</v>
      </c>
      <c r="X537" s="70">
        <f t="shared" si="260"/>
        <v>603.10243416554022</v>
      </c>
      <c r="Y537" s="70">
        <f t="shared" si="261"/>
        <v>32.107897372729241</v>
      </c>
      <c r="Z537" s="70">
        <f t="shared" si="262"/>
        <v>4623.5372216730102</v>
      </c>
      <c r="AA537" s="70">
        <f t="shared" si="263"/>
        <v>221.43377498433961</v>
      </c>
      <c r="AB537" s="70">
        <f t="shared" si="264"/>
        <v>-14.09707629736201</v>
      </c>
      <c r="AC537" s="70">
        <f t="shared" si="265"/>
        <v>-0.1409707629736201</v>
      </c>
      <c r="AD537" s="70">
        <f t="shared" si="266"/>
        <v>217.9257708897922</v>
      </c>
      <c r="AE537" s="70">
        <f t="shared" si="267"/>
        <v>2.3383085909320664</v>
      </c>
      <c r="AF537" s="70">
        <f t="shared" si="268"/>
        <v>2.3763340268182748E-2</v>
      </c>
      <c r="AG537" s="70">
        <f t="shared" si="269"/>
        <v>8.724896209549627E-3</v>
      </c>
      <c r="AH537" s="70">
        <f>(U537-Phase_Relations!$B$37)/Phase_Relations!$B$37</f>
        <v>1.5353004595025335</v>
      </c>
      <c r="AI537" s="70">
        <f>(U537-Phase_Relations!G$20)/Phase_Relations!G$20</f>
        <v>1.4376491368964666</v>
      </c>
      <c r="AJ537" s="70">
        <f t="shared" si="270"/>
        <v>1.5349432197561674</v>
      </c>
      <c r="AK537" s="70">
        <f t="shared" si="271"/>
        <v>0.60556943211527048</v>
      </c>
      <c r="AL537" s="71">
        <f>(1/(J538-J536))*((M538-M536)/Phase_Relations!B$22)</f>
        <v>5.9415572580569517E-7</v>
      </c>
      <c r="AM537" s="71">
        <f t="shared" si="272"/>
        <v>9.9484232616172744E-2</v>
      </c>
      <c r="AN537" s="71">
        <f>SUM(AM$27:AM537)</f>
        <v>11.270427801869145</v>
      </c>
      <c r="AO537" s="71">
        <f>(1/10000)*((AL537*Phase_Relations!B$22*H$7*U537))/(2*(P537-R537))</f>
        <v>2.0080851813252195E-10</v>
      </c>
      <c r="AP537" s="71">
        <f t="shared" si="273"/>
        <v>2.364449399032544E-10</v>
      </c>
      <c r="AQ537" s="72">
        <f t="shared" si="274"/>
        <v>2.0036124464746464E-17</v>
      </c>
      <c r="AR537" s="72">
        <f t="shared" si="275"/>
        <v>2.3591829116704434E-17</v>
      </c>
      <c r="AS537" s="71">
        <f t="shared" si="247"/>
        <v>3.0534489524804696E-4</v>
      </c>
      <c r="AT537" s="72">
        <f t="shared" si="248"/>
        <v>6.5487036172986979E-8</v>
      </c>
      <c r="AU537" s="97">
        <f t="shared" si="276"/>
        <v>1.2582675651386902E-7</v>
      </c>
      <c r="AV537" s="2"/>
      <c r="AW537" s="2"/>
      <c r="AX537" s="2"/>
      <c r="AY537" s="2"/>
      <c r="AZ537" s="2"/>
      <c r="BA537" s="2"/>
      <c r="BC537" s="10"/>
      <c r="BE537" s="10"/>
      <c r="BI537" s="10"/>
    </row>
    <row r="538" spans="1:61" x14ac:dyDescent="0.2">
      <c r="A538" s="9">
        <f>Raw_Data!A536</f>
        <v>40773.248113425929</v>
      </c>
      <c r="B538" s="10">
        <f>Raw_Data!J536</f>
        <v>-3.7598680943301549E-4</v>
      </c>
      <c r="C538" s="10">
        <f>Raw_Data!K536</f>
        <v>0.32466961332847966</v>
      </c>
      <c r="D538" s="10">
        <f>Raw_Data!L536</f>
        <v>1.8653735521154857E-2</v>
      </c>
      <c r="E538" s="10">
        <f>Raw_Data!M536</f>
        <v>1.8421652338753144E-2</v>
      </c>
      <c r="F538" s="10">
        <f>Raw_Data!N536</f>
        <v>1.8511897913349479E-2</v>
      </c>
      <c r="J538" s="74">
        <f t="shared" si="249"/>
        <v>140208.9999999851</v>
      </c>
      <c r="K538" s="69">
        <f t="shared" si="250"/>
        <v>176.29803395115729</v>
      </c>
      <c r="L538" s="69">
        <f>K538+$D$8-$B$8*Q538+Phase_Relations!$C$24*Q538</f>
        <v>425.1703743785219</v>
      </c>
      <c r="M538" s="69">
        <f t="shared" si="251"/>
        <v>-9.7613679476970153E-2</v>
      </c>
      <c r="N538" s="69">
        <f t="shared" si="252"/>
        <v>-0.24793874587150419</v>
      </c>
      <c r="O538" s="70">
        <f t="shared" si="253"/>
        <v>56.045034516534407</v>
      </c>
      <c r="P538" s="70">
        <f t="shared" si="254"/>
        <v>386.51747942437521</v>
      </c>
      <c r="Q538" s="70">
        <f t="shared" si="255"/>
        <v>55.304838249787188</v>
      </c>
      <c r="R538" s="111">
        <f t="shared" si="256"/>
        <v>381.41267758473924</v>
      </c>
      <c r="S538" s="70">
        <f t="shared" si="246"/>
        <v>5.104801839635968</v>
      </c>
      <c r="T538" s="113">
        <f t="shared" si="257"/>
        <v>0.79161367947697014</v>
      </c>
      <c r="U538" s="70">
        <f t="shared" si="258"/>
        <v>2.0106987458715042</v>
      </c>
      <c r="V538" s="70">
        <f>(L538/Phase_Relations!C$24)</f>
        <v>87.312097209494667</v>
      </c>
      <c r="W538" s="70">
        <f t="shared" si="259"/>
        <v>12572.941998167233</v>
      </c>
      <c r="X538" s="70">
        <f t="shared" si="260"/>
        <v>602.15239454823904</v>
      </c>
      <c r="Y538" s="70">
        <f t="shared" si="261"/>
        <v>32.007258959707478</v>
      </c>
      <c r="Z538" s="70">
        <f t="shared" si="262"/>
        <v>4609.045290197877</v>
      </c>
      <c r="AA538" s="70">
        <f t="shared" si="263"/>
        <v>220.7397169634998</v>
      </c>
      <c r="AB538" s="70">
        <f t="shared" si="264"/>
        <v>-14.065371682560546</v>
      </c>
      <c r="AC538" s="70">
        <f t="shared" si="265"/>
        <v>-0.14065371682560546</v>
      </c>
      <c r="AD538" s="70">
        <f t="shared" si="266"/>
        <v>217.33651573707584</v>
      </c>
      <c r="AE538" s="70">
        <f t="shared" si="267"/>
        <v>2.3371327003232958</v>
      </c>
      <c r="AF538" s="70">
        <f t="shared" si="268"/>
        <v>2.3125887401948909E-2</v>
      </c>
      <c r="AG538" s="70">
        <f t="shared" si="269"/>
        <v>8.4775911976000904E-3</v>
      </c>
      <c r="AH538" s="70">
        <f>(U538-Phase_Relations!$B$37)/Phase_Relations!$B$37</f>
        <v>1.5345959653377139</v>
      </c>
      <c r="AI538" s="70">
        <f>(U538-Phase_Relations!G$20)/Phase_Relations!G$20</f>
        <v>1.4369717774985362</v>
      </c>
      <c r="AJ538" s="70">
        <f t="shared" si="270"/>
        <v>1.5339135896458553</v>
      </c>
      <c r="AK538" s="70">
        <f t="shared" si="271"/>
        <v>0.60545979963841756</v>
      </c>
      <c r="AL538" s="71">
        <f>(1/(J539-J537))*((M539-M537)/Phase_Relations!B$22)</f>
        <v>7.0938235016416183E-7</v>
      </c>
      <c r="AM538" s="71">
        <f t="shared" si="272"/>
        <v>6.8999115675547118E-2</v>
      </c>
      <c r="AN538" s="71">
        <f>SUM(AM$27:AM538)</f>
        <v>11.339426917544692</v>
      </c>
      <c r="AO538" s="71">
        <f>(1/10000)*((AL538*Phase_Relations!B$22*H$7*U538))/(2*(P538-R538))</f>
        <v>2.4706657223823372E-10</v>
      </c>
      <c r="AP538" s="71">
        <f t="shared" si="273"/>
        <v>2.4414508976901E-10</v>
      </c>
      <c r="AQ538" s="72">
        <f t="shared" si="274"/>
        <v>2.4651626527001423E-17</v>
      </c>
      <c r="AR538" s="72">
        <f t="shared" si="275"/>
        <v>2.43601290003063E-17</v>
      </c>
      <c r="AS538" s="71">
        <f t="shared" si="247"/>
        <v>-4.7156827092695259E-4</v>
      </c>
      <c r="AT538" s="72">
        <f t="shared" si="248"/>
        <v>-5.2171494988994177E-8</v>
      </c>
      <c r="AU538" s="97">
        <f t="shared" si="276"/>
        <v>1.2659659486236569E-7</v>
      </c>
      <c r="AV538" s="2"/>
      <c r="AW538" s="2"/>
      <c r="AX538" s="2"/>
      <c r="AY538" s="2"/>
      <c r="AZ538" s="2"/>
      <c r="BA538" s="2"/>
      <c r="BC538" s="10"/>
      <c r="BE538" s="10"/>
      <c r="BI538" s="10"/>
    </row>
    <row r="539" spans="1:61" x14ac:dyDescent="0.2">
      <c r="A539" s="9">
        <f>Raw_Data!A537</f>
        <v>40773.251099537039</v>
      </c>
      <c r="B539" s="10">
        <f>Raw_Data!J537</f>
        <v>-3.7725760370631149E-4</v>
      </c>
      <c r="C539" s="10">
        <f>Raw_Data!K537</f>
        <v>0.32325867538765962</v>
      </c>
      <c r="D539" s="10">
        <f>Raw_Data!L537</f>
        <v>1.8668272457514856E-2</v>
      </c>
      <c r="E539" s="10">
        <f>Raw_Data!M537</f>
        <v>1.8444360363524544E-2</v>
      </c>
      <c r="F539" s="10">
        <f>Raw_Data!N537</f>
        <v>1.8529885915659176E-2</v>
      </c>
      <c r="J539" s="74">
        <f t="shared" si="249"/>
        <v>140466.99999994598</v>
      </c>
      <c r="K539" s="69">
        <f t="shared" si="250"/>
        <v>176.89390201439156</v>
      </c>
      <c r="L539" s="69">
        <f>K539+$D$8-$B$8*Q539+Phase_Relations!$C$24*Q539</f>
        <v>426.06753726911711</v>
      </c>
      <c r="M539" s="69">
        <f t="shared" si="251"/>
        <v>-9.7190360009197618E-2</v>
      </c>
      <c r="N539" s="69">
        <f t="shared" si="252"/>
        <v>-0.24686351442336196</v>
      </c>
      <c r="O539" s="70">
        <f t="shared" si="253"/>
        <v>56.088710653098957</v>
      </c>
      <c r="P539" s="70">
        <f t="shared" si="254"/>
        <v>386.81869415930316</v>
      </c>
      <c r="Q539" s="70">
        <f t="shared" si="255"/>
        <v>55.373011484948755</v>
      </c>
      <c r="R539" s="111">
        <f t="shared" si="256"/>
        <v>381.88283782723283</v>
      </c>
      <c r="S539" s="70">
        <f t="shared" si="246"/>
        <v>4.9358563320703297</v>
      </c>
      <c r="T539" s="113">
        <f t="shared" si="257"/>
        <v>0.79119036000919762</v>
      </c>
      <c r="U539" s="70">
        <f t="shared" si="258"/>
        <v>2.0096235144233621</v>
      </c>
      <c r="V539" s="70">
        <f>(L539/Phase_Relations!C$24)</f>
        <v>87.496336700853632</v>
      </c>
      <c r="W539" s="70">
        <f t="shared" si="259"/>
        <v>12599.472484922922</v>
      </c>
      <c r="X539" s="70">
        <f t="shared" si="260"/>
        <v>603.42301173002511</v>
      </c>
      <c r="Y539" s="70">
        <f t="shared" si="261"/>
        <v>32.123325215904877</v>
      </c>
      <c r="Z539" s="70">
        <f t="shared" si="262"/>
        <v>4625.758831090302</v>
      </c>
      <c r="AA539" s="70">
        <f t="shared" si="263"/>
        <v>221.54017390279228</v>
      </c>
      <c r="AB539" s="70">
        <f t="shared" si="264"/>
        <v>-14.004374641094763</v>
      </c>
      <c r="AC539" s="70">
        <f t="shared" si="265"/>
        <v>-0.14004374641094763</v>
      </c>
      <c r="AD539" s="70">
        <f t="shared" si="266"/>
        <v>218.24960301474539</v>
      </c>
      <c r="AE539" s="70">
        <f t="shared" si="267"/>
        <v>2.3389534624181008</v>
      </c>
      <c r="AF539" s="70">
        <f t="shared" si="268"/>
        <v>2.2279734845004194E-2</v>
      </c>
      <c r="AG539" s="70">
        <f t="shared" si="269"/>
        <v>8.1797615207267905E-3</v>
      </c>
      <c r="AH539" s="70">
        <f>(U539-Phase_Relations!$B$37)/Phase_Relations!$B$37</f>
        <v>1.5332405771693665</v>
      </c>
      <c r="AI539" s="70">
        <f>(U539-Phase_Relations!G$20)/Phase_Relations!G$20</f>
        <v>1.4356685943644236</v>
      </c>
      <c r="AJ539" s="70">
        <f t="shared" si="270"/>
        <v>1.5329080351880497</v>
      </c>
      <c r="AK539" s="70">
        <f t="shared" si="271"/>
        <v>0.60524870436214295</v>
      </c>
      <c r="AL539" s="71">
        <f>(1/(J540-J538))*((M540-M538)/Phase_Relations!B$22)</f>
        <v>8.8545275900792366E-7</v>
      </c>
      <c r="AM539" s="71">
        <f t="shared" si="272"/>
        <v>0.13284732273712013</v>
      </c>
      <c r="AN539" s="71">
        <f>SUM(AM$27:AM539)</f>
        <v>11.472274240281813</v>
      </c>
      <c r="AO539" s="71">
        <f>(1/10000)*((AL539*Phase_Relations!B$22*H$7*U539))/(2*(P539-R539))</f>
        <v>3.1877413890753581E-10</v>
      </c>
      <c r="AP539" s="71">
        <f t="shared" si="273"/>
        <v>2.4417856163812385E-10</v>
      </c>
      <c r="AQ539" s="72">
        <f t="shared" si="274"/>
        <v>3.1806411315075378E-17</v>
      </c>
      <c r="AR539" s="72">
        <f t="shared" si="275"/>
        <v>2.4363468731817047E-17</v>
      </c>
      <c r="AS539" s="71">
        <f t="shared" si="247"/>
        <v>5.856560841285283E-4</v>
      </c>
      <c r="AT539" s="72">
        <f t="shared" si="248"/>
        <v>5.4200624435382409E-8</v>
      </c>
      <c r="AU539" s="97">
        <f t="shared" si="276"/>
        <v>1.1570681793621768E-7</v>
      </c>
      <c r="AV539" s="2"/>
      <c r="AW539" s="2"/>
      <c r="AX539" s="2"/>
      <c r="AY539" s="2"/>
      <c r="AZ539" s="2"/>
      <c r="BA539" s="2"/>
      <c r="BC539" s="10"/>
      <c r="BE539" s="10"/>
      <c r="BI539" s="10"/>
    </row>
    <row r="540" spans="1:61" x14ac:dyDescent="0.2">
      <c r="A540" s="9">
        <f>Raw_Data!A538</f>
        <v>40773.254074074073</v>
      </c>
      <c r="B540" s="10">
        <f>Raw_Data!J538</f>
        <v>-3.8001297072878549E-4</v>
      </c>
      <c r="C540" s="10">
        <f>Raw_Data!K538</f>
        <v>0.32199144408895997</v>
      </c>
      <c r="D540" s="10">
        <f>Raw_Data!L538</f>
        <v>1.8663367429151555E-2</v>
      </c>
      <c r="E540" s="10">
        <f>Raw_Data!M538</f>
        <v>1.8428018186701641E-2</v>
      </c>
      <c r="F540" s="10">
        <f>Raw_Data!N538</f>
        <v>1.8514766431990178E-2</v>
      </c>
      <c r="J540" s="74">
        <f t="shared" si="249"/>
        <v>140723.99999967311</v>
      </c>
      <c r="K540" s="69">
        <f t="shared" si="250"/>
        <v>178.18587762813328</v>
      </c>
      <c r="L540" s="69">
        <f>K540+$D$8-$B$8*Q540+Phase_Relations!$C$24*Q540</f>
        <v>427.14268145898438</v>
      </c>
      <c r="M540" s="69">
        <f t="shared" si="251"/>
        <v>-9.6810649088520967E-2</v>
      </c>
      <c r="N540" s="69">
        <f t="shared" si="252"/>
        <v>-0.24589904868484325</v>
      </c>
      <c r="O540" s="70">
        <f t="shared" si="253"/>
        <v>56.073973525320227</v>
      </c>
      <c r="P540" s="70">
        <f t="shared" si="254"/>
        <v>386.71705879531191</v>
      </c>
      <c r="Q540" s="70">
        <f t="shared" si="255"/>
        <v>55.323949575125447</v>
      </c>
      <c r="R540" s="111">
        <f t="shared" si="256"/>
        <v>381.54447982845136</v>
      </c>
      <c r="S540" s="70">
        <f t="shared" ref="S540:S603" si="277">P540-R540</f>
        <v>5.1725789668605557</v>
      </c>
      <c r="T540" s="113">
        <f t="shared" si="257"/>
        <v>0.79081064908852094</v>
      </c>
      <c r="U540" s="70">
        <f t="shared" si="258"/>
        <v>2.008659048684843</v>
      </c>
      <c r="V540" s="70">
        <f>(L540/Phase_Relations!C$24)</f>
        <v>87.717126058901286</v>
      </c>
      <c r="W540" s="70">
        <f t="shared" si="259"/>
        <v>12631.266152481785</v>
      </c>
      <c r="X540" s="70">
        <f t="shared" si="260"/>
        <v>604.94569695793984</v>
      </c>
      <c r="Y540" s="70">
        <f t="shared" si="261"/>
        <v>32.393176483775839</v>
      </c>
      <c r="Z540" s="70">
        <f t="shared" si="262"/>
        <v>4664.617413663721</v>
      </c>
      <c r="AA540" s="70">
        <f t="shared" si="263"/>
        <v>223.40121712948849</v>
      </c>
      <c r="AB540" s="70">
        <f t="shared" si="264"/>
        <v>-13.949661251948275</v>
      </c>
      <c r="AC540" s="70">
        <f t="shared" si="265"/>
        <v>-0.13949661251948275</v>
      </c>
      <c r="AD540" s="70">
        <f t="shared" si="266"/>
        <v>219.95283115158145</v>
      </c>
      <c r="AE540" s="70">
        <f t="shared" si="267"/>
        <v>2.3423295564269804</v>
      </c>
      <c r="AF540" s="70">
        <f t="shared" si="268"/>
        <v>2.3153763588774048E-2</v>
      </c>
      <c r="AG540" s="70">
        <f t="shared" si="269"/>
        <v>8.550484767263649E-3</v>
      </c>
      <c r="AH540" s="70">
        <f>(U540-Phase_Relations!$B$37)/Phase_Relations!$B$37</f>
        <v>1.5320248152485039</v>
      </c>
      <c r="AI540" s="70">
        <f>(U540-Phase_Relations!G$20)/Phase_Relations!G$20</f>
        <v>1.4344996595401684</v>
      </c>
      <c r="AJ540" s="70">
        <f t="shared" si="270"/>
        <v>1.5318507225808105</v>
      </c>
      <c r="AK540" s="70">
        <f t="shared" si="271"/>
        <v>0.60505916293642015</v>
      </c>
      <c r="AL540" s="71">
        <f>(1/(J541-J539))*((M541-M539)/Phase_Relations!B$22)</f>
        <v>8.4947897154506436E-7</v>
      </c>
      <c r="AM540" s="71">
        <f t="shared" si="272"/>
        <v>0.1198777015274025</v>
      </c>
      <c r="AN540" s="71">
        <f>SUM(AM$27:AM540)</f>
        <v>11.592151941809215</v>
      </c>
      <c r="AO540" s="71">
        <f>(1/10000)*((AL540*Phase_Relations!B$22*H$7*U540))/(2*(P540-R540))</f>
        <v>2.9168709876854966E-10</v>
      </c>
      <c r="AP540" s="71">
        <f t="shared" si="273"/>
        <v>2.6258000421161107E-10</v>
      </c>
      <c r="AQ540" s="72">
        <f t="shared" si="274"/>
        <v>2.9103740568567768E-17</v>
      </c>
      <c r="AR540" s="72">
        <f t="shared" si="275"/>
        <v>2.6199514319733576E-17</v>
      </c>
      <c r="AS540" s="71">
        <f t="shared" si="247"/>
        <v>2.8177293638372475E-4</v>
      </c>
      <c r="AT540" s="72">
        <f t="shared" si="248"/>
        <v>1.0308175668962291E-7</v>
      </c>
      <c r="AU540" s="97">
        <f t="shared" si="276"/>
        <v>1.2772191141914174E-7</v>
      </c>
      <c r="AV540" s="2"/>
      <c r="AW540" s="2"/>
      <c r="AX540" s="2"/>
      <c r="AY540" s="2"/>
      <c r="AZ540" s="2"/>
      <c r="BA540" s="2"/>
      <c r="BC540" s="10"/>
      <c r="BE540" s="10"/>
      <c r="BI540" s="10"/>
    </row>
    <row r="541" spans="1:61" x14ac:dyDescent="0.2">
      <c r="A541" s="9">
        <f>Raw_Data!A539</f>
        <v>40773.257048611114</v>
      </c>
      <c r="B541" s="10">
        <f>Raw_Data!J539</f>
        <v>-3.8557121110170548E-4</v>
      </c>
      <c r="C541" s="10">
        <f>Raw_Data!K539</f>
        <v>0.32068977070247939</v>
      </c>
      <c r="D541" s="10">
        <f>Raw_Data!L539</f>
        <v>1.8691455545565956E-2</v>
      </c>
      <c r="E541" s="10">
        <f>Raw_Data!M539</f>
        <v>1.8453493455077442E-2</v>
      </c>
      <c r="F541" s="10">
        <f>Raw_Data!N539</f>
        <v>1.8524423778080779E-2</v>
      </c>
      <c r="J541" s="74">
        <f t="shared" si="249"/>
        <v>140981.00000002887</v>
      </c>
      <c r="K541" s="69">
        <f t="shared" si="250"/>
        <v>180.79210429723221</v>
      </c>
      <c r="L541" s="69">
        <f>K541+$D$8-$B$8*Q541+Phase_Relations!$C$24*Q541</f>
        <v>430.0869193230036</v>
      </c>
      <c r="M541" s="69">
        <f t="shared" si="251"/>
        <v>-9.6421450720063723E-2</v>
      </c>
      <c r="N541" s="69">
        <f t="shared" si="252"/>
        <v>-0.24491048482896186</v>
      </c>
      <c r="O541" s="70">
        <f t="shared" si="253"/>
        <v>56.158364099645908</v>
      </c>
      <c r="P541" s="70">
        <f t="shared" si="254"/>
        <v>387.29906275617873</v>
      </c>
      <c r="Q541" s="70">
        <f t="shared" si="255"/>
        <v>55.400430531935704</v>
      </c>
      <c r="R541" s="111">
        <f t="shared" si="256"/>
        <v>382.0719347030049</v>
      </c>
      <c r="S541" s="70">
        <f t="shared" si="277"/>
        <v>5.2271280531738284</v>
      </c>
      <c r="T541" s="113">
        <f t="shared" si="257"/>
        <v>0.79042145072006365</v>
      </c>
      <c r="U541" s="70">
        <f t="shared" si="258"/>
        <v>2.0076704848289615</v>
      </c>
      <c r="V541" s="70">
        <f>(L541/Phase_Relations!C$24)</f>
        <v>88.321748577501921</v>
      </c>
      <c r="W541" s="70">
        <f t="shared" si="259"/>
        <v>12718.331795160277</v>
      </c>
      <c r="X541" s="70">
        <f t="shared" si="260"/>
        <v>609.11550743104772</v>
      </c>
      <c r="Y541" s="70">
        <f t="shared" si="261"/>
        <v>32.921318045566217</v>
      </c>
      <c r="Z541" s="70">
        <f t="shared" si="262"/>
        <v>4740.6697985615356</v>
      </c>
      <c r="AA541" s="70">
        <f t="shared" si="263"/>
        <v>227.04357272804282</v>
      </c>
      <c r="AB541" s="70">
        <f t="shared" si="264"/>
        <v>-13.893580795398218</v>
      </c>
      <c r="AC541" s="70">
        <f t="shared" si="265"/>
        <v>-0.13893580795398219</v>
      </c>
      <c r="AD541" s="70">
        <f t="shared" si="266"/>
        <v>223.5588206925936</v>
      </c>
      <c r="AE541" s="70">
        <f t="shared" si="267"/>
        <v>2.3493918099792492</v>
      </c>
      <c r="AF541" s="70">
        <f t="shared" si="268"/>
        <v>2.3022576637458853E-2</v>
      </c>
      <c r="AG541" s="70">
        <f t="shared" si="269"/>
        <v>8.5815054606298014E-3</v>
      </c>
      <c r="AH541" s="70">
        <f>(U541-Phase_Relations!$B$37)/Phase_Relations!$B$37</f>
        <v>1.5307786763300106</v>
      </c>
      <c r="AI541" s="70">
        <f>(U541-Phase_Relations!G$20)/Phase_Relations!G$20</f>
        <v>1.4333015177389739</v>
      </c>
      <c r="AJ541" s="70">
        <f t="shared" si="270"/>
        <v>1.5306741136087867</v>
      </c>
      <c r="AK541" s="70">
        <f t="shared" si="271"/>
        <v>0.60486469664342901</v>
      </c>
      <c r="AL541" s="71">
        <f>(1/(J542-J540))*((M542-M540)/Phase_Relations!B$22)</f>
        <v>1.026754616607182E-6</v>
      </c>
      <c r="AM541" s="71">
        <f t="shared" si="272"/>
        <v>0.12436167960345436</v>
      </c>
      <c r="AN541" s="71">
        <f>SUM(AM$27:AM541)</f>
        <v>11.71651362141267</v>
      </c>
      <c r="AO541" s="71">
        <f>(1/10000)*((AL541*Phase_Relations!B$22*H$7*U541))/(2*(P541-R541))</f>
        <v>3.4870763096724325E-10</v>
      </c>
      <c r="AP541" s="71">
        <f t="shared" si="273"/>
        <v>2.7339157270066419E-10</v>
      </c>
      <c r="AQ541" s="72">
        <f t="shared" si="274"/>
        <v>3.4793093245455429E-17</v>
      </c>
      <c r="AR541" s="72">
        <f t="shared" si="275"/>
        <v>2.7278263039759701E-17</v>
      </c>
      <c r="AS541" s="71">
        <f t="shared" ref="AS541:AS604" si="278">(1/(1+AH540))*((AH540-AH541)/(AD541-AD540))</f>
        <v>1.3648157931957892E-4</v>
      </c>
      <c r="AT541" s="72">
        <f t="shared" ref="AT541:AT604" si="279">AQ541/((AS541/1000)*$H$8)</f>
        <v>2.544200186329985E-7</v>
      </c>
      <c r="AU541" s="97">
        <f t="shared" si="276"/>
        <v>7.8668245497747757E-8</v>
      </c>
      <c r="AV541" s="2"/>
      <c r="AW541" s="2"/>
      <c r="AX541" s="2"/>
      <c r="AY541" s="2"/>
      <c r="AZ541" s="2"/>
      <c r="BA541" s="2"/>
      <c r="BC541" s="10"/>
      <c r="BE541" s="10"/>
      <c r="BI541" s="10"/>
    </row>
    <row r="542" spans="1:61" x14ac:dyDescent="0.2">
      <c r="A542" s="9">
        <f>Raw_Data!A540</f>
        <v>40773.260034722225</v>
      </c>
      <c r="B542" s="10">
        <f>Raw_Data!J540</f>
        <v>-3.8718642625281053E-4</v>
      </c>
      <c r="C542" s="10">
        <f>Raw_Data!K540</f>
        <v>0.31888334258128914</v>
      </c>
      <c r="D542" s="10">
        <f>Raw_Data!L540</f>
        <v>1.8697714504276555E-2</v>
      </c>
      <c r="E542" s="10">
        <f>Raw_Data!M540</f>
        <v>1.8455951907550141E-2</v>
      </c>
      <c r="F542" s="10">
        <f>Raw_Data!N540</f>
        <v>1.8543750422422779E-2</v>
      </c>
      <c r="J542" s="74">
        <f t="shared" si="249"/>
        <v>141238.99999998976</v>
      </c>
      <c r="K542" s="69">
        <f t="shared" si="250"/>
        <v>181.5494693121841</v>
      </c>
      <c r="L542" s="69">
        <f>K542+$D$8-$B$8*Q542+Phase_Relations!$C$24*Q542</f>
        <v>430.87690360012357</v>
      </c>
      <c r="M542" s="69">
        <f t="shared" si="251"/>
        <v>-9.5879469924828126E-2</v>
      </c>
      <c r="N542" s="69">
        <f t="shared" si="252"/>
        <v>-0.24353385360906343</v>
      </c>
      <c r="O542" s="70">
        <f t="shared" si="253"/>
        <v>56.177169102889103</v>
      </c>
      <c r="P542" s="70">
        <f t="shared" si="254"/>
        <v>387.42875243371793</v>
      </c>
      <c r="Q542" s="70">
        <f t="shared" si="255"/>
        <v>55.407811211684027</v>
      </c>
      <c r="R542" s="111">
        <f t="shared" si="256"/>
        <v>382.12283594264846</v>
      </c>
      <c r="S542" s="70">
        <f t="shared" si="277"/>
        <v>5.3059164910694676</v>
      </c>
      <c r="T542" s="113">
        <f t="shared" si="257"/>
        <v>0.78987946992482805</v>
      </c>
      <c r="U542" s="70">
        <f t="shared" si="258"/>
        <v>2.0062938536090633</v>
      </c>
      <c r="V542" s="70">
        <f>(L542/Phase_Relations!C$24)</f>
        <v>88.483978093372343</v>
      </c>
      <c r="W542" s="70">
        <f t="shared" si="259"/>
        <v>12741.692845445617</v>
      </c>
      <c r="X542" s="70">
        <f t="shared" si="260"/>
        <v>610.23433167842995</v>
      </c>
      <c r="Y542" s="70">
        <f t="shared" si="261"/>
        <v>33.076166881688316</v>
      </c>
      <c r="Z542" s="70">
        <f t="shared" si="262"/>
        <v>4762.9680309631176</v>
      </c>
      <c r="AA542" s="70">
        <f t="shared" si="263"/>
        <v>228.11149573578149</v>
      </c>
      <c r="AB542" s="70">
        <f t="shared" si="264"/>
        <v>-13.815485579946408</v>
      </c>
      <c r="AC542" s="70">
        <f t="shared" si="265"/>
        <v>-0.13815485579946407</v>
      </c>
      <c r="AD542" s="70">
        <f t="shared" si="266"/>
        <v>224.57421807506853</v>
      </c>
      <c r="AE542" s="70">
        <f t="shared" si="267"/>
        <v>2.3513598962244999</v>
      </c>
      <c r="AF542" s="70">
        <f t="shared" si="268"/>
        <v>2.3260188943810354E-2</v>
      </c>
      <c r="AG542" s="70">
        <f t="shared" si="269"/>
        <v>8.6948836137680334E-3</v>
      </c>
      <c r="AH542" s="70">
        <f>(U542-Phase_Relations!$B$37)/Phase_Relations!$B$37</f>
        <v>1.5290433572311768</v>
      </c>
      <c r="AI542" s="70">
        <f>(U542-Phase_Relations!G$20)/Phase_Relations!G$20</f>
        <v>1.4316330373473669</v>
      </c>
      <c r="AJ542" s="70">
        <f t="shared" si="270"/>
        <v>1.5295122797821157</v>
      </c>
      <c r="AK542" s="70">
        <f t="shared" si="271"/>
        <v>0.60459357205532038</v>
      </c>
      <c r="AL542" s="71">
        <f>(1/(J543-J541))*((M543-M541)/Phase_Relations!B$22)</f>
        <v>8.744088705072905E-7</v>
      </c>
      <c r="AM542" s="71">
        <f t="shared" si="272"/>
        <v>0.1749852310681794</v>
      </c>
      <c r="AN542" s="71">
        <f>SUM(AM$27:AM542)</f>
        <v>11.891498852480849</v>
      </c>
      <c r="AO542" s="71">
        <f>(1/10000)*((AL542*Phase_Relations!B$22*H$7*U542))/(2*(P542-R542))</f>
        <v>2.9235745940622863E-10</v>
      </c>
      <c r="AP542" s="71">
        <f t="shared" si="273"/>
        <v>2.7954516745967553E-10</v>
      </c>
      <c r="AQ542" s="72">
        <f t="shared" si="274"/>
        <v>2.9170627318680326E-17</v>
      </c>
      <c r="AR542" s="72">
        <f t="shared" si="275"/>
        <v>2.7892251886666066E-17</v>
      </c>
      <c r="AS542" s="71">
        <f t="shared" si="278"/>
        <v>6.7528816832959626E-4</v>
      </c>
      <c r="AT542" s="72">
        <f t="shared" si="279"/>
        <v>4.3111080393524334E-8</v>
      </c>
      <c r="AU542" s="97">
        <f t="shared" si="276"/>
        <v>7.9363160473923092E-8</v>
      </c>
      <c r="AV542" s="2"/>
      <c r="AW542" s="2"/>
      <c r="AX542" s="2"/>
      <c r="AY542" s="2"/>
      <c r="AZ542" s="2"/>
      <c r="BA542" s="2"/>
      <c r="BC542" s="10"/>
      <c r="BE542" s="10"/>
      <c r="BI542" s="10"/>
    </row>
    <row r="543" spans="1:61" x14ac:dyDescent="0.2">
      <c r="A543" s="9">
        <f>Raw_Data!A541</f>
        <v>40773.263009259259</v>
      </c>
      <c r="B543" s="10">
        <f>Raw_Data!J541</f>
        <v>-3.8618879336536351E-4</v>
      </c>
      <c r="C543" s="10">
        <f>Raw_Data!K541</f>
        <v>0.31804841886714996</v>
      </c>
      <c r="D543" s="10">
        <f>Raw_Data!L541</f>
        <v>1.8690220381038656E-2</v>
      </c>
      <c r="E543" s="10">
        <f>Raw_Data!M541</f>
        <v>1.8440132300334842E-2</v>
      </c>
      <c r="F543" s="10">
        <f>Raw_Data!N541</f>
        <v>1.8507642944032378E-2</v>
      </c>
      <c r="J543" s="74">
        <f t="shared" si="249"/>
        <v>141495.99999971688</v>
      </c>
      <c r="K543" s="69">
        <f t="shared" si="250"/>
        <v>181.08168503824334</v>
      </c>
      <c r="L543" s="69">
        <f>K543+$D$8-$B$8*Q543+Phase_Relations!$C$24*Q543</f>
        <v>430.19922146527966</v>
      </c>
      <c r="M543" s="69">
        <f t="shared" si="251"/>
        <v>-9.5628436199748021E-2</v>
      </c>
      <c r="N543" s="69">
        <f t="shared" si="252"/>
        <v>-0.24289622794735999</v>
      </c>
      <c r="O543" s="70">
        <f t="shared" si="253"/>
        <v>56.154653055362701</v>
      </c>
      <c r="P543" s="70">
        <f t="shared" si="254"/>
        <v>387.27346934732896</v>
      </c>
      <c r="Q543" s="70">
        <f t="shared" si="255"/>
        <v>55.360318142000111</v>
      </c>
      <c r="R543" s="111">
        <f t="shared" si="256"/>
        <v>381.79529753103526</v>
      </c>
      <c r="S543" s="70">
        <f t="shared" si="277"/>
        <v>5.4781718162936954</v>
      </c>
      <c r="T543" s="113">
        <f t="shared" si="257"/>
        <v>0.78962843619974799</v>
      </c>
      <c r="U543" s="70">
        <f t="shared" si="258"/>
        <v>2.0056562279473598</v>
      </c>
      <c r="V543" s="70">
        <f>(L543/Phase_Relations!C$24)</f>
        <v>88.344810710129522</v>
      </c>
      <c r="W543" s="70">
        <f t="shared" si="259"/>
        <v>12721.652742258651</v>
      </c>
      <c r="X543" s="70">
        <f t="shared" si="260"/>
        <v>609.27455662158297</v>
      </c>
      <c r="Y543" s="70">
        <f t="shared" si="261"/>
        <v>32.984492568129411</v>
      </c>
      <c r="Z543" s="70">
        <f t="shared" si="262"/>
        <v>4749.7669298106357</v>
      </c>
      <c r="AA543" s="70">
        <f t="shared" si="263"/>
        <v>227.47925909054771</v>
      </c>
      <c r="AB543" s="70">
        <f t="shared" si="264"/>
        <v>-13.779313573450725</v>
      </c>
      <c r="AC543" s="70">
        <f t="shared" si="265"/>
        <v>-0.13779313573450724</v>
      </c>
      <c r="AD543" s="70">
        <f t="shared" si="266"/>
        <v>223.82714454635192</v>
      </c>
      <c r="AE543" s="70">
        <f t="shared" si="267"/>
        <v>2.3499127542737832</v>
      </c>
      <c r="AF543" s="70">
        <f t="shared" si="268"/>
        <v>2.4082071649939387E-2</v>
      </c>
      <c r="AG543" s="70">
        <f t="shared" si="269"/>
        <v>8.9913024542991986E-3</v>
      </c>
      <c r="AH543" s="70">
        <f>(U543-Phase_Relations!$B$37)/Phase_Relations!$B$37</f>
        <v>1.5282395951395815</v>
      </c>
      <c r="AI543" s="70">
        <f>(U543-Phase_Relations!G$20)/Phase_Relations!G$20</f>
        <v>1.4308602334923035</v>
      </c>
      <c r="AJ543" s="70">
        <f t="shared" si="270"/>
        <v>1.5283161650266779</v>
      </c>
      <c r="AK543" s="70">
        <f t="shared" si="271"/>
        <v>0.60446786692113696</v>
      </c>
      <c r="AL543" s="71">
        <f>(1/(J544-J542))*((M544-M542)/Phase_Relations!B$22)</f>
        <v>6.6532757583433802E-7</v>
      </c>
      <c r="AM543" s="71">
        <f t="shared" si="272"/>
        <v>8.1097885007075085E-2</v>
      </c>
      <c r="AN543" s="71">
        <f>SUM(AM$27:AM543)</f>
        <v>11.972596737487924</v>
      </c>
      <c r="AO543" s="71">
        <f>(1/10000)*((AL543*Phase_Relations!B$22*H$7*U543))/(2*(P543-R543))</f>
        <v>2.1538817845826092E-10</v>
      </c>
      <c r="AP543" s="71">
        <f t="shared" si="273"/>
        <v>2.7193573397725923E-10</v>
      </c>
      <c r="AQ543" s="72">
        <f t="shared" si="274"/>
        <v>2.149084307756671E-17</v>
      </c>
      <c r="AR543" s="72">
        <f t="shared" si="275"/>
        <v>2.713300343556557E-17</v>
      </c>
      <c r="AS543" s="71">
        <f t="shared" si="278"/>
        <v>-4.2541019770971859E-4</v>
      </c>
      <c r="AT543" s="72">
        <f t="shared" si="279"/>
        <v>-5.041709695411546E-8</v>
      </c>
      <c r="AU543" s="97">
        <f t="shared" si="276"/>
        <v>7.8696860824225753E-8</v>
      </c>
      <c r="AV543" s="2"/>
      <c r="AW543" s="2"/>
      <c r="AX543" s="2"/>
      <c r="AY543" s="2"/>
      <c r="AZ543" s="2"/>
      <c r="BA543" s="2"/>
      <c r="BC543" s="10"/>
      <c r="BE543" s="10"/>
      <c r="BI543" s="10"/>
    </row>
    <row r="544" spans="1:61" x14ac:dyDescent="0.2">
      <c r="A544" s="9">
        <f>Raw_Data!A542</f>
        <v>40773.265983796293</v>
      </c>
      <c r="B544" s="10">
        <f>Raw_Data!J542</f>
        <v>-3.8656884398915249E-4</v>
      </c>
      <c r="C544" s="10">
        <f>Raw_Data!K542</f>
        <v>0.3168785755407999</v>
      </c>
      <c r="D544" s="10">
        <f>Raw_Data!L542</f>
        <v>1.8662274783608157E-2</v>
      </c>
      <c r="E544" s="10">
        <f>Raw_Data!M542</f>
        <v>1.8411438478238742E-2</v>
      </c>
      <c r="F544" s="10">
        <f>Raw_Data!N542</f>
        <v>1.8496945759934578E-2</v>
      </c>
      <c r="J544" s="74">
        <f t="shared" si="249"/>
        <v>141752.999999444</v>
      </c>
      <c r="K544" s="69">
        <f t="shared" si="250"/>
        <v>181.25988857117298</v>
      </c>
      <c r="L544" s="69">
        <f>K544+$D$8-$B$8*Q544+Phase_Relations!$C$24*Q544</f>
        <v>429.99670935861491</v>
      </c>
      <c r="M544" s="69">
        <f t="shared" si="251"/>
        <v>-9.5277246008890801E-2</v>
      </c>
      <c r="N544" s="69">
        <f t="shared" si="252"/>
        <v>-0.24200420486258264</v>
      </c>
      <c r="O544" s="70">
        <f t="shared" si="253"/>
        <v>56.07069067845427</v>
      </c>
      <c r="P544" s="70">
        <f t="shared" si="254"/>
        <v>386.69441847209839</v>
      </c>
      <c r="Q544" s="70">
        <f t="shared" si="255"/>
        <v>55.274174556147365</v>
      </c>
      <c r="R544" s="111">
        <f t="shared" si="256"/>
        <v>381.20120383549903</v>
      </c>
      <c r="S544" s="70">
        <f t="shared" si="277"/>
        <v>5.4932146365993617</v>
      </c>
      <c r="T544" s="113">
        <f t="shared" si="257"/>
        <v>0.78927724600889071</v>
      </c>
      <c r="U544" s="70">
        <f t="shared" si="258"/>
        <v>2.0047642048625822</v>
      </c>
      <c r="V544" s="70">
        <f>(L544/Phase_Relations!C$24)</f>
        <v>88.303223248234843</v>
      </c>
      <c r="W544" s="70">
        <f t="shared" si="259"/>
        <v>12715.664147745818</v>
      </c>
      <c r="X544" s="70">
        <f t="shared" si="260"/>
        <v>608.9877465395507</v>
      </c>
      <c r="Y544" s="70">
        <f t="shared" si="261"/>
        <v>33.029048692087478</v>
      </c>
      <c r="Z544" s="70">
        <f t="shared" si="262"/>
        <v>4756.183011660597</v>
      </c>
      <c r="AA544" s="70">
        <f t="shared" si="263"/>
        <v>227.78654270405167</v>
      </c>
      <c r="AB544" s="70">
        <f t="shared" si="264"/>
        <v>-13.728709799551986</v>
      </c>
      <c r="AC544" s="70">
        <f t="shared" si="265"/>
        <v>-0.13728709799551986</v>
      </c>
      <c r="AD544" s="70">
        <f t="shared" si="266"/>
        <v>224.12439961298543</v>
      </c>
      <c r="AE544" s="70">
        <f t="shared" si="267"/>
        <v>2.3504891391787535</v>
      </c>
      <c r="AF544" s="70">
        <f t="shared" si="268"/>
        <v>2.4115624089946087E-2</v>
      </c>
      <c r="AG544" s="70">
        <f t="shared" si="269"/>
        <v>9.0202383673783897E-3</v>
      </c>
      <c r="AH544" s="70">
        <f>(U544-Phase_Relations!$B$37)/Phase_Relations!$B$37</f>
        <v>1.5271151511539733</v>
      </c>
      <c r="AI544" s="70">
        <f>(U544-Phase_Relations!G$20)/Phase_Relations!G$20</f>
        <v>1.4297790993408335</v>
      </c>
      <c r="AJ544" s="70">
        <f t="shared" si="270"/>
        <v>1.5271971030896421</v>
      </c>
      <c r="AK544" s="70">
        <f t="shared" si="271"/>
        <v>0.6042918742569513</v>
      </c>
      <c r="AL544" s="71">
        <f>(1/(J545-J543))*((M545-M543)/Phase_Relations!B$22)</f>
        <v>8.6479673465133782E-7</v>
      </c>
      <c r="AM544" s="71">
        <f t="shared" si="272"/>
        <v>0.11334019329114964</v>
      </c>
      <c r="AN544" s="71">
        <f>SUM(AM$27:AM544)</f>
        <v>12.085936930779074</v>
      </c>
      <c r="AO544" s="71">
        <f>(1/10000)*((AL544*Phase_Relations!B$22*H$7*U544))/(2*(P544-R544))</f>
        <v>2.7907199959159717E-10</v>
      </c>
      <c r="AP544" s="71">
        <f t="shared" si="273"/>
        <v>2.5287916613566905E-10</v>
      </c>
      <c r="AQ544" s="72">
        <f t="shared" si="274"/>
        <v>2.784504049152355E-17</v>
      </c>
      <c r="AR544" s="72">
        <f t="shared" si="275"/>
        <v>2.5231591241024065E-17</v>
      </c>
      <c r="AS544" s="71">
        <f t="shared" si="278"/>
        <v>1.4962023463292019E-3</v>
      </c>
      <c r="AT544" s="72">
        <f t="shared" si="279"/>
        <v>1.8573331098274056E-8</v>
      </c>
      <c r="AU544" s="97">
        <f t="shared" si="276"/>
        <v>7.8106969543802305E-8</v>
      </c>
      <c r="AV544" s="2"/>
      <c r="AW544" s="2"/>
      <c r="AX544" s="2"/>
      <c r="AY544" s="2"/>
      <c r="AZ544" s="2"/>
      <c r="BA544" s="2"/>
      <c r="BC544" s="10"/>
      <c r="BE544" s="10"/>
      <c r="BI544" s="10"/>
    </row>
    <row r="545" spans="1:61" x14ac:dyDescent="0.2">
      <c r="A545" s="9">
        <f>Raw_Data!A543</f>
        <v>40773.268969907411</v>
      </c>
      <c r="B545" s="10">
        <f>Raw_Data!J543</f>
        <v>-3.9199644196014549E-4</v>
      </c>
      <c r="C545" s="10">
        <f>Raw_Data!K543</f>
        <v>0.31543082019579938</v>
      </c>
      <c r="D545" s="10">
        <f>Raw_Data!L543</f>
        <v>1.8644507416945955E-2</v>
      </c>
      <c r="E545" s="10">
        <f>Raw_Data!M543</f>
        <v>1.8407982392878743E-2</v>
      </c>
      <c r="F545" s="10">
        <f>Raw_Data!N543</f>
        <v>1.848174261113858E-2</v>
      </c>
      <c r="J545" s="74">
        <f t="shared" si="249"/>
        <v>142011.00000003353</v>
      </c>
      <c r="K545" s="69">
        <f t="shared" si="250"/>
        <v>183.80485777582757</v>
      </c>
      <c r="L545" s="69">
        <f>K545+$D$8-$B$8*Q545+Phase_Relations!$C$24*Q545</f>
        <v>432.4958224990645</v>
      </c>
      <c r="M545" s="69">
        <f t="shared" si="251"/>
        <v>-9.4844139068659475E-2</v>
      </c>
      <c r="N545" s="69">
        <f t="shared" si="252"/>
        <v>-0.24090411323439506</v>
      </c>
      <c r="O545" s="70">
        <f t="shared" si="253"/>
        <v>56.017308733764324</v>
      </c>
      <c r="P545" s="70">
        <f t="shared" si="254"/>
        <v>386.32626712940913</v>
      </c>
      <c r="Q545" s="70">
        <f t="shared" si="255"/>
        <v>55.263798817950949</v>
      </c>
      <c r="R545" s="111">
        <f t="shared" si="256"/>
        <v>381.12964702035134</v>
      </c>
      <c r="S545" s="70">
        <f t="shared" si="277"/>
        <v>5.1966201090577897</v>
      </c>
      <c r="T545" s="113">
        <f t="shared" si="257"/>
        <v>0.78884413906865947</v>
      </c>
      <c r="U545" s="70">
        <f t="shared" si="258"/>
        <v>2.0036641132343949</v>
      </c>
      <c r="V545" s="70">
        <f>(L545/Phase_Relations!C$24)</f>
        <v>88.816435886287081</v>
      </c>
      <c r="W545" s="70">
        <f t="shared" si="259"/>
        <v>12789.56676762534</v>
      </c>
      <c r="X545" s="70">
        <f t="shared" si="260"/>
        <v>612.52714404335916</v>
      </c>
      <c r="Y545" s="70">
        <f t="shared" si="261"/>
        <v>33.552637068336132</v>
      </c>
      <c r="Z545" s="70">
        <f t="shared" si="262"/>
        <v>4831.5797378404031</v>
      </c>
      <c r="AA545" s="70">
        <f t="shared" si="263"/>
        <v>231.39749702300782</v>
      </c>
      <c r="AB545" s="70">
        <f t="shared" si="264"/>
        <v>-13.666302459461033</v>
      </c>
      <c r="AC545" s="70">
        <f t="shared" si="265"/>
        <v>-0.13666302459461033</v>
      </c>
      <c r="AD545" s="70">
        <f t="shared" si="266"/>
        <v>227.93308361696927</v>
      </c>
      <c r="AE545" s="70">
        <f t="shared" si="267"/>
        <v>2.35780736594171</v>
      </c>
      <c r="AF545" s="70">
        <f t="shared" si="268"/>
        <v>2.2457546757911086E-2</v>
      </c>
      <c r="AG545" s="70">
        <f t="shared" si="269"/>
        <v>8.4839017496503542E-3</v>
      </c>
      <c r="AH545" s="70">
        <f>(U545-Phase_Relations!$B$37)/Phase_Relations!$B$37</f>
        <v>1.5257284253662189</v>
      </c>
      <c r="AI545" s="70">
        <f>(U545-Phase_Relations!G$20)/Phase_Relations!G$20</f>
        <v>1.4284457856079533</v>
      </c>
      <c r="AJ545" s="70">
        <f t="shared" si="270"/>
        <v>1.5261483024321645</v>
      </c>
      <c r="AK545" s="70">
        <f t="shared" si="271"/>
        <v>0.60407461469060975</v>
      </c>
      <c r="AL545" s="71">
        <f>(1/(J546-J544))*((M546-M544)/Phase_Relations!B$22)</f>
        <v>7.8215458966480707E-7</v>
      </c>
      <c r="AM545" s="71">
        <f t="shared" si="272"/>
        <v>0.14105852548296047</v>
      </c>
      <c r="AN545" s="71">
        <f>SUM(AM$27:AM545)</f>
        <v>12.226995456262035</v>
      </c>
      <c r="AO545" s="71">
        <f>(1/10000)*((AL545*Phase_Relations!B$22*H$7*U545))/(2*(P545-R545))</f>
        <v>2.6666255783580669E-10</v>
      </c>
      <c r="AP545" s="71">
        <f t="shared" si="273"/>
        <v>2.3805743712302848E-10</v>
      </c>
      <c r="AQ545" s="72">
        <f t="shared" si="274"/>
        <v>2.6606860349220256E-17</v>
      </c>
      <c r="AR545" s="72">
        <f t="shared" si="275"/>
        <v>2.3752719676999945E-17</v>
      </c>
      <c r="AS545" s="71">
        <f t="shared" si="278"/>
        <v>1.4407566020648911E-4</v>
      </c>
      <c r="AT545" s="72">
        <f t="shared" si="279"/>
        <v>1.843042246377797E-7</v>
      </c>
      <c r="AU545" s="97">
        <f t="shared" si="276"/>
        <v>8.528663904279388E-8</v>
      </c>
      <c r="AV545" s="2"/>
      <c r="AW545" s="2"/>
      <c r="AX545" s="2"/>
      <c r="AY545" s="2"/>
      <c r="AZ545" s="2"/>
      <c r="BA545" s="2"/>
      <c r="BC545" s="10"/>
      <c r="BE545" s="10"/>
      <c r="BI545" s="10"/>
    </row>
    <row r="546" spans="1:61" x14ac:dyDescent="0.2">
      <c r="A546" s="9">
        <f>Raw_Data!A544</f>
        <v>40773.271944444445</v>
      </c>
      <c r="B546" s="10">
        <f>Raw_Data!J544</f>
        <v>-3.9488245138454649E-4</v>
      </c>
      <c r="C546" s="10">
        <f>Raw_Data!K544</f>
        <v>0.31450800977490978</v>
      </c>
      <c r="D546" s="10">
        <f>Raw_Data!L544</f>
        <v>1.8655778293257756E-2</v>
      </c>
      <c r="E546" s="10">
        <f>Raw_Data!M544</f>
        <v>1.8451640708286542E-2</v>
      </c>
      <c r="F546" s="10">
        <f>Raw_Data!N544</f>
        <v>1.8501057303319579E-2</v>
      </c>
      <c r="J546" s="74">
        <f t="shared" si="249"/>
        <v>142267.99999976065</v>
      </c>
      <c r="K546" s="69">
        <f t="shared" si="250"/>
        <v>185.15809085401364</v>
      </c>
      <c r="L546" s="69">
        <f>K546+$D$8-$B$8*Q546+Phase_Relations!$C$24*Q546</f>
        <v>434.42832324742812</v>
      </c>
      <c r="M546" s="69">
        <f t="shared" si="251"/>
        <v>-9.4567898278768797E-2</v>
      </c>
      <c r="N546" s="69">
        <f t="shared" si="252"/>
        <v>-0.24020246162807274</v>
      </c>
      <c r="O546" s="70">
        <f t="shared" si="253"/>
        <v>56.051172012849108</v>
      </c>
      <c r="P546" s="70">
        <f t="shared" si="254"/>
        <v>386.55980698516629</v>
      </c>
      <c r="Q546" s="70">
        <f t="shared" si="255"/>
        <v>55.394868280531526</v>
      </c>
      <c r="R546" s="111">
        <f t="shared" si="256"/>
        <v>382.03357434849329</v>
      </c>
      <c r="S546" s="70">
        <f t="shared" si="277"/>
        <v>4.5262326366730008</v>
      </c>
      <c r="T546" s="113">
        <f t="shared" si="257"/>
        <v>0.78856789827876872</v>
      </c>
      <c r="U546" s="70">
        <f t="shared" si="258"/>
        <v>2.0029624616280728</v>
      </c>
      <c r="V546" s="70">
        <f>(L546/Phase_Relations!C$24)</f>
        <v>89.213290190741347</v>
      </c>
      <c r="W546" s="70">
        <f t="shared" si="259"/>
        <v>12846.713787466753</v>
      </c>
      <c r="X546" s="70">
        <f t="shared" si="260"/>
        <v>615.26407028097481</v>
      </c>
      <c r="Y546" s="70">
        <f t="shared" si="261"/>
        <v>33.818421910209821</v>
      </c>
      <c r="Z546" s="70">
        <f t="shared" si="262"/>
        <v>4869.8527550702147</v>
      </c>
      <c r="AA546" s="70">
        <f t="shared" si="263"/>
        <v>233.23049593248152</v>
      </c>
      <c r="AB546" s="70">
        <f t="shared" si="264"/>
        <v>-13.626498311061773</v>
      </c>
      <c r="AC546" s="70">
        <f t="shared" si="265"/>
        <v>-0.13626498311061774</v>
      </c>
      <c r="AD546" s="70">
        <f t="shared" si="266"/>
        <v>230.21300750803283</v>
      </c>
      <c r="AE546" s="70">
        <f t="shared" si="267"/>
        <v>2.3621298585177795</v>
      </c>
      <c r="AF546" s="70">
        <f t="shared" si="268"/>
        <v>1.9406693016608391E-2</v>
      </c>
      <c r="AG546" s="70">
        <f t="shared" si="269"/>
        <v>7.3565690819650661E-3</v>
      </c>
      <c r="AH546" s="70">
        <f>(U546-Phase_Relations!$B$37)/Phase_Relations!$B$37</f>
        <v>1.5248439550624959</v>
      </c>
      <c r="AI546" s="70">
        <f>(U546-Phase_Relations!G$20)/Phase_Relations!G$20</f>
        <v>1.4275953821520631</v>
      </c>
      <c r="AJ546" s="70">
        <f t="shared" si="270"/>
        <v>1.5251481968588185</v>
      </c>
      <c r="AK546" s="70">
        <f t="shared" si="271"/>
        <v>0.60393591928921897</v>
      </c>
      <c r="AL546" s="71">
        <f>(1/(J547-J545))*((M547-M545)/Phase_Relations!B$22)</f>
        <v>6.5472996790865896E-7</v>
      </c>
      <c r="AM546" s="71">
        <f t="shared" si="272"/>
        <v>9.1180574998398697E-2</v>
      </c>
      <c r="AN546" s="71">
        <f>SUM(AM$27:AM546)</f>
        <v>12.318176031260434</v>
      </c>
      <c r="AO546" s="71">
        <f>(1/10000)*((AL546*Phase_Relations!B$22*H$7*U546))/(2*(P546-R546))</f>
        <v>2.5619087096362423E-10</v>
      </c>
      <c r="AP546" s="71">
        <f t="shared" si="273"/>
        <v>2.2314760959672146E-10</v>
      </c>
      <c r="AQ546" s="72">
        <f t="shared" si="274"/>
        <v>2.5562024086903753E-17</v>
      </c>
      <c r="AR546" s="72">
        <f t="shared" si="275"/>
        <v>2.2265057884347086E-17</v>
      </c>
      <c r="AS546" s="71">
        <f t="shared" si="278"/>
        <v>1.5359470865181814E-4</v>
      </c>
      <c r="AT546" s="72">
        <f t="shared" si="279"/>
        <v>1.6609297486001837E-7</v>
      </c>
      <c r="AU546" s="97">
        <f t="shared" si="276"/>
        <v>7.9261073762134131E-8</v>
      </c>
      <c r="AV546" s="2"/>
      <c r="AW546" s="2"/>
      <c r="AX546" s="2"/>
      <c r="AY546" s="2"/>
      <c r="AZ546" s="2"/>
      <c r="BA546" s="2"/>
      <c r="BC546" s="10"/>
      <c r="BE546" s="10"/>
      <c r="BI546" s="10"/>
    </row>
    <row r="547" spans="1:61" x14ac:dyDescent="0.2">
      <c r="A547" s="9">
        <f>Raw_Data!A545</f>
        <v>40773.274918981479</v>
      </c>
      <c r="B547" s="10">
        <f>Raw_Data!J545</f>
        <v>-3.9826727725267151E-4</v>
      </c>
      <c r="C547" s="10">
        <f>Raw_Data!K545</f>
        <v>0.31345099397749987</v>
      </c>
      <c r="D547" s="10">
        <f>Raw_Data!L545</f>
        <v>1.8618663974528358E-2</v>
      </c>
      <c r="E547" s="10">
        <f>Raw_Data!M545</f>
        <v>1.8356924966888944E-2</v>
      </c>
      <c r="F547" s="10">
        <f>Raw_Data!N545</f>
        <v>1.8436671011995677E-2</v>
      </c>
      <c r="J547" s="74">
        <f t="shared" si="249"/>
        <v>142524.99999948777</v>
      </c>
      <c r="K547" s="69">
        <f t="shared" si="250"/>
        <v>186.74521606917034</v>
      </c>
      <c r="L547" s="69">
        <f>K547+$D$8-$B$8*Q547+Phase_Relations!$C$24*Q547</f>
        <v>434.75874017377339</v>
      </c>
      <c r="M547" s="69">
        <f t="shared" si="251"/>
        <v>-9.4251507619916325E-2</v>
      </c>
      <c r="N547" s="69">
        <f t="shared" si="252"/>
        <v>-0.23939882935458748</v>
      </c>
      <c r="O547" s="70">
        <f t="shared" si="253"/>
        <v>55.939662268761239</v>
      </c>
      <c r="P547" s="70">
        <f t="shared" si="254"/>
        <v>385.79077426731891</v>
      </c>
      <c r="Q547" s="70">
        <f t="shared" si="255"/>
        <v>55.110516005210201</v>
      </c>
      <c r="R547" s="111">
        <f t="shared" si="256"/>
        <v>380.07252417386343</v>
      </c>
      <c r="S547" s="70">
        <f t="shared" si="277"/>
        <v>5.718250093455481</v>
      </c>
      <c r="T547" s="113">
        <f t="shared" si="257"/>
        <v>0.78825150761991625</v>
      </c>
      <c r="U547" s="70">
        <f t="shared" si="258"/>
        <v>2.0021588293545873</v>
      </c>
      <c r="V547" s="70">
        <f>(L547/Phase_Relations!C$24)</f>
        <v>89.28114391840262</v>
      </c>
      <c r="W547" s="70">
        <f t="shared" si="259"/>
        <v>12856.484724249978</v>
      </c>
      <c r="X547" s="70">
        <f t="shared" si="260"/>
        <v>615.73202702346634</v>
      </c>
      <c r="Y547" s="70">
        <f t="shared" si="261"/>
        <v>34.170627913192419</v>
      </c>
      <c r="Z547" s="70">
        <f t="shared" si="262"/>
        <v>4920.5704194997088</v>
      </c>
      <c r="AA547" s="70">
        <f t="shared" si="263"/>
        <v>235.65950284960292</v>
      </c>
      <c r="AB547" s="70">
        <f t="shared" si="264"/>
        <v>-13.580908878950471</v>
      </c>
      <c r="AC547" s="70">
        <f t="shared" si="265"/>
        <v>-0.13580908878950471</v>
      </c>
      <c r="AD547" s="70">
        <f t="shared" si="266"/>
        <v>231.84733612063258</v>
      </c>
      <c r="AE547" s="70">
        <f t="shared" si="267"/>
        <v>2.3652021103040419</v>
      </c>
      <c r="AF547" s="70">
        <f t="shared" si="268"/>
        <v>2.426488227425672E-2</v>
      </c>
      <c r="AG547" s="70">
        <f t="shared" si="269"/>
        <v>9.2869135313592369E-3</v>
      </c>
      <c r="AH547" s="70">
        <f>(U547-Phase_Relations!$B$37)/Phase_Relations!$B$37</f>
        <v>1.5238309325387718</v>
      </c>
      <c r="AI547" s="70">
        <f>(U547-Phase_Relations!G$20)/Phase_Relations!G$20</f>
        <v>1.4266213778791743</v>
      </c>
      <c r="AJ547" s="70">
        <f t="shared" si="270"/>
        <v>1.5242134439436299</v>
      </c>
      <c r="AK547" s="70">
        <f t="shared" si="271"/>
        <v>0.60377694594856235</v>
      </c>
      <c r="AL547" s="71">
        <f>(1/(J548-J546))*((M548-M546)/Phase_Relations!B$22)</f>
        <v>5.7681428718923984E-7</v>
      </c>
      <c r="AM547" s="71">
        <f t="shared" si="272"/>
        <v>0.10532534333592357</v>
      </c>
      <c r="AN547" s="71">
        <f>SUM(AM$27:AM547)</f>
        <v>12.423501374596357</v>
      </c>
      <c r="AO547" s="71">
        <f>(1/10000)*((AL547*Phase_Relations!B$22*H$7*U547))/(2*(P547-R547))</f>
        <v>1.7858167089648686E-10</v>
      </c>
      <c r="AP547" s="71">
        <f t="shared" si="273"/>
        <v>2.201033677033591E-10</v>
      </c>
      <c r="AQ547" s="72">
        <f t="shared" si="274"/>
        <v>1.7818390467096987E-17</v>
      </c>
      <c r="AR547" s="72">
        <f t="shared" si="275"/>
        <v>2.1961311758219363E-17</v>
      </c>
      <c r="AS547" s="71">
        <f t="shared" si="278"/>
        <v>2.4549642679258521E-4</v>
      </c>
      <c r="AT547" s="72">
        <f t="shared" si="279"/>
        <v>7.2436185934740294E-8</v>
      </c>
      <c r="AU547" s="97">
        <f t="shared" si="276"/>
        <v>8.6653785938057838E-8</v>
      </c>
      <c r="AV547" s="2"/>
      <c r="AW547" s="2"/>
      <c r="AX547" s="2"/>
      <c r="AY547" s="2"/>
      <c r="AZ547" s="2"/>
      <c r="BA547" s="2"/>
      <c r="BC547" s="10"/>
      <c r="BE547" s="10"/>
      <c r="BI547" s="10"/>
    </row>
    <row r="548" spans="1:61" x14ac:dyDescent="0.2">
      <c r="A548" s="9">
        <f>Raw_Data!A546</f>
        <v>40773.277905092589</v>
      </c>
      <c r="B548" s="10">
        <f>Raw_Data!J546</f>
        <v>-3.9635514755173053E-4</v>
      </c>
      <c r="C548" s="10">
        <f>Raw_Data!K546</f>
        <v>0.31276452753827932</v>
      </c>
      <c r="D548" s="10">
        <f>Raw_Data!L546</f>
        <v>1.8674163242183555E-2</v>
      </c>
      <c r="E548" s="10">
        <f>Raw_Data!M546</f>
        <v>1.8439704743383141E-2</v>
      </c>
      <c r="F548" s="10">
        <f>Raw_Data!N546</f>
        <v>1.8516356069403578E-2</v>
      </c>
      <c r="J548" s="74">
        <f t="shared" si="249"/>
        <v>142782.99999944866</v>
      </c>
      <c r="K548" s="69">
        <f t="shared" si="250"/>
        <v>185.84862954411685</v>
      </c>
      <c r="L548" s="69">
        <f>K548+$D$8-$B$8*Q548+Phase_Relations!$C$24*Q548</f>
        <v>434.96049305599456</v>
      </c>
      <c r="M548" s="69">
        <f t="shared" si="251"/>
        <v>-9.4044776749819481E-2</v>
      </c>
      <c r="N548" s="69">
        <f t="shared" si="252"/>
        <v>-0.23887373294454148</v>
      </c>
      <c r="O548" s="70">
        <f t="shared" si="253"/>
        <v>56.106409479680487</v>
      </c>
      <c r="P548" s="70">
        <f t="shared" si="254"/>
        <v>386.94075503227918</v>
      </c>
      <c r="Q548" s="70">
        <f t="shared" si="255"/>
        <v>55.359034545522363</v>
      </c>
      <c r="R548" s="111">
        <f t="shared" si="256"/>
        <v>381.78644514153353</v>
      </c>
      <c r="S548" s="70">
        <f t="shared" si="277"/>
        <v>5.154309890745651</v>
      </c>
      <c r="T548" s="113">
        <f t="shared" si="257"/>
        <v>0.78804477674981943</v>
      </c>
      <c r="U548" s="70">
        <f t="shared" si="258"/>
        <v>2.0016337329445415</v>
      </c>
      <c r="V548" s="70">
        <f>(L548/Phase_Relations!C$24)</f>
        <v>89.322575467556391</v>
      </c>
      <c r="W548" s="70">
        <f t="shared" si="259"/>
        <v>12862.45086732812</v>
      </c>
      <c r="X548" s="70">
        <f t="shared" si="260"/>
        <v>616.01776184521646</v>
      </c>
      <c r="Y548" s="70">
        <f t="shared" si="261"/>
        <v>33.963540922034028</v>
      </c>
      <c r="Z548" s="70">
        <f t="shared" si="262"/>
        <v>4890.7498927729002</v>
      </c>
      <c r="AA548" s="70">
        <f t="shared" si="263"/>
        <v>234.23131670368292</v>
      </c>
      <c r="AB548" s="70">
        <f t="shared" si="264"/>
        <v>-13.551120569138252</v>
      </c>
      <c r="AC548" s="70">
        <f t="shared" si="265"/>
        <v>-0.13551120569138253</v>
      </c>
      <c r="AD548" s="70">
        <f t="shared" si="266"/>
        <v>230.79511010985249</v>
      </c>
      <c r="AE548" s="70">
        <f t="shared" si="267"/>
        <v>2.3632266031197204</v>
      </c>
      <c r="AF548" s="70">
        <f t="shared" si="268"/>
        <v>2.2005212468092689E-2</v>
      </c>
      <c r="AG548" s="70">
        <f t="shared" si="269"/>
        <v>8.3671449266437669E-3</v>
      </c>
      <c r="AH548" s="70">
        <f>(U548-Phase_Relations!$B$37)/Phase_Relations!$B$37</f>
        <v>1.5231690197360468</v>
      </c>
      <c r="AI548" s="70">
        <f>(U548-Phase_Relations!G$20)/Phase_Relations!G$20</f>
        <v>1.4259849597512102</v>
      </c>
      <c r="AJ548" s="70">
        <f t="shared" si="270"/>
        <v>1.5232784680400269</v>
      </c>
      <c r="AK548" s="70">
        <f t="shared" si="271"/>
        <v>0.6036730032042753</v>
      </c>
      <c r="AL548" s="71">
        <f>(1/(J549-J547))*((M549-M547)/Phase_Relations!B$22)</f>
        <v>4.2886444991210105E-7</v>
      </c>
      <c r="AM548" s="71">
        <f t="shared" si="272"/>
        <v>6.8906682602979524E-2</v>
      </c>
      <c r="AN548" s="71">
        <f>SUM(AM$27:AM548)</f>
        <v>12.492408057199336</v>
      </c>
      <c r="AO548" s="71">
        <f>(1/10000)*((AL548*Phase_Relations!B$22*H$7*U548))/(2*(P548-R548))</f>
        <v>1.4726502833322387E-10</v>
      </c>
      <c r="AP548" s="71">
        <f t="shared" si="273"/>
        <v>2.2290962140634947E-10</v>
      </c>
      <c r="AQ548" s="72">
        <f t="shared" si="274"/>
        <v>1.469370156420182E-17</v>
      </c>
      <c r="AR548" s="72">
        <f t="shared" si="275"/>
        <v>2.2241312073921431E-17</v>
      </c>
      <c r="AS548" s="71">
        <f t="shared" si="278"/>
        <v>-2.4924788926003125E-4</v>
      </c>
      <c r="AT548" s="72">
        <f t="shared" si="279"/>
        <v>-5.8834491485967555E-8</v>
      </c>
      <c r="AU548" s="97">
        <f t="shared" si="276"/>
        <v>9.3450291545912658E-8</v>
      </c>
      <c r="AV548" s="2"/>
      <c r="AW548" s="2"/>
      <c r="AX548" s="2"/>
      <c r="AY548" s="2"/>
      <c r="AZ548" s="2"/>
      <c r="BA548" s="2"/>
      <c r="BC548" s="10"/>
      <c r="BE548" s="10"/>
      <c r="BI548" s="10"/>
    </row>
    <row r="549" spans="1:61" x14ac:dyDescent="0.2">
      <c r="A549" s="9">
        <f>Raw_Data!A547</f>
        <v>40773.28087962963</v>
      </c>
      <c r="B549" s="10">
        <f>Raw_Data!J547</f>
        <v>-3.9764969498901352E-4</v>
      </c>
      <c r="C549" s="10">
        <f>Raw_Data!K547</f>
        <v>0.31215644654020913</v>
      </c>
      <c r="D549" s="10">
        <f>Raw_Data!L547</f>
        <v>1.8689448403209057E-2</v>
      </c>
      <c r="E549" s="10">
        <f>Raw_Data!M547</f>
        <v>1.8444752290730344E-2</v>
      </c>
      <c r="F549" s="10">
        <f>Raw_Data!N547</f>
        <v>1.8522511432320279E-2</v>
      </c>
      <c r="J549" s="74">
        <f t="shared" si="249"/>
        <v>143039.99999980442</v>
      </c>
      <c r="K549" s="69">
        <f t="shared" si="250"/>
        <v>186.45563532815925</v>
      </c>
      <c r="L549" s="69">
        <f>K549+$D$8-$B$8*Q549+Phase_Relations!$C$24*Q549</f>
        <v>435.63447075511453</v>
      </c>
      <c r="M549" s="69">
        <f t="shared" si="251"/>
        <v>-9.3862564017085148E-2</v>
      </c>
      <c r="N549" s="69">
        <f t="shared" si="252"/>
        <v>-0.23841091260339628</v>
      </c>
      <c r="O549" s="70">
        <f t="shared" si="253"/>
        <v>56.152333652685599</v>
      </c>
      <c r="P549" s="70">
        <f t="shared" si="254"/>
        <v>387.25747346679725</v>
      </c>
      <c r="Q549" s="70">
        <f t="shared" si="255"/>
        <v>55.374188115053578</v>
      </c>
      <c r="R549" s="111">
        <f t="shared" si="256"/>
        <v>381.89095251761091</v>
      </c>
      <c r="S549" s="70">
        <f t="shared" si="277"/>
        <v>5.3665209491863379</v>
      </c>
      <c r="T549" s="113">
        <f t="shared" si="257"/>
        <v>0.7878625640170851</v>
      </c>
      <c r="U549" s="70">
        <f t="shared" si="258"/>
        <v>2.0011709126033961</v>
      </c>
      <c r="V549" s="70">
        <f>(L549/Phase_Relations!C$24)</f>
        <v>89.460982115640959</v>
      </c>
      <c r="W549" s="70">
        <f t="shared" si="259"/>
        <v>12882.381424652298</v>
      </c>
      <c r="X549" s="70">
        <f t="shared" si="260"/>
        <v>616.97229045269626</v>
      </c>
      <c r="Y549" s="70">
        <f t="shared" si="261"/>
        <v>34.086794000587382</v>
      </c>
      <c r="Z549" s="70">
        <f t="shared" si="262"/>
        <v>4908.4983360845827</v>
      </c>
      <c r="AA549" s="70">
        <f t="shared" si="263"/>
        <v>235.08133793508534</v>
      </c>
      <c r="AB549" s="70">
        <f t="shared" si="264"/>
        <v>-13.524865132144836</v>
      </c>
      <c r="AC549" s="70">
        <f t="shared" si="265"/>
        <v>-0.13524865132144837</v>
      </c>
      <c r="AD549" s="70">
        <f t="shared" si="266"/>
        <v>231.50365730229447</v>
      </c>
      <c r="AE549" s="70">
        <f t="shared" si="267"/>
        <v>2.3645578564064929</v>
      </c>
      <c r="AF549" s="70">
        <f t="shared" si="268"/>
        <v>2.2828358032691787E-2</v>
      </c>
      <c r="AG549" s="70">
        <f t="shared" si="269"/>
        <v>8.6981555447955619E-3</v>
      </c>
      <c r="AH549" s="70">
        <f>(U549-Phase_Relations!$B$37)/Phase_Relations!$B$37</f>
        <v>1.5225856093312051</v>
      </c>
      <c r="AI549" s="70">
        <f>(U549-Phase_Relations!G$20)/Phase_Relations!G$20</f>
        <v>1.4254240203704405</v>
      </c>
      <c r="AJ549" s="70">
        <f t="shared" si="270"/>
        <v>1.5223425776738362</v>
      </c>
      <c r="AK549" s="70">
        <f t="shared" si="271"/>
        <v>0.60358134276952335</v>
      </c>
      <c r="AL549" s="71">
        <f>(1/(J550-J548))*((M550-M548)/Phase_Relations!B$22)</f>
        <v>4.8006589412381368E-7</v>
      </c>
      <c r="AM549" s="71">
        <f t="shared" si="272"/>
        <v>6.0689280799618626E-2</v>
      </c>
      <c r="AN549" s="71">
        <f>SUM(AM$27:AM549)</f>
        <v>12.553097337998954</v>
      </c>
      <c r="AO549" s="71">
        <f>(1/10000)*((AL549*Phase_Relations!B$22*H$7*U549))/(2*(P549-R549))</f>
        <v>1.5829153765478486E-10</v>
      </c>
      <c r="AP549" s="71">
        <f t="shared" si="273"/>
        <v>2.1377370673807295E-10</v>
      </c>
      <c r="AQ549" s="72">
        <f t="shared" si="274"/>
        <v>1.579389649235065E-17</v>
      </c>
      <c r="AR549" s="72">
        <f t="shared" si="275"/>
        <v>2.1329755507022758E-17</v>
      </c>
      <c r="AS549" s="71">
        <f t="shared" si="278"/>
        <v>3.2633153601721208E-4</v>
      </c>
      <c r="AT549" s="72">
        <f t="shared" si="279"/>
        <v>4.8301711631147935E-8</v>
      </c>
      <c r="AU549" s="97">
        <f t="shared" si="276"/>
        <v>9.5999815731296711E-8</v>
      </c>
      <c r="AV549" s="2"/>
      <c r="AW549" s="2"/>
      <c r="AX549" s="2"/>
      <c r="AY549" s="2"/>
      <c r="AZ549" s="2"/>
      <c r="BA549" s="2"/>
      <c r="BC549" s="10"/>
      <c r="BE549" s="10"/>
      <c r="BI549" s="10"/>
    </row>
    <row r="550" spans="1:61" x14ac:dyDescent="0.2">
      <c r="A550" s="9">
        <f>Raw_Data!A548</f>
        <v>40773.283854166664</v>
      </c>
      <c r="B550" s="10">
        <f>Raw_Data!J548</f>
        <v>-4.0178274552272352E-4</v>
      </c>
      <c r="C550" s="10">
        <f>Raw_Data!K548</f>
        <v>0.31131202156047966</v>
      </c>
      <c r="D550" s="10">
        <f>Raw_Data!L548</f>
        <v>1.8698011418826356E-2</v>
      </c>
      <c r="E550" s="10">
        <f>Raw_Data!M548</f>
        <v>1.8444372240106543E-2</v>
      </c>
      <c r="F550" s="10">
        <f>Raw_Data!N548</f>
        <v>1.8523467605200478E-2</v>
      </c>
      <c r="J550" s="74">
        <f t="shared" si="249"/>
        <v>143296.99999953154</v>
      </c>
      <c r="K550" s="69">
        <f t="shared" si="250"/>
        <v>188.39359874877141</v>
      </c>
      <c r="L550" s="69">
        <f>K550+$D$8-$B$8*Q550+Phase_Relations!$C$24*Q550</f>
        <v>437.56739158447368</v>
      </c>
      <c r="M550" s="69">
        <f t="shared" si="251"/>
        <v>-9.3610243185419661E-2</v>
      </c>
      <c r="N550" s="69">
        <f t="shared" si="252"/>
        <v>-0.23777001769096595</v>
      </c>
      <c r="O550" s="70">
        <f t="shared" si="253"/>
        <v>56.178061180841709</v>
      </c>
      <c r="P550" s="70">
        <f t="shared" si="254"/>
        <v>387.43490469546003</v>
      </c>
      <c r="Q550" s="70">
        <f t="shared" si="255"/>
        <v>55.373047140406491</v>
      </c>
      <c r="R550" s="111">
        <f t="shared" si="256"/>
        <v>381.88308372694132</v>
      </c>
      <c r="S550" s="70">
        <f t="shared" si="277"/>
        <v>5.5518209685187117</v>
      </c>
      <c r="T550" s="113">
        <f t="shared" si="257"/>
        <v>0.78761024318541961</v>
      </c>
      <c r="U550" s="70">
        <f t="shared" si="258"/>
        <v>2.0005300176909659</v>
      </c>
      <c r="V550" s="70">
        <f>(L550/Phase_Relations!C$24)</f>
        <v>89.857922687048259</v>
      </c>
      <c r="W550" s="70">
        <f t="shared" si="259"/>
        <v>12939.540866934949</v>
      </c>
      <c r="X550" s="70">
        <f t="shared" si="260"/>
        <v>619.70981163481554</v>
      </c>
      <c r="Y550" s="70">
        <f t="shared" si="261"/>
        <v>34.484875546641767</v>
      </c>
      <c r="Z550" s="70">
        <f t="shared" si="262"/>
        <v>4965.8220787164146</v>
      </c>
      <c r="AA550" s="70">
        <f t="shared" si="263"/>
        <v>237.82672790787421</v>
      </c>
      <c r="AB550" s="70">
        <f t="shared" si="264"/>
        <v>-13.488507663605143</v>
      </c>
      <c r="AC550" s="70">
        <f t="shared" si="265"/>
        <v>-0.13488507663605143</v>
      </c>
      <c r="AD550" s="70">
        <f t="shared" si="266"/>
        <v>234.12551392886172</v>
      </c>
      <c r="AE550" s="70">
        <f t="shared" si="267"/>
        <v>2.3694487437040572</v>
      </c>
      <c r="AF550" s="70">
        <f t="shared" si="268"/>
        <v>2.3343974066149929E-2</v>
      </c>
      <c r="AG550" s="70">
        <f t="shared" si="269"/>
        <v>8.9587430508366803E-3</v>
      </c>
      <c r="AH550" s="70">
        <f>(U550-Phase_Relations!$B$37)/Phase_Relations!$B$37</f>
        <v>1.5217777261698981</v>
      </c>
      <c r="AI550" s="70">
        <f>(U550-Phase_Relations!G$20)/Phase_Relations!G$20</f>
        <v>1.4246472541755335</v>
      </c>
      <c r="AJ550" s="70">
        <f t="shared" si="270"/>
        <v>1.5214822881564425</v>
      </c>
      <c r="AK550" s="70">
        <f t="shared" si="271"/>
        <v>0.60345434507473017</v>
      </c>
      <c r="AL550" s="71">
        <f>(1/(J551-J549))*((M551-M549)/Phase_Relations!B$22)</f>
        <v>6.7327272801328141E-7</v>
      </c>
      <c r="AM550" s="71">
        <f t="shared" si="272"/>
        <v>8.464548972100254E-2</v>
      </c>
      <c r="AN550" s="71">
        <f>SUM(AM$27:AM550)</f>
        <v>12.637742827719958</v>
      </c>
      <c r="AO550" s="71">
        <f>(1/10000)*((AL550*Phase_Relations!B$22*H$7*U550))/(2*(P550-R550))</f>
        <v>2.1451918323047979E-10</v>
      </c>
      <c r="AP550" s="71">
        <f t="shared" si="273"/>
        <v>2.0769572103893216E-10</v>
      </c>
      <c r="AQ550" s="72">
        <f t="shared" si="274"/>
        <v>2.1404137111579735E-17</v>
      </c>
      <c r="AR550" s="72">
        <f t="shared" si="275"/>
        <v>2.0723310725220389E-17</v>
      </c>
      <c r="AS550" s="71">
        <f t="shared" si="278"/>
        <v>1.2215006524736438E-4</v>
      </c>
      <c r="AT550" s="72">
        <f t="shared" si="279"/>
        <v>1.7487845167953862E-7</v>
      </c>
      <c r="AU550" s="97">
        <f t="shared" si="276"/>
        <v>9.1442142156139199E-8</v>
      </c>
      <c r="AV550" s="2"/>
      <c r="AW550" s="2"/>
      <c r="AX550" s="2"/>
      <c r="AY550" s="2"/>
      <c r="AZ550" s="2"/>
      <c r="BA550" s="2"/>
      <c r="BC550" s="10"/>
      <c r="BE550" s="10"/>
      <c r="BI550" s="10"/>
    </row>
    <row r="551" spans="1:61" x14ac:dyDescent="0.2">
      <c r="A551" s="9">
        <f>Raw_Data!A549</f>
        <v>40773.286840277775</v>
      </c>
      <c r="B551" s="10">
        <f>Raw_Data!J549</f>
        <v>-4.0580890681849249E-4</v>
      </c>
      <c r="C551" s="10">
        <f>Raw_Data!K549</f>
        <v>0.3101148620955394</v>
      </c>
      <c r="D551" s="10">
        <f>Raw_Data!L549</f>
        <v>1.8665077656958556E-2</v>
      </c>
      <c r="E551" s="10">
        <f>Raw_Data!M549</f>
        <v>1.8462792818778342E-2</v>
      </c>
      <c r="F551" s="10">
        <f>Raw_Data!N549</f>
        <v>1.8531463600911579E-2</v>
      </c>
      <c r="J551" s="74">
        <f t="shared" si="249"/>
        <v>143554.99999949243</v>
      </c>
      <c r="K551" s="69">
        <f t="shared" si="250"/>
        <v>190.28144242574692</v>
      </c>
      <c r="L551" s="69">
        <f>K551+$D$8-$B$8*Q551+Phase_Relations!$C$24*Q551</f>
        <v>439.69964335623865</v>
      </c>
      <c r="M551" s="69">
        <f t="shared" si="251"/>
        <v>-9.3251962881328893E-2</v>
      </c>
      <c r="N551" s="69">
        <f t="shared" si="252"/>
        <v>-0.23685998571857539</v>
      </c>
      <c r="O551" s="70">
        <f t="shared" si="253"/>
        <v>56.079111894327653</v>
      </c>
      <c r="P551" s="70">
        <f t="shared" si="254"/>
        <v>386.75249582294936</v>
      </c>
      <c r="Q551" s="70">
        <f t="shared" si="255"/>
        <v>55.428348755331022</v>
      </c>
      <c r="R551" s="111">
        <f t="shared" si="256"/>
        <v>382.26447417469672</v>
      </c>
      <c r="S551" s="70">
        <f t="shared" si="277"/>
        <v>4.4880216482526407</v>
      </c>
      <c r="T551" s="113">
        <f t="shared" si="257"/>
        <v>0.78725196288132882</v>
      </c>
      <c r="U551" s="70">
        <f t="shared" si="258"/>
        <v>1.9996199857185752</v>
      </c>
      <c r="V551" s="70">
        <f>(L551/Phase_Relations!C$24)</f>
        <v>90.295797443123604</v>
      </c>
      <c r="W551" s="70">
        <f t="shared" si="259"/>
        <v>13002.594831809798</v>
      </c>
      <c r="X551" s="70">
        <f t="shared" si="260"/>
        <v>622.72963753878355</v>
      </c>
      <c r="Y551" s="70">
        <f t="shared" si="261"/>
        <v>34.867448687792582</v>
      </c>
      <c r="Z551" s="70">
        <f t="shared" si="262"/>
        <v>5020.9126110421321</v>
      </c>
      <c r="AA551" s="70">
        <f t="shared" si="263"/>
        <v>240.46516336408683</v>
      </c>
      <c r="AB551" s="70">
        <f t="shared" si="264"/>
        <v>-13.436882259557482</v>
      </c>
      <c r="AC551" s="70">
        <f t="shared" si="265"/>
        <v>-0.13436882259557481</v>
      </c>
      <c r="AD551" s="70">
        <f t="shared" si="266"/>
        <v>237.47314893191839</v>
      </c>
      <c r="AE551" s="70">
        <f t="shared" si="267"/>
        <v>2.3756145110979561</v>
      </c>
      <c r="AF551" s="70">
        <f t="shared" si="268"/>
        <v>1.8663916159270665E-2</v>
      </c>
      <c r="AG551" s="70">
        <f t="shared" si="269"/>
        <v>7.2070146941948417E-3</v>
      </c>
      <c r="AH551" s="70">
        <f>(U551-Phase_Relations!$B$37)/Phase_Relations!$B$37</f>
        <v>1.520630580994478</v>
      </c>
      <c r="AI551" s="70">
        <f>(U551-Phase_Relations!G$20)/Phase_Relations!G$20</f>
        <v>1.4235442932084115</v>
      </c>
      <c r="AJ551" s="70">
        <f t="shared" si="270"/>
        <v>1.5205891342326676</v>
      </c>
      <c r="AK551" s="70">
        <f t="shared" si="271"/>
        <v>0.60327387617210271</v>
      </c>
      <c r="AL551" s="71">
        <f>(1/(J552-J550))*((M552-M550)/Phase_Relations!B$22)</f>
        <v>6.725446478806091E-7</v>
      </c>
      <c r="AM551" s="71">
        <f t="shared" si="272"/>
        <v>0.12173235759262353</v>
      </c>
      <c r="AN551" s="71">
        <f>SUM(AM$27:AM551)</f>
        <v>12.759475185312581</v>
      </c>
      <c r="AO551" s="71">
        <f>(1/10000)*((AL551*Phase_Relations!B$22*H$7*U551))/(2*(P551-R551))</f>
        <v>2.6495928236596768E-10</v>
      </c>
      <c r="AP551" s="71">
        <f t="shared" si="273"/>
        <v>2.0661553531173712E-10</v>
      </c>
      <c r="AQ551" s="72">
        <f t="shared" si="274"/>
        <v>2.6436912183530778E-17</v>
      </c>
      <c r="AR551" s="72">
        <f t="shared" si="275"/>
        <v>2.0615532749084735E-17</v>
      </c>
      <c r="AS551" s="71">
        <f t="shared" si="278"/>
        <v>1.358856131167184E-4</v>
      </c>
      <c r="AT551" s="72">
        <f t="shared" si="279"/>
        <v>1.9416436582640096E-7</v>
      </c>
      <c r="AU551" s="97">
        <f t="shared" si="276"/>
        <v>8.5282384892788951E-8</v>
      </c>
      <c r="AV551" s="2"/>
      <c r="AW551" s="2"/>
      <c r="AX551" s="2"/>
      <c r="AY551" s="2"/>
      <c r="AZ551" s="2"/>
      <c r="BA551" s="2"/>
      <c r="BC551" s="10"/>
      <c r="BE551" s="10"/>
      <c r="BI551" s="10"/>
    </row>
    <row r="552" spans="1:61" x14ac:dyDescent="0.2">
      <c r="A552" s="9">
        <f>Raw_Data!A550</f>
        <v>40773.289814814816</v>
      </c>
      <c r="B552" s="10">
        <f>Raw_Data!J550</f>
        <v>-4.0859990358694653E-4</v>
      </c>
      <c r="C552" s="10">
        <f>Raw_Data!K550</f>
        <v>0.30927400009040973</v>
      </c>
      <c r="D552" s="10">
        <f>Raw_Data!L550</f>
        <v>1.8690232257620655E-2</v>
      </c>
      <c r="E552" s="10">
        <f>Raw_Data!M550</f>
        <v>1.8467448438919742E-2</v>
      </c>
      <c r="F552" s="10">
        <f>Raw_Data!N550</f>
        <v>1.8552774303980179E-2</v>
      </c>
      <c r="J552" s="74">
        <f t="shared" si="249"/>
        <v>143811.99999984819</v>
      </c>
      <c r="K552" s="69">
        <f t="shared" si="250"/>
        <v>191.59012462070072</v>
      </c>
      <c r="L552" s="69">
        <f>K552+$D$8-$B$8*Q552+Phase_Relations!$C$24*Q552</f>
        <v>441.07009729404024</v>
      </c>
      <c r="M552" s="69">
        <f t="shared" si="251"/>
        <v>-9.3000302355711995E-2</v>
      </c>
      <c r="N552" s="69">
        <f t="shared" si="252"/>
        <v>-0.23622076798350847</v>
      </c>
      <c r="O552" s="70">
        <f t="shared" si="253"/>
        <v>56.154688738480829</v>
      </c>
      <c r="P552" s="70">
        <f t="shared" si="254"/>
        <v>387.27371543779884</v>
      </c>
      <c r="Q552" s="70">
        <f t="shared" si="255"/>
        <v>55.442325694757393</v>
      </c>
      <c r="R552" s="111">
        <f t="shared" si="256"/>
        <v>382.36086686039584</v>
      </c>
      <c r="S552" s="70">
        <f t="shared" si="277"/>
        <v>4.9128485774029969</v>
      </c>
      <c r="T552" s="113">
        <f t="shared" si="257"/>
        <v>0.78700030235571194</v>
      </c>
      <c r="U552" s="70">
        <f t="shared" si="258"/>
        <v>1.9989807679835083</v>
      </c>
      <c r="V552" s="70">
        <f>(L552/Phase_Relations!C$24)</f>
        <v>90.577230992235229</v>
      </c>
      <c r="W552" s="70">
        <f t="shared" si="259"/>
        <v>13043.121262881872</v>
      </c>
      <c r="X552" s="70">
        <f t="shared" si="260"/>
        <v>624.67055856713944</v>
      </c>
      <c r="Y552" s="70">
        <f t="shared" si="261"/>
        <v>35.134905297477836</v>
      </c>
      <c r="Z552" s="70">
        <f t="shared" si="262"/>
        <v>5059.426362836808</v>
      </c>
      <c r="AA552" s="70">
        <f t="shared" si="263"/>
        <v>242.30969170674359</v>
      </c>
      <c r="AB552" s="70">
        <f t="shared" si="264"/>
        <v>-13.400619935981561</v>
      </c>
      <c r="AC552" s="70">
        <f t="shared" si="265"/>
        <v>-0.13400619935981561</v>
      </c>
      <c r="AD552" s="70">
        <f t="shared" si="266"/>
        <v>239.03445932180824</v>
      </c>
      <c r="AE552" s="70">
        <f t="shared" si="267"/>
        <v>2.3784605135612891</v>
      </c>
      <c r="AF552" s="70">
        <f t="shared" si="268"/>
        <v>2.0275080797629814E-2</v>
      </c>
      <c r="AG552" s="70">
        <f t="shared" si="269"/>
        <v>7.8647032584215591E-3</v>
      </c>
      <c r="AH552" s="70">
        <f>(U552-Phase_Relations!$B$37)/Phase_Relations!$B$37</f>
        <v>1.5198248120071547</v>
      </c>
      <c r="AI552" s="70">
        <f>(U552-Phase_Relations!G$20)/Phase_Relations!G$20</f>
        <v>1.4227695597565539</v>
      </c>
      <c r="AJ552" s="70">
        <f t="shared" si="270"/>
        <v>1.5196911863382236</v>
      </c>
      <c r="AK552" s="70">
        <f t="shared" si="271"/>
        <v>0.60314701433412166</v>
      </c>
      <c r="AL552" s="71">
        <f>(1/(J553-J551))*((M553-M551)/Phase_Relations!B$22)</f>
        <v>6.6885987259670145E-7</v>
      </c>
      <c r="AM552" s="71">
        <f t="shared" si="272"/>
        <v>8.6396365384420928E-2</v>
      </c>
      <c r="AN552" s="71">
        <f>SUM(AM$27:AM552)</f>
        <v>12.845871550697002</v>
      </c>
      <c r="AO552" s="71">
        <f>(1/10000)*((AL552*Phase_Relations!B$22*H$7*U552))/(2*(P552-R552))</f>
        <v>2.4064446178517428E-10</v>
      </c>
      <c r="AP552" s="71">
        <f t="shared" si="273"/>
        <v>2.1109510562185431E-10</v>
      </c>
      <c r="AQ552" s="72">
        <f t="shared" si="274"/>
        <v>2.4010845918885332E-17</v>
      </c>
      <c r="AR552" s="72">
        <f t="shared" si="275"/>
        <v>2.1062492017131622E-17</v>
      </c>
      <c r="AS552" s="71">
        <f t="shared" si="278"/>
        <v>2.0474443077526822E-4</v>
      </c>
      <c r="AT552" s="72">
        <f t="shared" si="279"/>
        <v>1.1703820215276126E-7</v>
      </c>
      <c r="AU552" s="97">
        <f t="shared" si="276"/>
        <v>9.5394770032230955E-8</v>
      </c>
      <c r="AV552" s="2"/>
      <c r="AW552" s="2"/>
      <c r="AX552" s="2"/>
      <c r="AY552" s="2"/>
      <c r="AZ552" s="2"/>
      <c r="BA552" s="2"/>
      <c r="BC552" s="10"/>
      <c r="BE552" s="10"/>
      <c r="BI552" s="10"/>
    </row>
    <row r="553" spans="1:61" x14ac:dyDescent="0.2">
      <c r="A553" s="9">
        <f>Raw_Data!A551</f>
        <v>40773.29278935185</v>
      </c>
      <c r="B553" s="10">
        <f>Raw_Data!J551</f>
        <v>-4.0990632760622251E-4</v>
      </c>
      <c r="C553" s="10">
        <f>Raw_Data!K551</f>
        <v>0.3080946554984596</v>
      </c>
      <c r="D553" s="10">
        <f>Raw_Data!L551</f>
        <v>1.8698533988434057E-2</v>
      </c>
      <c r="E553" s="10">
        <f>Raw_Data!M551</f>
        <v>1.8437970762412041E-2</v>
      </c>
      <c r="F553" s="10">
        <f>Raw_Data!N551</f>
        <v>1.8525678754986077E-2</v>
      </c>
      <c r="J553" s="74">
        <f t="shared" si="249"/>
        <v>144068.99999957532</v>
      </c>
      <c r="K553" s="69">
        <f t="shared" si="250"/>
        <v>192.20269926514703</v>
      </c>
      <c r="L553" s="69">
        <f>K553+$D$8-$B$8*Q553+Phase_Relations!$C$24*Q553</f>
        <v>441.29155595443251</v>
      </c>
      <c r="M553" s="69">
        <f t="shared" si="251"/>
        <v>-9.2646541692110868E-2</v>
      </c>
      <c r="N553" s="69">
        <f t="shared" si="252"/>
        <v>-0.2353222158979616</v>
      </c>
      <c r="O553" s="70">
        <f t="shared" si="253"/>
        <v>56.179631238038432</v>
      </c>
      <c r="P553" s="70">
        <f t="shared" si="254"/>
        <v>387.44573267612714</v>
      </c>
      <c r="Q553" s="70">
        <f t="shared" si="255"/>
        <v>55.353828848694988</v>
      </c>
      <c r="R553" s="111">
        <f t="shared" si="256"/>
        <v>381.7505437841034</v>
      </c>
      <c r="S553" s="70">
        <f t="shared" si="277"/>
        <v>5.6951888920237366</v>
      </c>
      <c r="T553" s="113">
        <f t="shared" si="257"/>
        <v>0.78664654169211079</v>
      </c>
      <c r="U553" s="70">
        <f t="shared" si="258"/>
        <v>1.9980822158979614</v>
      </c>
      <c r="V553" s="70">
        <f>(L553/Phase_Relations!C$24)</f>
        <v>90.622709278704079</v>
      </c>
      <c r="W553" s="70">
        <f t="shared" si="259"/>
        <v>13049.670136133387</v>
      </c>
      <c r="X553" s="70">
        <f t="shared" si="260"/>
        <v>624.9842019220971</v>
      </c>
      <c r="Y553" s="70">
        <f t="shared" si="261"/>
        <v>35.268880430009091</v>
      </c>
      <c r="Z553" s="70">
        <f t="shared" si="262"/>
        <v>5078.7187819213086</v>
      </c>
      <c r="AA553" s="70">
        <f t="shared" si="263"/>
        <v>243.2336581379937</v>
      </c>
      <c r="AB553" s="70">
        <f t="shared" si="264"/>
        <v>-13.349645776961228</v>
      </c>
      <c r="AC553" s="70">
        <f t="shared" si="265"/>
        <v>-0.13349645776961228</v>
      </c>
      <c r="AD553" s="70">
        <f t="shared" si="266"/>
        <v>239.43686554331123</v>
      </c>
      <c r="AE553" s="70">
        <f t="shared" si="267"/>
        <v>2.3791910185408138</v>
      </c>
      <c r="AF553" s="70">
        <f t="shared" si="268"/>
        <v>2.3414476991472481E-2</v>
      </c>
      <c r="AG553" s="70">
        <f t="shared" si="269"/>
        <v>9.1125325640369209E-3</v>
      </c>
      <c r="AH553" s="70">
        <f>(U553-Phase_Relations!$B$37)/Phase_Relations!$B$37</f>
        <v>1.5186921378582554</v>
      </c>
      <c r="AI553" s="70">
        <f>(U553-Phase_Relations!G$20)/Phase_Relations!G$20</f>
        <v>1.4216805124402485</v>
      </c>
      <c r="AJ553" s="70">
        <f t="shared" si="270"/>
        <v>1.5187868918632792</v>
      </c>
      <c r="AK553" s="70">
        <f t="shared" si="271"/>
        <v>0.60296854666392863</v>
      </c>
      <c r="AL553" s="71">
        <f>(1/(J554-J552))*((M554-M552)/Phase_Relations!B$22)</f>
        <v>6.3454435717699864E-7</v>
      </c>
      <c r="AM553" s="71">
        <f t="shared" si="272"/>
        <v>0.12194836700172212</v>
      </c>
      <c r="AN553" s="71">
        <f>SUM(AM$27:AM553)</f>
        <v>12.967819917698725</v>
      </c>
      <c r="AO553" s="71">
        <f>(1/10000)*((AL553*Phase_Relations!B$22*H$7*U553))/(2*(P553-R553))</f>
        <v>1.968487675771086E-10</v>
      </c>
      <c r="AP553" s="71">
        <f t="shared" si="273"/>
        <v>2.1791195980572246E-10</v>
      </c>
      <c r="AQ553" s="72">
        <f t="shared" si="274"/>
        <v>1.9641031389435522E-17</v>
      </c>
      <c r="AR553" s="72">
        <f t="shared" si="275"/>
        <v>2.1742659074566273E-17</v>
      </c>
      <c r="AS553" s="71">
        <f t="shared" si="278"/>
        <v>1.117043161257144E-3</v>
      </c>
      <c r="AT553" s="72">
        <f t="shared" si="279"/>
        <v>1.7547959124432822E-8</v>
      </c>
      <c r="AU553" s="97">
        <f t="shared" si="276"/>
        <v>1.0016657464851228E-7</v>
      </c>
      <c r="AV553" s="2"/>
      <c r="AW553" s="2"/>
      <c r="AX553" s="2"/>
      <c r="AY553" s="2"/>
      <c r="AZ553" s="2"/>
      <c r="BA553" s="2"/>
      <c r="BC553" s="10"/>
      <c r="BE553" s="10"/>
      <c r="BI553" s="10"/>
    </row>
    <row r="554" spans="1:61" x14ac:dyDescent="0.2">
      <c r="A554" s="9">
        <f>Raw_Data!A552</f>
        <v>40773.295763888891</v>
      </c>
      <c r="B554" s="10">
        <f>Raw_Data!J552</f>
        <v>-4.1046452695991351E-4</v>
      </c>
      <c r="C554" s="10">
        <f>Raw_Data!K552</f>
        <v>0.30735949507306959</v>
      </c>
      <c r="D554" s="10">
        <f>Raw_Data!L552</f>
        <v>1.8670695280241456E-2</v>
      </c>
      <c r="E554" s="10">
        <f>Raw_Data!M552</f>
        <v>1.8423695110855943E-2</v>
      </c>
      <c r="F554" s="10">
        <f>Raw_Data!N552</f>
        <v>1.8513487550762878E-2</v>
      </c>
      <c r="J554" s="74">
        <f t="shared" si="249"/>
        <v>144325.99999993108</v>
      </c>
      <c r="K554" s="69">
        <f t="shared" si="250"/>
        <v>192.46443570413788</v>
      </c>
      <c r="L554" s="69">
        <f>K554+$D$8-$B$8*Q554+Phase_Relations!$C$24*Q554</f>
        <v>441.36388005948595</v>
      </c>
      <c r="M554" s="69">
        <f t="shared" si="251"/>
        <v>-9.2425941992543184E-2</v>
      </c>
      <c r="N554" s="69">
        <f t="shared" si="252"/>
        <v>-0.23476189266105968</v>
      </c>
      <c r="O554" s="70">
        <f t="shared" si="253"/>
        <v>56.095990009192846</v>
      </c>
      <c r="P554" s="70">
        <f t="shared" si="254"/>
        <v>386.86889661512311</v>
      </c>
      <c r="Q554" s="70">
        <f t="shared" si="255"/>
        <v>55.310970988514903</v>
      </c>
      <c r="R554" s="111">
        <f t="shared" si="256"/>
        <v>381.45497233458553</v>
      </c>
      <c r="S554" s="70">
        <f t="shared" si="277"/>
        <v>5.4139242805375716</v>
      </c>
      <c r="T554" s="113">
        <f t="shared" si="257"/>
        <v>0.78642594199254312</v>
      </c>
      <c r="U554" s="70">
        <f t="shared" si="258"/>
        <v>1.9975218926610596</v>
      </c>
      <c r="V554" s="70">
        <f>(L554/Phase_Relations!C$24)</f>
        <v>90.637561605374884</v>
      </c>
      <c r="W554" s="70">
        <f t="shared" si="259"/>
        <v>13051.808871173984</v>
      </c>
      <c r="X554" s="70">
        <f t="shared" si="260"/>
        <v>625.08663176120604</v>
      </c>
      <c r="Y554" s="70">
        <f t="shared" si="261"/>
        <v>35.326590616859981</v>
      </c>
      <c r="Z554" s="70">
        <f t="shared" si="262"/>
        <v>5087.029048827837</v>
      </c>
      <c r="AA554" s="70">
        <f t="shared" si="263"/>
        <v>243.6316594266205</v>
      </c>
      <c r="AB554" s="70">
        <f t="shared" si="264"/>
        <v>-13.317859076735328</v>
      </c>
      <c r="AC554" s="70">
        <f t="shared" si="265"/>
        <v>-0.13317859076735328</v>
      </c>
      <c r="AD554" s="70">
        <f t="shared" si="266"/>
        <v>240.02237657292881</v>
      </c>
      <c r="AE554" s="70">
        <f t="shared" si="267"/>
        <v>2.3802517315830296</v>
      </c>
      <c r="AF554" s="70">
        <f t="shared" si="268"/>
        <v>2.2221760067140179E-2</v>
      </c>
      <c r="AG554" s="70">
        <f t="shared" si="269"/>
        <v>8.6610783297086814E-3</v>
      </c>
      <c r="AH554" s="70">
        <f>(U554-Phase_Relations!$B$37)/Phase_Relations!$B$37</f>
        <v>1.5179858197096754</v>
      </c>
      <c r="AI554" s="70">
        <f>(U554-Phase_Relations!G$20)/Phase_Relations!G$20</f>
        <v>1.421001399312332</v>
      </c>
      <c r="AJ554" s="70">
        <f t="shared" si="270"/>
        <v>1.5178337325480422</v>
      </c>
      <c r="AK554" s="70">
        <f t="shared" si="271"/>
        <v>0.60285717569477792</v>
      </c>
      <c r="AL554" s="71">
        <f>(1/(J555-J553))*((M555-M553)/Phase_Relations!B$22)</f>
        <v>6.4969639181777064E-7</v>
      </c>
      <c r="AM554" s="71">
        <f t="shared" si="272"/>
        <v>7.6202135998430176E-2</v>
      </c>
      <c r="AN554" s="71">
        <f>SUM(AM$27:AM554)</f>
        <v>13.044022053697155</v>
      </c>
      <c r="AO554" s="71">
        <f>(1/10000)*((AL554*Phase_Relations!B$22*H$7*U554))/(2*(P554-R554))</f>
        <v>2.1196068654353909E-10</v>
      </c>
      <c r="AP554" s="71">
        <f t="shared" si="273"/>
        <v>2.2730125160564281E-10</v>
      </c>
      <c r="AQ554" s="72">
        <f t="shared" si="274"/>
        <v>2.1148857312998903E-17</v>
      </c>
      <c r="AR554" s="72">
        <f t="shared" si="275"/>
        <v>2.2679496918341785E-17</v>
      </c>
      <c r="AS554" s="71">
        <f t="shared" si="278"/>
        <v>4.7895002290824465E-4</v>
      </c>
      <c r="AT554" s="72">
        <f t="shared" si="279"/>
        <v>4.4068572952114735E-8</v>
      </c>
      <c r="AU554" s="97">
        <f t="shared" si="276"/>
        <v>9.0163259635333974E-8</v>
      </c>
      <c r="AV554" s="2"/>
      <c r="AW554" s="2"/>
      <c r="AX554" s="2"/>
      <c r="AY554" s="2"/>
      <c r="AZ554" s="2"/>
      <c r="BA554" s="2"/>
      <c r="BC554" s="10"/>
      <c r="BE554" s="10"/>
      <c r="BI554" s="10"/>
    </row>
    <row r="555" spans="1:61" x14ac:dyDescent="0.2">
      <c r="A555" s="9">
        <f>Raw_Data!A553</f>
        <v>40773.298750000002</v>
      </c>
      <c r="B555" s="10">
        <f>Raw_Data!J553</f>
        <v>-4.1450256483767552E-4</v>
      </c>
      <c r="C555" s="10">
        <f>Raw_Data!K553</f>
        <v>0.3061278935203493</v>
      </c>
      <c r="D555" s="10">
        <f>Raw_Data!L553</f>
        <v>1.8656633407161255E-2</v>
      </c>
      <c r="E555" s="10">
        <f>Raw_Data!M553</f>
        <v>1.8404656949920543E-2</v>
      </c>
      <c r="F555" s="10">
        <f>Raw_Data!N553</f>
        <v>1.8502826223148076E-2</v>
      </c>
      <c r="J555" s="74">
        <f t="shared" si="249"/>
        <v>144583.99999989197</v>
      </c>
      <c r="K555" s="69">
        <f t="shared" si="250"/>
        <v>194.35784824151727</v>
      </c>
      <c r="L555" s="69">
        <f>K555+$D$8-$B$8*Q555+Phase_Relations!$C$24*Q555</f>
        <v>443.00469029129073</v>
      </c>
      <c r="M555" s="69">
        <f t="shared" si="251"/>
        <v>-9.205732228856317E-2</v>
      </c>
      <c r="N555" s="69">
        <f t="shared" si="252"/>
        <v>-0.23382559861295046</v>
      </c>
      <c r="O555" s="70">
        <f t="shared" si="253"/>
        <v>56.053741197352814</v>
      </c>
      <c r="P555" s="70">
        <f t="shared" si="254"/>
        <v>386.57752549898493</v>
      </c>
      <c r="Q555" s="70">
        <f t="shared" si="255"/>
        <v>55.253815289789081</v>
      </c>
      <c r="R555" s="111">
        <f t="shared" si="256"/>
        <v>381.06079510199362</v>
      </c>
      <c r="S555" s="70">
        <f t="shared" si="277"/>
        <v>5.5167303969913064</v>
      </c>
      <c r="T555" s="113">
        <f t="shared" si="257"/>
        <v>0.78605732228856318</v>
      </c>
      <c r="U555" s="70">
        <f t="shared" si="258"/>
        <v>1.9965855986129506</v>
      </c>
      <c r="V555" s="70">
        <f>(L555/Phase_Relations!C$24)</f>
        <v>90.97451495653695</v>
      </c>
      <c r="W555" s="70">
        <f t="shared" si="259"/>
        <v>13100.330153741321</v>
      </c>
      <c r="X555" s="70">
        <f t="shared" si="260"/>
        <v>627.41044797611687</v>
      </c>
      <c r="Y555" s="70">
        <f t="shared" si="261"/>
        <v>35.720699666747869</v>
      </c>
      <c r="Z555" s="70">
        <f t="shared" si="262"/>
        <v>5143.780752011693</v>
      </c>
      <c r="AA555" s="70">
        <f t="shared" si="263"/>
        <v>246.34965287412325</v>
      </c>
      <c r="AB555" s="70">
        <f t="shared" si="264"/>
        <v>-13.264743845614291</v>
      </c>
      <c r="AC555" s="70">
        <f t="shared" si="265"/>
        <v>-0.13264743845614291</v>
      </c>
      <c r="AD555" s="70">
        <f t="shared" si="266"/>
        <v>242.6718326094624</v>
      </c>
      <c r="AE555" s="70">
        <f t="shared" si="267"/>
        <v>2.3850193698539646</v>
      </c>
      <c r="AF555" s="70">
        <f t="shared" si="268"/>
        <v>2.2393903675643409E-2</v>
      </c>
      <c r="AG555" s="70">
        <f t="shared" si="269"/>
        <v>8.792857075917402E-3</v>
      </c>
      <c r="AH555" s="70">
        <f>(U555-Phase_Relations!$B$37)/Phase_Relations!$B$37</f>
        <v>1.5168055697485217</v>
      </c>
      <c r="AI555" s="70">
        <f>(U555-Phase_Relations!G$20)/Phase_Relations!G$20</f>
        <v>1.4198666086454721</v>
      </c>
      <c r="AJ555" s="70">
        <f t="shared" si="270"/>
        <v>1.5168407719007455</v>
      </c>
      <c r="AK555" s="70">
        <f t="shared" si="271"/>
        <v>0.60267093651579939</v>
      </c>
      <c r="AL555" s="71">
        <f>(1/(J556-J554))*((M556-M554)/Phase_Relations!B$22)</f>
        <v>7.70177786315134E-7</v>
      </c>
      <c r="AM555" s="71">
        <f t="shared" si="272"/>
        <v>0.12819207240754443</v>
      </c>
      <c r="AN555" s="71">
        <f>SUM(AM$27:AM555)</f>
        <v>13.1722141261047</v>
      </c>
      <c r="AO555" s="71">
        <f>(1/10000)*((AL555*Phase_Relations!B$22*H$7*U555))/(2*(P555-R555))</f>
        <v>2.4646919941886895E-10</v>
      </c>
      <c r="AP555" s="71">
        <f t="shared" si="273"/>
        <v>2.2979185801035029E-10</v>
      </c>
      <c r="AQ555" s="72">
        <f t="shared" si="274"/>
        <v>2.4592022301682897E-17</v>
      </c>
      <c r="AR555" s="72">
        <f t="shared" si="275"/>
        <v>2.2928002810330296E-17</v>
      </c>
      <c r="AS555" s="71">
        <f t="shared" si="278"/>
        <v>1.7691473136198215E-4</v>
      </c>
      <c r="AT555" s="72">
        <f t="shared" si="279"/>
        <v>1.3872748888620456E-7</v>
      </c>
      <c r="AU555" s="97">
        <f t="shared" si="276"/>
        <v>8.5484043418918855E-8</v>
      </c>
      <c r="AV555" s="2"/>
      <c r="AW555" s="2"/>
      <c r="AX555" s="2"/>
      <c r="AY555" s="2"/>
      <c r="AZ555" s="2"/>
      <c r="BA555" s="2"/>
      <c r="BC555" s="10"/>
      <c r="BE555" s="10"/>
      <c r="BI555" s="10"/>
    </row>
    <row r="556" spans="1:61" x14ac:dyDescent="0.2">
      <c r="A556" s="9">
        <f>Raw_Data!A554</f>
        <v>40773.301724537036</v>
      </c>
      <c r="B556" s="10">
        <f>Raw_Data!J554</f>
        <v>-4.169728938923075E-4</v>
      </c>
      <c r="C556" s="10">
        <f>Raw_Data!K554</f>
        <v>0.3050269343695593</v>
      </c>
      <c r="D556" s="10">
        <f>Raw_Data!L554</f>
        <v>1.8639151078466955E-2</v>
      </c>
      <c r="E556" s="10">
        <f>Raw_Data!M554</f>
        <v>1.8415571528772441E-2</v>
      </c>
      <c r="F556" s="10">
        <f>Raw_Data!N554</f>
        <v>1.8491208722652978E-2</v>
      </c>
      <c r="J556" s="74">
        <f t="shared" si="249"/>
        <v>144840.99999961909</v>
      </c>
      <c r="K556" s="69">
        <f t="shared" si="250"/>
        <v>195.51617120556165</v>
      </c>
      <c r="L556" s="69">
        <f>K556+$D$8-$B$8*Q556+Phase_Relations!$C$24*Q556</f>
        <v>444.30783017287877</v>
      </c>
      <c r="M556" s="69">
        <f t="shared" si="251"/>
        <v>-9.1727456205890345E-2</v>
      </c>
      <c r="N556" s="69">
        <f t="shared" si="252"/>
        <v>-0.23298773876296147</v>
      </c>
      <c r="O556" s="70">
        <f t="shared" si="253"/>
        <v>56.001215647497645</v>
      </c>
      <c r="P556" s="70">
        <f t="shared" si="254"/>
        <v>386.21528032756999</v>
      </c>
      <c r="Q556" s="70">
        <f t="shared" si="255"/>
        <v>55.286582655434067</v>
      </c>
      <c r="R556" s="111">
        <f t="shared" si="256"/>
        <v>381.28677693402807</v>
      </c>
      <c r="S556" s="70">
        <f t="shared" si="277"/>
        <v>4.9285033935419165</v>
      </c>
      <c r="T556" s="113">
        <f t="shared" si="257"/>
        <v>0.78572745620589024</v>
      </c>
      <c r="U556" s="70">
        <f t="shared" si="258"/>
        <v>1.9957477387629612</v>
      </c>
      <c r="V556" s="70">
        <f>(L556/Phase_Relations!C$24)</f>
        <v>91.242125032109826</v>
      </c>
      <c r="W556" s="70">
        <f t="shared" si="259"/>
        <v>13138.866004623815</v>
      </c>
      <c r="X556" s="70">
        <f t="shared" si="260"/>
        <v>629.2560347042056</v>
      </c>
      <c r="Y556" s="70">
        <f t="shared" si="261"/>
        <v>35.955542376675758</v>
      </c>
      <c r="Z556" s="70">
        <f t="shared" si="262"/>
        <v>5177.5981022413089</v>
      </c>
      <c r="AA556" s="70">
        <f t="shared" si="263"/>
        <v>247.96925777017753</v>
      </c>
      <c r="AB556" s="70">
        <f t="shared" si="264"/>
        <v>-13.217212709782466</v>
      </c>
      <c r="AC556" s="70">
        <f t="shared" si="265"/>
        <v>-0.13217212709782467</v>
      </c>
      <c r="AD556" s="70">
        <f t="shared" si="266"/>
        <v>244.68358884114957</v>
      </c>
      <c r="AE556" s="70">
        <f t="shared" si="267"/>
        <v>2.3886048417884806</v>
      </c>
      <c r="AF556" s="70">
        <f t="shared" si="268"/>
        <v>1.9875461328798041E-2</v>
      </c>
      <c r="AG556" s="70">
        <f t="shared" si="269"/>
        <v>7.8322703664791358E-3</v>
      </c>
      <c r="AH556" s="70">
        <f>(U556-Phase_Relations!$B$37)/Phase_Relations!$B$37</f>
        <v>1.5157494014887751</v>
      </c>
      <c r="AI556" s="70">
        <f>(U556-Phase_Relations!G$20)/Phase_Relations!G$20</f>
        <v>1.418851120466492</v>
      </c>
      <c r="AJ556" s="70">
        <f t="shared" si="270"/>
        <v>1.515860575621087</v>
      </c>
      <c r="AK556" s="70">
        <f t="shared" si="271"/>
        <v>0.60250412882609927</v>
      </c>
      <c r="AL556" s="71">
        <f>(1/(J557-J555))*((M557-M555)/Phase_Relations!B$22)</f>
        <v>6.1134353785443341E-7</v>
      </c>
      <c r="AM556" s="71">
        <f t="shared" si="272"/>
        <v>0.1158227836767249</v>
      </c>
      <c r="AN556" s="71">
        <f>SUM(AM$27:AM556)</f>
        <v>13.288036909781425</v>
      </c>
      <c r="AO556" s="71">
        <f>(1/10000)*((AL556*Phase_Relations!B$22*H$7*U556))/(2*(P556-R556))</f>
        <v>2.1889780368754171E-10</v>
      </c>
      <c r="AP556" s="71">
        <f t="shared" si="273"/>
        <v>2.1934357513141438E-10</v>
      </c>
      <c r="AQ556" s="72">
        <f t="shared" si="274"/>
        <v>2.1841023879518935E-17</v>
      </c>
      <c r="AR556" s="72">
        <f t="shared" si="275"/>
        <v>2.1885501734419335E-17</v>
      </c>
      <c r="AS556" s="71">
        <f t="shared" si="278"/>
        <v>2.0859701534260239E-4</v>
      </c>
      <c r="AT556" s="72">
        <f t="shared" si="279"/>
        <v>1.0449540222651609E-7</v>
      </c>
      <c r="AU556" s="97">
        <f t="shared" si="276"/>
        <v>9.6790475534422876E-8</v>
      </c>
      <c r="AV556" s="2"/>
      <c r="AW556" s="2"/>
      <c r="AX556" s="2"/>
      <c r="AY556" s="2"/>
      <c r="AZ556" s="2"/>
      <c r="BA556" s="2"/>
      <c r="BC556" s="10"/>
      <c r="BE556" s="10"/>
      <c r="BI556" s="10"/>
    </row>
    <row r="557" spans="1:61" x14ac:dyDescent="0.2">
      <c r="A557" s="9">
        <f>Raw_Data!A555</f>
        <v>40773.304710648146</v>
      </c>
      <c r="B557" s="10">
        <f>Raw_Data!J555</f>
        <v>-4.2088028936814251E-4</v>
      </c>
      <c r="C557" s="10">
        <f>Raw_Data!K555</f>
        <v>0.30427514672937939</v>
      </c>
      <c r="D557" s="10">
        <f>Raw_Data!L555</f>
        <v>1.8703605288945255E-2</v>
      </c>
      <c r="E557" s="10">
        <f>Raw_Data!M555</f>
        <v>1.8473054185620643E-2</v>
      </c>
      <c r="F557" s="10">
        <f>Raw_Data!N555</f>
        <v>1.8522224580456177E-2</v>
      </c>
      <c r="J557" s="74">
        <f t="shared" si="249"/>
        <v>145098.99999957997</v>
      </c>
      <c r="K557" s="69">
        <f t="shared" si="250"/>
        <v>197.34832627849667</v>
      </c>
      <c r="L557" s="69">
        <f>K557+$D$8-$B$8*Q557+Phase_Relations!$C$24*Q557</f>
        <v>446.90267717281671</v>
      </c>
      <c r="M557" s="69">
        <f t="shared" si="251"/>
        <v>-9.1502885664265801E-2</v>
      </c>
      <c r="N557" s="69">
        <f t="shared" si="252"/>
        <v>-0.23241732958723513</v>
      </c>
      <c r="O557" s="70">
        <f t="shared" si="253"/>
        <v>56.194867929470647</v>
      </c>
      <c r="P557" s="70">
        <f t="shared" si="254"/>
        <v>387.55081330669412</v>
      </c>
      <c r="Q557" s="70">
        <f t="shared" si="255"/>
        <v>55.459155070801508</v>
      </c>
      <c r="R557" s="111">
        <f t="shared" si="256"/>
        <v>382.47693152276901</v>
      </c>
      <c r="S557" s="70">
        <f t="shared" si="277"/>
        <v>5.0738817839251169</v>
      </c>
      <c r="T557" s="113">
        <f t="shared" si="257"/>
        <v>0.78550288566426574</v>
      </c>
      <c r="U557" s="70">
        <f t="shared" si="258"/>
        <v>1.995177329587235</v>
      </c>
      <c r="V557" s="70">
        <f>(L557/Phase_Relations!C$24)</f>
        <v>91.77499737495242</v>
      </c>
      <c r="W557" s="70">
        <f t="shared" si="259"/>
        <v>13215.599621993148</v>
      </c>
      <c r="X557" s="70">
        <f t="shared" si="260"/>
        <v>632.93101637898224</v>
      </c>
      <c r="Y557" s="70">
        <f t="shared" si="261"/>
        <v>36.315842304150912</v>
      </c>
      <c r="Z557" s="70">
        <f t="shared" si="262"/>
        <v>5229.4812917977315</v>
      </c>
      <c r="AA557" s="70">
        <f t="shared" si="263"/>
        <v>250.45408485621323</v>
      </c>
      <c r="AB557" s="70">
        <f t="shared" si="264"/>
        <v>-13.184853842113231</v>
      </c>
      <c r="AC557" s="70">
        <f t="shared" si="265"/>
        <v>-0.13184853842113231</v>
      </c>
      <c r="AD557" s="70">
        <f t="shared" si="266"/>
        <v>247.07149700026315</v>
      </c>
      <c r="AE557" s="70">
        <f t="shared" si="267"/>
        <v>2.3928226466181863</v>
      </c>
      <c r="AF557" s="70">
        <f t="shared" si="268"/>
        <v>2.0258730404968457E-2</v>
      </c>
      <c r="AG557" s="70">
        <f t="shared" si="269"/>
        <v>8.0164846604499646E-3</v>
      </c>
      <c r="AH557" s="70">
        <f>(U557-Phase_Relations!$B$37)/Phase_Relations!$B$37</f>
        <v>1.5150303694615479</v>
      </c>
      <c r="AI557" s="70">
        <f>(U557-Phase_Relations!G$20)/Phase_Relations!G$20</f>
        <v>1.4181597831561537</v>
      </c>
      <c r="AJ557" s="70">
        <f t="shared" si="270"/>
        <v>1.5149037062417332</v>
      </c>
      <c r="AK557" s="70">
        <f t="shared" si="271"/>
        <v>0.60239048715181376</v>
      </c>
      <c r="AL557" s="71">
        <f>(1/(J558-J556))*((M558-M556)/Phase_Relations!B$22)</f>
        <v>5.9998784917951608E-7</v>
      </c>
      <c r="AM557" s="71">
        <f t="shared" si="272"/>
        <v>7.9563188742078989E-2</v>
      </c>
      <c r="AN557" s="71">
        <f>SUM(AM$27:AM557)</f>
        <v>13.367600098523504</v>
      </c>
      <c r="AO557" s="71">
        <f>(1/10000)*((AL557*Phase_Relations!B$22*H$7*U557))/(2*(P557-R557))</f>
        <v>2.0861671598803754E-10</v>
      </c>
      <c r="AP557" s="71">
        <f t="shared" si="273"/>
        <v>2.1272694143932222E-10</v>
      </c>
      <c r="AQ557" s="72">
        <f t="shared" si="274"/>
        <v>2.08152050811137E-17</v>
      </c>
      <c r="AR557" s="72">
        <f t="shared" si="275"/>
        <v>2.1225312129788599E-17</v>
      </c>
      <c r="AS557" s="71">
        <f t="shared" si="278"/>
        <v>1.1969148016593749E-4</v>
      </c>
      <c r="AT557" s="72">
        <f t="shared" si="279"/>
        <v>1.7356003732916005E-7</v>
      </c>
      <c r="AU557" s="97">
        <f t="shared" si="276"/>
        <v>9.2369741274270419E-8</v>
      </c>
      <c r="AV557" s="2"/>
      <c r="AW557" s="2"/>
      <c r="AX557" s="2"/>
      <c r="AY557" s="2"/>
      <c r="AZ557" s="2"/>
      <c r="BA557" s="2"/>
      <c r="BC557" s="10"/>
      <c r="BE557" s="10"/>
      <c r="BI557" s="10"/>
    </row>
    <row r="558" spans="1:61" x14ac:dyDescent="0.2">
      <c r="A558" s="9">
        <f>Raw_Data!A556</f>
        <v>40773.307685185187</v>
      </c>
      <c r="B558" s="10">
        <f>Raw_Data!J556</f>
        <v>-4.2086841278614849E-4</v>
      </c>
      <c r="C558" s="10">
        <f>Raw_Data!K556</f>
        <v>0.30321100498276987</v>
      </c>
      <c r="D558" s="10">
        <f>Raw_Data!L556</f>
        <v>1.8673355634608056E-2</v>
      </c>
      <c r="E558" s="10">
        <f>Raw_Data!M556</f>
        <v>1.8422839996952444E-2</v>
      </c>
      <c r="F558" s="10">
        <f>Raw_Data!N556</f>
        <v>1.8493921863200778E-2</v>
      </c>
      <c r="J558" s="74">
        <f t="shared" si="249"/>
        <v>145355.99999993574</v>
      </c>
      <c r="K558" s="69">
        <f t="shared" si="250"/>
        <v>197.34275741809233</v>
      </c>
      <c r="L558" s="69">
        <f>K558+$D$8-$B$8*Q558+Phase_Relations!$C$24*Q558</f>
        <v>446.2308559431217</v>
      </c>
      <c r="M558" s="69">
        <f t="shared" si="251"/>
        <v>-9.1183318225317139E-2</v>
      </c>
      <c r="N558" s="69">
        <f t="shared" si="252"/>
        <v>-0.23160562829230555</v>
      </c>
      <c r="O558" s="70">
        <f t="shared" si="253"/>
        <v>56.103983027649285</v>
      </c>
      <c r="P558" s="70">
        <f t="shared" si="254"/>
        <v>386.92402088033987</v>
      </c>
      <c r="Q558" s="70">
        <f t="shared" si="255"/>
        <v>55.308403795559109</v>
      </c>
      <c r="R558" s="111">
        <f t="shared" si="256"/>
        <v>381.43726755558004</v>
      </c>
      <c r="S558" s="70">
        <f t="shared" si="277"/>
        <v>5.4867533247598317</v>
      </c>
      <c r="T558" s="113">
        <f t="shared" si="257"/>
        <v>0.78518331822531706</v>
      </c>
      <c r="U558" s="70">
        <f t="shared" si="258"/>
        <v>1.9943656282923055</v>
      </c>
      <c r="V558" s="70">
        <f>(L558/Phase_Relations!C$24)</f>
        <v>91.637033574910433</v>
      </c>
      <c r="W558" s="70">
        <f t="shared" si="259"/>
        <v>13195.732834787103</v>
      </c>
      <c r="X558" s="70">
        <f t="shared" si="260"/>
        <v>631.97954189593395</v>
      </c>
      <c r="Y558" s="70">
        <f t="shared" si="261"/>
        <v>36.328629779351324</v>
      </c>
      <c r="Z558" s="70">
        <f t="shared" si="262"/>
        <v>5231.3226882265908</v>
      </c>
      <c r="AA558" s="70">
        <f t="shared" si="263"/>
        <v>250.54227434035391</v>
      </c>
      <c r="AB558" s="70">
        <f t="shared" si="264"/>
        <v>-13.138806660708525</v>
      </c>
      <c r="AC558" s="70">
        <f t="shared" si="265"/>
        <v>-0.13138806660708524</v>
      </c>
      <c r="AD558" s="70">
        <f t="shared" si="266"/>
        <v>246.88443879051403</v>
      </c>
      <c r="AE558" s="70">
        <f t="shared" si="267"/>
        <v>2.3924937170668401</v>
      </c>
      <c r="AF558" s="70">
        <f t="shared" si="268"/>
        <v>2.1899511127236943E-2</v>
      </c>
      <c r="AG558" s="70">
        <f t="shared" si="269"/>
        <v>8.6818527515932116E-3</v>
      </c>
      <c r="AH558" s="70">
        <f>(U558-Phase_Relations!$B$37)/Phase_Relations!$B$37</f>
        <v>1.5140071754940716</v>
      </c>
      <c r="AI558" s="70">
        <f>(U558-Phase_Relations!G$20)/Phase_Relations!G$20</f>
        <v>1.4171759992096209</v>
      </c>
      <c r="AJ558" s="70">
        <f t="shared" si="270"/>
        <v>1.5139470243626276</v>
      </c>
      <c r="AK558" s="70">
        <f t="shared" si="271"/>
        <v>0.60222866117974683</v>
      </c>
      <c r="AL558" s="71">
        <f>(1/(J559-J557))*((M559-M557)/Phase_Relations!B$22)</f>
        <v>7.5541428723076867E-7</v>
      </c>
      <c r="AM558" s="71">
        <f t="shared" si="272"/>
        <v>0.11372639290644855</v>
      </c>
      <c r="AN558" s="71">
        <f>SUM(AM$27:AM558)</f>
        <v>13.481326491429952</v>
      </c>
      <c r="AO558" s="71">
        <f>(1/10000)*((AL558*Phase_Relations!B$22*H$7*U558))/(2*(P558-R558))</f>
        <v>2.4279516385406787E-10</v>
      </c>
      <c r="AP558" s="71">
        <f t="shared" si="273"/>
        <v>2.2154664558028327E-10</v>
      </c>
      <c r="AQ558" s="72">
        <f t="shared" si="274"/>
        <v>2.4225437086330238E-17</v>
      </c>
      <c r="AR558" s="72">
        <f t="shared" si="275"/>
        <v>2.2105318075522014E-17</v>
      </c>
      <c r="AS558" s="71">
        <f t="shared" si="278"/>
        <v>-2.1748933420408564E-3</v>
      </c>
      <c r="AT558" s="72">
        <f t="shared" si="279"/>
        <v>-1.1116445323154186E-8</v>
      </c>
      <c r="AU558" s="97">
        <f t="shared" si="276"/>
        <v>6.7426580499002313E-8</v>
      </c>
      <c r="AV558" s="2"/>
      <c r="AW558" s="2"/>
      <c r="AX558" s="2"/>
      <c r="AY558" s="2"/>
      <c r="AZ558" s="2"/>
      <c r="BA558" s="2"/>
      <c r="BC558" s="10"/>
      <c r="BE558" s="10"/>
      <c r="BI558" s="10"/>
    </row>
    <row r="559" spans="1:61" x14ac:dyDescent="0.2">
      <c r="A559" s="9">
        <f>Raw_Data!A557</f>
        <v>40773.310659722221</v>
      </c>
      <c r="B559" s="10">
        <f>Raw_Data!J557</f>
        <v>-4.1952635902089248E-4</v>
      </c>
      <c r="C559" s="10">
        <f>Raw_Data!K557</f>
        <v>0.30199959361943929</v>
      </c>
      <c r="D559" s="10">
        <f>Raw_Data!L557</f>
        <v>1.8695434200533757E-2</v>
      </c>
      <c r="E559" s="10">
        <f>Raw_Data!M557</f>
        <v>1.8437911379502143E-2</v>
      </c>
      <c r="F559" s="10">
        <f>Raw_Data!N557</f>
        <v>1.8509280390089779E-2</v>
      </c>
      <c r="J559" s="74">
        <f t="shared" si="249"/>
        <v>145612.99999966286</v>
      </c>
      <c r="K559" s="69">
        <f t="shared" si="250"/>
        <v>196.713476192434</v>
      </c>
      <c r="L559" s="69">
        <f>K559+$D$8-$B$8*Q559+Phase_Relations!$C$24*Q559</f>
        <v>445.80154497683714</v>
      </c>
      <c r="M559" s="69">
        <f t="shared" si="251"/>
        <v>-9.0819119400411458E-2</v>
      </c>
      <c r="N559" s="69">
        <f t="shared" si="252"/>
        <v>-0.23068056327704511</v>
      </c>
      <c r="O559" s="70">
        <f t="shared" si="253"/>
        <v>56.170317944212158</v>
      </c>
      <c r="P559" s="70">
        <f t="shared" si="254"/>
        <v>387.38150306353214</v>
      </c>
      <c r="Q559" s="70">
        <f t="shared" si="255"/>
        <v>55.353650571406597</v>
      </c>
      <c r="R559" s="111">
        <f t="shared" si="256"/>
        <v>381.74931428556272</v>
      </c>
      <c r="S559" s="70">
        <f t="shared" si="277"/>
        <v>5.632188777969418</v>
      </c>
      <c r="T559" s="113">
        <f t="shared" si="257"/>
        <v>0.78481911940041138</v>
      </c>
      <c r="U559" s="70">
        <f t="shared" si="258"/>
        <v>1.9934405632770449</v>
      </c>
      <c r="V559" s="70">
        <f>(L559/Phase_Relations!C$24)</f>
        <v>91.548871174423027</v>
      </c>
      <c r="W559" s="70">
        <f t="shared" si="259"/>
        <v>13183.037449116917</v>
      </c>
      <c r="X559" s="70">
        <f t="shared" si="260"/>
        <v>631.37152534084851</v>
      </c>
      <c r="Y559" s="70">
        <f t="shared" si="261"/>
        <v>36.195220603016431</v>
      </c>
      <c r="Z559" s="70">
        <f t="shared" si="262"/>
        <v>5212.1117668343659</v>
      </c>
      <c r="AA559" s="70">
        <f t="shared" si="263"/>
        <v>249.62221105528579</v>
      </c>
      <c r="AB559" s="70">
        <f t="shared" si="264"/>
        <v>-13.086328443863326</v>
      </c>
      <c r="AC559" s="70">
        <f t="shared" si="265"/>
        <v>-0.13086328443863326</v>
      </c>
      <c r="AD559" s="70">
        <f t="shared" si="266"/>
        <v>245.86741853663949</v>
      </c>
      <c r="AE559" s="70">
        <f t="shared" si="267"/>
        <v>2.3907009814135498</v>
      </c>
      <c r="AF559" s="70">
        <f t="shared" si="268"/>
        <v>2.2562851094696908E-2</v>
      </c>
      <c r="AG559" s="70">
        <f t="shared" si="269"/>
        <v>8.9205619067614077E-3</v>
      </c>
      <c r="AH559" s="70">
        <f>(U559-Phase_Relations!$B$37)/Phase_Relations!$B$37</f>
        <v>1.5128410803442294</v>
      </c>
      <c r="AI559" s="70">
        <f>(U559-Phase_Relations!G$20)/Phase_Relations!G$20</f>
        <v>1.416054818157924</v>
      </c>
      <c r="AJ559" s="70">
        <f t="shared" si="270"/>
        <v>1.5129023696994683</v>
      </c>
      <c r="AK559" s="70">
        <f t="shared" si="271"/>
        <v>0.60204407360969603</v>
      </c>
      <c r="AL559" s="71">
        <f>(1/(J560-J558))*((M560-M558)/Phase_Relations!B$22)</f>
        <v>7.5707164491989236E-7</v>
      </c>
      <c r="AM559" s="71">
        <f t="shared" si="272"/>
        <v>0.12929369409844116</v>
      </c>
      <c r="AN559" s="71">
        <f>SUM(AM$27:AM559)</f>
        <v>13.610620185528393</v>
      </c>
      <c r="AO559" s="71">
        <f>(1/10000)*((AL559*Phase_Relations!B$22*H$7*U559))/(2*(P559-R559))</f>
        <v>2.3693464087284695E-10</v>
      </c>
      <c r="AP559" s="71">
        <f t="shared" si="273"/>
        <v>1.8082257215655457E-10</v>
      </c>
      <c r="AQ559" s="72">
        <f t="shared" si="274"/>
        <v>2.3640690139476333E-17</v>
      </c>
      <c r="AR559" s="72">
        <f t="shared" si="275"/>
        <v>1.804198146302423E-17</v>
      </c>
      <c r="AS559" s="71">
        <f t="shared" si="278"/>
        <v>-4.5607668792972602E-4</v>
      </c>
      <c r="AT559" s="72">
        <f t="shared" si="279"/>
        <v>-5.1731438500634981E-8</v>
      </c>
      <c r="AU559" s="97">
        <f t="shared" si="276"/>
        <v>2.136730459886748E-8</v>
      </c>
      <c r="AV559" s="2"/>
      <c r="AW559" s="2"/>
      <c r="AX559" s="2"/>
      <c r="AY559" s="2"/>
      <c r="AZ559" s="2"/>
      <c r="BA559" s="2"/>
      <c r="BC559" s="10"/>
      <c r="BE559" s="10"/>
      <c r="BI559" s="10"/>
    </row>
    <row r="560" spans="1:61" x14ac:dyDescent="0.2">
      <c r="A560" s="9">
        <f>Raw_Data!A558</f>
        <v>40773.313645833332</v>
      </c>
      <c r="B560" s="10">
        <f>Raw_Data!J558</f>
        <v>-4.2425323865427351E-4</v>
      </c>
      <c r="C560" s="10">
        <f>Raw_Data!K558</f>
        <v>0.30092119997443945</v>
      </c>
      <c r="D560" s="10">
        <f>Raw_Data!L558</f>
        <v>1.8676051618720556E-2</v>
      </c>
      <c r="E560" s="10">
        <f>Raw_Data!M558</f>
        <v>1.8411390971910843E-2</v>
      </c>
      <c r="F560" s="10">
        <f>Raw_Data!N558</f>
        <v>1.8492320273626277E-2</v>
      </c>
      <c r="J560" s="74">
        <f t="shared" si="249"/>
        <v>145870.99999962375</v>
      </c>
      <c r="K560" s="69">
        <f t="shared" si="250"/>
        <v>198.92988263324904</v>
      </c>
      <c r="L560" s="69">
        <f>K560+$D$8-$B$8*Q560+Phase_Relations!$C$24*Q560</f>
        <v>447.66607309678534</v>
      </c>
      <c r="M560" s="69">
        <f t="shared" si="251"/>
        <v>-9.0496718594880565E-2</v>
      </c>
      <c r="N560" s="69">
        <f t="shared" si="252"/>
        <v>-0.22986166523099663</v>
      </c>
      <c r="O560" s="70">
        <f t="shared" si="253"/>
        <v>56.112083095459823</v>
      </c>
      <c r="P560" s="70">
        <f t="shared" si="254"/>
        <v>386.9798834169643</v>
      </c>
      <c r="Q560" s="70">
        <f t="shared" si="255"/>
        <v>55.274031934316703</v>
      </c>
      <c r="R560" s="111">
        <f t="shared" si="256"/>
        <v>381.20022023666695</v>
      </c>
      <c r="S560" s="70">
        <f t="shared" si="277"/>
        <v>5.7796631802973479</v>
      </c>
      <c r="T560" s="113">
        <f t="shared" si="257"/>
        <v>0.78449671859488057</v>
      </c>
      <c r="U560" s="70">
        <f t="shared" si="258"/>
        <v>1.9926216652309967</v>
      </c>
      <c r="V560" s="70">
        <f>(L560/Phase_Relations!C$24)</f>
        <v>91.931766762331094</v>
      </c>
      <c r="W560" s="70">
        <f t="shared" si="259"/>
        <v>13238.174413775678</v>
      </c>
      <c r="X560" s="70">
        <f t="shared" si="260"/>
        <v>634.01218456780066</v>
      </c>
      <c r="Y560" s="70">
        <f t="shared" si="261"/>
        <v>36.657734828014391</v>
      </c>
      <c r="Z560" s="70">
        <f t="shared" si="262"/>
        <v>5278.7138152340722</v>
      </c>
      <c r="AA560" s="70">
        <f t="shared" si="263"/>
        <v>252.81196433113371</v>
      </c>
      <c r="AB560" s="70">
        <f t="shared" si="264"/>
        <v>-13.039872996380497</v>
      </c>
      <c r="AC560" s="70">
        <f t="shared" si="265"/>
        <v>-0.13039872996380497</v>
      </c>
      <c r="AD560" s="70">
        <f t="shared" si="266"/>
        <v>248.95885554426883</v>
      </c>
      <c r="AE560" s="70">
        <f t="shared" si="267"/>
        <v>2.3961275788766283</v>
      </c>
      <c r="AF560" s="70">
        <f t="shared" si="268"/>
        <v>2.2861509721617174E-2</v>
      </c>
      <c r="AG560" s="70">
        <f t="shared" si="269"/>
        <v>9.1160127848919532E-3</v>
      </c>
      <c r="AH560" s="70">
        <f>(U560-Phase_Relations!$B$37)/Phase_Relations!$B$37</f>
        <v>1.5118088144775508</v>
      </c>
      <c r="AI560" s="70">
        <f>(U560-Phase_Relations!G$20)/Phase_Relations!G$20</f>
        <v>1.4150623117315062</v>
      </c>
      <c r="AJ560" s="70">
        <f t="shared" si="270"/>
        <v>1.5118942538830131</v>
      </c>
      <c r="AK560" s="70">
        <f t="shared" si="271"/>
        <v>0.60188052759580868</v>
      </c>
      <c r="AL560" s="71">
        <f>(1/(J561-J559))*((M561-M559)/Phase_Relations!B$22)</f>
        <v>5.6068263879682306E-7</v>
      </c>
      <c r="AM560" s="71">
        <f t="shared" si="272"/>
        <v>0.11493687994344884</v>
      </c>
      <c r="AN560" s="71">
        <f>SUM(AM$27:AM560)</f>
        <v>13.725557065471842</v>
      </c>
      <c r="AO560" s="71">
        <f>(1/10000)*((AL560*Phase_Relations!B$22*H$7*U560))/(2*(P560-R560))</f>
        <v>1.7092473645554445E-10</v>
      </c>
      <c r="AP560" s="71">
        <f t="shared" si="273"/>
        <v>1.8055330625765481E-10</v>
      </c>
      <c r="AQ560" s="72">
        <f t="shared" si="274"/>
        <v>1.7054402500332148E-17</v>
      </c>
      <c r="AR560" s="72">
        <f t="shared" si="275"/>
        <v>1.8015114848427205E-17</v>
      </c>
      <c r="AS560" s="71">
        <f t="shared" si="278"/>
        <v>1.3288199573252451E-4</v>
      </c>
      <c r="AT560" s="72">
        <f t="shared" si="279"/>
        <v>1.2808628951538724E-7</v>
      </c>
      <c r="AU560" s="97">
        <f t="shared" si="276"/>
        <v>1.0233717932920682E-8</v>
      </c>
      <c r="AV560" s="2"/>
      <c r="AW560" s="2"/>
      <c r="AX560" s="2"/>
      <c r="AY560" s="2"/>
      <c r="AZ560" s="2"/>
      <c r="BA560" s="2"/>
      <c r="BC560" s="10"/>
      <c r="BE560" s="10"/>
      <c r="BI560" s="10"/>
    </row>
    <row r="561" spans="1:61" x14ac:dyDescent="0.2">
      <c r="A561" s="9">
        <f>Raw_Data!A559</f>
        <v>40773.316620370373</v>
      </c>
      <c r="B561" s="10">
        <f>Raw_Data!J559</f>
        <v>-4.3036967838088451E-4</v>
      </c>
      <c r="C561" s="10">
        <f>Raw_Data!K559</f>
        <v>0.30029530410337912</v>
      </c>
      <c r="D561" s="10">
        <f>Raw_Data!L559</f>
        <v>1.8681906773643255E-2</v>
      </c>
      <c r="E561" s="10">
        <f>Raw_Data!M559</f>
        <v>1.8416474149003943E-2</v>
      </c>
      <c r="F561" s="10">
        <f>Raw_Data!N559</f>
        <v>1.8498666871118979E-2</v>
      </c>
      <c r="J561" s="74">
        <f t="shared" si="249"/>
        <v>146127.99999997951</v>
      </c>
      <c r="K561" s="69">
        <f t="shared" si="250"/>
        <v>201.79784574133885</v>
      </c>
      <c r="L561" s="69">
        <f>K561+$D$8-$B$8*Q561+Phase_Relations!$C$24*Q561</f>
        <v>450.60148086288171</v>
      </c>
      <c r="M561" s="69">
        <f t="shared" si="251"/>
        <v>-9.0310627904734389E-2</v>
      </c>
      <c r="N561" s="69">
        <f t="shared" si="252"/>
        <v>-0.22938899487802536</v>
      </c>
      <c r="O561" s="70">
        <f t="shared" si="253"/>
        <v>56.129674872686977</v>
      </c>
      <c r="P561" s="70">
        <f t="shared" si="254"/>
        <v>387.10120601853089</v>
      </c>
      <c r="Q561" s="70">
        <f t="shared" si="255"/>
        <v>55.289292470220836</v>
      </c>
      <c r="R561" s="111">
        <f t="shared" si="256"/>
        <v>381.30546531186781</v>
      </c>
      <c r="S561" s="70">
        <f t="shared" si="277"/>
        <v>5.7957407066630822</v>
      </c>
      <c r="T561" s="113">
        <f t="shared" si="257"/>
        <v>0.78431062790473438</v>
      </c>
      <c r="U561" s="70">
        <f t="shared" si="258"/>
        <v>1.9921489948780253</v>
      </c>
      <c r="V561" s="70">
        <f>(L561/Phase_Relations!C$24)</f>
        <v>92.534575950524285</v>
      </c>
      <c r="W561" s="70">
        <f t="shared" si="259"/>
        <v>13324.978936875497</v>
      </c>
      <c r="X561" s="70">
        <f t="shared" si="260"/>
        <v>638.16948931396053</v>
      </c>
      <c r="Y561" s="70">
        <f t="shared" si="261"/>
        <v>37.245283480303449</v>
      </c>
      <c r="Z561" s="70">
        <f t="shared" si="262"/>
        <v>5363.3208211636966</v>
      </c>
      <c r="AA561" s="70">
        <f t="shared" si="263"/>
        <v>256.86402400209272</v>
      </c>
      <c r="AB561" s="70">
        <f t="shared" si="264"/>
        <v>-13.013058775898333</v>
      </c>
      <c r="AC561" s="70">
        <f t="shared" si="265"/>
        <v>-0.13013058775898334</v>
      </c>
      <c r="AD561" s="70">
        <f t="shared" si="266"/>
        <v>253.00019686431733</v>
      </c>
      <c r="AE561" s="70">
        <f t="shared" si="267"/>
        <v>2.4031208591088355</v>
      </c>
      <c r="AF561" s="70">
        <f t="shared" si="268"/>
        <v>2.2563458347969599E-2</v>
      </c>
      <c r="AG561" s="70">
        <f t="shared" si="269"/>
        <v>9.0818204312675139E-3</v>
      </c>
      <c r="AH561" s="70">
        <f>(U561-Phase_Relations!$B$37)/Phase_Relations!$B$37</f>
        <v>1.5112129875929734</v>
      </c>
      <c r="AI561" s="70">
        <f>(U561-Phase_Relations!G$20)/Phase_Relations!G$20</f>
        <v>1.4144894341124112</v>
      </c>
      <c r="AJ561" s="70">
        <f t="shared" si="270"/>
        <v>1.5108627000725265</v>
      </c>
      <c r="AK561" s="70">
        <f t="shared" si="271"/>
        <v>0.60178606715533456</v>
      </c>
      <c r="AL561" s="71">
        <f>(1/(J562-J560))*((M562-M560)/Phase_Relations!B$22)</f>
        <v>5.9583706992743626E-7</v>
      </c>
      <c r="AM561" s="71">
        <f t="shared" si="272"/>
        <v>6.7298203521507421E-2</v>
      </c>
      <c r="AN561" s="71">
        <f>SUM(AM$27:AM561)</f>
        <v>13.79285526899335</v>
      </c>
      <c r="AO561" s="71">
        <f>(1/10000)*((AL561*Phase_Relations!B$22*H$7*U561))/(2*(P561-R561))</f>
        <v>1.8109475855634481E-10</v>
      </c>
      <c r="AP561" s="71">
        <f t="shared" si="273"/>
        <v>1.8549606471024445E-10</v>
      </c>
      <c r="AQ561" s="72">
        <f t="shared" si="274"/>
        <v>1.8069139477208715E-17</v>
      </c>
      <c r="AR561" s="72">
        <f t="shared" si="275"/>
        <v>1.8508289761903266E-17</v>
      </c>
      <c r="AS561" s="71">
        <f t="shared" si="278"/>
        <v>5.8695929431996508E-5</v>
      </c>
      <c r="AT561" s="72">
        <f t="shared" si="279"/>
        <v>3.0722868698144122E-7</v>
      </c>
      <c r="AU561" s="97">
        <f t="shared" si="276"/>
        <v>6.4378940604869025E-8</v>
      </c>
      <c r="AV561" s="2"/>
      <c r="AW561" s="2"/>
      <c r="AX561" s="2"/>
      <c r="AY561" s="2"/>
      <c r="AZ561" s="2"/>
      <c r="BA561" s="2"/>
      <c r="BC561" s="10"/>
      <c r="BE561" s="10"/>
      <c r="BI561" s="10"/>
    </row>
    <row r="562" spans="1:61" x14ac:dyDescent="0.2">
      <c r="A562" s="9">
        <f>Raw_Data!A560</f>
        <v>40773.319594907407</v>
      </c>
      <c r="B562" s="10">
        <f>Raw_Data!J560</f>
        <v>-4.3223430175385149E-4</v>
      </c>
      <c r="C562" s="10">
        <f>Raw_Data!K560</f>
        <v>0.29911714716963989</v>
      </c>
      <c r="D562" s="10">
        <f>Raw_Data!L560</f>
        <v>1.8709792988163856E-2</v>
      </c>
      <c r="E562" s="10">
        <f>Raw_Data!M560</f>
        <v>1.8445025452116143E-2</v>
      </c>
      <c r="F562" s="10">
        <f>Raw_Data!N560</f>
        <v>1.8511850104705477E-2</v>
      </c>
      <c r="J562" s="74">
        <f t="shared" si="249"/>
        <v>146384.99999970663</v>
      </c>
      <c r="K562" s="69">
        <f t="shared" si="250"/>
        <v>202.67215682477598</v>
      </c>
      <c r="L562" s="69">
        <f>K562+$D$8-$B$8*Q562+Phase_Relations!$C$24*Q562</f>
        <v>451.85461661419367</v>
      </c>
      <c r="M562" s="69">
        <f t="shared" si="251"/>
        <v>-8.9957394287600495E-2</v>
      </c>
      <c r="N562" s="69">
        <f t="shared" si="252"/>
        <v>-0.22849178149050525</v>
      </c>
      <c r="O562" s="70">
        <f t="shared" si="253"/>
        <v>56.213458834005074</v>
      </c>
      <c r="P562" s="70">
        <f t="shared" si="254"/>
        <v>387.67902644141429</v>
      </c>
      <c r="Q562" s="70">
        <f t="shared" si="255"/>
        <v>55.375008190580999</v>
      </c>
      <c r="R562" s="111">
        <f t="shared" si="256"/>
        <v>381.89660821090342</v>
      </c>
      <c r="S562" s="70">
        <f t="shared" si="277"/>
        <v>5.7824182305108707</v>
      </c>
      <c r="T562" s="113">
        <f t="shared" si="257"/>
        <v>0.78395739428760047</v>
      </c>
      <c r="U562" s="70">
        <f t="shared" si="258"/>
        <v>1.9912517814905053</v>
      </c>
      <c r="V562" s="70">
        <f>(L562/Phase_Relations!C$24)</f>
        <v>92.791917282678895</v>
      </c>
      <c r="W562" s="70">
        <f t="shared" si="259"/>
        <v>13362.036088705761</v>
      </c>
      <c r="X562" s="70">
        <f t="shared" si="260"/>
        <v>639.94425712192333</v>
      </c>
      <c r="Y562" s="70">
        <f t="shared" si="261"/>
        <v>37.416909092097896</v>
      </c>
      <c r="Z562" s="70">
        <f t="shared" si="262"/>
        <v>5388.0349092620972</v>
      </c>
      <c r="AA562" s="70">
        <f t="shared" si="263"/>
        <v>258.04764891101991</v>
      </c>
      <c r="AB562" s="70">
        <f t="shared" si="264"/>
        <v>-12.962160560172986</v>
      </c>
      <c r="AC562" s="70">
        <f t="shared" si="265"/>
        <v>-0.12962160560172986</v>
      </c>
      <c r="AD562" s="70">
        <f t="shared" si="266"/>
        <v>254.19270342401268</v>
      </c>
      <c r="AE562" s="70">
        <f t="shared" si="267"/>
        <v>2.4051630800174832</v>
      </c>
      <c r="AF562" s="70">
        <f t="shared" si="268"/>
        <v>2.2408335262549772E-2</v>
      </c>
      <c r="AG562" s="70">
        <f t="shared" si="269"/>
        <v>9.0358154888624843E-3</v>
      </c>
      <c r="AH562" s="70">
        <f>(U562-Phase_Relations!$B$37)/Phase_Relations!$B$37</f>
        <v>1.5100820009463043</v>
      </c>
      <c r="AI562" s="70">
        <f>(U562-Phase_Relations!G$20)/Phase_Relations!G$20</f>
        <v>1.4134020093013753</v>
      </c>
      <c r="AJ562" s="70">
        <f t="shared" si="270"/>
        <v>1.509762928180127</v>
      </c>
      <c r="AK562" s="70">
        <f t="shared" si="271"/>
        <v>0.60160664088942173</v>
      </c>
      <c r="AL562" s="71">
        <f>(1/(J563-J561))*((M563-M561)/Phase_Relations!B$22)</f>
        <v>9.0715719577759607E-7</v>
      </c>
      <c r="AM562" s="71">
        <f t="shared" si="272"/>
        <v>0.12907606826620149</v>
      </c>
      <c r="AN562" s="71">
        <f>SUM(AM$27:AM562)</f>
        <v>13.921931337259551</v>
      </c>
      <c r="AO562" s="71">
        <f>(1/10000)*((AL562*Phase_Relations!B$22*H$7*U562))/(2*(P562-R562))</f>
        <v>2.7622610484575812E-10</v>
      </c>
      <c r="AP562" s="71">
        <f t="shared" si="273"/>
        <v>2.6968593218801198E-10</v>
      </c>
      <c r="AQ562" s="72">
        <f t="shared" si="274"/>
        <v>2.7561084901036253E-17</v>
      </c>
      <c r="AR562" s="72">
        <f t="shared" si="275"/>
        <v>2.6908524369191411E-17</v>
      </c>
      <c r="AS562" s="71">
        <f t="shared" si="278"/>
        <v>3.7767057707419597E-4</v>
      </c>
      <c r="AT562" s="72">
        <f t="shared" si="279"/>
        <v>7.2830859551236486E-8</v>
      </c>
      <c r="AU562" s="97">
        <f t="shared" si="276"/>
        <v>5.6065724122175468E-8</v>
      </c>
      <c r="AV562" s="2"/>
      <c r="AW562" s="2"/>
      <c r="AX562" s="2"/>
      <c r="AY562" s="2"/>
      <c r="AZ562" s="2"/>
      <c r="BA562" s="2"/>
      <c r="BC562" s="10"/>
      <c r="BE562" s="10"/>
      <c r="BI562" s="10"/>
    </row>
    <row r="563" spans="1:61" x14ac:dyDescent="0.2">
      <c r="A563" s="9">
        <f>Raw_Data!A561</f>
        <v>40773.322569444441</v>
      </c>
      <c r="B563" s="10">
        <f>Raw_Data!J561</f>
        <v>-4.3356447893711452E-4</v>
      </c>
      <c r="C563" s="10">
        <f>Raw_Data!K561</f>
        <v>0.29755775195389944</v>
      </c>
      <c r="D563" s="10">
        <f>Raw_Data!L561</f>
        <v>1.8971849769848656E-2</v>
      </c>
      <c r="E563" s="10">
        <f>Raw_Data!M561</f>
        <v>1.9431494352489642E-2</v>
      </c>
      <c r="F563" s="10">
        <f>Raw_Data!N561</f>
        <v>1.9513596574861378E-2</v>
      </c>
      <c r="J563" s="74">
        <f t="shared" si="249"/>
        <v>146641.99999943376</v>
      </c>
      <c r="K563" s="69">
        <f t="shared" si="250"/>
        <v>203.29586919003049</v>
      </c>
      <c r="L563" s="69">
        <f>K563+$D$8-$B$8*Q563+Phase_Relations!$C$24*Q563</f>
        <v>465.56700490027595</v>
      </c>
      <c r="M563" s="69">
        <f t="shared" si="251"/>
        <v>-8.9489510941219361E-2</v>
      </c>
      <c r="N563" s="69">
        <f t="shared" si="252"/>
        <v>-0.22730335779069719</v>
      </c>
      <c r="O563" s="70">
        <f t="shared" si="253"/>
        <v>57.000806835061503</v>
      </c>
      <c r="P563" s="70">
        <f t="shared" si="254"/>
        <v>393.10901265559653</v>
      </c>
      <c r="Q563" s="70">
        <f t="shared" si="255"/>
        <v>58.336550508847026</v>
      </c>
      <c r="R563" s="111">
        <f t="shared" si="256"/>
        <v>402.32103799204845</v>
      </c>
      <c r="S563" s="70">
        <f t="shared" si="277"/>
        <v>-9.2120253364519158</v>
      </c>
      <c r="T563" s="113">
        <f t="shared" si="257"/>
        <v>0.78348951094121932</v>
      </c>
      <c r="U563" s="70">
        <f t="shared" si="258"/>
        <v>1.9900633577906972</v>
      </c>
      <c r="V563" s="70">
        <f>(L563/Phase_Relations!C$24)</f>
        <v>95.607864609109626</v>
      </c>
      <c r="W563" s="70">
        <f t="shared" si="259"/>
        <v>13767.532503711785</v>
      </c>
      <c r="X563" s="70">
        <f t="shared" si="260"/>
        <v>659.36458351110082</v>
      </c>
      <c r="Y563" s="70">
        <f t="shared" si="261"/>
        <v>37.2713141002626</v>
      </c>
      <c r="Z563" s="70">
        <f t="shared" si="262"/>
        <v>5367.0692304378144</v>
      </c>
      <c r="AA563" s="70">
        <f t="shared" si="263"/>
        <v>257.04354551905237</v>
      </c>
      <c r="AB563" s="70">
        <f t="shared" si="264"/>
        <v>-12.894742210550337</v>
      </c>
      <c r="AC563" s="70">
        <f t="shared" si="265"/>
        <v>-0.12894742210550336</v>
      </c>
      <c r="AD563" s="70">
        <f t="shared" si="266"/>
        <v>263.18489574335365</v>
      </c>
      <c r="AE563" s="70">
        <f t="shared" si="267"/>
        <v>2.420260961372227</v>
      </c>
      <c r="AF563" s="70">
        <f t="shared" si="268"/>
        <v>-3.583838418447706E-2</v>
      </c>
      <c r="AG563" s="70">
        <f t="shared" si="269"/>
        <v>-1.3971064820312457E-2</v>
      </c>
      <c r="AH563" s="70">
        <f>(U563-Phase_Relations!$B$37)/Phase_Relations!$B$37</f>
        <v>1.5085839277412405</v>
      </c>
      <c r="AI563" s="70">
        <f>(U563-Phase_Relations!G$20)/Phase_Relations!G$20</f>
        <v>1.4119616368825387</v>
      </c>
      <c r="AJ563" s="70">
        <f t="shared" si="270"/>
        <v>1.5086172119766188</v>
      </c>
      <c r="AK563" s="70">
        <f t="shared" si="271"/>
        <v>0.60136872881091441</v>
      </c>
      <c r="AL563" s="71">
        <f>(1/(J564-J562))*((M564-M562)/Phase_Relations!B$22)</f>
        <v>8.0911178215792366E-7</v>
      </c>
      <c r="AM563" s="71">
        <f t="shared" si="272"/>
        <v>0.17440371933796364</v>
      </c>
      <c r="AN563" s="71">
        <f>SUM(AM$27:AM563)</f>
        <v>14.096335056597514</v>
      </c>
      <c r="AO563" s="71">
        <f>(1/10000)*((AL563*Phase_Relations!B$22*H$7*U563))/(2*(P563-R563))</f>
        <v>-1.5455597427001912E-10</v>
      </c>
      <c r="AP563" s="71">
        <f t="shared" si="273"/>
        <v>2.7121450619467803E-10</v>
      </c>
      <c r="AQ563" s="72">
        <f t="shared" si="274"/>
        <v>-1.5421172199481153E-17</v>
      </c>
      <c r="AR563" s="72">
        <f t="shared" si="275"/>
        <v>2.7061041300922993E-17</v>
      </c>
      <c r="AS563" s="71">
        <f t="shared" si="278"/>
        <v>6.6371180148719637E-5</v>
      </c>
      <c r="AT563" s="72">
        <f t="shared" si="279"/>
        <v>-2.3188364862824808E-7</v>
      </c>
      <c r="AU563" s="97">
        <f t="shared" si="276"/>
        <v>6.9923086528568972E-8</v>
      </c>
      <c r="AV563" s="2"/>
      <c r="AW563" s="2"/>
      <c r="AX563" s="2"/>
      <c r="AY563" s="2"/>
      <c r="AZ563" s="2"/>
      <c r="BA563" s="2"/>
      <c r="BC563" s="10"/>
      <c r="BE563" s="10"/>
      <c r="BI563" s="10"/>
    </row>
    <row r="564" spans="1:61" x14ac:dyDescent="0.2">
      <c r="A564" s="9">
        <f>Raw_Data!A562</f>
        <v>40773.325555555559</v>
      </c>
      <c r="B564" s="10">
        <f>Raw_Data!J562</f>
        <v>-4.3640298203354152E-4</v>
      </c>
      <c r="C564" s="10">
        <f>Raw_Data!K562</f>
        <v>0.29666938362078987</v>
      </c>
      <c r="D564" s="10">
        <f>Raw_Data!L562</f>
        <v>1.8654436239492457E-2</v>
      </c>
      <c r="E564" s="10">
        <f>Raw_Data!M562</f>
        <v>1.8414918316762844E-2</v>
      </c>
      <c r="F564" s="10">
        <f>Raw_Data!N562</f>
        <v>1.849243979523638E-2</v>
      </c>
      <c r="J564" s="74">
        <f t="shared" si="249"/>
        <v>146900.00000002328</v>
      </c>
      <c r="K564" s="69">
        <f t="shared" si="250"/>
        <v>204.62682682660019</v>
      </c>
      <c r="L564" s="69">
        <f>K564+$D$8-$B$8*Q564+Phase_Relations!$C$24*Q564</f>
        <v>453.40981884020198</v>
      </c>
      <c r="M564" s="69">
        <f t="shared" si="251"/>
        <v>-8.9223598675233565E-2</v>
      </c>
      <c r="N564" s="69">
        <f t="shared" si="252"/>
        <v>-0.22662794063509326</v>
      </c>
      <c r="O564" s="70">
        <f t="shared" si="253"/>
        <v>56.04713982050275</v>
      </c>
      <c r="P564" s="70">
        <f t="shared" si="254"/>
        <v>386.53199876208794</v>
      </c>
      <c r="Q564" s="70">
        <f t="shared" si="255"/>
        <v>55.284621605259566</v>
      </c>
      <c r="R564" s="111">
        <f t="shared" si="256"/>
        <v>381.27325245006597</v>
      </c>
      <c r="S564" s="70">
        <f t="shared" si="277"/>
        <v>5.2587463120219695</v>
      </c>
      <c r="T564" s="113">
        <f t="shared" si="257"/>
        <v>0.7832235986752335</v>
      </c>
      <c r="U564" s="70">
        <f t="shared" si="258"/>
        <v>1.9893879406350932</v>
      </c>
      <c r="V564" s="70">
        <f>(L564/Phase_Relations!C$24)</f>
        <v>93.111290353147737</v>
      </c>
      <c r="W564" s="70">
        <f t="shared" si="259"/>
        <v>13408.025810853274</v>
      </c>
      <c r="X564" s="70">
        <f t="shared" si="260"/>
        <v>642.14683002170864</v>
      </c>
      <c r="Y564" s="70">
        <f t="shared" si="261"/>
        <v>37.826668747888171</v>
      </c>
      <c r="Z564" s="70">
        <f t="shared" si="262"/>
        <v>5447.0402996958965</v>
      </c>
      <c r="AA564" s="70">
        <f t="shared" si="263"/>
        <v>260.87357757164267</v>
      </c>
      <c r="AB564" s="70">
        <f t="shared" si="264"/>
        <v>-12.856426322079773</v>
      </c>
      <c r="AC564" s="70">
        <f t="shared" si="265"/>
        <v>-0.12856426322079773</v>
      </c>
      <c r="AD564" s="70">
        <f t="shared" si="266"/>
        <v>257.36774669696138</v>
      </c>
      <c r="AE564" s="70">
        <f t="shared" si="267"/>
        <v>2.4105541202326988</v>
      </c>
      <c r="AF564" s="70">
        <f t="shared" si="268"/>
        <v>2.0158217482097361E-2</v>
      </c>
      <c r="AG564" s="70">
        <f t="shared" si="269"/>
        <v>8.1893206758401199E-3</v>
      </c>
      <c r="AH564" s="70">
        <f>(U564-Phase_Relations!$B$37)/Phase_Relations!$B$37</f>
        <v>1.5077325274004243</v>
      </c>
      <c r="AI564" s="70">
        <f>(U564-Phase_Relations!G$20)/Phase_Relations!G$20</f>
        <v>1.4111430296448184</v>
      </c>
      <c r="AJ564" s="70">
        <f t="shared" si="270"/>
        <v>1.5075126213910783</v>
      </c>
      <c r="AK564" s="70">
        <f t="shared" si="271"/>
        <v>0.60123338949683591</v>
      </c>
      <c r="AL564" s="71">
        <f>(1/(J565-J563))*((M565-M563)/Phase_Relations!B$22)</f>
        <v>7.2957273644692482E-7</v>
      </c>
      <c r="AM564" s="71">
        <f t="shared" si="272"/>
        <v>9.9727184954001583E-2</v>
      </c>
      <c r="AN564" s="71">
        <f>SUM(AM$27:AM564)</f>
        <v>14.196062241551516</v>
      </c>
      <c r="AO564" s="71">
        <f>(1/10000)*((AL564*Phase_Relations!B$22*H$7*U564))/(2*(P564-R564))</f>
        <v>2.4404580632877138E-10</v>
      </c>
      <c r="AP564" s="71">
        <f t="shared" si="273"/>
        <v>2.630381162472135E-10</v>
      </c>
      <c r="AQ564" s="72">
        <f t="shared" si="274"/>
        <v>2.4350222770309642E-17</v>
      </c>
      <c r="AR564" s="72">
        <f t="shared" si="275"/>
        <v>2.6245223485109079E-17</v>
      </c>
      <c r="AS564" s="71">
        <f t="shared" si="278"/>
        <v>-5.8343837753456809E-5</v>
      </c>
      <c r="AT564" s="72">
        <f t="shared" si="279"/>
        <v>-4.1652418604923365E-7</v>
      </c>
      <c r="AU564" s="97">
        <f t="shared" si="276"/>
        <v>6.6558065816195711E-8</v>
      </c>
      <c r="AV564" s="2"/>
      <c r="AW564" s="2"/>
      <c r="AX564" s="2"/>
      <c r="AY564" s="2"/>
      <c r="AZ564" s="2"/>
      <c r="BA564" s="2"/>
      <c r="BC564" s="10"/>
      <c r="BE564" s="10"/>
      <c r="BI564" s="10"/>
    </row>
    <row r="565" spans="1:61" x14ac:dyDescent="0.2">
      <c r="A565" s="9">
        <f>Raw_Data!A563</f>
        <v>40773.328530092593</v>
      </c>
      <c r="B565" s="10">
        <f>Raw_Data!J563</f>
        <v>-4.3803007376664048E-4</v>
      </c>
      <c r="C565" s="10">
        <f>Raw_Data!K563</f>
        <v>0.29534989536131917</v>
      </c>
      <c r="D565" s="10">
        <f>Raw_Data!L563</f>
        <v>1.8724139899211855E-2</v>
      </c>
      <c r="E565" s="10">
        <f>Raw_Data!M563</f>
        <v>1.8449407910871744E-2</v>
      </c>
      <c r="F565" s="10">
        <f>Raw_Data!N563</f>
        <v>1.8530686710446376E-2</v>
      </c>
      <c r="J565" s="74">
        <f t="shared" si="249"/>
        <v>147156.99999975041</v>
      </c>
      <c r="K565" s="69">
        <f t="shared" si="250"/>
        <v>205.38976070195633</v>
      </c>
      <c r="L565" s="69">
        <f>K565+$D$8-$B$8*Q565+Phase_Relations!$C$24*Q565</f>
        <v>454.63036787175952</v>
      </c>
      <c r="M565" s="69">
        <f t="shared" si="251"/>
        <v>-8.8827850482537773E-2</v>
      </c>
      <c r="N565" s="69">
        <f t="shared" si="252"/>
        <v>-0.22562274022564593</v>
      </c>
      <c r="O565" s="70">
        <f t="shared" si="253"/>
        <v>56.256564040679571</v>
      </c>
      <c r="P565" s="70">
        <f t="shared" si="254"/>
        <v>387.97630372882463</v>
      </c>
      <c r="Q565" s="70">
        <f t="shared" si="255"/>
        <v>55.388165054479963</v>
      </c>
      <c r="R565" s="111">
        <f t="shared" si="256"/>
        <v>381.98734520331004</v>
      </c>
      <c r="S565" s="70">
        <f t="shared" si="277"/>
        <v>5.9889585255145903</v>
      </c>
      <c r="T565" s="113">
        <f t="shared" si="257"/>
        <v>0.78282785048253767</v>
      </c>
      <c r="U565" s="70">
        <f t="shared" si="258"/>
        <v>1.9883827402256458</v>
      </c>
      <c r="V565" s="70">
        <f>(L565/Phase_Relations!C$24)</f>
        <v>93.361939744813569</v>
      </c>
      <c r="W565" s="70">
        <f t="shared" si="259"/>
        <v>13444.119323253153</v>
      </c>
      <c r="X565" s="70">
        <f t="shared" si="260"/>
        <v>643.87544651595567</v>
      </c>
      <c r="Y565" s="70">
        <f t="shared" si="261"/>
        <v>37.973774690333606</v>
      </c>
      <c r="Z565" s="70">
        <f t="shared" si="262"/>
        <v>5468.2235554080389</v>
      </c>
      <c r="AA565" s="70">
        <f t="shared" si="263"/>
        <v>261.88810131264563</v>
      </c>
      <c r="AB565" s="70">
        <f t="shared" si="264"/>
        <v>-12.799402086820999</v>
      </c>
      <c r="AC565" s="70">
        <f t="shared" si="265"/>
        <v>-0.12799402086820999</v>
      </c>
      <c r="AD565" s="70">
        <f t="shared" si="266"/>
        <v>257.89546229563592</v>
      </c>
      <c r="AE565" s="70">
        <f t="shared" si="267"/>
        <v>2.4114437007369949</v>
      </c>
      <c r="AF565" s="70">
        <f t="shared" si="268"/>
        <v>2.2868387282570311E-2</v>
      </c>
      <c r="AG565" s="70">
        <f t="shared" si="269"/>
        <v>9.3014239911168601E-3</v>
      </c>
      <c r="AH565" s="70">
        <f>(U565-Phase_Relations!$B$37)/Phase_Relations!$B$37</f>
        <v>1.5064654171943963</v>
      </c>
      <c r="AI565" s="70">
        <f>(U565-Phase_Relations!G$20)/Phase_Relations!G$20</f>
        <v>1.40992472430018</v>
      </c>
      <c r="AJ565" s="70">
        <f t="shared" si="270"/>
        <v>1.5064266983972621</v>
      </c>
      <c r="AK565" s="70">
        <f t="shared" si="271"/>
        <v>0.60103179834839027</v>
      </c>
      <c r="AL565" s="71">
        <f>(1/(J566-J564))*((M566-M564)/Phase_Relations!B$22)</f>
        <v>8.9716631296399014E-7</v>
      </c>
      <c r="AM565" s="71">
        <f t="shared" si="272"/>
        <v>0.14691245224892233</v>
      </c>
      <c r="AN565" s="71">
        <f>SUM(AM$27:AM565)</f>
        <v>14.342974693800439</v>
      </c>
      <c r="AO565" s="71">
        <f>(1/10000)*((AL565*Phase_Relations!B$22*H$7*U565))/(2*(P565-R565))</f>
        <v>2.6338262976084824E-10</v>
      </c>
      <c r="AP565" s="71">
        <f t="shared" si="273"/>
        <v>2.75159513114242E-10</v>
      </c>
      <c r="AQ565" s="72">
        <f t="shared" si="274"/>
        <v>2.6279598100803507E-17</v>
      </c>
      <c r="AR565" s="72">
        <f t="shared" si="275"/>
        <v>2.7454663296592047E-17</v>
      </c>
      <c r="AS565" s="71">
        <f t="shared" si="278"/>
        <v>9.574877893714942E-4</v>
      </c>
      <c r="AT565" s="72">
        <f t="shared" si="279"/>
        <v>2.7391622226736641E-8</v>
      </c>
      <c r="AU565" s="97">
        <f t="shared" si="276"/>
        <v>5.8869949401778892E-8</v>
      </c>
      <c r="AV565" s="2"/>
      <c r="AW565" s="2"/>
      <c r="AX565" s="2"/>
      <c r="AY565" s="2"/>
      <c r="AZ565" s="2"/>
      <c r="BA565" s="2"/>
      <c r="BC565" s="10"/>
      <c r="BE565" s="10"/>
      <c r="BI565" s="10"/>
    </row>
    <row r="566" spans="1:61" x14ac:dyDescent="0.2">
      <c r="A566" s="9">
        <f>Raw_Data!A564</f>
        <v>40773.331504629627</v>
      </c>
      <c r="B566" s="10">
        <f>Raw_Data!J564</f>
        <v>-4.4001346295954153E-4</v>
      </c>
      <c r="C566" s="10">
        <f>Raw_Data!K564</f>
        <v>0.2939615229262893</v>
      </c>
      <c r="D566" s="10">
        <f>Raw_Data!L564</f>
        <v>1.8823463754422856E-2</v>
      </c>
      <c r="E566" s="10">
        <f>Raw_Data!M564</f>
        <v>1.8754291647224842E-2</v>
      </c>
      <c r="F566" s="10">
        <f>Raw_Data!N564</f>
        <v>1.8836626175643679E-2</v>
      </c>
      <c r="J566" s="74">
        <f t="shared" si="249"/>
        <v>147413.99999947753</v>
      </c>
      <c r="K566" s="69">
        <f t="shared" si="250"/>
        <v>206.31976038943404</v>
      </c>
      <c r="L566" s="69">
        <f>K566+$D$8-$B$8*Q566+Phase_Relations!$C$24*Q566</f>
        <v>459.60562881090561</v>
      </c>
      <c r="M566" s="69">
        <f t="shared" si="251"/>
        <v>-8.8411524999251201E-2</v>
      </c>
      <c r="N566" s="69">
        <f t="shared" si="252"/>
        <v>-0.22456527349809804</v>
      </c>
      <c r="O566" s="70">
        <f t="shared" si="253"/>
        <v>56.554981957418171</v>
      </c>
      <c r="P566" s="70">
        <f t="shared" si="254"/>
        <v>390.03435832702189</v>
      </c>
      <c r="Q566" s="70">
        <f t="shared" si="255"/>
        <v>56.303476309623328</v>
      </c>
      <c r="R566" s="111">
        <f t="shared" si="256"/>
        <v>388.29983661809194</v>
      </c>
      <c r="S566" s="70">
        <f t="shared" si="277"/>
        <v>1.7345217089299467</v>
      </c>
      <c r="T566" s="113">
        <f t="shared" si="257"/>
        <v>0.78241152499925115</v>
      </c>
      <c r="U566" s="70">
        <f t="shared" si="258"/>
        <v>1.987325273498098</v>
      </c>
      <c r="V566" s="70">
        <f>(L566/Phase_Relations!C$24)</f>
        <v>94.383648906455633</v>
      </c>
      <c r="W566" s="70">
        <f t="shared" si="259"/>
        <v>13591.245442529611</v>
      </c>
      <c r="X566" s="70">
        <f t="shared" si="260"/>
        <v>650.9217165962458</v>
      </c>
      <c r="Y566" s="70">
        <f t="shared" si="261"/>
        <v>38.080172596832305</v>
      </c>
      <c r="Z566" s="70">
        <f t="shared" si="262"/>
        <v>5483.5448539438521</v>
      </c>
      <c r="AA566" s="70">
        <f t="shared" si="263"/>
        <v>262.62187997815386</v>
      </c>
      <c r="AB566" s="70">
        <f t="shared" si="264"/>
        <v>-12.739412824099606</v>
      </c>
      <c r="AC566" s="70">
        <f t="shared" si="265"/>
        <v>-0.12739412824099605</v>
      </c>
      <c r="AD566" s="70">
        <f t="shared" si="266"/>
        <v>261.46553217220054</v>
      </c>
      <c r="AE566" s="70">
        <f t="shared" si="267"/>
        <v>2.4174144458838529</v>
      </c>
      <c r="AF566" s="70">
        <f t="shared" si="268"/>
        <v>6.6046351852870463E-3</v>
      </c>
      <c r="AG566" s="70">
        <f t="shared" si="269"/>
        <v>2.664716301063031E-3</v>
      </c>
      <c r="AH566" s="70">
        <f>(U566-Phase_Relations!$B$37)/Phase_Relations!$B$37</f>
        <v>1.505132422429952</v>
      </c>
      <c r="AI566" s="70">
        <f>(U566-Phase_Relations!G$20)/Phase_Relations!G$20</f>
        <v>1.4086430720506973</v>
      </c>
      <c r="AJ566" s="70">
        <f t="shared" si="270"/>
        <v>1.5052172412966356</v>
      </c>
      <c r="AK566" s="70">
        <f t="shared" si="271"/>
        <v>0.60081950517010574</v>
      </c>
      <c r="AL566" s="71">
        <f>(1/(J567-J565))*((M567-M565)/Phase_Relations!B$22)</f>
        <v>9.5382509056960789E-7</v>
      </c>
      <c r="AM566" s="71">
        <f t="shared" si="272"/>
        <v>0.15578041572187704</v>
      </c>
      <c r="AN566" s="71">
        <f>SUM(AM$27:AM566)</f>
        <v>14.498755109522316</v>
      </c>
      <c r="AO566" s="71">
        <f>(1/10000)*((AL566*Phase_Relations!B$22*H$7*U566))/(2*(P566-R566))</f>
        <v>9.6632552328794534E-10</v>
      </c>
      <c r="AP566" s="71">
        <f t="shared" si="273"/>
        <v>2.939283438309168E-10</v>
      </c>
      <c r="AQ566" s="72">
        <f t="shared" si="274"/>
        <v>9.6417316546707053E-17</v>
      </c>
      <c r="AR566" s="72">
        <f t="shared" si="275"/>
        <v>2.93273658681477E-17</v>
      </c>
      <c r="AS566" s="71">
        <f t="shared" si="278"/>
        <v>1.4896697890213201E-4</v>
      </c>
      <c r="AT566" s="72">
        <f t="shared" si="279"/>
        <v>6.4594762894599944E-7</v>
      </c>
      <c r="AU566" s="97">
        <f t="shared" si="276"/>
        <v>3.9643520924391427E-8</v>
      </c>
      <c r="AV566" s="2"/>
      <c r="AW566" s="2"/>
      <c r="AX566" s="2"/>
      <c r="AY566" s="2"/>
      <c r="AZ566" s="2"/>
      <c r="BA566" s="2"/>
      <c r="BC566" s="10"/>
      <c r="BE566" s="10"/>
      <c r="BI566" s="10"/>
    </row>
    <row r="567" spans="1:61" x14ac:dyDescent="0.2">
      <c r="A567" s="9">
        <f>Raw_Data!A565</f>
        <v>40773.334490740737</v>
      </c>
      <c r="B567" s="10">
        <f>Raw_Data!J565</f>
        <v>-4.4572609889837649E-4</v>
      </c>
      <c r="C567" s="10">
        <f>Raw_Data!K565</f>
        <v>0.2924615106205195</v>
      </c>
      <c r="D567" s="10">
        <f>Raw_Data!L565</f>
        <v>1.8686182343160957E-2</v>
      </c>
      <c r="E567" s="10">
        <f>Raw_Data!M565</f>
        <v>1.8446462518537342E-2</v>
      </c>
      <c r="F567" s="10">
        <f>Raw_Data!N565</f>
        <v>1.8500615073362477E-2</v>
      </c>
      <c r="J567" s="74">
        <f t="shared" si="249"/>
        <v>147671.99999943841</v>
      </c>
      <c r="K567" s="69">
        <f t="shared" si="250"/>
        <v>208.99838224378595</v>
      </c>
      <c r="L567" s="69">
        <f>K567+$D$8-$B$8*Q567+Phase_Relations!$C$24*Q567</f>
        <v>458.19990933137865</v>
      </c>
      <c r="M567" s="69">
        <f t="shared" si="251"/>
        <v>-8.7962812201047888E-2</v>
      </c>
      <c r="N567" s="69">
        <f t="shared" si="252"/>
        <v>-0.22342554299066164</v>
      </c>
      <c r="O567" s="70">
        <f t="shared" si="253"/>
        <v>56.142520795206124</v>
      </c>
      <c r="P567" s="70">
        <f t="shared" si="254"/>
        <v>387.18979858762845</v>
      </c>
      <c r="Q567" s="70">
        <f t="shared" si="255"/>
        <v>55.379322500965166</v>
      </c>
      <c r="R567" s="111">
        <f t="shared" si="256"/>
        <v>381.92636207562185</v>
      </c>
      <c r="S567" s="70">
        <f t="shared" si="277"/>
        <v>5.2634365120065922</v>
      </c>
      <c r="T567" s="113">
        <f t="shared" si="257"/>
        <v>0.7819628122010478</v>
      </c>
      <c r="U567" s="70">
        <f t="shared" si="258"/>
        <v>1.9861855429906614</v>
      </c>
      <c r="V567" s="70">
        <f>(L567/Phase_Relations!C$24)</f>
        <v>94.09497329958829</v>
      </c>
      <c r="W567" s="70">
        <f t="shared" si="259"/>
        <v>13549.676155140714</v>
      </c>
      <c r="X567" s="70">
        <f t="shared" si="260"/>
        <v>648.93085034198816</v>
      </c>
      <c r="Y567" s="70">
        <f t="shared" si="261"/>
        <v>38.715650798623123</v>
      </c>
      <c r="Z567" s="70">
        <f t="shared" si="262"/>
        <v>5575.0537150017299</v>
      </c>
      <c r="AA567" s="70">
        <f t="shared" si="263"/>
        <v>267.00448826636631</v>
      </c>
      <c r="AB567" s="70">
        <f t="shared" si="264"/>
        <v>-12.674756801303722</v>
      </c>
      <c r="AC567" s="70">
        <f t="shared" si="265"/>
        <v>-0.12674756801303722</v>
      </c>
      <c r="AD567" s="70">
        <f t="shared" si="266"/>
        <v>263.49553059169523</v>
      </c>
      <c r="AE567" s="70">
        <f t="shared" si="267"/>
        <v>2.420773253112793</v>
      </c>
      <c r="AF567" s="70">
        <f t="shared" si="268"/>
        <v>1.9712913989504685E-2</v>
      </c>
      <c r="AG567" s="70">
        <f t="shared" si="269"/>
        <v>8.1109358712607802E-3</v>
      </c>
      <c r="AH567" s="70">
        <f>(U567-Phase_Relations!$B$37)/Phase_Relations!$B$37</f>
        <v>1.5036957296624989</v>
      </c>
      <c r="AI567" s="70">
        <f>(U567-Phase_Relations!G$20)/Phase_Relations!G$20</f>
        <v>1.4072617158996179</v>
      </c>
      <c r="AJ567" s="70">
        <f t="shared" si="270"/>
        <v>1.5039354897244821</v>
      </c>
      <c r="AK567" s="70">
        <f t="shared" si="271"/>
        <v>0.60059044389758931</v>
      </c>
      <c r="AL567" s="71">
        <f>(1/(J568-J566))*((M568-M566)/Phase_Relations!B$22)</f>
        <v>7.6888261844719095E-7</v>
      </c>
      <c r="AM567" s="71">
        <f t="shared" si="272"/>
        <v>0.16970947220506885</v>
      </c>
      <c r="AN567" s="71">
        <f>SUM(AM$27:AM567)</f>
        <v>14.668464581727385</v>
      </c>
      <c r="AO567" s="71">
        <f>(1/10000)*((AL567*Phase_Relations!B$22*H$7*U567))/(2*(P567-R567))</f>
        <v>2.5655232991406234E-10</v>
      </c>
      <c r="AP567" s="71">
        <f t="shared" si="273"/>
        <v>2.9398161869351323E-10</v>
      </c>
      <c r="AQ567" s="72">
        <f t="shared" si="274"/>
        <v>2.5598089471914439E-17</v>
      </c>
      <c r="AR567" s="72">
        <f t="shared" si="275"/>
        <v>2.9332681488160988E-17</v>
      </c>
      <c r="AS567" s="71">
        <f t="shared" si="278"/>
        <v>2.8251240213933014E-4</v>
      </c>
      <c r="AT567" s="72">
        <f t="shared" si="279"/>
        <v>9.0427872502224542E-8</v>
      </c>
      <c r="AU567" s="97">
        <f t="shared" si="276"/>
        <v>4.6865827816389246E-8</v>
      </c>
      <c r="AV567" s="2"/>
      <c r="AW567" s="2"/>
      <c r="AX567" s="2"/>
      <c r="AY567" s="2"/>
      <c r="AZ567" s="2"/>
      <c r="BA567" s="2"/>
      <c r="BC567" s="10"/>
      <c r="BE567" s="10"/>
      <c r="BI567" s="10"/>
    </row>
    <row r="568" spans="1:61" x14ac:dyDescent="0.2">
      <c r="A568" s="9">
        <f>Raw_Data!A566</f>
        <v>40773.337465277778</v>
      </c>
      <c r="B568" s="10">
        <f>Raw_Data!J566</f>
        <v>-4.5036984245780349E-4</v>
      </c>
      <c r="C568" s="10">
        <f>Raw_Data!K566</f>
        <v>0.29162896222278967</v>
      </c>
      <c r="D568" s="10">
        <f>Raw_Data!L566</f>
        <v>1.8727643490899955E-2</v>
      </c>
      <c r="E568" s="10">
        <f>Raw_Data!M566</f>
        <v>1.8444787920476342E-2</v>
      </c>
      <c r="F568" s="10">
        <f>Raw_Data!N566</f>
        <v>1.8524101069733678E-2</v>
      </c>
      <c r="J568" s="74">
        <f t="shared" si="249"/>
        <v>147928.99999979418</v>
      </c>
      <c r="K568" s="69">
        <f t="shared" si="250"/>
        <v>211.17580666177255</v>
      </c>
      <c r="L568" s="69">
        <f>K568+$D$8-$B$8*Q568+Phase_Relations!$C$24*Q568</f>
        <v>460.35511483165811</v>
      </c>
      <c r="M568" s="69">
        <f t="shared" si="251"/>
        <v>-8.7714213818913422E-2</v>
      </c>
      <c r="N568" s="69">
        <f t="shared" si="252"/>
        <v>-0.22279410310004011</v>
      </c>
      <c r="O568" s="70">
        <f t="shared" si="253"/>
        <v>56.267090560521602</v>
      </c>
      <c r="P568" s="70">
        <f t="shared" si="254"/>
        <v>388.04890041739037</v>
      </c>
      <c r="Q568" s="70">
        <f t="shared" si="255"/>
        <v>55.374295081426801</v>
      </c>
      <c r="R568" s="111">
        <f t="shared" si="256"/>
        <v>381.89169021673661</v>
      </c>
      <c r="S568" s="70">
        <f t="shared" si="277"/>
        <v>6.1572102006537648</v>
      </c>
      <c r="T568" s="113">
        <f t="shared" si="257"/>
        <v>0.78171421381891337</v>
      </c>
      <c r="U568" s="70">
        <f t="shared" si="258"/>
        <v>1.9855541031000401</v>
      </c>
      <c r="V568" s="70">
        <f>(L568/Phase_Relations!C$24)</f>
        <v>94.537561785255704</v>
      </c>
      <c r="W568" s="70">
        <f t="shared" si="259"/>
        <v>13613.408897076821</v>
      </c>
      <c r="X568" s="70">
        <f t="shared" si="260"/>
        <v>651.98318472590142</v>
      </c>
      <c r="Y568" s="70">
        <f t="shared" si="261"/>
        <v>39.163266703828903</v>
      </c>
      <c r="Z568" s="70">
        <f t="shared" si="262"/>
        <v>5639.5104053513624</v>
      </c>
      <c r="AA568" s="70">
        <f t="shared" si="263"/>
        <v>270.09149450916482</v>
      </c>
      <c r="AB568" s="70">
        <f t="shared" si="264"/>
        <v>-12.638935708777144</v>
      </c>
      <c r="AC568" s="70">
        <f t="shared" si="265"/>
        <v>-0.12638935708777144</v>
      </c>
      <c r="AD568" s="70">
        <f t="shared" si="266"/>
        <v>265.98668770872899</v>
      </c>
      <c r="AE568" s="70">
        <f t="shared" si="267"/>
        <v>2.4248599012952954</v>
      </c>
      <c r="AF568" s="70">
        <f t="shared" si="268"/>
        <v>2.2796757120557294E-2</v>
      </c>
      <c r="AG568" s="70">
        <f t="shared" si="269"/>
        <v>9.4438174862474435E-3</v>
      </c>
      <c r="AH568" s="70">
        <f>(U568-Phase_Relations!$B$37)/Phase_Relations!$B$37</f>
        <v>1.5028997650743634</v>
      </c>
      <c r="AI568" s="70">
        <f>(U568-Phase_Relations!G$20)/Phase_Relations!G$20</f>
        <v>1.4064964092141734</v>
      </c>
      <c r="AJ568" s="70">
        <f t="shared" si="270"/>
        <v>1.5027090085477577</v>
      </c>
      <c r="AK568" s="70">
        <f t="shared" si="271"/>
        <v>0.60046342488258253</v>
      </c>
      <c r="AL568" s="71">
        <f>(1/(J569-J567))*((M569-M567)/Phase_Relations!B$22)</f>
        <v>5.7285970433283884E-7</v>
      </c>
      <c r="AM568" s="71">
        <f t="shared" si="272"/>
        <v>9.4833157664585888E-2</v>
      </c>
      <c r="AN568" s="71">
        <f>SUM(AM$27:AM568)</f>
        <v>14.763297739391971</v>
      </c>
      <c r="AO568" s="71">
        <f>(1/10000)*((AL568*Phase_Relations!B$22*H$7*U568))/(2*(P568-R568))</f>
        <v>1.6334713134566587E-10</v>
      </c>
      <c r="AP568" s="71">
        <f t="shared" si="273"/>
        <v>3.3236116855895797E-10</v>
      </c>
      <c r="AQ568" s="72">
        <f t="shared" si="274"/>
        <v>1.6298329797151151E-17</v>
      </c>
      <c r="AR568" s="72">
        <f t="shared" si="275"/>
        <v>3.3162087955358327E-17</v>
      </c>
      <c r="AS568" s="71">
        <f t="shared" si="278"/>
        <v>1.2761774865447642E-4</v>
      </c>
      <c r="AT568" s="72">
        <f t="shared" si="279"/>
        <v>1.2745717874078088E-7</v>
      </c>
      <c r="AU568" s="97">
        <f t="shared" si="276"/>
        <v>8.6302176102204799E-8</v>
      </c>
      <c r="AV568" s="2"/>
      <c r="AW568" s="2"/>
      <c r="AX568" s="2"/>
      <c r="AY568" s="2"/>
      <c r="AZ568" s="2"/>
      <c r="BA568" s="2"/>
      <c r="BC568" s="10"/>
      <c r="BE568" s="10"/>
      <c r="BI568" s="10"/>
    </row>
    <row r="569" spans="1:61" x14ac:dyDescent="0.2">
      <c r="A569" s="9">
        <f>Raw_Data!A567</f>
        <v>40773.340439814812</v>
      </c>
      <c r="B569" s="10">
        <f>Raw_Data!J567</f>
        <v>-4.4823205769898753E-4</v>
      </c>
      <c r="C569" s="10">
        <f>Raw_Data!K567</f>
        <v>0.29073228028227938</v>
      </c>
      <c r="D569" s="10">
        <f>Raw_Data!L567</f>
        <v>1.8716871431031856E-2</v>
      </c>
      <c r="E569" s="10">
        <f>Raw_Data!M567</f>
        <v>1.8462745312450343E-2</v>
      </c>
      <c r="F569" s="10">
        <f>Raw_Data!N567</f>
        <v>1.8525188716384977E-2</v>
      </c>
      <c r="J569" s="74">
        <f t="shared" ref="J569:J632" si="280">(A569-A$27)*24*3600</f>
        <v>148185.9999995213</v>
      </c>
      <c r="K569" s="69">
        <f t="shared" ref="K569:K632" si="281">B569*$B$17/B$18</f>
        <v>210.17341178904192</v>
      </c>
      <c r="L569" s="69">
        <f>K569+$D$8-$B$8*Q569+Phase_Relations!$C$24*Q569</f>
        <v>459.59098239562661</v>
      </c>
      <c r="M569" s="69">
        <f t="shared" ref="M569:M632" si="282">(C569*$C$17/C$18)-(0.000000651*K569)</f>
        <v>-8.7444285948148584E-2</v>
      </c>
      <c r="N569" s="69">
        <f t="shared" ref="N569:N632" si="283">M569*2.54</f>
        <v>-0.22210848630829741</v>
      </c>
      <c r="O569" s="70">
        <f t="shared" ref="O569:O632" si="284">D569*$D$17/D$18</f>
        <v>56.2347259723973</v>
      </c>
      <c r="P569" s="70">
        <f t="shared" ref="P569:P632" si="285">(O569/145)*1000</f>
        <v>387.82569636136066</v>
      </c>
      <c r="Q569" s="70">
        <f t="shared" ref="Q569:Q632" si="286">E569*$E$17/E$18</f>
        <v>55.428206133500062</v>
      </c>
      <c r="R569" s="111">
        <f t="shared" ref="R569:R632" si="287">(Q569/145)*1000</f>
        <v>382.26349057586253</v>
      </c>
      <c r="S569" s="70">
        <f t="shared" si="277"/>
        <v>5.5622057854981222</v>
      </c>
      <c r="T569" s="113">
        <f t="shared" ref="T569:T632" si="288">D$7-M569</f>
        <v>0.78144428594814852</v>
      </c>
      <c r="U569" s="70">
        <f t="shared" ref="U569:U632" si="289">T569*2.54</f>
        <v>1.9848684863082973</v>
      </c>
      <c r="V569" s="70">
        <f>(L569/Phase_Relations!C$24)</f>
        <v>94.380641149303031</v>
      </c>
      <c r="W569" s="70">
        <f t="shared" ref="W569:W632" si="290">144*V569</f>
        <v>13590.812325499637</v>
      </c>
      <c r="X569" s="70">
        <f t="shared" ref="X569:X632" si="291">(V569/145)*1000</f>
        <v>650.90097344346918</v>
      </c>
      <c r="Y569" s="70">
        <f t="shared" ref="Y569:Y632" si="292">V569-Q569</f>
        <v>38.952435015802969</v>
      </c>
      <c r="Z569" s="70">
        <f t="shared" ref="Z569:Z632" si="293">144*Y569</f>
        <v>5609.1506422756274</v>
      </c>
      <c r="AA569" s="70">
        <f t="shared" ref="AA569:AA632" si="294">X569-R569</f>
        <v>268.63748286760665</v>
      </c>
      <c r="AB569" s="70">
        <f t="shared" ref="AB569:AB632" si="295">(1-($D$7-M569)/$D$7)*100</f>
        <v>-12.600041202903256</v>
      </c>
      <c r="AC569" s="70">
        <f t="shared" ref="AC569:AC632" si="296">AB569/100</f>
        <v>-0.12600041202903256</v>
      </c>
      <c r="AD569" s="70">
        <f t="shared" ref="AD569:AD632" si="297">X569-((2/3)*(P569-R569)+R569)</f>
        <v>264.92934567727457</v>
      </c>
      <c r="AE569" s="70">
        <f t="shared" ref="AE569:AE632" si="298">LOG(AD569,10)</f>
        <v>2.4231300668658675</v>
      </c>
      <c r="AF569" s="70">
        <f t="shared" ref="AF569:AF632" si="299">(P569-R569)/AA569</f>
        <v>2.0705248300138961E-2</v>
      </c>
      <c r="AG569" s="70">
        <f t="shared" ref="AG569:AG632" si="300">(P569-R569)/X569</f>
        <v>8.5453947872781919E-3</v>
      </c>
      <c r="AH569" s="70">
        <f>(U569-Phase_Relations!$B$37)/Phase_Relations!$B$37</f>
        <v>1.5020355075332039</v>
      </c>
      <c r="AI569" s="70">
        <f>(U569-Phase_Relations!G$20)/Phase_Relations!G$20</f>
        <v>1.4056654399926094</v>
      </c>
      <c r="AJ569" s="70">
        <f t="shared" ref="AJ569:AJ632" si="301">AVERAGE(AH565:AH573)</f>
        <v>1.5014795969717933</v>
      </c>
      <c r="AK569" s="70">
        <f t="shared" ref="AK569:AK632" si="302">AH569/(1+AH569)</f>
        <v>0.60032541625042091</v>
      </c>
      <c r="AL569" s="71">
        <f>(1/(J570-J568))*((M570-M568)/Phase_Relations!B$22)</f>
        <v>8.8743121390318531E-7</v>
      </c>
      <c r="AM569" s="71">
        <f t="shared" ref="AM569:AM632" si="303">((AD569+AD568)/2)*(AC569-AC568)</f>
        <v>0.10324858389536526</v>
      </c>
      <c r="AN569" s="71">
        <f>SUM(AM$27:AM569)</f>
        <v>14.866546323287336</v>
      </c>
      <c r="AO569" s="71">
        <f>(1/10000)*((AL569*Phase_Relations!B$22*H$7*U569))/(2*(P569-R569))</f>
        <v>2.8001730825880098E-10</v>
      </c>
      <c r="AP569" s="71">
        <f t="shared" ref="AP569:AP632" si="304">AVERAGE(AO565:AO573)</f>
        <v>3.2944137342219509E-10</v>
      </c>
      <c r="AQ569" s="72">
        <f t="shared" ref="AQ569:AQ632" si="305">AO569*$H$8/($H$7*1000)</f>
        <v>2.7939360803678833E-17</v>
      </c>
      <c r="AR569" s="72">
        <f t="shared" ref="AR569:AR632" si="306">AVERAGE(AQ565:AQ573)</f>
        <v>3.2870758786079093E-17</v>
      </c>
      <c r="AS569" s="71">
        <f t="shared" si="278"/>
        <v>-3.2657596855322309E-4</v>
      </c>
      <c r="AT569" s="72">
        <f t="shared" si="279"/>
        <v>-8.5381645624367678E-8</v>
      </c>
      <c r="AU569" s="97">
        <f t="shared" ref="AU569:AU632" si="307">AVERAGE(AT565:AT574)</f>
        <v>1.2753495303556101E-7</v>
      </c>
      <c r="AV569" s="2"/>
      <c r="AW569" s="2"/>
      <c r="AX569" s="2"/>
      <c r="AY569" s="2"/>
      <c r="AZ569" s="2"/>
      <c r="BA569" s="2"/>
      <c r="BC569" s="10"/>
      <c r="BE569" s="10"/>
      <c r="BI569" s="10"/>
    </row>
    <row r="570" spans="1:61" x14ac:dyDescent="0.2">
      <c r="A570" s="9">
        <f>Raw_Data!A568</f>
        <v>40773.343414351853</v>
      </c>
      <c r="B570" s="10">
        <f>Raw_Data!J568</f>
        <v>-4.5013231081793449E-4</v>
      </c>
      <c r="C570" s="10">
        <f>Raw_Data!K568</f>
        <v>0.28895435595786978</v>
      </c>
      <c r="D570" s="10">
        <f>Raw_Data!L568</f>
        <v>1.8714579250707155E-2</v>
      </c>
      <c r="E570" s="10">
        <f>Raw_Data!M568</f>
        <v>1.8438279553543942E-2</v>
      </c>
      <c r="F570" s="10">
        <f>Raw_Data!N568</f>
        <v>1.8498559301669978E-2</v>
      </c>
      <c r="J570" s="74">
        <f t="shared" si="280"/>
        <v>148442.99999987707</v>
      </c>
      <c r="K570" s="69">
        <f t="shared" si="281"/>
        <v>211.06442945369113</v>
      </c>
      <c r="L570" s="69">
        <f>K570+$D$8-$B$8*Q570+Phase_Relations!$C$24*Q570</f>
        <v>460.15738324837054</v>
      </c>
      <c r="M570" s="69">
        <f t="shared" si="282"/>
        <v>-8.6910951905794565E-2</v>
      </c>
      <c r="N570" s="69">
        <f t="shared" si="283"/>
        <v>-0.22075381784071821</v>
      </c>
      <c r="O570" s="70">
        <f t="shared" si="284"/>
        <v>56.227839130602511</v>
      </c>
      <c r="P570" s="70">
        <f t="shared" si="285"/>
        <v>387.77820090070696</v>
      </c>
      <c r="Q570" s="70">
        <f t="shared" si="286"/>
        <v>55.354755890595932</v>
      </c>
      <c r="R570" s="111">
        <f t="shared" si="287"/>
        <v>381.75693717652365</v>
      </c>
      <c r="S570" s="70">
        <f t="shared" si="277"/>
        <v>6.0212637241833136</v>
      </c>
      <c r="T570" s="113">
        <f t="shared" si="288"/>
        <v>0.78091095190579451</v>
      </c>
      <c r="U570" s="70">
        <f t="shared" si="289"/>
        <v>1.9835138178407181</v>
      </c>
      <c r="V570" s="70">
        <f>(L570/Phase_Relations!C$24)</f>
        <v>94.496956041624983</v>
      </c>
      <c r="W570" s="70">
        <f t="shared" si="290"/>
        <v>13607.561669993998</v>
      </c>
      <c r="X570" s="70">
        <f t="shared" si="291"/>
        <v>651.70314511465506</v>
      </c>
      <c r="Y570" s="70">
        <f t="shared" si="292"/>
        <v>39.142200151029051</v>
      </c>
      <c r="Z570" s="70">
        <f t="shared" si="293"/>
        <v>5636.4768217481833</v>
      </c>
      <c r="AA570" s="70">
        <f t="shared" si="294"/>
        <v>269.94620793813141</v>
      </c>
      <c r="AB570" s="70">
        <f t="shared" si="295"/>
        <v>-12.523191917261457</v>
      </c>
      <c r="AC570" s="70">
        <f t="shared" si="296"/>
        <v>-0.12523191917261456</v>
      </c>
      <c r="AD570" s="70">
        <f t="shared" si="297"/>
        <v>265.93203212200922</v>
      </c>
      <c r="AE570" s="70">
        <f t="shared" si="298"/>
        <v>2.4247706522468362</v>
      </c>
      <c r="AF570" s="70">
        <f t="shared" si="299"/>
        <v>2.2305420662042857E-2</v>
      </c>
      <c r="AG570" s="70">
        <f t="shared" si="300"/>
        <v>9.2392736928160503E-3</v>
      </c>
      <c r="AH570" s="70">
        <f>(U570-Phase_Relations!$B$37)/Phase_Relations!$B$37</f>
        <v>1.5003278736873351</v>
      </c>
      <c r="AI570" s="70">
        <f>(U570-Phase_Relations!G$20)/Phase_Relations!G$20</f>
        <v>1.4040235785103083</v>
      </c>
      <c r="AJ570" s="70">
        <f t="shared" si="301"/>
        <v>1.500268343813743</v>
      </c>
      <c r="AK570" s="70">
        <f t="shared" si="302"/>
        <v>0.60005245291080189</v>
      </c>
      <c r="AL570" s="71">
        <f>(1/(J571-J569))*((M571-M569)/Phase_Relations!B$22)</f>
        <v>1.2016351785756065E-6</v>
      </c>
      <c r="AM570" s="71">
        <f t="shared" si="303"/>
        <v>0.20398158829348376</v>
      </c>
      <c r="AN570" s="71">
        <f>SUM(AM$27:AM570)</f>
        <v>15.07052791158082</v>
      </c>
      <c r="AO570" s="71">
        <f>(1/10000)*((AL570*Phase_Relations!B$22*H$7*U570))/(2*(P570-R570))</f>
        <v>3.5001423500641816E-10</v>
      </c>
      <c r="AP570" s="71">
        <f t="shared" si="304"/>
        <v>3.0915614833834098E-10</v>
      </c>
      <c r="AQ570" s="72">
        <f t="shared" si="305"/>
        <v>3.4923462621209564E-17</v>
      </c>
      <c r="AR570" s="72">
        <f t="shared" si="306"/>
        <v>3.0846754533892576E-17</v>
      </c>
      <c r="AS570" s="71">
        <f t="shared" si="278"/>
        <v>6.8066926617814545E-4</v>
      </c>
      <c r="AT570" s="72">
        <f t="shared" si="279"/>
        <v>5.1205125371219023E-8</v>
      </c>
      <c r="AU570" s="97">
        <f t="shared" si="307"/>
        <v>1.0211276177794308E-7</v>
      </c>
      <c r="AV570" s="2"/>
      <c r="AW570" s="2"/>
      <c r="AX570" s="2"/>
      <c r="AY570" s="2"/>
      <c r="AZ570" s="2"/>
      <c r="BA570" s="2"/>
      <c r="BC570" s="10"/>
      <c r="BE570" s="10"/>
      <c r="BI570" s="10"/>
    </row>
    <row r="571" spans="1:61" x14ac:dyDescent="0.2">
      <c r="A571" s="9">
        <f>Raw_Data!A569</f>
        <v>40773.346400462964</v>
      </c>
      <c r="B571" s="10">
        <f>Raw_Data!J569</f>
        <v>-4.5459790564746051E-4</v>
      </c>
      <c r="C571" s="10">
        <f>Raw_Data!K569</f>
        <v>0.28709685853409983</v>
      </c>
      <c r="D571" s="10">
        <f>Raw_Data!L569</f>
        <v>1.8696336820765255E-2</v>
      </c>
      <c r="E571" s="10">
        <f>Raw_Data!M569</f>
        <v>1.8417721190113343E-2</v>
      </c>
      <c r="F571" s="10">
        <f>Raw_Data!N569</f>
        <v>1.8490491592992878E-2</v>
      </c>
      <c r="J571" s="74">
        <f t="shared" si="280"/>
        <v>148700.99999983795</v>
      </c>
      <c r="K571" s="69">
        <f t="shared" si="281"/>
        <v>213.15832096561701</v>
      </c>
      <c r="L571" s="69">
        <f>K571+$D$8-$B$8*Q571+Phase_Relations!$C$24*Q571</f>
        <v>461.97850208970965</v>
      </c>
      <c r="M571" s="69">
        <f t="shared" si="282"/>
        <v>-8.6354504979500632E-2</v>
      </c>
      <c r="N571" s="69">
        <f t="shared" si="283"/>
        <v>-0.21934044264793162</v>
      </c>
      <c r="O571" s="70">
        <f t="shared" si="284"/>
        <v>56.173029861188368</v>
      </c>
      <c r="P571" s="70">
        <f t="shared" si="285"/>
        <v>387.40020593923015</v>
      </c>
      <c r="Q571" s="70">
        <f t="shared" si="286"/>
        <v>55.293036293281759</v>
      </c>
      <c r="R571" s="111">
        <f t="shared" si="287"/>
        <v>381.33128478125349</v>
      </c>
      <c r="S571" s="70">
        <f t="shared" si="277"/>
        <v>6.0689211579766607</v>
      </c>
      <c r="T571" s="113">
        <f t="shared" si="288"/>
        <v>0.78035450497950054</v>
      </c>
      <c r="U571" s="70">
        <f t="shared" si="289"/>
        <v>1.9821004426479314</v>
      </c>
      <c r="V571" s="70">
        <f>(L571/Phase_Relations!C$24)</f>
        <v>94.870937191034699</v>
      </c>
      <c r="W571" s="70">
        <f t="shared" si="290"/>
        <v>13661.414955508997</v>
      </c>
      <c r="X571" s="70">
        <f t="shared" si="291"/>
        <v>654.28232545541175</v>
      </c>
      <c r="Y571" s="70">
        <f t="shared" si="292"/>
        <v>39.57790089775294</v>
      </c>
      <c r="Z571" s="70">
        <f t="shared" si="293"/>
        <v>5699.2177292764236</v>
      </c>
      <c r="AA571" s="70">
        <f t="shared" si="294"/>
        <v>272.95104067415826</v>
      </c>
      <c r="AB571" s="70">
        <f t="shared" si="295"/>
        <v>-12.443012244884821</v>
      </c>
      <c r="AC571" s="70">
        <f t="shared" si="296"/>
        <v>-0.12443012244884821</v>
      </c>
      <c r="AD571" s="70">
        <f t="shared" si="297"/>
        <v>268.90509323550714</v>
      </c>
      <c r="AE571" s="70">
        <f t="shared" si="298"/>
        <v>2.4295990281181608</v>
      </c>
      <c r="AF571" s="70">
        <f t="shared" si="299"/>
        <v>2.2234467921379272E-2</v>
      </c>
      <c r="AG571" s="70">
        <f t="shared" si="300"/>
        <v>9.2756917340727513E-3</v>
      </c>
      <c r="AH571" s="70">
        <f>(U571-Phase_Relations!$B$37)/Phase_Relations!$B$37</f>
        <v>1.4985462367969251</v>
      </c>
      <c r="AI571" s="70">
        <f>(U571-Phase_Relations!G$20)/Phase_Relations!G$20</f>
        <v>1.4023105643340621</v>
      </c>
      <c r="AJ571" s="70">
        <f t="shared" si="301"/>
        <v>1.4992128172172998</v>
      </c>
      <c r="AK571" s="70">
        <f t="shared" si="302"/>
        <v>0.59976726254945134</v>
      </c>
      <c r="AL571" s="71">
        <f>(1/(J572-J570))*((M572-M570)/Phase_Relations!B$22)</f>
        <v>9.5816049246049034E-7</v>
      </c>
      <c r="AM571" s="71">
        <f t="shared" si="303"/>
        <v>0.21441532743013353</v>
      </c>
      <c r="AN571" s="71">
        <f>SUM(AM$27:AM571)</f>
        <v>15.284943239010953</v>
      </c>
      <c r="AO571" s="71">
        <f>(1/10000)*((AL571*Phase_Relations!B$22*H$7*U571))/(2*(P571-R571))</f>
        <v>2.7670557860912617E-10</v>
      </c>
      <c r="AP571" s="71">
        <f t="shared" si="304"/>
        <v>2.1265908596147651E-10</v>
      </c>
      <c r="AQ571" s="72">
        <f t="shared" si="305"/>
        <v>2.7608925481155885E-17</v>
      </c>
      <c r="AR571" s="72">
        <f t="shared" si="306"/>
        <v>2.1218541695882833E-17</v>
      </c>
      <c r="AS571" s="71">
        <f t="shared" si="278"/>
        <v>2.3967260574901195E-4</v>
      </c>
      <c r="AT571" s="72">
        <f t="shared" si="279"/>
        <v>1.149644022075666E-7</v>
      </c>
      <c r="AU571" s="97">
        <f t="shared" si="307"/>
        <v>4.4727648537866354E-8</v>
      </c>
      <c r="AV571" s="2"/>
      <c r="AW571" s="2"/>
      <c r="AX571" s="2"/>
      <c r="AY571" s="2"/>
      <c r="AZ571" s="2"/>
      <c r="BA571" s="2"/>
      <c r="BC571" s="10"/>
      <c r="BE571" s="10"/>
      <c r="BI571" s="10"/>
    </row>
    <row r="572" spans="1:61" x14ac:dyDescent="0.2">
      <c r="A572" s="9">
        <f>Raw_Data!A570</f>
        <v>40773.349374999998</v>
      </c>
      <c r="B572" s="10">
        <f>Raw_Data!J570</f>
        <v>-4.589684878210395E-4</v>
      </c>
      <c r="C572" s="10">
        <f>Raw_Data!K570</f>
        <v>0.28605171931867979</v>
      </c>
      <c r="D572" s="10">
        <f>Raw_Data!L570</f>
        <v>1.8651633366142055E-2</v>
      </c>
      <c r="E572" s="10">
        <f>Raw_Data!M570</f>
        <v>1.8378754124592844E-2</v>
      </c>
      <c r="F572" s="10">
        <f>Raw_Data!N570</f>
        <v>1.8432296521068578E-2</v>
      </c>
      <c r="J572" s="74">
        <f t="shared" si="280"/>
        <v>148957.99999956507</v>
      </c>
      <c r="K572" s="69">
        <f t="shared" si="281"/>
        <v>215.20766159431062</v>
      </c>
      <c r="L572" s="69">
        <f>K572+$D$8-$B$8*Q572+Phase_Relations!$C$24*Q572</f>
        <v>463.51081953400239</v>
      </c>
      <c r="M572" s="69">
        <f t="shared" si="282"/>
        <v>-8.6041981783301191E-2</v>
      </c>
      <c r="N572" s="69">
        <f t="shared" si="283"/>
        <v>-0.21854663372958502</v>
      </c>
      <c r="O572" s="70">
        <f t="shared" si="284"/>
        <v>56.038718604629359</v>
      </c>
      <c r="P572" s="70">
        <f t="shared" si="285"/>
        <v>386.47392141123697</v>
      </c>
      <c r="Q572" s="70">
        <f t="shared" si="286"/>
        <v>55.176050736500486</v>
      </c>
      <c r="R572" s="111">
        <f t="shared" si="287"/>
        <v>380.52448783793437</v>
      </c>
      <c r="S572" s="70">
        <f t="shared" si="277"/>
        <v>5.9494335733025991</v>
      </c>
      <c r="T572" s="113">
        <f t="shared" si="288"/>
        <v>0.78004198178330109</v>
      </c>
      <c r="U572" s="70">
        <f t="shared" si="289"/>
        <v>1.9813066337295848</v>
      </c>
      <c r="V572" s="70">
        <f>(L572/Phase_Relations!C$24)</f>
        <v>95.185610690681656</v>
      </c>
      <c r="W572" s="70">
        <f t="shared" si="290"/>
        <v>13706.727939458158</v>
      </c>
      <c r="X572" s="70">
        <f t="shared" si="291"/>
        <v>656.45248752194243</v>
      </c>
      <c r="Y572" s="70">
        <f t="shared" si="292"/>
        <v>40.009559954181171</v>
      </c>
      <c r="Z572" s="70">
        <f t="shared" si="293"/>
        <v>5761.3766334020884</v>
      </c>
      <c r="AA572" s="70">
        <f t="shared" si="294"/>
        <v>275.92799968400806</v>
      </c>
      <c r="AB572" s="70">
        <f t="shared" si="295"/>
        <v>-12.397980084049154</v>
      </c>
      <c r="AC572" s="70">
        <f t="shared" si="296"/>
        <v>-0.12397980084049154</v>
      </c>
      <c r="AD572" s="70">
        <f t="shared" si="297"/>
        <v>271.96171063513964</v>
      </c>
      <c r="AE572" s="70">
        <f t="shared" si="298"/>
        <v>2.4345077642165358</v>
      </c>
      <c r="AF572" s="70">
        <f t="shared" si="299"/>
        <v>2.1561543519018993E-2</v>
      </c>
      <c r="AG572" s="70">
        <f t="shared" si="300"/>
        <v>9.0630071275398048E-3</v>
      </c>
      <c r="AH572" s="70">
        <f>(U572-Phase_Relations!$B$37)/Phase_Relations!$B$37</f>
        <v>1.4975455971507219</v>
      </c>
      <c r="AI572" s="70">
        <f>(U572-Phase_Relations!G$20)/Phase_Relations!G$20</f>
        <v>1.401348465991529</v>
      </c>
      <c r="AJ572" s="70">
        <f t="shared" si="301"/>
        <v>1.4982082881392342</v>
      </c>
      <c r="AK572" s="70">
        <f t="shared" si="302"/>
        <v>0.59960690962325924</v>
      </c>
      <c r="AL572" s="71">
        <f>(1/(J573-J571))*((M573-M571)/Phase_Relations!B$22)</f>
        <v>6.481466721654395E-7</v>
      </c>
      <c r="AM572" s="71">
        <f t="shared" si="303"/>
        <v>0.12178200451288174</v>
      </c>
      <c r="AN572" s="71">
        <f>SUM(AM$27:AM572)</f>
        <v>15.406725243523836</v>
      </c>
      <c r="AO572" s="71">
        <f>(1/10000)*((AL572*Phase_Relations!B$22*H$7*U572))/(2*(P572-R572))</f>
        <v>1.9085997451898327E-10</v>
      </c>
      <c r="AP572" s="71">
        <f t="shared" si="304"/>
        <v>2.0167343565141532E-10</v>
      </c>
      <c r="AQ572" s="72">
        <f t="shared" si="305"/>
        <v>1.9043486005294892E-17</v>
      </c>
      <c r="AR572" s="72">
        <f t="shared" si="306"/>
        <v>2.0122423568098498E-17</v>
      </c>
      <c r="AS572" s="71">
        <f t="shared" si="278"/>
        <v>1.3102351143117136E-4</v>
      </c>
      <c r="AT572" s="72">
        <f t="shared" si="279"/>
        <v>1.4505392847121475E-7</v>
      </c>
      <c r="AU572" s="97">
        <f t="shared" si="307"/>
        <v>4.5473813724153233E-8</v>
      </c>
      <c r="AV572" s="2"/>
      <c r="AW572" s="2"/>
      <c r="AX572" s="2"/>
      <c r="AY572" s="2"/>
      <c r="AZ572" s="2"/>
      <c r="BA572" s="2"/>
      <c r="BC572" s="10"/>
      <c r="BE572" s="10"/>
      <c r="BI572" s="10"/>
    </row>
    <row r="573" spans="1:61" x14ac:dyDescent="0.2">
      <c r="A573" s="9">
        <f>Raw_Data!A571</f>
        <v>40773.352349537039</v>
      </c>
      <c r="B573" s="10">
        <f>Raw_Data!J571</f>
        <v>-4.628640067148805E-4</v>
      </c>
      <c r="C573" s="10">
        <f>Raw_Data!K571</f>
        <v>0.28513484718877979</v>
      </c>
      <c r="D573" s="10">
        <f>Raw_Data!L571</f>
        <v>1.8765838578590755E-2</v>
      </c>
      <c r="E573" s="10">
        <f>Raw_Data!M571</f>
        <v>1.8515346694099242E-2</v>
      </c>
      <c r="F573" s="10">
        <f>Raw_Data!N571</f>
        <v>1.8517013438258779E-2</v>
      </c>
      <c r="J573" s="74">
        <f t="shared" si="280"/>
        <v>149214.99999992084</v>
      </c>
      <c r="K573" s="69">
        <f t="shared" si="281"/>
        <v>217.03424780684131</v>
      </c>
      <c r="L573" s="69">
        <f>K573+$D$8-$B$8*Q573+Phase_Relations!$C$24*Q573</f>
        <v>467.14974455902433</v>
      </c>
      <c r="M573" s="69">
        <f t="shared" si="282"/>
        <v>-8.5767832426508789E-2</v>
      </c>
      <c r="N573" s="69">
        <f t="shared" si="283"/>
        <v>-0.21785029436333234</v>
      </c>
      <c r="O573" s="70">
        <f t="shared" si="284"/>
        <v>56.381847468357314</v>
      </c>
      <c r="P573" s="70">
        <f t="shared" si="285"/>
        <v>388.84032736798144</v>
      </c>
      <c r="Q573" s="70">
        <f t="shared" si="286"/>
        <v>55.586124155744351</v>
      </c>
      <c r="R573" s="111">
        <f t="shared" si="287"/>
        <v>383.3525803844438</v>
      </c>
      <c r="S573" s="70">
        <f t="shared" si="277"/>
        <v>5.4877469835376473</v>
      </c>
      <c r="T573" s="113">
        <f t="shared" si="288"/>
        <v>0.77976783242650871</v>
      </c>
      <c r="U573" s="70">
        <f t="shared" si="289"/>
        <v>1.9806102943633321</v>
      </c>
      <c r="V573" s="70">
        <f>(L573/Phase_Relations!C$24)</f>
        <v>95.932892709065925</v>
      </c>
      <c r="W573" s="70">
        <f t="shared" si="290"/>
        <v>13814.336550105494</v>
      </c>
      <c r="X573" s="70">
        <f t="shared" si="291"/>
        <v>661.60615661424777</v>
      </c>
      <c r="Y573" s="70">
        <f t="shared" si="292"/>
        <v>40.346768553321574</v>
      </c>
      <c r="Z573" s="70">
        <f t="shared" si="293"/>
        <v>5809.9346716783066</v>
      </c>
      <c r="AA573" s="70">
        <f t="shared" si="294"/>
        <v>278.25357622980397</v>
      </c>
      <c r="AB573" s="70">
        <f t="shared" si="295"/>
        <v>-12.358477294885994</v>
      </c>
      <c r="AC573" s="70">
        <f t="shared" si="296"/>
        <v>-0.12358477294885993</v>
      </c>
      <c r="AD573" s="70">
        <f t="shared" si="297"/>
        <v>274.59507824077889</v>
      </c>
      <c r="AE573" s="70">
        <f t="shared" si="298"/>
        <v>2.4386927488074122</v>
      </c>
      <c r="AF573" s="70">
        <f t="shared" si="299"/>
        <v>1.9722107646894818E-2</v>
      </c>
      <c r="AG573" s="70">
        <f t="shared" si="300"/>
        <v>8.2945827040380778E-3</v>
      </c>
      <c r="AH573" s="70">
        <f>(U573-Phase_Relations!$B$37)/Phase_Relations!$B$37</f>
        <v>1.496667823216743</v>
      </c>
      <c r="AI573" s="70">
        <f>(U573-Phase_Relations!G$20)/Phase_Relations!G$20</f>
        <v>1.4005045009835415</v>
      </c>
      <c r="AJ573" s="70">
        <f t="shared" si="301"/>
        <v>1.4972167033672177</v>
      </c>
      <c r="AK573" s="70">
        <f t="shared" si="302"/>
        <v>0.59946614014851773</v>
      </c>
      <c r="AL573" s="71">
        <f>(1/(J574-J572))*((M574-M572)/Phase_Relations!B$22)</f>
        <v>6.8237470600088236E-7</v>
      </c>
      <c r="AM573" s="71">
        <f t="shared" si="303"/>
        <v>0.107952587983298</v>
      </c>
      <c r="AN573" s="71">
        <f>SUM(AM$27:AM573)</f>
        <v>15.514677831507134</v>
      </c>
      <c r="AO573" s="71">
        <f>(1/10000)*((AL573*Phase_Relations!B$22*H$7*U573))/(2*(P573-R573))</f>
        <v>2.1776765009790584E-10</v>
      </c>
      <c r="AP573" s="71">
        <f t="shared" si="304"/>
        <v>2.0319597772698464E-10</v>
      </c>
      <c r="AQ573" s="72">
        <f t="shared" si="305"/>
        <v>2.1728260246796539E-17</v>
      </c>
      <c r="AR573" s="72">
        <f t="shared" si="306"/>
        <v>2.0274338650250482E-17</v>
      </c>
      <c r="AS573" s="71">
        <f t="shared" si="278"/>
        <v>1.3346204203520362E-4</v>
      </c>
      <c r="AT573" s="72">
        <f t="shared" si="279"/>
        <v>1.6247983422990734E-7</v>
      </c>
      <c r="AU573" s="97">
        <f t="shared" si="307"/>
        <v>4.0831354464563052E-8</v>
      </c>
      <c r="AV573" s="2"/>
      <c r="AW573" s="2"/>
      <c r="AX573" s="2"/>
      <c r="AY573" s="2"/>
      <c r="AZ573" s="2"/>
      <c r="BA573" s="2"/>
      <c r="BC573" s="10"/>
      <c r="BE573" s="10"/>
      <c r="BI573" s="10"/>
    </row>
    <row r="574" spans="1:61" x14ac:dyDescent="0.2">
      <c r="A574" s="9">
        <f>Raw_Data!A572</f>
        <v>40773.35533564815</v>
      </c>
      <c r="B574" s="10">
        <f>Raw_Data!J572</f>
        <v>-4.6462174084990651E-4</v>
      </c>
      <c r="C574" s="10">
        <f>Raw_Data!K572</f>
        <v>0.28398519405181943</v>
      </c>
      <c r="D574" s="10">
        <f>Raw_Data!L572</f>
        <v>1.8825850947403557E-2</v>
      </c>
      <c r="E574" s="10">
        <f>Raw_Data!M572</f>
        <v>1.8467507821829744E-2</v>
      </c>
      <c r="F574" s="10">
        <f>Raw_Data!N572</f>
        <v>1.8524579156173778E-2</v>
      </c>
      <c r="J574" s="74">
        <f t="shared" si="280"/>
        <v>149472.99999988172</v>
      </c>
      <c r="K574" s="69">
        <f t="shared" si="281"/>
        <v>217.85843914664184</v>
      </c>
      <c r="L574" s="69">
        <f>K574+$D$8-$B$8*Q574+Phase_Relations!$C$24*Q574</f>
        <v>467.33919972486513</v>
      </c>
      <c r="M574" s="69">
        <f t="shared" si="282"/>
        <v>-8.5423125926427895E-2</v>
      </c>
      <c r="N574" s="69">
        <f t="shared" si="283"/>
        <v>-0.21697473985312685</v>
      </c>
      <c r="O574" s="70">
        <f t="shared" si="284"/>
        <v>56.562154264157982</v>
      </c>
      <c r="P574" s="70">
        <f t="shared" si="285"/>
        <v>390.08382251143439</v>
      </c>
      <c r="Q574" s="70">
        <f t="shared" si="286"/>
        <v>55.442503972046111</v>
      </c>
      <c r="R574" s="111">
        <f t="shared" si="287"/>
        <v>382.36209635893869</v>
      </c>
      <c r="S574" s="70">
        <f t="shared" si="277"/>
        <v>7.7217261524957053</v>
      </c>
      <c r="T574" s="113">
        <f t="shared" si="288"/>
        <v>0.77942312592642782</v>
      </c>
      <c r="U574" s="70">
        <f t="shared" si="289"/>
        <v>1.9797347398531266</v>
      </c>
      <c r="V574" s="70">
        <f>(L574/Phase_Relations!C$24)</f>
        <v>95.971798824951605</v>
      </c>
      <c r="W574" s="70">
        <f t="shared" si="290"/>
        <v>13819.939030793032</v>
      </c>
      <c r="X574" s="70">
        <f t="shared" si="291"/>
        <v>661.87447465483865</v>
      </c>
      <c r="Y574" s="70">
        <f t="shared" si="292"/>
        <v>40.529294852905494</v>
      </c>
      <c r="Z574" s="70">
        <f t="shared" si="293"/>
        <v>5836.2184588183909</v>
      </c>
      <c r="AA574" s="70">
        <f t="shared" si="294"/>
        <v>279.51237829589996</v>
      </c>
      <c r="AB574" s="70">
        <f t="shared" si="295"/>
        <v>-12.30880777037866</v>
      </c>
      <c r="AC574" s="70">
        <f t="shared" si="296"/>
        <v>-0.1230880777037866</v>
      </c>
      <c r="AD574" s="70">
        <f t="shared" si="297"/>
        <v>274.36456086090283</v>
      </c>
      <c r="AE574" s="70">
        <f t="shared" si="298"/>
        <v>2.4383280136800316</v>
      </c>
      <c r="AF574" s="70">
        <f t="shared" si="299"/>
        <v>2.7625703732953324E-2</v>
      </c>
      <c r="AG574" s="70">
        <f t="shared" si="300"/>
        <v>1.1666451038956463E-2</v>
      </c>
      <c r="AH574" s="70">
        <f>(U574-Phase_Relations!$B$37)/Phase_Relations!$B$37</f>
        <v>1.4955641387719416</v>
      </c>
      <c r="AI574" s="70">
        <f>(U574-Phase_Relations!G$20)/Phase_Relations!G$20</f>
        <v>1.3994433267845656</v>
      </c>
      <c r="AJ574" s="70">
        <f t="shared" si="301"/>
        <v>1.4961865502491607</v>
      </c>
      <c r="AK574" s="70">
        <f t="shared" si="302"/>
        <v>0.59928900064572321</v>
      </c>
      <c r="AL574" s="71">
        <f>(1/(J575-J573))*((M575-M573)/Phase_Relations!B$22)</f>
        <v>3.5648160325425406E-7</v>
      </c>
      <c r="AM574" s="71">
        <f t="shared" si="303"/>
        <v>0.13633282123948776</v>
      </c>
      <c r="AN574" s="71">
        <f>SUM(AM$27:AM574)</f>
        <v>15.651010652746622</v>
      </c>
      <c r="AO574" s="71">
        <f>(1/10000)*((AL574*Phase_Relations!B$22*H$7*U574))/(2*(P574-R574))</f>
        <v>8.0815604006161133E-11</v>
      </c>
      <c r="AP574" s="71">
        <f t="shared" si="304"/>
        <v>1.8996989314653044E-10</v>
      </c>
      <c r="AQ574" s="72">
        <f t="shared" si="305"/>
        <v>8.0635598311248362E-18</v>
      </c>
      <c r="AR574" s="72">
        <f t="shared" si="306"/>
        <v>1.8954676121490822E-17</v>
      </c>
      <c r="AS574" s="71">
        <f t="shared" si="278"/>
        <v>-1.9176991816061894E-3</v>
      </c>
      <c r="AT574" s="72">
        <f t="shared" si="279"/>
        <v>-4.1964167156717205E-9</v>
      </c>
      <c r="AU574" s="97">
        <f t="shared" si="307"/>
        <v>1.0141228011358457E-7</v>
      </c>
      <c r="AV574" s="2"/>
      <c r="AW574" s="2"/>
      <c r="AX574" s="2"/>
      <c r="AY574" s="2"/>
      <c r="AZ574" s="2"/>
      <c r="BA574" s="2"/>
      <c r="BC574" s="10"/>
      <c r="BE574" s="10"/>
      <c r="BI574" s="10"/>
    </row>
    <row r="575" spans="1:61" x14ac:dyDescent="0.2">
      <c r="A575" s="9">
        <f>Raw_Data!A573</f>
        <v>40773.358310185184</v>
      </c>
      <c r="B575" s="10">
        <f>Raw_Data!J573</f>
        <v>-4.6348158897853848E-4</v>
      </c>
      <c r="C575" s="10">
        <f>Raw_Data!K573</f>
        <v>0.28405764120197929</v>
      </c>
      <c r="D575" s="10">
        <f>Raw_Data!L573</f>
        <v>1.8729128063649157E-2</v>
      </c>
      <c r="E575" s="10">
        <f>Raw_Data!M573</f>
        <v>1.8472590998922941E-2</v>
      </c>
      <c r="F575" s="10">
        <f>Raw_Data!N573</f>
        <v>1.8535371957559579E-2</v>
      </c>
      <c r="J575" s="74">
        <f t="shared" si="280"/>
        <v>149729.99999960884</v>
      </c>
      <c r="K575" s="69">
        <f t="shared" si="281"/>
        <v>217.32382854785237</v>
      </c>
      <c r="L575" s="69">
        <f>K575+$D$8-$B$8*Q575+Phase_Relations!$C$24*Q575</f>
        <v>466.87203378408344</v>
      </c>
      <c r="M575" s="69">
        <f t="shared" si="282"/>
        <v>-8.5444533913489315E-2</v>
      </c>
      <c r="N575" s="69">
        <f t="shared" si="283"/>
        <v>-0.21702911614026285</v>
      </c>
      <c r="O575" s="70">
        <f t="shared" si="284"/>
        <v>56.271550950285189</v>
      </c>
      <c r="P575" s="70">
        <f t="shared" si="285"/>
        <v>388.07966172610475</v>
      </c>
      <c r="Q575" s="70">
        <f t="shared" si="286"/>
        <v>55.457764507950529</v>
      </c>
      <c r="R575" s="111">
        <f t="shared" si="287"/>
        <v>382.46734143414159</v>
      </c>
      <c r="S575" s="70">
        <f t="shared" si="277"/>
        <v>5.6123202919631581</v>
      </c>
      <c r="T575" s="113">
        <f t="shared" si="288"/>
        <v>0.77944453391348922</v>
      </c>
      <c r="U575" s="70">
        <f t="shared" si="289"/>
        <v>1.9797891161402628</v>
      </c>
      <c r="V575" s="70">
        <f>(L575/Phase_Relations!C$24)</f>
        <v>95.875862606220196</v>
      </c>
      <c r="W575" s="70">
        <f t="shared" si="290"/>
        <v>13806.124215295707</v>
      </c>
      <c r="X575" s="70">
        <f t="shared" si="291"/>
        <v>661.21284556013927</v>
      </c>
      <c r="Y575" s="70">
        <f t="shared" si="292"/>
        <v>40.418098098269667</v>
      </c>
      <c r="Z575" s="70">
        <f t="shared" si="293"/>
        <v>5820.2061261508316</v>
      </c>
      <c r="AA575" s="70">
        <f t="shared" si="294"/>
        <v>278.74550412599768</v>
      </c>
      <c r="AB575" s="70">
        <f t="shared" si="295"/>
        <v>-12.311892494739096</v>
      </c>
      <c r="AC575" s="70">
        <f t="shared" si="296"/>
        <v>-0.12311892494739096</v>
      </c>
      <c r="AD575" s="70">
        <f t="shared" si="297"/>
        <v>275.00395726468889</v>
      </c>
      <c r="AE575" s="70">
        <f t="shared" si="298"/>
        <v>2.4393389433060895</v>
      </c>
      <c r="AF575" s="70">
        <f t="shared" si="299"/>
        <v>2.0134209194011949E-2</v>
      </c>
      <c r="AG575" s="70">
        <f t="shared" si="300"/>
        <v>8.4879178159473628E-3</v>
      </c>
      <c r="AH575" s="70">
        <f>(U575-Phase_Relations!$B$37)/Phase_Relations!$B$37</f>
        <v>1.4956326830619642</v>
      </c>
      <c r="AI575" s="70">
        <f>(U575-Phase_Relations!G$20)/Phase_Relations!G$20</f>
        <v>1.3995092309770201</v>
      </c>
      <c r="AJ575" s="70">
        <f t="shared" si="301"/>
        <v>1.495281724362725</v>
      </c>
      <c r="AK575" s="70">
        <f t="shared" si="302"/>
        <v>0.59930000645244363</v>
      </c>
      <c r="AL575" s="71">
        <f>(1/(J576-J574))*((M576-M574)/Phase_Relations!B$22)</f>
        <v>3.1370942079289027E-7</v>
      </c>
      <c r="AM575" s="71">
        <f t="shared" si="303"/>
        <v>-8.4732522535930343E-3</v>
      </c>
      <c r="AN575" s="71">
        <f>SUM(AM$27:AM575)</f>
        <v>15.64253740049303</v>
      </c>
      <c r="AO575" s="71">
        <f>(1/10000)*((AL575*Phase_Relations!B$22*H$7*U575))/(2*(P575-R575))</f>
        <v>9.7851961896164856E-11</v>
      </c>
      <c r="AP575" s="71">
        <f t="shared" si="304"/>
        <v>1.8365700414267885E-10</v>
      </c>
      <c r="AQ575" s="72">
        <f t="shared" si="305"/>
        <v>9.7634010046193471E-18</v>
      </c>
      <c r="AR575" s="72">
        <f t="shared" si="306"/>
        <v>1.8324793330712862E-17</v>
      </c>
      <c r="AS575" s="71">
        <f t="shared" si="278"/>
        <v>-4.2956843035609962E-5</v>
      </c>
      <c r="AT575" s="72">
        <f t="shared" si="279"/>
        <v>-2.2683029034944217E-7</v>
      </c>
      <c r="AU575" s="97">
        <f t="shared" si="307"/>
        <v>9.9930046882574162E-8</v>
      </c>
      <c r="AV575" s="2"/>
      <c r="AW575" s="2"/>
      <c r="AX575" s="2"/>
      <c r="AY575" s="2"/>
      <c r="AZ575" s="2"/>
      <c r="BA575" s="2"/>
      <c r="BC575" s="10"/>
      <c r="BE575" s="10"/>
      <c r="BI575" s="10"/>
    </row>
    <row r="576" spans="1:61" x14ac:dyDescent="0.2">
      <c r="A576" s="9">
        <f>Raw_Data!A574</f>
        <v>40773.361284722225</v>
      </c>
      <c r="B576" s="10">
        <f>Raw_Data!J574</f>
        <v>-4.6677140219071551E-4</v>
      </c>
      <c r="C576" s="10">
        <f>Raw_Data!K574</f>
        <v>0.28303744280874987</v>
      </c>
      <c r="D576" s="10">
        <f>Raw_Data!L574</f>
        <v>1.8710648102067358E-2</v>
      </c>
      <c r="E576" s="10">
        <f>Raw_Data!M574</f>
        <v>1.8418671316672741E-2</v>
      </c>
      <c r="F576" s="10">
        <f>Raw_Data!N574</f>
        <v>1.8505443746407779E-2</v>
      </c>
      <c r="J576" s="74">
        <f t="shared" si="280"/>
        <v>149986.99999996461</v>
      </c>
      <c r="K576" s="69">
        <f t="shared" si="281"/>
        <v>218.86640287977636</v>
      </c>
      <c r="L576" s="69">
        <f>K576+$D$8-$B$8*Q576+Phase_Relations!$C$24*Q576</f>
        <v>467.69919048200023</v>
      </c>
      <c r="M576" s="69">
        <f t="shared" si="282"/>
        <v>-8.5139170589313737E-2</v>
      </c>
      <c r="N576" s="69">
        <f t="shared" si="283"/>
        <v>-0.21625349329685689</v>
      </c>
      <c r="O576" s="70">
        <f t="shared" si="284"/>
        <v>56.216028018508794</v>
      </c>
      <c r="P576" s="70">
        <f t="shared" si="285"/>
        <v>387.69674495523304</v>
      </c>
      <c r="Q576" s="70">
        <f t="shared" si="286"/>
        <v>55.295888729899168</v>
      </c>
      <c r="R576" s="111">
        <f t="shared" si="287"/>
        <v>381.3509567579253</v>
      </c>
      <c r="S576" s="70">
        <f t="shared" si="277"/>
        <v>6.3457881973077406</v>
      </c>
      <c r="T576" s="113">
        <f t="shared" si="288"/>
        <v>0.7791391705893137</v>
      </c>
      <c r="U576" s="70">
        <f t="shared" si="289"/>
        <v>1.9790134932968568</v>
      </c>
      <c r="V576" s="70">
        <f>(L576/Phase_Relations!C$24)</f>
        <v>96.045725772536912</v>
      </c>
      <c r="W576" s="70">
        <f t="shared" si="290"/>
        <v>13830.584511245315</v>
      </c>
      <c r="X576" s="70">
        <f t="shared" si="291"/>
        <v>662.38431567266832</v>
      </c>
      <c r="Y576" s="70">
        <f t="shared" si="292"/>
        <v>40.749837042637743</v>
      </c>
      <c r="Z576" s="70">
        <f t="shared" si="293"/>
        <v>5867.9765341398352</v>
      </c>
      <c r="AA576" s="70">
        <f t="shared" si="294"/>
        <v>281.03335891474302</v>
      </c>
      <c r="AB576" s="70">
        <f t="shared" si="295"/>
        <v>-12.267892015751269</v>
      </c>
      <c r="AC576" s="70">
        <f t="shared" si="296"/>
        <v>-0.12267892015751268</v>
      </c>
      <c r="AD576" s="70">
        <f t="shared" si="297"/>
        <v>276.80283344987117</v>
      </c>
      <c r="AE576" s="70">
        <f t="shared" si="298"/>
        <v>2.4421705313965179</v>
      </c>
      <c r="AF576" s="70">
        <f t="shared" si="299"/>
        <v>2.2580195539109862E-2</v>
      </c>
      <c r="AG576" s="70">
        <f t="shared" si="300"/>
        <v>9.5802210999869908E-3</v>
      </c>
      <c r="AH576" s="70">
        <f>(U576-Phase_Relations!$B$37)/Phase_Relations!$B$37</f>
        <v>1.4946549679599099</v>
      </c>
      <c r="AI576" s="70">
        <f>(U576-Phase_Relations!G$20)/Phase_Relations!G$20</f>
        <v>1.3985691742016111</v>
      </c>
      <c r="AJ576" s="70">
        <f t="shared" si="301"/>
        <v>1.4942943444240369</v>
      </c>
      <c r="AK576" s="70">
        <f t="shared" si="302"/>
        <v>0.59914296251646193</v>
      </c>
      <c r="AL576" s="71">
        <f>(1/(J577-J575))*((M577-M575)/Phase_Relations!B$22)</f>
        <v>5.7181034039246403E-7</v>
      </c>
      <c r="AM576" s="71">
        <f t="shared" si="303"/>
        <v>0.12139881550088447</v>
      </c>
      <c r="AN576" s="71">
        <f>SUM(AM$27:AM576)</f>
        <v>15.763936215993914</v>
      </c>
      <c r="AO576" s="71">
        <f>(1/10000)*((AL576*Phase_Relations!B$22*H$7*U576))/(2*(P576-R576))</f>
        <v>1.5768147712351157E-10</v>
      </c>
      <c r="AP576" s="71">
        <f t="shared" si="304"/>
        <v>1.9897316557954951E-10</v>
      </c>
      <c r="AQ576" s="72">
        <f t="shared" si="305"/>
        <v>1.5733026321855422E-17</v>
      </c>
      <c r="AR576" s="72">
        <f t="shared" si="306"/>
        <v>1.9852998009105885E-17</v>
      </c>
      <c r="AS576" s="71">
        <f t="shared" si="278"/>
        <v>2.1778621469981051E-4</v>
      </c>
      <c r="AT576" s="72">
        <f t="shared" si="279"/>
        <v>7.2096496545231864E-8</v>
      </c>
      <c r="AU576" s="97">
        <f t="shared" si="307"/>
        <v>8.1233147135887061E-8</v>
      </c>
      <c r="AV576" s="2"/>
      <c r="AW576" s="2"/>
      <c r="AX576" s="2"/>
      <c r="AY576" s="2"/>
      <c r="AZ576" s="2"/>
      <c r="BA576" s="2"/>
      <c r="BC576" s="10"/>
      <c r="BE576" s="10"/>
      <c r="BI576" s="10"/>
    </row>
    <row r="577" spans="1:61" x14ac:dyDescent="0.2">
      <c r="A577" s="9">
        <f>Raw_Data!A575</f>
        <v>40773.364259259259</v>
      </c>
      <c r="B577" s="10">
        <f>Raw_Data!J575</f>
        <v>-4.6909921226142648E-4</v>
      </c>
      <c r="C577" s="10">
        <f>Raw_Data!K575</f>
        <v>0.28232841086373917</v>
      </c>
      <c r="D577" s="10">
        <f>Raw_Data!L575</f>
        <v>1.8701669406080357E-2</v>
      </c>
      <c r="E577" s="10">
        <f>Raw_Data!M575</f>
        <v>1.8405417051168143E-2</v>
      </c>
      <c r="F577" s="10">
        <f>Raw_Data!N575</f>
        <v>1.8488627055876377E-2</v>
      </c>
      <c r="J577" s="74">
        <f t="shared" si="280"/>
        <v>150243.99999969173</v>
      </c>
      <c r="K577" s="69">
        <f t="shared" si="281"/>
        <v>219.95789951897206</v>
      </c>
      <c r="L577" s="69">
        <f>K577+$D$8-$B$8*Q577+Phase_Relations!$C$24*Q577</f>
        <v>468.6148267512516</v>
      </c>
      <c r="M577" s="69">
        <f t="shared" si="282"/>
        <v>-8.492695749655825E-2</v>
      </c>
      <c r="N577" s="69">
        <f t="shared" si="283"/>
        <v>-0.21571447204125796</v>
      </c>
      <c r="O577" s="70">
        <f t="shared" si="284"/>
        <v>56.189051581219104</v>
      </c>
      <c r="P577" s="70">
        <f t="shared" si="285"/>
        <v>387.51070056013174</v>
      </c>
      <c r="Q577" s="70">
        <f t="shared" si="286"/>
        <v>55.256097239083253</v>
      </c>
      <c r="R577" s="111">
        <f t="shared" si="287"/>
        <v>381.0765326833328</v>
      </c>
      <c r="S577" s="70">
        <f t="shared" si="277"/>
        <v>6.4341678767989379</v>
      </c>
      <c r="T577" s="113">
        <f t="shared" si="288"/>
        <v>0.77892695749655816</v>
      </c>
      <c r="U577" s="70">
        <f t="shared" si="289"/>
        <v>1.9784744720412577</v>
      </c>
      <c r="V577" s="70">
        <f>(L577/Phase_Relations!C$24)</f>
        <v>96.233758918228844</v>
      </c>
      <c r="W577" s="70">
        <f t="shared" si="290"/>
        <v>13857.661284224954</v>
      </c>
      <c r="X577" s="70">
        <f t="shared" si="291"/>
        <v>663.68109598778517</v>
      </c>
      <c r="Y577" s="70">
        <f t="shared" si="292"/>
        <v>40.977661679145591</v>
      </c>
      <c r="Z577" s="70">
        <f t="shared" si="293"/>
        <v>5900.7832817969647</v>
      </c>
      <c r="AA577" s="70">
        <f t="shared" si="294"/>
        <v>282.60456330445237</v>
      </c>
      <c r="AB577" s="70">
        <f t="shared" si="295"/>
        <v>-12.237313760310986</v>
      </c>
      <c r="AC577" s="70">
        <f t="shared" si="296"/>
        <v>-0.12237313760310986</v>
      </c>
      <c r="AD577" s="70">
        <f t="shared" si="297"/>
        <v>278.31511805325306</v>
      </c>
      <c r="AE577" s="70">
        <f t="shared" si="298"/>
        <v>2.4445367978136616</v>
      </c>
      <c r="AF577" s="70">
        <f t="shared" si="299"/>
        <v>2.2767388472306273E-2</v>
      </c>
      <c r="AG577" s="70">
        <f t="shared" si="300"/>
        <v>9.6946679899367755E-3</v>
      </c>
      <c r="AH577" s="70">
        <f>(U577-Phase_Relations!$B$37)/Phase_Relations!$B$37</f>
        <v>1.4939755021262149</v>
      </c>
      <c r="AI577" s="70">
        <f>(U577-Phase_Relations!G$20)/Phase_Relations!G$20</f>
        <v>1.3979158791269188</v>
      </c>
      <c r="AJ577" s="70">
        <f t="shared" si="301"/>
        <v>1.4932088715884504</v>
      </c>
      <c r="AK577" s="70">
        <f t="shared" si="302"/>
        <v>0.5990337518762876</v>
      </c>
      <c r="AL577" s="71">
        <f>(1/(J578-J576))*((M578-M576)/Phase_Relations!B$22)</f>
        <v>6.5116702604898491E-7</v>
      </c>
      <c r="AM577" s="71">
        <f t="shared" si="303"/>
        <v>8.487269260274298E-2</v>
      </c>
      <c r="AN577" s="71">
        <f>SUM(AM$27:AM577)</f>
        <v>15.848808908596656</v>
      </c>
      <c r="AO577" s="71">
        <f>(1/10000)*((AL577*Phase_Relations!B$22*H$7*U577))/(2*(P577-R577))</f>
        <v>1.7705001002578996E-10</v>
      </c>
      <c r="AP577" s="71">
        <f t="shared" si="304"/>
        <v>2.1197620769639577E-10</v>
      </c>
      <c r="AQ577" s="72">
        <f t="shared" si="305"/>
        <v>1.7665565536519031E-17</v>
      </c>
      <c r="AR577" s="72">
        <f t="shared" si="306"/>
        <v>2.1150405971160248E-17</v>
      </c>
      <c r="AS577" s="71">
        <f t="shared" si="278"/>
        <v>1.8010410246668357E-4</v>
      </c>
      <c r="AT577" s="72">
        <f t="shared" si="279"/>
        <v>9.7889524365093387E-8</v>
      </c>
      <c r="AU577" s="97">
        <f t="shared" si="307"/>
        <v>4.7013820564365005E-8</v>
      </c>
      <c r="AV577" s="2"/>
      <c r="AW577" s="2"/>
      <c r="AX577" s="2"/>
      <c r="AY577" s="2"/>
      <c r="AZ577" s="2"/>
      <c r="BA577" s="2"/>
      <c r="BC577" s="10"/>
      <c r="BE577" s="10"/>
      <c r="BI577" s="10"/>
    </row>
    <row r="578" spans="1:61" x14ac:dyDescent="0.2">
      <c r="A578" s="9">
        <f>Raw_Data!A576</f>
        <v>40773.367245370369</v>
      </c>
      <c r="B578" s="10">
        <f>Raw_Data!J576</f>
        <v>-4.7284033558935349E-4</v>
      </c>
      <c r="C578" s="10">
        <f>Raw_Data!K576</f>
        <v>0.28106474253963931</v>
      </c>
      <c r="D578" s="10">
        <f>Raw_Data!L576</f>
        <v>1.8637238948766056E-2</v>
      </c>
      <c r="E578" s="10">
        <f>Raw_Data!M576</f>
        <v>1.8328112378972944E-2</v>
      </c>
      <c r="F578" s="10">
        <f>Raw_Data!N576</f>
        <v>1.8413938001767778E-2</v>
      </c>
      <c r="J578" s="74">
        <f t="shared" si="280"/>
        <v>150501.99999965262</v>
      </c>
      <c r="K578" s="69">
        <f t="shared" si="281"/>
        <v>221.71209054625018</v>
      </c>
      <c r="L578" s="69">
        <f>K578+$D$8-$B$8*Q578+Phase_Relations!$C$24*Q578</f>
        <v>469.34332320149264</v>
      </c>
      <c r="M578" s="69">
        <f t="shared" si="282"/>
        <v>-8.4548617446242286E-2</v>
      </c>
      <c r="N578" s="69">
        <f t="shared" si="283"/>
        <v>-0.21475348831345542</v>
      </c>
      <c r="O578" s="70">
        <f t="shared" si="284"/>
        <v>55.995470665482358</v>
      </c>
      <c r="P578" s="70">
        <f t="shared" si="285"/>
        <v>386.17565976194732</v>
      </c>
      <c r="Q578" s="70">
        <f t="shared" si="286"/>
        <v>55.024015864780338</v>
      </c>
      <c r="R578" s="111">
        <f t="shared" si="287"/>
        <v>379.47597148124373</v>
      </c>
      <c r="S578" s="70">
        <f t="shared" si="277"/>
        <v>6.6996882807035831</v>
      </c>
      <c r="T578" s="113">
        <f t="shared" si="288"/>
        <v>0.77854861744624226</v>
      </c>
      <c r="U578" s="70">
        <f t="shared" si="289"/>
        <v>1.9775134883134553</v>
      </c>
      <c r="V578" s="70">
        <f>(L578/Phase_Relations!C$24)</f>
        <v>96.38336142280879</v>
      </c>
      <c r="W578" s="70">
        <f t="shared" si="290"/>
        <v>13879.204044884465</v>
      </c>
      <c r="X578" s="70">
        <f t="shared" si="291"/>
        <v>664.71283739868124</v>
      </c>
      <c r="Y578" s="70">
        <f t="shared" si="292"/>
        <v>41.359345558028451</v>
      </c>
      <c r="Z578" s="70">
        <f t="shared" si="293"/>
        <v>5955.745760356097</v>
      </c>
      <c r="AA578" s="70">
        <f t="shared" si="294"/>
        <v>285.23686591743751</v>
      </c>
      <c r="AB578" s="70">
        <f t="shared" si="295"/>
        <v>-12.182797902916764</v>
      </c>
      <c r="AC578" s="70">
        <f t="shared" si="296"/>
        <v>-0.12182797902916764</v>
      </c>
      <c r="AD578" s="70">
        <f t="shared" si="297"/>
        <v>280.7704070636351</v>
      </c>
      <c r="AE578" s="70">
        <f t="shared" si="298"/>
        <v>2.4483513316406746</v>
      </c>
      <c r="AF578" s="70">
        <f t="shared" si="299"/>
        <v>2.3488156971416253E-2</v>
      </c>
      <c r="AG578" s="70">
        <f t="shared" si="300"/>
        <v>1.007907159868081E-2</v>
      </c>
      <c r="AH578" s="70">
        <f>(U578-Phase_Relations!$B$37)/Phase_Relations!$B$37</f>
        <v>1.4927641294706919</v>
      </c>
      <c r="AI578" s="70">
        <f>(U578-Phase_Relations!G$20)/Phase_Relations!G$20</f>
        <v>1.3967511645081336</v>
      </c>
      <c r="AJ578" s="70">
        <f t="shared" si="301"/>
        <v>1.4920661619194573</v>
      </c>
      <c r="AK578" s="70">
        <f t="shared" si="302"/>
        <v>0.59883890008785634</v>
      </c>
      <c r="AL578" s="71">
        <f>(1/(J579-J577))*((M579-M577)/Phase_Relations!B$22)</f>
        <v>6.1680579355489998E-7</v>
      </c>
      <c r="AM578" s="71">
        <f t="shared" si="303"/>
        <v>0.15239513379222919</v>
      </c>
      <c r="AN578" s="71">
        <f>SUM(AM$27:AM578)</f>
        <v>16.001204042388885</v>
      </c>
      <c r="AO578" s="71">
        <f>(1/10000)*((AL578*Phase_Relations!B$22*H$7*U578))/(2*(P578-R578))</f>
        <v>1.6098254703471305E-10</v>
      </c>
      <c r="AP578" s="71">
        <f t="shared" si="304"/>
        <v>1.7776264978867821E-10</v>
      </c>
      <c r="AQ578" s="72">
        <f t="shared" si="305"/>
        <v>1.6062398044841861E-17</v>
      </c>
      <c r="AR578" s="72">
        <f t="shared" si="306"/>
        <v>1.7736670782056146E-17</v>
      </c>
      <c r="AS578" s="71">
        <f t="shared" si="278"/>
        <v>1.9782581468448797E-4</v>
      </c>
      <c r="AT578" s="72">
        <f t="shared" si="279"/>
        <v>8.1032586144879085E-8</v>
      </c>
      <c r="AU578" s="97">
        <f t="shared" si="307"/>
        <v>-7.9025039878934164E-9</v>
      </c>
      <c r="AV578" s="2"/>
      <c r="AW578" s="2"/>
      <c r="AX578" s="2"/>
      <c r="AY578" s="2"/>
      <c r="AZ578" s="2"/>
      <c r="BA578" s="2"/>
      <c r="BC578" s="10"/>
      <c r="BE578" s="10"/>
      <c r="BI578" s="10"/>
    </row>
    <row r="579" spans="1:61" x14ac:dyDescent="0.2">
      <c r="A579" s="9">
        <f>Raw_Data!A577</f>
        <v>40773.370219907411</v>
      </c>
      <c r="B579" s="10">
        <f>Raw_Data!J577</f>
        <v>-4.7911117088187847E-4</v>
      </c>
      <c r="C579" s="10">
        <f>Raw_Data!K577</f>
        <v>0.28045547388337955</v>
      </c>
      <c r="D579" s="10">
        <f>Raw_Data!L577</f>
        <v>1.8741099658298455E-2</v>
      </c>
      <c r="E579" s="10">
        <f>Raw_Data!M577</f>
        <v>1.8447175113456941E-2</v>
      </c>
      <c r="F579" s="10">
        <f>Raw_Data!N577</f>
        <v>1.8525917798206178E-2</v>
      </c>
      <c r="J579" s="74">
        <f t="shared" si="280"/>
        <v>150759.00000000838</v>
      </c>
      <c r="K579" s="69">
        <f t="shared" si="281"/>
        <v>224.65244883959252</v>
      </c>
      <c r="L579" s="69">
        <f>K579+$D$8-$B$8*Q579+Phase_Relations!$C$24*Q579</f>
        <v>473.86343078578437</v>
      </c>
      <c r="M579" s="69">
        <f t="shared" si="282"/>
        <v>-8.4367567069952465E-2</v>
      </c>
      <c r="N579" s="69">
        <f t="shared" si="283"/>
        <v>-0.21429362035767927</v>
      </c>
      <c r="O579" s="70">
        <f t="shared" si="284"/>
        <v>56.307519533338009</v>
      </c>
      <c r="P579" s="70">
        <f t="shared" si="285"/>
        <v>388.32772091957247</v>
      </c>
      <c r="Q579" s="70">
        <f t="shared" si="286"/>
        <v>55.381461828428385</v>
      </c>
      <c r="R579" s="111">
        <f t="shared" si="287"/>
        <v>381.94111605812679</v>
      </c>
      <c r="S579" s="70">
        <f t="shared" si="277"/>
        <v>6.3866048614456759</v>
      </c>
      <c r="T579" s="113">
        <f t="shared" si="288"/>
        <v>0.77836756706995236</v>
      </c>
      <c r="U579" s="70">
        <f t="shared" si="289"/>
        <v>1.977053620357679</v>
      </c>
      <c r="V579" s="70">
        <f>(L579/Phase_Relations!C$24)</f>
        <v>97.311601245195135</v>
      </c>
      <c r="W579" s="70">
        <f t="shared" si="290"/>
        <v>14012.870579308099</v>
      </c>
      <c r="X579" s="70">
        <f t="shared" si="291"/>
        <v>671.11449134617328</v>
      </c>
      <c r="Y579" s="70">
        <f t="shared" si="292"/>
        <v>41.93013941676675</v>
      </c>
      <c r="Z579" s="70">
        <f t="shared" si="293"/>
        <v>6037.9400760144117</v>
      </c>
      <c r="AA579" s="70">
        <f t="shared" si="294"/>
        <v>289.17337528804649</v>
      </c>
      <c r="AB579" s="70">
        <f t="shared" si="295"/>
        <v>-12.156709952442712</v>
      </c>
      <c r="AC579" s="70">
        <f t="shared" si="296"/>
        <v>-0.12156709952442712</v>
      </c>
      <c r="AD579" s="70">
        <f t="shared" si="297"/>
        <v>284.91563871374939</v>
      </c>
      <c r="AE579" s="70">
        <f t="shared" si="298"/>
        <v>2.4547162878519178</v>
      </c>
      <c r="AF579" s="70">
        <f t="shared" si="299"/>
        <v>2.2085729210318754E-2</v>
      </c>
      <c r="AG579" s="70">
        <f t="shared" si="300"/>
        <v>9.5164162654794281E-3</v>
      </c>
      <c r="AH579" s="70">
        <f>(U579-Phase_Relations!$B$37)/Phase_Relations!$B$37</f>
        <v>1.4921844407094134</v>
      </c>
      <c r="AI579" s="70">
        <f>(U579-Phase_Relations!G$20)/Phase_Relations!G$20</f>
        <v>1.3961938034256225</v>
      </c>
      <c r="AJ579" s="70">
        <f t="shared" si="301"/>
        <v>1.4909406375024039</v>
      </c>
      <c r="AK579" s="70">
        <f t="shared" si="302"/>
        <v>0.59874558894391272</v>
      </c>
      <c r="AL579" s="71">
        <f>(1/(J580-J578))*((M580-M578)/Phase_Relations!B$22)</f>
        <v>1.0711430072905044E-6</v>
      </c>
      <c r="AM579" s="71">
        <f t="shared" si="303"/>
        <v>7.3787947730513254E-2</v>
      </c>
      <c r="AN579" s="71">
        <f>SUM(AM$27:AM579)</f>
        <v>16.074991990119397</v>
      </c>
      <c r="AO579" s="71">
        <f>(1/10000)*((AL579*Phase_Relations!B$22*H$7*U579))/(2*(P579-R579))</f>
        <v>2.9319823397175383E-10</v>
      </c>
      <c r="AP579" s="71">
        <f t="shared" si="304"/>
        <v>1.9100317447400851E-10</v>
      </c>
      <c r="AQ579" s="72">
        <f t="shared" si="305"/>
        <v>2.9254517504207908E-17</v>
      </c>
      <c r="AR579" s="72">
        <f t="shared" si="306"/>
        <v>1.9057774104967725E-17</v>
      </c>
      <c r="AS579" s="71">
        <f t="shared" si="278"/>
        <v>5.6100261869515779E-5</v>
      </c>
      <c r="AT579" s="72">
        <f t="shared" si="279"/>
        <v>5.2042761086584758E-7</v>
      </c>
      <c r="AU579" s="97">
        <f t="shared" si="307"/>
        <v>1.4464967094182471E-9</v>
      </c>
      <c r="AV579" s="2"/>
      <c r="AW579" s="2"/>
      <c r="AX579" s="2"/>
      <c r="AY579" s="2"/>
      <c r="AZ579" s="2"/>
      <c r="BA579" s="2"/>
      <c r="BC579" s="10"/>
      <c r="BE579" s="10"/>
      <c r="BI579" s="10"/>
    </row>
    <row r="580" spans="1:61" x14ac:dyDescent="0.2">
      <c r="A580" s="9">
        <f>Raw_Data!A578</f>
        <v>40773.373194444444</v>
      </c>
      <c r="B580" s="10">
        <f>Raw_Data!J578</f>
        <v>-4.8050073097510946E-4</v>
      </c>
      <c r="C580" s="10">
        <f>Raw_Data!K578</f>
        <v>0.27782837394642979</v>
      </c>
      <c r="D580" s="10">
        <f>Raw_Data!L578</f>
        <v>1.8750422775163356E-2</v>
      </c>
      <c r="E580" s="10">
        <f>Raw_Data!M578</f>
        <v>1.8455488720852342E-2</v>
      </c>
      <c r="F580" s="10">
        <f>Raw_Data!N578</f>
        <v>1.8523479557361479E-2</v>
      </c>
      <c r="J580" s="74">
        <f t="shared" si="280"/>
        <v>151015.9999997355</v>
      </c>
      <c r="K580" s="69">
        <f t="shared" si="281"/>
        <v>225.3040055068677</v>
      </c>
      <c r="L580" s="69">
        <f>K580+$D$8-$B$8*Q580+Phase_Relations!$C$24*Q580</f>
        <v>474.62529413671695</v>
      </c>
      <c r="M580" s="69">
        <f t="shared" si="282"/>
        <v>-8.3579068068464907E-2</v>
      </c>
      <c r="N580" s="69">
        <f t="shared" si="283"/>
        <v>-0.21229083289390085</v>
      </c>
      <c r="O580" s="70">
        <f t="shared" si="284"/>
        <v>56.335530781053109</v>
      </c>
      <c r="P580" s="70">
        <f t="shared" si="285"/>
        <v>388.5209019382973</v>
      </c>
      <c r="Q580" s="70">
        <f t="shared" si="286"/>
        <v>55.406420648832764</v>
      </c>
      <c r="R580" s="111">
        <f t="shared" si="287"/>
        <v>382.11324585401906</v>
      </c>
      <c r="S580" s="70">
        <f t="shared" si="277"/>
        <v>6.4076560842782442</v>
      </c>
      <c r="T580" s="113">
        <f t="shared" si="288"/>
        <v>0.77757906806846488</v>
      </c>
      <c r="U580" s="70">
        <f t="shared" si="289"/>
        <v>1.9750508328939009</v>
      </c>
      <c r="V580" s="70">
        <f>(L580/Phase_Relations!C$24)</f>
        <v>97.468055906586358</v>
      </c>
      <c r="W580" s="70">
        <f t="shared" si="290"/>
        <v>14035.400050548436</v>
      </c>
      <c r="X580" s="70">
        <f t="shared" si="291"/>
        <v>672.19348901094043</v>
      </c>
      <c r="Y580" s="70">
        <f t="shared" si="292"/>
        <v>42.061635257753593</v>
      </c>
      <c r="Z580" s="70">
        <f t="shared" si="293"/>
        <v>6056.8754771165177</v>
      </c>
      <c r="AA580" s="70">
        <f t="shared" si="294"/>
        <v>290.08024315692137</v>
      </c>
      <c r="AB580" s="70">
        <f t="shared" si="295"/>
        <v>-12.043093381623194</v>
      </c>
      <c r="AC580" s="70">
        <f t="shared" si="296"/>
        <v>-0.12043093381623195</v>
      </c>
      <c r="AD580" s="70">
        <f t="shared" si="297"/>
        <v>285.80847243406919</v>
      </c>
      <c r="AE580" s="70">
        <f t="shared" si="298"/>
        <v>2.4560750987615516</v>
      </c>
      <c r="AF580" s="70">
        <f t="shared" si="299"/>
        <v>2.2089253699404714E-2</v>
      </c>
      <c r="AG580" s="70">
        <f t="shared" si="300"/>
        <v>9.5324578250622644E-3</v>
      </c>
      <c r="AH580" s="70">
        <f>(U580-Phase_Relations!$B$37)/Phase_Relations!$B$37</f>
        <v>1.4896598173487314</v>
      </c>
      <c r="AI580" s="70">
        <f>(U580-Phase_Relations!G$20)/Phase_Relations!G$20</f>
        <v>1.3937664201412912</v>
      </c>
      <c r="AJ580" s="70">
        <f t="shared" si="301"/>
        <v>1.4896812454888626</v>
      </c>
      <c r="AK580" s="70">
        <f t="shared" si="302"/>
        <v>0.59833869951561813</v>
      </c>
      <c r="AL580" s="71">
        <f>(1/(J581-J579))*((M581-M579)/Phase_Relations!B$22)</f>
        <v>1.5210147447014164E-6</v>
      </c>
      <c r="AM580" s="71">
        <f t="shared" si="303"/>
        <v>0.32421858196316228</v>
      </c>
      <c r="AN580" s="71">
        <f>SUM(AM$27:AM580)</f>
        <v>16.399210572082559</v>
      </c>
      <c r="AO580" s="71">
        <f>(1/10000)*((AL580*Phase_Relations!B$22*H$7*U580))/(2*(P580-R580))</f>
        <v>4.1455103154096223E-10</v>
      </c>
      <c r="AP580" s="71">
        <f t="shared" si="304"/>
        <v>1.951980578710537E-10</v>
      </c>
      <c r="AQ580" s="72">
        <f t="shared" si="305"/>
        <v>4.1362767586693111E-17</v>
      </c>
      <c r="AR580" s="72">
        <f t="shared" si="306"/>
        <v>1.9476328091820156E-17</v>
      </c>
      <c r="AS580" s="71">
        <f t="shared" si="278"/>
        <v>1.1346079753417257E-3</v>
      </c>
      <c r="AT580" s="72">
        <f t="shared" si="279"/>
        <v>3.638279306111477E-8</v>
      </c>
      <c r="AU580" s="97">
        <f t="shared" si="307"/>
        <v>3.3497699128567869E-8</v>
      </c>
      <c r="AV580" s="2"/>
      <c r="AW580" s="2"/>
      <c r="AX580" s="2"/>
      <c r="AY580" s="2"/>
      <c r="AZ580" s="2"/>
      <c r="BA580" s="2"/>
      <c r="BC580" s="10"/>
      <c r="BE580" s="10"/>
      <c r="BI580" s="10"/>
    </row>
    <row r="581" spans="1:61" x14ac:dyDescent="0.2">
      <c r="A581" s="9">
        <f>Raw_Data!A579</f>
        <v>40773.376168981478</v>
      </c>
      <c r="B581" s="10">
        <f>Raw_Data!J579</f>
        <v>-4.7774536395263551E-4</v>
      </c>
      <c r="C581" s="10">
        <f>Raw_Data!K579</f>
        <v>0.27587230089211978</v>
      </c>
      <c r="D581" s="10">
        <f>Raw_Data!L579</f>
        <v>1.8726455832700557E-2</v>
      </c>
      <c r="E581" s="10">
        <f>Raw_Data!M579</f>
        <v>1.8432103730907343E-2</v>
      </c>
      <c r="F581" s="10">
        <f>Raw_Data!N579</f>
        <v>1.8499276431330178E-2</v>
      </c>
      <c r="J581" s="74">
        <f t="shared" si="280"/>
        <v>151272.99999946263</v>
      </c>
      <c r="K581" s="69">
        <f t="shared" si="281"/>
        <v>224.012029893126</v>
      </c>
      <c r="L581" s="69">
        <f>K581+$D$8-$B$8*Q581+Phase_Relations!$C$24*Q581</f>
        <v>473.02304157994536</v>
      </c>
      <c r="M581" s="69">
        <f t="shared" si="282"/>
        <v>-8.2990814491188808E-2</v>
      </c>
      <c r="N581" s="69">
        <f t="shared" si="283"/>
        <v>-0.21079666880761957</v>
      </c>
      <c r="O581" s="70">
        <f t="shared" si="284"/>
        <v>56.263522248710615</v>
      </c>
      <c r="P581" s="70">
        <f t="shared" si="285"/>
        <v>388.02429137041804</v>
      </c>
      <c r="Q581" s="70">
        <f t="shared" si="286"/>
        <v>55.336215052581203</v>
      </c>
      <c r="R581" s="111">
        <f t="shared" si="287"/>
        <v>381.62906932814622</v>
      </c>
      <c r="S581" s="70">
        <f t="shared" si="277"/>
        <v>6.3952220422718256</v>
      </c>
      <c r="T581" s="113">
        <f t="shared" si="288"/>
        <v>0.77699081449118879</v>
      </c>
      <c r="U581" s="70">
        <f t="shared" si="289"/>
        <v>1.9735566688076196</v>
      </c>
      <c r="V581" s="70">
        <f>(L581/Phase_Relations!C$24)</f>
        <v>97.13902067877801</v>
      </c>
      <c r="W581" s="70">
        <f t="shared" si="290"/>
        <v>13988.018977744034</v>
      </c>
      <c r="X581" s="70">
        <f t="shared" si="291"/>
        <v>669.92428054329662</v>
      </c>
      <c r="Y581" s="70">
        <f t="shared" si="292"/>
        <v>41.802805626196808</v>
      </c>
      <c r="Z581" s="70">
        <f t="shared" si="293"/>
        <v>6019.6040101723402</v>
      </c>
      <c r="AA581" s="70">
        <f t="shared" si="294"/>
        <v>288.2952112151504</v>
      </c>
      <c r="AB581" s="70">
        <f t="shared" si="295"/>
        <v>-11.958330618326919</v>
      </c>
      <c r="AC581" s="70">
        <f t="shared" si="296"/>
        <v>-0.11958330618326919</v>
      </c>
      <c r="AD581" s="70">
        <f t="shared" si="297"/>
        <v>284.03172985363585</v>
      </c>
      <c r="AE581" s="70">
        <f t="shared" si="298"/>
        <v>2.4533668588168025</v>
      </c>
      <c r="AF581" s="70">
        <f t="shared" si="299"/>
        <v>2.2182893761281269E-2</v>
      </c>
      <c r="AG581" s="70">
        <f t="shared" si="300"/>
        <v>9.5461863795792187E-3</v>
      </c>
      <c r="AH581" s="70">
        <f>(U581-Phase_Relations!$B$37)/Phase_Relations!$B$37</f>
        <v>1.4877763416304435</v>
      </c>
      <c r="AI581" s="70">
        <f>(U581-Phase_Relations!G$20)/Phase_Relations!G$20</f>
        <v>1.3919554896293502</v>
      </c>
      <c r="AJ581" s="70">
        <f t="shared" si="301"/>
        <v>1.4884968153759064</v>
      </c>
      <c r="AK581" s="70">
        <f t="shared" si="302"/>
        <v>0.59803460493373051</v>
      </c>
      <c r="AL581" s="71">
        <f>(1/(J582-J580))*((M582-M580)/Phase_Relations!B$22)</f>
        <v>1.1283202563919008E-6</v>
      </c>
      <c r="AM581" s="71">
        <f t="shared" si="303"/>
        <v>0.24150615091607255</v>
      </c>
      <c r="AN581" s="71">
        <f>SUM(AM$27:AM581)</f>
        <v>16.640716722998633</v>
      </c>
      <c r="AO581" s="71">
        <f>(1/10000)*((AL581*Phase_Relations!B$22*H$7*U581))/(2*(P581-R581))</f>
        <v>3.0788735357059929E-10</v>
      </c>
      <c r="AP581" s="71">
        <f t="shared" si="304"/>
        <v>1.8424714549111154E-10</v>
      </c>
      <c r="AQ581" s="72">
        <f t="shared" si="305"/>
        <v>3.0720157663784132E-17</v>
      </c>
      <c r="AR581" s="72">
        <f t="shared" si="306"/>
        <v>1.8383676019649328E-17</v>
      </c>
      <c r="AS581" s="71">
        <f t="shared" si="278"/>
        <v>-4.2579004677975591E-4</v>
      </c>
      <c r="AT581" s="72">
        <f t="shared" si="279"/>
        <v>-7.2004595259304143E-8</v>
      </c>
      <c r="AU581" s="97">
        <f t="shared" si="307"/>
        <v>2.7265808739712462E-8</v>
      </c>
      <c r="AV581" s="2"/>
      <c r="AW581" s="2"/>
      <c r="AX581" s="2"/>
      <c r="AY581" s="2"/>
      <c r="AZ581" s="2"/>
      <c r="BA581" s="2"/>
      <c r="BC581" s="10"/>
      <c r="BE581" s="10"/>
      <c r="BI581" s="10"/>
    </row>
    <row r="582" spans="1:61" x14ac:dyDescent="0.2">
      <c r="A582" s="9">
        <f>Raw_Data!A580</f>
        <v>40773.379155092596</v>
      </c>
      <c r="B582" s="10">
        <f>Raw_Data!J580</f>
        <v>-4.780185253384845E-4</v>
      </c>
      <c r="C582" s="10">
        <f>Raw_Data!K580</f>
        <v>0.27442335788891992</v>
      </c>
      <c r="D582" s="10">
        <f>Raw_Data!L580</f>
        <v>1.8997301285060556E-2</v>
      </c>
      <c r="E582" s="10">
        <f>Raw_Data!M580</f>
        <v>1.9765618233710442E-2</v>
      </c>
      <c r="F582" s="10">
        <f>Raw_Data!N580</f>
        <v>1.9885009978033878E-2</v>
      </c>
      <c r="J582" s="74">
        <f t="shared" si="280"/>
        <v>151531.00000005215</v>
      </c>
      <c r="K582" s="69">
        <f t="shared" si="281"/>
        <v>224.14011368241947</v>
      </c>
      <c r="L582" s="69">
        <f>K582+$D$8-$B$8*Q582+Phase_Relations!$C$24*Q582</f>
        <v>490.84447500885256</v>
      </c>
      <c r="M582" s="69">
        <f t="shared" si="282"/>
        <v>-8.2555777502510072E-2</v>
      </c>
      <c r="N582" s="69">
        <f t="shared" si="283"/>
        <v>-0.20969167485637558</v>
      </c>
      <c r="O582" s="70">
        <f t="shared" si="284"/>
        <v>57.077275757167293</v>
      </c>
      <c r="P582" s="70">
        <f t="shared" si="285"/>
        <v>393.63638453218823</v>
      </c>
      <c r="Q582" s="70">
        <f t="shared" si="286"/>
        <v>59.339645500898008</v>
      </c>
      <c r="R582" s="111">
        <f t="shared" si="287"/>
        <v>409.23893448895177</v>
      </c>
      <c r="S582" s="70">
        <f t="shared" si="277"/>
        <v>-15.602549956763539</v>
      </c>
      <c r="T582" s="113">
        <f t="shared" si="288"/>
        <v>0.77655577750251004</v>
      </c>
      <c r="U582" s="70">
        <f t="shared" si="289"/>
        <v>1.9724516748563756</v>
      </c>
      <c r="V582" s="70">
        <f>(L582/Phase_Relations!C$24)</f>
        <v>100.79879290592754</v>
      </c>
      <c r="W582" s="70">
        <f t="shared" si="290"/>
        <v>14515.026178453565</v>
      </c>
      <c r="X582" s="70">
        <f t="shared" si="291"/>
        <v>695.16408900639681</v>
      </c>
      <c r="Y582" s="70">
        <f t="shared" si="292"/>
        <v>41.459147405029533</v>
      </c>
      <c r="Z582" s="70">
        <f t="shared" si="293"/>
        <v>5970.1172263242524</v>
      </c>
      <c r="AA582" s="70">
        <f t="shared" si="294"/>
        <v>285.92515451744504</v>
      </c>
      <c r="AB582" s="70">
        <f t="shared" si="295"/>
        <v>-11.895645173272351</v>
      </c>
      <c r="AC582" s="70">
        <f t="shared" si="296"/>
        <v>-0.11895645173272351</v>
      </c>
      <c r="AD582" s="70">
        <f t="shared" si="297"/>
        <v>296.32685448862071</v>
      </c>
      <c r="AE582" s="70">
        <f t="shared" si="298"/>
        <v>2.4717710110066804</v>
      </c>
      <c r="AF582" s="70">
        <f t="shared" si="299"/>
        <v>-5.4568650957261572E-2</v>
      </c>
      <c r="AG582" s="70">
        <f t="shared" si="300"/>
        <v>-2.2444413058022573E-2</v>
      </c>
      <c r="AH582" s="70">
        <f>(U582-Phase_Relations!$B$37)/Phase_Relations!$B$37</f>
        <v>1.4863834361958048</v>
      </c>
      <c r="AI582" s="70">
        <f>(U582-Phase_Relations!G$20)/Phase_Relations!G$20</f>
        <v>1.3906162342689852</v>
      </c>
      <c r="AJ582" s="70">
        <f t="shared" si="301"/>
        <v>1.4873518630482665</v>
      </c>
      <c r="AK582" s="70">
        <f t="shared" si="302"/>
        <v>0.59780941851430147</v>
      </c>
      <c r="AL582" s="71">
        <f>(1/(J583-J581))*((M583-M581)/Phase_Relations!B$22)</f>
        <v>8.0651139127793253E-7</v>
      </c>
      <c r="AM582" s="71">
        <f t="shared" si="303"/>
        <v>0.18190018075366704</v>
      </c>
      <c r="AN582" s="71">
        <f>SUM(AM$27:AM582)</f>
        <v>16.822616903752301</v>
      </c>
      <c r="AO582" s="71">
        <f>(1/10000)*((AL582*Phase_Relations!B$22*H$7*U582))/(2*(P582-R582))</f>
        <v>-9.015437107155185E-11</v>
      </c>
      <c r="AP582" s="71">
        <f t="shared" si="304"/>
        <v>1.6927198532300204E-10</v>
      </c>
      <c r="AQ582" s="72">
        <f t="shared" si="305"/>
        <v>-8.9953564551403565E-18</v>
      </c>
      <c r="AR582" s="72">
        <f t="shared" si="306"/>
        <v>1.6889495514767837E-17</v>
      </c>
      <c r="AS582" s="71">
        <f t="shared" si="278"/>
        <v>4.5538357678077474E-5</v>
      </c>
      <c r="AT582" s="72">
        <f t="shared" si="279"/>
        <v>-1.9713933724400595E-7</v>
      </c>
      <c r="AU582" s="97">
        <f t="shared" si="307"/>
        <v>2.6579797654906934E-8</v>
      </c>
      <c r="AV582" s="2"/>
      <c r="AW582" s="2"/>
      <c r="AX582" s="2"/>
      <c r="AY582" s="2"/>
      <c r="AZ582" s="2"/>
      <c r="BA582" s="2"/>
      <c r="BC582" s="10"/>
      <c r="BE582" s="10"/>
      <c r="BI582" s="10"/>
    </row>
    <row r="583" spans="1:61" x14ac:dyDescent="0.2">
      <c r="A583" s="9">
        <f>Raw_Data!A581</f>
        <v>40773.38212962963</v>
      </c>
      <c r="B583" s="10">
        <f>Raw_Data!J581</f>
        <v>-4.8496632580463455E-4</v>
      </c>
      <c r="C583" s="10">
        <f>Raw_Data!K581</f>
        <v>0.2734292879760698</v>
      </c>
      <c r="D583" s="10">
        <f>Raw_Data!L581</f>
        <v>1.8717049579761755E-2</v>
      </c>
      <c r="E583" s="10">
        <f>Raw_Data!M581</f>
        <v>1.8428600139219244E-2</v>
      </c>
      <c r="F583" s="10">
        <f>Raw_Data!N581</f>
        <v>1.851543575300638E-2</v>
      </c>
      <c r="J583" s="74">
        <f t="shared" si="280"/>
        <v>151787.99999977928</v>
      </c>
      <c r="K583" s="69">
        <f t="shared" si="281"/>
        <v>227.39789701879317</v>
      </c>
      <c r="L583" s="69">
        <f>K583+$D$8-$B$8*Q583+Phase_Relations!$C$24*Q583</f>
        <v>476.36242231749929</v>
      </c>
      <c r="M583" s="69">
        <f t="shared" si="282"/>
        <v>-8.2259377212318255E-2</v>
      </c>
      <c r="N583" s="69">
        <f t="shared" si="283"/>
        <v>-0.20893881811928838</v>
      </c>
      <c r="O583" s="70">
        <f t="shared" si="284"/>
        <v>56.235261219168926</v>
      </c>
      <c r="P583" s="70">
        <f t="shared" si="285"/>
        <v>387.82938771840634</v>
      </c>
      <c r="Q583" s="70">
        <f t="shared" si="286"/>
        <v>55.325696692553535</v>
      </c>
      <c r="R583" s="111">
        <f t="shared" si="287"/>
        <v>381.5565289141623</v>
      </c>
      <c r="S583" s="70">
        <f t="shared" si="277"/>
        <v>6.2728588042440379</v>
      </c>
      <c r="T583" s="113">
        <f t="shared" si="288"/>
        <v>0.77625937721231819</v>
      </c>
      <c r="U583" s="70">
        <f t="shared" si="289"/>
        <v>1.9716988181192883</v>
      </c>
      <c r="V583" s="70">
        <f>(L583/Phase_Relations!C$24)</f>
        <v>97.824788909932423</v>
      </c>
      <c r="W583" s="70">
        <f t="shared" si="290"/>
        <v>14086.769603030269</v>
      </c>
      <c r="X583" s="70">
        <f t="shared" si="291"/>
        <v>674.65371662022358</v>
      </c>
      <c r="Y583" s="70">
        <f t="shared" si="292"/>
        <v>42.499092217378887</v>
      </c>
      <c r="Z583" s="70">
        <f t="shared" si="293"/>
        <v>6119.8692793025602</v>
      </c>
      <c r="AA583" s="70">
        <f t="shared" si="294"/>
        <v>293.09718770606128</v>
      </c>
      <c r="AB583" s="70">
        <f t="shared" si="295"/>
        <v>-11.852936197740371</v>
      </c>
      <c r="AC583" s="70">
        <f t="shared" si="296"/>
        <v>-0.11852936197740371</v>
      </c>
      <c r="AD583" s="70">
        <f t="shared" si="297"/>
        <v>288.91528183656527</v>
      </c>
      <c r="AE583" s="70">
        <f t="shared" si="298"/>
        <v>2.4607705139513865</v>
      </c>
      <c r="AF583" s="70">
        <f t="shared" si="299"/>
        <v>2.1401975410746375E-2</v>
      </c>
      <c r="AG583" s="70">
        <f t="shared" si="300"/>
        <v>9.2978940895320945E-3</v>
      </c>
      <c r="AH583" s="70">
        <f>(U583-Phase_Relations!$B$37)/Phase_Relations!$B$37</f>
        <v>1.4854344190184594</v>
      </c>
      <c r="AI583" s="70">
        <f>(U583-Phase_Relations!G$20)/Phase_Relations!G$20</f>
        <v>1.389703770069886</v>
      </c>
      <c r="AJ583" s="70">
        <f t="shared" si="301"/>
        <v>1.4863196320863095</v>
      </c>
      <c r="AK583" s="70">
        <f t="shared" si="302"/>
        <v>0.59765584947724459</v>
      </c>
      <c r="AL583" s="71">
        <f>(1/(J584-J582))*((M584-M582)/Phase_Relations!B$22)</f>
        <v>7.1952637179083115E-7</v>
      </c>
      <c r="AM583" s="71">
        <f t="shared" si="303"/>
        <v>0.12497546040297988</v>
      </c>
      <c r="AN583" s="71">
        <f>SUM(AM$27:AM583)</f>
        <v>16.94759236415528</v>
      </c>
      <c r="AO583" s="71">
        <f>(1/10000)*((AL583*Phase_Relations!B$22*H$7*U583))/(2*(P583-R583))</f>
        <v>1.9998032617413368E-10</v>
      </c>
      <c r="AP583" s="71">
        <f t="shared" si="304"/>
        <v>1.5464909944094572E-10</v>
      </c>
      <c r="AQ583" s="72">
        <f t="shared" si="305"/>
        <v>1.995348973732908E-17</v>
      </c>
      <c r="AR583" s="72">
        <f t="shared" si="306"/>
        <v>1.54304639742168E-17</v>
      </c>
      <c r="AS583" s="71">
        <f t="shared" si="278"/>
        <v>-5.149862091557794E-5</v>
      </c>
      <c r="AT583" s="72">
        <f t="shared" si="279"/>
        <v>-3.8668341129267678E-7</v>
      </c>
      <c r="AU583" s="97">
        <f t="shared" si="307"/>
        <v>5.4036494280168674E-8</v>
      </c>
      <c r="AV583" s="2"/>
      <c r="AW583" s="2"/>
      <c r="AX583" s="2"/>
      <c r="AY583" s="2"/>
      <c r="AZ583" s="2"/>
      <c r="BA583" s="2"/>
      <c r="BC583" s="10"/>
      <c r="BE583" s="10"/>
      <c r="BI583" s="10"/>
    </row>
    <row r="584" spans="1:61" x14ac:dyDescent="0.2">
      <c r="A584" s="9">
        <f>Raw_Data!A582</f>
        <v>40773.385104166664</v>
      </c>
      <c r="B584" s="10">
        <f>Raw_Data!J582</f>
        <v>-4.896100693640615E-4</v>
      </c>
      <c r="C584" s="10">
        <f>Raw_Data!K582</f>
        <v>0.27224281743492984</v>
      </c>
      <c r="D584" s="10">
        <f>Raw_Data!L582</f>
        <v>1.8719674304382355E-2</v>
      </c>
      <c r="E584" s="10">
        <f>Raw_Data!M582</f>
        <v>1.8426545490534442E-2</v>
      </c>
      <c r="F584" s="10">
        <f>Raw_Data!N582</f>
        <v>1.8511144927206277E-2</v>
      </c>
      <c r="J584" s="74">
        <f t="shared" si="280"/>
        <v>152044.9999995064</v>
      </c>
      <c r="K584" s="69">
        <f t="shared" si="281"/>
        <v>229.57532143677977</v>
      </c>
      <c r="L584" s="69">
        <f>K584+$D$8-$B$8*Q584+Phase_Relations!$C$24*Q584</f>
        <v>478.51258522652574</v>
      </c>
      <c r="M584" s="69">
        <f t="shared" si="282"/>
        <v>-8.1904495329669633E-2</v>
      </c>
      <c r="N584" s="69">
        <f t="shared" si="283"/>
        <v>-0.20803741813736087</v>
      </c>
      <c r="O584" s="70">
        <f t="shared" si="284"/>
        <v>56.243147188270981</v>
      </c>
      <c r="P584" s="70">
        <f t="shared" si="285"/>
        <v>387.88377371221367</v>
      </c>
      <c r="Q584" s="70">
        <f t="shared" si="286"/>
        <v>55.31952829836807</v>
      </c>
      <c r="R584" s="111">
        <f t="shared" si="287"/>
        <v>381.51398826460735</v>
      </c>
      <c r="S584" s="70">
        <f t="shared" si="277"/>
        <v>6.3697854476063185</v>
      </c>
      <c r="T584" s="113">
        <f t="shared" si="288"/>
        <v>0.77590449532966954</v>
      </c>
      <c r="U584" s="70">
        <f t="shared" si="289"/>
        <v>1.9707974181373606</v>
      </c>
      <c r="V584" s="70">
        <f>(L584/Phase_Relations!C$24)</f>
        <v>98.266341859626024</v>
      </c>
      <c r="W584" s="70">
        <f t="shared" si="290"/>
        <v>14150.353227786147</v>
      </c>
      <c r="X584" s="70">
        <f t="shared" si="291"/>
        <v>677.69890937673119</v>
      </c>
      <c r="Y584" s="70">
        <f t="shared" si="292"/>
        <v>42.946813561257954</v>
      </c>
      <c r="Z584" s="70">
        <f t="shared" si="293"/>
        <v>6184.3411528211454</v>
      </c>
      <c r="AA584" s="70">
        <f t="shared" si="294"/>
        <v>296.18492111212385</v>
      </c>
      <c r="AB584" s="70">
        <f t="shared" si="295"/>
        <v>-11.801800479779478</v>
      </c>
      <c r="AC584" s="70">
        <f t="shared" si="296"/>
        <v>-0.11801800479779478</v>
      </c>
      <c r="AD584" s="70">
        <f t="shared" si="297"/>
        <v>291.9383974803863</v>
      </c>
      <c r="AE584" s="70">
        <f t="shared" si="298"/>
        <v>2.4652912197470118</v>
      </c>
      <c r="AF584" s="70">
        <f t="shared" si="299"/>
        <v>2.1506109844109757E-2</v>
      </c>
      <c r="AG584" s="70">
        <f t="shared" si="300"/>
        <v>9.3991378169171139E-3</v>
      </c>
      <c r="AH584" s="70">
        <f>(U584-Phase_Relations!$B$37)/Phase_Relations!$B$37</f>
        <v>1.4842981549400935</v>
      </c>
      <c r="AI584" s="70">
        <f>(U584-Phase_Relations!G$20)/Phase_Relations!G$20</f>
        <v>1.3886112710962299</v>
      </c>
      <c r="AJ584" s="70">
        <f t="shared" si="301"/>
        <v>1.4853371190087534</v>
      </c>
      <c r="AK584" s="70">
        <f t="shared" si="302"/>
        <v>0.59747182599179038</v>
      </c>
      <c r="AL584" s="71">
        <f>(1/(J585-J583))*((M585-M583)/Phase_Relations!B$22)</f>
        <v>4.9567378734263178E-7</v>
      </c>
      <c r="AM584" s="71">
        <f t="shared" si="303"/>
        <v>0.1485118496104928</v>
      </c>
      <c r="AN584" s="71">
        <f>SUM(AM$27:AM584)</f>
        <v>17.096104213765773</v>
      </c>
      <c r="AO584" s="71">
        <f>(1/10000)*((AL584*Phase_Relations!B$22*H$7*U584))/(2*(P584-R584))</f>
        <v>1.3560591246957151E-10</v>
      </c>
      <c r="AP584" s="71">
        <f t="shared" si="304"/>
        <v>1.2853177247736677E-10</v>
      </c>
      <c r="AQ584" s="72">
        <f t="shared" si="305"/>
        <v>1.3530386886291227E-17</v>
      </c>
      <c r="AR584" s="72">
        <f t="shared" si="306"/>
        <v>1.2824548554914686E-17</v>
      </c>
      <c r="AS584" s="71">
        <f t="shared" si="278"/>
        <v>1.5122451776333737E-4</v>
      </c>
      <c r="AT584" s="72">
        <f t="shared" si="279"/>
        <v>8.9293590257444918E-8</v>
      </c>
      <c r="AU584" s="97">
        <f t="shared" si="307"/>
        <v>2.6818612576396483E-8</v>
      </c>
      <c r="AV584" s="2"/>
      <c r="AW584" s="2"/>
      <c r="AX584" s="2"/>
      <c r="AY584" s="2"/>
      <c r="AZ584" s="2"/>
      <c r="BA584" s="2"/>
      <c r="BC584" s="10"/>
      <c r="BE584" s="10"/>
      <c r="BI584" s="10"/>
    </row>
    <row r="585" spans="1:61" x14ac:dyDescent="0.2">
      <c r="A585" s="9">
        <f>Raw_Data!A583</f>
        <v>40773.388090277775</v>
      </c>
      <c r="B585" s="10">
        <f>Raw_Data!J583</f>
        <v>-4.9266235093637051E-4</v>
      </c>
      <c r="C585" s="10">
        <f>Raw_Data!K583</f>
        <v>0.27192452503749998</v>
      </c>
      <c r="D585" s="10">
        <f>Raw_Data!L583</f>
        <v>1.8765672306442858E-2</v>
      </c>
      <c r="E585" s="10">
        <f>Raw_Data!M583</f>
        <v>1.8472769147652841E-2</v>
      </c>
      <c r="F585" s="10">
        <f>Raw_Data!N583</f>
        <v>1.8523240514141479E-2</v>
      </c>
      <c r="J585" s="74">
        <f t="shared" si="280"/>
        <v>152302.99999946728</v>
      </c>
      <c r="K585" s="69">
        <f t="shared" si="281"/>
        <v>231.00651856062274</v>
      </c>
      <c r="L585" s="69">
        <f>K585+$D$8-$B$8*Q585+Phase_Relations!$C$24*Q585</f>
        <v>480.5570875115036</v>
      </c>
      <c r="M585" s="69">
        <f t="shared" si="282"/>
        <v>-8.1809843219742745E-2</v>
      </c>
      <c r="N585" s="69">
        <f t="shared" si="283"/>
        <v>-0.20779700177814658</v>
      </c>
      <c r="O585" s="70">
        <f t="shared" si="284"/>
        <v>56.381347904703837</v>
      </c>
      <c r="P585" s="70">
        <f t="shared" si="285"/>
        <v>388.83688210140576</v>
      </c>
      <c r="Q585" s="70">
        <f t="shared" si="286"/>
        <v>55.458299339816328</v>
      </c>
      <c r="R585" s="111">
        <f t="shared" si="287"/>
        <v>382.47102992976778</v>
      </c>
      <c r="S585" s="70">
        <f t="shared" si="277"/>
        <v>6.3658521716379823</v>
      </c>
      <c r="T585" s="113">
        <f t="shared" si="288"/>
        <v>0.77580984321974267</v>
      </c>
      <c r="U585" s="70">
        <f t="shared" si="289"/>
        <v>1.9705570017781464</v>
      </c>
      <c r="V585" s="70">
        <f>(L585/Phase_Relations!C$24)</f>
        <v>98.686196564959033</v>
      </c>
      <c r="W585" s="70">
        <f t="shared" si="290"/>
        <v>14210.8123053541</v>
      </c>
      <c r="X585" s="70">
        <f t="shared" si="291"/>
        <v>680.59445906868302</v>
      </c>
      <c r="Y585" s="70">
        <f t="shared" si="292"/>
        <v>43.227897225142705</v>
      </c>
      <c r="Z585" s="70">
        <f t="shared" si="293"/>
        <v>6224.8172004205499</v>
      </c>
      <c r="AA585" s="70">
        <f t="shared" si="294"/>
        <v>298.12342913891524</v>
      </c>
      <c r="AB585" s="70">
        <f t="shared" si="295"/>
        <v>-11.788161847225176</v>
      </c>
      <c r="AC585" s="70">
        <f t="shared" si="296"/>
        <v>-0.11788161847225176</v>
      </c>
      <c r="AD585" s="70">
        <f t="shared" si="297"/>
        <v>293.87952769115657</v>
      </c>
      <c r="AE585" s="70">
        <f t="shared" si="298"/>
        <v>2.4681693331959904</v>
      </c>
      <c r="AF585" s="70">
        <f t="shared" si="299"/>
        <v>2.1353075771417197E-2</v>
      </c>
      <c r="AG585" s="70">
        <f t="shared" si="300"/>
        <v>9.3533705524857427E-3</v>
      </c>
      <c r="AH585" s="70">
        <f>(U585-Phase_Relations!$B$37)/Phase_Relations!$B$37</f>
        <v>1.4839950969433067</v>
      </c>
      <c r="AI585" s="70">
        <f>(U585-Phase_Relations!G$20)/Phase_Relations!G$20</f>
        <v>1.3883198858832753</v>
      </c>
      <c r="AJ585" s="70">
        <f t="shared" si="301"/>
        <v>1.4845781254102104</v>
      </c>
      <c r="AK585" s="70">
        <f t="shared" si="302"/>
        <v>0.59742271583766193</v>
      </c>
      <c r="AL585" s="71">
        <f>(1/(J586-J584))*((M586-M584)/Phase_Relations!B$22)</f>
        <v>2.160033413833602E-7</v>
      </c>
      <c r="AM585" s="71">
        <f t="shared" si="303"/>
        <v>3.9948777125692843E-2</v>
      </c>
      <c r="AN585" s="71">
        <f>SUM(AM$27:AM585)</f>
        <v>17.136052990891468</v>
      </c>
      <c r="AO585" s="71">
        <f>(1/10000)*((AL585*Phase_Relations!B$22*H$7*U585))/(2*(P585-R585))</f>
        <v>5.9123265704031904E-11</v>
      </c>
      <c r="AP585" s="71">
        <f t="shared" si="304"/>
        <v>1.0148581158455982E-10</v>
      </c>
      <c r="AQ585" s="72">
        <f t="shared" si="305"/>
        <v>5.8991576723179204E-18</v>
      </c>
      <c r="AR585" s="72">
        <f t="shared" si="306"/>
        <v>1.0125976583185257E-17</v>
      </c>
      <c r="AS585" s="71">
        <f t="shared" si="278"/>
        <v>6.2844512639261753E-5</v>
      </c>
      <c r="AT585" s="72">
        <f t="shared" si="279"/>
        <v>9.3681733842053878E-8</v>
      </c>
      <c r="AU585" s="97">
        <f t="shared" si="307"/>
        <v>2.6641988405578811E-8</v>
      </c>
      <c r="AV585" s="2"/>
      <c r="AW585" s="2"/>
      <c r="AX585" s="2"/>
      <c r="AY585" s="2"/>
      <c r="AZ585" s="2"/>
      <c r="BA585" s="2"/>
      <c r="BC585" s="10"/>
      <c r="BE585" s="10"/>
      <c r="BI585" s="10"/>
    </row>
    <row r="586" spans="1:61" x14ac:dyDescent="0.2">
      <c r="A586" s="9">
        <f>Raw_Data!A584</f>
        <v>40773.391064814816</v>
      </c>
      <c r="B586" s="10">
        <f>Raw_Data!J584</f>
        <v>-4.9398065153764055E-4</v>
      </c>
      <c r="C586" s="10">
        <f>Raw_Data!K584</f>
        <v>0.27158604245068929</v>
      </c>
      <c r="D586" s="10">
        <f>Raw_Data!L584</f>
        <v>1.8751586680198655E-2</v>
      </c>
      <c r="E586" s="10">
        <f>Raw_Data!M584</f>
        <v>1.8408267430846541E-2</v>
      </c>
      <c r="F586" s="10">
        <f>Raw_Data!N584</f>
        <v>1.8489726654688676E-2</v>
      </c>
      <c r="J586" s="74">
        <f t="shared" si="280"/>
        <v>152559.99999982305</v>
      </c>
      <c r="K586" s="69">
        <f t="shared" si="281"/>
        <v>231.62466206547339</v>
      </c>
      <c r="L586" s="69">
        <f>K586+$D$8-$B$8*Q586+Phase_Relations!$C$24*Q586</f>
        <v>480.31940873214944</v>
      </c>
      <c r="M586" s="69">
        <f t="shared" si="282"/>
        <v>-8.1708598659198495E-2</v>
      </c>
      <c r="N586" s="69">
        <f t="shared" si="283"/>
        <v>-0.20753984059436417</v>
      </c>
      <c r="O586" s="70">
        <f t="shared" si="284"/>
        <v>56.339027726627535</v>
      </c>
      <c r="P586" s="70">
        <f t="shared" si="285"/>
        <v>388.54501880432787</v>
      </c>
      <c r="Q586" s="70">
        <f t="shared" si="286"/>
        <v>55.264654548936115</v>
      </c>
      <c r="R586" s="111">
        <f t="shared" si="287"/>
        <v>381.13554861335251</v>
      </c>
      <c r="S586" s="70">
        <f t="shared" si="277"/>
        <v>7.4094701909753553</v>
      </c>
      <c r="T586" s="113">
        <f t="shared" si="288"/>
        <v>0.7757085986591985</v>
      </c>
      <c r="U586" s="70">
        <f t="shared" si="289"/>
        <v>1.9702998405943641</v>
      </c>
      <c r="V586" s="70">
        <f>(L586/Phase_Relations!C$24)</f>
        <v>98.637387348846701</v>
      </c>
      <c r="W586" s="70">
        <f t="shared" si="290"/>
        <v>14203.783778233925</v>
      </c>
      <c r="X586" s="70">
        <f t="shared" si="291"/>
        <v>680.25784378514959</v>
      </c>
      <c r="Y586" s="70">
        <f t="shared" si="292"/>
        <v>43.372732799910587</v>
      </c>
      <c r="Z586" s="70">
        <f t="shared" si="293"/>
        <v>6245.6735231871244</v>
      </c>
      <c r="AA586" s="70">
        <f t="shared" si="294"/>
        <v>299.12229517179708</v>
      </c>
      <c r="AB586" s="70">
        <f t="shared" si="295"/>
        <v>-11.773573293832641</v>
      </c>
      <c r="AC586" s="70">
        <f t="shared" si="296"/>
        <v>-0.11773573293832641</v>
      </c>
      <c r="AD586" s="70">
        <f t="shared" si="297"/>
        <v>294.18264837781351</v>
      </c>
      <c r="AE586" s="70">
        <f t="shared" si="298"/>
        <v>2.468617053381311</v>
      </c>
      <c r="AF586" s="70">
        <f t="shared" si="299"/>
        <v>2.4770705195076886E-2</v>
      </c>
      <c r="AG586" s="70">
        <f t="shared" si="300"/>
        <v>1.089214958514398E-2</v>
      </c>
      <c r="AH586" s="70">
        <f>(U586-Phase_Relations!$B$37)/Phase_Relations!$B$37</f>
        <v>1.4836709311774532</v>
      </c>
      <c r="AI586" s="70">
        <f>(U586-Phase_Relations!G$20)/Phase_Relations!G$20</f>
        <v>1.3880082059021581</v>
      </c>
      <c r="AJ586" s="70">
        <f t="shared" si="301"/>
        <v>1.4838785501564897</v>
      </c>
      <c r="AK586" s="70">
        <f t="shared" si="302"/>
        <v>0.5973701719309803</v>
      </c>
      <c r="AL586" s="71">
        <f>(1/(J587-J585))*((M587-M585)/Phase_Relations!B$22)</f>
        <v>1.7978698563210677E-7</v>
      </c>
      <c r="AM586" s="71">
        <f t="shared" si="303"/>
        <v>4.2894882268561488E-2</v>
      </c>
      <c r="AN586" s="71">
        <f>SUM(AM$27:AM586)</f>
        <v>17.17894787316003</v>
      </c>
      <c r="AO586" s="71">
        <f>(1/10000)*((AL586*Phase_Relations!B$22*H$7*U586))/(2*(P586-R586))</f>
        <v>4.2273568512804609E-11</v>
      </c>
      <c r="AP586" s="71">
        <f t="shared" si="304"/>
        <v>9.8942184250071605E-11</v>
      </c>
      <c r="AQ586" s="72">
        <f t="shared" si="305"/>
        <v>4.2179409925856355E-18</v>
      </c>
      <c r="AR586" s="72">
        <f t="shared" si="306"/>
        <v>9.8721804079049637E-18</v>
      </c>
      <c r="AS586" s="71">
        <f t="shared" si="278"/>
        <v>4.3052744131381274E-4</v>
      </c>
      <c r="AT586" s="72">
        <f t="shared" si="279"/>
        <v>9.7775926566778936E-9</v>
      </c>
      <c r="AU586" s="97">
        <f t="shared" si="307"/>
        <v>3.4042243500629721E-8</v>
      </c>
      <c r="AV586" s="2"/>
      <c r="AW586" s="2"/>
      <c r="AX586" s="2"/>
      <c r="AY586" s="2"/>
      <c r="AZ586" s="2"/>
      <c r="BA586" s="2"/>
      <c r="BC586" s="10"/>
      <c r="BE586" s="10"/>
      <c r="BI586" s="10"/>
    </row>
    <row r="587" spans="1:61" x14ac:dyDescent="0.2">
      <c r="A587" s="9">
        <f>Raw_Data!A585</f>
        <v>40773.39403935185</v>
      </c>
      <c r="B587" s="10">
        <f>Raw_Data!J585</f>
        <v>-4.9700917994596251E-4</v>
      </c>
      <c r="C587" s="10">
        <f>Raw_Data!K585</f>
        <v>0.27137820226580978</v>
      </c>
      <c r="D587" s="10">
        <f>Raw_Data!L585</f>
        <v>1.8716194465858257E-2</v>
      </c>
      <c r="E587" s="10">
        <f>Raw_Data!M585</f>
        <v>1.8405464557496042E-2</v>
      </c>
      <c r="F587" s="10">
        <f>Raw_Data!N585</f>
        <v>1.8479794408895078E-2</v>
      </c>
      <c r="J587" s="74">
        <f t="shared" si="280"/>
        <v>152816.99999955017</v>
      </c>
      <c r="K587" s="69">
        <f t="shared" si="281"/>
        <v>233.04472146850813</v>
      </c>
      <c r="L587" s="69">
        <f>K587+$D$8-$B$8*Q587+Phase_Relations!$C$24*Q587</f>
        <v>481.70227902469333</v>
      </c>
      <c r="M587" s="69">
        <f t="shared" si="282"/>
        <v>-8.1647108310523658E-2</v>
      </c>
      <c r="N587" s="69">
        <f t="shared" si="283"/>
        <v>-0.20738365510873011</v>
      </c>
      <c r="O587" s="70">
        <f t="shared" si="284"/>
        <v>56.232692034665206</v>
      </c>
      <c r="P587" s="70">
        <f t="shared" si="285"/>
        <v>387.81166920458764</v>
      </c>
      <c r="Q587" s="70">
        <f t="shared" si="286"/>
        <v>55.256239860913915</v>
      </c>
      <c r="R587" s="111">
        <f t="shared" si="287"/>
        <v>381.07751628216488</v>
      </c>
      <c r="S587" s="70">
        <f t="shared" si="277"/>
        <v>6.7341529224227656</v>
      </c>
      <c r="T587" s="113">
        <f t="shared" si="288"/>
        <v>0.77564710831052364</v>
      </c>
      <c r="U587" s="70">
        <f t="shared" si="289"/>
        <v>1.9701436551087301</v>
      </c>
      <c r="V587" s="70">
        <f>(L587/Phase_Relations!C$24)</f>
        <v>98.921370694551825</v>
      </c>
      <c r="W587" s="70">
        <f t="shared" si="290"/>
        <v>14244.677380015462</v>
      </c>
      <c r="X587" s="70">
        <f t="shared" si="291"/>
        <v>682.21634961759878</v>
      </c>
      <c r="Y587" s="70">
        <f t="shared" si="292"/>
        <v>43.66513083363791</v>
      </c>
      <c r="Z587" s="70">
        <f t="shared" si="293"/>
        <v>6287.7788400438594</v>
      </c>
      <c r="AA587" s="70">
        <f t="shared" si="294"/>
        <v>301.1388333354339</v>
      </c>
      <c r="AB587" s="70">
        <f t="shared" si="295"/>
        <v>-11.76471301304376</v>
      </c>
      <c r="AC587" s="70">
        <f t="shared" si="296"/>
        <v>-0.11764713013043761</v>
      </c>
      <c r="AD587" s="70">
        <f t="shared" si="297"/>
        <v>296.64939805381874</v>
      </c>
      <c r="AE587" s="70">
        <f t="shared" si="298"/>
        <v>2.4722434714256378</v>
      </c>
      <c r="AF587" s="70">
        <f t="shared" si="299"/>
        <v>2.2362286682972226E-2</v>
      </c>
      <c r="AG587" s="70">
        <f t="shared" si="300"/>
        <v>9.8709931625025477E-3</v>
      </c>
      <c r="AH587" s="70">
        <f>(U587-Phase_Relations!$B$37)/Phase_Relations!$B$37</f>
        <v>1.4834740508130799</v>
      </c>
      <c r="AI587" s="70">
        <f>(U587-Phase_Relations!G$20)/Phase_Relations!G$20</f>
        <v>1.3878189087131454</v>
      </c>
      <c r="AJ587" s="70">
        <f t="shared" si="301"/>
        <v>1.4831314820685531</v>
      </c>
      <c r="AK587" s="70">
        <f t="shared" si="302"/>
        <v>0.59733825297163712</v>
      </c>
      <c r="AL587" s="71">
        <f>(1/(J588-J586))*((M588-M586)/Phase_Relations!B$22)</f>
        <v>1.1355878431347731E-7</v>
      </c>
      <c r="AM587" s="71">
        <f t="shared" si="303"/>
        <v>2.6174689152265597E-2</v>
      </c>
      <c r="AN587" s="71">
        <f>SUM(AM$27:AM587)</f>
        <v>17.205122562312297</v>
      </c>
      <c r="AO587" s="71">
        <f>(1/10000)*((AL587*Phase_Relations!B$22*H$7*U587))/(2*(P587-R587))</f>
        <v>2.9376574096206068E-11</v>
      </c>
      <c r="AP587" s="71">
        <f t="shared" si="304"/>
        <v>1.3906177249063435E-10</v>
      </c>
      <c r="AQ587" s="72">
        <f t="shared" si="305"/>
        <v>2.9311141798825219E-18</v>
      </c>
      <c r="AR587" s="72">
        <f t="shared" si="306"/>
        <v>1.3875203142885783E-17</v>
      </c>
      <c r="AS587" s="71">
        <f t="shared" si="278"/>
        <v>3.2135367454936294E-5</v>
      </c>
      <c r="AT587" s="72">
        <f t="shared" si="279"/>
        <v>9.1029413517038205E-8</v>
      </c>
      <c r="AU587" s="97">
        <f t="shared" si="307"/>
        <v>6.7623008053350898E-8</v>
      </c>
      <c r="AV587" s="2"/>
      <c r="AW587" s="2"/>
      <c r="AX587" s="2"/>
      <c r="AY587" s="2"/>
      <c r="AZ587" s="2"/>
      <c r="BA587" s="2"/>
      <c r="BC587" s="10"/>
      <c r="BE587" s="10"/>
      <c r="BI587" s="10"/>
    </row>
    <row r="588" spans="1:61" x14ac:dyDescent="0.2">
      <c r="A588" s="9">
        <f>Raw_Data!A586</f>
        <v>40773.397013888891</v>
      </c>
      <c r="B588" s="10">
        <f>Raw_Data!J586</f>
        <v>-5.0192608489123855E-4</v>
      </c>
      <c r="C588" s="10">
        <f>Raw_Data!K586</f>
        <v>0.27123568328187986</v>
      </c>
      <c r="D588" s="10">
        <f>Raw_Data!L586</f>
        <v>1.8736812212198858E-2</v>
      </c>
      <c r="E588" s="10">
        <f>Raw_Data!M586</f>
        <v>1.8429835303746544E-2</v>
      </c>
      <c r="F588" s="10">
        <f>Raw_Data!N586</f>
        <v>1.8495989587054278E-2</v>
      </c>
      <c r="J588" s="74">
        <f t="shared" si="280"/>
        <v>153073.99999990594</v>
      </c>
      <c r="K588" s="69">
        <f t="shared" si="281"/>
        <v>235.35022967578828</v>
      </c>
      <c r="L588" s="69">
        <f>K588+$D$8-$B$8*Q588+Phase_Relations!$C$24*Q588</f>
        <v>484.33114339606618</v>
      </c>
      <c r="M588" s="69">
        <f t="shared" si="282"/>
        <v>-8.1605810471325438E-2</v>
      </c>
      <c r="N588" s="69">
        <f t="shared" si="283"/>
        <v>-0.2072787585971666</v>
      </c>
      <c r="O588" s="70">
        <f t="shared" si="284"/>
        <v>56.294637927701046</v>
      </c>
      <c r="P588" s="70">
        <f t="shared" si="285"/>
        <v>388.23888226000719</v>
      </c>
      <c r="Q588" s="70">
        <f t="shared" si="286"/>
        <v>55.329404860156423</v>
      </c>
      <c r="R588" s="111">
        <f t="shared" si="287"/>
        <v>381.58210248383739</v>
      </c>
      <c r="S588" s="70">
        <f t="shared" si="277"/>
        <v>6.6567797761697989</v>
      </c>
      <c r="T588" s="113">
        <f t="shared" si="288"/>
        <v>0.77560581047132537</v>
      </c>
      <c r="U588" s="70">
        <f t="shared" si="289"/>
        <v>1.9700387585971664</v>
      </c>
      <c r="V588" s="70">
        <f>(L588/Phase_Relations!C$24)</f>
        <v>99.461228773514634</v>
      </c>
      <c r="W588" s="70">
        <f t="shared" si="290"/>
        <v>14322.416943386108</v>
      </c>
      <c r="X588" s="70">
        <f t="shared" si="291"/>
        <v>685.93950878285955</v>
      </c>
      <c r="Y588" s="70">
        <f t="shared" si="292"/>
        <v>44.131823913358211</v>
      </c>
      <c r="Z588" s="70">
        <f t="shared" si="293"/>
        <v>6354.9826435235827</v>
      </c>
      <c r="AA588" s="70">
        <f t="shared" si="294"/>
        <v>304.35740629902216</v>
      </c>
      <c r="AB588" s="70">
        <f t="shared" si="295"/>
        <v>-11.758762315752946</v>
      </c>
      <c r="AC588" s="70">
        <f t="shared" si="296"/>
        <v>-0.11758762315752946</v>
      </c>
      <c r="AD588" s="70">
        <f t="shared" si="297"/>
        <v>299.91955311490898</v>
      </c>
      <c r="AE588" s="70">
        <f t="shared" si="298"/>
        <v>2.4770047803080204</v>
      </c>
      <c r="AF588" s="70">
        <f t="shared" si="299"/>
        <v>2.1871587937077205E-2</v>
      </c>
      <c r="AG588" s="70">
        <f t="shared" si="300"/>
        <v>9.7046163560132008E-3</v>
      </c>
      <c r="AH588" s="70">
        <f>(U588-Phase_Relations!$B$37)/Phase_Relations!$B$37</f>
        <v>1.4833418230114097</v>
      </c>
      <c r="AI588" s="70">
        <f>(U588-Phase_Relations!G$20)/Phase_Relations!G$20</f>
        <v>1.3876917738856311</v>
      </c>
      <c r="AJ588" s="70">
        <f t="shared" si="301"/>
        <v>1.482366230256785</v>
      </c>
      <c r="AK588" s="70">
        <f t="shared" si="302"/>
        <v>0.59731681287944649</v>
      </c>
      <c r="AL588" s="71">
        <f>(1/(J589-J587))*((M589-M587)/Phase_Relations!B$22)</f>
        <v>2.2218568228335133E-7</v>
      </c>
      <c r="AM588" s="71">
        <f t="shared" si="303"/>
        <v>1.7750006207518612E-2</v>
      </c>
      <c r="AN588" s="71">
        <f>SUM(AM$27:AM588)</f>
        <v>17.222872568519815</v>
      </c>
      <c r="AO588" s="71">
        <f>(1/10000)*((AL588*Phase_Relations!B$22*H$7*U588))/(2*(P588-R588))</f>
        <v>5.81422912995435E-11</v>
      </c>
      <c r="AP588" s="71">
        <f t="shared" si="304"/>
        <v>1.3806947017922686E-10</v>
      </c>
      <c r="AQ588" s="72">
        <f t="shared" si="305"/>
        <v>5.801278730488923E-18</v>
      </c>
      <c r="AR588" s="72">
        <f t="shared" si="306"/>
        <v>1.3776193933501077E-17</v>
      </c>
      <c r="AS588" s="71">
        <f t="shared" si="278"/>
        <v>1.6281514677930271E-5</v>
      </c>
      <c r="AT588" s="72">
        <f t="shared" si="279"/>
        <v>3.5559955239749641E-7</v>
      </c>
      <c r="AU588" s="97">
        <f t="shared" si="307"/>
        <v>1.2152872107131697E-7</v>
      </c>
      <c r="AV588" s="2"/>
      <c r="AW588" s="2"/>
      <c r="AX588" s="2"/>
      <c r="AY588" s="2"/>
      <c r="AZ588" s="2"/>
      <c r="BA588" s="2"/>
      <c r="BC588" s="10"/>
      <c r="BE588" s="10"/>
      <c r="BI588" s="10"/>
    </row>
    <row r="589" spans="1:61" x14ac:dyDescent="0.2">
      <c r="A589" s="9">
        <f>Raw_Data!A587</f>
        <v>40773.4</v>
      </c>
      <c r="B589" s="10">
        <f>Raw_Data!J587</f>
        <v>-5.0637980313877049E-4</v>
      </c>
      <c r="C589" s="10">
        <f>Raw_Data!K587</f>
        <v>0.27069767411757972</v>
      </c>
      <c r="D589" s="10">
        <f>Raw_Data!L587</f>
        <v>1.8749686427079755E-2</v>
      </c>
      <c r="E589" s="10">
        <f>Raw_Data!M587</f>
        <v>1.8449110996321943E-2</v>
      </c>
      <c r="F589" s="10">
        <f>Raw_Data!N587</f>
        <v>1.8523563222488479E-2</v>
      </c>
      <c r="J589" s="74">
        <f t="shared" si="280"/>
        <v>153331.99999986682</v>
      </c>
      <c r="K589" s="69">
        <f t="shared" si="281"/>
        <v>237.43855232730979</v>
      </c>
      <c r="L589" s="69">
        <f>K589+$D$8-$B$8*Q589+Phase_Relations!$C$24*Q589</f>
        <v>486.67521997269716</v>
      </c>
      <c r="M589" s="69">
        <f t="shared" si="282"/>
        <v>-8.1445604782351758E-2</v>
      </c>
      <c r="N589" s="69">
        <f t="shared" si="283"/>
        <v>-0.20687183614717347</v>
      </c>
      <c r="O589" s="70">
        <f t="shared" si="284"/>
        <v>56.333318427730369</v>
      </c>
      <c r="P589" s="70">
        <f t="shared" si="285"/>
        <v>388.50564432917497</v>
      </c>
      <c r="Q589" s="70">
        <f t="shared" si="286"/>
        <v>55.387273668037054</v>
      </c>
      <c r="R589" s="111">
        <f t="shared" si="287"/>
        <v>381.98119771060033</v>
      </c>
      <c r="S589" s="70">
        <f t="shared" si="277"/>
        <v>6.5244466185746433</v>
      </c>
      <c r="T589" s="113">
        <f t="shared" si="288"/>
        <v>0.77544560478235169</v>
      </c>
      <c r="U589" s="70">
        <f t="shared" si="289"/>
        <v>1.9696318361471734</v>
      </c>
      <c r="V589" s="70">
        <f>(L589/Phase_Relations!C$24)</f>
        <v>99.942603427674072</v>
      </c>
      <c r="W589" s="70">
        <f t="shared" si="290"/>
        <v>14391.734893585066</v>
      </c>
      <c r="X589" s="70">
        <f t="shared" si="291"/>
        <v>689.2593339839591</v>
      </c>
      <c r="Y589" s="70">
        <f t="shared" si="292"/>
        <v>44.555329759637019</v>
      </c>
      <c r="Z589" s="70">
        <f t="shared" si="293"/>
        <v>6415.9674853877304</v>
      </c>
      <c r="AA589" s="70">
        <f t="shared" si="294"/>
        <v>307.27813627335877</v>
      </c>
      <c r="AB589" s="70">
        <f t="shared" si="295"/>
        <v>-11.735677922529074</v>
      </c>
      <c r="AC589" s="70">
        <f t="shared" si="296"/>
        <v>-0.11735677922529074</v>
      </c>
      <c r="AD589" s="70">
        <f t="shared" si="297"/>
        <v>302.92850519430903</v>
      </c>
      <c r="AE589" s="70">
        <f t="shared" si="298"/>
        <v>2.4813401418245058</v>
      </c>
      <c r="AF589" s="70">
        <f t="shared" si="299"/>
        <v>2.1233032384609388E-2</v>
      </c>
      <c r="AG589" s="70">
        <f t="shared" si="300"/>
        <v>9.4658806879886013E-3</v>
      </c>
      <c r="AH589" s="70">
        <f>(U589-Phase_Relations!$B$37)/Phase_Relations!$B$37</f>
        <v>1.4828288749618448</v>
      </c>
      <c r="AI589" s="70">
        <f>(U589-Phase_Relations!G$20)/Phase_Relations!G$20</f>
        <v>1.3871985828850901</v>
      </c>
      <c r="AJ589" s="70">
        <f t="shared" si="301"/>
        <v>1.4816011703032352</v>
      </c>
      <c r="AK589" s="70">
        <f t="shared" si="302"/>
        <v>0.59723361924596285</v>
      </c>
      <c r="AL589" s="71">
        <f>(1/(J590-J588))*((M590-M588)/Phase_Relations!B$22)</f>
        <v>6.4111807696123334E-7</v>
      </c>
      <c r="AM589" s="71">
        <f t="shared" si="303"/>
        <v>6.9581908161290063E-2</v>
      </c>
      <c r="AN589" s="71">
        <f>SUM(AM$27:AM589)</f>
        <v>17.292454476681105</v>
      </c>
      <c r="AO589" s="71">
        <f>(1/10000)*((AL589*Phase_Relations!B$22*H$7*U589))/(2*(P589-R589))</f>
        <v>1.711373835056998E-10</v>
      </c>
      <c r="AP589" s="71">
        <f t="shared" si="304"/>
        <v>1.4990059730143896E-10</v>
      </c>
      <c r="AQ589" s="72">
        <f t="shared" si="305"/>
        <v>1.7075619841128228E-17</v>
      </c>
      <c r="AR589" s="72">
        <f t="shared" si="306"/>
        <v>1.4956671424114491E-17</v>
      </c>
      <c r="AS589" s="71">
        <f t="shared" si="278"/>
        <v>6.8647007321984011E-5</v>
      </c>
      <c r="AT589" s="72">
        <f t="shared" si="279"/>
        <v>2.4824879382812562E-7</v>
      </c>
      <c r="AU589" s="97">
        <f t="shared" si="307"/>
        <v>1.2544043827379738E-7</v>
      </c>
      <c r="AV589" s="2"/>
      <c r="AW589" s="2"/>
      <c r="AX589" s="2"/>
      <c r="AY589" s="2"/>
      <c r="AZ589" s="2"/>
      <c r="BA589" s="2"/>
      <c r="BC589" s="10"/>
      <c r="BE589" s="10"/>
      <c r="BI589" s="10"/>
    </row>
    <row r="590" spans="1:61" x14ac:dyDescent="0.2">
      <c r="A590" s="9">
        <f>Raw_Data!A588</f>
        <v>40773.402974537035</v>
      </c>
      <c r="B590" s="10">
        <f>Raw_Data!J588</f>
        <v>-5.0747244868216555E-4</v>
      </c>
      <c r="C590" s="10">
        <f>Raw_Data!K588</f>
        <v>0.26929386212595929</v>
      </c>
      <c r="D590" s="10">
        <f>Raw_Data!L588</f>
        <v>1.8736337148919157E-2</v>
      </c>
      <c r="E590" s="10">
        <f>Raw_Data!M588</f>
        <v>1.8428303224669443E-2</v>
      </c>
      <c r="F590" s="10">
        <f>Raw_Data!N588</f>
        <v>1.8514240536906076E-2</v>
      </c>
      <c r="J590" s="74">
        <f t="shared" si="280"/>
        <v>153588.99999959394</v>
      </c>
      <c r="K590" s="69">
        <f t="shared" si="281"/>
        <v>237.95088748448336</v>
      </c>
      <c r="L590" s="69">
        <f>K590+$D$8-$B$8*Q590+Phase_Relations!$C$24*Q590</f>
        <v>486.91147325877364</v>
      </c>
      <c r="M590" s="69">
        <f t="shared" si="282"/>
        <v>-8.1024370870910384E-2</v>
      </c>
      <c r="N590" s="69">
        <f t="shared" si="283"/>
        <v>-0.20580190201211238</v>
      </c>
      <c r="O590" s="70">
        <f t="shared" si="284"/>
        <v>56.293210602976821</v>
      </c>
      <c r="P590" s="70">
        <f t="shared" si="285"/>
        <v>388.22903864121946</v>
      </c>
      <c r="Q590" s="70">
        <f t="shared" si="286"/>
        <v>55.324805306110626</v>
      </c>
      <c r="R590" s="111">
        <f t="shared" si="287"/>
        <v>381.55038142145258</v>
      </c>
      <c r="S590" s="70">
        <f t="shared" si="277"/>
        <v>6.6786572197668761</v>
      </c>
      <c r="T590" s="113">
        <f t="shared" si="288"/>
        <v>0.77502437087091036</v>
      </c>
      <c r="U590" s="70">
        <f t="shared" si="289"/>
        <v>1.9685619020121123</v>
      </c>
      <c r="V590" s="70">
        <f>(L590/Phase_Relations!C$24)</f>
        <v>99.991119907473788</v>
      </c>
      <c r="W590" s="70">
        <f t="shared" si="290"/>
        <v>14398.721266676226</v>
      </c>
      <c r="X590" s="70">
        <f t="shared" si="291"/>
        <v>689.59393039637098</v>
      </c>
      <c r="Y590" s="70">
        <f t="shared" si="292"/>
        <v>44.666314601363162</v>
      </c>
      <c r="Z590" s="70">
        <f t="shared" si="293"/>
        <v>6431.9493025962956</v>
      </c>
      <c r="AA590" s="70">
        <f t="shared" si="294"/>
        <v>308.04354897491839</v>
      </c>
      <c r="AB590" s="70">
        <f t="shared" si="295"/>
        <v>-11.674981393502936</v>
      </c>
      <c r="AC590" s="70">
        <f t="shared" si="296"/>
        <v>-0.11674981393502935</v>
      </c>
      <c r="AD590" s="70">
        <f t="shared" si="297"/>
        <v>303.59111082840712</v>
      </c>
      <c r="AE590" s="70">
        <f t="shared" si="298"/>
        <v>2.4822890512330305</v>
      </c>
      <c r="AF590" s="70">
        <f t="shared" si="299"/>
        <v>2.168088649150925E-2</v>
      </c>
      <c r="AG590" s="70">
        <f t="shared" si="300"/>
        <v>9.6849129978972669E-3</v>
      </c>
      <c r="AH590" s="70">
        <f>(U590-Phase_Relations!$B$37)/Phase_Relations!$B$37</f>
        <v>1.4814801643469548</v>
      </c>
      <c r="AI590" s="70">
        <f>(U590-Phase_Relations!G$20)/Phase_Relations!G$20</f>
        <v>1.3859018201073345</v>
      </c>
      <c r="AJ590" s="70">
        <f t="shared" si="301"/>
        <v>1.4806943400877561</v>
      </c>
      <c r="AK590" s="70">
        <f t="shared" si="302"/>
        <v>0.59701471147436402</v>
      </c>
      <c r="AL590" s="71">
        <f>(1/(J591-J589))*((M591-M589)/Phase_Relations!B$22)</f>
        <v>1.0934813517988918E-6</v>
      </c>
      <c r="AM590" s="71">
        <f t="shared" si="303"/>
        <v>0.18406817739422596</v>
      </c>
      <c r="AN590" s="71">
        <f>SUM(AM$27:AM590)</f>
        <v>17.476522654075332</v>
      </c>
      <c r="AO590" s="71">
        <f>(1/10000)*((AL590*Phase_Relations!B$22*H$7*U590))/(2*(P590-R590))</f>
        <v>2.8499470756020525E-10</v>
      </c>
      <c r="AP590" s="71">
        <f t="shared" si="304"/>
        <v>1.7294884732804248E-10</v>
      </c>
      <c r="AQ590" s="72">
        <f t="shared" si="305"/>
        <v>2.8435992086261493E-17</v>
      </c>
      <c r="AR590" s="72">
        <f t="shared" si="306"/>
        <v>1.7256362744593566E-17</v>
      </c>
      <c r="AS590" s="71">
        <f t="shared" si="278"/>
        <v>8.1981689422724185E-4</v>
      </c>
      <c r="AT590" s="72">
        <f t="shared" si="279"/>
        <v>3.461655135293798E-8</v>
      </c>
      <c r="AU590" s="97">
        <f t="shared" si="307"/>
        <v>1.2155524862143319E-7</v>
      </c>
      <c r="AV590" s="2"/>
      <c r="AW590" s="2"/>
      <c r="AX590" s="2"/>
      <c r="AY590" s="2"/>
      <c r="AZ590" s="2"/>
      <c r="BA590" s="2"/>
      <c r="BC590" s="10"/>
      <c r="BE590" s="10"/>
      <c r="BI590" s="10"/>
    </row>
    <row r="591" spans="1:61" x14ac:dyDescent="0.2">
      <c r="A591" s="9">
        <f>Raw_Data!A589</f>
        <v>40773.405949074076</v>
      </c>
      <c r="B591" s="10">
        <f>Raw_Data!J589</f>
        <v>-5.0738931260821147E-4</v>
      </c>
      <c r="C591" s="10">
        <f>Raw_Data!K589</f>
        <v>0.26740073495620997</v>
      </c>
      <c r="D591" s="10">
        <f>Raw_Data!L589</f>
        <v>1.8737239769150656E-2</v>
      </c>
      <c r="E591" s="10">
        <f>Raw_Data!M589</f>
        <v>1.8438564591511743E-2</v>
      </c>
      <c r="F591" s="10">
        <f>Raw_Data!N589</f>
        <v>1.849683819048548E-2</v>
      </c>
      <c r="J591" s="74">
        <f t="shared" si="280"/>
        <v>153845.99999994971</v>
      </c>
      <c r="K591" s="69">
        <f t="shared" si="281"/>
        <v>237.91190546165487</v>
      </c>
      <c r="L591" s="69">
        <f>K591+$D$8-$B$8*Q591+Phase_Relations!$C$24*Q591</f>
        <v>487.00864119977348</v>
      </c>
      <c r="M591" s="69">
        <f t="shared" si="282"/>
        <v>-8.0455835762685973E-2</v>
      </c>
      <c r="N591" s="69">
        <f t="shared" si="283"/>
        <v>-0.20435782283722237</v>
      </c>
      <c r="O591" s="70">
        <f t="shared" si="284"/>
        <v>56.295922519953045</v>
      </c>
      <c r="P591" s="70">
        <f t="shared" si="285"/>
        <v>388.24774151691753</v>
      </c>
      <c r="Q591" s="70">
        <f t="shared" si="286"/>
        <v>55.355611621581112</v>
      </c>
      <c r="R591" s="111">
        <f t="shared" si="287"/>
        <v>381.76283876952488</v>
      </c>
      <c r="S591" s="70">
        <f t="shared" si="277"/>
        <v>6.4849027473926526</v>
      </c>
      <c r="T591" s="113">
        <f t="shared" si="288"/>
        <v>0.77445583576268595</v>
      </c>
      <c r="U591" s="70">
        <f t="shared" si="289"/>
        <v>1.9671178228372224</v>
      </c>
      <c r="V591" s="70">
        <f>(L591/Phase_Relations!C$24)</f>
        <v>100.01107411223848</v>
      </c>
      <c r="W591" s="70">
        <f t="shared" si="290"/>
        <v>14401.59467216234</v>
      </c>
      <c r="X591" s="70">
        <f t="shared" si="291"/>
        <v>689.7315456016446</v>
      </c>
      <c r="Y591" s="70">
        <f t="shared" si="292"/>
        <v>44.655462490657364</v>
      </c>
      <c r="Z591" s="70">
        <f t="shared" si="293"/>
        <v>6430.3865986546607</v>
      </c>
      <c r="AA591" s="70">
        <f t="shared" si="294"/>
        <v>307.96870683211972</v>
      </c>
      <c r="AB591" s="70">
        <f t="shared" si="295"/>
        <v>-11.593059908168012</v>
      </c>
      <c r="AC591" s="70">
        <f t="shared" si="296"/>
        <v>-0.11593059908168012</v>
      </c>
      <c r="AD591" s="70">
        <f t="shared" si="297"/>
        <v>303.64543833385795</v>
      </c>
      <c r="AE591" s="70">
        <f t="shared" si="298"/>
        <v>2.4823667611005558</v>
      </c>
      <c r="AF591" s="70">
        <f t="shared" si="299"/>
        <v>2.1057018468203365E-2</v>
      </c>
      <c r="AG591" s="70">
        <f t="shared" si="300"/>
        <v>9.4020677881797472E-3</v>
      </c>
      <c r="AH591" s="70">
        <f>(U591-Phase_Relations!$B$37)/Phase_Relations!$B$37</f>
        <v>1.4796598234043747</v>
      </c>
      <c r="AI591" s="70">
        <f>(U591-Phase_Relations!G$20)/Phase_Relations!G$20</f>
        <v>1.3841515926299932</v>
      </c>
      <c r="AJ591" s="70">
        <f t="shared" si="301"/>
        <v>1.4796541749770151</v>
      </c>
      <c r="AK591" s="70">
        <f t="shared" si="302"/>
        <v>0.59671887629042608</v>
      </c>
      <c r="AL591" s="71">
        <f>(1/(J592-J590))*((M592-M590)/Phase_Relations!B$22)</f>
        <v>1.0100706495583015E-6</v>
      </c>
      <c r="AM591" s="71">
        <f t="shared" si="303"/>
        <v>0.24872860028513091</v>
      </c>
      <c r="AN591" s="71">
        <f>SUM(AM$27:AM591)</f>
        <v>17.725251254360462</v>
      </c>
      <c r="AO591" s="71">
        <f>(1/10000)*((AL591*Phase_Relations!B$22*H$7*U591))/(2*(P591-R591))</f>
        <v>2.7092192309351275E-10</v>
      </c>
      <c r="AP591" s="71">
        <f t="shared" si="304"/>
        <v>1.8794935796107524E-10</v>
      </c>
      <c r="AQ591" s="72">
        <f t="shared" si="305"/>
        <v>2.703184815968702E-17</v>
      </c>
      <c r="AR591" s="72">
        <f t="shared" si="306"/>
        <v>1.8753072649498347E-17</v>
      </c>
      <c r="AS591" s="71">
        <f t="shared" si="278"/>
        <v>1.3502748080797116E-2</v>
      </c>
      <c r="AT591" s="72">
        <f t="shared" si="279"/>
        <v>1.9979556912050855E-9</v>
      </c>
      <c r="AU591" s="97">
        <f t="shared" si="307"/>
        <v>1.2753785638199166E-7</v>
      </c>
      <c r="AV591" s="2"/>
      <c r="AW591" s="2"/>
      <c r="AX591" s="2"/>
      <c r="AY591" s="2"/>
      <c r="AZ591" s="2"/>
      <c r="BA591" s="2"/>
      <c r="BC591" s="10"/>
      <c r="BE591" s="10"/>
      <c r="BI591" s="10"/>
    </row>
    <row r="592" spans="1:61" x14ac:dyDescent="0.2">
      <c r="A592" s="9">
        <f>Raw_Data!A590</f>
        <v>40773.408935185187</v>
      </c>
      <c r="B592" s="10">
        <f>Raw_Data!J590</f>
        <v>-5.128050339972105E-4</v>
      </c>
      <c r="C592" s="10">
        <f>Raw_Data!K590</f>
        <v>0.26623801757904975</v>
      </c>
      <c r="D592" s="10">
        <f>Raw_Data!L590</f>
        <v>1.8740090148829058E-2</v>
      </c>
      <c r="E592" s="10">
        <f>Raw_Data!M590</f>
        <v>1.8414478883229144E-2</v>
      </c>
      <c r="F592" s="10">
        <f>Raw_Data!N590</f>
        <v>1.8493551346209679E-2</v>
      </c>
      <c r="J592" s="74">
        <f t="shared" si="280"/>
        <v>154103.99999991059</v>
      </c>
      <c r="K592" s="69">
        <f t="shared" si="281"/>
        <v>240.45130580590515</v>
      </c>
      <c r="L592" s="69">
        <f>K592+$D$8-$B$8*Q592+Phase_Relations!$C$24*Q592</f>
        <v>489.22846732337155</v>
      </c>
      <c r="M592" s="69">
        <f t="shared" si="282"/>
        <v>-8.0108322647202981E-2</v>
      </c>
      <c r="N592" s="69">
        <f t="shared" si="283"/>
        <v>-0.20347513952389557</v>
      </c>
      <c r="O592" s="70">
        <f t="shared" si="284"/>
        <v>56.304486468298947</v>
      </c>
      <c r="P592" s="70">
        <f t="shared" si="285"/>
        <v>388.30680322964787</v>
      </c>
      <c r="Q592" s="70">
        <f t="shared" si="286"/>
        <v>55.283302353324075</v>
      </c>
      <c r="R592" s="111">
        <f t="shared" si="287"/>
        <v>381.2641541608557</v>
      </c>
      <c r="S592" s="70">
        <f t="shared" si="277"/>
        <v>7.0426490687921728</v>
      </c>
      <c r="T592" s="113">
        <f t="shared" si="288"/>
        <v>0.77410832264720297</v>
      </c>
      <c r="U592" s="70">
        <f t="shared" si="289"/>
        <v>1.9662351395238955</v>
      </c>
      <c r="V592" s="70">
        <f>(L592/Phase_Relations!C$24)</f>
        <v>100.46693295370896</v>
      </c>
      <c r="W592" s="70">
        <f t="shared" si="290"/>
        <v>14467.23834533409</v>
      </c>
      <c r="X592" s="70">
        <f t="shared" si="291"/>
        <v>692.87539968075157</v>
      </c>
      <c r="Y592" s="70">
        <f t="shared" si="292"/>
        <v>45.183630600384888</v>
      </c>
      <c r="Z592" s="70">
        <f t="shared" si="293"/>
        <v>6506.442806455424</v>
      </c>
      <c r="AA592" s="70">
        <f t="shared" si="294"/>
        <v>311.61124551989587</v>
      </c>
      <c r="AB592" s="70">
        <f t="shared" si="295"/>
        <v>-11.542985972219455</v>
      </c>
      <c r="AC592" s="70">
        <f t="shared" si="296"/>
        <v>-0.11542985972219455</v>
      </c>
      <c r="AD592" s="70">
        <f t="shared" si="297"/>
        <v>306.91614614070107</v>
      </c>
      <c r="AE592" s="70">
        <f t="shared" si="298"/>
        <v>2.487019736249874</v>
      </c>
      <c r="AF592" s="70">
        <f t="shared" si="299"/>
        <v>2.2600753888204945E-2</v>
      </c>
      <c r="AG592" s="70">
        <f t="shared" si="300"/>
        <v>1.0164380308547735E-2</v>
      </c>
      <c r="AH592" s="70">
        <f>(U592-Phase_Relations!$B$37)/Phase_Relations!$B$37</f>
        <v>1.4785471527125453</v>
      </c>
      <c r="AI592" s="70">
        <f>(U592-Phase_Relations!G$20)/Phase_Relations!G$20</f>
        <v>1.3830817783042699</v>
      </c>
      <c r="AJ592" s="70">
        <f t="shared" si="301"/>
        <v>1.4785813628006019</v>
      </c>
      <c r="AK592" s="70">
        <f t="shared" si="302"/>
        <v>0.59653783511619263</v>
      </c>
      <c r="AL592" s="71">
        <f>(1/(J593-J591))*((M593-M591)/Phase_Relations!B$22)</f>
        <v>7.7389358674457133E-7</v>
      </c>
      <c r="AM592" s="71">
        <f t="shared" si="303"/>
        <v>0.1528661083681416</v>
      </c>
      <c r="AN592" s="71">
        <f>SUM(AM$27:AM592)</f>
        <v>17.878117362728602</v>
      </c>
      <c r="AO592" s="71">
        <f>(1/10000)*((AL592*Phase_Relations!B$22*H$7*U592))/(2*(P592-R592))</f>
        <v>1.9104960537146642E-10</v>
      </c>
      <c r="AP592" s="71">
        <f t="shared" si="304"/>
        <v>2.0110405865111179E-10</v>
      </c>
      <c r="AQ592" s="72">
        <f t="shared" si="305"/>
        <v>1.9062406852866711E-17</v>
      </c>
      <c r="AR592" s="72">
        <f t="shared" si="306"/>
        <v>2.0065612689000648E-17</v>
      </c>
      <c r="AS592" s="71">
        <f t="shared" si="278"/>
        <v>1.3719326623455735E-4</v>
      </c>
      <c r="AT592" s="72">
        <f t="shared" si="279"/>
        <v>1.3866830828320574E-7</v>
      </c>
      <c r="AU592" s="97">
        <f t="shared" si="307"/>
        <v>1.2614797025061558E-7</v>
      </c>
      <c r="AV592" s="2"/>
      <c r="AW592" s="2"/>
      <c r="AX592" s="2"/>
      <c r="AY592" s="2"/>
      <c r="AZ592" s="2"/>
      <c r="BA592" s="2"/>
      <c r="BC592" s="10"/>
      <c r="BE592" s="10"/>
      <c r="BI592" s="10"/>
    </row>
    <row r="593" spans="1:61" x14ac:dyDescent="0.2">
      <c r="A593" s="9">
        <f>Raw_Data!A591</f>
        <v>40773.411909722221</v>
      </c>
      <c r="B593" s="10">
        <f>Raw_Data!J591</f>
        <v>-5.1687870162095352E-4</v>
      </c>
      <c r="C593" s="10">
        <f>Raw_Data!K591</f>
        <v>0.26505392235430936</v>
      </c>
      <c r="D593" s="10">
        <f>Raw_Data!L591</f>
        <v>1.8738249278620056E-2</v>
      </c>
      <c r="E593" s="10">
        <f>Raw_Data!M591</f>
        <v>1.8428160705685544E-2</v>
      </c>
      <c r="F593" s="10">
        <f>Raw_Data!N591</f>
        <v>1.8510272419453078E-2</v>
      </c>
      <c r="J593" s="74">
        <f t="shared" si="280"/>
        <v>154360.99999963772</v>
      </c>
      <c r="K593" s="69">
        <f t="shared" si="281"/>
        <v>242.36142492449704</v>
      </c>
      <c r="L593" s="69">
        <f>K593+$D$8-$B$8*Q593+Phase_Relations!$C$24*Q593</f>
        <v>491.32011972706778</v>
      </c>
      <c r="M593" s="69">
        <f t="shared" si="282"/>
        <v>-7.9753980060888713E-2</v>
      </c>
      <c r="N593" s="69">
        <f t="shared" si="283"/>
        <v>-0.20257510935465733</v>
      </c>
      <c r="O593" s="70">
        <f t="shared" si="284"/>
        <v>56.298955584992115</v>
      </c>
      <c r="P593" s="70">
        <f t="shared" si="285"/>
        <v>388.26865920684219</v>
      </c>
      <c r="Q593" s="70">
        <f t="shared" si="286"/>
        <v>55.324377440618044</v>
      </c>
      <c r="R593" s="111">
        <f t="shared" si="287"/>
        <v>381.54743062495197</v>
      </c>
      <c r="S593" s="70">
        <f t="shared" si="277"/>
        <v>6.721228581890216</v>
      </c>
      <c r="T593" s="113">
        <f t="shared" si="288"/>
        <v>0.77375398006088869</v>
      </c>
      <c r="U593" s="70">
        <f t="shared" si="289"/>
        <v>1.9653351093546574</v>
      </c>
      <c r="V593" s="70">
        <f>(L593/Phase_Relations!C$24)</f>
        <v>100.89647030862685</v>
      </c>
      <c r="W593" s="70">
        <f t="shared" si="290"/>
        <v>14529.091724442265</v>
      </c>
      <c r="X593" s="70">
        <f t="shared" si="291"/>
        <v>695.83772626639211</v>
      </c>
      <c r="Y593" s="70">
        <f t="shared" si="292"/>
        <v>45.572092868008802</v>
      </c>
      <c r="Z593" s="70">
        <f t="shared" si="293"/>
        <v>6562.3813729932672</v>
      </c>
      <c r="AA593" s="70">
        <f t="shared" si="294"/>
        <v>314.29029564144014</v>
      </c>
      <c r="AB593" s="70">
        <f t="shared" si="295"/>
        <v>-11.491927962664095</v>
      </c>
      <c r="AC593" s="70">
        <f t="shared" si="296"/>
        <v>-0.11491927962664095</v>
      </c>
      <c r="AD593" s="70">
        <f t="shared" si="297"/>
        <v>309.80947658684664</v>
      </c>
      <c r="AE593" s="70">
        <f t="shared" si="298"/>
        <v>2.4910946980146291</v>
      </c>
      <c r="AF593" s="70">
        <f t="shared" si="299"/>
        <v>2.1385415569935916E-2</v>
      </c>
      <c r="AG593" s="70">
        <f t="shared" si="300"/>
        <v>9.6591896762393773E-3</v>
      </c>
      <c r="AH593" s="70">
        <f>(U593-Phase_Relations!$B$37)/Phase_Relations!$B$37</f>
        <v>1.4774126153581471</v>
      </c>
      <c r="AI593" s="70">
        <f>(U593-Phase_Relations!G$20)/Phase_Relations!G$20</f>
        <v>1.3819909395469308</v>
      </c>
      <c r="AJ593" s="70">
        <f t="shared" si="301"/>
        <v>1.4773886830427228</v>
      </c>
      <c r="AK593" s="70">
        <f t="shared" si="302"/>
        <v>0.59635306860038939</v>
      </c>
      <c r="AL593" s="71">
        <f>(1/(J594-J592))*((M594-M592)/Phase_Relations!B$22)</f>
        <v>9.3630283164551527E-7</v>
      </c>
      <c r="AM593" s="71">
        <f t="shared" si="303"/>
        <v>0.1574439136912934</v>
      </c>
      <c r="AN593" s="71">
        <f>SUM(AM$27:AM593)</f>
        <v>18.035561276419894</v>
      </c>
      <c r="AO593" s="71">
        <f>(1/10000)*((AL593*Phase_Relations!B$22*H$7*U593))/(2*(P593-R593))</f>
        <v>2.4208605656948003E-10</v>
      </c>
      <c r="AP593" s="71">
        <f t="shared" si="304"/>
        <v>2.1169075963256629E-10</v>
      </c>
      <c r="AQ593" s="72">
        <f t="shared" si="305"/>
        <v>2.4154684301811984E-17</v>
      </c>
      <c r="AR593" s="72">
        <f t="shared" si="306"/>
        <v>2.112192474442596E-17</v>
      </c>
      <c r="AS593" s="71">
        <f t="shared" si="278"/>
        <v>1.5820622831272938E-4</v>
      </c>
      <c r="AT593" s="72">
        <f t="shared" si="279"/>
        <v>1.5237371888698375E-7</v>
      </c>
      <c r="AU593" s="97">
        <f t="shared" si="307"/>
        <v>1.1906725623466678E-7</v>
      </c>
      <c r="AV593" s="2"/>
      <c r="AW593" s="2"/>
      <c r="AX593" s="2"/>
      <c r="AY593" s="2"/>
      <c r="AZ593" s="2"/>
      <c r="BA593" s="2"/>
      <c r="BC593" s="10"/>
      <c r="BE593" s="10"/>
      <c r="BI593" s="10"/>
    </row>
    <row r="594" spans="1:61" x14ac:dyDescent="0.2">
      <c r="A594" s="9">
        <f>Raw_Data!A592</f>
        <v>40773.414884259262</v>
      </c>
      <c r="B594" s="10">
        <f>Raw_Data!J592</f>
        <v>-5.2187874264018354E-4</v>
      </c>
      <c r="C594" s="10">
        <f>Raw_Data!K592</f>
        <v>0.26340664043181938</v>
      </c>
      <c r="D594" s="10">
        <f>Raw_Data!L592</f>
        <v>1.8785553704699857E-2</v>
      </c>
      <c r="E594" s="10">
        <f>Raw_Data!M592</f>
        <v>1.8463184745984143E-2</v>
      </c>
      <c r="F594" s="10">
        <f>Raw_Data!N592</f>
        <v>1.8519977574187579E-2</v>
      </c>
      <c r="J594" s="74">
        <f t="shared" si="280"/>
        <v>154617.99999999348</v>
      </c>
      <c r="K594" s="69">
        <f t="shared" si="281"/>
        <v>244.70591515460561</v>
      </c>
      <c r="L594" s="69">
        <f>K594+$D$8-$B$8*Q594+Phase_Relations!$C$24*Q594</f>
        <v>494.1293162573271</v>
      </c>
      <c r="M594" s="69">
        <f t="shared" si="282"/>
        <v>-7.9260824393791049E-2</v>
      </c>
      <c r="N594" s="69">
        <f t="shared" si="283"/>
        <v>-0.20132249396022928</v>
      </c>
      <c r="O594" s="70">
        <f t="shared" si="284"/>
        <v>56.44108144441693</v>
      </c>
      <c r="P594" s="70">
        <f t="shared" si="285"/>
        <v>389.24883754770298</v>
      </c>
      <c r="Q594" s="70">
        <f t="shared" si="286"/>
        <v>55.429525385435845</v>
      </c>
      <c r="R594" s="111">
        <f t="shared" si="287"/>
        <v>382.27258886507479</v>
      </c>
      <c r="S594" s="70">
        <f t="shared" si="277"/>
        <v>6.9762486826281815</v>
      </c>
      <c r="T594" s="113">
        <f t="shared" si="288"/>
        <v>0.77326082439379096</v>
      </c>
      <c r="U594" s="70">
        <f t="shared" si="289"/>
        <v>1.964082493960229</v>
      </c>
      <c r="V594" s="70">
        <f>(L594/Phase_Relations!C$24)</f>
        <v>101.47336102188292</v>
      </c>
      <c r="W594" s="70">
        <f t="shared" si="290"/>
        <v>14612.163987151142</v>
      </c>
      <c r="X594" s="70">
        <f t="shared" si="291"/>
        <v>699.81628290953734</v>
      </c>
      <c r="Y594" s="70">
        <f t="shared" si="292"/>
        <v>46.043835636447078</v>
      </c>
      <c r="Z594" s="70">
        <f t="shared" si="293"/>
        <v>6630.3123316483789</v>
      </c>
      <c r="AA594" s="70">
        <f t="shared" si="294"/>
        <v>317.54369404446254</v>
      </c>
      <c r="AB594" s="70">
        <f t="shared" si="295"/>
        <v>-11.420868068269607</v>
      </c>
      <c r="AC594" s="70">
        <f t="shared" si="296"/>
        <v>-0.11420868068269607</v>
      </c>
      <c r="AD594" s="70">
        <f t="shared" si="297"/>
        <v>312.89286158937711</v>
      </c>
      <c r="AE594" s="70">
        <f t="shared" si="298"/>
        <v>2.4953956551637488</v>
      </c>
      <c r="AF594" s="70">
        <f t="shared" si="299"/>
        <v>2.1969413386150775E-2</v>
      </c>
      <c r="AG594" s="70">
        <f t="shared" si="300"/>
        <v>9.9686858579853526E-3</v>
      </c>
      <c r="AH594" s="70">
        <f>(U594-Phase_Relations!$B$37)/Phase_Relations!$B$37</f>
        <v>1.4758336250039943</v>
      </c>
      <c r="AI594" s="70">
        <f>(U594-Phase_Relations!G$20)/Phase_Relations!G$20</f>
        <v>1.3804727666378613</v>
      </c>
      <c r="AJ594" s="70">
        <f t="shared" si="301"/>
        <v>1.4761809076200352</v>
      </c>
      <c r="AK594" s="70">
        <f t="shared" si="302"/>
        <v>0.5960956382929864</v>
      </c>
      <c r="AL594" s="71">
        <f>(1/(J595-J593))*((M595-M593)/Phase_Relations!B$22)</f>
        <v>1.0707489792666321E-6</v>
      </c>
      <c r="AM594" s="71">
        <f t="shared" si="303"/>
        <v>0.22124581195001403</v>
      </c>
      <c r="AN594" s="71">
        <f>SUM(AM$27:AM594)</f>
        <v>18.256807088369907</v>
      </c>
      <c r="AO594" s="71">
        <f>(1/10000)*((AL594*Phase_Relations!B$22*H$7*U594))/(2*(P594-R594))</f>
        <v>2.6655751594346396E-10</v>
      </c>
      <c r="AP594" s="71">
        <f t="shared" si="304"/>
        <v>2.1308557447777792E-10</v>
      </c>
      <c r="AQ594" s="72">
        <f t="shared" si="305"/>
        <v>2.6596379556629558E-17</v>
      </c>
      <c r="AR594" s="72">
        <f t="shared" si="306"/>
        <v>2.1261095553034253E-17</v>
      </c>
      <c r="AS594" s="71">
        <f t="shared" si="278"/>
        <v>2.0670613972640002E-4</v>
      </c>
      <c r="AT594" s="72">
        <f t="shared" si="279"/>
        <v>1.2841076228224939E-7</v>
      </c>
      <c r="AU594" s="97">
        <f t="shared" si="307"/>
        <v>1.0078692153585927E-7</v>
      </c>
      <c r="AV594" s="2"/>
      <c r="AW594" s="2"/>
      <c r="AX594" s="2"/>
      <c r="AY594" s="2"/>
      <c r="AZ594" s="2"/>
      <c r="BA594" s="2"/>
      <c r="BC594" s="10"/>
      <c r="BE594" s="10"/>
      <c r="BI594" s="10"/>
    </row>
    <row r="595" spans="1:61" x14ac:dyDescent="0.2">
      <c r="A595" s="9">
        <f>Raw_Data!A593</f>
        <v>40773.417858796296</v>
      </c>
      <c r="B595" s="10">
        <f>Raw_Data!J593</f>
        <v>-5.245390970067095E-4</v>
      </c>
      <c r="C595" s="10">
        <f>Raw_Data!K593</f>
        <v>0.26181874141929917</v>
      </c>
      <c r="D595" s="10">
        <f>Raw_Data!L593</f>
        <v>1.8764425265333555E-2</v>
      </c>
      <c r="E595" s="10">
        <f>Raw_Data!M593</f>
        <v>1.8450868730456944E-2</v>
      </c>
      <c r="F595" s="10">
        <f>Raw_Data!N593</f>
        <v>1.8491148961847979E-2</v>
      </c>
      <c r="J595" s="74">
        <f t="shared" si="280"/>
        <v>154874.9999997206</v>
      </c>
      <c r="K595" s="69">
        <f t="shared" si="281"/>
        <v>245.95333988511456</v>
      </c>
      <c r="L595" s="69">
        <f>K595+$D$8-$B$8*Q595+Phase_Relations!$C$24*Q595</f>
        <v>495.21332951504621</v>
      </c>
      <c r="M595" s="69">
        <f t="shared" si="282"/>
        <v>-7.8784787339153312E-2</v>
      </c>
      <c r="N595" s="69">
        <f t="shared" si="283"/>
        <v>-0.2001133598414494</v>
      </c>
      <c r="O595" s="70">
        <f t="shared" si="284"/>
        <v>56.377601177302495</v>
      </c>
      <c r="P595" s="70">
        <f t="shared" si="285"/>
        <v>388.81104260208616</v>
      </c>
      <c r="Q595" s="70">
        <f t="shared" si="286"/>
        <v>55.39255067577961</v>
      </c>
      <c r="R595" s="111">
        <f t="shared" si="287"/>
        <v>382.01759086744556</v>
      </c>
      <c r="S595" s="70">
        <f t="shared" si="277"/>
        <v>6.7934517346405983</v>
      </c>
      <c r="T595" s="113">
        <f t="shared" si="288"/>
        <v>0.77278478733915323</v>
      </c>
      <c r="U595" s="70">
        <f t="shared" si="289"/>
        <v>1.9628733598414492</v>
      </c>
      <c r="V595" s="70">
        <f>(L595/Phase_Relations!C$24)</f>
        <v>101.695971713121</v>
      </c>
      <c r="W595" s="70">
        <f t="shared" si="290"/>
        <v>14644.219926689424</v>
      </c>
      <c r="X595" s="70">
        <f t="shared" si="291"/>
        <v>701.35152905600683</v>
      </c>
      <c r="Y595" s="70">
        <f t="shared" si="292"/>
        <v>46.303421037341387</v>
      </c>
      <c r="Z595" s="70">
        <f t="shared" si="293"/>
        <v>6667.6926293771594</v>
      </c>
      <c r="AA595" s="70">
        <f t="shared" si="294"/>
        <v>319.33393818856126</v>
      </c>
      <c r="AB595" s="70">
        <f t="shared" si="295"/>
        <v>-11.352274832731023</v>
      </c>
      <c r="AC595" s="70">
        <f t="shared" si="296"/>
        <v>-0.11352274832731023</v>
      </c>
      <c r="AD595" s="70">
        <f t="shared" si="297"/>
        <v>314.80497036546751</v>
      </c>
      <c r="AE595" s="70">
        <f t="shared" si="298"/>
        <v>2.4980415806922829</v>
      </c>
      <c r="AF595" s="70">
        <f t="shared" si="299"/>
        <v>2.1273816911465203E-2</v>
      </c>
      <c r="AG595" s="70">
        <f t="shared" si="300"/>
        <v>9.6862293061288855E-3</v>
      </c>
      <c r="AH595" s="70">
        <f>(U595-Phase_Relations!$B$37)/Phase_Relations!$B$37</f>
        <v>1.4743094451807839</v>
      </c>
      <c r="AI595" s="70">
        <f>(U595-Phase_Relations!G$20)/Phase_Relations!G$20</f>
        <v>1.379007293140786</v>
      </c>
      <c r="AJ595" s="70">
        <f t="shared" si="301"/>
        <v>1.4749665384766257</v>
      </c>
      <c r="AK595" s="70">
        <f t="shared" si="302"/>
        <v>0.59584683235651814</v>
      </c>
      <c r="AL595" s="71">
        <f>(1/(J596-J594))*((M596-M594)/Phase_Relations!B$22)</f>
        <v>6.9388574722198754E-7</v>
      </c>
      <c r="AM595" s="71">
        <f t="shared" si="303"/>
        <v>0.21527912617168773</v>
      </c>
      <c r="AN595" s="71">
        <f>SUM(AM$27:AM595)</f>
        <v>18.472086214541594</v>
      </c>
      <c r="AO595" s="71">
        <f>(1/10000)*((AL595*Phase_Relations!B$22*H$7*U595))/(2*(P595-R595))</f>
        <v>1.7727816421009938E-10</v>
      </c>
      <c r="AP595" s="71">
        <f t="shared" si="304"/>
        <v>2.0226901146688824E-10</v>
      </c>
      <c r="AQ595" s="72">
        <f t="shared" si="305"/>
        <v>1.7688330136728669E-17</v>
      </c>
      <c r="AR595" s="72">
        <f t="shared" si="306"/>
        <v>2.0181848493285845E-17</v>
      </c>
      <c r="AS595" s="71">
        <f t="shared" si="278"/>
        <v>3.2196017628204201E-4</v>
      </c>
      <c r="AT595" s="72">
        <f t="shared" si="279"/>
        <v>5.4829837318411847E-8</v>
      </c>
      <c r="AU595" s="97">
        <f t="shared" si="307"/>
        <v>1.0203418612888587E-7</v>
      </c>
      <c r="AV595" s="2"/>
      <c r="AW595" s="2"/>
      <c r="AX595" s="2"/>
      <c r="AY595" s="2"/>
      <c r="AZ595" s="2"/>
      <c r="BA595" s="2"/>
      <c r="BC595" s="10"/>
      <c r="BE595" s="10"/>
      <c r="BI595" s="10"/>
    </row>
    <row r="596" spans="1:61" x14ac:dyDescent="0.2">
      <c r="A596" s="9">
        <f>Raw_Data!A594</f>
        <v>40773.420844907407</v>
      </c>
      <c r="B596" s="10">
        <f>Raw_Data!J594</f>
        <v>-5.2604742291987347E-4</v>
      </c>
      <c r="C596" s="10">
        <f>Raw_Data!K594</f>
        <v>0.26130686073538989</v>
      </c>
      <c r="D596" s="10">
        <f>Raw_Data!L594</f>
        <v>1.8771028644921858E-2</v>
      </c>
      <c r="E596" s="10">
        <f>Raw_Data!M594</f>
        <v>1.8453196540527642E-2</v>
      </c>
      <c r="F596" s="10">
        <f>Raw_Data!N594</f>
        <v>1.8536387891244878E-2</v>
      </c>
      <c r="J596" s="74">
        <f t="shared" si="280"/>
        <v>155132.99999968149</v>
      </c>
      <c r="K596" s="69">
        <f t="shared" si="281"/>
        <v>246.66058515642976</v>
      </c>
      <c r="L596" s="69">
        <f>K596+$D$8-$B$8*Q596+Phase_Relations!$C$24*Q596</f>
        <v>495.95146065778533</v>
      </c>
      <c r="M596" s="69">
        <f t="shared" si="282"/>
        <v>-7.8631529001730455E-2</v>
      </c>
      <c r="N596" s="69">
        <f t="shared" si="283"/>
        <v>-0.19972408366439537</v>
      </c>
      <c r="O596" s="70">
        <f t="shared" si="284"/>
        <v>56.397440990970516</v>
      </c>
      <c r="P596" s="70">
        <f t="shared" si="285"/>
        <v>388.94786890324497</v>
      </c>
      <c r="Q596" s="70">
        <f t="shared" si="286"/>
        <v>55.399539145492795</v>
      </c>
      <c r="R596" s="111">
        <f t="shared" si="287"/>
        <v>382.06578721029518</v>
      </c>
      <c r="S596" s="70">
        <f t="shared" si="277"/>
        <v>6.8820816929497823</v>
      </c>
      <c r="T596" s="113">
        <f t="shared" si="288"/>
        <v>0.77263152900173038</v>
      </c>
      <c r="U596" s="70">
        <f t="shared" si="289"/>
        <v>1.9624840836643951</v>
      </c>
      <c r="V596" s="70">
        <f>(L596/Phase_Relations!C$24)</f>
        <v>101.84755277796447</v>
      </c>
      <c r="W596" s="70">
        <f t="shared" si="290"/>
        <v>14666.047600026883</v>
      </c>
      <c r="X596" s="70">
        <f t="shared" si="291"/>
        <v>702.39691571009973</v>
      </c>
      <c r="Y596" s="70">
        <f t="shared" si="292"/>
        <v>46.448013632471671</v>
      </c>
      <c r="Z596" s="70">
        <f t="shared" si="293"/>
        <v>6688.5139630759204</v>
      </c>
      <c r="AA596" s="70">
        <f t="shared" si="294"/>
        <v>320.33112849980455</v>
      </c>
      <c r="AB596" s="70">
        <f t="shared" si="295"/>
        <v>-11.330191498808428</v>
      </c>
      <c r="AC596" s="70">
        <f t="shared" si="296"/>
        <v>-0.11330191498808428</v>
      </c>
      <c r="AD596" s="70">
        <f t="shared" si="297"/>
        <v>315.74307403783803</v>
      </c>
      <c r="AE596" s="70">
        <f t="shared" si="298"/>
        <v>2.4993338328928045</v>
      </c>
      <c r="AF596" s="70">
        <f t="shared" si="299"/>
        <v>2.1484273867420852E-2</v>
      </c>
      <c r="AG596" s="70">
        <f t="shared" si="300"/>
        <v>9.7979953200566499E-3</v>
      </c>
      <c r="AH596" s="70">
        <f>(U596-Phase_Relations!$B$37)/Phase_Relations!$B$37</f>
        <v>1.4738187412253609</v>
      </c>
      <c r="AI596" s="70">
        <f>(U596-Phase_Relations!G$20)/Phase_Relations!G$20</f>
        <v>1.3785354894660278</v>
      </c>
      <c r="AJ596" s="70">
        <f t="shared" si="301"/>
        <v>1.4738583021371132</v>
      </c>
      <c r="AK596" s="70">
        <f t="shared" si="302"/>
        <v>0.59576666498020459</v>
      </c>
      <c r="AL596" s="71">
        <f>(1/(J597-J595))*((M597-M595)/Phase_Relations!B$22)</f>
        <v>5.8604527755822214E-7</v>
      </c>
      <c r="AM596" s="71">
        <f t="shared" si="303"/>
        <v>6.9623015093984955E-2</v>
      </c>
      <c r="AN596" s="71">
        <f>SUM(AM$27:AM596)</f>
        <v>18.541709229635579</v>
      </c>
      <c r="AO596" s="71">
        <f>(1/10000)*((AL596*Phase_Relations!B$22*H$7*U596))/(2*(P596-R596))</f>
        <v>1.4776888030653514E-10</v>
      </c>
      <c r="AP596" s="71">
        <f t="shared" si="304"/>
        <v>1.8700459721368361E-10</v>
      </c>
      <c r="AQ596" s="72">
        <f t="shared" si="305"/>
        <v>1.4743974535403226E-17</v>
      </c>
      <c r="AR596" s="72">
        <f t="shared" si="306"/>
        <v>1.865880700728264E-17</v>
      </c>
      <c r="AS596" s="71">
        <f t="shared" si="278"/>
        <v>2.114047346795162E-4</v>
      </c>
      <c r="AT596" s="72">
        <f t="shared" si="279"/>
        <v>6.9603670262262788E-8</v>
      </c>
      <c r="AU596" s="97">
        <f t="shared" si="307"/>
        <v>1.0607729761937345E-7</v>
      </c>
      <c r="AV596" s="2"/>
      <c r="AW596" s="2"/>
      <c r="AX596" s="2"/>
      <c r="AY596" s="2"/>
      <c r="AZ596" s="2"/>
      <c r="BA596" s="2"/>
      <c r="BC596" s="10"/>
      <c r="BE596" s="10"/>
      <c r="BI596" s="10"/>
    </row>
    <row r="597" spans="1:61" x14ac:dyDescent="0.2">
      <c r="A597" s="9">
        <f>Raw_Data!A595</f>
        <v>40773.423819444448</v>
      </c>
      <c r="B597" s="10">
        <f>Raw_Data!J595</f>
        <v>-5.3013296712560952E-4</v>
      </c>
      <c r="C597" s="10">
        <f>Raw_Data!K595</f>
        <v>0.26004319241128915</v>
      </c>
      <c r="D597" s="10">
        <f>Raw_Data!L595</f>
        <v>1.8785411185715955E-2</v>
      </c>
      <c r="E597" s="10">
        <f>Raw_Data!M595</f>
        <v>1.8449586059601644E-2</v>
      </c>
      <c r="F597" s="10">
        <f>Raw_Data!N595</f>
        <v>1.8488328251851278E-2</v>
      </c>
      <c r="J597" s="74">
        <f t="shared" si="280"/>
        <v>155390.00000003725</v>
      </c>
      <c r="K597" s="69">
        <f t="shared" si="281"/>
        <v>248.57627313542559</v>
      </c>
      <c r="L597" s="69">
        <f>K597+$D$8-$B$8*Q597+Phase_Relations!$C$24*Q597</f>
        <v>497.81924401987857</v>
      </c>
      <c r="M597" s="69">
        <f t="shared" si="282"/>
        <v>-7.8253294085929806E-2</v>
      </c>
      <c r="N597" s="69">
        <f t="shared" si="283"/>
        <v>-0.19876336697826172</v>
      </c>
      <c r="O597" s="70">
        <f t="shared" si="284"/>
        <v>56.440653246999695</v>
      </c>
      <c r="P597" s="70">
        <f t="shared" si="285"/>
        <v>389.2458844620669</v>
      </c>
      <c r="Q597" s="70">
        <f t="shared" si="286"/>
        <v>55.388699886345762</v>
      </c>
      <c r="R597" s="111">
        <f t="shared" si="287"/>
        <v>381.99103369893629</v>
      </c>
      <c r="S597" s="70">
        <f t="shared" si="277"/>
        <v>7.2548507631306052</v>
      </c>
      <c r="T597" s="113">
        <f t="shared" si="288"/>
        <v>0.7722532940859298</v>
      </c>
      <c r="U597" s="70">
        <f t="shared" si="289"/>
        <v>1.9615233669782617</v>
      </c>
      <c r="V597" s="70">
        <f>(L597/Phase_Relations!C$24)</f>
        <v>102.23111685557862</v>
      </c>
      <c r="W597" s="70">
        <f t="shared" si="290"/>
        <v>14721.280827203322</v>
      </c>
      <c r="X597" s="70">
        <f t="shared" si="291"/>
        <v>705.04218521088706</v>
      </c>
      <c r="Y597" s="70">
        <f t="shared" si="292"/>
        <v>46.842416969232858</v>
      </c>
      <c r="Z597" s="70">
        <f t="shared" si="293"/>
        <v>6745.3080435695319</v>
      </c>
      <c r="AA597" s="70">
        <f t="shared" si="294"/>
        <v>323.05115151195076</v>
      </c>
      <c r="AB597" s="70">
        <f t="shared" si="295"/>
        <v>-11.275690790479809</v>
      </c>
      <c r="AC597" s="70">
        <f t="shared" si="296"/>
        <v>-0.11275690790479809</v>
      </c>
      <c r="AD597" s="70">
        <f t="shared" si="297"/>
        <v>318.21458433653038</v>
      </c>
      <c r="AE597" s="70">
        <f t="shared" si="298"/>
        <v>2.5027200802499978</v>
      </c>
      <c r="AF597" s="70">
        <f t="shared" si="299"/>
        <v>2.2457281855137495E-2</v>
      </c>
      <c r="AG597" s="70">
        <f t="shared" si="300"/>
        <v>1.0289952736601977E-2</v>
      </c>
      <c r="AH597" s="70">
        <f>(U597-Phase_Relations!$B$37)/Phase_Relations!$B$37</f>
        <v>1.4726077051904969</v>
      </c>
      <c r="AI597" s="70">
        <f>(U597-Phase_Relations!G$20)/Phase_Relations!G$20</f>
        <v>1.3773710985023961</v>
      </c>
      <c r="AJ597" s="70">
        <f t="shared" si="301"/>
        <v>1.4727946177790796</v>
      </c>
      <c r="AK597" s="70">
        <f t="shared" si="302"/>
        <v>0.59556867921231471</v>
      </c>
      <c r="AL597" s="71">
        <f>(1/(J598-J596))*((M598-M596)/Phase_Relations!B$22)</f>
        <v>6.4173960627816861E-7</v>
      </c>
      <c r="AM597" s="71">
        <f t="shared" si="303"/>
        <v>0.17275570715878108</v>
      </c>
      <c r="AN597" s="71">
        <f>SUM(AM$27:AM597)</f>
        <v>18.714464936794361</v>
      </c>
      <c r="AO597" s="71">
        <f>(1/10000)*((AL597*Phase_Relations!B$22*H$7*U597))/(2*(P597-R597))</f>
        <v>1.5342260013263373E-10</v>
      </c>
      <c r="AP597" s="71">
        <f t="shared" si="304"/>
        <v>1.8729520957650806E-10</v>
      </c>
      <c r="AQ597" s="72">
        <f t="shared" si="305"/>
        <v>1.5308087229316733E-17</v>
      </c>
      <c r="AR597" s="72">
        <f t="shared" si="306"/>
        <v>1.868780351363952E-17</v>
      </c>
      <c r="AS597" s="71">
        <f t="shared" si="278"/>
        <v>1.9807367805072749E-4</v>
      </c>
      <c r="AT597" s="72">
        <f t="shared" si="279"/>
        <v>7.7130552203277207E-8</v>
      </c>
      <c r="AU597" s="97">
        <f t="shared" si="307"/>
        <v>1.027129737843416E-7</v>
      </c>
      <c r="AV597" s="2"/>
      <c r="AW597" s="2"/>
      <c r="AX597" s="2"/>
      <c r="AY597" s="2"/>
      <c r="AZ597" s="2"/>
      <c r="BA597" s="2"/>
      <c r="BC597" s="10"/>
      <c r="BE597" s="10"/>
      <c r="BI597" s="10"/>
    </row>
    <row r="598" spans="1:61" x14ac:dyDescent="0.2">
      <c r="A598" s="9">
        <f>Raw_Data!A596</f>
        <v>40773.426793981482</v>
      </c>
      <c r="B598" s="10">
        <f>Raw_Data!J596</f>
        <v>-5.3578622015447756E-4</v>
      </c>
      <c r="C598" s="10">
        <f>Raw_Data!K596</f>
        <v>0.25936266426305998</v>
      </c>
      <c r="D598" s="10">
        <f>Raw_Data!L596</f>
        <v>1.8782857720587357E-2</v>
      </c>
      <c r="E598" s="10">
        <f>Raw_Data!M596</f>
        <v>1.8474479375459842E-2</v>
      </c>
      <c r="F598" s="10">
        <f>Raw_Data!N596</f>
        <v>1.853251539107988E-2</v>
      </c>
      <c r="J598" s="74">
        <f t="shared" si="280"/>
        <v>155646.99999976438</v>
      </c>
      <c r="K598" s="69">
        <f t="shared" si="281"/>
        <v>251.22705068775727</v>
      </c>
      <c r="L598" s="69">
        <f>K598+$D$8-$B$8*Q598+Phase_Relations!$C$24*Q598</f>
        <v>500.80031129927556</v>
      </c>
      <c r="M598" s="69">
        <f t="shared" si="282"/>
        <v>-7.8050655830055674E-2</v>
      </c>
      <c r="N598" s="69">
        <f t="shared" si="283"/>
        <v>-0.19824866580834141</v>
      </c>
      <c r="O598" s="70">
        <f t="shared" si="284"/>
        <v>56.432981376606399</v>
      </c>
      <c r="P598" s="70">
        <f t="shared" si="285"/>
        <v>389.19297501107866</v>
      </c>
      <c r="Q598" s="70">
        <f t="shared" si="286"/>
        <v>55.463433725727938</v>
      </c>
      <c r="R598" s="111">
        <f t="shared" si="287"/>
        <v>382.50643948777889</v>
      </c>
      <c r="S598" s="70">
        <f t="shared" si="277"/>
        <v>6.6865355232997672</v>
      </c>
      <c r="T598" s="113">
        <f t="shared" si="288"/>
        <v>0.77205065583005561</v>
      </c>
      <c r="U598" s="70">
        <f t="shared" si="289"/>
        <v>1.9610086658083412</v>
      </c>
      <c r="V598" s="70">
        <f>(L598/Phase_Relations!C$24)</f>
        <v>102.84330258575142</v>
      </c>
      <c r="W598" s="70">
        <f t="shared" si="290"/>
        <v>14809.435572348204</v>
      </c>
      <c r="X598" s="70">
        <f t="shared" si="291"/>
        <v>709.26415576380282</v>
      </c>
      <c r="Y598" s="70">
        <f t="shared" si="292"/>
        <v>47.379868860023478</v>
      </c>
      <c r="Z598" s="70">
        <f t="shared" si="293"/>
        <v>6822.7011158433806</v>
      </c>
      <c r="AA598" s="70">
        <f t="shared" si="294"/>
        <v>326.75771627602393</v>
      </c>
      <c r="AB598" s="70">
        <f t="shared" si="295"/>
        <v>-11.246492194532509</v>
      </c>
      <c r="AC598" s="70">
        <f t="shared" si="296"/>
        <v>-0.11246492194532509</v>
      </c>
      <c r="AD598" s="70">
        <f t="shared" si="297"/>
        <v>322.30002592715744</v>
      </c>
      <c r="AE598" s="70">
        <f t="shared" si="298"/>
        <v>2.508260340448794</v>
      </c>
      <c r="AF598" s="70">
        <f t="shared" si="299"/>
        <v>2.0463282702255794E-2</v>
      </c>
      <c r="AG598" s="70">
        <f t="shared" si="300"/>
        <v>9.4274262543256153E-3</v>
      </c>
      <c r="AH598" s="70">
        <f>(U598-Phase_Relations!$B$37)/Phase_Relations!$B$37</f>
        <v>1.47195889615766</v>
      </c>
      <c r="AI598" s="70">
        <f>(U598-Phase_Relations!G$20)/Phase_Relations!G$20</f>
        <v>1.3767472794307833</v>
      </c>
      <c r="AJ598" s="70">
        <f t="shared" si="301"/>
        <v>1.4716854057350737</v>
      </c>
      <c r="AK598" s="70">
        <f t="shared" si="302"/>
        <v>0.5954625291082426</v>
      </c>
      <c r="AL598" s="71">
        <f>(1/(J599-J597))*((M599-M597)/Phase_Relations!B$22)</f>
        <v>7.0834259919184926E-7</v>
      </c>
      <c r="AM598" s="71">
        <f t="shared" si="303"/>
        <v>9.3510636517157381E-2</v>
      </c>
      <c r="AN598" s="71">
        <f>SUM(AM$27:AM598)</f>
        <v>18.807975573311516</v>
      </c>
      <c r="AO598" s="71">
        <f>(1/10000)*((AL598*Phase_Relations!B$22*H$7*U598))/(2*(P598-R598))</f>
        <v>1.8369071711260454E-10</v>
      </c>
      <c r="AP598" s="71">
        <f t="shared" si="304"/>
        <v>1.8782243153662972E-10</v>
      </c>
      <c r="AQ598" s="72">
        <f t="shared" si="305"/>
        <v>1.8328157118602878E-17</v>
      </c>
      <c r="AR598" s="72">
        <f t="shared" si="306"/>
        <v>1.8740408278177317E-17</v>
      </c>
      <c r="AS598" s="71">
        <f t="shared" si="278"/>
        <v>6.4227743383046357E-5</v>
      </c>
      <c r="AT598" s="72">
        <f t="shared" si="279"/>
        <v>2.8479241223800838E-7</v>
      </c>
      <c r="AU598" s="97">
        <f t="shared" si="307"/>
        <v>1.0188297641979754E-7</v>
      </c>
      <c r="AV598" s="2"/>
      <c r="AW598" s="2"/>
      <c r="AX598" s="2"/>
      <c r="AY598" s="2"/>
      <c r="AZ598" s="2"/>
      <c r="BA598" s="2"/>
      <c r="BC598" s="10"/>
      <c r="BE598" s="10"/>
      <c r="BI598" s="10"/>
    </row>
    <row r="599" spans="1:61" x14ac:dyDescent="0.2">
      <c r="A599" s="9">
        <f>Raw_Data!A597</f>
        <v>40773.429780092592</v>
      </c>
      <c r="B599" s="10">
        <f>Raw_Data!J597</f>
        <v>-5.3925418209655655E-4</v>
      </c>
      <c r="C599" s="10">
        <f>Raw_Data!K597</f>
        <v>0.25789471872867953</v>
      </c>
      <c r="D599" s="10">
        <f>Raw_Data!L597</f>
        <v>1.8780708059246556E-2</v>
      </c>
      <c r="E599" s="10">
        <f>Raw_Data!M597</f>
        <v>1.8446082467913544E-2</v>
      </c>
      <c r="F599" s="10">
        <f>Raw_Data!N597</f>
        <v>1.8531033323115478E-2</v>
      </c>
      <c r="J599" s="74">
        <f t="shared" si="280"/>
        <v>155904.99999972526</v>
      </c>
      <c r="K599" s="69">
        <f t="shared" si="281"/>
        <v>252.85315792574244</v>
      </c>
      <c r="L599" s="69">
        <f>K599+$D$8-$B$8*Q599+Phase_Relations!$C$24*Q599</f>
        <v>502.04964242208212</v>
      </c>
      <c r="M599" s="69">
        <f t="shared" si="282"/>
        <v>-7.7610887557972907E-2</v>
      </c>
      <c r="N599" s="69">
        <f t="shared" si="283"/>
        <v>-0.19713165439725119</v>
      </c>
      <c r="O599" s="70">
        <f t="shared" si="284"/>
        <v>56.42652273222884</v>
      </c>
      <c r="P599" s="70">
        <f t="shared" si="285"/>
        <v>389.14843263606099</v>
      </c>
      <c r="Q599" s="70">
        <f t="shared" si="286"/>
        <v>55.378181526318087</v>
      </c>
      <c r="R599" s="111">
        <f t="shared" si="287"/>
        <v>381.91849328495232</v>
      </c>
      <c r="S599" s="70">
        <f t="shared" si="277"/>
        <v>7.2299393511086691</v>
      </c>
      <c r="T599" s="113">
        <f t="shared" si="288"/>
        <v>0.7716108875579728</v>
      </c>
      <c r="U599" s="70">
        <f t="shared" si="289"/>
        <v>1.9598916543972509</v>
      </c>
      <c r="V599" s="70">
        <f>(L599/Phase_Relations!C$24)</f>
        <v>103.09986260736811</v>
      </c>
      <c r="W599" s="70">
        <f t="shared" si="290"/>
        <v>14846.380215461008</v>
      </c>
      <c r="X599" s="70">
        <f t="shared" si="291"/>
        <v>711.03353522322834</v>
      </c>
      <c r="Y599" s="70">
        <f t="shared" si="292"/>
        <v>47.721681081050022</v>
      </c>
      <c r="Z599" s="70">
        <f t="shared" si="293"/>
        <v>6871.9220756712029</v>
      </c>
      <c r="AA599" s="70">
        <f t="shared" si="294"/>
        <v>329.11504193827602</v>
      </c>
      <c r="AB599" s="70">
        <f t="shared" si="295"/>
        <v>-11.183125008353434</v>
      </c>
      <c r="AC599" s="70">
        <f t="shared" si="296"/>
        <v>-0.11183125008353434</v>
      </c>
      <c r="AD599" s="70">
        <f t="shared" si="297"/>
        <v>324.29508237087026</v>
      </c>
      <c r="AE599" s="70">
        <f t="shared" si="298"/>
        <v>2.5109403630566054</v>
      </c>
      <c r="AF599" s="70">
        <f t="shared" si="299"/>
        <v>2.1967818026575069E-2</v>
      </c>
      <c r="AG599" s="70">
        <f t="shared" si="300"/>
        <v>1.0168211473793336E-2</v>
      </c>
      <c r="AH599" s="70">
        <f>(U599-Phase_Relations!$B$37)/Phase_Relations!$B$37</f>
        <v>1.4705508420562692</v>
      </c>
      <c r="AI599" s="70">
        <f>(U599-Phase_Relations!G$20)/Phase_Relations!G$20</f>
        <v>1.3753934588798136</v>
      </c>
      <c r="AJ599" s="70">
        <f t="shared" si="301"/>
        <v>1.4705868216879914</v>
      </c>
      <c r="AK599" s="70">
        <f t="shared" si="302"/>
        <v>0.59523196892896646</v>
      </c>
      <c r="AL599" s="71">
        <f>(1/(J600-J598))*((M600-M598)/Phase_Relations!B$22)</f>
        <v>7.8284463089514775E-7</v>
      </c>
      <c r="AM599" s="71">
        <f t="shared" si="303"/>
        <v>0.20486456305000214</v>
      </c>
      <c r="AN599" s="71">
        <f>SUM(AM$27:AM599)</f>
        <v>19.012840136361518</v>
      </c>
      <c r="AO599" s="71">
        <f>(1/10000)*((AL599*Phase_Relations!B$22*H$7*U599))/(2*(P599-R599))</f>
        <v>1.8764564046219821E-10</v>
      </c>
      <c r="AP599" s="71">
        <f t="shared" si="304"/>
        <v>1.8168725768831587E-10</v>
      </c>
      <c r="AQ599" s="72">
        <f t="shared" si="305"/>
        <v>1.8722768548525867E-17</v>
      </c>
      <c r="AR599" s="72">
        <f t="shared" si="306"/>
        <v>1.812825741933501E-17</v>
      </c>
      <c r="AS599" s="71">
        <f t="shared" si="278"/>
        <v>2.8551104248225573E-4</v>
      </c>
      <c r="AT599" s="72">
        <f t="shared" si="279"/>
        <v>6.5445446840050356E-8</v>
      </c>
      <c r="AU599" s="97">
        <f t="shared" si="307"/>
        <v>9.382609140779383E-8</v>
      </c>
      <c r="AV599" s="2"/>
      <c r="AW599" s="2"/>
      <c r="AX599" s="2"/>
      <c r="AY599" s="2"/>
      <c r="AZ599" s="2"/>
      <c r="BA599" s="2"/>
      <c r="BC599" s="10"/>
      <c r="BE599" s="10"/>
      <c r="BI599" s="10"/>
    </row>
    <row r="600" spans="1:61" x14ac:dyDescent="0.2">
      <c r="A600" s="9">
        <f>Raw_Data!A598</f>
        <v>40773.432754629626</v>
      </c>
      <c r="B600" s="10">
        <f>Raw_Data!J598</f>
        <v>-5.4088127382965448E-4</v>
      </c>
      <c r="C600" s="10">
        <f>Raw_Data!K598</f>
        <v>0.25699328615537986</v>
      </c>
      <c r="D600" s="10">
        <f>Raw_Data!L598</f>
        <v>1.8748878819504156E-2</v>
      </c>
      <c r="E600" s="10">
        <f>Raw_Data!M598</f>
        <v>1.8422519329238642E-2</v>
      </c>
      <c r="F600" s="10">
        <f>Raw_Data!N598</f>
        <v>1.8511467635553377E-2</v>
      </c>
      <c r="J600" s="74">
        <f t="shared" si="280"/>
        <v>156161.99999945238</v>
      </c>
      <c r="K600" s="69">
        <f t="shared" si="281"/>
        <v>253.61609180109812</v>
      </c>
      <c r="L600" s="69">
        <f>K600+$D$8-$B$8*Q600+Phase_Relations!$C$24*Q600</f>
        <v>502.49993563975812</v>
      </c>
      <c r="M600" s="69">
        <f t="shared" si="282"/>
        <v>-7.7340682292057511E-2</v>
      </c>
      <c r="N600" s="69">
        <f t="shared" si="283"/>
        <v>-0.19644533302182607</v>
      </c>
      <c r="O600" s="70">
        <f t="shared" si="284"/>
        <v>56.330891975698876</v>
      </c>
      <c r="P600" s="70">
        <f t="shared" si="285"/>
        <v>388.48891017723366</v>
      </c>
      <c r="Q600" s="70">
        <f t="shared" si="286"/>
        <v>55.307441098200712</v>
      </c>
      <c r="R600" s="111">
        <f t="shared" si="287"/>
        <v>381.43062826345317</v>
      </c>
      <c r="S600" s="70">
        <f t="shared" si="277"/>
        <v>7.0582819137804904</v>
      </c>
      <c r="T600" s="113">
        <f t="shared" si="288"/>
        <v>0.77134068229205743</v>
      </c>
      <c r="U600" s="70">
        <f t="shared" si="289"/>
        <v>1.959205333021826</v>
      </c>
      <c r="V600" s="70">
        <f>(L600/Phase_Relations!C$24)</f>
        <v>103.19233387903648</v>
      </c>
      <c r="W600" s="70">
        <f t="shared" si="290"/>
        <v>14859.696078581253</v>
      </c>
      <c r="X600" s="70">
        <f t="shared" si="291"/>
        <v>711.67126813128607</v>
      </c>
      <c r="Y600" s="70">
        <f t="shared" si="292"/>
        <v>47.88489278083577</v>
      </c>
      <c r="Z600" s="70">
        <f t="shared" si="293"/>
        <v>6895.4245604403513</v>
      </c>
      <c r="AA600" s="70">
        <f t="shared" si="294"/>
        <v>330.2406398678329</v>
      </c>
      <c r="AB600" s="70">
        <f t="shared" si="295"/>
        <v>-11.144190531996756</v>
      </c>
      <c r="AC600" s="70">
        <f t="shared" si="296"/>
        <v>-0.11144190531996756</v>
      </c>
      <c r="AD600" s="70">
        <f t="shared" si="297"/>
        <v>325.53511859197926</v>
      </c>
      <c r="AE600" s="70">
        <f t="shared" si="298"/>
        <v>2.5125978469380037</v>
      </c>
      <c r="AF600" s="70">
        <f t="shared" si="299"/>
        <v>2.1373147522380398E-2</v>
      </c>
      <c r="AG600" s="70">
        <f t="shared" si="300"/>
        <v>9.9178964078656725E-3</v>
      </c>
      <c r="AH600" s="70">
        <f>(U600-Phase_Relations!$B$37)/Phase_Relations!$B$37</f>
        <v>1.4696856963487639</v>
      </c>
      <c r="AI600" s="70">
        <f>(U600-Phase_Relations!G$20)/Phase_Relations!G$20</f>
        <v>1.3745616357011108</v>
      </c>
      <c r="AJ600" s="70">
        <f t="shared" si="301"/>
        <v>1.4695517078703926</v>
      </c>
      <c r="AK600" s="70">
        <f t="shared" si="302"/>
        <v>0.59509017626071958</v>
      </c>
      <c r="AL600" s="71">
        <f>(1/(J601-J599))*((M601-M599)/Phase_Relations!B$22)</f>
        <v>5.4409165338408191E-7</v>
      </c>
      <c r="AM600" s="71">
        <f t="shared" si="303"/>
        <v>0.12650399297621659</v>
      </c>
      <c r="AN600" s="71">
        <f>SUM(AM$27:AM600)</f>
        <v>19.139344129337736</v>
      </c>
      <c r="AO600" s="71">
        <f>(1/10000)*((AL600*Phase_Relations!B$22*H$7*U600))/(2*(P600-R600))</f>
        <v>1.3354219481467082E-10</v>
      </c>
      <c r="AP600" s="71">
        <f t="shared" si="304"/>
        <v>1.8079313718106203E-10</v>
      </c>
      <c r="AQ600" s="72">
        <f t="shared" si="305"/>
        <v>1.3324474785658141E-17</v>
      </c>
      <c r="AR600" s="72">
        <f t="shared" si="306"/>
        <v>1.8039044521712822E-17</v>
      </c>
      <c r="AS600" s="71">
        <f t="shared" si="278"/>
        <v>2.8239765795171241E-4</v>
      </c>
      <c r="AT600" s="72">
        <f t="shared" si="279"/>
        <v>4.7089197283203949E-8</v>
      </c>
      <c r="AU600" s="97">
        <f t="shared" si="307"/>
        <v>9.7681604536543353E-8</v>
      </c>
      <c r="AV600" s="2"/>
      <c r="AW600" s="2"/>
      <c r="AX600" s="2"/>
      <c r="AY600" s="2"/>
      <c r="AZ600" s="2"/>
      <c r="BA600" s="2"/>
      <c r="BC600" s="10"/>
      <c r="BE600" s="10"/>
      <c r="BI600" s="10"/>
    </row>
    <row r="601" spans="1:61" x14ac:dyDescent="0.2">
      <c r="A601" s="9">
        <f>Raw_Data!A599</f>
        <v>40773.435729166667</v>
      </c>
      <c r="B601" s="10">
        <f>Raw_Data!J599</f>
        <v>-5.417720174791615E-4</v>
      </c>
      <c r="C601" s="10">
        <f>Raw_Data!K599</f>
        <v>0.25625218743898959</v>
      </c>
      <c r="D601" s="10">
        <f>Raw_Data!L599</f>
        <v>1.8755779113642356E-2</v>
      </c>
      <c r="E601" s="10">
        <f>Raw_Data!M599</f>
        <v>1.8434110873264242E-2</v>
      </c>
      <c r="F601" s="10">
        <f>Raw_Data!N599</f>
        <v>1.8514491532287177E-2</v>
      </c>
      <c r="J601" s="74">
        <f t="shared" si="280"/>
        <v>156418.99999980815</v>
      </c>
      <c r="K601" s="69">
        <f t="shared" si="281"/>
        <v>254.03375633140271</v>
      </c>
      <c r="L601" s="69">
        <f>K601+$D$8-$B$8*Q601+Phase_Relations!$C$24*Q601</f>
        <v>503.07139920327671</v>
      </c>
      <c r="M601" s="69">
        <f t="shared" si="282"/>
        <v>-7.7118400821466274E-2</v>
      </c>
      <c r="N601" s="69">
        <f t="shared" si="283"/>
        <v>-0.19588073808652434</v>
      </c>
      <c r="O601" s="70">
        <f t="shared" si="284"/>
        <v>56.351623867319788</v>
      </c>
      <c r="P601" s="70">
        <f t="shared" si="285"/>
        <v>388.6318887401365</v>
      </c>
      <c r="Q601" s="70">
        <f t="shared" si="286"/>
        <v>55.342240824936006</v>
      </c>
      <c r="R601" s="111">
        <f t="shared" si="287"/>
        <v>381.67062637886903</v>
      </c>
      <c r="S601" s="70">
        <f t="shared" si="277"/>
        <v>6.9612623612674724</v>
      </c>
      <c r="T601" s="113">
        <f t="shared" si="288"/>
        <v>0.77111840082146621</v>
      </c>
      <c r="U601" s="70">
        <f t="shared" si="289"/>
        <v>1.9586407380865243</v>
      </c>
      <c r="V601" s="70">
        <f>(L601/Phase_Relations!C$24)</f>
        <v>103.30968843903506</v>
      </c>
      <c r="W601" s="70">
        <f t="shared" si="290"/>
        <v>14876.595135221049</v>
      </c>
      <c r="X601" s="70">
        <f t="shared" si="291"/>
        <v>712.48060992437968</v>
      </c>
      <c r="Y601" s="70">
        <f t="shared" si="292"/>
        <v>47.967447614099051</v>
      </c>
      <c r="Z601" s="70">
        <f t="shared" si="293"/>
        <v>6907.3124564302634</v>
      </c>
      <c r="AA601" s="70">
        <f t="shared" si="294"/>
        <v>330.80998354551065</v>
      </c>
      <c r="AB601" s="70">
        <f t="shared" si="295"/>
        <v>-11.112161501652196</v>
      </c>
      <c r="AC601" s="70">
        <f t="shared" si="296"/>
        <v>-0.11112161501652196</v>
      </c>
      <c r="AD601" s="70">
        <f t="shared" si="297"/>
        <v>326.16914197133235</v>
      </c>
      <c r="AE601" s="70">
        <f t="shared" si="298"/>
        <v>2.51344287115707</v>
      </c>
      <c r="AF601" s="70">
        <f t="shared" si="299"/>
        <v>2.1043084270489641E-2</v>
      </c>
      <c r="AG601" s="70">
        <f t="shared" si="300"/>
        <v>9.7704586823862023E-3</v>
      </c>
      <c r="AH601" s="70">
        <f>(U601-Phase_Relations!$B$37)/Phase_Relations!$B$37</f>
        <v>1.4689739934902408</v>
      </c>
      <c r="AI601" s="70">
        <f>(U601-Phase_Relations!G$20)/Phase_Relations!G$20</f>
        <v>1.3738773452643289</v>
      </c>
      <c r="AJ601" s="70">
        <f t="shared" si="301"/>
        <v>1.4684552584155197</v>
      </c>
      <c r="AK601" s="70">
        <f t="shared" si="302"/>
        <v>0.59497345754283959</v>
      </c>
      <c r="AL601" s="71">
        <f>(1/(J602-J600))*((M602-M600)/Phase_Relations!B$22)</f>
        <v>7.7842921752657797E-7</v>
      </c>
      <c r="AM601" s="71">
        <f t="shared" si="303"/>
        <v>0.10436727768630766</v>
      </c>
      <c r="AN601" s="71">
        <f>SUM(AM$27:AM601)</f>
        <v>19.243711407024044</v>
      </c>
      <c r="AO601" s="71">
        <f>(1/10000)*((AL601*Phase_Relations!B$22*H$7*U601))/(2*(P601-R601))</f>
        <v>1.9366511663688648E-10</v>
      </c>
      <c r="AP601" s="71">
        <f t="shared" si="304"/>
        <v>1.852443690469242E-10</v>
      </c>
      <c r="AQ601" s="72">
        <f t="shared" si="305"/>
        <v>1.9323375410078604E-17</v>
      </c>
      <c r="AR601" s="72">
        <f t="shared" si="306"/>
        <v>1.8483176257334729E-17</v>
      </c>
      <c r="AS601" s="71">
        <f t="shared" si="278"/>
        <v>4.5451869502564262E-4</v>
      </c>
      <c r="AT601" s="72">
        <f t="shared" si="279"/>
        <v>4.2429070596081085E-8</v>
      </c>
      <c r="AU601" s="97">
        <f t="shared" si="307"/>
        <v>9.5464761649855477E-8</v>
      </c>
      <c r="AV601" s="2"/>
      <c r="AW601" s="2"/>
      <c r="AX601" s="2"/>
      <c r="AY601" s="2"/>
      <c r="AZ601" s="2"/>
      <c r="BA601" s="2"/>
      <c r="BC601" s="10"/>
      <c r="BE601" s="10"/>
      <c r="BI601" s="10"/>
    </row>
    <row r="602" spans="1:61" x14ac:dyDescent="0.2">
      <c r="A602" s="9">
        <f>Raw_Data!A600</f>
        <v>40773.438703703701</v>
      </c>
      <c r="B602" s="10">
        <f>Raw_Data!J600</f>
        <v>-5.4605946357878549E-4</v>
      </c>
      <c r="C602" s="10">
        <f>Raw_Data!K600</f>
        <v>0.25464172292067921</v>
      </c>
      <c r="D602" s="10">
        <f>Raw_Data!L600</f>
        <v>1.8741990401947958E-2</v>
      </c>
      <c r="E602" s="10">
        <f>Raw_Data!M600</f>
        <v>1.8403409908811244E-2</v>
      </c>
      <c r="F602" s="10">
        <f>Raw_Data!N600</f>
        <v>1.8482352171349678E-2</v>
      </c>
      <c r="J602" s="74">
        <f t="shared" si="280"/>
        <v>156675.99999953527</v>
      </c>
      <c r="K602" s="69">
        <f t="shared" si="281"/>
        <v>256.04411493726741</v>
      </c>
      <c r="L602" s="69">
        <f>K602+$D$8-$B$8*Q602+Phase_Relations!$C$24*Q602</f>
        <v>504.6744109844924</v>
      </c>
      <c r="M602" s="69">
        <f t="shared" si="282"/>
        <v>-7.6636083971982835E-2</v>
      </c>
      <c r="N602" s="69">
        <f t="shared" si="283"/>
        <v>-0.19465565328883641</v>
      </c>
      <c r="O602" s="70">
        <f t="shared" si="284"/>
        <v>56.310195767196106</v>
      </c>
      <c r="P602" s="70">
        <f t="shared" si="285"/>
        <v>388.34617770480071</v>
      </c>
      <c r="Q602" s="70">
        <f t="shared" si="286"/>
        <v>55.250071466728457</v>
      </c>
      <c r="R602" s="111">
        <f t="shared" si="287"/>
        <v>381.0349756326101</v>
      </c>
      <c r="S602" s="70">
        <f t="shared" si="277"/>
        <v>7.3112020721906106</v>
      </c>
      <c r="T602" s="113">
        <f t="shared" si="288"/>
        <v>0.7706360839719828</v>
      </c>
      <c r="U602" s="70">
        <f t="shared" si="289"/>
        <v>1.9574156532888363</v>
      </c>
      <c r="V602" s="70">
        <f>(L602/Phase_Relations!C$24)</f>
        <v>103.63887957958443</v>
      </c>
      <c r="W602" s="70">
        <f t="shared" si="290"/>
        <v>14923.998659460158</v>
      </c>
      <c r="X602" s="70">
        <f t="shared" si="291"/>
        <v>714.75089365230633</v>
      </c>
      <c r="Y602" s="70">
        <f t="shared" si="292"/>
        <v>48.388808112855969</v>
      </c>
      <c r="Z602" s="70">
        <f t="shared" si="293"/>
        <v>6967.9883682512591</v>
      </c>
      <c r="AA602" s="70">
        <f t="shared" si="294"/>
        <v>333.71591801969623</v>
      </c>
      <c r="AB602" s="70">
        <f t="shared" si="295"/>
        <v>-11.042663396539321</v>
      </c>
      <c r="AC602" s="70">
        <f t="shared" si="296"/>
        <v>-0.11042663396539322</v>
      </c>
      <c r="AD602" s="70">
        <f t="shared" si="297"/>
        <v>328.84178330490249</v>
      </c>
      <c r="AE602" s="70">
        <f t="shared" si="298"/>
        <v>2.5169869947130725</v>
      </c>
      <c r="AF602" s="70">
        <f t="shared" si="299"/>
        <v>2.1908460691884336E-2</v>
      </c>
      <c r="AG602" s="70">
        <f t="shared" si="300"/>
        <v>1.0229021239597326E-2</v>
      </c>
      <c r="AH602" s="70">
        <f>(U602-Phase_Relations!$B$37)/Phase_Relations!$B$37</f>
        <v>1.4674297069620912</v>
      </c>
      <c r="AI602" s="70">
        <f>(U602-Phase_Relations!G$20)/Phase_Relations!G$20</f>
        <v>1.3723925395055654</v>
      </c>
      <c r="AJ602" s="70">
        <f t="shared" si="301"/>
        <v>1.467357047766999</v>
      </c>
      <c r="AK602" s="70">
        <f t="shared" si="302"/>
        <v>0.59471996418848183</v>
      </c>
      <c r="AL602" s="71">
        <f>(1/(J603-J601))*((M603-M601)/Phase_Relations!B$22)</f>
        <v>1.0426535739933361E-6</v>
      </c>
      <c r="AM602" s="71">
        <f t="shared" si="303"/>
        <v>0.2276100906746423</v>
      </c>
      <c r="AN602" s="71">
        <f>SUM(AM$27:AM602)</f>
        <v>19.471321497698685</v>
      </c>
      <c r="AO602" s="71">
        <f>(1/10000)*((AL602*Phase_Relations!B$22*H$7*U602))/(2*(P602-R602))</f>
        <v>2.4683105421057513E-10</v>
      </c>
      <c r="AP602" s="71">
        <f t="shared" si="304"/>
        <v>1.9083860286622529E-10</v>
      </c>
      <c r="AQ602" s="72">
        <f t="shared" si="305"/>
        <v>2.462812718265217E-17</v>
      </c>
      <c r="AR602" s="72">
        <f t="shared" si="306"/>
        <v>1.9041353600262182E-17</v>
      </c>
      <c r="AS602" s="71">
        <f t="shared" si="278"/>
        <v>2.3402954418283393E-4</v>
      </c>
      <c r="AT602" s="72">
        <f t="shared" si="279"/>
        <v>1.0502506993288718E-7</v>
      </c>
      <c r="AU602" s="97">
        <f t="shared" si="307"/>
        <v>1.0058734852276726E-7</v>
      </c>
      <c r="AV602" s="2"/>
      <c r="AW602" s="2"/>
      <c r="AX602" s="2"/>
      <c r="AY602" s="2"/>
      <c r="AZ602" s="2"/>
      <c r="BA602" s="2"/>
      <c r="BC602" s="10"/>
      <c r="BE602" s="10"/>
      <c r="BI602" s="10"/>
    </row>
    <row r="603" spans="1:61" x14ac:dyDescent="0.2">
      <c r="A603" s="9">
        <f>Raw_Data!A601</f>
        <v>40773.441689814812</v>
      </c>
      <c r="B603" s="10">
        <f>Raw_Data!J601</f>
        <v>-5.5195024824752155E-4</v>
      </c>
      <c r="C603" s="10">
        <f>Raw_Data!K601</f>
        <v>0.25309301662873995</v>
      </c>
      <c r="D603" s="10">
        <f>Raw_Data!L601</f>
        <v>1.8768831477253157E-2</v>
      </c>
      <c r="E603" s="10">
        <f>Raw_Data!M601</f>
        <v>1.8451723844360442E-2</v>
      </c>
      <c r="F603" s="10">
        <f>Raw_Data!N601</f>
        <v>1.8529981532947177E-2</v>
      </c>
      <c r="J603" s="74">
        <f t="shared" si="280"/>
        <v>156933.99999949615</v>
      </c>
      <c r="K603" s="69">
        <f t="shared" si="281"/>
        <v>258.80626969768008</v>
      </c>
      <c r="L603" s="69">
        <f>K603+$D$8-$B$8*Q603+Phase_Relations!$C$24*Q603</f>
        <v>508.07760515793041</v>
      </c>
      <c r="M603" s="69">
        <f t="shared" si="282"/>
        <v>-7.6172802655980962E-2</v>
      </c>
      <c r="N603" s="69">
        <f t="shared" si="283"/>
        <v>-0.19347891874619164</v>
      </c>
      <c r="O603" s="70">
        <f t="shared" si="284"/>
        <v>56.39083961412075</v>
      </c>
      <c r="P603" s="70">
        <f t="shared" si="285"/>
        <v>388.90234216635002</v>
      </c>
      <c r="Q603" s="70">
        <f t="shared" si="286"/>
        <v>55.395117868735404</v>
      </c>
      <c r="R603" s="111">
        <f t="shared" si="287"/>
        <v>382.03529564645106</v>
      </c>
      <c r="S603" s="70">
        <f t="shared" si="277"/>
        <v>6.8670465198989632</v>
      </c>
      <c r="T603" s="113">
        <f t="shared" si="288"/>
        <v>0.77017280265598087</v>
      </c>
      <c r="U603" s="70">
        <f t="shared" si="289"/>
        <v>1.9562389187461915</v>
      </c>
      <c r="V603" s="70">
        <f>(L603/Phase_Relations!C$24)</f>
        <v>104.3377524042217</v>
      </c>
      <c r="W603" s="70">
        <f t="shared" si="290"/>
        <v>15024.636346207924</v>
      </c>
      <c r="X603" s="70">
        <f t="shared" si="291"/>
        <v>719.57070623601169</v>
      </c>
      <c r="Y603" s="70">
        <f t="shared" si="292"/>
        <v>48.942634535486299</v>
      </c>
      <c r="Z603" s="70">
        <f t="shared" si="293"/>
        <v>7047.7393731100274</v>
      </c>
      <c r="AA603" s="70">
        <f t="shared" si="294"/>
        <v>337.53541058956063</v>
      </c>
      <c r="AB603" s="70">
        <f t="shared" si="295"/>
        <v>-10.975908163686011</v>
      </c>
      <c r="AC603" s="70">
        <f t="shared" si="296"/>
        <v>-0.10975908163686011</v>
      </c>
      <c r="AD603" s="70">
        <f t="shared" si="297"/>
        <v>332.95737957629467</v>
      </c>
      <c r="AE603" s="70">
        <f t="shared" si="298"/>
        <v>2.5223886449193484</v>
      </c>
      <c r="AF603" s="70">
        <f t="shared" si="299"/>
        <v>2.0344669935235971E-2</v>
      </c>
      <c r="AG603" s="70">
        <f t="shared" si="300"/>
        <v>9.5432546939266914E-3</v>
      </c>
      <c r="AH603" s="70">
        <f>(U603-Phase_Relations!$B$37)/Phase_Relations!$B$37</f>
        <v>1.465946368580255</v>
      </c>
      <c r="AI603" s="70">
        <f>(U603-Phase_Relations!G$20)/Phase_Relations!G$20</f>
        <v>1.3709663343736824</v>
      </c>
      <c r="AJ603" s="70">
        <f t="shared" si="301"/>
        <v>1.4661894954604449</v>
      </c>
      <c r="AK603" s="70">
        <f t="shared" si="302"/>
        <v>0.59447617647266981</v>
      </c>
      <c r="AL603" s="71">
        <f>(1/(J604-J602))*((M604-M602)/Phase_Relations!B$22)</f>
        <v>8.3900830626203429E-7</v>
      </c>
      <c r="AM603" s="71">
        <f t="shared" si="303"/>
        <v>0.2208927861013015</v>
      </c>
      <c r="AN603" s="71">
        <f>SUM(AM$27:AM603)</f>
        <v>19.692214283799988</v>
      </c>
      <c r="AO603" s="71">
        <f>(1/10000)*((AL603*Phase_Relations!B$22*H$7*U603))/(2*(P603-R603))</f>
        <v>2.1134095130863913E-10</v>
      </c>
      <c r="AP603" s="71">
        <f t="shared" si="304"/>
        <v>1.8794230155184861E-10</v>
      </c>
      <c r="AQ603" s="72">
        <f t="shared" si="305"/>
        <v>2.1087021827048801E-17</v>
      </c>
      <c r="AR603" s="72">
        <f t="shared" si="306"/>
        <v>1.8752368580294241E-17</v>
      </c>
      <c r="AS603" s="71">
        <f t="shared" si="278"/>
        <v>1.4607055524127745E-4</v>
      </c>
      <c r="AT603" s="72">
        <f t="shared" si="279"/>
        <v>1.4407374524154309E-7</v>
      </c>
      <c r="AU603" s="97">
        <f t="shared" si="307"/>
        <v>8.8111856081991236E-8</v>
      </c>
      <c r="AV603" s="2"/>
      <c r="AW603" s="2"/>
      <c r="AX603" s="2"/>
      <c r="AY603" s="2"/>
      <c r="AZ603" s="2"/>
      <c r="BA603" s="2"/>
      <c r="BC603" s="10"/>
      <c r="BE603" s="10"/>
      <c r="BI603" s="10"/>
    </row>
    <row r="604" spans="1:61" x14ac:dyDescent="0.2">
      <c r="A604" s="9">
        <f>Raw_Data!A602</f>
        <v>40773.444664351853</v>
      </c>
      <c r="B604" s="10">
        <f>Raw_Data!J602</f>
        <v>-5.5370798238254745E-4</v>
      </c>
      <c r="C604" s="10">
        <f>Raw_Data!K602</f>
        <v>0.25210013437408918</v>
      </c>
      <c r="D604" s="10">
        <f>Raw_Data!L602</f>
        <v>1.8754876493410857E-2</v>
      </c>
      <c r="E604" s="10">
        <f>Raw_Data!M602</f>
        <v>1.8429609648688741E-2</v>
      </c>
      <c r="F604" s="10">
        <f>Raw_Data!N602</f>
        <v>1.8508121030472478E-2</v>
      </c>
      <c r="J604" s="74">
        <f t="shared" si="280"/>
        <v>157190.99999985192</v>
      </c>
      <c r="K604" s="69">
        <f t="shared" si="281"/>
        <v>259.63046103748053</v>
      </c>
      <c r="L604" s="69">
        <f>K604+$D$8-$B$8*Q604+Phase_Relations!$C$24*Q604</f>
        <v>508.60838071920296</v>
      </c>
      <c r="M604" s="69">
        <f t="shared" si="282"/>
        <v>-7.5875174753441355E-2</v>
      </c>
      <c r="N604" s="69">
        <f t="shared" si="283"/>
        <v>-0.19272294387374103</v>
      </c>
      <c r="O604" s="70">
        <f t="shared" si="284"/>
        <v>56.34891195034357</v>
      </c>
      <c r="P604" s="70">
        <f t="shared" si="285"/>
        <v>388.61318586443844</v>
      </c>
      <c r="Q604" s="70">
        <f t="shared" si="286"/>
        <v>55.328727406459947</v>
      </c>
      <c r="R604" s="111">
        <f t="shared" si="287"/>
        <v>381.57743038937895</v>
      </c>
      <c r="S604" s="70">
        <f t="shared" ref="S604:S667" si="308">P604-R604</f>
        <v>7.0357554750594886</v>
      </c>
      <c r="T604" s="113">
        <f t="shared" si="288"/>
        <v>0.76987517475344136</v>
      </c>
      <c r="U604" s="70">
        <f t="shared" si="289"/>
        <v>1.9554829438737411</v>
      </c>
      <c r="V604" s="70">
        <f>(L604/Phase_Relations!C$24)</f>
        <v>104.44675136133388</v>
      </c>
      <c r="W604" s="70">
        <f t="shared" si="290"/>
        <v>15040.332196032079</v>
      </c>
      <c r="X604" s="70">
        <f t="shared" si="291"/>
        <v>720.32242318161298</v>
      </c>
      <c r="Y604" s="70">
        <f t="shared" si="292"/>
        <v>49.118023954873934</v>
      </c>
      <c r="Z604" s="70">
        <f t="shared" si="293"/>
        <v>7072.9954495018465</v>
      </c>
      <c r="AA604" s="70">
        <f t="shared" si="294"/>
        <v>338.74499279223403</v>
      </c>
      <c r="AB604" s="70">
        <f t="shared" si="295"/>
        <v>-10.933022298766781</v>
      </c>
      <c r="AC604" s="70">
        <f t="shared" si="296"/>
        <v>-0.10933022298766781</v>
      </c>
      <c r="AD604" s="70">
        <f t="shared" si="297"/>
        <v>334.05448914219437</v>
      </c>
      <c r="AE604" s="70">
        <f t="shared" si="298"/>
        <v>2.5238173123315502</v>
      </c>
      <c r="AF604" s="70">
        <f t="shared" si="299"/>
        <v>2.0770064871113242E-2</v>
      </c>
      <c r="AG604" s="70">
        <f t="shared" si="300"/>
        <v>9.7675086164651891E-3</v>
      </c>
      <c r="AH604" s="70">
        <f>(U604-Phase_Relations!$B$37)/Phase_Relations!$B$37</f>
        <v>1.4649934208223954</v>
      </c>
      <c r="AI604" s="70">
        <f>(U604-Phase_Relations!G$20)/Phase_Relations!G$20</f>
        <v>1.3700500909869282</v>
      </c>
      <c r="AJ604" s="70">
        <f t="shared" si="301"/>
        <v>1.465107644457321</v>
      </c>
      <c r="AK604" s="70">
        <f t="shared" si="302"/>
        <v>0.59431940403866468</v>
      </c>
      <c r="AL604" s="71">
        <f>(1/(J605-J603))*((M605-M603)/Phase_Relations!B$22)</f>
        <v>6.8860684890472534E-7</v>
      </c>
      <c r="AM604" s="71">
        <f t="shared" si="303"/>
        <v>0.14302690450692193</v>
      </c>
      <c r="AN604" s="71">
        <f>SUM(AM$27:AM604)</f>
        <v>19.83524118830691</v>
      </c>
      <c r="AO604" s="71">
        <f>(1/10000)*((AL604*Phase_Relations!B$22*H$7*U604))/(2*(P604-R604))</f>
        <v>1.6923107964481497E-10</v>
      </c>
      <c r="AP604" s="71">
        <f t="shared" si="304"/>
        <v>1.830652062902307E-10</v>
      </c>
      <c r="AQ604" s="72">
        <f t="shared" si="305"/>
        <v>1.6885414058128979E-17</v>
      </c>
      <c r="AR604" s="72">
        <f t="shared" si="306"/>
        <v>1.8265745360338431E-17</v>
      </c>
      <c r="AS604" s="71">
        <f t="shared" si="278"/>
        <v>3.5223739761316308E-4</v>
      </c>
      <c r="AT604" s="72">
        <f t="shared" si="279"/>
        <v>4.7841912162212498E-8</v>
      </c>
      <c r="AU604" s="97">
        <f t="shared" si="307"/>
        <v>8.3718462561575542E-8</v>
      </c>
      <c r="AV604" s="2"/>
      <c r="AW604" s="2"/>
      <c r="AX604" s="2"/>
      <c r="AY604" s="2"/>
      <c r="AZ604" s="2"/>
      <c r="BA604" s="2"/>
      <c r="BC604" s="10"/>
      <c r="BE604" s="10"/>
      <c r="BI604" s="10"/>
    </row>
    <row r="605" spans="1:61" x14ac:dyDescent="0.2">
      <c r="A605" s="9">
        <f>Raw_Data!A603</f>
        <v>40773.447638888887</v>
      </c>
      <c r="B605" s="10">
        <f>Raw_Data!J603</f>
        <v>-5.5708093166867954E-4</v>
      </c>
      <c r="C605" s="10">
        <f>Raw_Data!K603</f>
        <v>0.25101223946348927</v>
      </c>
      <c r="D605" s="10">
        <f>Raw_Data!L603</f>
        <v>1.8770541705060158E-2</v>
      </c>
      <c r="E605" s="10">
        <f>Raw_Data!M603</f>
        <v>1.8437056265598543E-2</v>
      </c>
      <c r="F605" s="10">
        <f>Raw_Data!N603</f>
        <v>1.8521997489397077E-2</v>
      </c>
      <c r="J605" s="74">
        <f t="shared" si="280"/>
        <v>157447.99999957904</v>
      </c>
      <c r="K605" s="69">
        <f t="shared" si="281"/>
        <v>261.21201739223346</v>
      </c>
      <c r="L605" s="69">
        <f>K605+$D$8-$B$8*Q605+Phase_Relations!$C$24*Q605</f>
        <v>510.28874034631656</v>
      </c>
      <c r="M605" s="69">
        <f t="shared" si="282"/>
        <v>-7.5549507412166941E-2</v>
      </c>
      <c r="N605" s="69">
        <f t="shared" si="283"/>
        <v>-0.19189574882690402</v>
      </c>
      <c r="O605" s="70">
        <f t="shared" si="284"/>
        <v>56.395977983128176</v>
      </c>
      <c r="P605" s="70">
        <f t="shared" si="285"/>
        <v>388.93777919398741</v>
      </c>
      <c r="Q605" s="70">
        <f t="shared" si="286"/>
        <v>55.351083378450497</v>
      </c>
      <c r="R605" s="111">
        <f t="shared" si="287"/>
        <v>381.73160950655517</v>
      </c>
      <c r="S605" s="70">
        <f t="shared" si="308"/>
        <v>7.2061696874322365</v>
      </c>
      <c r="T605" s="113">
        <f t="shared" si="288"/>
        <v>0.76954950741216688</v>
      </c>
      <c r="U605" s="70">
        <f t="shared" si="289"/>
        <v>1.9546557488269038</v>
      </c>
      <c r="V605" s="70">
        <f>(L605/Phase_Relations!C$24)</f>
        <v>104.79182649344747</v>
      </c>
      <c r="W605" s="70">
        <f t="shared" si="290"/>
        <v>15090.023015056437</v>
      </c>
      <c r="X605" s="70">
        <f t="shared" si="291"/>
        <v>722.70225167894807</v>
      </c>
      <c r="Y605" s="70">
        <f t="shared" si="292"/>
        <v>49.440743114996977</v>
      </c>
      <c r="Z605" s="70">
        <f t="shared" si="293"/>
        <v>7119.4670085595644</v>
      </c>
      <c r="AA605" s="70">
        <f t="shared" si="294"/>
        <v>340.9706421723929</v>
      </c>
      <c r="AB605" s="70">
        <f t="shared" si="295"/>
        <v>-10.886096168900128</v>
      </c>
      <c r="AC605" s="70">
        <f t="shared" si="296"/>
        <v>-0.10886096168900128</v>
      </c>
      <c r="AD605" s="70">
        <f t="shared" si="297"/>
        <v>336.16652904743808</v>
      </c>
      <c r="AE605" s="70">
        <f t="shared" si="298"/>
        <v>2.5265544700384908</v>
      </c>
      <c r="AF605" s="70">
        <f t="shared" si="299"/>
        <v>2.1134281947326236E-2</v>
      </c>
      <c r="AG605" s="70">
        <f t="shared" si="300"/>
        <v>9.9711460296286608E-3</v>
      </c>
      <c r="AH605" s="70">
        <f>(U605-Phase_Relations!$B$37)/Phase_Relations!$B$37</f>
        <v>1.4639506961315059</v>
      </c>
      <c r="AI605" s="70">
        <f>(U605-Phase_Relations!G$20)/Phase_Relations!G$20</f>
        <v>1.3690475285753447</v>
      </c>
      <c r="AJ605" s="70">
        <f t="shared" si="301"/>
        <v>1.464012597649953</v>
      </c>
      <c r="AK605" s="70">
        <f t="shared" si="302"/>
        <v>0.59414772317886189</v>
      </c>
      <c r="AL605" s="71">
        <f>(1/(J606-J604))*((M606-M604)/Phase_Relations!B$22)</f>
        <v>7.831295173708487E-7</v>
      </c>
      <c r="AM605" s="71">
        <f t="shared" si="303"/>
        <v>0.15725439269463701</v>
      </c>
      <c r="AN605" s="71">
        <f>SUM(AM$27:AM605)</f>
        <v>19.992495581001545</v>
      </c>
      <c r="AO605" s="71">
        <f>(1/10000)*((AL605*Phase_Relations!B$22*H$7*U605))/(2*(P605-R605))</f>
        <v>1.8782996709929476E-10</v>
      </c>
      <c r="AP605" s="71">
        <f t="shared" si="304"/>
        <v>1.8209903013451822E-10</v>
      </c>
      <c r="AQ605" s="72">
        <f t="shared" si="305"/>
        <v>1.8741160156000394E-17</v>
      </c>
      <c r="AR605" s="72">
        <f t="shared" si="306"/>
        <v>1.8169342947279689E-17</v>
      </c>
      <c r="AS605" s="71">
        <f t="shared" ref="AS605:AS668" si="309">(1/(1+AH604))*((AH604-AH605)/(AD605-AD604))</f>
        <v>2.0028654428991177E-4</v>
      </c>
      <c r="AT605" s="72">
        <f t="shared" ref="AT605:AT668" si="310">AQ605/((AS605/1000)*$H$8)</f>
        <v>9.3384968605906915E-8</v>
      </c>
      <c r="AU605" s="97">
        <f t="shared" si="307"/>
        <v>8.821927839316594E-8</v>
      </c>
      <c r="AV605" s="2"/>
      <c r="AW605" s="2"/>
      <c r="AX605" s="2"/>
      <c r="AY605" s="2"/>
      <c r="AZ605" s="2"/>
      <c r="BA605" s="2"/>
      <c r="BC605" s="10"/>
      <c r="BE605" s="10"/>
      <c r="BI605" s="10"/>
    </row>
    <row r="606" spans="1:61" x14ac:dyDescent="0.2">
      <c r="A606" s="9">
        <f>Raw_Data!A604</f>
        <v>40773.450613425928</v>
      </c>
      <c r="B606" s="10">
        <f>Raw_Data!J604</f>
        <v>-5.5896930820563255E-4</v>
      </c>
      <c r="C606" s="10">
        <f>Raw_Data!K604</f>
        <v>0.24973431924099998</v>
      </c>
      <c r="D606" s="10">
        <f>Raw_Data!L604</f>
        <v>1.8789936163455458E-2</v>
      </c>
      <c r="E606" s="10">
        <f>Raw_Data!M604</f>
        <v>1.8452020758910344E-2</v>
      </c>
      <c r="F606" s="10">
        <f>Raw_Data!N604</f>
        <v>1.8487623074352078E-2</v>
      </c>
      <c r="J606" s="74">
        <f t="shared" si="280"/>
        <v>157704.99999993481</v>
      </c>
      <c r="K606" s="69">
        <f t="shared" si="281"/>
        <v>262.09746619647831</v>
      </c>
      <c r="L606" s="69">
        <f>K606+$D$8-$B$8*Q606+Phase_Relations!$C$24*Q606</f>
        <v>511.37274118114584</v>
      </c>
      <c r="M606" s="69">
        <f t="shared" si="282"/>
        <v>-7.5166321938160752E-2</v>
      </c>
      <c r="N606" s="69">
        <f t="shared" si="283"/>
        <v>-0.19092245772292832</v>
      </c>
      <c r="O606" s="70">
        <f t="shared" si="284"/>
        <v>56.454248514998923</v>
      </c>
      <c r="P606" s="70">
        <f t="shared" si="285"/>
        <v>389.33964493102707</v>
      </c>
      <c r="Q606" s="70">
        <f t="shared" si="286"/>
        <v>55.396009255178619</v>
      </c>
      <c r="R606" s="111">
        <f t="shared" si="287"/>
        <v>382.04144313916288</v>
      </c>
      <c r="S606" s="70">
        <f t="shared" si="308"/>
        <v>7.2982017918641873</v>
      </c>
      <c r="T606" s="113">
        <f t="shared" si="288"/>
        <v>0.7691663219381607</v>
      </c>
      <c r="U606" s="70">
        <f t="shared" si="289"/>
        <v>1.9536824577229281</v>
      </c>
      <c r="V606" s="70">
        <f>(L606/Phase_Relations!C$24)</f>
        <v>105.01443463354693</v>
      </c>
      <c r="W606" s="70">
        <f t="shared" si="290"/>
        <v>15122.078587230757</v>
      </c>
      <c r="X606" s="70">
        <f t="shared" si="291"/>
        <v>724.23748023135818</v>
      </c>
      <c r="Y606" s="70">
        <f t="shared" si="292"/>
        <v>49.618425378368308</v>
      </c>
      <c r="Z606" s="70">
        <f t="shared" si="293"/>
        <v>7145.0532544850366</v>
      </c>
      <c r="AA606" s="70">
        <f t="shared" si="294"/>
        <v>342.1960370921953</v>
      </c>
      <c r="AB606" s="70">
        <f t="shared" si="295"/>
        <v>-10.830882123654284</v>
      </c>
      <c r="AC606" s="70">
        <f t="shared" si="296"/>
        <v>-0.10830882123654284</v>
      </c>
      <c r="AD606" s="70">
        <f t="shared" si="297"/>
        <v>337.33056923095251</v>
      </c>
      <c r="AE606" s="70">
        <f t="shared" si="298"/>
        <v>2.5280556991695042</v>
      </c>
      <c r="AF606" s="70">
        <f t="shared" si="299"/>
        <v>2.1327546203867603E-2</v>
      </c>
      <c r="AG606" s="70">
        <f t="shared" si="300"/>
        <v>1.0077083817220799E-2</v>
      </c>
      <c r="AH606" s="70">
        <f>(U606-Phase_Relations!$B$37)/Phase_Relations!$B$37</f>
        <v>1.4627238093538117</v>
      </c>
      <c r="AI606" s="70">
        <f>(U606-Phase_Relations!G$20)/Phase_Relations!G$20</f>
        <v>1.36786789738666</v>
      </c>
      <c r="AJ606" s="70">
        <f t="shared" si="301"/>
        <v>1.4629345302258021</v>
      </c>
      <c r="AK606" s="70">
        <f t="shared" si="302"/>
        <v>0.59394553453300647</v>
      </c>
      <c r="AL606" s="71">
        <f>(1/(J607-J605))*((M607-M605)/Phase_Relations!B$22)</f>
        <v>8.6087113267473584E-7</v>
      </c>
      <c r="AM606" s="71">
        <f t="shared" si="303"/>
        <v>0.18593249628643796</v>
      </c>
      <c r="AN606" s="71">
        <f>SUM(AM$27:AM606)</f>
        <v>20.178428077287982</v>
      </c>
      <c r="AO606" s="71">
        <f>(1/10000)*((AL606*Phase_Relations!B$22*H$7*U606))/(2*(P606-R606))</f>
        <v>2.0377070450634344E-10</v>
      </c>
      <c r="AP606" s="71">
        <f t="shared" si="304"/>
        <v>1.7172435711145044E-10</v>
      </c>
      <c r="AQ606" s="72">
        <f t="shared" si="305"/>
        <v>2.0331683315663811E-17</v>
      </c>
      <c r="AR606" s="72">
        <f t="shared" si="306"/>
        <v>1.7134186461367815E-17</v>
      </c>
      <c r="AS606" s="71">
        <f t="shared" si="309"/>
        <v>4.2776426379505049E-4</v>
      </c>
      <c r="AT606" s="72">
        <f t="shared" si="310"/>
        <v>4.743524139538399E-8</v>
      </c>
      <c r="AU606" s="97">
        <f t="shared" si="307"/>
        <v>8.8830799132425894E-8</v>
      </c>
      <c r="AV606" s="2"/>
      <c r="AW606" s="2"/>
      <c r="AX606" s="2"/>
      <c r="AY606" s="2"/>
      <c r="AZ606" s="2"/>
      <c r="BA606" s="2"/>
      <c r="BC606" s="10"/>
      <c r="BE606" s="10"/>
      <c r="BI606" s="10"/>
    </row>
    <row r="607" spans="1:61" x14ac:dyDescent="0.2">
      <c r="A607" s="9">
        <f>Raw_Data!A605</f>
        <v>40773.453599537039</v>
      </c>
      <c r="B607" s="10">
        <f>Raw_Data!J605</f>
        <v>-5.6520451375217853E-4</v>
      </c>
      <c r="C607" s="10">
        <f>Raw_Data!K605</f>
        <v>0.24840414205772987</v>
      </c>
      <c r="D607" s="10">
        <f>Raw_Data!L605</f>
        <v>1.8773308948664656E-2</v>
      </c>
      <c r="E607" s="10">
        <f>Raw_Data!M605</f>
        <v>1.8439942275022943E-2</v>
      </c>
      <c r="F607" s="10">
        <f>Raw_Data!N605</f>
        <v>1.8508933777420678E-2</v>
      </c>
      <c r="J607" s="74">
        <f t="shared" si="280"/>
        <v>157962.99999989569</v>
      </c>
      <c r="K607" s="69">
        <f t="shared" si="281"/>
        <v>265.02111790860903</v>
      </c>
      <c r="L607" s="69">
        <f>K607+$D$8-$B$8*Q607+Phase_Relations!$C$24*Q607</f>
        <v>514.13613304001888</v>
      </c>
      <c r="M607" s="69">
        <f t="shared" si="282"/>
        <v>-7.4768770468397194E-2</v>
      </c>
      <c r="N607" s="69">
        <f t="shared" si="283"/>
        <v>-0.18991267698972888</v>
      </c>
      <c r="O607" s="70">
        <f t="shared" si="284"/>
        <v>56.404292149647468</v>
      </c>
      <c r="P607" s="70">
        <f t="shared" si="285"/>
        <v>388.99511827343082</v>
      </c>
      <c r="Q607" s="70">
        <f t="shared" si="286"/>
        <v>55.359747654676575</v>
      </c>
      <c r="R607" s="111">
        <f t="shared" si="287"/>
        <v>381.79136313570052</v>
      </c>
      <c r="S607" s="70">
        <f t="shared" si="308"/>
        <v>7.2037551377302975</v>
      </c>
      <c r="T607" s="113">
        <f t="shared" si="288"/>
        <v>0.7687687704683972</v>
      </c>
      <c r="U607" s="70">
        <f t="shared" si="289"/>
        <v>1.9526726769897289</v>
      </c>
      <c r="V607" s="70">
        <f>(L607/Phase_Relations!C$24)</f>
        <v>105.58191899546307</v>
      </c>
      <c r="W607" s="70">
        <f t="shared" si="290"/>
        <v>15203.796335346682</v>
      </c>
      <c r="X607" s="70">
        <f t="shared" si="291"/>
        <v>728.15116548595211</v>
      </c>
      <c r="Y607" s="70">
        <f t="shared" si="292"/>
        <v>50.222171340786495</v>
      </c>
      <c r="Z607" s="70">
        <f t="shared" si="293"/>
        <v>7231.992673073255</v>
      </c>
      <c r="AA607" s="70">
        <f t="shared" si="294"/>
        <v>346.35980235025158</v>
      </c>
      <c r="AB607" s="70">
        <f t="shared" si="295"/>
        <v>-10.773598050201327</v>
      </c>
      <c r="AC607" s="70">
        <f t="shared" si="296"/>
        <v>-0.10773598050201327</v>
      </c>
      <c r="AD607" s="70">
        <f t="shared" si="297"/>
        <v>341.55729892509805</v>
      </c>
      <c r="AE607" s="70">
        <f t="shared" si="298"/>
        <v>2.5334635704467696</v>
      </c>
      <c r="AF607" s="70">
        <f t="shared" si="299"/>
        <v>2.0798473404964008E-2</v>
      </c>
      <c r="AG607" s="70">
        <f t="shared" si="300"/>
        <v>9.893213770965633E-3</v>
      </c>
      <c r="AH607" s="70">
        <f>(U607-Phase_Relations!$B$37)/Phase_Relations!$B$37</f>
        <v>1.4614509253986703</v>
      </c>
      <c r="AI607" s="70">
        <f>(U607-Phase_Relations!G$20)/Phase_Relations!G$20</f>
        <v>1.3666440406784779</v>
      </c>
      <c r="AJ607" s="70">
        <f t="shared" si="301"/>
        <v>1.4619552404528025</v>
      </c>
      <c r="AK607" s="70">
        <f t="shared" si="302"/>
        <v>0.59373555260378208</v>
      </c>
      <c r="AL607" s="71">
        <f>(1/(J608-J606))*((M608-M606)/Phase_Relations!B$22)</f>
        <v>6.5763718182891718E-7</v>
      </c>
      <c r="AM607" s="71">
        <f t="shared" si="303"/>
        <v>0.19444731252886199</v>
      </c>
      <c r="AN607" s="71">
        <f>SUM(AM$27:AM607)</f>
        <v>20.372875389816844</v>
      </c>
      <c r="AO607" s="71">
        <f>(1/10000)*((AL607*Phase_Relations!B$22*H$7*U607))/(2*(P607-R607))</f>
        <v>1.5762400528321452E-10</v>
      </c>
      <c r="AP607" s="71">
        <f t="shared" si="304"/>
        <v>1.539980893206048E-10</v>
      </c>
      <c r="AQ607" s="72">
        <f t="shared" si="305"/>
        <v>1.57272919388914E-17</v>
      </c>
      <c r="AR607" s="72">
        <f t="shared" si="306"/>
        <v>1.5365507965775204E-17</v>
      </c>
      <c r="AS607" s="71">
        <f t="shared" si="309"/>
        <v>1.222837161132839E-4</v>
      </c>
      <c r="AT607" s="72">
        <f t="shared" si="310"/>
        <v>1.2835642093239508E-7</v>
      </c>
      <c r="AU607" s="97">
        <f t="shared" si="307"/>
        <v>9.3141314221301176E-8</v>
      </c>
      <c r="AV607" s="2"/>
      <c r="AW607" s="2"/>
      <c r="AX607" s="2"/>
      <c r="AY607" s="2"/>
      <c r="AZ607" s="2"/>
      <c r="BA607" s="2"/>
      <c r="BC607" s="10"/>
      <c r="BE607" s="10"/>
      <c r="BI607" s="10"/>
    </row>
    <row r="608" spans="1:61" x14ac:dyDescent="0.2">
      <c r="A608" s="9">
        <f>Raw_Data!A606</f>
        <v>40773.456574074073</v>
      </c>
      <c r="B608" s="10">
        <f>Raw_Data!J606</f>
        <v>-5.6918316871997355E-4</v>
      </c>
      <c r="C608" s="10">
        <f>Raw_Data!K606</f>
        <v>0.24773786580789992</v>
      </c>
      <c r="D608" s="10">
        <f>Raw_Data!L606</f>
        <v>1.8789354210937758E-2</v>
      </c>
      <c r="E608" s="10">
        <f>Raw_Data!M606</f>
        <v>1.8479610058881043E-2</v>
      </c>
      <c r="F608" s="10">
        <f>Raw_Data!N606</f>
        <v>1.8531738500614677E-2</v>
      </c>
      <c r="J608" s="74">
        <f t="shared" si="280"/>
        <v>158219.99999962281</v>
      </c>
      <c r="K608" s="69">
        <f t="shared" si="281"/>
        <v>266.88668614396823</v>
      </c>
      <c r="L608" s="69">
        <f>K608+$D$8-$B$8*Q608+Phase_Relations!$C$24*Q608</f>
        <v>516.52802173740133</v>
      </c>
      <c r="M608" s="69">
        <f t="shared" si="282"/>
        <v>-7.4569900913763698E-2</v>
      </c>
      <c r="N608" s="69">
        <f t="shared" si="283"/>
        <v>-0.1894075483209598</v>
      </c>
      <c r="O608" s="70">
        <f t="shared" si="284"/>
        <v>56.452500042211561</v>
      </c>
      <c r="P608" s="70">
        <f t="shared" si="285"/>
        <v>389.32758649801076</v>
      </c>
      <c r="Q608" s="70">
        <f t="shared" si="286"/>
        <v>55.478836883463323</v>
      </c>
      <c r="R608" s="111">
        <f t="shared" si="287"/>
        <v>382.61266816181603</v>
      </c>
      <c r="S608" s="70">
        <f t="shared" si="308"/>
        <v>6.714918336194728</v>
      </c>
      <c r="T608" s="113">
        <f t="shared" si="288"/>
        <v>0.76856990091376365</v>
      </c>
      <c r="U608" s="70">
        <f t="shared" si="289"/>
        <v>1.9521675483209597</v>
      </c>
      <c r="V608" s="70">
        <f>(L608/Phase_Relations!C$24)</f>
        <v>106.0731122465578</v>
      </c>
      <c r="W608" s="70">
        <f t="shared" si="290"/>
        <v>15274.528163504323</v>
      </c>
      <c r="X608" s="70">
        <f t="shared" si="291"/>
        <v>731.53870514867447</v>
      </c>
      <c r="Y608" s="70">
        <f t="shared" si="292"/>
        <v>50.594275363094475</v>
      </c>
      <c r="Z608" s="70">
        <f t="shared" si="293"/>
        <v>7285.5756522856045</v>
      </c>
      <c r="AA608" s="70">
        <f t="shared" si="294"/>
        <v>348.92603698685843</v>
      </c>
      <c r="AB608" s="70">
        <f t="shared" si="295"/>
        <v>-10.744942494778641</v>
      </c>
      <c r="AC608" s="70">
        <f t="shared" si="296"/>
        <v>-0.10744942494778641</v>
      </c>
      <c r="AD608" s="70">
        <f t="shared" si="297"/>
        <v>344.4494247627286</v>
      </c>
      <c r="AE608" s="70">
        <f t="shared" si="298"/>
        <v>2.5371254638084992</v>
      </c>
      <c r="AF608" s="70">
        <f t="shared" si="299"/>
        <v>1.924453214836367E-2</v>
      </c>
      <c r="AG608" s="70">
        <f t="shared" si="300"/>
        <v>9.1791702734717491E-3</v>
      </c>
      <c r="AH608" s="70">
        <f>(U608-Phase_Relations!$B$37)/Phase_Relations!$B$37</f>
        <v>1.4608141830281549</v>
      </c>
      <c r="AI608" s="70">
        <f>(U608-Phase_Relations!G$20)/Phase_Relations!G$20</f>
        <v>1.3660318235015767</v>
      </c>
      <c r="AJ608" s="70">
        <f t="shared" si="301"/>
        <v>1.4610884492336433</v>
      </c>
      <c r="AK608" s="70">
        <f t="shared" si="302"/>
        <v>0.59363043057178333</v>
      </c>
      <c r="AL608" s="71">
        <f>(1/(J609-J607))*((M609-M607)/Phase_Relations!B$22)</f>
        <v>5.5920544883378243E-7</v>
      </c>
      <c r="AM608" s="71">
        <f t="shared" si="303"/>
        <v>9.8289518454861072E-2</v>
      </c>
      <c r="AN608" s="71">
        <f>SUM(AM$27:AM608)</f>
        <v>20.471164908271707</v>
      </c>
      <c r="AO608" s="71">
        <f>(1/10000)*((AL608*Phase_Relations!B$22*H$7*U608))/(2*(P608-R608))</f>
        <v>1.4375178310763682E-10</v>
      </c>
      <c r="AP608" s="71">
        <f t="shared" si="304"/>
        <v>1.3887237832812505E-10</v>
      </c>
      <c r="AQ608" s="72">
        <f t="shared" si="305"/>
        <v>1.4343159568923594E-17</v>
      </c>
      <c r="AR608" s="72">
        <f t="shared" si="306"/>
        <v>1.3856305911591899E-17</v>
      </c>
      <c r="AS608" s="71">
        <f t="shared" si="309"/>
        <v>8.9444858838894038E-5</v>
      </c>
      <c r="AT608" s="72">
        <f t="shared" si="310"/>
        <v>1.6003748783024823E-7</v>
      </c>
      <c r="AU608" s="97">
        <f t="shared" si="307"/>
        <v>9.1679202509190178E-8</v>
      </c>
      <c r="AV608" s="2"/>
      <c r="AW608" s="2"/>
      <c r="AX608" s="2"/>
      <c r="AY608" s="2"/>
      <c r="AZ608" s="2"/>
      <c r="BA608" s="2"/>
      <c r="BC608" s="10"/>
      <c r="BE608" s="10"/>
      <c r="BI608" s="10"/>
    </row>
    <row r="609" spans="1:61" x14ac:dyDescent="0.2">
      <c r="A609" s="9">
        <f>Raw_Data!A607</f>
        <v>40773.459548611114</v>
      </c>
      <c r="B609" s="10">
        <f>Raw_Data!J607</f>
        <v>-5.7081026045307246E-4</v>
      </c>
      <c r="C609" s="10">
        <f>Raw_Data!K607</f>
        <v>0.24671291678186957</v>
      </c>
      <c r="D609" s="10">
        <f>Raw_Data!L607</f>
        <v>1.8799663084108055E-2</v>
      </c>
      <c r="E609" s="10">
        <f>Raw_Data!M607</f>
        <v>1.8458897299884442E-2</v>
      </c>
      <c r="F609" s="10">
        <f>Raw_Data!N607</f>
        <v>1.8522081154524177E-2</v>
      </c>
      <c r="J609" s="74">
        <f t="shared" si="280"/>
        <v>158476.99999997858</v>
      </c>
      <c r="K609" s="69">
        <f t="shared" si="281"/>
        <v>267.64962001932435</v>
      </c>
      <c r="L609" s="69">
        <f>K609+$D$8-$B$8*Q609+Phase_Relations!$C$24*Q609</f>
        <v>517.016134389473</v>
      </c>
      <c r="M609" s="69">
        <f t="shared" si="282"/>
        <v>-7.4262603419481876E-2</v>
      </c>
      <c r="N609" s="69">
        <f t="shared" si="283"/>
        <v>-0.18862701268548396</v>
      </c>
      <c r="O609" s="70">
        <f t="shared" si="284"/>
        <v>56.483472988729467</v>
      </c>
      <c r="P609" s="70">
        <f t="shared" si="285"/>
        <v>389.54119302572047</v>
      </c>
      <c r="Q609" s="70">
        <f t="shared" si="286"/>
        <v>55.416653765198518</v>
      </c>
      <c r="R609" s="111">
        <f t="shared" si="287"/>
        <v>382.18381907033461</v>
      </c>
      <c r="S609" s="70">
        <f t="shared" si="308"/>
        <v>7.3573739553858672</v>
      </c>
      <c r="T609" s="113">
        <f t="shared" si="288"/>
        <v>0.76826260341948183</v>
      </c>
      <c r="U609" s="70">
        <f t="shared" si="289"/>
        <v>1.9513870126854838</v>
      </c>
      <c r="V609" s="70">
        <f>(L609/Phase_Relations!C$24)</f>
        <v>106.17335003802943</v>
      </c>
      <c r="W609" s="70">
        <f t="shared" si="290"/>
        <v>15288.962405476237</v>
      </c>
      <c r="X609" s="70">
        <f t="shared" si="291"/>
        <v>732.23000026227191</v>
      </c>
      <c r="Y609" s="70">
        <f t="shared" si="292"/>
        <v>50.756696272830908</v>
      </c>
      <c r="Z609" s="70">
        <f t="shared" si="293"/>
        <v>7308.9642632876512</v>
      </c>
      <c r="AA609" s="70">
        <f t="shared" si="294"/>
        <v>350.04618119193731</v>
      </c>
      <c r="AB609" s="70">
        <f t="shared" si="295"/>
        <v>-10.700663316928228</v>
      </c>
      <c r="AC609" s="70">
        <f t="shared" si="296"/>
        <v>-0.10700663316928229</v>
      </c>
      <c r="AD609" s="70">
        <f t="shared" si="297"/>
        <v>345.14126522168004</v>
      </c>
      <c r="AE609" s="70">
        <f t="shared" si="298"/>
        <v>2.5379968868101512</v>
      </c>
      <c r="AF609" s="70">
        <f t="shared" si="299"/>
        <v>2.1018295158465598E-2</v>
      </c>
      <c r="AG609" s="70">
        <f t="shared" si="300"/>
        <v>1.0047900185393368E-2</v>
      </c>
      <c r="AH609" s="70">
        <f>(U609-Phase_Relations!$B$37)/Phase_Relations!$B$37</f>
        <v>1.459830275082451</v>
      </c>
      <c r="AI609" s="70">
        <f>(U609-Phase_Relations!G$20)/Phase_Relations!G$20</f>
        <v>1.3650858124102125</v>
      </c>
      <c r="AJ609" s="70">
        <f t="shared" si="301"/>
        <v>1.4602763757382791</v>
      </c>
      <c r="AK609" s="70">
        <f t="shared" si="302"/>
        <v>0.59346788673601425</v>
      </c>
      <c r="AL609" s="71">
        <f>(1/(J610-J608))*((M610-M608)/Phase_Relations!B$22)</f>
        <v>5.3234193686031871E-7</v>
      </c>
      <c r="AM609" s="71">
        <f t="shared" si="303"/>
        <v>0.15267254402903985</v>
      </c>
      <c r="AN609" s="71">
        <f>SUM(AM$27:AM609)</f>
        <v>20.623837452300748</v>
      </c>
      <c r="AO609" s="71">
        <f>(1/10000)*((AL609*Phase_Relations!B$22*H$7*U609))/(2*(P609-R609))</f>
        <v>1.2484660941325875E-10</v>
      </c>
      <c r="AP609" s="71">
        <f t="shared" si="304"/>
        <v>1.2928276029775173E-10</v>
      </c>
      <c r="AQ609" s="72">
        <f t="shared" si="305"/>
        <v>1.2456853068129476E-17</v>
      </c>
      <c r="AR609" s="72">
        <f t="shared" si="306"/>
        <v>1.2899480064696617E-17</v>
      </c>
      <c r="AS609" s="71">
        <f t="shared" si="309"/>
        <v>5.779226165215631E-4</v>
      </c>
      <c r="AT609" s="72">
        <f t="shared" si="310"/>
        <v>2.1511511635893422E-8</v>
      </c>
      <c r="AU609" s="97">
        <f t="shared" si="307"/>
        <v>8.8648284278068819E-8</v>
      </c>
      <c r="AV609" s="2"/>
      <c r="AW609" s="2"/>
      <c r="AX609" s="2"/>
      <c r="AY609" s="2"/>
      <c r="AZ609" s="2"/>
      <c r="BA609" s="2"/>
      <c r="BC609" s="10"/>
      <c r="BE609" s="10"/>
      <c r="BI609" s="10"/>
    </row>
    <row r="610" spans="1:61" x14ac:dyDescent="0.2">
      <c r="A610" s="9">
        <f>Raw_Data!A608</f>
        <v>40773.462523148148</v>
      </c>
      <c r="B610" s="10">
        <f>Raw_Data!J608</f>
        <v>-5.7382691227940051E-4</v>
      </c>
      <c r="C610" s="10">
        <f>Raw_Data!K608</f>
        <v>0.24612858894779954</v>
      </c>
      <c r="D610" s="10">
        <f>Raw_Data!L608</f>
        <v>1.8801195163185156E-2</v>
      </c>
      <c r="E610" s="10">
        <f>Raw_Data!M608</f>
        <v>1.8468410442061243E-2</v>
      </c>
      <c r="F610" s="10">
        <f>Raw_Data!N608</f>
        <v>1.8516535351818679E-2</v>
      </c>
      <c r="J610" s="74">
        <f t="shared" si="280"/>
        <v>158733.9999997057</v>
      </c>
      <c r="K610" s="69">
        <f t="shared" si="281"/>
        <v>269.06411056195481</v>
      </c>
      <c r="L610" s="69">
        <f>K610+$D$8-$B$8*Q610+Phase_Relations!$C$24*Q610</f>
        <v>518.55684729440372</v>
      </c>
      <c r="M610" s="69">
        <f t="shared" si="282"/>
        <v>-7.408804948016913E-2</v>
      </c>
      <c r="N610" s="69">
        <f t="shared" si="283"/>
        <v>-0.18818364567962959</v>
      </c>
      <c r="O610" s="70">
        <f t="shared" si="284"/>
        <v>56.488076110965267</v>
      </c>
      <c r="P610" s="70">
        <f t="shared" si="285"/>
        <v>389.57293869631224</v>
      </c>
      <c r="Q610" s="70">
        <f t="shared" si="286"/>
        <v>55.445213786832866</v>
      </c>
      <c r="R610" s="111">
        <f t="shared" si="287"/>
        <v>382.38078473677837</v>
      </c>
      <c r="S610" s="70">
        <f t="shared" si="308"/>
        <v>7.1921539595338686</v>
      </c>
      <c r="T610" s="113">
        <f t="shared" si="288"/>
        <v>0.76808804948016907</v>
      </c>
      <c r="U610" s="70">
        <f t="shared" si="289"/>
        <v>1.9509436456796294</v>
      </c>
      <c r="V610" s="70">
        <f>(L610/Phase_Relations!C$24)</f>
        <v>106.48974761188171</v>
      </c>
      <c r="W610" s="70">
        <f t="shared" si="290"/>
        <v>15334.523656110967</v>
      </c>
      <c r="X610" s="70">
        <f t="shared" si="291"/>
        <v>734.41205249573591</v>
      </c>
      <c r="Y610" s="70">
        <f t="shared" si="292"/>
        <v>51.044533825048845</v>
      </c>
      <c r="Z610" s="70">
        <f t="shared" si="293"/>
        <v>7350.4128708070339</v>
      </c>
      <c r="AA610" s="70">
        <f t="shared" si="294"/>
        <v>352.03126775895754</v>
      </c>
      <c r="AB610" s="70">
        <f t="shared" si="295"/>
        <v>-10.675511452473941</v>
      </c>
      <c r="AC610" s="70">
        <f t="shared" si="296"/>
        <v>-0.10675511452473942</v>
      </c>
      <c r="AD610" s="70">
        <f t="shared" si="297"/>
        <v>347.23649845260161</v>
      </c>
      <c r="AE610" s="70">
        <f t="shared" si="298"/>
        <v>2.5406253681273534</v>
      </c>
      <c r="AF610" s="70">
        <f t="shared" si="299"/>
        <v>2.0430440754082312E-2</v>
      </c>
      <c r="AG610" s="70">
        <f t="shared" si="300"/>
        <v>9.7930772447060669E-3</v>
      </c>
      <c r="AH610" s="70">
        <f>(U610-Phase_Relations!$B$37)/Phase_Relations!$B$37</f>
        <v>1.4592713866728821</v>
      </c>
      <c r="AI610" s="70">
        <f>(U610-Phase_Relations!G$20)/Phase_Relations!G$20</f>
        <v>1.3645484505191985</v>
      </c>
      <c r="AJ610" s="70">
        <f t="shared" si="301"/>
        <v>1.4595204060242404</v>
      </c>
      <c r="AK610" s="70">
        <f t="shared" si="302"/>
        <v>0.59337549917462029</v>
      </c>
      <c r="AL610" s="71">
        <f>(1/(J611-J609))*((M611-M609)/Phase_Relations!B$22)</f>
        <v>4.1813800062821555E-7</v>
      </c>
      <c r="AM610" s="71">
        <f t="shared" si="303"/>
        <v>8.7072958315489321E-2</v>
      </c>
      <c r="AN610" s="71">
        <f>SUM(AM$27:AM610)</f>
        <v>20.710910410616236</v>
      </c>
      <c r="AO610" s="71">
        <f>(1/10000)*((AL610*Phase_Relations!B$22*H$7*U610))/(2*(P610-R610))</f>
        <v>1.0029305942927647E-10</v>
      </c>
      <c r="AP610" s="71">
        <f t="shared" si="304"/>
        <v>1.2474401329561159E-10</v>
      </c>
      <c r="AQ610" s="72">
        <f t="shared" si="305"/>
        <v>1.0006967036871685E-17</v>
      </c>
      <c r="AR610" s="72">
        <f t="shared" si="306"/>
        <v>1.2446616308245506E-17</v>
      </c>
      <c r="AS610" s="71">
        <f t="shared" si="309"/>
        <v>1.0843952017735129E-4</v>
      </c>
      <c r="AT610" s="72">
        <f t="shared" si="310"/>
        <v>9.2097355599107778E-8</v>
      </c>
      <c r="AU610" s="97">
        <f t="shared" si="307"/>
        <v>9.2004883128838087E-8</v>
      </c>
      <c r="AV610" s="2"/>
      <c r="AW610" s="2"/>
      <c r="AX610" s="2"/>
      <c r="AY610" s="2"/>
      <c r="AZ610" s="2"/>
      <c r="BA610" s="2"/>
      <c r="BC610" s="10"/>
      <c r="BE610" s="10"/>
      <c r="BI610" s="10"/>
    </row>
    <row r="611" spans="1:61" x14ac:dyDescent="0.2">
      <c r="A611" s="9">
        <f>Raw_Data!A609</f>
        <v>40773.465509259258</v>
      </c>
      <c r="B611" s="10">
        <f>Raw_Data!J609</f>
        <v>-5.7635662424399946E-4</v>
      </c>
      <c r="C611" s="10">
        <f>Raw_Data!K609</f>
        <v>0.24544449782496969</v>
      </c>
      <c r="D611" s="10">
        <f>Raw_Data!L609</f>
        <v>1.8760529746439755E-2</v>
      </c>
      <c r="E611" s="10">
        <f>Raw_Data!M609</f>
        <v>1.8405025123962342E-2</v>
      </c>
      <c r="F611" s="10">
        <f>Raw_Data!N609</f>
        <v>1.848462308194028E-2</v>
      </c>
      <c r="J611" s="74">
        <f t="shared" si="280"/>
        <v>158991.99999966659</v>
      </c>
      <c r="K611" s="69">
        <f t="shared" si="281"/>
        <v>270.25027782801942</v>
      </c>
      <c r="L611" s="69">
        <f>K611+$D$8-$B$8*Q611+Phase_Relations!$C$24*Q611</f>
        <v>518.90200488806909</v>
      </c>
      <c r="M611" s="69">
        <f t="shared" si="282"/>
        <v>-7.3883387794871871E-2</v>
      </c>
      <c r="N611" s="69">
        <f t="shared" si="283"/>
        <v>-0.18766380499897456</v>
      </c>
      <c r="O611" s="70">
        <f t="shared" si="284"/>
        <v>56.365897114563147</v>
      </c>
      <c r="P611" s="70">
        <f t="shared" si="285"/>
        <v>388.73032492802167</v>
      </c>
      <c r="Q611" s="70">
        <f t="shared" si="286"/>
        <v>55.254920608978424</v>
      </c>
      <c r="R611" s="111">
        <f t="shared" si="287"/>
        <v>381.06841799295466</v>
      </c>
      <c r="S611" s="70">
        <f t="shared" si="308"/>
        <v>7.6619069350670088</v>
      </c>
      <c r="T611" s="113">
        <f t="shared" si="288"/>
        <v>0.76788338779487186</v>
      </c>
      <c r="U611" s="70">
        <f t="shared" si="289"/>
        <v>1.9504238049989746</v>
      </c>
      <c r="V611" s="70">
        <f>(L611/Phase_Relations!C$24)</f>
        <v>106.56062845209726</v>
      </c>
      <c r="W611" s="70">
        <f t="shared" si="290"/>
        <v>15344.730497102006</v>
      </c>
      <c r="X611" s="70">
        <f t="shared" si="291"/>
        <v>734.90088587653281</v>
      </c>
      <c r="Y611" s="70">
        <f t="shared" si="292"/>
        <v>51.305707843118839</v>
      </c>
      <c r="Z611" s="70">
        <f t="shared" si="293"/>
        <v>7388.021929409113</v>
      </c>
      <c r="AA611" s="70">
        <f t="shared" si="294"/>
        <v>353.83246788357815</v>
      </c>
      <c r="AB611" s="70">
        <f t="shared" si="295"/>
        <v>-10.646021296091046</v>
      </c>
      <c r="AC611" s="70">
        <f t="shared" si="296"/>
        <v>-0.10646021296091046</v>
      </c>
      <c r="AD611" s="70">
        <f t="shared" si="297"/>
        <v>348.72452992686681</v>
      </c>
      <c r="AE611" s="70">
        <f t="shared" si="298"/>
        <v>2.5424824975256399</v>
      </c>
      <c r="AF611" s="70">
        <f t="shared" si="299"/>
        <v>2.165405278067363E-2</v>
      </c>
      <c r="AG611" s="70">
        <f t="shared" si="300"/>
        <v>1.0425769083035571E-2</v>
      </c>
      <c r="AH611" s="70">
        <f>(U611-Phase_Relations!$B$37)/Phase_Relations!$B$37</f>
        <v>1.4586160990050943</v>
      </c>
      <c r="AI611" s="70">
        <f>(U611-Phase_Relations!G$20)/Phase_Relations!G$20</f>
        <v>1.3639184023480575</v>
      </c>
      <c r="AJ611" s="70">
        <f t="shared" si="301"/>
        <v>1.4587370626841714</v>
      </c>
      <c r="AK611" s="70">
        <f t="shared" si="302"/>
        <v>0.59326712275061533</v>
      </c>
      <c r="AL611" s="71">
        <f>(1/(J612-J610))*((M612-M610)/Phase_Relations!B$22)</f>
        <v>3.8781981073375424E-7</v>
      </c>
      <c r="AM611" s="71">
        <f t="shared" si="303"/>
        <v>0.10261999781655681</v>
      </c>
      <c r="AN611" s="71">
        <f>SUM(AM$27:AM611)</f>
        <v>20.813530408432793</v>
      </c>
      <c r="AO611" s="71">
        <f>(1/10000)*((AL611*Phase_Relations!B$22*H$7*U611))/(2*(P611-R611))</f>
        <v>8.7294644092964356E-11</v>
      </c>
      <c r="AP611" s="71">
        <f t="shared" si="304"/>
        <v>1.3431177731191054E-10</v>
      </c>
      <c r="AQ611" s="72">
        <f t="shared" si="305"/>
        <v>8.7100207223187084E-18</v>
      </c>
      <c r="AR611" s="72">
        <f t="shared" si="306"/>
        <v>1.340126162141582E-17</v>
      </c>
      <c r="AS611" s="71">
        <f t="shared" si="309"/>
        <v>1.7906611884191086E-4</v>
      </c>
      <c r="AT611" s="72">
        <f t="shared" si="310"/>
        <v>4.8544277988680811E-8</v>
      </c>
      <c r="AU611" s="97">
        <f t="shared" si="307"/>
        <v>9.0820340645712503E-8</v>
      </c>
      <c r="AV611" s="2"/>
      <c r="AW611" s="2"/>
      <c r="AX611" s="2"/>
      <c r="AY611" s="2"/>
      <c r="AZ611" s="2"/>
      <c r="BA611" s="2"/>
      <c r="BC611" s="10"/>
      <c r="BE611" s="10"/>
      <c r="BI611" s="10"/>
    </row>
    <row r="612" spans="1:61" x14ac:dyDescent="0.2">
      <c r="A612" s="9">
        <f>Raw_Data!A610</f>
        <v>40773.4684837963</v>
      </c>
      <c r="B612" s="10">
        <f>Raw_Data!J610</f>
        <v>-5.8181985196097249E-4</v>
      </c>
      <c r="C612" s="10">
        <f>Raw_Data!K610</f>
        <v>0.24494924435584942</v>
      </c>
      <c r="D612" s="10">
        <f>Raw_Data!L610</f>
        <v>1.8765268502655055E-2</v>
      </c>
      <c r="E612" s="10">
        <f>Raw_Data!M610</f>
        <v>1.8423980148823842E-2</v>
      </c>
      <c r="F612" s="10">
        <f>Raw_Data!N610</f>
        <v>1.8489427850663577E-2</v>
      </c>
      <c r="J612" s="74">
        <f t="shared" si="280"/>
        <v>159249.00000002235</v>
      </c>
      <c r="K612" s="69">
        <f t="shared" si="281"/>
        <v>272.81195361388603</v>
      </c>
      <c r="L612" s="69">
        <f>K612+$D$8-$B$8*Q612+Phase_Relations!$C$24*Q612</f>
        <v>521.71517991267456</v>
      </c>
      <c r="M612" s="69">
        <f t="shared" si="282"/>
        <v>-7.3736329876301271E-2</v>
      </c>
      <c r="N612" s="69">
        <f t="shared" si="283"/>
        <v>-0.18729027788580524</v>
      </c>
      <c r="O612" s="70">
        <f t="shared" si="284"/>
        <v>56.38013467868808</v>
      </c>
      <c r="P612" s="70">
        <f t="shared" si="285"/>
        <v>388.82851502543502</v>
      </c>
      <c r="Q612" s="70">
        <f t="shared" si="286"/>
        <v>55.311826719500374</v>
      </c>
      <c r="R612" s="111">
        <f t="shared" si="287"/>
        <v>381.46087392758875</v>
      </c>
      <c r="S612" s="70">
        <f t="shared" si="308"/>
        <v>7.3676410978462741</v>
      </c>
      <c r="T612" s="113">
        <f t="shared" si="288"/>
        <v>0.76773632987630125</v>
      </c>
      <c r="U612" s="70">
        <f t="shared" si="289"/>
        <v>1.9500502778858051</v>
      </c>
      <c r="V612" s="70">
        <f>(L612/Phase_Relations!C$24)</f>
        <v>107.13833618061599</v>
      </c>
      <c r="W612" s="70">
        <f t="shared" si="290"/>
        <v>15427.920410008703</v>
      </c>
      <c r="X612" s="70">
        <f t="shared" si="291"/>
        <v>738.88507710769647</v>
      </c>
      <c r="Y612" s="70">
        <f t="shared" si="292"/>
        <v>51.82650946111562</v>
      </c>
      <c r="Z612" s="70">
        <f t="shared" si="293"/>
        <v>7463.0173624006493</v>
      </c>
      <c r="AA612" s="70">
        <f t="shared" si="294"/>
        <v>357.42420318010772</v>
      </c>
      <c r="AB612" s="70">
        <f t="shared" si="295"/>
        <v>-10.62483139427972</v>
      </c>
      <c r="AC612" s="70">
        <f t="shared" si="296"/>
        <v>-0.1062483139427972</v>
      </c>
      <c r="AD612" s="70">
        <f t="shared" si="297"/>
        <v>352.51244244821021</v>
      </c>
      <c r="AE612" s="70">
        <f t="shared" si="298"/>
        <v>2.5471744506642464</v>
      </c>
      <c r="AF612" s="70">
        <f t="shared" si="299"/>
        <v>2.0613156670125345E-2</v>
      </c>
      <c r="AG612" s="70">
        <f t="shared" si="300"/>
        <v>9.9712950310030437E-3</v>
      </c>
      <c r="AH612" s="70">
        <f>(U612-Phase_Relations!$B$37)/Phase_Relations!$B$37</f>
        <v>1.4581452476078238</v>
      </c>
      <c r="AI612" s="70">
        <f>(U612-Phase_Relations!G$20)/Phase_Relations!G$20</f>
        <v>1.3634656865770882</v>
      </c>
      <c r="AJ612" s="70">
        <f t="shared" si="301"/>
        <v>1.4578478090398514</v>
      </c>
      <c r="AK612" s="70">
        <f t="shared" si="302"/>
        <v>0.59318921411451853</v>
      </c>
      <c r="AL612" s="71">
        <f>(1/(J613-J611))*((M613-M611)/Phase_Relations!B$22)</f>
        <v>3.213587760031909E-7</v>
      </c>
      <c r="AM612" s="71">
        <f t="shared" si="303"/>
        <v>7.4295712955497861E-2</v>
      </c>
      <c r="AN612" s="71">
        <f>SUM(AM$27:AM612)</f>
        <v>20.88782612138829</v>
      </c>
      <c r="AO612" s="71">
        <f>(1/10000)*((AL612*Phase_Relations!B$22*H$7*U612))/(2*(P612-R612))</f>
        <v>7.5209552376321313E-11</v>
      </c>
      <c r="AP612" s="71">
        <f t="shared" si="304"/>
        <v>1.503657604456022E-10</v>
      </c>
      <c r="AQ612" s="72">
        <f t="shared" si="305"/>
        <v>7.5042033393990311E-18</v>
      </c>
      <c r="AR612" s="72">
        <f t="shared" si="306"/>
        <v>1.5003084129808173E-17</v>
      </c>
      <c r="AS612" s="71">
        <f t="shared" si="309"/>
        <v>5.0558386047620804E-5</v>
      </c>
      <c r="AT612" s="72">
        <f t="shared" si="310"/>
        <v>1.4813022082163998E-7</v>
      </c>
      <c r="AU612" s="97">
        <f t="shared" si="307"/>
        <v>8.8388793249469972E-8</v>
      </c>
      <c r="AV612" s="2"/>
      <c r="AW612" s="2"/>
      <c r="AX612" s="2"/>
      <c r="AY612" s="2"/>
      <c r="AZ612" s="2"/>
      <c r="BA612" s="2"/>
      <c r="BC612" s="10"/>
      <c r="BE612" s="10"/>
      <c r="BI612" s="10"/>
    </row>
    <row r="613" spans="1:61" x14ac:dyDescent="0.2">
      <c r="A613" s="9">
        <f>Raw_Data!A611</f>
        <v>40773.471458333333</v>
      </c>
      <c r="B613" s="10">
        <f>Raw_Data!J611</f>
        <v>-5.8620231071654448E-4</v>
      </c>
      <c r="C613" s="10">
        <f>Raw_Data!K611</f>
        <v>0.2444658674687199</v>
      </c>
      <c r="D613" s="10">
        <f>Raw_Data!L611</f>
        <v>1.8813356783146457E-2</v>
      </c>
      <c r="E613" s="10">
        <f>Raw_Data!M611</f>
        <v>1.8482080387935643E-2</v>
      </c>
      <c r="F613" s="10">
        <f>Raw_Data!N611</f>
        <v>1.8522607049608279E-2</v>
      </c>
      <c r="J613" s="74">
        <f t="shared" si="280"/>
        <v>159505.99999974947</v>
      </c>
      <c r="K613" s="69">
        <f t="shared" si="281"/>
        <v>274.86686310298347</v>
      </c>
      <c r="L613" s="69">
        <f>K613+$D$8-$B$8*Q613+Phase_Relations!$C$24*Q613</f>
        <v>524.54097553956001</v>
      </c>
      <c r="M613" s="69">
        <f t="shared" si="282"/>
        <v>-7.3592508613290572E-2</v>
      </c>
      <c r="N613" s="69">
        <f t="shared" si="283"/>
        <v>-0.18692497187775806</v>
      </c>
      <c r="O613" s="70">
        <f t="shared" si="284"/>
        <v>56.524615623908133</v>
      </c>
      <c r="P613" s="70">
        <f t="shared" si="285"/>
        <v>389.82493533729746</v>
      </c>
      <c r="Q613" s="70">
        <f t="shared" si="286"/>
        <v>55.486253218669091</v>
      </c>
      <c r="R613" s="111">
        <f t="shared" si="287"/>
        <v>382.66381530116615</v>
      </c>
      <c r="S613" s="70">
        <f t="shared" si="308"/>
        <v>7.1611200361313081</v>
      </c>
      <c r="T613" s="113">
        <f t="shared" si="288"/>
        <v>0.76759250861329054</v>
      </c>
      <c r="U613" s="70">
        <f t="shared" si="289"/>
        <v>1.949684971877758</v>
      </c>
      <c r="V613" s="70">
        <f>(L613/Phase_Relations!C$24)</f>
        <v>107.71863564957459</v>
      </c>
      <c r="W613" s="70">
        <f t="shared" si="290"/>
        <v>15511.483533538742</v>
      </c>
      <c r="X613" s="70">
        <f t="shared" si="291"/>
        <v>742.88714241085927</v>
      </c>
      <c r="Y613" s="70">
        <f t="shared" si="292"/>
        <v>52.232382430905503</v>
      </c>
      <c r="Z613" s="70">
        <f t="shared" si="293"/>
        <v>7521.4630700503922</v>
      </c>
      <c r="AA613" s="70">
        <f t="shared" si="294"/>
        <v>360.22332710969312</v>
      </c>
      <c r="AB613" s="70">
        <f t="shared" si="295"/>
        <v>-10.604107869350221</v>
      </c>
      <c r="AC613" s="70">
        <f t="shared" si="296"/>
        <v>-0.10604107869350221</v>
      </c>
      <c r="AD613" s="70">
        <f t="shared" si="297"/>
        <v>355.44924708560558</v>
      </c>
      <c r="AE613" s="70">
        <f t="shared" si="298"/>
        <v>2.5507775986404604</v>
      </c>
      <c r="AF613" s="70">
        <f t="shared" si="299"/>
        <v>1.9879667687236272E-2</v>
      </c>
      <c r="AG613" s="70">
        <f t="shared" si="300"/>
        <v>9.6395799944681195E-3</v>
      </c>
      <c r="AH613" s="70">
        <f>(U613-Phase_Relations!$B$37)/Phase_Relations!$B$37</f>
        <v>1.4576847593641169</v>
      </c>
      <c r="AI613" s="70">
        <f>(U613-Phase_Relations!G$20)/Phase_Relations!G$20</f>
        <v>1.3630229348055511</v>
      </c>
      <c r="AJ613" s="70">
        <f t="shared" si="301"/>
        <v>1.4568288699468726</v>
      </c>
      <c r="AK613" s="70">
        <f t="shared" si="302"/>
        <v>0.59311299132654727</v>
      </c>
      <c r="AL613" s="71">
        <f>(1/(J614-J612))*((M614-M612)/Phase_Relations!B$22)</f>
        <v>3.4445617103312416E-7</v>
      </c>
      <c r="AM613" s="71">
        <f t="shared" si="303"/>
        <v>7.3357308610920435E-2</v>
      </c>
      <c r="AN613" s="71">
        <f>SUM(AM$27:AM613)</f>
        <v>20.96118342999921</v>
      </c>
      <c r="AO613" s="71">
        <f>(1/10000)*((AL613*Phase_Relations!B$22*H$7*U613))/(2*(P613-R613))</f>
        <v>8.2924517371455276E-11</v>
      </c>
      <c r="AP613" s="71">
        <f t="shared" si="304"/>
        <v>1.5403834938483646E-10</v>
      </c>
      <c r="AQ613" s="72">
        <f t="shared" si="305"/>
        <v>8.2739814360714701E-18</v>
      </c>
      <c r="AR613" s="72">
        <f t="shared" si="306"/>
        <v>1.5369525004820193E-17</v>
      </c>
      <c r="AS613" s="71">
        <f t="shared" si="309"/>
        <v>6.3787553972123292E-5</v>
      </c>
      <c r="AT613" s="72">
        <f t="shared" si="310"/>
        <v>1.294526281204332E-7</v>
      </c>
      <c r="AU613" s="97">
        <f t="shared" si="307"/>
        <v>9.6379953557836161E-8</v>
      </c>
      <c r="AV613" s="2"/>
      <c r="AW613" s="2"/>
      <c r="AX613" s="2"/>
      <c r="AY613" s="2"/>
      <c r="AZ613" s="2"/>
      <c r="BA613" s="2"/>
      <c r="BC613" s="10"/>
      <c r="BE613" s="10"/>
      <c r="BI613" s="10"/>
    </row>
    <row r="614" spans="1:61" x14ac:dyDescent="0.2">
      <c r="A614" s="9">
        <f>Raw_Data!A612</f>
        <v>40773.474432870367</v>
      </c>
      <c r="B614" s="10">
        <f>Raw_Data!J612</f>
        <v>-5.8743747524385946E-4</v>
      </c>
      <c r="C614" s="10">
        <f>Raw_Data!K612</f>
        <v>0.2439052927986296</v>
      </c>
      <c r="D614" s="10">
        <f>Raw_Data!L612</f>
        <v>1.8816836621670555E-2</v>
      </c>
      <c r="E614" s="10">
        <f>Raw_Data!M612</f>
        <v>1.8439182173775444E-2</v>
      </c>
      <c r="F614" s="10">
        <f>Raw_Data!N612</f>
        <v>1.8534033315527276E-2</v>
      </c>
      <c r="J614" s="74">
        <f t="shared" si="280"/>
        <v>159762.9999994766</v>
      </c>
      <c r="K614" s="69">
        <f t="shared" si="281"/>
        <v>275.4460245850052</v>
      </c>
      <c r="L614" s="69">
        <f>K614+$D$8-$B$8*Q614+Phase_Relations!$C$24*Q614</f>
        <v>524.55095453391027</v>
      </c>
      <c r="M614" s="69">
        <f t="shared" si="282"/>
        <v>-7.3424543995597003E-2</v>
      </c>
      <c r="N614" s="69">
        <f t="shared" si="283"/>
        <v>-0.18649834174881638</v>
      </c>
      <c r="O614" s="70">
        <f t="shared" si="284"/>
        <v>56.535070777513901</v>
      </c>
      <c r="P614" s="70">
        <f t="shared" si="285"/>
        <v>389.89703984492348</v>
      </c>
      <c r="Q614" s="70">
        <f t="shared" si="286"/>
        <v>55.357465705382701</v>
      </c>
      <c r="R614" s="111">
        <f t="shared" si="287"/>
        <v>381.77562555436344</v>
      </c>
      <c r="S614" s="70">
        <f t="shared" si="308"/>
        <v>8.1214142905600397</v>
      </c>
      <c r="T614" s="113">
        <f t="shared" si="288"/>
        <v>0.7674245439955969</v>
      </c>
      <c r="U614" s="70">
        <f t="shared" si="289"/>
        <v>1.9492583417488161</v>
      </c>
      <c r="V614" s="70">
        <f>(L614/Phase_Relations!C$24)</f>
        <v>107.72068491494507</v>
      </c>
      <c r="W614" s="70">
        <f t="shared" si="290"/>
        <v>15511.77862775209</v>
      </c>
      <c r="X614" s="70">
        <f t="shared" si="291"/>
        <v>742.90127527548327</v>
      </c>
      <c r="Y614" s="70">
        <f t="shared" si="292"/>
        <v>52.363219209562367</v>
      </c>
      <c r="Z614" s="70">
        <f t="shared" si="293"/>
        <v>7540.3035661769809</v>
      </c>
      <c r="AA614" s="70">
        <f t="shared" si="294"/>
        <v>361.12564972111983</v>
      </c>
      <c r="AB614" s="70">
        <f t="shared" si="295"/>
        <v>-10.579905474869889</v>
      </c>
      <c r="AC614" s="70">
        <f t="shared" si="296"/>
        <v>-0.1057990547486989</v>
      </c>
      <c r="AD614" s="70">
        <f t="shared" si="297"/>
        <v>355.71137352741312</v>
      </c>
      <c r="AE614" s="70">
        <f t="shared" si="298"/>
        <v>2.5510977515541442</v>
      </c>
      <c r="AF614" s="70">
        <f t="shared" si="299"/>
        <v>2.2489164912079276E-2</v>
      </c>
      <c r="AG614" s="70">
        <f t="shared" si="300"/>
        <v>1.0932023622584911E-2</v>
      </c>
      <c r="AH614" s="70">
        <f>(U614-Phase_Relations!$B$37)/Phase_Relations!$B$37</f>
        <v>1.4571469687051593</v>
      </c>
      <c r="AI614" s="70">
        <f>(U614-Phase_Relations!G$20)/Phase_Relations!G$20</f>
        <v>1.3625058580501215</v>
      </c>
      <c r="AJ614" s="70">
        <f t="shared" si="301"/>
        <v>1.4558721341701724</v>
      </c>
      <c r="AK614" s="70">
        <f t="shared" si="302"/>
        <v>0.59302393681116705</v>
      </c>
      <c r="AL614" s="71">
        <f>(1/(J615-J613))*((M615-M613)/Phase_Relations!B$22)</f>
        <v>6.9256205102502964E-7</v>
      </c>
      <c r="AM614" s="71">
        <f t="shared" si="303"/>
        <v>8.6058949394767492E-2</v>
      </c>
      <c r="AN614" s="71">
        <f>SUM(AM$27:AM614)</f>
        <v>21.047242379393978</v>
      </c>
      <c r="AO614" s="71">
        <f>(1/10000)*((AL614*Phase_Relations!B$22*H$7*U614))/(2*(P614-R614))</f>
        <v>1.4698124408003351E-10</v>
      </c>
      <c r="AP614" s="71">
        <f t="shared" si="304"/>
        <v>1.5365980746515756E-10</v>
      </c>
      <c r="AQ614" s="72">
        <f t="shared" si="305"/>
        <v>1.4665386347940405E-17</v>
      </c>
      <c r="AR614" s="72">
        <f t="shared" si="306"/>
        <v>1.5331755127882974E-17</v>
      </c>
      <c r="AS614" s="71">
        <f t="shared" si="309"/>
        <v>8.3478809313128084E-4</v>
      </c>
      <c r="AT614" s="72">
        <f t="shared" si="310"/>
        <v>1.7532729850998595E-8</v>
      </c>
      <c r="AU614" s="97">
        <f t="shared" si="307"/>
        <v>1.0147375368661374E-7</v>
      </c>
      <c r="AV614" s="2"/>
      <c r="AW614" s="2"/>
      <c r="AX614" s="2"/>
      <c r="AY614" s="2"/>
      <c r="AZ614" s="2"/>
      <c r="BA614" s="2"/>
      <c r="BC614" s="10"/>
      <c r="BE614" s="10"/>
      <c r="BI614" s="10"/>
    </row>
    <row r="615" spans="1:61" x14ac:dyDescent="0.2">
      <c r="A615" s="9">
        <f>Raw_Data!A613</f>
        <v>40773.477418981478</v>
      </c>
      <c r="B615" s="10">
        <f>Raw_Data!J613</f>
        <v>-5.9079854794799754E-4</v>
      </c>
      <c r="C615" s="10">
        <f>Raw_Data!K613</f>
        <v>0.24236965074687955</v>
      </c>
      <c r="D615" s="10">
        <f>Raw_Data!L613</f>
        <v>1.8770636717716158E-2</v>
      </c>
      <c r="E615" s="10">
        <f>Raw_Data!M613</f>
        <v>1.8419562060322244E-2</v>
      </c>
      <c r="F615" s="10">
        <f>Raw_Data!N613</f>
        <v>1.8510379988902079E-2</v>
      </c>
      <c r="J615" s="74">
        <f t="shared" si="280"/>
        <v>160020.99999943748</v>
      </c>
      <c r="K615" s="69">
        <f t="shared" si="281"/>
        <v>277.02201207935377</v>
      </c>
      <c r="L615" s="69">
        <f>K615+$D$8-$B$8*Q615+Phase_Relations!$C$24*Q615</f>
        <v>525.86661825482668</v>
      </c>
      <c r="M615" s="69">
        <f t="shared" si="282"/>
        <v>-7.2964413701165715E-2</v>
      </c>
      <c r="N615" s="69">
        <f t="shared" si="283"/>
        <v>-0.18532961080096091</v>
      </c>
      <c r="O615" s="70">
        <f t="shared" si="284"/>
        <v>56.396263448073199</v>
      </c>
      <c r="P615" s="70">
        <f t="shared" si="285"/>
        <v>388.93974791774622</v>
      </c>
      <c r="Q615" s="70">
        <f t="shared" si="286"/>
        <v>55.298562889228208</v>
      </c>
      <c r="R615" s="111">
        <f t="shared" si="287"/>
        <v>381.36939923605661</v>
      </c>
      <c r="S615" s="70">
        <f t="shared" si="308"/>
        <v>7.5703486816896088</v>
      </c>
      <c r="T615" s="113">
        <f t="shared" si="288"/>
        <v>0.76696441370116564</v>
      </c>
      <c r="U615" s="70">
        <f t="shared" si="289"/>
        <v>1.9480896108009607</v>
      </c>
      <c r="V615" s="70">
        <f>(L615/Phase_Relations!C$24)</f>
        <v>107.99086685992081</v>
      </c>
      <c r="W615" s="70">
        <f t="shared" si="290"/>
        <v>15550.684827828598</v>
      </c>
      <c r="X615" s="70">
        <f t="shared" si="291"/>
        <v>744.76459903393663</v>
      </c>
      <c r="Y615" s="70">
        <f t="shared" si="292"/>
        <v>52.692303970692606</v>
      </c>
      <c r="Z615" s="70">
        <f t="shared" si="293"/>
        <v>7587.6917717797351</v>
      </c>
      <c r="AA615" s="70">
        <f t="shared" si="294"/>
        <v>363.39519979788003</v>
      </c>
      <c r="AB615" s="70">
        <f t="shared" si="295"/>
        <v>-10.513604279706868</v>
      </c>
      <c r="AC615" s="70">
        <f t="shared" si="296"/>
        <v>-0.10513604279706869</v>
      </c>
      <c r="AD615" s="70">
        <f t="shared" si="297"/>
        <v>358.34830067675364</v>
      </c>
      <c r="AE615" s="70">
        <f t="shared" si="298"/>
        <v>2.5543053493428585</v>
      </c>
      <c r="AF615" s="70">
        <f t="shared" si="299"/>
        <v>2.0832274850906749E-2</v>
      </c>
      <c r="AG615" s="70">
        <f t="shared" si="300"/>
        <v>1.0164753657074201E-2</v>
      </c>
      <c r="AH615" s="70">
        <f>(U615-Phase_Relations!$B$37)/Phase_Relations!$B$37</f>
        <v>1.4556737192931914</v>
      </c>
      <c r="AI615" s="70">
        <f>(U615-Phase_Relations!G$20)/Phase_Relations!G$20</f>
        <v>1.3610893532946176</v>
      </c>
      <c r="AJ615" s="70">
        <f t="shared" si="301"/>
        <v>1.4548459767719093</v>
      </c>
      <c r="AK615" s="70">
        <f t="shared" si="302"/>
        <v>0.59277977683133465</v>
      </c>
      <c r="AL615" s="71">
        <f>(1/(J616-J614))*((M616-M614)/Phase_Relations!B$22)</f>
        <v>1.2739740539520267E-6</v>
      </c>
      <c r="AM615" s="71">
        <f t="shared" si="303"/>
        <v>0.23671504908726834</v>
      </c>
      <c r="AN615" s="71">
        <f>SUM(AM$27:AM615)</f>
        <v>21.283957428481248</v>
      </c>
      <c r="AO615" s="71">
        <f>(1/10000)*((AL615*Phase_Relations!B$22*H$7*U615))/(2*(P615-R615))</f>
        <v>2.8988058065303369E-10</v>
      </c>
      <c r="AP615" s="71">
        <f t="shared" si="304"/>
        <v>1.6510318140182193E-10</v>
      </c>
      <c r="AQ615" s="72">
        <f t="shared" si="305"/>
        <v>2.8923491134196609E-17</v>
      </c>
      <c r="AR615" s="72">
        <f t="shared" si="306"/>
        <v>1.6473543666655671E-17</v>
      </c>
      <c r="AS615" s="71">
        <f t="shared" si="309"/>
        <v>2.2737725080037563E-4</v>
      </c>
      <c r="AT615" s="72">
        <f t="shared" si="310"/>
        <v>1.2695095711359962E-7</v>
      </c>
      <c r="AU615" s="97">
        <f t="shared" si="307"/>
        <v>9.7607236885639482E-8</v>
      </c>
      <c r="AV615" s="2"/>
      <c r="AW615" s="2"/>
      <c r="AX615" s="2"/>
      <c r="AY615" s="2"/>
      <c r="AZ615" s="2"/>
      <c r="BA615" s="2"/>
      <c r="BC615" s="10"/>
      <c r="BE615" s="10"/>
      <c r="BI615" s="10"/>
    </row>
    <row r="616" spans="1:61" x14ac:dyDescent="0.2">
      <c r="A616" s="9">
        <f>Raw_Data!A614</f>
        <v>40773.480393518519</v>
      </c>
      <c r="B616" s="10">
        <f>Raw_Data!J614</f>
        <v>-5.9269880106694445E-4</v>
      </c>
      <c r="C616" s="10">
        <f>Raw_Data!K614</f>
        <v>0.24005252959995982</v>
      </c>
      <c r="D616" s="10">
        <f>Raw_Data!L614</f>
        <v>1.8764318376095657E-2</v>
      </c>
      <c r="E616" s="10">
        <f>Raw_Data!M614</f>
        <v>1.8396283959615144E-2</v>
      </c>
      <c r="F616" s="10">
        <f>Raw_Data!N614</f>
        <v>1.8492403938753378E-2</v>
      </c>
      <c r="J616" s="74">
        <f t="shared" si="280"/>
        <v>160277.99999979325</v>
      </c>
      <c r="K616" s="69">
        <f t="shared" si="281"/>
        <v>277.91302974400293</v>
      </c>
      <c r="L616" s="69">
        <f>K616+$D$8-$B$8*Q616+Phase_Relations!$C$24*Q616</f>
        <v>526.44877720523527</v>
      </c>
      <c r="M616" s="69">
        <f t="shared" si="282"/>
        <v>-7.2269157815746707E-2</v>
      </c>
      <c r="N616" s="69">
        <f t="shared" si="283"/>
        <v>-0.18356366085199663</v>
      </c>
      <c r="O616" s="70">
        <f t="shared" si="284"/>
        <v>56.37728002923965</v>
      </c>
      <c r="P616" s="70">
        <f t="shared" si="285"/>
        <v>388.80882778785963</v>
      </c>
      <c r="Q616" s="70">
        <f t="shared" si="286"/>
        <v>55.228678192095998</v>
      </c>
      <c r="R616" s="111">
        <f t="shared" si="287"/>
        <v>380.88743580755863</v>
      </c>
      <c r="S616" s="70">
        <f t="shared" si="308"/>
        <v>7.9213919803009958</v>
      </c>
      <c r="T616" s="113">
        <f t="shared" si="288"/>
        <v>0.76626915781574667</v>
      </c>
      <c r="U616" s="70">
        <f t="shared" si="289"/>
        <v>1.9463236608519965</v>
      </c>
      <c r="V616" s="70">
        <f>(L616/Phase_Relations!C$24)</f>
        <v>108.11041780216074</v>
      </c>
      <c r="W616" s="70">
        <f t="shared" si="290"/>
        <v>15567.900163511147</v>
      </c>
      <c r="X616" s="70">
        <f t="shared" si="291"/>
        <v>745.58908829076381</v>
      </c>
      <c r="Y616" s="70">
        <f t="shared" si="292"/>
        <v>52.881739610064741</v>
      </c>
      <c r="Z616" s="70">
        <f t="shared" si="293"/>
        <v>7614.970503849323</v>
      </c>
      <c r="AA616" s="70">
        <f t="shared" si="294"/>
        <v>364.70165248320518</v>
      </c>
      <c r="AB616" s="70">
        <f t="shared" si="295"/>
        <v>-10.413423316390013</v>
      </c>
      <c r="AC616" s="70">
        <f t="shared" si="296"/>
        <v>-0.10413423316390012</v>
      </c>
      <c r="AD616" s="70">
        <f t="shared" si="297"/>
        <v>359.42072449633787</v>
      </c>
      <c r="AE616" s="70">
        <f t="shared" si="298"/>
        <v>2.5556031152740832</v>
      </c>
      <c r="AF616" s="70">
        <f t="shared" si="299"/>
        <v>2.1720197663940618E-2</v>
      </c>
      <c r="AG616" s="70">
        <f t="shared" si="300"/>
        <v>1.0624340008060609E-2</v>
      </c>
      <c r="AH616" s="70">
        <f>(U616-Phase_Relations!$B$37)/Phase_Relations!$B$37</f>
        <v>1.4534476425997915</v>
      </c>
      <c r="AI616" s="70">
        <f>(U616-Phase_Relations!G$20)/Phase_Relations!G$20</f>
        <v>1.3589490176551104</v>
      </c>
      <c r="AJ616" s="70">
        <f t="shared" si="301"/>
        <v>1.4537217222544003</v>
      </c>
      <c r="AK616" s="70">
        <f t="shared" si="302"/>
        <v>0.59241029535875811</v>
      </c>
      <c r="AL616" s="71">
        <f>(1/(J617-J615))*((M617-M615)/Phase_Relations!B$22)</f>
        <v>1.3905475368343399E-6</v>
      </c>
      <c r="AM616" s="71">
        <f t="shared" si="303"/>
        <v>0.35953396190420683</v>
      </c>
      <c r="AN616" s="71">
        <f>SUM(AM$27:AM616)</f>
        <v>21.643491390385456</v>
      </c>
      <c r="AO616" s="71">
        <f>(1/10000)*((AL616*Phase_Relations!B$22*H$7*U616))/(2*(P616-R616))</f>
        <v>3.0210985348643973E-10</v>
      </c>
      <c r="AP616" s="71">
        <f t="shared" si="304"/>
        <v>1.7771048621214852E-10</v>
      </c>
      <c r="AQ616" s="72">
        <f t="shared" si="305"/>
        <v>3.0143694514422557E-17</v>
      </c>
      <c r="AR616" s="72">
        <f t="shared" si="306"/>
        <v>1.7731466043125768E-17</v>
      </c>
      <c r="AS616" s="71">
        <f t="shared" si="309"/>
        <v>8.4528470118121917E-4</v>
      </c>
      <c r="AT616" s="72">
        <f t="shared" si="310"/>
        <v>3.5589816564128248E-8</v>
      </c>
      <c r="AU616" s="97">
        <f t="shared" si="307"/>
        <v>9.4139585859408057E-8</v>
      </c>
      <c r="AV616" s="2"/>
      <c r="AW616" s="2"/>
      <c r="AX616" s="2"/>
      <c r="AY616" s="2"/>
      <c r="AZ616" s="2"/>
      <c r="BA616" s="2"/>
      <c r="BC616" s="10"/>
      <c r="BE616" s="10"/>
      <c r="BI616" s="10"/>
    </row>
    <row r="617" spans="1:61" x14ac:dyDescent="0.2">
      <c r="A617" s="9">
        <f>Raw_Data!A615</f>
        <v>40773.483368055553</v>
      </c>
      <c r="B617" s="10">
        <f>Raw_Data!J615</f>
        <v>-5.9891025344950349E-4</v>
      </c>
      <c r="C617" s="10">
        <f>Raw_Data!K615</f>
        <v>0.23817009135400991</v>
      </c>
      <c r="D617" s="10">
        <f>Raw_Data!L615</f>
        <v>1.8782489546545555E-2</v>
      </c>
      <c r="E617" s="10">
        <f>Raw_Data!M615</f>
        <v>1.8435904237145244E-2</v>
      </c>
      <c r="F617" s="10">
        <f>Raw_Data!N615</f>
        <v>1.8508467643141579E-2</v>
      </c>
      <c r="J617" s="74">
        <f t="shared" si="280"/>
        <v>160534.99999952037</v>
      </c>
      <c r="K617" s="69">
        <f t="shared" si="281"/>
        <v>280.82554373532554</v>
      </c>
      <c r="L617" s="69">
        <f>K617+$D$8-$B$8*Q617+Phase_Relations!$C$24*Q617</f>
        <v>529.88698133467415</v>
      </c>
      <c r="M617" s="69">
        <f t="shared" si="282"/>
        <v>-7.1705754035806993E-2</v>
      </c>
      <c r="N617" s="69">
        <f t="shared" si="283"/>
        <v>-0.18213261525094976</v>
      </c>
      <c r="O617" s="70">
        <f t="shared" si="284"/>
        <v>56.431875199945026</v>
      </c>
      <c r="P617" s="70">
        <f t="shared" si="285"/>
        <v>389.18534620651741</v>
      </c>
      <c r="Q617" s="70">
        <f t="shared" si="286"/>
        <v>55.347624799051793</v>
      </c>
      <c r="R617" s="111">
        <f t="shared" si="287"/>
        <v>381.70775723483996</v>
      </c>
      <c r="S617" s="70">
        <f t="shared" si="308"/>
        <v>7.4775889716774486</v>
      </c>
      <c r="T617" s="113">
        <f t="shared" si="288"/>
        <v>0.76570575403580698</v>
      </c>
      <c r="U617" s="70">
        <f t="shared" si="289"/>
        <v>1.9448926152509498</v>
      </c>
      <c r="V617" s="70">
        <f>(L617/Phase_Relations!C$24)</f>
        <v>108.81648019800488</v>
      </c>
      <c r="W617" s="70">
        <f t="shared" si="290"/>
        <v>15669.573148512703</v>
      </c>
      <c r="X617" s="70">
        <f t="shared" si="291"/>
        <v>750.4584841241716</v>
      </c>
      <c r="Y617" s="70">
        <f t="shared" si="292"/>
        <v>53.468855398953089</v>
      </c>
      <c r="Z617" s="70">
        <f t="shared" si="293"/>
        <v>7699.5151774492451</v>
      </c>
      <c r="AA617" s="70">
        <f t="shared" si="294"/>
        <v>368.75072688933164</v>
      </c>
      <c r="AB617" s="70">
        <f t="shared" si="295"/>
        <v>-10.332241215534154</v>
      </c>
      <c r="AC617" s="70">
        <f t="shared" si="296"/>
        <v>-0.10332241215534153</v>
      </c>
      <c r="AD617" s="70">
        <f t="shared" si="297"/>
        <v>363.76566757488001</v>
      </c>
      <c r="AE617" s="70">
        <f t="shared" si="298"/>
        <v>2.5608217076840796</v>
      </c>
      <c r="AF617" s="70">
        <f t="shared" si="299"/>
        <v>2.0278167407983442E-2</v>
      </c>
      <c r="AG617" s="70">
        <f t="shared" si="300"/>
        <v>9.9640274976759407E-3</v>
      </c>
      <c r="AH617" s="70">
        <f>(U617-Phase_Relations!$B$37)/Phase_Relations!$B$37</f>
        <v>1.4516437311913448</v>
      </c>
      <c r="AI617" s="70">
        <f>(U617-Phase_Relations!G$20)/Phase_Relations!G$20</f>
        <v>1.3572145869010133</v>
      </c>
      <c r="AJ617" s="70">
        <f t="shared" si="301"/>
        <v>1.4525280609677482</v>
      </c>
      <c r="AK617" s="70">
        <f t="shared" si="302"/>
        <v>0.59211039219223638</v>
      </c>
      <c r="AL617" s="71">
        <f>(1/(J618-J616))*((M618-M616)/Phase_Relations!B$22)</f>
        <v>7.6876785827947061E-7</v>
      </c>
      <c r="AM617" s="71">
        <f t="shared" si="303"/>
        <v>0.2935489530935515</v>
      </c>
      <c r="AN617" s="71">
        <f>SUM(AM$27:AM617)</f>
        <v>21.937040343479008</v>
      </c>
      <c r="AO617" s="71">
        <f>(1/10000)*((AL617*Phase_Relations!B$22*H$7*U617))/(2*(P617-R617))</f>
        <v>1.7680508356074508E-10</v>
      </c>
      <c r="AP617" s="71">
        <f t="shared" si="304"/>
        <v>1.8330583214919775E-10</v>
      </c>
      <c r="AQ617" s="72">
        <f t="shared" si="305"/>
        <v>1.7641127444031785E-17</v>
      </c>
      <c r="AR617" s="72">
        <f t="shared" si="306"/>
        <v>1.828975435011903E-17</v>
      </c>
      <c r="AS617" s="71">
        <f t="shared" si="309"/>
        <v>1.6922102427506638E-4</v>
      </c>
      <c r="AT617" s="72">
        <f t="shared" si="310"/>
        <v>1.0404094696996991E-7</v>
      </c>
      <c r="AU617" s="97">
        <f t="shared" si="307"/>
        <v>1.1552277009670859E-7</v>
      </c>
      <c r="AV617" s="2"/>
      <c r="AW617" s="2"/>
      <c r="AX617" s="2"/>
      <c r="AY617" s="2"/>
      <c r="AZ617" s="2"/>
      <c r="BA617" s="2"/>
      <c r="BC617" s="10"/>
      <c r="BE617" s="10"/>
      <c r="BI617" s="10"/>
    </row>
    <row r="618" spans="1:61" x14ac:dyDescent="0.2">
      <c r="A618" s="9">
        <f>Raw_Data!A616</f>
        <v>40773.486342592594</v>
      </c>
      <c r="B618" s="10">
        <f>Raw_Data!J616</f>
        <v>-6.0432597483850252E-4</v>
      </c>
      <c r="C618" s="10">
        <f>Raw_Data!K616</f>
        <v>0.23772353187104933</v>
      </c>
      <c r="D618" s="10">
        <f>Raw_Data!L616</f>
        <v>1.8759710262282157E-2</v>
      </c>
      <c r="E618" s="10">
        <f>Raw_Data!M616</f>
        <v>1.8395630747605543E-2</v>
      </c>
      <c r="F618" s="10">
        <f>Raw_Data!N616</f>
        <v>1.847240797339508E-2</v>
      </c>
      <c r="J618" s="74">
        <f t="shared" si="280"/>
        <v>160791.99999987613</v>
      </c>
      <c r="K618" s="69">
        <f t="shared" si="281"/>
        <v>283.36494407957576</v>
      </c>
      <c r="L618" s="69">
        <f>K618+$D$8-$B$8*Q618+Phase_Relations!$C$24*Q618</f>
        <v>531.89202458709269</v>
      </c>
      <c r="M618" s="69">
        <f t="shared" si="282"/>
        <v>-7.1573304513641398E-2</v>
      </c>
      <c r="N618" s="69">
        <f t="shared" si="283"/>
        <v>-0.18179619346464915</v>
      </c>
      <c r="O618" s="70">
        <f t="shared" si="284"/>
        <v>56.363434979413526</v>
      </c>
      <c r="P618" s="70">
        <f t="shared" si="285"/>
        <v>388.71334468561054</v>
      </c>
      <c r="Q618" s="70">
        <f t="shared" si="286"/>
        <v>55.226717141921483</v>
      </c>
      <c r="R618" s="111">
        <f t="shared" si="287"/>
        <v>380.87391132359642</v>
      </c>
      <c r="S618" s="70">
        <f t="shared" si="308"/>
        <v>7.8394333620141197</v>
      </c>
      <c r="T618" s="113">
        <f t="shared" si="288"/>
        <v>0.76557330451364136</v>
      </c>
      <c r="U618" s="70">
        <f t="shared" si="289"/>
        <v>1.9445561934646491</v>
      </c>
      <c r="V618" s="70">
        <f>(L618/Phase_Relations!C$24)</f>
        <v>109.22823167909128</v>
      </c>
      <c r="W618" s="70">
        <f t="shared" si="290"/>
        <v>15728.865361789145</v>
      </c>
      <c r="X618" s="70">
        <f t="shared" si="291"/>
        <v>753.29814951097433</v>
      </c>
      <c r="Y618" s="70">
        <f t="shared" si="292"/>
        <v>54.001514537169797</v>
      </c>
      <c r="Z618" s="70">
        <f t="shared" si="293"/>
        <v>7776.2180933524505</v>
      </c>
      <c r="AA618" s="70">
        <f t="shared" si="294"/>
        <v>372.42423818737791</v>
      </c>
      <c r="AB618" s="70">
        <f t="shared" si="295"/>
        <v>-10.313156269977153</v>
      </c>
      <c r="AC618" s="70">
        <f t="shared" si="296"/>
        <v>-0.10313156269977153</v>
      </c>
      <c r="AD618" s="70">
        <f t="shared" si="297"/>
        <v>367.19794927936852</v>
      </c>
      <c r="AE618" s="70">
        <f t="shared" si="298"/>
        <v>2.5649002470958138</v>
      </c>
      <c r="AF618" s="70">
        <f t="shared" si="299"/>
        <v>2.1049739942194265E-2</v>
      </c>
      <c r="AG618" s="70">
        <f t="shared" si="300"/>
        <v>1.040681351348509E-2</v>
      </c>
      <c r="AH618" s="70">
        <f>(U618-Phase_Relations!$B$37)/Phase_Relations!$B$37</f>
        <v>1.4512196530921466</v>
      </c>
      <c r="AI618" s="70">
        <f>(U618-Phase_Relations!G$20)/Phase_Relations!G$20</f>
        <v>1.3568068428765874</v>
      </c>
      <c r="AJ618" s="70">
        <f t="shared" si="301"/>
        <v>1.4513205151177713</v>
      </c>
      <c r="AK618" s="70">
        <f t="shared" si="302"/>
        <v>0.59203982444473002</v>
      </c>
      <c r="AL618" s="71">
        <f>(1/(J619-J617))*((M619-M617)/Phase_Relations!B$22)</f>
        <v>5.5368082499721262E-7</v>
      </c>
      <c r="AM618" s="71">
        <f t="shared" si="303"/>
        <v>6.9752004159057621E-2</v>
      </c>
      <c r="AN618" s="71">
        <f>SUM(AM$27:AM618)</f>
        <v>22.006792347638065</v>
      </c>
      <c r="AO618" s="71">
        <f>(1/10000)*((AL618*Phase_Relations!B$22*H$7*U618))/(2*(P618-R618))</f>
        <v>1.2143973213614855E-10</v>
      </c>
      <c r="AP618" s="71">
        <f t="shared" si="304"/>
        <v>1.9267395071187095E-10</v>
      </c>
      <c r="AQ618" s="72">
        <f t="shared" si="305"/>
        <v>1.2116924175694503E-17</v>
      </c>
      <c r="AR618" s="72">
        <f t="shared" si="306"/>
        <v>1.9224479586218575E-17</v>
      </c>
      <c r="AS618" s="71">
        <f t="shared" si="309"/>
        <v>5.0397101536161205E-5</v>
      </c>
      <c r="AT618" s="72">
        <f t="shared" si="310"/>
        <v>2.3994909091391018E-7</v>
      </c>
      <c r="AU618" s="97">
        <f t="shared" si="307"/>
        <v>1.1314092790227803E-7</v>
      </c>
      <c r="AV618" s="2"/>
      <c r="AW618" s="2"/>
      <c r="AX618" s="2"/>
      <c r="AY618" s="2"/>
      <c r="AZ618" s="2"/>
      <c r="BA618" s="2"/>
      <c r="BC618" s="10"/>
      <c r="BE618" s="10"/>
      <c r="BI618" s="10"/>
    </row>
    <row r="619" spans="1:61" x14ac:dyDescent="0.2">
      <c r="A619" s="9">
        <f>Raw_Data!A617</f>
        <v>40773.489328703705</v>
      </c>
      <c r="B619" s="10">
        <f>Raw_Data!J617</f>
        <v>-6.0718823109891652E-4</v>
      </c>
      <c r="C619" s="10">
        <f>Raw_Data!K617</f>
        <v>0.23648955500193924</v>
      </c>
      <c r="D619" s="10">
        <f>Raw_Data!L617</f>
        <v>1.8824235732252455E-2</v>
      </c>
      <c r="E619" s="10">
        <f>Raw_Data!M617</f>
        <v>1.8456094426534043E-2</v>
      </c>
      <c r="F619" s="10">
        <f>Raw_Data!N617</f>
        <v>1.8534332119552379E-2</v>
      </c>
      <c r="J619" s="74">
        <f t="shared" si="280"/>
        <v>161049.99999983702</v>
      </c>
      <c r="K619" s="69">
        <f t="shared" si="281"/>
        <v>284.70703943695372</v>
      </c>
      <c r="L619" s="69">
        <f>K619+$D$8-$B$8*Q619+Phase_Relations!$C$24*Q619</f>
        <v>534.03636469661285</v>
      </c>
      <c r="M619" s="69">
        <f t="shared" si="282"/>
        <v>-7.1203612590095902E-2</v>
      </c>
      <c r="N619" s="69">
        <f t="shared" si="283"/>
        <v>-0.1808571759788436</v>
      </c>
      <c r="O619" s="70">
        <f t="shared" si="284"/>
        <v>56.557301360095288</v>
      </c>
      <c r="P619" s="70">
        <f t="shared" si="285"/>
        <v>390.05035420755371</v>
      </c>
      <c r="Q619" s="70">
        <f t="shared" si="286"/>
        <v>55.408239077176624</v>
      </c>
      <c r="R619" s="111">
        <f t="shared" si="287"/>
        <v>382.12578673914913</v>
      </c>
      <c r="S619" s="70">
        <f t="shared" si="308"/>
        <v>7.9245674684045753</v>
      </c>
      <c r="T619" s="113">
        <f t="shared" si="288"/>
        <v>0.76520361259009584</v>
      </c>
      <c r="U619" s="70">
        <f t="shared" si="289"/>
        <v>1.9436171759788434</v>
      </c>
      <c r="V619" s="70">
        <f>(L619/Phase_Relations!C$24)</f>
        <v>109.66858887087895</v>
      </c>
      <c r="W619" s="70">
        <f t="shared" si="290"/>
        <v>15792.276797406568</v>
      </c>
      <c r="X619" s="70">
        <f t="shared" si="291"/>
        <v>756.33509566123416</v>
      </c>
      <c r="Y619" s="70">
        <f t="shared" si="292"/>
        <v>54.260349793702325</v>
      </c>
      <c r="Z619" s="70">
        <f t="shared" si="293"/>
        <v>7813.4903702931351</v>
      </c>
      <c r="AA619" s="70">
        <f t="shared" si="294"/>
        <v>374.20930892208503</v>
      </c>
      <c r="AB619" s="70">
        <f t="shared" si="295"/>
        <v>-10.259886540359631</v>
      </c>
      <c r="AC619" s="70">
        <f t="shared" si="296"/>
        <v>-0.10259886540359631</v>
      </c>
      <c r="AD619" s="70">
        <f t="shared" si="297"/>
        <v>368.92626394314863</v>
      </c>
      <c r="AE619" s="70">
        <f t="shared" si="298"/>
        <v>2.5669395738485568</v>
      </c>
      <c r="AF619" s="70">
        <f t="shared" si="299"/>
        <v>2.1176831466943991E-2</v>
      </c>
      <c r="AG619" s="70">
        <f t="shared" si="300"/>
        <v>1.0477587928769107E-2</v>
      </c>
      <c r="AH619" s="70">
        <f>(U619-Phase_Relations!$B$37)/Phase_Relations!$B$37</f>
        <v>1.4500359700885184</v>
      </c>
      <c r="AI619" s="70">
        <f>(U619-Phase_Relations!G$20)/Phase_Relations!G$20</f>
        <v>1.3556687513966055</v>
      </c>
      <c r="AJ619" s="70">
        <f t="shared" si="301"/>
        <v>1.4500068237021777</v>
      </c>
      <c r="AK619" s="70">
        <f t="shared" si="302"/>
        <v>0.59184272712376929</v>
      </c>
      <c r="AL619" s="71">
        <f>(1/(J620-J618))*((M620-M618)/Phase_Relations!B$22)</f>
        <v>9.3734898979416078E-7</v>
      </c>
      <c r="AM619" s="71">
        <f t="shared" si="303"/>
        <v>0.1960656890163737</v>
      </c>
      <c r="AN619" s="71">
        <f>SUM(AM$27:AM619)</f>
        <v>22.20285803665444</v>
      </c>
      <c r="AO619" s="71">
        <f>(1/10000)*((AL619*Phase_Relations!B$22*H$7*U619))/(2*(P619-R619))</f>
        <v>2.0328342485925574E-10</v>
      </c>
      <c r="AP619" s="71">
        <f t="shared" si="304"/>
        <v>1.9932247111989763E-10</v>
      </c>
      <c r="AQ619" s="72">
        <f t="shared" si="305"/>
        <v>2.0283063885825957E-17</v>
      </c>
      <c r="AR619" s="72">
        <f t="shared" si="306"/>
        <v>1.9887850760113298E-17</v>
      </c>
      <c r="AS619" s="71">
        <f t="shared" si="309"/>
        <v>2.7940255098327961E-4</v>
      </c>
      <c r="AT619" s="72">
        <f t="shared" si="310"/>
        <v>7.2449512923669054E-8</v>
      </c>
      <c r="AU619" s="97">
        <f t="shared" si="307"/>
        <v>1.177073240779545E-7</v>
      </c>
      <c r="AV619" s="2"/>
      <c r="AW619" s="2"/>
      <c r="AX619" s="2"/>
      <c r="AY619" s="2"/>
      <c r="AZ619" s="2"/>
      <c r="BA619" s="2"/>
      <c r="BC619" s="10"/>
      <c r="BE619" s="10"/>
      <c r="BI619" s="10"/>
    </row>
    <row r="620" spans="1:61" x14ac:dyDescent="0.2">
      <c r="A620" s="9">
        <f>Raw_Data!A618</f>
        <v>40773.492303240739</v>
      </c>
      <c r="B620" s="10">
        <f>Raw_Data!J618</f>
        <v>-6.0956354749760046E-4</v>
      </c>
      <c r="C620" s="10">
        <f>Raw_Data!K618</f>
        <v>0.23488740409101982</v>
      </c>
      <c r="D620" s="10">
        <f>Raw_Data!L618</f>
        <v>1.8816717855850557E-2</v>
      </c>
      <c r="E620" s="10">
        <f>Raw_Data!M618</f>
        <v>1.8455821265148144E-2</v>
      </c>
      <c r="F620" s="10">
        <f>Raw_Data!N618</f>
        <v>1.8539017366665578E-2</v>
      </c>
      <c r="J620" s="74">
        <f t="shared" si="280"/>
        <v>161306.99999956414</v>
      </c>
      <c r="K620" s="69">
        <f t="shared" si="281"/>
        <v>285.82081151776526</v>
      </c>
      <c r="L620" s="69">
        <f>K620+$D$8-$B$8*Q620+Phase_Relations!$C$24*Q620</f>
        <v>535.14651241496063</v>
      </c>
      <c r="M620" s="69">
        <f t="shared" si="282"/>
        <v>-7.0723208655077224E-2</v>
      </c>
      <c r="N620" s="69">
        <f t="shared" si="283"/>
        <v>-0.17963694998389615</v>
      </c>
      <c r="O620" s="70">
        <f t="shared" si="284"/>
        <v>56.53471394633263</v>
      </c>
      <c r="P620" s="70">
        <f t="shared" si="285"/>
        <v>389.89457894022507</v>
      </c>
      <c r="Q620" s="70">
        <f t="shared" si="286"/>
        <v>55.40741900164889</v>
      </c>
      <c r="R620" s="111">
        <f t="shared" si="287"/>
        <v>382.12013104585441</v>
      </c>
      <c r="S620" s="70">
        <f t="shared" si="308"/>
        <v>7.7744478943706667</v>
      </c>
      <c r="T620" s="113">
        <f t="shared" si="288"/>
        <v>0.76472320865507715</v>
      </c>
      <c r="U620" s="70">
        <f t="shared" si="289"/>
        <v>1.942396949983896</v>
      </c>
      <c r="V620" s="70">
        <f>(L620/Phase_Relations!C$24)</f>
        <v>109.89656648019137</v>
      </c>
      <c r="W620" s="70">
        <f t="shared" si="290"/>
        <v>15825.105573147557</v>
      </c>
      <c r="X620" s="70">
        <f t="shared" si="291"/>
        <v>757.90735503580254</v>
      </c>
      <c r="Y620" s="70">
        <f t="shared" si="292"/>
        <v>54.489147478542478</v>
      </c>
      <c r="Z620" s="70">
        <f t="shared" si="293"/>
        <v>7846.4372369101166</v>
      </c>
      <c r="AA620" s="70">
        <f t="shared" si="294"/>
        <v>375.78722398994813</v>
      </c>
      <c r="AB620" s="70">
        <f t="shared" si="295"/>
        <v>-10.190664071336775</v>
      </c>
      <c r="AC620" s="70">
        <f t="shared" si="296"/>
        <v>-0.10190664071336775</v>
      </c>
      <c r="AD620" s="70">
        <f t="shared" si="297"/>
        <v>370.60425872703433</v>
      </c>
      <c r="AE620" s="70">
        <f t="shared" si="298"/>
        <v>2.568910405622447</v>
      </c>
      <c r="AF620" s="70">
        <f t="shared" si="299"/>
        <v>2.0688430574687722E-2</v>
      </c>
      <c r="AG620" s="70">
        <f t="shared" si="300"/>
        <v>1.025778130099214E-2</v>
      </c>
      <c r="AH620" s="70">
        <f>(U620-Phase_Relations!$B$37)/Phase_Relations!$B$37</f>
        <v>1.4484978083475095</v>
      </c>
      <c r="AI620" s="70">
        <f>(U620-Phase_Relations!G$20)/Phase_Relations!G$20</f>
        <v>1.3541898345185988</v>
      </c>
      <c r="AJ620" s="70">
        <f t="shared" si="301"/>
        <v>1.4487160516308424</v>
      </c>
      <c r="AK620" s="70">
        <f t="shared" si="302"/>
        <v>0.59158632015484636</v>
      </c>
      <c r="AL620" s="71">
        <f>(1/(J621-J619))*((M621-M619)/Phase_Relations!B$22)</f>
        <v>9.0874932758805429E-7</v>
      </c>
      <c r="AM620" s="71">
        <f t="shared" si="303"/>
        <v>0.25596064348496628</v>
      </c>
      <c r="AN620" s="71">
        <f>SUM(AM$27:AM620)</f>
        <v>22.458818680139405</v>
      </c>
      <c r="AO620" s="71">
        <f>(1/10000)*((AL620*Phase_Relations!B$22*H$7*U620))/(2*(P620-R620))</f>
        <v>2.0076038738590388E-10</v>
      </c>
      <c r="AP620" s="71">
        <f t="shared" si="304"/>
        <v>1.8548571005619686E-10</v>
      </c>
      <c r="AQ620" s="72">
        <f t="shared" si="305"/>
        <v>2.0031322110549594E-17</v>
      </c>
      <c r="AR620" s="72">
        <f t="shared" si="306"/>
        <v>1.8507256602855947E-17</v>
      </c>
      <c r="AS620" s="71">
        <f t="shared" si="309"/>
        <v>3.7414413172305057E-4</v>
      </c>
      <c r="AT620" s="72">
        <f t="shared" si="310"/>
        <v>5.3432187589365248E-8</v>
      </c>
      <c r="AU620" s="97">
        <f t="shared" si="307"/>
        <v>1.0778922160096439E-7</v>
      </c>
      <c r="AV620" s="2"/>
      <c r="AW620" s="2"/>
      <c r="AX620" s="2"/>
      <c r="AY620" s="2"/>
      <c r="AZ620" s="2"/>
      <c r="BA620" s="2"/>
      <c r="BC620" s="10"/>
      <c r="BE620" s="10"/>
      <c r="BI620" s="10"/>
    </row>
    <row r="621" spans="1:61" x14ac:dyDescent="0.2">
      <c r="A621" s="9">
        <f>Raw_Data!A619</f>
        <v>40773.49527777778</v>
      </c>
      <c r="B621" s="10">
        <f>Raw_Data!J619</f>
        <v>-6.1033552532717254E-4</v>
      </c>
      <c r="C621" s="10">
        <f>Raw_Data!K619</f>
        <v>0.23374725221965953</v>
      </c>
      <c r="D621" s="10">
        <f>Raw_Data!L619</f>
        <v>1.8783273400957156E-2</v>
      </c>
      <c r="E621" s="10">
        <f>Raw_Data!M619</f>
        <v>1.8415583405354444E-2</v>
      </c>
      <c r="F621" s="10">
        <f>Raw_Data!N619</f>
        <v>1.8509435768182779E-2</v>
      </c>
      <c r="J621" s="74">
        <f t="shared" si="280"/>
        <v>161563.99999991991</v>
      </c>
      <c r="K621" s="69">
        <f t="shared" si="281"/>
        <v>286.18278744402897</v>
      </c>
      <c r="L621" s="69">
        <f>K621+$D$8-$B$8*Q621+Phase_Relations!$C$24*Q621</f>
        <v>534.97460399232295</v>
      </c>
      <c r="M621" s="69">
        <f t="shared" si="282"/>
        <v>-7.0381054501099619E-2</v>
      </c>
      <c r="N621" s="69">
        <f t="shared" si="283"/>
        <v>-0.17876787843279304</v>
      </c>
      <c r="O621" s="70">
        <f t="shared" si="284"/>
        <v>56.434230285740277</v>
      </c>
      <c r="P621" s="70">
        <f t="shared" si="285"/>
        <v>389.20158817751917</v>
      </c>
      <c r="Q621" s="70">
        <f t="shared" si="286"/>
        <v>55.286618310891811</v>
      </c>
      <c r="R621" s="111">
        <f t="shared" si="287"/>
        <v>381.28702283373661</v>
      </c>
      <c r="S621" s="70">
        <f t="shared" si="308"/>
        <v>7.9145653437825558</v>
      </c>
      <c r="T621" s="113">
        <f t="shared" si="288"/>
        <v>0.76438105450109961</v>
      </c>
      <c r="U621" s="70">
        <f t="shared" si="289"/>
        <v>1.941527878432793</v>
      </c>
      <c r="V621" s="70">
        <f>(L621/Phase_Relations!C$24)</f>
        <v>109.86126372672364</v>
      </c>
      <c r="W621" s="70">
        <f t="shared" si="290"/>
        <v>15820.021976648204</v>
      </c>
      <c r="X621" s="70">
        <f t="shared" si="291"/>
        <v>757.66388777050781</v>
      </c>
      <c r="Y621" s="70">
        <f t="shared" si="292"/>
        <v>54.574645415831824</v>
      </c>
      <c r="Z621" s="70">
        <f t="shared" si="293"/>
        <v>7858.7489398797825</v>
      </c>
      <c r="AA621" s="70">
        <f t="shared" si="294"/>
        <v>376.3768649367712</v>
      </c>
      <c r="AB621" s="70">
        <f t="shared" si="295"/>
        <v>-10.141362320043189</v>
      </c>
      <c r="AC621" s="70">
        <f t="shared" si="296"/>
        <v>-0.10141362320043189</v>
      </c>
      <c r="AD621" s="70">
        <f t="shared" si="297"/>
        <v>371.10048804091616</v>
      </c>
      <c r="AE621" s="70">
        <f t="shared" si="298"/>
        <v>2.5694915254976309</v>
      </c>
      <c r="AF621" s="70">
        <f t="shared" si="299"/>
        <v>2.1028299242335603E-2</v>
      </c>
      <c r="AG621" s="70">
        <f t="shared" si="300"/>
        <v>1.0446011049928558E-2</v>
      </c>
      <c r="AH621" s="70">
        <f>(U621-Phase_Relations!$B$37)/Phase_Relations!$B$37</f>
        <v>1.4474022960279547</v>
      </c>
      <c r="AI621" s="70">
        <f>(U621-Phase_Relations!G$20)/Phase_Relations!G$20</f>
        <v>1.3531365176818455</v>
      </c>
      <c r="AJ621" s="70">
        <f t="shared" si="301"/>
        <v>1.4475706562180375</v>
      </c>
      <c r="AK621" s="70">
        <f t="shared" si="302"/>
        <v>0.59140350500489292</v>
      </c>
      <c r="AL621" s="71">
        <f>(1/(J622-J620))*((M622-M620)/Phase_Relations!B$22)</f>
        <v>5.7888962621008793E-7</v>
      </c>
      <c r="AM621" s="71">
        <f t="shared" si="303"/>
        <v>0.18283671479212796</v>
      </c>
      <c r="AN621" s="71">
        <f>SUM(AM$27:AM621)</f>
        <v>22.641655394931533</v>
      </c>
      <c r="AO621" s="71">
        <f>(1/10000)*((AL621*Phase_Relations!B$22*H$7*U621))/(2*(P621-R621))</f>
        <v>1.2556766580976417E-10</v>
      </c>
      <c r="AP621" s="71">
        <f t="shared" si="304"/>
        <v>1.6471104644401932E-10</v>
      </c>
      <c r="AQ621" s="72">
        <f t="shared" si="305"/>
        <v>1.2528798102338383E-17</v>
      </c>
      <c r="AR621" s="72">
        <f t="shared" si="306"/>
        <v>1.6434417513569248E-17</v>
      </c>
      <c r="AS621" s="71">
        <f t="shared" si="309"/>
        <v>9.0164406903951136E-4</v>
      </c>
      <c r="AT621" s="72">
        <f t="shared" si="310"/>
        <v>1.3867767726366373E-8</v>
      </c>
      <c r="AU621" s="97">
        <f t="shared" si="307"/>
        <v>1.2042149338808072E-7</v>
      </c>
      <c r="AV621" s="2"/>
      <c r="AW621" s="2"/>
      <c r="AX621" s="2"/>
      <c r="AY621" s="2"/>
      <c r="AZ621" s="2"/>
      <c r="BA621" s="2"/>
      <c r="BC621" s="10"/>
      <c r="BE621" s="10"/>
      <c r="BI621" s="10"/>
    </row>
    <row r="622" spans="1:61" x14ac:dyDescent="0.2">
      <c r="A622" s="9">
        <f>Raw_Data!A620</f>
        <v>40773.498263888891</v>
      </c>
      <c r="B622" s="10">
        <f>Raw_Data!J620</f>
        <v>-6.1772275932707953E-4</v>
      </c>
      <c r="C622" s="10">
        <f>Raw_Data!K620</f>
        <v>0.23313085761419927</v>
      </c>
      <c r="D622" s="10">
        <f>Raw_Data!L620</f>
        <v>1.8800328172699655E-2</v>
      </c>
      <c r="E622" s="10">
        <f>Raw_Data!M620</f>
        <v>1.8460096834665842E-2</v>
      </c>
      <c r="F622" s="10">
        <f>Raw_Data!N620</f>
        <v>1.8524423778080779E-2</v>
      </c>
      <c r="J622" s="74">
        <f t="shared" si="280"/>
        <v>161821.99999988079</v>
      </c>
      <c r="K622" s="69">
        <f t="shared" si="281"/>
        <v>289.64661861535302</v>
      </c>
      <c r="L622" s="69">
        <f>K622+$D$8-$B$8*Q622+Phase_Relations!$C$24*Q622</f>
        <v>539.02904866414451</v>
      </c>
      <c r="M622" s="69">
        <f t="shared" si="282"/>
        <v>-7.0198204969400102E-2</v>
      </c>
      <c r="N622" s="69">
        <f t="shared" si="283"/>
        <v>-0.17830344062227627</v>
      </c>
      <c r="O622" s="70">
        <f t="shared" si="284"/>
        <v>56.485471243343426</v>
      </c>
      <c r="P622" s="70">
        <f t="shared" si="285"/>
        <v>389.5549740920236</v>
      </c>
      <c r="Q622" s="70">
        <f t="shared" si="286"/>
        <v>55.42025496642848</v>
      </c>
      <c r="R622" s="111">
        <f t="shared" si="287"/>
        <v>382.20865494088605</v>
      </c>
      <c r="S622" s="70">
        <f t="shared" si="308"/>
        <v>7.3463191511375499</v>
      </c>
      <c r="T622" s="113">
        <f t="shared" si="288"/>
        <v>0.76419820496940005</v>
      </c>
      <c r="U622" s="70">
        <f t="shared" si="289"/>
        <v>1.9410634406222762</v>
      </c>
      <c r="V622" s="70">
        <f>(L622/Phase_Relations!C$24)</f>
        <v>110.69387598912327</v>
      </c>
      <c r="W622" s="70">
        <f t="shared" si="290"/>
        <v>15939.918142433751</v>
      </c>
      <c r="X622" s="70">
        <f t="shared" si="291"/>
        <v>763.40604130429847</v>
      </c>
      <c r="Y622" s="70">
        <f t="shared" si="292"/>
        <v>55.27362102269479</v>
      </c>
      <c r="Z622" s="70">
        <f t="shared" si="293"/>
        <v>7959.4014272680497</v>
      </c>
      <c r="AA622" s="70">
        <f t="shared" si="294"/>
        <v>381.19738636341242</v>
      </c>
      <c r="AB622" s="70">
        <f t="shared" si="295"/>
        <v>-10.115015125273796</v>
      </c>
      <c r="AC622" s="70">
        <f t="shared" si="296"/>
        <v>-0.10115015125273796</v>
      </c>
      <c r="AD622" s="70">
        <f t="shared" si="297"/>
        <v>376.29984026265407</v>
      </c>
      <c r="AE622" s="70">
        <f t="shared" si="298"/>
        <v>2.5755340339641304</v>
      </c>
      <c r="AF622" s="70">
        <f t="shared" si="299"/>
        <v>1.9271693390190185E-2</v>
      </c>
      <c r="AG622" s="70">
        <f t="shared" si="300"/>
        <v>9.6230822834283292E-3</v>
      </c>
      <c r="AH622" s="70">
        <f>(U622-Phase_Relations!$B$37)/Phase_Relations!$B$37</f>
        <v>1.4468168467143254</v>
      </c>
      <c r="AI622" s="70">
        <f>(U622-Phase_Relations!G$20)/Phase_Relations!G$20</f>
        <v>1.352573617924258</v>
      </c>
      <c r="AJ622" s="70">
        <f t="shared" si="301"/>
        <v>1.4465501912874501</v>
      </c>
      <c r="AK622" s="70">
        <f t="shared" si="302"/>
        <v>0.59130574021392879</v>
      </c>
      <c r="AL622" s="71">
        <f>(1/(J623-J621))*((M623-M621)/Phase_Relations!B$22)</f>
        <v>7.1581114454035744E-7</v>
      </c>
      <c r="AM622" s="71">
        <f t="shared" si="303"/>
        <v>9.8459510102610143E-2</v>
      </c>
      <c r="AN622" s="71">
        <f>SUM(AM$27:AM622)</f>
        <v>22.740114905034144</v>
      </c>
      <c r="AO622" s="71">
        <f>(1/10000)*((AL622*Phase_Relations!B$22*H$7*U622))/(2*(P622-R622))</f>
        <v>1.6723758443551407E-10</v>
      </c>
      <c r="AP622" s="71">
        <f t="shared" si="304"/>
        <v>1.577698055293061E-10</v>
      </c>
      <c r="AQ622" s="72">
        <f t="shared" si="305"/>
        <v>1.6686508560967403E-17</v>
      </c>
      <c r="AR622" s="72">
        <f t="shared" si="306"/>
        <v>1.5741839488491631E-17</v>
      </c>
      <c r="AS622" s="71">
        <f t="shared" si="309"/>
        <v>4.6008142427066517E-5</v>
      </c>
      <c r="AT622" s="72">
        <f t="shared" si="310"/>
        <v>3.6196206319464532E-7</v>
      </c>
      <c r="AU622" s="97">
        <f t="shared" si="307"/>
        <v>1.1091377910429669E-7</v>
      </c>
      <c r="AV622" s="2"/>
      <c r="AW622" s="2"/>
      <c r="AX622" s="2"/>
      <c r="AY622" s="2"/>
      <c r="AZ622" s="2"/>
      <c r="BA622" s="2"/>
      <c r="BC622" s="10"/>
      <c r="BE622" s="10"/>
      <c r="BI622" s="10"/>
    </row>
    <row r="623" spans="1:61" x14ac:dyDescent="0.2">
      <c r="A623" s="9">
        <f>Raw_Data!A621</f>
        <v>40773.501238425924</v>
      </c>
      <c r="B623" s="10">
        <f>Raw_Data!J621</f>
        <v>-6.2297220856817148E-4</v>
      </c>
      <c r="C623" s="10">
        <f>Raw_Data!K621</f>
        <v>0.23157265005665995</v>
      </c>
      <c r="D623" s="10">
        <f>Raw_Data!L621</f>
        <v>1.8820625251326457E-2</v>
      </c>
      <c r="E623" s="10">
        <f>Raw_Data!M621</f>
        <v>1.8453730986717341E-2</v>
      </c>
      <c r="F623" s="10">
        <f>Raw_Data!N621</f>
        <v>1.8523670791937577E-2</v>
      </c>
      <c r="J623" s="74">
        <f t="shared" si="280"/>
        <v>162078.99999960791</v>
      </c>
      <c r="K623" s="69">
        <f t="shared" si="281"/>
        <v>292.10805491394677</v>
      </c>
      <c r="L623" s="69">
        <f>K623+$D$8-$B$8*Q623+Phase_Relations!$C$24*Q623</f>
        <v>541.40602155925171</v>
      </c>
      <c r="M623" s="69">
        <f t="shared" si="282"/>
        <v>-6.9731874637342081E-2</v>
      </c>
      <c r="N623" s="69">
        <f t="shared" si="283"/>
        <v>-0.17711896157884888</v>
      </c>
      <c r="O623" s="70">
        <f t="shared" si="284"/>
        <v>56.546453692190411</v>
      </c>
      <c r="P623" s="70">
        <f t="shared" si="285"/>
        <v>389.97554270476149</v>
      </c>
      <c r="Q623" s="70">
        <f t="shared" si="286"/>
        <v>55.401143641090208</v>
      </c>
      <c r="R623" s="111">
        <f t="shared" si="287"/>
        <v>382.07685269717382</v>
      </c>
      <c r="S623" s="70">
        <f t="shared" si="308"/>
        <v>7.8986900075876747</v>
      </c>
      <c r="T623" s="113">
        <f t="shared" si="288"/>
        <v>0.76373187463734205</v>
      </c>
      <c r="U623" s="70">
        <f t="shared" si="289"/>
        <v>1.9398789615788488</v>
      </c>
      <c r="V623" s="70">
        <f>(L623/Phase_Relations!C$24)</f>
        <v>111.1820061623163</v>
      </c>
      <c r="W623" s="70">
        <f t="shared" si="290"/>
        <v>16010.208887373547</v>
      </c>
      <c r="X623" s="70">
        <f t="shared" si="291"/>
        <v>766.77245629183653</v>
      </c>
      <c r="Y623" s="70">
        <f t="shared" si="292"/>
        <v>55.780862521226091</v>
      </c>
      <c r="Z623" s="70">
        <f t="shared" si="293"/>
        <v>8032.4442030565569</v>
      </c>
      <c r="AA623" s="70">
        <f t="shared" si="294"/>
        <v>384.69560359466271</v>
      </c>
      <c r="AB623" s="70">
        <f t="shared" si="295"/>
        <v>-10.047820552931142</v>
      </c>
      <c r="AC623" s="70">
        <f t="shared" si="296"/>
        <v>-0.10047820552931143</v>
      </c>
      <c r="AD623" s="70">
        <f t="shared" si="297"/>
        <v>379.42981025627091</v>
      </c>
      <c r="AE623" s="70">
        <f t="shared" si="298"/>
        <v>2.5791314486433525</v>
      </c>
      <c r="AF623" s="70">
        <f t="shared" si="299"/>
        <v>2.0532311608921286E-2</v>
      </c>
      <c r="AG623" s="70">
        <f t="shared" si="300"/>
        <v>1.0301217711687603E-2</v>
      </c>
      <c r="AH623" s="70">
        <f>(U623-Phase_Relations!$B$37)/Phase_Relations!$B$37</f>
        <v>1.4453237459648161</v>
      </c>
      <c r="AI623" s="70">
        <f>(U623-Phase_Relations!G$20)/Phase_Relations!G$20</f>
        <v>1.3511380264385628</v>
      </c>
      <c r="AJ623" s="70">
        <f t="shared" si="301"/>
        <v>1.4454814211256435</v>
      </c>
      <c r="AK623" s="70">
        <f t="shared" si="302"/>
        <v>0.59105619382702856</v>
      </c>
      <c r="AL623" s="71">
        <f>(1/(J624-J622))*((M624-M622)/Phase_Relations!B$22)</f>
        <v>9.5236434304356536E-7</v>
      </c>
      <c r="AM623" s="71">
        <f t="shared" si="303"/>
        <v>0.25390465336641044</v>
      </c>
      <c r="AN623" s="71">
        <f>SUM(AM$27:AM623)</f>
        <v>22.994019558400556</v>
      </c>
      <c r="AO623" s="71">
        <f>(1/10000)*((AL623*Phase_Relations!B$22*H$7*U623))/(2*(P623-R623))</f>
        <v>2.0681792775227397E-10</v>
      </c>
      <c r="AP623" s="71">
        <f t="shared" si="304"/>
        <v>1.5434368815698698E-10</v>
      </c>
      <c r="AQ623" s="72">
        <f t="shared" si="305"/>
        <v>2.0635726912992882E-17</v>
      </c>
      <c r="AR623" s="72">
        <f t="shared" si="306"/>
        <v>1.5399990872003591E-17</v>
      </c>
      <c r="AS623" s="71">
        <f t="shared" si="309"/>
        <v>1.9496088040819114E-4</v>
      </c>
      <c r="AT623" s="72">
        <f t="shared" si="310"/>
        <v>1.0563420617612773E-7</v>
      </c>
      <c r="AU623" s="97">
        <f t="shared" si="307"/>
        <v>1.0206912006162057E-7</v>
      </c>
      <c r="AV623" s="2"/>
      <c r="AW623" s="2"/>
      <c r="AX623" s="2"/>
      <c r="AY623" s="2"/>
      <c r="AZ623" s="2"/>
      <c r="BA623" s="2"/>
      <c r="BC623" s="10"/>
      <c r="BE623" s="10"/>
      <c r="BI623" s="10"/>
    </row>
    <row r="624" spans="1:61" x14ac:dyDescent="0.2">
      <c r="A624" s="9">
        <f>Raw_Data!A622</f>
        <v>40773.504212962966</v>
      </c>
      <c r="B624" s="10">
        <f>Raw_Data!J622</f>
        <v>-6.2590572432054653E-4</v>
      </c>
      <c r="C624" s="10">
        <f>Raw_Data!K622</f>
        <v>0.2302519741389899</v>
      </c>
      <c r="D624" s="10">
        <f>Raw_Data!L622</f>
        <v>1.8824271361998355E-2</v>
      </c>
      <c r="E624" s="10">
        <f>Raw_Data!M622</f>
        <v>1.8461379505521142E-2</v>
      </c>
      <c r="F624" s="10">
        <f>Raw_Data!N622</f>
        <v>1.852318075333638E-2</v>
      </c>
      <c r="J624" s="74">
        <f t="shared" si="280"/>
        <v>162335.99999996368</v>
      </c>
      <c r="K624" s="69">
        <f t="shared" si="281"/>
        <v>293.48356343374928</v>
      </c>
      <c r="L624" s="69">
        <f>K624+$D$8-$B$8*Q624+Phase_Relations!$C$24*Q624</f>
        <v>542.88301222801942</v>
      </c>
      <c r="M624" s="69">
        <f t="shared" si="282"/>
        <v>-6.9336168574697835E-2</v>
      </c>
      <c r="N624" s="69">
        <f t="shared" si="283"/>
        <v>-0.17611386817973251</v>
      </c>
      <c r="O624" s="70">
        <f t="shared" si="284"/>
        <v>56.557408409449366</v>
      </c>
      <c r="P624" s="70">
        <f t="shared" si="285"/>
        <v>390.05109247896115</v>
      </c>
      <c r="Q624" s="70">
        <f t="shared" si="286"/>
        <v>55.424105755862335</v>
      </c>
      <c r="R624" s="111">
        <f t="shared" si="287"/>
        <v>382.23521210939543</v>
      </c>
      <c r="S624" s="70">
        <f t="shared" si="308"/>
        <v>7.8158803695657184</v>
      </c>
      <c r="T624" s="113">
        <f t="shared" si="288"/>
        <v>0.76333616857469777</v>
      </c>
      <c r="U624" s="70">
        <f t="shared" si="289"/>
        <v>1.9388738681797324</v>
      </c>
      <c r="V624" s="70">
        <f>(L624/Phase_Relations!C$24)</f>
        <v>111.48531787126936</v>
      </c>
      <c r="W624" s="70">
        <f t="shared" si="290"/>
        <v>16053.885773462787</v>
      </c>
      <c r="X624" s="70">
        <f t="shared" si="291"/>
        <v>768.86426118116799</v>
      </c>
      <c r="Y624" s="70">
        <f t="shared" si="292"/>
        <v>56.061212115407024</v>
      </c>
      <c r="Z624" s="70">
        <f t="shared" si="293"/>
        <v>8072.8145446186118</v>
      </c>
      <c r="AA624" s="70">
        <f t="shared" si="294"/>
        <v>386.62904907177256</v>
      </c>
      <c r="AB624" s="70">
        <f t="shared" si="295"/>
        <v>-9.9908023882849797</v>
      </c>
      <c r="AC624" s="70">
        <f t="shared" si="296"/>
        <v>-9.9908023882849792E-2</v>
      </c>
      <c r="AD624" s="70">
        <f t="shared" si="297"/>
        <v>381.41846215872874</v>
      </c>
      <c r="AE624" s="70">
        <f t="shared" si="298"/>
        <v>2.5814017107855114</v>
      </c>
      <c r="AF624" s="70">
        <f t="shared" si="299"/>
        <v>2.021545041256019E-2</v>
      </c>
      <c r="AG624" s="70">
        <f t="shared" si="300"/>
        <v>1.016548793353793E-2</v>
      </c>
      <c r="AH624" s="70">
        <f>(U624-Phase_Relations!$B$37)/Phase_Relations!$B$37</f>
        <v>1.4440567706511751</v>
      </c>
      <c r="AI624" s="70">
        <f>(U624-Phase_Relations!G$20)/Phase_Relations!G$20</f>
        <v>1.349919850790706</v>
      </c>
      <c r="AJ624" s="70">
        <f t="shared" si="301"/>
        <v>1.4444506812731417</v>
      </c>
      <c r="AK624" s="70">
        <f t="shared" si="302"/>
        <v>0.59084420132615501</v>
      </c>
      <c r="AL624" s="71">
        <f>(1/(J625-J623))*((M625-M623)/Phase_Relations!B$22)</f>
        <v>7.5381772793295567E-7</v>
      </c>
      <c r="AM624" s="71">
        <f t="shared" si="303"/>
        <v>0.21691086033653836</v>
      </c>
      <c r="AN624" s="71">
        <f>SUM(AM$27:AM624)</f>
        <v>23.210930418737092</v>
      </c>
      <c r="AO624" s="71">
        <f>(1/10000)*((AL624*Phase_Relations!B$22*H$7*U624))/(2*(P624-R624))</f>
        <v>1.653497310797266E-10</v>
      </c>
      <c r="AP624" s="71">
        <f t="shared" si="304"/>
        <v>1.4434054336096978E-10</v>
      </c>
      <c r="AQ624" s="72">
        <f t="shared" si="305"/>
        <v>1.6498143718880453E-17</v>
      </c>
      <c r="AR624" s="72">
        <f t="shared" si="306"/>
        <v>1.4401904455970119E-17</v>
      </c>
      <c r="AS624" s="71">
        <f t="shared" si="309"/>
        <v>2.6053916547544737E-4</v>
      </c>
      <c r="AT624" s="72">
        <f t="shared" si="310"/>
        <v>6.3196691607763303E-8</v>
      </c>
      <c r="AU624" s="97">
        <f t="shared" si="307"/>
        <v>9.8871265873924702E-8</v>
      </c>
      <c r="AV624" s="2"/>
      <c r="AW624" s="2"/>
      <c r="AX624" s="2"/>
      <c r="AY624" s="2"/>
      <c r="AZ624" s="2"/>
      <c r="BA624" s="2"/>
      <c r="BC624" s="10"/>
      <c r="BE624" s="10"/>
      <c r="BI624" s="10"/>
    </row>
    <row r="625" spans="1:61" x14ac:dyDescent="0.2">
      <c r="A625" s="9">
        <f>Raw_Data!A623</f>
        <v>40773.507187499999</v>
      </c>
      <c r="B625" s="10">
        <f>Raw_Data!J623</f>
        <v>-6.2752093947165152E-4</v>
      </c>
      <c r="C625" s="10">
        <f>Raw_Data!K623</f>
        <v>0.22929590928851962</v>
      </c>
      <c r="D625" s="10">
        <f>Raw_Data!L623</f>
        <v>1.8793344742487558E-2</v>
      </c>
      <c r="E625" s="10">
        <f>Raw_Data!M623</f>
        <v>1.8411723516206641E-2</v>
      </c>
      <c r="F625" s="10">
        <f>Raw_Data!N623</f>
        <v>1.8499575235355177E-2</v>
      </c>
      <c r="J625" s="74">
        <f t="shared" si="280"/>
        <v>162592.9999996908</v>
      </c>
      <c r="K625" s="69">
        <f t="shared" si="281"/>
        <v>294.24092844870114</v>
      </c>
      <c r="L625" s="69">
        <f>K625+$D$8-$B$8*Q625+Phase_Relations!$C$24*Q625</f>
        <v>542.9815311795835</v>
      </c>
      <c r="M625" s="69">
        <f t="shared" si="282"/>
        <v>-6.9049553505522623E-2</v>
      </c>
      <c r="N625" s="69">
        <f t="shared" si="283"/>
        <v>-0.17538586590402747</v>
      </c>
      <c r="O625" s="70">
        <f t="shared" si="284"/>
        <v>56.464489569895925</v>
      </c>
      <c r="P625" s="70">
        <f t="shared" si="285"/>
        <v>389.41027289583394</v>
      </c>
      <c r="Q625" s="70">
        <f t="shared" si="286"/>
        <v>55.275030287132822</v>
      </c>
      <c r="R625" s="111">
        <f t="shared" si="287"/>
        <v>381.20710542850225</v>
      </c>
      <c r="S625" s="70">
        <f t="shared" si="308"/>
        <v>8.2031674673316957</v>
      </c>
      <c r="T625" s="113">
        <f t="shared" si="288"/>
        <v>0.76304955350552262</v>
      </c>
      <c r="U625" s="70">
        <f t="shared" si="289"/>
        <v>1.9381458659040274</v>
      </c>
      <c r="V625" s="70">
        <f>(L625/Phase_Relations!C$24)</f>
        <v>111.5055495167327</v>
      </c>
      <c r="W625" s="70">
        <f t="shared" si="290"/>
        <v>16056.799130409509</v>
      </c>
      <c r="X625" s="70">
        <f t="shared" si="291"/>
        <v>769.00378977057039</v>
      </c>
      <c r="Y625" s="70">
        <f t="shared" si="292"/>
        <v>56.230519229599878</v>
      </c>
      <c r="Z625" s="70">
        <f t="shared" si="293"/>
        <v>8097.194769062382</v>
      </c>
      <c r="AA625" s="70">
        <f t="shared" si="294"/>
        <v>387.79668434206815</v>
      </c>
      <c r="AB625" s="70">
        <f t="shared" si="295"/>
        <v>-9.9495033869629204</v>
      </c>
      <c r="AC625" s="70">
        <f t="shared" si="296"/>
        <v>-9.9495033869629199E-2</v>
      </c>
      <c r="AD625" s="70">
        <f t="shared" si="297"/>
        <v>382.3279060305137</v>
      </c>
      <c r="AE625" s="70">
        <f t="shared" si="298"/>
        <v>2.5824359982354959</v>
      </c>
      <c r="AF625" s="70">
        <f t="shared" si="299"/>
        <v>2.115326870638181E-2</v>
      </c>
      <c r="AG625" s="70">
        <f t="shared" si="300"/>
        <v>1.0667265332696322E-2</v>
      </c>
      <c r="AH625" s="70">
        <f>(U625-Phase_Relations!$B$37)/Phase_Relations!$B$37</f>
        <v>1.4431390838845486</v>
      </c>
      <c r="AI625" s="70">
        <f>(U625-Phase_Relations!G$20)/Phase_Relations!G$20</f>
        <v>1.3490375102593406</v>
      </c>
      <c r="AJ625" s="70">
        <f t="shared" si="301"/>
        <v>1.4434966376070268</v>
      </c>
      <c r="AK625" s="70">
        <f t="shared" si="302"/>
        <v>0.59069051508520043</v>
      </c>
      <c r="AL625" s="71">
        <f>(1/(J626-J624))*((M626-M624)/Phase_Relations!B$22)</f>
        <v>5.5112214070311417E-7</v>
      </c>
      <c r="AM625" s="71">
        <f t="shared" si="303"/>
        <v>0.15770981134782766</v>
      </c>
      <c r="AN625" s="71">
        <f>SUM(AM$27:AM625)</f>
        <v>23.368640230084921</v>
      </c>
      <c r="AO625" s="71">
        <f>(1/10000)*((AL625*Phase_Relations!B$22*H$7*U625))/(2*(P625-R625))</f>
        <v>1.1513788097684185E-10</v>
      </c>
      <c r="AP625" s="71">
        <f t="shared" si="304"/>
        <v>1.4064715325699067E-10</v>
      </c>
      <c r="AQ625" s="72">
        <f t="shared" si="305"/>
        <v>1.1488142710842257E-17</v>
      </c>
      <c r="AR625" s="72">
        <f t="shared" si="306"/>
        <v>1.4033388097658306E-17</v>
      </c>
      <c r="AS625" s="71">
        <f t="shared" si="309"/>
        <v>4.1286424987893296E-4</v>
      </c>
      <c r="AT625" s="72">
        <f t="shared" si="310"/>
        <v>2.77699323436983E-8</v>
      </c>
      <c r="AU625" s="97">
        <f t="shared" si="307"/>
        <v>1.0124877790435236E-7</v>
      </c>
      <c r="AV625" s="2"/>
      <c r="AW625" s="2"/>
      <c r="AX625" s="2"/>
      <c r="AY625" s="2"/>
      <c r="AZ625" s="2"/>
      <c r="BA625" s="2"/>
      <c r="BC625" s="10"/>
      <c r="BE625" s="10"/>
      <c r="BI625" s="10"/>
    </row>
    <row r="626" spans="1:61" x14ac:dyDescent="0.2">
      <c r="A626" s="9">
        <f>Raw_Data!A624</f>
        <v>40773.510162037041</v>
      </c>
      <c r="B626" s="10">
        <f>Raw_Data!J624</f>
        <v>-6.332810817384595E-4</v>
      </c>
      <c r="C626" s="10">
        <f>Raw_Data!K624</f>
        <v>0.22858331436891977</v>
      </c>
      <c r="D626" s="10">
        <f>Raw_Data!L624</f>
        <v>1.8804556235889357E-2</v>
      </c>
      <c r="E626" s="10">
        <f>Raw_Data!M624</f>
        <v>1.8435714211833341E-2</v>
      </c>
      <c r="F626" s="10">
        <f>Raw_Data!N624</f>
        <v>1.8511658870129379E-2</v>
      </c>
      <c r="J626" s="74">
        <f t="shared" si="280"/>
        <v>162850.00000004657</v>
      </c>
      <c r="K626" s="69">
        <f t="shared" si="281"/>
        <v>296.94182574466902</v>
      </c>
      <c r="L626" s="69">
        <f>K626+$D$8-$B$8*Q626+Phase_Relations!$C$24*Q626</f>
        <v>546.00074204839098</v>
      </c>
      <c r="M626" s="69">
        <f t="shared" si="282"/>
        <v>-6.8837318164471403E-2</v>
      </c>
      <c r="N626" s="69">
        <f t="shared" si="283"/>
        <v>-0.17484678813775736</v>
      </c>
      <c r="O626" s="70">
        <f t="shared" si="284"/>
        <v>56.498174433390055</v>
      </c>
      <c r="P626" s="70">
        <f t="shared" si="285"/>
        <v>389.64258229924178</v>
      </c>
      <c r="Q626" s="70">
        <f t="shared" si="286"/>
        <v>55.347054311728236</v>
      </c>
      <c r="R626" s="111">
        <f t="shared" si="287"/>
        <v>381.70382283950511</v>
      </c>
      <c r="S626" s="70">
        <f t="shared" si="308"/>
        <v>7.9387594597366729</v>
      </c>
      <c r="T626" s="113">
        <f t="shared" si="288"/>
        <v>0.76283731816447131</v>
      </c>
      <c r="U626" s="70">
        <f t="shared" si="289"/>
        <v>1.9376067881377572</v>
      </c>
      <c r="V626" s="70">
        <f>(L626/Phase_Relations!C$24)</f>
        <v>112.12556833450336</v>
      </c>
      <c r="W626" s="70">
        <f t="shared" si="290"/>
        <v>16146.081840168483</v>
      </c>
      <c r="X626" s="70">
        <f t="shared" si="291"/>
        <v>773.27978161726446</v>
      </c>
      <c r="Y626" s="70">
        <f t="shared" si="292"/>
        <v>56.77851402277512</v>
      </c>
      <c r="Z626" s="70">
        <f t="shared" si="293"/>
        <v>8176.1060192796176</v>
      </c>
      <c r="AA626" s="70">
        <f t="shared" si="294"/>
        <v>391.57595877775935</v>
      </c>
      <c r="AB626" s="70">
        <f t="shared" si="295"/>
        <v>-9.9189219257163295</v>
      </c>
      <c r="AC626" s="70">
        <f t="shared" si="296"/>
        <v>-9.91892192571633E-2</v>
      </c>
      <c r="AD626" s="70">
        <f t="shared" si="297"/>
        <v>386.28345247126822</v>
      </c>
      <c r="AE626" s="70">
        <f t="shared" si="298"/>
        <v>2.5869061043282477</v>
      </c>
      <c r="AF626" s="70">
        <f t="shared" si="299"/>
        <v>2.0273868407335881E-2</v>
      </c>
      <c r="AG626" s="70">
        <f t="shared" si="300"/>
        <v>1.0266348155557971E-2</v>
      </c>
      <c r="AH626" s="70">
        <f>(U626-Phase_Relations!$B$37)/Phase_Relations!$B$37</f>
        <v>1.4424595468160559</v>
      </c>
      <c r="AI626" s="70">
        <f>(U626-Phase_Relations!G$20)/Phase_Relations!G$20</f>
        <v>1.3483841466935778</v>
      </c>
      <c r="AJ626" s="70">
        <f t="shared" si="301"/>
        <v>1.4425083836353361</v>
      </c>
      <c r="AK626" s="70">
        <f t="shared" si="302"/>
        <v>0.59057663767509228</v>
      </c>
      <c r="AL626" s="71">
        <f>(1/(J627-J625))*((M627-M625)/Phase_Relations!B$22)</f>
        <v>5.2978124516527618E-7</v>
      </c>
      <c r="AM626" s="71">
        <f t="shared" si="303"/>
        <v>0.11752629236855527</v>
      </c>
      <c r="AN626" s="71">
        <f>SUM(AM$27:AM626)</f>
        <v>23.486166522453477</v>
      </c>
      <c r="AO626" s="71">
        <f>(1/10000)*((AL626*Phase_Relations!B$22*H$7*U626))/(2*(P626-R626))</f>
        <v>1.1433391532832614E-10</v>
      </c>
      <c r="AP626" s="71">
        <f t="shared" si="304"/>
        <v>1.4844360291344372E-10</v>
      </c>
      <c r="AQ626" s="72">
        <f t="shared" si="305"/>
        <v>1.1407925218333245E-17</v>
      </c>
      <c r="AR626" s="72">
        <f t="shared" si="306"/>
        <v>1.4811296510869807E-17</v>
      </c>
      <c r="AS626" s="71">
        <f t="shared" si="309"/>
        <v>7.031669875482235E-5</v>
      </c>
      <c r="AT626" s="72">
        <f t="shared" si="310"/>
        <v>1.6191253443529175E-7</v>
      </c>
      <c r="AU626" s="97">
        <f t="shared" si="307"/>
        <v>1.0851371906594156E-7</v>
      </c>
      <c r="AV626" s="2"/>
      <c r="AW626" s="2"/>
      <c r="AX626" s="2"/>
      <c r="AY626" s="2"/>
      <c r="AZ626" s="2"/>
      <c r="BA626" s="2"/>
      <c r="BC626" s="10"/>
      <c r="BE626" s="10"/>
      <c r="BI626" s="10"/>
    </row>
    <row r="627" spans="1:61" x14ac:dyDescent="0.2">
      <c r="A627" s="9">
        <f>Raw_Data!A625</f>
        <v>40773.513148148151</v>
      </c>
      <c r="B627" s="10">
        <f>Raw_Data!J625</f>
        <v>-6.3670153735256451E-4</v>
      </c>
      <c r="C627" s="10">
        <f>Raw_Data!K625</f>
        <v>0.22768663242840947</v>
      </c>
      <c r="D627" s="10">
        <f>Raw_Data!L625</f>
        <v>1.8869853683689156E-2</v>
      </c>
      <c r="E627" s="10">
        <f>Raw_Data!M625</f>
        <v>1.8349917783512842E-2</v>
      </c>
      <c r="F627" s="10">
        <f>Raw_Data!N625</f>
        <v>1.8430671027172177E-2</v>
      </c>
      <c r="J627" s="74">
        <f t="shared" si="280"/>
        <v>163108.00000000745</v>
      </c>
      <c r="K627" s="69">
        <f t="shared" si="281"/>
        <v>298.54565754103771</v>
      </c>
      <c r="L627" s="69">
        <f>K627+$D$8-$B$8*Q627+Phase_Relations!$C$24*Q627</f>
        <v>546.46620886941548</v>
      </c>
      <c r="M627" s="69">
        <f t="shared" si="282"/>
        <v>-6.856908694726814E-2</v>
      </c>
      <c r="N627" s="69">
        <f t="shared" si="283"/>
        <v>-0.17416548084606107</v>
      </c>
      <c r="O627" s="70">
        <f t="shared" si="284"/>
        <v>56.694360216748635</v>
      </c>
      <c r="P627" s="70">
        <f t="shared" si="285"/>
        <v>390.99558770171473</v>
      </c>
      <c r="Q627" s="70">
        <f t="shared" si="286"/>
        <v>55.089479285155143</v>
      </c>
      <c r="R627" s="111">
        <f t="shared" si="287"/>
        <v>379.92744334589759</v>
      </c>
      <c r="S627" s="70">
        <f t="shared" si="308"/>
        <v>11.06814435581714</v>
      </c>
      <c r="T627" s="113">
        <f t="shared" si="288"/>
        <v>0.7625690869472681</v>
      </c>
      <c r="U627" s="70">
        <f t="shared" si="289"/>
        <v>1.936925480846061</v>
      </c>
      <c r="V627" s="70">
        <f>(L627/Phase_Relations!C$24)</f>
        <v>112.22115562556166</v>
      </c>
      <c r="W627" s="70">
        <f t="shared" si="290"/>
        <v>16159.84641008088</v>
      </c>
      <c r="X627" s="70">
        <f t="shared" si="291"/>
        <v>773.93900431421832</v>
      </c>
      <c r="Y627" s="70">
        <f t="shared" si="292"/>
        <v>57.131676340406521</v>
      </c>
      <c r="Z627" s="70">
        <f t="shared" si="293"/>
        <v>8226.9613930185387</v>
      </c>
      <c r="AA627" s="70">
        <f t="shared" si="294"/>
        <v>394.01156096832074</v>
      </c>
      <c r="AB627" s="70">
        <f t="shared" si="295"/>
        <v>-9.880271894419046</v>
      </c>
      <c r="AC627" s="70">
        <f t="shared" si="296"/>
        <v>-9.880271894419046E-2</v>
      </c>
      <c r="AD627" s="70">
        <f t="shared" si="297"/>
        <v>386.63279806444262</v>
      </c>
      <c r="AE627" s="70">
        <f t="shared" si="298"/>
        <v>2.5872986924608408</v>
      </c>
      <c r="AF627" s="70">
        <f t="shared" si="299"/>
        <v>2.8090912684430189E-2</v>
      </c>
      <c r="AG627" s="70">
        <f t="shared" si="300"/>
        <v>1.4301055114316846E-2</v>
      </c>
      <c r="AH627" s="70">
        <f>(U627-Phase_Relations!$B$37)/Phase_Relations!$B$37</f>
        <v>1.441600721635887</v>
      </c>
      <c r="AI627" s="70">
        <f>(U627-Phase_Relations!G$20)/Phase_Relations!G$20</f>
        <v>1.3475584005965671</v>
      </c>
      <c r="AJ627" s="70">
        <f t="shared" si="301"/>
        <v>1.4414362925969848</v>
      </c>
      <c r="AK627" s="70">
        <f t="shared" si="302"/>
        <v>0.59043262432770161</v>
      </c>
      <c r="AL627" s="71">
        <f>(1/(J628-J626))*((M628-M626)/Phase_Relations!B$22)</f>
        <v>5.8552712743568546E-7</v>
      </c>
      <c r="AM627" s="71">
        <f t="shared" si="303"/>
        <v>0.14936618636692314</v>
      </c>
      <c r="AN627" s="71">
        <f>SUM(AM$27:AM627)</f>
        <v>23.635532708820399</v>
      </c>
      <c r="AO627" s="71">
        <f>(1/10000)*((AL627*Phase_Relations!B$22*H$7*U627))/(2*(P627-R627))</f>
        <v>9.0604675785276399E-11</v>
      </c>
      <c r="AP627" s="71">
        <f t="shared" si="304"/>
        <v>1.4823714063618893E-10</v>
      </c>
      <c r="AQ627" s="72">
        <f t="shared" si="305"/>
        <v>9.0402866273021412E-18</v>
      </c>
      <c r="AR627" s="72">
        <f t="shared" si="306"/>
        <v>1.4790696269790283E-17</v>
      </c>
      <c r="AS627" s="71">
        <f t="shared" si="309"/>
        <v>1.0065193315276725E-3</v>
      </c>
      <c r="AT627" s="72">
        <f t="shared" si="310"/>
        <v>8.963804132129636E-9</v>
      </c>
      <c r="AU627" s="97">
        <f t="shared" si="307"/>
        <v>8.139872886480025E-8</v>
      </c>
      <c r="AV627" s="2"/>
      <c r="AW627" s="2"/>
      <c r="AX627" s="2"/>
      <c r="AY627" s="2"/>
      <c r="AZ627" s="2"/>
      <c r="BA627" s="2"/>
      <c r="BC627" s="10"/>
      <c r="BE627" s="10"/>
      <c r="BI627" s="10"/>
    </row>
    <row r="628" spans="1:61" x14ac:dyDescent="0.2">
      <c r="A628" s="9">
        <f>Raw_Data!A626</f>
        <v>40773.516122685185</v>
      </c>
      <c r="B628" s="10">
        <f>Raw_Data!J626</f>
        <v>-6.4158281255186046E-4</v>
      </c>
      <c r="C628" s="10">
        <f>Raw_Data!K626</f>
        <v>0.22680657770269974</v>
      </c>
      <c r="D628" s="10">
        <f>Raw_Data!L626</f>
        <v>1.8821717896869858E-2</v>
      </c>
      <c r="E628" s="10">
        <f>Raw_Data!M626</f>
        <v>1.8410725883319143E-2</v>
      </c>
      <c r="F628" s="10">
        <f>Raw_Data!N626</f>
        <v>1.8495714687351179E-2</v>
      </c>
      <c r="J628" s="74">
        <f t="shared" si="280"/>
        <v>163364.99999973457</v>
      </c>
      <c r="K628" s="69">
        <f t="shared" si="281"/>
        <v>300.83445916710582</v>
      </c>
      <c r="L628" s="69">
        <f>K628+$D$8-$B$8*Q628+Phase_Relations!$C$24*Q628</f>
        <v>549.56182509594862</v>
      </c>
      <c r="M628" s="69">
        <f t="shared" si="282"/>
        <v>-6.8306294830014769E-2</v>
      </c>
      <c r="N628" s="69">
        <f t="shared" si="283"/>
        <v>-0.1734979888682375</v>
      </c>
      <c r="O628" s="70">
        <f t="shared" si="284"/>
        <v>56.549736539056376</v>
      </c>
      <c r="P628" s="70">
        <f t="shared" si="285"/>
        <v>389.99818302797502</v>
      </c>
      <c r="Q628" s="70">
        <f t="shared" si="286"/>
        <v>55.272035228684153</v>
      </c>
      <c r="R628" s="111">
        <f t="shared" si="287"/>
        <v>381.18644985299414</v>
      </c>
      <c r="S628" s="70">
        <f t="shared" si="308"/>
        <v>8.8117331749808727</v>
      </c>
      <c r="T628" s="113">
        <f t="shared" si="288"/>
        <v>0.76230629483001477</v>
      </c>
      <c r="U628" s="70">
        <f t="shared" si="289"/>
        <v>1.9362579888682376</v>
      </c>
      <c r="V628" s="70">
        <f>(L628/Phase_Relations!C$24)</f>
        <v>112.85686488750031</v>
      </c>
      <c r="W628" s="70">
        <f t="shared" si="290"/>
        <v>16251.388543800043</v>
      </c>
      <c r="X628" s="70">
        <f t="shared" si="291"/>
        <v>778.32320612069168</v>
      </c>
      <c r="Y628" s="70">
        <f t="shared" si="292"/>
        <v>57.584829658816155</v>
      </c>
      <c r="Z628" s="70">
        <f t="shared" si="293"/>
        <v>8292.2154708695271</v>
      </c>
      <c r="AA628" s="70">
        <f t="shared" si="294"/>
        <v>397.13675626769754</v>
      </c>
      <c r="AB628" s="70">
        <f t="shared" si="295"/>
        <v>-9.8424055951030098</v>
      </c>
      <c r="AC628" s="70">
        <f t="shared" si="296"/>
        <v>-9.8424055951030098E-2</v>
      </c>
      <c r="AD628" s="70">
        <f t="shared" si="297"/>
        <v>391.26226748437693</v>
      </c>
      <c r="AE628" s="70">
        <f t="shared" si="298"/>
        <v>2.5924679674676026</v>
      </c>
      <c r="AF628" s="70">
        <f t="shared" si="299"/>
        <v>2.2188158199693702E-2</v>
      </c>
      <c r="AG628" s="70">
        <f t="shared" si="300"/>
        <v>1.1321431900893972E-2</v>
      </c>
      <c r="AH628" s="70">
        <f>(U628-Phase_Relations!$B$37)/Phase_Relations!$B$37</f>
        <v>1.440759311416002</v>
      </c>
      <c r="AI628" s="70">
        <f>(U628-Phase_Relations!G$20)/Phase_Relations!G$20</f>
        <v>1.3467493986936205</v>
      </c>
      <c r="AJ628" s="70">
        <f t="shared" si="301"/>
        <v>1.4404302378169351</v>
      </c>
      <c r="AK628" s="70">
        <f t="shared" si="302"/>
        <v>0.59029143294762154</v>
      </c>
      <c r="AL628" s="71">
        <f>(1/(J629-J627))*((M629-M627)/Phase_Relations!B$22)</f>
        <v>5.828951934499657E-7</v>
      </c>
      <c r="AM628" s="71">
        <f t="shared" si="303"/>
        <v>0.14728003694269573</v>
      </c>
      <c r="AN628" s="71">
        <f>SUM(AM$27:AM628)</f>
        <v>23.782812745763096</v>
      </c>
      <c r="AO628" s="71">
        <f>(1/10000)*((AL628*Phase_Relations!B$22*H$7*U628))/(2*(P628-R628))</f>
        <v>1.1325512169510104E-10</v>
      </c>
      <c r="AP628" s="71">
        <f t="shared" si="304"/>
        <v>1.3881728661436326E-10</v>
      </c>
      <c r="AQ628" s="72">
        <f t="shared" si="305"/>
        <v>1.1300286141524713E-17</v>
      </c>
      <c r="AR628" s="72">
        <f t="shared" si="306"/>
        <v>1.3850809011140795E-17</v>
      </c>
      <c r="AS628" s="71">
        <f t="shared" si="309"/>
        <v>7.4439237926115912E-5</v>
      </c>
      <c r="AT628" s="72">
        <f t="shared" si="310"/>
        <v>1.515025004871491E-7</v>
      </c>
      <c r="AU628" s="97">
        <f t="shared" si="307"/>
        <v>7.5496610214264414E-8</v>
      </c>
      <c r="AV628" s="2"/>
      <c r="AW628" s="2"/>
      <c r="AX628" s="2"/>
      <c r="AY628" s="2"/>
      <c r="AZ628" s="2"/>
      <c r="BA628" s="2"/>
      <c r="BC628" s="10"/>
      <c r="BE628" s="10"/>
      <c r="BI628" s="10"/>
    </row>
    <row r="629" spans="1:61" x14ac:dyDescent="0.2">
      <c r="A629" s="9">
        <f>Raw_Data!A627</f>
        <v>40773.519097222219</v>
      </c>
      <c r="B629" s="10">
        <f>Raw_Data!J627</f>
        <v>-6.4216476506953753E-4</v>
      </c>
      <c r="C629" s="10">
        <f>Raw_Data!K627</f>
        <v>0.22592414766058955</v>
      </c>
      <c r="D629" s="10">
        <f>Raw_Data!L627</f>
        <v>1.8850506731621856E-2</v>
      </c>
      <c r="E629" s="10">
        <f>Raw_Data!M627</f>
        <v>1.8482555451215344E-2</v>
      </c>
      <c r="F629" s="10">
        <f>Raw_Data!N627</f>
        <v>1.8498236593322878E-2</v>
      </c>
      <c r="J629" s="74">
        <f t="shared" si="280"/>
        <v>163621.9999994617</v>
      </c>
      <c r="K629" s="69">
        <f t="shared" si="281"/>
        <v>301.10733332690444</v>
      </c>
      <c r="L629" s="69">
        <f>K629+$D$8-$B$8*Q629+Phase_Relations!$C$24*Q629</f>
        <v>550.78774900254666</v>
      </c>
      <c r="M629" s="69">
        <f t="shared" si="282"/>
        <v>-6.8041477031896336E-2</v>
      </c>
      <c r="N629" s="69">
        <f t="shared" si="283"/>
        <v>-0.1728253516610167</v>
      </c>
      <c r="O629" s="70">
        <f t="shared" si="284"/>
        <v>56.636232417350392</v>
      </c>
      <c r="P629" s="70">
        <f t="shared" si="285"/>
        <v>390.59470632655439</v>
      </c>
      <c r="Q629" s="70">
        <f t="shared" si="286"/>
        <v>55.487679436977807</v>
      </c>
      <c r="R629" s="111">
        <f t="shared" si="287"/>
        <v>382.67365128950212</v>
      </c>
      <c r="S629" s="70">
        <f t="shared" si="308"/>
        <v>7.9210550370522697</v>
      </c>
      <c r="T629" s="113">
        <f t="shared" si="288"/>
        <v>0.76204147703189629</v>
      </c>
      <c r="U629" s="70">
        <f t="shared" si="289"/>
        <v>1.9355853516610166</v>
      </c>
      <c r="V629" s="70">
        <f>(L629/Phase_Relations!C$24)</f>
        <v>113.10861805224231</v>
      </c>
      <c r="W629" s="70">
        <f t="shared" si="290"/>
        <v>16287.640999522891</v>
      </c>
      <c r="X629" s="70">
        <f t="shared" si="291"/>
        <v>780.05943484305044</v>
      </c>
      <c r="Y629" s="70">
        <f t="shared" si="292"/>
        <v>57.6209386152645</v>
      </c>
      <c r="Z629" s="70">
        <f t="shared" si="293"/>
        <v>8297.4151605980878</v>
      </c>
      <c r="AA629" s="70">
        <f t="shared" si="294"/>
        <v>397.38578355354832</v>
      </c>
      <c r="AB629" s="70">
        <f t="shared" si="295"/>
        <v>-9.8042474109360622</v>
      </c>
      <c r="AC629" s="70">
        <f t="shared" si="296"/>
        <v>-9.8042474109360622E-2</v>
      </c>
      <c r="AD629" s="70">
        <f t="shared" si="297"/>
        <v>392.10508019551349</v>
      </c>
      <c r="AE629" s="70">
        <f t="shared" si="298"/>
        <v>2.5934024691468931</v>
      </c>
      <c r="AF629" s="70">
        <f t="shared" si="299"/>
        <v>1.9932909945141245E-2</v>
      </c>
      <c r="AG629" s="70">
        <f t="shared" si="300"/>
        <v>1.0154425013327353E-2</v>
      </c>
      <c r="AH629" s="70">
        <f>(U629-Phase_Relations!$B$37)/Phase_Relations!$B$37</f>
        <v>1.4399114153524772</v>
      </c>
      <c r="AI629" s="70">
        <f>(U629-Phase_Relations!G$20)/Phase_Relations!G$20</f>
        <v>1.3459341607601119</v>
      </c>
      <c r="AJ629" s="70">
        <f t="shared" si="301"/>
        <v>1.4394707907602078</v>
      </c>
      <c r="AK629" s="70">
        <f t="shared" si="302"/>
        <v>0.59014905471248968</v>
      </c>
      <c r="AL629" s="71">
        <f>(1/(J630-J628))*((M630-M628)/Phase_Relations!B$22)</f>
        <v>7.7530316325806113E-7</v>
      </c>
      <c r="AM629" s="71">
        <f t="shared" si="303"/>
        <v>0.14945937761571268</v>
      </c>
      <c r="AN629" s="71">
        <f>SUM(AM$27:AM629)</f>
        <v>23.932272123378809</v>
      </c>
      <c r="AO629" s="71">
        <f>(1/10000)*((AL629*Phase_Relations!B$22*H$7*U629))/(2*(P629-R629))</f>
        <v>1.6751987645009186E-10</v>
      </c>
      <c r="AP629" s="71">
        <f t="shared" si="304"/>
        <v>1.3359512599337767E-10</v>
      </c>
      <c r="AQ629" s="72">
        <f t="shared" si="305"/>
        <v>1.6714674885743285E-17</v>
      </c>
      <c r="AR629" s="72">
        <f t="shared" si="306"/>
        <v>1.3329756113833352E-17</v>
      </c>
      <c r="AS629" s="71">
        <f t="shared" si="309"/>
        <v>4.121796890410126E-4</v>
      </c>
      <c r="AT629" s="72">
        <f t="shared" si="310"/>
        <v>4.047097104671022E-8</v>
      </c>
      <c r="AU629" s="97">
        <f t="shared" si="307"/>
        <v>7.8745628473289833E-8</v>
      </c>
      <c r="AV629" s="2"/>
      <c r="AW629" s="2"/>
      <c r="AX629" s="2"/>
      <c r="AY629" s="2"/>
      <c r="AZ629" s="2"/>
      <c r="BA629" s="2"/>
      <c r="BC629" s="10"/>
      <c r="BE629" s="10"/>
      <c r="BI629" s="10"/>
    </row>
    <row r="630" spans="1:61" x14ac:dyDescent="0.2">
      <c r="A630" s="9">
        <f>Raw_Data!A628</f>
        <v>40773.522083333337</v>
      </c>
      <c r="B630" s="10">
        <f>Raw_Data!J628</f>
        <v>-6.4571586308557051E-4</v>
      </c>
      <c r="C630" s="10">
        <f>Raw_Data!K628</f>
        <v>0.22446095275899935</v>
      </c>
      <c r="D630" s="10">
        <f>Raw_Data!L628</f>
        <v>1.8791646391262455E-2</v>
      </c>
      <c r="E630" s="10">
        <f>Raw_Data!M628</f>
        <v>1.8407459823270942E-2</v>
      </c>
      <c r="F630" s="10">
        <f>Raw_Data!N628</f>
        <v>1.8504499525688479E-2</v>
      </c>
      <c r="J630" s="74">
        <f t="shared" si="280"/>
        <v>163880.00000005122</v>
      </c>
      <c r="K630" s="69">
        <f t="shared" si="281"/>
        <v>302.77242258771798</v>
      </c>
      <c r="L630" s="69">
        <f>K630+$D$8-$B$8*Q630+Phase_Relations!$C$24*Q630</f>
        <v>551.45645374798096</v>
      </c>
      <c r="M630" s="69">
        <f t="shared" si="282"/>
        <v>-6.760316076127626E-2</v>
      </c>
      <c r="N630" s="69">
        <f t="shared" si="283"/>
        <v>-0.17171202833364171</v>
      </c>
      <c r="O630" s="70">
        <f t="shared" si="284"/>
        <v>56.459386884006335</v>
      </c>
      <c r="P630" s="70">
        <f t="shared" si="285"/>
        <v>389.3750819586644</v>
      </c>
      <c r="Q630" s="70">
        <f t="shared" si="286"/>
        <v>55.262229977810968</v>
      </c>
      <c r="R630" s="111">
        <f t="shared" si="287"/>
        <v>381.11882743317909</v>
      </c>
      <c r="S630" s="70">
        <f t="shared" si="308"/>
        <v>8.2562545254853035</v>
      </c>
      <c r="T630" s="113">
        <f t="shared" si="288"/>
        <v>0.76160316076127621</v>
      </c>
      <c r="U630" s="70">
        <f t="shared" si="289"/>
        <v>1.9344720283336416</v>
      </c>
      <c r="V630" s="70">
        <f>(L630/Phase_Relations!C$24)</f>
        <v>113.24594185760657</v>
      </c>
      <c r="W630" s="70">
        <f t="shared" si="290"/>
        <v>16307.415627495346</v>
      </c>
      <c r="X630" s="70">
        <f t="shared" si="291"/>
        <v>781.00649556970052</v>
      </c>
      <c r="Y630" s="70">
        <f t="shared" si="292"/>
        <v>57.983711879795599</v>
      </c>
      <c r="Z630" s="70">
        <f t="shared" si="293"/>
        <v>8349.6545106905669</v>
      </c>
      <c r="AA630" s="70">
        <f t="shared" si="294"/>
        <v>399.88766813652143</v>
      </c>
      <c r="AB630" s="70">
        <f t="shared" si="295"/>
        <v>-9.7410894468697773</v>
      </c>
      <c r="AC630" s="70">
        <f t="shared" si="296"/>
        <v>-9.7410894468697773E-2</v>
      </c>
      <c r="AD630" s="70">
        <f t="shared" si="297"/>
        <v>394.38349845286456</v>
      </c>
      <c r="AE630" s="70">
        <f t="shared" si="298"/>
        <v>2.5959187351718342</v>
      </c>
      <c r="AF630" s="70">
        <f t="shared" si="299"/>
        <v>2.0646434444851706E-2</v>
      </c>
      <c r="AG630" s="70">
        <f t="shared" si="300"/>
        <v>1.0571300715575774E-2</v>
      </c>
      <c r="AH630" s="70">
        <f>(U630-Phase_Relations!$B$37)/Phase_Relations!$B$37</f>
        <v>1.4385080102827348</v>
      </c>
      <c r="AI630" s="70">
        <f>(U630-Phase_Relations!G$20)/Phase_Relations!G$20</f>
        <v>1.344584810175588</v>
      </c>
      <c r="AJ630" s="70">
        <f t="shared" si="301"/>
        <v>1.4385158163537277</v>
      </c>
      <c r="AK630" s="70">
        <f t="shared" si="302"/>
        <v>0.58991317814697097</v>
      </c>
      <c r="AL630" s="71">
        <f>(1/(J631-J629))*((M631-M629)/Phase_Relations!B$22)</f>
        <v>9.4476804994032809E-7</v>
      </c>
      <c r="AM630" s="71">
        <f t="shared" si="303"/>
        <v>0.24836508694408888</v>
      </c>
      <c r="AN630" s="71">
        <f>SUM(AM$27:AM630)</f>
        <v>24.180637210322896</v>
      </c>
      <c r="AO630" s="71">
        <f>(1/10000)*((AL630*Phase_Relations!B$22*H$7*U630))/(2*(P630-R630))</f>
        <v>1.9573571271784152E-10</v>
      </c>
      <c r="AP630" s="71">
        <f t="shared" si="304"/>
        <v>1.413535748035533E-10</v>
      </c>
      <c r="AQ630" s="72">
        <f t="shared" si="305"/>
        <v>1.9529973821241885E-17</v>
      </c>
      <c r="AR630" s="72">
        <f t="shared" si="306"/>
        <v>1.4103872906585421E-17</v>
      </c>
      <c r="AS630" s="71">
        <f t="shared" si="309"/>
        <v>2.5245009014453521E-4</v>
      </c>
      <c r="AT630" s="72">
        <f t="shared" si="310"/>
        <v>7.7207307893641769E-8</v>
      </c>
      <c r="AU630" s="97">
        <f t="shared" si="307"/>
        <v>8.8891269940504272E-8</v>
      </c>
      <c r="AV630" s="2"/>
      <c r="AW630" s="2"/>
      <c r="AX630" s="2"/>
      <c r="AY630" s="2"/>
      <c r="AZ630" s="2"/>
      <c r="BA630" s="2"/>
      <c r="BC630" s="10"/>
      <c r="BE630" s="10"/>
      <c r="BI630" s="10"/>
    </row>
    <row r="631" spans="1:61" x14ac:dyDescent="0.2">
      <c r="A631" s="9">
        <f>Raw_Data!A629</f>
        <v>40773.525057870371</v>
      </c>
      <c r="B631" s="10">
        <f>Raw_Data!J629</f>
        <v>-6.4989641994725347E-4</v>
      </c>
      <c r="C631" s="10">
        <f>Raw_Data!K629</f>
        <v>0.22306307905837919</v>
      </c>
      <c r="D631" s="10">
        <f>Raw_Data!L629</f>
        <v>1.8815067010953455E-2</v>
      </c>
      <c r="E631" s="10">
        <f>Raw_Data!M629</f>
        <v>1.8443980312900742E-2</v>
      </c>
      <c r="F631" s="10">
        <f>Raw_Data!N629</f>
        <v>1.8505156894543677E-2</v>
      </c>
      <c r="J631" s="74">
        <f t="shared" si="280"/>
        <v>164136.99999977835</v>
      </c>
      <c r="K631" s="69">
        <f t="shared" si="281"/>
        <v>304.73266144994597</v>
      </c>
      <c r="L631" s="69">
        <f>K631+$D$8-$B$8*Q631+Phase_Relations!$C$24*Q631</f>
        <v>553.90125411341842</v>
      </c>
      <c r="M631" s="69">
        <f t="shared" si="282"/>
        <v>-6.7184652715357882E-2</v>
      </c>
      <c r="N631" s="69">
        <f t="shared" si="283"/>
        <v>-0.17064901789700901</v>
      </c>
      <c r="O631" s="70">
        <f t="shared" si="284"/>
        <v>56.529753992915538</v>
      </c>
      <c r="P631" s="70">
        <f t="shared" si="285"/>
        <v>389.86037236493473</v>
      </c>
      <c r="Q631" s="70">
        <f t="shared" si="286"/>
        <v>55.371870510301655</v>
      </c>
      <c r="R631" s="111">
        <f t="shared" si="287"/>
        <v>381.87496903656313</v>
      </c>
      <c r="S631" s="70">
        <f t="shared" si="308"/>
        <v>7.9854033283716035</v>
      </c>
      <c r="T631" s="113">
        <f t="shared" si="288"/>
        <v>0.76118465271535785</v>
      </c>
      <c r="U631" s="70">
        <f t="shared" si="289"/>
        <v>1.9334090178970089</v>
      </c>
      <c r="V631" s="70">
        <f>(L631/Phase_Relations!C$24)</f>
        <v>113.74800093798559</v>
      </c>
      <c r="W631" s="70">
        <f t="shared" si="290"/>
        <v>16379.712135069925</v>
      </c>
      <c r="X631" s="70">
        <f t="shared" si="291"/>
        <v>784.46897198610759</v>
      </c>
      <c r="Y631" s="70">
        <f t="shared" si="292"/>
        <v>58.37613042768394</v>
      </c>
      <c r="Z631" s="70">
        <f t="shared" si="293"/>
        <v>8406.1627815864867</v>
      </c>
      <c r="AA631" s="70">
        <f t="shared" si="294"/>
        <v>402.59400294954446</v>
      </c>
      <c r="AB631" s="70">
        <f t="shared" si="295"/>
        <v>-9.6807856938555972</v>
      </c>
      <c r="AC631" s="70">
        <f t="shared" si="296"/>
        <v>-9.6807856938555967E-2</v>
      </c>
      <c r="AD631" s="70">
        <f t="shared" si="297"/>
        <v>397.27040073063006</v>
      </c>
      <c r="AE631" s="70">
        <f t="shared" si="298"/>
        <v>2.599086208452726</v>
      </c>
      <c r="AF631" s="70">
        <f t="shared" si="299"/>
        <v>1.9834878984455174E-2</v>
      </c>
      <c r="AG631" s="70">
        <f t="shared" si="300"/>
        <v>1.0179374345621689E-2</v>
      </c>
      <c r="AH631" s="70">
        <f>(U631-Phase_Relations!$B$37)/Phase_Relations!$B$37</f>
        <v>1.4371680273691665</v>
      </c>
      <c r="AI631" s="70">
        <f>(U631-Phase_Relations!G$20)/Phase_Relations!G$20</f>
        <v>1.3432964389371918</v>
      </c>
      <c r="AJ631" s="70">
        <f t="shared" si="301"/>
        <v>1.4374263452726046</v>
      </c>
      <c r="AK631" s="70">
        <f t="shared" si="302"/>
        <v>0.58968770771235535</v>
      </c>
      <c r="AL631" s="71">
        <f>(1/(J632-J630))*((M632-M630)/Phase_Relations!B$22)</f>
        <v>7.7248329959451813E-7</v>
      </c>
      <c r="AM631" s="71">
        <f t="shared" si="303"/>
        <v>0.23869850604537249</v>
      </c>
      <c r="AN631" s="71">
        <f>SUM(AM$27:AM631)</f>
        <v>24.41933571636827</v>
      </c>
      <c r="AO631" s="71">
        <f>(1/10000)*((AL631*Phase_Relations!B$22*H$7*U631))/(2*(P631-R631))</f>
        <v>1.653794239402209E-10</v>
      </c>
      <c r="AP631" s="71">
        <f t="shared" si="304"/>
        <v>1.4868656713711658E-10</v>
      </c>
      <c r="AQ631" s="72">
        <f t="shared" si="305"/>
        <v>1.6501106391251681E-17</v>
      </c>
      <c r="AR631" s="72">
        <f t="shared" si="306"/>
        <v>1.4835538816282253E-17</v>
      </c>
      <c r="AS631" s="71">
        <f t="shared" si="309"/>
        <v>1.9034566517710843E-4</v>
      </c>
      <c r="AT631" s="72">
        <f t="shared" si="310"/>
        <v>8.6517179342258519E-8</v>
      </c>
      <c r="AU631" s="97">
        <f t="shared" si="307"/>
        <v>8.544096117944006E-8</v>
      </c>
      <c r="AV631" s="2"/>
      <c r="AW631" s="2"/>
      <c r="AX631" s="2"/>
      <c r="AY631" s="2"/>
      <c r="AZ631" s="2"/>
      <c r="BA631" s="2"/>
      <c r="BC631" s="10"/>
      <c r="BE631" s="10"/>
      <c r="BI631" s="10"/>
    </row>
    <row r="632" spans="1:61" x14ac:dyDescent="0.2">
      <c r="A632" s="9">
        <f>Raw_Data!A630</f>
        <v>40773.528032407405</v>
      </c>
      <c r="B632" s="10">
        <f>Raw_Data!J630</f>
        <v>-6.5450453376070055E-4</v>
      </c>
      <c r="C632" s="10">
        <f>Raw_Data!K630</f>
        <v>0.22212364142269969</v>
      </c>
      <c r="D632" s="10">
        <f>Raw_Data!L630</f>
        <v>1.8843273893187858E-2</v>
      </c>
      <c r="E632" s="10">
        <f>Raw_Data!M630</f>
        <v>1.8451153768424742E-2</v>
      </c>
      <c r="F632" s="10">
        <f>Raw_Data!N630</f>
        <v>1.8528535321465776E-2</v>
      </c>
      <c r="J632" s="74">
        <f t="shared" si="280"/>
        <v>164393.99999950547</v>
      </c>
      <c r="K632" s="69">
        <f t="shared" si="281"/>
        <v>306.89337928672063</v>
      </c>
      <c r="L632" s="69">
        <f>K632+$D$8-$B$8*Q632+Phase_Relations!$C$24*Q632</f>
        <v>556.15715086009141</v>
      </c>
      <c r="M632" s="69">
        <f t="shared" si="282"/>
        <v>-6.6903944413457497E-2</v>
      </c>
      <c r="N632" s="69">
        <f t="shared" si="283"/>
        <v>-0.16993601881018205</v>
      </c>
      <c r="O632" s="70">
        <f t="shared" si="284"/>
        <v>56.614501398422512</v>
      </c>
      <c r="P632" s="70">
        <f t="shared" si="285"/>
        <v>390.44483723050007</v>
      </c>
      <c r="Q632" s="70">
        <f t="shared" si="286"/>
        <v>55.393406406764768</v>
      </c>
      <c r="R632" s="111">
        <f t="shared" si="287"/>
        <v>382.02349246044668</v>
      </c>
      <c r="S632" s="70">
        <f t="shared" si="308"/>
        <v>8.4213447700533948</v>
      </c>
      <c r="T632" s="113">
        <f t="shared" si="288"/>
        <v>0.76090394441345743</v>
      </c>
      <c r="U632" s="70">
        <f t="shared" si="289"/>
        <v>1.9326960188101818</v>
      </c>
      <c r="V632" s="70">
        <f>(L632/Phase_Relations!C$24)</f>
        <v>114.21126716703084</v>
      </c>
      <c r="W632" s="70">
        <f t="shared" si="290"/>
        <v>16446.42247205244</v>
      </c>
      <c r="X632" s="70">
        <f t="shared" si="291"/>
        <v>787.6639114967644</v>
      </c>
      <c r="Y632" s="70">
        <f t="shared" si="292"/>
        <v>58.817860760266072</v>
      </c>
      <c r="Z632" s="70">
        <f t="shared" si="293"/>
        <v>8469.7719494783141</v>
      </c>
      <c r="AA632" s="70">
        <f t="shared" si="294"/>
        <v>405.64041903631772</v>
      </c>
      <c r="AB632" s="70">
        <f t="shared" si="295"/>
        <v>-9.6403378117373872</v>
      </c>
      <c r="AC632" s="70">
        <f t="shared" si="296"/>
        <v>-9.6403378117373872E-2</v>
      </c>
      <c r="AD632" s="70">
        <f t="shared" si="297"/>
        <v>400.02618918961548</v>
      </c>
      <c r="AE632" s="70">
        <f t="shared" si="298"/>
        <v>2.6020884249484943</v>
      </c>
      <c r="AF632" s="70">
        <f t="shared" si="299"/>
        <v>2.0760615497982256E-2</v>
      </c>
      <c r="AG632" s="70">
        <f t="shared" si="300"/>
        <v>1.0691545781310038E-2</v>
      </c>
      <c r="AH632" s="70">
        <f>(U632-Phase_Relations!$B$37)/Phase_Relations!$B$37</f>
        <v>1.436269252944369</v>
      </c>
      <c r="AI632" s="70">
        <f>(U632-Phase_Relations!G$20)/Phase_Relations!G$20</f>
        <v>1.3424322823072901</v>
      </c>
      <c r="AJ632" s="70">
        <f t="shared" si="301"/>
        <v>1.436353777480373</v>
      </c>
      <c r="AK632" s="70">
        <f t="shared" si="302"/>
        <v>0.58953633766405611</v>
      </c>
      <c r="AL632" s="71">
        <f>(1/(J633-J631))*((M633-M631)/Phase_Relations!B$22)</f>
        <v>6.0138404710389634E-7</v>
      </c>
      <c r="AM632" s="71">
        <f t="shared" si="303"/>
        <v>0.16124479241172229</v>
      </c>
      <c r="AN632" s="71">
        <f>SUM(AM$27:AM632)</f>
        <v>24.580580508779992</v>
      </c>
      <c r="AO632" s="71">
        <f>(1/10000)*((AL632*Phase_Relations!B$22*H$7*U632))/(2*(P632-R632))</f>
        <v>1.2203924155584298E-10</v>
      </c>
      <c r="AP632" s="71">
        <f t="shared" si="304"/>
        <v>1.5074404673273115E-10</v>
      </c>
      <c r="AQ632" s="72">
        <f t="shared" si="305"/>
        <v>1.2176741585147514E-17</v>
      </c>
      <c r="AR632" s="72">
        <f t="shared" si="306"/>
        <v>1.5040828500429042E-17</v>
      </c>
      <c r="AS632" s="71">
        <f t="shared" si="309"/>
        <v>1.338194857757435E-4</v>
      </c>
      <c r="AT632" s="72">
        <f t="shared" si="310"/>
        <v>9.0812161183232187E-8</v>
      </c>
      <c r="AU632" s="97">
        <f t="shared" si="307"/>
        <v>9.080277847420741E-8</v>
      </c>
      <c r="AV632" s="2"/>
      <c r="AW632" s="2"/>
      <c r="AX632" s="2"/>
      <c r="AY632" s="2"/>
      <c r="AZ632" s="2"/>
      <c r="BA632" s="2"/>
      <c r="BC632" s="10"/>
      <c r="BE632" s="10"/>
      <c r="BI632" s="10"/>
    </row>
    <row r="633" spans="1:61" x14ac:dyDescent="0.2">
      <c r="A633" s="9">
        <f>Raw_Data!A631</f>
        <v>40773.531018518515</v>
      </c>
      <c r="B633" s="10">
        <f>Raw_Data!J631</f>
        <v>-6.566541951015095E-4</v>
      </c>
      <c r="C633" s="10">
        <f>Raw_Data!K631</f>
        <v>0.22124002372238927</v>
      </c>
      <c r="D633" s="10">
        <f>Raw_Data!L631</f>
        <v>1.8824235732252455E-2</v>
      </c>
      <c r="E633" s="10">
        <f>Raw_Data!M631</f>
        <v>1.8424692743743441E-2</v>
      </c>
      <c r="F633" s="10">
        <f>Raw_Data!N631</f>
        <v>1.8509889950300978E-2</v>
      </c>
      <c r="J633" s="74">
        <f t="shared" ref="J633:J696" si="311">(A633-A$27)*24*3600</f>
        <v>164651.99999946635</v>
      </c>
      <c r="K633" s="69">
        <f t="shared" ref="K633:K696" si="312">B633*$B$17/B$18</f>
        <v>307.90134301985506</v>
      </c>
      <c r="L633" s="69">
        <f>K633+$D$8-$B$8*Q633+Phase_Relations!$C$24*Q633</f>
        <v>556.81402417724269</v>
      </c>
      <c r="M633" s="69">
        <f t="shared" ref="M633:M696" si="313">(C633*$C$17/C$18)-(0.000000651*K633)</f>
        <v>-6.6639248502609064E-2</v>
      </c>
      <c r="N633" s="69">
        <f t="shared" ref="N633:N696" si="314">M633*2.54</f>
        <v>-0.16926369119662701</v>
      </c>
      <c r="O633" s="70">
        <f t="shared" ref="O633:O696" si="315">D633*$D$17/D$18</f>
        <v>56.557301360095288</v>
      </c>
      <c r="P633" s="70">
        <f t="shared" ref="P633:P696" si="316">(O633/145)*1000</f>
        <v>390.05035420755371</v>
      </c>
      <c r="Q633" s="70">
        <f t="shared" ref="Q633:Q696" si="317">E633*$E$17/E$18</f>
        <v>55.313966046963586</v>
      </c>
      <c r="R633" s="111">
        <f t="shared" ref="R633:R696" si="318">(Q633/145)*1000</f>
        <v>381.47562791009369</v>
      </c>
      <c r="S633" s="70">
        <f t="shared" si="308"/>
        <v>8.5747262974600176</v>
      </c>
      <c r="T633" s="113">
        <f t="shared" ref="T633:T696" si="319">D$7-M633</f>
        <v>0.760639248502609</v>
      </c>
      <c r="U633" s="70">
        <f t="shared" ref="U633:U696" si="320">T633*2.54</f>
        <v>1.9320236911966269</v>
      </c>
      <c r="V633" s="70">
        <f>(L633/Phase_Relations!C$24)</f>
        <v>114.34616129507367</v>
      </c>
      <c r="W633" s="70">
        <f t="shared" ref="W633:W696" si="321">144*V633</f>
        <v>16465.847226490609</v>
      </c>
      <c r="X633" s="70">
        <f t="shared" ref="X633:X696" si="322">(V633/145)*1000</f>
        <v>788.59421582809432</v>
      </c>
      <c r="Y633" s="70">
        <f t="shared" ref="Y633:Y696" si="323">V633-Q633</f>
        <v>59.032195248110085</v>
      </c>
      <c r="Z633" s="70">
        <f t="shared" ref="Z633:Z696" si="324">144*Y633</f>
        <v>8500.6361157278516</v>
      </c>
      <c r="AA633" s="70">
        <f t="shared" ref="AA633:AA696" si="325">X633-R633</f>
        <v>407.11858791800063</v>
      </c>
      <c r="AB633" s="70">
        <f t="shared" ref="AB633:AB696" si="326">(1-($D$7-M633)/$D$7)*100</f>
        <v>-9.602197190577666</v>
      </c>
      <c r="AC633" s="70">
        <f t="shared" ref="AC633:AC696" si="327">AB633/100</f>
        <v>-9.602197190577666E-2</v>
      </c>
      <c r="AD633" s="70">
        <f t="shared" ref="AD633:AD696" si="328">X633-((2/3)*(P633-R633)+R633)</f>
        <v>401.40210371969397</v>
      </c>
      <c r="AE633" s="70">
        <f t="shared" ref="AE633:AE696" si="329">LOG(AD633,10)</f>
        <v>2.6035796442637245</v>
      </c>
      <c r="AF633" s="70">
        <f t="shared" ref="AF633:AF696" si="330">(P633-R633)/AA633</f>
        <v>2.1061986732934648E-2</v>
      </c>
      <c r="AG633" s="70">
        <f t="shared" ref="AG633:AG696" si="331">(P633-R633)/X633</f>
        <v>1.0873432908020749E-2</v>
      </c>
      <c r="AH633" s="70">
        <f>(U633-Phase_Relations!$B$37)/Phase_Relations!$B$37</f>
        <v>1.4354217471406276</v>
      </c>
      <c r="AI633" s="70">
        <f>(U633-Phase_Relations!G$20)/Phase_Relations!G$20</f>
        <v>1.3416174196020583</v>
      </c>
      <c r="AJ633" s="70">
        <f t="shared" ref="AJ633:AJ696" si="332">AVERAGE(AH629:AH637)</f>
        <v>1.4352856072216016</v>
      </c>
      <c r="AK633" s="70">
        <f t="shared" ref="AK633:AK696" si="333">AH633/(1+AH633)</f>
        <v>0.58939349984286016</v>
      </c>
      <c r="AL633" s="71">
        <f>(1/(J634-J632))*((M634-M632)/Phase_Relations!B$22)</f>
        <v>5.9403445626967464E-7</v>
      </c>
      <c r="AM633" s="71">
        <f t="shared" ref="AM633:AM696" si="334">((AD633+AD632)/2)*(AC633-AC632)</f>
        <v>0.15283486453268055</v>
      </c>
      <c r="AN633" s="71">
        <f>SUM(AM$27:AM633)</f>
        <v>24.733415373312674</v>
      </c>
      <c r="AO633" s="71">
        <f>(1/10000)*((AL633*Phase_Relations!B$22*H$7*U633))/(2*(P633-R633))</f>
        <v>1.183502854908562E-10</v>
      </c>
      <c r="AP633" s="71">
        <f t="shared" ref="AP633:AP696" si="335">AVERAGE(AO629:AO637)</f>
        <v>1.4975479879191505E-10</v>
      </c>
      <c r="AQ633" s="72">
        <f t="shared" ref="AQ633:AQ696" si="336">AO633*$H$8/($H$7*1000)</f>
        <v>1.1808667643113448E-17</v>
      </c>
      <c r="AR633" s="72">
        <f t="shared" ref="AR633:AR696" si="337">AVERAGE(AQ629:AQ637)</f>
        <v>1.4942124047784239E-17</v>
      </c>
      <c r="AS633" s="71">
        <f t="shared" si="309"/>
        <v>2.5282844860633109E-4</v>
      </c>
      <c r="AT633" s="72">
        <f t="shared" si="310"/>
        <v>4.6613019670769373E-8</v>
      </c>
      <c r="AU633" s="97">
        <f t="shared" ref="AU633:AU696" si="338">AVERAGE(AT629:AT638)</f>
        <v>8.2957258108804058E-8</v>
      </c>
      <c r="AV633" s="2"/>
      <c r="AW633" s="2"/>
      <c r="AX633" s="2"/>
      <c r="AY633" s="2"/>
      <c r="AZ633" s="2"/>
      <c r="BA633" s="2"/>
      <c r="BC633" s="10"/>
      <c r="BE633" s="10"/>
      <c r="BI633" s="10"/>
    </row>
    <row r="634" spans="1:61" x14ac:dyDescent="0.2">
      <c r="A634" s="9">
        <f>Raw_Data!A632</f>
        <v>40773.533993055556</v>
      </c>
      <c r="B634" s="10">
        <f>Raw_Data!J632</f>
        <v>-6.5973022983780555E-4</v>
      </c>
      <c r="C634" s="10">
        <f>Raw_Data!K632</f>
        <v>0.2203243392506895</v>
      </c>
      <c r="D634" s="10">
        <f>Raw_Data!L632</f>
        <v>1.8841041095773156E-2</v>
      </c>
      <c r="E634" s="10">
        <f>Raw_Data!M632</f>
        <v>1.8429835303746544E-2</v>
      </c>
      <c r="F634" s="10">
        <f>Raw_Data!N632</f>
        <v>1.8521842111304077E-2</v>
      </c>
      <c r="J634" s="74">
        <f t="shared" si="311"/>
        <v>164908.99999982212</v>
      </c>
      <c r="K634" s="69">
        <f t="shared" si="312"/>
        <v>309.34367786450628</v>
      </c>
      <c r="L634" s="69">
        <f>K634+$D$8-$B$8*Q634+Phase_Relations!$C$24*Q634</f>
        <v>558.32459158478423</v>
      </c>
      <c r="M634" s="69">
        <f t="shared" si="313"/>
        <v>-6.636520565421844E-2</v>
      </c>
      <c r="N634" s="69">
        <f t="shared" si="314"/>
        <v>-0.16856762236171485</v>
      </c>
      <c r="O634" s="70">
        <f t="shared" si="315"/>
        <v>56.607792972218355</v>
      </c>
      <c r="P634" s="70">
        <f t="shared" si="316"/>
        <v>390.39857222219553</v>
      </c>
      <c r="Q634" s="70">
        <f t="shared" si="317"/>
        <v>55.329404860156423</v>
      </c>
      <c r="R634" s="111">
        <f t="shared" si="318"/>
        <v>381.58210248383739</v>
      </c>
      <c r="S634" s="70">
        <f t="shared" si="308"/>
        <v>8.816469738358137</v>
      </c>
      <c r="T634" s="113">
        <f t="shared" si="319"/>
        <v>0.76036520565421839</v>
      </c>
      <c r="U634" s="70">
        <f t="shared" si="320"/>
        <v>1.9313276223617148</v>
      </c>
      <c r="V634" s="70">
        <f>(L634/Phase_Relations!C$24)</f>
        <v>114.65636825274693</v>
      </c>
      <c r="W634" s="70">
        <f t="shared" si="321"/>
        <v>16510.517028395559</v>
      </c>
      <c r="X634" s="70">
        <f t="shared" si="322"/>
        <v>790.73357415687542</v>
      </c>
      <c r="Y634" s="70">
        <f t="shared" si="323"/>
        <v>59.326963392590507</v>
      </c>
      <c r="Z634" s="70">
        <f t="shared" si="324"/>
        <v>8543.0827285330324</v>
      </c>
      <c r="AA634" s="70">
        <f t="shared" si="325"/>
        <v>409.15147167303803</v>
      </c>
      <c r="AB634" s="70">
        <f t="shared" si="326"/>
        <v>-9.562709748446462</v>
      </c>
      <c r="AC634" s="70">
        <f t="shared" si="327"/>
        <v>-9.5627097484464615E-2</v>
      </c>
      <c r="AD634" s="70">
        <f t="shared" si="328"/>
        <v>403.27382518079929</v>
      </c>
      <c r="AE634" s="70">
        <f t="shared" si="329"/>
        <v>2.6056000346819386</v>
      </c>
      <c r="AF634" s="70">
        <f t="shared" si="330"/>
        <v>2.1548180438670333E-2</v>
      </c>
      <c r="AG634" s="70">
        <f t="shared" si="331"/>
        <v>1.114973491262054E-2</v>
      </c>
      <c r="AH634" s="70">
        <f>(U634-Phase_Relations!$B$37)/Phase_Relations!$B$37</f>
        <v>1.4345443142262302</v>
      </c>
      <c r="AI634" s="70">
        <f>(U634-Phase_Relations!G$20)/Phase_Relations!G$20</f>
        <v>1.3407737824787151</v>
      </c>
      <c r="AJ634" s="70">
        <f t="shared" si="332"/>
        <v>1.4342358636454835</v>
      </c>
      <c r="AK634" s="70">
        <f t="shared" si="333"/>
        <v>0.58924551335684783</v>
      </c>
      <c r="AL634" s="71">
        <f>(1/(J635-J633))*((M635-M633)/Phase_Relations!B$22)</f>
        <v>9.5490528858163156E-7</v>
      </c>
      <c r="AM634" s="71">
        <f t="shared" si="334"/>
        <v>0.15887297088415697</v>
      </c>
      <c r="AN634" s="71">
        <f>SUM(AM$27:AM634)</f>
        <v>24.892288344196832</v>
      </c>
      <c r="AO634" s="71">
        <f>(1/10000)*((AL634*Phase_Relations!B$22*H$7*U634))/(2*(P634-R634))</f>
        <v>1.8496392026842266E-10</v>
      </c>
      <c r="AP634" s="71">
        <f t="shared" si="335"/>
        <v>1.4209101361364593E-10</v>
      </c>
      <c r="AQ634" s="72">
        <f t="shared" si="336"/>
        <v>1.8455193845610864E-17</v>
      </c>
      <c r="AR634" s="72">
        <f t="shared" si="337"/>
        <v>1.4177452533194687E-17</v>
      </c>
      <c r="AS634" s="71">
        <f t="shared" si="309"/>
        <v>1.9248572268368421E-4</v>
      </c>
      <c r="AT634" s="72">
        <f t="shared" si="310"/>
        <v>9.5686874198017451E-8</v>
      </c>
      <c r="AU634" s="97">
        <f t="shared" si="338"/>
        <v>8.6558328041526106E-8</v>
      </c>
      <c r="AV634" s="2"/>
      <c r="AW634" s="2"/>
      <c r="AX634" s="2"/>
      <c r="AY634" s="2"/>
      <c r="AZ634" s="2"/>
      <c r="BA634" s="2"/>
      <c r="BC634" s="10"/>
      <c r="BE634" s="10"/>
      <c r="BI634" s="10"/>
    </row>
    <row r="635" spans="1:61" x14ac:dyDescent="0.2">
      <c r="A635" s="9">
        <f>Raw_Data!A633</f>
        <v>40773.53696759259</v>
      </c>
      <c r="B635" s="10">
        <f>Raw_Data!J633</f>
        <v>-6.6781818217532456E-4</v>
      </c>
      <c r="C635" s="10">
        <f>Raw_Data!K633</f>
        <v>0.21835045132338937</v>
      </c>
      <c r="D635" s="10">
        <f>Raw_Data!L633</f>
        <v>1.8834651494660657E-2</v>
      </c>
      <c r="E635" s="10">
        <f>Raw_Data!M633</f>
        <v>1.8440559857286643E-2</v>
      </c>
      <c r="F635" s="10">
        <f>Raw_Data!N633</f>
        <v>1.8521949680753078E-2</v>
      </c>
      <c r="J635" s="74">
        <f t="shared" si="311"/>
        <v>165165.99999954924</v>
      </c>
      <c r="K635" s="69">
        <f t="shared" si="312"/>
        <v>313.13607179966982</v>
      </c>
      <c r="L635" s="69">
        <f>K635+$D$8-$B$8*Q635+Phase_Relations!$C$24*Q635</f>
        <v>562.25928114186627</v>
      </c>
      <c r="M635" s="69">
        <f t="shared" si="313"/>
        <v>-6.5774912160888863E-2</v>
      </c>
      <c r="N635" s="69">
        <f t="shared" si="314"/>
        <v>-0.16706827688865772</v>
      </c>
      <c r="O635" s="70">
        <f t="shared" si="315"/>
        <v>56.588595454676046</v>
      </c>
      <c r="P635" s="70">
        <f t="shared" si="316"/>
        <v>390.26617554948996</v>
      </c>
      <c r="Q635" s="70">
        <f t="shared" si="317"/>
        <v>55.361601738478164</v>
      </c>
      <c r="R635" s="111">
        <f t="shared" si="318"/>
        <v>381.80414992053909</v>
      </c>
      <c r="S635" s="70">
        <f t="shared" si="308"/>
        <v>8.4620256289508688</v>
      </c>
      <c r="T635" s="113">
        <f t="shared" si="319"/>
        <v>0.75977491216088877</v>
      </c>
      <c r="U635" s="70">
        <f t="shared" si="320"/>
        <v>1.9298282768886574</v>
      </c>
      <c r="V635" s="70">
        <f>(L635/Phase_Relations!C$24)</f>
        <v>115.46438785571033</v>
      </c>
      <c r="W635" s="70">
        <f t="shared" si="321"/>
        <v>16626.871851222288</v>
      </c>
      <c r="X635" s="70">
        <f t="shared" si="322"/>
        <v>796.30612314282985</v>
      </c>
      <c r="Y635" s="70">
        <f t="shared" si="323"/>
        <v>60.102786117232164</v>
      </c>
      <c r="Z635" s="70">
        <f t="shared" si="324"/>
        <v>8654.8012008814312</v>
      </c>
      <c r="AA635" s="70">
        <f t="shared" si="325"/>
        <v>414.50197322229076</v>
      </c>
      <c r="AB635" s="70">
        <f t="shared" si="326"/>
        <v>-9.4776530491194286</v>
      </c>
      <c r="AC635" s="70">
        <f t="shared" si="327"/>
        <v>-9.4776530491194291E-2</v>
      </c>
      <c r="AD635" s="70">
        <f t="shared" si="328"/>
        <v>408.86062280299018</v>
      </c>
      <c r="AE635" s="70">
        <f t="shared" si="329"/>
        <v>2.6115752858469325</v>
      </c>
      <c r="AF635" s="70">
        <f t="shared" si="330"/>
        <v>2.0414922426467728E-2</v>
      </c>
      <c r="AG635" s="70">
        <f t="shared" si="331"/>
        <v>1.0626598720041581E-2</v>
      </c>
      <c r="AH635" s="70">
        <f>(U635-Phase_Relations!$B$37)/Phase_Relations!$B$37</f>
        <v>1.4326543070859454</v>
      </c>
      <c r="AI635" s="70">
        <f>(U635-Phase_Relations!G$20)/Phase_Relations!G$20</f>
        <v>1.3389565721133816</v>
      </c>
      <c r="AJ635" s="70">
        <f t="shared" si="332"/>
        <v>1.4332587859843786</v>
      </c>
      <c r="AK635" s="70">
        <f t="shared" si="333"/>
        <v>0.58892638502431072</v>
      </c>
      <c r="AL635" s="71">
        <f>(1/(J636-J634))*((M636-M634)/Phase_Relations!B$22)</f>
        <v>8.9425257505378985E-7</v>
      </c>
      <c r="AM635" s="71">
        <f t="shared" si="334"/>
        <v>0.3453873777764131</v>
      </c>
      <c r="AN635" s="71">
        <f>SUM(AM$27:AM635)</f>
        <v>25.237675721973243</v>
      </c>
      <c r="AO635" s="71">
        <f>(1/10000)*((AL635*Phase_Relations!B$22*H$7*U635))/(2*(P635-R635))</f>
        <v>1.8033084633039558E-10</v>
      </c>
      <c r="AP635" s="71">
        <f t="shared" si="335"/>
        <v>1.3013809125414322E-10</v>
      </c>
      <c r="AQ635" s="72">
        <f t="shared" si="336"/>
        <v>1.7992918405604772E-17</v>
      </c>
      <c r="AR635" s="72">
        <f t="shared" si="337"/>
        <v>1.2984822647074026E-17</v>
      </c>
      <c r="AS635" s="71">
        <f t="shared" si="309"/>
        <v>1.3895776528148444E-4</v>
      </c>
      <c r="AT635" s="72">
        <f t="shared" si="310"/>
        <v>1.2922634701584286E-7</v>
      </c>
      <c r="AU635" s="97">
        <f t="shared" si="338"/>
        <v>9.885480582584119E-8</v>
      </c>
      <c r="AV635" s="2"/>
      <c r="AW635" s="2"/>
      <c r="AX635" s="2"/>
      <c r="AY635" s="2"/>
      <c r="AZ635" s="2"/>
      <c r="BA635" s="2"/>
      <c r="BC635" s="10"/>
      <c r="BE635" s="10"/>
      <c r="BI635" s="10"/>
    </row>
    <row r="636" spans="1:61" x14ac:dyDescent="0.2">
      <c r="A636" s="9">
        <f>Raw_Data!A634</f>
        <v>40773.539953703701</v>
      </c>
      <c r="B636" s="10">
        <f>Raw_Data!J634</f>
        <v>-6.7266382762863955E-4</v>
      </c>
      <c r="C636" s="10">
        <f>Raw_Data!K634</f>
        <v>0.21761054026519933</v>
      </c>
      <c r="D636" s="10">
        <f>Raw_Data!L634</f>
        <v>1.8838392617988555E-2</v>
      </c>
      <c r="E636" s="10">
        <f>Raw_Data!M634</f>
        <v>1.8460750046675443E-2</v>
      </c>
      <c r="F636" s="10">
        <f>Raw_Data!N634</f>
        <v>1.8523718600581579E-2</v>
      </c>
      <c r="J636" s="74">
        <f t="shared" si="311"/>
        <v>165423.99999951012</v>
      </c>
      <c r="K636" s="69">
        <f t="shared" si="312"/>
        <v>315.4081668445254</v>
      </c>
      <c r="L636" s="69">
        <f>K636+$D$8-$B$8*Q636+Phase_Relations!$C$24*Q636</f>
        <v>564.79926384703231</v>
      </c>
      <c r="M636" s="69">
        <f t="shared" si="313"/>
        <v>-6.5554194580604852E-2</v>
      </c>
      <c r="N636" s="69">
        <f t="shared" si="314"/>
        <v>-0.16650765423473632</v>
      </c>
      <c r="O636" s="70">
        <f t="shared" si="315"/>
        <v>56.599835636880037</v>
      </c>
      <c r="P636" s="70">
        <f t="shared" si="316"/>
        <v>390.34369404744848</v>
      </c>
      <c r="Q636" s="70">
        <f t="shared" si="317"/>
        <v>55.422216016603002</v>
      </c>
      <c r="R636" s="111">
        <f t="shared" si="318"/>
        <v>382.22217942484832</v>
      </c>
      <c r="S636" s="70">
        <f t="shared" si="308"/>
        <v>8.1215146226001593</v>
      </c>
      <c r="T636" s="113">
        <f t="shared" si="319"/>
        <v>0.7595541945806048</v>
      </c>
      <c r="U636" s="70">
        <f t="shared" si="320"/>
        <v>1.9292676542347362</v>
      </c>
      <c r="V636" s="70">
        <f>(L636/Phase_Relations!C$24)</f>
        <v>115.98599338193745</v>
      </c>
      <c r="W636" s="70">
        <f t="shared" si="321"/>
        <v>16701.983046998994</v>
      </c>
      <c r="X636" s="70">
        <f t="shared" si="322"/>
        <v>799.9034026340513</v>
      </c>
      <c r="Y636" s="70">
        <f t="shared" si="323"/>
        <v>60.563777365334445</v>
      </c>
      <c r="Z636" s="70">
        <f t="shared" si="324"/>
        <v>8721.1839406081599</v>
      </c>
      <c r="AA636" s="70">
        <f t="shared" si="325"/>
        <v>417.68122320920298</v>
      </c>
      <c r="AB636" s="70">
        <f t="shared" si="326"/>
        <v>-9.4458493631995424</v>
      </c>
      <c r="AC636" s="70">
        <f t="shared" si="327"/>
        <v>-9.4458493631995419E-2</v>
      </c>
      <c r="AD636" s="70">
        <f t="shared" si="328"/>
        <v>412.26688012746956</v>
      </c>
      <c r="AE636" s="70">
        <f t="shared" si="329"/>
        <v>2.6151784467207531</v>
      </c>
      <c r="AF636" s="70">
        <f t="shared" si="330"/>
        <v>1.9444289499536242E-2</v>
      </c>
      <c r="AG636" s="70">
        <f t="shared" si="331"/>
        <v>1.0153119233967904E-2</v>
      </c>
      <c r="AH636" s="70">
        <f>(U636-Phase_Relations!$B$37)/Phase_Relations!$B$37</f>
        <v>1.431947611505803</v>
      </c>
      <c r="AI636" s="70">
        <f>(U636-Phase_Relations!G$20)/Phase_Relations!G$20</f>
        <v>1.3382770960913082</v>
      </c>
      <c r="AJ636" s="70">
        <f t="shared" si="332"/>
        <v>1.4323645741790363</v>
      </c>
      <c r="AK636" s="70">
        <f t="shared" si="333"/>
        <v>0.58880693183155197</v>
      </c>
      <c r="AL636" s="71">
        <f>(1/(J637-J635))*((M637-M635)/Phase_Relations!B$22)</f>
        <v>5.1950692518071288E-7</v>
      </c>
      <c r="AM636" s="71">
        <f t="shared" si="334"/>
        <v>0.13057440601690817</v>
      </c>
      <c r="AN636" s="71">
        <f>SUM(AM$27:AM636)</f>
        <v>25.368250127990152</v>
      </c>
      <c r="AO636" s="71">
        <f>(1/10000)*((AL636*Phase_Relations!B$22*H$7*U636))/(2*(P636-R636))</f>
        <v>1.0912199214580752E-10</v>
      </c>
      <c r="AP636" s="71">
        <f t="shared" si="335"/>
        <v>1.2218509408792906E-10</v>
      </c>
      <c r="AQ636" s="72">
        <f t="shared" si="336"/>
        <v>1.0887893784623222E-17</v>
      </c>
      <c r="AR636" s="72">
        <f t="shared" si="337"/>
        <v>1.2191294351701208E-17</v>
      </c>
      <c r="AS636" s="71">
        <f t="shared" si="309"/>
        <v>8.5285367235403322E-5</v>
      </c>
      <c r="AT636" s="72">
        <f t="shared" si="310"/>
        <v>1.2740944682464947E-7</v>
      </c>
      <c r="AU636" s="97">
        <f t="shared" si="338"/>
        <v>9.9228699802234686E-8</v>
      </c>
      <c r="AV636" s="2"/>
      <c r="AW636" s="2"/>
      <c r="AX636" s="2"/>
      <c r="AY636" s="2"/>
      <c r="AZ636" s="2"/>
      <c r="BA636" s="2"/>
      <c r="BC636" s="10"/>
      <c r="BE636" s="10"/>
      <c r="BI636" s="10"/>
    </row>
    <row r="637" spans="1:61" x14ac:dyDescent="0.2">
      <c r="A637" s="9">
        <f>Raw_Data!A635</f>
        <v>40773.542928240742</v>
      </c>
      <c r="B637" s="10">
        <f>Raw_Data!J635</f>
        <v>-6.7597739400480352E-4</v>
      </c>
      <c r="C637" s="10">
        <f>Raw_Data!K635</f>
        <v>0.21677324123465969</v>
      </c>
      <c r="D637" s="10">
        <f>Raw_Data!L635</f>
        <v>1.8876765854409356E-2</v>
      </c>
      <c r="E637" s="10">
        <f>Raw_Data!M635</f>
        <v>1.8487270454266742E-2</v>
      </c>
      <c r="F637" s="10">
        <f>Raw_Data!N635</f>
        <v>1.857018860256178E-2</v>
      </c>
      <c r="J637" s="74">
        <f t="shared" si="311"/>
        <v>165680.99999986589</v>
      </c>
      <c r="K637" s="69">
        <f t="shared" si="312"/>
        <v>316.96187889725752</v>
      </c>
      <c r="L637" s="69">
        <f>K637+$D$8-$B$8*Q637+Phase_Relations!$C$24*Q637</f>
        <v>566.7048542206312</v>
      </c>
      <c r="M637" s="69">
        <f t="shared" si="313"/>
        <v>-6.5303763537548909E-2</v>
      </c>
      <c r="N637" s="69">
        <f t="shared" si="314"/>
        <v>-0.16587155938537423</v>
      </c>
      <c r="O637" s="70">
        <f t="shared" si="315"/>
        <v>56.715127791487674</v>
      </c>
      <c r="P637" s="70">
        <f t="shared" si="316"/>
        <v>391.1388123550874</v>
      </c>
      <c r="Q637" s="70">
        <f t="shared" si="317"/>
        <v>55.501834653692882</v>
      </c>
      <c r="R637" s="111">
        <f t="shared" si="318"/>
        <v>382.77127347374403</v>
      </c>
      <c r="S637" s="70">
        <f t="shared" si="308"/>
        <v>8.3675388813433642</v>
      </c>
      <c r="T637" s="113">
        <f t="shared" si="319"/>
        <v>0.7593037635375488</v>
      </c>
      <c r="U637" s="70">
        <f t="shared" si="320"/>
        <v>1.928631559385374</v>
      </c>
      <c r="V637" s="70">
        <f>(L637/Phase_Relations!C$24)</f>
        <v>116.37732142821618</v>
      </c>
      <c r="W637" s="70">
        <f t="shared" si="321"/>
        <v>16758.334285663128</v>
      </c>
      <c r="X637" s="70">
        <f t="shared" si="322"/>
        <v>802.6022167463185</v>
      </c>
      <c r="Y637" s="70">
        <f t="shared" si="323"/>
        <v>60.875486774523296</v>
      </c>
      <c r="Z637" s="70">
        <f t="shared" si="324"/>
        <v>8766.070095531355</v>
      </c>
      <c r="AA637" s="70">
        <f t="shared" si="325"/>
        <v>419.83094327257447</v>
      </c>
      <c r="AB637" s="70">
        <f t="shared" si="326"/>
        <v>-9.409764198494063</v>
      </c>
      <c r="AC637" s="70">
        <f t="shared" si="327"/>
        <v>-9.4097641984940625E-2</v>
      </c>
      <c r="AD637" s="70">
        <f t="shared" si="328"/>
        <v>414.25258401834554</v>
      </c>
      <c r="AE637" s="70">
        <f t="shared" si="329"/>
        <v>2.617265226135209</v>
      </c>
      <c r="AF637" s="70">
        <f t="shared" si="330"/>
        <v>1.9930734061950159E-2</v>
      </c>
      <c r="AG637" s="70">
        <f t="shared" si="331"/>
        <v>1.0425511799935788E-2</v>
      </c>
      <c r="AH637" s="70">
        <f>(U637-Phase_Relations!$B$37)/Phase_Relations!$B$37</f>
        <v>1.4311457790870601</v>
      </c>
      <c r="AI637" s="70">
        <f>(U637-Phase_Relations!G$20)/Phase_Relations!G$20</f>
        <v>1.3375061475845313</v>
      </c>
      <c r="AJ637" s="70">
        <f t="shared" si="332"/>
        <v>1.4314808227051543</v>
      </c>
      <c r="AK637" s="70">
        <f t="shared" si="333"/>
        <v>0.58867131350078139</v>
      </c>
      <c r="AL637" s="71">
        <f>(1/(J638-J636))*((M638-M636)/Phase_Relations!B$22)</f>
        <v>5.1201572355458603E-7</v>
      </c>
      <c r="AM637" s="71">
        <f t="shared" si="334"/>
        <v>0.14912545497993157</v>
      </c>
      <c r="AN637" s="71">
        <f>SUM(AM$27:AM637)</f>
        <v>25.517375582970082</v>
      </c>
      <c r="AO637" s="71">
        <f>(1/10000)*((AL637*Phase_Relations!B$22*H$7*U637))/(2*(P637-R637))</f>
        <v>1.0435189022775626E-10</v>
      </c>
      <c r="AP637" s="71">
        <f t="shared" si="335"/>
        <v>1.2060829914787486E-10</v>
      </c>
      <c r="AQ637" s="72">
        <f t="shared" si="336"/>
        <v>1.0411946067721456E-17</v>
      </c>
      <c r="AR637" s="72">
        <f t="shared" si="337"/>
        <v>1.203396606718362E-17</v>
      </c>
      <c r="AS637" s="71">
        <f t="shared" si="309"/>
        <v>1.6604083515914462E-4</v>
      </c>
      <c r="AT637" s="72">
        <f t="shared" si="310"/>
        <v>6.2581977079803229E-8</v>
      </c>
      <c r="AU637" s="97">
        <f t="shared" si="338"/>
        <v>9.4296951363111055E-8</v>
      </c>
      <c r="AV637" s="2"/>
      <c r="AW637" s="2"/>
      <c r="AX637" s="2"/>
      <c r="AY637" s="2"/>
      <c r="AZ637" s="2"/>
      <c r="BA637" s="2"/>
      <c r="BC637" s="10"/>
      <c r="BE637" s="10"/>
      <c r="BI637" s="10"/>
    </row>
    <row r="638" spans="1:61" x14ac:dyDescent="0.2">
      <c r="A638" s="9">
        <f>Raw_Data!A636</f>
        <v>40773.545902777776</v>
      </c>
      <c r="B638" s="10">
        <f>Raw_Data!J636</f>
        <v>-6.7916031797903953E-4</v>
      </c>
      <c r="C638" s="10">
        <f>Raw_Data!K636</f>
        <v>0.21606064631504918</v>
      </c>
      <c r="D638" s="10">
        <f>Raw_Data!L636</f>
        <v>1.8841706184364756E-2</v>
      </c>
      <c r="E638" s="10">
        <f>Raw_Data!M636</f>
        <v>1.8444407869852544E-2</v>
      </c>
      <c r="F638" s="10">
        <f>Raw_Data!N636</f>
        <v>1.8542160785009379E-2</v>
      </c>
      <c r="J638" s="74">
        <f t="shared" si="311"/>
        <v>165937.99999959301</v>
      </c>
      <c r="K638" s="69">
        <f t="shared" si="312"/>
        <v>318.45433348554479</v>
      </c>
      <c r="L638" s="69">
        <f>K638+$D$8-$B$8*Q638+Phase_Relations!$C$24*Q638</f>
        <v>567.62859906417725</v>
      </c>
      <c r="M638" s="69">
        <f t="shared" si="313"/>
        <v>-6.5090741500291788E-2</v>
      </c>
      <c r="N638" s="69">
        <f t="shared" si="314"/>
        <v>-0.16533048341074114</v>
      </c>
      <c r="O638" s="70">
        <f t="shared" si="315"/>
        <v>56.609791226832314</v>
      </c>
      <c r="P638" s="70">
        <f t="shared" si="316"/>
        <v>390.41235328849871</v>
      </c>
      <c r="Q638" s="70">
        <f t="shared" si="317"/>
        <v>55.373154106779708</v>
      </c>
      <c r="R638" s="111">
        <f t="shared" si="318"/>
        <v>381.88382142606696</v>
      </c>
      <c r="S638" s="70">
        <f t="shared" si="308"/>
        <v>8.5285318624317483</v>
      </c>
      <c r="T638" s="113">
        <f t="shared" si="319"/>
        <v>0.75909074150029177</v>
      </c>
      <c r="U638" s="70">
        <f t="shared" si="320"/>
        <v>1.9280904834107411</v>
      </c>
      <c r="V638" s="70">
        <f>(L638/Phase_Relations!C$24)</f>
        <v>116.56701973373514</v>
      </c>
      <c r="W638" s="70">
        <f t="shared" si="321"/>
        <v>16785.650841657858</v>
      </c>
      <c r="X638" s="70">
        <f t="shared" si="322"/>
        <v>803.91048092231131</v>
      </c>
      <c r="Y638" s="70">
        <f t="shared" si="323"/>
        <v>61.193865626955429</v>
      </c>
      <c r="Z638" s="70">
        <f t="shared" si="324"/>
        <v>8811.9166502815824</v>
      </c>
      <c r="AA638" s="70">
        <f t="shared" si="325"/>
        <v>422.02665949624435</v>
      </c>
      <c r="AB638" s="70">
        <f t="shared" si="326"/>
        <v>-9.3790693804455039</v>
      </c>
      <c r="AC638" s="70">
        <f t="shared" si="327"/>
        <v>-9.3790693804455039E-2</v>
      </c>
      <c r="AD638" s="70">
        <f t="shared" si="328"/>
        <v>416.34097158795652</v>
      </c>
      <c r="AE638" s="70">
        <f t="shared" si="329"/>
        <v>2.6194491513600084</v>
      </c>
      <c r="AF638" s="70">
        <f t="shared" si="330"/>
        <v>2.0208514487240928E-2</v>
      </c>
      <c r="AG638" s="70">
        <f t="shared" si="331"/>
        <v>1.060880790190361E-2</v>
      </c>
      <c r="AH638" s="70">
        <f>(U638-Phase_Relations!$B$37)/Phase_Relations!$B$37</f>
        <v>1.4304637231674142</v>
      </c>
      <c r="AI638" s="70">
        <f>(U638-Phase_Relations!G$20)/Phase_Relations!G$20</f>
        <v>1.3368503621853658</v>
      </c>
      <c r="AJ638" s="70">
        <f t="shared" si="332"/>
        <v>1.4306081590389577</v>
      </c>
      <c r="AK638" s="70">
        <f t="shared" si="333"/>
        <v>0.58855588319714303</v>
      </c>
      <c r="AL638" s="71">
        <f>(1/(J639-J637))*((M639-M637)/Phase_Relations!B$22)</f>
        <v>4.9296891603797258E-7</v>
      </c>
      <c r="AM638" s="71">
        <f t="shared" si="334"/>
        <v>0.12747459030820396</v>
      </c>
      <c r="AN638" s="71">
        <f>SUM(AM$27:AM638)</f>
        <v>25.644850173278286</v>
      </c>
      <c r="AO638" s="71">
        <f>(1/10000)*((AL638*Phase_Relations!B$22*H$7*U638))/(2*(P638-R638))</f>
        <v>9.8545809845669756E-11</v>
      </c>
      <c r="AP638" s="71">
        <f t="shared" si="335"/>
        <v>1.1692012291303421E-10</v>
      </c>
      <c r="AQ638" s="72">
        <f t="shared" si="336"/>
        <v>9.8326312544373104E-18</v>
      </c>
      <c r="AR638" s="72">
        <f t="shared" si="337"/>
        <v>1.1665969934467675E-17</v>
      </c>
      <c r="AS638" s="71">
        <f t="shared" si="309"/>
        <v>1.3433769173373079E-4</v>
      </c>
      <c r="AT638" s="72">
        <f t="shared" si="310"/>
        <v>7.3047296833115594E-8</v>
      </c>
      <c r="AU638" s="97">
        <f t="shared" si="338"/>
        <v>9.5678141388569694E-8</v>
      </c>
      <c r="AV638" s="2"/>
      <c r="AW638" s="2"/>
      <c r="AX638" s="2"/>
      <c r="AY638" s="2"/>
      <c r="AZ638" s="2"/>
      <c r="BA638" s="2"/>
      <c r="BC638" s="10"/>
      <c r="BE638" s="10"/>
      <c r="BI638" s="10"/>
    </row>
    <row r="639" spans="1:61" x14ac:dyDescent="0.2">
      <c r="A639" s="9">
        <f>Raw_Data!A637</f>
        <v>40773.548888888887</v>
      </c>
      <c r="B639" s="10">
        <f>Raw_Data!J637</f>
        <v>-6.8353090015261847E-4</v>
      </c>
      <c r="C639" s="10">
        <f>Raw_Data!K637</f>
        <v>0.21527679190348969</v>
      </c>
      <c r="D639" s="10">
        <f>Raw_Data!L637</f>
        <v>1.8829544564403455E-2</v>
      </c>
      <c r="E639" s="10">
        <f>Raw_Data!M637</f>
        <v>1.8412103566830443E-2</v>
      </c>
      <c r="F639" s="10">
        <f>Raw_Data!N637</f>
        <v>1.8488710721003377E-2</v>
      </c>
      <c r="J639" s="74">
        <f t="shared" si="311"/>
        <v>166195.9999995539</v>
      </c>
      <c r="K639" s="69">
        <f t="shared" si="312"/>
        <v>320.50367411423838</v>
      </c>
      <c r="L639" s="69">
        <f>K639+$D$8-$B$8*Q639+Phase_Relations!$C$24*Q639</f>
        <v>569.24931943637375</v>
      </c>
      <c r="M639" s="69">
        <f t="shared" si="313"/>
        <v>-6.4856682633331178E-2</v>
      </c>
      <c r="N639" s="69">
        <f t="shared" si="314"/>
        <v>-0.16473597388866121</v>
      </c>
      <c r="O639" s="70">
        <f t="shared" si="315"/>
        <v>56.573251713889448</v>
      </c>
      <c r="P639" s="70">
        <f t="shared" si="316"/>
        <v>390.16035664751342</v>
      </c>
      <c r="Q639" s="70">
        <f t="shared" si="317"/>
        <v>55.276171261779915</v>
      </c>
      <c r="R639" s="111">
        <f t="shared" si="318"/>
        <v>381.21497421917184</v>
      </c>
      <c r="S639" s="70">
        <f t="shared" si="308"/>
        <v>8.9453824283415884</v>
      </c>
      <c r="T639" s="113">
        <f t="shared" si="319"/>
        <v>0.75885668263333117</v>
      </c>
      <c r="U639" s="70">
        <f t="shared" si="320"/>
        <v>1.9274959738886612</v>
      </c>
      <c r="V639" s="70">
        <f>(L639/Phase_Relations!C$24)</f>
        <v>116.89984747342295</v>
      </c>
      <c r="W639" s="70">
        <f t="shared" si="321"/>
        <v>16833.578036172905</v>
      </c>
      <c r="X639" s="70">
        <f t="shared" si="322"/>
        <v>806.20584464429623</v>
      </c>
      <c r="Y639" s="70">
        <f t="shared" si="323"/>
        <v>61.623676211643037</v>
      </c>
      <c r="Z639" s="70">
        <f t="shared" si="324"/>
        <v>8873.8093744765974</v>
      </c>
      <c r="AA639" s="70">
        <f t="shared" si="325"/>
        <v>424.9908704251244</v>
      </c>
      <c r="AB639" s="70">
        <f t="shared" si="326"/>
        <v>-9.3453433189238044</v>
      </c>
      <c r="AC639" s="70">
        <f t="shared" si="327"/>
        <v>-9.3453433189238044E-2</v>
      </c>
      <c r="AD639" s="70">
        <f t="shared" si="328"/>
        <v>419.02728213956334</v>
      </c>
      <c r="AE639" s="70">
        <f t="shared" si="329"/>
        <v>2.6222423000473007</v>
      </c>
      <c r="AF639" s="70">
        <f t="shared" si="330"/>
        <v>2.1048410803256538E-2</v>
      </c>
      <c r="AG639" s="70">
        <f t="shared" si="331"/>
        <v>1.1095655641504752E-2</v>
      </c>
      <c r="AH639" s="70">
        <f>(U639-Phase_Relations!$B$37)/Phase_Relations!$B$37</f>
        <v>1.429714311332791</v>
      </c>
      <c r="AI639" s="70">
        <f>(U639-Phase_Relations!G$20)/Phase_Relations!G$20</f>
        <v>1.3361298151965455</v>
      </c>
      <c r="AJ639" s="70">
        <f t="shared" si="332"/>
        <v>1.4297739472895687</v>
      </c>
      <c r="AK639" s="70">
        <f t="shared" si="333"/>
        <v>0.58842897893972479</v>
      </c>
      <c r="AL639" s="71">
        <f>(1/(J640-J638))*((M640-M638)/Phase_Relations!B$22)</f>
        <v>4.6270971985301563E-7</v>
      </c>
      <c r="AM639" s="71">
        <f t="shared" si="334"/>
        <v>0.14086840559244479</v>
      </c>
      <c r="AN639" s="71">
        <f>SUM(AM$27:AM639)</f>
        <v>25.785718578870732</v>
      </c>
      <c r="AO639" s="71">
        <f>(1/10000)*((AL639*Phase_Relations!B$22*H$7*U639))/(2*(P639-R639))</f>
        <v>8.8159411482317045E-11</v>
      </c>
      <c r="AP639" s="71">
        <f t="shared" si="335"/>
        <v>1.0379401661219282E-10</v>
      </c>
      <c r="AQ639" s="72">
        <f t="shared" si="336"/>
        <v>8.7963048461559755E-18</v>
      </c>
      <c r="AR639" s="72">
        <f t="shared" si="337"/>
        <v>1.0356282964876136E-17</v>
      </c>
      <c r="AS639" s="71">
        <f t="shared" si="309"/>
        <v>1.1478236953419572E-4</v>
      </c>
      <c r="AT639" s="72">
        <f t="shared" si="310"/>
        <v>7.6481670373930758E-8</v>
      </c>
      <c r="AU639" s="97">
        <f t="shared" si="338"/>
        <v>9.6656240176711414E-8</v>
      </c>
      <c r="AV639" s="2"/>
      <c r="AW639" s="2"/>
      <c r="AX639" s="2"/>
      <c r="AY639" s="2"/>
      <c r="AZ639" s="2"/>
      <c r="BA639" s="2"/>
      <c r="BC639" s="10"/>
      <c r="BE639" s="10"/>
      <c r="BI639" s="10"/>
    </row>
    <row r="640" spans="1:61" x14ac:dyDescent="0.2">
      <c r="A640" s="9">
        <f>Raw_Data!A638</f>
        <v>40773.551863425928</v>
      </c>
      <c r="B640" s="10">
        <f>Raw_Data!J638</f>
        <v>-6.9132193794030155E-4</v>
      </c>
      <c r="C640" s="10">
        <f>Raw_Data!K638</f>
        <v>0.21465089603243914</v>
      </c>
      <c r="D640" s="10">
        <f>Raw_Data!L638</f>
        <v>1.8847893883583357E-2</v>
      </c>
      <c r="E640" s="10">
        <f>Raw_Data!M638</f>
        <v>1.8439051531373443E-2</v>
      </c>
      <c r="F640" s="10">
        <f>Raw_Data!N638</f>
        <v>1.8519642913679479E-2</v>
      </c>
      <c r="J640" s="74">
        <f t="shared" si="311"/>
        <v>166452.99999990966</v>
      </c>
      <c r="K640" s="69">
        <f t="shared" si="312"/>
        <v>324.15684653930026</v>
      </c>
      <c r="L640" s="69">
        <f>K640+$D$8-$B$8*Q640+Phase_Relations!$C$24*Q640</f>
        <v>573.26004309746122</v>
      </c>
      <c r="M640" s="69">
        <f t="shared" si="313"/>
        <v>-6.4671103114453274E-2</v>
      </c>
      <c r="N640" s="69">
        <f t="shared" si="314"/>
        <v>-0.16426460191071132</v>
      </c>
      <c r="O640" s="70">
        <f t="shared" si="315"/>
        <v>56.628382131366749</v>
      </c>
      <c r="P640" s="70">
        <f t="shared" si="316"/>
        <v>390.54056642321893</v>
      </c>
      <c r="Q640" s="70">
        <f t="shared" si="317"/>
        <v>55.357073495347557</v>
      </c>
      <c r="R640" s="111">
        <f t="shared" si="318"/>
        <v>381.77292065756933</v>
      </c>
      <c r="S640" s="70">
        <f t="shared" si="308"/>
        <v>8.7676457656496041</v>
      </c>
      <c r="T640" s="113">
        <f t="shared" si="319"/>
        <v>0.75867110311445318</v>
      </c>
      <c r="U640" s="70">
        <f t="shared" si="320"/>
        <v>1.9270246019107111</v>
      </c>
      <c r="V640" s="70">
        <f>(L640/Phase_Relations!C$24)</f>
        <v>117.72348128066825</v>
      </c>
      <c r="W640" s="70">
        <f t="shared" si="321"/>
        <v>16952.18130441623</v>
      </c>
      <c r="X640" s="70">
        <f t="shared" si="322"/>
        <v>811.88607779771201</v>
      </c>
      <c r="Y640" s="70">
        <f t="shared" si="323"/>
        <v>62.366407785320696</v>
      </c>
      <c r="Z640" s="70">
        <f t="shared" si="324"/>
        <v>8980.762721086181</v>
      </c>
      <c r="AA640" s="70">
        <f t="shared" si="325"/>
        <v>430.11315714014268</v>
      </c>
      <c r="AB640" s="70">
        <f t="shared" si="326"/>
        <v>-9.3186027542439867</v>
      </c>
      <c r="AC640" s="70">
        <f t="shared" si="327"/>
        <v>-9.3186027542439862E-2</v>
      </c>
      <c r="AD640" s="70">
        <f t="shared" si="328"/>
        <v>424.26805996304296</v>
      </c>
      <c r="AE640" s="70">
        <f t="shared" si="329"/>
        <v>2.6276403381443521</v>
      </c>
      <c r="AF640" s="70">
        <f t="shared" si="330"/>
        <v>2.0384509564753593E-2</v>
      </c>
      <c r="AG640" s="70">
        <f t="shared" si="331"/>
        <v>1.0799108403770578E-2</v>
      </c>
      <c r="AH640" s="70">
        <f>(U640-Phase_Relations!$B$37)/Phase_Relations!$B$37</f>
        <v>1.4291201211210853</v>
      </c>
      <c r="AI640" s="70">
        <f>(U640-Phase_Relations!G$20)/Phase_Relations!G$20</f>
        <v>1.3355585112111388</v>
      </c>
      <c r="AJ640" s="70">
        <f t="shared" si="332"/>
        <v>1.4290938285918366</v>
      </c>
      <c r="AK640" s="70">
        <f t="shared" si="333"/>
        <v>0.58832830402043645</v>
      </c>
      <c r="AL640" s="71">
        <f>(1/(J641-J639))*((M641-M639)/Phase_Relations!B$22)</f>
        <v>4.826634608820556E-7</v>
      </c>
      <c r="AM640" s="71">
        <f t="shared" si="334"/>
        <v>0.11275096819842115</v>
      </c>
      <c r="AN640" s="71">
        <f>SUM(AM$27:AM640)</f>
        <v>25.898469547069155</v>
      </c>
      <c r="AO640" s="71">
        <f>(1/10000)*((AL640*Phase_Relations!B$22*H$7*U640))/(2*(P640-R640))</f>
        <v>9.3802449444293687E-11</v>
      </c>
      <c r="AP640" s="71">
        <f t="shared" si="335"/>
        <v>9.3155986364395886E-11</v>
      </c>
      <c r="AQ640" s="72">
        <f t="shared" si="336"/>
        <v>9.359351732896292E-18</v>
      </c>
      <c r="AR640" s="72">
        <f t="shared" si="337"/>
        <v>9.2948494157079957E-18</v>
      </c>
      <c r="AS640" s="71">
        <f t="shared" si="309"/>
        <v>4.6663201603415247E-5</v>
      </c>
      <c r="AT640" s="72">
        <f t="shared" si="310"/>
        <v>2.0017208573679245E-7</v>
      </c>
      <c r="AU640" s="97">
        <f t="shared" si="338"/>
        <v>9.6303229896518117E-8</v>
      </c>
      <c r="AV640" s="2"/>
      <c r="AW640" s="2"/>
      <c r="AX640" s="2"/>
      <c r="AY640" s="2"/>
      <c r="AZ640" s="2"/>
      <c r="BA640" s="2"/>
      <c r="BC640" s="10"/>
      <c r="BE640" s="10"/>
      <c r="BI640" s="10"/>
    </row>
    <row r="641" spans="1:61" x14ac:dyDescent="0.2">
      <c r="A641" s="9">
        <f>Raw_Data!A639</f>
        <v>40773.554837962962</v>
      </c>
      <c r="B641" s="10">
        <f>Raw_Data!J639</f>
        <v>-6.952768397441105E-4</v>
      </c>
      <c r="C641" s="10">
        <f>Raw_Data!K639</f>
        <v>0.2138100340272997</v>
      </c>
      <c r="D641" s="10">
        <f>Raw_Data!L639</f>
        <v>1.8857917718785755E-2</v>
      </c>
      <c r="E641" s="10">
        <f>Raw_Data!M639</f>
        <v>1.8463944847231642E-2</v>
      </c>
      <c r="F641" s="10">
        <f>Raw_Data!N639</f>
        <v>1.8543523331363779E-2</v>
      </c>
      <c r="J641" s="74">
        <f t="shared" si="311"/>
        <v>166709.99999963678</v>
      </c>
      <c r="K641" s="69">
        <f t="shared" si="312"/>
        <v>326.0112770538517</v>
      </c>
      <c r="L641" s="69">
        <f>K641+$D$8-$B$8*Q641+Phase_Relations!$C$24*Q641</f>
        <v>575.44476333907801</v>
      </c>
      <c r="M641" s="69">
        <f t="shared" si="313"/>
        <v>-6.441979787098949E-2</v>
      </c>
      <c r="N641" s="69">
        <f t="shared" si="314"/>
        <v>-0.16362628659231332</v>
      </c>
      <c r="O641" s="70">
        <f t="shared" si="315"/>
        <v>56.658498683049892</v>
      </c>
      <c r="P641" s="70">
        <f t="shared" si="316"/>
        <v>390.74826677965439</v>
      </c>
      <c r="Q641" s="70">
        <f t="shared" si="317"/>
        <v>55.431807334729726</v>
      </c>
      <c r="R641" s="111">
        <f t="shared" si="318"/>
        <v>382.28832644641193</v>
      </c>
      <c r="S641" s="70">
        <f t="shared" si="308"/>
        <v>8.4599403332424572</v>
      </c>
      <c r="T641" s="113">
        <f t="shared" si="319"/>
        <v>0.75841979787098945</v>
      </c>
      <c r="U641" s="70">
        <f t="shared" si="320"/>
        <v>1.9263862865923131</v>
      </c>
      <c r="V641" s="70">
        <f>(L641/Phase_Relations!C$24)</f>
        <v>118.17213085177353</v>
      </c>
      <c r="W641" s="70">
        <f t="shared" si="321"/>
        <v>17016.786842655387</v>
      </c>
      <c r="X641" s="70">
        <f t="shared" si="322"/>
        <v>814.98021277085195</v>
      </c>
      <c r="Y641" s="70">
        <f t="shared" si="323"/>
        <v>62.740323517043805</v>
      </c>
      <c r="Z641" s="70">
        <f t="shared" si="324"/>
        <v>9034.6065864543089</v>
      </c>
      <c r="AA641" s="70">
        <f t="shared" si="325"/>
        <v>432.69188632444002</v>
      </c>
      <c r="AB641" s="70">
        <f t="shared" si="326"/>
        <v>-9.28239162406188</v>
      </c>
      <c r="AC641" s="70">
        <f t="shared" si="327"/>
        <v>-9.2823916240618795E-2</v>
      </c>
      <c r="AD641" s="70">
        <f t="shared" si="328"/>
        <v>427.0519261022784</v>
      </c>
      <c r="AE641" s="70">
        <f t="shared" si="329"/>
        <v>2.630480684974922</v>
      </c>
      <c r="AF641" s="70">
        <f t="shared" si="330"/>
        <v>1.9551881143662225E-2</v>
      </c>
      <c r="AG641" s="70">
        <f t="shared" si="331"/>
        <v>1.0380546914727534E-2</v>
      </c>
      <c r="AH641" s="70">
        <f>(U641-Phase_Relations!$B$37)/Phase_Relations!$B$37</f>
        <v>1.4283154896794301</v>
      </c>
      <c r="AI641" s="70">
        <f>(U641-Phase_Relations!G$20)/Phase_Relations!G$20</f>
        <v>1.3347848714904822</v>
      </c>
      <c r="AJ641" s="70">
        <f t="shared" si="332"/>
        <v>1.4284042207735417</v>
      </c>
      <c r="AK641" s="70">
        <f t="shared" si="333"/>
        <v>0.58819189506054947</v>
      </c>
      <c r="AL641" s="71">
        <f>(1/(J642-J640))*((M642-M640)/Phase_Relations!B$22)</f>
        <v>5.3563737895786283E-7</v>
      </c>
      <c r="AM641" s="71">
        <f t="shared" si="334"/>
        <v>0.15413629421020283</v>
      </c>
      <c r="AN641" s="71">
        <f>SUM(AM$27:AM641)</f>
        <v>26.052605841279359</v>
      </c>
      <c r="AO641" s="71">
        <f>(1/10000)*((AL641*Phase_Relations!B$22*H$7*U641))/(2*(P641-R641))</f>
        <v>1.0784808709535514E-10</v>
      </c>
      <c r="AP641" s="71">
        <f t="shared" si="335"/>
        <v>9.340167076997084E-11</v>
      </c>
      <c r="AQ641" s="72">
        <f t="shared" si="336"/>
        <v>1.0760787024489229E-17</v>
      </c>
      <c r="AR641" s="72">
        <f t="shared" si="337"/>
        <v>9.3193631334273721E-18</v>
      </c>
      <c r="AS641" s="71">
        <f t="shared" si="309"/>
        <v>1.1898703948303169E-4</v>
      </c>
      <c r="AT641" s="72">
        <f t="shared" si="310"/>
        <v>9.0256119106193704E-8</v>
      </c>
      <c r="AU641" s="97">
        <f t="shared" si="338"/>
        <v>9.1742831866908137E-8</v>
      </c>
      <c r="AV641" s="2"/>
      <c r="AW641" s="2"/>
      <c r="AX641" s="2"/>
      <c r="AY641" s="2"/>
      <c r="AZ641" s="2"/>
      <c r="BA641" s="2"/>
      <c r="BC641" s="10"/>
      <c r="BE641" s="10"/>
      <c r="BI641" s="10"/>
    </row>
    <row r="642" spans="1:61" x14ac:dyDescent="0.2">
      <c r="A642" s="9">
        <f>Raw_Data!A640</f>
        <v>40773.557812500003</v>
      </c>
      <c r="B642" s="10">
        <f>Raw_Data!J640</f>
        <v>-6.9787781120066953E-4</v>
      </c>
      <c r="C642" s="10">
        <f>Raw_Data!K640</f>
        <v>0.21302974259032936</v>
      </c>
      <c r="D642" s="10">
        <f>Raw_Data!L640</f>
        <v>1.8868594765997858E-2</v>
      </c>
      <c r="E642" s="10">
        <f>Raw_Data!M640</f>
        <v>1.8457804654341041E-2</v>
      </c>
      <c r="F642" s="10">
        <f>Raw_Data!N640</f>
        <v>1.8552355978345078E-2</v>
      </c>
      <c r="J642" s="74">
        <f t="shared" si="311"/>
        <v>166966.99999999255</v>
      </c>
      <c r="K642" s="69">
        <f t="shared" si="312"/>
        <v>327.23085748234041</v>
      </c>
      <c r="L642" s="69">
        <f>K642+$D$8-$B$8*Q642+Phase_Relations!$C$24*Q642</f>
        <v>576.58287440263678</v>
      </c>
      <c r="M642" s="69">
        <f t="shared" si="313"/>
        <v>-6.4186268798261864E-2</v>
      </c>
      <c r="N642" s="69">
        <f t="shared" si="314"/>
        <v>-0.16303312274758514</v>
      </c>
      <c r="O642" s="70">
        <f t="shared" si="315"/>
        <v>56.690577806229186</v>
      </c>
      <c r="P642" s="70">
        <f t="shared" si="316"/>
        <v>390.96950211192546</v>
      </c>
      <c r="Q642" s="70">
        <f t="shared" si="317"/>
        <v>55.413373463088206</v>
      </c>
      <c r="R642" s="111">
        <f t="shared" si="318"/>
        <v>382.16119629716007</v>
      </c>
      <c r="S642" s="70">
        <f t="shared" si="308"/>
        <v>8.8083058147653901</v>
      </c>
      <c r="T642" s="113">
        <f t="shared" si="319"/>
        <v>0.75818626879826179</v>
      </c>
      <c r="U642" s="70">
        <f t="shared" si="320"/>
        <v>1.9257931227475851</v>
      </c>
      <c r="V642" s="70">
        <f>(L642/Phase_Relations!C$24)</f>
        <v>118.405850955066</v>
      </c>
      <c r="W642" s="70">
        <f t="shared" si="321"/>
        <v>17050.442537529503</v>
      </c>
      <c r="X642" s="70">
        <f t="shared" si="322"/>
        <v>816.59207555217927</v>
      </c>
      <c r="Y642" s="70">
        <f t="shared" si="323"/>
        <v>62.992477491977795</v>
      </c>
      <c r="Z642" s="70">
        <f t="shared" si="324"/>
        <v>9070.9167588448017</v>
      </c>
      <c r="AA642" s="70">
        <f t="shared" si="325"/>
        <v>434.43087925501919</v>
      </c>
      <c r="AB642" s="70">
        <f t="shared" si="326"/>
        <v>-9.2487419017668326</v>
      </c>
      <c r="AC642" s="70">
        <f t="shared" si="327"/>
        <v>-9.2487419017668326E-2</v>
      </c>
      <c r="AD642" s="70">
        <f t="shared" si="328"/>
        <v>428.55867537850895</v>
      </c>
      <c r="AE642" s="70">
        <f t="shared" si="329"/>
        <v>2.6320102910167229</v>
      </c>
      <c r="AF642" s="70">
        <f t="shared" si="330"/>
        <v>2.0275505806286728E-2</v>
      </c>
      <c r="AG642" s="70">
        <f t="shared" si="331"/>
        <v>1.0786665801047869E-2</v>
      </c>
      <c r="AH642" s="70">
        <f>(U642-Phase_Relations!$B$37)/Phase_Relations!$B$37</f>
        <v>1.4275677741448585</v>
      </c>
      <c r="AI642" s="70">
        <f>(U642-Phase_Relations!G$20)/Phase_Relations!G$20</f>
        <v>1.33406595546589</v>
      </c>
      <c r="AJ642" s="70">
        <f t="shared" si="332"/>
        <v>1.4277119837294476</v>
      </c>
      <c r="AK642" s="70">
        <f t="shared" si="333"/>
        <v>0.58806505398092845</v>
      </c>
      <c r="AL642" s="71">
        <f>(1/(J643-J641))*((M643-M641)/Phase_Relations!B$22)</f>
        <v>4.4049002773895788E-7</v>
      </c>
      <c r="AM642" s="71">
        <f t="shared" si="334"/>
        <v>0.14395529566263257</v>
      </c>
      <c r="AN642" s="71">
        <f>SUM(AM$27:AM642)</f>
        <v>26.196561136941991</v>
      </c>
      <c r="AO642" s="71">
        <f>(1/10000)*((AL642*Phase_Relations!B$22*H$7*U642))/(2*(P642-R642))</f>
        <v>8.5156699377290009E-11</v>
      </c>
      <c r="AP642" s="71">
        <f t="shared" si="335"/>
        <v>1.0444255828461189E-10</v>
      </c>
      <c r="AQ642" s="72">
        <f t="shared" si="336"/>
        <v>8.4967024486699348E-18</v>
      </c>
      <c r="AR642" s="72">
        <f t="shared" si="337"/>
        <v>1.0420992678338528E-17</v>
      </c>
      <c r="AS642" s="71">
        <f t="shared" si="309"/>
        <v>2.0435736866325426E-4</v>
      </c>
      <c r="AT642" s="72">
        <f t="shared" si="310"/>
        <v>4.1494676791995696E-8</v>
      </c>
      <c r="AU642" s="97">
        <f t="shared" si="338"/>
        <v>8.980489077262195E-8</v>
      </c>
      <c r="AV642" s="2"/>
      <c r="AW642" s="2"/>
      <c r="AX642" s="2"/>
      <c r="AY642" s="2"/>
      <c r="AZ642" s="2"/>
      <c r="BA642" s="2"/>
      <c r="BC642" s="10"/>
      <c r="BE642" s="10"/>
      <c r="BI642" s="10"/>
    </row>
    <row r="643" spans="1:61" x14ac:dyDescent="0.2">
      <c r="A643" s="9">
        <f>Raw_Data!A641</f>
        <v>40773.560798611114</v>
      </c>
      <c r="B643" s="10">
        <f>Raw_Data!J641</f>
        <v>-7.0101322884693251E-4</v>
      </c>
      <c r="C643" s="10">
        <f>Raw_Data!K641</f>
        <v>0.21247391855303999</v>
      </c>
      <c r="D643" s="10">
        <f>Raw_Data!L641</f>
        <v>1.8837715652814956E-2</v>
      </c>
      <c r="E643" s="10">
        <f>Raw_Data!M641</f>
        <v>1.8413968190203342E-2</v>
      </c>
      <c r="F643" s="10">
        <f>Raw_Data!N641</f>
        <v>1.8489188807443477E-2</v>
      </c>
      <c r="J643" s="74">
        <f t="shared" si="311"/>
        <v>167224.99999995343</v>
      </c>
      <c r="K643" s="69">
        <f t="shared" si="312"/>
        <v>328.70103662901181</v>
      </c>
      <c r="L643" s="69">
        <f>K643+$D$8-$B$8*Q643+Phase_Relations!$C$24*Q643</f>
        <v>577.47142216448094</v>
      </c>
      <c r="M643" s="69">
        <f t="shared" si="313"/>
        <v>-6.4020310857236987E-2</v>
      </c>
      <c r="N643" s="69">
        <f t="shared" si="314"/>
        <v>-0.16261158957738195</v>
      </c>
      <c r="O643" s="70">
        <f t="shared" si="315"/>
        <v>56.597801699147944</v>
      </c>
      <c r="P643" s="70">
        <f t="shared" si="316"/>
        <v>390.32966689067553</v>
      </c>
      <c r="Q643" s="70">
        <f t="shared" si="317"/>
        <v>55.281769168641837</v>
      </c>
      <c r="R643" s="111">
        <f t="shared" si="318"/>
        <v>381.25358047339199</v>
      </c>
      <c r="S643" s="70">
        <f t="shared" si="308"/>
        <v>9.076086417283534</v>
      </c>
      <c r="T643" s="113">
        <f t="shared" si="319"/>
        <v>0.75802031085723698</v>
      </c>
      <c r="U643" s="70">
        <f t="shared" si="320"/>
        <v>1.925371589577382</v>
      </c>
      <c r="V643" s="70">
        <f>(L643/Phase_Relations!C$24)</f>
        <v>118.5883212616362</v>
      </c>
      <c r="W643" s="70">
        <f t="shared" si="321"/>
        <v>17076.718261675611</v>
      </c>
      <c r="X643" s="70">
        <f t="shared" si="322"/>
        <v>817.85049145955998</v>
      </c>
      <c r="Y643" s="70">
        <f t="shared" si="323"/>
        <v>63.306552092994359</v>
      </c>
      <c r="Z643" s="70">
        <f t="shared" si="324"/>
        <v>9116.1435013911869</v>
      </c>
      <c r="AA643" s="70">
        <f t="shared" si="325"/>
        <v>436.59691098616798</v>
      </c>
      <c r="AB643" s="70">
        <f t="shared" si="326"/>
        <v>-9.2248286537805591</v>
      </c>
      <c r="AC643" s="70">
        <f t="shared" si="327"/>
        <v>-9.2248286537805591E-2</v>
      </c>
      <c r="AD643" s="70">
        <f t="shared" si="328"/>
        <v>430.54618670797896</v>
      </c>
      <c r="AE643" s="70">
        <f t="shared" si="329"/>
        <v>2.6340197470939297</v>
      </c>
      <c r="AF643" s="70">
        <f t="shared" si="330"/>
        <v>2.0788251563170306E-2</v>
      </c>
      <c r="AG643" s="70">
        <f t="shared" si="331"/>
        <v>1.1097488492164484E-2</v>
      </c>
      <c r="AH643" s="70">
        <f>(U643-Phase_Relations!$B$37)/Phase_Relations!$B$37</f>
        <v>1.4270364084817295</v>
      </c>
      <c r="AI643" s="70">
        <f>(U643-Phase_Relations!G$20)/Phase_Relations!G$20</f>
        <v>1.3335550562368661</v>
      </c>
      <c r="AJ643" s="70">
        <f t="shared" si="332"/>
        <v>1.4268450876886638</v>
      </c>
      <c r="AK643" s="70">
        <f t="shared" si="333"/>
        <v>0.58797486658819198</v>
      </c>
      <c r="AL643" s="71">
        <f>(1/(J644-J642))*((M644-M642)/Phase_Relations!B$22)</f>
        <v>3.5627331660301722E-7</v>
      </c>
      <c r="AM643" s="71">
        <f t="shared" si="334"/>
        <v>0.10271993806643778</v>
      </c>
      <c r="AN643" s="71">
        <f>SUM(AM$27:AM643)</f>
        <v>26.29928107500843</v>
      </c>
      <c r="AO643" s="71">
        <f>(1/10000)*((AL643*Phase_Relations!B$22*H$7*U643))/(2*(P643-R643))</f>
        <v>6.6828963560850485E-11</v>
      </c>
      <c r="AP643" s="71">
        <f t="shared" si="335"/>
        <v>1.246561446341756E-10</v>
      </c>
      <c r="AQ643" s="72">
        <f t="shared" si="336"/>
        <v>6.6680111192870235E-18</v>
      </c>
      <c r="AR643" s="72">
        <f t="shared" si="337"/>
        <v>1.243784901364339E-17</v>
      </c>
      <c r="AS643" s="71">
        <f t="shared" si="309"/>
        <v>1.1013174240157891E-4</v>
      </c>
      <c r="AT643" s="72">
        <f t="shared" si="310"/>
        <v>6.0424919925355752E-8</v>
      </c>
      <c r="AU643" s="97">
        <f t="shared" si="338"/>
        <v>8.9532715162950091E-8</v>
      </c>
      <c r="AV643" s="2"/>
      <c r="AW643" s="2"/>
      <c r="AX643" s="2"/>
      <c r="AY643" s="2"/>
      <c r="AZ643" s="2"/>
      <c r="BA643" s="2"/>
      <c r="BC643" s="10"/>
      <c r="BE643" s="10"/>
      <c r="BI643" s="10"/>
    </row>
    <row r="644" spans="1:61" x14ac:dyDescent="0.2">
      <c r="A644" s="9">
        <f>Raw_Data!A642</f>
        <v>40773.563773148147</v>
      </c>
      <c r="B644" s="10">
        <f>Raw_Data!J642</f>
        <v>-7.0495625406874745E-4</v>
      </c>
      <c r="C644" s="10">
        <f>Raw_Data!K642</f>
        <v>0.21194659831252949</v>
      </c>
      <c r="D644" s="10">
        <f>Raw_Data!L642</f>
        <v>1.8874343031682655E-2</v>
      </c>
      <c r="E644" s="10">
        <f>Raw_Data!M642</f>
        <v>1.8454621730366844E-2</v>
      </c>
      <c r="F644" s="10">
        <f>Raw_Data!N642</f>
        <v>1.8541634889925277E-2</v>
      </c>
      <c r="J644" s="74">
        <f t="shared" si="311"/>
        <v>167481.99999968056</v>
      </c>
      <c r="K644" s="69">
        <f t="shared" si="312"/>
        <v>330.54989828315888</v>
      </c>
      <c r="L644" s="69">
        <f>K644+$D$8-$B$8*Q644+Phase_Relations!$C$24*Q644</f>
        <v>579.85968350171265</v>
      </c>
      <c r="M644" s="69">
        <f t="shared" si="313"/>
        <v>-6.3863159183530582E-2</v>
      </c>
      <c r="N644" s="69">
        <f t="shared" si="314"/>
        <v>-0.16221242432616767</v>
      </c>
      <c r="O644" s="70">
        <f t="shared" si="315"/>
        <v>56.707848435393466</v>
      </c>
      <c r="P644" s="70">
        <f t="shared" si="316"/>
        <v>391.08860989926529</v>
      </c>
      <c r="Q644" s="70">
        <f t="shared" si="317"/>
        <v>55.403817800419226</v>
      </c>
      <c r="R644" s="111">
        <f t="shared" si="318"/>
        <v>382.09529517530501</v>
      </c>
      <c r="S644" s="70">
        <f t="shared" si="308"/>
        <v>8.9933147239602818</v>
      </c>
      <c r="T644" s="113">
        <f t="shared" si="319"/>
        <v>0.75786315918353053</v>
      </c>
      <c r="U644" s="70">
        <f t="shared" si="320"/>
        <v>1.9249724243261677</v>
      </c>
      <c r="V644" s="70">
        <f>(L644/Phase_Relations!C$24)</f>
        <v>119.07876960565089</v>
      </c>
      <c r="W644" s="70">
        <f t="shared" si="321"/>
        <v>17147.342823213727</v>
      </c>
      <c r="X644" s="70">
        <f t="shared" si="322"/>
        <v>821.23289383207509</v>
      </c>
      <c r="Y644" s="70">
        <f t="shared" si="323"/>
        <v>63.674951805231665</v>
      </c>
      <c r="Z644" s="70">
        <f t="shared" si="324"/>
        <v>9169.1930599533589</v>
      </c>
      <c r="AA644" s="70">
        <f t="shared" si="325"/>
        <v>439.13759865677008</v>
      </c>
      <c r="AB644" s="70">
        <f t="shared" si="326"/>
        <v>-9.2021843203934583</v>
      </c>
      <c r="AC644" s="70">
        <f t="shared" si="327"/>
        <v>-9.2021843203934583E-2</v>
      </c>
      <c r="AD644" s="70">
        <f t="shared" si="328"/>
        <v>433.14205550746323</v>
      </c>
      <c r="AE644" s="70">
        <f t="shared" si="329"/>
        <v>2.6366303531782616</v>
      </c>
      <c r="AF644" s="70">
        <f t="shared" si="330"/>
        <v>2.0479491511246013E-2</v>
      </c>
      <c r="AG644" s="70">
        <f t="shared" si="331"/>
        <v>1.0950991845924801E-2</v>
      </c>
      <c r="AH644" s="70">
        <f>(U644-Phase_Relations!$B$37)/Phase_Relations!$B$37</f>
        <v>1.4265332388063576</v>
      </c>
      <c r="AI644" s="70">
        <f>(U644-Phase_Relations!G$20)/Phase_Relations!G$20</f>
        <v>1.333071266980139</v>
      </c>
      <c r="AJ644" s="70">
        <f t="shared" si="332"/>
        <v>1.4258100991109182</v>
      </c>
      <c r="AK644" s="70">
        <f t="shared" si="333"/>
        <v>0.58788942842097114</v>
      </c>
      <c r="AL644" s="71">
        <f>(1/(J645-J643))*((M645-M643)/Phase_Relations!B$22)</f>
        <v>4.4693204160108765E-7</v>
      </c>
      <c r="AM644" s="71">
        <f t="shared" si="334"/>
        <v>9.7788222496227276E-2</v>
      </c>
      <c r="AN644" s="71">
        <f>SUM(AM$27:AM644)</f>
        <v>26.397069297504657</v>
      </c>
      <c r="AO644" s="71">
        <f>(1/10000)*((AL644*Phase_Relations!B$22*H$7*U644))/(2*(P644-R644))</f>
        <v>8.4588574100223057E-11</v>
      </c>
      <c r="AP644" s="71">
        <f t="shared" si="335"/>
        <v>1.3919080721415558E-10</v>
      </c>
      <c r="AQ644" s="72">
        <f t="shared" si="336"/>
        <v>8.440016463091525E-18</v>
      </c>
      <c r="AR644" s="72">
        <f t="shared" si="337"/>
        <v>1.3888077874519625E-17</v>
      </c>
      <c r="AS644" s="71">
        <f t="shared" si="309"/>
        <v>7.9864803901133317E-5</v>
      </c>
      <c r="AT644" s="72">
        <f t="shared" si="310"/>
        <v>1.0546786207943477E-7</v>
      </c>
      <c r="AU644" s="97">
        <f t="shared" si="338"/>
        <v>9.0543595175237862E-8</v>
      </c>
      <c r="AV644" s="2"/>
      <c r="AW644" s="2"/>
      <c r="AX644" s="2"/>
      <c r="AY644" s="2"/>
      <c r="AZ644" s="2"/>
      <c r="BA644" s="2"/>
      <c r="BC644" s="10"/>
      <c r="BE644" s="10"/>
      <c r="BI644" s="10"/>
    </row>
    <row r="645" spans="1:61" x14ac:dyDescent="0.2">
      <c r="A645" s="9">
        <f>Raw_Data!A643</f>
        <v>40773.566747685189</v>
      </c>
      <c r="B645" s="10">
        <f>Raw_Data!J643</f>
        <v>-7.1005130774392448E-4</v>
      </c>
      <c r="C645" s="10">
        <f>Raw_Data!K643</f>
        <v>0.21111761288938968</v>
      </c>
      <c r="D645" s="10">
        <f>Raw_Data!L643</f>
        <v>1.8852264465756857E-2</v>
      </c>
      <c r="E645" s="10">
        <f>Raw_Data!M643</f>
        <v>1.8455678746164241E-2</v>
      </c>
      <c r="F645" s="10">
        <f>Raw_Data!N643</f>
        <v>1.8511670822290379E-2</v>
      </c>
      <c r="J645" s="74">
        <f t="shared" si="311"/>
        <v>167739.00000003632</v>
      </c>
      <c r="K645" s="69">
        <f t="shared" si="312"/>
        <v>332.93893939649973</v>
      </c>
      <c r="L645" s="69">
        <f>K645+$D$8-$B$8*Q645+Phase_Relations!$C$24*Q645</f>
        <v>582.26274932197555</v>
      </c>
      <c r="M645" s="69">
        <f t="shared" si="313"/>
        <v>-6.3615768531988359E-2</v>
      </c>
      <c r="N645" s="69">
        <f t="shared" si="314"/>
        <v>-0.16158405207125043</v>
      </c>
      <c r="O645" s="70">
        <f t="shared" si="315"/>
        <v>56.641513518830315</v>
      </c>
      <c r="P645" s="70">
        <f t="shared" si="316"/>
        <v>390.63112771607109</v>
      </c>
      <c r="Q645" s="70">
        <f t="shared" si="317"/>
        <v>55.406991136156307</v>
      </c>
      <c r="R645" s="111">
        <f t="shared" si="318"/>
        <v>382.11718024935379</v>
      </c>
      <c r="S645" s="70">
        <f t="shared" si="308"/>
        <v>8.5139474667172976</v>
      </c>
      <c r="T645" s="113">
        <f t="shared" si="319"/>
        <v>0.75761576853198831</v>
      </c>
      <c r="U645" s="70">
        <f t="shared" si="320"/>
        <v>1.9243440520712503</v>
      </c>
      <c r="V645" s="70">
        <f>(L645/Phase_Relations!C$24)</f>
        <v>119.57225816728057</v>
      </c>
      <c r="W645" s="70">
        <f t="shared" si="321"/>
        <v>17218.405176088403</v>
      </c>
      <c r="X645" s="70">
        <f t="shared" si="322"/>
        <v>824.63626322262462</v>
      </c>
      <c r="Y645" s="70">
        <f t="shared" si="323"/>
        <v>64.165267031124259</v>
      </c>
      <c r="Z645" s="70">
        <f t="shared" si="324"/>
        <v>9239.798452481893</v>
      </c>
      <c r="AA645" s="70">
        <f t="shared" si="325"/>
        <v>442.51908297327083</v>
      </c>
      <c r="AB645" s="70">
        <f t="shared" si="326"/>
        <v>-9.1665372524478919</v>
      </c>
      <c r="AC645" s="70">
        <f t="shared" si="327"/>
        <v>-9.1665372524478914E-2</v>
      </c>
      <c r="AD645" s="70">
        <f t="shared" si="328"/>
        <v>436.84311799545929</v>
      </c>
      <c r="AE645" s="70">
        <f t="shared" si="329"/>
        <v>2.6403254982482167</v>
      </c>
      <c r="AF645" s="70">
        <f t="shared" si="330"/>
        <v>1.9239729526492669E-2</v>
      </c>
      <c r="AG645" s="70">
        <f t="shared" si="331"/>
        <v>1.032448831857739E-2</v>
      </c>
      <c r="AH645" s="70">
        <f>(U645-Phase_Relations!$B$37)/Phase_Relations!$B$37</f>
        <v>1.4257411411411485</v>
      </c>
      <c r="AI645" s="70">
        <f>(U645-Phase_Relations!G$20)/Phase_Relations!G$20</f>
        <v>1.3323096782766393</v>
      </c>
      <c r="AJ645" s="70">
        <f t="shared" si="332"/>
        <v>1.4247012962248906</v>
      </c>
      <c r="AK645" s="70">
        <f t="shared" si="333"/>
        <v>0.58775485848850006</v>
      </c>
      <c r="AL645" s="71">
        <f>(1/(J646-J644))*((M646-M644)/Phase_Relations!B$22)</f>
        <v>5.5706677408813494E-7</v>
      </c>
      <c r="AM645" s="71">
        <f t="shared" si="334"/>
        <v>0.15506210295747283</v>
      </c>
      <c r="AN645" s="71">
        <f>SUM(AM$27:AM645)</f>
        <v>26.55213140046213</v>
      </c>
      <c r="AO645" s="71">
        <f>(1/10000)*((AL645*Phase_Relations!B$22*H$7*U645))/(2*(P645-R645))</f>
        <v>1.11333151795982E-10</v>
      </c>
      <c r="AP645" s="71">
        <f t="shared" si="335"/>
        <v>1.3981079881545868E-10</v>
      </c>
      <c r="AQ645" s="72">
        <f t="shared" si="336"/>
        <v>1.1108517244097604E-17</v>
      </c>
      <c r="AR645" s="72">
        <f t="shared" si="337"/>
        <v>1.3949938940007933E-17</v>
      </c>
      <c r="AS645" s="71">
        <f t="shared" si="309"/>
        <v>8.8199489366769818E-5</v>
      </c>
      <c r="AT645" s="72">
        <f t="shared" si="310"/>
        <v>1.2569624421390968E-7</v>
      </c>
      <c r="AU645" s="97">
        <f t="shared" si="338"/>
        <v>8.5594931604023212E-8</v>
      </c>
      <c r="AV645" s="2"/>
      <c r="AW645" s="2"/>
      <c r="AX645" s="2"/>
      <c r="AY645" s="2"/>
      <c r="AZ645" s="2"/>
      <c r="BA645" s="2"/>
      <c r="BC645" s="10"/>
      <c r="BE645" s="10"/>
      <c r="BI645" s="10"/>
    </row>
    <row r="646" spans="1:61" x14ac:dyDescent="0.2">
      <c r="A646" s="9">
        <f>Raw_Data!A644</f>
        <v>40773.569733796299</v>
      </c>
      <c r="B646" s="10">
        <f>Raw_Data!J644</f>
        <v>-7.1252163679855554E-4</v>
      </c>
      <c r="C646" s="10">
        <f>Raw_Data!K644</f>
        <v>0.21025656069486942</v>
      </c>
      <c r="D646" s="10">
        <f>Raw_Data!L644</f>
        <v>1.8890067626241958E-2</v>
      </c>
      <c r="E646" s="10">
        <f>Raw_Data!M644</f>
        <v>1.8477044717170443E-2</v>
      </c>
      <c r="F646" s="10">
        <f>Raw_Data!N644</f>
        <v>1.8505025420772678E-2</v>
      </c>
      <c r="J646" s="74">
        <f t="shared" si="311"/>
        <v>167996.99999999721</v>
      </c>
      <c r="K646" s="69">
        <f t="shared" si="312"/>
        <v>334.09726236054365</v>
      </c>
      <c r="L646" s="69">
        <f>K646+$D$8-$B$8*Q646+Phase_Relations!$C$24*Q646</f>
        <v>583.70456046301933</v>
      </c>
      <c r="M646" s="69">
        <f t="shared" si="313"/>
        <v>-6.335794696979781E-2</v>
      </c>
      <c r="N646" s="69">
        <f t="shared" si="314"/>
        <v>-0.16092918530328643</v>
      </c>
      <c r="O646" s="70">
        <f t="shared" si="315"/>
        <v>56.755092883768725</v>
      </c>
      <c r="P646" s="70">
        <f t="shared" si="316"/>
        <v>391.41443368116364</v>
      </c>
      <c r="Q646" s="70">
        <f t="shared" si="317"/>
        <v>55.471135304595627</v>
      </c>
      <c r="R646" s="111">
        <f t="shared" si="318"/>
        <v>382.55955382479743</v>
      </c>
      <c r="S646" s="70">
        <f t="shared" si="308"/>
        <v>8.8548798563662103</v>
      </c>
      <c r="T646" s="113">
        <f t="shared" si="319"/>
        <v>0.75735794696979775</v>
      </c>
      <c r="U646" s="70">
        <f t="shared" si="320"/>
        <v>1.9236891853032863</v>
      </c>
      <c r="V646" s="70">
        <f>(L646/Phase_Relations!C$24)</f>
        <v>119.86834548213302</v>
      </c>
      <c r="W646" s="70">
        <f t="shared" si="321"/>
        <v>17261.041749427157</v>
      </c>
      <c r="X646" s="70">
        <f t="shared" si="322"/>
        <v>826.67824470436574</v>
      </c>
      <c r="Y646" s="70">
        <f t="shared" si="323"/>
        <v>64.397210177537403</v>
      </c>
      <c r="Z646" s="70">
        <f t="shared" si="324"/>
        <v>9273.1982655653865</v>
      </c>
      <c r="AA646" s="70">
        <f t="shared" si="325"/>
        <v>444.11869087956831</v>
      </c>
      <c r="AB646" s="70">
        <f t="shared" si="326"/>
        <v>-9.1293871714406052</v>
      </c>
      <c r="AC646" s="70">
        <f t="shared" si="327"/>
        <v>-9.1293871714406047E-2</v>
      </c>
      <c r="AD646" s="70">
        <f t="shared" si="328"/>
        <v>438.21543764199083</v>
      </c>
      <c r="AE646" s="70">
        <f t="shared" si="329"/>
        <v>2.6416876730070564</v>
      </c>
      <c r="AF646" s="70">
        <f t="shared" si="330"/>
        <v>1.9938093212941106E-2</v>
      </c>
      <c r="AG646" s="70">
        <f t="shared" si="331"/>
        <v>1.0711398192815472E-2</v>
      </c>
      <c r="AH646" s="70">
        <f>(U646-Phase_Relations!$B$37)/Phase_Relations!$B$37</f>
        <v>1.4249156456902146</v>
      </c>
      <c r="AI646" s="70">
        <f>(U646-Phase_Relations!G$20)/Phase_Relations!G$20</f>
        <v>1.3315159781587937</v>
      </c>
      <c r="AJ646" s="70">
        <f t="shared" si="332"/>
        <v>1.4236431754967223</v>
      </c>
      <c r="AK646" s="70">
        <f t="shared" si="333"/>
        <v>0.58761452103404388</v>
      </c>
      <c r="AL646" s="71">
        <f>(1/(J647-J645))*((M647-M645)/Phase_Relations!B$22)</f>
        <v>1.0605122378547912E-6</v>
      </c>
      <c r="AM646" s="71">
        <f t="shared" si="334"/>
        <v>0.16254248114025271</v>
      </c>
      <c r="AN646" s="71">
        <f>SUM(AM$27:AM646)</f>
        <v>26.714673881602383</v>
      </c>
      <c r="AO646" s="71">
        <f>(1/10000)*((AL646*Phase_Relations!B$22*H$7*U646))/(2*(P646-R646))</f>
        <v>2.0371987785952585E-10</v>
      </c>
      <c r="AP646" s="71">
        <f t="shared" si="335"/>
        <v>1.382978960299411E-10</v>
      </c>
      <c r="AQ646" s="72">
        <f t="shared" si="336"/>
        <v>2.0326611971921853E-17</v>
      </c>
      <c r="AR646" s="72">
        <f t="shared" si="337"/>
        <v>1.3798985639841221E-17</v>
      </c>
      <c r="AS646" s="71">
        <f t="shared" si="309"/>
        <v>2.4797902576666854E-4</v>
      </c>
      <c r="AT646" s="72">
        <f t="shared" si="310"/>
        <v>8.1805466528549744E-8</v>
      </c>
      <c r="AU646" s="97">
        <f t="shared" si="338"/>
        <v>8.1353652659866204E-8</v>
      </c>
      <c r="AV646" s="2"/>
      <c r="AW646" s="2"/>
      <c r="AX646" s="2"/>
      <c r="AY646" s="2"/>
      <c r="AZ646" s="2"/>
      <c r="BA646" s="2"/>
      <c r="BC646" s="10"/>
      <c r="BE646" s="10"/>
      <c r="BI646" s="10"/>
    </row>
    <row r="647" spans="1:61" x14ac:dyDescent="0.2">
      <c r="A647" s="9">
        <f>Raw_Data!A645</f>
        <v>40773.572708333333</v>
      </c>
      <c r="B647" s="10">
        <f>Raw_Data!J645</f>
        <v>-7.1507510192714155E-4</v>
      </c>
      <c r="C647" s="10">
        <f>Raw_Data!K645</f>
        <v>0.20790974809296969</v>
      </c>
      <c r="D647" s="10">
        <f>Raw_Data!L645</f>
        <v>1.8848594601920957E-2</v>
      </c>
      <c r="E647" s="10">
        <f>Raw_Data!M645</f>
        <v>1.8407174785303144E-2</v>
      </c>
      <c r="F647" s="10">
        <f>Raw_Data!N645</f>
        <v>1.8487467696259079E-2</v>
      </c>
      <c r="J647" s="74">
        <f t="shared" si="311"/>
        <v>168253.99999972433</v>
      </c>
      <c r="K647" s="69">
        <f t="shared" si="312"/>
        <v>335.29456734741649</v>
      </c>
      <c r="L647" s="69">
        <f>K647+$D$8-$B$8*Q647+Phase_Relations!$C$24*Q647</f>
        <v>583.97481656424043</v>
      </c>
      <c r="M647" s="69">
        <f t="shared" si="313"/>
        <v>-6.2653974076376948E-2</v>
      </c>
      <c r="N647" s="69">
        <f t="shared" si="314"/>
        <v>-0.15914109415399744</v>
      </c>
      <c r="O647" s="70">
        <f t="shared" si="315"/>
        <v>56.630487435335105</v>
      </c>
      <c r="P647" s="70">
        <f t="shared" si="316"/>
        <v>390.55508576093177</v>
      </c>
      <c r="Q647" s="70">
        <f t="shared" si="317"/>
        <v>55.261374246825817</v>
      </c>
      <c r="R647" s="111">
        <f t="shared" si="318"/>
        <v>381.11292584017804</v>
      </c>
      <c r="S647" s="70">
        <f t="shared" si="308"/>
        <v>9.4421599207537383</v>
      </c>
      <c r="T647" s="113">
        <f t="shared" si="319"/>
        <v>0.75665397407637691</v>
      </c>
      <c r="U647" s="70">
        <f t="shared" si="320"/>
        <v>1.9219010941539973</v>
      </c>
      <c r="V647" s="70">
        <f>(L647/Phase_Relations!C$24)</f>
        <v>119.92384470880366</v>
      </c>
      <c r="W647" s="70">
        <f t="shared" si="321"/>
        <v>17269.033638067725</v>
      </c>
      <c r="X647" s="70">
        <f t="shared" si="322"/>
        <v>827.06099799174933</v>
      </c>
      <c r="Y647" s="70">
        <f t="shared" si="323"/>
        <v>64.662470461977847</v>
      </c>
      <c r="Z647" s="70">
        <f t="shared" si="324"/>
        <v>9311.3957465248095</v>
      </c>
      <c r="AA647" s="70">
        <f t="shared" si="325"/>
        <v>445.9480721515713</v>
      </c>
      <c r="AB647" s="70">
        <f t="shared" si="326"/>
        <v>-9.0279501550975425</v>
      </c>
      <c r="AC647" s="70">
        <f t="shared" si="327"/>
        <v>-9.027950155097543E-2</v>
      </c>
      <c r="AD647" s="70">
        <f t="shared" si="328"/>
        <v>439.65329887106878</v>
      </c>
      <c r="AE647" s="70">
        <f t="shared" si="329"/>
        <v>2.6431103361683497</v>
      </c>
      <c r="AF647" s="70">
        <f t="shared" si="330"/>
        <v>2.1173227356266013E-2</v>
      </c>
      <c r="AG647" s="70">
        <f t="shared" si="331"/>
        <v>1.1416521808767401E-2</v>
      </c>
      <c r="AH647" s="70">
        <f>(U647-Phase_Relations!$B$37)/Phase_Relations!$B$37</f>
        <v>1.4226616588003589</v>
      </c>
      <c r="AI647" s="70">
        <f>(U647-Phase_Relations!G$20)/Phase_Relations!G$20</f>
        <v>1.3293488073305635</v>
      </c>
      <c r="AJ647" s="70">
        <f t="shared" si="332"/>
        <v>1.4225415804215309</v>
      </c>
      <c r="AK647" s="70">
        <f t="shared" si="333"/>
        <v>0.58723084737504172</v>
      </c>
      <c r="AL647" s="71">
        <f>(1/(J648-J646))*((M648-M646)/Phase_Relations!B$22)</f>
        <v>1.5583258601550578E-6</v>
      </c>
      <c r="AM647" s="71">
        <f t="shared" si="334"/>
        <v>0.44524192686369068</v>
      </c>
      <c r="AN647" s="71">
        <f>SUM(AM$27:AM647)</f>
        <v>27.159915808466074</v>
      </c>
      <c r="AO647" s="71">
        <f>(1/10000)*((AL647*Phase_Relations!B$22*H$7*U647))/(2*(P647-R647))</f>
        <v>2.8046808699174309E-10</v>
      </c>
      <c r="AP647" s="71">
        <f t="shared" si="335"/>
        <v>1.4352245894165979E-10</v>
      </c>
      <c r="AQ647" s="72">
        <f t="shared" si="336"/>
        <v>2.7984338272181085E-17</v>
      </c>
      <c r="AR647" s="72">
        <f t="shared" si="337"/>
        <v>1.4320278231144603E-17</v>
      </c>
      <c r="AS647" s="71">
        <f t="shared" si="309"/>
        <v>6.4645422267361617E-4</v>
      </c>
      <c r="AT647" s="72">
        <f t="shared" si="310"/>
        <v>4.3202566136941418E-8</v>
      </c>
      <c r="AU647" s="97">
        <f t="shared" si="338"/>
        <v>8.7406795692264405E-8</v>
      </c>
      <c r="AV647" s="2"/>
      <c r="AW647" s="2"/>
      <c r="AX647" s="2"/>
      <c r="AY647" s="2"/>
      <c r="AZ647" s="2"/>
      <c r="BA647" s="2"/>
      <c r="BC647" s="10"/>
      <c r="BE647" s="10"/>
      <c r="BI647" s="10"/>
    </row>
    <row r="648" spans="1:61" x14ac:dyDescent="0.2">
      <c r="A648" s="9">
        <f>Raw_Data!A646</f>
        <v>40773.575682870367</v>
      </c>
      <c r="B648" s="10">
        <f>Raw_Data!J646</f>
        <v>-7.1969509232258145E-4</v>
      </c>
      <c r="C648" s="10">
        <f>Raw_Data!K646</f>
        <v>0.20555224656727944</v>
      </c>
      <c r="D648" s="10">
        <f>Raw_Data!L646</f>
        <v>1.8884853806746857E-2</v>
      </c>
      <c r="E648" s="10">
        <f>Raw_Data!M646</f>
        <v>1.8444562265418442E-2</v>
      </c>
      <c r="F648" s="10">
        <f>Raw_Data!N646</f>
        <v>1.8513045320805777E-2</v>
      </c>
      <c r="J648" s="74">
        <f t="shared" si="311"/>
        <v>168510.99999945145</v>
      </c>
      <c r="K648" s="69">
        <f t="shared" si="312"/>
        <v>337.4608540445949</v>
      </c>
      <c r="L648" s="69">
        <f>K648+$D$8-$B$8*Q648+Phase_Relations!$C$24*Q648</f>
        <v>586.63716817592376</v>
      </c>
      <c r="M648" s="69">
        <f t="shared" si="313"/>
        <v>-6.1947422085672686E-2</v>
      </c>
      <c r="N648" s="69">
        <f t="shared" si="314"/>
        <v>-0.15734645209760861</v>
      </c>
      <c r="O648" s="70">
        <f t="shared" si="315"/>
        <v>56.739427994919268</v>
      </c>
      <c r="P648" s="70">
        <f t="shared" si="316"/>
        <v>391.30639996496046</v>
      </c>
      <c r="Q648" s="70">
        <f t="shared" si="317"/>
        <v>55.373617627730034</v>
      </c>
      <c r="R648" s="111">
        <f t="shared" si="318"/>
        <v>381.88701812227612</v>
      </c>
      <c r="S648" s="70">
        <f t="shared" si="308"/>
        <v>9.419381842684345</v>
      </c>
      <c r="T648" s="113">
        <f t="shared" si="319"/>
        <v>0.75594742208567267</v>
      </c>
      <c r="U648" s="70">
        <f t="shared" si="320"/>
        <v>1.9201064520976086</v>
      </c>
      <c r="V648" s="70">
        <f>(L648/Phase_Relations!C$24)</f>
        <v>120.47057965726975</v>
      </c>
      <c r="W648" s="70">
        <f t="shared" si="321"/>
        <v>17347.763470646845</v>
      </c>
      <c r="X648" s="70">
        <f t="shared" si="322"/>
        <v>830.83158384323963</v>
      </c>
      <c r="Y648" s="70">
        <f t="shared" si="323"/>
        <v>65.096962029539725</v>
      </c>
      <c r="Z648" s="70">
        <f t="shared" si="324"/>
        <v>9373.9625322537213</v>
      </c>
      <c r="AA648" s="70">
        <f t="shared" si="325"/>
        <v>448.94456572096351</v>
      </c>
      <c r="AB648" s="70">
        <f t="shared" si="326"/>
        <v>-8.9261415109038502</v>
      </c>
      <c r="AC648" s="70">
        <f t="shared" si="327"/>
        <v>-8.9261415109038497E-2</v>
      </c>
      <c r="AD648" s="70">
        <f t="shared" si="328"/>
        <v>442.66497782584059</v>
      </c>
      <c r="AE648" s="70">
        <f t="shared" si="329"/>
        <v>2.6460751634095105</v>
      </c>
      <c r="AF648" s="70">
        <f t="shared" si="330"/>
        <v>2.0981169083888314E-2</v>
      </c>
      <c r="AG648" s="70">
        <f t="shared" si="331"/>
        <v>1.1337293894284095E-2</v>
      </c>
      <c r="AH648" s="70">
        <f>(U648-Phase_Relations!$B$37)/Phase_Relations!$B$37</f>
        <v>1.4203994141330818</v>
      </c>
      <c r="AI648" s="70">
        <f>(U648-Phase_Relations!G$20)/Phase_Relations!G$20</f>
        <v>1.3271736967869718</v>
      </c>
      <c r="AJ648" s="70">
        <f t="shared" si="332"/>
        <v>1.421379349899182</v>
      </c>
      <c r="AK648" s="70">
        <f t="shared" si="333"/>
        <v>0.58684504955634709</v>
      </c>
      <c r="AL648" s="71">
        <f>(1/(J649-J647))*((M649-M647)/Phase_Relations!B$22)</f>
        <v>1.2148396229605268E-6</v>
      </c>
      <c r="AM648" s="71">
        <f t="shared" si="334"/>
        <v>0.44913813748914133</v>
      </c>
      <c r="AN648" s="71">
        <f>SUM(AM$27:AM648)</f>
        <v>27.609053945955214</v>
      </c>
      <c r="AO648" s="71">
        <f>(1/10000)*((AL648*Phase_Relations!B$22*H$7*U648))/(2*(P648-R648))</f>
        <v>2.1897137470213668E-10</v>
      </c>
      <c r="AP648" s="71">
        <f t="shared" si="335"/>
        <v>1.4930193007856118E-10</v>
      </c>
      <c r="AQ648" s="72">
        <f t="shared" si="336"/>
        <v>2.1848364594042057E-17</v>
      </c>
      <c r="AR648" s="72">
        <f t="shared" si="337"/>
        <v>1.4896938046755336E-17</v>
      </c>
      <c r="AS648" s="71">
        <f t="shared" si="309"/>
        <v>3.100545670257363E-4</v>
      </c>
      <c r="AT648" s="72">
        <f t="shared" si="310"/>
        <v>7.0325540736396855E-8</v>
      </c>
      <c r="AU648" s="97">
        <f t="shared" si="338"/>
        <v>9.4057930119608853E-8</v>
      </c>
      <c r="AV648" s="2"/>
      <c r="AW648" s="2"/>
      <c r="AX648" s="2"/>
      <c r="AY648" s="2"/>
      <c r="AZ648" s="2"/>
      <c r="BA648" s="2"/>
      <c r="BC648" s="10"/>
      <c r="BE648" s="10"/>
      <c r="BI648" s="10"/>
    </row>
    <row r="649" spans="1:61" x14ac:dyDescent="0.2">
      <c r="A649" s="9">
        <f>Raw_Data!A647</f>
        <v>40773.578657407408</v>
      </c>
      <c r="B649" s="10">
        <f>Raw_Data!J647</f>
        <v>-7.2660726304275153E-4</v>
      </c>
      <c r="C649" s="10">
        <f>Raw_Data!K647</f>
        <v>0.20423632128240943</v>
      </c>
      <c r="D649" s="10">
        <f>Raw_Data!L647</f>
        <v>1.8897027303290057E-2</v>
      </c>
      <c r="E649" s="10">
        <f>Raw_Data!M647</f>
        <v>1.8455286818958444E-2</v>
      </c>
      <c r="F649" s="10">
        <f>Raw_Data!N647</f>
        <v>1.8525439711765977E-2</v>
      </c>
      <c r="J649" s="74">
        <f t="shared" si="311"/>
        <v>168767.99999980722</v>
      </c>
      <c r="K649" s="69">
        <f t="shared" si="312"/>
        <v>340.7019307997565</v>
      </c>
      <c r="L649" s="69">
        <f>K649+$D$8-$B$8*Q649+Phase_Relations!$C$24*Q649</f>
        <v>590.02054055300255</v>
      </c>
      <c r="M649" s="69">
        <f t="shared" si="313"/>
        <v>-6.155435713211841E-2</v>
      </c>
      <c r="N649" s="69">
        <f t="shared" si="314"/>
        <v>-0.15634806711558077</v>
      </c>
      <c r="O649" s="70">
        <f t="shared" si="315"/>
        <v>56.776003190979964</v>
      </c>
      <c r="P649" s="70">
        <f t="shared" si="316"/>
        <v>391.55864269641353</v>
      </c>
      <c r="Q649" s="70">
        <f t="shared" si="317"/>
        <v>55.405814506051485</v>
      </c>
      <c r="R649" s="111">
        <f t="shared" si="318"/>
        <v>382.10906555897577</v>
      </c>
      <c r="S649" s="70">
        <f t="shared" si="308"/>
        <v>9.4495771374377568</v>
      </c>
      <c r="T649" s="113">
        <f t="shared" si="319"/>
        <v>0.75555435713211838</v>
      </c>
      <c r="U649" s="70">
        <f t="shared" si="320"/>
        <v>1.9191080671155807</v>
      </c>
      <c r="V649" s="70">
        <f>(L649/Phase_Relations!C$24)</f>
        <v>121.16538191933994</v>
      </c>
      <c r="W649" s="70">
        <f t="shared" si="321"/>
        <v>17447.81499638495</v>
      </c>
      <c r="X649" s="70">
        <f t="shared" si="322"/>
        <v>835.62332358165474</v>
      </c>
      <c r="Y649" s="70">
        <f t="shared" si="323"/>
        <v>65.759567413288451</v>
      </c>
      <c r="Z649" s="70">
        <f t="shared" si="324"/>
        <v>9469.3777075135367</v>
      </c>
      <c r="AA649" s="70">
        <f t="shared" si="325"/>
        <v>453.51425802267897</v>
      </c>
      <c r="AB649" s="70">
        <f t="shared" si="326"/>
        <v>-8.8695039095271433</v>
      </c>
      <c r="AC649" s="70">
        <f t="shared" si="327"/>
        <v>-8.8695039095271433E-2</v>
      </c>
      <c r="AD649" s="70">
        <f t="shared" si="328"/>
        <v>447.21453993105382</v>
      </c>
      <c r="AE649" s="70">
        <f t="shared" si="329"/>
        <v>2.6505159149793771</v>
      </c>
      <c r="AF649" s="70">
        <f t="shared" si="330"/>
        <v>2.0836339696656703E-2</v>
      </c>
      <c r="AG649" s="70">
        <f t="shared" si="331"/>
        <v>1.1308417166881976E-2</v>
      </c>
      <c r="AH649" s="70">
        <f>(U649-Phase_Relations!$B$37)/Phase_Relations!$B$37</f>
        <v>1.4191408951468352</v>
      </c>
      <c r="AI649" s="70">
        <f>(U649-Phase_Relations!G$20)/Phase_Relations!G$20</f>
        <v>1.3259636517569666</v>
      </c>
      <c r="AJ649" s="70">
        <f t="shared" si="332"/>
        <v>1.4201765891273572</v>
      </c>
      <c r="AK649" s="70">
        <f t="shared" si="333"/>
        <v>0.58663011236503326</v>
      </c>
      <c r="AL649" s="71">
        <f>(1/(J650-J648))*((M650-M648)/Phase_Relations!B$22)</f>
        <v>5.5342250702703939E-7</v>
      </c>
      <c r="AM649" s="71">
        <f t="shared" si="334"/>
        <v>0.25200320700005369</v>
      </c>
      <c r="AN649" s="71">
        <f>SUM(AM$27:AM649)</f>
        <v>27.861057152955269</v>
      </c>
      <c r="AO649" s="71">
        <f>(1/10000)*((AL649*Phase_Relations!B$22*H$7*U649))/(2*(P649-R649))</f>
        <v>9.9382373856021767E-11</v>
      </c>
      <c r="AP649" s="71">
        <f t="shared" si="335"/>
        <v>1.5694527882625289E-10</v>
      </c>
      <c r="AQ649" s="72">
        <f t="shared" si="336"/>
        <v>9.9161013222910983E-18</v>
      </c>
      <c r="AR649" s="72">
        <f t="shared" si="337"/>
        <v>1.5659570470222306E-17</v>
      </c>
      <c r="AS649" s="71">
        <f t="shared" si="309"/>
        <v>1.1428865841820436E-4</v>
      </c>
      <c r="AT649" s="72">
        <f t="shared" si="310"/>
        <v>8.6590470496808376E-8</v>
      </c>
      <c r="AU649" s="97">
        <f t="shared" si="338"/>
        <v>9.1058273548097489E-8</v>
      </c>
      <c r="AV649" s="2"/>
      <c r="AW649" s="2"/>
      <c r="AX649" s="2"/>
      <c r="AY649" s="2"/>
      <c r="AZ649" s="2"/>
      <c r="BA649" s="2"/>
      <c r="BC649" s="10"/>
      <c r="BE649" s="10"/>
      <c r="BI649" s="10"/>
    </row>
    <row r="650" spans="1:61" x14ac:dyDescent="0.2">
      <c r="A650" s="9">
        <f>Raw_Data!A648</f>
        <v>40773.581643518519</v>
      </c>
      <c r="B650" s="10">
        <f>Raw_Data!J648</f>
        <v>-7.2990895283692246E-4</v>
      </c>
      <c r="C650" s="10">
        <f>Raw_Data!K648</f>
        <v>0.20387052255700944</v>
      </c>
      <c r="D650" s="10">
        <f>Raw_Data!L648</f>
        <v>1.8901777936087456E-2</v>
      </c>
      <c r="E650" s="10">
        <f>Raw_Data!M648</f>
        <v>1.8470963907189844E-2</v>
      </c>
      <c r="F650" s="10">
        <f>Raw_Data!N648</f>
        <v>1.8535180722983578E-2</v>
      </c>
      <c r="J650" s="74">
        <f t="shared" si="311"/>
        <v>169025.9999997681</v>
      </c>
      <c r="K650" s="69">
        <f t="shared" si="312"/>
        <v>342.25007399208476</v>
      </c>
      <c r="L650" s="69">
        <f>K650+$D$8-$B$8*Q650+Phase_Relations!$C$24*Q650</f>
        <v>591.77669063451435</v>
      </c>
      <c r="M650" s="69">
        <f t="shared" si="313"/>
        <v>-6.1445514912403659E-2</v>
      </c>
      <c r="N650" s="69">
        <f t="shared" si="314"/>
        <v>-0.15607160787750529</v>
      </c>
      <c r="O650" s="70">
        <f t="shared" si="315"/>
        <v>56.790276438223316</v>
      </c>
      <c r="P650" s="70">
        <f t="shared" si="316"/>
        <v>391.65707888429876</v>
      </c>
      <c r="Q650" s="70">
        <f t="shared" si="317"/>
        <v>55.452879710242819</v>
      </c>
      <c r="R650" s="111">
        <f t="shared" si="318"/>
        <v>382.43365317408842</v>
      </c>
      <c r="S650" s="70">
        <f t="shared" si="308"/>
        <v>9.2234257102103356</v>
      </c>
      <c r="T650" s="113">
        <f t="shared" si="319"/>
        <v>0.75544551491240364</v>
      </c>
      <c r="U650" s="70">
        <f t="shared" si="320"/>
        <v>1.9188316078775052</v>
      </c>
      <c r="V650" s="70">
        <f>(L650/Phase_Relations!C$24)</f>
        <v>121.52602122036261</v>
      </c>
      <c r="W650" s="70">
        <f t="shared" si="321"/>
        <v>17499.747055732216</v>
      </c>
      <c r="X650" s="70">
        <f t="shared" si="322"/>
        <v>838.1104911749145</v>
      </c>
      <c r="Y650" s="70">
        <f t="shared" si="323"/>
        <v>66.073141510119797</v>
      </c>
      <c r="Z650" s="70">
        <f t="shared" si="324"/>
        <v>9514.5323774572498</v>
      </c>
      <c r="AA650" s="70">
        <f t="shared" si="325"/>
        <v>455.67683800082608</v>
      </c>
      <c r="AB650" s="70">
        <f t="shared" si="326"/>
        <v>-8.8538205925653646</v>
      </c>
      <c r="AC650" s="70">
        <f t="shared" si="327"/>
        <v>-8.8538205925653646E-2</v>
      </c>
      <c r="AD650" s="70">
        <f t="shared" si="328"/>
        <v>449.5278875273525</v>
      </c>
      <c r="AE650" s="70">
        <f t="shared" si="329"/>
        <v>2.6527566393919519</v>
      </c>
      <c r="AF650" s="70">
        <f t="shared" si="330"/>
        <v>2.0241155444011432E-2</v>
      </c>
      <c r="AG650" s="70">
        <f t="shared" si="331"/>
        <v>1.1005023570675477E-2</v>
      </c>
      <c r="AH650" s="70">
        <f>(U650-Phase_Relations!$B$37)/Phase_Relations!$B$37</f>
        <v>1.4187924031259169</v>
      </c>
      <c r="AI650" s="70">
        <f>(U650-Phase_Relations!G$20)/Phase_Relations!G$20</f>
        <v>1.3256285824870413</v>
      </c>
      <c r="AJ650" s="70">
        <f t="shared" si="332"/>
        <v>1.4188766413409022</v>
      </c>
      <c r="AK650" s="70">
        <f t="shared" si="333"/>
        <v>0.58657055532849622</v>
      </c>
      <c r="AL650" s="71">
        <f>(1/(J651-J649))*((M651-M649)/Phase_Relations!B$22)</f>
        <v>5.1225727142211872E-7</v>
      </c>
      <c r="AM650" s="71">
        <f t="shared" si="334"/>
        <v>7.0319478614525213E-2</v>
      </c>
      <c r="AN650" s="71">
        <f>SUM(AM$27:AM650)</f>
        <v>27.931376631569794</v>
      </c>
      <c r="AO650" s="71">
        <f>(1/10000)*((AL650*Phase_Relations!B$22*H$7*U650))/(2*(P650-R650))</f>
        <v>9.4231962025697169E-11</v>
      </c>
      <c r="AP650" s="71">
        <f t="shared" si="335"/>
        <v>1.6226136928110753E-10</v>
      </c>
      <c r="AQ650" s="72">
        <f t="shared" si="336"/>
        <v>9.4022073229888166E-18</v>
      </c>
      <c r="AR650" s="72">
        <f t="shared" si="337"/>
        <v>1.6189995429331984E-17</v>
      </c>
      <c r="AS650" s="71">
        <f t="shared" si="309"/>
        <v>6.2271708652493363E-5</v>
      </c>
      <c r="AT650" s="72">
        <f t="shared" si="310"/>
        <v>1.5068545002464606E-7</v>
      </c>
      <c r="AU650" s="97">
        <f t="shared" si="338"/>
        <v>8.3455824128628438E-8</v>
      </c>
      <c r="AV650" s="2"/>
      <c r="AW650" s="2"/>
      <c r="AX650" s="2"/>
      <c r="AY650" s="2"/>
      <c r="AZ650" s="2"/>
      <c r="BA650" s="2"/>
      <c r="BC650" s="10"/>
      <c r="BE650" s="10"/>
      <c r="BI650" s="10"/>
    </row>
    <row r="651" spans="1:61" x14ac:dyDescent="0.2">
      <c r="A651" s="9">
        <f>Raw_Data!A649</f>
        <v>40773.584618055553</v>
      </c>
      <c r="B651" s="10">
        <f>Raw_Data!J649</f>
        <v>-7.3293748124524452E-4</v>
      </c>
      <c r="C651" s="10">
        <f>Raw_Data!K649</f>
        <v>0.20268286435766925</v>
      </c>
      <c r="D651" s="10">
        <f>Raw_Data!L649</f>
        <v>1.8882039056814355E-2</v>
      </c>
      <c r="E651" s="10">
        <f>Raw_Data!M649</f>
        <v>1.8422839996952444E-2</v>
      </c>
      <c r="F651" s="10">
        <f>Raw_Data!N649</f>
        <v>1.8507702704837377E-2</v>
      </c>
      <c r="J651" s="74">
        <f t="shared" si="311"/>
        <v>169282.99999949522</v>
      </c>
      <c r="K651" s="69">
        <f t="shared" si="312"/>
        <v>343.67013339511954</v>
      </c>
      <c r="L651" s="69">
        <f>K651+$D$8-$B$8*Q651+Phase_Relations!$C$24*Q651</f>
        <v>592.55823192014896</v>
      </c>
      <c r="M651" s="69">
        <f t="shared" si="313"/>
        <v>-6.1089783329088064E-2</v>
      </c>
      <c r="N651" s="69">
        <f t="shared" si="314"/>
        <v>-0.15516804965588368</v>
      </c>
      <c r="O651" s="70">
        <f t="shared" si="315"/>
        <v>56.730971095927451</v>
      </c>
      <c r="P651" s="70">
        <f t="shared" si="316"/>
        <v>391.24807652363756</v>
      </c>
      <c r="Q651" s="70">
        <f t="shared" si="317"/>
        <v>55.308403795559109</v>
      </c>
      <c r="R651" s="111">
        <f t="shared" si="318"/>
        <v>381.43726755558004</v>
      </c>
      <c r="S651" s="70">
        <f t="shared" si="308"/>
        <v>9.810808968057529</v>
      </c>
      <c r="T651" s="113">
        <f t="shared" si="319"/>
        <v>0.75508978332908805</v>
      </c>
      <c r="U651" s="70">
        <f t="shared" si="320"/>
        <v>1.9179280496558837</v>
      </c>
      <c r="V651" s="70">
        <f>(L651/Phase_Relations!C$24)</f>
        <v>121.68651690119246</v>
      </c>
      <c r="W651" s="70">
        <f t="shared" si="321"/>
        <v>17522.858433771715</v>
      </c>
      <c r="X651" s="70">
        <f t="shared" si="322"/>
        <v>839.21735793925836</v>
      </c>
      <c r="Y651" s="70">
        <f t="shared" si="323"/>
        <v>66.378113105633361</v>
      </c>
      <c r="Z651" s="70">
        <f t="shared" si="324"/>
        <v>9558.4482872112039</v>
      </c>
      <c r="AA651" s="70">
        <f t="shared" si="325"/>
        <v>457.78009038367833</v>
      </c>
      <c r="AB651" s="70">
        <f t="shared" si="326"/>
        <v>-8.8025624393498703</v>
      </c>
      <c r="AC651" s="70">
        <f t="shared" si="327"/>
        <v>-8.8025624393498703E-2</v>
      </c>
      <c r="AD651" s="70">
        <f t="shared" si="328"/>
        <v>451.23955107163999</v>
      </c>
      <c r="AE651" s="70">
        <f t="shared" si="329"/>
        <v>2.6544071584827593</v>
      </c>
      <c r="AF651" s="70">
        <f t="shared" si="330"/>
        <v>2.1431270547032342E-2</v>
      </c>
      <c r="AG651" s="70">
        <f t="shared" si="331"/>
        <v>1.1690426651980218E-2</v>
      </c>
      <c r="AH651" s="70">
        <f>(U651-Phase_Relations!$B$37)/Phase_Relations!$B$37</f>
        <v>1.4176534184681346</v>
      </c>
      <c r="AI651" s="70">
        <f>(U651-Phase_Relations!G$20)/Phase_Relations!G$20</f>
        <v>1.3245334677216198</v>
      </c>
      <c r="AJ651" s="70">
        <f t="shared" si="332"/>
        <v>1.4175519153089264</v>
      </c>
      <c r="AK651" s="70">
        <f t="shared" si="333"/>
        <v>0.58637578390635636</v>
      </c>
      <c r="AL651" s="71">
        <f>(1/(J652-J650))*((M652-M650)/Phase_Relations!B$22)</f>
        <v>7.646548058508569E-7</v>
      </c>
      <c r="AM651" s="71">
        <f t="shared" si="334"/>
        <v>0.23085837689617764</v>
      </c>
      <c r="AN651" s="71">
        <f>SUM(AM$27:AM651)</f>
        <v>28.16223500846597</v>
      </c>
      <c r="AO651" s="71">
        <f>(1/10000)*((AL651*Phase_Relations!B$22*H$7*U651))/(2*(P651-R651))</f>
        <v>1.3217776558275823E-10</v>
      </c>
      <c r="AP651" s="71">
        <f t="shared" si="335"/>
        <v>1.5651127611946489E-10</v>
      </c>
      <c r="AQ651" s="72">
        <f t="shared" si="336"/>
        <v>1.3188335770400344E-17</v>
      </c>
      <c r="AR651" s="72">
        <f t="shared" si="337"/>
        <v>1.5616266867705291E-17</v>
      </c>
      <c r="AS651" s="71">
        <f t="shared" si="309"/>
        <v>2.751065161887924E-4</v>
      </c>
      <c r="AT651" s="72">
        <f t="shared" si="310"/>
        <v>4.784332966462369E-8</v>
      </c>
      <c r="AU651" s="97">
        <f t="shared" si="338"/>
        <v>8.399225254898666E-8</v>
      </c>
      <c r="AV651" s="2"/>
      <c r="AW651" s="2"/>
      <c r="AX651" s="2"/>
      <c r="AY651" s="2"/>
      <c r="AZ651" s="2"/>
      <c r="BA651" s="2"/>
      <c r="BC651" s="10"/>
      <c r="BE651" s="10"/>
      <c r="BI651" s="10"/>
    </row>
    <row r="652" spans="1:61" x14ac:dyDescent="0.2">
      <c r="A652" s="9">
        <f>Raw_Data!A650</f>
        <v>40773.587592592594</v>
      </c>
      <c r="B652" s="10">
        <f>Raw_Data!J650</f>
        <v>-7.3854322794613845E-4</v>
      </c>
      <c r="C652" s="10">
        <f>Raw_Data!K650</f>
        <v>0.20155696438468951</v>
      </c>
      <c r="D652" s="10">
        <f>Raw_Data!L650</f>
        <v>1.8891730347721056E-2</v>
      </c>
      <c r="E652" s="10">
        <f>Raw_Data!M650</f>
        <v>1.8444039695810741E-2</v>
      </c>
      <c r="F652" s="10">
        <f>Raw_Data!N650</f>
        <v>1.8503364070393179E-2</v>
      </c>
      <c r="J652" s="74">
        <f t="shared" si="311"/>
        <v>169539.99999985099</v>
      </c>
      <c r="K652" s="69">
        <f t="shared" si="312"/>
        <v>346.29863550583485</v>
      </c>
      <c r="L652" s="69">
        <f>K652+$D$8-$B$8*Q652+Phase_Relations!$C$24*Q652</f>
        <v>595.46801607419104</v>
      </c>
      <c r="M652" s="69">
        <f t="shared" si="313"/>
        <v>-6.075338455615692E-2</v>
      </c>
      <c r="N652" s="69">
        <f t="shared" si="314"/>
        <v>-0.15431359677263859</v>
      </c>
      <c r="O652" s="70">
        <f t="shared" si="315"/>
        <v>56.760088520303917</v>
      </c>
      <c r="P652" s="70">
        <f t="shared" si="316"/>
        <v>391.44888634692353</v>
      </c>
      <c r="Q652" s="70">
        <f t="shared" si="317"/>
        <v>55.372048787590359</v>
      </c>
      <c r="R652" s="111">
        <f t="shared" si="318"/>
        <v>381.87619853510591</v>
      </c>
      <c r="S652" s="70">
        <f t="shared" si="308"/>
        <v>9.572687811817616</v>
      </c>
      <c r="T652" s="113">
        <f t="shared" si="319"/>
        <v>0.75475338455615693</v>
      </c>
      <c r="U652" s="70">
        <f t="shared" si="320"/>
        <v>1.9170735967726387</v>
      </c>
      <c r="V652" s="70">
        <f>(L652/Phase_Relations!C$24)</f>
        <v>122.28406407810414</v>
      </c>
      <c r="W652" s="70">
        <f t="shared" si="321"/>
        <v>17608.905227246996</v>
      </c>
      <c r="X652" s="70">
        <f t="shared" si="322"/>
        <v>843.33837295244234</v>
      </c>
      <c r="Y652" s="70">
        <f t="shared" si="323"/>
        <v>66.912015290513779</v>
      </c>
      <c r="Z652" s="70">
        <f t="shared" si="324"/>
        <v>9635.3302018339837</v>
      </c>
      <c r="AA652" s="70">
        <f t="shared" si="325"/>
        <v>461.46217441733643</v>
      </c>
      <c r="AB652" s="70">
        <f t="shared" si="326"/>
        <v>-8.7540899936825678</v>
      </c>
      <c r="AC652" s="70">
        <f t="shared" si="327"/>
        <v>-8.7540899936825678E-2</v>
      </c>
      <c r="AD652" s="70">
        <f t="shared" si="328"/>
        <v>455.08038254279137</v>
      </c>
      <c r="AE652" s="70">
        <f t="shared" si="329"/>
        <v>2.6580881144845394</v>
      </c>
      <c r="AF652" s="70">
        <f t="shared" si="330"/>
        <v>2.0744252384075762E-2</v>
      </c>
      <c r="AG652" s="70">
        <f t="shared" si="331"/>
        <v>1.1350945384240734E-2</v>
      </c>
      <c r="AH652" s="70">
        <f>(U652-Phase_Relations!$B$37)/Phase_Relations!$B$37</f>
        <v>1.4165763337805897</v>
      </c>
      <c r="AI652" s="70">
        <f>(U652-Phase_Relations!G$20)/Phase_Relations!G$20</f>
        <v>1.3234978687459176</v>
      </c>
      <c r="AJ652" s="70">
        <f t="shared" si="332"/>
        <v>1.4163084056571833</v>
      </c>
      <c r="AK652" s="70">
        <f t="shared" si="333"/>
        <v>0.58619142874930019</v>
      </c>
      <c r="AL652" s="71">
        <f>(1/(J653-J651))*((M653-M651)/Phase_Relations!B$22)</f>
        <v>6.7113149983394029E-7</v>
      </c>
      <c r="AM652" s="71">
        <f t="shared" si="334"/>
        <v>0.21965771869659353</v>
      </c>
      <c r="AN652" s="71">
        <f>SUM(AM$27:AM652)</f>
        <v>28.381892727162562</v>
      </c>
      <c r="AO652" s="71">
        <f>(1/10000)*((AL652*Phase_Relations!B$22*H$7*U652))/(2*(P652-R652))</f>
        <v>1.1884420379296269E-10</v>
      </c>
      <c r="AP652" s="71">
        <f t="shared" si="335"/>
        <v>1.4139804472506783E-10</v>
      </c>
      <c r="AQ652" s="72">
        <f t="shared" si="336"/>
        <v>1.1857949459783651E-17</v>
      </c>
      <c r="AR652" s="72">
        <f t="shared" si="337"/>
        <v>1.4108309993670613E-17</v>
      </c>
      <c r="AS652" s="71">
        <f t="shared" si="309"/>
        <v>1.1599267317467194E-4</v>
      </c>
      <c r="AT652" s="72">
        <f t="shared" si="310"/>
        <v>1.0202610711597773E-7</v>
      </c>
      <c r="AU652" s="97">
        <f t="shared" si="338"/>
        <v>8.5470336458965992E-8</v>
      </c>
      <c r="AV652" s="2"/>
      <c r="AW652" s="2"/>
      <c r="AX652" s="2"/>
      <c r="AY652" s="2"/>
      <c r="AZ652" s="2"/>
      <c r="BA652" s="2"/>
      <c r="BC652" s="10"/>
      <c r="BE652" s="10"/>
      <c r="BI652" s="10"/>
    </row>
    <row r="653" spans="1:61" x14ac:dyDescent="0.2">
      <c r="A653" s="9">
        <f>Raw_Data!A651</f>
        <v>40773.590567129628</v>
      </c>
      <c r="B653" s="10">
        <f>Raw_Data!J651</f>
        <v>-7.4315134175958553E-4</v>
      </c>
      <c r="C653" s="10">
        <f>Raw_Data!K651</f>
        <v>0.20064959352038958</v>
      </c>
      <c r="D653" s="10">
        <f>Raw_Data!L651</f>
        <v>1.8903986980338256E-2</v>
      </c>
      <c r="E653" s="10">
        <f>Raw_Data!M651</f>
        <v>1.8451961376000341E-2</v>
      </c>
      <c r="F653" s="10">
        <f>Raw_Data!N651</f>
        <v>1.8504881994840579E-2</v>
      </c>
      <c r="J653" s="74">
        <f t="shared" si="311"/>
        <v>169796.99999957811</v>
      </c>
      <c r="K653" s="69">
        <f t="shared" si="312"/>
        <v>348.45935334260946</v>
      </c>
      <c r="L653" s="69">
        <f>K653+$D$8-$B$8*Q653+Phase_Relations!$C$24*Q653</f>
        <v>597.73384042239331</v>
      </c>
      <c r="M653" s="69">
        <f t="shared" si="313"/>
        <v>-6.0482305967389412E-2</v>
      </c>
      <c r="N653" s="69">
        <f t="shared" si="314"/>
        <v>-0.15362505715716912</v>
      </c>
      <c r="O653" s="70">
        <f t="shared" si="315"/>
        <v>56.7969134981915</v>
      </c>
      <c r="P653" s="70">
        <f t="shared" si="316"/>
        <v>391.70285171166552</v>
      </c>
      <c r="Q653" s="70">
        <f t="shared" si="317"/>
        <v>55.395830977889901</v>
      </c>
      <c r="R653" s="111">
        <f t="shared" si="318"/>
        <v>382.04021364062004</v>
      </c>
      <c r="S653" s="70">
        <f t="shared" si="308"/>
        <v>9.6626380710454782</v>
      </c>
      <c r="T653" s="113">
        <f t="shared" si="319"/>
        <v>0.75448230596738941</v>
      </c>
      <c r="U653" s="70">
        <f t="shared" si="320"/>
        <v>1.9163850571571692</v>
      </c>
      <c r="V653" s="70">
        <f>(L653/Phase_Relations!C$24)</f>
        <v>122.74936901859783</v>
      </c>
      <c r="W653" s="70">
        <f t="shared" si="321"/>
        <v>17675.909138678089</v>
      </c>
      <c r="X653" s="70">
        <f t="shared" si="322"/>
        <v>846.54737254205406</v>
      </c>
      <c r="Y653" s="70">
        <f t="shared" si="323"/>
        <v>67.353538040707932</v>
      </c>
      <c r="Z653" s="70">
        <f t="shared" si="324"/>
        <v>9698.9094778619419</v>
      </c>
      <c r="AA653" s="70">
        <f t="shared" si="325"/>
        <v>464.50715890143402</v>
      </c>
      <c r="AB653" s="70">
        <f t="shared" si="326"/>
        <v>-8.7150296782982029</v>
      </c>
      <c r="AC653" s="70">
        <f t="shared" si="327"/>
        <v>-8.7150296782982029E-2</v>
      </c>
      <c r="AD653" s="70">
        <f t="shared" si="328"/>
        <v>458.06540018740372</v>
      </c>
      <c r="AE653" s="70">
        <f t="shared" si="329"/>
        <v>2.6609274887304988</v>
      </c>
      <c r="AF653" s="70">
        <f t="shared" si="330"/>
        <v>2.0801914213545714E-2</v>
      </c>
      <c r="AG653" s="70">
        <f t="shared" si="331"/>
        <v>1.1414172891506395E-2</v>
      </c>
      <c r="AH653" s="70">
        <f>(U653-Phase_Relations!$B$37)/Phase_Relations!$B$37</f>
        <v>1.4157083918599378</v>
      </c>
      <c r="AI653" s="70">
        <f>(U653-Phase_Relations!G$20)/Phase_Relations!G$20</f>
        <v>1.3226633570548778</v>
      </c>
      <c r="AJ653" s="70">
        <f t="shared" si="332"/>
        <v>1.4152031538448027</v>
      </c>
      <c r="AK653" s="70">
        <f t="shared" si="333"/>
        <v>0.58604275111613735</v>
      </c>
      <c r="AL653" s="71">
        <f>(1/(J654-J652))*((M654-M652)/Phase_Relations!B$22)</f>
        <v>8.7460616318373952E-7</v>
      </c>
      <c r="AM653" s="71">
        <f t="shared" si="334"/>
        <v>0.17833881132672103</v>
      </c>
      <c r="AN653" s="71">
        <f>SUM(AM$27:AM653)</f>
        <v>28.560231538489283</v>
      </c>
      <c r="AO653" s="71">
        <f>(1/10000)*((AL653*Phase_Relations!B$22*H$7*U653))/(2*(P653-R653))</f>
        <v>1.5337871282944866E-10</v>
      </c>
      <c r="AP653" s="71">
        <f t="shared" si="335"/>
        <v>1.2734723112663754E-10</v>
      </c>
      <c r="AQ653" s="72">
        <f t="shared" si="336"/>
        <v>1.5303708274294226E-17</v>
      </c>
      <c r="AR653" s="72">
        <f t="shared" si="337"/>
        <v>1.2706358260212214E-17</v>
      </c>
      <c r="AS653" s="71">
        <f t="shared" si="309"/>
        <v>1.2032150187178576E-4</v>
      </c>
      <c r="AT653" s="72">
        <f t="shared" si="310"/>
        <v>1.2693626419880027E-7</v>
      </c>
      <c r="AU653" s="97">
        <f t="shared" si="338"/>
        <v>9.0868986347752665E-8</v>
      </c>
      <c r="AV653" s="2"/>
      <c r="AW653" s="2"/>
      <c r="AX653" s="2"/>
      <c r="AY653" s="2"/>
      <c r="AZ653" s="2"/>
      <c r="BA653" s="2"/>
      <c r="BC653" s="10"/>
      <c r="BE653" s="10"/>
      <c r="BI653" s="10"/>
    </row>
    <row r="654" spans="1:61" x14ac:dyDescent="0.2">
      <c r="A654" s="9">
        <f>Raw_Data!A652</f>
        <v>40773.593541666669</v>
      </c>
      <c r="B654" s="10">
        <f>Raw_Data!J652</f>
        <v>-7.4829390176273547E-4</v>
      </c>
      <c r="C654" s="10">
        <f>Raw_Data!K652</f>
        <v>0.19891086191655916</v>
      </c>
      <c r="D654" s="10">
        <f>Raw_Data!L652</f>
        <v>1.8886314626332057E-2</v>
      </c>
      <c r="E654" s="10">
        <f>Raw_Data!M652</f>
        <v>1.8420512186881743E-2</v>
      </c>
      <c r="F654" s="10">
        <f>Raw_Data!N652</f>
        <v>1.8502073237004878E-2</v>
      </c>
      <c r="J654" s="74">
        <f t="shared" si="311"/>
        <v>170053.99999993388</v>
      </c>
      <c r="K654" s="69">
        <f t="shared" si="312"/>
        <v>350.87066989756619</v>
      </c>
      <c r="L654" s="69">
        <f>K654+$D$8-$B$8*Q654+Phase_Relations!$C$24*Q654</f>
        <v>599.72788255117166</v>
      </c>
      <c r="M654" s="69">
        <f t="shared" si="313"/>
        <v>-5.9961731288998843E-2</v>
      </c>
      <c r="N654" s="69">
        <f t="shared" si="314"/>
        <v>-0.15230279747405706</v>
      </c>
      <c r="O654" s="70">
        <f t="shared" si="315"/>
        <v>56.743817018446592</v>
      </c>
      <c r="P654" s="70">
        <f t="shared" si="316"/>
        <v>391.33666909273512</v>
      </c>
      <c r="Q654" s="70">
        <f t="shared" si="317"/>
        <v>55.301415325845909</v>
      </c>
      <c r="R654" s="111">
        <f t="shared" si="318"/>
        <v>381.38907121273041</v>
      </c>
      <c r="S654" s="70">
        <f t="shared" si="308"/>
        <v>9.9475978800047073</v>
      </c>
      <c r="T654" s="113">
        <f t="shared" si="319"/>
        <v>0.75396173128899879</v>
      </c>
      <c r="U654" s="70">
        <f t="shared" si="320"/>
        <v>1.9150627974740571</v>
      </c>
      <c r="V654" s="70">
        <f>(L654/Phase_Relations!C$24)</f>
        <v>123.15886133198447</v>
      </c>
      <c r="W654" s="70">
        <f t="shared" si="321"/>
        <v>17734.876031805765</v>
      </c>
      <c r="X654" s="70">
        <f t="shared" si="322"/>
        <v>849.37145746196188</v>
      </c>
      <c r="Y654" s="70">
        <f t="shared" si="323"/>
        <v>67.857446006138559</v>
      </c>
      <c r="Z654" s="70">
        <f t="shared" si="324"/>
        <v>9771.4722248839535</v>
      </c>
      <c r="AA654" s="70">
        <f t="shared" si="325"/>
        <v>467.98238624923147</v>
      </c>
      <c r="AB654" s="70">
        <f t="shared" si="326"/>
        <v>-8.6400189177231681</v>
      </c>
      <c r="AC654" s="70">
        <f t="shared" si="327"/>
        <v>-8.6400189177231676E-2</v>
      </c>
      <c r="AD654" s="70">
        <f t="shared" si="328"/>
        <v>461.35065432922835</v>
      </c>
      <c r="AE654" s="70">
        <f t="shared" si="329"/>
        <v>2.6640311409033712</v>
      </c>
      <c r="AF654" s="70">
        <f t="shared" si="330"/>
        <v>2.1256351034346314E-2</v>
      </c>
      <c r="AG654" s="70">
        <f t="shared" si="331"/>
        <v>1.1711716696637642E-2</v>
      </c>
      <c r="AH654" s="70">
        <f>(U654-Phase_Relations!$B$37)/Phase_Relations!$B$37</f>
        <v>1.4140416110630503</v>
      </c>
      <c r="AI654" s="70">
        <f>(U654-Phase_Relations!G$20)/Phase_Relations!G$20</f>
        <v>1.3210607750982892</v>
      </c>
      <c r="AJ654" s="70">
        <f t="shared" si="332"/>
        <v>1.4141348429640404</v>
      </c>
      <c r="AK654" s="70">
        <f t="shared" si="333"/>
        <v>0.58575693334480727</v>
      </c>
      <c r="AL654" s="71">
        <f>(1/(J655-J653))*((M655-M653)/Phase_Relations!B$22)</f>
        <v>9.3508837921646926E-7</v>
      </c>
      <c r="AM654" s="71">
        <f t="shared" si="334"/>
        <v>0.34483048767095326</v>
      </c>
      <c r="AN654" s="71">
        <f>SUM(AM$27:AM654)</f>
        <v>28.905062026160238</v>
      </c>
      <c r="AO654" s="71">
        <f>(1/10000)*((AL654*Phase_Relations!B$22*H$7*U654))/(2*(P654-R654))</f>
        <v>1.591779658896739E-10</v>
      </c>
      <c r="AP654" s="71">
        <f t="shared" si="335"/>
        <v>1.2519638208117572E-10</v>
      </c>
      <c r="AQ654" s="72">
        <f t="shared" si="336"/>
        <v>1.5882341876084729E-17</v>
      </c>
      <c r="AR654" s="72">
        <f t="shared" si="337"/>
        <v>1.2491752427847507E-17</v>
      </c>
      <c r="AS654" s="71">
        <f t="shared" si="309"/>
        <v>2.1002210586630748E-4</v>
      </c>
      <c r="AT654" s="72">
        <f t="shared" si="310"/>
        <v>7.5471296364321222E-8</v>
      </c>
      <c r="AU654" s="97">
        <f t="shared" si="338"/>
        <v>8.6052752734489119E-8</v>
      </c>
      <c r="AV654" s="2"/>
      <c r="AW654" s="2"/>
      <c r="AX654" s="2"/>
      <c r="AY654" s="2"/>
      <c r="AZ654" s="2"/>
      <c r="BA654" s="2"/>
      <c r="BC654" s="10"/>
      <c r="BE654" s="10"/>
      <c r="BI654" s="10"/>
    </row>
    <row r="655" spans="1:61" x14ac:dyDescent="0.2">
      <c r="A655" s="9">
        <f>Raw_Data!A653</f>
        <v>40773.59652777778</v>
      </c>
      <c r="B655" s="10">
        <f>Raw_Data!J653</f>
        <v>-7.5043168652155149E-4</v>
      </c>
      <c r="C655" s="10">
        <f>Raw_Data!K653</f>
        <v>0.19781821637315922</v>
      </c>
      <c r="D655" s="10">
        <f>Raw_Data!L653</f>
        <v>1.8908369439093756E-2</v>
      </c>
      <c r="E655" s="10">
        <f>Raw_Data!M653</f>
        <v>1.8446640667267242E-2</v>
      </c>
      <c r="F655" s="10">
        <f>Raw_Data!N653</f>
        <v>1.8533328138028077E-2</v>
      </c>
      <c r="J655" s="74">
        <f t="shared" si="311"/>
        <v>170311.99999989476</v>
      </c>
      <c r="K655" s="69">
        <f t="shared" si="312"/>
        <v>351.87306477029688</v>
      </c>
      <c r="L655" s="69">
        <f>K655+$D$8-$B$8*Q655+Phase_Relations!$C$24*Q655</f>
        <v>601.07695557253942</v>
      </c>
      <c r="M655" s="69">
        <f t="shared" si="313"/>
        <v>-5.9634260289430883E-2</v>
      </c>
      <c r="N655" s="69">
        <f t="shared" si="314"/>
        <v>-0.15147102113515445</v>
      </c>
      <c r="O655" s="70">
        <f t="shared" si="315"/>
        <v>56.810080568773195</v>
      </c>
      <c r="P655" s="70">
        <f t="shared" si="316"/>
        <v>391.79365909498756</v>
      </c>
      <c r="Q655" s="70">
        <f t="shared" si="317"/>
        <v>55.37985733283098</v>
      </c>
      <c r="R655" s="111">
        <f t="shared" si="318"/>
        <v>381.9300505712481</v>
      </c>
      <c r="S655" s="70">
        <f t="shared" si="308"/>
        <v>9.8636085237394582</v>
      </c>
      <c r="T655" s="113">
        <f t="shared" si="319"/>
        <v>0.75363426028943081</v>
      </c>
      <c r="U655" s="70">
        <f t="shared" si="320"/>
        <v>1.9142310211351543</v>
      </c>
      <c r="V655" s="70">
        <f>(L655/Phase_Relations!C$24)</f>
        <v>123.43590414089735</v>
      </c>
      <c r="W655" s="70">
        <f t="shared" si="321"/>
        <v>17774.770196289217</v>
      </c>
      <c r="X655" s="70">
        <f t="shared" si="322"/>
        <v>851.28209752343002</v>
      </c>
      <c r="Y655" s="70">
        <f t="shared" si="323"/>
        <v>68.05604680806637</v>
      </c>
      <c r="Z655" s="70">
        <f t="shared" si="324"/>
        <v>9800.0707403615579</v>
      </c>
      <c r="AA655" s="70">
        <f t="shared" si="325"/>
        <v>469.35204695218192</v>
      </c>
      <c r="AB655" s="70">
        <f t="shared" si="326"/>
        <v>-8.5928328947306731</v>
      </c>
      <c r="AC655" s="70">
        <f t="shared" si="327"/>
        <v>-8.5928328947306731E-2</v>
      </c>
      <c r="AD655" s="70">
        <f t="shared" si="328"/>
        <v>462.77630793635564</v>
      </c>
      <c r="AE655" s="70">
        <f t="shared" si="329"/>
        <v>2.66537111692646</v>
      </c>
      <c r="AF655" s="70">
        <f t="shared" si="330"/>
        <v>2.1015373402098688E-2</v>
      </c>
      <c r="AG655" s="70">
        <f t="shared" si="331"/>
        <v>1.158676841958136E-2</v>
      </c>
      <c r="AH655" s="70">
        <f>(U655-Phase_Relations!$B$37)/Phase_Relations!$B$37</f>
        <v>1.4129931114024348</v>
      </c>
      <c r="AI655" s="70">
        <f>(U655-Phase_Relations!G$20)/Phase_Relations!G$20</f>
        <v>1.3200526601495635</v>
      </c>
      <c r="AJ655" s="70">
        <f t="shared" si="332"/>
        <v>1.4130614521037854</v>
      </c>
      <c r="AK655" s="70">
        <f t="shared" si="333"/>
        <v>0.58557693543567602</v>
      </c>
      <c r="AL655" s="71">
        <f>(1/(J656-J654))*((M656-M654)/Phase_Relations!B$22)</f>
        <v>8.8558673633162938E-7</v>
      </c>
      <c r="AM655" s="71">
        <f t="shared" si="334"/>
        <v>0.21802938044723957</v>
      </c>
      <c r="AN655" s="71">
        <f>SUM(AM$27:AM655)</f>
        <v>29.123091406607479</v>
      </c>
      <c r="AO655" s="71">
        <f>(1/10000)*((AL655*Phase_Relations!B$22*H$7*U655))/(2*(P655-R655))</f>
        <v>1.5196903940474187E-10</v>
      </c>
      <c r="AP655" s="71">
        <f t="shared" si="335"/>
        <v>1.2304315590323402E-10</v>
      </c>
      <c r="AQ655" s="72">
        <f t="shared" si="336"/>
        <v>1.5163054917281596E-17</v>
      </c>
      <c r="AR655" s="72">
        <f t="shared" si="337"/>
        <v>1.2276909411708519E-17</v>
      </c>
      <c r="AS655" s="71">
        <f t="shared" si="309"/>
        <v>3.0465585232550068E-4</v>
      </c>
      <c r="AT655" s="72">
        <f t="shared" si="310"/>
        <v>4.9671750019219055E-8</v>
      </c>
      <c r="AU655" s="97">
        <f t="shared" si="338"/>
        <v>7.6028744233104549E-8</v>
      </c>
      <c r="AV655" s="2"/>
      <c r="AW655" s="2"/>
      <c r="AX655" s="2"/>
      <c r="AY655" s="2"/>
      <c r="AZ655" s="2"/>
      <c r="BA655" s="2"/>
      <c r="BC655" s="10"/>
      <c r="BE655" s="10"/>
      <c r="BI655" s="10"/>
    </row>
    <row r="656" spans="1:61" x14ac:dyDescent="0.2">
      <c r="A656" s="9">
        <f>Raw_Data!A654</f>
        <v>40773.599502314813</v>
      </c>
      <c r="B656" s="10">
        <f>Raw_Data!J654</f>
        <v>-7.5659563257613653E-4</v>
      </c>
      <c r="C656" s="10">
        <f>Raw_Data!K654</f>
        <v>0.19622794204423943</v>
      </c>
      <c r="D656" s="10">
        <f>Raw_Data!L654</f>
        <v>1.8927419476611255E-2</v>
      </c>
      <c r="E656" s="10">
        <f>Raw_Data!M654</f>
        <v>1.8446213110315541E-2</v>
      </c>
      <c r="F656" s="10">
        <f>Raw_Data!N654</f>
        <v>1.8507224618397277E-2</v>
      </c>
      <c r="J656" s="74">
        <f t="shared" si="311"/>
        <v>170568.99999962188</v>
      </c>
      <c r="K656" s="69">
        <f t="shared" si="312"/>
        <v>354.76330332000305</v>
      </c>
      <c r="L656" s="69">
        <f>K656+$D$8-$B$8*Q656+Phase_Relations!$C$24*Q656</f>
        <v>603.96152120708689</v>
      </c>
      <c r="M656" s="69">
        <f t="shared" si="313"/>
        <v>-5.9158579394505202E-2</v>
      </c>
      <c r="N656" s="69">
        <f t="shared" si="314"/>
        <v>-0.1502627916620432</v>
      </c>
      <c r="O656" s="70">
        <f t="shared" si="315"/>
        <v>56.867316290218845</v>
      </c>
      <c r="P656" s="70">
        <f t="shared" si="316"/>
        <v>392.18838820840585</v>
      </c>
      <c r="Q656" s="70">
        <f t="shared" si="317"/>
        <v>55.378573736353218</v>
      </c>
      <c r="R656" s="111">
        <f t="shared" si="318"/>
        <v>381.92119818174632</v>
      </c>
      <c r="S656" s="70">
        <f t="shared" si="308"/>
        <v>10.267190026659534</v>
      </c>
      <c r="T656" s="113">
        <f t="shared" si="319"/>
        <v>0.75315857939450515</v>
      </c>
      <c r="U656" s="70">
        <f t="shared" si="320"/>
        <v>1.913022791662043</v>
      </c>
      <c r="V656" s="70">
        <f>(L656/Phase_Relations!C$24)</f>
        <v>124.02827249548677</v>
      </c>
      <c r="W656" s="70">
        <f t="shared" si="321"/>
        <v>17860.071239350094</v>
      </c>
      <c r="X656" s="70">
        <f t="shared" si="322"/>
        <v>855.3673965205985</v>
      </c>
      <c r="Y656" s="70">
        <f t="shared" si="323"/>
        <v>68.649698759133557</v>
      </c>
      <c r="Z656" s="70">
        <f t="shared" si="324"/>
        <v>9885.5566213152324</v>
      </c>
      <c r="AA656" s="70">
        <f t="shared" si="325"/>
        <v>473.44619833885218</v>
      </c>
      <c r="AB656" s="70">
        <f t="shared" si="326"/>
        <v>-8.5242909790353316</v>
      </c>
      <c r="AC656" s="70">
        <f t="shared" si="327"/>
        <v>-8.5242909790353316E-2</v>
      </c>
      <c r="AD656" s="70">
        <f t="shared" si="328"/>
        <v>466.60140498774581</v>
      </c>
      <c r="AE656" s="70">
        <f t="shared" si="329"/>
        <v>2.6689460421677778</v>
      </c>
      <c r="AF656" s="70">
        <f t="shared" si="330"/>
        <v>2.1686075551315676E-2</v>
      </c>
      <c r="AG656" s="70">
        <f t="shared" si="331"/>
        <v>1.2003251548309727E-2</v>
      </c>
      <c r="AH656" s="70">
        <f>(U656-Phase_Relations!$B$37)/Phase_Relations!$B$37</f>
        <v>1.4114700719346687</v>
      </c>
      <c r="AI656" s="70">
        <f>(U656-Phase_Relations!G$20)/Phase_Relations!G$20</f>
        <v>1.3185882830852422</v>
      </c>
      <c r="AJ656" s="70">
        <f t="shared" si="332"/>
        <v>1.4120065142096394</v>
      </c>
      <c r="AK656" s="70">
        <f t="shared" si="333"/>
        <v>0.58531519356666861</v>
      </c>
      <c r="AL656" s="71">
        <f>(1/(J657-J655))*((M657-M655)/Phase_Relations!B$22)</f>
        <v>8.7675957326433602E-7</v>
      </c>
      <c r="AM656" s="71">
        <f t="shared" si="334"/>
        <v>0.31850664424186531</v>
      </c>
      <c r="AN656" s="71">
        <f>SUM(AM$27:AM656)</f>
        <v>29.441598050849343</v>
      </c>
      <c r="AO656" s="71">
        <f>(1/10000)*((AL656*Phase_Relations!B$22*H$7*U656))/(2*(P656-R656))</f>
        <v>1.4444900444216942E-10</v>
      </c>
      <c r="AP656" s="71">
        <f t="shared" si="335"/>
        <v>1.1502814820601497E-10</v>
      </c>
      <c r="AQ656" s="72">
        <f t="shared" si="336"/>
        <v>1.4412726405868991E-17</v>
      </c>
      <c r="AR656" s="72">
        <f t="shared" si="337"/>
        <v>1.1477193875232116E-17</v>
      </c>
      <c r="AS656" s="71">
        <f t="shared" si="309"/>
        <v>1.6501089389474527E-4</v>
      </c>
      <c r="AT656" s="72">
        <f t="shared" si="310"/>
        <v>8.7169750732131881E-8</v>
      </c>
      <c r="AU656" s="97">
        <f t="shared" si="338"/>
        <v>1.0611550097714632E-7</v>
      </c>
      <c r="AV656" s="2"/>
      <c r="AW656" s="2"/>
      <c r="AX656" s="2"/>
      <c r="AY656" s="2"/>
      <c r="AZ656" s="2"/>
      <c r="BA656" s="2"/>
      <c r="BC656" s="10"/>
      <c r="BE656" s="10"/>
      <c r="BI656" s="10"/>
    </row>
    <row r="657" spans="1:61" x14ac:dyDescent="0.2">
      <c r="A657" s="9">
        <f>Raw_Data!A655</f>
        <v>40773.602476851855</v>
      </c>
      <c r="B657" s="10">
        <f>Raw_Data!J655</f>
        <v>-7.6197572421915548E-4</v>
      </c>
      <c r="C657" s="10">
        <f>Raw_Data!K655</f>
        <v>0.19516380029762992</v>
      </c>
      <c r="D657" s="10">
        <f>Raw_Data!L655</f>
        <v>1.8815458938159255E-2</v>
      </c>
      <c r="E657" s="10">
        <f>Raw_Data!M655</f>
        <v>1.8239097396932243E-2</v>
      </c>
      <c r="F657" s="10">
        <f>Raw_Data!N655</f>
        <v>1.8315978090186077E-2</v>
      </c>
      <c r="J657" s="74">
        <f t="shared" si="311"/>
        <v>170825.99999997765</v>
      </c>
      <c r="K657" s="69">
        <f t="shared" si="312"/>
        <v>357.2859970830412</v>
      </c>
      <c r="L657" s="69">
        <f>K657+$D$8-$B$8*Q657+Phase_Relations!$C$24*Q657</f>
        <v>603.73616031826657</v>
      </c>
      <c r="M657" s="69">
        <f t="shared" si="313"/>
        <v>-5.88406578545244E-2</v>
      </c>
      <c r="N657" s="69">
        <f t="shared" si="314"/>
        <v>-0.14945527095049199</v>
      </c>
      <c r="O657" s="70">
        <f t="shared" si="315"/>
        <v>56.530931535813167</v>
      </c>
      <c r="P657" s="70">
        <f t="shared" si="316"/>
        <v>389.86849335043559</v>
      </c>
      <c r="Q657" s="70">
        <f t="shared" si="317"/>
        <v>54.756778209165027</v>
      </c>
      <c r="R657" s="111">
        <f t="shared" si="318"/>
        <v>377.63295316665534</v>
      </c>
      <c r="S657" s="70">
        <f t="shared" si="308"/>
        <v>12.235540183780245</v>
      </c>
      <c r="T657" s="113">
        <f t="shared" si="319"/>
        <v>0.75284065785452436</v>
      </c>
      <c r="U657" s="70">
        <f t="shared" si="320"/>
        <v>1.9122152709504918</v>
      </c>
      <c r="V657" s="70">
        <f>(L657/Phase_Relations!C$24)</f>
        <v>123.9819928555644</v>
      </c>
      <c r="W657" s="70">
        <f t="shared" si="321"/>
        <v>17853.406971201275</v>
      </c>
      <c r="X657" s="70">
        <f t="shared" si="322"/>
        <v>855.04822659009926</v>
      </c>
      <c r="Y657" s="70">
        <f t="shared" si="323"/>
        <v>69.225214646399365</v>
      </c>
      <c r="Z657" s="70">
        <f t="shared" si="324"/>
        <v>9968.4309090815077</v>
      </c>
      <c r="AA657" s="70">
        <f t="shared" si="325"/>
        <v>477.41527342344392</v>
      </c>
      <c r="AB657" s="70">
        <f t="shared" si="326"/>
        <v>-8.4784809588651875</v>
      </c>
      <c r="AC657" s="70">
        <f t="shared" si="327"/>
        <v>-8.478480958865188E-2</v>
      </c>
      <c r="AD657" s="70">
        <f t="shared" si="328"/>
        <v>469.25824663425709</v>
      </c>
      <c r="AE657" s="70">
        <f t="shared" si="329"/>
        <v>2.6714119135497119</v>
      </c>
      <c r="AF657" s="70">
        <f t="shared" si="330"/>
        <v>2.562871542848174E-2</v>
      </c>
      <c r="AG657" s="70">
        <f t="shared" si="331"/>
        <v>1.4309766166728544E-2</v>
      </c>
      <c r="AH657" s="70">
        <f>(U657-Phase_Relations!$B$37)/Phase_Relations!$B$37</f>
        <v>1.4104521478216572</v>
      </c>
      <c r="AI657" s="70">
        <f>(U657-Phase_Relations!G$20)/Phase_Relations!G$20</f>
        <v>1.3176095660159464</v>
      </c>
      <c r="AJ657" s="70">
        <f t="shared" si="332"/>
        <v>1.4110631841107342</v>
      </c>
      <c r="AK657" s="70">
        <f t="shared" si="333"/>
        <v>0.58514007386385691</v>
      </c>
      <c r="AL657" s="71">
        <f>(1/(J658-J656))*((M658-M656)/Phase_Relations!B$22)</f>
        <v>6.6946608044790731E-7</v>
      </c>
      <c r="AM657" s="71">
        <f t="shared" si="334"/>
        <v>0.21435874758613771</v>
      </c>
      <c r="AN657" s="71">
        <f>SUM(AM$27:AM657)</f>
        <v>29.655956798435483</v>
      </c>
      <c r="AO657" s="71">
        <f>(1/10000)*((AL657*Phase_Relations!B$22*H$7*U657))/(2*(P657-R657))</f>
        <v>9.2514052316264144E-11</v>
      </c>
      <c r="AP657" s="71">
        <f t="shared" si="335"/>
        <v>1.0506508383099013E-10</v>
      </c>
      <c r="AQ657" s="72">
        <f t="shared" si="336"/>
        <v>9.2307989929164781E-18</v>
      </c>
      <c r="AR657" s="72">
        <f t="shared" si="337"/>
        <v>1.0483106573932773E-17</v>
      </c>
      <c r="AS657" s="71">
        <f t="shared" si="309"/>
        <v>1.5887949675972492E-4</v>
      </c>
      <c r="AT657" s="72">
        <f t="shared" si="310"/>
        <v>5.7983405236734787E-8</v>
      </c>
      <c r="AU657" s="97">
        <f t="shared" si="338"/>
        <v>1.097597102065801E-7</v>
      </c>
      <c r="AV657" s="2"/>
      <c r="AW657" s="2"/>
      <c r="AX657" s="2"/>
      <c r="AY657" s="2"/>
      <c r="AZ657" s="2"/>
      <c r="BA657" s="2"/>
      <c r="BC657" s="10"/>
      <c r="BE657" s="10"/>
      <c r="BI657" s="10"/>
    </row>
    <row r="658" spans="1:61" x14ac:dyDescent="0.2">
      <c r="A658" s="9">
        <f>Raw_Data!A656</f>
        <v>40773.605462962965</v>
      </c>
      <c r="B658" s="10">
        <f>Raw_Data!J656</f>
        <v>-7.6905416708723351E-4</v>
      </c>
      <c r="C658" s="10">
        <f>Raw_Data!K656</f>
        <v>0.19419348354876931</v>
      </c>
      <c r="D658" s="10">
        <f>Raw_Data!L656</f>
        <v>1.8929889805665855E-2</v>
      </c>
      <c r="E658" s="10">
        <f>Raw_Data!M656</f>
        <v>1.8480762087334342E-2</v>
      </c>
      <c r="F658" s="10">
        <f>Raw_Data!N656</f>
        <v>1.8524854055876876E-2</v>
      </c>
      <c r="J658" s="74">
        <f t="shared" si="311"/>
        <v>171083.99999993853</v>
      </c>
      <c r="K658" s="69">
        <f t="shared" si="312"/>
        <v>360.60503788385967</v>
      </c>
      <c r="L658" s="69">
        <f>K658+$D$8-$B$8*Q658+Phase_Relations!$C$24*Q658</f>
        <v>610.26165883202725</v>
      </c>
      <c r="M658" s="69">
        <f t="shared" si="313"/>
        <v>-5.8551430563782481E-2</v>
      </c>
      <c r="N658" s="69">
        <f t="shared" si="314"/>
        <v>-0.14872063363200749</v>
      </c>
      <c r="O658" s="70">
        <f t="shared" si="315"/>
        <v>56.874738378785246</v>
      </c>
      <c r="P658" s="70">
        <f t="shared" si="316"/>
        <v>392.23957502610511</v>
      </c>
      <c r="Q658" s="70">
        <f t="shared" si="317"/>
        <v>55.482295462862027</v>
      </c>
      <c r="R658" s="111">
        <f t="shared" si="318"/>
        <v>382.63652043353119</v>
      </c>
      <c r="S658" s="70">
        <f t="shared" si="308"/>
        <v>9.6030545925739261</v>
      </c>
      <c r="T658" s="113">
        <f t="shared" si="319"/>
        <v>0.75255143056378238</v>
      </c>
      <c r="U658" s="70">
        <f t="shared" si="320"/>
        <v>1.9114806336320072</v>
      </c>
      <c r="V658" s="70">
        <f>(L658/Phase_Relations!C$24)</f>
        <v>125.3220555572677</v>
      </c>
      <c r="W658" s="70">
        <f t="shared" si="321"/>
        <v>18046.37600024655</v>
      </c>
      <c r="X658" s="70">
        <f t="shared" si="322"/>
        <v>864.29003832598414</v>
      </c>
      <c r="Y658" s="70">
        <f t="shared" si="323"/>
        <v>69.839760094405676</v>
      </c>
      <c r="Z658" s="70">
        <f t="shared" si="324"/>
        <v>10056.925453594416</v>
      </c>
      <c r="AA658" s="70">
        <f t="shared" si="325"/>
        <v>481.65351789245295</v>
      </c>
      <c r="AB658" s="70">
        <f t="shared" si="326"/>
        <v>-8.4368055567409783</v>
      </c>
      <c r="AC658" s="70">
        <f t="shared" si="327"/>
        <v>-8.4368055567409783E-2</v>
      </c>
      <c r="AD658" s="70">
        <f t="shared" si="328"/>
        <v>475.25148149740369</v>
      </c>
      <c r="AE658" s="70">
        <f t="shared" si="329"/>
        <v>2.6769234793620877</v>
      </c>
      <c r="AF658" s="70">
        <f t="shared" si="330"/>
        <v>1.9937681831108653E-2</v>
      </c>
      <c r="AG658" s="70">
        <f t="shared" si="331"/>
        <v>1.1110916667712354E-2</v>
      </c>
      <c r="AH658" s="70">
        <f>(U658-Phase_Relations!$B$37)/Phase_Relations!$B$37</f>
        <v>1.4095260972199741</v>
      </c>
      <c r="AI658" s="70">
        <f>(U658-Phase_Relations!G$20)/Phase_Relations!G$20</f>
        <v>1.316719183796571</v>
      </c>
      <c r="AJ658" s="70">
        <f t="shared" si="332"/>
        <v>1.4101699938159289</v>
      </c>
      <c r="AK658" s="70">
        <f t="shared" si="333"/>
        <v>0.58498063118977439</v>
      </c>
      <c r="AL658" s="71">
        <f>(1/(J659-J657))*((M659-M657)/Phase_Relations!B$22)</f>
        <v>4.5467202528484873E-7</v>
      </c>
      <c r="AM658" s="71">
        <f t="shared" si="334"/>
        <v>0.19681411365057455</v>
      </c>
      <c r="AN658" s="71">
        <f>SUM(AM$27:AM658)</f>
        <v>29.852770912086058</v>
      </c>
      <c r="AO658" s="71">
        <f>(1/10000)*((AL658*Phase_Relations!B$22*H$7*U658))/(2*(P658-R658))</f>
        <v>8.0024732446865614E-11</v>
      </c>
      <c r="AP658" s="71">
        <f t="shared" si="335"/>
        <v>1.0051749107683558E-10</v>
      </c>
      <c r="AQ658" s="72">
        <f t="shared" si="336"/>
        <v>7.9846488310087168E-18</v>
      </c>
      <c r="AR658" s="72">
        <f t="shared" si="337"/>
        <v>1.0029360212550391E-17</v>
      </c>
      <c r="AS658" s="71">
        <f t="shared" si="309"/>
        <v>6.4102491056199898E-5</v>
      </c>
      <c r="AT658" s="72">
        <f t="shared" si="310"/>
        <v>1.243120396242637E-7</v>
      </c>
      <c r="AU658" s="97">
        <f t="shared" si="338"/>
        <v>1.047340006583222E-7</v>
      </c>
      <c r="AV658" s="2"/>
      <c r="AW658" s="2"/>
      <c r="AX658" s="2"/>
      <c r="AY658" s="2"/>
      <c r="AZ658" s="2"/>
      <c r="BA658" s="2"/>
      <c r="BC658" s="10"/>
      <c r="BE658" s="10"/>
      <c r="BI658" s="10"/>
    </row>
    <row r="659" spans="1:61" x14ac:dyDescent="0.2">
      <c r="A659" s="9">
        <f>Raw_Data!A657</f>
        <v>40773.608437499999</v>
      </c>
      <c r="B659" s="10">
        <f>Raw_Data!J657</f>
        <v>-7.7114444551807553E-4</v>
      </c>
      <c r="C659" s="10">
        <f>Raw_Data!K657</f>
        <v>0.19378136615359942</v>
      </c>
      <c r="D659" s="10">
        <f>Raw_Data!L657</f>
        <v>1.8900376499412255E-2</v>
      </c>
      <c r="E659" s="10">
        <f>Raw_Data!M657</f>
        <v>1.8400666418370744E-2</v>
      </c>
      <c r="F659" s="10">
        <f>Raw_Data!N657</f>
        <v>1.8493216685701579E-2</v>
      </c>
      <c r="J659" s="74">
        <f t="shared" si="311"/>
        <v>171340.99999966566</v>
      </c>
      <c r="K659" s="69">
        <f t="shared" si="312"/>
        <v>361.58515731497403</v>
      </c>
      <c r="L659" s="69">
        <f>K659+$D$8-$B$8*Q659+Phase_Relations!$C$24*Q659</f>
        <v>610.17905215659187</v>
      </c>
      <c r="M659" s="69">
        <f t="shared" si="313"/>
        <v>-5.8428308974962997E-2</v>
      </c>
      <c r="N659" s="69">
        <f t="shared" si="314"/>
        <v>-0.148407904796406</v>
      </c>
      <c r="O659" s="70">
        <f t="shared" si="315"/>
        <v>56.786065830286617</v>
      </c>
      <c r="P659" s="70">
        <f t="shared" si="316"/>
        <v>391.62804020887319</v>
      </c>
      <c r="Q659" s="70">
        <f t="shared" si="317"/>
        <v>55.241835055994962</v>
      </c>
      <c r="R659" s="111">
        <f t="shared" si="318"/>
        <v>380.97817279996525</v>
      </c>
      <c r="S659" s="70">
        <f t="shared" si="308"/>
        <v>10.649867408907937</v>
      </c>
      <c r="T659" s="113">
        <f t="shared" si="319"/>
        <v>0.75242830897496293</v>
      </c>
      <c r="U659" s="70">
        <f t="shared" si="320"/>
        <v>1.9111679047964059</v>
      </c>
      <c r="V659" s="70">
        <f>(L659/Phase_Relations!C$24)</f>
        <v>125.30509162348866</v>
      </c>
      <c r="W659" s="70">
        <f t="shared" si="321"/>
        <v>18043.933193782366</v>
      </c>
      <c r="X659" s="70">
        <f t="shared" si="322"/>
        <v>864.17304567923213</v>
      </c>
      <c r="Y659" s="70">
        <f t="shared" si="323"/>
        <v>70.06325656749371</v>
      </c>
      <c r="Z659" s="70">
        <f t="shared" si="324"/>
        <v>10089.108945719094</v>
      </c>
      <c r="AA659" s="70">
        <f t="shared" si="325"/>
        <v>483.19487287926688</v>
      </c>
      <c r="AB659" s="70">
        <f t="shared" si="326"/>
        <v>-8.4190646937986955</v>
      </c>
      <c r="AC659" s="70">
        <f t="shared" si="327"/>
        <v>-8.419064693798696E-2</v>
      </c>
      <c r="AD659" s="70">
        <f t="shared" si="328"/>
        <v>476.09496127332824</v>
      </c>
      <c r="AE659" s="70">
        <f t="shared" si="329"/>
        <v>2.6776935851653962</v>
      </c>
      <c r="AF659" s="70">
        <f t="shared" si="330"/>
        <v>2.2040522378574488E-2</v>
      </c>
      <c r="AG659" s="70">
        <f t="shared" si="331"/>
        <v>1.2323767169267861E-2</v>
      </c>
      <c r="AH659" s="70">
        <f>(U659-Phase_Relations!$B$37)/Phase_Relations!$B$37</f>
        <v>1.4091318853836226</v>
      </c>
      <c r="AI659" s="70">
        <f>(U659-Phase_Relations!G$20)/Phase_Relations!G$20</f>
        <v>1.3163401556861019</v>
      </c>
      <c r="AJ659" s="70">
        <f t="shared" si="332"/>
        <v>1.4092873025446138</v>
      </c>
      <c r="AK659" s="70">
        <f t="shared" si="333"/>
        <v>0.58491272060816912</v>
      </c>
      <c r="AL659" s="71">
        <f>(1/(J660-J658))*((M660-M658)/Phase_Relations!B$22)</f>
        <v>4.7172473496915478E-7</v>
      </c>
      <c r="AM659" s="71">
        <f t="shared" si="334"/>
        <v>8.4388534259116993E-2</v>
      </c>
      <c r="AN659" s="71">
        <f>SUM(AM$27:AM659)</f>
        <v>29.937159446345174</v>
      </c>
      <c r="AO659" s="71">
        <f>(1/10000)*((AL659*Phase_Relations!B$22*H$7*U659))/(2*(P659-R659))</f>
        <v>7.4852926424221439E-11</v>
      </c>
      <c r="AP659" s="71">
        <f t="shared" si="335"/>
        <v>1.0371183604005524E-10</v>
      </c>
      <c r="AQ659" s="72">
        <f t="shared" si="336"/>
        <v>7.4686201777379485E-18</v>
      </c>
      <c r="AR659" s="72">
        <f t="shared" si="337"/>
        <v>1.034808321225983E-17</v>
      </c>
      <c r="AS659" s="71">
        <f t="shared" si="309"/>
        <v>1.9396499142000301E-4</v>
      </c>
      <c r="AT659" s="72">
        <f t="shared" si="310"/>
        <v>3.8428134364172705E-8</v>
      </c>
      <c r="AU659" s="97">
        <f t="shared" si="338"/>
        <v>1.0633815086854332E-7</v>
      </c>
      <c r="AV659" s="2"/>
      <c r="AW659" s="2"/>
      <c r="AX659" s="2"/>
      <c r="AY659" s="2"/>
      <c r="AZ659" s="2"/>
      <c r="BA659" s="2"/>
      <c r="BC659" s="10"/>
      <c r="BE659" s="10"/>
      <c r="BI659" s="10"/>
    </row>
    <row r="660" spans="1:61" x14ac:dyDescent="0.2">
      <c r="A660" s="9">
        <f>Raw_Data!A658</f>
        <v>40773.61141203704</v>
      </c>
      <c r="B660" s="10">
        <f>Raw_Data!J658</f>
        <v>-7.7584757198746951E-4</v>
      </c>
      <c r="C660" s="10">
        <f>Raw_Data!K658</f>
        <v>0.19276473073495914</v>
      </c>
      <c r="D660" s="10">
        <f>Raw_Data!L658</f>
        <v>1.8902098603801255E-2</v>
      </c>
      <c r="E660" s="10">
        <f>Raw_Data!M658</f>
        <v>1.8426557367116441E-2</v>
      </c>
      <c r="F660" s="10">
        <f>Raw_Data!N658</f>
        <v>1.8488866099096377E-2</v>
      </c>
      <c r="J660" s="74">
        <f t="shared" si="311"/>
        <v>171598.00000002142</v>
      </c>
      <c r="K660" s="69">
        <f t="shared" si="312"/>
        <v>363.79042603498084</v>
      </c>
      <c r="L660" s="69">
        <f>K660+$D$8-$B$8*Q660+Phase_Relations!$C$24*Q660</f>
        <v>612.72784740570341</v>
      </c>
      <c r="M660" s="69">
        <f t="shared" si="313"/>
        <v>-5.8124447032957355E-2</v>
      </c>
      <c r="N660" s="69">
        <f t="shared" si="314"/>
        <v>-0.14763609546371168</v>
      </c>
      <c r="O660" s="70">
        <f t="shared" si="315"/>
        <v>56.791239882412171</v>
      </c>
      <c r="P660" s="70">
        <f t="shared" si="316"/>
        <v>391.66372332698046</v>
      </c>
      <c r="Q660" s="70">
        <f t="shared" si="317"/>
        <v>55.319563953825799</v>
      </c>
      <c r="R660" s="111">
        <f t="shared" si="318"/>
        <v>381.51423416431584</v>
      </c>
      <c r="S660" s="70">
        <f t="shared" si="308"/>
        <v>10.149489162664622</v>
      </c>
      <c r="T660" s="113">
        <f t="shared" si="319"/>
        <v>0.75212444703295733</v>
      </c>
      <c r="U660" s="70">
        <f t="shared" si="320"/>
        <v>1.9103960954637116</v>
      </c>
      <c r="V660" s="70">
        <f>(L660/Phase_Relations!C$24)</f>
        <v>125.82850687527524</v>
      </c>
      <c r="W660" s="70">
        <f t="shared" si="321"/>
        <v>18119.304990039633</v>
      </c>
      <c r="X660" s="70">
        <f t="shared" si="322"/>
        <v>867.78280603638086</v>
      </c>
      <c r="Y660" s="70">
        <f t="shared" si="323"/>
        <v>70.508942921449432</v>
      </c>
      <c r="Z660" s="70">
        <f t="shared" si="324"/>
        <v>10153.287780688719</v>
      </c>
      <c r="AA660" s="70">
        <f t="shared" si="325"/>
        <v>486.26857187206502</v>
      </c>
      <c r="AB660" s="70">
        <f t="shared" si="326"/>
        <v>-8.3752805522993246</v>
      </c>
      <c r="AC660" s="70">
        <f t="shared" si="327"/>
        <v>-8.3752805522993246E-2</v>
      </c>
      <c r="AD660" s="70">
        <f t="shared" si="328"/>
        <v>479.50224576362194</v>
      </c>
      <c r="AE660" s="70">
        <f t="shared" si="329"/>
        <v>2.6807906455431048</v>
      </c>
      <c r="AF660" s="70">
        <f t="shared" si="330"/>
        <v>2.0872188230447484E-2</v>
      </c>
      <c r="AG660" s="70">
        <f t="shared" si="331"/>
        <v>1.169588645000085E-2</v>
      </c>
      <c r="AH660" s="70">
        <f>(U660-Phase_Relations!$B$37)/Phase_Relations!$B$37</f>
        <v>1.4081589774208194</v>
      </c>
      <c r="AI660" s="70">
        <f>(U660-Phase_Relations!G$20)/Phase_Relations!G$20</f>
        <v>1.3154047208949642</v>
      </c>
      <c r="AJ660" s="70">
        <f t="shared" si="332"/>
        <v>1.408297048560903</v>
      </c>
      <c r="AK660" s="70">
        <f t="shared" si="333"/>
        <v>0.58474502332440803</v>
      </c>
      <c r="AL660" s="71">
        <f>(1/(J661-J659))*((M661-M659)/Phase_Relations!B$22)</f>
        <v>3.6075757318769805E-7</v>
      </c>
      <c r="AM660" s="71">
        <f t="shared" si="334"/>
        <v>0.20920001664654983</v>
      </c>
      <c r="AN660" s="71">
        <f>SUM(AM$27:AM660)</f>
        <v>30.146359462991722</v>
      </c>
      <c r="AO660" s="71">
        <f>(1/10000)*((AL660*Phase_Relations!B$22*H$7*U660))/(2*(P660-R660))</f>
        <v>6.0042696307787055E-11</v>
      </c>
      <c r="AP660" s="71">
        <f t="shared" si="335"/>
        <v>1.1143324114623779E-10</v>
      </c>
      <c r="AQ660" s="72">
        <f t="shared" si="336"/>
        <v>5.9908959421127195E-18</v>
      </c>
      <c r="AR660" s="72">
        <f t="shared" si="337"/>
        <v>1.1118503885590555E-17</v>
      </c>
      <c r="AS660" s="71">
        <f t="shared" si="309"/>
        <v>1.1852304101081745E-4</v>
      </c>
      <c r="AT660" s="72">
        <f t="shared" si="310"/>
        <v>5.0445365010800451E-8</v>
      </c>
      <c r="AU660" s="97">
        <f t="shared" si="338"/>
        <v>1.1103663109885404E-7</v>
      </c>
      <c r="AV660" s="2"/>
      <c r="AW660" s="2"/>
      <c r="AX660" s="2"/>
      <c r="AY660" s="2"/>
      <c r="AZ660" s="2"/>
      <c r="BA660" s="2"/>
      <c r="BC660" s="10"/>
      <c r="BE660" s="10"/>
      <c r="BI660" s="10"/>
    </row>
    <row r="661" spans="1:61" x14ac:dyDescent="0.2">
      <c r="A661" s="9">
        <f>Raw_Data!A659</f>
        <v>40773.614386574074</v>
      </c>
      <c r="B661" s="10">
        <f>Raw_Data!J659</f>
        <v>-7.8100200857261347E-4</v>
      </c>
      <c r="C661" s="10">
        <f>Raw_Data!K659</f>
        <v>0.19268396997740922</v>
      </c>
      <c r="D661" s="10">
        <f>Raw_Data!L659</f>
        <v>1.8917775692032558E-2</v>
      </c>
      <c r="E661" s="10">
        <f>Raw_Data!M659</f>
        <v>1.8461272616283143E-2</v>
      </c>
      <c r="F661" s="10">
        <f>Raw_Data!N659</f>
        <v>1.8523862026513578E-2</v>
      </c>
      <c r="J661" s="74">
        <f t="shared" si="311"/>
        <v>171854.99999974854</v>
      </c>
      <c r="K661" s="69">
        <f t="shared" si="312"/>
        <v>366.20731145034188</v>
      </c>
      <c r="L661" s="69">
        <f>K661+$D$8-$B$8*Q661+Phase_Relations!$C$24*Q661</f>
        <v>615.60534201582141</v>
      </c>
      <c r="M661" s="69">
        <f t="shared" si="313"/>
        <v>-5.8101767814509202E-2</v>
      </c>
      <c r="N661" s="69">
        <f t="shared" si="314"/>
        <v>-0.14757849024885336</v>
      </c>
      <c r="O661" s="70">
        <f t="shared" si="315"/>
        <v>56.838341598314898</v>
      </c>
      <c r="P661" s="70">
        <f t="shared" si="316"/>
        <v>391.98856274699926</v>
      </c>
      <c r="Q661" s="70">
        <f t="shared" si="317"/>
        <v>55.423784856742664</v>
      </c>
      <c r="R661" s="111">
        <f t="shared" si="318"/>
        <v>382.23299901201835</v>
      </c>
      <c r="S661" s="70">
        <f t="shared" si="308"/>
        <v>9.7555637349809103</v>
      </c>
      <c r="T661" s="113">
        <f t="shared" si="319"/>
        <v>0.7521017678145091</v>
      </c>
      <c r="U661" s="70">
        <f t="shared" si="320"/>
        <v>1.9103384902488532</v>
      </c>
      <c r="V661" s="70">
        <f>(L661/Phase_Relations!C$24)</f>
        <v>126.41942313910397</v>
      </c>
      <c r="W661" s="70">
        <f t="shared" si="321"/>
        <v>18204.39693203097</v>
      </c>
      <c r="X661" s="70">
        <f t="shared" si="322"/>
        <v>871.85809061451016</v>
      </c>
      <c r="Y661" s="70">
        <f t="shared" si="323"/>
        <v>70.995638282361313</v>
      </c>
      <c r="Z661" s="70">
        <f t="shared" si="324"/>
        <v>10223.37191266003</v>
      </c>
      <c r="AA661" s="70">
        <f t="shared" si="325"/>
        <v>489.62509160249181</v>
      </c>
      <c r="AB661" s="70">
        <f t="shared" si="326"/>
        <v>-8.372012653387495</v>
      </c>
      <c r="AC661" s="70">
        <f t="shared" si="327"/>
        <v>-8.372012653387495E-2</v>
      </c>
      <c r="AD661" s="70">
        <f t="shared" si="328"/>
        <v>483.12138244583787</v>
      </c>
      <c r="AE661" s="70">
        <f t="shared" si="329"/>
        <v>2.6840562593303066</v>
      </c>
      <c r="AF661" s="70">
        <f t="shared" si="330"/>
        <v>1.9924558406620805E-2</v>
      </c>
      <c r="AG661" s="70">
        <f t="shared" si="331"/>
        <v>1.1189394053916404E-2</v>
      </c>
      <c r="AH661" s="70">
        <f>(U661-Phase_Relations!$B$37)/Phase_Relations!$B$37</f>
        <v>1.4080863628904416</v>
      </c>
      <c r="AI661" s="70">
        <f>(U661-Phase_Relations!G$20)/Phase_Relations!G$20</f>
        <v>1.3153349032342452</v>
      </c>
      <c r="AJ661" s="70">
        <f t="shared" si="332"/>
        <v>1.4072459984020143</v>
      </c>
      <c r="AK661" s="70">
        <f t="shared" si="333"/>
        <v>0.58473250153715683</v>
      </c>
      <c r="AL661" s="71">
        <f>(1/(J662-J660))*((M662-M660)/Phase_Relations!B$22)</f>
        <v>1.685045363534741E-7</v>
      </c>
      <c r="AM661" s="71">
        <f t="shared" si="334"/>
        <v>1.5728783535635525E-2</v>
      </c>
      <c r="AN661" s="71">
        <f>SUM(AM$27:AM661)</f>
        <v>30.162088246527357</v>
      </c>
      <c r="AO661" s="71">
        <f>(1/10000)*((AL661*Phase_Relations!B$22*H$7*U661))/(2*(P661-R661))</f>
        <v>2.9176624417739185E-11</v>
      </c>
      <c r="AP661" s="71">
        <f t="shared" si="335"/>
        <v>1.1703435252677538E-10</v>
      </c>
      <c r="AQ661" s="72">
        <f t="shared" si="336"/>
        <v>2.9111637480895606E-18</v>
      </c>
      <c r="AR661" s="72">
        <f t="shared" si="337"/>
        <v>1.1677367452759047E-17</v>
      </c>
      <c r="AS661" s="71">
        <f t="shared" si="309"/>
        <v>8.3316955854418748E-6</v>
      </c>
      <c r="AT661" s="72">
        <f t="shared" si="310"/>
        <v>3.4871089710504143E-7</v>
      </c>
      <c r="AU661" s="97">
        <f t="shared" si="338"/>
        <v>1.102375981859171E-7</v>
      </c>
      <c r="AV661" s="2"/>
      <c r="AW661" s="2"/>
      <c r="AX661" s="2"/>
      <c r="AY661" s="2"/>
      <c r="AZ661" s="2"/>
      <c r="BA661" s="2"/>
      <c r="BC661" s="10"/>
      <c r="BE661" s="10"/>
      <c r="BI661" s="10"/>
    </row>
    <row r="662" spans="1:61" x14ac:dyDescent="0.2">
      <c r="A662" s="9">
        <f>Raw_Data!A660</f>
        <v>40773.617372685185</v>
      </c>
      <c r="B662" s="10">
        <f>Raw_Data!J660</f>
        <v>-7.8463624266260053E-4</v>
      </c>
      <c r="C662" s="10">
        <f>Raw_Data!K660</f>
        <v>0.1922469117600496</v>
      </c>
      <c r="D662" s="10">
        <f>Raw_Data!L660</f>
        <v>1.8901195983569756E-2</v>
      </c>
      <c r="E662" s="10">
        <f>Raw_Data!M660</f>
        <v>1.8418991984386644E-2</v>
      </c>
      <c r="F662" s="10">
        <f>Raw_Data!N660</f>
        <v>1.849675452535848E-2</v>
      </c>
      <c r="J662" s="74">
        <f t="shared" si="311"/>
        <v>172112.99999970943</v>
      </c>
      <c r="K662" s="69">
        <f t="shared" si="312"/>
        <v>367.91138273398394</v>
      </c>
      <c r="L662" s="69">
        <f>K662+$D$8-$B$8*Q662+Phase_Relations!$C$24*Q662</f>
        <v>616.74842502257854</v>
      </c>
      <c r="M662" s="69">
        <f t="shared" si="313"/>
        <v>-5.7971627741462924E-2</v>
      </c>
      <c r="N662" s="69">
        <f t="shared" si="314"/>
        <v>-0.14724793446331583</v>
      </c>
      <c r="O662" s="70">
        <f t="shared" si="315"/>
        <v>56.788527965435946</v>
      </c>
      <c r="P662" s="70">
        <f t="shared" si="316"/>
        <v>391.64502045128239</v>
      </c>
      <c r="Q662" s="70">
        <f t="shared" si="317"/>
        <v>55.29685142725787</v>
      </c>
      <c r="R662" s="111">
        <f t="shared" si="318"/>
        <v>381.35759605005427</v>
      </c>
      <c r="S662" s="70">
        <f t="shared" si="308"/>
        <v>10.287424401228122</v>
      </c>
      <c r="T662" s="113">
        <f t="shared" si="319"/>
        <v>0.75197162774146287</v>
      </c>
      <c r="U662" s="70">
        <f t="shared" si="320"/>
        <v>1.9100079344633156</v>
      </c>
      <c r="V662" s="70">
        <f>(L662/Phase_Relations!C$24)</f>
        <v>126.65416427023378</v>
      </c>
      <c r="W662" s="70">
        <f t="shared" si="321"/>
        <v>18238.199654913664</v>
      </c>
      <c r="X662" s="70">
        <f t="shared" si="322"/>
        <v>873.47699496712949</v>
      </c>
      <c r="Y662" s="70">
        <f t="shared" si="323"/>
        <v>71.357312842975915</v>
      </c>
      <c r="Z662" s="70">
        <f t="shared" si="324"/>
        <v>10275.453049388532</v>
      </c>
      <c r="AA662" s="70">
        <f t="shared" si="325"/>
        <v>492.11939891707522</v>
      </c>
      <c r="AB662" s="70">
        <f t="shared" si="326"/>
        <v>-8.353260481478797</v>
      </c>
      <c r="AC662" s="70">
        <f t="shared" si="327"/>
        <v>-8.353260481478797E-2</v>
      </c>
      <c r="AD662" s="70">
        <f t="shared" si="328"/>
        <v>485.26111598292312</v>
      </c>
      <c r="AE662" s="70">
        <f t="shared" si="329"/>
        <v>2.6859754926533945</v>
      </c>
      <c r="AF662" s="70">
        <f t="shared" si="330"/>
        <v>2.0904326112455504E-2</v>
      </c>
      <c r="AG662" s="70">
        <f t="shared" si="331"/>
        <v>1.1777556204116465E-2</v>
      </c>
      <c r="AH662" s="70">
        <f>(U662-Phase_Relations!$B$37)/Phase_Relations!$B$37</f>
        <v>1.4076696792066909</v>
      </c>
      <c r="AI662" s="70">
        <f>(U662-Phase_Relations!G$20)/Phase_Relations!G$20</f>
        <v>1.3149342688170318</v>
      </c>
      <c r="AJ662" s="70">
        <f t="shared" si="332"/>
        <v>1.4061609062683535</v>
      </c>
      <c r="AK662" s="70">
        <f t="shared" si="333"/>
        <v>0.584660633210494</v>
      </c>
      <c r="AL662" s="71">
        <f>(1/(J663-J661))*((M663-M661)/Phase_Relations!B$22)</f>
        <v>6.8496268507289593E-7</v>
      </c>
      <c r="AM662" s="71">
        <f t="shared" si="334"/>
        <v>9.079637541955321E-2</v>
      </c>
      <c r="AN662" s="71">
        <f>SUM(AM$27:AM662)</f>
        <v>30.252884621946912</v>
      </c>
      <c r="AO662" s="71">
        <f>(1/10000)*((AL662*Phase_Relations!B$22*H$7*U662))/(2*(P662-R662))</f>
        <v>1.1245037804205755E-10</v>
      </c>
      <c r="AP662" s="71">
        <f t="shared" si="335"/>
        <v>1.2215788957831734E-10</v>
      </c>
      <c r="AQ662" s="72">
        <f t="shared" si="336"/>
        <v>1.1219991021852782E-17</v>
      </c>
      <c r="AR662" s="72">
        <f t="shared" si="337"/>
        <v>1.2188579960172141E-17</v>
      </c>
      <c r="AS662" s="71">
        <f t="shared" si="309"/>
        <v>8.086763515289993E-5</v>
      </c>
      <c r="AT662" s="72">
        <f t="shared" si="310"/>
        <v>1.384681994103156E-7</v>
      </c>
      <c r="AU662" s="97">
        <f t="shared" si="338"/>
        <v>1.0915199426217633E-7</v>
      </c>
      <c r="AV662" s="2"/>
      <c r="AW662" s="2"/>
      <c r="AX662" s="2"/>
      <c r="AY662" s="2"/>
      <c r="AZ662" s="2"/>
      <c r="BA662" s="2"/>
      <c r="BC662" s="10"/>
      <c r="BE662" s="10"/>
      <c r="BI662" s="10"/>
    </row>
    <row r="663" spans="1:61" x14ac:dyDescent="0.2">
      <c r="A663" s="9">
        <f>Raw_Data!A661</f>
        <v>40773.620347222219</v>
      </c>
      <c r="B663" s="10">
        <f>Raw_Data!J661</f>
        <v>-7.8948188811591553E-4</v>
      </c>
      <c r="C663" s="10">
        <f>Raw_Data!K661</f>
        <v>0.19060675578675923</v>
      </c>
      <c r="D663" s="10">
        <f>Raw_Data!L661</f>
        <v>1.8934117868855557E-2</v>
      </c>
      <c r="E663" s="10">
        <f>Raw_Data!M661</f>
        <v>1.8411652256714643E-2</v>
      </c>
      <c r="F663" s="10">
        <f>Raw_Data!N661</f>
        <v>1.8500376030142478E-2</v>
      </c>
      <c r="J663" s="74">
        <f t="shared" si="311"/>
        <v>172369.99999943655</v>
      </c>
      <c r="K663" s="69">
        <f t="shared" si="312"/>
        <v>370.18347777883946</v>
      </c>
      <c r="L663" s="69">
        <f>K663+$D$8-$B$8*Q663+Phase_Relations!$C$24*Q663</f>
        <v>618.92313502386139</v>
      </c>
      <c r="M663" s="69">
        <f t="shared" si="313"/>
        <v>-5.7480564881352648E-2</v>
      </c>
      <c r="N663" s="69">
        <f t="shared" si="314"/>
        <v>-0.14600063479863573</v>
      </c>
      <c r="O663" s="70">
        <f t="shared" si="315"/>
        <v>56.887441568831889</v>
      </c>
      <c r="P663" s="70">
        <f t="shared" si="316"/>
        <v>392.32718323332341</v>
      </c>
      <c r="Q663" s="70">
        <f t="shared" si="317"/>
        <v>55.274816354386381</v>
      </c>
      <c r="R663" s="111">
        <f t="shared" si="318"/>
        <v>381.20563003025092</v>
      </c>
      <c r="S663" s="70">
        <f t="shared" si="308"/>
        <v>11.121553203072494</v>
      </c>
      <c r="T663" s="113">
        <f t="shared" si="319"/>
        <v>0.75148056488135262</v>
      </c>
      <c r="U663" s="70">
        <f t="shared" si="320"/>
        <v>1.9087606347986357</v>
      </c>
      <c r="V663" s="70">
        <f>(L663/Phase_Relations!C$24)</f>
        <v>127.10075815935886</v>
      </c>
      <c r="W663" s="70">
        <f t="shared" si="321"/>
        <v>18302.509174947678</v>
      </c>
      <c r="X663" s="70">
        <f t="shared" si="322"/>
        <v>876.55695282316458</v>
      </c>
      <c r="Y663" s="70">
        <f t="shared" si="323"/>
        <v>71.825941804972473</v>
      </c>
      <c r="Z663" s="70">
        <f t="shared" si="324"/>
        <v>10342.935619916036</v>
      </c>
      <c r="AA663" s="70">
        <f t="shared" si="325"/>
        <v>495.35132279291366</v>
      </c>
      <c r="AB663" s="70">
        <f t="shared" si="326"/>
        <v>-8.2825021442871183</v>
      </c>
      <c r="AC663" s="70">
        <f t="shared" si="327"/>
        <v>-8.2825021442871183E-2</v>
      </c>
      <c r="AD663" s="70">
        <f t="shared" si="328"/>
        <v>487.93695399086533</v>
      </c>
      <c r="AE663" s="70">
        <f t="shared" si="329"/>
        <v>2.6883637107266707</v>
      </c>
      <c r="AF663" s="70">
        <f t="shared" si="330"/>
        <v>2.2451849205461727E-2</v>
      </c>
      <c r="AG663" s="70">
        <f t="shared" si="331"/>
        <v>1.2687770221036785E-2</v>
      </c>
      <c r="AH663" s="70">
        <f>(U663-Phase_Relations!$B$37)/Phase_Relations!$B$37</f>
        <v>1.4060973896212143</v>
      </c>
      <c r="AI663" s="70">
        <f>(U663-Phase_Relations!G$20)/Phase_Relations!G$20</f>
        <v>1.3134225385853651</v>
      </c>
      <c r="AJ663" s="70">
        <f t="shared" si="332"/>
        <v>1.4050482364184422</v>
      </c>
      <c r="AK663" s="70">
        <f t="shared" si="333"/>
        <v>0.58438922534327364</v>
      </c>
      <c r="AL663" s="71">
        <f>(1/(J664-J662))*((M664-M662)/Phase_Relations!B$22)</f>
        <v>1.2383340812891024E-6</v>
      </c>
      <c r="AM663" s="71">
        <f t="shared" si="334"/>
        <v>0.34430938594748112</v>
      </c>
      <c r="AN663" s="71">
        <f>SUM(AM$27:AM663)</f>
        <v>30.597194007894394</v>
      </c>
      <c r="AO663" s="71">
        <f>(1/10000)*((AL663*Phase_Relations!B$22*H$7*U663))/(2*(P663-R663))</f>
        <v>1.8792707055865079E-10</v>
      </c>
      <c r="AP663" s="71">
        <f t="shared" si="335"/>
        <v>1.2449814241312485E-10</v>
      </c>
      <c r="AQ663" s="72">
        <f t="shared" si="336"/>
        <v>1.8750848873469693E-17</v>
      </c>
      <c r="AR663" s="72">
        <f t="shared" si="337"/>
        <v>1.2422083984370131E-17</v>
      </c>
      <c r="AS663" s="71">
        <f t="shared" si="309"/>
        <v>2.4404831641650486E-4</v>
      </c>
      <c r="AT663" s="72">
        <f t="shared" si="310"/>
        <v>7.6679168716221039E-8</v>
      </c>
      <c r="AU663" s="97">
        <f t="shared" si="338"/>
        <v>1.0083401853502088E-7</v>
      </c>
      <c r="AV663" s="2"/>
      <c r="AW663" s="2"/>
      <c r="AX663" s="2"/>
      <c r="AY663" s="2"/>
      <c r="AZ663" s="2"/>
      <c r="BA663" s="2"/>
      <c r="BC663" s="10"/>
      <c r="BE663" s="10"/>
      <c r="BI663" s="10"/>
    </row>
    <row r="664" spans="1:61" x14ac:dyDescent="0.2">
      <c r="A664" s="9">
        <f>Raw_Data!A662</f>
        <v>40773.62332175926</v>
      </c>
      <c r="B664" s="10">
        <f>Raw_Data!J662</f>
        <v>-7.9426815065926349E-4</v>
      </c>
      <c r="C664" s="10">
        <f>Raw_Data!K662</f>
        <v>0.18850460077391951</v>
      </c>
      <c r="D664" s="10">
        <f>Raw_Data!L662</f>
        <v>1.8899058198810957E-2</v>
      </c>
      <c r="E664" s="10">
        <f>Raw_Data!M662</f>
        <v>1.8396105810885244E-2</v>
      </c>
      <c r="F664" s="10">
        <f>Raw_Data!N662</f>
        <v>1.8490909918627979E-2</v>
      </c>
      <c r="J664" s="74">
        <f t="shared" si="311"/>
        <v>172626.99999979232</v>
      </c>
      <c r="K664" s="69">
        <f t="shared" si="312"/>
        <v>372.42772852167474</v>
      </c>
      <c r="L664" s="69">
        <f>K664+$D$8-$B$8*Q664+Phase_Relations!$C$24*Q664</f>
        <v>620.96111226825724</v>
      </c>
      <c r="M664" s="69">
        <f t="shared" si="313"/>
        <v>-5.6850744694267014E-2</v>
      </c>
      <c r="N664" s="69">
        <f t="shared" si="314"/>
        <v>-0.14440089152343821</v>
      </c>
      <c r="O664" s="70">
        <f t="shared" si="315"/>
        <v>56.782105004176529</v>
      </c>
      <c r="P664" s="70">
        <f t="shared" si="316"/>
        <v>391.60072416673466</v>
      </c>
      <c r="Q664" s="70">
        <f t="shared" si="317"/>
        <v>55.228143360230199</v>
      </c>
      <c r="R664" s="111">
        <f t="shared" si="318"/>
        <v>380.88374731193244</v>
      </c>
      <c r="S664" s="70">
        <f t="shared" si="308"/>
        <v>10.716976854802226</v>
      </c>
      <c r="T664" s="113">
        <f t="shared" si="319"/>
        <v>0.75085074469426694</v>
      </c>
      <c r="U664" s="70">
        <f t="shared" si="320"/>
        <v>1.9071608915234382</v>
      </c>
      <c r="V664" s="70">
        <f>(L664/Phase_Relations!C$24)</f>
        <v>127.51927289603007</v>
      </c>
      <c r="W664" s="70">
        <f t="shared" si="321"/>
        <v>18362.775297028329</v>
      </c>
      <c r="X664" s="70">
        <f t="shared" si="322"/>
        <v>879.44326135193148</v>
      </c>
      <c r="Y664" s="70">
        <f t="shared" si="323"/>
        <v>72.291129535799882</v>
      </c>
      <c r="Z664" s="70">
        <f t="shared" si="324"/>
        <v>10409.922653155183</v>
      </c>
      <c r="AA664" s="70">
        <f t="shared" si="325"/>
        <v>498.55951403999904</v>
      </c>
      <c r="AB664" s="70">
        <f t="shared" si="326"/>
        <v>-8.1917499559462481</v>
      </c>
      <c r="AC664" s="70">
        <f t="shared" si="327"/>
        <v>-8.1917499559462481E-2</v>
      </c>
      <c r="AD664" s="70">
        <f t="shared" si="328"/>
        <v>491.41486280346425</v>
      </c>
      <c r="AE664" s="70">
        <f t="shared" si="329"/>
        <v>2.6914482875447869</v>
      </c>
      <c r="AF664" s="70">
        <f t="shared" si="330"/>
        <v>2.1495882744186106E-2</v>
      </c>
      <c r="AG664" s="70">
        <f t="shared" si="331"/>
        <v>1.218609241297439E-2</v>
      </c>
      <c r="AH664" s="70">
        <f>(U664-Phase_Relations!$B$37)/Phase_Relations!$B$37</f>
        <v>1.4040808255490393</v>
      </c>
      <c r="AI664" s="70">
        <f>(U664-Phase_Relations!G$20)/Phase_Relations!G$20</f>
        <v>1.3114836458392964</v>
      </c>
      <c r="AJ664" s="70">
        <f t="shared" si="332"/>
        <v>1.4038893490103179</v>
      </c>
      <c r="AK664" s="70">
        <f t="shared" si="333"/>
        <v>0.58404060738198271</v>
      </c>
      <c r="AL664" s="71">
        <f>(1/(J665-J663))*((M665-M663)/Phase_Relations!B$22)</f>
        <v>1.4074016917341171E-6</v>
      </c>
      <c r="AM664" s="71">
        <f t="shared" si="334"/>
        <v>0.44439160264846189</v>
      </c>
      <c r="AN664" s="71">
        <f>SUM(AM$27:AM664)</f>
        <v>31.041585610542857</v>
      </c>
      <c r="AO664" s="71">
        <f>(1/10000)*((AL664*Phase_Relations!B$22*H$7*U664))/(2*(P664-R664))</f>
        <v>2.214616853603848E-10</v>
      </c>
      <c r="AP664" s="71">
        <f t="shared" si="335"/>
        <v>1.2623141512475205E-10</v>
      </c>
      <c r="AQ664" s="72">
        <f t="shared" si="336"/>
        <v>2.2096840977258109E-17</v>
      </c>
      <c r="AR664" s="72">
        <f t="shared" si="337"/>
        <v>1.2595025192763457E-17</v>
      </c>
      <c r="AS664" s="71">
        <f t="shared" si="309"/>
        <v>2.4097979600427868E-4</v>
      </c>
      <c r="AT664" s="72">
        <f t="shared" si="310"/>
        <v>9.151279846653229E-8</v>
      </c>
      <c r="AU664" s="97">
        <f t="shared" si="338"/>
        <v>1.0777965115527271E-7</v>
      </c>
      <c r="AV664" s="2"/>
      <c r="AW664" s="2"/>
      <c r="AX664" s="2"/>
      <c r="AY664" s="2"/>
      <c r="AZ664" s="2"/>
      <c r="BA664" s="2"/>
      <c r="BC664" s="10"/>
      <c r="BE664" s="10"/>
      <c r="BI664" s="10"/>
    </row>
    <row r="665" spans="1:61" x14ac:dyDescent="0.2">
      <c r="A665" s="9">
        <f>Raw_Data!A663</f>
        <v>40773.626307870371</v>
      </c>
      <c r="B665" s="10">
        <f>Raw_Data!J663</f>
        <v>-8.0025394798394645E-4</v>
      </c>
      <c r="C665" s="10">
        <f>Raw_Data!K663</f>
        <v>0.18634543816751936</v>
      </c>
      <c r="D665" s="10">
        <f>Raw_Data!L663</f>
        <v>1.8917383764826858E-2</v>
      </c>
      <c r="E665" s="10">
        <f>Raw_Data!M663</f>
        <v>1.8443849670498842E-2</v>
      </c>
      <c r="F665" s="10">
        <f>Raw_Data!N663</f>
        <v>1.8520897890584778E-2</v>
      </c>
      <c r="J665" s="74">
        <f t="shared" si="311"/>
        <v>172884.9999997532</v>
      </c>
      <c r="K665" s="69">
        <f t="shared" si="312"/>
        <v>375.23443416531973</v>
      </c>
      <c r="L665" s="69">
        <f>K665+$D$8-$B$8*Q665+Phase_Relations!$C$24*Q665</f>
        <v>624.40129343804938</v>
      </c>
      <c r="M665" s="69">
        <f t="shared" si="313"/>
        <v>-5.6204171175308806E-2</v>
      </c>
      <c r="N665" s="69">
        <f t="shared" si="314"/>
        <v>-0.14275859478528438</v>
      </c>
      <c r="O665" s="70">
        <f t="shared" si="315"/>
        <v>56.837164055417574</v>
      </c>
      <c r="P665" s="70">
        <f t="shared" si="316"/>
        <v>391.98044176150051</v>
      </c>
      <c r="Q665" s="70">
        <f t="shared" si="317"/>
        <v>55.371478300266816</v>
      </c>
      <c r="R665" s="111">
        <f t="shared" si="318"/>
        <v>381.87226413977118</v>
      </c>
      <c r="S665" s="70">
        <f t="shared" si="308"/>
        <v>10.10817762172934</v>
      </c>
      <c r="T665" s="113">
        <f t="shared" si="319"/>
        <v>0.7502041711753088</v>
      </c>
      <c r="U665" s="70">
        <f t="shared" si="320"/>
        <v>1.9055185947852844</v>
      </c>
      <c r="V665" s="70">
        <f>(L665/Phase_Relations!C$24)</f>
        <v>128.2257412927386</v>
      </c>
      <c r="W665" s="70">
        <f t="shared" si="321"/>
        <v>18464.506746154359</v>
      </c>
      <c r="X665" s="70">
        <f t="shared" si="322"/>
        <v>884.31545719130065</v>
      </c>
      <c r="Y665" s="70">
        <f t="shared" si="323"/>
        <v>72.854262992471789</v>
      </c>
      <c r="Z665" s="70">
        <f t="shared" si="324"/>
        <v>10491.013870915938</v>
      </c>
      <c r="AA665" s="70">
        <f t="shared" si="325"/>
        <v>502.44319305152948</v>
      </c>
      <c r="AB665" s="70">
        <f t="shared" si="326"/>
        <v>-8.0985837428398924</v>
      </c>
      <c r="AC665" s="70">
        <f t="shared" si="327"/>
        <v>-8.0985837428398919E-2</v>
      </c>
      <c r="AD665" s="70">
        <f t="shared" si="328"/>
        <v>495.70440797037656</v>
      </c>
      <c r="AE665" s="70">
        <f t="shared" si="329"/>
        <v>2.6952227808149738</v>
      </c>
      <c r="AF665" s="70">
        <f t="shared" si="330"/>
        <v>2.011805068019434E-2</v>
      </c>
      <c r="AG665" s="70">
        <f t="shared" si="331"/>
        <v>1.1430511068792362E-2</v>
      </c>
      <c r="AH665" s="70">
        <f>(U665-Phase_Relations!$B$37)/Phase_Relations!$B$37</f>
        <v>1.4020106205046692</v>
      </c>
      <c r="AI665" s="70">
        <f>(U665-Phase_Relations!G$20)/Phase_Relations!G$20</f>
        <v>1.3094931781924768</v>
      </c>
      <c r="AJ665" s="70">
        <f t="shared" si="332"/>
        <v>1.4027423597161823</v>
      </c>
      <c r="AK665" s="70">
        <f t="shared" si="333"/>
        <v>0.58368210720488101</v>
      </c>
      <c r="AL665" s="71">
        <f>(1/(J666-J664))*((M666-M664)/Phase_Relations!B$22)</f>
        <v>1.1690004171850376E-6</v>
      </c>
      <c r="AM665" s="71">
        <f t="shared" si="334"/>
        <v>0.45983082171153317</v>
      </c>
      <c r="AN665" s="71">
        <f>SUM(AM$27:AM665)</f>
        <v>31.501416432254391</v>
      </c>
      <c r="AO665" s="71">
        <f>(1/10000)*((AL665*Phase_Relations!B$22*H$7*U665))/(2*(P665-R665))</f>
        <v>1.9485900686700806E-10</v>
      </c>
      <c r="AP665" s="71">
        <f t="shared" si="335"/>
        <v>1.3100306337265082E-10</v>
      </c>
      <c r="AQ665" s="72">
        <f t="shared" si="336"/>
        <v>1.9442498510385409E-17</v>
      </c>
      <c r="AR665" s="72">
        <f t="shared" si="337"/>
        <v>1.3071127198226166E-17</v>
      </c>
      <c r="AS665" s="71">
        <f t="shared" si="309"/>
        <v>2.0074884383856906E-4</v>
      </c>
      <c r="AT665" s="72">
        <f t="shared" si="310"/>
        <v>9.6656552322326231E-8</v>
      </c>
      <c r="AU665" s="97">
        <f t="shared" si="338"/>
        <v>1.1535932395329567E-7</v>
      </c>
      <c r="AV665" s="2"/>
      <c r="AW665" s="2"/>
      <c r="AX665" s="2"/>
      <c r="AY665" s="2"/>
      <c r="AZ665" s="2"/>
      <c r="BA665" s="2"/>
      <c r="BC665" s="10"/>
      <c r="BE665" s="10"/>
      <c r="BI665" s="10"/>
    </row>
    <row r="666" spans="1:61" x14ac:dyDescent="0.2">
      <c r="A666" s="9">
        <f>Raw_Data!A664</f>
        <v>40773.629282407404</v>
      </c>
      <c r="B666" s="10">
        <f>Raw_Data!J664</f>
        <v>-8.0528961874915645E-4</v>
      </c>
      <c r="C666" s="10">
        <f>Raw_Data!K664</f>
        <v>0.18496300402347998</v>
      </c>
      <c r="D666" s="10">
        <f>Raw_Data!L664</f>
        <v>1.8902894334794855E-2</v>
      </c>
      <c r="E666" s="10">
        <f>Raw_Data!M664</f>
        <v>1.8411735392788644E-2</v>
      </c>
      <c r="F666" s="10">
        <f>Raw_Data!N664</f>
        <v>1.8479388035420877E-2</v>
      </c>
      <c r="J666" s="74">
        <f t="shared" si="311"/>
        <v>173141.99999948032</v>
      </c>
      <c r="K666" s="69">
        <f t="shared" si="312"/>
        <v>377.59563097664034</v>
      </c>
      <c r="L666" s="69">
        <f>K666+$D$8-$B$8*Q666+Phase_Relations!$C$24*Q666</f>
        <v>626.3363912884995</v>
      </c>
      <c r="M666" s="69">
        <f t="shared" si="313"/>
        <v>-5.5790560681557917E-2</v>
      </c>
      <c r="N666" s="69">
        <f t="shared" si="314"/>
        <v>-0.1417080241311571</v>
      </c>
      <c r="O666" s="70">
        <f t="shared" si="315"/>
        <v>56.793630651325536</v>
      </c>
      <c r="P666" s="70">
        <f t="shared" si="316"/>
        <v>391.68021138845199</v>
      </c>
      <c r="Q666" s="70">
        <f t="shared" si="317"/>
        <v>55.275065942590579</v>
      </c>
      <c r="R666" s="111">
        <f t="shared" si="318"/>
        <v>381.20735132821085</v>
      </c>
      <c r="S666" s="70">
        <f t="shared" si="308"/>
        <v>10.472860060241146</v>
      </c>
      <c r="T666" s="113">
        <f t="shared" si="319"/>
        <v>0.74979056068155792</v>
      </c>
      <c r="U666" s="70">
        <f t="shared" si="320"/>
        <v>1.9044680241311571</v>
      </c>
      <c r="V666" s="70">
        <f>(L666/Phase_Relations!C$24)</f>
        <v>128.62312893263555</v>
      </c>
      <c r="W666" s="70">
        <f t="shared" si="321"/>
        <v>18521.73056629952</v>
      </c>
      <c r="X666" s="70">
        <f t="shared" si="322"/>
        <v>887.0560616043831</v>
      </c>
      <c r="Y666" s="70">
        <f t="shared" si="323"/>
        <v>73.34806299004498</v>
      </c>
      <c r="Z666" s="70">
        <f t="shared" si="324"/>
        <v>10562.121070566478</v>
      </c>
      <c r="AA666" s="70">
        <f t="shared" si="325"/>
        <v>505.84871027617226</v>
      </c>
      <c r="AB666" s="70">
        <f t="shared" si="326"/>
        <v>-8.0389856889852886</v>
      </c>
      <c r="AC666" s="70">
        <f t="shared" si="327"/>
        <v>-8.0389856889852881E-2</v>
      </c>
      <c r="AD666" s="70">
        <f t="shared" si="328"/>
        <v>498.86680356934482</v>
      </c>
      <c r="AE666" s="70">
        <f t="shared" si="329"/>
        <v>2.6979846053496388</v>
      </c>
      <c r="AF666" s="70">
        <f t="shared" si="330"/>
        <v>2.0703542081827987E-2</v>
      </c>
      <c r="AG666" s="70">
        <f t="shared" si="331"/>
        <v>1.1806311363567371E-2</v>
      </c>
      <c r="AH666" s="70">
        <f>(U666-Phase_Relations!$B$37)/Phase_Relations!$B$37</f>
        <v>1.4006863186187102</v>
      </c>
      <c r="AI666" s="70">
        <f>(U666-Phase_Relations!G$20)/Phase_Relations!G$20</f>
        <v>1.308219884000777</v>
      </c>
      <c r="AJ666" s="70">
        <f t="shared" si="332"/>
        <v>1.4014881914260886</v>
      </c>
      <c r="AK666" s="70">
        <f t="shared" si="333"/>
        <v>0.58345245180745942</v>
      </c>
      <c r="AL666" s="71">
        <f>(1/(J667-J665))*((M667-M665)/Phase_Relations!B$22)</f>
        <v>8.621254330102598E-7</v>
      </c>
      <c r="AM666" s="71">
        <f t="shared" si="334"/>
        <v>0.29637254313791384</v>
      </c>
      <c r="AN666" s="71">
        <f>SUM(AM$27:AM666)</f>
        <v>31.797788975392304</v>
      </c>
      <c r="AO666" s="71">
        <f>(1/10000)*((AL666*Phase_Relations!B$22*H$7*U666))/(2*(P666-R666))</f>
        <v>1.3862588578014158E-10</v>
      </c>
      <c r="AP666" s="71">
        <f t="shared" si="335"/>
        <v>1.41557940651842E-10</v>
      </c>
      <c r="AQ666" s="72">
        <f t="shared" si="336"/>
        <v>1.3831711559634328E-17</v>
      </c>
      <c r="AR666" s="72">
        <f t="shared" si="337"/>
        <v>1.4124263971719192E-17</v>
      </c>
      <c r="AS666" s="71">
        <f t="shared" si="309"/>
        <v>1.7433953258944772E-4</v>
      </c>
      <c r="AT666" s="72">
        <f t="shared" si="310"/>
        <v>7.9179421602762716E-8</v>
      </c>
      <c r="AU666" s="97">
        <f t="shared" si="338"/>
        <v>9.3733146903923237E-8</v>
      </c>
      <c r="AV666" s="2"/>
      <c r="AW666" s="2"/>
      <c r="AX666" s="2"/>
      <c r="AY666" s="2"/>
      <c r="AZ666" s="2"/>
      <c r="BA666" s="2"/>
      <c r="BC666" s="10"/>
      <c r="BE666" s="10"/>
      <c r="BI666" s="10"/>
    </row>
    <row r="667" spans="1:61" x14ac:dyDescent="0.2">
      <c r="A667" s="9">
        <f>Raw_Data!A665</f>
        <v>40773.632256944446</v>
      </c>
      <c r="B667" s="10">
        <f>Raw_Data!J665</f>
        <v>-8.0962457117675552E-4</v>
      </c>
      <c r="C667" s="10">
        <f>Raw_Data!K665</f>
        <v>0.18373734076175996</v>
      </c>
      <c r="D667" s="10">
        <f>Raw_Data!L665</f>
        <v>1.8931968207514756E-2</v>
      </c>
      <c r="E667" s="10">
        <f>Raw_Data!M665</f>
        <v>1.8395998921647342E-2</v>
      </c>
      <c r="F667" s="10">
        <f>Raw_Data!N665</f>
        <v>1.8472168930175076E-2</v>
      </c>
      <c r="J667" s="74">
        <f t="shared" si="311"/>
        <v>173398.99999983609</v>
      </c>
      <c r="K667" s="69">
        <f t="shared" si="312"/>
        <v>379.6282650241219</v>
      </c>
      <c r="L667" s="69">
        <f>K667+$D$8-$B$8*Q667+Phase_Relations!$C$24*Q667</f>
        <v>628.1602305419151</v>
      </c>
      <c r="M667" s="69">
        <f t="shared" si="313"/>
        <v>-5.5423814890991997E-2</v>
      </c>
      <c r="N667" s="69">
        <f t="shared" si="314"/>
        <v>-0.14077648982311969</v>
      </c>
      <c r="O667" s="70">
        <f t="shared" si="315"/>
        <v>56.880982924454329</v>
      </c>
      <c r="P667" s="70">
        <f t="shared" si="316"/>
        <v>392.28264085830574</v>
      </c>
      <c r="Q667" s="70">
        <f t="shared" si="317"/>
        <v>55.227822461110833</v>
      </c>
      <c r="R667" s="111">
        <f t="shared" si="318"/>
        <v>380.88153421455746</v>
      </c>
      <c r="S667" s="70">
        <f t="shared" si="308"/>
        <v>11.401106643748278</v>
      </c>
      <c r="T667" s="113">
        <f t="shared" si="319"/>
        <v>0.74942381489099197</v>
      </c>
      <c r="U667" s="70">
        <f t="shared" si="320"/>
        <v>1.9035364898231197</v>
      </c>
      <c r="V667" s="70">
        <f>(L667/Phase_Relations!C$24)</f>
        <v>128.99766874016916</v>
      </c>
      <c r="W667" s="70">
        <f t="shared" si="321"/>
        <v>18575.664298584357</v>
      </c>
      <c r="X667" s="70">
        <f t="shared" si="322"/>
        <v>889.63909475978733</v>
      </c>
      <c r="Y667" s="70">
        <f t="shared" si="323"/>
        <v>73.769846279058328</v>
      </c>
      <c r="Z667" s="70">
        <f t="shared" si="324"/>
        <v>10622.8578641844</v>
      </c>
      <c r="AA667" s="70">
        <f t="shared" si="325"/>
        <v>508.75756054522986</v>
      </c>
      <c r="AB667" s="70">
        <f t="shared" si="326"/>
        <v>-7.986140474206338</v>
      </c>
      <c r="AC667" s="70">
        <f t="shared" si="327"/>
        <v>-7.986140474206338E-2</v>
      </c>
      <c r="AD667" s="70">
        <f t="shared" si="328"/>
        <v>501.15682278273101</v>
      </c>
      <c r="AE667" s="70">
        <f t="shared" si="329"/>
        <v>2.6999736472483797</v>
      </c>
      <c r="AF667" s="70">
        <f t="shared" si="330"/>
        <v>2.2409704597863546E-2</v>
      </c>
      <c r="AG667" s="70">
        <f t="shared" si="331"/>
        <v>1.2815428987893913E-2</v>
      </c>
      <c r="AH667" s="70">
        <f>(U667-Phase_Relations!$B$37)/Phase_Relations!$B$37</f>
        <v>1.3995120685707738</v>
      </c>
      <c r="AI667" s="70">
        <f>(U667-Phase_Relations!G$20)/Phase_Relations!G$20</f>
        <v>1.3070908621504775</v>
      </c>
      <c r="AJ667" s="70">
        <f t="shared" si="332"/>
        <v>1.400142563724061</v>
      </c>
      <c r="AK667" s="70">
        <f t="shared" si="333"/>
        <v>0.5832486057902464</v>
      </c>
      <c r="AL667" s="71">
        <f>(1/(J668-J666))*((M668-M666)/Phase_Relations!B$22)</f>
        <v>6.8472415939385471E-7</v>
      </c>
      <c r="AM667" s="71">
        <f t="shared" si="334"/>
        <v>0.26423231659300023</v>
      </c>
      <c r="AN667" s="71">
        <f>SUM(AM$27:AM667)</f>
        <v>32.062021291985303</v>
      </c>
      <c r="AO667" s="71">
        <f>(1/10000)*((AL667*Phase_Relations!B$22*H$7*U667))/(2*(P667-R667))</f>
        <v>1.0108700796013313E-10</v>
      </c>
      <c r="AP667" s="71">
        <f t="shared" si="335"/>
        <v>1.4404756578548044E-10</v>
      </c>
      <c r="AQ667" s="72">
        <f t="shared" si="336"/>
        <v>1.0086185048790624E-17</v>
      </c>
      <c r="AR667" s="72">
        <f t="shared" si="337"/>
        <v>1.4372671955165496E-17</v>
      </c>
      <c r="AS667" s="71">
        <f t="shared" si="309"/>
        <v>2.1359252165819236E-4</v>
      </c>
      <c r="AT667" s="72">
        <f t="shared" si="310"/>
        <v>4.7127365999327012E-8</v>
      </c>
      <c r="AU667" s="97">
        <f t="shared" si="338"/>
        <v>8.8129011107555908E-8</v>
      </c>
      <c r="AV667" s="2"/>
      <c r="AW667" s="2"/>
      <c r="AX667" s="2"/>
      <c r="AY667" s="2"/>
      <c r="AZ667" s="2"/>
      <c r="BA667" s="2"/>
      <c r="BC667" s="10"/>
      <c r="BE667" s="10"/>
      <c r="BI667" s="10"/>
    </row>
    <row r="668" spans="1:61" x14ac:dyDescent="0.2">
      <c r="A668" s="9">
        <f>Raw_Data!A666</f>
        <v>40773.635231481479</v>
      </c>
      <c r="B668" s="10">
        <f>Raw_Data!J666</f>
        <v>-8.1141793505776151E-4</v>
      </c>
      <c r="C668" s="10">
        <f>Raw_Data!K666</f>
        <v>0.1828929157820296</v>
      </c>
      <c r="D668" s="10">
        <f>Raw_Data!L666</f>
        <v>1.8947942210295856E-2</v>
      </c>
      <c r="E668" s="10">
        <f>Raw_Data!M666</f>
        <v>1.8444075325556742E-2</v>
      </c>
      <c r="F668" s="10">
        <f>Raw_Data!N666</f>
        <v>1.8526348076002279E-2</v>
      </c>
      <c r="J668" s="74">
        <f t="shared" si="311"/>
        <v>173655.99999956321</v>
      </c>
      <c r="K668" s="69">
        <f t="shared" si="312"/>
        <v>380.46916294513443</v>
      </c>
      <c r="L668" s="69">
        <f>K668+$D$8-$B$8*Q668+Phase_Relations!$C$24*Q668</f>
        <v>629.63901625642086</v>
      </c>
      <c r="M668" s="69">
        <f t="shared" si="313"/>
        <v>-5.5170779869685986E-2</v>
      </c>
      <c r="N668" s="69">
        <f t="shared" si="314"/>
        <v>-0.14013378086900241</v>
      </c>
      <c r="O668" s="70">
        <f t="shared" si="315"/>
        <v>56.928976718309642</v>
      </c>
      <c r="P668" s="70">
        <f t="shared" si="316"/>
        <v>392.61363254006648</v>
      </c>
      <c r="Q668" s="70">
        <f t="shared" si="317"/>
        <v>55.372155753963575</v>
      </c>
      <c r="R668" s="111">
        <f t="shared" si="318"/>
        <v>381.87693623423161</v>
      </c>
      <c r="S668" s="70">
        <f t="shared" ref="S668:S731" si="339">P668-R668</f>
        <v>10.736696305834869</v>
      </c>
      <c r="T668" s="113">
        <f t="shared" si="319"/>
        <v>0.74917077986968594</v>
      </c>
      <c r="U668" s="70">
        <f t="shared" si="320"/>
        <v>1.9028937808690023</v>
      </c>
      <c r="V668" s="70">
        <f>(L668/Phase_Relations!C$24)</f>
        <v>129.30134907595377</v>
      </c>
      <c r="W668" s="70">
        <f t="shared" si="321"/>
        <v>18619.394266937343</v>
      </c>
      <c r="X668" s="70">
        <f t="shared" si="322"/>
        <v>891.73344190312946</v>
      </c>
      <c r="Y668" s="70">
        <f t="shared" si="323"/>
        <v>73.929193321990198</v>
      </c>
      <c r="Z668" s="70">
        <f t="shared" si="324"/>
        <v>10645.803838366588</v>
      </c>
      <c r="AA668" s="70">
        <f t="shared" si="325"/>
        <v>509.85650566889785</v>
      </c>
      <c r="AB668" s="70">
        <f t="shared" si="326"/>
        <v>-7.9496800964965475</v>
      </c>
      <c r="AC668" s="70">
        <f t="shared" si="327"/>
        <v>-7.9496800964965475E-2</v>
      </c>
      <c r="AD668" s="70">
        <f t="shared" si="328"/>
        <v>502.69870813167461</v>
      </c>
      <c r="AE668" s="70">
        <f t="shared" si="329"/>
        <v>2.7013077691508802</v>
      </c>
      <c r="AF668" s="70">
        <f t="shared" si="330"/>
        <v>2.1058270682942522E-2</v>
      </c>
      <c r="AG668" s="70">
        <f t="shared" si="331"/>
        <v>1.2040253063651744E-2</v>
      </c>
      <c r="AH668" s="70">
        <f>(U668-Phase_Relations!$B$37)/Phase_Relations!$B$37</f>
        <v>1.3987018987105013</v>
      </c>
      <c r="AI668" s="70">
        <f>(U668-Phase_Relations!G$20)/Phase_Relations!G$20</f>
        <v>1.3063118973326269</v>
      </c>
      <c r="AJ668" s="70">
        <f t="shared" si="332"/>
        <v>1.3988430576511375</v>
      </c>
      <c r="AK668" s="70">
        <f t="shared" si="333"/>
        <v>0.58310784656585213</v>
      </c>
      <c r="AL668" s="71">
        <f>(1/(J669-J667))*((M669-M667)/Phase_Relations!B$22)</f>
        <v>5.7717914775480717E-7</v>
      </c>
      <c r="AM668" s="71">
        <f t="shared" si="334"/>
        <v>0.18300475911600747</v>
      </c>
      <c r="AN668" s="71">
        <f>SUM(AM$27:AM668)</f>
        <v>32.245026051101313</v>
      </c>
      <c r="AO668" s="71">
        <f>(1/10000)*((AL668*Phase_Relations!B$22*H$7*U668))/(2*(P668-R668))</f>
        <v>9.0452380828866522E-11</v>
      </c>
      <c r="AP668" s="71">
        <f t="shared" si="335"/>
        <v>1.3833887706167978E-10</v>
      </c>
      <c r="AQ668" s="72">
        <f t="shared" si="336"/>
        <v>9.0250910532778979E-18</v>
      </c>
      <c r="AR668" s="72">
        <f t="shared" si="337"/>
        <v>1.3803074615051266E-17</v>
      </c>
      <c r="AS668" s="71">
        <f t="shared" si="309"/>
        <v>2.1897829112042089E-4</v>
      </c>
      <c r="AT668" s="72">
        <f t="shared" si="310"/>
        <v>4.1132282352709354E-8</v>
      </c>
      <c r="AU668" s="97">
        <f t="shared" si="338"/>
        <v>8.2318699835434251E-8</v>
      </c>
      <c r="AV668" s="2"/>
      <c r="AW668" s="2"/>
      <c r="AX668" s="2"/>
      <c r="AY668" s="2"/>
      <c r="AZ668" s="2"/>
      <c r="BA668" s="2"/>
      <c r="BC668" s="10"/>
      <c r="BE668" s="10"/>
      <c r="BI668" s="10"/>
    </row>
    <row r="669" spans="1:61" x14ac:dyDescent="0.2">
      <c r="A669" s="9">
        <f>Raw_Data!A667</f>
        <v>40773.63821759259</v>
      </c>
      <c r="B669" s="10">
        <f>Raw_Data!J667</f>
        <v>-8.1702368175865555E-4</v>
      </c>
      <c r="C669" s="10">
        <f>Raw_Data!K667</f>
        <v>0.1819867325759299</v>
      </c>
      <c r="D669" s="10">
        <f>Raw_Data!L667</f>
        <v>1.8918951473649956E-2</v>
      </c>
      <c r="E669" s="10">
        <f>Raw_Data!M667</f>
        <v>1.8416664174315842E-2</v>
      </c>
      <c r="F669" s="10">
        <f>Raw_Data!N667</f>
        <v>1.8498714679762978E-2</v>
      </c>
      <c r="J669" s="74">
        <f t="shared" si="311"/>
        <v>173913.99999952409</v>
      </c>
      <c r="K669" s="69">
        <f t="shared" si="312"/>
        <v>383.0976650558498</v>
      </c>
      <c r="L669" s="69">
        <f>K669+$D$8-$B$8*Q669+Phase_Relations!$C$24*Q669</f>
        <v>631.90382147301921</v>
      </c>
      <c r="M669" s="69">
        <f t="shared" si="313"/>
        <v>-5.490036246452306E-2</v>
      </c>
      <c r="N669" s="69">
        <f t="shared" si="314"/>
        <v>-0.13944692065988856</v>
      </c>
      <c r="O669" s="70">
        <f t="shared" si="315"/>
        <v>56.84187422700775</v>
      </c>
      <c r="P669" s="70">
        <f t="shared" si="316"/>
        <v>392.01292570350171</v>
      </c>
      <c r="Q669" s="70">
        <f t="shared" si="317"/>
        <v>55.289862957544372</v>
      </c>
      <c r="R669" s="111">
        <f t="shared" si="318"/>
        <v>381.30939970720254</v>
      </c>
      <c r="S669" s="70">
        <f t="shared" si="339"/>
        <v>10.703525996299163</v>
      </c>
      <c r="T669" s="113">
        <f t="shared" si="319"/>
        <v>0.74890036246452296</v>
      </c>
      <c r="U669" s="70">
        <f t="shared" si="320"/>
        <v>1.9022069206598884</v>
      </c>
      <c r="V669" s="70">
        <f>(L669/Phase_Relations!C$24)</f>
        <v>129.76644472971668</v>
      </c>
      <c r="W669" s="70">
        <f t="shared" si="321"/>
        <v>18686.3680410792</v>
      </c>
      <c r="X669" s="70">
        <f t="shared" si="322"/>
        <v>894.94099813597711</v>
      </c>
      <c r="Y669" s="70">
        <f t="shared" si="323"/>
        <v>74.47658177217231</v>
      </c>
      <c r="Z669" s="70">
        <f t="shared" si="324"/>
        <v>10724.627775192812</v>
      </c>
      <c r="AA669" s="70">
        <f t="shared" si="325"/>
        <v>513.63159842877462</v>
      </c>
      <c r="AB669" s="70">
        <f t="shared" si="326"/>
        <v>-7.9107150525249192</v>
      </c>
      <c r="AC669" s="70">
        <f t="shared" si="327"/>
        <v>-7.9107150525249192E-2</v>
      </c>
      <c r="AD669" s="70">
        <f t="shared" si="328"/>
        <v>506.49591443124177</v>
      </c>
      <c r="AE669" s="70">
        <f t="shared" si="329"/>
        <v>2.7045759465430446</v>
      </c>
      <c r="AF669" s="70">
        <f t="shared" si="330"/>
        <v>2.0838916509501749E-2</v>
      </c>
      <c r="AG669" s="70">
        <f t="shared" si="331"/>
        <v>1.1960035375061533E-2</v>
      </c>
      <c r="AH669" s="70">
        <f>(U669-Phase_Relations!$B$37)/Phase_Relations!$B$37</f>
        <v>1.3978360737736004</v>
      </c>
      <c r="AI669" s="70">
        <f>(U669-Phase_Relations!G$20)/Phase_Relations!G$20</f>
        <v>1.3054794210861809</v>
      </c>
      <c r="AJ669" s="70">
        <f t="shared" si="332"/>
        <v>1.3975985126139767</v>
      </c>
      <c r="AK669" s="70">
        <f t="shared" si="333"/>
        <v>0.58295731266305972</v>
      </c>
      <c r="AL669" s="71">
        <f>(1/(J670-J668))*((M670-M668)/Phase_Relations!B$22)</f>
        <v>6.5537257416034899E-7</v>
      </c>
      <c r="AM669" s="71">
        <f t="shared" si="334"/>
        <v>0.19661656422047408</v>
      </c>
      <c r="AN669" s="71">
        <f>SUM(AM$27:AM669)</f>
        <v>32.44164261532179</v>
      </c>
      <c r="AO669" s="71">
        <f>(1/10000)*((AL669*Phase_Relations!B$22*H$7*U669))/(2*(P669-R669))</f>
        <v>1.029875305388757E-10</v>
      </c>
      <c r="AP669" s="71">
        <f t="shared" si="335"/>
        <v>1.2617652878031011E-10</v>
      </c>
      <c r="AQ669" s="72">
        <f t="shared" si="336"/>
        <v>1.0275813991277103E-17</v>
      </c>
      <c r="AR669" s="72">
        <f t="shared" si="337"/>
        <v>1.258954878350114E-17</v>
      </c>
      <c r="AS669" s="71">
        <f t="shared" ref="AS669:AS732" si="340">(1/(1+AH668))*((AH668-AH669)/(AD669-AD668))</f>
        <v>9.5058206998852816E-5</v>
      </c>
      <c r="AT669" s="72">
        <f t="shared" ref="AT669:AT732" si="341">AQ669/((AS669/1000)*$H$8)</f>
        <v>1.0788446056669098E-7</v>
      </c>
      <c r="AU669" s="97">
        <f t="shared" si="338"/>
        <v>8.8705189913966678E-8</v>
      </c>
      <c r="AV669" s="2"/>
      <c r="AW669" s="2"/>
      <c r="AX669" s="2"/>
      <c r="AY669" s="2"/>
      <c r="AZ669" s="2"/>
      <c r="BA669" s="2"/>
      <c r="BC669" s="10"/>
      <c r="BE669" s="10"/>
      <c r="BI669" s="10"/>
    </row>
    <row r="670" spans="1:61" x14ac:dyDescent="0.2">
      <c r="A670" s="9">
        <f>Raw_Data!A668</f>
        <v>40773.641192129631</v>
      </c>
      <c r="B670" s="10">
        <f>Raw_Data!J668</f>
        <v>-8.2368644425696348E-4</v>
      </c>
      <c r="C670" s="10">
        <f>Raw_Data!K668</f>
        <v>0.18090121298173933</v>
      </c>
      <c r="D670" s="10">
        <f>Raw_Data!L668</f>
        <v>1.8942764020546756E-2</v>
      </c>
      <c r="E670" s="10">
        <f>Raw_Data!M668</f>
        <v>1.8443647768604944E-2</v>
      </c>
      <c r="F670" s="10">
        <f>Raw_Data!N668</f>
        <v>1.8532551247562878E-2</v>
      </c>
      <c r="J670" s="74">
        <f t="shared" si="311"/>
        <v>174170.99999987986</v>
      </c>
      <c r="K670" s="69">
        <f t="shared" si="312"/>
        <v>386.22179574252607</v>
      </c>
      <c r="L670" s="69">
        <f>K670+$D$8-$B$8*Q670+Phase_Relations!$C$24*Q670</f>
        <v>635.3859761386525</v>
      </c>
      <c r="M670" s="69">
        <f t="shared" si="313"/>
        <v>-5.4576412651225904E-2</v>
      </c>
      <c r="N670" s="69">
        <f t="shared" si="314"/>
        <v>-0.13862408813411381</v>
      </c>
      <c r="O670" s="70">
        <f t="shared" si="315"/>
        <v>56.913418878814582</v>
      </c>
      <c r="P670" s="70">
        <f t="shared" si="316"/>
        <v>392.50633709527301</v>
      </c>
      <c r="Q670" s="70">
        <f t="shared" si="317"/>
        <v>55.370872157485536</v>
      </c>
      <c r="R670" s="111">
        <f t="shared" si="318"/>
        <v>381.86808384472783</v>
      </c>
      <c r="S670" s="70">
        <f t="shared" si="339"/>
        <v>10.638253250545176</v>
      </c>
      <c r="T670" s="113">
        <f t="shared" si="319"/>
        <v>0.74857641265122588</v>
      </c>
      <c r="U670" s="70">
        <f t="shared" si="320"/>
        <v>1.9013840881341137</v>
      </c>
      <c r="V670" s="70">
        <f>(L670/Phase_Relations!C$24)</f>
        <v>130.48153271558277</v>
      </c>
      <c r="W670" s="70">
        <f t="shared" si="321"/>
        <v>18789.340711043918</v>
      </c>
      <c r="X670" s="70">
        <f t="shared" si="322"/>
        <v>899.87263941781225</v>
      </c>
      <c r="Y670" s="70">
        <f t="shared" si="323"/>
        <v>75.110660558097237</v>
      </c>
      <c r="Z670" s="70">
        <f t="shared" si="324"/>
        <v>10815.935120366003</v>
      </c>
      <c r="AA670" s="70">
        <f t="shared" si="325"/>
        <v>518.00455557308442</v>
      </c>
      <c r="AB670" s="70">
        <f t="shared" si="326"/>
        <v>-7.8640364050757805</v>
      </c>
      <c r="AC670" s="70">
        <f t="shared" si="327"/>
        <v>-7.8640364050757805E-2</v>
      </c>
      <c r="AD670" s="70">
        <f t="shared" si="328"/>
        <v>510.91238673938761</v>
      </c>
      <c r="AE670" s="70">
        <f t="shared" si="329"/>
        <v>2.7083464319978887</v>
      </c>
      <c r="AF670" s="70">
        <f t="shared" si="330"/>
        <v>2.0536987823930909E-2</v>
      </c>
      <c r="AG670" s="70">
        <f t="shared" si="331"/>
        <v>1.1821954335035426E-2</v>
      </c>
      <c r="AH670" s="70">
        <f>(U670-Phase_Relations!$B$37)/Phase_Relations!$B$37</f>
        <v>1.3967988482795977</v>
      </c>
      <c r="AI670" s="70">
        <f>(U670-Phase_Relations!G$20)/Phase_Relations!G$20</f>
        <v>1.3044821460607507</v>
      </c>
      <c r="AJ670" s="70">
        <f t="shared" si="332"/>
        <v>1.3965121387556418</v>
      </c>
      <c r="AK670" s="70">
        <f t="shared" si="333"/>
        <v>0.58277683556223681</v>
      </c>
      <c r="AL670" s="71">
        <f>(1/(J671-J669))*((M671-M669)/Phase_Relations!B$22)</f>
        <v>7.8569407297217396E-7</v>
      </c>
      <c r="AM670" s="71">
        <f t="shared" si="334"/>
        <v>0.2374562170108549</v>
      </c>
      <c r="AN670" s="71">
        <f>SUM(AM$27:AM670)</f>
        <v>32.679098832332642</v>
      </c>
      <c r="AO670" s="71">
        <f>(1/10000)*((AL670*Phase_Relations!B$22*H$7*U670))/(2*(P670-R670))</f>
        <v>1.2417051993045992E-10</v>
      </c>
      <c r="AP670" s="71">
        <f t="shared" si="335"/>
        <v>1.1639401525490207E-10</v>
      </c>
      <c r="AQ670" s="72">
        <f t="shared" si="336"/>
        <v>1.2389394709526761E-17</v>
      </c>
      <c r="AR670" s="72">
        <f t="shared" si="337"/>
        <v>1.1613476351933319E-17</v>
      </c>
      <c r="AS670" s="71">
        <f t="shared" si="340"/>
        <v>9.7944077809671449E-5</v>
      </c>
      <c r="AT670" s="72">
        <f t="shared" si="341"/>
        <v>1.2624209299103002E-7</v>
      </c>
      <c r="AU670" s="97">
        <f t="shared" si="338"/>
        <v>8.6548459462367042E-8</v>
      </c>
      <c r="AV670" s="2"/>
      <c r="AW670" s="2"/>
      <c r="AX670" s="2"/>
      <c r="AY670" s="2"/>
      <c r="AZ670" s="2"/>
      <c r="BA670" s="2"/>
      <c r="BC670" s="10"/>
      <c r="BE670" s="10"/>
      <c r="BI670" s="10"/>
    </row>
    <row r="671" spans="1:61" x14ac:dyDescent="0.2">
      <c r="A671" s="9">
        <f>Raw_Data!A669</f>
        <v>40773.644166666665</v>
      </c>
      <c r="B671" s="10">
        <f>Raw_Data!J669</f>
        <v>-8.3103804851089049E-4</v>
      </c>
      <c r="C671" s="10">
        <f>Raw_Data!K669</f>
        <v>0.17960429022804991</v>
      </c>
      <c r="D671" s="10">
        <f>Raw_Data!L669</f>
        <v>1.8933547792919857E-2</v>
      </c>
      <c r="E671" s="10">
        <f>Raw_Data!M669</f>
        <v>1.8451438806392644E-2</v>
      </c>
      <c r="F671" s="10">
        <f>Raw_Data!N669</f>
        <v>1.8512710660297679E-2</v>
      </c>
      <c r="J671" s="74">
        <f t="shared" si="311"/>
        <v>174427.99999960698</v>
      </c>
      <c r="K671" s="69">
        <f t="shared" si="312"/>
        <v>389.66892033263804</v>
      </c>
      <c r="L671" s="69">
        <f>K671+$D$8-$B$8*Q671+Phase_Relations!$C$24*Q671</f>
        <v>638.93647384944927</v>
      </c>
      <c r="M671" s="69">
        <f t="shared" si="313"/>
        <v>-5.4189188331481321E-2</v>
      </c>
      <c r="N671" s="69">
        <f t="shared" si="314"/>
        <v>-0.13764053836196255</v>
      </c>
      <c r="O671" s="70">
        <f t="shared" si="315"/>
        <v>56.88572877916264</v>
      </c>
      <c r="P671" s="70">
        <f t="shared" si="316"/>
        <v>392.31537089077682</v>
      </c>
      <c r="Q671" s="70">
        <f t="shared" si="317"/>
        <v>55.394262137750239</v>
      </c>
      <c r="R671" s="111">
        <f t="shared" si="318"/>
        <v>382.02939405344995</v>
      </c>
      <c r="S671" s="70">
        <f t="shared" si="339"/>
        <v>10.285976837326871</v>
      </c>
      <c r="T671" s="113">
        <f t="shared" si="319"/>
        <v>0.74818918833148129</v>
      </c>
      <c r="U671" s="70">
        <f t="shared" si="320"/>
        <v>1.9004005383619624</v>
      </c>
      <c r="V671" s="70">
        <f>(L671/Phase_Relations!C$24)</f>
        <v>131.21065548600231</v>
      </c>
      <c r="W671" s="70">
        <f t="shared" si="321"/>
        <v>18894.334389984331</v>
      </c>
      <c r="X671" s="70">
        <f t="shared" si="322"/>
        <v>904.90107231725733</v>
      </c>
      <c r="Y671" s="70">
        <f t="shared" si="323"/>
        <v>75.816393348252063</v>
      </c>
      <c r="Z671" s="70">
        <f t="shared" si="324"/>
        <v>10917.560642148297</v>
      </c>
      <c r="AA671" s="70">
        <f t="shared" si="325"/>
        <v>522.87167826380733</v>
      </c>
      <c r="AB671" s="70">
        <f t="shared" si="326"/>
        <v>-7.8082403935852085</v>
      </c>
      <c r="AC671" s="70">
        <f t="shared" si="327"/>
        <v>-7.8082403935852085E-2</v>
      </c>
      <c r="AD671" s="70">
        <f t="shared" si="328"/>
        <v>516.01436037225608</v>
      </c>
      <c r="AE671" s="70">
        <f t="shared" si="329"/>
        <v>2.7126617879521091</v>
      </c>
      <c r="AF671" s="70">
        <f t="shared" si="330"/>
        <v>1.9672086412255877E-2</v>
      </c>
      <c r="AG671" s="70">
        <f t="shared" si="331"/>
        <v>1.1366962811732217E-2</v>
      </c>
      <c r="AH671" s="70">
        <f>(U671-Phase_Relations!$B$37)/Phase_Relations!$B$37</f>
        <v>1.3955590298884428</v>
      </c>
      <c r="AI671" s="70">
        <f>(U671-Phase_Relations!G$20)/Phase_Relations!G$20</f>
        <v>1.3032900813412502</v>
      </c>
      <c r="AJ671" s="70">
        <f t="shared" si="332"/>
        <v>1.3954226379696806</v>
      </c>
      <c r="AK671" s="70">
        <f t="shared" si="333"/>
        <v>0.58256090226815727</v>
      </c>
      <c r="AL671" s="71">
        <f>(1/(J672-J670))*((M672-M670)/Phase_Relations!B$22)</f>
        <v>8.2548353041814962E-7</v>
      </c>
      <c r="AM671" s="71">
        <f t="shared" si="334"/>
        <v>0.28649208290908501</v>
      </c>
      <c r="AN671" s="71">
        <f>SUM(AM$27:AM671)</f>
        <v>32.965590915241727</v>
      </c>
      <c r="AO671" s="71">
        <f>(1/10000)*((AL671*Phase_Relations!B$22*H$7*U671))/(2*(P671-R671))</f>
        <v>1.3485700424480345E-10</v>
      </c>
      <c r="AP671" s="71">
        <f t="shared" si="335"/>
        <v>1.1439480160864123E-10</v>
      </c>
      <c r="AQ671" s="72">
        <f t="shared" si="336"/>
        <v>1.3455662872869532E-17</v>
      </c>
      <c r="AR671" s="72">
        <f t="shared" si="337"/>
        <v>1.1414000284779299E-17</v>
      </c>
      <c r="AS671" s="71">
        <f t="shared" si="340"/>
        <v>1.013884017654022E-4</v>
      </c>
      <c r="AT671" s="72">
        <f t="shared" si="341"/>
        <v>1.324491266113171E-7</v>
      </c>
      <c r="AU671" s="97">
        <f t="shared" si="338"/>
        <v>9.1511555021280544E-8</v>
      </c>
      <c r="AV671" s="2"/>
      <c r="AW671" s="2"/>
      <c r="AX671" s="2"/>
      <c r="AY671" s="2"/>
      <c r="AZ671" s="2"/>
      <c r="BA671" s="2"/>
      <c r="BC671" s="10"/>
      <c r="BE671" s="10"/>
      <c r="BI671" s="10"/>
    </row>
    <row r="672" spans="1:61" x14ac:dyDescent="0.2">
      <c r="A672" s="9">
        <f>Raw_Data!A670</f>
        <v>40773.647152777776</v>
      </c>
      <c r="B672" s="10">
        <f>Raw_Data!J670</f>
        <v>-8.3646564648188354E-4</v>
      </c>
      <c r="C672" s="10">
        <f>Raw_Data!K670</f>
        <v>0.17839525418111979</v>
      </c>
      <c r="D672" s="10">
        <f>Raw_Data!L670</f>
        <v>1.8967930497790757E-2</v>
      </c>
      <c r="E672" s="10">
        <f>Raw_Data!M670</f>
        <v>1.8434526553633944E-2</v>
      </c>
      <c r="F672" s="10">
        <f>Raw_Data!N670</f>
        <v>1.8533280329384078E-2</v>
      </c>
      <c r="J672" s="74">
        <f t="shared" si="311"/>
        <v>174685.99999956787</v>
      </c>
      <c r="K672" s="69">
        <f t="shared" si="312"/>
        <v>392.21388953729263</v>
      </c>
      <c r="L672" s="69">
        <f>K672+$D$8-$B$8*Q672+Phase_Relations!$C$24*Q672</f>
        <v>641.25704774334861</v>
      </c>
      <c r="M672" s="69">
        <f t="shared" si="313"/>
        <v>-5.3827769255690265E-2</v>
      </c>
      <c r="N672" s="69">
        <f t="shared" si="314"/>
        <v>-0.13672253390945327</v>
      </c>
      <c r="O672" s="70">
        <f t="shared" si="315"/>
        <v>56.989031406085608</v>
      </c>
      <c r="P672" s="70">
        <f t="shared" si="316"/>
        <v>393.02780280059039</v>
      </c>
      <c r="Q672" s="70">
        <f t="shared" si="317"/>
        <v>55.343488765956025</v>
      </c>
      <c r="R672" s="111">
        <f t="shared" si="318"/>
        <v>381.67923286866221</v>
      </c>
      <c r="S672" s="70">
        <f t="shared" si="339"/>
        <v>11.348569931928182</v>
      </c>
      <c r="T672" s="113">
        <f t="shared" si="319"/>
        <v>0.74782776925569017</v>
      </c>
      <c r="U672" s="70">
        <f t="shared" si="320"/>
        <v>1.899482533909453</v>
      </c>
      <c r="V672" s="70">
        <f>(L672/Phase_Relations!C$24)</f>
        <v>131.68720367848189</v>
      </c>
      <c r="W672" s="70">
        <f t="shared" si="321"/>
        <v>18962.957329701392</v>
      </c>
      <c r="X672" s="70">
        <f t="shared" si="322"/>
        <v>908.18761157573726</v>
      </c>
      <c r="Y672" s="70">
        <f t="shared" si="323"/>
        <v>76.343714912525868</v>
      </c>
      <c r="Z672" s="70">
        <f t="shared" si="324"/>
        <v>10993.494947403726</v>
      </c>
      <c r="AA672" s="70">
        <f t="shared" si="325"/>
        <v>526.50837870707505</v>
      </c>
      <c r="AB672" s="70">
        <f t="shared" si="326"/>
        <v>-7.7561627169582481</v>
      </c>
      <c r="AC672" s="70">
        <f t="shared" si="327"/>
        <v>-7.7561627169582481E-2</v>
      </c>
      <c r="AD672" s="70">
        <f t="shared" si="328"/>
        <v>518.94266541912293</v>
      </c>
      <c r="AE672" s="70">
        <f t="shared" si="329"/>
        <v>2.7151193781421559</v>
      </c>
      <c r="AF672" s="70">
        <f t="shared" si="330"/>
        <v>2.1554395696031271E-2</v>
      </c>
      <c r="AG672" s="70">
        <f t="shared" si="331"/>
        <v>1.2495843135580782E-2</v>
      </c>
      <c r="AH672" s="70">
        <f>(U672-Phase_Relations!$B$37)/Phase_Relations!$B$37</f>
        <v>1.3944018349649021</v>
      </c>
      <c r="AI672" s="70">
        <f>(U672-Phase_Relations!G$20)/Phase_Relations!G$20</f>
        <v>1.3021774577088057</v>
      </c>
      <c r="AJ672" s="70">
        <f t="shared" si="332"/>
        <v>1.3943601475524889</v>
      </c>
      <c r="AK672" s="70">
        <f t="shared" si="333"/>
        <v>0.58235915734893418</v>
      </c>
      <c r="AL672" s="71">
        <f>(1/(J673-J671))*((M673-M671)/Phase_Relations!B$22)</f>
        <v>9.2263188347321539E-7</v>
      </c>
      <c r="AM672" s="71">
        <f t="shared" si="334"/>
        <v>0.26949078655982067</v>
      </c>
      <c r="AN672" s="71">
        <f>SUM(AM$27:AM672)</f>
        <v>33.235081701801548</v>
      </c>
      <c r="AO672" s="71">
        <f>(1/10000)*((AL672*Phase_Relations!B$22*H$7*U672))/(2*(P672-R672))</f>
        <v>1.3654887204444491E-10</v>
      </c>
      <c r="AP672" s="71">
        <f t="shared" si="335"/>
        <v>1.1409344067164328E-10</v>
      </c>
      <c r="AQ672" s="72">
        <f t="shared" si="336"/>
        <v>1.3624472812441628E-17</v>
      </c>
      <c r="AR672" s="72">
        <f t="shared" si="337"/>
        <v>1.138393131510283E-17</v>
      </c>
      <c r="AS672" s="71">
        <f t="shared" si="340"/>
        <v>1.6496177722316013E-4</v>
      </c>
      <c r="AT672" s="72">
        <f t="shared" si="341"/>
        <v>8.2426841446642412E-8</v>
      </c>
      <c r="AU672" s="97">
        <f t="shared" si="338"/>
        <v>8.8989431771246506E-8</v>
      </c>
      <c r="AV672" s="2"/>
      <c r="AW672" s="2"/>
      <c r="AX672" s="2"/>
      <c r="AY672" s="2"/>
      <c r="AZ672" s="2"/>
      <c r="BA672" s="2"/>
      <c r="BC672" s="10"/>
      <c r="BE672" s="10"/>
      <c r="BI672" s="10"/>
    </row>
    <row r="673" spans="1:61" x14ac:dyDescent="0.2">
      <c r="A673" s="9">
        <f>Raw_Data!A671</f>
        <v>40773.650127314817</v>
      </c>
      <c r="B673" s="10">
        <f>Raw_Data!J671</f>
        <v>-8.3793834264906753E-4</v>
      </c>
      <c r="C673" s="10">
        <f>Raw_Data!K671</f>
        <v>0.17681091814319938</v>
      </c>
      <c r="D673" s="10">
        <f>Raw_Data!L671</f>
        <v>1.8966137133909756E-2</v>
      </c>
      <c r="E673" s="10">
        <f>Raw_Data!M671</f>
        <v>1.8439229680103343E-2</v>
      </c>
      <c r="F673" s="10">
        <f>Raw_Data!N671</f>
        <v>1.8501236585734677E-2</v>
      </c>
      <c r="J673" s="74">
        <f t="shared" si="311"/>
        <v>174942.99999992363</v>
      </c>
      <c r="K673" s="69">
        <f t="shared" si="312"/>
        <v>392.90442822739584</v>
      </c>
      <c r="L673" s="69">
        <f>K673+$D$8-$B$8*Q673+Phase_Relations!$C$24*Q673</f>
        <v>642.00998850020665</v>
      </c>
      <c r="M673" s="69">
        <f t="shared" si="313"/>
        <v>-5.3352439636366732E-2</v>
      </c>
      <c r="N673" s="69">
        <f t="shared" si="314"/>
        <v>-0.13551519667637149</v>
      </c>
      <c r="O673" s="70">
        <f t="shared" si="315"/>
        <v>56.983643255251287</v>
      </c>
      <c r="P673" s="70">
        <f t="shared" si="316"/>
        <v>392.99064313966403</v>
      </c>
      <c r="Q673" s="70">
        <f t="shared" si="317"/>
        <v>55.357608327213356</v>
      </c>
      <c r="R673" s="111">
        <f t="shared" si="318"/>
        <v>381.77660915319558</v>
      </c>
      <c r="S673" s="70">
        <f t="shared" si="339"/>
        <v>11.214033986468451</v>
      </c>
      <c r="T673" s="113">
        <f t="shared" si="319"/>
        <v>0.74735243963636666</v>
      </c>
      <c r="U673" s="70">
        <f t="shared" si="320"/>
        <v>1.8982751966763713</v>
      </c>
      <c r="V673" s="70">
        <f>(L673/Phase_Relations!C$24)</f>
        <v>131.84182601464977</v>
      </c>
      <c r="W673" s="70">
        <f t="shared" si="321"/>
        <v>18985.222946109567</v>
      </c>
      <c r="X673" s="70">
        <f t="shared" si="322"/>
        <v>909.25397251482593</v>
      </c>
      <c r="Y673" s="70">
        <f t="shared" si="323"/>
        <v>76.484217687436413</v>
      </c>
      <c r="Z673" s="70">
        <f t="shared" si="324"/>
        <v>11013.727346990843</v>
      </c>
      <c r="AA673" s="70">
        <f t="shared" si="325"/>
        <v>527.4773633616303</v>
      </c>
      <c r="AB673" s="70">
        <f t="shared" si="326"/>
        <v>-7.6876714173438998</v>
      </c>
      <c r="AC673" s="70">
        <f t="shared" si="327"/>
        <v>-7.6876714173438998E-2</v>
      </c>
      <c r="AD673" s="70">
        <f t="shared" si="328"/>
        <v>520.00134070398474</v>
      </c>
      <c r="AE673" s="70">
        <f t="shared" si="329"/>
        <v>2.7160044633647829</v>
      </c>
      <c r="AF673" s="70">
        <f t="shared" si="330"/>
        <v>2.1259744522496755E-2</v>
      </c>
      <c r="AG673" s="70">
        <f t="shared" si="331"/>
        <v>1.2333225177397395E-2</v>
      </c>
      <c r="AH673" s="70">
        <f>(U673-Phase_Relations!$B$37)/Phase_Relations!$B$37</f>
        <v>1.3928799202145925</v>
      </c>
      <c r="AI673" s="70">
        <f>(U673-Phase_Relations!G$20)/Phase_Relations!G$20</f>
        <v>1.300714162041573</v>
      </c>
      <c r="AJ673" s="70">
        <f t="shared" si="332"/>
        <v>1.393285184736387</v>
      </c>
      <c r="AK673" s="70">
        <f t="shared" si="333"/>
        <v>0.58209353024688326</v>
      </c>
      <c r="AL673" s="71">
        <f>(1/(J674-J672))*((M674-M672)/Phase_Relations!B$22)</f>
        <v>7.4826832443845345E-7</v>
      </c>
      <c r="AM673" s="71">
        <f t="shared" si="334"/>
        <v>0.35579312602954538</v>
      </c>
      <c r="AN673" s="71">
        <f>SUM(AM$27:AM673)</f>
        <v>33.590874827831094</v>
      </c>
      <c r="AO673" s="71">
        <f>(1/10000)*((AL673*Phase_Relations!B$22*H$7*U673))/(2*(P673-R673))</f>
        <v>1.1200055082805791E-10</v>
      </c>
      <c r="AP673" s="71">
        <f t="shared" si="335"/>
        <v>1.0999610912438225E-10</v>
      </c>
      <c r="AQ673" s="72">
        <f t="shared" si="336"/>
        <v>1.117510849330696E-17</v>
      </c>
      <c r="AR673" s="72">
        <f t="shared" si="337"/>
        <v>1.0975110784889682E-17</v>
      </c>
      <c r="AS673" s="71">
        <f t="shared" si="340"/>
        <v>6.0038594255589872E-4</v>
      </c>
      <c r="AT673" s="72">
        <f t="shared" si="341"/>
        <v>1.8576055995004443E-8</v>
      </c>
      <c r="AU673" s="97">
        <f t="shared" si="338"/>
        <v>1.0425398465150097E-7</v>
      </c>
      <c r="AV673" s="2"/>
      <c r="AW673" s="2"/>
      <c r="AX673" s="2"/>
      <c r="AY673" s="2"/>
      <c r="AZ673" s="2"/>
      <c r="BA673" s="2"/>
      <c r="BC673" s="10"/>
      <c r="BE673" s="10"/>
      <c r="BI673" s="10"/>
    </row>
    <row r="674" spans="1:61" x14ac:dyDescent="0.2">
      <c r="A674" s="9">
        <f>Raw_Data!A672</f>
        <v>40773.653101851851</v>
      </c>
      <c r="B674" s="10">
        <f>Raw_Data!J672</f>
        <v>-8.4344907669401455E-4</v>
      </c>
      <c r="C674" s="10">
        <f>Raw_Data!K672</f>
        <v>0.17613276531137956</v>
      </c>
      <c r="D674" s="10">
        <f>Raw_Data!L672</f>
        <v>1.8928880296196455E-2</v>
      </c>
      <c r="E674" s="10">
        <f>Raw_Data!M672</f>
        <v>1.8420179642585941E-2</v>
      </c>
      <c r="F674" s="10">
        <f>Raw_Data!N672</f>
        <v>1.8483463722322978E-2</v>
      </c>
      <c r="J674" s="74">
        <f t="shared" si="311"/>
        <v>175199.99999965075</v>
      </c>
      <c r="K674" s="69">
        <f t="shared" si="312"/>
        <v>395.48837945487884</v>
      </c>
      <c r="L674" s="69">
        <f>K674+$D$8-$B$8*Q674+Phase_Relations!$C$24*Q674</f>
        <v>644.34117984113823</v>
      </c>
      <c r="M674" s="69">
        <f t="shared" si="313"/>
        <v>-5.315047118864228E-2</v>
      </c>
      <c r="N674" s="69">
        <f t="shared" si="314"/>
        <v>-0.1350021968191514</v>
      </c>
      <c r="O674" s="70">
        <f t="shared" si="315"/>
        <v>56.871705313746176</v>
      </c>
      <c r="P674" s="70">
        <f t="shared" si="316"/>
        <v>392.21865733618051</v>
      </c>
      <c r="Q674" s="70">
        <f t="shared" si="317"/>
        <v>55.300416973029783</v>
      </c>
      <c r="R674" s="111">
        <f t="shared" si="318"/>
        <v>381.38218602089506</v>
      </c>
      <c r="S674" s="70">
        <f t="shared" si="339"/>
        <v>10.836471315285451</v>
      </c>
      <c r="T674" s="113">
        <f t="shared" si="319"/>
        <v>0.7471504711886422</v>
      </c>
      <c r="U674" s="70">
        <f t="shared" si="320"/>
        <v>1.8977621968191511</v>
      </c>
      <c r="V674" s="70">
        <f>(L674/Phase_Relations!C$24)</f>
        <v>132.32055458380484</v>
      </c>
      <c r="W674" s="70">
        <f t="shared" si="321"/>
        <v>19054.159860067895</v>
      </c>
      <c r="X674" s="70">
        <f t="shared" si="322"/>
        <v>912.55554885382651</v>
      </c>
      <c r="Y674" s="70">
        <f t="shared" si="323"/>
        <v>77.020137610775052</v>
      </c>
      <c r="Z674" s="70">
        <f t="shared" si="324"/>
        <v>11090.899815951607</v>
      </c>
      <c r="AA674" s="70">
        <f t="shared" si="325"/>
        <v>531.17336283293139</v>
      </c>
      <c r="AB674" s="70">
        <f t="shared" si="326"/>
        <v>-7.6585693355392337</v>
      </c>
      <c r="AC674" s="70">
        <f t="shared" si="327"/>
        <v>-7.6585693355392337E-2</v>
      </c>
      <c r="AD674" s="70">
        <f t="shared" si="328"/>
        <v>523.9490486227412</v>
      </c>
      <c r="AE674" s="70">
        <f t="shared" si="329"/>
        <v>2.7192890561099343</v>
      </c>
      <c r="AF674" s="70">
        <f t="shared" si="330"/>
        <v>2.0401006664737098E-2</v>
      </c>
      <c r="AG674" s="70">
        <f t="shared" si="331"/>
        <v>1.1874862115403388E-2</v>
      </c>
      <c r="AH674" s="70">
        <f>(U674-Phase_Relations!$B$37)/Phase_Relations!$B$37</f>
        <v>1.3922332557796546</v>
      </c>
      <c r="AI674" s="70">
        <f>(U674-Phase_Relations!G$20)/Phase_Relations!G$20</f>
        <v>1.3000924049650975</v>
      </c>
      <c r="AJ674" s="70">
        <f t="shared" si="332"/>
        <v>1.3922941813760834</v>
      </c>
      <c r="AK674" s="70">
        <f t="shared" si="333"/>
        <v>0.58198056247901753</v>
      </c>
      <c r="AL674" s="71">
        <f>(1/(J675-J673))*((M675-M673)/Phase_Relations!B$22)</f>
        <v>6.8979251700730323E-7</v>
      </c>
      <c r="AM674" s="71">
        <f t="shared" si="334"/>
        <v>0.15190564815099711</v>
      </c>
      <c r="AN674" s="71">
        <f>SUM(AM$27:AM674)</f>
        <v>33.742780475982094</v>
      </c>
      <c r="AO674" s="71">
        <f>(1/10000)*((AL674*Phase_Relations!B$22*H$7*U674))/(2*(P674-R674))</f>
        <v>1.0681638513833564E-10</v>
      </c>
      <c r="AP674" s="71">
        <f t="shared" si="335"/>
        <v>1.0225980109506275E-10</v>
      </c>
      <c r="AQ674" s="72">
        <f t="shared" si="336"/>
        <v>1.065784662627503E-17</v>
      </c>
      <c r="AR674" s="72">
        <f t="shared" si="337"/>
        <v>1.0203203138667381E-17</v>
      </c>
      <c r="AS674" s="71">
        <f t="shared" si="340"/>
        <v>6.8456242630258302E-5</v>
      </c>
      <c r="AT674" s="72">
        <f t="shared" si="341"/>
        <v>1.5537769925185656E-7</v>
      </c>
      <c r="AU674" s="97">
        <f t="shared" si="338"/>
        <v>1.0488780731031836E-7</v>
      </c>
      <c r="AV674" s="2"/>
      <c r="AW674" s="2"/>
      <c r="AX674" s="2"/>
      <c r="AY674" s="2"/>
      <c r="AZ674" s="2"/>
      <c r="BA674" s="2"/>
      <c r="BC674" s="10"/>
      <c r="BE674" s="10"/>
      <c r="BI674" s="10"/>
    </row>
    <row r="675" spans="1:61" x14ac:dyDescent="0.2">
      <c r="A675" s="9">
        <f>Raw_Data!A673</f>
        <v>40773.656076388892</v>
      </c>
      <c r="B675" s="10">
        <f>Raw_Data!J673</f>
        <v>-8.4890042782899346E-4</v>
      </c>
      <c r="C675" s="10">
        <f>Raw_Data!K673</f>
        <v>0.17472063971235929</v>
      </c>
      <c r="D675" s="10">
        <f>Raw_Data!L673</f>
        <v>1.8944806792649656E-2</v>
      </c>
      <c r="E675" s="10">
        <f>Raw_Data!M673</f>
        <v>1.8431438642315744E-2</v>
      </c>
      <c r="F675" s="10">
        <f>Raw_Data!N673</f>
        <v>1.8494352140996879E-2</v>
      </c>
      <c r="J675" s="74">
        <f t="shared" si="311"/>
        <v>175457.00000000652</v>
      </c>
      <c r="K675" s="69">
        <f t="shared" si="312"/>
        <v>398.04448638034108</v>
      </c>
      <c r="L675" s="69">
        <f>K675+$D$8-$B$8*Q675+Phase_Relations!$C$24*Q675</f>
        <v>647.04667353246839</v>
      </c>
      <c r="M675" s="69">
        <f t="shared" si="313"/>
        <v>-5.2728071180326817E-2</v>
      </c>
      <c r="N675" s="69">
        <f t="shared" si="314"/>
        <v>-0.13392930079803012</v>
      </c>
      <c r="O675" s="70">
        <f t="shared" si="315"/>
        <v>56.919556375129282</v>
      </c>
      <c r="P675" s="70">
        <f t="shared" si="316"/>
        <v>392.54866465606403</v>
      </c>
      <c r="Q675" s="70">
        <f t="shared" si="317"/>
        <v>55.334218346948958</v>
      </c>
      <c r="R675" s="111">
        <f t="shared" si="318"/>
        <v>381.61529894447563</v>
      </c>
      <c r="S675" s="70">
        <f t="shared" si="339"/>
        <v>10.933365711588408</v>
      </c>
      <c r="T675" s="113">
        <f t="shared" si="319"/>
        <v>0.7467280711803268</v>
      </c>
      <c r="U675" s="70">
        <f t="shared" si="320"/>
        <v>1.8966893007980301</v>
      </c>
      <c r="V675" s="70">
        <f>(L675/Phase_Relations!C$24)</f>
        <v>132.87614909935024</v>
      </c>
      <c r="W675" s="70">
        <f t="shared" si="321"/>
        <v>19134.165470306434</v>
      </c>
      <c r="X675" s="70">
        <f t="shared" si="322"/>
        <v>916.38723516793277</v>
      </c>
      <c r="Y675" s="70">
        <f t="shared" si="323"/>
        <v>77.541930752401285</v>
      </c>
      <c r="Z675" s="70">
        <f t="shared" si="324"/>
        <v>11166.038028345785</v>
      </c>
      <c r="AA675" s="70">
        <f t="shared" si="325"/>
        <v>534.77193622345715</v>
      </c>
      <c r="AB675" s="70">
        <f t="shared" si="326"/>
        <v>-7.597704781026926</v>
      </c>
      <c r="AC675" s="70">
        <f t="shared" si="327"/>
        <v>-7.597704781026926E-2</v>
      </c>
      <c r="AD675" s="70">
        <f t="shared" si="328"/>
        <v>527.48302574906484</v>
      </c>
      <c r="AE675" s="70">
        <f t="shared" si="329"/>
        <v>2.7222084887239939</v>
      </c>
      <c r="AF675" s="70">
        <f t="shared" si="330"/>
        <v>2.0444913001230951E-2</v>
      </c>
      <c r="AG675" s="70">
        <f t="shared" si="331"/>
        <v>1.1930945011019071E-2</v>
      </c>
      <c r="AH675" s="70">
        <f>(U675-Phase_Relations!$B$37)/Phase_Relations!$B$37</f>
        <v>1.3908808115450602</v>
      </c>
      <c r="AI675" s="70">
        <f>(U675-Phase_Relations!G$20)/Phase_Relations!G$20</f>
        <v>1.2987920523742227</v>
      </c>
      <c r="AJ675" s="70">
        <f t="shared" si="332"/>
        <v>1.3913588885637584</v>
      </c>
      <c r="AK675" s="70">
        <f t="shared" si="333"/>
        <v>0.58174410235290253</v>
      </c>
      <c r="AL675" s="71">
        <f>(1/(J676-J674))*((M676-M674)/Phase_Relations!B$22)</f>
        <v>7.8642657996306043E-7</v>
      </c>
      <c r="AM675" s="71">
        <f t="shared" si="334"/>
        <v>0.31997472403295751</v>
      </c>
      <c r="AN675" s="71">
        <f>SUM(AM$27:AM675)</f>
        <v>34.062755200015054</v>
      </c>
      <c r="AO675" s="71">
        <f>(1/10000)*((AL675*Phase_Relations!B$22*H$7*U675))/(2*(P675-R675))</f>
        <v>1.2063296296379398E-10</v>
      </c>
      <c r="AP675" s="71">
        <f t="shared" si="335"/>
        <v>9.4775100106487403E-11</v>
      </c>
      <c r="AQ675" s="72">
        <f t="shared" si="336"/>
        <v>1.203642695524816E-17</v>
      </c>
      <c r="AR675" s="72">
        <f t="shared" si="337"/>
        <v>9.4564001544954701E-18</v>
      </c>
      <c r="AS675" s="71">
        <f t="shared" si="340"/>
        <v>1.599749964459447E-4</v>
      </c>
      <c r="AT675" s="72">
        <f t="shared" si="341"/>
        <v>7.5089247806329772E-8</v>
      </c>
      <c r="AU675" s="97">
        <f t="shared" si="338"/>
        <v>1.1360554677384505E-7</v>
      </c>
      <c r="AV675" s="2"/>
      <c r="AW675" s="2"/>
      <c r="AX675" s="2"/>
      <c r="AY675" s="2"/>
      <c r="AZ675" s="2"/>
      <c r="BA675" s="2"/>
      <c r="BC675" s="10"/>
      <c r="BE675" s="10"/>
      <c r="BI675" s="10"/>
    </row>
    <row r="676" spans="1:61" x14ac:dyDescent="0.2">
      <c r="A676" s="9">
        <f>Raw_Data!A674</f>
        <v>40773.659062500003</v>
      </c>
      <c r="B676" s="10">
        <f>Raw_Data!J674</f>
        <v>-8.5659645296072952E-4</v>
      </c>
      <c r="C676" s="10">
        <f>Raw_Data!K674</f>
        <v>0.17374438467249931</v>
      </c>
      <c r="D676" s="10">
        <f>Raw_Data!L674</f>
        <v>1.8955911396813456E-2</v>
      </c>
      <c r="E676" s="10">
        <f>Raw_Data!M674</f>
        <v>1.8445215477428042E-2</v>
      </c>
      <c r="F676" s="10">
        <f>Raw_Data!N674</f>
        <v>1.8529551255151079E-2</v>
      </c>
      <c r="J676" s="74">
        <f t="shared" si="311"/>
        <v>175714.9999999674</v>
      </c>
      <c r="K676" s="69">
        <f t="shared" si="312"/>
        <v>401.6531079221707</v>
      </c>
      <c r="L676" s="69">
        <f>K676+$D$8-$B$8*Q676+Phase_Relations!$C$24*Q676</f>
        <v>650.83808900721488</v>
      </c>
      <c r="M676" s="69">
        <f t="shared" si="313"/>
        <v>-5.2437249126436554E-2</v>
      </c>
      <c r="N676" s="69">
        <f t="shared" si="314"/>
        <v>-0.13319061278114885</v>
      </c>
      <c r="O676" s="70">
        <f t="shared" si="315"/>
        <v>56.952920090560262</v>
      </c>
      <c r="P676" s="70">
        <f t="shared" si="316"/>
        <v>392.77875924524318</v>
      </c>
      <c r="Q676" s="70">
        <f t="shared" si="317"/>
        <v>55.375578677904549</v>
      </c>
      <c r="R676" s="111">
        <f t="shared" si="318"/>
        <v>381.90054260623828</v>
      </c>
      <c r="S676" s="70">
        <f t="shared" si="339"/>
        <v>10.878216639004904</v>
      </c>
      <c r="T676" s="113">
        <f t="shared" si="319"/>
        <v>0.7464372491264365</v>
      </c>
      <c r="U676" s="70">
        <f t="shared" si="320"/>
        <v>1.8959506127811487</v>
      </c>
      <c r="V676" s="70">
        <f>(L676/Phase_Relations!C$24)</f>
        <v>133.6547462369719</v>
      </c>
      <c r="W676" s="70">
        <f t="shared" si="321"/>
        <v>19246.283458123955</v>
      </c>
      <c r="X676" s="70">
        <f t="shared" si="322"/>
        <v>921.75687059980623</v>
      </c>
      <c r="Y676" s="70">
        <f t="shared" si="323"/>
        <v>78.279167559067361</v>
      </c>
      <c r="Z676" s="70">
        <f t="shared" si="324"/>
        <v>11272.200128505699</v>
      </c>
      <c r="AA676" s="70">
        <f t="shared" si="325"/>
        <v>539.8563279935679</v>
      </c>
      <c r="AB676" s="70">
        <f t="shared" si="326"/>
        <v>-7.5557995859418581</v>
      </c>
      <c r="AC676" s="70">
        <f t="shared" si="327"/>
        <v>-7.5557995859418581E-2</v>
      </c>
      <c r="AD676" s="70">
        <f t="shared" si="328"/>
        <v>532.60418356756463</v>
      </c>
      <c r="AE676" s="70">
        <f t="shared" si="329"/>
        <v>2.7264045734682472</v>
      </c>
      <c r="AF676" s="70">
        <f t="shared" si="330"/>
        <v>2.0150206777115914E-2</v>
      </c>
      <c r="AG676" s="70">
        <f t="shared" si="331"/>
        <v>1.180161166786446E-2</v>
      </c>
      <c r="AH676" s="70">
        <f>(U676-Phase_Relations!$B$37)/Phase_Relations!$B$37</f>
        <v>1.3899496548160499</v>
      </c>
      <c r="AI676" s="70">
        <f>(U676-Phase_Relations!G$20)/Phase_Relations!G$20</f>
        <v>1.2978967606985241</v>
      </c>
      <c r="AJ676" s="70">
        <f t="shared" si="332"/>
        <v>1.3904991593335592</v>
      </c>
      <c r="AK676" s="70">
        <f t="shared" si="333"/>
        <v>0.58158114419486873</v>
      </c>
      <c r="AL676" s="71">
        <f>(1/(J677-J675))*((M677-M675)/Phase_Relations!B$22)</f>
        <v>6.3833531925768447E-7</v>
      </c>
      <c r="AM676" s="71">
        <f t="shared" si="334"/>
        <v>0.22211580656799315</v>
      </c>
      <c r="AN676" s="71">
        <f>SUM(AM$27:AM676)</f>
        <v>34.284871006583046</v>
      </c>
      <c r="AO676" s="71">
        <f>(1/10000)*((AL676*Phase_Relations!B$22*H$7*U676))/(2*(P676-R676))</f>
        <v>9.8374759527151496E-11</v>
      </c>
      <c r="AP676" s="71">
        <f t="shared" si="335"/>
        <v>8.9752318138191876E-11</v>
      </c>
      <c r="AQ676" s="72">
        <f t="shared" si="336"/>
        <v>9.8155643217023916E-18</v>
      </c>
      <c r="AR676" s="72">
        <f t="shared" si="337"/>
        <v>8.9552407135914835E-18</v>
      </c>
      <c r="AS676" s="71">
        <f t="shared" si="340"/>
        <v>7.6049558975786166E-5</v>
      </c>
      <c r="AT676" s="72">
        <f t="shared" si="341"/>
        <v>1.2881037719189779E-7</v>
      </c>
      <c r="AU676" s="97">
        <f t="shared" si="338"/>
        <v>1.070171140757432E-7</v>
      </c>
      <c r="AV676" s="2"/>
      <c r="AW676" s="2"/>
      <c r="AX676" s="2"/>
      <c r="AY676" s="2"/>
      <c r="AZ676" s="2"/>
      <c r="BA676" s="2"/>
      <c r="BC676" s="10"/>
      <c r="BE676" s="10"/>
      <c r="BI676" s="10"/>
    </row>
    <row r="677" spans="1:61" x14ac:dyDescent="0.2">
      <c r="A677" s="9">
        <f>Raw_Data!A675</f>
        <v>40773.662037037036</v>
      </c>
      <c r="B677" s="10">
        <f>Raw_Data!J675</f>
        <v>-8.5920930099928246E-4</v>
      </c>
      <c r="C677" s="10">
        <f>Raw_Data!K675</f>
        <v>0.17278238153102965</v>
      </c>
      <c r="D677" s="10">
        <f>Raw_Data!L675</f>
        <v>1.8954498083556256E-2</v>
      </c>
      <c r="E677" s="10">
        <f>Raw_Data!M675</f>
        <v>1.8430927949289942E-2</v>
      </c>
      <c r="F677" s="10">
        <f>Raw_Data!N675</f>
        <v>1.8480583251521278E-2</v>
      </c>
      <c r="J677" s="74">
        <f t="shared" si="311"/>
        <v>175971.99999969453</v>
      </c>
      <c r="K677" s="69">
        <f t="shared" si="312"/>
        <v>402.87825721106378</v>
      </c>
      <c r="L677" s="69">
        <f>K677+$D$8-$B$8*Q677+Phase_Relations!$C$24*Q677</f>
        <v>651.87366838119374</v>
      </c>
      <c r="M677" s="69">
        <f t="shared" si="313"/>
        <v>-5.2149155304612949E-2</v>
      </c>
      <c r="N677" s="69">
        <f t="shared" si="314"/>
        <v>-0.13245885447371689</v>
      </c>
      <c r="O677" s="70">
        <f t="shared" si="315"/>
        <v>56.94867379950545</v>
      </c>
      <c r="P677" s="70">
        <f t="shared" si="316"/>
        <v>392.74947447934795</v>
      </c>
      <c r="Q677" s="70">
        <f t="shared" si="317"/>
        <v>55.332685162266721</v>
      </c>
      <c r="R677" s="111">
        <f t="shared" si="318"/>
        <v>381.60472525701186</v>
      </c>
      <c r="S677" s="70">
        <f t="shared" si="339"/>
        <v>11.144749222336088</v>
      </c>
      <c r="T677" s="113">
        <f t="shared" si="319"/>
        <v>0.7461491553046129</v>
      </c>
      <c r="U677" s="70">
        <f t="shared" si="320"/>
        <v>1.8952188544737167</v>
      </c>
      <c r="V677" s="70">
        <f>(L677/Phase_Relations!C$24)</f>
        <v>133.86741064733013</v>
      </c>
      <c r="W677" s="70">
        <f t="shared" si="321"/>
        <v>19276.90713321554</v>
      </c>
      <c r="X677" s="70">
        <f t="shared" si="322"/>
        <v>923.22352170572503</v>
      </c>
      <c r="Y677" s="70">
        <f t="shared" si="323"/>
        <v>78.534725485063404</v>
      </c>
      <c r="Z677" s="70">
        <f t="shared" si="324"/>
        <v>11309.00046984913</v>
      </c>
      <c r="AA677" s="70">
        <f t="shared" si="325"/>
        <v>541.61879644871317</v>
      </c>
      <c r="AB677" s="70">
        <f t="shared" si="326"/>
        <v>-7.5142875078693105</v>
      </c>
      <c r="AC677" s="70">
        <f t="shared" si="327"/>
        <v>-7.5142875078693105E-2</v>
      </c>
      <c r="AD677" s="70">
        <f t="shared" si="328"/>
        <v>534.18896363382237</v>
      </c>
      <c r="AE677" s="70">
        <f t="shared" si="329"/>
        <v>2.7276949112360032</v>
      </c>
      <c r="AF677" s="70">
        <f t="shared" si="330"/>
        <v>2.0576740126838276E-2</v>
      </c>
      <c r="AG677" s="70">
        <f t="shared" si="331"/>
        <v>1.2071561177021708E-2</v>
      </c>
      <c r="AH677" s="70">
        <f>(U677-Phase_Relations!$B$37)/Phase_Relations!$B$37</f>
        <v>1.3890272333655826</v>
      </c>
      <c r="AI677" s="70">
        <f>(U677-Phase_Relations!G$20)/Phase_Relations!G$20</f>
        <v>1.2970098678475572</v>
      </c>
      <c r="AJ677" s="70">
        <f t="shared" si="332"/>
        <v>1.3896471343262879</v>
      </c>
      <c r="AK677" s="70">
        <f t="shared" si="333"/>
        <v>0.58141958951584116</v>
      </c>
      <c r="AL677" s="71">
        <f>(1/(J678-J676))*((M678-M676)/Phase_Relations!B$22)</f>
        <v>3.5630256041134567E-7</v>
      </c>
      <c r="AM677" s="71">
        <f t="shared" si="334"/>
        <v>0.22142400206941334</v>
      </c>
      <c r="AN677" s="71">
        <f>SUM(AM$27:AM677)</f>
        <v>34.506295008652458</v>
      </c>
      <c r="AO677" s="71">
        <f>(1/10000)*((AL677*Phase_Relations!B$22*H$7*U677))/(2*(P677-R677))</f>
        <v>5.3576396903517193E-11</v>
      </c>
      <c r="AP677" s="71">
        <f t="shared" si="335"/>
        <v>8.8764621366944969E-11</v>
      </c>
      <c r="AQ677" s="72">
        <f t="shared" si="336"/>
        <v>5.3457062813595587E-18</v>
      </c>
      <c r="AR677" s="72">
        <f t="shared" si="337"/>
        <v>8.8566910324018051E-18</v>
      </c>
      <c r="AS677" s="71">
        <f t="shared" si="340"/>
        <v>2.4354075123245541E-4</v>
      </c>
      <c r="AT677" s="72">
        <f t="shared" si="341"/>
        <v>2.1906133498986686E-8</v>
      </c>
      <c r="AU677" s="97">
        <f t="shared" si="338"/>
        <v>1.035208985684291E-7</v>
      </c>
      <c r="AV677" s="2"/>
      <c r="AW677" s="2"/>
      <c r="AX677" s="2"/>
      <c r="AY677" s="2"/>
      <c r="AZ677" s="2"/>
      <c r="BA677" s="2"/>
      <c r="BC677" s="10"/>
      <c r="BE677" s="10"/>
      <c r="BI677" s="10"/>
    </row>
    <row r="678" spans="1:61" x14ac:dyDescent="0.2">
      <c r="A678" s="9">
        <f>Raw_Data!A676</f>
        <v>40773.665011574078</v>
      </c>
      <c r="B678" s="10">
        <f>Raw_Data!J676</f>
        <v>-8.6330672178701155E-4</v>
      </c>
      <c r="C678" s="10">
        <f>Raw_Data!K676</f>
        <v>0.17266361571109989</v>
      </c>
      <c r="D678" s="10">
        <f>Raw_Data!L676</f>
        <v>1.8954818751270055E-2</v>
      </c>
      <c r="E678" s="10">
        <f>Raw_Data!M676</f>
        <v>1.8428730781621244E-2</v>
      </c>
      <c r="F678" s="10">
        <f>Raw_Data!N676</f>
        <v>1.849970670912628E-2</v>
      </c>
      <c r="J678" s="74">
        <f t="shared" si="311"/>
        <v>176229.00000005029</v>
      </c>
      <c r="K678" s="69">
        <f t="shared" si="312"/>
        <v>404.79951405046347</v>
      </c>
      <c r="L678" s="69">
        <f>K678+$D$8-$B$8*Q678+Phase_Relations!$C$24*Q678</f>
        <v>653.7657727399137</v>
      </c>
      <c r="M678" s="69">
        <f t="shared" si="313"/>
        <v>-5.2114740438617975E-2</v>
      </c>
      <c r="N678" s="69">
        <f t="shared" si="314"/>
        <v>-0.13237144071408966</v>
      </c>
      <c r="O678" s="70">
        <f t="shared" si="315"/>
        <v>56.949637243694298</v>
      </c>
      <c r="P678" s="70">
        <f t="shared" si="316"/>
        <v>392.75611892202966</v>
      </c>
      <c r="Q678" s="70">
        <f t="shared" si="317"/>
        <v>55.32608890258868</v>
      </c>
      <c r="R678" s="111">
        <f t="shared" si="318"/>
        <v>381.55923381095641</v>
      </c>
      <c r="S678" s="70">
        <f t="shared" si="339"/>
        <v>11.196885111073243</v>
      </c>
      <c r="T678" s="113">
        <f t="shared" si="319"/>
        <v>0.74611474043861792</v>
      </c>
      <c r="U678" s="70">
        <f t="shared" si="320"/>
        <v>1.8951314407140896</v>
      </c>
      <c r="V678" s="70">
        <f>(L678/Phase_Relations!C$24)</f>
        <v>134.25596923385098</v>
      </c>
      <c r="W678" s="70">
        <f t="shared" si="321"/>
        <v>19332.85956967454</v>
      </c>
      <c r="X678" s="70">
        <f t="shared" si="322"/>
        <v>925.90323609552399</v>
      </c>
      <c r="Y678" s="70">
        <f t="shared" si="323"/>
        <v>78.929880331262297</v>
      </c>
      <c r="Z678" s="70">
        <f t="shared" si="324"/>
        <v>11365.902767701771</v>
      </c>
      <c r="AA678" s="70">
        <f t="shared" si="325"/>
        <v>544.34400228456752</v>
      </c>
      <c r="AB678" s="70">
        <f t="shared" si="326"/>
        <v>-7.5093285934608067</v>
      </c>
      <c r="AC678" s="70">
        <f t="shared" si="327"/>
        <v>-7.5093285934608067E-2</v>
      </c>
      <c r="AD678" s="70">
        <f t="shared" si="328"/>
        <v>536.87941221051869</v>
      </c>
      <c r="AE678" s="70">
        <f t="shared" si="329"/>
        <v>2.7298767503316523</v>
      </c>
      <c r="AF678" s="70">
        <f t="shared" si="330"/>
        <v>2.0569502123805584E-2</v>
      </c>
      <c r="AG678" s="70">
        <f t="shared" si="331"/>
        <v>1.2092932257467645E-2</v>
      </c>
      <c r="AH678" s="70">
        <f>(U678-Phase_Relations!$B$37)/Phase_Relations!$B$37</f>
        <v>1.3889170435308693</v>
      </c>
      <c r="AI678" s="70">
        <f>(U678-Phase_Relations!G$20)/Phase_Relations!G$20</f>
        <v>1.2969039221579735</v>
      </c>
      <c r="AJ678" s="70">
        <f t="shared" si="332"/>
        <v>1.3888174590485223</v>
      </c>
      <c r="AK678" s="70">
        <f t="shared" si="333"/>
        <v>0.581400282312868</v>
      </c>
      <c r="AL678" s="71">
        <f>(1/(J679-J677))*((M679-M677)/Phase_Relations!B$22)</f>
        <v>2.2290936076447758E-7</v>
      </c>
      <c r="AM678" s="71">
        <f t="shared" si="334"/>
        <v>2.6556682007336452E-2</v>
      </c>
      <c r="AN678" s="71">
        <f>SUM(AM$27:AM678)</f>
        <v>34.532851690659797</v>
      </c>
      <c r="AO678" s="71">
        <f>(1/10000)*((AL678*Phase_Relations!B$22*H$7*U678))/(2*(P678-R678))</f>
        <v>3.3360758275000233E-11</v>
      </c>
      <c r="AP678" s="71">
        <f t="shared" si="335"/>
        <v>8.9533018582342671E-11</v>
      </c>
      <c r="AQ678" s="72">
        <f t="shared" si="336"/>
        <v>3.3286451752764122E-18</v>
      </c>
      <c r="AR678" s="72">
        <f t="shared" si="337"/>
        <v>8.9333596039805921E-18</v>
      </c>
      <c r="AS678" s="71">
        <f t="shared" si="340"/>
        <v>1.7143351723944178E-5</v>
      </c>
      <c r="AT678" s="72">
        <f t="shared" si="341"/>
        <v>1.9377781115525389E-7</v>
      </c>
      <c r="AU678" s="97">
        <f t="shared" si="338"/>
        <v>1.1238106832799333E-7</v>
      </c>
      <c r="AV678" s="2"/>
      <c r="AW678" s="2"/>
      <c r="AX678" s="2"/>
      <c r="AY678" s="2"/>
      <c r="AZ678" s="2"/>
      <c r="BA678" s="2"/>
      <c r="BC678" s="10"/>
      <c r="BE678" s="10"/>
      <c r="BI678" s="10"/>
    </row>
    <row r="679" spans="1:61" x14ac:dyDescent="0.2">
      <c r="A679" s="9">
        <f>Raw_Data!A677</f>
        <v>40773.667986111112</v>
      </c>
      <c r="B679" s="10">
        <f>Raw_Data!J677</f>
        <v>-8.7005262035927454E-4</v>
      </c>
      <c r="C679" s="10">
        <f>Raw_Data!K677</f>
        <v>0.17209947806640979</v>
      </c>
      <c r="D679" s="10">
        <f>Raw_Data!L677</f>
        <v>1.8950079995054655E-2</v>
      </c>
      <c r="E679" s="10">
        <f>Raw_Data!M677</f>
        <v>1.8427364974691943E-2</v>
      </c>
      <c r="F679" s="10">
        <f>Raw_Data!N677</f>
        <v>1.8492631029812377E-2</v>
      </c>
      <c r="J679" s="74">
        <f t="shared" si="311"/>
        <v>176485.99999977741</v>
      </c>
      <c r="K679" s="69">
        <f t="shared" si="312"/>
        <v>407.96262675996866</v>
      </c>
      <c r="L679" s="69">
        <f>K679+$D$8-$B$8*Q679+Phase_Relations!$C$24*Q679</f>
        <v>656.91076363710306</v>
      </c>
      <c r="M679" s="69">
        <f t="shared" si="313"/>
        <v>-5.1947388005047002E-2</v>
      </c>
      <c r="N679" s="69">
        <f t="shared" si="314"/>
        <v>-0.13194636553281938</v>
      </c>
      <c r="O679" s="70">
        <f t="shared" si="315"/>
        <v>56.935399679569066</v>
      </c>
      <c r="P679" s="70">
        <f t="shared" si="316"/>
        <v>392.65792882461426</v>
      </c>
      <c r="Q679" s="70">
        <f t="shared" si="317"/>
        <v>55.32198852495064</v>
      </c>
      <c r="R679" s="111">
        <f t="shared" si="318"/>
        <v>381.53095534448715</v>
      </c>
      <c r="S679" s="70">
        <f t="shared" si="339"/>
        <v>11.126973480127106</v>
      </c>
      <c r="T679" s="113">
        <f t="shared" si="319"/>
        <v>0.7459473880050469</v>
      </c>
      <c r="U679" s="70">
        <f t="shared" si="320"/>
        <v>1.8947063655328191</v>
      </c>
      <c r="V679" s="70">
        <f>(L679/Phase_Relations!C$24)</f>
        <v>134.9018179746993</v>
      </c>
      <c r="W679" s="70">
        <f t="shared" si="321"/>
        <v>19425.861788356699</v>
      </c>
      <c r="X679" s="70">
        <f t="shared" si="322"/>
        <v>930.35736534275384</v>
      </c>
      <c r="Y679" s="70">
        <f t="shared" si="323"/>
        <v>79.579829449748658</v>
      </c>
      <c r="Z679" s="70">
        <f t="shared" si="324"/>
        <v>11459.495440763807</v>
      </c>
      <c r="AA679" s="70">
        <f t="shared" si="325"/>
        <v>548.82640999826663</v>
      </c>
      <c r="AB679" s="70">
        <f t="shared" si="326"/>
        <v>-7.4852144099491369</v>
      </c>
      <c r="AC679" s="70">
        <f t="shared" si="327"/>
        <v>-7.4852144099491369E-2</v>
      </c>
      <c r="AD679" s="70">
        <f t="shared" si="328"/>
        <v>541.40842767818197</v>
      </c>
      <c r="AE679" s="70">
        <f t="shared" si="329"/>
        <v>2.7335250118069339</v>
      </c>
      <c r="AF679" s="70">
        <f t="shared" si="330"/>
        <v>2.0274121794106533E-2</v>
      </c>
      <c r="AG679" s="70">
        <f t="shared" si="331"/>
        <v>1.1959891859433828E-2</v>
      </c>
      <c r="AH679" s="70">
        <f>(U679-Phase_Relations!$B$37)/Phase_Relations!$B$37</f>
        <v>1.3883812129686701</v>
      </c>
      <c r="AI679" s="70">
        <f>(U679-Phase_Relations!G$20)/Phase_Relations!G$20</f>
        <v>1.2963887300029089</v>
      </c>
      <c r="AJ679" s="70">
        <f t="shared" si="332"/>
        <v>1.3879409735591448</v>
      </c>
      <c r="AK679" s="70">
        <f t="shared" si="333"/>
        <v>0.58130636995044993</v>
      </c>
      <c r="AL679" s="71">
        <f>(1/(J680-J678))*((M680-M678)/Phase_Relations!B$22)</f>
        <v>3.772947477399517E-7</v>
      </c>
      <c r="AM679" s="71">
        <f t="shared" si="334"/>
        <v>0.1300101542473909</v>
      </c>
      <c r="AN679" s="71">
        <f>SUM(AM$27:AM679)</f>
        <v>34.662861844907191</v>
      </c>
      <c r="AO679" s="71">
        <f>(1/10000)*((AL679*Phase_Relations!B$22*H$7*U679))/(2*(P679-R679))</f>
        <v>5.6808211033281732E-11</v>
      </c>
      <c r="AP679" s="71">
        <f t="shared" si="335"/>
        <v>9.5294297406723499E-11</v>
      </c>
      <c r="AQ679" s="72">
        <f t="shared" si="336"/>
        <v>5.6681678519795632E-18</v>
      </c>
      <c r="AR679" s="72">
        <f t="shared" si="337"/>
        <v>9.5082042404278491E-18</v>
      </c>
      <c r="AS679" s="71">
        <f t="shared" si="340"/>
        <v>4.9524786052551197E-5</v>
      </c>
      <c r="AT679" s="72">
        <f t="shared" si="341"/>
        <v>1.1422268715486504E-7</v>
      </c>
      <c r="AU679" s="97">
        <f t="shared" si="338"/>
        <v>1.0510383962516714E-7</v>
      </c>
      <c r="AV679" s="2"/>
      <c r="AW679" s="2"/>
      <c r="AX679" s="2"/>
      <c r="AY679" s="2"/>
      <c r="AZ679" s="2"/>
      <c r="BA679" s="2"/>
      <c r="BC679" s="10"/>
      <c r="BE679" s="10"/>
      <c r="BI679" s="10"/>
    </row>
    <row r="680" spans="1:61" x14ac:dyDescent="0.2">
      <c r="A680" s="9">
        <f>Raw_Data!A678</f>
        <v>40773.670972222222</v>
      </c>
      <c r="B680" s="10">
        <f>Raw_Data!J678</f>
        <v>-8.7803368345885252E-4</v>
      </c>
      <c r="C680" s="10">
        <f>Raw_Data!K678</f>
        <v>0.1715092119413395</v>
      </c>
      <c r="D680" s="10">
        <f>Raw_Data!L678</f>
        <v>1.8949830586832857E-2</v>
      </c>
      <c r="E680" s="10">
        <f>Raw_Data!M678</f>
        <v>1.8452531451936042E-2</v>
      </c>
      <c r="F680" s="10">
        <f>Raw_Data!N678</f>
        <v>1.8537057212261079E-2</v>
      </c>
      <c r="J680" s="74">
        <f t="shared" si="311"/>
        <v>176743.9999997383</v>
      </c>
      <c r="K680" s="69">
        <f t="shared" si="312"/>
        <v>411.70490095149557</v>
      </c>
      <c r="L680" s="69">
        <f>K680+$D$8-$B$8*Q680+Phase_Relations!$C$24*Q680</f>
        <v>660.98695191815887</v>
      </c>
      <c r="M680" s="69">
        <f t="shared" si="313"/>
        <v>-5.177256617267869E-2</v>
      </c>
      <c r="N680" s="69">
        <f t="shared" si="314"/>
        <v>-0.13150231807860388</v>
      </c>
      <c r="O680" s="70">
        <f t="shared" si="315"/>
        <v>56.934650334088992</v>
      </c>
      <c r="P680" s="70">
        <f t="shared" si="316"/>
        <v>392.65276092475165</v>
      </c>
      <c r="Q680" s="70">
        <f t="shared" si="317"/>
        <v>55.397542439860537</v>
      </c>
      <c r="R680" s="111">
        <f t="shared" si="318"/>
        <v>382.05201682662437</v>
      </c>
      <c r="S680" s="70">
        <f t="shared" si="339"/>
        <v>10.600744098127279</v>
      </c>
      <c r="T680" s="113">
        <f t="shared" si="319"/>
        <v>0.74577256617267862</v>
      </c>
      <c r="U680" s="70">
        <f t="shared" si="320"/>
        <v>1.8942623180786038</v>
      </c>
      <c r="V680" s="70">
        <f>(L680/Phase_Relations!C$24)</f>
        <v>135.73889545913121</v>
      </c>
      <c r="W680" s="70">
        <f t="shared" si="321"/>
        <v>19546.400946114896</v>
      </c>
      <c r="X680" s="70">
        <f t="shared" si="322"/>
        <v>936.13031351124971</v>
      </c>
      <c r="Y680" s="70">
        <f t="shared" si="323"/>
        <v>80.341353019270684</v>
      </c>
      <c r="Z680" s="70">
        <f t="shared" si="324"/>
        <v>11569.154834774978</v>
      </c>
      <c r="AA680" s="70">
        <f t="shared" si="325"/>
        <v>554.07829668462534</v>
      </c>
      <c r="AB680" s="70">
        <f t="shared" si="326"/>
        <v>-7.4600239441900085</v>
      </c>
      <c r="AC680" s="70">
        <f t="shared" si="327"/>
        <v>-7.4600239441900085E-2</v>
      </c>
      <c r="AD680" s="70">
        <f t="shared" si="328"/>
        <v>547.01113395254049</v>
      </c>
      <c r="AE680" s="70">
        <f t="shared" si="329"/>
        <v>2.7379961661230818</v>
      </c>
      <c r="AF680" s="70">
        <f t="shared" si="330"/>
        <v>1.9132213193618543E-2</v>
      </c>
      <c r="AG680" s="70">
        <f t="shared" si="331"/>
        <v>1.1324004730031518E-2</v>
      </c>
      <c r="AH680" s="70">
        <f>(U680-Phase_Relations!$B$37)/Phase_Relations!$B$37</f>
        <v>1.3878214668166504</v>
      </c>
      <c r="AI680" s="70">
        <f>(U680-Phase_Relations!G$20)/Phase_Relations!G$20</f>
        <v>1.2958505434068242</v>
      </c>
      <c r="AJ680" s="70">
        <f t="shared" si="332"/>
        <v>1.3869844903528519</v>
      </c>
      <c r="AK680" s="70">
        <f t="shared" si="333"/>
        <v>0.58120822100943725</v>
      </c>
      <c r="AL680" s="71">
        <f>(1/(J681-J679))*((M681-M679)/Phase_Relations!B$22)</f>
        <v>5.6740160347012335E-7</v>
      </c>
      <c r="AM680" s="71">
        <f t="shared" si="334"/>
        <v>0.13708897849412141</v>
      </c>
      <c r="AN680" s="71">
        <f>SUM(AM$27:AM680)</f>
        <v>34.799950823401311</v>
      </c>
      <c r="AO680" s="71">
        <f>(1/10000)*((AL680*Phase_Relations!B$22*H$7*U680))/(2*(P680-R680))</f>
        <v>8.9651966530143834E-11</v>
      </c>
      <c r="AP680" s="71">
        <f t="shared" si="335"/>
        <v>9.869371791208396E-11</v>
      </c>
      <c r="AQ680" s="72">
        <f t="shared" si="336"/>
        <v>8.9452279047336374E-18</v>
      </c>
      <c r="AR680" s="72">
        <f t="shared" si="337"/>
        <v>9.8473891165816807E-18</v>
      </c>
      <c r="AS680" s="71">
        <f t="shared" si="340"/>
        <v>4.1830168639748912E-5</v>
      </c>
      <c r="AT680" s="72">
        <f t="shared" si="341"/>
        <v>2.1341948762629688E-7</v>
      </c>
      <c r="AU680" s="97">
        <f t="shared" si="338"/>
        <v>1.1143339793529726E-7</v>
      </c>
      <c r="AV680" s="2"/>
      <c r="AW680" s="2"/>
      <c r="AX680" s="2"/>
      <c r="AY680" s="2"/>
      <c r="AZ680" s="2"/>
      <c r="BA680" s="2"/>
      <c r="BC680" s="10"/>
      <c r="BE680" s="10"/>
      <c r="BI680" s="10"/>
    </row>
    <row r="681" spans="1:61" x14ac:dyDescent="0.2">
      <c r="A681" s="9">
        <f>Raw_Data!A679</f>
        <v>40773.673946759256</v>
      </c>
      <c r="B681" s="10">
        <f>Raw_Data!J679</f>
        <v>-8.8196483209867452E-4</v>
      </c>
      <c r="C681" s="10">
        <f>Raw_Data!K679</f>
        <v>0.17037381070276947</v>
      </c>
      <c r="D681" s="10">
        <f>Raw_Data!L679</f>
        <v>1.8977740554517356E-2</v>
      </c>
      <c r="E681" s="10">
        <f>Raw_Data!M679</f>
        <v>1.8466035125662542E-2</v>
      </c>
      <c r="F681" s="10">
        <f>Raw_Data!N679</f>
        <v>1.8505551315856777E-2</v>
      </c>
      <c r="J681" s="74">
        <f t="shared" si="311"/>
        <v>177000.99999946542</v>
      </c>
      <c r="K681" s="69">
        <f t="shared" si="312"/>
        <v>413.54819374523879</v>
      </c>
      <c r="L681" s="69">
        <f>K681+$D$8-$B$8*Q681+Phase_Relations!$C$24*Q681</f>
        <v>663.00941428235683</v>
      </c>
      <c r="M681" s="69">
        <f t="shared" si="313"/>
        <v>-5.1432802980147636E-2</v>
      </c>
      <c r="N681" s="69">
        <f t="shared" si="314"/>
        <v>-0.130639319569575</v>
      </c>
      <c r="O681" s="70">
        <f t="shared" si="315"/>
        <v>57.018505661643033</v>
      </c>
      <c r="P681" s="70">
        <f t="shared" si="316"/>
        <v>393.23107352857261</v>
      </c>
      <c r="Q681" s="70">
        <f t="shared" si="317"/>
        <v>55.438082695288706</v>
      </c>
      <c r="R681" s="111">
        <f t="shared" si="318"/>
        <v>382.33160479509456</v>
      </c>
      <c r="S681" s="70">
        <f t="shared" si="339"/>
        <v>10.899468733478045</v>
      </c>
      <c r="T681" s="113">
        <f t="shared" si="319"/>
        <v>0.74543280298014758</v>
      </c>
      <c r="U681" s="70">
        <f t="shared" si="320"/>
        <v>1.8933993195695749</v>
      </c>
      <c r="V681" s="70">
        <f>(L681/Phase_Relations!C$24)</f>
        <v>136.1542240925138</v>
      </c>
      <c r="W681" s="70">
        <f t="shared" si="321"/>
        <v>19606.208269321985</v>
      </c>
      <c r="X681" s="70">
        <f t="shared" si="322"/>
        <v>938.99464891388834</v>
      </c>
      <c r="Y681" s="70">
        <f t="shared" si="323"/>
        <v>80.716141397225101</v>
      </c>
      <c r="Z681" s="70">
        <f t="shared" si="324"/>
        <v>11623.124361200415</v>
      </c>
      <c r="AA681" s="70">
        <f t="shared" si="325"/>
        <v>556.66304411879378</v>
      </c>
      <c r="AB681" s="70">
        <f t="shared" si="326"/>
        <v>-7.4110667118368445</v>
      </c>
      <c r="AC681" s="70">
        <f t="shared" si="327"/>
        <v>-7.4110667118368445E-2</v>
      </c>
      <c r="AD681" s="70">
        <f t="shared" si="328"/>
        <v>549.39673162980841</v>
      </c>
      <c r="AE681" s="70">
        <f t="shared" si="329"/>
        <v>2.7398860714672129</v>
      </c>
      <c r="AF681" s="70">
        <f t="shared" si="330"/>
        <v>1.9580011370670516E-2</v>
      </c>
      <c r="AG681" s="70">
        <f t="shared" si="331"/>
        <v>1.1607594085956921E-2</v>
      </c>
      <c r="AH681" s="70">
        <f>(U681-Phase_Relations!$B$37)/Phase_Relations!$B$37</f>
        <v>1.3867336098994625</v>
      </c>
      <c r="AI681" s="70">
        <f>(U681-Phase_Relations!G$20)/Phase_Relations!G$20</f>
        <v>1.294804587111857</v>
      </c>
      <c r="AJ681" s="70">
        <f t="shared" si="332"/>
        <v>1.3860258862526567</v>
      </c>
      <c r="AK681" s="70">
        <f t="shared" si="333"/>
        <v>0.58101733857004534</v>
      </c>
      <c r="AL681" s="71">
        <f>(1/(J682-J680))*((M682-M680)/Phase_Relations!B$22)</f>
        <v>8.3109583142217974E-7</v>
      </c>
      <c r="AM681" s="71">
        <f t="shared" si="334"/>
        <v>0.26838547314575806</v>
      </c>
      <c r="AN681" s="71">
        <f>SUM(AM$27:AM681)</f>
        <v>35.068336296547066</v>
      </c>
      <c r="AO681" s="71">
        <f>(1/10000)*((AL681*Phase_Relations!B$22*H$7*U681))/(2*(P681-R681))</f>
        <v>1.2765960110322265E-10</v>
      </c>
      <c r="AP681" s="71">
        <f t="shared" si="335"/>
        <v>9.9516582046280872E-11</v>
      </c>
      <c r="AQ681" s="72">
        <f t="shared" si="336"/>
        <v>1.2737525681734536E-17</v>
      </c>
      <c r="AR681" s="72">
        <f t="shared" si="337"/>
        <v>9.9294922482798323E-18</v>
      </c>
      <c r="AS681" s="71">
        <f t="shared" si="340"/>
        <v>1.9097333048969018E-4</v>
      </c>
      <c r="AT681" s="72">
        <f t="shared" si="341"/>
        <v>6.6564799630298391E-8</v>
      </c>
      <c r="AU681" s="97">
        <f t="shared" si="338"/>
        <v>1.0352713896914784E-7</v>
      </c>
      <c r="AV681" s="2"/>
      <c r="AW681" s="2"/>
      <c r="AX681" s="2"/>
      <c r="AY681" s="2"/>
      <c r="AZ681" s="2"/>
      <c r="BA681" s="2"/>
      <c r="BC681" s="10"/>
      <c r="BE681" s="10"/>
      <c r="BI681" s="10"/>
    </row>
    <row r="682" spans="1:61" x14ac:dyDescent="0.2">
      <c r="A682" s="9">
        <f>Raw_Data!A680</f>
        <v>40773.676921296297</v>
      </c>
      <c r="B682" s="10">
        <f>Raw_Data!J680</f>
        <v>-8.8594348706646955E-4</v>
      </c>
      <c r="C682" s="10">
        <f>Raw_Data!K680</f>
        <v>0.16899612719152923</v>
      </c>
      <c r="D682" s="10">
        <f>Raw_Data!L680</f>
        <v>1.8989747778912755E-2</v>
      </c>
      <c r="E682" s="10">
        <f>Raw_Data!M680</f>
        <v>1.8444324733778543E-2</v>
      </c>
      <c r="F682" s="10">
        <f>Raw_Data!N680</f>
        <v>1.8521937728592078E-2</v>
      </c>
      <c r="J682" s="74">
        <f t="shared" si="311"/>
        <v>177257.99999982119</v>
      </c>
      <c r="K682" s="69">
        <f t="shared" si="312"/>
        <v>415.413761980598</v>
      </c>
      <c r="L682" s="69">
        <f>K682+$D$8-$B$8*Q682+Phase_Relations!$C$24*Q682</f>
        <v>664.58692449239334</v>
      </c>
      <c r="M682" s="69">
        <f t="shared" si="313"/>
        <v>-5.1020296456362267E-2</v>
      </c>
      <c r="N682" s="69">
        <f t="shared" si="314"/>
        <v>-0.12959155299916017</v>
      </c>
      <c r="O682" s="70">
        <f t="shared" si="315"/>
        <v>57.054581294050536</v>
      </c>
      <c r="P682" s="70">
        <f t="shared" si="316"/>
        <v>393.47987099345198</v>
      </c>
      <c r="Q682" s="70">
        <f t="shared" si="317"/>
        <v>55.372904518575524</v>
      </c>
      <c r="R682" s="111">
        <f t="shared" si="318"/>
        <v>381.88210012810708</v>
      </c>
      <c r="S682" s="70">
        <f t="shared" si="339"/>
        <v>11.597770865344899</v>
      </c>
      <c r="T682" s="113">
        <f t="shared" si="319"/>
        <v>0.74502029645636225</v>
      </c>
      <c r="U682" s="70">
        <f t="shared" si="320"/>
        <v>1.8923515529991601</v>
      </c>
      <c r="V682" s="70">
        <f>(L682/Phase_Relations!C$24)</f>
        <v>136.47817828384007</v>
      </c>
      <c r="W682" s="70">
        <f t="shared" si="321"/>
        <v>19652.857672872968</v>
      </c>
      <c r="X682" s="70">
        <f t="shared" si="322"/>
        <v>941.22881575062115</v>
      </c>
      <c r="Y682" s="70">
        <f t="shared" si="323"/>
        <v>81.105273765264542</v>
      </c>
      <c r="Z682" s="70">
        <f t="shared" si="324"/>
        <v>11679.159422198094</v>
      </c>
      <c r="AA682" s="70">
        <f t="shared" si="325"/>
        <v>559.34671562251401</v>
      </c>
      <c r="AB682" s="70">
        <f t="shared" si="326"/>
        <v>-7.3516277314643164</v>
      </c>
      <c r="AC682" s="70">
        <f t="shared" si="327"/>
        <v>-7.3516277314643164E-2</v>
      </c>
      <c r="AD682" s="70">
        <f t="shared" si="328"/>
        <v>551.61486837895086</v>
      </c>
      <c r="AE682" s="70">
        <f t="shared" si="329"/>
        <v>2.74163596375455</v>
      </c>
      <c r="AF682" s="70">
        <f t="shared" si="330"/>
        <v>2.073449354652487E-2</v>
      </c>
      <c r="AG682" s="70">
        <f t="shared" si="331"/>
        <v>1.2321946238009919E-2</v>
      </c>
      <c r="AH682" s="70">
        <f>(U682-Phase_Relations!$B$37)/Phase_Relations!$B$37</f>
        <v>1.3854128427147008</v>
      </c>
      <c r="AI682" s="70">
        <f>(U682-Phase_Relations!G$20)/Phase_Relations!G$20</f>
        <v>1.2935346914764465</v>
      </c>
      <c r="AJ682" s="70">
        <f t="shared" si="332"/>
        <v>1.3850375782068001</v>
      </c>
      <c r="AK682" s="70">
        <f t="shared" si="333"/>
        <v>0.58078535417711696</v>
      </c>
      <c r="AL682" s="71">
        <f>(1/(J683-J681))*((M683-M681)/Phase_Relations!B$22)</f>
        <v>8.2422913636863901E-7</v>
      </c>
      <c r="AM682" s="71">
        <f t="shared" si="334"/>
        <v>0.32721503441423228</v>
      </c>
      <c r="AN682" s="71">
        <f>SUM(AM$27:AM682)</f>
        <v>35.395551330961297</v>
      </c>
      <c r="AO682" s="71">
        <f>(1/10000)*((AL682*Phase_Relations!B$22*H$7*U682))/(2*(P682-R682))</f>
        <v>1.1891612576663747E-10</v>
      </c>
      <c r="AP682" s="71">
        <f t="shared" si="335"/>
        <v>1.0700007583752879E-10</v>
      </c>
      <c r="AQ682" s="72">
        <f t="shared" si="336"/>
        <v>1.1865125637516046E-17</v>
      </c>
      <c r="AR682" s="72">
        <f t="shared" si="337"/>
        <v>1.067617478160568E-17</v>
      </c>
      <c r="AS682" s="71">
        <f t="shared" si="340"/>
        <v>2.4947900548275497E-4</v>
      </c>
      <c r="AT682" s="72">
        <f t="shared" si="341"/>
        <v>4.7464686373501482E-8</v>
      </c>
      <c r="AU682" s="97">
        <f t="shared" si="338"/>
        <v>1.0560630122879848E-7</v>
      </c>
      <c r="AV682" s="2"/>
      <c r="AW682" s="2"/>
      <c r="AX682" s="2"/>
      <c r="AY682" s="2"/>
      <c r="AZ682" s="2"/>
      <c r="BA682" s="2"/>
      <c r="BC682" s="10"/>
      <c r="BE682" s="10"/>
      <c r="BI682" s="10"/>
    </row>
    <row r="683" spans="1:61" x14ac:dyDescent="0.2">
      <c r="A683" s="9">
        <f>Raw_Data!A681</f>
        <v>40773.679895833331</v>
      </c>
      <c r="B683" s="10">
        <f>Raw_Data!J681</f>
        <v>-8.9037345215001553E-4</v>
      </c>
      <c r="C683" s="10">
        <f>Raw_Data!K681</f>
        <v>0.16788091614234979</v>
      </c>
      <c r="D683" s="10">
        <f>Raw_Data!L681</f>
        <v>1.8999379686909356E-2</v>
      </c>
      <c r="E683" s="10">
        <f>Raw_Data!M681</f>
        <v>1.8463517290279941E-2</v>
      </c>
      <c r="F683" s="10">
        <f>Raw_Data!N681</f>
        <v>1.8549093038391178E-2</v>
      </c>
      <c r="J683" s="74">
        <f t="shared" si="311"/>
        <v>177514.99999954831</v>
      </c>
      <c r="K683" s="69">
        <f t="shared" si="312"/>
        <v>417.49094691131177</v>
      </c>
      <c r="L683" s="69">
        <f>K683+$D$8-$B$8*Q683+Phase_Relations!$C$24*Q683</f>
        <v>666.91876028137926</v>
      </c>
      <c r="M683" s="69">
        <f t="shared" si="313"/>
        <v>-5.0686748680326708E-2</v>
      </c>
      <c r="N683" s="69">
        <f t="shared" si="314"/>
        <v>-0.12874434164802984</v>
      </c>
      <c r="O683" s="70">
        <f t="shared" si="315"/>
        <v>57.083520302836071</v>
      </c>
      <c r="P683" s="70">
        <f t="shared" si="316"/>
        <v>393.6794503643867</v>
      </c>
      <c r="Q683" s="70">
        <f t="shared" si="317"/>
        <v>55.430523738251978</v>
      </c>
      <c r="R683" s="111">
        <f t="shared" si="318"/>
        <v>382.2794740569102</v>
      </c>
      <c r="S683" s="70">
        <f t="shared" si="339"/>
        <v>11.399976307476493</v>
      </c>
      <c r="T683" s="113">
        <f t="shared" si="319"/>
        <v>0.74468674868032669</v>
      </c>
      <c r="U683" s="70">
        <f t="shared" si="320"/>
        <v>1.8915043416480297</v>
      </c>
      <c r="V683" s="70">
        <f>(L683/Phase_Relations!C$24)</f>
        <v>136.95703919549723</v>
      </c>
      <c r="W683" s="70">
        <f t="shared" si="321"/>
        <v>19721.8136441516</v>
      </c>
      <c r="X683" s="70">
        <f t="shared" si="322"/>
        <v>944.53130479653259</v>
      </c>
      <c r="Y683" s="70">
        <f t="shared" si="323"/>
        <v>81.526515457245253</v>
      </c>
      <c r="Z683" s="70">
        <f t="shared" si="324"/>
        <v>11739.818225843317</v>
      </c>
      <c r="AA683" s="70">
        <f t="shared" si="325"/>
        <v>562.25183073962239</v>
      </c>
      <c r="AB683" s="70">
        <f t="shared" si="326"/>
        <v>-7.3035660922661005</v>
      </c>
      <c r="AC683" s="70">
        <f t="shared" si="327"/>
        <v>-7.3035660922661005E-2</v>
      </c>
      <c r="AD683" s="70">
        <f t="shared" si="328"/>
        <v>554.65184653463803</v>
      </c>
      <c r="AE683" s="70">
        <f t="shared" si="329"/>
        <v>2.7440204631709526</v>
      </c>
      <c r="AF683" s="70">
        <f t="shared" si="330"/>
        <v>2.0275569921186787E-2</v>
      </c>
      <c r="AG683" s="70">
        <f t="shared" si="331"/>
        <v>1.206945312408913E-2</v>
      </c>
      <c r="AH683" s="70">
        <f>(U683-Phase_Relations!$B$37)/Phase_Relations!$B$37</f>
        <v>1.3843448863752577</v>
      </c>
      <c r="AI683" s="70">
        <f>(U683-Phase_Relations!G$20)/Phase_Relations!G$20</f>
        <v>1.2925078692553058</v>
      </c>
      <c r="AJ683" s="70">
        <f t="shared" si="332"/>
        <v>1.3839070944336651</v>
      </c>
      <c r="AK683" s="70">
        <f t="shared" si="333"/>
        <v>0.58059758648413251</v>
      </c>
      <c r="AL683" s="71">
        <f>(1/(J684-J682))*((M684-M682)/Phase_Relations!B$22)</f>
        <v>1.0814841849452858E-6</v>
      </c>
      <c r="AM683" s="71">
        <f t="shared" si="334"/>
        <v>0.26584495854586193</v>
      </c>
      <c r="AN683" s="71">
        <f>SUM(AM$27:AM683)</f>
        <v>35.661396289507159</v>
      </c>
      <c r="AO683" s="71">
        <f>(1/10000)*((AL683*Phase_Relations!B$22*H$7*U683))/(2*(P683-R683))</f>
        <v>1.5866789455776297E-10</v>
      </c>
      <c r="AP683" s="71">
        <f t="shared" si="335"/>
        <v>1.1416524780191509E-10</v>
      </c>
      <c r="AQ683" s="72">
        <f t="shared" si="336"/>
        <v>1.5831448354300348E-17</v>
      </c>
      <c r="AR683" s="72">
        <f t="shared" si="337"/>
        <v>1.1391096034074726E-17</v>
      </c>
      <c r="AS683" s="71">
        <f t="shared" si="340"/>
        <v>1.4741724031026187E-4</v>
      </c>
      <c r="AT683" s="72">
        <f t="shared" si="341"/>
        <v>1.0717775359064656E-7</v>
      </c>
      <c r="AU683" s="97">
        <f t="shared" si="338"/>
        <v>9.8586477903574438E-8</v>
      </c>
      <c r="AV683" s="2"/>
      <c r="AW683" s="2"/>
      <c r="AX683" s="2"/>
      <c r="AY683" s="2"/>
      <c r="AZ683" s="2"/>
      <c r="BA683" s="2"/>
      <c r="BC683" s="10"/>
      <c r="BE683" s="10"/>
      <c r="BI683" s="10"/>
    </row>
    <row r="684" spans="1:61" x14ac:dyDescent="0.2">
      <c r="A684" s="9">
        <f>Raw_Data!A682</f>
        <v>40773.682881944442</v>
      </c>
      <c r="B684" s="10">
        <f>Raw_Data!J682</f>
        <v>-8.9759441400201446E-4</v>
      </c>
      <c r="C684" s="10">
        <f>Raw_Data!K682</f>
        <v>0.16571819056134984</v>
      </c>
      <c r="D684" s="10">
        <f>Raw_Data!L682</f>
        <v>1.8982954374012456E-2</v>
      </c>
      <c r="E684" s="10">
        <f>Raw_Data!M682</f>
        <v>1.8442127566109742E-2</v>
      </c>
      <c r="F684" s="10">
        <f>Raw_Data!N682</f>
        <v>1.8508563260429579E-2</v>
      </c>
      <c r="J684" s="74">
        <f t="shared" si="311"/>
        <v>177772.99999950919</v>
      </c>
      <c r="K684" s="69">
        <f t="shared" si="312"/>
        <v>420.87681403697889</v>
      </c>
      <c r="L684" s="69">
        <f>K684+$D$8-$B$8*Q684+Phase_Relations!$C$24*Q684</f>
        <v>670.02082406809313</v>
      </c>
      <c r="M684" s="69">
        <f t="shared" si="313"/>
        <v>-5.0039482227366802E-2</v>
      </c>
      <c r="N684" s="69">
        <f t="shared" si="314"/>
        <v>-0.12710028485751168</v>
      </c>
      <c r="O684" s="70">
        <f t="shared" si="315"/>
        <v>57.034170550492483</v>
      </c>
      <c r="P684" s="70">
        <f t="shared" si="316"/>
        <v>393.33910724477573</v>
      </c>
      <c r="Q684" s="70">
        <f t="shared" si="317"/>
        <v>55.366308258897178</v>
      </c>
      <c r="R684" s="111">
        <f t="shared" si="318"/>
        <v>381.83660868204947</v>
      </c>
      <c r="S684" s="70">
        <f t="shared" si="339"/>
        <v>11.502498562726259</v>
      </c>
      <c r="T684" s="113">
        <f t="shared" si="319"/>
        <v>0.74403948222736671</v>
      </c>
      <c r="U684" s="70">
        <f t="shared" si="320"/>
        <v>1.8898602848575115</v>
      </c>
      <c r="V684" s="70">
        <f>(L684/Phase_Relations!C$24)</f>
        <v>137.59407251488483</v>
      </c>
      <c r="W684" s="70">
        <f t="shared" si="321"/>
        <v>19813.546442143415</v>
      </c>
      <c r="X684" s="70">
        <f t="shared" si="322"/>
        <v>948.92463803368844</v>
      </c>
      <c r="Y684" s="70">
        <f t="shared" si="323"/>
        <v>82.227764255987651</v>
      </c>
      <c r="Z684" s="70">
        <f t="shared" si="324"/>
        <v>11840.798052862221</v>
      </c>
      <c r="AA684" s="70">
        <f t="shared" si="325"/>
        <v>567.08802935163897</v>
      </c>
      <c r="AB684" s="70">
        <f t="shared" si="326"/>
        <v>-7.2103000327617739</v>
      </c>
      <c r="AC684" s="70">
        <f t="shared" si="327"/>
        <v>-7.2103000327617739E-2</v>
      </c>
      <c r="AD684" s="70">
        <f t="shared" si="328"/>
        <v>559.41969697648813</v>
      </c>
      <c r="AE684" s="70">
        <f t="shared" si="329"/>
        <v>2.747737753665112</v>
      </c>
      <c r="AF684" s="70">
        <f t="shared" si="330"/>
        <v>2.0283444487229355E-2</v>
      </c>
      <c r="AG684" s="70">
        <f t="shared" si="331"/>
        <v>1.2121614406135697E-2</v>
      </c>
      <c r="AH684" s="70">
        <f>(U684-Phase_Relations!$B$37)/Phase_Relations!$B$37</f>
        <v>1.3822724626884226</v>
      </c>
      <c r="AI684" s="70">
        <f>(U684-Phase_Relations!G$20)/Phase_Relations!G$20</f>
        <v>1.2905152684207331</v>
      </c>
      <c r="AJ684" s="70">
        <f t="shared" si="332"/>
        <v>1.3827665002002172</v>
      </c>
      <c r="AK684" s="70">
        <f t="shared" si="333"/>
        <v>0.58023273338286074</v>
      </c>
      <c r="AL684" s="71">
        <f>(1/(J685-J683))*((M685-M683)/Phase_Relations!B$22)</f>
        <v>1.0409466706324113E-6</v>
      </c>
      <c r="AM684" s="71">
        <f t="shared" si="334"/>
        <v>0.51952531434592852</v>
      </c>
      <c r="AN684" s="71">
        <f>SUM(AM$27:AM684)</f>
        <v>36.180921603853086</v>
      </c>
      <c r="AO684" s="71">
        <f>(1/10000)*((AL684*Phase_Relations!B$22*H$7*U684))/(2*(P684-R684))</f>
        <v>1.5122774751203814E-10</v>
      </c>
      <c r="AP684" s="71">
        <f t="shared" si="335"/>
        <v>1.2083484501064502E-10</v>
      </c>
      <c r="AQ684" s="72">
        <f t="shared" si="336"/>
        <v>1.5089090840632629E-17</v>
      </c>
      <c r="AR684" s="72">
        <f t="shared" si="337"/>
        <v>1.2056570193470937E-17</v>
      </c>
      <c r="AS684" s="71">
        <f t="shared" si="340"/>
        <v>1.8230007561830896E-4</v>
      </c>
      <c r="AT684" s="72">
        <f t="shared" si="341"/>
        <v>8.2605412223594943E-8</v>
      </c>
      <c r="AU684" s="97">
        <f t="shared" si="338"/>
        <v>9.7506441486099633E-8</v>
      </c>
      <c r="AV684" s="2"/>
      <c r="AW684" s="2"/>
      <c r="AX684" s="2"/>
      <c r="AY684" s="2"/>
      <c r="AZ684" s="2"/>
      <c r="BA684" s="2"/>
      <c r="BC684" s="10"/>
      <c r="BE684" s="10"/>
      <c r="BI684" s="10"/>
    </row>
    <row r="685" spans="1:61" x14ac:dyDescent="0.2">
      <c r="A685" s="9">
        <f>Raw_Data!A683</f>
        <v>40773.685856481483</v>
      </c>
      <c r="B685" s="10">
        <f>Raw_Data!J683</f>
        <v>-9.0562298342956654E-4</v>
      </c>
      <c r="C685" s="10">
        <f>Raw_Data!K683</f>
        <v>0.16472174533209927</v>
      </c>
      <c r="D685" s="10">
        <f>Raw_Data!L683</f>
        <v>1.8983239411980355E-2</v>
      </c>
      <c r="E685" s="10">
        <f>Raw_Data!M683</f>
        <v>1.8434787838437841E-2</v>
      </c>
      <c r="F685" s="10">
        <f>Raw_Data!N683</f>
        <v>1.8518937736180279E-2</v>
      </c>
      <c r="J685" s="74">
        <f t="shared" si="311"/>
        <v>178029.99999986496</v>
      </c>
      <c r="K685" s="69">
        <f t="shared" si="312"/>
        <v>424.64136367012225</v>
      </c>
      <c r="L685" s="69">
        <f>K685+$D$8-$B$8*Q685+Phase_Relations!$C$24*Q685</f>
        <v>673.68798865766507</v>
      </c>
      <c r="M685" s="69">
        <f t="shared" si="313"/>
        <v>-4.9742698529949662E-2</v>
      </c>
      <c r="N685" s="69">
        <f t="shared" si="314"/>
        <v>-0.12634645426607213</v>
      </c>
      <c r="O685" s="70">
        <f t="shared" si="315"/>
        <v>57.035026945327253</v>
      </c>
      <c r="P685" s="70">
        <f t="shared" si="316"/>
        <v>393.34501341605005</v>
      </c>
      <c r="Q685" s="70">
        <f t="shared" si="317"/>
        <v>55.344273186025994</v>
      </c>
      <c r="R685" s="111">
        <f t="shared" si="318"/>
        <v>381.68464266224822</v>
      </c>
      <c r="S685" s="70">
        <f t="shared" si="339"/>
        <v>11.660370753801828</v>
      </c>
      <c r="T685" s="113">
        <f t="shared" si="319"/>
        <v>0.74374269852994956</v>
      </c>
      <c r="U685" s="70">
        <f t="shared" si="320"/>
        <v>1.8891064542660718</v>
      </c>
      <c r="V685" s="70">
        <f>(L685/Phase_Relations!C$24)</f>
        <v>138.34715375107382</v>
      </c>
      <c r="W685" s="70">
        <f t="shared" si="321"/>
        <v>19921.99014015463</v>
      </c>
      <c r="X685" s="70">
        <f t="shared" si="322"/>
        <v>954.11830173154351</v>
      </c>
      <c r="Y685" s="70">
        <f t="shared" si="323"/>
        <v>83.002880565047832</v>
      </c>
      <c r="Z685" s="70">
        <f t="shared" si="324"/>
        <v>11952.414801366887</v>
      </c>
      <c r="AA685" s="70">
        <f t="shared" si="325"/>
        <v>572.43365906929535</v>
      </c>
      <c r="AB685" s="70">
        <f t="shared" si="326"/>
        <v>-7.1675358112319287</v>
      </c>
      <c r="AC685" s="70">
        <f t="shared" si="327"/>
        <v>-7.1675358112319287E-2</v>
      </c>
      <c r="AD685" s="70">
        <f t="shared" si="328"/>
        <v>564.66007856676072</v>
      </c>
      <c r="AE685" s="70">
        <f t="shared" si="329"/>
        <v>2.7517870842287566</v>
      </c>
      <c r="AF685" s="70">
        <f t="shared" si="330"/>
        <v>2.036982027360186E-2</v>
      </c>
      <c r="AG685" s="70">
        <f t="shared" si="331"/>
        <v>1.2221095363793431E-2</v>
      </c>
      <c r="AH685" s="70">
        <f>(U685-Phase_Relations!$B$37)/Phase_Relations!$B$37</f>
        <v>1.3813222179142941</v>
      </c>
      <c r="AI685" s="70">
        <f>(U685-Phase_Relations!G$20)/Phase_Relations!G$20</f>
        <v>1.2896016239077868</v>
      </c>
      <c r="AJ685" s="70">
        <f t="shared" si="332"/>
        <v>1.3815053681712723</v>
      </c>
      <c r="AK685" s="70">
        <f t="shared" si="333"/>
        <v>0.58006522910794478</v>
      </c>
      <c r="AL685" s="71">
        <f>(1/(J686-J684))*((M686-M684)/Phase_Relations!B$22)</f>
        <v>7.3840767441077317E-7</v>
      </c>
      <c r="AM685" s="71">
        <f t="shared" si="334"/>
        <v>0.24035198269275057</v>
      </c>
      <c r="AN685" s="71">
        <f>SUM(AM$27:AM685)</f>
        <v>36.421273586545837</v>
      </c>
      <c r="AO685" s="71">
        <f>(1/10000)*((AL685*Phase_Relations!B$22*H$7*U685))/(2*(P685-R685))</f>
        <v>1.0578053673492369E-10</v>
      </c>
      <c r="AP685" s="71">
        <f t="shared" si="335"/>
        <v>1.2489017000025539E-10</v>
      </c>
      <c r="AQ685" s="72">
        <f t="shared" si="336"/>
        <v>1.0554492506985758E-17</v>
      </c>
      <c r="AR685" s="72">
        <f t="shared" si="337"/>
        <v>1.2461199424304698E-17</v>
      </c>
      <c r="AS685" s="71">
        <f t="shared" si="340"/>
        <v>7.6116909538338472E-5</v>
      </c>
      <c r="AT685" s="72">
        <f t="shared" si="341"/>
        <v>1.3838483090763093E-7</v>
      </c>
      <c r="AU685" s="97">
        <f t="shared" si="338"/>
        <v>8.6095665638180478E-8</v>
      </c>
      <c r="AV685" s="2"/>
      <c r="AW685" s="2"/>
      <c r="AX685" s="2"/>
      <c r="AY685" s="2"/>
      <c r="AZ685" s="2"/>
      <c r="BA685" s="2"/>
      <c r="BC685" s="10"/>
      <c r="BE685" s="10"/>
      <c r="BI685" s="10"/>
    </row>
    <row r="686" spans="1:61" x14ac:dyDescent="0.2">
      <c r="A686" s="9">
        <f>Raw_Data!A684</f>
        <v>40773.688831018517</v>
      </c>
      <c r="B686" s="10">
        <f>Raw_Data!J684</f>
        <v>-9.0928097068353946E-4</v>
      </c>
      <c r="C686" s="10">
        <f>Raw_Data!K684</f>
        <v>0.16348064251378958</v>
      </c>
      <c r="D686" s="10">
        <f>Raw_Data!L684</f>
        <v>1.8992681294665057E-2</v>
      </c>
      <c r="E686" s="10">
        <f>Raw_Data!M684</f>
        <v>1.8415048959164744E-2</v>
      </c>
      <c r="F686" s="10">
        <f>Raw_Data!N684</f>
        <v>1.8481921893553577E-2</v>
      </c>
      <c r="J686" s="74">
        <f t="shared" si="311"/>
        <v>178286.99999959208</v>
      </c>
      <c r="K686" s="69">
        <f t="shared" si="312"/>
        <v>426.35657267457196</v>
      </c>
      <c r="L686" s="69">
        <f>K686+$D$8-$B$8*Q686+Phase_Relations!$C$24*Q686</f>
        <v>675.14129807891652</v>
      </c>
      <c r="M686" s="69">
        <f t="shared" si="313"/>
        <v>-4.9371109567135411E-2</v>
      </c>
      <c r="N686" s="69">
        <f t="shared" si="314"/>
        <v>-0.12540261830052396</v>
      </c>
      <c r="O686" s="70">
        <f t="shared" si="315"/>
        <v>57.063395024223041</v>
      </c>
      <c r="P686" s="70">
        <f t="shared" si="316"/>
        <v>393.54065533946925</v>
      </c>
      <c r="Q686" s="70">
        <f t="shared" si="317"/>
        <v>55.285013815294406</v>
      </c>
      <c r="R686" s="111">
        <f t="shared" si="318"/>
        <v>381.27595734685798</v>
      </c>
      <c r="S686" s="70">
        <f t="shared" si="339"/>
        <v>12.264697992611275</v>
      </c>
      <c r="T686" s="113">
        <f t="shared" si="319"/>
        <v>0.74337110956713537</v>
      </c>
      <c r="U686" s="70">
        <f t="shared" si="320"/>
        <v>1.8881626183005238</v>
      </c>
      <c r="V686" s="70">
        <f>(L686/Phase_Relations!C$24)</f>
        <v>138.64560232865702</v>
      </c>
      <c r="W686" s="70">
        <f t="shared" si="321"/>
        <v>19964.966735326612</v>
      </c>
      <c r="X686" s="70">
        <f t="shared" si="322"/>
        <v>956.17656778384151</v>
      </c>
      <c r="Y686" s="70">
        <f t="shared" si="323"/>
        <v>83.360588513362615</v>
      </c>
      <c r="Z686" s="70">
        <f t="shared" si="324"/>
        <v>12003.924745924216</v>
      </c>
      <c r="AA686" s="70">
        <f t="shared" si="325"/>
        <v>574.90061043698347</v>
      </c>
      <c r="AB686" s="70">
        <f t="shared" si="326"/>
        <v>-7.1139927330166275</v>
      </c>
      <c r="AC686" s="70">
        <f t="shared" si="327"/>
        <v>-7.1139927330166275E-2</v>
      </c>
      <c r="AD686" s="70">
        <f t="shared" si="328"/>
        <v>566.72414510857607</v>
      </c>
      <c r="AE686" s="70">
        <f t="shared" si="329"/>
        <v>2.7533717160190117</v>
      </c>
      <c r="AF686" s="70">
        <f t="shared" si="330"/>
        <v>2.1333597094789734E-2</v>
      </c>
      <c r="AG686" s="70">
        <f t="shared" si="331"/>
        <v>1.2826812960955031E-2</v>
      </c>
      <c r="AH686" s="70">
        <f>(U686-Phase_Relations!$B$37)/Phase_Relations!$B$37</f>
        <v>1.3801324609528745</v>
      </c>
      <c r="AI686" s="70">
        <f>(U686-Phase_Relations!G$20)/Phase_Relations!G$20</f>
        <v>1.2884576924186206</v>
      </c>
      <c r="AJ686" s="70">
        <f t="shared" si="332"/>
        <v>1.3802580205541943</v>
      </c>
      <c r="AK686" s="70">
        <f t="shared" si="333"/>
        <v>0.5798553162878779</v>
      </c>
      <c r="AL686" s="71">
        <f>(1/(J687-J685))*((M687-M685)/Phase_Relations!B$22)</f>
        <v>8.883380618777087E-7</v>
      </c>
      <c r="AM686" s="71">
        <f t="shared" si="334"/>
        <v>0.30288896989903213</v>
      </c>
      <c r="AN686" s="71">
        <f>SUM(AM$27:AM686)</f>
        <v>36.724162556444867</v>
      </c>
      <c r="AO686" s="71">
        <f>(1/10000)*((AL686*Phase_Relations!B$22*H$7*U686))/(2*(P686-R686))</f>
        <v>1.209278410247485E-10</v>
      </c>
      <c r="AP686" s="71">
        <f t="shared" si="335"/>
        <v>1.1883797167269894E-10</v>
      </c>
      <c r="AQ686" s="72">
        <f t="shared" si="336"/>
        <v>1.2065849081292181E-17</v>
      </c>
      <c r="AR686" s="72">
        <f t="shared" si="337"/>
        <v>1.1857327635876749E-17</v>
      </c>
      <c r="AS686" s="71">
        <f t="shared" si="340"/>
        <v>2.4205630336489667E-4</v>
      </c>
      <c r="AT686" s="72">
        <f t="shared" si="341"/>
        <v>4.9747787530403599E-8</v>
      </c>
      <c r="AU686" s="97">
        <f t="shared" si="338"/>
        <v>8.4811528603351773E-8</v>
      </c>
      <c r="AV686" s="2"/>
      <c r="AW686" s="2"/>
      <c r="AX686" s="2"/>
      <c r="AY686" s="2"/>
      <c r="AZ686" s="2"/>
      <c r="BA686" s="2"/>
      <c r="BC686" s="10"/>
      <c r="BE686" s="10"/>
      <c r="BI686" s="10"/>
    </row>
    <row r="687" spans="1:61" x14ac:dyDescent="0.2">
      <c r="A687" s="9">
        <f>Raw_Data!A685</f>
        <v>40773.691817129627</v>
      </c>
      <c r="B687" s="10">
        <f>Raw_Data!J685</f>
        <v>-9.1276080920761149E-4</v>
      </c>
      <c r="C687" s="10">
        <f>Raw_Data!K685</f>
        <v>0.16203169951058971</v>
      </c>
      <c r="D687" s="10">
        <f>Raw_Data!L685</f>
        <v>1.8989700272584755E-2</v>
      </c>
      <c r="E687" s="10">
        <f>Raw_Data!M685</f>
        <v>1.8432436275203141E-2</v>
      </c>
      <c r="F687" s="10">
        <f>Raw_Data!N685</f>
        <v>1.8508503499624577E-2</v>
      </c>
      <c r="J687" s="74">
        <f t="shared" si="311"/>
        <v>178544.99999955297</v>
      </c>
      <c r="K687" s="69">
        <f t="shared" si="312"/>
        <v>427.98824877296096</v>
      </c>
      <c r="L687" s="69">
        <f>K687+$D$8-$B$8*Q687+Phase_Relations!$C$24*Q687</f>
        <v>677.00367272712651</v>
      </c>
      <c r="M687" s="69">
        <f t="shared" si="313"/>
        <v>-4.8937051417049911E-2</v>
      </c>
      <c r="N687" s="69">
        <f t="shared" si="314"/>
        <v>-0.12430011059930678</v>
      </c>
      <c r="O687" s="70">
        <f t="shared" si="315"/>
        <v>57.054438561578024</v>
      </c>
      <c r="P687" s="70">
        <f t="shared" si="316"/>
        <v>393.47888663157261</v>
      </c>
      <c r="Q687" s="70">
        <f t="shared" si="317"/>
        <v>55.337213405397335</v>
      </c>
      <c r="R687" s="111">
        <f t="shared" si="318"/>
        <v>381.63595451998162</v>
      </c>
      <c r="S687" s="70">
        <f t="shared" si="339"/>
        <v>11.842932111590983</v>
      </c>
      <c r="T687" s="113">
        <f t="shared" si="319"/>
        <v>0.74293705141704991</v>
      </c>
      <c r="U687" s="70">
        <f t="shared" si="320"/>
        <v>1.8870601105993068</v>
      </c>
      <c r="V687" s="70">
        <f>(L687/Phase_Relations!C$24)</f>
        <v>139.02805568412114</v>
      </c>
      <c r="W687" s="70">
        <f t="shared" si="321"/>
        <v>20020.040018513446</v>
      </c>
      <c r="X687" s="70">
        <f t="shared" si="322"/>
        <v>958.81417713186988</v>
      </c>
      <c r="Y687" s="70">
        <f t="shared" si="323"/>
        <v>83.690842278723807</v>
      </c>
      <c r="Z687" s="70">
        <f t="shared" si="324"/>
        <v>12051.481288136229</v>
      </c>
      <c r="AA687" s="70">
        <f t="shared" si="325"/>
        <v>577.17822261188826</v>
      </c>
      <c r="AB687" s="70">
        <f t="shared" si="326"/>
        <v>-7.0514483309870313</v>
      </c>
      <c r="AC687" s="70">
        <f t="shared" si="327"/>
        <v>-7.0514483309870313E-2</v>
      </c>
      <c r="AD687" s="70">
        <f t="shared" si="328"/>
        <v>569.28293453749427</v>
      </c>
      <c r="AE687" s="70">
        <f t="shared" si="329"/>
        <v>2.7553281651091357</v>
      </c>
      <c r="AF687" s="70">
        <f t="shared" si="330"/>
        <v>2.0518674557744917E-2</v>
      </c>
      <c r="AG687" s="70">
        <f t="shared" si="331"/>
        <v>1.2351644765012869E-2</v>
      </c>
      <c r="AH687" s="70">
        <f>(U687-Phase_Relations!$B$37)/Phase_Relations!$B$37</f>
        <v>1.3787426895726536</v>
      </c>
      <c r="AI687" s="70">
        <f>(U687-Phase_Relations!G$20)/Phase_Relations!G$20</f>
        <v>1.287121450399344</v>
      </c>
      <c r="AJ687" s="70">
        <f t="shared" si="332"/>
        <v>1.3790995850009056</v>
      </c>
      <c r="AK687" s="70">
        <f t="shared" si="333"/>
        <v>0.57960984835242846</v>
      </c>
      <c r="AL687" s="71">
        <f>(1/(J688-J686))*((M688-M686)/Phase_Relations!B$22)</f>
        <v>6.9447543058282421E-7</v>
      </c>
      <c r="AM687" s="71">
        <f t="shared" si="334"/>
        <v>0.35525441748925679</v>
      </c>
      <c r="AN687" s="71">
        <f>SUM(AM$27:AM687)</f>
        <v>37.079416973934123</v>
      </c>
      <c r="AO687" s="71">
        <f>(1/10000)*((AL687*Phase_Relations!B$22*H$7*U687))/(2*(P687-R687))</f>
        <v>9.7847305954476967E-11</v>
      </c>
      <c r="AP687" s="71">
        <f t="shared" si="335"/>
        <v>1.1050456133005724E-10</v>
      </c>
      <c r="AQ687" s="72">
        <f t="shared" si="336"/>
        <v>9.7629364474978345E-18</v>
      </c>
      <c r="AR687" s="72">
        <f t="shared" si="337"/>
        <v>1.1025842754688668E-17</v>
      </c>
      <c r="AS687" s="71">
        <f t="shared" si="340"/>
        <v>2.2819582196801882E-4</v>
      </c>
      <c r="AT687" s="72">
        <f t="shared" si="341"/>
        <v>4.2697756095493089E-8</v>
      </c>
      <c r="AU687" s="97">
        <f t="shared" si="338"/>
        <v>8.6786976467988933E-8</v>
      </c>
      <c r="AV687" s="2"/>
      <c r="AW687" s="2"/>
      <c r="AX687" s="2"/>
      <c r="AY687" s="2"/>
      <c r="AZ687" s="2"/>
      <c r="BA687" s="2"/>
      <c r="BC687" s="10"/>
      <c r="BE687" s="10"/>
      <c r="BI687" s="10"/>
    </row>
    <row r="688" spans="1:61" x14ac:dyDescent="0.2">
      <c r="A688" s="9">
        <f>Raw_Data!A686</f>
        <v>40773.694791666669</v>
      </c>
      <c r="B688" s="10">
        <f>Raw_Data!J686</f>
        <v>-9.163712901336115E-4</v>
      </c>
      <c r="C688" s="10">
        <f>Raw_Data!K686</f>
        <v>0.16137611218454939</v>
      </c>
      <c r="D688" s="10">
        <f>Raw_Data!L686</f>
        <v>1.8975780918488457E-2</v>
      </c>
      <c r="E688" s="10">
        <f>Raw_Data!M686</f>
        <v>1.8450025493135444E-2</v>
      </c>
      <c r="F688" s="10">
        <f>Raw_Data!N686</f>
        <v>1.8500531408235477E-2</v>
      </c>
      <c r="J688" s="74">
        <f t="shared" si="311"/>
        <v>178801.99999990873</v>
      </c>
      <c r="K688" s="69">
        <f t="shared" si="312"/>
        <v>429.6811823357948</v>
      </c>
      <c r="L688" s="69">
        <f>K688+$D$8-$B$8*Q688+Phase_Relations!$C$24*Q688</f>
        <v>678.92998371638453</v>
      </c>
      <c r="M688" s="69">
        <f t="shared" si="313"/>
        <v>-4.8741279381621136E-2</v>
      </c>
      <c r="N688" s="69">
        <f t="shared" si="314"/>
        <v>-0.12380284962931769</v>
      </c>
      <c r="O688" s="70">
        <f t="shared" si="315"/>
        <v>57.012617947155242</v>
      </c>
      <c r="P688" s="70">
        <f t="shared" si="316"/>
        <v>393.19046860107068</v>
      </c>
      <c r="Q688" s="70">
        <f t="shared" si="317"/>
        <v>55.390019138281552</v>
      </c>
      <c r="R688" s="111">
        <f t="shared" si="318"/>
        <v>382.00013198814867</v>
      </c>
      <c r="S688" s="70">
        <f t="shared" si="339"/>
        <v>11.19033661292201</v>
      </c>
      <c r="T688" s="113">
        <f t="shared" si="319"/>
        <v>0.74274127938162104</v>
      </c>
      <c r="U688" s="70">
        <f t="shared" si="320"/>
        <v>1.8865628496293174</v>
      </c>
      <c r="V688" s="70">
        <f>(L688/Phase_Relations!C$24)</f>
        <v>139.42363887261507</v>
      </c>
      <c r="W688" s="70">
        <f t="shared" si="321"/>
        <v>20077.003997656571</v>
      </c>
      <c r="X688" s="70">
        <f t="shared" si="322"/>
        <v>961.54233705251784</v>
      </c>
      <c r="Y688" s="70">
        <f t="shared" si="323"/>
        <v>84.033619734333513</v>
      </c>
      <c r="Z688" s="70">
        <f t="shared" si="324"/>
        <v>12100.841241744027</v>
      </c>
      <c r="AA688" s="70">
        <f t="shared" si="325"/>
        <v>579.54220506436923</v>
      </c>
      <c r="AB688" s="70">
        <f t="shared" si="326"/>
        <v>-7.0232391039799946</v>
      </c>
      <c r="AC688" s="70">
        <f t="shared" si="327"/>
        <v>-7.0232391039799946E-2</v>
      </c>
      <c r="AD688" s="70">
        <f t="shared" si="328"/>
        <v>572.08198065575448</v>
      </c>
      <c r="AE688" s="70">
        <f t="shared" si="329"/>
        <v>2.7574582686448523</v>
      </c>
      <c r="AF688" s="70">
        <f t="shared" si="330"/>
        <v>1.9308924380544656E-2</v>
      </c>
      <c r="AG688" s="70">
        <f t="shared" si="331"/>
        <v>1.1637903170467276E-2</v>
      </c>
      <c r="AH688" s="70">
        <f>(U688-Phase_Relations!$B$37)/Phase_Relations!$B$37</f>
        <v>1.3781158648676384</v>
      </c>
      <c r="AI688" s="70">
        <f>(U688-Phase_Relations!G$20)/Phase_Relations!G$20</f>
        <v>1.2865187688925275</v>
      </c>
      <c r="AJ688" s="70">
        <f t="shared" si="332"/>
        <v>1.3780129263825309</v>
      </c>
      <c r="AK688" s="70">
        <f t="shared" si="333"/>
        <v>0.57949904175267841</v>
      </c>
      <c r="AL688" s="71">
        <f>(1/(J689-J687))*((M689-M687)/Phase_Relations!B$22)</f>
        <v>7.837504514450281E-7</v>
      </c>
      <c r="AM688" s="71">
        <f t="shared" si="334"/>
        <v>0.16098510995276744</v>
      </c>
      <c r="AN688" s="71">
        <f>SUM(AM$27:AM688)</f>
        <v>37.240402083886892</v>
      </c>
      <c r="AO688" s="71">
        <f>(1/10000)*((AL688*Phase_Relations!B$22*H$7*U688))/(2*(P688-R688))</f>
        <v>1.1683458591185126E-10</v>
      </c>
      <c r="AP688" s="71">
        <f t="shared" si="335"/>
        <v>9.8112930136076764E-11</v>
      </c>
      <c r="AQ688" s="72">
        <f t="shared" si="336"/>
        <v>1.165743528654546E-17</v>
      </c>
      <c r="AR688" s="72">
        <f t="shared" si="337"/>
        <v>9.7894397015075445E-18</v>
      </c>
      <c r="AS688" s="71">
        <f t="shared" si="340"/>
        <v>9.4143119357235395E-5</v>
      </c>
      <c r="AT688" s="72">
        <f t="shared" si="341"/>
        <v>1.2357957790301359E-7</v>
      </c>
      <c r="AU688" s="97">
        <f t="shared" si="338"/>
        <v>8.567088184976691E-8</v>
      </c>
      <c r="AV688" s="2"/>
      <c r="AW688" s="2"/>
      <c r="AX688" s="2"/>
      <c r="AY688" s="2"/>
      <c r="AZ688" s="2"/>
      <c r="BA688" s="2"/>
      <c r="BC688" s="10"/>
      <c r="BE688" s="10"/>
      <c r="BI688" s="10"/>
    </row>
    <row r="689" spans="1:61" x14ac:dyDescent="0.2">
      <c r="A689" s="9">
        <f>Raw_Data!A687</f>
        <v>40773.697766203702</v>
      </c>
      <c r="B689" s="10">
        <f>Raw_Data!J687</f>
        <v>-9.2552813485053754E-4</v>
      </c>
      <c r="C689" s="10">
        <f>Raw_Data!K687</f>
        <v>0.15965638311190933</v>
      </c>
      <c r="D689" s="10">
        <f>Raw_Data!L687</f>
        <v>1.8974118197009355E-2</v>
      </c>
      <c r="E689" s="10">
        <f>Raw_Data!M687</f>
        <v>1.8415524022444542E-2</v>
      </c>
      <c r="F689" s="10">
        <f>Raw_Data!N687</f>
        <v>1.8496981616417579E-2</v>
      </c>
      <c r="J689" s="74">
        <f t="shared" si="311"/>
        <v>179058.99999963585</v>
      </c>
      <c r="K689" s="69">
        <f t="shared" si="312"/>
        <v>433.97477370732327</v>
      </c>
      <c r="L689" s="69">
        <f>K689+$D$8-$B$8*Q689+Phase_Relations!$C$24*Q689</f>
        <v>682.76580235073482</v>
      </c>
      <c r="M689" s="69">
        <f t="shared" si="313"/>
        <v>-4.8227636560808237E-2</v>
      </c>
      <c r="N689" s="69">
        <f t="shared" si="314"/>
        <v>-0.12249819686445293</v>
      </c>
      <c r="O689" s="70">
        <f t="shared" si="315"/>
        <v>57.007622310620036</v>
      </c>
      <c r="P689" s="70">
        <f t="shared" si="316"/>
        <v>393.15601593531056</v>
      </c>
      <c r="Q689" s="70">
        <f t="shared" si="317"/>
        <v>55.286440033603412</v>
      </c>
      <c r="R689" s="111">
        <f t="shared" si="318"/>
        <v>381.28579333519599</v>
      </c>
      <c r="S689" s="70">
        <f t="shared" si="339"/>
        <v>11.870222600114573</v>
      </c>
      <c r="T689" s="113">
        <f t="shared" si="319"/>
        <v>0.74222763656080815</v>
      </c>
      <c r="U689" s="70">
        <f t="shared" si="320"/>
        <v>1.8852581968644526</v>
      </c>
      <c r="V689" s="70">
        <f>(L689/Phase_Relations!C$24)</f>
        <v>140.21135455005364</v>
      </c>
      <c r="W689" s="70">
        <f t="shared" si="321"/>
        <v>20190.435055207723</v>
      </c>
      <c r="X689" s="70">
        <f t="shared" si="322"/>
        <v>966.97485896588717</v>
      </c>
      <c r="Y689" s="70">
        <f t="shared" si="323"/>
        <v>84.924914516450229</v>
      </c>
      <c r="Z689" s="70">
        <f t="shared" si="324"/>
        <v>12229.187690368834</v>
      </c>
      <c r="AA689" s="70">
        <f t="shared" si="325"/>
        <v>585.68906563069118</v>
      </c>
      <c r="AB689" s="70">
        <f t="shared" si="326"/>
        <v>-6.9492271701452779</v>
      </c>
      <c r="AC689" s="70">
        <f t="shared" si="327"/>
        <v>-6.9492271701452779E-2</v>
      </c>
      <c r="AD689" s="70">
        <f t="shared" si="328"/>
        <v>577.77558389728142</v>
      </c>
      <c r="AE689" s="70">
        <f t="shared" si="329"/>
        <v>2.7617591851323926</v>
      </c>
      <c r="AF689" s="70">
        <f t="shared" si="330"/>
        <v>2.0267106382346901E-2</v>
      </c>
      <c r="AG689" s="70">
        <f t="shared" si="331"/>
        <v>1.2275626910102871E-2</v>
      </c>
      <c r="AH689" s="70">
        <f>(U689-Phase_Relations!$B$37)/Phase_Relations!$B$37</f>
        <v>1.376471278556147</v>
      </c>
      <c r="AI689" s="70">
        <f>(U689-Phase_Relations!G$20)/Phase_Relations!G$20</f>
        <v>1.2849375265637408</v>
      </c>
      <c r="AJ689" s="70">
        <f t="shared" si="332"/>
        <v>1.3770865074465459</v>
      </c>
      <c r="AK689" s="70">
        <f t="shared" si="333"/>
        <v>0.57920804302437789</v>
      </c>
      <c r="AL689" s="71">
        <f>(1/(J690-J688))*((M690-M688)/Phase_Relations!B$22)</f>
        <v>8.98275209871957E-7</v>
      </c>
      <c r="AM689" s="71">
        <f t="shared" si="334"/>
        <v>0.42551590993523897</v>
      </c>
      <c r="AN689" s="71">
        <f>SUM(AM$27:AM689)</f>
        <v>37.665917993822127</v>
      </c>
      <c r="AO689" s="71">
        <f>(1/10000)*((AL689*Phase_Relations!B$22*H$7*U689))/(2*(P689-R689))</f>
        <v>1.2614989143663695E-10</v>
      </c>
      <c r="AP689" s="71">
        <f t="shared" si="335"/>
        <v>8.9944604475344273E-11</v>
      </c>
      <c r="AQ689" s="72">
        <f t="shared" si="336"/>
        <v>1.258689098223748E-17</v>
      </c>
      <c r="AR689" s="72">
        <f t="shared" si="337"/>
        <v>8.9744265181573678E-18</v>
      </c>
      <c r="AS689" s="71">
        <f t="shared" si="340"/>
        <v>1.2146089050579351E-4</v>
      </c>
      <c r="AT689" s="72">
        <f t="shared" si="341"/>
        <v>1.0342232298011691E-7</v>
      </c>
      <c r="AU689" s="97">
        <f t="shared" si="338"/>
        <v>9.317575619801235E-8</v>
      </c>
      <c r="AV689" s="2"/>
      <c r="AW689" s="2"/>
      <c r="AX689" s="2"/>
      <c r="AY689" s="2"/>
      <c r="AZ689" s="2"/>
      <c r="BA689" s="2"/>
      <c r="BC689" s="10"/>
      <c r="BE689" s="10"/>
      <c r="BI689" s="10"/>
    </row>
    <row r="690" spans="1:61" x14ac:dyDescent="0.2">
      <c r="A690" s="9">
        <f>Raw_Data!A688</f>
        <v>40773.700752314813</v>
      </c>
      <c r="B690" s="10">
        <f>Raw_Data!J688</f>
        <v>-9.3371109984400355E-4</v>
      </c>
      <c r="C690" s="10">
        <f>Raw_Data!K688</f>
        <v>0.15864568598426931</v>
      </c>
      <c r="D690" s="10">
        <f>Raw_Data!L688</f>
        <v>1.8995531674343556E-2</v>
      </c>
      <c r="E690" s="10">
        <f>Raw_Data!M688</f>
        <v>1.8448160869762444E-2</v>
      </c>
      <c r="F690" s="10">
        <f>Raw_Data!N688</f>
        <v>1.8489009525028476E-2</v>
      </c>
      <c r="J690" s="74">
        <f t="shared" si="311"/>
        <v>179316.99999959674</v>
      </c>
      <c r="K690" s="69">
        <f t="shared" si="312"/>
        <v>437.81171852571907</v>
      </c>
      <c r="L690" s="69">
        <f>K690+$D$8-$B$8*Q690+Phase_Relations!$C$24*Q690</f>
        <v>687.03577969297373</v>
      </c>
      <c r="M690" s="69">
        <f t="shared" si="313"/>
        <v>-4.792662012015364E-2</v>
      </c>
      <c r="N690" s="69">
        <f t="shared" si="314"/>
        <v>-0.12173361510519025</v>
      </c>
      <c r="O690" s="70">
        <f t="shared" si="315"/>
        <v>57.071958972569227</v>
      </c>
      <c r="P690" s="70">
        <f t="shared" si="316"/>
        <v>393.59971705220158</v>
      </c>
      <c r="Q690" s="70">
        <f t="shared" si="317"/>
        <v>55.384421231419331</v>
      </c>
      <c r="R690" s="111">
        <f t="shared" si="318"/>
        <v>381.96152573392646</v>
      </c>
      <c r="S690" s="70">
        <f t="shared" si="339"/>
        <v>11.638191318275119</v>
      </c>
      <c r="T690" s="113">
        <f t="shared" si="319"/>
        <v>0.74192662012015353</v>
      </c>
      <c r="U690" s="70">
        <f t="shared" si="320"/>
        <v>1.8844936151051901</v>
      </c>
      <c r="V690" s="70">
        <f>(L690/Phase_Relations!C$24)</f>
        <v>141.08822815003779</v>
      </c>
      <c r="W690" s="70">
        <f t="shared" si="321"/>
        <v>20316.704853605443</v>
      </c>
      <c r="X690" s="70">
        <f t="shared" si="322"/>
        <v>973.02226310370884</v>
      </c>
      <c r="Y690" s="70">
        <f t="shared" si="323"/>
        <v>85.703806918618454</v>
      </c>
      <c r="Z690" s="70">
        <f t="shared" si="324"/>
        <v>12341.348196281058</v>
      </c>
      <c r="AA690" s="70">
        <f t="shared" si="325"/>
        <v>591.06073736978237</v>
      </c>
      <c r="AB690" s="70">
        <f t="shared" si="326"/>
        <v>-6.9058530432497989</v>
      </c>
      <c r="AC690" s="70">
        <f t="shared" si="327"/>
        <v>-6.9058530432497989E-2</v>
      </c>
      <c r="AD690" s="70">
        <f t="shared" si="328"/>
        <v>583.301943157599</v>
      </c>
      <c r="AE690" s="70">
        <f t="shared" si="329"/>
        <v>2.7658934232004886</v>
      </c>
      <c r="AF690" s="70">
        <f t="shared" si="330"/>
        <v>1.969034750991077E-2</v>
      </c>
      <c r="AG690" s="70">
        <f t="shared" si="331"/>
        <v>1.196086848121241E-2</v>
      </c>
      <c r="AH690" s="70">
        <f>(U690-Phase_Relations!$B$37)/Phase_Relations!$B$37</f>
        <v>1.3755074813457611</v>
      </c>
      <c r="AI690" s="70">
        <f>(U690-Phase_Relations!G$20)/Phase_Relations!G$20</f>
        <v>1.2840108516092061</v>
      </c>
      <c r="AJ690" s="70">
        <f t="shared" si="332"/>
        <v>1.3761474827802467</v>
      </c>
      <c r="AK690" s="70">
        <f t="shared" si="333"/>
        <v>0.57903731819295934</v>
      </c>
      <c r="AL690" s="71">
        <f>(1/(J691-J689))*((M691-M689)/Phase_Relations!B$22)</f>
        <v>5.1118250972847475E-7</v>
      </c>
      <c r="AM690" s="71">
        <f t="shared" si="334"/>
        <v>0.25180361996983691</v>
      </c>
      <c r="AN690" s="71">
        <f>SUM(AM$27:AM690)</f>
        <v>37.917721613791961</v>
      </c>
      <c r="AO690" s="71">
        <f>(1/10000)*((AL690*Phase_Relations!B$22*H$7*U690))/(2*(P690-R690))</f>
        <v>7.3189816155214476E-11</v>
      </c>
      <c r="AP690" s="71">
        <f t="shared" si="335"/>
        <v>9.1118675720002105E-11</v>
      </c>
      <c r="AQ690" s="72">
        <f t="shared" si="336"/>
        <v>7.3026795858830206E-18</v>
      </c>
      <c r="AR690" s="72">
        <f t="shared" si="337"/>
        <v>9.0915721343255001E-18</v>
      </c>
      <c r="AS690" s="71">
        <f t="shared" si="340"/>
        <v>7.3386129128104143E-5</v>
      </c>
      <c r="AT690" s="72">
        <f t="shared" si="341"/>
        <v>9.931172914710525E-8</v>
      </c>
      <c r="AU690" s="97">
        <f t="shared" si="338"/>
        <v>8.4363951258453292E-8</v>
      </c>
      <c r="AV690" s="2"/>
      <c r="AW690" s="2"/>
      <c r="AX690" s="2"/>
      <c r="AY690" s="2"/>
      <c r="AZ690" s="2"/>
      <c r="BA690" s="2"/>
      <c r="BC690" s="10"/>
      <c r="BE690" s="10"/>
      <c r="BI690" s="10"/>
    </row>
    <row r="691" spans="1:61" x14ac:dyDescent="0.2">
      <c r="A691" s="9">
        <f>Raw_Data!A689</f>
        <v>40773.703726851854</v>
      </c>
      <c r="B691" s="10">
        <f>Raw_Data!J689</f>
        <v>-9.3855674529731952E-4</v>
      </c>
      <c r="C691" s="10">
        <f>Raw_Data!K689</f>
        <v>0.15809936321256934</v>
      </c>
      <c r="D691" s="10">
        <f>Raw_Data!L689</f>
        <v>1.9060425318355556E-2</v>
      </c>
      <c r="E691" s="10">
        <f>Raw_Data!M689</f>
        <v>1.8479336897495143E-2</v>
      </c>
      <c r="F691" s="10">
        <f>Raw_Data!N689</f>
        <v>1.8481551376562478E-2</v>
      </c>
      <c r="J691" s="74">
        <f t="shared" si="311"/>
        <v>179573.9999999525</v>
      </c>
      <c r="K691" s="69">
        <f t="shared" si="312"/>
        <v>440.08381357057505</v>
      </c>
      <c r="L691" s="69">
        <f>K691+$D$8-$B$8*Q691+Phase_Relations!$C$24*Q691</f>
        <v>689.72152480154443</v>
      </c>
      <c r="M691" s="69">
        <f t="shared" si="313"/>
        <v>-4.7764037474712792E-2</v>
      </c>
      <c r="N691" s="69">
        <f t="shared" si="314"/>
        <v>-0.1213206551857705</v>
      </c>
      <c r="O691" s="70">
        <f t="shared" si="315"/>
        <v>57.26693152991205</v>
      </c>
      <c r="P691" s="70">
        <f t="shared" si="316"/>
        <v>394.94435537870379</v>
      </c>
      <c r="Q691" s="70">
        <f t="shared" si="317"/>
        <v>55.478016807935596</v>
      </c>
      <c r="R691" s="111">
        <f t="shared" si="318"/>
        <v>382.60701246852136</v>
      </c>
      <c r="S691" s="70">
        <f t="shared" si="339"/>
        <v>12.337342910182429</v>
      </c>
      <c r="T691" s="113">
        <f t="shared" si="319"/>
        <v>0.74176403747471276</v>
      </c>
      <c r="U691" s="70">
        <f t="shared" si="320"/>
        <v>1.8840806551857705</v>
      </c>
      <c r="V691" s="70">
        <f>(L691/Phase_Relations!C$24)</f>
        <v>141.63976713800756</v>
      </c>
      <c r="W691" s="70">
        <f t="shared" si="321"/>
        <v>20396.126467873088</v>
      </c>
      <c r="X691" s="70">
        <f t="shared" si="322"/>
        <v>976.82598026212111</v>
      </c>
      <c r="Y691" s="70">
        <f t="shared" si="323"/>
        <v>86.161750330071953</v>
      </c>
      <c r="Z691" s="70">
        <f t="shared" si="324"/>
        <v>12407.292047530362</v>
      </c>
      <c r="AA691" s="70">
        <f t="shared" si="325"/>
        <v>594.21896779359975</v>
      </c>
      <c r="AB691" s="70">
        <f t="shared" si="326"/>
        <v>-6.8824261490940675</v>
      </c>
      <c r="AC691" s="70">
        <f t="shared" si="327"/>
        <v>-6.8824261490940675E-2</v>
      </c>
      <c r="AD691" s="70">
        <f t="shared" si="328"/>
        <v>585.99407252014475</v>
      </c>
      <c r="AE691" s="70">
        <f t="shared" si="329"/>
        <v>2.7678932230405948</v>
      </c>
      <c r="AF691" s="70">
        <f t="shared" si="330"/>
        <v>2.0762283903511758E-2</v>
      </c>
      <c r="AG691" s="70">
        <f t="shared" si="331"/>
        <v>1.2630031509677732E-2</v>
      </c>
      <c r="AH691" s="70">
        <f>(U691-Phase_Relations!$B$37)/Phase_Relations!$B$37</f>
        <v>1.3749869227351008</v>
      </c>
      <c r="AI691" s="70">
        <f>(U691-Phase_Relations!G$20)/Phase_Relations!G$20</f>
        <v>1.2835103431810144</v>
      </c>
      <c r="AJ691" s="70">
        <f t="shared" si="332"/>
        <v>1.3751868703052326</v>
      </c>
      <c r="AK691" s="70">
        <f t="shared" si="333"/>
        <v>0.57894505000121343</v>
      </c>
      <c r="AL691" s="71">
        <f>(1/(J692-J690))*((M692-M690)/Phase_Relations!B$22)</f>
        <v>3.2521743428202645E-7</v>
      </c>
      <c r="AM691" s="71">
        <f t="shared" si="334"/>
        <v>0.13696486998000476</v>
      </c>
      <c r="AN691" s="71">
        <f>SUM(AM$27:AM691)</f>
        <v>38.054686483771967</v>
      </c>
      <c r="AO691" s="71">
        <f>(1/10000)*((AL691*Phase_Relations!B$22*H$7*U691))/(2*(P691-R691))</f>
        <v>4.3915432682862031E-11</v>
      </c>
      <c r="AP691" s="71">
        <f t="shared" si="335"/>
        <v>8.6191535699062177E-11</v>
      </c>
      <c r="AQ691" s="72">
        <f t="shared" si="336"/>
        <v>4.3817617068233067E-18</v>
      </c>
      <c r="AR691" s="72">
        <f t="shared" si="337"/>
        <v>8.599955585222557E-18</v>
      </c>
      <c r="AS691" s="71">
        <f t="shared" si="340"/>
        <v>8.139866970362236E-5</v>
      </c>
      <c r="AT691" s="72">
        <f t="shared" si="341"/>
        <v>5.3723429282011426E-8</v>
      </c>
      <c r="AU691" s="97">
        <f t="shared" si="338"/>
        <v>9.380952224673243E-8</v>
      </c>
      <c r="AV691" s="2"/>
      <c r="AW691" s="2"/>
      <c r="AX691" s="2"/>
      <c r="AY691" s="2"/>
      <c r="AZ691" s="2"/>
      <c r="BA691" s="2"/>
      <c r="BC691" s="10"/>
      <c r="BE691" s="10"/>
      <c r="BI691" s="10"/>
    </row>
    <row r="692" spans="1:61" x14ac:dyDescent="0.2">
      <c r="A692" s="9">
        <f>Raw_Data!A690</f>
        <v>40773.706701388888</v>
      </c>
      <c r="B692" s="10">
        <f>Raw_Data!J690</f>
        <v>-9.4263041292106254E-4</v>
      </c>
      <c r="C692" s="10">
        <f>Raw_Data!K690</f>
        <v>0.15765636670420946</v>
      </c>
      <c r="D692" s="10">
        <f>Raw_Data!L690</f>
        <v>1.9004902297536357E-2</v>
      </c>
      <c r="E692" s="10">
        <f>Raw_Data!M690</f>
        <v>1.8401272124052442E-2</v>
      </c>
      <c r="F692" s="10">
        <f>Raw_Data!N690</f>
        <v>1.8464328312556979E-2</v>
      </c>
      <c r="J692" s="74">
        <f t="shared" si="311"/>
        <v>179830.99999967963</v>
      </c>
      <c r="K692" s="69">
        <f t="shared" si="312"/>
        <v>441.99393268916702</v>
      </c>
      <c r="L692" s="69">
        <f>K692+$D$8-$B$8*Q692+Phase_Relations!$C$24*Q692</f>
        <v>690.5958641605946</v>
      </c>
      <c r="M692" s="69">
        <f t="shared" si="313"/>
        <v>-4.7632248258596056E-2</v>
      </c>
      <c r="N692" s="69">
        <f t="shared" si="314"/>
        <v>-0.12098591057683399</v>
      </c>
      <c r="O692" s="70">
        <f t="shared" si="315"/>
        <v>57.100112952756547</v>
      </c>
      <c r="P692" s="70">
        <f t="shared" si="316"/>
        <v>393.7938824328038</v>
      </c>
      <c r="Q692" s="70">
        <f t="shared" si="317"/>
        <v>55.243653484338807</v>
      </c>
      <c r="R692" s="111">
        <f t="shared" si="318"/>
        <v>380.99071368509522</v>
      </c>
      <c r="S692" s="70">
        <f t="shared" si="339"/>
        <v>12.803168747708582</v>
      </c>
      <c r="T692" s="113">
        <f t="shared" si="319"/>
        <v>0.74163224825859597</v>
      </c>
      <c r="U692" s="70">
        <f t="shared" si="320"/>
        <v>1.8837459105768337</v>
      </c>
      <c r="V692" s="70">
        <f>(L692/Phase_Relations!C$24)</f>
        <v>141.81931963675129</v>
      </c>
      <c r="W692" s="70">
        <f t="shared" si="321"/>
        <v>20421.982027692186</v>
      </c>
      <c r="X692" s="70">
        <f t="shared" si="322"/>
        <v>978.06427335690546</v>
      </c>
      <c r="Y692" s="70">
        <f t="shared" si="323"/>
        <v>86.575666152412481</v>
      </c>
      <c r="Z692" s="70">
        <f t="shared" si="324"/>
        <v>12466.895925947398</v>
      </c>
      <c r="AA692" s="70">
        <f t="shared" si="325"/>
        <v>597.07355967181024</v>
      </c>
      <c r="AB692" s="70">
        <f t="shared" si="326"/>
        <v>-6.863436348500862</v>
      </c>
      <c r="AC692" s="70">
        <f t="shared" si="327"/>
        <v>-6.863436348500862E-2</v>
      </c>
      <c r="AD692" s="70">
        <f t="shared" si="328"/>
        <v>588.5381138400046</v>
      </c>
      <c r="AE692" s="70">
        <f t="shared" si="329"/>
        <v>2.7697745930832949</v>
      </c>
      <c r="AF692" s="70">
        <f t="shared" si="330"/>
        <v>2.1443201663034653E-2</v>
      </c>
      <c r="AG692" s="70">
        <f t="shared" si="331"/>
        <v>1.309031430395227E-2</v>
      </c>
      <c r="AH692" s="70">
        <f>(U692-Phase_Relations!$B$37)/Phase_Relations!$B$37</f>
        <v>1.3745649588098874</v>
      </c>
      <c r="AI692" s="70">
        <f>(U692-Phase_Relations!G$20)/Phase_Relations!G$20</f>
        <v>1.2831046318996384</v>
      </c>
      <c r="AJ692" s="70">
        <f t="shared" si="332"/>
        <v>1.3743548591957526</v>
      </c>
      <c r="AK692" s="70">
        <f t="shared" si="333"/>
        <v>0.57887022787483911</v>
      </c>
      <c r="AL692" s="71">
        <f>(1/(J693-J691))*((M693-M691)/Phase_Relations!B$22)</f>
        <v>3.623671668041712E-7</v>
      </c>
      <c r="AM692" s="71">
        <f t="shared" si="334"/>
        <v>0.11152066004640418</v>
      </c>
      <c r="AN692" s="71">
        <f>SUM(AM$27:AM692)</f>
        <v>38.166207143818369</v>
      </c>
      <c r="AO692" s="71">
        <f>(1/10000)*((AL692*Phase_Relations!B$22*H$7*U692))/(2*(P692-R692))</f>
        <v>4.7143213811938806E-11</v>
      </c>
      <c r="AP692" s="71">
        <f t="shared" si="335"/>
        <v>8.0489347340251791E-11</v>
      </c>
      <c r="AQ692" s="72">
        <f t="shared" si="336"/>
        <v>4.703820875670229E-18</v>
      </c>
      <c r="AR692" s="72">
        <f t="shared" si="337"/>
        <v>8.0310068337400388E-18</v>
      </c>
      <c r="AS692" s="71">
        <f t="shared" si="340"/>
        <v>6.9837701944959449E-5</v>
      </c>
      <c r="AT692" s="72">
        <f t="shared" si="341"/>
        <v>6.7219165019872999E-8</v>
      </c>
      <c r="AU692" s="97">
        <f t="shared" si="338"/>
        <v>9.6705942863272072E-8</v>
      </c>
      <c r="AV692" s="2"/>
      <c r="AW692" s="2"/>
      <c r="AX692" s="2"/>
      <c r="AY692" s="2"/>
      <c r="AZ692" s="2"/>
      <c r="BA692" s="2"/>
      <c r="BC692" s="10"/>
      <c r="BE692" s="10"/>
      <c r="BI692" s="10"/>
    </row>
    <row r="693" spans="1:61" x14ac:dyDescent="0.2">
      <c r="A693" s="9">
        <f>Raw_Data!A691</f>
        <v>40773.709687499999</v>
      </c>
      <c r="B693" s="10">
        <f>Raw_Data!J691</f>
        <v>-9.4739292230042345E-4</v>
      </c>
      <c r="C693" s="10">
        <f>Raw_Data!K691</f>
        <v>0.15699602874537977</v>
      </c>
      <c r="D693" s="10">
        <f>Raw_Data!L691</f>
        <v>1.9027503433069755E-2</v>
      </c>
      <c r="E693" s="10">
        <f>Raw_Data!M691</f>
        <v>1.8438517085183743E-2</v>
      </c>
      <c r="F693" s="10">
        <f>Raw_Data!N691</f>
        <v>1.8513045320805777E-2</v>
      </c>
      <c r="J693" s="74">
        <f t="shared" si="311"/>
        <v>180088.99999964051</v>
      </c>
      <c r="K693" s="69">
        <f t="shared" si="312"/>
        <v>444.22704571119402</v>
      </c>
      <c r="L693" s="69">
        <f>K693+$D$8-$B$8*Q693+Phase_Relations!$C$24*Q693</f>
        <v>693.32315112540562</v>
      </c>
      <c r="M693" s="69">
        <f t="shared" si="313"/>
        <v>-4.7435401255829679E-2</v>
      </c>
      <c r="N693" s="69">
        <f t="shared" si="314"/>
        <v>-0.12048591918980739</v>
      </c>
      <c r="O693" s="70">
        <f t="shared" si="315"/>
        <v>57.168017926516121</v>
      </c>
      <c r="P693" s="70">
        <f t="shared" si="316"/>
        <v>394.26219259666289</v>
      </c>
      <c r="Q693" s="70">
        <f t="shared" si="317"/>
        <v>55.355468999750144</v>
      </c>
      <c r="R693" s="111">
        <f t="shared" si="318"/>
        <v>381.76185517069069</v>
      </c>
      <c r="S693" s="70">
        <f t="shared" si="339"/>
        <v>12.500337425972191</v>
      </c>
      <c r="T693" s="113">
        <f t="shared" si="319"/>
        <v>0.74143540125582963</v>
      </c>
      <c r="U693" s="70">
        <f t="shared" si="320"/>
        <v>1.8832459191898072</v>
      </c>
      <c r="V693" s="70">
        <f>(L693/Phase_Relations!C$24)</f>
        <v>142.37938957327458</v>
      </c>
      <c r="W693" s="70">
        <f t="shared" si="321"/>
        <v>20502.632098551541</v>
      </c>
      <c r="X693" s="70">
        <f t="shared" si="322"/>
        <v>981.92682464327299</v>
      </c>
      <c r="Y693" s="70">
        <f t="shared" si="323"/>
        <v>87.023920573524435</v>
      </c>
      <c r="Z693" s="70">
        <f t="shared" si="324"/>
        <v>12531.44456258752</v>
      </c>
      <c r="AA693" s="70">
        <f t="shared" si="325"/>
        <v>600.16496947258224</v>
      </c>
      <c r="AB693" s="70">
        <f t="shared" si="326"/>
        <v>-6.8350722270647868</v>
      </c>
      <c r="AC693" s="70">
        <f t="shared" si="327"/>
        <v>-6.8350722270647868E-2</v>
      </c>
      <c r="AD693" s="70">
        <f t="shared" si="328"/>
        <v>591.8314111886009</v>
      </c>
      <c r="AE693" s="70">
        <f t="shared" si="329"/>
        <v>2.7721980114225513</v>
      </c>
      <c r="AF693" s="70">
        <f t="shared" si="330"/>
        <v>2.0828169023189302E-2</v>
      </c>
      <c r="AG693" s="70">
        <f t="shared" si="331"/>
        <v>1.2730416475294352E-2</v>
      </c>
      <c r="AH693" s="70">
        <f>(U693-Phase_Relations!$B$37)/Phase_Relations!$B$37</f>
        <v>1.3739346922645568</v>
      </c>
      <c r="AI693" s="70">
        <f>(U693-Phase_Relations!G$20)/Phase_Relations!G$20</f>
        <v>1.2824986411207222</v>
      </c>
      <c r="AJ693" s="70">
        <f t="shared" si="332"/>
        <v>1.3735014956745479</v>
      </c>
      <c r="AK693" s="70">
        <f t="shared" si="333"/>
        <v>0.57875842024698887</v>
      </c>
      <c r="AL693" s="71">
        <f>(1/(J694-J692))*((M694-M692)/Phase_Relations!B$22)</f>
        <v>5.8336700027650579E-7</v>
      </c>
      <c r="AM693" s="71">
        <f t="shared" si="334"/>
        <v>0.16740072273676915</v>
      </c>
      <c r="AN693" s="71">
        <f>SUM(AM$27:AM693)</f>
        <v>38.333607866555141</v>
      </c>
      <c r="AO693" s="71">
        <f>(1/10000)*((AL693*Phase_Relations!B$22*H$7*U693))/(2*(P693-R693))</f>
        <v>7.7712816565445809E-11</v>
      </c>
      <c r="AP693" s="71">
        <f t="shared" si="335"/>
        <v>7.9449370652226374E-11</v>
      </c>
      <c r="AQ693" s="72">
        <f t="shared" si="336"/>
        <v>7.75397219048104E-18</v>
      </c>
      <c r="AR693" s="72">
        <f t="shared" si="337"/>
        <v>7.9272408055083041E-18</v>
      </c>
      <c r="AS693" s="71">
        <f t="shared" si="340"/>
        <v>8.0595214618662221E-5</v>
      </c>
      <c r="AT693" s="72">
        <f t="shared" si="341"/>
        <v>9.601680740842635E-8</v>
      </c>
      <c r="AU693" s="97">
        <f t="shared" si="338"/>
        <v>9.6366145625643258E-8</v>
      </c>
      <c r="AV693" s="2"/>
      <c r="AW693" s="2"/>
      <c r="AX693" s="2"/>
      <c r="AY693" s="2"/>
      <c r="AZ693" s="2"/>
      <c r="BA693" s="2"/>
      <c r="BC693" s="10"/>
      <c r="BE693" s="10"/>
      <c r="BI693" s="10"/>
    </row>
    <row r="694" spans="1:61" x14ac:dyDescent="0.2">
      <c r="A694" s="9">
        <f>Raw_Data!A692</f>
        <v>40773.71266203704</v>
      </c>
      <c r="B694" s="10">
        <f>Raw_Data!J692</f>
        <v>-9.561815929755536E-4</v>
      </c>
      <c r="C694" s="10">
        <f>Raw_Data!K692</f>
        <v>0.15588081769619944</v>
      </c>
      <c r="D694" s="10">
        <f>Raw_Data!L692</f>
        <v>1.9016446335233958E-2</v>
      </c>
      <c r="E694" s="10">
        <f>Raw_Data!M692</f>
        <v>1.8447614546990742E-2</v>
      </c>
      <c r="F694" s="10">
        <f>Raw_Data!N692</f>
        <v>1.8492965690320478E-2</v>
      </c>
      <c r="J694" s="74">
        <f t="shared" si="311"/>
        <v>180345.99999999627</v>
      </c>
      <c r="K694" s="69">
        <f t="shared" si="312"/>
        <v>448.34800241019678</v>
      </c>
      <c r="L694" s="69">
        <f>K694+$D$8-$B$8*Q694+Phase_Relations!$C$24*Q694</f>
        <v>697.56481485252539</v>
      </c>
      <c r="M694" s="69">
        <f t="shared" si="313"/>
        <v>-4.7103183975214992E-2</v>
      </c>
      <c r="N694" s="69">
        <f t="shared" si="314"/>
        <v>-0.11964208729704608</v>
      </c>
      <c r="O694" s="70">
        <f t="shared" si="315"/>
        <v>57.134796943557653</v>
      </c>
      <c r="P694" s="70">
        <f t="shared" si="316"/>
        <v>394.03308236936311</v>
      </c>
      <c r="Q694" s="70">
        <f t="shared" si="317"/>
        <v>55.382781080364175</v>
      </c>
      <c r="R694" s="111">
        <f t="shared" si="318"/>
        <v>381.95021434733917</v>
      </c>
      <c r="S694" s="70">
        <f t="shared" si="339"/>
        <v>12.082868022023945</v>
      </c>
      <c r="T694" s="113">
        <f t="shared" si="319"/>
        <v>0.74110318397521491</v>
      </c>
      <c r="U694" s="70">
        <f t="shared" si="320"/>
        <v>1.8824020872970459</v>
      </c>
      <c r="V694" s="70">
        <f>(L694/Phase_Relations!C$24)</f>
        <v>143.25044874858429</v>
      </c>
      <c r="W694" s="70">
        <f t="shared" si="321"/>
        <v>20628.06461979614</v>
      </c>
      <c r="X694" s="70">
        <f t="shared" si="322"/>
        <v>987.93412930058128</v>
      </c>
      <c r="Y694" s="70">
        <f t="shared" si="323"/>
        <v>87.867667668220122</v>
      </c>
      <c r="Z694" s="70">
        <f t="shared" si="324"/>
        <v>12652.944144223697</v>
      </c>
      <c r="AA694" s="70">
        <f t="shared" si="325"/>
        <v>605.98391495324211</v>
      </c>
      <c r="AB694" s="70">
        <f t="shared" si="326"/>
        <v>-6.7872023019041716</v>
      </c>
      <c r="AC694" s="70">
        <f t="shared" si="327"/>
        <v>-6.7872023019041716E-2</v>
      </c>
      <c r="AD694" s="70">
        <f t="shared" si="328"/>
        <v>597.9286696052261</v>
      </c>
      <c r="AE694" s="70">
        <f t="shared" si="329"/>
        <v>2.7766493775593712</v>
      </c>
      <c r="AF694" s="70">
        <f t="shared" si="330"/>
        <v>1.9939255356235426E-2</v>
      </c>
      <c r="AG694" s="70">
        <f t="shared" si="331"/>
        <v>1.2230438916588642E-2</v>
      </c>
      <c r="AH694" s="70">
        <f>(U694-Phase_Relations!$B$37)/Phase_Relations!$B$37</f>
        <v>1.3728709959175991</v>
      </c>
      <c r="AI694" s="70">
        <f>(U694-Phase_Relations!G$20)/Phase_Relations!G$20</f>
        <v>1.2814759148113564</v>
      </c>
      <c r="AJ694" s="70">
        <f t="shared" si="332"/>
        <v>1.3726587146973681</v>
      </c>
      <c r="AK694" s="70">
        <f t="shared" si="333"/>
        <v>0.5785695886036587</v>
      </c>
      <c r="AL694" s="71">
        <f>(1/(J695-J693))*((M695-M693)/Phase_Relations!B$22)</f>
        <v>8.4459401105453581E-7</v>
      </c>
      <c r="AM694" s="71">
        <f t="shared" si="334"/>
        <v>0.28476863013343978</v>
      </c>
      <c r="AN694" s="71">
        <f>SUM(AM$27:AM694)</f>
        <v>38.618376496688583</v>
      </c>
      <c r="AO694" s="71">
        <f>(1/10000)*((AL694*Phase_Relations!B$22*H$7*U694))/(2*(P694-R694))</f>
        <v>1.1634717793684408E-10</v>
      </c>
      <c r="AP694" s="71">
        <f t="shared" si="335"/>
        <v>8.3723089701628854E-11</v>
      </c>
      <c r="AQ694" s="72">
        <f t="shared" si="336"/>
        <v>1.160880305249895E-17</v>
      </c>
      <c r="AR694" s="72">
        <f t="shared" si="337"/>
        <v>8.3536607980341003E-18</v>
      </c>
      <c r="AS694" s="71">
        <f t="shared" si="340"/>
        <v>7.3487639682158774E-5</v>
      </c>
      <c r="AT694" s="72">
        <f t="shared" si="341"/>
        <v>1.5765415570604931E-7</v>
      </c>
      <c r="AU694" s="97">
        <f t="shared" si="338"/>
        <v>9.286863067582905E-8</v>
      </c>
      <c r="AV694" s="2"/>
      <c r="AW694" s="2"/>
      <c r="AX694" s="2"/>
      <c r="AY694" s="2"/>
      <c r="AZ694" s="2"/>
      <c r="BA694" s="2"/>
      <c r="BC694" s="10"/>
      <c r="BE694" s="10"/>
      <c r="BI694" s="10"/>
    </row>
    <row r="695" spans="1:61" x14ac:dyDescent="0.2">
      <c r="A695" s="9">
        <f>Raw_Data!A693</f>
        <v>40773.715636574074</v>
      </c>
      <c r="B695" s="10">
        <f>Raw_Data!J693</f>
        <v>-9.6201299473432241E-4</v>
      </c>
      <c r="C695" s="10">
        <f>Raw_Data!K693</f>
        <v>0.15443543766759937</v>
      </c>
      <c r="D695" s="10">
        <f>Raw_Data!L693</f>
        <v>1.9028417929883256E-2</v>
      </c>
      <c r="E695" s="10">
        <f>Raw_Data!M693</f>
        <v>1.8459182337852341E-2</v>
      </c>
      <c r="F695" s="10">
        <f>Raw_Data!N693</f>
        <v>1.8535288292432579E-2</v>
      </c>
      <c r="J695" s="74">
        <f t="shared" si="311"/>
        <v>180602.9999997234</v>
      </c>
      <c r="K695" s="69">
        <f t="shared" si="312"/>
        <v>451.0823128685891</v>
      </c>
      <c r="L695" s="69">
        <f>K695+$D$8-$B$8*Q695+Phase_Relations!$C$24*Q695</f>
        <v>700.45260918217809</v>
      </c>
      <c r="M695" s="69">
        <f t="shared" si="313"/>
        <v>-4.667091360822434E-2</v>
      </c>
      <c r="N695" s="69">
        <f t="shared" si="314"/>
        <v>-0.11854412056488983</v>
      </c>
      <c r="O695" s="70">
        <f t="shared" si="315"/>
        <v>57.170765526610474</v>
      </c>
      <c r="P695" s="70">
        <f t="shared" si="316"/>
        <v>394.28114156283084</v>
      </c>
      <c r="Q695" s="70">
        <f t="shared" si="317"/>
        <v>55.417509496183982</v>
      </c>
      <c r="R695" s="111">
        <f t="shared" si="318"/>
        <v>382.18972066333777</v>
      </c>
      <c r="S695" s="70">
        <f t="shared" si="339"/>
        <v>12.091420899493073</v>
      </c>
      <c r="T695" s="113">
        <f t="shared" si="319"/>
        <v>0.74067091360822435</v>
      </c>
      <c r="U695" s="70">
        <f t="shared" si="320"/>
        <v>1.8813041205648899</v>
      </c>
      <c r="V695" s="70">
        <f>(L695/Phase_Relations!C$24)</f>
        <v>143.84348014123535</v>
      </c>
      <c r="W695" s="70">
        <f t="shared" si="321"/>
        <v>20713.461140337891</v>
      </c>
      <c r="X695" s="70">
        <f t="shared" si="322"/>
        <v>992.02400097403688</v>
      </c>
      <c r="Y695" s="70">
        <f t="shared" si="323"/>
        <v>88.425970645051365</v>
      </c>
      <c r="Z695" s="70">
        <f t="shared" si="324"/>
        <v>12733.339772887397</v>
      </c>
      <c r="AA695" s="70">
        <f t="shared" si="325"/>
        <v>609.83428031069911</v>
      </c>
      <c r="AB695" s="70">
        <f t="shared" si="326"/>
        <v>-6.7249155055078447</v>
      </c>
      <c r="AC695" s="70">
        <f t="shared" si="327"/>
        <v>-6.7249155055078447E-2</v>
      </c>
      <c r="AD695" s="70">
        <f t="shared" si="328"/>
        <v>601.77333304437047</v>
      </c>
      <c r="AE695" s="70">
        <f t="shared" si="329"/>
        <v>2.7794329385248955</v>
      </c>
      <c r="AF695" s="70">
        <f t="shared" si="330"/>
        <v>1.9827388013236517E-2</v>
      </c>
      <c r="AG695" s="70">
        <f t="shared" si="331"/>
        <v>1.2188637460001865E-2</v>
      </c>
      <c r="AH695" s="70">
        <f>(U695-Phase_Relations!$B$37)/Phase_Relations!$B$37</f>
        <v>1.371486948677747</v>
      </c>
      <c r="AI695" s="70">
        <f>(U695-Phase_Relations!G$20)/Phase_Relations!G$20</f>
        <v>1.2801451764576417</v>
      </c>
      <c r="AJ695" s="70">
        <f t="shared" si="332"/>
        <v>1.3716862484481012</v>
      </c>
      <c r="AK695" s="70">
        <f t="shared" si="333"/>
        <v>0.5783236333821854</v>
      </c>
      <c r="AL695" s="71">
        <f>(1/(J696-J694))*((M696-M694)/Phase_Relations!B$22)</f>
        <v>5.5665806940459825E-7</v>
      </c>
      <c r="AM695" s="71">
        <f t="shared" si="334"/>
        <v>0.37362797187650559</v>
      </c>
      <c r="AN695" s="71">
        <f>SUM(AM$27:AM695)</f>
        <v>38.992004468565092</v>
      </c>
      <c r="AO695" s="71">
        <f>(1/10000)*((AL695*Phase_Relations!B$22*H$7*U695))/(2*(P695-R695))</f>
        <v>7.6583580836289132E-11</v>
      </c>
      <c r="AP695" s="71">
        <f t="shared" si="335"/>
        <v>8.9800360633088734E-11</v>
      </c>
      <c r="AQ695" s="72">
        <f t="shared" si="336"/>
        <v>7.641300139365706E-18</v>
      </c>
      <c r="AR695" s="72">
        <f t="shared" si="337"/>
        <v>8.9600342622730956E-18</v>
      </c>
      <c r="AS695" s="71">
        <f t="shared" si="340"/>
        <v>1.5171148448110786E-4</v>
      </c>
      <c r="AT695" s="72">
        <f t="shared" si="341"/>
        <v>5.0266781512040333E-8</v>
      </c>
      <c r="AU695" s="97">
        <f t="shared" si="338"/>
        <v>9.8298294133757784E-8</v>
      </c>
      <c r="AV695" s="2"/>
      <c r="AW695" s="2"/>
      <c r="AX695" s="2"/>
      <c r="AY695" s="2"/>
      <c r="AZ695" s="2"/>
      <c r="BA695" s="2"/>
      <c r="BC695" s="10"/>
      <c r="BE695" s="10"/>
      <c r="BI695" s="10"/>
    </row>
    <row r="696" spans="1:61" x14ac:dyDescent="0.2">
      <c r="A696" s="9">
        <f>Raw_Data!A694</f>
        <v>40773.718622685185</v>
      </c>
      <c r="B696" s="10">
        <f>Raw_Data!J694</f>
        <v>-9.6729807372139456E-4</v>
      </c>
      <c r="C696" s="10">
        <f>Raw_Data!K694</f>
        <v>0.1541884047621398</v>
      </c>
      <c r="D696" s="10">
        <f>Raw_Data!L694</f>
        <v>1.9013109015693756E-2</v>
      </c>
      <c r="E696" s="10">
        <f>Raw_Data!M694</f>
        <v>1.8402697313891641E-2</v>
      </c>
      <c r="F696" s="10">
        <f>Raw_Data!N694</f>
        <v>1.8466156993190479E-2</v>
      </c>
      <c r="J696" s="74">
        <f t="shared" si="311"/>
        <v>180860.99999968428</v>
      </c>
      <c r="K696" s="69">
        <f t="shared" si="312"/>
        <v>453.56045574839504</v>
      </c>
      <c r="L696" s="69">
        <f>K696+$D$8-$B$8*Q696+Phase_Relations!$C$24*Q696</f>
        <v>702.18129693702087</v>
      </c>
      <c r="M696" s="69">
        <f t="shared" si="313"/>
        <v>-4.659834242250676E-2</v>
      </c>
      <c r="N696" s="69">
        <f t="shared" si="314"/>
        <v>-0.11835978975316717</v>
      </c>
      <c r="O696" s="70">
        <f t="shared" si="315"/>
        <v>57.124769987369106</v>
      </c>
      <c r="P696" s="70">
        <f t="shared" si="316"/>
        <v>393.96393094737311</v>
      </c>
      <c r="Q696" s="70">
        <f t="shared" si="317"/>
        <v>55.247932139265238</v>
      </c>
      <c r="R696" s="111">
        <f t="shared" si="318"/>
        <v>381.0202216501051</v>
      </c>
      <c r="S696" s="70">
        <f t="shared" si="339"/>
        <v>12.943709297268015</v>
      </c>
      <c r="T696" s="113">
        <f t="shared" si="319"/>
        <v>0.74059834242250666</v>
      </c>
      <c r="U696" s="70">
        <f t="shared" si="320"/>
        <v>1.8811197897531668</v>
      </c>
      <c r="V696" s="70">
        <f>(L696/Phase_Relations!C$24)</f>
        <v>144.19847983639593</v>
      </c>
      <c r="W696" s="70">
        <f t="shared" si="321"/>
        <v>20764.581096441016</v>
      </c>
      <c r="X696" s="70">
        <f t="shared" si="322"/>
        <v>994.47227473376506</v>
      </c>
      <c r="Y696" s="70">
        <f t="shared" si="323"/>
        <v>88.950547697130702</v>
      </c>
      <c r="Z696" s="70">
        <f t="shared" si="324"/>
        <v>12808.878868386821</v>
      </c>
      <c r="AA696" s="70">
        <f t="shared" si="325"/>
        <v>613.45205308365996</v>
      </c>
      <c r="AB696" s="70">
        <f t="shared" si="326"/>
        <v>-6.7144585623208464</v>
      </c>
      <c r="AC696" s="70">
        <f t="shared" si="327"/>
        <v>-6.7144585623208464E-2</v>
      </c>
      <c r="AD696" s="70">
        <f t="shared" si="328"/>
        <v>604.82291355214795</v>
      </c>
      <c r="AE696" s="70">
        <f t="shared" si="329"/>
        <v>2.781628235933554</v>
      </c>
      <c r="AF696" s="70">
        <f t="shared" si="330"/>
        <v>2.1099789677454722E-2</v>
      </c>
      <c r="AG696" s="70">
        <f t="shared" si="331"/>
        <v>1.3015656269284368E-2</v>
      </c>
      <c r="AH696" s="70">
        <f>(U696-Phase_Relations!$B$37)/Phase_Relations!$B$37</f>
        <v>1.3712545895873363</v>
      </c>
      <c r="AI696" s="70">
        <f>(U696-Phase_Relations!G$20)/Phase_Relations!G$20</f>
        <v>1.2799217670648551</v>
      </c>
      <c r="AJ696" s="70">
        <f t="shared" si="332"/>
        <v>1.3707022503693942</v>
      </c>
      <c r="AK696" s="70">
        <f t="shared" si="333"/>
        <v>0.57828231334112989</v>
      </c>
      <c r="AL696" s="71">
        <f>(1/(J697-J695))*((M697-M695)/Phase_Relations!B$22)</f>
        <v>3.6206584430300414E-7</v>
      </c>
      <c r="AM696" s="71">
        <f t="shared" si="334"/>
        <v>6.3086542001525941E-2</v>
      </c>
      <c r="AN696" s="71">
        <f>SUM(AM$27:AM696)</f>
        <v>39.05509101056662</v>
      </c>
      <c r="AO696" s="71">
        <f>(1/10000)*((AL696*Phase_Relations!B$22*H$7*U696))/(2*(P696-R696))</f>
        <v>4.6527610725183624E-11</v>
      </c>
      <c r="AP696" s="71">
        <f t="shared" si="335"/>
        <v>9.4610612148992251E-11</v>
      </c>
      <c r="AQ696" s="72">
        <f t="shared" si="336"/>
        <v>4.6423976841551707E-18</v>
      </c>
      <c r="AR696" s="72">
        <f t="shared" si="337"/>
        <v>9.4399879961867792E-18</v>
      </c>
      <c r="AS696" s="71">
        <f t="shared" si="340"/>
        <v>3.2129119642895712E-5</v>
      </c>
      <c r="AT696" s="72">
        <f t="shared" si="341"/>
        <v>1.4420349741319499E-7</v>
      </c>
      <c r="AU696" s="97">
        <f t="shared" si="338"/>
        <v>9.6254564060324989E-8</v>
      </c>
      <c r="AV696" s="2"/>
      <c r="AW696" s="2"/>
      <c r="AX696" s="2"/>
      <c r="AY696" s="2"/>
      <c r="AZ696" s="2"/>
      <c r="BA696" s="2"/>
      <c r="BC696" s="10"/>
      <c r="BE696" s="10"/>
      <c r="BI696" s="10"/>
    </row>
    <row r="697" spans="1:61" x14ac:dyDescent="0.2">
      <c r="A697" s="9">
        <f>Raw_Data!A695</f>
        <v>40773.721597222226</v>
      </c>
      <c r="B697" s="10">
        <f>Raw_Data!J695</f>
        <v>-9.7057601035157844E-4</v>
      </c>
      <c r="C697" s="10">
        <f>Raw_Data!K695</f>
        <v>0.15333329085860914</v>
      </c>
      <c r="D697" s="10">
        <f>Raw_Data!L695</f>
        <v>1.9032301572195157E-2</v>
      </c>
      <c r="E697" s="10">
        <f>Raw_Data!M695</f>
        <v>1.8436426806752941E-2</v>
      </c>
      <c r="F697" s="10">
        <f>Raw_Data!N695</f>
        <v>1.8513714641821978E-2</v>
      </c>
      <c r="J697" s="74">
        <f t="shared" ref="J697:J760" si="342">(A697-A$27)*24*3600</f>
        <v>181118.00000004005</v>
      </c>
      <c r="K697" s="69">
        <f t="shared" ref="K697:K760" si="343">B697*$B$17/B$18</f>
        <v>455.09746121991509</v>
      </c>
      <c r="L697" s="69">
        <f>K697+$D$8-$B$8*Q697+Phase_Relations!$C$24*Q697</f>
        <v>704.1658323822362</v>
      </c>
      <c r="M697" s="69">
        <f t="shared" ref="M697:M760" si="344">(C697*$C$17/C$18)-(0.000000651*K697)</f>
        <v>-4.6342550662836386E-2</v>
      </c>
      <c r="N697" s="69">
        <f t="shared" ref="N697:N760" si="345">M697*2.54</f>
        <v>-0.11771007868360442</v>
      </c>
      <c r="O697" s="70">
        <f t="shared" ref="O697:O760" si="346">D697*$D$17/D$18</f>
        <v>57.182433906231999</v>
      </c>
      <c r="P697" s="70">
        <f t="shared" ref="P697:P760" si="347">(O697/145)*1000</f>
        <v>394.3616131464276</v>
      </c>
      <c r="Q697" s="70">
        <f t="shared" ref="Q697:Q760" si="348">E697*$E$17/E$18</f>
        <v>55.349193639191448</v>
      </c>
      <c r="R697" s="111">
        <f t="shared" ref="R697:R760" si="349">(Q697/145)*1000</f>
        <v>381.71857682200999</v>
      </c>
      <c r="S697" s="70">
        <f t="shared" si="339"/>
        <v>12.643036324417608</v>
      </c>
      <c r="T697" s="113">
        <f t="shared" ref="T697:T760" si="350">D$7-M697</f>
        <v>0.74034255066283639</v>
      </c>
      <c r="U697" s="70">
        <f t="shared" ref="U697:U760" si="351">T697*2.54</f>
        <v>1.8804700786836044</v>
      </c>
      <c r="V697" s="70">
        <f>(L697/Phase_Relations!C$24)</f>
        <v>144.60601987716572</v>
      </c>
      <c r="W697" s="70">
        <f t="shared" ref="W697:W760" si="352">144*V697</f>
        <v>20823.266862311862</v>
      </c>
      <c r="X697" s="70">
        <f t="shared" ref="X697:X760" si="353">(V697/145)*1000</f>
        <v>997.28289570459117</v>
      </c>
      <c r="Y697" s="70">
        <f t="shared" ref="Y697:Y760" si="354">V697-Q697</f>
        <v>89.256826237974281</v>
      </c>
      <c r="Z697" s="70">
        <f t="shared" ref="Z697:Z760" si="355">144*Y697</f>
        <v>12852.982978268297</v>
      </c>
      <c r="AA697" s="70">
        <f t="shared" ref="AA697:AA760" si="356">X697-R697</f>
        <v>615.56431888258112</v>
      </c>
      <c r="AB697" s="70">
        <f t="shared" ref="AB697:AB760" si="357">(1-($D$7-M697)/$D$7)*100</f>
        <v>-6.6776009600628905</v>
      </c>
      <c r="AC697" s="70">
        <f t="shared" ref="AC697:AC760" si="358">AB697/100</f>
        <v>-6.6776009600628905E-2</v>
      </c>
      <c r="AD697" s="70">
        <f t="shared" ref="AD697:AD760" si="359">X697-((2/3)*(P697-R697)+R697)</f>
        <v>607.13562799963609</v>
      </c>
      <c r="AE697" s="70">
        <f t="shared" ref="AE697:AE760" si="360">LOG(AD697,10)</f>
        <v>2.7832857189372526</v>
      </c>
      <c r="AF697" s="70">
        <f t="shared" ref="AF697:AF760" si="361">(P697-R697)/AA697</f>
        <v>2.0538936284299588E-2</v>
      </c>
      <c r="AG697" s="70">
        <f t="shared" ref="AG697:AG760" si="362">(P697-R697)/X697</f>
        <v>1.2677482366209806E-2</v>
      </c>
      <c r="AH697" s="70">
        <f>(U697-Phase_Relations!$B$37)/Phase_Relations!$B$37</f>
        <v>1.3704355931767951</v>
      </c>
      <c r="AI697" s="70">
        <f>(U697-Phase_Relations!G$20)/Phase_Relations!G$20</f>
        <v>1.2791343156660302</v>
      </c>
      <c r="AJ697" s="70">
        <f t="shared" ref="AJ697:AJ760" si="363">AVERAGE(AH693:AH701)</f>
        <v>1.3696229594889129</v>
      </c>
      <c r="AK697" s="70">
        <f t="shared" ref="AK697:AK760" si="364">AH697/(1+AH697)</f>
        <v>0.57813660793886978</v>
      </c>
      <c r="AL697" s="71">
        <f>(1/(J698-J696))*((M698-M696)/Phase_Relations!B$22)</f>
        <v>8.1719574051647251E-7</v>
      </c>
      <c r="AM697" s="71">
        <f t="shared" ref="AM697:AM760" si="365">((AD697+AD696)/2)*(AC697-AC696)</f>
        <v>0.22334942938823968</v>
      </c>
      <c r="AN697" s="71">
        <f>SUM(AM$27:AM697)</f>
        <v>39.278440439954863</v>
      </c>
      <c r="AO697" s="71">
        <f>(1/10000)*((AL697*Phase_Relations!B$22*H$7*U697))/(2*(P697-R697))</f>
        <v>1.0747479571962249E-10</v>
      </c>
      <c r="AP697" s="71">
        <f t="shared" ref="AP697:AP760" si="366">AVERAGE(AO693:AO701)</f>
        <v>9.8513624913465944E-11</v>
      </c>
      <c r="AQ697" s="72">
        <f t="shared" ref="AQ697:AQ760" si="367">AO697*$H$8/($H$7*1000)</f>
        <v>1.0723541032459847E-17</v>
      </c>
      <c r="AR697" s="72">
        <f t="shared" ref="AR697:AR760" si="368">AVERAGE(AQ693:AQ701)</f>
        <v>9.8294199299699891E-18</v>
      </c>
      <c r="AS697" s="71">
        <f t="shared" si="340"/>
        <v>1.4934194405646093E-4</v>
      </c>
      <c r="AT697" s="72">
        <f t="shared" si="341"/>
        <v>7.1661962260889408E-8</v>
      </c>
      <c r="AU697" s="97">
        <f t="shared" ref="AU697:AU760" si="369">AVERAGE(AT693:AT702)</f>
        <v>9.9018141606729596E-8</v>
      </c>
      <c r="AV697" s="2"/>
      <c r="AW697" s="2"/>
      <c r="AX697" s="2"/>
      <c r="AY697" s="2"/>
      <c r="AZ697" s="2"/>
      <c r="BA697" s="2"/>
      <c r="BC697" s="10"/>
      <c r="BE697" s="10"/>
      <c r="BI697" s="10"/>
    </row>
    <row r="698" spans="1:61" x14ac:dyDescent="0.2">
      <c r="A698" s="9">
        <f>Raw_Data!A696</f>
        <v>40773.72457175926</v>
      </c>
      <c r="B698" s="10">
        <f>Raw_Data!J696</f>
        <v>-9.7786823169553842E-4</v>
      </c>
      <c r="C698" s="10">
        <f>Raw_Data!K696</f>
        <v>0.15171451273290959</v>
      </c>
      <c r="D698" s="10">
        <f>Raw_Data!L696</f>
        <v>1.9013394053661658E-2</v>
      </c>
      <c r="E698" s="10">
        <f>Raw_Data!M696</f>
        <v>1.8410215190293441E-2</v>
      </c>
      <c r="F698" s="10">
        <f>Raw_Data!N696</f>
        <v>1.8482160936773677E-2</v>
      </c>
      <c r="J698" s="74">
        <f t="shared" si="342"/>
        <v>181374.99999976717</v>
      </c>
      <c r="K698" s="69">
        <f t="shared" si="343"/>
        <v>458.51674150800676</v>
      </c>
      <c r="L698" s="69">
        <f>K698+$D$8-$B$8*Q698+Phase_Relations!$C$24*Q698</f>
        <v>707.23733145485357</v>
      </c>
      <c r="M698" s="69">
        <f t="shared" si="344"/>
        <v>-4.585865442907603E-2</v>
      </c>
      <c r="N698" s="69">
        <f t="shared" si="345"/>
        <v>-0.11648098224985312</v>
      </c>
      <c r="O698" s="70">
        <f t="shared" si="346"/>
        <v>57.125626382203883</v>
      </c>
      <c r="P698" s="70">
        <f t="shared" si="347"/>
        <v>393.96983711864749</v>
      </c>
      <c r="Q698" s="70">
        <f t="shared" si="348"/>
        <v>55.270502044002207</v>
      </c>
      <c r="R698" s="111">
        <f t="shared" si="349"/>
        <v>381.17587616553243</v>
      </c>
      <c r="S698" s="70">
        <f t="shared" si="339"/>
        <v>12.793960953115061</v>
      </c>
      <c r="T698" s="113">
        <f t="shared" si="350"/>
        <v>0.73985865442907595</v>
      </c>
      <c r="U698" s="70">
        <f t="shared" si="351"/>
        <v>1.879240982249853</v>
      </c>
      <c r="V698" s="70">
        <f>(L698/Phase_Relations!C$24)</f>
        <v>145.23677649090968</v>
      </c>
      <c r="W698" s="70">
        <f t="shared" si="352"/>
        <v>20914.095814690994</v>
      </c>
      <c r="X698" s="70">
        <f t="shared" si="353"/>
        <v>1001.6329413166185</v>
      </c>
      <c r="Y698" s="70">
        <f t="shared" si="354"/>
        <v>89.966274446907477</v>
      </c>
      <c r="Z698" s="70">
        <f t="shared" si="355"/>
        <v>12955.143520354677</v>
      </c>
      <c r="AA698" s="70">
        <f t="shared" si="356"/>
        <v>620.457065151086</v>
      </c>
      <c r="AB698" s="70">
        <f t="shared" si="357"/>
        <v>-6.6078752779648475</v>
      </c>
      <c r="AC698" s="70">
        <f t="shared" si="358"/>
        <v>-6.6078752779648475E-2</v>
      </c>
      <c r="AD698" s="70">
        <f t="shared" si="359"/>
        <v>611.92775784900937</v>
      </c>
      <c r="AE698" s="70">
        <f t="shared" si="360"/>
        <v>2.7867001538131433</v>
      </c>
      <c r="AF698" s="70">
        <f t="shared" si="361"/>
        <v>2.0620219627928059E-2</v>
      </c>
      <c r="AG698" s="70">
        <f t="shared" si="362"/>
        <v>1.2773103225117334E-2</v>
      </c>
      <c r="AH698" s="70">
        <f>(U698-Phase_Relations!$B$37)/Phase_Relations!$B$37</f>
        <v>1.3688862497615304</v>
      </c>
      <c r="AI698" s="70">
        <f>(U698-Phase_Relations!G$20)/Phase_Relations!G$20</f>
        <v>1.2776446477945866</v>
      </c>
      <c r="AJ698" s="70">
        <f t="shared" si="363"/>
        <v>1.3685427688216902</v>
      </c>
      <c r="AK698" s="70">
        <f t="shared" si="364"/>
        <v>0.57786069293083731</v>
      </c>
      <c r="AL698" s="71">
        <f>(1/(J699-J697))*((M699-M697)/Phase_Relations!B$22)</f>
        <v>1.2674246253400092E-6</v>
      </c>
      <c r="AM698" s="71">
        <f t="shared" si="365"/>
        <v>0.42500013049523272</v>
      </c>
      <c r="AN698" s="71">
        <f>SUM(AM$27:AM698)</f>
        <v>39.703440570450098</v>
      </c>
      <c r="AO698" s="71">
        <f>(1/10000)*((AL698*Phase_Relations!B$22*H$7*U698))/(2*(P698-R698))</f>
        <v>1.6461336288125915E-10</v>
      </c>
      <c r="AP698" s="71">
        <f t="shared" si="366"/>
        <v>9.8370882505970636E-11</v>
      </c>
      <c r="AQ698" s="72">
        <f t="shared" si="367"/>
        <v>1.6424670914969625E-17</v>
      </c>
      <c r="AR698" s="72">
        <f t="shared" si="368"/>
        <v>9.8151774831377E-18</v>
      </c>
      <c r="AS698" s="71">
        <f t="shared" si="340"/>
        <v>1.3639264568688993E-4</v>
      </c>
      <c r="AT698" s="72">
        <f t="shared" si="341"/>
        <v>1.2018160552672551E-7</v>
      </c>
      <c r="AU698" s="97">
        <f t="shared" si="369"/>
        <v>9.3336247561671007E-8</v>
      </c>
      <c r="AV698" s="2"/>
      <c r="AW698" s="2"/>
      <c r="AX698" s="2"/>
      <c r="AY698" s="2"/>
      <c r="AZ698" s="2"/>
      <c r="BA698" s="2"/>
      <c r="BC698" s="10"/>
      <c r="BE698" s="10"/>
      <c r="BI698" s="10"/>
    </row>
    <row r="699" spans="1:61" x14ac:dyDescent="0.2">
      <c r="A699" s="9">
        <f>Raw_Data!A697</f>
        <v>40773.72755787037</v>
      </c>
      <c r="B699" s="10">
        <f>Raw_Data!J697</f>
        <v>-9.8478040241571055E-4</v>
      </c>
      <c r="C699" s="10">
        <f>Raw_Data!K697</f>
        <v>0.14949121658373965</v>
      </c>
      <c r="D699" s="10">
        <f>Raw_Data!L697</f>
        <v>1.9028216027989358E-2</v>
      </c>
      <c r="E699" s="10">
        <f>Raw_Data!M697</f>
        <v>1.8448030227360544E-2</v>
      </c>
      <c r="F699" s="10">
        <f>Raw_Data!N697</f>
        <v>1.8505826215559879E-2</v>
      </c>
      <c r="J699" s="74">
        <f t="shared" si="342"/>
        <v>181632.99999972805</v>
      </c>
      <c r="K699" s="69">
        <f t="shared" si="343"/>
        <v>461.75781826316944</v>
      </c>
      <c r="L699" s="69">
        <f>K699+$D$8-$B$8*Q699+Phase_Relations!$C$24*Q699</f>
        <v>710.98014603968136</v>
      </c>
      <c r="M699" s="69">
        <f t="shared" si="344"/>
        <v>-4.51931042594425E-2</v>
      </c>
      <c r="N699" s="69">
        <f t="shared" si="345"/>
        <v>-0.11479048481898395</v>
      </c>
      <c r="O699" s="70">
        <f t="shared" si="346"/>
        <v>57.170158913602606</v>
      </c>
      <c r="P699" s="70">
        <f t="shared" si="347"/>
        <v>394.27695802484556</v>
      </c>
      <c r="Q699" s="70">
        <f t="shared" si="348"/>
        <v>55.384029021384492</v>
      </c>
      <c r="R699" s="111">
        <f t="shared" si="349"/>
        <v>381.95882083713445</v>
      </c>
      <c r="S699" s="70">
        <f t="shared" si="339"/>
        <v>12.318137187711102</v>
      </c>
      <c r="T699" s="113">
        <f t="shared" si="350"/>
        <v>0.7391931042594424</v>
      </c>
      <c r="U699" s="70">
        <f t="shared" si="351"/>
        <v>1.8775504848189837</v>
      </c>
      <c r="V699" s="70">
        <f>(L699/Phase_Relations!C$24)</f>
        <v>146.0053930516126</v>
      </c>
      <c r="W699" s="70">
        <f t="shared" si="352"/>
        <v>21024.776599432214</v>
      </c>
      <c r="X699" s="70">
        <f t="shared" si="353"/>
        <v>1006.9337451835352</v>
      </c>
      <c r="Y699" s="70">
        <f t="shared" si="354"/>
        <v>90.621364030228108</v>
      </c>
      <c r="Z699" s="70">
        <f t="shared" si="355"/>
        <v>13049.476420352847</v>
      </c>
      <c r="AA699" s="70">
        <f t="shared" si="356"/>
        <v>624.97492434640071</v>
      </c>
      <c r="AB699" s="70">
        <f t="shared" si="357"/>
        <v>-6.5119746771530984</v>
      </c>
      <c r="AC699" s="70">
        <f t="shared" si="358"/>
        <v>-6.5119746771530984E-2</v>
      </c>
      <c r="AD699" s="70">
        <f t="shared" si="359"/>
        <v>616.76283288792661</v>
      </c>
      <c r="AE699" s="70">
        <f t="shared" si="360"/>
        <v>2.7901181945532323</v>
      </c>
      <c r="AF699" s="70">
        <f t="shared" si="361"/>
        <v>1.9709810278537847E-2</v>
      </c>
      <c r="AG699" s="70">
        <f t="shared" si="362"/>
        <v>1.2233314502202783E-2</v>
      </c>
      <c r="AH699" s="70">
        <f>(U699-Phase_Relations!$B$37)/Phase_Relations!$B$37</f>
        <v>1.3667552851023574</v>
      </c>
      <c r="AI699" s="70">
        <f>(U699-Phase_Relations!G$20)/Phase_Relations!G$20</f>
        <v>1.275595760790792</v>
      </c>
      <c r="AJ699" s="70">
        <f t="shared" si="363"/>
        <v>1.3674593430657294</v>
      </c>
      <c r="AK699" s="70">
        <f t="shared" si="364"/>
        <v>0.57748060972144322</v>
      </c>
      <c r="AL699" s="71">
        <f>(1/(J700-J698))*((M700-M698)/Phase_Relations!B$22)</f>
        <v>9.4887366429182964E-7</v>
      </c>
      <c r="AM699" s="71">
        <f t="shared" si="365"/>
        <v>0.58916082931707547</v>
      </c>
      <c r="AN699" s="71">
        <f>SUM(AM$27:AM699)</f>
        <v>40.292601399767172</v>
      </c>
      <c r="AO699" s="71">
        <f>(1/10000)*((AL699*Phase_Relations!B$22*H$7*U699))/(2*(P699-R699))</f>
        <v>1.2788525453835357E-10</v>
      </c>
      <c r="AP699" s="71">
        <f t="shared" si="366"/>
        <v>9.2195738708537074E-11</v>
      </c>
      <c r="AQ699" s="72">
        <f t="shared" si="367"/>
        <v>1.2760040764033969E-17</v>
      </c>
      <c r="AR699" s="72">
        <f t="shared" si="368"/>
        <v>9.1990385321424325E-18</v>
      </c>
      <c r="AS699" s="71">
        <f t="shared" si="340"/>
        <v>1.8604963467404458E-4</v>
      </c>
      <c r="AT699" s="72">
        <f t="shared" si="341"/>
        <v>6.8447173481974912E-8</v>
      </c>
      <c r="AU699" s="97">
        <f t="shared" si="369"/>
        <v>9.2216679834991776E-8</v>
      </c>
      <c r="AV699" s="2"/>
      <c r="AW699" s="2"/>
      <c r="AX699" s="2"/>
      <c r="AY699" s="2"/>
      <c r="AZ699" s="2"/>
      <c r="BA699" s="2"/>
      <c r="BC699" s="10"/>
      <c r="BE699" s="10"/>
      <c r="BI699" s="10"/>
    </row>
    <row r="700" spans="1:61" x14ac:dyDescent="0.2">
      <c r="A700" s="9">
        <f>Raw_Data!A698</f>
        <v>40773.730532407404</v>
      </c>
      <c r="B700" s="10">
        <f>Raw_Data!J698</f>
        <v>-9.9209637692365053E-4</v>
      </c>
      <c r="C700" s="10">
        <f>Raw_Data!K698</f>
        <v>0.14883444159949999</v>
      </c>
      <c r="D700" s="10">
        <f>Raw_Data!L698</f>
        <v>1.9073026371850557E-2</v>
      </c>
      <c r="E700" s="10">
        <f>Raw_Data!M698</f>
        <v>1.8483933134726644E-2</v>
      </c>
      <c r="F700" s="10">
        <f>Raw_Data!N698</f>
        <v>1.8522523384481279E-2</v>
      </c>
      <c r="J700" s="74">
        <f t="shared" si="342"/>
        <v>181889.99999945518</v>
      </c>
      <c r="K700" s="69">
        <f t="shared" si="343"/>
        <v>465.18823627206609</v>
      </c>
      <c r="L700" s="69">
        <f>K700+$D$8-$B$8*Q700+Phase_Relations!$C$24*Q700</f>
        <v>714.88693134100095</v>
      </c>
      <c r="M700" s="69">
        <f t="shared" si="344"/>
        <v>-4.4998106670346136E-2</v>
      </c>
      <c r="N700" s="69">
        <f t="shared" si="345"/>
        <v>-0.11429519094267919</v>
      </c>
      <c r="O700" s="70">
        <f t="shared" si="346"/>
        <v>57.304791318224758</v>
      </c>
      <c r="P700" s="70">
        <f t="shared" si="347"/>
        <v>395.20545736706731</v>
      </c>
      <c r="Q700" s="70">
        <f t="shared" si="348"/>
        <v>55.491815470073576</v>
      </c>
      <c r="R700" s="111">
        <f t="shared" si="349"/>
        <v>382.70217565567981</v>
      </c>
      <c r="S700" s="70">
        <f t="shared" si="339"/>
        <v>12.503281711387501</v>
      </c>
      <c r="T700" s="113">
        <f t="shared" si="350"/>
        <v>0.73899810667034604</v>
      </c>
      <c r="U700" s="70">
        <f t="shared" si="351"/>
        <v>1.8770551909426789</v>
      </c>
      <c r="V700" s="70">
        <f>(L700/Phase_Relations!C$24)</f>
        <v>146.80768229508129</v>
      </c>
      <c r="W700" s="70">
        <f t="shared" si="352"/>
        <v>21140.306250491707</v>
      </c>
      <c r="X700" s="70">
        <f t="shared" si="353"/>
        <v>1012.4667744488365</v>
      </c>
      <c r="Y700" s="70">
        <f t="shared" si="354"/>
        <v>91.315866825007717</v>
      </c>
      <c r="Z700" s="70">
        <f t="shared" si="355"/>
        <v>13149.484822801111</v>
      </c>
      <c r="AA700" s="70">
        <f t="shared" si="356"/>
        <v>629.76459879315667</v>
      </c>
      <c r="AB700" s="70">
        <f t="shared" si="357"/>
        <v>-6.4838770418366165</v>
      </c>
      <c r="AC700" s="70">
        <f t="shared" si="358"/>
        <v>-6.4838770418366165E-2</v>
      </c>
      <c r="AD700" s="70">
        <f t="shared" si="359"/>
        <v>621.42907765223174</v>
      </c>
      <c r="AE700" s="70">
        <f t="shared" si="360"/>
        <v>2.7933915707220742</v>
      </c>
      <c r="AF700" s="70">
        <f t="shared" si="361"/>
        <v>1.9853897369506074E-2</v>
      </c>
      <c r="AG700" s="70">
        <f t="shared" si="362"/>
        <v>1.2349325456328183E-2</v>
      </c>
      <c r="AH700" s="70">
        <f>(U700-Phase_Relations!$B$37)/Phase_Relations!$B$37</f>
        <v>1.3661309400267383</v>
      </c>
      <c r="AI700" s="70">
        <f>(U700-Phase_Relations!G$20)/Phase_Relations!G$20</f>
        <v>1.2749954634063128</v>
      </c>
      <c r="AJ700" s="70">
        <f t="shared" si="363"/>
        <v>1.3664946342306943</v>
      </c>
      <c r="AK700" s="70">
        <f t="shared" si="364"/>
        <v>0.57736912058269285</v>
      </c>
      <c r="AL700" s="71">
        <f>(1/(J701-J699))*((M701-M699)/Phase_Relations!B$22)</f>
        <v>6.5695601923274563E-7</v>
      </c>
      <c r="AM700" s="71">
        <f t="shared" si="365"/>
        <v>0.1739513237708768</v>
      </c>
      <c r="AN700" s="71">
        <f>SUM(AM$27:AM700)</f>
        <v>40.466552723538051</v>
      </c>
      <c r="AO700" s="71">
        <f>(1/10000)*((AL700*Phase_Relations!B$22*H$7*U700))/(2*(P700-R700))</f>
        <v>8.7207696325993627E-11</v>
      </c>
      <c r="AP700" s="71">
        <f t="shared" si="366"/>
        <v>8.7327500855740085E-11</v>
      </c>
      <c r="AQ700" s="72">
        <f t="shared" si="367"/>
        <v>8.7013453120464832E-18</v>
      </c>
      <c r="AR700" s="72">
        <f t="shared" si="368"/>
        <v>8.7132990802021572E-18</v>
      </c>
      <c r="AS700" s="71">
        <f t="shared" si="340"/>
        <v>5.6533232609649664E-5</v>
      </c>
      <c r="AT700" s="72">
        <f t="shared" si="341"/>
        <v>1.5360836372639251E-7</v>
      </c>
      <c r="AU700" s="97">
        <f t="shared" si="369"/>
        <v>9.4623793561642511E-8</v>
      </c>
      <c r="AV700" s="2"/>
      <c r="AW700" s="2"/>
      <c r="AX700" s="2"/>
      <c r="AY700" s="2"/>
      <c r="AZ700" s="2"/>
      <c r="BA700" s="2"/>
      <c r="BC700" s="10"/>
      <c r="BE700" s="10"/>
      <c r="BI700" s="10"/>
    </row>
    <row r="701" spans="1:61" x14ac:dyDescent="0.2">
      <c r="A701" s="9">
        <f>Raw_Data!A699</f>
        <v>40773.733506944445</v>
      </c>
      <c r="B701" s="10">
        <f>Raw_Data!J699</f>
        <v>-9.9613441480142051E-4</v>
      </c>
      <c r="C701" s="10">
        <f>Raw_Data!K699</f>
        <v>0.14749951378343962</v>
      </c>
      <c r="D701" s="10">
        <f>Raw_Data!L699</f>
        <v>1.9073786473098157E-2</v>
      </c>
      <c r="E701" s="10">
        <f>Raw_Data!M699</f>
        <v>1.8444087202138644E-2</v>
      </c>
      <c r="F701" s="10">
        <f>Raw_Data!N699</f>
        <v>1.8529826154854177E-2</v>
      </c>
      <c r="J701" s="74">
        <f t="shared" si="342"/>
        <v>182146.99999981094</v>
      </c>
      <c r="K701" s="69">
        <f t="shared" si="343"/>
        <v>467.08164880944918</v>
      </c>
      <c r="L701" s="69">
        <f>K701+$D$8-$B$8*Q701+Phase_Relations!$C$24*Q701</f>
        <v>716.25165970171099</v>
      </c>
      <c r="M701" s="69">
        <f t="shared" si="344"/>
        <v>-4.4598457890714011E-2</v>
      </c>
      <c r="N701" s="69">
        <f t="shared" si="345"/>
        <v>-0.11328008304241359</v>
      </c>
      <c r="O701" s="70">
        <f t="shared" si="346"/>
        <v>57.30707503778374</v>
      </c>
      <c r="P701" s="70">
        <f t="shared" si="347"/>
        <v>395.22120715712924</v>
      </c>
      <c r="Q701" s="70">
        <f t="shared" si="348"/>
        <v>55.372191409421028</v>
      </c>
      <c r="R701" s="111">
        <f t="shared" si="349"/>
        <v>381.87718213393811</v>
      </c>
      <c r="S701" s="70">
        <f t="shared" si="339"/>
        <v>13.344025023191136</v>
      </c>
      <c r="T701" s="113">
        <f t="shared" si="350"/>
        <v>0.73859845789071399</v>
      </c>
      <c r="U701" s="70">
        <f t="shared" si="351"/>
        <v>1.8760400830424135</v>
      </c>
      <c r="V701" s="70">
        <f>(L701/Phase_Relations!C$24)</f>
        <v>147.08794005167837</v>
      </c>
      <c r="W701" s="70">
        <f t="shared" si="352"/>
        <v>21180.663367441684</v>
      </c>
      <c r="X701" s="70">
        <f t="shared" si="353"/>
        <v>1014.3995865632991</v>
      </c>
      <c r="Y701" s="70">
        <f t="shared" si="354"/>
        <v>91.715748642257353</v>
      </c>
      <c r="Z701" s="70">
        <f t="shared" si="355"/>
        <v>13207.067804485059</v>
      </c>
      <c r="AA701" s="70">
        <f t="shared" si="356"/>
        <v>632.5224044293609</v>
      </c>
      <c r="AB701" s="70">
        <f t="shared" si="357"/>
        <v>-6.4262907623507282</v>
      </c>
      <c r="AC701" s="70">
        <f t="shared" si="358"/>
        <v>-6.4262907623507282E-2</v>
      </c>
      <c r="AD701" s="70">
        <f t="shared" si="359"/>
        <v>623.62638774723359</v>
      </c>
      <c r="AE701" s="70">
        <f t="shared" si="360"/>
        <v>2.7949244833778577</v>
      </c>
      <c r="AF701" s="70">
        <f t="shared" si="361"/>
        <v>2.1096525482333924E-2</v>
      </c>
      <c r="AG701" s="70">
        <f t="shared" si="362"/>
        <v>1.3154604161856549E-2</v>
      </c>
      <c r="AH701" s="70">
        <f>(U701-Phase_Relations!$B$37)/Phase_Relations!$B$37</f>
        <v>1.3648513408855554</v>
      </c>
      <c r="AI701" s="70">
        <f>(U701-Phase_Relations!G$20)/Phase_Relations!G$20</f>
        <v>1.2737651501586709</v>
      </c>
      <c r="AJ701" s="70">
        <f t="shared" si="363"/>
        <v>1.3655076910769013</v>
      </c>
      <c r="AK701" s="70">
        <f t="shared" si="364"/>
        <v>0.57714043893112776</v>
      </c>
      <c r="AL701" s="71">
        <f>(1/(J702-J700))*((M702-M700)/Phase_Relations!B$22)</f>
        <v>6.6179346558764898E-7</v>
      </c>
      <c r="AM701" s="71">
        <f t="shared" si="365"/>
        <v>0.35849056002963203</v>
      </c>
      <c r="AN701" s="71">
        <f>SUM(AM$27:AM701)</f>
        <v>40.82504328356768</v>
      </c>
      <c r="AO701" s="71">
        <f>(1/10000)*((AL701*Phase_Relations!B$22*H$7*U701))/(2*(P701-R701))</f>
        <v>8.2270328692201952E-11</v>
      </c>
      <c r="AP701" s="71">
        <f t="shared" si="366"/>
        <v>8.5102375886698975E-11</v>
      </c>
      <c r="AQ701" s="72">
        <f t="shared" si="367"/>
        <v>8.2087082797191216E-18</v>
      </c>
      <c r="AR701" s="72">
        <f t="shared" si="368"/>
        <v>8.4912821994247178E-18</v>
      </c>
      <c r="AS701" s="71">
        <f t="shared" si="340"/>
        <v>2.4611824774750868E-4</v>
      </c>
      <c r="AT701" s="72">
        <f t="shared" si="341"/>
        <v>3.3286128547683595E-8</v>
      </c>
      <c r="AU701" s="97">
        <f t="shared" si="369"/>
        <v>1.039430617589452E-7</v>
      </c>
      <c r="AV701" s="2"/>
      <c r="AW701" s="2"/>
      <c r="AX701" s="2"/>
      <c r="AY701" s="2"/>
      <c r="AZ701" s="2"/>
      <c r="BA701" s="2"/>
      <c r="BC701" s="10"/>
      <c r="BE701" s="10"/>
      <c r="BI701" s="10"/>
    </row>
    <row r="702" spans="1:61" x14ac:dyDescent="0.2">
      <c r="A702" s="9">
        <f>Raw_Data!A700</f>
        <v>40773.736481481479</v>
      </c>
      <c r="B702" s="10">
        <f>Raw_Data!J700</f>
        <v>-1.0007900349428406E-3</v>
      </c>
      <c r="C702" s="10">
        <f>Raw_Data!K700</f>
        <v>0.1468308622172092</v>
      </c>
      <c r="D702" s="10">
        <f>Raw_Data!L700</f>
        <v>1.9053584407127358E-2</v>
      </c>
      <c r="E702" s="10">
        <f>Raw_Data!M700</f>
        <v>1.8443552755948944E-2</v>
      </c>
      <c r="F702" s="10">
        <f>Raw_Data!N700</f>
        <v>1.8530889897183479E-2</v>
      </c>
      <c r="J702" s="74">
        <f t="shared" si="342"/>
        <v>182403.99999953806</v>
      </c>
      <c r="K702" s="69">
        <f t="shared" si="343"/>
        <v>469.26464208783977</v>
      </c>
      <c r="L702" s="69">
        <f>K702+$D$8-$B$8*Q702+Phase_Relations!$C$24*Q702</f>
        <v>718.42756183615222</v>
      </c>
      <c r="M702" s="69">
        <f t="shared" si="344"/>
        <v>-4.4399081667699014E-2</v>
      </c>
      <c r="N702" s="69">
        <f t="shared" si="345"/>
        <v>-0.1127736674359555</v>
      </c>
      <c r="O702" s="70">
        <f t="shared" si="346"/>
        <v>57.246378053881791</v>
      </c>
      <c r="P702" s="70">
        <f t="shared" si="347"/>
        <v>394.80260726815033</v>
      </c>
      <c r="Q702" s="70">
        <f t="shared" si="348"/>
        <v>55.370586913823608</v>
      </c>
      <c r="R702" s="111">
        <f t="shared" si="349"/>
        <v>381.86611664705936</v>
      </c>
      <c r="S702" s="70">
        <f t="shared" si="339"/>
        <v>12.936490621090968</v>
      </c>
      <c r="T702" s="113">
        <f t="shared" si="350"/>
        <v>0.73839908166769896</v>
      </c>
      <c r="U702" s="70">
        <f t="shared" si="351"/>
        <v>1.8755336674359553</v>
      </c>
      <c r="V702" s="70">
        <f>(L702/Phase_Relations!C$24)</f>
        <v>147.53477875477094</v>
      </c>
      <c r="W702" s="70">
        <f t="shared" si="352"/>
        <v>21245.008140687016</v>
      </c>
      <c r="X702" s="70">
        <f t="shared" si="353"/>
        <v>1017.4812327915237</v>
      </c>
      <c r="Y702" s="70">
        <f t="shared" si="354"/>
        <v>92.164191840947325</v>
      </c>
      <c r="Z702" s="70">
        <f t="shared" si="355"/>
        <v>13271.643625096414</v>
      </c>
      <c r="AA702" s="70">
        <f t="shared" si="356"/>
        <v>635.61511614446431</v>
      </c>
      <c r="AB702" s="70">
        <f t="shared" si="357"/>
        <v>-6.3975621999566412</v>
      </c>
      <c r="AC702" s="70">
        <f t="shared" si="358"/>
        <v>-6.3975621999566412E-2</v>
      </c>
      <c r="AD702" s="70">
        <f t="shared" si="359"/>
        <v>626.990789063737</v>
      </c>
      <c r="AE702" s="70">
        <f t="shared" si="360"/>
        <v>2.7972611607857796</v>
      </c>
      <c r="AF702" s="70">
        <f t="shared" si="361"/>
        <v>2.0352710771829298E-2</v>
      </c>
      <c r="AG702" s="70">
        <f t="shared" si="362"/>
        <v>1.2714230203144774E-2</v>
      </c>
      <c r="AH702" s="70">
        <f>(U702-Phase_Relations!$B$37)/Phase_Relations!$B$37</f>
        <v>1.3642129762595523</v>
      </c>
      <c r="AI702" s="70">
        <f>(U702-Phase_Relations!G$20)/Phase_Relations!G$20</f>
        <v>1.2731513732101563</v>
      </c>
      <c r="AJ702" s="70">
        <f t="shared" si="363"/>
        <v>1.3645890437012775</v>
      </c>
      <c r="AK702" s="70">
        <f t="shared" si="364"/>
        <v>0.57702626199856522</v>
      </c>
      <c r="AL702" s="71">
        <f>(1/(J703-J701))*((M703-M701)/Phase_Relations!B$22)</f>
        <v>5.9618271806768439E-7</v>
      </c>
      <c r="AM702" s="71">
        <f t="shared" si="365"/>
        <v>0.17964216797565416</v>
      </c>
      <c r="AN702" s="71">
        <f>SUM(AM$27:AM702)</f>
        <v>41.004685451543338</v>
      </c>
      <c r="AO702" s="71">
        <f>(1/10000)*((AL702*Phase_Relations!B$22*H$7*U702))/(2*(P702-R702))</f>
        <v>7.6428134897988175E-11</v>
      </c>
      <c r="AP702" s="71">
        <f t="shared" si="366"/>
        <v>7.7389464028505644E-11</v>
      </c>
      <c r="AQ702" s="72">
        <f t="shared" si="367"/>
        <v>7.6257901689904365E-18</v>
      </c>
      <c r="AR702" s="72">
        <f t="shared" si="368"/>
        <v>7.7217089591381897E-18</v>
      </c>
      <c r="AS702" s="71">
        <f t="shared" si="340"/>
        <v>8.0233765285202195E-5</v>
      </c>
      <c r="AT702" s="72">
        <f t="shared" si="341"/>
        <v>9.4854940483918968E-8</v>
      </c>
      <c r="AU702" s="97">
        <f t="shared" si="369"/>
        <v>1.0632233999081419E-7</v>
      </c>
      <c r="AV702" s="2"/>
      <c r="AW702" s="2"/>
      <c r="AX702" s="2"/>
      <c r="AY702" s="2"/>
      <c r="AZ702" s="2"/>
      <c r="BA702" s="2"/>
      <c r="BC702" s="10"/>
      <c r="BE702" s="10"/>
      <c r="BI702" s="10"/>
    </row>
    <row r="703" spans="1:61" x14ac:dyDescent="0.2">
      <c r="A703" s="9">
        <f>Raw_Data!A701</f>
        <v>40773.73946759259</v>
      </c>
      <c r="B703" s="10">
        <f>Raw_Data!J701</f>
        <v>-1.0054931614122305E-3</v>
      </c>
      <c r="C703" s="10">
        <f>Raw_Data!K701</f>
        <v>0.14568952268763979</v>
      </c>
      <c r="D703" s="10">
        <f>Raw_Data!L701</f>
        <v>1.9033014167114757E-2</v>
      </c>
      <c r="E703" s="10">
        <f>Raw_Data!M701</f>
        <v>1.8408790000454242E-2</v>
      </c>
      <c r="F703" s="10">
        <f>Raw_Data!N701</f>
        <v>1.8483021492365879E-2</v>
      </c>
      <c r="J703" s="74">
        <f t="shared" si="342"/>
        <v>182661.99999949895</v>
      </c>
      <c r="K703" s="69">
        <f t="shared" si="343"/>
        <v>471.4699108078446</v>
      </c>
      <c r="L703" s="69">
        <f>K703+$D$8-$B$8*Q703+Phase_Relations!$C$24*Q703</f>
        <v>720.17159103749327</v>
      </c>
      <c r="M703" s="69">
        <f t="shared" si="344"/>
        <v>-4.4057770841285211E-2</v>
      </c>
      <c r="N703" s="69">
        <f t="shared" si="345"/>
        <v>-0.11190673793686444</v>
      </c>
      <c r="O703" s="70">
        <f t="shared" si="346"/>
        <v>57.184574893318469</v>
      </c>
      <c r="P703" s="70">
        <f t="shared" si="347"/>
        <v>394.3763785746101</v>
      </c>
      <c r="Q703" s="70">
        <f t="shared" si="348"/>
        <v>55.266223389075776</v>
      </c>
      <c r="R703" s="111">
        <f t="shared" si="349"/>
        <v>381.1463682005226</v>
      </c>
      <c r="S703" s="70">
        <f t="shared" si="339"/>
        <v>13.230010374087499</v>
      </c>
      <c r="T703" s="113">
        <f t="shared" si="350"/>
        <v>0.73805777084128521</v>
      </c>
      <c r="U703" s="70">
        <f t="shared" si="351"/>
        <v>1.8746667379368644</v>
      </c>
      <c r="V703" s="70">
        <f>(L703/Phase_Relations!C$24)</f>
        <v>147.89292893723902</v>
      </c>
      <c r="W703" s="70">
        <f t="shared" si="352"/>
        <v>21296.581766962419</v>
      </c>
      <c r="X703" s="70">
        <f t="shared" si="353"/>
        <v>1019.9512340499244</v>
      </c>
      <c r="Y703" s="70">
        <f t="shared" si="354"/>
        <v>92.626705548163244</v>
      </c>
      <c r="Z703" s="70">
        <f t="shared" si="355"/>
        <v>13338.245598935508</v>
      </c>
      <c r="AA703" s="70">
        <f t="shared" si="356"/>
        <v>638.80486584940184</v>
      </c>
      <c r="AB703" s="70">
        <f t="shared" si="357"/>
        <v>-6.348381965603056</v>
      </c>
      <c r="AC703" s="70">
        <f t="shared" si="358"/>
        <v>-6.348381965603056E-2</v>
      </c>
      <c r="AD703" s="70">
        <f t="shared" si="359"/>
        <v>629.9848589333435</v>
      </c>
      <c r="AE703" s="70">
        <f t="shared" si="360"/>
        <v>2.7993301117381555</v>
      </c>
      <c r="AF703" s="70">
        <f t="shared" si="361"/>
        <v>2.0710566060726392E-2</v>
      </c>
      <c r="AG703" s="70">
        <f t="shared" si="362"/>
        <v>1.2971218556749075E-2</v>
      </c>
      <c r="AH703" s="70">
        <f>(U703-Phase_Relations!$B$37)/Phase_Relations!$B$37</f>
        <v>1.3631201641139539</v>
      </c>
      <c r="AI703" s="70">
        <f>(U703-Phase_Relations!G$20)/Phase_Relations!G$20</f>
        <v>1.2721006525456593</v>
      </c>
      <c r="AJ703" s="70">
        <f t="shared" si="363"/>
        <v>1.3637622918443622</v>
      </c>
      <c r="AK703" s="70">
        <f t="shared" si="364"/>
        <v>0.57683066007989159</v>
      </c>
      <c r="AL703" s="71">
        <f>(1/(J704-J702))*((M704-M702)/Phase_Relations!B$22)</f>
        <v>4.8502728551913071E-7</v>
      </c>
      <c r="AM703" s="71">
        <f t="shared" si="365"/>
        <v>0.30909178472623022</v>
      </c>
      <c r="AN703" s="71">
        <f>SUM(AM$27:AM703)</f>
        <v>41.313777236269566</v>
      </c>
      <c r="AO703" s="71">
        <f>(1/10000)*((AL703*Phase_Relations!B$22*H$7*U703))/(2*(P703-R703))</f>
        <v>6.0770883759941879E-11</v>
      </c>
      <c r="AP703" s="71">
        <f t="shared" si="366"/>
        <v>6.9050300719314376E-11</v>
      </c>
      <c r="AQ703" s="72">
        <f t="shared" si="367"/>
        <v>6.0635524935415395E-18</v>
      </c>
      <c r="AR703" s="72">
        <f t="shared" si="368"/>
        <v>6.8896500626896978E-18</v>
      </c>
      <c r="AS703" s="71">
        <f t="shared" si="340"/>
        <v>1.5438211474265985E-4</v>
      </c>
      <c r="AT703" s="72">
        <f t="shared" si="341"/>
        <v>3.9197866957840409E-8</v>
      </c>
      <c r="AU703" s="97">
        <f t="shared" si="369"/>
        <v>9.8434036785953525E-8</v>
      </c>
      <c r="AV703" s="2"/>
      <c r="AW703" s="2"/>
      <c r="AX703" s="2"/>
      <c r="AY703" s="2"/>
      <c r="AZ703" s="2"/>
      <c r="BA703" s="2"/>
      <c r="BC703" s="10"/>
      <c r="BE703" s="10"/>
      <c r="BI703" s="10"/>
    </row>
    <row r="704" spans="1:61" x14ac:dyDescent="0.2">
      <c r="A704" s="9">
        <f>Raw_Data!A702</f>
        <v>40773.742442129631</v>
      </c>
      <c r="B704" s="10">
        <f>Raw_Data!J702</f>
        <v>-1.0144124744892904E-3</v>
      </c>
      <c r="C704" s="10">
        <f>Raw_Data!K702</f>
        <v>0.14535222775902934</v>
      </c>
      <c r="D704" s="10">
        <f>Raw_Data!L702</f>
        <v>1.9048358711050255E-2</v>
      </c>
      <c r="E704" s="10">
        <f>Raw_Data!M702</f>
        <v>1.8432590670769043E-2</v>
      </c>
      <c r="F704" s="10">
        <f>Raw_Data!N702</f>
        <v>1.8498368067093877E-2</v>
      </c>
      <c r="J704" s="74">
        <f t="shared" si="342"/>
        <v>182918.99999985471</v>
      </c>
      <c r="K704" s="69">
        <f t="shared" si="343"/>
        <v>475.65212497129301</v>
      </c>
      <c r="L704" s="69">
        <f>K704+$D$8-$B$8*Q704+Phase_Relations!$C$24*Q704</f>
        <v>724.66959747815486</v>
      </c>
      <c r="M704" s="69">
        <f t="shared" si="344"/>
        <v>-4.3959203146781971E-2</v>
      </c>
      <c r="N704" s="69">
        <f t="shared" si="345"/>
        <v>-0.11165637599282621</v>
      </c>
      <c r="O704" s="70">
        <f t="shared" si="346"/>
        <v>57.230677481914206</v>
      </c>
      <c r="P704" s="70">
        <f t="shared" si="347"/>
        <v>394.69432746147731</v>
      </c>
      <c r="Q704" s="70">
        <f t="shared" si="348"/>
        <v>55.337676926347662</v>
      </c>
      <c r="R704" s="111">
        <f t="shared" si="349"/>
        <v>381.63915121619078</v>
      </c>
      <c r="S704" s="70">
        <f t="shared" si="339"/>
        <v>13.055176245286532</v>
      </c>
      <c r="T704" s="113">
        <f t="shared" si="350"/>
        <v>0.73795920314678187</v>
      </c>
      <c r="U704" s="70">
        <f t="shared" si="351"/>
        <v>1.8744163759928261</v>
      </c>
      <c r="V704" s="70">
        <f>(L704/Phase_Relations!C$24)</f>
        <v>148.81663011507868</v>
      </c>
      <c r="W704" s="70">
        <f t="shared" si="352"/>
        <v>21429.594736571329</v>
      </c>
      <c r="X704" s="70">
        <f t="shared" si="353"/>
        <v>1026.3215870005426</v>
      </c>
      <c r="Y704" s="70">
        <f t="shared" si="354"/>
        <v>93.478953188731026</v>
      </c>
      <c r="Z704" s="70">
        <f t="shared" si="355"/>
        <v>13460.969259177267</v>
      </c>
      <c r="AA704" s="70">
        <f t="shared" si="356"/>
        <v>644.68243578435181</v>
      </c>
      <c r="AB704" s="70">
        <f t="shared" si="357"/>
        <v>-6.3341791277783832</v>
      </c>
      <c r="AC704" s="70">
        <f t="shared" si="358"/>
        <v>-6.3341791277783832E-2</v>
      </c>
      <c r="AD704" s="70">
        <f t="shared" si="359"/>
        <v>635.97898495416086</v>
      </c>
      <c r="AE704" s="70">
        <f t="shared" si="360"/>
        <v>2.8034427652250908</v>
      </c>
      <c r="AF704" s="70">
        <f t="shared" si="361"/>
        <v>2.0250553637936441E-2</v>
      </c>
      <c r="AG704" s="70">
        <f t="shared" si="362"/>
        <v>1.272035628076449E-2</v>
      </c>
      <c r="AH704" s="70">
        <f>(U704-Phase_Relations!$B$37)/Phase_Relations!$B$37</f>
        <v>1.3628045691624293</v>
      </c>
      <c r="AI704" s="70">
        <f>(U704-Phase_Relations!G$20)/Phase_Relations!G$20</f>
        <v>1.2717972132596724</v>
      </c>
      <c r="AJ704" s="70">
        <f t="shared" si="363"/>
        <v>1.3630265989163961</v>
      </c>
      <c r="AK704" s="70">
        <f t="shared" si="364"/>
        <v>0.57677413822063095</v>
      </c>
      <c r="AL704" s="71">
        <f>(1/(J705-J703))*((M705-M703)/Phase_Relations!B$22)</f>
        <v>2.5811913376802321E-7</v>
      </c>
      <c r="AM704" s="71">
        <f t="shared" si="365"/>
        <v>8.9901395833168085E-2</v>
      </c>
      <c r="AN704" s="71">
        <f>SUM(AM$27:AM704)</f>
        <v>41.403678632102732</v>
      </c>
      <c r="AO704" s="71">
        <f>(1/10000)*((AL704*Phase_Relations!B$22*H$7*U704))/(2*(P704-R704))</f>
        <v>3.2769440161116489E-11</v>
      </c>
      <c r="AP704" s="71">
        <f t="shared" si="366"/>
        <v>6.627457490329441E-11</v>
      </c>
      <c r="AQ704" s="72">
        <f t="shared" si="367"/>
        <v>3.2696450719032324E-18</v>
      </c>
      <c r="AR704" s="72">
        <f t="shared" si="368"/>
        <v>6.6126957360157491E-18</v>
      </c>
      <c r="AS704" s="71">
        <f t="shared" si="340"/>
        <v>2.2280163422482395E-5</v>
      </c>
      <c r="AT704" s="72">
        <f t="shared" si="341"/>
        <v>1.4645847843925711E-7</v>
      </c>
      <c r="AU704" s="97">
        <f t="shared" si="369"/>
        <v>1.0352425283471572E-7</v>
      </c>
      <c r="AV704" s="2"/>
      <c r="AW704" s="2"/>
      <c r="AX704" s="2"/>
      <c r="AY704" s="2"/>
      <c r="AZ704" s="2"/>
      <c r="BA704" s="2"/>
      <c r="BC704" s="10"/>
      <c r="BE704" s="10"/>
      <c r="BI704" s="10"/>
    </row>
    <row r="705" spans="1:61" x14ac:dyDescent="0.2">
      <c r="A705" s="9">
        <f>Raw_Data!A703</f>
        <v>40773.745416666665</v>
      </c>
      <c r="B705" s="10">
        <f>Raw_Data!J703</f>
        <v>-1.0229279837785704E-3</v>
      </c>
      <c r="C705" s="10">
        <f>Raw_Data!K703</f>
        <v>0.14489379169408956</v>
      </c>
      <c r="D705" s="10">
        <f>Raw_Data!L703</f>
        <v>1.9111791535477058E-2</v>
      </c>
      <c r="E705" s="10">
        <f>Raw_Data!M703</f>
        <v>1.8464313021273441E-2</v>
      </c>
      <c r="F705" s="10">
        <f>Raw_Data!N703</f>
        <v>1.8538622945352478E-2</v>
      </c>
      <c r="J705" s="74">
        <f t="shared" si="342"/>
        <v>183175.99999958184</v>
      </c>
      <c r="K705" s="69">
        <f t="shared" si="343"/>
        <v>479.64499788100164</v>
      </c>
      <c r="L705" s="69">
        <f>K705+$D$8-$B$8*Q705+Phase_Relations!$C$24*Q705</f>
        <v>729.08336917650422</v>
      </c>
      <c r="M705" s="69">
        <f t="shared" si="344"/>
        <v>-4.3824133274840874E-2</v>
      </c>
      <c r="N705" s="69">
        <f t="shared" si="345"/>
        <v>-0.11131329851809582</v>
      </c>
      <c r="O705" s="70">
        <f t="shared" si="346"/>
        <v>57.421261015729712</v>
      </c>
      <c r="P705" s="70">
        <f t="shared" si="347"/>
        <v>396.00869666020486</v>
      </c>
      <c r="Q705" s="70">
        <f t="shared" si="348"/>
        <v>55.432912653919075</v>
      </c>
      <c r="R705" s="111">
        <f t="shared" si="349"/>
        <v>382.29594933737292</v>
      </c>
      <c r="S705" s="70">
        <f t="shared" si="339"/>
        <v>13.712747322831945</v>
      </c>
      <c r="T705" s="113">
        <f t="shared" si="350"/>
        <v>0.73782413327484087</v>
      </c>
      <c r="U705" s="70">
        <f t="shared" si="351"/>
        <v>1.8740732985180959</v>
      </c>
      <c r="V705" s="70">
        <f>(L705/Phase_Relations!C$24)</f>
        <v>149.72303302273684</v>
      </c>
      <c r="W705" s="70">
        <f t="shared" si="352"/>
        <v>21560.116755274106</v>
      </c>
      <c r="X705" s="70">
        <f t="shared" si="353"/>
        <v>1032.572641536116</v>
      </c>
      <c r="Y705" s="70">
        <f t="shared" si="354"/>
        <v>94.290120368817767</v>
      </c>
      <c r="Z705" s="70">
        <f t="shared" si="355"/>
        <v>13577.777333109758</v>
      </c>
      <c r="AA705" s="70">
        <f t="shared" si="356"/>
        <v>650.27669219874304</v>
      </c>
      <c r="AB705" s="70">
        <f t="shared" si="357"/>
        <v>-6.3147166102076158</v>
      </c>
      <c r="AC705" s="70">
        <f t="shared" si="358"/>
        <v>-6.3147166102076158E-2</v>
      </c>
      <c r="AD705" s="70">
        <f t="shared" si="359"/>
        <v>641.13486065018833</v>
      </c>
      <c r="AE705" s="70">
        <f t="shared" si="360"/>
        <v>2.8069493915716186</v>
      </c>
      <c r="AF705" s="70">
        <f t="shared" si="361"/>
        <v>2.1087557784772854E-2</v>
      </c>
      <c r="AG705" s="70">
        <f t="shared" si="362"/>
        <v>1.3280176881727229E-2</v>
      </c>
      <c r="AH705" s="70">
        <f>(U705-Phase_Relations!$B$37)/Phase_Relations!$B$37</f>
        <v>1.3623721012032013</v>
      </c>
      <c r="AI705" s="70">
        <f>(U705-Phase_Relations!G$20)/Phase_Relations!G$20</f>
        <v>1.2713814025246581</v>
      </c>
      <c r="AJ705" s="70">
        <f t="shared" si="363"/>
        <v>1.362226567414599</v>
      </c>
      <c r="AK705" s="70">
        <f t="shared" si="364"/>
        <v>0.57669666032261357</v>
      </c>
      <c r="AL705" s="71">
        <f>(1/(J706-J704))*((M706-M704)/Phase_Relations!B$22)</f>
        <v>2.1930202149765299E-7</v>
      </c>
      <c r="AM705" s="71">
        <f t="shared" si="365"/>
        <v>0.12427925329972514</v>
      </c>
      <c r="AN705" s="71">
        <f>SUM(AM$27:AM705)</f>
        <v>41.527957885402458</v>
      </c>
      <c r="AO705" s="71">
        <f>(1/10000)*((AL705*Phase_Relations!B$22*H$7*U705))/(2*(P705-R705))</f>
        <v>2.6501486003813636E-11</v>
      </c>
      <c r="AP705" s="71">
        <f t="shared" si="366"/>
        <v>7.066779106322949E-11</v>
      </c>
      <c r="AQ705" s="72">
        <f t="shared" si="367"/>
        <v>2.6442457571581987E-18</v>
      </c>
      <c r="AR705" s="72">
        <f t="shared" si="368"/>
        <v>7.0510388232492538E-18</v>
      </c>
      <c r="AS705" s="71">
        <f t="shared" si="340"/>
        <v>3.5499619371597393E-5</v>
      </c>
      <c r="AT705" s="72">
        <f t="shared" si="341"/>
        <v>7.4337918778547786E-8</v>
      </c>
      <c r="AU705" s="97">
        <f t="shared" si="369"/>
        <v>9.5679079238817526E-8</v>
      </c>
      <c r="AV705" s="2"/>
      <c r="AW705" s="2"/>
      <c r="AX705" s="2"/>
      <c r="AY705" s="2"/>
      <c r="AZ705" s="2"/>
      <c r="BA705" s="2"/>
      <c r="BC705" s="10"/>
      <c r="BE705" s="10"/>
      <c r="BI705" s="10"/>
    </row>
    <row r="706" spans="1:61" x14ac:dyDescent="0.2">
      <c r="A706" s="9">
        <f>Raw_Data!A704</f>
        <v>40773.748402777775</v>
      </c>
      <c r="B706" s="10">
        <f>Raw_Data!J704</f>
        <v>-1.0311822082640005E-3</v>
      </c>
      <c r="C706" s="10">
        <f>Raw_Data!K704</f>
        <v>0.14467288726900929</v>
      </c>
      <c r="D706" s="10">
        <f>Raw_Data!L704</f>
        <v>1.9090746232184756E-2</v>
      </c>
      <c r="E706" s="10">
        <f>Raw_Data!M704</f>
        <v>1.8434538430215943E-2</v>
      </c>
      <c r="F706" s="10">
        <f>Raw_Data!N704</f>
        <v>1.8526288315197276E-2</v>
      </c>
      <c r="J706" s="74">
        <f t="shared" si="342"/>
        <v>183433.99999954272</v>
      </c>
      <c r="K706" s="69">
        <f t="shared" si="343"/>
        <v>483.51535586182359</v>
      </c>
      <c r="L706" s="69">
        <f>K706+$D$8-$B$8*Q706+Phase_Relations!$C$24*Q706</f>
        <v>732.55867164885626</v>
      </c>
      <c r="M706" s="69">
        <f t="shared" si="344"/>
        <v>-4.3760314854075916E-2</v>
      </c>
      <c r="N706" s="69">
        <f t="shared" si="345"/>
        <v>-0.11115119972935283</v>
      </c>
      <c r="O706" s="70">
        <f t="shared" si="346"/>
        <v>57.358030530442178</v>
      </c>
      <c r="P706" s="70">
        <f t="shared" si="347"/>
        <v>395.57262434787708</v>
      </c>
      <c r="Q706" s="70">
        <f t="shared" si="348"/>
        <v>55.343524421413754</v>
      </c>
      <c r="R706" s="111">
        <f t="shared" si="349"/>
        <v>381.6794787683707</v>
      </c>
      <c r="S706" s="70">
        <f t="shared" si="339"/>
        <v>13.893145579506381</v>
      </c>
      <c r="T706" s="113">
        <f t="shared" si="350"/>
        <v>0.73776031485407589</v>
      </c>
      <c r="U706" s="70">
        <f t="shared" si="351"/>
        <v>1.8739111997293527</v>
      </c>
      <c r="V706" s="70">
        <f>(L706/Phase_Relations!C$24)</f>
        <v>150.43671385654832</v>
      </c>
      <c r="W706" s="70">
        <f t="shared" si="352"/>
        <v>21662.886795342958</v>
      </c>
      <c r="X706" s="70">
        <f t="shared" si="353"/>
        <v>1037.494578321023</v>
      </c>
      <c r="Y706" s="70">
        <f t="shared" si="354"/>
        <v>95.093189435134576</v>
      </c>
      <c r="Z706" s="70">
        <f t="shared" si="355"/>
        <v>13693.419278659379</v>
      </c>
      <c r="AA706" s="70">
        <f t="shared" si="356"/>
        <v>655.81509955265233</v>
      </c>
      <c r="AB706" s="70">
        <f t="shared" si="357"/>
        <v>-6.3055208723452383</v>
      </c>
      <c r="AC706" s="70">
        <f t="shared" si="358"/>
        <v>-6.3055208723452383E-2</v>
      </c>
      <c r="AD706" s="70">
        <f t="shared" si="359"/>
        <v>646.55300249964807</v>
      </c>
      <c r="AE706" s="70">
        <f t="shared" si="360"/>
        <v>2.8106041328507456</v>
      </c>
      <c r="AF706" s="70">
        <f t="shared" si="361"/>
        <v>2.118454666411804E-2</v>
      </c>
      <c r="AG706" s="70">
        <f t="shared" si="362"/>
        <v>1.3391053668916181E-2</v>
      </c>
      <c r="AH706" s="70">
        <f>(U706-Phase_Relations!$B$37)/Phase_Relations!$B$37</f>
        <v>1.3621677667961807</v>
      </c>
      <c r="AI706" s="70">
        <f>(U706-Phase_Relations!G$20)/Phase_Relations!G$20</f>
        <v>1.2711849383978742</v>
      </c>
      <c r="AJ706" s="70">
        <f t="shared" si="363"/>
        <v>1.3613589425510733</v>
      </c>
      <c r="AK706" s="70">
        <f t="shared" si="364"/>
        <v>0.5766600433481045</v>
      </c>
      <c r="AL706" s="71">
        <f>(1/(J707-J705))*((M707-M705)/Phase_Relations!B$22)</f>
        <v>3.1910879235232872E-7</v>
      </c>
      <c r="AM706" s="71">
        <f t="shared" si="365"/>
        <v>5.9206200190454535E-2</v>
      </c>
      <c r="AN706" s="71">
        <f>SUM(AM$27:AM706)</f>
        <v>41.58716408559291</v>
      </c>
      <c r="AO706" s="71">
        <f>(1/10000)*((AL706*Phase_Relations!B$22*H$7*U706))/(2*(P706-R706))</f>
        <v>3.8058588995882329E-11</v>
      </c>
      <c r="AP706" s="71">
        <f t="shared" si="366"/>
        <v>7.6102293140010167E-11</v>
      </c>
      <c r="AQ706" s="72">
        <f t="shared" si="367"/>
        <v>3.7973818698810975E-18</v>
      </c>
      <c r="AR706" s="72">
        <f t="shared" si="368"/>
        <v>7.593278569983712E-18</v>
      </c>
      <c r="AS706" s="71">
        <f t="shared" si="340"/>
        <v>1.5964040681483486E-5</v>
      </c>
      <c r="AT706" s="72">
        <f t="shared" si="341"/>
        <v>2.373961793862218E-7</v>
      </c>
      <c r="AU706" s="97">
        <f t="shared" si="369"/>
        <v>1.0562473175716178E-7</v>
      </c>
      <c r="AV706" s="2"/>
      <c r="AW706" s="2"/>
      <c r="AX706" s="2"/>
      <c r="AY706" s="2"/>
      <c r="AZ706" s="2"/>
      <c r="BA706" s="2"/>
      <c r="BC706" s="10"/>
      <c r="BE706" s="10"/>
      <c r="BI706" s="10"/>
    </row>
    <row r="707" spans="1:61" x14ac:dyDescent="0.2">
      <c r="A707" s="9">
        <f>Raw_Data!A705</f>
        <v>40773.751377314817</v>
      </c>
      <c r="B707" s="10">
        <f>Raw_Data!J705</f>
        <v>-1.0352677524697305E-3</v>
      </c>
      <c r="C707" s="10">
        <f>Raw_Data!K705</f>
        <v>0.14391753665422957</v>
      </c>
      <c r="D707" s="10">
        <f>Raw_Data!L705</f>
        <v>1.9072681950972756E-2</v>
      </c>
      <c r="E707" s="10">
        <f>Raw_Data!M705</f>
        <v>1.8460619404273543E-2</v>
      </c>
      <c r="F707" s="10">
        <f>Raw_Data!N705</f>
        <v>1.8529037312227978E-2</v>
      </c>
      <c r="J707" s="74">
        <f t="shared" si="342"/>
        <v>183690.99999989849</v>
      </c>
      <c r="K707" s="69">
        <f t="shared" si="343"/>
        <v>485.43104384081647</v>
      </c>
      <c r="L707" s="69">
        <f>K707+$D$8-$B$8*Q707+Phase_Relations!$C$24*Q707</f>
        <v>734.82040745258053</v>
      </c>
      <c r="M707" s="69">
        <f t="shared" si="344"/>
        <v>-4.353472872424672E-2</v>
      </c>
      <c r="N707" s="69">
        <f t="shared" si="345"/>
        <v>-0.11057821095958667</v>
      </c>
      <c r="O707" s="70">
        <f t="shared" si="346"/>
        <v>57.303756507799648</v>
      </c>
      <c r="P707" s="70">
        <f t="shared" si="347"/>
        <v>395.19832074344583</v>
      </c>
      <c r="Q707" s="70">
        <f t="shared" si="348"/>
        <v>55.421823806568149</v>
      </c>
      <c r="R707" s="111">
        <f t="shared" si="349"/>
        <v>382.2194745280562</v>
      </c>
      <c r="S707" s="70">
        <f t="shared" si="339"/>
        <v>12.978846215389638</v>
      </c>
      <c r="T707" s="113">
        <f t="shared" si="350"/>
        <v>0.73753472872424664</v>
      </c>
      <c r="U707" s="70">
        <f t="shared" si="351"/>
        <v>1.8733382109595864</v>
      </c>
      <c r="V707" s="70">
        <f>(L707/Phase_Relations!C$24)</f>
        <v>150.90117918211484</v>
      </c>
      <c r="W707" s="70">
        <f t="shared" si="352"/>
        <v>21729.769802224539</v>
      </c>
      <c r="X707" s="70">
        <f t="shared" si="353"/>
        <v>1040.697787462861</v>
      </c>
      <c r="Y707" s="70">
        <f t="shared" si="354"/>
        <v>95.479355375546703</v>
      </c>
      <c r="Z707" s="70">
        <f t="shared" si="355"/>
        <v>13749.027174078725</v>
      </c>
      <c r="AA707" s="70">
        <f t="shared" si="356"/>
        <v>658.47831293480476</v>
      </c>
      <c r="AB707" s="70">
        <f t="shared" si="357"/>
        <v>-6.2730156663179715</v>
      </c>
      <c r="AC707" s="70">
        <f t="shared" si="358"/>
        <v>-6.2730156663179715E-2</v>
      </c>
      <c r="AD707" s="70">
        <f t="shared" si="359"/>
        <v>649.82574879121171</v>
      </c>
      <c r="AE707" s="70">
        <f t="shared" si="360"/>
        <v>2.8127969158984469</v>
      </c>
      <c r="AF707" s="70">
        <f t="shared" si="361"/>
        <v>1.9710362453007103E-2</v>
      </c>
      <c r="AG707" s="70">
        <f t="shared" si="362"/>
        <v>1.2471292215419271E-2</v>
      </c>
      <c r="AH707" s="70">
        <f>(U707-Phase_Relations!$B$37)/Phase_Relations!$B$37</f>
        <v>1.3614454830492915</v>
      </c>
      <c r="AI707" s="70">
        <f>(U707-Phase_Relations!G$20)/Phase_Relations!G$20</f>
        <v>1.2704904746132761</v>
      </c>
      <c r="AJ707" s="70">
        <f t="shared" si="363"/>
        <v>1.3604231495521284</v>
      </c>
      <c r="AK707" s="70">
        <f t="shared" si="364"/>
        <v>0.57653055843206757</v>
      </c>
      <c r="AL707" s="71">
        <f>(1/(J708-J706))*((M708-M706)/Phase_Relations!B$22)</f>
        <v>7.0173448341328075E-7</v>
      </c>
      <c r="AM707" s="71">
        <f t="shared" si="365"/>
        <v>0.21069529200040138</v>
      </c>
      <c r="AN707" s="71">
        <f>SUM(AM$27:AM707)</f>
        <v>41.797859377593312</v>
      </c>
      <c r="AO707" s="71">
        <f>(1/10000)*((AL707*Phase_Relations!B$22*H$7*U707))/(2*(P707-R707))</f>
        <v>8.9560893098537817E-11</v>
      </c>
      <c r="AP707" s="71">
        <f t="shared" si="366"/>
        <v>7.9091824380338125E-11</v>
      </c>
      <c r="AQ707" s="72">
        <f t="shared" si="367"/>
        <v>8.936140846933203E-18</v>
      </c>
      <c r="AR707" s="72">
        <f t="shared" si="368"/>
        <v>7.8915658168570231E-18</v>
      </c>
      <c r="AS707" s="71">
        <f t="shared" si="340"/>
        <v>9.3429659025709522E-5</v>
      </c>
      <c r="AT707" s="72">
        <f t="shared" si="341"/>
        <v>9.5454744579579318E-8</v>
      </c>
      <c r="AU707" s="97">
        <f t="shared" si="369"/>
        <v>1.0297406181193696E-7</v>
      </c>
      <c r="AV707" s="2"/>
      <c r="AW707" s="2"/>
      <c r="AX707" s="2"/>
      <c r="AY707" s="2"/>
      <c r="AZ707" s="2"/>
      <c r="BA707" s="2"/>
      <c r="BC707" s="10"/>
      <c r="BE707" s="10"/>
      <c r="BI707" s="10"/>
    </row>
    <row r="708" spans="1:61" x14ac:dyDescent="0.2">
      <c r="A708" s="9">
        <f>Raw_Data!A706</f>
        <v>40773.754351851851</v>
      </c>
      <c r="B708" s="10">
        <f>Raw_Data!J706</f>
        <v>-1.0394483093314204E-3</v>
      </c>
      <c r="C708" s="10">
        <f>Raw_Data!K706</f>
        <v>0.14254935440857963</v>
      </c>
      <c r="D708" s="10">
        <f>Raw_Data!L706</f>
        <v>1.9067373118821656E-2</v>
      </c>
      <c r="E708" s="10">
        <f>Raw_Data!M706</f>
        <v>1.8409205680824041E-2</v>
      </c>
      <c r="F708" s="10">
        <f>Raw_Data!N706</f>
        <v>1.8491830235025177E-2</v>
      </c>
      <c r="J708" s="74">
        <f t="shared" si="342"/>
        <v>183947.99999962561</v>
      </c>
      <c r="K708" s="69">
        <f t="shared" si="343"/>
        <v>487.39128270304781</v>
      </c>
      <c r="L708" s="69">
        <f>K708+$D$8-$B$8*Q708+Phase_Relations!$C$24*Q708</f>
        <v>736.09847826687974</v>
      </c>
      <c r="M708" s="69">
        <f t="shared" si="344"/>
        <v>-4.3125137079374022E-2</v>
      </c>
      <c r="N708" s="69">
        <f t="shared" si="345"/>
        <v>-0.10953784818161001</v>
      </c>
      <c r="O708" s="70">
        <f t="shared" si="346"/>
        <v>57.287806154005168</v>
      </c>
      <c r="P708" s="70">
        <f t="shared" si="347"/>
        <v>395.0883183034839</v>
      </c>
      <c r="Q708" s="70">
        <f t="shared" si="348"/>
        <v>55.267471330096093</v>
      </c>
      <c r="R708" s="111">
        <f t="shared" si="349"/>
        <v>381.15497469031789</v>
      </c>
      <c r="S708" s="70">
        <f t="shared" si="339"/>
        <v>13.933343613166016</v>
      </c>
      <c r="T708" s="113">
        <f t="shared" si="350"/>
        <v>0.73712513707937399</v>
      </c>
      <c r="U708" s="70">
        <f t="shared" si="351"/>
        <v>1.8722978481816099</v>
      </c>
      <c r="V708" s="70">
        <f>(L708/Phase_Relations!C$24)</f>
        <v>151.16364112655731</v>
      </c>
      <c r="W708" s="70">
        <f t="shared" si="352"/>
        <v>21767.564322224251</v>
      </c>
      <c r="X708" s="70">
        <f t="shared" si="353"/>
        <v>1042.5078698383263</v>
      </c>
      <c r="Y708" s="70">
        <f t="shared" si="354"/>
        <v>95.896169796461209</v>
      </c>
      <c r="Z708" s="70">
        <f t="shared" si="355"/>
        <v>13809.048450690414</v>
      </c>
      <c r="AA708" s="70">
        <f t="shared" si="356"/>
        <v>661.35289514800843</v>
      </c>
      <c r="AB708" s="70">
        <f t="shared" si="357"/>
        <v>-6.2139966973161487</v>
      </c>
      <c r="AC708" s="70">
        <f t="shared" si="358"/>
        <v>-6.2139966973161487E-2</v>
      </c>
      <c r="AD708" s="70">
        <f t="shared" si="359"/>
        <v>652.06399940589768</v>
      </c>
      <c r="AE708" s="70">
        <f t="shared" si="360"/>
        <v>2.8142902233772831</v>
      </c>
      <c r="AF708" s="70">
        <f t="shared" si="361"/>
        <v>2.1067940755060556E-2</v>
      </c>
      <c r="AG708" s="70">
        <f t="shared" si="362"/>
        <v>1.336521672045202E-2</v>
      </c>
      <c r="AH708" s="70">
        <f>(U708-Phase_Relations!$B$37)/Phase_Relations!$B$37</f>
        <v>1.3601340487506624</v>
      </c>
      <c r="AI708" s="70">
        <f>(U708-Phase_Relations!G$20)/Phase_Relations!G$20</f>
        <v>1.2692295523923349</v>
      </c>
      <c r="AJ708" s="70">
        <f t="shared" si="363"/>
        <v>1.3594775112893733</v>
      </c>
      <c r="AK708" s="70">
        <f t="shared" si="364"/>
        <v>0.57629525300507811</v>
      </c>
      <c r="AL708" s="71">
        <f>(1/(J709-J707))*((M709-M707)/Phase_Relations!B$22)</f>
        <v>8.660560526924185E-7</v>
      </c>
      <c r="AM708" s="71">
        <f t="shared" si="365"/>
        <v>0.38418095346318043</v>
      </c>
      <c r="AN708" s="71">
        <f>SUM(AM$27:AM708)</f>
        <v>42.182040331056491</v>
      </c>
      <c r="AO708" s="71">
        <f>(1/10000)*((AL708*Phase_Relations!B$22*H$7*U708))/(2*(P708-R708))</f>
        <v>1.0290372219417382E-10</v>
      </c>
      <c r="AP708" s="71">
        <f t="shared" si="366"/>
        <v>8.1839726811169131E-11</v>
      </c>
      <c r="AQ708" s="72">
        <f t="shared" si="367"/>
        <v>1.0267451823968427E-17</v>
      </c>
      <c r="AR708" s="72">
        <f t="shared" si="368"/>
        <v>8.1657440022902447E-18</v>
      </c>
      <c r="AS708" s="71">
        <f t="shared" si="340"/>
        <v>2.4811893111952743E-4</v>
      </c>
      <c r="AT708" s="72">
        <f t="shared" si="341"/>
        <v>4.1298573478118882E-8</v>
      </c>
      <c r="AU708" s="97">
        <f t="shared" si="369"/>
        <v>1.0394124672122063E-7</v>
      </c>
      <c r="AV708" s="2"/>
      <c r="AW708" s="2"/>
      <c r="AX708" s="2"/>
      <c r="AY708" s="2"/>
      <c r="AZ708" s="2"/>
      <c r="BA708" s="2"/>
      <c r="BC708" s="10"/>
      <c r="BE708" s="10"/>
      <c r="BI708" s="10"/>
    </row>
    <row r="709" spans="1:61" x14ac:dyDescent="0.2">
      <c r="A709" s="9">
        <f>Raw_Data!A707</f>
        <v>40773.757337962961</v>
      </c>
      <c r="B709" s="10">
        <f>Raw_Data!J707</f>
        <v>-1.0466811477654104E-3</v>
      </c>
      <c r="C709" s="10">
        <f>Raw_Data!K707</f>
        <v>0.14129043671727981</v>
      </c>
      <c r="D709" s="10">
        <f>Raw_Data!L707</f>
        <v>1.9068216356143256E-2</v>
      </c>
      <c r="E709" s="10">
        <f>Raw_Data!M707</f>
        <v>1.8411735392788644E-2</v>
      </c>
      <c r="F709" s="10">
        <f>Raw_Data!N707</f>
        <v>1.8501858098106779E-2</v>
      </c>
      <c r="J709" s="74">
        <f t="shared" si="342"/>
        <v>184205.99999958649</v>
      </c>
      <c r="K709" s="69">
        <f t="shared" si="343"/>
        <v>490.78271868911793</v>
      </c>
      <c r="L709" s="69">
        <f>K709+$D$8-$B$8*Q709+Phase_Relations!$C$24*Q709</f>
        <v>739.52347900097709</v>
      </c>
      <c r="M709" s="69">
        <f t="shared" si="344"/>
        <v>-4.2749289499695003E-2</v>
      </c>
      <c r="N709" s="69">
        <f t="shared" si="345"/>
        <v>-0.10858319532922531</v>
      </c>
      <c r="O709" s="70">
        <f t="shared" si="346"/>
        <v>57.290339655391051</v>
      </c>
      <c r="P709" s="70">
        <f t="shared" si="347"/>
        <v>395.10579072683481</v>
      </c>
      <c r="Q709" s="70">
        <f t="shared" si="348"/>
        <v>55.275065942590579</v>
      </c>
      <c r="R709" s="111">
        <f t="shared" si="349"/>
        <v>381.20735132821085</v>
      </c>
      <c r="S709" s="70">
        <f t="shared" si="339"/>
        <v>13.898439398623964</v>
      </c>
      <c r="T709" s="113">
        <f t="shared" si="350"/>
        <v>0.73674928949969498</v>
      </c>
      <c r="U709" s="70">
        <f t="shared" si="351"/>
        <v>1.8713431953292252</v>
      </c>
      <c r="V709" s="70">
        <f>(L709/Phase_Relations!C$24)</f>
        <v>151.86699210079959</v>
      </c>
      <c r="W709" s="70">
        <f t="shared" si="352"/>
        <v>21868.84686251514</v>
      </c>
      <c r="X709" s="70">
        <f t="shared" si="353"/>
        <v>1047.358566212411</v>
      </c>
      <c r="Y709" s="70">
        <f t="shared" si="354"/>
        <v>96.59192615820902</v>
      </c>
      <c r="Z709" s="70">
        <f t="shared" si="355"/>
        <v>13909.237366782099</v>
      </c>
      <c r="AA709" s="70">
        <f t="shared" si="356"/>
        <v>666.15121488420016</v>
      </c>
      <c r="AB709" s="70">
        <f t="shared" si="357"/>
        <v>-6.1598399855468333</v>
      </c>
      <c r="AC709" s="70">
        <f t="shared" si="358"/>
        <v>-6.1598399855468333E-2</v>
      </c>
      <c r="AD709" s="70">
        <f t="shared" si="359"/>
        <v>656.88558861845081</v>
      </c>
      <c r="AE709" s="70">
        <f t="shared" si="360"/>
        <v>2.8174897340063811</v>
      </c>
      <c r="AF709" s="70">
        <f t="shared" si="361"/>
        <v>2.0863790514950853E-2</v>
      </c>
      <c r="AG709" s="70">
        <f t="shared" si="362"/>
        <v>1.3269991621766401E-2</v>
      </c>
      <c r="AH709" s="70">
        <f>(U709-Phase_Relations!$B$37)/Phase_Relations!$B$37</f>
        <v>1.3589306565105663</v>
      </c>
      <c r="AI709" s="70">
        <f>(U709-Phase_Relations!G$20)/Phase_Relations!G$20</f>
        <v>1.2680725108099762</v>
      </c>
      <c r="AJ709" s="70">
        <f t="shared" si="363"/>
        <v>1.3584973404640337</v>
      </c>
      <c r="AK709" s="70">
        <f t="shared" si="364"/>
        <v>0.57607910294436382</v>
      </c>
      <c r="AL709" s="71">
        <f>(1/(J710-J708))*((M710-M708)/Phase_Relations!B$22)</f>
        <v>1.0645928975502535E-6</v>
      </c>
      <c r="AM709" s="71">
        <f t="shared" si="365"/>
        <v>0.3544420277959936</v>
      </c>
      <c r="AN709" s="71">
        <f>SUM(AM$27:AM709)</f>
        <v>42.536482358852481</v>
      </c>
      <c r="AO709" s="71">
        <f>(1/10000)*((AL709*Phase_Relations!B$22*H$7*U709))/(2*(P709-R709))</f>
        <v>1.2674664176540934E-10</v>
      </c>
      <c r="AP709" s="71">
        <f t="shared" si="366"/>
        <v>8.4209998173930891E-11</v>
      </c>
      <c r="AQ709" s="72">
        <f t="shared" si="367"/>
        <v>1.264643309714802E-17</v>
      </c>
      <c r="AR709" s="72">
        <f t="shared" si="368"/>
        <v>8.4022431930674886E-18</v>
      </c>
      <c r="AS709" s="71">
        <f t="shared" si="340"/>
        <v>1.0574998867552718E-4</v>
      </c>
      <c r="AT709" s="72">
        <f t="shared" si="341"/>
        <v>1.1934933396959693E-7</v>
      </c>
      <c r="AU709" s="97">
        <f t="shared" si="369"/>
        <v>9.4627599051720302E-8</v>
      </c>
      <c r="AV709" s="2"/>
      <c r="AW709" s="2"/>
      <c r="AX709" s="2"/>
      <c r="AY709" s="2"/>
      <c r="AZ709" s="2"/>
      <c r="BA709" s="2"/>
      <c r="BC709" s="10"/>
      <c r="BE709" s="10"/>
      <c r="BI709" s="10"/>
    </row>
    <row r="710" spans="1:61" x14ac:dyDescent="0.2">
      <c r="A710" s="9">
        <f>Raw_Data!A708</f>
        <v>40773.760312500002</v>
      </c>
      <c r="B710" s="10">
        <f>Raw_Data!J708</f>
        <v>-1.0533795400097005E-3</v>
      </c>
      <c r="C710" s="10">
        <f>Raw_Data!K708</f>
        <v>0.13932011176456971</v>
      </c>
      <c r="D710" s="10">
        <f>Raw_Data!L708</f>
        <v>1.9059534574706057E-2</v>
      </c>
      <c r="E710" s="10">
        <f>Raw_Data!M708</f>
        <v>1.8414811427524942E-2</v>
      </c>
      <c r="F710" s="10">
        <f>Raw_Data!N708</f>
        <v>1.8491866091508179E-2</v>
      </c>
      <c r="J710" s="74">
        <f t="shared" si="342"/>
        <v>184462.99999994226</v>
      </c>
      <c r="K710" s="69">
        <f t="shared" si="343"/>
        <v>493.92355595700718</v>
      </c>
      <c r="L710" s="69">
        <f>K710+$D$8-$B$8*Q710+Phase_Relations!$C$24*Q710</f>
        <v>742.70512974181952</v>
      </c>
      <c r="M710" s="69">
        <f t="shared" si="344"/>
        <v>-4.2159641811098596E-2</v>
      </c>
      <c r="N710" s="69">
        <f t="shared" si="345"/>
        <v>-0.10708549020019044</v>
      </c>
      <c r="O710" s="70">
        <f t="shared" si="346"/>
        <v>57.264255296053967</v>
      </c>
      <c r="P710" s="70">
        <f t="shared" si="347"/>
        <v>394.92589859347567</v>
      </c>
      <c r="Q710" s="70">
        <f t="shared" si="348"/>
        <v>55.284300706140193</v>
      </c>
      <c r="R710" s="111">
        <f t="shared" si="349"/>
        <v>381.27103935269099</v>
      </c>
      <c r="S710" s="70">
        <f t="shared" si="339"/>
        <v>13.654859240784674</v>
      </c>
      <c r="T710" s="113">
        <f t="shared" si="350"/>
        <v>0.7361596418110985</v>
      </c>
      <c r="U710" s="70">
        <f t="shared" si="351"/>
        <v>1.8698454902001902</v>
      </c>
      <c r="V710" s="70">
        <f>(L710/Phase_Relations!C$24)</f>
        <v>152.520369230326</v>
      </c>
      <c r="W710" s="70">
        <f t="shared" si="352"/>
        <v>21962.933169166943</v>
      </c>
      <c r="X710" s="70">
        <f t="shared" si="353"/>
        <v>1051.8646153815585</v>
      </c>
      <c r="Y710" s="70">
        <f t="shared" si="354"/>
        <v>97.236068524185811</v>
      </c>
      <c r="Z710" s="70">
        <f t="shared" si="355"/>
        <v>14001.993867482757</v>
      </c>
      <c r="AA710" s="70">
        <f t="shared" si="356"/>
        <v>670.59357602886746</v>
      </c>
      <c r="AB710" s="70">
        <f t="shared" si="357"/>
        <v>-6.074876341656843</v>
      </c>
      <c r="AC710" s="70">
        <f t="shared" si="358"/>
        <v>-6.074876341656843E-2</v>
      </c>
      <c r="AD710" s="70">
        <f t="shared" si="359"/>
        <v>661.49033653501101</v>
      </c>
      <c r="AE710" s="70">
        <f t="shared" si="360"/>
        <v>2.8205235041241616</v>
      </c>
      <c r="AF710" s="70">
        <f t="shared" si="361"/>
        <v>2.036234722325593E-2</v>
      </c>
      <c r="AG710" s="70">
        <f t="shared" si="362"/>
        <v>1.2981574853938256E-2</v>
      </c>
      <c r="AH710" s="70">
        <f>(U710-Phase_Relations!$B$37)/Phase_Relations!$B$37</f>
        <v>1.3570427171138206</v>
      </c>
      <c r="AI710" s="70">
        <f>(U710-Phase_Relations!G$20)/Phase_Relations!G$20</f>
        <v>1.2662572885455927</v>
      </c>
      <c r="AJ710" s="70">
        <f t="shared" si="363"/>
        <v>1.3574861789859918</v>
      </c>
      <c r="AK710" s="70">
        <f t="shared" si="364"/>
        <v>0.57573955162573731</v>
      </c>
      <c r="AL710" s="71">
        <f>(1/(J711-J709))*((M711-M709)/Phase_Relations!B$22)</f>
        <v>1.083394050046697E-6</v>
      </c>
      <c r="AM710" s="71">
        <f t="shared" si="365"/>
        <v>0.56007011308937638</v>
      </c>
      <c r="AN710" s="71">
        <f>SUM(AM$27:AM710)</f>
        <v>43.096552471941855</v>
      </c>
      <c r="AO710" s="71">
        <f>(1/10000)*((AL710*Phase_Relations!B$22*H$7*U710))/(2*(P710-R710))</f>
        <v>1.3118084738322801E-10</v>
      </c>
      <c r="AP710" s="71">
        <f t="shared" si="366"/>
        <v>8.6119814557017212E-11</v>
      </c>
      <c r="AQ710" s="72">
        <f t="shared" si="367"/>
        <v>1.3088866000329252E-17</v>
      </c>
      <c r="AR710" s="72">
        <f t="shared" si="368"/>
        <v>8.5927994459206488E-18</v>
      </c>
      <c r="AS710" s="71">
        <f t="shared" si="340"/>
        <v>1.7380690043353634E-4</v>
      </c>
      <c r="AT710" s="72">
        <f t="shared" si="341"/>
        <v>7.51566277674105E-8</v>
      </c>
      <c r="AU710" s="97">
        <f t="shared" si="369"/>
        <v>1.0507983031956036E-7</v>
      </c>
      <c r="AV710" s="2"/>
      <c r="AW710" s="2"/>
      <c r="AX710" s="2"/>
      <c r="AY710" s="2"/>
      <c r="AZ710" s="2"/>
      <c r="BA710" s="2"/>
      <c r="BC710" s="10"/>
      <c r="BE710" s="10"/>
      <c r="BI710" s="10"/>
    </row>
    <row r="711" spans="1:61" x14ac:dyDescent="0.2">
      <c r="A711" s="9">
        <f>Raw_Data!A709</f>
        <v>40773.763287037036</v>
      </c>
      <c r="B711" s="10">
        <f>Raw_Data!J709</f>
        <v>-1.0635815239420504E-3</v>
      </c>
      <c r="C711" s="10">
        <f>Raw_Data!K709</f>
        <v>0.1380077494542995</v>
      </c>
      <c r="D711" s="10">
        <f>Raw_Data!L709</f>
        <v>1.9087800839850358E-2</v>
      </c>
      <c r="E711" s="10">
        <f>Raw_Data!M709</f>
        <v>1.8454111037341143E-2</v>
      </c>
      <c r="F711" s="10">
        <f>Raw_Data!N709</f>
        <v>1.8526969588374378E-2</v>
      </c>
      <c r="J711" s="74">
        <f t="shared" si="342"/>
        <v>184719.99999966938</v>
      </c>
      <c r="K711" s="69">
        <f t="shared" si="343"/>
        <v>498.70720704409416</v>
      </c>
      <c r="L711" s="69">
        <f>K711+$D$8-$B$8*Q711+Phase_Relations!$C$24*Q711</f>
        <v>748.01021628065212</v>
      </c>
      <c r="M711" s="69">
        <f t="shared" si="344"/>
        <v>-4.1768651041560897E-2</v>
      </c>
      <c r="N711" s="69">
        <f t="shared" si="345"/>
        <v>-0.10609237364556467</v>
      </c>
      <c r="O711" s="70">
        <f t="shared" si="346"/>
        <v>57.349181117151261</v>
      </c>
      <c r="P711" s="70">
        <f t="shared" si="347"/>
        <v>395.51159391138799</v>
      </c>
      <c r="Q711" s="70">
        <f t="shared" si="348"/>
        <v>55.402284615737294</v>
      </c>
      <c r="R711" s="111">
        <f t="shared" si="349"/>
        <v>382.08472148784341</v>
      </c>
      <c r="S711" s="70">
        <f t="shared" si="339"/>
        <v>13.42687242354458</v>
      </c>
      <c r="T711" s="113">
        <f t="shared" si="350"/>
        <v>0.73576865104156086</v>
      </c>
      <c r="U711" s="70">
        <f t="shared" si="351"/>
        <v>1.8688523736455647</v>
      </c>
      <c r="V711" s="70">
        <f>(L711/Phase_Relations!C$24)</f>
        <v>153.6098106860257</v>
      </c>
      <c r="W711" s="70">
        <f t="shared" si="352"/>
        <v>22119.812738787699</v>
      </c>
      <c r="X711" s="70">
        <f t="shared" si="353"/>
        <v>1059.3780047312118</v>
      </c>
      <c r="Y711" s="70">
        <f t="shared" si="354"/>
        <v>98.207526070288395</v>
      </c>
      <c r="Z711" s="70">
        <f t="shared" si="355"/>
        <v>14141.883754121529</v>
      </c>
      <c r="AA711" s="70">
        <f t="shared" si="356"/>
        <v>677.29328324336848</v>
      </c>
      <c r="AB711" s="70">
        <f t="shared" si="357"/>
        <v>-6.0185376140577729</v>
      </c>
      <c r="AC711" s="70">
        <f t="shared" si="358"/>
        <v>-6.0185376140577729E-2</v>
      </c>
      <c r="AD711" s="70">
        <f t="shared" si="359"/>
        <v>668.34203496100531</v>
      </c>
      <c r="AE711" s="70">
        <f t="shared" si="360"/>
        <v>2.8249987766668827</v>
      </c>
      <c r="AF711" s="70">
        <f t="shared" si="361"/>
        <v>1.9824310613634075E-2</v>
      </c>
      <c r="AG711" s="70">
        <f t="shared" si="362"/>
        <v>1.2674297902712527E-2</v>
      </c>
      <c r="AH711" s="70">
        <f>(U711-Phase_Relations!$B$37)/Phase_Relations!$B$37</f>
        <v>1.3557908392690503</v>
      </c>
      <c r="AI711" s="70">
        <f>(U711-Phase_Relations!G$20)/Phase_Relations!G$20</f>
        <v>1.2650536288624314</v>
      </c>
      <c r="AJ711" s="70">
        <f t="shared" si="363"/>
        <v>1.3564520512444866</v>
      </c>
      <c r="AK711" s="70">
        <f t="shared" si="364"/>
        <v>0.57551409771578954</v>
      </c>
      <c r="AL711" s="71">
        <f>(1/(J712-J710))*((M712-M710)/Phase_Relations!B$22)</f>
        <v>8.3960934159224192E-7</v>
      </c>
      <c r="AM711" s="71">
        <f t="shared" si="365"/>
        <v>0.37460531865069729</v>
      </c>
      <c r="AN711" s="71">
        <f>SUM(AM$27:AM711)</f>
        <v>43.471157790592549</v>
      </c>
      <c r="AO711" s="71">
        <f>(1/10000)*((AL711*Phase_Relations!B$22*H$7*U711))/(2*(P711-R711))</f>
        <v>1.0333391606093989E-10</v>
      </c>
      <c r="AP711" s="71">
        <f t="shared" si="366"/>
        <v>8.7343822703233519E-11</v>
      </c>
      <c r="AQ711" s="72">
        <f t="shared" si="367"/>
        <v>1.0310375390850223E-17</v>
      </c>
      <c r="AR711" s="72">
        <f t="shared" si="368"/>
        <v>8.7149276294834035E-18</v>
      </c>
      <c r="AS711" s="71">
        <f t="shared" si="340"/>
        <v>7.7516875774489042E-5</v>
      </c>
      <c r="AT711" s="72">
        <f t="shared" si="341"/>
        <v>1.3274265373112612E-7</v>
      </c>
      <c r="AU711" s="97">
        <f t="shared" si="369"/>
        <v>9.6221340442090438E-8</v>
      </c>
      <c r="AV711" s="2"/>
      <c r="AW711" s="2"/>
      <c r="AX711" s="2"/>
      <c r="AY711" s="2"/>
      <c r="AZ711" s="2"/>
      <c r="BA711" s="2"/>
      <c r="BC711" s="10"/>
      <c r="BE711" s="10"/>
      <c r="BI711" s="10"/>
    </row>
    <row r="712" spans="1:61" x14ac:dyDescent="0.2">
      <c r="A712" s="9">
        <f>Raw_Data!A710</f>
        <v>40773.766261574077</v>
      </c>
      <c r="B712" s="10">
        <f>Raw_Data!J710</f>
        <v>-1.0687597136911804E-3</v>
      </c>
      <c r="C712" s="10">
        <f>Raw_Data!K710</f>
        <v>0.13677377258517964</v>
      </c>
      <c r="D712" s="10">
        <f>Raw_Data!L710</f>
        <v>1.9194167508183455E-2</v>
      </c>
      <c r="E712" s="10">
        <f>Raw_Data!M710</f>
        <v>1.8627069700911342E-2</v>
      </c>
      <c r="F712" s="10">
        <f>Raw_Data!N710</f>
        <v>1.869998907105578E-2</v>
      </c>
      <c r="J712" s="74">
        <f t="shared" si="342"/>
        <v>184977.00000002515</v>
      </c>
      <c r="K712" s="69">
        <f t="shared" si="343"/>
        <v>501.13523018026297</v>
      </c>
      <c r="L712" s="69">
        <f>K712+$D$8-$B$8*Q712+Phase_Relations!$C$24*Q712</f>
        <v>752.73309117982399</v>
      </c>
      <c r="M712" s="69">
        <f t="shared" si="344"/>
        <v>-4.1399666056996458E-2</v>
      </c>
      <c r="N712" s="69">
        <f t="shared" si="345"/>
        <v>-0.105155151784771</v>
      </c>
      <c r="O712" s="70">
        <f t="shared" si="346"/>
        <v>57.668759122927987</v>
      </c>
      <c r="P712" s="70">
        <f t="shared" si="347"/>
        <v>397.715580158124</v>
      </c>
      <c r="Q712" s="70">
        <f t="shared" si="348"/>
        <v>55.921535046521221</v>
      </c>
      <c r="R712" s="111">
        <f t="shared" si="349"/>
        <v>385.66575894152567</v>
      </c>
      <c r="S712" s="70">
        <f t="shared" si="339"/>
        <v>12.049821216598332</v>
      </c>
      <c r="T712" s="113">
        <f t="shared" si="350"/>
        <v>0.73539966605699636</v>
      </c>
      <c r="U712" s="70">
        <f t="shared" si="351"/>
        <v>1.8679151517847707</v>
      </c>
      <c r="V712" s="70">
        <f>(L712/Phase_Relations!C$24)</f>
        <v>154.57969037933108</v>
      </c>
      <c r="W712" s="70">
        <f t="shared" si="352"/>
        <v>22259.475414623677</v>
      </c>
      <c r="X712" s="70">
        <f t="shared" si="353"/>
        <v>1066.0668302022834</v>
      </c>
      <c r="Y712" s="70">
        <f t="shared" si="354"/>
        <v>98.658155332809855</v>
      </c>
      <c r="Z712" s="70">
        <f t="shared" si="355"/>
        <v>14206.77436792462</v>
      </c>
      <c r="AA712" s="70">
        <f t="shared" si="356"/>
        <v>680.40107126075782</v>
      </c>
      <c r="AB712" s="70">
        <f t="shared" si="357"/>
        <v>-5.9653697488467383</v>
      </c>
      <c r="AC712" s="70">
        <f t="shared" si="358"/>
        <v>-5.9653697488467383E-2</v>
      </c>
      <c r="AD712" s="70">
        <f t="shared" si="359"/>
        <v>672.36785711635889</v>
      </c>
      <c r="AE712" s="70">
        <f t="shared" si="360"/>
        <v>2.8276069435975009</v>
      </c>
      <c r="AF712" s="70">
        <f t="shared" si="361"/>
        <v>1.7709879842297223E-2</v>
      </c>
      <c r="AG712" s="70">
        <f t="shared" si="362"/>
        <v>1.1303063630928194E-2</v>
      </c>
      <c r="AH712" s="70">
        <f>(U712-Phase_Relations!$B$37)/Phase_Relations!$B$37</f>
        <v>1.3546094197491585</v>
      </c>
      <c r="AI712" s="70">
        <f>(U712-Phase_Relations!G$20)/Phase_Relations!G$20</f>
        <v>1.2639177136843374</v>
      </c>
      <c r="AJ712" s="70">
        <f t="shared" si="363"/>
        <v>1.3554076729094477</v>
      </c>
      <c r="AK712" s="70">
        <f t="shared" si="364"/>
        <v>0.57530111295208697</v>
      </c>
      <c r="AL712" s="71">
        <f>(1/(J713-J711))*((M713-M711)/Phase_Relations!B$22)</f>
        <v>6.2378405367094933E-7</v>
      </c>
      <c r="AM712" s="71">
        <f t="shared" si="365"/>
        <v>0.35641341414534994</v>
      </c>
      <c r="AN712" s="71">
        <f>SUM(AM$27:AM712)</f>
        <v>43.8275712047379</v>
      </c>
      <c r="AO712" s="71">
        <f>(1/10000)*((AL712*Phase_Relations!B$22*H$7*U712))/(2*(P712-R712))</f>
        <v>8.5502005637420911E-11</v>
      </c>
      <c r="AP712" s="71">
        <f t="shared" si="366"/>
        <v>8.8348787722748157E-11</v>
      </c>
      <c r="AQ712" s="72">
        <f t="shared" si="367"/>
        <v>8.531156162440547E-18</v>
      </c>
      <c r="AR712" s="72">
        <f t="shared" si="368"/>
        <v>8.815200289233938E-18</v>
      </c>
      <c r="AS712" s="71">
        <f t="shared" si="340"/>
        <v>1.2456981742488556E-4</v>
      </c>
      <c r="AT712" s="72">
        <f t="shared" si="341"/>
        <v>6.8348241031670706E-8</v>
      </c>
      <c r="AU712" s="97">
        <f t="shared" si="369"/>
        <v>9.1412482970496046E-8</v>
      </c>
      <c r="AV712" s="2"/>
      <c r="AW712" s="2"/>
      <c r="AX712" s="2"/>
      <c r="AY712" s="2"/>
      <c r="AZ712" s="2"/>
      <c r="BA712" s="2"/>
      <c r="BC712" s="10"/>
      <c r="BE712" s="10"/>
      <c r="BI712" s="10"/>
    </row>
    <row r="713" spans="1:61" x14ac:dyDescent="0.2">
      <c r="A713" s="9">
        <f>Raw_Data!A711</f>
        <v>40773.769236111111</v>
      </c>
      <c r="B713" s="10">
        <f>Raw_Data!J711</f>
        <v>-1.0739854097682805E-3</v>
      </c>
      <c r="C713" s="10">
        <f>Raw_Data!K711</f>
        <v>0.13611699760094975</v>
      </c>
      <c r="D713" s="10">
        <f>Raw_Data!L711</f>
        <v>1.9143086329029755E-2</v>
      </c>
      <c r="E713" s="10">
        <f>Raw_Data!M711</f>
        <v>1.8478814327887443E-2</v>
      </c>
      <c r="F713" s="10">
        <f>Raw_Data!N711</f>
        <v>1.8536614982303978E-2</v>
      </c>
      <c r="J713" s="74">
        <f t="shared" si="342"/>
        <v>185233.99999975227</v>
      </c>
      <c r="K713" s="69">
        <f t="shared" si="343"/>
        <v>503.58552875804628</v>
      </c>
      <c r="L713" s="69">
        <f>K713+$D$8-$B$8*Q713+Phase_Relations!$C$24*Q713</f>
        <v>753.21630642604305</v>
      </c>
      <c r="M713" s="69">
        <f t="shared" si="344"/>
        <v>-4.1204030410153372E-2</v>
      </c>
      <c r="N713" s="69">
        <f t="shared" si="345"/>
        <v>-0.10465823724178956</v>
      </c>
      <c r="O713" s="70">
        <f t="shared" si="346"/>
        <v>57.515286031944804</v>
      </c>
      <c r="P713" s="70">
        <f t="shared" si="347"/>
        <v>396.6571450478952</v>
      </c>
      <c r="Q713" s="70">
        <f t="shared" si="348"/>
        <v>55.47644796779592</v>
      </c>
      <c r="R713" s="111">
        <f t="shared" si="349"/>
        <v>382.59619288135116</v>
      </c>
      <c r="S713" s="70">
        <f t="shared" si="339"/>
        <v>14.060952166544041</v>
      </c>
      <c r="T713" s="113">
        <f t="shared" si="350"/>
        <v>0.73520403041015336</v>
      </c>
      <c r="U713" s="70">
        <f t="shared" si="351"/>
        <v>1.8674182372417896</v>
      </c>
      <c r="V713" s="70">
        <f>(L713/Phase_Relations!C$24)</f>
        <v>154.67892244979851</v>
      </c>
      <c r="W713" s="70">
        <f t="shared" si="352"/>
        <v>22273.764832770983</v>
      </c>
      <c r="X713" s="70">
        <f t="shared" si="353"/>
        <v>1066.7511893089552</v>
      </c>
      <c r="Y713" s="70">
        <f t="shared" si="354"/>
        <v>99.202474482002586</v>
      </c>
      <c r="Z713" s="70">
        <f t="shared" si="355"/>
        <v>14285.156325408372</v>
      </c>
      <c r="AA713" s="70">
        <f t="shared" si="356"/>
        <v>684.15499642760403</v>
      </c>
      <c r="AB713" s="70">
        <f t="shared" si="357"/>
        <v>-5.9371801743737018</v>
      </c>
      <c r="AC713" s="70">
        <f t="shared" si="358"/>
        <v>-5.9371801743737018E-2</v>
      </c>
      <c r="AD713" s="70">
        <f t="shared" si="359"/>
        <v>674.78102831657475</v>
      </c>
      <c r="AE713" s="70">
        <f t="shared" si="360"/>
        <v>2.8291628637611179</v>
      </c>
      <c r="AF713" s="70">
        <f t="shared" si="361"/>
        <v>2.0552290401977563E-2</v>
      </c>
      <c r="AG713" s="70">
        <f t="shared" si="362"/>
        <v>1.318109818621601E-2</v>
      </c>
      <c r="AH713" s="70">
        <f>(U713-Phase_Relations!$B$37)/Phase_Relations!$B$37</f>
        <v>1.3539830317343733</v>
      </c>
      <c r="AI713" s="70">
        <f>(U713-Phase_Relations!G$20)/Phase_Relations!G$20</f>
        <v>1.2633154520478991</v>
      </c>
      <c r="AJ713" s="70">
        <f t="shared" si="363"/>
        <v>1.3543266915531857</v>
      </c>
      <c r="AK713" s="70">
        <f t="shared" si="364"/>
        <v>0.57518810181770186</v>
      </c>
      <c r="AL713" s="71">
        <f>(1/(J714-J712))*((M714-M712)/Phase_Relations!B$22)</f>
        <v>4.6070191662548587E-7</v>
      </c>
      <c r="AM713" s="71">
        <f t="shared" si="365"/>
        <v>0.18987776916089896</v>
      </c>
      <c r="AN713" s="71">
        <f>SUM(AM$27:AM713)</f>
        <v>44.017448973898802</v>
      </c>
      <c r="AO713" s="71">
        <f>(1/10000)*((AL713*Phase_Relations!B$22*H$7*U713))/(2*(P713-R713))</f>
        <v>5.410188242597236E-11</v>
      </c>
      <c r="AP713" s="71">
        <f t="shared" si="366"/>
        <v>8.5261267146311124E-11</v>
      </c>
      <c r="AQ713" s="72">
        <f t="shared" si="367"/>
        <v>5.3981377888984264E-18</v>
      </c>
      <c r="AR713" s="72">
        <f t="shared" si="368"/>
        <v>8.5071359345329444E-18</v>
      </c>
      <c r="AS713" s="71">
        <f t="shared" si="340"/>
        <v>1.1023929537847667E-4</v>
      </c>
      <c r="AT713" s="72">
        <f t="shared" si="341"/>
        <v>4.8869716050677143E-8</v>
      </c>
      <c r="AU713" s="97">
        <f t="shared" si="369"/>
        <v>1.0044070998451638E-7</v>
      </c>
      <c r="AV713" s="2"/>
      <c r="AW713" s="2"/>
      <c r="AX713" s="2"/>
      <c r="AY713" s="2"/>
      <c r="AZ713" s="2"/>
      <c r="BA713" s="2"/>
      <c r="BC713" s="10"/>
      <c r="BE713" s="10"/>
      <c r="BI713" s="10"/>
    </row>
    <row r="714" spans="1:61" x14ac:dyDescent="0.2">
      <c r="A714" s="9">
        <f>Raw_Data!A712</f>
        <v>40773.772222222222</v>
      </c>
      <c r="B714" s="10">
        <f>Raw_Data!J712</f>
        <v>-1.0798761944370205E-3</v>
      </c>
      <c r="C714" s="10">
        <f>Raw_Data!K712</f>
        <v>0.13537114825175944</v>
      </c>
      <c r="D714" s="10">
        <f>Raw_Data!L712</f>
        <v>1.9088703460081857E-2</v>
      </c>
      <c r="E714" s="10">
        <f>Raw_Data!M712</f>
        <v>1.8398136706406144E-2</v>
      </c>
      <c r="F714" s="10">
        <f>Raw_Data!N712</f>
        <v>1.8484551368974277E-2</v>
      </c>
      <c r="J714" s="74">
        <f t="shared" si="342"/>
        <v>185491.99999971315</v>
      </c>
      <c r="K714" s="69">
        <f t="shared" si="343"/>
        <v>506.34768351846088</v>
      </c>
      <c r="L714" s="69">
        <f>K714+$D$8-$B$8*Q714+Phase_Relations!$C$24*Q714</f>
        <v>754.90801361205149</v>
      </c>
      <c r="M714" s="69">
        <f t="shared" si="344"/>
        <v>-4.0981848578533174E-2</v>
      </c>
      <c r="N714" s="69">
        <f t="shared" si="345"/>
        <v>-0.10409389538947426</v>
      </c>
      <c r="O714" s="70">
        <f t="shared" si="346"/>
        <v>57.351893034127478</v>
      </c>
      <c r="P714" s="70">
        <f t="shared" si="347"/>
        <v>395.53029678708606</v>
      </c>
      <c r="Q714" s="70">
        <f t="shared" si="348"/>
        <v>55.234240443500482</v>
      </c>
      <c r="R714" s="111">
        <f t="shared" si="349"/>
        <v>380.92579616207229</v>
      </c>
      <c r="S714" s="70">
        <f t="shared" si="339"/>
        <v>14.60450062501377</v>
      </c>
      <c r="T714" s="113">
        <f t="shared" si="350"/>
        <v>0.7349818485785331</v>
      </c>
      <c r="U714" s="70">
        <f t="shared" si="351"/>
        <v>1.8668538953894742</v>
      </c>
      <c r="V714" s="70">
        <f>(L714/Phase_Relations!C$24)</f>
        <v>155.02632789282984</v>
      </c>
      <c r="W714" s="70">
        <f t="shared" si="352"/>
        <v>22323.791216567497</v>
      </c>
      <c r="X714" s="70">
        <f t="shared" si="353"/>
        <v>1069.147088916068</v>
      </c>
      <c r="Y714" s="70">
        <f t="shared" si="354"/>
        <v>99.792087449329358</v>
      </c>
      <c r="Z714" s="70">
        <f t="shared" si="355"/>
        <v>14370.060592703427</v>
      </c>
      <c r="AA714" s="70">
        <f t="shared" si="356"/>
        <v>688.22129275399573</v>
      </c>
      <c r="AB714" s="70">
        <f t="shared" si="357"/>
        <v>-5.9051655012295701</v>
      </c>
      <c r="AC714" s="70">
        <f t="shared" si="358"/>
        <v>-5.9051655012295701E-2</v>
      </c>
      <c r="AD714" s="70">
        <f t="shared" si="359"/>
        <v>678.48495900398655</v>
      </c>
      <c r="AE714" s="70">
        <f t="shared" si="360"/>
        <v>2.8315402244438395</v>
      </c>
      <c r="AF714" s="70">
        <f t="shared" si="361"/>
        <v>2.1220646293247047E-2</v>
      </c>
      <c r="AG714" s="70">
        <f t="shared" si="362"/>
        <v>1.3659954534244892E-2</v>
      </c>
      <c r="AH714" s="70">
        <f>(U714-Phase_Relations!$B$37)/Phase_Relations!$B$37</f>
        <v>1.3532716479008247</v>
      </c>
      <c r="AI714" s="70">
        <f>(U714-Phase_Relations!G$20)/Phase_Relations!G$20</f>
        <v>1.2626314683483131</v>
      </c>
      <c r="AJ714" s="70">
        <f t="shared" si="363"/>
        <v>1.3533463399884675</v>
      </c>
      <c r="AK714" s="70">
        <f t="shared" si="364"/>
        <v>0.57505968301958499</v>
      </c>
      <c r="AL714" s="71">
        <f>(1/(J715-J713))*((M715-M713)/Phase_Relations!B$22)</f>
        <v>3.8653718384074676E-7</v>
      </c>
      <c r="AM714" s="71">
        <f t="shared" si="365"/>
        <v>0.21662184130569256</v>
      </c>
      <c r="AN714" s="71">
        <f>SUM(AM$27:AM714)</f>
        <v>44.234070815204497</v>
      </c>
      <c r="AO714" s="71">
        <f>(1/10000)*((AL714*Phase_Relations!B$22*H$7*U714))/(2*(P714-R714))</f>
        <v>4.3689833451590461E-11</v>
      </c>
      <c r="AP714" s="71">
        <f t="shared" si="366"/>
        <v>7.8645408037429929E-11</v>
      </c>
      <c r="AQ714" s="72">
        <f t="shared" si="367"/>
        <v>4.3592520328366417E-18</v>
      </c>
      <c r="AR714" s="72">
        <f t="shared" si="368"/>
        <v>7.8470236156955005E-18</v>
      </c>
      <c r="AS714" s="71">
        <f t="shared" si="340"/>
        <v>8.159016519749316E-5</v>
      </c>
      <c r="AT714" s="72">
        <f t="shared" si="341"/>
        <v>5.3322001744253866E-8</v>
      </c>
      <c r="AU714" s="97">
        <f t="shared" si="369"/>
        <v>9.5564127069892836E-8</v>
      </c>
      <c r="AV714" s="2"/>
      <c r="AW714" s="2"/>
      <c r="AX714" s="2"/>
      <c r="AY714" s="2"/>
      <c r="AZ714" s="2"/>
      <c r="BA714" s="2"/>
      <c r="BC714" s="10"/>
      <c r="BE714" s="10"/>
      <c r="BI714" s="10"/>
    </row>
    <row r="715" spans="1:61" x14ac:dyDescent="0.2">
      <c r="A715" s="9">
        <f>Raw_Data!A713</f>
        <v>40773.775196759256</v>
      </c>
      <c r="B715" s="10">
        <f>Raw_Data!J713</f>
        <v>-1.0892943239578005E-3</v>
      </c>
      <c r="C715" s="10">
        <f>Raw_Data!K713</f>
        <v>0.13493409003439982</v>
      </c>
      <c r="D715" s="10">
        <f>Raw_Data!L713</f>
        <v>1.9131067228052457E-2</v>
      </c>
      <c r="E715" s="10">
        <f>Raw_Data!M713</f>
        <v>1.8459004189122441E-2</v>
      </c>
      <c r="F715" s="10">
        <f>Raw_Data!N713</f>
        <v>1.8527256440238477E-2</v>
      </c>
      <c r="J715" s="74">
        <f t="shared" si="342"/>
        <v>185748.99999944028</v>
      </c>
      <c r="K715" s="69">
        <f t="shared" si="343"/>
        <v>510.76378981887797</v>
      </c>
      <c r="L715" s="69">
        <f>K715+$D$8-$B$8*Q715+Phase_Relations!$C$24*Q715</f>
        <v>760.13172241781729</v>
      </c>
      <c r="M715" s="69">
        <f t="shared" si="344"/>
        <v>-4.0853474040282813E-2</v>
      </c>
      <c r="N715" s="69">
        <f t="shared" si="345"/>
        <v>-0.10376782406231834</v>
      </c>
      <c r="O715" s="70">
        <f t="shared" si="346"/>
        <v>57.479174716419479</v>
      </c>
      <c r="P715" s="70">
        <f t="shared" si="347"/>
        <v>396.4081014925481</v>
      </c>
      <c r="Q715" s="70">
        <f t="shared" si="348"/>
        <v>55.416974664318175</v>
      </c>
      <c r="R715" s="111">
        <f t="shared" si="349"/>
        <v>382.18603216771157</v>
      </c>
      <c r="S715" s="70">
        <f t="shared" si="339"/>
        <v>14.222069324836525</v>
      </c>
      <c r="T715" s="113">
        <f t="shared" si="350"/>
        <v>0.73485347404028278</v>
      </c>
      <c r="U715" s="70">
        <f t="shared" si="351"/>
        <v>1.8665278240623182</v>
      </c>
      <c r="V715" s="70">
        <f>(L715/Phase_Relations!C$24)</f>
        <v>156.09905778778031</v>
      </c>
      <c r="W715" s="70">
        <f t="shared" si="352"/>
        <v>22478.264321440365</v>
      </c>
      <c r="X715" s="70">
        <f t="shared" si="353"/>
        <v>1076.545226122623</v>
      </c>
      <c r="Y715" s="70">
        <f t="shared" si="354"/>
        <v>100.68208312346214</v>
      </c>
      <c r="Z715" s="70">
        <f t="shared" si="355"/>
        <v>14498.219969778547</v>
      </c>
      <c r="AA715" s="70">
        <f t="shared" si="356"/>
        <v>694.35919395491146</v>
      </c>
      <c r="AB715" s="70">
        <f t="shared" si="357"/>
        <v>-5.8866677291473879</v>
      </c>
      <c r="AC715" s="70">
        <f t="shared" si="358"/>
        <v>-5.8866677291473879E-2</v>
      </c>
      <c r="AD715" s="70">
        <f t="shared" si="359"/>
        <v>684.87781440502044</v>
      </c>
      <c r="AE715" s="70">
        <f t="shared" si="360"/>
        <v>2.8356130981159673</v>
      </c>
      <c r="AF715" s="70">
        <f t="shared" si="361"/>
        <v>2.0482294248645092E-2</v>
      </c>
      <c r="AG715" s="70">
        <f t="shared" si="362"/>
        <v>1.3210842405627437E-2</v>
      </c>
      <c r="AH715" s="70">
        <f>(U715-Phase_Relations!$B$37)/Phase_Relations!$B$37</f>
        <v>1.3528606171226343</v>
      </c>
      <c r="AI715" s="70">
        <f>(U715-Phase_Relations!G$20)/Phase_Relations!G$20</f>
        <v>1.2622362691055808</v>
      </c>
      <c r="AJ715" s="70">
        <f t="shared" si="363"/>
        <v>1.3524146443270821</v>
      </c>
      <c r="AK715" s="70">
        <f t="shared" si="364"/>
        <v>0.57498544846956445</v>
      </c>
      <c r="AL715" s="71">
        <f>(1/(J716-J714))*((M716-M714)/Phase_Relations!B$22)</f>
        <v>4.2288292584086391E-7</v>
      </c>
      <c r="AM715" s="71">
        <f t="shared" si="365"/>
        <v>0.12609586923925795</v>
      </c>
      <c r="AN715" s="71">
        <f>SUM(AM$27:AM715)</f>
        <v>44.360166684443755</v>
      </c>
      <c r="AO715" s="71">
        <f>(1/10000)*((AL715*Phase_Relations!B$22*H$7*U715))/(2*(P715-R715))</f>
        <v>4.9074662311828991E-11</v>
      </c>
      <c r="AP715" s="71">
        <f t="shared" si="366"/>
        <v>7.584859458875431E-11</v>
      </c>
      <c r="AQ715" s="72">
        <f t="shared" si="367"/>
        <v>4.8965355219458852E-18</v>
      </c>
      <c r="AR715" s="72">
        <f t="shared" si="368"/>
        <v>7.5679652227374868E-18</v>
      </c>
      <c r="AS715" s="71">
        <f t="shared" si="340"/>
        <v>2.732167994049714E-5</v>
      </c>
      <c r="AT715" s="72">
        <f t="shared" si="341"/>
        <v>1.7886023145694849E-7</v>
      </c>
      <c r="AU715" s="97">
        <f t="shared" si="369"/>
        <v>1.0397176595879765E-7</v>
      </c>
      <c r="AV715" s="2"/>
      <c r="AW715" s="2"/>
      <c r="AX715" s="2"/>
      <c r="AY715" s="2"/>
      <c r="AZ715" s="2"/>
      <c r="BA715" s="2"/>
      <c r="BC715" s="10"/>
      <c r="BE715" s="10"/>
      <c r="BI715" s="10"/>
    </row>
    <row r="716" spans="1:61" x14ac:dyDescent="0.2">
      <c r="A716" s="9">
        <f>Raw_Data!A714</f>
        <v>40773.778171296297</v>
      </c>
      <c r="B716" s="10">
        <f>Raw_Data!J714</f>
        <v>-1.0971328680734606E-3</v>
      </c>
      <c r="C716" s="10">
        <f>Raw_Data!K714</f>
        <v>0.13407897613087982</v>
      </c>
      <c r="D716" s="10">
        <f>Raw_Data!L714</f>
        <v>1.9123323696592656E-2</v>
      </c>
      <c r="E716" s="10">
        <f>Raw_Data!M714</f>
        <v>1.8453481578495443E-2</v>
      </c>
      <c r="F716" s="10">
        <f>Raw_Data!N714</f>
        <v>1.8531451648750578E-2</v>
      </c>
      <c r="J716" s="74">
        <f t="shared" si="342"/>
        <v>186005.99999979604</v>
      </c>
      <c r="K716" s="69">
        <f t="shared" si="343"/>
        <v>514.43923768555771</v>
      </c>
      <c r="L716" s="69">
        <f>K716+$D$8-$B$8*Q716+Phase_Relations!$C$24*Q716</f>
        <v>763.73389513035249</v>
      </c>
      <c r="M716" s="69">
        <f t="shared" si="344"/>
        <v>-4.0599074406614886E-2</v>
      </c>
      <c r="N716" s="69">
        <f t="shared" si="345"/>
        <v>-0.10312164899280181</v>
      </c>
      <c r="O716" s="70">
        <f t="shared" si="346"/>
        <v>57.455909323412691</v>
      </c>
      <c r="P716" s="70">
        <f t="shared" si="347"/>
        <v>396.24765050629441</v>
      </c>
      <c r="Q716" s="70">
        <f t="shared" si="348"/>
        <v>55.400394876477961</v>
      </c>
      <c r="R716" s="111">
        <f t="shared" si="349"/>
        <v>382.0716888032963</v>
      </c>
      <c r="S716" s="70">
        <f t="shared" si="339"/>
        <v>14.175961702998109</v>
      </c>
      <c r="T716" s="113">
        <f t="shared" si="350"/>
        <v>0.73459907440661487</v>
      </c>
      <c r="U716" s="70">
        <f t="shared" si="351"/>
        <v>1.8658816489928018</v>
      </c>
      <c r="V716" s="70">
        <f>(L716/Phase_Relations!C$24)</f>
        <v>156.83879242828058</v>
      </c>
      <c r="W716" s="70">
        <f t="shared" si="352"/>
        <v>22584.786109672405</v>
      </c>
      <c r="X716" s="70">
        <f t="shared" si="353"/>
        <v>1081.6468443329697</v>
      </c>
      <c r="Y716" s="70">
        <f t="shared" si="354"/>
        <v>101.43839755180262</v>
      </c>
      <c r="Z716" s="70">
        <f t="shared" si="355"/>
        <v>14607.129247459578</v>
      </c>
      <c r="AA716" s="70">
        <f t="shared" si="356"/>
        <v>699.57515552967345</v>
      </c>
      <c r="AB716" s="70">
        <f t="shared" si="357"/>
        <v>-5.8500107214142449</v>
      </c>
      <c r="AC716" s="70">
        <f t="shared" si="358"/>
        <v>-5.8500107214142449E-2</v>
      </c>
      <c r="AD716" s="70">
        <f t="shared" si="359"/>
        <v>690.1245143943413</v>
      </c>
      <c r="AE716" s="70">
        <f t="shared" si="360"/>
        <v>2.8389274545572767</v>
      </c>
      <c r="AF716" s="70">
        <f t="shared" si="361"/>
        <v>2.026367230303509E-2</v>
      </c>
      <c r="AG716" s="70">
        <f t="shared" si="362"/>
        <v>1.3105905848354917E-2</v>
      </c>
      <c r="AH716" s="70">
        <f>(U716-Phase_Relations!$B$37)/Phase_Relations!$B$37</f>
        <v>1.3520460780339414</v>
      </c>
      <c r="AI716" s="70">
        <f>(U716-Phase_Relations!G$20)/Phase_Relations!G$20</f>
        <v>1.2614531033474246</v>
      </c>
      <c r="AJ716" s="70">
        <f t="shared" si="363"/>
        <v>1.3514793263035156</v>
      </c>
      <c r="AK716" s="70">
        <f t="shared" si="364"/>
        <v>0.57483826131676252</v>
      </c>
      <c r="AL716" s="71">
        <f>(1/(J717-J715))*((M717-M715)/Phase_Relations!B$22)</f>
        <v>8.4723605624944395E-7</v>
      </c>
      <c r="AM716" s="71">
        <f t="shared" si="365"/>
        <v>0.25201735499943889</v>
      </c>
      <c r="AN716" s="71">
        <f>SUM(AM$27:AM716)</f>
        <v>44.612184039443193</v>
      </c>
      <c r="AO716" s="71">
        <f>(1/10000)*((AL716*Phase_Relations!B$22*H$7*U716))/(2*(P716-R716))</f>
        <v>9.8605578274169676E-11</v>
      </c>
      <c r="AP716" s="71">
        <f t="shared" si="366"/>
        <v>7.9240623980966833E-11</v>
      </c>
      <c r="AQ716" s="72">
        <f t="shared" si="367"/>
        <v>9.8385947846880352E-18</v>
      </c>
      <c r="AR716" s="72">
        <f t="shared" si="368"/>
        <v>7.9064126338457977E-18</v>
      </c>
      <c r="AS716" s="71">
        <f t="shared" si="340"/>
        <v>6.5982611201222778E-5</v>
      </c>
      <c r="AT716" s="72">
        <f t="shared" si="341"/>
        <v>1.4881128061152238E-7</v>
      </c>
      <c r="AU716" s="97">
        <f t="shared" si="369"/>
        <v>9.6388902847633301E-8</v>
      </c>
      <c r="AV716" s="2"/>
      <c r="AW716" s="2"/>
      <c r="AX716" s="2"/>
      <c r="AY716" s="2"/>
      <c r="AZ716" s="2"/>
      <c r="BA716" s="2"/>
      <c r="BC716" s="10"/>
      <c r="BE716" s="10"/>
      <c r="BI716" s="10"/>
    </row>
    <row r="717" spans="1:61" x14ac:dyDescent="0.2">
      <c r="A717" s="9">
        <f>Raw_Data!A715</f>
        <v>40773.781145833331</v>
      </c>
      <c r="B717" s="10">
        <f>Raw_Data!J715</f>
        <v>-1.1042588172695104E-3</v>
      </c>
      <c r="C717" s="10">
        <f>Raw_Data!K715</f>
        <v>0.13236518534922936</v>
      </c>
      <c r="D717" s="10">
        <f>Raw_Data!L715</f>
        <v>1.9144380876467058E-2</v>
      </c>
      <c r="E717" s="10">
        <f>Raw_Data!M715</f>
        <v>1.8451498189302543E-2</v>
      </c>
      <c r="F717" s="10">
        <f>Raw_Data!N715</f>
        <v>1.8532312204342778E-2</v>
      </c>
      <c r="J717" s="74">
        <f t="shared" si="342"/>
        <v>186262.99999952316</v>
      </c>
      <c r="K717" s="69">
        <f t="shared" si="343"/>
        <v>517.78055392799149</v>
      </c>
      <c r="L717" s="69">
        <f>K717+$D$8-$B$8*Q717+Phase_Relations!$C$24*Q717</f>
        <v>767.04889534968515</v>
      </c>
      <c r="M717" s="69">
        <f t="shared" si="344"/>
        <v>-4.0086594934900736E-2</v>
      </c>
      <c r="N717" s="69">
        <f t="shared" si="345"/>
        <v>-0.10181995113464787</v>
      </c>
      <c r="O717" s="70">
        <f t="shared" si="346"/>
        <v>57.519175491818658</v>
      </c>
      <c r="P717" s="70">
        <f t="shared" si="347"/>
        <v>396.68396890909418</v>
      </c>
      <c r="Q717" s="70">
        <f t="shared" si="348"/>
        <v>55.394440415038638</v>
      </c>
      <c r="R717" s="111">
        <f t="shared" si="349"/>
        <v>382.03062355199057</v>
      </c>
      <c r="S717" s="70">
        <f t="shared" si="339"/>
        <v>14.653345357103603</v>
      </c>
      <c r="T717" s="113">
        <f t="shared" si="350"/>
        <v>0.73408659493490069</v>
      </c>
      <c r="U717" s="70">
        <f t="shared" si="351"/>
        <v>1.8645799511346477</v>
      </c>
      <c r="V717" s="70">
        <f>(L717/Phase_Relations!C$24)</f>
        <v>157.51955392729835</v>
      </c>
      <c r="W717" s="70">
        <f t="shared" si="352"/>
        <v>22682.815765530962</v>
      </c>
      <c r="X717" s="70">
        <f t="shared" si="353"/>
        <v>1086.341751222747</v>
      </c>
      <c r="Y717" s="70">
        <f t="shared" si="354"/>
        <v>102.1251135122597</v>
      </c>
      <c r="Z717" s="70">
        <f t="shared" si="355"/>
        <v>14706.016345765398</v>
      </c>
      <c r="AA717" s="70">
        <f t="shared" si="356"/>
        <v>704.31112767075638</v>
      </c>
      <c r="AB717" s="70">
        <f t="shared" si="357"/>
        <v>-5.7761664171326776</v>
      </c>
      <c r="AC717" s="70">
        <f t="shared" si="358"/>
        <v>-5.7761664171326776E-2</v>
      </c>
      <c r="AD717" s="70">
        <f t="shared" si="359"/>
        <v>694.54223076602068</v>
      </c>
      <c r="AE717" s="70">
        <f t="shared" si="360"/>
        <v>2.8416986576057433</v>
      </c>
      <c r="AF717" s="70">
        <f t="shared" si="361"/>
        <v>2.0805216304850983E-2</v>
      </c>
      <c r="AG717" s="70">
        <f t="shared" si="362"/>
        <v>1.3488706791035443E-2</v>
      </c>
      <c r="AH717" s="70">
        <f>(U717-Phase_Relations!$B$37)/Phase_Relations!$B$37</f>
        <v>1.3504052165443023</v>
      </c>
      <c r="AI717" s="70">
        <f>(U717-Phase_Relations!G$20)/Phase_Relations!G$20</f>
        <v>1.2598754423727683</v>
      </c>
      <c r="AJ717" s="70">
        <f t="shared" si="363"/>
        <v>1.3504426022039633</v>
      </c>
      <c r="AK717" s="70">
        <f t="shared" si="364"/>
        <v>0.57454144801879903</v>
      </c>
      <c r="AL717" s="71">
        <f>(1/(J718-J716))*((M718-M716)/Phase_Relations!B$22)</f>
        <v>6.6761017976654094E-7</v>
      </c>
      <c r="AM717" s="71">
        <f t="shared" si="365"/>
        <v>0.51124876229094585</v>
      </c>
      <c r="AN717" s="71">
        <f>SUM(AM$27:AM717)</f>
        <v>45.12343280173414</v>
      </c>
      <c r="AO717" s="71">
        <f>(1/10000)*((AL717*Phase_Relations!B$22*H$7*U717))/(2*(P717-R717))</f>
        <v>7.5116037006240485E-11</v>
      </c>
      <c r="AP717" s="71">
        <f t="shared" si="366"/>
        <v>8.1994152583132048E-11</v>
      </c>
      <c r="AQ717" s="72">
        <f t="shared" si="367"/>
        <v>7.4948726316594819E-18</v>
      </c>
      <c r="AR717" s="72">
        <f t="shared" si="368"/>
        <v>8.1811521832597958E-18</v>
      </c>
      <c r="AS717" s="71">
        <f t="shared" si="340"/>
        <v>1.5791677536059241E-4</v>
      </c>
      <c r="AT717" s="72">
        <f t="shared" si="341"/>
        <v>4.7366169863635481E-8</v>
      </c>
      <c r="AU717" s="97">
        <f t="shared" si="369"/>
        <v>9.9741549175159134E-8</v>
      </c>
      <c r="AV717" s="2"/>
      <c r="AW717" s="2"/>
      <c r="AX717" s="2"/>
      <c r="AY717" s="2"/>
      <c r="AZ717" s="2"/>
      <c r="BA717" s="2"/>
      <c r="BC717" s="10"/>
      <c r="BE717" s="10"/>
      <c r="BI717" s="10"/>
    </row>
    <row r="718" spans="1:61" x14ac:dyDescent="0.2">
      <c r="A718" s="9">
        <f>Raw_Data!A716</f>
        <v>40773.784131944441</v>
      </c>
      <c r="B718" s="10">
        <f>Raw_Data!J716</f>
        <v>-1.1080949532533805E-3</v>
      </c>
      <c r="C718" s="10">
        <f>Raw_Data!K716</f>
        <v>0.13205164358459953</v>
      </c>
      <c r="D718" s="10">
        <f>Raw_Data!L716</f>
        <v>1.9140770395541056E-2</v>
      </c>
      <c r="E718" s="10">
        <f>Raw_Data!M716</f>
        <v>1.8442519493315542E-2</v>
      </c>
      <c r="F718" s="10">
        <f>Raw_Data!N716</f>
        <v>1.8507834178608379E-2</v>
      </c>
      <c r="J718" s="74">
        <f t="shared" si="342"/>
        <v>186520.99999948405</v>
      </c>
      <c r="K718" s="69">
        <f t="shared" si="343"/>
        <v>519.57929583850012</v>
      </c>
      <c r="L718" s="69">
        <f>K718+$D$8-$B$8*Q718+Phase_Relations!$C$24*Q718</f>
        <v>768.72850604184418</v>
      </c>
      <c r="M718" s="69">
        <f t="shared" si="344"/>
        <v>-3.9993608720798712E-2</v>
      </c>
      <c r="N718" s="69">
        <f t="shared" si="345"/>
        <v>-0.10158376615082873</v>
      </c>
      <c r="O718" s="70">
        <f t="shared" si="346"/>
        <v>57.508327823913774</v>
      </c>
      <c r="P718" s="70">
        <f t="shared" si="347"/>
        <v>396.60915740630185</v>
      </c>
      <c r="Q718" s="70">
        <f t="shared" si="348"/>
        <v>55.367484889002</v>
      </c>
      <c r="R718" s="111">
        <f t="shared" si="349"/>
        <v>381.84472337242761</v>
      </c>
      <c r="S718" s="70">
        <f t="shared" si="339"/>
        <v>14.764434033874238</v>
      </c>
      <c r="T718" s="113">
        <f t="shared" si="350"/>
        <v>0.73399360872079866</v>
      </c>
      <c r="U718" s="70">
        <f t="shared" si="351"/>
        <v>1.8643437661508286</v>
      </c>
      <c r="V718" s="70">
        <f>(L718/Phase_Relations!C$24)</f>
        <v>157.86447525969893</v>
      </c>
      <c r="W718" s="70">
        <f t="shared" si="352"/>
        <v>22732.484437396648</v>
      </c>
      <c r="X718" s="70">
        <f t="shared" si="353"/>
        <v>1088.7205190324066</v>
      </c>
      <c r="Y718" s="70">
        <f t="shared" si="354"/>
        <v>102.49699037069693</v>
      </c>
      <c r="Z718" s="70">
        <f t="shared" si="355"/>
        <v>14759.566613380359</v>
      </c>
      <c r="AA718" s="70">
        <f t="shared" si="356"/>
        <v>706.87579565997908</v>
      </c>
      <c r="AB718" s="70">
        <f t="shared" si="357"/>
        <v>-5.762767827204418</v>
      </c>
      <c r="AC718" s="70">
        <f t="shared" si="358"/>
        <v>-5.762767827204418E-2</v>
      </c>
      <c r="AD718" s="70">
        <f t="shared" si="359"/>
        <v>697.03283963739614</v>
      </c>
      <c r="AE718" s="70">
        <f t="shared" si="360"/>
        <v>2.843253239701073</v>
      </c>
      <c r="AF718" s="70">
        <f t="shared" si="361"/>
        <v>2.0886885821418358E-2</v>
      </c>
      <c r="AG718" s="70">
        <f t="shared" si="362"/>
        <v>1.3561271029406182E-2</v>
      </c>
      <c r="AH718" s="70">
        <f>(U718-Phase_Relations!$B$37)/Phase_Relations!$B$37</f>
        <v>1.3501074924281011</v>
      </c>
      <c r="AI718" s="70">
        <f>(U718-Phase_Relations!G$20)/Phase_Relations!G$20</f>
        <v>1.2595891855970986</v>
      </c>
      <c r="AJ718" s="70">
        <f t="shared" si="363"/>
        <v>1.3493912667553178</v>
      </c>
      <c r="AK718" s="70">
        <f t="shared" si="364"/>
        <v>0.57448754866663021</v>
      </c>
      <c r="AL718" s="71">
        <f>(1/(J719-J717))*((M719-M717)/Phase_Relations!B$22)</f>
        <v>6.0189378199853665E-7</v>
      </c>
      <c r="AM718" s="71">
        <f t="shared" si="365"/>
        <v>9.3225718613621791E-2</v>
      </c>
      <c r="AN718" s="71">
        <f>SUM(AM$27:AM718)</f>
        <v>45.216658520347764</v>
      </c>
      <c r="AO718" s="71">
        <f>(1/10000)*((AL718*Phase_Relations!B$22*H$7*U718))/(2*(P718-R718))</f>
        <v>6.7203909785478547E-11</v>
      </c>
      <c r="AP718" s="71">
        <f t="shared" si="366"/>
        <v>8.5337286022535072E-11</v>
      </c>
      <c r="AQ718" s="72">
        <f t="shared" si="367"/>
        <v>6.7054222276110082E-18</v>
      </c>
      <c r="AR718" s="72">
        <f t="shared" si="368"/>
        <v>8.514720889991301E-18</v>
      </c>
      <c r="AS718" s="71">
        <f t="shared" si="340"/>
        <v>5.0858756999005432E-5</v>
      </c>
      <c r="AT718" s="72">
        <f t="shared" si="341"/>
        <v>1.3158084361832236E-7</v>
      </c>
      <c r="AU718" s="97">
        <f t="shared" si="369"/>
        <v>9.8096879992425695E-8</v>
      </c>
      <c r="AV718" s="2"/>
      <c r="AW718" s="2"/>
      <c r="AX718" s="2"/>
      <c r="AY718" s="2"/>
      <c r="AZ718" s="2"/>
      <c r="BA718" s="2"/>
      <c r="BC718" s="10"/>
      <c r="BE718" s="10"/>
      <c r="BI718" s="10"/>
    </row>
    <row r="719" spans="1:61" x14ac:dyDescent="0.2">
      <c r="A719" s="9">
        <f>Raw_Data!A717</f>
        <v>40773.787106481483</v>
      </c>
      <c r="B719" s="10">
        <f>Raw_Data!J717</f>
        <v>-1.1141757632340205E-3</v>
      </c>
      <c r="C719" s="10">
        <f>Raw_Data!K717</f>
        <v>0.13053737938043941</v>
      </c>
      <c r="D719" s="10">
        <f>Raw_Data!L717</f>
        <v>1.9125330838949555E-2</v>
      </c>
      <c r="E719" s="10">
        <f>Raw_Data!M717</f>
        <v>1.8431937458759443E-2</v>
      </c>
      <c r="F719" s="10">
        <f>Raw_Data!N717</f>
        <v>1.8506411871448979E-2</v>
      </c>
      <c r="J719" s="74">
        <f t="shared" si="342"/>
        <v>186777.99999983981</v>
      </c>
      <c r="K719" s="69">
        <f t="shared" si="343"/>
        <v>522.43055236538203</v>
      </c>
      <c r="L719" s="69">
        <f>K719+$D$8-$B$8*Q719+Phase_Relations!$C$24*Q719</f>
        <v>771.43935791852846</v>
      </c>
      <c r="M719" s="69">
        <f t="shared" si="344"/>
        <v>-3.9540728435263905E-2</v>
      </c>
      <c r="N719" s="69">
        <f t="shared" si="345"/>
        <v>-0.10043345022557032</v>
      </c>
      <c r="O719" s="70">
        <f t="shared" si="346"/>
        <v>57.461939770373</v>
      </c>
      <c r="P719" s="70">
        <f t="shared" si="347"/>
        <v>396.28923979567588</v>
      </c>
      <c r="Q719" s="70">
        <f t="shared" si="348"/>
        <v>55.335715876173147</v>
      </c>
      <c r="R719" s="111">
        <f t="shared" si="349"/>
        <v>381.62562673222862</v>
      </c>
      <c r="S719" s="70">
        <f t="shared" si="339"/>
        <v>14.663613063447258</v>
      </c>
      <c r="T719" s="113">
        <f t="shared" si="350"/>
        <v>0.73354072843526386</v>
      </c>
      <c r="U719" s="70">
        <f t="shared" si="351"/>
        <v>1.8631934502255703</v>
      </c>
      <c r="V719" s="70">
        <f>(L719/Phase_Relations!C$24)</f>
        <v>158.42117012096148</v>
      </c>
      <c r="W719" s="70">
        <f t="shared" si="352"/>
        <v>22812.648497418453</v>
      </c>
      <c r="X719" s="70">
        <f t="shared" si="353"/>
        <v>1092.5597939376655</v>
      </c>
      <c r="Y719" s="70">
        <f t="shared" si="354"/>
        <v>103.08545424478834</v>
      </c>
      <c r="Z719" s="70">
        <f t="shared" si="355"/>
        <v>14844.305411249521</v>
      </c>
      <c r="AA719" s="70">
        <f t="shared" si="356"/>
        <v>710.93416720543689</v>
      </c>
      <c r="AB719" s="70">
        <f t="shared" si="357"/>
        <v>-5.6975113019112289</v>
      </c>
      <c r="AC719" s="70">
        <f t="shared" si="358"/>
        <v>-5.6975113019112289E-2</v>
      </c>
      <c r="AD719" s="70">
        <f t="shared" si="359"/>
        <v>701.15842516313865</v>
      </c>
      <c r="AE719" s="70">
        <f t="shared" si="360"/>
        <v>2.8458161569118783</v>
      </c>
      <c r="AF719" s="70">
        <f t="shared" si="361"/>
        <v>2.0625838143477425E-2</v>
      </c>
      <c r="AG719" s="70">
        <f t="shared" si="362"/>
        <v>1.3421336886833921E-2</v>
      </c>
      <c r="AH719" s="70">
        <f>(U719-Phase_Relations!$B$37)/Phase_Relations!$B$37</f>
        <v>1.3486574561613507</v>
      </c>
      <c r="AI719" s="70">
        <f>(U719-Phase_Relations!G$20)/Phase_Relations!G$20</f>
        <v>1.2581949998938362</v>
      </c>
      <c r="AJ719" s="70">
        <f t="shared" si="363"/>
        <v>1.3482586829952781</v>
      </c>
      <c r="AK719" s="70">
        <f t="shared" si="364"/>
        <v>0.57422484178071609</v>
      </c>
      <c r="AL719" s="71">
        <f>(1/(J720-J718))*((M720-M718)/Phase_Relations!B$22)</f>
        <v>9.4354462536600181E-7</v>
      </c>
      <c r="AM719" s="71">
        <f t="shared" si="365"/>
        <v>0.45620551818086114</v>
      </c>
      <c r="AN719" s="71">
        <f>SUM(AM$27:AM719)</f>
        <v>45.672864038528623</v>
      </c>
      <c r="AO719" s="71">
        <f>(1/10000)*((AL719*Phase_Relations!B$22*H$7*U719))/(2*(P719-R719))</f>
        <v>1.0600952634514739E-10</v>
      </c>
      <c r="AP719" s="71">
        <f t="shared" si="366"/>
        <v>8.8845656680549222E-11</v>
      </c>
      <c r="AQ719" s="72">
        <f t="shared" si="367"/>
        <v>1.0577340463707135E-17</v>
      </c>
      <c r="AR719" s="72">
        <f t="shared" si="368"/>
        <v>8.8647765142554322E-18</v>
      </c>
      <c r="AS719" s="71">
        <f t="shared" si="340"/>
        <v>1.4955658597726488E-4</v>
      </c>
      <c r="AT719" s="72">
        <f t="shared" si="341"/>
        <v>7.0583504823361466E-8</v>
      </c>
      <c r="AU719" s="97">
        <f t="shared" si="369"/>
        <v>1.0872212305159811E-7</v>
      </c>
      <c r="AV719" s="2"/>
      <c r="AW719" s="2"/>
      <c r="AX719" s="2"/>
      <c r="AY719" s="2"/>
      <c r="AZ719" s="2"/>
      <c r="BA719" s="2"/>
      <c r="BC719" s="10"/>
      <c r="BE719" s="10"/>
      <c r="BI719" s="10"/>
    </row>
    <row r="720" spans="1:61" x14ac:dyDescent="0.2">
      <c r="A720" s="9">
        <f>Raw_Data!A718</f>
        <v>40773.790081018517</v>
      </c>
      <c r="B720" s="10">
        <f>Raw_Data!J718</f>
        <v>-1.1237364117387206E-3</v>
      </c>
      <c r="C720" s="10">
        <f>Raw_Data!K718</f>
        <v>0.1291917626405894</v>
      </c>
      <c r="D720" s="10">
        <f>Raw_Data!L718</f>
        <v>1.9134677708978455E-2</v>
      </c>
      <c r="E720" s="10">
        <f>Raw_Data!M718</f>
        <v>1.8458279717620842E-2</v>
      </c>
      <c r="F720" s="10">
        <f>Raw_Data!N718</f>
        <v>1.8522893901472378E-2</v>
      </c>
      <c r="J720" s="74">
        <f t="shared" si="342"/>
        <v>187034.99999956694</v>
      </c>
      <c r="K720" s="69">
        <f t="shared" si="343"/>
        <v>526.91348499064748</v>
      </c>
      <c r="L720" s="69">
        <f>K720+$D$8-$B$8*Q720+Phase_Relations!$C$24*Q720</f>
        <v>776.27180515001101</v>
      </c>
      <c r="M720" s="69">
        <f t="shared" si="344"/>
        <v>-3.913955552883245E-2</v>
      </c>
      <c r="N720" s="69">
        <f t="shared" si="345"/>
        <v>-9.941447104323442E-2</v>
      </c>
      <c r="O720" s="70">
        <f t="shared" si="346"/>
        <v>57.490022384324355</v>
      </c>
      <c r="P720" s="70">
        <f t="shared" si="347"/>
        <v>396.48291299534037</v>
      </c>
      <c r="Q720" s="70">
        <f t="shared" si="348"/>
        <v>55.41479968139722</v>
      </c>
      <c r="R720" s="111">
        <f t="shared" si="349"/>
        <v>382.17103228549809</v>
      </c>
      <c r="S720" s="70">
        <f t="shared" si="339"/>
        <v>14.311880709842285</v>
      </c>
      <c r="T720" s="113">
        <f t="shared" si="350"/>
        <v>0.73313955552883237</v>
      </c>
      <c r="U720" s="70">
        <f t="shared" si="351"/>
        <v>1.8621744710432342</v>
      </c>
      <c r="V720" s="70">
        <f>(L720/Phase_Relations!C$24)</f>
        <v>159.41355135883984</v>
      </c>
      <c r="W720" s="70">
        <f t="shared" si="352"/>
        <v>22955.551395672937</v>
      </c>
      <c r="X720" s="70">
        <f t="shared" si="353"/>
        <v>1099.4038024747574</v>
      </c>
      <c r="Y720" s="70">
        <f t="shared" si="354"/>
        <v>103.99875167744261</v>
      </c>
      <c r="Z720" s="70">
        <f t="shared" si="355"/>
        <v>14975.820241551737</v>
      </c>
      <c r="AA720" s="70">
        <f t="shared" si="356"/>
        <v>717.23277018925933</v>
      </c>
      <c r="AB720" s="70">
        <f t="shared" si="357"/>
        <v>-5.6397054076127384</v>
      </c>
      <c r="AC720" s="70">
        <f t="shared" si="358"/>
        <v>-5.6397054076127384E-2</v>
      </c>
      <c r="AD720" s="70">
        <f t="shared" si="359"/>
        <v>707.69151638269773</v>
      </c>
      <c r="AE720" s="70">
        <f t="shared" si="360"/>
        <v>2.8498439894299512</v>
      </c>
      <c r="AF720" s="70">
        <f t="shared" si="361"/>
        <v>1.9954303964758537E-2</v>
      </c>
      <c r="AG720" s="70">
        <f t="shared" si="362"/>
        <v>1.3017856294135283E-2</v>
      </c>
      <c r="AH720" s="70">
        <f>(U720-Phase_Relations!$B$37)/Phase_Relations!$B$37</f>
        <v>1.3473729770569522</v>
      </c>
      <c r="AI720" s="70">
        <f>(U720-Phase_Relations!G$20)/Phase_Relations!G$20</f>
        <v>1.2569599946428955</v>
      </c>
      <c r="AJ720" s="70">
        <f t="shared" si="363"/>
        <v>1.3471050828197804</v>
      </c>
      <c r="AK720" s="70">
        <f t="shared" si="364"/>
        <v>0.57399185822878374</v>
      </c>
      <c r="AL720" s="71">
        <f>(1/(J721-J719))*((M721-M719)/Phase_Relations!B$22)</f>
        <v>1.1635063082170712E-6</v>
      </c>
      <c r="AM720" s="71">
        <f t="shared" si="365"/>
        <v>0.40719915401716555</v>
      </c>
      <c r="AN720" s="71">
        <f>SUM(AM$27:AM720)</f>
        <v>46.080063192545786</v>
      </c>
      <c r="AO720" s="71">
        <f>(1/10000)*((AL720*Phase_Relations!B$22*H$7*U720))/(2*(P720-R720))</f>
        <v>1.3386218059085264E-10</v>
      </c>
      <c r="AP720" s="71">
        <f t="shared" si="366"/>
        <v>9.2600030296433705E-11</v>
      </c>
      <c r="AQ720" s="72">
        <f t="shared" si="367"/>
        <v>1.3356402090825027E-17</v>
      </c>
      <c r="AR720" s="72">
        <f t="shared" si="368"/>
        <v>9.23937764051532E-18</v>
      </c>
      <c r="AS720" s="71">
        <f t="shared" si="340"/>
        <v>8.3712177822846902E-5</v>
      </c>
      <c r="AT720" s="72">
        <f t="shared" si="341"/>
        <v>1.5923301665645851E-7</v>
      </c>
      <c r="AU720" s="97">
        <f t="shared" si="369"/>
        <v>9.876600658432378E-8</v>
      </c>
      <c r="AV720" s="2"/>
      <c r="AW720" s="2"/>
      <c r="AX720" s="2"/>
      <c r="AY720" s="2"/>
      <c r="AZ720" s="2"/>
      <c r="BA720" s="2"/>
      <c r="BC720" s="10"/>
      <c r="BE720" s="10"/>
      <c r="BI720" s="10"/>
    </row>
    <row r="721" spans="1:61" x14ac:dyDescent="0.2">
      <c r="A721" s="9">
        <f>Raw_Data!A719</f>
        <v>40773.793067129627</v>
      </c>
      <c r="B721" s="10">
        <f>Raw_Data!J719</f>
        <v>-1.1310048799186906E-3</v>
      </c>
      <c r="C721" s="10">
        <f>Raw_Data!K719</f>
        <v>0.12700647155379929</v>
      </c>
      <c r="D721" s="10">
        <f>Raw_Data!L719</f>
        <v>1.9139238316463858E-2</v>
      </c>
      <c r="E721" s="10">
        <f>Raw_Data!M719</f>
        <v>1.8446462518537342E-2</v>
      </c>
      <c r="F721" s="10">
        <f>Raw_Data!N719</f>
        <v>1.8514013445846977E-2</v>
      </c>
      <c r="J721" s="74">
        <f t="shared" si="342"/>
        <v>187292.99999952782</v>
      </c>
      <c r="K721" s="69">
        <f t="shared" si="343"/>
        <v>530.32162755792956</v>
      </c>
      <c r="L721" s="69">
        <f>K721+$D$8-$B$8*Q721+Phase_Relations!$C$24*Q721</f>
        <v>779.52315464552225</v>
      </c>
      <c r="M721" s="69">
        <f t="shared" si="344"/>
        <v>-3.8485527112386474E-2</v>
      </c>
      <c r="N721" s="69">
        <f t="shared" si="345"/>
        <v>-9.7753238865461639E-2</v>
      </c>
      <c r="O721" s="70">
        <f t="shared" si="346"/>
        <v>57.503724701677676</v>
      </c>
      <c r="P721" s="70">
        <f t="shared" si="347"/>
        <v>396.5774117357081</v>
      </c>
      <c r="Q721" s="70">
        <f t="shared" si="348"/>
        <v>55.379322500965166</v>
      </c>
      <c r="R721" s="111">
        <f t="shared" si="349"/>
        <v>381.92636207562185</v>
      </c>
      <c r="S721" s="70">
        <f t="shared" si="339"/>
        <v>14.651049660086244</v>
      </c>
      <c r="T721" s="113">
        <f t="shared" si="350"/>
        <v>0.73248552711238646</v>
      </c>
      <c r="U721" s="70">
        <f t="shared" si="351"/>
        <v>1.8605132388654617</v>
      </c>
      <c r="V721" s="70">
        <f>(L721/Phase_Relations!C$24)</f>
        <v>160.08124167858301</v>
      </c>
      <c r="W721" s="70">
        <f t="shared" si="352"/>
        <v>23051.698801715953</v>
      </c>
      <c r="X721" s="70">
        <f t="shared" si="353"/>
        <v>1104.0085633005724</v>
      </c>
      <c r="Y721" s="70">
        <f t="shared" si="354"/>
        <v>104.70191917761784</v>
      </c>
      <c r="Z721" s="70">
        <f t="shared" si="355"/>
        <v>15077.076361576968</v>
      </c>
      <c r="AA721" s="70">
        <f t="shared" si="356"/>
        <v>722.0822012249505</v>
      </c>
      <c r="AB721" s="70">
        <f t="shared" si="357"/>
        <v>-5.5454650017848106</v>
      </c>
      <c r="AC721" s="70">
        <f t="shared" si="358"/>
        <v>-5.5454650017848106E-2</v>
      </c>
      <c r="AD721" s="70">
        <f t="shared" si="359"/>
        <v>712.31483478489304</v>
      </c>
      <c r="AE721" s="70">
        <f t="shared" si="360"/>
        <v>2.8526719891264456</v>
      </c>
      <c r="AF721" s="70">
        <f t="shared" si="361"/>
        <v>2.0290002488957622E-2</v>
      </c>
      <c r="AG721" s="70">
        <f t="shared" si="362"/>
        <v>1.3270775379028845E-2</v>
      </c>
      <c r="AH721" s="70">
        <f>(U721-Phase_Relations!$B$37)/Phase_Relations!$B$37</f>
        <v>1.3452789028531875</v>
      </c>
      <c r="AI721" s="70">
        <f>(U721-Phase_Relations!G$20)/Phase_Relations!G$20</f>
        <v>1.2549465771971364</v>
      </c>
      <c r="AJ721" s="70">
        <f t="shared" si="363"/>
        <v>1.3458575850638017</v>
      </c>
      <c r="AK721" s="70">
        <f t="shared" si="364"/>
        <v>0.57361148015980812</v>
      </c>
      <c r="AL721" s="71">
        <f>(1/(J722-J720))*((M722-M720)/Phase_Relations!B$22)</f>
        <v>9.8215958648780694E-7</v>
      </c>
      <c r="AM721" s="71">
        <f t="shared" si="365"/>
        <v>0.66910987406134359</v>
      </c>
      <c r="AN721" s="71">
        <f>SUM(AM$27:AM721)</f>
        <v>46.749173066607128</v>
      </c>
      <c r="AO721" s="71">
        <f>(1/10000)*((AL721*Phase_Relations!B$22*H$7*U721))/(2*(P721-R721))</f>
        <v>1.102837630569078E-10</v>
      </c>
      <c r="AP721" s="71">
        <f t="shared" si="366"/>
        <v>9.165994792815111E-11</v>
      </c>
      <c r="AQ721" s="72">
        <f t="shared" si="367"/>
        <v>1.1003812107166518E-17</v>
      </c>
      <c r="AR721" s="72">
        <f t="shared" si="368"/>
        <v>9.145578794165622E-18</v>
      </c>
      <c r="AS721" s="71">
        <f t="shared" si="340"/>
        <v>1.9295505580001912E-4</v>
      </c>
      <c r="AT721" s="72">
        <f t="shared" si="341"/>
        <v>5.6914022619482658E-8</v>
      </c>
      <c r="AU721" s="97">
        <f t="shared" si="369"/>
        <v>9.1532610778024198E-8</v>
      </c>
      <c r="AV721" s="2"/>
      <c r="AW721" s="2"/>
      <c r="AX721" s="2"/>
      <c r="AY721" s="2"/>
      <c r="AZ721" s="2"/>
      <c r="BA721" s="2"/>
      <c r="BC721" s="10"/>
      <c r="BE721" s="10"/>
      <c r="BI721" s="10"/>
    </row>
    <row r="722" spans="1:61" x14ac:dyDescent="0.2">
      <c r="A722" s="9">
        <f>Raw_Data!A720</f>
        <v>40773.796041666668</v>
      </c>
      <c r="B722" s="10">
        <f>Raw_Data!J720</f>
        <v>-1.1372163323012505E-3</v>
      </c>
      <c r="C722" s="10">
        <f>Raw_Data!K720</f>
        <v>0.12621192821843952</v>
      </c>
      <c r="D722" s="10">
        <f>Raw_Data!L720</f>
        <v>1.9188324229842655E-2</v>
      </c>
      <c r="E722" s="10">
        <f>Raw_Data!M720</f>
        <v>1.8486842897315042E-2</v>
      </c>
      <c r="F722" s="10">
        <f>Raw_Data!N720</f>
        <v>1.8548806186527177E-2</v>
      </c>
      <c r="J722" s="74">
        <f t="shared" si="342"/>
        <v>187549.99999988358</v>
      </c>
      <c r="K722" s="69">
        <f t="shared" si="343"/>
        <v>533.23414154925251</v>
      </c>
      <c r="L722" s="69">
        <f>K722+$D$8-$B$8*Q722+Phase_Relations!$C$24*Q722</f>
        <v>782.97144395746761</v>
      </c>
      <c r="M722" s="69">
        <f t="shared" si="344"/>
        <v>-3.8248820266905188E-2</v>
      </c>
      <c r="N722" s="69">
        <f t="shared" si="345"/>
        <v>-9.7152003477939175E-2</v>
      </c>
      <c r="O722" s="70">
        <f t="shared" si="346"/>
        <v>57.651203028818664</v>
      </c>
      <c r="P722" s="70">
        <f t="shared" si="347"/>
        <v>397.59450364702525</v>
      </c>
      <c r="Q722" s="70">
        <f t="shared" si="348"/>
        <v>55.500551057215134</v>
      </c>
      <c r="R722" s="111">
        <f t="shared" si="349"/>
        <v>382.76242108424231</v>
      </c>
      <c r="S722" s="70">
        <f t="shared" si="339"/>
        <v>14.832082562782944</v>
      </c>
      <c r="T722" s="113">
        <f t="shared" si="350"/>
        <v>0.73224882026690519</v>
      </c>
      <c r="U722" s="70">
        <f t="shared" si="351"/>
        <v>1.8599120034779393</v>
      </c>
      <c r="V722" s="70">
        <f>(L722/Phase_Relations!C$24)</f>
        <v>160.78937514637488</v>
      </c>
      <c r="W722" s="70">
        <f t="shared" si="352"/>
        <v>23153.670021077982</v>
      </c>
      <c r="X722" s="70">
        <f t="shared" si="353"/>
        <v>1108.8922423887923</v>
      </c>
      <c r="Y722" s="70">
        <f t="shared" si="354"/>
        <v>105.28882408915975</v>
      </c>
      <c r="Z722" s="70">
        <f t="shared" si="355"/>
        <v>15161.590668839004</v>
      </c>
      <c r="AA722" s="70">
        <f t="shared" si="356"/>
        <v>726.12982130454998</v>
      </c>
      <c r="AB722" s="70">
        <f t="shared" si="357"/>
        <v>-5.5113573871621302</v>
      </c>
      <c r="AC722" s="70">
        <f t="shared" si="358"/>
        <v>-5.5113573871621302E-2</v>
      </c>
      <c r="AD722" s="70">
        <f t="shared" si="359"/>
        <v>716.24176626269468</v>
      </c>
      <c r="AE722" s="70">
        <f t="shared" si="360"/>
        <v>2.8550596424627335</v>
      </c>
      <c r="AF722" s="70">
        <f t="shared" si="361"/>
        <v>2.0426213230212646E-2</v>
      </c>
      <c r="AG722" s="70">
        <f t="shared" si="362"/>
        <v>1.3375585107198017E-2</v>
      </c>
      <c r="AH722" s="70">
        <f>(U722-Phase_Relations!$B$37)/Phase_Relations!$B$37</f>
        <v>1.3445210126965634</v>
      </c>
      <c r="AI722" s="70">
        <f>(U722-Phase_Relations!G$20)/Phase_Relations!G$20</f>
        <v>1.2542178784430171</v>
      </c>
      <c r="AJ722" s="70">
        <f t="shared" si="363"/>
        <v>1.3447145388816013</v>
      </c>
      <c r="AK722" s="70">
        <f t="shared" si="364"/>
        <v>0.57347364575340509</v>
      </c>
      <c r="AL722" s="71">
        <f>(1/(J723-J721))*((M723-M721)/Phase_Relations!B$22)</f>
        <v>7.592856366241651E-7</v>
      </c>
      <c r="AM722" s="71">
        <f t="shared" si="365"/>
        <v>0.24362329007608668</v>
      </c>
      <c r="AN722" s="71">
        <f>SUM(AM$27:AM722)</f>
        <v>46.992796356683215</v>
      </c>
      <c r="AO722" s="71">
        <f>(1/10000)*((AL722*Phase_Relations!B$22*H$7*U722))/(2*(P722-R722))</f>
        <v>8.4190083380599679E-11</v>
      </c>
      <c r="AP722" s="71">
        <f t="shared" si="366"/>
        <v>8.9078930271663E-11</v>
      </c>
      <c r="AQ722" s="72">
        <f t="shared" si="367"/>
        <v>8.400256149481963E-18</v>
      </c>
      <c r="AR722" s="72">
        <f t="shared" si="368"/>
        <v>8.8880519148677212E-18</v>
      </c>
      <c r="AS722" s="71">
        <f t="shared" si="340"/>
        <v>8.2292157098015536E-5</v>
      </c>
      <c r="AT722" s="72">
        <f t="shared" si="341"/>
        <v>1.0187470430692902E-7</v>
      </c>
      <c r="AU722" s="97">
        <f t="shared" si="369"/>
        <v>8.3728912034362214E-8</v>
      </c>
      <c r="AV722" s="2"/>
      <c r="AW722" s="2"/>
      <c r="AX722" s="2"/>
      <c r="AY722" s="2"/>
      <c r="AZ722" s="2"/>
      <c r="BA722" s="2"/>
      <c r="BC722" s="10"/>
      <c r="BE722" s="10"/>
      <c r="BI722" s="10"/>
    </row>
    <row r="723" spans="1:61" x14ac:dyDescent="0.2">
      <c r="A723" s="9">
        <f>Raw_Data!A721</f>
        <v>40773.799016203702</v>
      </c>
      <c r="B723" s="10">
        <f>Raw_Data!J721</f>
        <v>-1.1415394081468505E-3</v>
      </c>
      <c r="C723" s="10">
        <f>Raw_Data!K721</f>
        <v>0.12470716527986969</v>
      </c>
      <c r="D723" s="10">
        <f>Raw_Data!L721</f>
        <v>1.9138395079142355E-2</v>
      </c>
      <c r="E723" s="10">
        <f>Raw_Data!M721</f>
        <v>1.8411260329508843E-2</v>
      </c>
      <c r="F723" s="10">
        <f>Raw_Data!N721</f>
        <v>1.8493073259769479E-2</v>
      </c>
      <c r="J723" s="74">
        <f t="shared" si="342"/>
        <v>187806.99999961071</v>
      </c>
      <c r="K723" s="69">
        <f t="shared" si="343"/>
        <v>535.26120673632749</v>
      </c>
      <c r="L723" s="69">
        <f>K723+$D$8-$B$8*Q723+Phase_Relations!$C$24*Q723</f>
        <v>783.99566380911972</v>
      </c>
      <c r="M723" s="69">
        <f t="shared" si="344"/>
        <v>-3.7798256681142735E-2</v>
      </c>
      <c r="N723" s="69">
        <f t="shared" si="345"/>
        <v>-9.6007571970102554E-2</v>
      </c>
      <c r="O723" s="70">
        <f t="shared" si="346"/>
        <v>57.501191200292091</v>
      </c>
      <c r="P723" s="70">
        <f t="shared" si="347"/>
        <v>396.55993931235923</v>
      </c>
      <c r="Q723" s="70">
        <f t="shared" si="348"/>
        <v>55.273639724281558</v>
      </c>
      <c r="R723" s="111">
        <f t="shared" si="349"/>
        <v>381.19751533987284</v>
      </c>
      <c r="S723" s="70">
        <f t="shared" si="339"/>
        <v>15.362423972486397</v>
      </c>
      <c r="T723" s="113">
        <f t="shared" si="350"/>
        <v>0.73179825668114273</v>
      </c>
      <c r="U723" s="70">
        <f t="shared" si="351"/>
        <v>1.8587675719701027</v>
      </c>
      <c r="V723" s="70">
        <f>(L723/Phase_Relations!C$24)</f>
        <v>160.99970678903006</v>
      </c>
      <c r="W723" s="70">
        <f t="shared" si="352"/>
        <v>23183.95777762033</v>
      </c>
      <c r="X723" s="70">
        <f t="shared" si="353"/>
        <v>1110.3428054415867</v>
      </c>
      <c r="Y723" s="70">
        <f t="shared" si="354"/>
        <v>105.72606706474849</v>
      </c>
      <c r="Z723" s="70">
        <f t="shared" si="355"/>
        <v>15224.553657323782</v>
      </c>
      <c r="AA723" s="70">
        <f t="shared" si="356"/>
        <v>729.14529010171395</v>
      </c>
      <c r="AB723" s="70">
        <f t="shared" si="357"/>
        <v>-5.4464346802799435</v>
      </c>
      <c r="AC723" s="70">
        <f t="shared" si="358"/>
        <v>-5.4464346802799435E-2</v>
      </c>
      <c r="AD723" s="70">
        <f t="shared" si="359"/>
        <v>718.90367412005628</v>
      </c>
      <c r="AE723" s="70">
        <f t="shared" si="360"/>
        <v>2.8566707031775231</v>
      </c>
      <c r="AF723" s="70">
        <f t="shared" si="361"/>
        <v>2.1069084832658493E-2</v>
      </c>
      <c r="AG723" s="70">
        <f t="shared" si="362"/>
        <v>1.3835748650955337E-2</v>
      </c>
      <c r="AH723" s="70">
        <f>(U723-Phase_Relations!$B$37)/Phase_Relations!$B$37</f>
        <v>1.343078394060468</v>
      </c>
      <c r="AI723" s="70">
        <f>(U723-Phase_Relations!G$20)/Phase_Relations!G$20</f>
        <v>1.2528308246680027</v>
      </c>
      <c r="AJ723" s="70">
        <f t="shared" si="363"/>
        <v>1.3435239027819648</v>
      </c>
      <c r="AK723" s="70">
        <f t="shared" si="364"/>
        <v>0.57321103615870184</v>
      </c>
      <c r="AL723" s="71">
        <f>(1/(J724-J722))*((M724-M722)/Phase_Relations!B$22)</f>
        <v>7.034985562181262E-7</v>
      </c>
      <c r="AM723" s="71">
        <f t="shared" si="365"/>
        <v>0.46586763379638052</v>
      </c>
      <c r="AN723" s="71">
        <f>SUM(AM$27:AM723)</f>
        <v>47.458663990479593</v>
      </c>
      <c r="AO723" s="71">
        <f>(1/10000)*((AL723*Phase_Relations!B$22*H$7*U723))/(2*(P723-R723))</f>
        <v>7.526516937371764E-11</v>
      </c>
      <c r="AP723" s="71">
        <f t="shared" si="366"/>
        <v>8.385358740596128E-11</v>
      </c>
      <c r="AQ723" s="72">
        <f t="shared" si="367"/>
        <v>7.5097526512138449E-18</v>
      </c>
      <c r="AR723" s="72">
        <f t="shared" si="368"/>
        <v>8.3666815018901116E-18</v>
      </c>
      <c r="AS723" s="71">
        <f t="shared" si="340"/>
        <v>2.3115558478866728E-4</v>
      </c>
      <c r="AT723" s="72">
        <f t="shared" si="341"/>
        <v>3.2423024223342742E-8</v>
      </c>
      <c r="AU723" s="97">
        <f t="shared" si="369"/>
        <v>9.4481961286267943E-8</v>
      </c>
      <c r="AV723" s="2"/>
      <c r="AW723" s="2"/>
      <c r="AX723" s="2"/>
      <c r="AY723" s="2"/>
      <c r="AZ723" s="2"/>
      <c r="BA723" s="2"/>
      <c r="BC723" s="10"/>
      <c r="BE723" s="10"/>
      <c r="BI723" s="10"/>
    </row>
    <row r="724" spans="1:61" x14ac:dyDescent="0.2">
      <c r="A724" s="9">
        <f>Raw_Data!A722</f>
        <v>40773.802002314813</v>
      </c>
      <c r="B724" s="10">
        <f>Raw_Data!J722</f>
        <v>-1.1490454079667006E-3</v>
      </c>
      <c r="C724" s="10">
        <f>Raw_Data!K722</f>
        <v>0.12407533111781976</v>
      </c>
      <c r="D724" s="10">
        <f>Raw_Data!L722</f>
        <v>1.9133680076090957E-2</v>
      </c>
      <c r="E724" s="10">
        <f>Raw_Data!M722</f>
        <v>1.8403184253753344E-2</v>
      </c>
      <c r="F724" s="10">
        <f>Raw_Data!N722</f>
        <v>1.8487240605199979E-2</v>
      </c>
      <c r="J724" s="74">
        <f t="shared" si="342"/>
        <v>188064.99999957159</v>
      </c>
      <c r="K724" s="69">
        <f t="shared" si="343"/>
        <v>538.78072651169623</v>
      </c>
      <c r="L724" s="69">
        <f>K724+$D$8-$B$8*Q724+Phase_Relations!$C$24*Q724</f>
        <v>787.4080285203645</v>
      </c>
      <c r="M724" s="69">
        <f t="shared" si="344"/>
        <v>-3.7610806874179142E-2</v>
      </c>
      <c r="N724" s="69">
        <f t="shared" si="345"/>
        <v>-9.5531449460415016E-2</v>
      </c>
      <c r="O724" s="70">
        <f t="shared" si="346"/>
        <v>57.487025002403122</v>
      </c>
      <c r="P724" s="70">
        <f t="shared" si="347"/>
        <v>396.46224139588361</v>
      </c>
      <c r="Q724" s="70">
        <f t="shared" si="348"/>
        <v>55.24939401303169</v>
      </c>
      <c r="R724" s="111">
        <f t="shared" si="349"/>
        <v>381.03030353814961</v>
      </c>
      <c r="S724" s="70">
        <f t="shared" si="339"/>
        <v>15.431937857733999</v>
      </c>
      <c r="T724" s="113">
        <f t="shared" si="350"/>
        <v>0.73161080687417912</v>
      </c>
      <c r="U724" s="70">
        <f t="shared" si="351"/>
        <v>1.858291449460415</v>
      </c>
      <c r="V724" s="70">
        <f>(L724/Phase_Relations!C$24)</f>
        <v>161.70046285609601</v>
      </c>
      <c r="W724" s="70">
        <f t="shared" si="352"/>
        <v>23284.866651277825</v>
      </c>
      <c r="X724" s="70">
        <f t="shared" si="353"/>
        <v>1115.1756059041104</v>
      </c>
      <c r="Y724" s="70">
        <f t="shared" si="354"/>
        <v>106.45106884306432</v>
      </c>
      <c r="Z724" s="70">
        <f t="shared" si="355"/>
        <v>15328.953913401263</v>
      </c>
      <c r="AA724" s="70">
        <f t="shared" si="356"/>
        <v>734.14530236596079</v>
      </c>
      <c r="AB724" s="70">
        <f t="shared" si="357"/>
        <v>-5.4194246216396458</v>
      </c>
      <c r="AC724" s="70">
        <f t="shared" si="358"/>
        <v>-5.4194246216396458E-2</v>
      </c>
      <c r="AD724" s="70">
        <f t="shared" si="359"/>
        <v>723.85734379413816</v>
      </c>
      <c r="AE724" s="70">
        <f t="shared" si="360"/>
        <v>2.8596529848330969</v>
      </c>
      <c r="AF724" s="70">
        <f t="shared" si="361"/>
        <v>2.1020277332022486E-2</v>
      </c>
      <c r="AG724" s="70">
        <f t="shared" si="362"/>
        <v>1.3838123588816137E-2</v>
      </c>
      <c r="AH724" s="70">
        <f>(U724-Phase_Relations!$B$37)/Phase_Relations!$B$37</f>
        <v>1.3424782155431547</v>
      </c>
      <c r="AI724" s="70">
        <f>(U724-Phase_Relations!G$20)/Phase_Relations!G$20</f>
        <v>1.2522537630265593</v>
      </c>
      <c r="AJ724" s="70">
        <f t="shared" si="363"/>
        <v>1.3424328427199776</v>
      </c>
      <c r="AK724" s="70">
        <f t="shared" si="364"/>
        <v>0.57310168634028125</v>
      </c>
      <c r="AL724" s="71">
        <f>(1/(J725-J723))*((M725-M723)/Phase_Relations!B$22)</f>
        <v>7.7822856733102788E-7</v>
      </c>
      <c r="AM724" s="71">
        <f t="shared" si="365"/>
        <v>0.19484529848898999</v>
      </c>
      <c r="AN724" s="71">
        <f>SUM(AM$27:AM724)</f>
        <v>47.653509288968586</v>
      </c>
      <c r="AO724" s="71">
        <f>(1/10000)*((AL724*Phase_Relations!B$22*H$7*U724))/(2*(P724-R724))</f>
        <v>8.2864024854789389E-11</v>
      </c>
      <c r="AP724" s="71">
        <f t="shared" si="366"/>
        <v>7.7128781477328537E-11</v>
      </c>
      <c r="AQ724" s="72">
        <f t="shared" si="367"/>
        <v>8.267945658284875E-18</v>
      </c>
      <c r="AR724" s="72">
        <f t="shared" si="368"/>
        <v>7.6956987674902157E-18</v>
      </c>
      <c r="AS724" s="71">
        <f t="shared" si="340"/>
        <v>5.1709052960102628E-5</v>
      </c>
      <c r="AT724" s="72">
        <f t="shared" si="341"/>
        <v>1.5957443233597792E-7</v>
      </c>
      <c r="AU724" s="97">
        <f t="shared" si="369"/>
        <v>9.4824758852467484E-8</v>
      </c>
      <c r="AV724" s="2"/>
      <c r="AW724" s="2"/>
      <c r="AX724" s="2"/>
      <c r="AY724" s="2"/>
      <c r="AZ724" s="2"/>
      <c r="BA724" s="2"/>
      <c r="BC724" s="10"/>
      <c r="BE724" s="10"/>
      <c r="BI724" s="10"/>
    </row>
    <row r="725" spans="1:61" x14ac:dyDescent="0.2">
      <c r="A725" s="9">
        <f>Raw_Data!A723</f>
        <v>40773.804976851854</v>
      </c>
      <c r="B725" s="10">
        <f>Raw_Data!J723</f>
        <v>-1.1580122273717305E-3</v>
      </c>
      <c r="C725" s="10">
        <f>Raw_Data!K723</f>
        <v>0.12234016248857937</v>
      </c>
      <c r="D725" s="10">
        <f>Raw_Data!L723</f>
        <v>1.9153692116749856E-2</v>
      </c>
      <c r="E725" s="10">
        <f>Raw_Data!M723</f>
        <v>1.8452020758910344E-2</v>
      </c>
      <c r="F725" s="10">
        <f>Raw_Data!N723</f>
        <v>1.8530507428031379E-2</v>
      </c>
      <c r="J725" s="74">
        <f t="shared" si="342"/>
        <v>188321.99999992736</v>
      </c>
      <c r="K725" s="69">
        <f t="shared" si="343"/>
        <v>542.98521611675915</v>
      </c>
      <c r="L725" s="69">
        <f>K725+$D$8-$B$8*Q725+Phase_Relations!$C$24*Q725</f>
        <v>792.26049110142674</v>
      </c>
      <c r="M725" s="69">
        <f t="shared" si="344"/>
        <v>-3.709246951956776E-2</v>
      </c>
      <c r="N725" s="69">
        <f t="shared" si="345"/>
        <v>-9.4214872579702111E-2</v>
      </c>
      <c r="O725" s="70">
        <f t="shared" si="346"/>
        <v>57.547151056415316</v>
      </c>
      <c r="P725" s="70">
        <f t="shared" si="347"/>
        <v>396.87690383734702</v>
      </c>
      <c r="Q725" s="70">
        <f t="shared" si="348"/>
        <v>55.396009255178619</v>
      </c>
      <c r="R725" s="111">
        <f t="shared" si="349"/>
        <v>382.04144313916288</v>
      </c>
      <c r="S725" s="70">
        <f t="shared" si="339"/>
        <v>14.835460698184136</v>
      </c>
      <c r="T725" s="113">
        <f t="shared" si="350"/>
        <v>0.73109246951956774</v>
      </c>
      <c r="U725" s="70">
        <f t="shared" si="351"/>
        <v>1.8569748725797022</v>
      </c>
      <c r="V725" s="70">
        <f>(L725/Phase_Relations!C$24)</f>
        <v>162.69695440422524</v>
      </c>
      <c r="W725" s="70">
        <f t="shared" si="352"/>
        <v>23428.361434208433</v>
      </c>
      <c r="X725" s="70">
        <f t="shared" si="353"/>
        <v>1122.04796140845</v>
      </c>
      <c r="Y725" s="70">
        <f t="shared" si="354"/>
        <v>107.30094514904661</v>
      </c>
      <c r="Z725" s="70">
        <f t="shared" si="355"/>
        <v>15451.336101462712</v>
      </c>
      <c r="AA725" s="70">
        <f t="shared" si="356"/>
        <v>740.00651826928708</v>
      </c>
      <c r="AB725" s="70">
        <f t="shared" si="357"/>
        <v>-5.3447362420126598</v>
      </c>
      <c r="AC725" s="70">
        <f t="shared" si="358"/>
        <v>-5.3447362420126598E-2</v>
      </c>
      <c r="AD725" s="70">
        <f t="shared" si="359"/>
        <v>730.11621113716433</v>
      </c>
      <c r="AE725" s="70">
        <f t="shared" si="360"/>
        <v>2.8633919914064832</v>
      </c>
      <c r="AF725" s="70">
        <f t="shared" si="361"/>
        <v>2.0047743272425523E-2</v>
      </c>
      <c r="AG725" s="70">
        <f t="shared" si="362"/>
        <v>1.3221770555656046E-2</v>
      </c>
      <c r="AH725" s="70">
        <f>(U725-Phase_Relations!$B$37)/Phase_Relations!$B$37</f>
        <v>1.3408185982301368</v>
      </c>
      <c r="AI725" s="70">
        <f>(U725-Phase_Relations!G$20)/Phase_Relations!G$20</f>
        <v>1.2506580686403204</v>
      </c>
      <c r="AJ725" s="70">
        <f t="shared" si="363"/>
        <v>1.3414044056676444</v>
      </c>
      <c r="AK725" s="70">
        <f t="shared" si="364"/>
        <v>0.57279901964377444</v>
      </c>
      <c r="AL725" s="71">
        <f>(1/(J726-J724))*((M726-M724)/Phase_Relations!B$22)</f>
        <v>8.1446115441107685E-7</v>
      </c>
      <c r="AM725" s="71">
        <f t="shared" si="365"/>
        <v>0.54297464419153707</v>
      </c>
      <c r="AN725" s="71">
        <f>SUM(AM$27:AM725)</f>
        <v>48.196483933160124</v>
      </c>
      <c r="AO725" s="71">
        <f>(1/10000)*((AL725*Phase_Relations!B$22*H$7*U725))/(2*(P725-R725))</f>
        <v>9.0144836959626548E-11</v>
      </c>
      <c r="AP725" s="71">
        <f t="shared" si="366"/>
        <v>6.7717385348929439E-11</v>
      </c>
      <c r="AQ725" s="72">
        <f t="shared" si="367"/>
        <v>8.9944051675407438E-18</v>
      </c>
      <c r="AR725" s="72">
        <f t="shared" si="368"/>
        <v>6.7566554143034096E-18</v>
      </c>
      <c r="AS725" s="71">
        <f t="shared" si="340"/>
        <v>1.1319745145856646E-4</v>
      </c>
      <c r="AT725" s="72">
        <f t="shared" si="341"/>
        <v>7.9299066784205432E-8</v>
      </c>
      <c r="AU725" s="97">
        <f t="shared" si="369"/>
        <v>8.8934847396173968E-8</v>
      </c>
      <c r="AV725" s="2"/>
      <c r="AW725" s="2"/>
      <c r="AX725" s="2"/>
      <c r="AY725" s="2"/>
      <c r="AZ725" s="2"/>
      <c r="BA725" s="2"/>
      <c r="BC725" s="10"/>
      <c r="BE725" s="10"/>
      <c r="BI725" s="10"/>
    </row>
    <row r="726" spans="1:61" x14ac:dyDescent="0.2">
      <c r="A726" s="9">
        <f>Raw_Data!A724</f>
        <v>40773.807951388888</v>
      </c>
      <c r="B726" s="10">
        <f>Raw_Data!J724</f>
        <v>-1.1653875847896405E-3</v>
      </c>
      <c r="C726" s="10">
        <f>Raw_Data!K724</f>
        <v>0.12160381440498913</v>
      </c>
      <c r="D726" s="10">
        <f>Raw_Data!L724</f>
        <v>1.9184464340694856E-2</v>
      </c>
      <c r="E726" s="10">
        <f>Raw_Data!M724</f>
        <v>1.8448540920386242E-2</v>
      </c>
      <c r="F726" s="10">
        <f>Raw_Data!N724</f>
        <v>1.8545901811403379E-2</v>
      </c>
      <c r="J726" s="74">
        <f t="shared" si="342"/>
        <v>188578.99999965448</v>
      </c>
      <c r="K726" s="69">
        <f t="shared" si="343"/>
        <v>546.44347842767741</v>
      </c>
      <c r="L726" s="69">
        <f>K726+$D$8-$B$8*Q726+Phase_Relations!$C$24*Q726</f>
        <v>795.67258218618508</v>
      </c>
      <c r="M726" s="69">
        <f t="shared" si="344"/>
        <v>-3.6873594102300455E-2</v>
      </c>
      <c r="N726" s="69">
        <f t="shared" si="345"/>
        <v>-9.3658929019843157E-2</v>
      </c>
      <c r="O726" s="70">
        <f t="shared" si="346"/>
        <v>57.639606015433699</v>
      </c>
      <c r="P726" s="70">
        <f t="shared" si="347"/>
        <v>397.51452424437036</v>
      </c>
      <c r="Q726" s="70">
        <f t="shared" si="348"/>
        <v>55.385562206066417</v>
      </c>
      <c r="R726" s="111">
        <f t="shared" si="349"/>
        <v>381.969394524596</v>
      </c>
      <c r="S726" s="70">
        <f t="shared" si="339"/>
        <v>15.545129719774366</v>
      </c>
      <c r="T726" s="113">
        <f t="shared" si="350"/>
        <v>0.73087359410230035</v>
      </c>
      <c r="U726" s="70">
        <f t="shared" si="351"/>
        <v>1.856418929019843</v>
      </c>
      <c r="V726" s="70">
        <f>(L726/Phase_Relations!C$24)</f>
        <v>163.39765427992927</v>
      </c>
      <c r="W726" s="70">
        <f t="shared" si="352"/>
        <v>23529.262216309813</v>
      </c>
      <c r="X726" s="70">
        <f t="shared" si="353"/>
        <v>1126.8803743443398</v>
      </c>
      <c r="Y726" s="70">
        <f t="shared" si="354"/>
        <v>108.01209207386285</v>
      </c>
      <c r="Z726" s="70">
        <f t="shared" si="355"/>
        <v>15553.74125863625</v>
      </c>
      <c r="AA726" s="70">
        <f t="shared" si="356"/>
        <v>744.91097981974372</v>
      </c>
      <c r="AB726" s="70">
        <f t="shared" si="357"/>
        <v>-5.3131979974496257</v>
      </c>
      <c r="AC726" s="70">
        <f t="shared" si="358"/>
        <v>-5.3131979974496257E-2</v>
      </c>
      <c r="AD726" s="70">
        <f t="shared" si="359"/>
        <v>734.54756000656084</v>
      </c>
      <c r="AE726" s="70">
        <f t="shared" si="360"/>
        <v>2.8660199204526391</v>
      </c>
      <c r="AF726" s="70">
        <f t="shared" si="361"/>
        <v>2.0868439506068273E-2</v>
      </c>
      <c r="AG726" s="70">
        <f t="shared" si="362"/>
        <v>1.3794835790639349E-2</v>
      </c>
      <c r="AH726" s="70">
        <f>(U726-Phase_Relations!$B$37)/Phase_Relations!$B$37</f>
        <v>1.3401178009044967</v>
      </c>
      <c r="AI726" s="70">
        <f>(U726-Phase_Relations!G$20)/Phase_Relations!G$20</f>
        <v>1.2499842636916476</v>
      </c>
      <c r="AJ726" s="70">
        <f t="shared" si="363"/>
        <v>1.3405388858680629</v>
      </c>
      <c r="AK726" s="70">
        <f t="shared" si="364"/>
        <v>0.57267108535583877</v>
      </c>
      <c r="AL726" s="71">
        <f>(1/(J727-J725))*((M727-M725)/Phase_Relations!B$22)</f>
        <v>4.9137200669839948E-7</v>
      </c>
      <c r="AM726" s="71">
        <f t="shared" si="365"/>
        <v>0.23096462108473315</v>
      </c>
      <c r="AN726" s="71">
        <f>SUM(AM$27:AM726)</f>
        <v>48.427448554244855</v>
      </c>
      <c r="AO726" s="71">
        <f>(1/10000)*((AL726*Phase_Relations!B$22*H$7*U726))/(2*(P726-R726))</f>
        <v>5.1886878097847391E-11</v>
      </c>
      <c r="AP726" s="71">
        <f t="shared" si="366"/>
        <v>5.9514402130572584E-11</v>
      </c>
      <c r="AQ726" s="72">
        <f t="shared" si="367"/>
        <v>5.1771307179783779E-18</v>
      </c>
      <c r="AR726" s="72">
        <f t="shared" si="368"/>
        <v>5.9381841946873229E-18</v>
      </c>
      <c r="AS726" s="71">
        <f t="shared" si="340"/>
        <v>6.755985894318529E-5</v>
      </c>
      <c r="AT726" s="72">
        <f t="shared" si="341"/>
        <v>7.6477322548526235E-8</v>
      </c>
      <c r="AU726" s="97">
        <f t="shared" si="369"/>
        <v>9.271218580555144E-8</v>
      </c>
      <c r="AV726" s="2"/>
      <c r="AW726" s="2"/>
      <c r="AX726" s="2"/>
      <c r="AY726" s="2"/>
      <c r="AZ726" s="2"/>
      <c r="BA726" s="2"/>
      <c r="BC726" s="10"/>
      <c r="BE726" s="10"/>
      <c r="BI726" s="10"/>
    </row>
    <row r="727" spans="1:61" x14ac:dyDescent="0.2">
      <c r="A727" s="9">
        <f>Raw_Data!A725</f>
        <v>40773.810937499999</v>
      </c>
      <c r="B727" s="10">
        <f>Raw_Data!J725</f>
        <v>-1.1749838630403205E-3</v>
      </c>
      <c r="C727" s="10">
        <f>Raw_Data!K725</f>
        <v>0.12083896252460935</v>
      </c>
      <c r="D727" s="10">
        <f>Raw_Data!L725</f>
        <v>1.8896766018486257E-2</v>
      </c>
      <c r="E727" s="10">
        <f>Raw_Data!M725</f>
        <v>1.7179943814759142E-2</v>
      </c>
      <c r="F727" s="10">
        <f>Raw_Data!N725</f>
        <v>1.7271550453087876E-2</v>
      </c>
      <c r="J727" s="74">
        <f t="shared" si="342"/>
        <v>188836.99999961536</v>
      </c>
      <c r="K727" s="69">
        <f t="shared" si="343"/>
        <v>550.94311763415476</v>
      </c>
      <c r="L727" s="69">
        <f>K727+$D$8-$B$8*Q727+Phase_Relations!$C$24*Q727</f>
        <v>783.34020937143555</v>
      </c>
      <c r="M727" s="69">
        <f t="shared" si="344"/>
        <v>-3.664683687638285E-2</v>
      </c>
      <c r="N727" s="69">
        <f t="shared" si="345"/>
        <v>-9.3082965666012443E-2</v>
      </c>
      <c r="O727" s="70">
        <f t="shared" si="346"/>
        <v>56.775218162381755</v>
      </c>
      <c r="P727" s="70">
        <f t="shared" si="347"/>
        <v>391.55322870608109</v>
      </c>
      <c r="Q727" s="70">
        <f t="shared" si="348"/>
        <v>51.577024489649844</v>
      </c>
      <c r="R727" s="111">
        <f t="shared" si="349"/>
        <v>355.70361716999895</v>
      </c>
      <c r="S727" s="70">
        <f t="shared" si="339"/>
        <v>35.849611536082136</v>
      </c>
      <c r="T727" s="113">
        <f t="shared" si="350"/>
        <v>0.73064683687638277</v>
      </c>
      <c r="U727" s="70">
        <f t="shared" si="351"/>
        <v>1.8558429656660123</v>
      </c>
      <c r="V727" s="70">
        <f>(L727/Phase_Relations!C$24)</f>
        <v>160.86510403910157</v>
      </c>
      <c r="W727" s="70">
        <f t="shared" si="352"/>
        <v>23164.574981630627</v>
      </c>
      <c r="X727" s="70">
        <f t="shared" si="353"/>
        <v>1109.4145106144936</v>
      </c>
      <c r="Y727" s="70">
        <f t="shared" si="354"/>
        <v>109.28807954945172</v>
      </c>
      <c r="Z727" s="70">
        <f t="shared" si="355"/>
        <v>15737.483455121048</v>
      </c>
      <c r="AA727" s="70">
        <f t="shared" si="356"/>
        <v>753.71089344449456</v>
      </c>
      <c r="AB727" s="70">
        <f t="shared" si="357"/>
        <v>-5.2805240455882974</v>
      </c>
      <c r="AC727" s="70">
        <f t="shared" si="358"/>
        <v>-5.2805240455882974E-2</v>
      </c>
      <c r="AD727" s="70">
        <f t="shared" si="359"/>
        <v>729.81115242043984</v>
      </c>
      <c r="AE727" s="70">
        <f t="shared" si="360"/>
        <v>2.8632104956381794</v>
      </c>
      <c r="AF727" s="70">
        <f t="shared" si="361"/>
        <v>4.7564141433922638E-2</v>
      </c>
      <c r="AG727" s="70">
        <f t="shared" si="362"/>
        <v>3.2313991923744893E-2</v>
      </c>
      <c r="AH727" s="70">
        <f>(U727-Phase_Relations!$B$37)/Phase_Relations!$B$37</f>
        <v>1.3393917675313725</v>
      </c>
      <c r="AI727" s="70">
        <f>(U727-Phase_Relations!G$20)/Phase_Relations!G$20</f>
        <v>1.2492861947039182</v>
      </c>
      <c r="AJ727" s="70">
        <f t="shared" si="363"/>
        <v>1.3397192631072394</v>
      </c>
      <c r="AK727" s="70">
        <f t="shared" si="364"/>
        <v>0.57253846325395796</v>
      </c>
      <c r="AL727" s="71">
        <f>(1/(J728-J726))*((M728-M726)/Phase_Relations!B$22)</f>
        <v>4.4076694487093624E-7</v>
      </c>
      <c r="AM727" s="71">
        <f t="shared" si="365"/>
        <v>0.23923193038778312</v>
      </c>
      <c r="AN727" s="71">
        <f>SUM(AM$27:AM727)</f>
        <v>48.666680484632636</v>
      </c>
      <c r="AO727" s="71">
        <f>(1/10000)*((AL727*Phase_Relations!B$22*H$7*U727))/(2*(P727-R727))</f>
        <v>2.0175823994163008E-11</v>
      </c>
      <c r="AP727" s="71">
        <f t="shared" si="366"/>
        <v>5.3400675901942566E-11</v>
      </c>
      <c r="AQ727" s="72">
        <f t="shared" si="367"/>
        <v>2.0130885108125231E-18</v>
      </c>
      <c r="AR727" s="72">
        <f t="shared" si="368"/>
        <v>5.3281733206497173E-18</v>
      </c>
      <c r="AS727" s="71">
        <f t="shared" si="340"/>
        <v>-6.5504297865278085E-5</v>
      </c>
      <c r="AT727" s="72">
        <f t="shared" si="341"/>
        <v>-3.0670817572984445E-8</v>
      </c>
      <c r="AU727" s="97">
        <f t="shared" si="369"/>
        <v>9.2543514437580286E-8</v>
      </c>
      <c r="AV727" s="2"/>
      <c r="AW727" s="2"/>
      <c r="AX727" s="2"/>
      <c r="AY727" s="2"/>
      <c r="AZ727" s="2"/>
      <c r="BA727" s="2"/>
      <c r="BC727" s="10"/>
      <c r="BE727" s="10"/>
      <c r="BI727" s="10"/>
    </row>
    <row r="728" spans="1:61" x14ac:dyDescent="0.2">
      <c r="A728" s="9">
        <f>Raw_Data!A726</f>
        <v>40773.81391203704</v>
      </c>
      <c r="B728" s="10">
        <f>Raw_Data!J726</f>
        <v>-1.1773116731110306E-3</v>
      </c>
      <c r="C728" s="10">
        <f>Raw_Data!K726</f>
        <v>0.12026057298152981</v>
      </c>
      <c r="D728" s="10">
        <f>Raw_Data!L726</f>
        <v>1.9170592492926557E-2</v>
      </c>
      <c r="E728" s="10">
        <f>Raw_Data!M726</f>
        <v>1.8419241392608442E-2</v>
      </c>
      <c r="F728" s="10">
        <f>Raw_Data!N726</f>
        <v>1.851471862334618E-2</v>
      </c>
      <c r="J728" s="74">
        <f t="shared" si="342"/>
        <v>189093.99999997113</v>
      </c>
      <c r="K728" s="69">
        <f t="shared" si="343"/>
        <v>552.03461427335003</v>
      </c>
      <c r="L728" s="69">
        <f>K728+$D$8-$B$8*Q728+Phase_Relations!$C$24*Q728</f>
        <v>800.8749657624536</v>
      </c>
      <c r="M728" s="69">
        <f t="shared" si="344"/>
        <v>-3.647385594824705E-2</v>
      </c>
      <c r="N728" s="69">
        <f t="shared" si="345"/>
        <v>-9.2643594108547514E-2</v>
      </c>
      <c r="O728" s="70">
        <f t="shared" si="346"/>
        <v>57.597928133483421</v>
      </c>
      <c r="P728" s="70">
        <f t="shared" si="347"/>
        <v>397.22709057574775</v>
      </c>
      <c r="Q728" s="70">
        <f t="shared" si="348"/>
        <v>55.297600191869812</v>
      </c>
      <c r="R728" s="111">
        <f t="shared" si="349"/>
        <v>381.36275994392975</v>
      </c>
      <c r="S728" s="70">
        <f t="shared" si="339"/>
        <v>15.864330631818007</v>
      </c>
      <c r="T728" s="113">
        <f t="shared" si="350"/>
        <v>0.73047385594824699</v>
      </c>
      <c r="U728" s="70">
        <f t="shared" si="351"/>
        <v>1.8554035941085474</v>
      </c>
      <c r="V728" s="70">
        <f>(L728/Phase_Relations!C$24)</f>
        <v>164.46600487043361</v>
      </c>
      <c r="W728" s="70">
        <f t="shared" si="352"/>
        <v>23683.10470134244</v>
      </c>
      <c r="X728" s="70">
        <f t="shared" si="353"/>
        <v>1134.2483094512663</v>
      </c>
      <c r="Y728" s="70">
        <f t="shared" si="354"/>
        <v>109.1684046785638</v>
      </c>
      <c r="Z728" s="70">
        <f t="shared" si="355"/>
        <v>15720.250273713187</v>
      </c>
      <c r="AA728" s="70">
        <f t="shared" si="356"/>
        <v>752.88554950733658</v>
      </c>
      <c r="AB728" s="70">
        <f t="shared" si="357"/>
        <v>-5.2555988398050424</v>
      </c>
      <c r="AC728" s="70">
        <f t="shared" si="358"/>
        <v>-5.2555988398050424E-2</v>
      </c>
      <c r="AD728" s="70">
        <f t="shared" si="359"/>
        <v>742.30932908612454</v>
      </c>
      <c r="AE728" s="70">
        <f t="shared" si="360"/>
        <v>2.8705849186493646</v>
      </c>
      <c r="AF728" s="70">
        <f t="shared" si="361"/>
        <v>2.1071370864003302E-2</v>
      </c>
      <c r="AG728" s="70">
        <f t="shared" si="362"/>
        <v>1.3986646926979289E-2</v>
      </c>
      <c r="AH728" s="70">
        <f>(U728-Phase_Relations!$B$37)/Phase_Relations!$B$37</f>
        <v>1.3388379156034687</v>
      </c>
      <c r="AI728" s="70">
        <f>(U728-Phase_Relations!G$20)/Phase_Relations!G$20</f>
        <v>1.2487536753060839</v>
      </c>
      <c r="AJ728" s="70">
        <f t="shared" si="363"/>
        <v>1.3390060173988714</v>
      </c>
      <c r="AK728" s="70">
        <f t="shared" si="364"/>
        <v>0.5724372376005461</v>
      </c>
      <c r="AL728" s="71">
        <f>(1/(J729-J727))*((M729-M727)/Phase_Relations!B$22)</f>
        <v>4.3984354237618944E-7</v>
      </c>
      <c r="AM728" s="71">
        <f t="shared" si="365"/>
        <v>0.18346452969647753</v>
      </c>
      <c r="AN728" s="71">
        <f>SUM(AM$27:AM728)</f>
        <v>48.850145014329115</v>
      </c>
      <c r="AO728" s="71">
        <f>(1/10000)*((AL728*Phase_Relations!B$22*H$7*U728))/(2*(P728-R728))</f>
        <v>4.5486272987452649E-11</v>
      </c>
      <c r="AP728" s="71">
        <f t="shared" si="366"/>
        <v>5.0203862670340989E-11</v>
      </c>
      <c r="AQ728" s="72">
        <f t="shared" si="367"/>
        <v>4.5384958541080709E-18</v>
      </c>
      <c r="AR728" s="72">
        <f t="shared" si="368"/>
        <v>5.0092040438750791E-18</v>
      </c>
      <c r="AS728" s="71">
        <f t="shared" si="340"/>
        <v>1.894279482234762E-5</v>
      </c>
      <c r="AT728" s="72">
        <f t="shared" si="341"/>
        <v>2.3911133613737959E-7</v>
      </c>
      <c r="AU728" s="97">
        <f t="shared" si="369"/>
        <v>9.5983405746514442E-8</v>
      </c>
      <c r="AV728" s="2"/>
      <c r="AW728" s="2"/>
      <c r="AX728" s="2"/>
      <c r="AY728" s="2"/>
      <c r="AZ728" s="2"/>
      <c r="BA728" s="2"/>
      <c r="BC728" s="10"/>
      <c r="BE728" s="10"/>
      <c r="BI728" s="10"/>
    </row>
    <row r="729" spans="1:61" x14ac:dyDescent="0.2">
      <c r="A729" s="9">
        <f>Raw_Data!A727</f>
        <v>40773.816886574074</v>
      </c>
      <c r="B729" s="10">
        <f>Raw_Data!J727</f>
        <v>-1.1840100653553204E-3</v>
      </c>
      <c r="C729" s="10">
        <f>Raw_Data!K727</f>
        <v>0.11950403470854987</v>
      </c>
      <c r="D729" s="10">
        <f>Raw_Data!L727</f>
        <v>1.9170556863180557E-2</v>
      </c>
      <c r="E729" s="10">
        <f>Raw_Data!M727</f>
        <v>1.8437008759270644E-2</v>
      </c>
      <c r="F729" s="10">
        <f>Raw_Data!N727</f>
        <v>1.8509423816021778E-2</v>
      </c>
      <c r="J729" s="74">
        <f t="shared" si="342"/>
        <v>189350.99999969825</v>
      </c>
      <c r="K729" s="69">
        <f t="shared" si="343"/>
        <v>555.17545154123934</v>
      </c>
      <c r="L729" s="69">
        <f>K729+$D$8-$B$8*Q729+Phase_Relations!$C$24*Q729</f>
        <v>804.25154417141687</v>
      </c>
      <c r="M729" s="69">
        <f t="shared" si="344"/>
        <v>-3.6248710734562671E-2</v>
      </c>
      <c r="N729" s="69">
        <f t="shared" si="345"/>
        <v>-9.2071725265789189E-2</v>
      </c>
      <c r="O729" s="70">
        <f t="shared" si="346"/>
        <v>57.597821084129038</v>
      </c>
      <c r="P729" s="70">
        <f t="shared" si="347"/>
        <v>397.22635230433815</v>
      </c>
      <c r="Q729" s="70">
        <f t="shared" si="348"/>
        <v>55.350940756619842</v>
      </c>
      <c r="R729" s="111">
        <f t="shared" si="349"/>
        <v>381.73062590772304</v>
      </c>
      <c r="S729" s="70">
        <f t="shared" si="339"/>
        <v>15.495726396615112</v>
      </c>
      <c r="T729" s="113">
        <f t="shared" si="350"/>
        <v>0.73024871073456266</v>
      </c>
      <c r="U729" s="70">
        <f t="shared" si="351"/>
        <v>1.8548317252657891</v>
      </c>
      <c r="V729" s="70">
        <f>(L729/Phase_Relations!C$24)</f>
        <v>165.1594119374472</v>
      </c>
      <c r="W729" s="70">
        <f t="shared" si="352"/>
        <v>23782.955318992397</v>
      </c>
      <c r="X729" s="70">
        <f t="shared" si="353"/>
        <v>1139.0304271548084</v>
      </c>
      <c r="Y729" s="70">
        <f t="shared" si="354"/>
        <v>109.80847118082735</v>
      </c>
      <c r="Z729" s="70">
        <f t="shared" si="355"/>
        <v>15812.419850039139</v>
      </c>
      <c r="AA729" s="70">
        <f t="shared" si="356"/>
        <v>757.29980124708538</v>
      </c>
      <c r="AB729" s="70">
        <f t="shared" si="357"/>
        <v>-5.2231571663635012</v>
      </c>
      <c r="AC729" s="70">
        <f t="shared" si="358"/>
        <v>-5.2231571663635012E-2</v>
      </c>
      <c r="AD729" s="70">
        <f t="shared" si="359"/>
        <v>746.96931698267531</v>
      </c>
      <c r="AE729" s="70">
        <f t="shared" si="360"/>
        <v>2.8733027628076457</v>
      </c>
      <c r="AF729" s="70">
        <f t="shared" si="361"/>
        <v>2.0461812311448498E-2</v>
      </c>
      <c r="AG729" s="70">
        <f t="shared" si="362"/>
        <v>1.3604312955293027E-2</v>
      </c>
      <c r="AH729" s="70">
        <f>(U729-Phase_Relations!$B$37)/Phase_Relations!$B$37</f>
        <v>1.3381170435859506</v>
      </c>
      <c r="AI729" s="70">
        <f>(U729-Phase_Relations!G$20)/Phase_Relations!G$20</f>
        <v>1.248060568875748</v>
      </c>
      <c r="AJ729" s="70">
        <f t="shared" si="363"/>
        <v>1.3382631919124814</v>
      </c>
      <c r="AK729" s="70">
        <f t="shared" si="364"/>
        <v>0.57230541441744587</v>
      </c>
      <c r="AL729" s="71">
        <f>(1/(J730-J728))*((M730-M728)/Phase_Relations!B$22)</f>
        <v>4.6446223604467387E-7</v>
      </c>
      <c r="AM729" s="71">
        <f t="shared" si="365"/>
        <v>0.24157345749612266</v>
      </c>
      <c r="AN729" s="71">
        <f>SUM(AM$27:AM729)</f>
        <v>49.091718471825239</v>
      </c>
      <c r="AO729" s="71">
        <f>(1/10000)*((AL729*Phase_Relations!B$22*H$7*U729))/(2*(P729-R729))</f>
        <v>4.9159615435260854E-11</v>
      </c>
      <c r="AP729" s="71">
        <f t="shared" si="366"/>
        <v>4.8135314222586345E-11</v>
      </c>
      <c r="AQ729" s="72">
        <f t="shared" si="367"/>
        <v>4.9050119121437667E-18</v>
      </c>
      <c r="AR729" s="72">
        <f t="shared" si="368"/>
        <v>4.8028099399495738E-18</v>
      </c>
      <c r="AS729" s="71">
        <f t="shared" si="340"/>
        <v>6.6141380189981049E-5</v>
      </c>
      <c r="AT729" s="72">
        <f t="shared" si="341"/>
        <v>7.4011480485356927E-8</v>
      </c>
      <c r="AU729" s="97">
        <f t="shared" si="369"/>
        <v>9.206272417569839E-8</v>
      </c>
      <c r="AV729" s="2"/>
      <c r="AW729" s="2"/>
      <c r="AX729" s="2"/>
      <c r="AY729" s="2"/>
      <c r="AZ729" s="2"/>
      <c r="BA729" s="2"/>
      <c r="BC729" s="10"/>
      <c r="BE729" s="10"/>
      <c r="BI729" s="10"/>
    </row>
    <row r="730" spans="1:61" x14ac:dyDescent="0.2">
      <c r="A730" s="9">
        <f>Raw_Data!A728</f>
        <v>40773.819872685184</v>
      </c>
      <c r="B730" s="10">
        <f>Raw_Data!J728</f>
        <v>-1.1947821252233505E-3</v>
      </c>
      <c r="C730" s="10">
        <f>Raw_Data!K728</f>
        <v>0.11884013377511948</v>
      </c>
      <c r="D730" s="10">
        <f>Raw_Data!L728</f>
        <v>1.9160010458370357E-2</v>
      </c>
      <c r="E730" s="10">
        <f>Raw_Data!M728</f>
        <v>1.8447270126112941E-2</v>
      </c>
      <c r="F730" s="10">
        <f>Raw_Data!N728</f>
        <v>1.8512148908730479E-2</v>
      </c>
      <c r="J730" s="74">
        <f t="shared" si="342"/>
        <v>189608.99999965914</v>
      </c>
      <c r="K730" s="69">
        <f t="shared" si="343"/>
        <v>560.22640792771904</v>
      </c>
      <c r="L730" s="69">
        <f>K730+$D$8-$B$8*Q730+Phase_Relations!$C$24*Q730</f>
        <v>809.43865052172487</v>
      </c>
      <c r="M730" s="69">
        <f t="shared" si="344"/>
        <v>-3.6052628179699779E-2</v>
      </c>
      <c r="N730" s="69">
        <f t="shared" si="345"/>
        <v>-9.1573675576437447E-2</v>
      </c>
      <c r="O730" s="70">
        <f t="shared" si="346"/>
        <v>57.566134475248866</v>
      </c>
      <c r="P730" s="70">
        <f t="shared" si="347"/>
        <v>397.00782396723355</v>
      </c>
      <c r="Q730" s="70">
        <f t="shared" si="348"/>
        <v>55.381747072090299</v>
      </c>
      <c r="R730" s="111">
        <f t="shared" si="349"/>
        <v>381.94308325579516</v>
      </c>
      <c r="S730" s="70">
        <f t="shared" si="339"/>
        <v>15.06474071143839</v>
      </c>
      <c r="T730" s="113">
        <f t="shared" si="350"/>
        <v>0.73005262817969974</v>
      </c>
      <c r="U730" s="70">
        <f t="shared" si="351"/>
        <v>1.8543336755764372</v>
      </c>
      <c r="V730" s="70">
        <f>(L730/Phase_Relations!C$24)</f>
        <v>166.2246252288391</v>
      </c>
      <c r="W730" s="70">
        <f t="shared" si="352"/>
        <v>23936.346032952832</v>
      </c>
      <c r="X730" s="70">
        <f t="shared" si="353"/>
        <v>1146.3767257161317</v>
      </c>
      <c r="Y730" s="70">
        <f t="shared" si="354"/>
        <v>110.84287815674881</v>
      </c>
      <c r="Z730" s="70">
        <f t="shared" si="355"/>
        <v>15961.374454571829</v>
      </c>
      <c r="AA730" s="70">
        <f t="shared" si="356"/>
        <v>764.4336424603365</v>
      </c>
      <c r="AB730" s="70">
        <f t="shared" si="357"/>
        <v>-5.1949031959221514</v>
      </c>
      <c r="AC730" s="70">
        <f t="shared" si="358"/>
        <v>-5.1949031959221514E-2</v>
      </c>
      <c r="AD730" s="70">
        <f t="shared" si="359"/>
        <v>754.39048198604428</v>
      </c>
      <c r="AE730" s="70">
        <f t="shared" si="360"/>
        <v>2.8775962003456343</v>
      </c>
      <c r="AF730" s="70">
        <f t="shared" si="361"/>
        <v>1.9707061378084288E-2</v>
      </c>
      <c r="AG730" s="70">
        <f t="shared" si="362"/>
        <v>1.3141178090498633E-2</v>
      </c>
      <c r="AH730" s="70">
        <f>(U730-Phase_Relations!$B$37)/Phase_Relations!$B$37</f>
        <v>1.3374892246569534</v>
      </c>
      <c r="AI730" s="70">
        <f>(U730-Phase_Relations!G$20)/Phase_Relations!G$20</f>
        <v>1.2474569314391428</v>
      </c>
      <c r="AJ730" s="70">
        <f t="shared" si="363"/>
        <v>1.3376438865223985</v>
      </c>
      <c r="AK730" s="70">
        <f t="shared" si="364"/>
        <v>0.57219054126473745</v>
      </c>
      <c r="AL730" s="71">
        <f>(1/(J731-J729))*((M731-M729)/Phase_Relations!B$22)</f>
        <v>3.349563291620967E-7</v>
      </c>
      <c r="AM730" s="71">
        <f t="shared" si="365"/>
        <v>0.21209687690946546</v>
      </c>
      <c r="AN730" s="71">
        <f>SUM(AM$27:AM730)</f>
        <v>49.303815348734702</v>
      </c>
      <c r="AO730" s="71">
        <f>(1/10000)*((AL730*Phase_Relations!B$22*H$7*U730))/(2*(P730-R730))</f>
        <v>3.6456914091696155E-11</v>
      </c>
      <c r="AP730" s="71">
        <f t="shared" si="366"/>
        <v>4.4939895687144285E-11</v>
      </c>
      <c r="AQ730" s="72">
        <f t="shared" si="367"/>
        <v>3.6375711306217374E-18</v>
      </c>
      <c r="AR730" s="72">
        <f t="shared" si="368"/>
        <v>4.4839798221414088E-18</v>
      </c>
      <c r="AS730" s="71">
        <f t="shared" si="340"/>
        <v>3.618229166666551E-5</v>
      </c>
      <c r="AT730" s="72">
        <f t="shared" si="341"/>
        <v>1.0033390209352359E-7</v>
      </c>
      <c r="AU730" s="97">
        <f t="shared" si="369"/>
        <v>9.6116075834553008E-8</v>
      </c>
      <c r="AV730" s="2"/>
      <c r="AW730" s="2"/>
      <c r="AX730" s="2"/>
      <c r="AY730" s="2"/>
      <c r="AZ730" s="2"/>
      <c r="BA730" s="2"/>
      <c r="BC730" s="10"/>
      <c r="BE730" s="10"/>
      <c r="BI730" s="10"/>
    </row>
    <row r="731" spans="1:61" x14ac:dyDescent="0.2">
      <c r="A731" s="9">
        <f>Raw_Data!A729</f>
        <v>40773.822847222225</v>
      </c>
      <c r="B731" s="10">
        <f>Raw_Data!J729</f>
        <v>-1.2030125965447906E-3</v>
      </c>
      <c r="C731" s="10">
        <f>Raw_Data!K729</f>
        <v>0.11847314739151926</v>
      </c>
      <c r="D731" s="10">
        <f>Raw_Data!L729</f>
        <v>1.9192754194926255E-2</v>
      </c>
      <c r="E731" s="10">
        <f>Raw_Data!M729</f>
        <v>1.8430108465132444E-2</v>
      </c>
      <c r="F731" s="10">
        <f>Raw_Data!N729</f>
        <v>1.8513152890254778E-2</v>
      </c>
      <c r="J731" s="74">
        <f t="shared" si="342"/>
        <v>189866.0000000149</v>
      </c>
      <c r="K731" s="69">
        <f t="shared" si="343"/>
        <v>564.08562818773134</v>
      </c>
      <c r="L731" s="69">
        <f>K731+$D$8-$B$8*Q731+Phase_Relations!$C$24*Q731</f>
        <v>813.07016627047301</v>
      </c>
      <c r="M731" s="69">
        <f t="shared" si="344"/>
        <v>-3.594493381511385E-2</v>
      </c>
      <c r="N731" s="69">
        <f t="shared" si="345"/>
        <v>-9.1300131890389186E-2</v>
      </c>
      <c r="O731" s="70">
        <f t="shared" si="346"/>
        <v>57.664512831873175</v>
      </c>
      <c r="P731" s="70">
        <f t="shared" si="347"/>
        <v>397.68629539222877</v>
      </c>
      <c r="Q731" s="70">
        <f t="shared" si="348"/>
        <v>55.33022493568415</v>
      </c>
      <c r="R731" s="111">
        <f t="shared" si="349"/>
        <v>381.58775817713206</v>
      </c>
      <c r="S731" s="70">
        <f t="shared" si="339"/>
        <v>16.098537215096712</v>
      </c>
      <c r="T731" s="113">
        <f t="shared" si="350"/>
        <v>0.72994493381511383</v>
      </c>
      <c r="U731" s="70">
        <f t="shared" si="351"/>
        <v>1.8540601318903891</v>
      </c>
      <c r="V731" s="70">
        <f>(L731/Phase_Relations!C$24)</f>
        <v>166.97038569377267</v>
      </c>
      <c r="W731" s="70">
        <f t="shared" si="352"/>
        <v>24043.735539903264</v>
      </c>
      <c r="X731" s="70">
        <f t="shared" si="353"/>
        <v>1151.5199013363633</v>
      </c>
      <c r="Y731" s="70">
        <f t="shared" si="354"/>
        <v>111.64016075808851</v>
      </c>
      <c r="Z731" s="70">
        <f t="shared" si="355"/>
        <v>16076.183149164746</v>
      </c>
      <c r="AA731" s="70">
        <f t="shared" si="356"/>
        <v>769.93214315923126</v>
      </c>
      <c r="AB731" s="70">
        <f t="shared" si="357"/>
        <v>-5.1793852759530079</v>
      </c>
      <c r="AC731" s="70">
        <f t="shared" si="358"/>
        <v>-5.1793852759530079E-2</v>
      </c>
      <c r="AD731" s="70">
        <f t="shared" si="359"/>
        <v>759.19978501583341</v>
      </c>
      <c r="AE731" s="70">
        <f t="shared" si="360"/>
        <v>2.8803560764391909</v>
      </c>
      <c r="AF731" s="70">
        <f t="shared" si="361"/>
        <v>2.0909033813084149E-2</v>
      </c>
      <c r="AG731" s="70">
        <f t="shared" si="362"/>
        <v>1.3980250967798313E-2</v>
      </c>
      <c r="AH731" s="70">
        <f>(U731-Phase_Relations!$B$37)/Phase_Relations!$B$37</f>
        <v>1.3371444078491523</v>
      </c>
      <c r="AI731" s="70">
        <f>(U731-Phase_Relations!G$20)/Phase_Relations!G$20</f>
        <v>1.2471253958253763</v>
      </c>
      <c r="AJ731" s="70">
        <f t="shared" si="363"/>
        <v>1.3369714933614634</v>
      </c>
      <c r="AK731" s="70">
        <f t="shared" si="364"/>
        <v>0.57212742325995658</v>
      </c>
      <c r="AL731" s="71">
        <f>(1/(J732-J730))*((M732-M730)/Phase_Relations!B$22)</f>
        <v>2.864060116763563E-7</v>
      </c>
      <c r="AM731" s="71">
        <f t="shared" si="365"/>
        <v>0.11743886314704866</v>
      </c>
      <c r="AN731" s="71">
        <f>SUM(AM$27:AM731)</f>
        <v>49.421254211881752</v>
      </c>
      <c r="AO731" s="71">
        <f>(1/10000)*((AL731*Phase_Relations!B$22*H$7*U731))/(2*(P731-R731))</f>
        <v>2.9166547322929539E-11</v>
      </c>
      <c r="AP731" s="71">
        <f t="shared" si="366"/>
        <v>5.1871711999304416E-11</v>
      </c>
      <c r="AQ731" s="72">
        <f t="shared" si="367"/>
        <v>2.9101582831435172E-18</v>
      </c>
      <c r="AR731" s="72">
        <f t="shared" si="368"/>
        <v>5.1756174861649185E-18</v>
      </c>
      <c r="AS731" s="71">
        <f t="shared" si="340"/>
        <v>3.0673029125941014E-5</v>
      </c>
      <c r="AT731" s="72">
        <f t="shared" si="341"/>
        <v>9.4687406713257378E-8</v>
      </c>
      <c r="AU731" s="97">
        <f t="shared" si="369"/>
        <v>9.440893117994758E-8</v>
      </c>
      <c r="AV731" s="2"/>
      <c r="AW731" s="2"/>
      <c r="AX731" s="2"/>
      <c r="AY731" s="2"/>
      <c r="AZ731" s="2"/>
      <c r="BA731" s="2"/>
      <c r="BC731" s="10"/>
      <c r="BE731" s="10"/>
      <c r="BI731" s="10"/>
    </row>
    <row r="732" spans="1:61" x14ac:dyDescent="0.2">
      <c r="A732" s="9">
        <f>Raw_Data!A730</f>
        <v>40773.825821759259</v>
      </c>
      <c r="B732" s="10">
        <f>Raw_Data!J730</f>
        <v>-1.2101266691588505E-3</v>
      </c>
      <c r="C732" s="10">
        <f>Raw_Data!K730</f>
        <v>0.11796126670760998</v>
      </c>
      <c r="D732" s="10">
        <f>Raw_Data!L730</f>
        <v>1.9220391001224958E-2</v>
      </c>
      <c r="E732" s="10">
        <f>Raw_Data!M730</f>
        <v>1.8442745148373442E-2</v>
      </c>
      <c r="F732" s="10">
        <f>Raw_Data!N730</f>
        <v>1.8520144904441579E-2</v>
      </c>
      <c r="J732" s="74">
        <f t="shared" si="342"/>
        <v>190122.99999974202</v>
      </c>
      <c r="K732" s="69">
        <f t="shared" si="343"/>
        <v>567.42137556976286</v>
      </c>
      <c r="L732" s="69">
        <f>K732+$D$8-$B$8*Q732+Phase_Relations!$C$24*Q732</f>
        <v>816.57357981166365</v>
      </c>
      <c r="M732" s="69">
        <f t="shared" si="344"/>
        <v>-3.5793386632565073E-2</v>
      </c>
      <c r="N732" s="69">
        <f t="shared" si="345"/>
        <v>-9.0915202046715285E-2</v>
      </c>
      <c r="O732" s="70">
        <f t="shared" si="346"/>
        <v>57.747547447710886</v>
      </c>
      <c r="P732" s="70">
        <f t="shared" si="347"/>
        <v>398.25894791524746</v>
      </c>
      <c r="Q732" s="70">
        <f t="shared" si="348"/>
        <v>55.368162342698767</v>
      </c>
      <c r="R732" s="111">
        <f t="shared" si="349"/>
        <v>381.84939546688804</v>
      </c>
      <c r="S732" s="70">
        <f t="shared" ref="S732:S795" si="370">P732-R732</f>
        <v>16.40955244835942</v>
      </c>
      <c r="T732" s="113">
        <f t="shared" si="350"/>
        <v>0.72979338663256499</v>
      </c>
      <c r="U732" s="70">
        <f t="shared" si="351"/>
        <v>1.8536752020467151</v>
      </c>
      <c r="V732" s="70">
        <f>(L732/Phase_Relations!C$24)</f>
        <v>167.68983935777885</v>
      </c>
      <c r="W732" s="70">
        <f t="shared" si="352"/>
        <v>24147.336867520156</v>
      </c>
      <c r="X732" s="70">
        <f t="shared" si="353"/>
        <v>1156.4816507433025</v>
      </c>
      <c r="Y732" s="70">
        <f t="shared" si="354"/>
        <v>112.32167701508008</v>
      </c>
      <c r="Z732" s="70">
        <f t="shared" si="355"/>
        <v>16174.321490171533</v>
      </c>
      <c r="AA732" s="70">
        <f t="shared" si="356"/>
        <v>774.63225527641441</v>
      </c>
      <c r="AB732" s="70">
        <f t="shared" si="357"/>
        <v>-5.1575485061332804</v>
      </c>
      <c r="AC732" s="70">
        <f t="shared" si="358"/>
        <v>-5.1575485061332804E-2</v>
      </c>
      <c r="AD732" s="70">
        <f t="shared" si="359"/>
        <v>763.69255364417472</v>
      </c>
      <c r="AE732" s="70">
        <f t="shared" si="360"/>
        <v>2.8829185560510586</v>
      </c>
      <c r="AF732" s="70">
        <f t="shared" si="361"/>
        <v>2.1183667910270466E-2</v>
      </c>
      <c r="AG732" s="70">
        <f t="shared" si="362"/>
        <v>1.4189202602404069E-2</v>
      </c>
      <c r="AH732" s="70">
        <f>(U732-Phase_Relations!$B$37)/Phase_Relations!$B$37</f>
        <v>1.3366591826851553</v>
      </c>
      <c r="AI732" s="70">
        <f>(U732-Phase_Relations!G$20)/Phase_Relations!G$20</f>
        <v>1.2466588599172614</v>
      </c>
      <c r="AJ732" s="70">
        <f t="shared" si="363"/>
        <v>1.3361505677514489</v>
      </c>
      <c r="AK732" s="70">
        <f t="shared" si="364"/>
        <v>0.57203857224447385</v>
      </c>
      <c r="AL732" s="71">
        <f>(1/(J733-J731))*((M733-M731)/Phase_Relations!B$22)</f>
        <v>4.6547152335276176E-7</v>
      </c>
      <c r="AM732" s="71">
        <f t="shared" si="365"/>
        <v>0.16627524729772539</v>
      </c>
      <c r="AN732" s="71">
        <f>SUM(AM$27:AM732)</f>
        <v>49.587529459179478</v>
      </c>
      <c r="AO732" s="71">
        <f>(1/10000)*((AL732*Phase_Relations!B$22*H$7*U732))/(2*(P732-R732))</f>
        <v>4.6493850289303439E-11</v>
      </c>
      <c r="AP732" s="71">
        <f t="shared" si="366"/>
        <v>5.9851442451159632E-11</v>
      </c>
      <c r="AQ732" s="72">
        <f t="shared" si="367"/>
        <v>4.6390291602420909E-18</v>
      </c>
      <c r="AR732" s="72">
        <f t="shared" si="368"/>
        <v>5.9718131556284291E-18</v>
      </c>
      <c r="AS732" s="71">
        <f t="shared" si="340"/>
        <v>4.6210824191760508E-5</v>
      </c>
      <c r="AT732" s="72">
        <f t="shared" si="341"/>
        <v>1.0018799062721734E-7</v>
      </c>
      <c r="AU732" s="97">
        <f t="shared" si="369"/>
        <v>1.0325424727585227E-7</v>
      </c>
      <c r="AV732" s="2"/>
      <c r="AW732" s="2"/>
      <c r="AX732" s="2"/>
      <c r="AY732" s="2"/>
      <c r="AZ732" s="2"/>
      <c r="BA732" s="2"/>
      <c r="BC732" s="10"/>
      <c r="BE732" s="10"/>
      <c r="BI732" s="10"/>
    </row>
    <row r="733" spans="1:61" x14ac:dyDescent="0.2">
      <c r="A733" s="9">
        <f>Raw_Data!A731</f>
        <v>40773.82880787037</v>
      </c>
      <c r="B733" s="10">
        <f>Raw_Data!J731</f>
        <v>-1.2128107766893705E-3</v>
      </c>
      <c r="C733" s="10">
        <f>Raw_Data!K731</f>
        <v>0.11705745881790985</v>
      </c>
      <c r="D733" s="10">
        <f>Raw_Data!L731</f>
        <v>1.9324750527201055E-2</v>
      </c>
      <c r="E733" s="10">
        <f>Raw_Data!M731</f>
        <v>1.8739802217192843E-2</v>
      </c>
      <c r="F733" s="10">
        <f>Raw_Data!N731</f>
        <v>1.8821650117906777E-2</v>
      </c>
      <c r="J733" s="74">
        <f t="shared" si="342"/>
        <v>190380.99999970291</v>
      </c>
      <c r="K733" s="69">
        <f t="shared" si="343"/>
        <v>568.67993802108333</v>
      </c>
      <c r="L733" s="69">
        <f>K733+$D$8-$B$8*Q733+Phase_Relations!$C$24*Q733</f>
        <v>821.77355765103744</v>
      </c>
      <c r="M733" s="69">
        <f t="shared" si="344"/>
        <v>-3.5522790708768119E-2</v>
      </c>
      <c r="N733" s="69">
        <f t="shared" si="345"/>
        <v>-9.0227888400271031E-2</v>
      </c>
      <c r="O733" s="70">
        <f t="shared" si="346"/>
        <v>58.061095006527005</v>
      </c>
      <c r="P733" s="70">
        <f t="shared" si="347"/>
        <v>400.4213448726</v>
      </c>
      <c r="Q733" s="70">
        <f t="shared" si="348"/>
        <v>56.259976651204219</v>
      </c>
      <c r="R733" s="111">
        <f t="shared" si="349"/>
        <v>387.99983897382219</v>
      </c>
      <c r="S733" s="70">
        <f t="shared" si="370"/>
        <v>12.421505898777809</v>
      </c>
      <c r="T733" s="113">
        <f t="shared" si="350"/>
        <v>0.72952279070876802</v>
      </c>
      <c r="U733" s="70">
        <f t="shared" si="351"/>
        <v>1.8529878884002708</v>
      </c>
      <c r="V733" s="70">
        <f>(L733/Phase_Relations!C$24)</f>
        <v>168.75769591119527</v>
      </c>
      <c r="W733" s="70">
        <f t="shared" si="352"/>
        <v>24301.108211212118</v>
      </c>
      <c r="X733" s="70">
        <f t="shared" si="353"/>
        <v>1163.8461786978985</v>
      </c>
      <c r="Y733" s="70">
        <f t="shared" si="354"/>
        <v>112.49771925999104</v>
      </c>
      <c r="Z733" s="70">
        <f t="shared" si="355"/>
        <v>16199.671573438711</v>
      </c>
      <c r="AA733" s="70">
        <f t="shared" si="356"/>
        <v>775.8463397240763</v>
      </c>
      <c r="AB733" s="70">
        <f t="shared" si="357"/>
        <v>-5.1185577390155723</v>
      </c>
      <c r="AC733" s="70">
        <f t="shared" si="358"/>
        <v>-5.1185577390155723E-2</v>
      </c>
      <c r="AD733" s="70">
        <f t="shared" si="359"/>
        <v>767.5653357915578</v>
      </c>
      <c r="AE733" s="70">
        <f t="shared" si="360"/>
        <v>2.8851153532255229</v>
      </c>
      <c r="AF733" s="70">
        <f t="shared" si="361"/>
        <v>1.6010265516230214E-2</v>
      </c>
      <c r="AG733" s="70">
        <f t="shared" si="362"/>
        <v>1.0672807219829418E-2</v>
      </c>
      <c r="AH733" s="70">
        <f>(U733-Phase_Relations!$B$37)/Phase_Relations!$B$37</f>
        <v>1.3357927861656487</v>
      </c>
      <c r="AI733" s="70">
        <f>(U733-Phase_Relations!G$20)/Phase_Relations!G$20</f>
        <v>1.2458258341036668</v>
      </c>
      <c r="AJ733" s="70">
        <f t="shared" si="363"/>
        <v>1.3352797030471204</v>
      </c>
      <c r="AK733" s="70">
        <f t="shared" si="364"/>
        <v>0.57187983201131332</v>
      </c>
      <c r="AL733" s="71">
        <f>(1/(J734-J732))*((M734-M732)/Phase_Relations!B$22)</f>
        <v>4.8706803696494857E-7</v>
      </c>
      <c r="AM733" s="71">
        <f t="shared" si="365"/>
        <v>0.29852459882070936</v>
      </c>
      <c r="AN733" s="71">
        <f>SUM(AM$27:AM733)</f>
        <v>49.886054058000191</v>
      </c>
      <c r="AO733" s="71">
        <f>(1/10000)*((AL733*Phase_Relations!B$22*H$7*U733))/(2*(P733-R733))</f>
        <v>6.4247088824997577E-11</v>
      </c>
      <c r="AP733" s="71">
        <f t="shared" si="366"/>
        <v>6.0559545383487431E-11</v>
      </c>
      <c r="AQ733" s="72">
        <f t="shared" si="367"/>
        <v>6.4103987229553402E-18</v>
      </c>
      <c r="AR733" s="72">
        <f t="shared" si="368"/>
        <v>6.0424657286263948E-18</v>
      </c>
      <c r="AS733" s="71">
        <f t="shared" ref="AS733:AS796" si="371">(1/(1+AH732))*((AH732-AH733)/(AD733-AD732))</f>
        <v>9.5741066081139737E-5</v>
      </c>
      <c r="AT733" s="72">
        <f t="shared" ref="AT733:AT796" si="372">AQ733/((AS733/1000)*$H$8)</f>
        <v>6.6821937312684381E-8</v>
      </c>
      <c r="AU733" s="97">
        <f t="shared" si="369"/>
        <v>8.5489384549145577E-8</v>
      </c>
      <c r="AV733" s="2"/>
      <c r="AW733" s="2"/>
      <c r="AX733" s="2"/>
      <c r="AY733" s="2"/>
      <c r="AZ733" s="2"/>
      <c r="BA733" s="2"/>
      <c r="BC733" s="10"/>
      <c r="BE733" s="10"/>
      <c r="BI733" s="10"/>
    </row>
    <row r="734" spans="1:61" x14ac:dyDescent="0.2">
      <c r="A734" s="9">
        <f>Raw_Data!A732</f>
        <v>40773.831782407404</v>
      </c>
      <c r="B734" s="10">
        <f>Raw_Data!J732</f>
        <v>-1.2223595486120806E-3</v>
      </c>
      <c r="C734" s="10">
        <f>Raw_Data!K732</f>
        <v>0.1164778816166292</v>
      </c>
      <c r="D734" s="10">
        <f>Raw_Data!L732</f>
        <v>1.9181613961016458E-2</v>
      </c>
      <c r="E734" s="10">
        <f>Raw_Data!M732</f>
        <v>1.8428683275293244E-2</v>
      </c>
      <c r="F734" s="10">
        <f>Raw_Data!N732</f>
        <v>1.8514300297711079E-2</v>
      </c>
      <c r="J734" s="74">
        <f t="shared" si="342"/>
        <v>190637.99999943003</v>
      </c>
      <c r="K734" s="69">
        <f t="shared" si="343"/>
        <v>573.15730178594617</v>
      </c>
      <c r="L734" s="69">
        <f>K734+$D$8-$B$8*Q734+Phase_Relations!$C$24*Q734</f>
        <v>822.12293015148964</v>
      </c>
      <c r="M734" s="69">
        <f t="shared" si="344"/>
        <v>-3.5351657324088612E-2</v>
      </c>
      <c r="N734" s="69">
        <f t="shared" si="345"/>
        <v>-8.979320960318507E-2</v>
      </c>
      <c r="O734" s="70">
        <f t="shared" si="346"/>
        <v>57.631042067087812</v>
      </c>
      <c r="P734" s="70">
        <f t="shared" si="347"/>
        <v>397.45546253164008</v>
      </c>
      <c r="Q734" s="70">
        <f t="shared" si="348"/>
        <v>55.325946280757719</v>
      </c>
      <c r="R734" s="111">
        <f t="shared" si="349"/>
        <v>381.55825021212218</v>
      </c>
      <c r="S734" s="70">
        <f t="shared" si="370"/>
        <v>15.897212319517905</v>
      </c>
      <c r="T734" s="113">
        <f t="shared" si="350"/>
        <v>0.72935165732408858</v>
      </c>
      <c r="U734" s="70">
        <f t="shared" si="351"/>
        <v>1.8525532096031849</v>
      </c>
      <c r="V734" s="70">
        <f>(L734/Phase_Relations!C$24)</f>
        <v>168.82944231583693</v>
      </c>
      <c r="W734" s="70">
        <f t="shared" si="352"/>
        <v>24311.439693480519</v>
      </c>
      <c r="X734" s="70">
        <f t="shared" si="353"/>
        <v>1164.3409814885306</v>
      </c>
      <c r="Y734" s="70">
        <f t="shared" si="354"/>
        <v>113.50349603507921</v>
      </c>
      <c r="Z734" s="70">
        <f t="shared" si="355"/>
        <v>16344.503429051407</v>
      </c>
      <c r="AA734" s="70">
        <f t="shared" si="356"/>
        <v>782.78273127640841</v>
      </c>
      <c r="AB734" s="70">
        <f t="shared" si="357"/>
        <v>-5.093898749868675</v>
      </c>
      <c r="AC734" s="70">
        <f t="shared" si="358"/>
        <v>-5.093898749868675E-2</v>
      </c>
      <c r="AD734" s="70">
        <f t="shared" si="359"/>
        <v>772.18458973006318</v>
      </c>
      <c r="AE734" s="70">
        <f t="shared" si="360"/>
        <v>2.8877211302821002</v>
      </c>
      <c r="AF734" s="70">
        <f t="shared" si="361"/>
        <v>2.0308588429890185E-2</v>
      </c>
      <c r="AG734" s="70">
        <f t="shared" si="362"/>
        <v>1.365339928102024E-2</v>
      </c>
      <c r="AH734" s="70">
        <f>(U734-Phase_Relations!$B$37)/Phase_Relations!$B$37</f>
        <v>1.3352448497193889</v>
      </c>
      <c r="AI734" s="70">
        <f>(U734-Phase_Relations!G$20)/Phase_Relations!G$20</f>
        <v>1.2452990023428421</v>
      </c>
      <c r="AJ734" s="70">
        <f t="shared" si="363"/>
        <v>1.3344203972566524</v>
      </c>
      <c r="AK734" s="70">
        <f t="shared" si="364"/>
        <v>0.57177937888604558</v>
      </c>
      <c r="AL734" s="71">
        <f>(1/(J735-J733))*((M735-M733)/Phase_Relations!B$22)</f>
        <v>5.9573706694658733E-7</v>
      </c>
      <c r="AM734" s="71">
        <f t="shared" si="365"/>
        <v>0.18984338351186825</v>
      </c>
      <c r="AN734" s="71">
        <f>SUM(AM$27:AM734)</f>
        <v>50.075897441512062</v>
      </c>
      <c r="AO734" s="71">
        <f>(1/10000)*((AL734*Phase_Relations!B$22*H$7*U734))/(2*(P734-R734))</f>
        <v>6.1386070140648014E-11</v>
      </c>
      <c r="AP734" s="71">
        <f t="shared" si="366"/>
        <v>6.0354427524195734E-11</v>
      </c>
      <c r="AQ734" s="72">
        <f t="shared" si="367"/>
        <v>6.1249341072672606E-18</v>
      </c>
      <c r="AR734" s="72">
        <f t="shared" si="368"/>
        <v>6.0219996298924857E-18</v>
      </c>
      <c r="AS734" s="71">
        <f t="shared" si="371"/>
        <v>5.0783664752524651E-5</v>
      </c>
      <c r="AT734" s="72">
        <f t="shared" si="372"/>
        <v>1.2036761662781729E-7</v>
      </c>
      <c r="AU734" s="97">
        <f t="shared" si="369"/>
        <v>9.1682065000867677E-8</v>
      </c>
      <c r="AV734" s="2"/>
      <c r="AW734" s="2"/>
      <c r="AX734" s="2"/>
      <c r="AY734" s="2"/>
      <c r="AZ734" s="2"/>
      <c r="BA734" s="2"/>
      <c r="BC734" s="10"/>
      <c r="BE734" s="10"/>
      <c r="BI734" s="10"/>
    </row>
    <row r="735" spans="1:61" x14ac:dyDescent="0.2">
      <c r="A735" s="9">
        <f>Raw_Data!A733</f>
        <v>40773.834756944445</v>
      </c>
      <c r="B735" s="10">
        <f>Raw_Data!J733</f>
        <v>-1.2304356243676006E-3</v>
      </c>
      <c r="C735" s="10">
        <f>Raw_Data!K733</f>
        <v>0.11524390474750934</v>
      </c>
      <c r="D735" s="10">
        <f>Raw_Data!L733</f>
        <v>1.9177908467434456E-2</v>
      </c>
      <c r="E735" s="10">
        <f>Raw_Data!M733</f>
        <v>1.8420322161569844E-2</v>
      </c>
      <c r="F735" s="10">
        <f>Raw_Data!N733</f>
        <v>1.8503268453105178E-2</v>
      </c>
      <c r="J735" s="74">
        <f t="shared" si="342"/>
        <v>190894.9999997858</v>
      </c>
      <c r="K735" s="69">
        <f t="shared" si="343"/>
        <v>576.94412686070302</v>
      </c>
      <c r="L735" s="69">
        <f>K735+$D$8-$B$8*Q735+Phase_Relations!$C$24*Q735</f>
        <v>825.79881821868207</v>
      </c>
      <c r="M735" s="69">
        <f t="shared" si="344"/>
        <v>-3.4983556919586191E-2</v>
      </c>
      <c r="N735" s="69">
        <f t="shared" si="345"/>
        <v>-8.8858234575748929E-2</v>
      </c>
      <c r="O735" s="70">
        <f t="shared" si="346"/>
        <v>57.619908934237898</v>
      </c>
      <c r="P735" s="70">
        <f t="shared" si="347"/>
        <v>397.37868230508894</v>
      </c>
      <c r="Q735" s="70">
        <f t="shared" si="348"/>
        <v>55.30084483852238</v>
      </c>
      <c r="R735" s="111">
        <f t="shared" si="349"/>
        <v>381.38513681739573</v>
      </c>
      <c r="S735" s="70">
        <f t="shared" si="370"/>
        <v>15.993545487693211</v>
      </c>
      <c r="T735" s="113">
        <f t="shared" si="350"/>
        <v>0.72898355691958616</v>
      </c>
      <c r="U735" s="70">
        <f t="shared" si="351"/>
        <v>1.8516182345757488</v>
      </c>
      <c r="V735" s="70">
        <f>(L735/Phase_Relations!C$24)</f>
        <v>169.5843149871115</v>
      </c>
      <c r="W735" s="70">
        <f t="shared" si="352"/>
        <v>24420.141358144057</v>
      </c>
      <c r="X735" s="70">
        <f t="shared" si="353"/>
        <v>1169.546999911114</v>
      </c>
      <c r="Y735" s="70">
        <f t="shared" si="354"/>
        <v>114.28347014858912</v>
      </c>
      <c r="Z735" s="70">
        <f t="shared" si="355"/>
        <v>16456.819701396831</v>
      </c>
      <c r="AA735" s="70">
        <f t="shared" si="356"/>
        <v>788.16186309371824</v>
      </c>
      <c r="AB735" s="70">
        <f t="shared" si="357"/>
        <v>-5.0408583457617118</v>
      </c>
      <c r="AC735" s="70">
        <f t="shared" si="358"/>
        <v>-5.0408583457617118E-2</v>
      </c>
      <c r="AD735" s="70">
        <f t="shared" si="359"/>
        <v>777.4994994352561</v>
      </c>
      <c r="AE735" s="70">
        <f t="shared" si="360"/>
        <v>2.8907001180942755</v>
      </c>
      <c r="AF735" s="70">
        <f t="shared" si="361"/>
        <v>2.029220929938786E-2</v>
      </c>
      <c r="AG735" s="70">
        <f t="shared" si="362"/>
        <v>1.3674991675331327E-2</v>
      </c>
      <c r="AH735" s="70">
        <f>(U735-Phase_Relations!$B$37)/Phase_Relations!$B$37</f>
        <v>1.3340662624560822</v>
      </c>
      <c r="AI735" s="70">
        <f>(U735-Phase_Relations!G$20)/Phase_Relations!G$20</f>
        <v>1.2441658103322506</v>
      </c>
      <c r="AJ735" s="70">
        <f t="shared" si="363"/>
        <v>1.3335426638059924</v>
      </c>
      <c r="AK735" s="70">
        <f t="shared" si="364"/>
        <v>0.57156314879093284</v>
      </c>
      <c r="AL735" s="71">
        <f>(1/(J736-J734))*((M736-M734)/Phase_Relations!B$22)</f>
        <v>1.1162778118209999E-6</v>
      </c>
      <c r="AM735" s="71">
        <f t="shared" si="365"/>
        <v>0.4109793516372986</v>
      </c>
      <c r="AN735" s="71">
        <f>SUM(AM$27:AM735)</f>
        <v>50.486876793149364</v>
      </c>
      <c r="AO735" s="71">
        <f>(1/10000)*((AL735*Phase_Relations!B$22*H$7*U735))/(2*(P735-R735))</f>
        <v>1.142732249072885E-10</v>
      </c>
      <c r="AP735" s="71">
        <f t="shared" si="366"/>
        <v>6.383863866711682E-11</v>
      </c>
      <c r="AQ735" s="72">
        <f t="shared" si="367"/>
        <v>1.1401869694189963E-17</v>
      </c>
      <c r="AR735" s="72">
        <f t="shared" si="368"/>
        <v>6.3696446838485748E-18</v>
      </c>
      <c r="AS735" s="71">
        <f t="shared" si="371"/>
        <v>9.4958409065183441E-5</v>
      </c>
      <c r="AT735" s="72">
        <f t="shared" si="372"/>
        <v>1.1983258337275181E-7</v>
      </c>
      <c r="AU735" s="97">
        <f t="shared" si="369"/>
        <v>8.8018873837500351E-8</v>
      </c>
      <c r="AV735" s="2"/>
      <c r="AW735" s="2"/>
      <c r="AX735" s="2"/>
      <c r="AY735" s="2"/>
      <c r="AZ735" s="2"/>
      <c r="BA735" s="2"/>
      <c r="BC735" s="10"/>
      <c r="BE735" s="10"/>
      <c r="BI735" s="10"/>
    </row>
    <row r="736" spans="1:61" x14ac:dyDescent="0.2">
      <c r="A736" s="9">
        <f>Raw_Data!A734</f>
        <v>40773.837743055556</v>
      </c>
      <c r="B736" s="10">
        <f>Raw_Data!J734</f>
        <v>-1.2416352411874006E-3</v>
      </c>
      <c r="C736" s="10">
        <f>Raw_Data!K734</f>
        <v>0.11308711745750966</v>
      </c>
      <c r="D736" s="10">
        <f>Raw_Data!L734</f>
        <v>1.9234393491395156E-2</v>
      </c>
      <c r="E736" s="10">
        <f>Raw_Data!M734</f>
        <v>1.8342459290021044E-2</v>
      </c>
      <c r="F736" s="10">
        <f>Raw_Data!N734</f>
        <v>1.8417762693288778E-2</v>
      </c>
      <c r="J736" s="74">
        <f t="shared" si="342"/>
        <v>191152.99999974668</v>
      </c>
      <c r="K736" s="69">
        <f t="shared" si="343"/>
        <v>582.19556222173219</v>
      </c>
      <c r="L736" s="69">
        <f>K736+$D$8-$B$8*Q736+Phase_Relations!$C$24*Q736</f>
        <v>830.01715269677265</v>
      </c>
      <c r="M736" s="69">
        <f t="shared" si="344"/>
        <v>-3.4339288231758511E-2</v>
      </c>
      <c r="N736" s="69">
        <f t="shared" si="345"/>
        <v>-8.7221792108666624E-2</v>
      </c>
      <c r="O736" s="70">
        <f t="shared" si="346"/>
        <v>57.789617843960272</v>
      </c>
      <c r="P736" s="70">
        <f t="shared" si="347"/>
        <v>398.54908857903638</v>
      </c>
      <c r="Q736" s="70">
        <f t="shared" si="348"/>
        <v>55.067087657706864</v>
      </c>
      <c r="R736" s="111">
        <f t="shared" si="349"/>
        <v>379.77301832901281</v>
      </c>
      <c r="S736" s="70">
        <f t="shared" si="370"/>
        <v>18.776070250023565</v>
      </c>
      <c r="T736" s="113">
        <f t="shared" si="350"/>
        <v>0.72833928823175842</v>
      </c>
      <c r="U736" s="70">
        <f t="shared" si="351"/>
        <v>1.8499817921086663</v>
      </c>
      <c r="V736" s="70">
        <f>(L736/Phase_Relations!C$24)</f>
        <v>170.45058331672308</v>
      </c>
      <c r="W736" s="70">
        <f t="shared" si="352"/>
        <v>24544.883997608125</v>
      </c>
      <c r="X736" s="70">
        <f t="shared" si="353"/>
        <v>1175.5212642532626</v>
      </c>
      <c r="Y736" s="70">
        <f t="shared" si="354"/>
        <v>115.38349565901622</v>
      </c>
      <c r="Z736" s="70">
        <f t="shared" si="355"/>
        <v>16615.223374898334</v>
      </c>
      <c r="AA736" s="70">
        <f t="shared" si="356"/>
        <v>795.74824592424989</v>
      </c>
      <c r="AB736" s="70">
        <f t="shared" si="357"/>
        <v>-4.9480242408873831</v>
      </c>
      <c r="AC736" s="70">
        <f t="shared" si="358"/>
        <v>-4.9480242408873831E-2</v>
      </c>
      <c r="AD736" s="70">
        <f t="shared" si="359"/>
        <v>783.23086575756747</v>
      </c>
      <c r="AE736" s="70">
        <f t="shared" si="360"/>
        <v>2.8938897939177286</v>
      </c>
      <c r="AF736" s="70">
        <f t="shared" si="361"/>
        <v>2.3595490591644893E-2</v>
      </c>
      <c r="AG736" s="70">
        <f t="shared" si="362"/>
        <v>1.5972548367256346E-2</v>
      </c>
      <c r="AH736" s="70">
        <f>(U736-Phase_Relations!$B$37)/Phase_Relations!$B$37</f>
        <v>1.3320034370412401</v>
      </c>
      <c r="AI736" s="70">
        <f>(U736-Phase_Relations!G$20)/Phase_Relations!G$20</f>
        <v>1.2421824380762285</v>
      </c>
      <c r="AJ736" s="70">
        <f t="shared" si="363"/>
        <v>1.3325627038317405</v>
      </c>
      <c r="AK736" s="70">
        <f t="shared" si="364"/>
        <v>0.5711841654621389</v>
      </c>
      <c r="AL736" s="71">
        <f>(1/(J737-J735))*((M737-M735)/Phase_Relations!B$22)</f>
        <v>1.0559136798529614E-6</v>
      </c>
      <c r="AM736" s="71">
        <f t="shared" si="365"/>
        <v>0.72444503201429911</v>
      </c>
      <c r="AN736" s="71">
        <f>SUM(AM$27:AM736)</f>
        <v>51.211321825163665</v>
      </c>
      <c r="AO736" s="71">
        <f>(1/10000)*((AL736*Phase_Relations!B$22*H$7*U736))/(2*(P736-R736))</f>
        <v>9.1993398060860002E-11</v>
      </c>
      <c r="AP736" s="71">
        <f t="shared" si="366"/>
        <v>6.9782443762724604E-11</v>
      </c>
      <c r="AQ736" s="72">
        <f t="shared" si="367"/>
        <v>9.1788495359841157E-18</v>
      </c>
      <c r="AR736" s="72">
        <f t="shared" si="368"/>
        <v>6.9627012921902538E-18</v>
      </c>
      <c r="AS736" s="71">
        <f t="shared" si="371"/>
        <v>1.5420239705992862E-4</v>
      </c>
      <c r="AT736" s="72">
        <f t="shared" si="372"/>
        <v>5.9405876002471943E-8</v>
      </c>
      <c r="AU736" s="97">
        <f t="shared" si="369"/>
        <v>8.9101336853476512E-8</v>
      </c>
      <c r="AV736" s="2"/>
      <c r="AW736" s="2"/>
      <c r="AX736" s="2"/>
      <c r="AY736" s="2"/>
      <c r="AZ736" s="2"/>
      <c r="BA736" s="2"/>
      <c r="BC736" s="10"/>
      <c r="BE736" s="10"/>
      <c r="BI736" s="10"/>
    </row>
    <row r="737" spans="1:61" x14ac:dyDescent="0.2">
      <c r="A737" s="9">
        <f>Raw_Data!A735</f>
        <v>40773.840717592589</v>
      </c>
      <c r="B737" s="10">
        <f>Raw_Data!J735</f>
        <v>-1.2479535828078905E-3</v>
      </c>
      <c r="C737" s="10">
        <f>Raw_Data!K735</f>
        <v>0.11203722760928958</v>
      </c>
      <c r="D737" s="10">
        <f>Raw_Data!L735</f>
        <v>1.9256436427574956E-2</v>
      </c>
      <c r="E737" s="10">
        <f>Raw_Data!M735</f>
        <v>1.8420060876766044E-2</v>
      </c>
      <c r="F737" s="10">
        <f>Raw_Data!N735</f>
        <v>1.8482304362705679E-2</v>
      </c>
      <c r="J737" s="74">
        <f t="shared" si="342"/>
        <v>191409.9999994738</v>
      </c>
      <c r="K737" s="69">
        <f t="shared" si="343"/>
        <v>585.15819595668665</v>
      </c>
      <c r="L737" s="69">
        <f>K737+$D$8-$B$8*Q737+Phase_Relations!$C$24*Q737</f>
        <v>834.00942053317999</v>
      </c>
      <c r="M737" s="69">
        <f t="shared" si="344"/>
        <v>-3.4025932965202482E-2</v>
      </c>
      <c r="N737" s="69">
        <f t="shared" si="345"/>
        <v>-8.6425869731614299E-2</v>
      </c>
      <c r="O737" s="70">
        <f t="shared" si="346"/>
        <v>57.855845711169053</v>
      </c>
      <c r="P737" s="70">
        <f t="shared" si="347"/>
        <v>399.00583249082104</v>
      </c>
      <c r="Q737" s="70">
        <f t="shared" si="348"/>
        <v>55.300060418452688</v>
      </c>
      <c r="R737" s="111">
        <f t="shared" si="349"/>
        <v>381.3797270238116</v>
      </c>
      <c r="S737" s="70">
        <f t="shared" si="370"/>
        <v>17.626105467009438</v>
      </c>
      <c r="T737" s="113">
        <f t="shared" si="350"/>
        <v>0.72802593296520246</v>
      </c>
      <c r="U737" s="70">
        <f t="shared" si="351"/>
        <v>1.8491858697316144</v>
      </c>
      <c r="V737" s="70">
        <f>(L737/Phase_Relations!C$24)</f>
        <v>171.27042707448314</v>
      </c>
      <c r="W737" s="70">
        <f t="shared" si="352"/>
        <v>24662.941498725573</v>
      </c>
      <c r="X737" s="70">
        <f t="shared" si="353"/>
        <v>1181.1753591343665</v>
      </c>
      <c r="Y737" s="70">
        <f t="shared" si="354"/>
        <v>115.97036665603045</v>
      </c>
      <c r="Z737" s="70">
        <f t="shared" si="355"/>
        <v>16699.732798468383</v>
      </c>
      <c r="AA737" s="70">
        <f t="shared" si="356"/>
        <v>799.79563211055495</v>
      </c>
      <c r="AB737" s="70">
        <f t="shared" si="357"/>
        <v>-4.9028721851876789</v>
      </c>
      <c r="AC737" s="70">
        <f t="shared" si="358"/>
        <v>-4.9028721851876789E-2</v>
      </c>
      <c r="AD737" s="70">
        <f t="shared" si="359"/>
        <v>788.04489513254862</v>
      </c>
      <c r="AE737" s="70">
        <f t="shared" si="360"/>
        <v>2.8965509600694088</v>
      </c>
      <c r="AF737" s="70">
        <f t="shared" si="361"/>
        <v>2.2038261725056532E-2</v>
      </c>
      <c r="AG737" s="70">
        <f t="shared" si="362"/>
        <v>1.4922513690030637E-2</v>
      </c>
      <c r="AH737" s="70">
        <f>(U737-Phase_Relations!$B$37)/Phase_Relations!$B$37</f>
        <v>1.3310001332645109</v>
      </c>
      <c r="AI737" s="70">
        <f>(U737-Phase_Relations!G$20)/Phase_Relations!G$20</f>
        <v>1.2412177782165958</v>
      </c>
      <c r="AJ737" s="70">
        <f t="shared" si="363"/>
        <v>1.3314994694271916</v>
      </c>
      <c r="AK737" s="70">
        <f t="shared" si="364"/>
        <v>0.57099959552575252</v>
      </c>
      <c r="AL737" s="71">
        <f>(1/(J738-J736))*((M738-M736)/Phase_Relations!B$22)</f>
        <v>5.5903128596096179E-7</v>
      </c>
      <c r="AM737" s="71">
        <f t="shared" si="365"/>
        <v>0.35473165337652862</v>
      </c>
      <c r="AN737" s="71">
        <f>SUM(AM$27:AM737)</f>
        <v>51.566053478540191</v>
      </c>
      <c r="AO737" s="71">
        <f>(1/10000)*((AL737*Phase_Relations!B$22*H$7*U737))/(2*(P737-R737))</f>
        <v>5.1859199378402707E-11</v>
      </c>
      <c r="AP737" s="71">
        <f t="shared" si="366"/>
        <v>7.2603818610109854E-11</v>
      </c>
      <c r="AQ737" s="72">
        <f t="shared" si="367"/>
        <v>5.1743690110897663E-18</v>
      </c>
      <c r="AR737" s="72">
        <f t="shared" si="368"/>
        <v>7.2442103543038918E-18</v>
      </c>
      <c r="AS737" s="71">
        <f t="shared" si="371"/>
        <v>8.9370569392257051E-5</v>
      </c>
      <c r="AT737" s="72">
        <f t="shared" si="372"/>
        <v>5.7782343386062273E-8</v>
      </c>
      <c r="AU737" s="97">
        <f t="shared" si="369"/>
        <v>8.6430808271061415E-8</v>
      </c>
      <c r="AV737" s="2"/>
      <c r="AW737" s="2"/>
      <c r="AX737" s="2"/>
      <c r="AY737" s="2"/>
      <c r="AZ737" s="2"/>
      <c r="BA737" s="2"/>
      <c r="BC737" s="10"/>
      <c r="BE737" s="10"/>
      <c r="BI737" s="10"/>
    </row>
    <row r="738" spans="1:61" x14ac:dyDescent="0.2">
      <c r="A738" s="9">
        <f>Raw_Data!A736</f>
        <v>40773.843692129631</v>
      </c>
      <c r="B738" s="10">
        <f>Raw_Data!J736</f>
        <v>-1.2524310542194105E-3</v>
      </c>
      <c r="C738" s="10">
        <f>Raw_Data!K736</f>
        <v>0.11139114154884933</v>
      </c>
      <c r="D738" s="10">
        <f>Raw_Data!L736</f>
        <v>1.9249559886600758E-2</v>
      </c>
      <c r="E738" s="10">
        <f>Raw_Data!M736</f>
        <v>1.8452341426624143E-2</v>
      </c>
      <c r="F738" s="10">
        <f>Raw_Data!N736</f>
        <v>1.8521268407575876E-2</v>
      </c>
      <c r="J738" s="74">
        <f t="shared" si="342"/>
        <v>191666.99999982957</v>
      </c>
      <c r="K738" s="69">
        <f t="shared" si="343"/>
        <v>587.25765632901687</v>
      </c>
      <c r="L738" s="69">
        <f>K738+$D$8-$B$8*Q738+Phase_Relations!$C$24*Q738</f>
        <v>836.53718600005391</v>
      </c>
      <c r="M738" s="69">
        <f t="shared" si="344"/>
        <v>-3.3833278827064203E-2</v>
      </c>
      <c r="N738" s="69">
        <f t="shared" si="345"/>
        <v>-8.5936528220743075E-2</v>
      </c>
      <c r="O738" s="70">
        <f t="shared" si="346"/>
        <v>57.835185185784397</v>
      </c>
      <c r="P738" s="70">
        <f t="shared" si="347"/>
        <v>398.86334610885791</v>
      </c>
      <c r="Q738" s="70">
        <f t="shared" si="348"/>
        <v>55.396971952536994</v>
      </c>
      <c r="R738" s="111">
        <f t="shared" si="349"/>
        <v>382.04808243128963</v>
      </c>
      <c r="S738" s="70">
        <f t="shared" si="370"/>
        <v>16.815263677568282</v>
      </c>
      <c r="T738" s="113">
        <f t="shared" si="350"/>
        <v>0.72783327882706417</v>
      </c>
      <c r="U738" s="70">
        <f t="shared" si="351"/>
        <v>1.848696528220743</v>
      </c>
      <c r="V738" s="70">
        <f>(L738/Phase_Relations!C$24)</f>
        <v>171.78952369425375</v>
      </c>
      <c r="W738" s="70">
        <f t="shared" si="352"/>
        <v>24737.691411972541</v>
      </c>
      <c r="X738" s="70">
        <f t="shared" si="353"/>
        <v>1184.7553358224397</v>
      </c>
      <c r="Y738" s="70">
        <f t="shared" si="354"/>
        <v>116.39255174171674</v>
      </c>
      <c r="Z738" s="70">
        <f t="shared" si="355"/>
        <v>16760.527450807211</v>
      </c>
      <c r="AA738" s="70">
        <f t="shared" si="356"/>
        <v>802.70725339115006</v>
      </c>
      <c r="AB738" s="70">
        <f t="shared" si="357"/>
        <v>-4.8751122229199195</v>
      </c>
      <c r="AC738" s="70">
        <f t="shared" si="358"/>
        <v>-4.8751122229199195E-2</v>
      </c>
      <c r="AD738" s="70">
        <f t="shared" si="359"/>
        <v>791.49707760610454</v>
      </c>
      <c r="AE738" s="70">
        <f t="shared" si="360"/>
        <v>2.8984493156836733</v>
      </c>
      <c r="AF738" s="70">
        <f t="shared" si="361"/>
        <v>2.0948189525545991E-2</v>
      </c>
      <c r="AG738" s="70">
        <f t="shared" si="362"/>
        <v>1.4193026331377839E-2</v>
      </c>
      <c r="AH738" s="70">
        <f>(U738-Phase_Relations!$B$37)/Phase_Relations!$B$37</f>
        <v>1.3303832914717395</v>
      </c>
      <c r="AI738" s="70">
        <f>(U738-Phase_Relations!G$20)/Phase_Relations!G$20</f>
        <v>1.2406246951135205</v>
      </c>
      <c r="AJ738" s="70">
        <f t="shared" si="363"/>
        <v>1.3304358678961796</v>
      </c>
      <c r="AK738" s="70">
        <f t="shared" si="364"/>
        <v>0.57088604108191321</v>
      </c>
      <c r="AL738" s="71">
        <f>(1/(J739-J737))*((M739-M737)/Phase_Relations!B$22)</f>
        <v>4.866964091927752E-7</v>
      </c>
      <c r="AM738" s="71">
        <f t="shared" si="365"/>
        <v>0.21924012781783583</v>
      </c>
      <c r="AN738" s="71">
        <f>SUM(AM$27:AM738)</f>
        <v>51.785293606358024</v>
      </c>
      <c r="AO738" s="71">
        <f>(1/10000)*((AL738*Phase_Relations!B$22*H$7*U738))/(2*(P738-R738))</f>
        <v>4.7313554701635778E-11</v>
      </c>
      <c r="AP738" s="71">
        <f t="shared" si="366"/>
        <v>7.2797712871168224E-11</v>
      </c>
      <c r="AQ738" s="72">
        <f t="shared" si="367"/>
        <v>4.7208170235385769E-18</v>
      </c>
      <c r="AR738" s="72">
        <f t="shared" si="368"/>
        <v>7.2635565931173378E-18</v>
      </c>
      <c r="AS738" s="71">
        <f t="shared" si="371"/>
        <v>7.6654516562384855E-5</v>
      </c>
      <c r="AT738" s="72">
        <f t="shared" si="372"/>
        <v>6.1462708870312919E-8</v>
      </c>
      <c r="AU738" s="97">
        <f t="shared" si="369"/>
        <v>8.7367810689380665E-8</v>
      </c>
      <c r="AV738" s="2"/>
      <c r="AW738" s="2"/>
      <c r="AX738" s="2"/>
      <c r="AY738" s="2"/>
      <c r="AZ738" s="2"/>
      <c r="BA738" s="2"/>
      <c r="BC738" s="10"/>
      <c r="BE738" s="10"/>
      <c r="BI738" s="10"/>
    </row>
    <row r="739" spans="1:61" x14ac:dyDescent="0.2">
      <c r="A739" s="9">
        <f>Raw_Data!A737</f>
        <v>40773.846666666665</v>
      </c>
      <c r="B739" s="10">
        <f>Raw_Data!J737</f>
        <v>-1.2629299527016004E-3</v>
      </c>
      <c r="C739" s="10">
        <f>Raw_Data!K737</f>
        <v>0.11055503017650992</v>
      </c>
      <c r="D739" s="10">
        <f>Raw_Data!L737</f>
        <v>1.9220105963257055E-2</v>
      </c>
      <c r="E739" s="10">
        <f>Raw_Data!M737</f>
        <v>1.8408350566920442E-2</v>
      </c>
      <c r="F739" s="10">
        <f>Raw_Data!N737</f>
        <v>1.8501762480818779E-2</v>
      </c>
      <c r="J739" s="74">
        <f t="shared" si="342"/>
        <v>191923.99999955669</v>
      </c>
      <c r="K739" s="69">
        <f t="shared" si="343"/>
        <v>592.18052892620733</v>
      </c>
      <c r="L739" s="69">
        <f>K739+$D$8-$B$8*Q739+Phase_Relations!$C$24*Q739</f>
        <v>840.87637865971931</v>
      </c>
      <c r="M739" s="69">
        <f t="shared" si="344"/>
        <v>-3.3585397763564964E-2</v>
      </c>
      <c r="N739" s="69">
        <f t="shared" si="345"/>
        <v>-8.5306910319455004E-2</v>
      </c>
      <c r="O739" s="70">
        <f t="shared" si="346"/>
        <v>57.746691052876116</v>
      </c>
      <c r="P739" s="70">
        <f t="shared" si="347"/>
        <v>398.2530417439732</v>
      </c>
      <c r="Q739" s="70">
        <f t="shared" si="348"/>
        <v>55.264904137139993</v>
      </c>
      <c r="R739" s="111">
        <f t="shared" si="349"/>
        <v>381.13726991131028</v>
      </c>
      <c r="S739" s="70">
        <f t="shared" si="370"/>
        <v>17.115771832662915</v>
      </c>
      <c r="T739" s="113">
        <f t="shared" si="350"/>
        <v>0.7275853977635649</v>
      </c>
      <c r="U739" s="70">
        <f t="shared" si="351"/>
        <v>1.8480669103194549</v>
      </c>
      <c r="V739" s="70">
        <f>(L739/Phase_Relations!C$24)</f>
        <v>172.68061120679556</v>
      </c>
      <c r="W739" s="70">
        <f t="shared" si="352"/>
        <v>24866.008013778563</v>
      </c>
      <c r="X739" s="70">
        <f t="shared" si="353"/>
        <v>1190.9007669434177</v>
      </c>
      <c r="Y739" s="70">
        <f t="shared" si="354"/>
        <v>117.41570706965557</v>
      </c>
      <c r="Z739" s="70">
        <f t="shared" si="355"/>
        <v>16907.8618180304</v>
      </c>
      <c r="AA739" s="70">
        <f t="shared" si="356"/>
        <v>809.76349703210735</v>
      </c>
      <c r="AB739" s="70">
        <f t="shared" si="357"/>
        <v>-4.839394490427229</v>
      </c>
      <c r="AC739" s="70">
        <f t="shared" si="358"/>
        <v>-4.839394490427229E-2</v>
      </c>
      <c r="AD739" s="70">
        <f t="shared" si="359"/>
        <v>798.35298247699882</v>
      </c>
      <c r="AE739" s="70">
        <f t="shared" si="360"/>
        <v>2.9021949520618002</v>
      </c>
      <c r="AF739" s="70">
        <f t="shared" si="361"/>
        <v>2.1136753997178844E-2</v>
      </c>
      <c r="AG739" s="70">
        <f t="shared" si="362"/>
        <v>1.4372122604801483E-2</v>
      </c>
      <c r="AH739" s="70">
        <f>(U739-Phase_Relations!$B$37)/Phase_Relations!$B$37</f>
        <v>1.3295896236010123</v>
      </c>
      <c r="AI739" s="70">
        <f>(U739-Phase_Relations!G$20)/Phase_Relations!G$20</f>
        <v>1.2398615966835851</v>
      </c>
      <c r="AJ739" s="70">
        <f t="shared" si="363"/>
        <v>1.329295453790496</v>
      </c>
      <c r="AK739" s="70">
        <f t="shared" si="364"/>
        <v>0.57073984625059038</v>
      </c>
      <c r="AL739" s="71">
        <f>(1/(J740-J738))*((M740-M738)/Phase_Relations!B$22)</f>
        <v>7.1029356869603298E-7</v>
      </c>
      <c r="AM739" s="71">
        <f t="shared" si="365"/>
        <v>0.28392919574768105</v>
      </c>
      <c r="AN739" s="71">
        <f>SUM(AM$27:AM739)</f>
        <v>52.069222802105706</v>
      </c>
      <c r="AO739" s="71">
        <f>(1/10000)*((AL739*Phase_Relations!B$22*H$7*U739))/(2*(P739-R739))</f>
        <v>6.7814814377985813E-11</v>
      </c>
      <c r="AP739" s="71">
        <f t="shared" si="366"/>
        <v>7.4775618641399133E-11</v>
      </c>
      <c r="AQ739" s="72">
        <f t="shared" si="367"/>
        <v>6.7663766162265507E-18</v>
      </c>
      <c r="AR739" s="72">
        <f t="shared" si="368"/>
        <v>7.4609066187060611E-18</v>
      </c>
      <c r="AS739" s="71">
        <f t="shared" si="371"/>
        <v>4.9676004624815847E-5</v>
      </c>
      <c r="AT739" s="72">
        <f t="shared" si="372"/>
        <v>1.359382850025779E-7</v>
      </c>
      <c r="AU739" s="97">
        <f t="shared" si="369"/>
        <v>8.1910894916727093E-8</v>
      </c>
      <c r="AV739" s="2"/>
      <c r="AW739" s="2"/>
      <c r="AX739" s="2"/>
      <c r="AY739" s="2"/>
      <c r="AZ739" s="2"/>
      <c r="BA739" s="2"/>
      <c r="BC739" s="10"/>
      <c r="BE739" s="10"/>
      <c r="BI739" s="10"/>
    </row>
    <row r="740" spans="1:61" x14ac:dyDescent="0.2">
      <c r="A740" s="9">
        <f>Raw_Data!A738</f>
        <v>40773.849641203706</v>
      </c>
      <c r="B740" s="10">
        <f>Raw_Data!J738</f>
        <v>-1.2692007879941205E-3</v>
      </c>
      <c r="C740" s="10">
        <f>Raw_Data!K738</f>
        <v>0.10923316660063964</v>
      </c>
      <c r="D740" s="10">
        <f>Raw_Data!L738</f>
        <v>1.9232837659154057E-2</v>
      </c>
      <c r="E740" s="10">
        <f>Raw_Data!M738</f>
        <v>1.8426307958894543E-2</v>
      </c>
      <c r="F740" s="10">
        <f>Raw_Data!N738</f>
        <v>1.8509184772801779E-2</v>
      </c>
      <c r="J740" s="74">
        <f t="shared" si="342"/>
        <v>192180.99999991246</v>
      </c>
      <c r="K740" s="69">
        <f t="shared" si="343"/>
        <v>595.1208872195474</v>
      </c>
      <c r="L740" s="69">
        <f>K740+$D$8-$B$8*Q740+Phase_Relations!$C$24*Q740</f>
        <v>844.05499938975981</v>
      </c>
      <c r="M740" s="69">
        <f t="shared" si="344"/>
        <v>-3.3190353762081036E-2</v>
      </c>
      <c r="N740" s="69">
        <f t="shared" si="345"/>
        <v>-8.4303498555685835E-2</v>
      </c>
      <c r="O740" s="70">
        <f t="shared" si="346"/>
        <v>57.784943355488224</v>
      </c>
      <c r="P740" s="70">
        <f t="shared" si="347"/>
        <v>398.51685072750496</v>
      </c>
      <c r="Q740" s="70">
        <f t="shared" si="348"/>
        <v>55.318815189213559</v>
      </c>
      <c r="R740" s="111">
        <f t="shared" si="349"/>
        <v>381.50907027043837</v>
      </c>
      <c r="S740" s="70">
        <f t="shared" si="370"/>
        <v>17.007780457066588</v>
      </c>
      <c r="T740" s="113">
        <f t="shared" si="350"/>
        <v>0.72719035376208097</v>
      </c>
      <c r="U740" s="70">
        <f t="shared" si="351"/>
        <v>1.8470634985556857</v>
      </c>
      <c r="V740" s="70">
        <f>(L740/Phase_Relations!C$24)</f>
        <v>173.33336609965255</v>
      </c>
      <c r="W740" s="70">
        <f t="shared" si="352"/>
        <v>24960.004718349966</v>
      </c>
      <c r="X740" s="70">
        <f t="shared" si="353"/>
        <v>1195.4025248251901</v>
      </c>
      <c r="Y740" s="70">
        <f t="shared" si="354"/>
        <v>118.014550910439</v>
      </c>
      <c r="Z740" s="70">
        <f t="shared" si="355"/>
        <v>16994.095331103217</v>
      </c>
      <c r="AA740" s="70">
        <f t="shared" si="356"/>
        <v>813.89345455475177</v>
      </c>
      <c r="AB740" s="70">
        <f t="shared" si="357"/>
        <v>-4.7824717236427894</v>
      </c>
      <c r="AC740" s="70">
        <f t="shared" si="358"/>
        <v>-4.7824717236427894E-2</v>
      </c>
      <c r="AD740" s="70">
        <f t="shared" si="359"/>
        <v>802.55493425004067</v>
      </c>
      <c r="AE740" s="70">
        <f t="shared" si="360"/>
        <v>2.904474769207904</v>
      </c>
      <c r="AF740" s="70">
        <f t="shared" si="361"/>
        <v>2.0896814394914698E-2</v>
      </c>
      <c r="AG740" s="70">
        <f t="shared" si="362"/>
        <v>1.4227659808191993E-2</v>
      </c>
      <c r="AH740" s="70">
        <f>(U740-Phase_Relations!$B$37)/Phase_Relations!$B$37</f>
        <v>1.3283247680808885</v>
      </c>
      <c r="AI740" s="70">
        <f>(U740-Phase_Relations!G$20)/Phase_Relations!G$20</f>
        <v>1.2386454591818652</v>
      </c>
      <c r="AJ740" s="70">
        <f t="shared" si="363"/>
        <v>1.3281418396991684</v>
      </c>
      <c r="AK740" s="70">
        <f t="shared" si="364"/>
        <v>0.57050665194604888</v>
      </c>
      <c r="AL740" s="71">
        <f>(1/(J741-J739))*((M741-M739)/Phase_Relations!B$22)</f>
        <v>8.6079530844390753E-7</v>
      </c>
      <c r="AM740" s="71">
        <f t="shared" si="365"/>
        <v>0.45564053993608189</v>
      </c>
      <c r="AN740" s="71">
        <f>SUM(AM$27:AM740)</f>
        <v>52.52486334204179</v>
      </c>
      <c r="AO740" s="71">
        <f>(1/10000)*((AL740*Phase_Relations!B$22*H$7*U740))/(2*(P740-R740))</f>
        <v>8.2660793183399643E-11</v>
      </c>
      <c r="AP740" s="71">
        <f t="shared" si="366"/>
        <v>7.1547152624842902E-11</v>
      </c>
      <c r="AQ740" s="72">
        <f t="shared" si="367"/>
        <v>8.2476677582186237E-18</v>
      </c>
      <c r="AR740" s="72">
        <f t="shared" si="368"/>
        <v>7.1387791136605032E-18</v>
      </c>
      <c r="AS740" s="71">
        <f t="shared" si="371"/>
        <v>1.2921425669911368E-4</v>
      </c>
      <c r="AT740" s="72">
        <f t="shared" si="372"/>
        <v>6.3701990459850217E-8</v>
      </c>
      <c r="AU740" s="97">
        <f t="shared" si="369"/>
        <v>7.7398574283943768E-8</v>
      </c>
      <c r="AV740" s="2"/>
      <c r="AW740" s="2"/>
      <c r="AX740" s="2"/>
      <c r="AY740" s="2"/>
      <c r="AZ740" s="2"/>
      <c r="BA740" s="2"/>
      <c r="BC740" s="10"/>
      <c r="BE740" s="10"/>
      <c r="BI740" s="10"/>
    </row>
    <row r="741" spans="1:61" x14ac:dyDescent="0.2">
      <c r="A741" s="9">
        <f>Raw_Data!A739</f>
        <v>40773.852627314816</v>
      </c>
      <c r="B741" s="10">
        <f>Raw_Data!J739</f>
        <v>-1.2806260598717905E-3</v>
      </c>
      <c r="C741" s="10">
        <f>Raw_Data!K739</f>
        <v>0.10793743150515933</v>
      </c>
      <c r="D741" s="10">
        <f>Raw_Data!L739</f>
        <v>1.9278491240336756E-2</v>
      </c>
      <c r="E741" s="10">
        <f>Raw_Data!M739</f>
        <v>1.8498624466652444E-2</v>
      </c>
      <c r="F741" s="10">
        <f>Raw_Data!N739</f>
        <v>1.8522081154524177E-2</v>
      </c>
      <c r="J741" s="74">
        <f t="shared" si="342"/>
        <v>192438.99999987334</v>
      </c>
      <c r="K741" s="69">
        <f t="shared" si="343"/>
        <v>600.47813092825118</v>
      </c>
      <c r="L741" s="69">
        <f>K741+$D$8-$B$8*Q741+Phase_Relations!$C$24*Q741</f>
        <v>850.3717536653055</v>
      </c>
      <c r="M741" s="69">
        <f t="shared" si="344"/>
        <v>-3.2804729585927561E-2</v>
      </c>
      <c r="N741" s="69">
        <f t="shared" si="345"/>
        <v>-8.3324013148256007E-2</v>
      </c>
      <c r="O741" s="70">
        <f t="shared" si="346"/>
        <v>57.922109261495947</v>
      </c>
      <c r="P741" s="70">
        <f t="shared" si="347"/>
        <v>399.46282249307552</v>
      </c>
      <c r="Q741" s="70">
        <f t="shared" si="348"/>
        <v>55.535921271273679</v>
      </c>
      <c r="R741" s="111">
        <f t="shared" si="349"/>
        <v>383.00635359499091</v>
      </c>
      <c r="S741" s="70">
        <f t="shared" si="370"/>
        <v>16.456468898084609</v>
      </c>
      <c r="T741" s="113">
        <f t="shared" si="350"/>
        <v>0.72680472958592746</v>
      </c>
      <c r="U741" s="70">
        <f t="shared" si="351"/>
        <v>1.8460840131482557</v>
      </c>
      <c r="V741" s="70">
        <f>(L741/Phase_Relations!C$24)</f>
        <v>174.63056152198439</v>
      </c>
      <c r="W741" s="70">
        <f t="shared" si="352"/>
        <v>25146.800859165753</v>
      </c>
      <c r="X741" s="70">
        <f t="shared" si="353"/>
        <v>1204.3487001516164</v>
      </c>
      <c r="Y741" s="70">
        <f t="shared" si="354"/>
        <v>119.09464025071071</v>
      </c>
      <c r="Z741" s="70">
        <f t="shared" si="355"/>
        <v>17149.628196102341</v>
      </c>
      <c r="AA741" s="70">
        <f t="shared" si="356"/>
        <v>821.34234655662544</v>
      </c>
      <c r="AB741" s="70">
        <f t="shared" si="357"/>
        <v>-4.7269062803930062</v>
      </c>
      <c r="AC741" s="70">
        <f t="shared" si="358"/>
        <v>-4.7269062803930062E-2</v>
      </c>
      <c r="AD741" s="70">
        <f t="shared" si="359"/>
        <v>810.37136729123574</v>
      </c>
      <c r="AE741" s="70">
        <f t="shared" si="360"/>
        <v>2.9086840877728828</v>
      </c>
      <c r="AF741" s="70">
        <f t="shared" si="361"/>
        <v>2.003606531073953E-2</v>
      </c>
      <c r="AG741" s="70">
        <f t="shared" si="362"/>
        <v>1.3664206135658958E-2</v>
      </c>
      <c r="AH741" s="70">
        <f>(U741-Phase_Relations!$B$37)/Phase_Relations!$B$37</f>
        <v>1.3270900730442119</v>
      </c>
      <c r="AI741" s="70">
        <f>(U741-Phase_Relations!G$20)/Phase_Relations!G$20</f>
        <v>1.2374583204823064</v>
      </c>
      <c r="AJ741" s="70">
        <f t="shared" si="363"/>
        <v>1.3270714547208637</v>
      </c>
      <c r="AK741" s="70">
        <f t="shared" si="364"/>
        <v>0.57027877365664781</v>
      </c>
      <c r="AL741" s="71">
        <f>(1/(J742-J740))*((M742-M740)/Phase_Relations!B$22)</f>
        <v>7.2471186393343599E-7</v>
      </c>
      <c r="AM741" s="71">
        <f t="shared" si="365"/>
        <v>0.44811482437187239</v>
      </c>
      <c r="AN741" s="71">
        <f>SUM(AM$27:AM741)</f>
        <v>52.972978166413661</v>
      </c>
      <c r="AO741" s="71">
        <f>(1/10000)*((AL741*Phase_Relations!B$22*H$7*U741))/(2*(P741-R741))</f>
        <v>7.1886223915770616E-11</v>
      </c>
      <c r="AP741" s="71">
        <f t="shared" si="366"/>
        <v>6.8796814586593626E-11</v>
      </c>
      <c r="AQ741" s="72">
        <f t="shared" si="367"/>
        <v>7.1726107192648348E-18</v>
      </c>
      <c r="AR741" s="72">
        <f t="shared" si="368"/>
        <v>6.8643579099836621E-18</v>
      </c>
      <c r="AS741" s="71">
        <f t="shared" si="371"/>
        <v>6.7843388708509601E-5</v>
      </c>
      <c r="AT741" s="72">
        <f t="shared" si="372"/>
        <v>1.0551203687301904E-7</v>
      </c>
      <c r="AU741" s="97">
        <f t="shared" si="369"/>
        <v>7.9672182818322685E-8</v>
      </c>
      <c r="AV741" s="2"/>
      <c r="AW741" s="2"/>
      <c r="AX741" s="2"/>
      <c r="AY741" s="2"/>
      <c r="AZ741" s="2"/>
      <c r="BA741" s="2"/>
      <c r="BC741" s="10"/>
      <c r="BE741" s="10"/>
      <c r="BI741" s="10"/>
    </row>
    <row r="742" spans="1:61" x14ac:dyDescent="0.2">
      <c r="A742" s="9">
        <f>Raw_Data!A740</f>
        <v>40773.85560185185</v>
      </c>
      <c r="B742" s="10">
        <f>Raw_Data!J740</f>
        <v>-1.2881083065276505E-3</v>
      </c>
      <c r="C742" s="10">
        <f>Raw_Data!K740</f>
        <v>0.10702531000806914</v>
      </c>
      <c r="D742" s="10">
        <f>Raw_Data!L740</f>
        <v>1.9229987279475655E-2</v>
      </c>
      <c r="E742" s="10">
        <f>Raw_Data!M740</f>
        <v>1.8375856238586542E-2</v>
      </c>
      <c r="F742" s="10">
        <f>Raw_Data!N740</f>
        <v>1.8450750657657378E-2</v>
      </c>
      <c r="J742" s="74">
        <f t="shared" si="342"/>
        <v>192695.99999960046</v>
      </c>
      <c r="K742" s="69">
        <f t="shared" si="343"/>
        <v>603.98651298281038</v>
      </c>
      <c r="L742" s="69">
        <f>K742+$D$8-$B$8*Q742+Phase_Relations!$C$24*Q742</f>
        <v>852.25122116420005</v>
      </c>
      <c r="M742" s="69">
        <f t="shared" si="344"/>
        <v>-3.2533101702400015E-2</v>
      </c>
      <c r="N742" s="69">
        <f t="shared" si="345"/>
        <v>-8.2634078324096041E-2</v>
      </c>
      <c r="O742" s="70">
        <f t="shared" si="346"/>
        <v>57.776379407142322</v>
      </c>
      <c r="P742" s="70">
        <f t="shared" si="347"/>
        <v>398.45778901477462</v>
      </c>
      <c r="Q742" s="70">
        <f t="shared" si="348"/>
        <v>55.167350804816955</v>
      </c>
      <c r="R742" s="111">
        <f t="shared" si="349"/>
        <v>380.46448830908247</v>
      </c>
      <c r="S742" s="70">
        <f t="shared" si="370"/>
        <v>17.99330070569215</v>
      </c>
      <c r="T742" s="113">
        <f t="shared" si="350"/>
        <v>0.72653310170239993</v>
      </c>
      <c r="U742" s="70">
        <f t="shared" si="351"/>
        <v>1.8453940783240959</v>
      </c>
      <c r="V742" s="70">
        <f>(L742/Phase_Relations!C$24)</f>
        <v>175.01652502944992</v>
      </c>
      <c r="W742" s="70">
        <f t="shared" si="352"/>
        <v>25202.379604240788</v>
      </c>
      <c r="X742" s="70">
        <f t="shared" si="353"/>
        <v>1207.0105174444823</v>
      </c>
      <c r="Y742" s="70">
        <f t="shared" si="354"/>
        <v>119.84917422463297</v>
      </c>
      <c r="Z742" s="70">
        <f t="shared" si="355"/>
        <v>17258.281088347147</v>
      </c>
      <c r="AA742" s="70">
        <f t="shared" si="356"/>
        <v>826.54602913539975</v>
      </c>
      <c r="AB742" s="70">
        <f t="shared" si="357"/>
        <v>-4.6877668159077679</v>
      </c>
      <c r="AC742" s="70">
        <f t="shared" si="358"/>
        <v>-4.6877668159077679E-2</v>
      </c>
      <c r="AD742" s="70">
        <f t="shared" si="359"/>
        <v>814.55049533160502</v>
      </c>
      <c r="AE742" s="70">
        <f t="shared" si="360"/>
        <v>2.9109180121118459</v>
      </c>
      <c r="AF742" s="70">
        <f t="shared" si="361"/>
        <v>2.1769266406752766E-2</v>
      </c>
      <c r="AG742" s="70">
        <f t="shared" si="362"/>
        <v>1.4907327190311554E-2</v>
      </c>
      <c r="AH742" s="70">
        <f>(U742-Phase_Relations!$B$37)/Phase_Relations!$B$37</f>
        <v>1.3262203723865416</v>
      </c>
      <c r="AI742" s="70">
        <f>(U742-Phase_Relations!G$20)/Phase_Relations!G$20</f>
        <v>1.2366221177949357</v>
      </c>
      <c r="AJ742" s="70">
        <f t="shared" si="363"/>
        <v>1.3260241944667717</v>
      </c>
      <c r="AK742" s="70">
        <f t="shared" si="364"/>
        <v>0.57011811440114379</v>
      </c>
      <c r="AL742" s="71">
        <f>(1/(J743-J741))*((M743-M741)/Phase_Relations!B$22)</f>
        <v>7.2769336718940918E-7</v>
      </c>
      <c r="AM742" s="71">
        <f t="shared" si="365"/>
        <v>0.31799285766706975</v>
      </c>
      <c r="AN742" s="71">
        <f>SUM(AM$27:AM742)</f>
        <v>53.290971024080733</v>
      </c>
      <c r="AO742" s="71">
        <f>(1/10000)*((AL742*Phase_Relations!B$22*H$7*U742))/(2*(P742-R742))</f>
        <v>6.5992137174522995E-11</v>
      </c>
      <c r="AP742" s="71">
        <f t="shared" si="366"/>
        <v>6.7603021289069494E-11</v>
      </c>
      <c r="AQ742" s="72">
        <f t="shared" si="367"/>
        <v>6.5845148722763446E-18</v>
      </c>
      <c r="AR742" s="72">
        <f t="shared" si="368"/>
        <v>6.7452444813461967E-18</v>
      </c>
      <c r="AS742" s="71">
        <f t="shared" si="371"/>
        <v>8.942746658049109E-5</v>
      </c>
      <c r="AT742" s="72">
        <f t="shared" si="372"/>
        <v>7.3482704803066308E-8</v>
      </c>
      <c r="AU742" s="97">
        <f t="shared" si="369"/>
        <v>8.2787305212932787E-8</v>
      </c>
      <c r="AV742" s="2"/>
      <c r="AW742" s="2"/>
      <c r="AX742" s="2"/>
      <c r="AY742" s="2"/>
      <c r="AZ742" s="2"/>
      <c r="BA742" s="2"/>
      <c r="BC742" s="10"/>
      <c r="BE742" s="10"/>
      <c r="BI742" s="10"/>
    </row>
    <row r="743" spans="1:61" x14ac:dyDescent="0.2">
      <c r="A743" s="9">
        <f>Raw_Data!A741</f>
        <v>40773.858576388891</v>
      </c>
      <c r="B743" s="10">
        <f>Raw_Data!J741</f>
        <v>-1.2960418632992506E-3</v>
      </c>
      <c r="C743" s="10">
        <f>Raw_Data!K741</f>
        <v>0.10572838725438949</v>
      </c>
      <c r="D743" s="10">
        <f>Raw_Data!L741</f>
        <v>1.9293740771616257E-2</v>
      </c>
      <c r="E743" s="10">
        <f>Raw_Data!M741</f>
        <v>1.8439752249711144E-2</v>
      </c>
      <c r="F743" s="10">
        <f>Raw_Data!N741</f>
        <v>1.8524340112953678E-2</v>
      </c>
      <c r="J743" s="74">
        <f t="shared" si="342"/>
        <v>192952.99999995623</v>
      </c>
      <c r="K743" s="69">
        <f t="shared" si="343"/>
        <v>607.70651173271904</v>
      </c>
      <c r="L743" s="69">
        <f>K743+$D$8-$B$8*Q743+Phase_Relations!$C$24*Q743</f>
        <v>856.81900556850383</v>
      </c>
      <c r="M743" s="69">
        <f t="shared" si="344"/>
        <v>-3.2146055023736381E-2</v>
      </c>
      <c r="N743" s="69">
        <f t="shared" si="345"/>
        <v>-8.1650979760290412E-2</v>
      </c>
      <c r="O743" s="70">
        <f t="shared" si="346"/>
        <v>57.967926385146676</v>
      </c>
      <c r="P743" s="70">
        <f t="shared" si="347"/>
        <v>399.77880265618398</v>
      </c>
      <c r="Q743" s="70">
        <f t="shared" si="348"/>
        <v>55.359177167353337</v>
      </c>
      <c r="R743" s="111">
        <f t="shared" si="349"/>
        <v>381.78742874036789</v>
      </c>
      <c r="S743" s="70">
        <f t="shared" si="370"/>
        <v>17.991373915816098</v>
      </c>
      <c r="T743" s="113">
        <f t="shared" si="350"/>
        <v>0.7261460550237363</v>
      </c>
      <c r="U743" s="70">
        <f t="shared" si="351"/>
        <v>1.8444109797602903</v>
      </c>
      <c r="V743" s="70">
        <f>(L743/Phase_Relations!C$24)</f>
        <v>175.9545556636952</v>
      </c>
      <c r="W743" s="70">
        <f t="shared" si="352"/>
        <v>25337.456015572108</v>
      </c>
      <c r="X743" s="70">
        <f t="shared" si="353"/>
        <v>1213.4796942323808</v>
      </c>
      <c r="Y743" s="70">
        <f t="shared" si="354"/>
        <v>120.59537849634187</v>
      </c>
      <c r="Z743" s="70">
        <f t="shared" si="355"/>
        <v>17365.734503473228</v>
      </c>
      <c r="AA743" s="70">
        <f t="shared" si="356"/>
        <v>831.69226549201289</v>
      </c>
      <c r="AB743" s="70">
        <f t="shared" si="357"/>
        <v>-4.6319964011147574</v>
      </c>
      <c r="AC743" s="70">
        <f t="shared" si="358"/>
        <v>-4.6319964011147574E-2</v>
      </c>
      <c r="AD743" s="70">
        <f t="shared" si="359"/>
        <v>819.69801621480224</v>
      </c>
      <c r="AE743" s="70">
        <f t="shared" si="360"/>
        <v>2.9136538840337867</v>
      </c>
      <c r="AF743" s="70">
        <f t="shared" si="361"/>
        <v>2.1632248684160544E-2</v>
      </c>
      <c r="AG743" s="70">
        <f t="shared" si="362"/>
        <v>1.4826266975317642E-2</v>
      </c>
      <c r="AH743" s="70">
        <f>(U743-Phase_Relations!$B$37)/Phase_Relations!$B$37</f>
        <v>1.3249811227682349</v>
      </c>
      <c r="AI743" s="70">
        <f>(U743-Phase_Relations!G$20)/Phase_Relations!G$20</f>
        <v>1.2354305999410489</v>
      </c>
      <c r="AJ743" s="70">
        <f t="shared" si="363"/>
        <v>1.3249922071954821</v>
      </c>
      <c r="AK743" s="70">
        <f t="shared" si="364"/>
        <v>0.5698889809439176</v>
      </c>
      <c r="AL743" s="71">
        <f>(1/(J744-J742))*((M744-M742)/Phase_Relations!B$22)</f>
        <v>8.7356705378724747E-7</v>
      </c>
      <c r="AM743" s="71">
        <f t="shared" si="365"/>
        <v>0.45571358681901558</v>
      </c>
      <c r="AN743" s="71">
        <f>SUM(AM$27:AM743)</f>
        <v>53.746684610899749</v>
      </c>
      <c r="AO743" s="71">
        <f>(1/10000)*((AL743*Phase_Relations!B$22*H$7*U743))/(2*(P743-R743))</f>
        <v>7.9187222072726158E-11</v>
      </c>
      <c r="AP743" s="71">
        <f t="shared" si="366"/>
        <v>6.6202138431544696E-11</v>
      </c>
      <c r="AQ743" s="72">
        <f t="shared" si="367"/>
        <v>7.9010843375657628E-18</v>
      </c>
      <c r="AR743" s="72">
        <f t="shared" si="368"/>
        <v>6.6054682230732627E-18</v>
      </c>
      <c r="AS743" s="71">
        <f t="shared" si="371"/>
        <v>1.0349272489292951E-4</v>
      </c>
      <c r="AT743" s="72">
        <f t="shared" si="372"/>
        <v>7.6191961495876952E-8</v>
      </c>
      <c r="AU743" s="97">
        <f t="shared" si="369"/>
        <v>8.3928132178149251E-8</v>
      </c>
      <c r="AV743" s="2"/>
      <c r="AW743" s="2"/>
      <c r="AX743" s="2"/>
      <c r="AY743" s="2"/>
      <c r="AZ743" s="2"/>
      <c r="BA743" s="2"/>
      <c r="BC743" s="10"/>
      <c r="BE743" s="10"/>
      <c r="BI743" s="10"/>
    </row>
    <row r="744" spans="1:61" x14ac:dyDescent="0.2">
      <c r="A744" s="9">
        <f>Raw_Data!A742</f>
        <v>40773.861562500002</v>
      </c>
      <c r="B744" s="10">
        <f>Raw_Data!J742</f>
        <v>-1.3017426226560906E-3</v>
      </c>
      <c r="C744" s="10">
        <f>Raw_Data!K742</f>
        <v>0.10437326924893942</v>
      </c>
      <c r="D744" s="10">
        <f>Raw_Data!L742</f>
        <v>1.9248514747385356E-2</v>
      </c>
      <c r="E744" s="10">
        <f>Raw_Data!M742</f>
        <v>1.8432721313170943E-2</v>
      </c>
      <c r="F744" s="10">
        <f>Raw_Data!N742</f>
        <v>1.8510140945681978E-2</v>
      </c>
      <c r="J744" s="74">
        <f t="shared" si="342"/>
        <v>193210.99999991711</v>
      </c>
      <c r="K744" s="69">
        <f t="shared" si="343"/>
        <v>610.37956472666622</v>
      </c>
      <c r="L744" s="69">
        <f>K744+$D$8-$B$8*Q744+Phase_Relations!$C$24*Q744</f>
        <v>859.39877062427092</v>
      </c>
      <c r="M744" s="69">
        <f t="shared" si="344"/>
        <v>-3.1740850637327435E-2</v>
      </c>
      <c r="N744" s="69">
        <f t="shared" si="345"/>
        <v>-8.0621760618811683E-2</v>
      </c>
      <c r="O744" s="70">
        <f t="shared" si="346"/>
        <v>57.832045071390944</v>
      </c>
      <c r="P744" s="70">
        <f t="shared" si="347"/>
        <v>398.84169014752376</v>
      </c>
      <c r="Q744" s="70">
        <f t="shared" si="348"/>
        <v>55.338069136382501</v>
      </c>
      <c r="R744" s="111">
        <f t="shared" si="349"/>
        <v>381.64185611298279</v>
      </c>
      <c r="S744" s="70">
        <f t="shared" si="370"/>
        <v>17.19983403454097</v>
      </c>
      <c r="T744" s="113">
        <f t="shared" si="350"/>
        <v>0.72574085063732741</v>
      </c>
      <c r="U744" s="70">
        <f t="shared" si="351"/>
        <v>1.8433817606188116</v>
      </c>
      <c r="V744" s="70">
        <f>(L744/Phase_Relations!C$24)</f>
        <v>176.48433081008454</v>
      </c>
      <c r="W744" s="70">
        <f t="shared" si="352"/>
        <v>25413.743636652172</v>
      </c>
      <c r="X744" s="70">
        <f t="shared" si="353"/>
        <v>1217.1333159316175</v>
      </c>
      <c r="Y744" s="70">
        <f t="shared" si="354"/>
        <v>121.14626167370204</v>
      </c>
      <c r="Z744" s="70">
        <f t="shared" si="355"/>
        <v>17445.061681013096</v>
      </c>
      <c r="AA744" s="70">
        <f t="shared" si="356"/>
        <v>835.49145981863467</v>
      </c>
      <c r="AB744" s="70">
        <f t="shared" si="357"/>
        <v>-4.573609601920392</v>
      </c>
      <c r="AC744" s="70">
        <f t="shared" si="358"/>
        <v>-4.573609601920392E-2</v>
      </c>
      <c r="AD744" s="70">
        <f t="shared" si="359"/>
        <v>824.02490379560743</v>
      </c>
      <c r="AE744" s="70">
        <f t="shared" si="360"/>
        <v>2.9159403372038804</v>
      </c>
      <c r="AF744" s="70">
        <f t="shared" si="361"/>
        <v>2.0586486950177379E-2</v>
      </c>
      <c r="AG744" s="70">
        <f t="shared" si="362"/>
        <v>1.4131429819071121E-2</v>
      </c>
      <c r="AH744" s="70">
        <f>(U744-Phase_Relations!$B$37)/Phase_Relations!$B$37</f>
        <v>1.3236837356341371</v>
      </c>
      <c r="AI744" s="70">
        <f>(U744-Phase_Relations!G$20)/Phase_Relations!G$20</f>
        <v>1.2341831838346853</v>
      </c>
      <c r="AJ744" s="70">
        <f t="shared" si="363"/>
        <v>1.3239703260674827</v>
      </c>
      <c r="AK744" s="70">
        <f t="shared" si="364"/>
        <v>0.56964883617128803</v>
      </c>
      <c r="AL744" s="71">
        <f>(1/(J745-J743))*((M745-M743)/Phase_Relations!B$22)</f>
        <v>8.9922811282640899E-7</v>
      </c>
      <c r="AM744" s="71">
        <f t="shared" si="365"/>
        <v>0.4798586003091187</v>
      </c>
      <c r="AN744" s="71">
        <f>SUM(AM$27:AM744)</f>
        <v>54.22654321120887</v>
      </c>
      <c r="AO744" s="71">
        <f>(1/10000)*((AL744*Phase_Relations!B$22*H$7*U744))/(2*(P744-R744))</f>
        <v>8.5217030758282408E-11</v>
      </c>
      <c r="AP744" s="71">
        <f t="shared" si="366"/>
        <v>6.4779557794437163E-11</v>
      </c>
      <c r="AQ744" s="72">
        <f t="shared" si="367"/>
        <v>8.5027221487799466E-18</v>
      </c>
      <c r="AR744" s="72">
        <f t="shared" si="368"/>
        <v>6.463527019725431E-18</v>
      </c>
      <c r="AS744" s="71">
        <f t="shared" si="371"/>
        <v>1.2896579629951942E-4</v>
      </c>
      <c r="AT744" s="72">
        <f t="shared" si="372"/>
        <v>6.5798458901281555E-8</v>
      </c>
      <c r="AU744" s="97">
        <f t="shared" si="369"/>
        <v>7.4762000941249499E-8</v>
      </c>
      <c r="AV744" s="2"/>
      <c r="AW744" s="2"/>
      <c r="AX744" s="2"/>
      <c r="AY744" s="2"/>
      <c r="AZ744" s="2"/>
      <c r="BA744" s="2"/>
      <c r="BC744" s="10"/>
      <c r="BE744" s="10"/>
      <c r="BI744" s="10"/>
    </row>
    <row r="745" spans="1:61" x14ac:dyDescent="0.2">
      <c r="A745" s="9">
        <f>Raw_Data!A743</f>
        <v>40773.864537037036</v>
      </c>
      <c r="B745" s="10">
        <f>Raw_Data!J743</f>
        <v>-1.3117189515305604E-3</v>
      </c>
      <c r="C745" s="10">
        <f>Raw_Data!K743</f>
        <v>0.10299677339589941</v>
      </c>
      <c r="D745" s="10">
        <f>Raw_Data!L743</f>
        <v>1.9284857088285257E-2</v>
      </c>
      <c r="E745" s="10">
        <f>Raw_Data!M743</f>
        <v>1.8448315265328342E-2</v>
      </c>
      <c r="F745" s="10">
        <f>Raw_Data!N743</f>
        <v>1.8531846070063678E-2</v>
      </c>
      <c r="J745" s="74">
        <f t="shared" si="342"/>
        <v>193467.99999964423</v>
      </c>
      <c r="K745" s="69">
        <f t="shared" si="343"/>
        <v>615.05740746607364</v>
      </c>
      <c r="L745" s="69">
        <f>K745+$D$8-$B$8*Q745+Phase_Relations!$C$24*Q745</f>
        <v>864.28351718602471</v>
      </c>
      <c r="M745" s="69">
        <f t="shared" si="344"/>
        <v>-3.1330531560286472E-2</v>
      </c>
      <c r="N745" s="69">
        <f t="shared" si="345"/>
        <v>-7.9579550163127635E-2</v>
      </c>
      <c r="O745" s="70">
        <f t="shared" si="346"/>
        <v>57.941235412802008</v>
      </c>
      <c r="P745" s="70">
        <f t="shared" si="347"/>
        <v>399.59472698484143</v>
      </c>
      <c r="Q745" s="70">
        <f t="shared" si="348"/>
        <v>55.384884752369651</v>
      </c>
      <c r="R745" s="111">
        <f t="shared" si="349"/>
        <v>381.96472243013551</v>
      </c>
      <c r="S745" s="70">
        <f t="shared" si="370"/>
        <v>17.63000455470592</v>
      </c>
      <c r="T745" s="113">
        <f t="shared" si="350"/>
        <v>0.72533053156028637</v>
      </c>
      <c r="U745" s="70">
        <f t="shared" si="351"/>
        <v>1.8423395501631274</v>
      </c>
      <c r="V745" s="70">
        <f>(L745/Phase_Relations!C$24)</f>
        <v>177.48745212884296</v>
      </c>
      <c r="W745" s="70">
        <f t="shared" si="352"/>
        <v>25558.193106553386</v>
      </c>
      <c r="X745" s="70">
        <f t="shared" si="353"/>
        <v>1224.0513939920204</v>
      </c>
      <c r="Y745" s="70">
        <f t="shared" si="354"/>
        <v>122.1025673764733</v>
      </c>
      <c r="Z745" s="70">
        <f t="shared" si="355"/>
        <v>17582.769702212157</v>
      </c>
      <c r="AA745" s="70">
        <f t="shared" si="356"/>
        <v>842.08667156188494</v>
      </c>
      <c r="AB745" s="70">
        <f t="shared" si="357"/>
        <v>-4.5144858156032308</v>
      </c>
      <c r="AC745" s="70">
        <f t="shared" si="358"/>
        <v>-4.5144858156032308E-2</v>
      </c>
      <c r="AD745" s="70">
        <f t="shared" si="359"/>
        <v>830.33333519208099</v>
      </c>
      <c r="AE745" s="70">
        <f t="shared" si="360"/>
        <v>2.9192524737890362</v>
      </c>
      <c r="AF745" s="70">
        <f t="shared" si="361"/>
        <v>2.0936092625722425E-2</v>
      </c>
      <c r="AG745" s="70">
        <f t="shared" si="362"/>
        <v>1.4402993731504096E-2</v>
      </c>
      <c r="AH745" s="70">
        <f>(U745-Phase_Relations!$B$37)/Phase_Relations!$B$37</f>
        <v>1.3223699722364954</v>
      </c>
      <c r="AI745" s="70">
        <f>(U745-Phase_Relations!G$20)/Phase_Relations!G$20</f>
        <v>1.2329200222238619</v>
      </c>
      <c r="AJ745" s="70">
        <f t="shared" si="363"/>
        <v>1.3229673999653921</v>
      </c>
      <c r="AK745" s="70">
        <f t="shared" si="364"/>
        <v>0.56940538675800345</v>
      </c>
      <c r="AL745" s="71">
        <f>(1/(J746-J744))*((M746-M744)/Phase_Relations!B$22)</f>
        <v>7.2769142817263735E-7</v>
      </c>
      <c r="AM745" s="71">
        <f t="shared" si="365"/>
        <v>0.4890596150697159</v>
      </c>
      <c r="AN745" s="71">
        <f>SUM(AM$27:AM745)</f>
        <v>54.715602826278584</v>
      </c>
      <c r="AO745" s="71">
        <f>(1/10000)*((AL745*Phase_Relations!B$22*H$7*U745))/(2*(P745-R745))</f>
        <v>6.7240355716616405E-11</v>
      </c>
      <c r="AP745" s="71">
        <f t="shared" si="366"/>
        <v>6.220136702830056E-11</v>
      </c>
      <c r="AQ745" s="72">
        <f t="shared" si="367"/>
        <v>6.7090587028925491E-18</v>
      </c>
      <c r="AR745" s="72">
        <f t="shared" si="368"/>
        <v>6.2062821998115542E-18</v>
      </c>
      <c r="AS745" s="71">
        <f t="shared" si="371"/>
        <v>8.9622851012805273E-5</v>
      </c>
      <c r="AT745" s="72">
        <f t="shared" si="372"/>
        <v>7.4709377044918622E-8</v>
      </c>
      <c r="AU745" s="97">
        <f t="shared" si="369"/>
        <v>7.9161455179621131E-8</v>
      </c>
      <c r="AV745" s="2"/>
      <c r="AW745" s="2"/>
      <c r="AX745" s="2"/>
      <c r="AY745" s="2"/>
      <c r="AZ745" s="2"/>
      <c r="BA745" s="2"/>
      <c r="BC745" s="10"/>
      <c r="BE745" s="10"/>
      <c r="BI745" s="10"/>
    </row>
    <row r="746" spans="1:61" x14ac:dyDescent="0.2">
      <c r="A746" s="9">
        <f>Raw_Data!A744</f>
        <v>40773.867511574077</v>
      </c>
      <c r="B746" s="10">
        <f>Raw_Data!J744</f>
        <v>-1.3218377993889606E-3</v>
      </c>
      <c r="C746" s="10">
        <f>Raw_Data!K744</f>
        <v>0.10215947436535977</v>
      </c>
      <c r="D746" s="10">
        <f>Raw_Data!L744</f>
        <v>1.9269738199407558E-2</v>
      </c>
      <c r="E746" s="10">
        <f>Raw_Data!M744</f>
        <v>1.8443362730637042E-2</v>
      </c>
      <c r="F746" s="10">
        <f>Raw_Data!N744</f>
        <v>1.851176643957838E-2</v>
      </c>
      <c r="J746" s="74">
        <f t="shared" si="342"/>
        <v>193725</v>
      </c>
      <c r="K746" s="69">
        <f t="shared" si="343"/>
        <v>619.80207653033415</v>
      </c>
      <c r="L746" s="69">
        <f>K746+$D$8-$B$8*Q746+Phase_Relations!$C$24*Q746</f>
        <v>868.96247498302012</v>
      </c>
      <c r="M746" s="69">
        <f t="shared" si="344"/>
        <v>-3.1082177830245042E-2</v>
      </c>
      <c r="N746" s="69">
        <f t="shared" si="345"/>
        <v>-7.894873168882241E-2</v>
      </c>
      <c r="O746" s="70">
        <f t="shared" si="346"/>
        <v>57.895810803450097</v>
      </c>
      <c r="P746" s="70">
        <f t="shared" si="347"/>
        <v>399.28145381689723</v>
      </c>
      <c r="Q746" s="70">
        <f t="shared" si="348"/>
        <v>55.370016426500065</v>
      </c>
      <c r="R746" s="111">
        <f t="shared" si="349"/>
        <v>381.86218225172456</v>
      </c>
      <c r="S746" s="70">
        <f t="shared" si="370"/>
        <v>17.419271565172664</v>
      </c>
      <c r="T746" s="113">
        <f t="shared" si="350"/>
        <v>0.72508217783024498</v>
      </c>
      <c r="U746" s="70">
        <f t="shared" si="351"/>
        <v>1.8417087316888223</v>
      </c>
      <c r="V746" s="70">
        <f>(L746/Phase_Relations!C$24)</f>
        <v>178.44831309806625</v>
      </c>
      <c r="W746" s="70">
        <f t="shared" si="352"/>
        <v>25696.557086121538</v>
      </c>
      <c r="X746" s="70">
        <f t="shared" si="353"/>
        <v>1230.678021365974</v>
      </c>
      <c r="Y746" s="70">
        <f t="shared" si="354"/>
        <v>123.07829667156619</v>
      </c>
      <c r="Z746" s="70">
        <f t="shared" si="355"/>
        <v>17723.274720705533</v>
      </c>
      <c r="AA746" s="70">
        <f t="shared" si="356"/>
        <v>848.81583911424946</v>
      </c>
      <c r="AB746" s="70">
        <f t="shared" si="357"/>
        <v>-4.478699975539624</v>
      </c>
      <c r="AC746" s="70">
        <f t="shared" si="358"/>
        <v>-4.478699975539624E-2</v>
      </c>
      <c r="AD746" s="70">
        <f t="shared" si="359"/>
        <v>837.20299140413431</v>
      </c>
      <c r="AE746" s="70">
        <f t="shared" si="360"/>
        <v>2.9228307714439872</v>
      </c>
      <c r="AF746" s="70">
        <f t="shared" si="361"/>
        <v>2.0521850279502211E-2</v>
      </c>
      <c r="AG746" s="70">
        <f t="shared" si="362"/>
        <v>1.4154207081587745E-2</v>
      </c>
      <c r="AH746" s="70">
        <f>(U746-Phase_Relations!$B$37)/Phase_Relations!$B$37</f>
        <v>1.3215747909776834</v>
      </c>
      <c r="AI746" s="70">
        <f>(U746-Phase_Relations!G$20)/Phase_Relations!G$20</f>
        <v>1.2321554686965057</v>
      </c>
      <c r="AJ746" s="70">
        <f t="shared" si="363"/>
        <v>1.3220047830794373</v>
      </c>
      <c r="AK746" s="70">
        <f t="shared" si="364"/>
        <v>0.56925790033287249</v>
      </c>
      <c r="AL746" s="71">
        <f>(1/(J747-J745))*((M747-M745)/Phase_Relations!B$22)</f>
        <v>4.3978911450772379E-7</v>
      </c>
      <c r="AM746" s="71">
        <f t="shared" si="365"/>
        <v>0.29837094141913323</v>
      </c>
      <c r="AN746" s="71">
        <f>SUM(AM$27:AM746)</f>
        <v>55.013973767697721</v>
      </c>
      <c r="AO746" s="71">
        <f>(1/10000)*((AL746*Phase_Relations!B$22*H$7*U746))/(2*(P746-R746))</f>
        <v>4.1115059700685607E-11</v>
      </c>
      <c r="AP746" s="71">
        <f t="shared" si="366"/>
        <v>6.0962474733107619E-11</v>
      </c>
      <c r="AQ746" s="72">
        <f t="shared" si="367"/>
        <v>4.1023481533525738E-18</v>
      </c>
      <c r="AR746" s="72">
        <f t="shared" si="368"/>
        <v>6.0826689165915684E-18</v>
      </c>
      <c r="AS746" s="71">
        <f t="shared" si="371"/>
        <v>4.9842489351169593E-5</v>
      </c>
      <c r="AT746" s="72">
        <f t="shared" si="372"/>
        <v>8.2141961346261099E-8</v>
      </c>
      <c r="AU746" s="97">
        <f t="shared" si="369"/>
        <v>7.8545174783892983E-8</v>
      </c>
      <c r="AV746" s="2"/>
      <c r="AW746" s="2"/>
      <c r="AX746" s="2"/>
      <c r="AY746" s="2"/>
      <c r="AZ746" s="2"/>
      <c r="BA746" s="2"/>
      <c r="BC746" s="10"/>
      <c r="BE746" s="10"/>
      <c r="BI746" s="10"/>
    </row>
    <row r="747" spans="1:61" x14ac:dyDescent="0.2">
      <c r="A747" s="9">
        <f>Raw_Data!A745</f>
        <v>40773.870486111111</v>
      </c>
      <c r="B747" s="10">
        <f>Raw_Data!J745</f>
        <v>-1.3314222010576504E-3</v>
      </c>
      <c r="C747" s="10">
        <f>Raw_Data!K745</f>
        <v>0.10165115665603963</v>
      </c>
      <c r="D747" s="10">
        <f>Raw_Data!L745</f>
        <v>1.9315154248950455E-2</v>
      </c>
      <c r="E747" s="10">
        <f>Raw_Data!M745</f>
        <v>1.8407732984656842E-2</v>
      </c>
      <c r="F747" s="10">
        <f>Raw_Data!N745</f>
        <v>1.8488483629944277E-2</v>
      </c>
      <c r="J747" s="74">
        <f t="shared" si="342"/>
        <v>193981.99999972712</v>
      </c>
      <c r="K747" s="69">
        <f t="shared" si="343"/>
        <v>624.29614687640901</v>
      </c>
      <c r="L747" s="69">
        <f>K747+$D$8-$B$8*Q747+Phase_Relations!$C$24*Q747</f>
        <v>872.9838023991357</v>
      </c>
      <c r="M747" s="69">
        <f t="shared" si="344"/>
        <v>-3.0932454684069154E-2</v>
      </c>
      <c r="N747" s="69">
        <f t="shared" si="345"/>
        <v>-7.8568434897535649E-2</v>
      </c>
      <c r="O747" s="70">
        <f t="shared" si="346"/>
        <v>58.032263047095867</v>
      </c>
      <c r="P747" s="70">
        <f t="shared" si="347"/>
        <v>400.22250377307495</v>
      </c>
      <c r="Q747" s="70">
        <f t="shared" si="348"/>
        <v>55.263050053338695</v>
      </c>
      <c r="R747" s="111">
        <f t="shared" si="349"/>
        <v>381.12448312647371</v>
      </c>
      <c r="S747" s="70">
        <f t="shared" si="370"/>
        <v>19.098020646601242</v>
      </c>
      <c r="T747" s="113">
        <f t="shared" si="350"/>
        <v>0.72493245468406908</v>
      </c>
      <c r="U747" s="70">
        <f t="shared" si="351"/>
        <v>1.8413284348975354</v>
      </c>
      <c r="V747" s="70">
        <f>(L747/Phase_Relations!C$24)</f>
        <v>179.27412447022576</v>
      </c>
      <c r="W747" s="70">
        <f t="shared" si="352"/>
        <v>25815.47392371251</v>
      </c>
      <c r="X747" s="70">
        <f t="shared" si="353"/>
        <v>1236.3732722084535</v>
      </c>
      <c r="Y747" s="70">
        <f t="shared" si="354"/>
        <v>124.01107441688706</v>
      </c>
      <c r="Z747" s="70">
        <f t="shared" si="355"/>
        <v>17857.594716031737</v>
      </c>
      <c r="AA747" s="70">
        <f t="shared" si="356"/>
        <v>855.24878908197979</v>
      </c>
      <c r="AB747" s="70">
        <f t="shared" si="357"/>
        <v>-4.4571260351684572</v>
      </c>
      <c r="AC747" s="70">
        <f t="shared" si="358"/>
        <v>-4.4571260351684572E-2</v>
      </c>
      <c r="AD747" s="70">
        <f t="shared" si="359"/>
        <v>842.516775317579</v>
      </c>
      <c r="AE747" s="70">
        <f t="shared" si="360"/>
        <v>2.925578556849401</v>
      </c>
      <c r="AF747" s="70">
        <f t="shared" si="361"/>
        <v>2.2330368531829167E-2</v>
      </c>
      <c r="AG747" s="70">
        <f t="shared" si="362"/>
        <v>1.5446808076405343E-2</v>
      </c>
      <c r="AH747" s="70">
        <f>(U747-Phase_Relations!$B$37)/Phase_Relations!$B$37</f>
        <v>1.3210954060301341</v>
      </c>
      <c r="AI747" s="70">
        <f>(U747-Phase_Relations!G$20)/Phase_Relations!G$20</f>
        <v>1.2316945480591688</v>
      </c>
      <c r="AJ747" s="70">
        <f t="shared" si="363"/>
        <v>1.3210132207881777</v>
      </c>
      <c r="AK747" s="70">
        <f t="shared" si="364"/>
        <v>0.56916893747580088</v>
      </c>
      <c r="AL747" s="71">
        <f>(1/(J748-J746))*((M748-M746)/Phase_Relations!B$22)</f>
        <v>4.0709078889109129E-7</v>
      </c>
      <c r="AM747" s="71">
        <f t="shared" si="365"/>
        <v>0.18119087043762205</v>
      </c>
      <c r="AN747" s="71">
        <f>SUM(AM$27:AM747)</f>
        <v>55.195164638135346</v>
      </c>
      <c r="AO747" s="71">
        <f>(1/10000)*((AL747*Phase_Relations!B$22*H$7*U747))/(2*(P747-R747))</f>
        <v>3.4705608983912708E-11</v>
      </c>
      <c r="AP747" s="71">
        <f t="shared" si="366"/>
        <v>6.0398630819554399E-11</v>
      </c>
      <c r="AQ747" s="72">
        <f t="shared" si="367"/>
        <v>3.4628306990821819E-18</v>
      </c>
      <c r="AR747" s="72">
        <f t="shared" si="368"/>
        <v>6.0264101137494187E-18</v>
      </c>
      <c r="AS747" s="71">
        <f t="shared" si="371"/>
        <v>3.8859555115468927E-5</v>
      </c>
      <c r="AT747" s="72">
        <f t="shared" si="372"/>
        <v>8.8933567332163201E-8</v>
      </c>
      <c r="AU747" s="97">
        <f t="shared" si="369"/>
        <v>8.2553852650246843E-8</v>
      </c>
      <c r="AV747" s="2"/>
      <c r="AW747" s="2"/>
      <c r="AX747" s="2"/>
      <c r="AY747" s="2"/>
      <c r="AZ747" s="2"/>
      <c r="BA747" s="2"/>
      <c r="BC747" s="10"/>
      <c r="BE747" s="10"/>
      <c r="BI747" s="10"/>
    </row>
    <row r="748" spans="1:61" x14ac:dyDescent="0.2">
      <c r="A748" s="9">
        <f>Raw_Data!A746</f>
        <v>40773.873472222222</v>
      </c>
      <c r="B748" s="10">
        <f>Raw_Data!J746</f>
        <v>-1.3368379224466505E-3</v>
      </c>
      <c r="C748" s="10">
        <f>Raw_Data!K746</f>
        <v>0.10091480857244939</v>
      </c>
      <c r="D748" s="10">
        <f>Raw_Data!L746</f>
        <v>1.9326413248680157E-2</v>
      </c>
      <c r="E748" s="10">
        <f>Raw_Data!M746</f>
        <v>1.8457056429675541E-2</v>
      </c>
      <c r="F748" s="10">
        <f>Raw_Data!N746</f>
        <v>1.8550252398008477E-2</v>
      </c>
      <c r="J748" s="74">
        <f t="shared" si="342"/>
        <v>194239.99999968801</v>
      </c>
      <c r="K748" s="69">
        <f t="shared" si="343"/>
        <v>626.83554722065981</v>
      </c>
      <c r="L748" s="69">
        <f>K748+$D$8-$B$8*Q748+Phase_Relations!$C$24*Q748</f>
        <v>876.17763653942825</v>
      </c>
      <c r="M748" s="69">
        <f t="shared" si="344"/>
        <v>-3.0712981087661542E-2</v>
      </c>
      <c r="N748" s="69">
        <f t="shared" si="345"/>
        <v>-7.8010971962660311E-2</v>
      </c>
      <c r="O748" s="70">
        <f t="shared" si="346"/>
        <v>58.066090643062211</v>
      </c>
      <c r="P748" s="70">
        <f t="shared" si="347"/>
        <v>400.45579753836006</v>
      </c>
      <c r="Q748" s="70">
        <f t="shared" si="348"/>
        <v>55.411127169252069</v>
      </c>
      <c r="R748" s="111">
        <f t="shared" si="349"/>
        <v>382.14570461553149</v>
      </c>
      <c r="S748" s="70">
        <f t="shared" si="370"/>
        <v>18.310092922828574</v>
      </c>
      <c r="T748" s="113">
        <f t="shared" si="350"/>
        <v>0.72471298108766147</v>
      </c>
      <c r="U748" s="70">
        <f t="shared" si="351"/>
        <v>1.8407709719626602</v>
      </c>
      <c r="V748" s="70">
        <f>(L748/Phase_Relations!C$24)</f>
        <v>179.93000355713494</v>
      </c>
      <c r="W748" s="70">
        <f t="shared" si="352"/>
        <v>25909.920512227432</v>
      </c>
      <c r="X748" s="70">
        <f t="shared" si="353"/>
        <v>1240.8965762561031</v>
      </c>
      <c r="Y748" s="70">
        <f t="shared" si="354"/>
        <v>124.51887638788287</v>
      </c>
      <c r="Z748" s="70">
        <f t="shared" si="355"/>
        <v>17930.718199855131</v>
      </c>
      <c r="AA748" s="70">
        <f t="shared" si="356"/>
        <v>858.75087164057163</v>
      </c>
      <c r="AB748" s="70">
        <f t="shared" si="357"/>
        <v>-4.4255015976457424</v>
      </c>
      <c r="AC748" s="70">
        <f t="shared" si="358"/>
        <v>-4.4255015976457424E-2</v>
      </c>
      <c r="AD748" s="70">
        <f t="shared" si="359"/>
        <v>846.54414302535258</v>
      </c>
      <c r="AE748" s="70">
        <f t="shared" si="360"/>
        <v>2.9276496093114379</v>
      </c>
      <c r="AF748" s="70">
        <f t="shared" si="361"/>
        <v>2.1321775065973061E-2</v>
      </c>
      <c r="AG748" s="70">
        <f t="shared" si="362"/>
        <v>1.475553504875626E-2</v>
      </c>
      <c r="AH748" s="70">
        <f>(U748-Phase_Relations!$B$37)/Phase_Relations!$B$37</f>
        <v>1.3203926934490171</v>
      </c>
      <c r="AI748" s="70">
        <f>(U748-Phase_Relations!G$20)/Phase_Relations!G$20</f>
        <v>1.2310189016242759</v>
      </c>
      <c r="AJ748" s="70">
        <f t="shared" si="363"/>
        <v>1.3200622540340752</v>
      </c>
      <c r="AK748" s="70">
        <f t="shared" si="364"/>
        <v>0.56903846369486433</v>
      </c>
      <c r="AL748" s="71">
        <f>(1/(J749-J747))*((M749-M747)/Phase_Relations!B$22)</f>
        <v>6.188415793465186E-7</v>
      </c>
      <c r="AM748" s="71">
        <f t="shared" si="365"/>
        <v>0.26707800742097676</v>
      </c>
      <c r="AN748" s="71">
        <f>SUM(AM$27:AM748)</f>
        <v>55.462242645556323</v>
      </c>
      <c r="AO748" s="71">
        <f>(1/10000)*((AL748*Phase_Relations!B$22*H$7*U748))/(2*(P748-R748))</f>
        <v>5.5011588644017885E-11</v>
      </c>
      <c r="AP748" s="71">
        <f t="shared" si="366"/>
        <v>5.9930204359724791E-11</v>
      </c>
      <c r="AQ748" s="72">
        <f t="shared" si="367"/>
        <v>5.4889057860960602E-18</v>
      </c>
      <c r="AR748" s="72">
        <f t="shared" si="368"/>
        <v>5.979671803348E-18</v>
      </c>
      <c r="AS748" s="71">
        <f t="shared" si="371"/>
        <v>7.517327195810467E-5</v>
      </c>
      <c r="AT748" s="72">
        <f t="shared" si="372"/>
        <v>7.2870978522477613E-8</v>
      </c>
      <c r="AU748" s="97">
        <f t="shared" si="369"/>
        <v>8.5650233257389067E-8</v>
      </c>
      <c r="AV748" s="2"/>
      <c r="AW748" s="2"/>
      <c r="AX748" s="2"/>
      <c r="AY748" s="2"/>
      <c r="AZ748" s="2"/>
      <c r="BA748" s="2"/>
      <c r="BC748" s="10"/>
      <c r="BE748" s="10"/>
      <c r="BI748" s="10"/>
    </row>
    <row r="749" spans="1:61" x14ac:dyDescent="0.2">
      <c r="A749" s="9">
        <f>Raw_Data!A747</f>
        <v>40773.876446759263</v>
      </c>
      <c r="B749" s="10">
        <f>Raw_Data!J747</f>
        <v>-1.3423961628195706E-3</v>
      </c>
      <c r="C749" s="10">
        <f>Raw_Data!K747</f>
        <v>9.9771093726489291E-2</v>
      </c>
      <c r="D749" s="10">
        <f>Raw_Data!L747</f>
        <v>1.9336258935152756E-2</v>
      </c>
      <c r="E749" s="10">
        <f>Raw_Data!M747</f>
        <v>1.8454669236694844E-2</v>
      </c>
      <c r="F749" s="10">
        <f>Raw_Data!N747</f>
        <v>1.8526670784349379E-2</v>
      </c>
      <c r="J749" s="74">
        <f t="shared" si="342"/>
        <v>194497.00000004377</v>
      </c>
      <c r="K749" s="69">
        <f t="shared" si="343"/>
        <v>629.44177388975868</v>
      </c>
      <c r="L749" s="69">
        <f>K749+$D$8-$B$8*Q749+Phase_Relations!$C$24*Q749</f>
        <v>878.75218943221967</v>
      </c>
      <c r="M749" s="69">
        <f t="shared" si="344"/>
        <v>-3.0371217972791027E-2</v>
      </c>
      <c r="N749" s="69">
        <f t="shared" si="345"/>
        <v>-7.7142893650889208E-2</v>
      </c>
      <c r="O749" s="70">
        <f t="shared" si="346"/>
        <v>58.09567194797404</v>
      </c>
      <c r="P749" s="70">
        <f t="shared" si="347"/>
        <v>400.65980653775199</v>
      </c>
      <c r="Q749" s="70">
        <f t="shared" si="348"/>
        <v>55.403960422250194</v>
      </c>
      <c r="R749" s="111">
        <f t="shared" si="349"/>
        <v>382.09627877413925</v>
      </c>
      <c r="S749" s="70">
        <f t="shared" si="370"/>
        <v>18.56352776361274</v>
      </c>
      <c r="T749" s="113">
        <f t="shared" si="350"/>
        <v>0.72437121797279103</v>
      </c>
      <c r="U749" s="70">
        <f t="shared" si="351"/>
        <v>1.8399028936508892</v>
      </c>
      <c r="V749" s="70">
        <f>(L749/Phase_Relations!C$24)</f>
        <v>180.45870834465683</v>
      </c>
      <c r="W749" s="70">
        <f t="shared" si="352"/>
        <v>25986.054001630582</v>
      </c>
      <c r="X749" s="70">
        <f t="shared" si="353"/>
        <v>1244.5428161700472</v>
      </c>
      <c r="Y749" s="70">
        <f t="shared" si="354"/>
        <v>125.05474792240663</v>
      </c>
      <c r="Z749" s="70">
        <f t="shared" si="355"/>
        <v>18007.883700826555</v>
      </c>
      <c r="AA749" s="70">
        <f t="shared" si="356"/>
        <v>862.44653739590797</v>
      </c>
      <c r="AB749" s="70">
        <f t="shared" si="357"/>
        <v>-4.3762561920448251</v>
      </c>
      <c r="AC749" s="70">
        <f t="shared" si="358"/>
        <v>-4.3762561920448251E-2</v>
      </c>
      <c r="AD749" s="70">
        <f t="shared" si="359"/>
        <v>850.07085222016622</v>
      </c>
      <c r="AE749" s="70">
        <f t="shared" si="360"/>
        <v>2.9294551250623684</v>
      </c>
      <c r="AF749" s="70">
        <f t="shared" si="361"/>
        <v>2.1524264935498385E-2</v>
      </c>
      <c r="AG749" s="70">
        <f t="shared" si="362"/>
        <v>1.4915941438431255E-2</v>
      </c>
      <c r="AH749" s="70">
        <f>(U749-Phase_Relations!$B$37)/Phase_Relations!$B$37</f>
        <v>1.319298433162075</v>
      </c>
      <c r="AI749" s="70">
        <f>(U749-Phase_Relations!G$20)/Phase_Relations!G$20</f>
        <v>1.2299667885960124</v>
      </c>
      <c r="AJ749" s="70">
        <f t="shared" si="363"/>
        <v>1.319072479844313</v>
      </c>
      <c r="AK749" s="70">
        <f t="shared" si="364"/>
        <v>0.56883513320162749</v>
      </c>
      <c r="AL749" s="71">
        <f>(1/(J750-J748))*((M750-M748)/Phase_Relations!B$22)</f>
        <v>6.7842784858902401E-7</v>
      </c>
      <c r="AM749" s="71">
        <f t="shared" si="365"/>
        <v>0.41775246794731963</v>
      </c>
      <c r="AN749" s="71">
        <f>SUM(AM$27:AM749)</f>
        <v>55.879995113503639</v>
      </c>
      <c r="AO749" s="71">
        <f>(1/10000)*((AL749*Phase_Relations!B$22*H$7*U749))/(2*(P749-R749))</f>
        <v>5.9457076288170286E-11</v>
      </c>
      <c r="AP749" s="71">
        <f t="shared" si="366"/>
        <v>6.2866311969937467E-11</v>
      </c>
      <c r="AQ749" s="72">
        <f t="shared" si="367"/>
        <v>5.9324643789937425E-18</v>
      </c>
      <c r="AR749" s="72">
        <f t="shared" si="368"/>
        <v>6.2726285865920613E-18</v>
      </c>
      <c r="AS749" s="71">
        <f t="shared" si="371"/>
        <v>1.3371788495399547E-4</v>
      </c>
      <c r="AT749" s="72">
        <f t="shared" si="372"/>
        <v>4.4276972633580225E-8</v>
      </c>
      <c r="AU749" s="97">
        <f t="shared" si="369"/>
        <v>8.2465166018166353E-8</v>
      </c>
      <c r="AV749" s="2"/>
      <c r="AW749" s="2"/>
      <c r="AX749" s="2"/>
      <c r="AY749" s="2"/>
      <c r="AZ749" s="2"/>
      <c r="BA749" s="2"/>
      <c r="BC749" s="10"/>
      <c r="BE749" s="10"/>
      <c r="BI749" s="10"/>
    </row>
    <row r="750" spans="1:61" x14ac:dyDescent="0.2">
      <c r="A750" s="9">
        <f>Raw_Data!A748</f>
        <v>40773.879421296297</v>
      </c>
      <c r="B750" s="10">
        <f>Raw_Data!J748</f>
        <v>-1.3522893556200905E-3</v>
      </c>
      <c r="C750" s="10">
        <f>Raw_Data!K748</f>
        <v>9.8854221596589298E-2</v>
      </c>
      <c r="D750" s="10">
        <f>Raw_Data!L748</f>
        <v>1.9290937898265855E-2</v>
      </c>
      <c r="E750" s="10">
        <f>Raw_Data!M748</f>
        <v>1.8412483617454244E-2</v>
      </c>
      <c r="F750" s="10">
        <f>Raw_Data!N748</f>
        <v>1.8497232611798579E-2</v>
      </c>
      <c r="J750" s="74">
        <f t="shared" si="342"/>
        <v>194753.99999977089</v>
      </c>
      <c r="K750" s="69">
        <f t="shared" si="343"/>
        <v>634.08063460633957</v>
      </c>
      <c r="L750" s="69">
        <f>K750+$D$8-$B$8*Q750+Phase_Relations!$C$24*Q750</f>
        <v>882.83132251972802</v>
      </c>
      <c r="M750" s="69">
        <f t="shared" si="344"/>
        <v>-3.0098899406700765E-2</v>
      </c>
      <c r="N750" s="69">
        <f t="shared" si="345"/>
        <v>-7.6451204493019939E-2</v>
      </c>
      <c r="O750" s="70">
        <f t="shared" si="346"/>
        <v>57.959505169273285</v>
      </c>
      <c r="P750" s="70">
        <f t="shared" si="347"/>
        <v>399.72072530533296</v>
      </c>
      <c r="Q750" s="70">
        <f t="shared" si="348"/>
        <v>55.277312236427008</v>
      </c>
      <c r="R750" s="111">
        <f t="shared" si="349"/>
        <v>381.22284300984143</v>
      </c>
      <c r="S750" s="70">
        <f t="shared" si="370"/>
        <v>18.497882295491536</v>
      </c>
      <c r="T750" s="113">
        <f t="shared" si="350"/>
        <v>0.72409889940670069</v>
      </c>
      <c r="U750" s="70">
        <f t="shared" si="351"/>
        <v>1.8392112044930198</v>
      </c>
      <c r="V750" s="70">
        <f>(L750/Phase_Relations!C$24)</f>
        <v>181.29639056837146</v>
      </c>
      <c r="W750" s="70">
        <f t="shared" si="352"/>
        <v>26106.68024184549</v>
      </c>
      <c r="X750" s="70">
        <f t="shared" si="353"/>
        <v>1250.3199349542861</v>
      </c>
      <c r="Y750" s="70">
        <f t="shared" si="354"/>
        <v>126.01907833194446</v>
      </c>
      <c r="Z750" s="70">
        <f t="shared" si="355"/>
        <v>18146.747279800002</v>
      </c>
      <c r="AA750" s="70">
        <f t="shared" si="356"/>
        <v>869.09709194444463</v>
      </c>
      <c r="AB750" s="70">
        <f t="shared" si="357"/>
        <v>-4.3370172055764655</v>
      </c>
      <c r="AC750" s="70">
        <f t="shared" si="358"/>
        <v>-4.3370172055764655E-2</v>
      </c>
      <c r="AD750" s="70">
        <f t="shared" si="359"/>
        <v>856.76517041411694</v>
      </c>
      <c r="AE750" s="70">
        <f t="shared" si="360"/>
        <v>2.9328618030567446</v>
      </c>
      <c r="AF750" s="70">
        <f t="shared" si="361"/>
        <v>2.1284022771386718E-2</v>
      </c>
      <c r="AG750" s="70">
        <f t="shared" si="362"/>
        <v>1.4794519209331692E-2</v>
      </c>
      <c r="AH750" s="70">
        <f>(U750-Phase_Relations!$B$37)/Phase_Relations!$B$37</f>
        <v>1.3184265210706174</v>
      </c>
      <c r="AI750" s="70">
        <f>(U750-Phase_Relations!G$20)/Phase_Relations!G$20</f>
        <v>1.2291284596519121</v>
      </c>
      <c r="AJ750" s="70">
        <f t="shared" si="363"/>
        <v>1.3179937491154012</v>
      </c>
      <c r="AK750" s="70">
        <f t="shared" si="364"/>
        <v>0.56867298104482789</v>
      </c>
      <c r="AL750" s="71">
        <f>(1/(J751-J749))*((M751-M749)/Phase_Relations!B$22)</f>
        <v>6.9083205952635438E-7</v>
      </c>
      <c r="AM750" s="71">
        <f t="shared" si="365"/>
        <v>0.33487257797927633</v>
      </c>
      <c r="AN750" s="71">
        <f>SUM(AM$27:AM750)</f>
        <v>56.214867691482915</v>
      </c>
      <c r="AO750" s="71">
        <f>(1/10000)*((AL750*Phase_Relations!B$22*H$7*U750))/(2*(P750-R750))</f>
        <v>6.0736193259034176E-11</v>
      </c>
      <c r="AP750" s="71">
        <f t="shared" si="366"/>
        <v>6.663654571698496E-11</v>
      </c>
      <c r="AQ750" s="72">
        <f t="shared" si="367"/>
        <v>6.0600911702849614E-18</v>
      </c>
      <c r="AR750" s="72">
        <f t="shared" si="368"/>
        <v>6.6488121933411457E-18</v>
      </c>
      <c r="AS750" s="71">
        <f t="shared" si="371"/>
        <v>5.6157751974337546E-5</v>
      </c>
      <c r="AT750" s="72">
        <f t="shared" si="372"/>
        <v>1.0769653284356661E-7</v>
      </c>
      <c r="AU750" s="97">
        <f t="shared" si="369"/>
        <v>7.9787810551227494E-8</v>
      </c>
      <c r="AV750" s="2"/>
      <c r="AW750" s="2"/>
      <c r="AX750" s="2"/>
      <c r="AY750" s="2"/>
      <c r="AZ750" s="2"/>
      <c r="BA750" s="2"/>
      <c r="BC750" s="10"/>
      <c r="BE750" s="10"/>
      <c r="BI750" s="10"/>
    </row>
    <row r="751" spans="1:61" x14ac:dyDescent="0.2">
      <c r="A751" s="9">
        <f>Raw_Data!A749</f>
        <v>40773.882395833331</v>
      </c>
      <c r="B751" s="10">
        <f>Raw_Data!J749</f>
        <v>-1.3642965800154305E-3</v>
      </c>
      <c r="C751" s="10">
        <f>Raw_Data!K749</f>
        <v>9.7666563397249995E-2</v>
      </c>
      <c r="D751" s="10">
        <f>Raw_Data!L749</f>
        <v>1.9299287135407257E-2</v>
      </c>
      <c r="E751" s="10">
        <f>Raw_Data!M749</f>
        <v>1.8423053775428341E-2</v>
      </c>
      <c r="F751" s="10">
        <f>Raw_Data!N749</f>
        <v>1.8504726616747579E-2</v>
      </c>
      <c r="J751" s="74">
        <f t="shared" si="342"/>
        <v>195010.99999949802</v>
      </c>
      <c r="K751" s="69">
        <f t="shared" si="343"/>
        <v>639.71075247483873</v>
      </c>
      <c r="L751" s="69">
        <f>K751+$D$8-$B$8*Q751+Phase_Relations!$C$24*Q751</f>
        <v>888.60168745744818</v>
      </c>
      <c r="M751" s="69">
        <f t="shared" si="344"/>
        <v>-2.9745908571446451E-2</v>
      </c>
      <c r="N751" s="69">
        <f t="shared" si="345"/>
        <v>-7.5554607771473992E-2</v>
      </c>
      <c r="O751" s="70">
        <f t="shared" si="346"/>
        <v>57.984590401303407</v>
      </c>
      <c r="P751" s="70">
        <f t="shared" si="347"/>
        <v>399.89372690554075</v>
      </c>
      <c r="Q751" s="70">
        <f t="shared" si="348"/>
        <v>55.309045593798132</v>
      </c>
      <c r="R751" s="111">
        <f t="shared" si="349"/>
        <v>381.44169375033192</v>
      </c>
      <c r="S751" s="70">
        <f t="shared" si="370"/>
        <v>18.452033155208824</v>
      </c>
      <c r="T751" s="113">
        <f t="shared" si="350"/>
        <v>0.72374590857144638</v>
      </c>
      <c r="U751" s="70">
        <f t="shared" si="351"/>
        <v>1.8383146077714738</v>
      </c>
      <c r="V751" s="70">
        <f>(L751/Phase_Relations!C$24)</f>
        <v>182.48138062115427</v>
      </c>
      <c r="W751" s="70">
        <f t="shared" si="352"/>
        <v>26277.318809446217</v>
      </c>
      <c r="X751" s="70">
        <f t="shared" si="353"/>
        <v>1258.4922801458915</v>
      </c>
      <c r="Y751" s="70">
        <f t="shared" si="354"/>
        <v>127.17233502735614</v>
      </c>
      <c r="Z751" s="70">
        <f t="shared" si="355"/>
        <v>18312.816243939284</v>
      </c>
      <c r="AA751" s="70">
        <f t="shared" si="356"/>
        <v>877.05058639555955</v>
      </c>
      <c r="AB751" s="70">
        <f t="shared" si="357"/>
        <v>-4.2861539728308973</v>
      </c>
      <c r="AC751" s="70">
        <f t="shared" si="358"/>
        <v>-4.2861539728308973E-2</v>
      </c>
      <c r="AD751" s="70">
        <f t="shared" si="359"/>
        <v>864.74923095875374</v>
      </c>
      <c r="AE751" s="70">
        <f t="shared" si="360"/>
        <v>2.9368901844585662</v>
      </c>
      <c r="AF751" s="70">
        <f t="shared" si="361"/>
        <v>2.1038733046222207E-2</v>
      </c>
      <c r="AG751" s="70">
        <f t="shared" si="362"/>
        <v>1.4662015370543043E-2</v>
      </c>
      <c r="AH751" s="70">
        <f>(U751-Phase_Relations!$B$37)/Phase_Relations!$B$37</f>
        <v>1.3172963117652048</v>
      </c>
      <c r="AI751" s="70">
        <f>(U751-Phase_Relations!G$20)/Phase_Relations!G$20</f>
        <v>1.2280417822415386</v>
      </c>
      <c r="AJ751" s="70">
        <f t="shared" si="363"/>
        <v>1.3168699205351944</v>
      </c>
      <c r="AK751" s="70">
        <f t="shared" si="364"/>
        <v>0.56846261096482387</v>
      </c>
      <c r="AL751" s="71">
        <f>(1/(J752-J750))*((M752-M750)/Phase_Relations!B$22)</f>
        <v>6.9151446152567745E-7</v>
      </c>
      <c r="AM751" s="71">
        <f t="shared" si="365"/>
        <v>0.43780893835937962</v>
      </c>
      <c r="AN751" s="71">
        <f>SUM(AM$27:AM751)</f>
        <v>56.652676629842297</v>
      </c>
      <c r="AO751" s="71">
        <f>(1/10000)*((AL751*Phase_Relations!B$22*H$7*U751))/(2*(P751-R751))</f>
        <v>6.0917541952544064E-11</v>
      </c>
      <c r="AP751" s="71">
        <f t="shared" si="366"/>
        <v>6.8868207579869878E-11</v>
      </c>
      <c r="AQ751" s="72">
        <f t="shared" si="367"/>
        <v>6.0781856466969891E-18</v>
      </c>
      <c r="AR751" s="72">
        <f t="shared" si="368"/>
        <v>6.8714813074993483E-18</v>
      </c>
      <c r="AS751" s="71">
        <f t="shared" si="371"/>
        <v>6.1057879981445264E-5</v>
      </c>
      <c r="AT751" s="72">
        <f t="shared" si="372"/>
        <v>9.934923291573753E-8</v>
      </c>
      <c r="AU751" s="97">
        <f t="shared" si="369"/>
        <v>8.2355347297253719E-8</v>
      </c>
      <c r="AV751" s="2"/>
      <c r="AW751" s="2"/>
      <c r="AX751" s="2"/>
      <c r="AY751" s="2"/>
      <c r="AZ751" s="2"/>
      <c r="BA751" s="2"/>
      <c r="BC751" s="10"/>
      <c r="BE751" s="10"/>
      <c r="BI751" s="10"/>
    </row>
    <row r="752" spans="1:61" x14ac:dyDescent="0.2">
      <c r="A752" s="9">
        <f>Raw_Data!A750</f>
        <v>40773.885370370372</v>
      </c>
      <c r="B752" s="10">
        <f>Raw_Data!J750</f>
        <v>-1.3733346589124304E-3</v>
      </c>
      <c r="C752" s="10">
        <f>Raw_Data!K750</f>
        <v>9.6748503609159542E-2</v>
      </c>
      <c r="D752" s="10">
        <f>Raw_Data!L750</f>
        <v>1.9329465530252457E-2</v>
      </c>
      <c r="E752" s="10">
        <f>Raw_Data!M750</f>
        <v>1.8435821101071243E-2</v>
      </c>
      <c r="F752" s="10">
        <f>Raw_Data!N750</f>
        <v>1.8519128970756377E-2</v>
      </c>
      <c r="J752" s="74">
        <f t="shared" si="342"/>
        <v>195267.99999985378</v>
      </c>
      <c r="K752" s="69">
        <f t="shared" si="343"/>
        <v>643.94865524233046</v>
      </c>
      <c r="L752" s="69">
        <f>K752+$D$8-$B$8*Q752+Phase_Relations!$C$24*Q752</f>
        <v>893.00898977484189</v>
      </c>
      <c r="M752" s="69">
        <f t="shared" si="344"/>
        <v>-2.9472972325692015E-2</v>
      </c>
      <c r="N752" s="69">
        <f t="shared" si="345"/>
        <v>-7.4861349707257718E-2</v>
      </c>
      <c r="O752" s="70">
        <f t="shared" si="346"/>
        <v>58.07526120441598</v>
      </c>
      <c r="P752" s="70">
        <f t="shared" si="347"/>
        <v>400.51904278907574</v>
      </c>
      <c r="Q752" s="70">
        <f t="shared" si="348"/>
        <v>55.347375210847602</v>
      </c>
      <c r="R752" s="111">
        <f t="shared" si="349"/>
        <v>381.70603593688003</v>
      </c>
      <c r="S752" s="70">
        <f t="shared" si="370"/>
        <v>18.813006852195713</v>
      </c>
      <c r="T752" s="113">
        <f t="shared" si="350"/>
        <v>0.72347297232569197</v>
      </c>
      <c r="U752" s="70">
        <f t="shared" si="351"/>
        <v>1.8376213497072575</v>
      </c>
      <c r="V752" s="70">
        <f>(L752/Phase_Relations!C$24)</f>
        <v>183.38645499029485</v>
      </c>
      <c r="W752" s="70">
        <f t="shared" si="352"/>
        <v>26407.649518602459</v>
      </c>
      <c r="X752" s="70">
        <f t="shared" si="353"/>
        <v>1264.734172346861</v>
      </c>
      <c r="Y752" s="70">
        <f t="shared" si="354"/>
        <v>128.03907977944726</v>
      </c>
      <c r="Z752" s="70">
        <f t="shared" si="355"/>
        <v>18437.627488240407</v>
      </c>
      <c r="AA752" s="70">
        <f t="shared" si="356"/>
        <v>883.02813640998102</v>
      </c>
      <c r="AB752" s="70">
        <f t="shared" si="357"/>
        <v>-4.2468259835291011</v>
      </c>
      <c r="AC752" s="70">
        <f t="shared" si="358"/>
        <v>-4.2468259835291011E-2</v>
      </c>
      <c r="AD752" s="70">
        <f t="shared" si="359"/>
        <v>870.48613184185047</v>
      </c>
      <c r="AE752" s="70">
        <f t="shared" si="360"/>
        <v>2.9397618565417645</v>
      </c>
      <c r="AF752" s="70">
        <f t="shared" si="361"/>
        <v>2.1305104646700664E-2</v>
      </c>
      <c r="AG752" s="70">
        <f t="shared" si="362"/>
        <v>1.487506802894872E-2</v>
      </c>
      <c r="AH752" s="70">
        <f>(U752-Phase_Relations!$B$37)/Phase_Relations!$B$37</f>
        <v>1.3164224219813134</v>
      </c>
      <c r="AI752" s="70">
        <f>(U752-Phase_Relations!G$20)/Phase_Relations!G$20</f>
        <v>1.2272015517791248</v>
      </c>
      <c r="AJ752" s="70">
        <f t="shared" si="363"/>
        <v>1.3156936277911591</v>
      </c>
      <c r="AK752" s="70">
        <f t="shared" si="364"/>
        <v>0.56829980986599737</v>
      </c>
      <c r="AL752" s="71">
        <f>(1/(J753-J751))*((M753-M751)/Phase_Relations!B$22)</f>
        <v>8.6802497568065467E-7</v>
      </c>
      <c r="AM752" s="71">
        <f t="shared" si="365"/>
        <v>0.34121658892160261</v>
      </c>
      <c r="AN752" s="71">
        <f>SUM(AM$27:AM752)</f>
        <v>56.993893218763901</v>
      </c>
      <c r="AO752" s="71">
        <f>(1/10000)*((AL752*Phase_Relations!B$22*H$7*U752))/(2*(P752-R752))</f>
        <v>7.4971383934259664E-11</v>
      </c>
      <c r="AP752" s="71">
        <f t="shared" si="366"/>
        <v>7.1531674681685418E-11</v>
      </c>
      <c r="AQ752" s="72">
        <f t="shared" si="367"/>
        <v>7.4804395439529976E-18</v>
      </c>
      <c r="AR752" s="72">
        <f t="shared" si="368"/>
        <v>7.1372347668447106E-18</v>
      </c>
      <c r="AS752" s="71">
        <f t="shared" si="371"/>
        <v>6.5735163170786229E-5</v>
      </c>
      <c r="AT752" s="72">
        <f t="shared" si="372"/>
        <v>1.1356948346660515E-7</v>
      </c>
      <c r="AU752" s="97">
        <f t="shared" si="369"/>
        <v>8.5435223406783403E-8</v>
      </c>
      <c r="AV752" s="2"/>
      <c r="AW752" s="2"/>
      <c r="AX752" s="2"/>
      <c r="AY752" s="2"/>
      <c r="AZ752" s="2"/>
      <c r="BA752" s="2"/>
      <c r="BC752" s="10"/>
      <c r="BE752" s="10"/>
      <c r="BI752" s="10"/>
    </row>
    <row r="753" spans="1:61" x14ac:dyDescent="0.2">
      <c r="A753" s="9">
        <f>Raw_Data!A751</f>
        <v>40773.888356481482</v>
      </c>
      <c r="B753" s="10">
        <f>Raw_Data!J751</f>
        <v>-1.3838810637225806E-3</v>
      </c>
      <c r="C753" s="10">
        <f>Raw_Data!K751</f>
        <v>9.5025211561919676E-2</v>
      </c>
      <c r="D753" s="10">
        <f>Raw_Data!L751</f>
        <v>1.9401295098148655E-2</v>
      </c>
      <c r="E753" s="10">
        <f>Raw_Data!M751</f>
        <v>1.8506510517096144E-2</v>
      </c>
      <c r="F753" s="10">
        <f>Raw_Data!N751</f>
        <v>1.8512101100086477E-2</v>
      </c>
      <c r="J753" s="74">
        <f t="shared" si="342"/>
        <v>195525.99999981467</v>
      </c>
      <c r="K753" s="69">
        <f t="shared" si="343"/>
        <v>648.89380328113089</v>
      </c>
      <c r="L753" s="69">
        <f>K753+$D$8-$B$8*Q753+Phase_Relations!$C$24*Q753</f>
        <v>898.89205978668383</v>
      </c>
      <c r="M753" s="69">
        <f t="shared" si="344"/>
        <v>-2.8958683700143002E-2</v>
      </c>
      <c r="N753" s="69">
        <f t="shared" si="345"/>
        <v>-7.3555056598363228E-2</v>
      </c>
      <c r="O753" s="70">
        <f t="shared" si="346"/>
        <v>58.291072702734098</v>
      </c>
      <c r="P753" s="70">
        <f t="shared" si="347"/>
        <v>402.00739794989033</v>
      </c>
      <c r="Q753" s="70">
        <f t="shared" si="348"/>
        <v>55.55959649520031</v>
      </c>
      <c r="R753" s="111">
        <f t="shared" si="349"/>
        <v>383.16963100138145</v>
      </c>
      <c r="S753" s="70">
        <f t="shared" si="370"/>
        <v>18.837766948508886</v>
      </c>
      <c r="T753" s="113">
        <f t="shared" si="350"/>
        <v>0.72295868370014293</v>
      </c>
      <c r="U753" s="70">
        <f t="shared" si="351"/>
        <v>1.836315056598363</v>
      </c>
      <c r="V753" s="70">
        <f>(L753/Phase_Relations!C$24)</f>
        <v>184.5945899209448</v>
      </c>
      <c r="W753" s="70">
        <f t="shared" si="352"/>
        <v>26581.620948616051</v>
      </c>
      <c r="X753" s="70">
        <f t="shared" si="353"/>
        <v>1273.0661373858263</v>
      </c>
      <c r="Y753" s="70">
        <f t="shared" si="354"/>
        <v>129.03499342574449</v>
      </c>
      <c r="Z753" s="70">
        <f t="shared" si="355"/>
        <v>18581.039053307206</v>
      </c>
      <c r="AA753" s="70">
        <f t="shared" si="356"/>
        <v>889.89650638444482</v>
      </c>
      <c r="AB753" s="70">
        <f t="shared" si="357"/>
        <v>-4.1727209942569177</v>
      </c>
      <c r="AC753" s="70">
        <f t="shared" si="358"/>
        <v>-4.1727209942569177E-2</v>
      </c>
      <c r="AD753" s="70">
        <f t="shared" si="359"/>
        <v>877.33799508543893</v>
      </c>
      <c r="AE753" s="70">
        <f t="shared" si="360"/>
        <v>2.9431669378603669</v>
      </c>
      <c r="AF753" s="70">
        <f t="shared" si="361"/>
        <v>2.1168491856479735E-2</v>
      </c>
      <c r="AG753" s="70">
        <f t="shared" si="362"/>
        <v>1.4797162845907786E-2</v>
      </c>
      <c r="AH753" s="70">
        <f>(U753-Phase_Relations!$B$37)/Phase_Relations!$B$37</f>
        <v>1.3147757679262737</v>
      </c>
      <c r="AI753" s="70">
        <f>(U753-Phase_Relations!G$20)/Phase_Relations!G$20</f>
        <v>1.2256183213493783</v>
      </c>
      <c r="AJ753" s="70">
        <f t="shared" si="363"/>
        <v>1.3144723382429255</v>
      </c>
      <c r="AK753" s="70">
        <f t="shared" si="364"/>
        <v>0.56799271279055041</v>
      </c>
      <c r="AL753" s="71">
        <f>(1/(J754-J752))*((M754-M752)/Phase_Relations!B$22)</f>
        <v>1.2952223724538819E-6</v>
      </c>
      <c r="AM753" s="71">
        <f t="shared" si="365"/>
        <v>0.64761244087805092</v>
      </c>
      <c r="AN753" s="71">
        <f>SUM(AM$27:AM753)</f>
        <v>57.64150565964195</v>
      </c>
      <c r="AO753" s="71">
        <f>(1/10000)*((AL753*Phase_Relations!B$22*H$7*U753))/(2*(P753-R753))</f>
        <v>1.116419992501964E-10</v>
      </c>
      <c r="AP753" s="71">
        <f t="shared" si="366"/>
        <v>7.3531472199086063E-11</v>
      </c>
      <c r="AQ753" s="72">
        <f t="shared" si="367"/>
        <v>1.1139333197976492E-17</v>
      </c>
      <c r="AR753" s="72">
        <f t="shared" si="368"/>
        <v>7.3367690910634057E-18</v>
      </c>
      <c r="AS753" s="71">
        <f t="shared" si="371"/>
        <v>1.0374708942282984E-4</v>
      </c>
      <c r="AT753" s="72">
        <f t="shared" si="372"/>
        <v>1.07155767567299E-7</v>
      </c>
      <c r="AU753" s="97">
        <f t="shared" si="369"/>
        <v>8.3035610707956561E-8</v>
      </c>
      <c r="AV753" s="2"/>
      <c r="AW753" s="2"/>
      <c r="AX753" s="2"/>
      <c r="AY753" s="2"/>
      <c r="AZ753" s="2"/>
      <c r="BA753" s="2"/>
      <c r="BC753" s="10"/>
      <c r="BE753" s="10"/>
      <c r="BI753" s="10"/>
    </row>
    <row r="754" spans="1:61" x14ac:dyDescent="0.2">
      <c r="A754" s="9">
        <f>Raw_Data!A752</f>
        <v>40773.891331018516</v>
      </c>
      <c r="B754" s="10">
        <f>Raw_Data!J752</f>
        <v>-1.3879072250183506E-3</v>
      </c>
      <c r="C754" s="10">
        <f>Raw_Data!K752</f>
        <v>9.2822105602139438E-2</v>
      </c>
      <c r="D754" s="10">
        <f>Raw_Data!L752</f>
        <v>1.9338491732567457E-2</v>
      </c>
      <c r="E754" s="10">
        <f>Raw_Data!M752</f>
        <v>1.8467543451575742E-2</v>
      </c>
      <c r="F754" s="10">
        <f>Raw_Data!N752</f>
        <v>1.8539340075012678E-2</v>
      </c>
      <c r="J754" s="74">
        <f t="shared" si="342"/>
        <v>195782.99999954179</v>
      </c>
      <c r="K754" s="69">
        <f t="shared" si="343"/>
        <v>650.78164695810688</v>
      </c>
      <c r="L754" s="69">
        <f>K754+$D$8-$B$8*Q754+Phase_Relations!$C$24*Q754</f>
        <v>900.26288027926046</v>
      </c>
      <c r="M754" s="69">
        <f t="shared" si="344"/>
        <v>-2.8298315728489624E-2</v>
      </c>
      <c r="N754" s="69">
        <f t="shared" si="345"/>
        <v>-7.1877721950363641E-2</v>
      </c>
      <c r="O754" s="70">
        <f t="shared" si="346"/>
        <v>58.102380374178182</v>
      </c>
      <c r="P754" s="70">
        <f t="shared" si="347"/>
        <v>400.70607154605642</v>
      </c>
      <c r="Q754" s="70">
        <f t="shared" si="348"/>
        <v>55.442610938419321</v>
      </c>
      <c r="R754" s="111">
        <f t="shared" si="349"/>
        <v>382.36283405806427</v>
      </c>
      <c r="S754" s="70">
        <f t="shared" si="370"/>
        <v>18.343237487992155</v>
      </c>
      <c r="T754" s="113">
        <f t="shared" si="350"/>
        <v>0.72229831572848957</v>
      </c>
      <c r="U754" s="70">
        <f t="shared" si="351"/>
        <v>1.8346377219503636</v>
      </c>
      <c r="V754" s="70">
        <f>(L754/Phase_Relations!C$24)</f>
        <v>184.87609874497699</v>
      </c>
      <c r="W754" s="70">
        <f t="shared" si="352"/>
        <v>26622.158219276687</v>
      </c>
      <c r="X754" s="70">
        <f t="shared" si="353"/>
        <v>1275.0075775515654</v>
      </c>
      <c r="Y754" s="70">
        <f t="shared" si="354"/>
        <v>129.43348780655765</v>
      </c>
      <c r="Z754" s="70">
        <f t="shared" si="355"/>
        <v>18638.422244144302</v>
      </c>
      <c r="AA754" s="70">
        <f t="shared" si="356"/>
        <v>892.64474349350121</v>
      </c>
      <c r="AB754" s="70">
        <f t="shared" si="357"/>
        <v>-4.0775671078515208</v>
      </c>
      <c r="AC754" s="70">
        <f t="shared" si="358"/>
        <v>-4.0775671078515208E-2</v>
      </c>
      <c r="AD754" s="70">
        <f t="shared" si="359"/>
        <v>880.41591850150644</v>
      </c>
      <c r="AE754" s="70">
        <f t="shared" si="360"/>
        <v>2.9446878862834742</v>
      </c>
      <c r="AF754" s="70">
        <f t="shared" si="361"/>
        <v>2.0549314407210983E-2</v>
      </c>
      <c r="AG754" s="70">
        <f t="shared" si="362"/>
        <v>1.438676742864322E-2</v>
      </c>
      <c r="AH754" s="70">
        <f>(U754-Phase_Relations!$B$37)/Phase_Relations!$B$37</f>
        <v>1.3126613956762936</v>
      </c>
      <c r="AI754" s="70">
        <f>(U754-Phase_Relations!G$20)/Phase_Relations!G$20</f>
        <v>1.2235853876704827</v>
      </c>
      <c r="AJ754" s="70">
        <f t="shared" si="363"/>
        <v>1.3132152469516298</v>
      </c>
      <c r="AK754" s="70">
        <f t="shared" si="364"/>
        <v>0.56759774609911307</v>
      </c>
      <c r="AL754" s="71">
        <f>(1/(J755-J753))*((M755-M753)/Phase_Relations!B$22)</f>
        <v>1.1439906775770951E-6</v>
      </c>
      <c r="AM754" s="71">
        <f t="shared" si="365"/>
        <v>0.83628558111047024</v>
      </c>
      <c r="AN754" s="71">
        <f>SUM(AM$27:AM754)</f>
        <v>58.477791240752424</v>
      </c>
      <c r="AO754" s="71">
        <f>(1/10000)*((AL754*Phase_Relations!B$22*H$7*U754))/(2*(P754-R754))</f>
        <v>1.0117245944004385E-10</v>
      </c>
      <c r="AP754" s="71">
        <f t="shared" si="366"/>
        <v>7.2781718040381099E-11</v>
      </c>
      <c r="AQ754" s="72">
        <f t="shared" si="367"/>
        <v>1.0094711163634308E-17</v>
      </c>
      <c r="AR754" s="72">
        <f t="shared" si="368"/>
        <v>7.2619606726682234E-18</v>
      </c>
      <c r="AS754" s="71">
        <f t="shared" si="371"/>
        <v>2.9676638966926773E-4</v>
      </c>
      <c r="AT754" s="72">
        <f t="shared" si="372"/>
        <v>3.3947786509054564E-8</v>
      </c>
      <c r="AU754" s="97">
        <f t="shared" si="369"/>
        <v>8.3927293033615242E-8</v>
      </c>
      <c r="AV754" s="2"/>
      <c r="AW754" s="2"/>
      <c r="AX754" s="2"/>
      <c r="AY754" s="2"/>
      <c r="AZ754" s="2"/>
      <c r="BA754" s="2"/>
      <c r="BC754" s="10"/>
      <c r="BE754" s="10"/>
      <c r="BI754" s="10"/>
    </row>
    <row r="755" spans="1:61" x14ac:dyDescent="0.2">
      <c r="A755" s="9">
        <f>Raw_Data!A753</f>
        <v>40773.894305555557</v>
      </c>
      <c r="B755" s="10">
        <f>Raw_Data!J753</f>
        <v>-1.3951875697803206E-3</v>
      </c>
      <c r="C755" s="10">
        <f>Raw_Data!K753</f>
        <v>9.1565563227229418E-2</v>
      </c>
      <c r="D755" s="10">
        <f>Raw_Data!L753</f>
        <v>1.9341045197696055E-2</v>
      </c>
      <c r="E755" s="10">
        <f>Raw_Data!M753</f>
        <v>1.8407459823270942E-2</v>
      </c>
      <c r="F755" s="10">
        <f>Raw_Data!N753</f>
        <v>1.8488005543504177E-2</v>
      </c>
      <c r="J755" s="74">
        <f t="shared" si="342"/>
        <v>196039.99999989755</v>
      </c>
      <c r="K755" s="69">
        <f t="shared" si="343"/>
        <v>654.19535838579611</v>
      </c>
      <c r="L755" s="69">
        <f>K755+$D$8-$B$8*Q755+Phase_Relations!$C$24*Q755</f>
        <v>902.87938954605909</v>
      </c>
      <c r="M755" s="69">
        <f t="shared" si="344"/>
        <v>-2.7923195962204401E-2</v>
      </c>
      <c r="N755" s="69">
        <f t="shared" si="345"/>
        <v>-7.0924917743999186E-2</v>
      </c>
      <c r="O755" s="70">
        <f t="shared" si="346"/>
        <v>58.110052244571477</v>
      </c>
      <c r="P755" s="70">
        <f t="shared" si="347"/>
        <v>400.75898099704466</v>
      </c>
      <c r="Q755" s="70">
        <f t="shared" si="348"/>
        <v>55.262229977810968</v>
      </c>
      <c r="R755" s="111">
        <f t="shared" si="349"/>
        <v>381.11882743317909</v>
      </c>
      <c r="S755" s="70">
        <f t="shared" si="370"/>
        <v>19.640153563865567</v>
      </c>
      <c r="T755" s="113">
        <f t="shared" si="350"/>
        <v>0.72192319596220433</v>
      </c>
      <c r="U755" s="70">
        <f t="shared" si="351"/>
        <v>1.8336849177439991</v>
      </c>
      <c r="V755" s="70">
        <f>(L755/Phase_Relations!C$24)</f>
        <v>185.41341960555246</v>
      </c>
      <c r="W755" s="70">
        <f t="shared" si="352"/>
        <v>26699.532423199555</v>
      </c>
      <c r="X755" s="70">
        <f t="shared" si="353"/>
        <v>1278.7132386589826</v>
      </c>
      <c r="Y755" s="70">
        <f t="shared" si="354"/>
        <v>130.1511896277415</v>
      </c>
      <c r="Z755" s="70">
        <f t="shared" si="355"/>
        <v>18741.771306394778</v>
      </c>
      <c r="AA755" s="70">
        <f t="shared" si="356"/>
        <v>897.59441122580347</v>
      </c>
      <c r="AB755" s="70">
        <f t="shared" si="357"/>
        <v>-4.0235152683291586</v>
      </c>
      <c r="AC755" s="70">
        <f t="shared" si="358"/>
        <v>-4.0235152683291586E-2</v>
      </c>
      <c r="AD755" s="70">
        <f t="shared" si="359"/>
        <v>884.50097551655983</v>
      </c>
      <c r="AE755" s="70">
        <f t="shared" si="360"/>
        <v>2.946698316229603</v>
      </c>
      <c r="AF755" s="70">
        <f t="shared" si="361"/>
        <v>2.1880877730782559E-2</v>
      </c>
      <c r="AG755" s="70">
        <f t="shared" si="362"/>
        <v>1.5359310414634222E-2</v>
      </c>
      <c r="AH755" s="70">
        <f>(U755-Phase_Relations!$B$37)/Phase_Relations!$B$37</f>
        <v>1.3114603337558211</v>
      </c>
      <c r="AI755" s="70">
        <f>(U755-Phase_Relations!G$20)/Phase_Relations!G$20</f>
        <v>1.2224305866516034</v>
      </c>
      <c r="AJ755" s="70">
        <f t="shared" si="363"/>
        <v>1.3120085419802647</v>
      </c>
      <c r="AK755" s="70">
        <f t="shared" si="364"/>
        <v>0.56737306481261107</v>
      </c>
      <c r="AL755" s="71">
        <f>(1/(J756-J754))*((M756-M754)/Phase_Relations!B$22)</f>
        <v>7.4132084658439082E-7</v>
      </c>
      <c r="AM755" s="71">
        <f t="shared" si="365"/>
        <v>0.47698502362885176</v>
      </c>
      <c r="AN755" s="71">
        <f>SUM(AM$27:AM755)</f>
        <v>58.954776264381273</v>
      </c>
      <c r="AO755" s="71">
        <f>(1/10000)*((AL755*Phase_Relations!B$22*H$7*U755))/(2*(P755-R755))</f>
        <v>6.1200016466649848E-11</v>
      </c>
      <c r="AP755" s="71">
        <f t="shared" si="366"/>
        <v>6.8322580337946468E-11</v>
      </c>
      <c r="AQ755" s="72">
        <f t="shared" si="367"/>
        <v>6.1063701807764021E-18</v>
      </c>
      <c r="AR755" s="72">
        <f t="shared" si="368"/>
        <v>6.8170401143059441E-18</v>
      </c>
      <c r="AS755" s="71">
        <f t="shared" si="371"/>
        <v>1.2713210111219551E-4</v>
      </c>
      <c r="AT755" s="72">
        <f t="shared" si="372"/>
        <v>4.7935822375529942E-8</v>
      </c>
      <c r="AU755" s="97">
        <f t="shared" si="369"/>
        <v>8.1342227228807281E-8</v>
      </c>
      <c r="AV755" s="2"/>
      <c r="AW755" s="2"/>
      <c r="AX755" s="2"/>
      <c r="AY755" s="2"/>
      <c r="AZ755" s="2"/>
      <c r="BA755" s="2"/>
      <c r="BC755" s="10"/>
      <c r="BE755" s="10"/>
      <c r="BI755" s="10"/>
    </row>
    <row r="756" spans="1:61" x14ac:dyDescent="0.2">
      <c r="A756" s="9">
        <f>Raw_Data!A754</f>
        <v>40773.897291666668</v>
      </c>
      <c r="B756" s="10">
        <f>Raw_Data!J754</f>
        <v>-1.4065415821660305E-3</v>
      </c>
      <c r="C756" s="10">
        <f>Raw_Data!K754</f>
        <v>9.0564367365189469E-2</v>
      </c>
      <c r="D756" s="10">
        <f>Raw_Data!L754</f>
        <v>1.9327173349927756E-2</v>
      </c>
      <c r="E756" s="10">
        <f>Raw_Data!M754</f>
        <v>1.8396093934303241E-2</v>
      </c>
      <c r="F756" s="10">
        <f>Raw_Data!N754</f>
        <v>1.8488053352148179E-2</v>
      </c>
      <c r="J756" s="74">
        <f t="shared" si="342"/>
        <v>196297.99999985844</v>
      </c>
      <c r="K756" s="69">
        <f t="shared" si="343"/>
        <v>659.51918893207585</v>
      </c>
      <c r="L756" s="69">
        <f>K756+$D$8-$B$8*Q756+Phase_Relations!$C$24*Q756</f>
        <v>908.05241509768166</v>
      </c>
      <c r="M756" s="69">
        <f t="shared" si="344"/>
        <v>-2.7626000732496166E-2</v>
      </c>
      <c r="N756" s="69">
        <f t="shared" si="345"/>
        <v>-7.0170041860540266E-2</v>
      </c>
      <c r="O756" s="70">
        <f t="shared" si="346"/>
        <v>58.068374362621199</v>
      </c>
      <c r="P756" s="70">
        <f t="shared" si="347"/>
        <v>400.47154732842205</v>
      </c>
      <c r="Q756" s="70">
        <f t="shared" si="348"/>
        <v>55.228107704772455</v>
      </c>
      <c r="R756" s="111">
        <f t="shared" si="349"/>
        <v>380.88350141222384</v>
      </c>
      <c r="S756" s="70">
        <f t="shared" si="370"/>
        <v>19.588045916198212</v>
      </c>
      <c r="T756" s="113">
        <f t="shared" si="350"/>
        <v>0.72162600073249616</v>
      </c>
      <c r="U756" s="70">
        <f t="shared" si="351"/>
        <v>1.8329300418605403</v>
      </c>
      <c r="V756" s="70">
        <f>(L756/Phase_Relations!C$24)</f>
        <v>186.47574129363028</v>
      </c>
      <c r="W756" s="70">
        <f t="shared" si="352"/>
        <v>26852.506746282761</v>
      </c>
      <c r="X756" s="70">
        <f t="shared" si="353"/>
        <v>1286.0395951284847</v>
      </c>
      <c r="Y756" s="70">
        <f t="shared" si="354"/>
        <v>131.24763358885781</v>
      </c>
      <c r="Z756" s="70">
        <f t="shared" si="355"/>
        <v>18899.659236795524</v>
      </c>
      <c r="AA756" s="70">
        <f t="shared" si="356"/>
        <v>905.1560937162609</v>
      </c>
      <c r="AB756" s="70">
        <f t="shared" si="357"/>
        <v>-3.9806917481983062</v>
      </c>
      <c r="AC756" s="70">
        <f t="shared" si="358"/>
        <v>-3.9806917481983062E-2</v>
      </c>
      <c r="AD756" s="70">
        <f t="shared" si="359"/>
        <v>892.09739643879539</v>
      </c>
      <c r="AE756" s="70">
        <f t="shared" si="360"/>
        <v>2.9504122718949786</v>
      </c>
      <c r="AF756" s="70">
        <f t="shared" si="361"/>
        <v>2.1640517091120057E-2</v>
      </c>
      <c r="AG756" s="70">
        <f t="shared" si="362"/>
        <v>1.5231293025811716E-2</v>
      </c>
      <c r="AH756" s="70">
        <f>(U756-Phase_Relations!$B$37)/Phase_Relations!$B$37</f>
        <v>1.3105087713338153</v>
      </c>
      <c r="AI756" s="70">
        <f>(U756-Phase_Relations!G$20)/Phase_Relations!G$20</f>
        <v>1.2215156752421839</v>
      </c>
      <c r="AJ756" s="70">
        <f t="shared" si="363"/>
        <v>1.3108912856431174</v>
      </c>
      <c r="AK756" s="70">
        <f t="shared" si="364"/>
        <v>0.56719489126945932</v>
      </c>
      <c r="AL756" s="71">
        <f>(1/(J757-J755))*((M757-M755)/Phase_Relations!B$22)</f>
        <v>7.0916329355439541E-7</v>
      </c>
      <c r="AM756" s="71">
        <f t="shared" si="365"/>
        <v>0.38040098072934914</v>
      </c>
      <c r="AN756" s="71">
        <f>SUM(AM$27:AM756)</f>
        <v>59.335177245110621</v>
      </c>
      <c r="AO756" s="71">
        <f>(1/10000)*((AL756*Phase_Relations!B$22*H$7*U756))/(2*(P756-R756))</f>
        <v>5.8676812900252539E-11</v>
      </c>
      <c r="AP756" s="71">
        <f t="shared" si="366"/>
        <v>6.388990105670314E-11</v>
      </c>
      <c r="AQ756" s="72">
        <f t="shared" si="367"/>
        <v>5.8546118331904427E-18</v>
      </c>
      <c r="AR756" s="72">
        <f t="shared" si="368"/>
        <v>6.3747595048116678E-18</v>
      </c>
      <c r="AS756" s="71">
        <f t="shared" si="371"/>
        <v>5.4192828239262281E-5</v>
      </c>
      <c r="AT756" s="72">
        <f t="shared" si="372"/>
        <v>1.0781732880652338E-7</v>
      </c>
      <c r="AU756" s="97">
        <f t="shared" si="369"/>
        <v>8.0946894711976961E-8</v>
      </c>
      <c r="AV756" s="2"/>
      <c r="AW756" s="2"/>
      <c r="AX756" s="2"/>
      <c r="AY756" s="2"/>
      <c r="AZ756" s="2"/>
      <c r="BA756" s="2"/>
      <c r="BC756" s="10"/>
      <c r="BE756" s="10"/>
      <c r="BI756" s="10"/>
    </row>
    <row r="757" spans="1:61" x14ac:dyDescent="0.2">
      <c r="A757" s="9">
        <f>Raw_Data!A755</f>
        <v>40773.900266203702</v>
      </c>
      <c r="B757" s="10">
        <f>Raw_Data!J755</f>
        <v>-1.4182281388475505E-3</v>
      </c>
      <c r="C757" s="10">
        <f>Raw_Data!K755</f>
        <v>8.9400462329829899E-2</v>
      </c>
      <c r="D757" s="10">
        <f>Raw_Data!L755</f>
        <v>1.9335724488963056E-2</v>
      </c>
      <c r="E757" s="10">
        <f>Raw_Data!M755</f>
        <v>1.8417353016071544E-2</v>
      </c>
      <c r="F757" s="10">
        <f>Raw_Data!N755</f>
        <v>1.8493778437268679E-2</v>
      </c>
      <c r="J757" s="74">
        <f t="shared" si="342"/>
        <v>196554.99999958556</v>
      </c>
      <c r="K757" s="69">
        <f t="shared" si="343"/>
        <v>664.9989475696666</v>
      </c>
      <c r="L757" s="69">
        <f>K757+$D$8-$B$8*Q757+Phase_Relations!$C$24*Q757</f>
        <v>913.81424368348303</v>
      </c>
      <c r="M757" s="69">
        <f t="shared" si="344"/>
        <v>-2.7280045134220145E-2</v>
      </c>
      <c r="N757" s="69">
        <f t="shared" si="345"/>
        <v>-6.9291314640919172E-2</v>
      </c>
      <c r="O757" s="70">
        <f t="shared" si="346"/>
        <v>58.094066207659189</v>
      </c>
      <c r="P757" s="70">
        <f t="shared" si="347"/>
        <v>400.64873246661512</v>
      </c>
      <c r="Q757" s="70">
        <f t="shared" si="348"/>
        <v>55.291930974092409</v>
      </c>
      <c r="R757" s="111">
        <f t="shared" si="349"/>
        <v>381.3236618902925</v>
      </c>
      <c r="S757" s="70">
        <f t="shared" si="370"/>
        <v>19.325070576322616</v>
      </c>
      <c r="T757" s="113">
        <f t="shared" si="350"/>
        <v>0.72128004513422006</v>
      </c>
      <c r="U757" s="70">
        <f t="shared" si="351"/>
        <v>1.832051314640919</v>
      </c>
      <c r="V757" s="70">
        <f>(L757/Phase_Relations!C$24)</f>
        <v>187.65897833906951</v>
      </c>
      <c r="W757" s="70">
        <f t="shared" si="352"/>
        <v>27022.89288082601</v>
      </c>
      <c r="X757" s="70">
        <f t="shared" si="353"/>
        <v>1294.1998506142725</v>
      </c>
      <c r="Y757" s="70">
        <f t="shared" si="354"/>
        <v>132.36704736497711</v>
      </c>
      <c r="Z757" s="70">
        <f t="shared" si="355"/>
        <v>19060.854820556706</v>
      </c>
      <c r="AA757" s="70">
        <f t="shared" si="356"/>
        <v>912.87618872398002</v>
      </c>
      <c r="AB757" s="70">
        <f t="shared" si="357"/>
        <v>-3.9308422383602437</v>
      </c>
      <c r="AC757" s="70">
        <f t="shared" si="358"/>
        <v>-3.9308422383602437E-2</v>
      </c>
      <c r="AD757" s="70">
        <f t="shared" si="359"/>
        <v>899.99280833976491</v>
      </c>
      <c r="AE757" s="70">
        <f t="shared" si="360"/>
        <v>2.9542390390939528</v>
      </c>
      <c r="AF757" s="70">
        <f t="shared" si="361"/>
        <v>2.1169432191385378E-2</v>
      </c>
      <c r="AG757" s="70">
        <f t="shared" si="362"/>
        <v>1.4932060583340559E-2</v>
      </c>
      <c r="AH757" s="70">
        <f>(U757-Phase_Relations!$B$37)/Phase_Relations!$B$37</f>
        <v>1.3094010875149151</v>
      </c>
      <c r="AI757" s="70">
        <f>(U757-Phase_Relations!G$20)/Phase_Relations!G$20</f>
        <v>1.2204506557116683</v>
      </c>
      <c r="AJ757" s="70">
        <f t="shared" si="363"/>
        <v>1.3098218112172484</v>
      </c>
      <c r="AK757" s="70">
        <f t="shared" si="364"/>
        <v>0.56698730012460796</v>
      </c>
      <c r="AL757" s="71">
        <f>(1/(J758-J756))*((M758-M756)/Phase_Relations!B$22)</f>
        <v>8.7096142583683302E-7</v>
      </c>
      <c r="AM757" s="71">
        <f t="shared" si="365"/>
        <v>0.4466740914690211</v>
      </c>
      <c r="AN757" s="71">
        <f>SUM(AM$27:AM757)</f>
        <v>59.781851336579642</v>
      </c>
      <c r="AO757" s="71">
        <f>(1/10000)*((AL757*Phase_Relations!B$22*H$7*U757))/(2*(P757-R757))</f>
        <v>7.3009766300623784E-11</v>
      </c>
      <c r="AP757" s="71">
        <f t="shared" si="366"/>
        <v>5.8968132968205949E-11</v>
      </c>
      <c r="AQ757" s="72">
        <f t="shared" si="367"/>
        <v>7.284714704064324E-18</v>
      </c>
      <c r="AR757" s="72">
        <f t="shared" si="368"/>
        <v>5.8836789524285874E-18</v>
      </c>
      <c r="AS757" s="71">
        <f t="shared" si="371"/>
        <v>6.0720228620278363E-5</v>
      </c>
      <c r="AT757" s="72">
        <f t="shared" si="372"/>
        <v>1.1973232842745986E-7</v>
      </c>
      <c r="AU757" s="97">
        <f t="shared" si="369"/>
        <v>8.4816106586263767E-8</v>
      </c>
      <c r="AV757" s="2"/>
      <c r="AW757" s="2"/>
      <c r="AX757" s="2"/>
      <c r="AY757" s="2"/>
      <c r="AZ757" s="2"/>
      <c r="BA757" s="2"/>
      <c r="BC757" s="10"/>
      <c r="BE757" s="10"/>
      <c r="BI757" s="10"/>
    </row>
    <row r="758" spans="1:61" x14ac:dyDescent="0.2">
      <c r="A758" s="9">
        <f>Raw_Data!A756</f>
        <v>40773.903240740743</v>
      </c>
      <c r="B758" s="10">
        <f>Raw_Data!J756</f>
        <v>-1.4270999455966405E-3</v>
      </c>
      <c r="C758" s="10">
        <f>Raw_Data!K756</f>
        <v>8.7918264897049347E-2</v>
      </c>
      <c r="D758" s="10">
        <f>Raw_Data!L756</f>
        <v>1.9393314035049156E-2</v>
      </c>
      <c r="E758" s="10">
        <f>Raw_Data!M756</f>
        <v>1.8469111160398843E-2</v>
      </c>
      <c r="F758" s="10">
        <f>Raw_Data!N756</f>
        <v>1.8546846032122678E-2</v>
      </c>
      <c r="J758" s="74">
        <f t="shared" si="342"/>
        <v>196811.99999994133</v>
      </c>
      <c r="K758" s="69">
        <f t="shared" si="343"/>
        <v>669.15888629150049</v>
      </c>
      <c r="L758" s="69">
        <f>K758+$D$8-$B$8*Q758+Phase_Relations!$C$24*Q758</f>
        <v>918.66092030157188</v>
      </c>
      <c r="M758" s="69">
        <f t="shared" si="344"/>
        <v>-2.6837646513927123E-2</v>
      </c>
      <c r="N758" s="69">
        <f t="shared" si="345"/>
        <v>-6.816762214537489E-2</v>
      </c>
      <c r="O758" s="70">
        <f t="shared" si="346"/>
        <v>58.267093647365655</v>
      </c>
      <c r="P758" s="70">
        <f t="shared" si="347"/>
        <v>401.8420251542459</v>
      </c>
      <c r="Q758" s="70">
        <f t="shared" si="348"/>
        <v>55.447317458838342</v>
      </c>
      <c r="R758" s="111">
        <f t="shared" si="349"/>
        <v>382.39529281957482</v>
      </c>
      <c r="S758" s="70">
        <f t="shared" si="370"/>
        <v>19.446732334671083</v>
      </c>
      <c r="T758" s="113">
        <f t="shared" si="350"/>
        <v>0.72083764651392712</v>
      </c>
      <c r="U758" s="70">
        <f t="shared" si="351"/>
        <v>1.830927622145375</v>
      </c>
      <c r="V758" s="70">
        <f>(L758/Phase_Relations!C$24)</f>
        <v>188.65428169396606</v>
      </c>
      <c r="W758" s="70">
        <f t="shared" si="352"/>
        <v>27166.216563931113</v>
      </c>
      <c r="X758" s="70">
        <f t="shared" si="353"/>
        <v>1301.0640116825246</v>
      </c>
      <c r="Y758" s="70">
        <f t="shared" si="354"/>
        <v>133.20696423512771</v>
      </c>
      <c r="Z758" s="70">
        <f t="shared" si="355"/>
        <v>19181.802849858392</v>
      </c>
      <c r="AA758" s="70">
        <f t="shared" si="356"/>
        <v>918.66871886294973</v>
      </c>
      <c r="AB758" s="70">
        <f t="shared" si="357"/>
        <v>-3.8670960394707743</v>
      </c>
      <c r="AC758" s="70">
        <f t="shared" si="358"/>
        <v>-3.8670960394707743E-2</v>
      </c>
      <c r="AD758" s="70">
        <f t="shared" si="359"/>
        <v>905.70423063983571</v>
      </c>
      <c r="AE758" s="70">
        <f t="shared" si="360"/>
        <v>2.9569863963827561</v>
      </c>
      <c r="AF758" s="70">
        <f t="shared" si="361"/>
        <v>2.1168384136057882E-2</v>
      </c>
      <c r="AG758" s="70">
        <f t="shared" si="362"/>
        <v>1.4946791364648339E-2</v>
      </c>
      <c r="AH758" s="70">
        <f>(U758-Phase_Relations!$B$37)/Phase_Relations!$B$37</f>
        <v>1.3079846115404143</v>
      </c>
      <c r="AI758" s="70">
        <f>(U758-Phase_Relations!G$20)/Phase_Relations!G$20</f>
        <v>1.2190887376700665</v>
      </c>
      <c r="AJ758" s="70">
        <f t="shared" si="363"/>
        <v>1.3088639740739356</v>
      </c>
      <c r="AK758" s="70">
        <f t="shared" si="364"/>
        <v>0.56672154788217088</v>
      </c>
      <c r="AL758" s="71">
        <f>(1/(J759-J757))*((M759-M757)/Phase_Relations!B$22)</f>
        <v>6.3313616971808959E-7</v>
      </c>
      <c r="AM758" s="71">
        <f t="shared" si="365"/>
        <v>0.5755316129045982</v>
      </c>
      <c r="AN758" s="71">
        <f>SUM(AM$27:AM758)</f>
        <v>60.35738294948424</v>
      </c>
      <c r="AO758" s="71">
        <f>(1/10000)*((AL758*Phase_Relations!B$22*H$7*U758))/(2*(P758-R758))</f>
        <v>5.2709288859825438E-11</v>
      </c>
      <c r="AP758" s="71">
        <f t="shared" si="366"/>
        <v>5.1696474364214041E-11</v>
      </c>
      <c r="AQ758" s="72">
        <f t="shared" si="367"/>
        <v>5.2591886134370988E-18</v>
      </c>
      <c r="AR758" s="72">
        <f t="shared" si="368"/>
        <v>5.1581327544402339E-18</v>
      </c>
      <c r="AS758" s="71">
        <f t="shared" si="371"/>
        <v>1.0739042812849056E-4</v>
      </c>
      <c r="AT758" s="72">
        <f t="shared" si="372"/>
        <v>4.8874851534209275E-8</v>
      </c>
      <c r="AU758" s="97">
        <f t="shared" si="369"/>
        <v>7.7539642694272279E-8</v>
      </c>
      <c r="AV758" s="2"/>
      <c r="AW758" s="2"/>
      <c r="AX758" s="2"/>
      <c r="AY758" s="2"/>
      <c r="AZ758" s="2"/>
      <c r="BA758" s="2"/>
      <c r="BC758" s="10"/>
      <c r="BE758" s="10"/>
      <c r="BI758" s="10"/>
    </row>
    <row r="759" spans="1:61" x14ac:dyDescent="0.2">
      <c r="A759" s="9">
        <f>Raw_Data!A757</f>
        <v>40773.906215277777</v>
      </c>
      <c r="B759" s="10">
        <f>Raw_Data!J757</f>
        <v>-1.4347840941463805E-3</v>
      </c>
      <c r="C759" s="10">
        <f>Raw_Data!K757</f>
        <v>8.7475268388699234E-2</v>
      </c>
      <c r="D759" s="10">
        <f>Raw_Data!L757</f>
        <v>1.9402090829142255E-2</v>
      </c>
      <c r="E759" s="10">
        <f>Raw_Data!M757</f>
        <v>1.8445464885649944E-2</v>
      </c>
      <c r="F759" s="10">
        <f>Raw_Data!N757</f>
        <v>1.8536053230736777E-2</v>
      </c>
      <c r="J759" s="74">
        <f t="shared" si="342"/>
        <v>197068.99999966845</v>
      </c>
      <c r="K759" s="69">
        <f t="shared" si="343"/>
        <v>672.76193897292478</v>
      </c>
      <c r="L759" s="69">
        <f>K759+$D$8-$B$8*Q759+Phase_Relations!$C$24*Q759</f>
        <v>921.95022925847934</v>
      </c>
      <c r="M759" s="69">
        <f t="shared" si="344"/>
        <v>-2.6706959397562721E-2</v>
      </c>
      <c r="N759" s="69">
        <f t="shared" si="345"/>
        <v>-6.7835676869809319E-2</v>
      </c>
      <c r="O759" s="70">
        <f t="shared" si="346"/>
        <v>58.293463471647463</v>
      </c>
      <c r="P759" s="70">
        <f t="shared" si="347"/>
        <v>402.02388601136181</v>
      </c>
      <c r="Q759" s="70">
        <f t="shared" si="348"/>
        <v>55.376327442516804</v>
      </c>
      <c r="R759" s="111">
        <f t="shared" si="349"/>
        <v>381.90570650011591</v>
      </c>
      <c r="S759" s="70">
        <f t="shared" si="370"/>
        <v>20.118179511245899</v>
      </c>
      <c r="T759" s="113">
        <f t="shared" si="350"/>
        <v>0.72070695939756269</v>
      </c>
      <c r="U759" s="70">
        <f t="shared" si="351"/>
        <v>1.8305956768698093</v>
      </c>
      <c r="V759" s="70">
        <f>(L759/Phase_Relations!C$24)</f>
        <v>189.3297672891639</v>
      </c>
      <c r="W759" s="70">
        <f t="shared" si="352"/>
        <v>27263.486489639603</v>
      </c>
      <c r="X759" s="70">
        <f t="shared" si="353"/>
        <v>1305.7225330287165</v>
      </c>
      <c r="Y759" s="70">
        <f t="shared" si="354"/>
        <v>133.95343984664709</v>
      </c>
      <c r="Z759" s="70">
        <f t="shared" si="355"/>
        <v>19289.295337917181</v>
      </c>
      <c r="AA759" s="70">
        <f t="shared" si="356"/>
        <v>923.81682652860059</v>
      </c>
      <c r="AB759" s="70">
        <f t="shared" si="357"/>
        <v>-3.8482650428764753</v>
      </c>
      <c r="AC759" s="70">
        <f t="shared" si="358"/>
        <v>-3.8482650428764753E-2</v>
      </c>
      <c r="AD759" s="70">
        <f t="shared" si="359"/>
        <v>910.40470685443665</v>
      </c>
      <c r="AE759" s="70">
        <f t="shared" si="360"/>
        <v>2.9592344943888964</v>
      </c>
      <c r="AF759" s="70">
        <f t="shared" si="361"/>
        <v>2.1777238661957903E-2</v>
      </c>
      <c r="AG759" s="70">
        <f t="shared" si="362"/>
        <v>1.540769880456941E-2</v>
      </c>
      <c r="AH759" s="70">
        <f>(U759-Phase_Relations!$B$37)/Phase_Relations!$B$37</f>
        <v>1.3075661763283324</v>
      </c>
      <c r="AI759" s="70">
        <f>(U759-Phase_Relations!G$20)/Phase_Relations!G$20</f>
        <v>1.218686419187555</v>
      </c>
      <c r="AJ759" s="70">
        <f t="shared" si="363"/>
        <v>1.3080308313505098</v>
      </c>
      <c r="AK759" s="70">
        <f t="shared" si="364"/>
        <v>0.56664298070482944</v>
      </c>
      <c r="AL759" s="71">
        <f>(1/(J760-J758))*((M760-M758)/Phase_Relations!B$22)</f>
        <v>2.5608333946869911E-7</v>
      </c>
      <c r="AM759" s="71">
        <f t="shared" si="365"/>
        <v>0.17099570608415299</v>
      </c>
      <c r="AN759" s="71">
        <f>SUM(AM$27:AM759)</f>
        <v>60.528378655568396</v>
      </c>
      <c r="AO759" s="71">
        <f>(1/10000)*((AL759*Phase_Relations!B$22*H$7*U759))/(2*(P759-R759))</f>
        <v>2.0603953937122641E-11</v>
      </c>
      <c r="AP759" s="71">
        <f t="shared" si="366"/>
        <v>4.530104191811126E-11</v>
      </c>
      <c r="AQ759" s="72">
        <f t="shared" si="367"/>
        <v>2.0558061450244492E-18</v>
      </c>
      <c r="AR759" s="72">
        <f t="shared" si="368"/>
        <v>4.5200140048589617E-18</v>
      </c>
      <c r="AS759" s="71">
        <f t="shared" si="371"/>
        <v>3.8570338988058935E-5</v>
      </c>
      <c r="AT759" s="72">
        <f t="shared" si="372"/>
        <v>5.3193795890167032E-8</v>
      </c>
      <c r="AU759" s="97">
        <f t="shared" si="369"/>
        <v>8.2259523279299572E-8</v>
      </c>
      <c r="AV759" s="2"/>
      <c r="AW759" s="2"/>
      <c r="AX759" s="2"/>
      <c r="AY759" s="2"/>
      <c r="AZ759" s="2"/>
      <c r="BA759" s="2"/>
      <c r="BC759" s="10"/>
      <c r="BE759" s="10"/>
      <c r="BI759" s="10"/>
    </row>
    <row r="760" spans="1:61" x14ac:dyDescent="0.2">
      <c r="A760" s="9">
        <f>Raw_Data!A758</f>
        <v>40773.909201388888</v>
      </c>
      <c r="B760" s="10">
        <f>Raw_Data!J758</f>
        <v>-1.4432520971076905E-3</v>
      </c>
      <c r="C760" s="10">
        <f>Raw_Data!K758</f>
        <v>8.7128472194489603E-2</v>
      </c>
      <c r="D760" s="10">
        <f>Raw_Data!L758</f>
        <v>1.9380867377120057E-2</v>
      </c>
      <c r="E760" s="10">
        <f>Raw_Data!M758</f>
        <v>1.8411200946598944E-2</v>
      </c>
      <c r="F760" s="10">
        <f>Raw_Data!N758</f>
        <v>1.8502240567258878E-2</v>
      </c>
      <c r="J760" s="74">
        <f t="shared" si="342"/>
        <v>197326.99999962933</v>
      </c>
      <c r="K760" s="69">
        <f t="shared" si="343"/>
        <v>676.73253644101896</v>
      </c>
      <c r="L760" s="69">
        <f>K760+$D$8-$B$8*Q760+Phase_Relations!$C$24*Q760</f>
        <v>925.4662056089287</v>
      </c>
      <c r="M760" s="69">
        <f t="shared" si="344"/>
        <v>-2.6605400692253565E-2</v>
      </c>
      <c r="N760" s="69">
        <f t="shared" si="345"/>
        <v>-6.7577717758324052E-2</v>
      </c>
      <c r="O760" s="70">
        <f t="shared" si="346"/>
        <v>58.229697739588318</v>
      </c>
      <c r="P760" s="70">
        <f t="shared" si="347"/>
        <v>401.58412234198835</v>
      </c>
      <c r="Q760" s="70">
        <f t="shared" si="348"/>
        <v>55.27346144699316</v>
      </c>
      <c r="R760" s="111">
        <f t="shared" si="349"/>
        <v>381.19628584133216</v>
      </c>
      <c r="S760" s="70">
        <f t="shared" si="370"/>
        <v>20.387836500656192</v>
      </c>
      <c r="T760" s="113">
        <f t="shared" si="350"/>
        <v>0.72060540069225354</v>
      </c>
      <c r="U760" s="70">
        <f t="shared" si="351"/>
        <v>1.830337717758324</v>
      </c>
      <c r="V760" s="70">
        <f>(L760/Phase_Relations!C$24)</f>
        <v>190.05180082535617</v>
      </c>
      <c r="W760" s="70">
        <f t="shared" si="352"/>
        <v>27367.459318851288</v>
      </c>
      <c r="X760" s="70">
        <f t="shared" si="353"/>
        <v>1310.7020746576288</v>
      </c>
      <c r="Y760" s="70">
        <f t="shared" si="354"/>
        <v>134.778339378363</v>
      </c>
      <c r="Z760" s="70">
        <f t="shared" si="355"/>
        <v>19408.080870484271</v>
      </c>
      <c r="AA760" s="70">
        <f t="shared" si="356"/>
        <v>929.50578881629667</v>
      </c>
      <c r="AB760" s="70">
        <f t="shared" si="357"/>
        <v>-3.8336312236676662</v>
      </c>
      <c r="AC760" s="70">
        <f t="shared" si="358"/>
        <v>-3.8336312236676662E-2</v>
      </c>
      <c r="AD760" s="70">
        <f t="shared" si="359"/>
        <v>915.91389781585917</v>
      </c>
      <c r="AE760" s="70">
        <f t="shared" si="360"/>
        <v>2.961854648928735</v>
      </c>
      <c r="AF760" s="70">
        <f t="shared" si="361"/>
        <v>2.1934060815930596E-2</v>
      </c>
      <c r="AG760" s="70">
        <f t="shared" si="362"/>
        <v>1.5554897558227899E-2</v>
      </c>
      <c r="AH760" s="70">
        <f>(U760-Phase_Relations!$B$37)/Phase_Relations!$B$37</f>
        <v>1.3072410047308789</v>
      </c>
      <c r="AI760" s="70">
        <f>(U760-Phase_Relations!G$20)/Phase_Relations!G$20</f>
        <v>1.2183737721161183</v>
      </c>
      <c r="AJ760" s="70">
        <f t="shared" si="363"/>
        <v>1.3072115348105753</v>
      </c>
      <c r="AK760" s="70">
        <f t="shared" si="364"/>
        <v>0.56658190542316489</v>
      </c>
      <c r="AL760" s="71">
        <f>(1/(J761-J759))*((M761-M759)/Phase_Relations!B$22)</f>
        <v>2.648365740341773E-7</v>
      </c>
      <c r="AM760" s="71">
        <f t="shared" si="365"/>
        <v>0.1336300813921483</v>
      </c>
      <c r="AN760" s="71">
        <f>SUM(AM$27:AM760)</f>
        <v>60.662008736960544</v>
      </c>
      <c r="AO760" s="71">
        <f>(1/10000)*((AL760*Phase_Relations!B$22*H$7*U760))/(2*(P760-R760))</f>
        <v>2.102342842135403E-11</v>
      </c>
      <c r="AP760" s="71">
        <f t="shared" si="366"/>
        <v>4.4621108405381531E-11</v>
      </c>
      <c r="AQ760" s="72">
        <f t="shared" si="367"/>
        <v>2.097660161248496E-18</v>
      </c>
      <c r="AR760" s="72">
        <f t="shared" si="368"/>
        <v>4.4521720994682025E-18</v>
      </c>
      <c r="AS760" s="71">
        <f t="shared" si="371"/>
        <v>2.5578237388871948E-5</v>
      </c>
      <c r="AT760" s="72">
        <f t="shared" si="372"/>
        <v>8.1845874795487019E-8</v>
      </c>
      <c r="AU760" s="97">
        <f t="shared" si="369"/>
        <v>8.5103140597439373E-8</v>
      </c>
      <c r="AV760" s="2"/>
      <c r="AW760" s="2"/>
      <c r="AX760" s="2"/>
      <c r="AY760" s="2"/>
      <c r="AZ760" s="2"/>
      <c r="BA760" s="2"/>
      <c r="BC760" s="10"/>
      <c r="BE760" s="10"/>
      <c r="BI760" s="10"/>
    </row>
    <row r="761" spans="1:61" x14ac:dyDescent="0.2">
      <c r="A761" s="9">
        <f>Raw_Data!A759</f>
        <v>40773.912175925929</v>
      </c>
      <c r="B761" s="10">
        <f>Raw_Data!J759</f>
        <v>-1.4518032361429505E-3</v>
      </c>
      <c r="C761" s="10">
        <f>Raw_Data!K759</f>
        <v>8.6658159547549296E-2</v>
      </c>
      <c r="D761" s="10">
        <f>Raw_Data!L759</f>
        <v>1.9396449452695357E-2</v>
      </c>
      <c r="E761" s="10">
        <f>Raw_Data!M759</f>
        <v>1.8456997046765542E-2</v>
      </c>
      <c r="F761" s="10">
        <f>Raw_Data!N759</f>
        <v>1.8520897890584778E-2</v>
      </c>
      <c r="J761" s="74">
        <f t="shared" ref="J761:J824" si="373">(A761-A$27)*24*3600</f>
        <v>197583.9999999851</v>
      </c>
      <c r="K761" s="69">
        <f t="shared" ref="K761:K824" si="374">B761*$B$17/B$18</f>
        <v>680.74211593193957</v>
      </c>
      <c r="L761" s="69">
        <f>K761+$D$8-$B$8*Q761+Phase_Relations!$C$24*Q761</f>
        <v>930.08341734582439</v>
      </c>
      <c r="M761" s="69">
        <f t="shared" ref="M761:M824" si="375">(C761*$C$17/C$18)-(0.000000651*K761)</f>
        <v>-2.6466775135874837E-2</v>
      </c>
      <c r="N761" s="69">
        <f t="shared" ref="N761:N824" si="376">M761*2.54</f>
        <v>-6.722560884512209E-2</v>
      </c>
      <c r="O761" s="70">
        <f t="shared" ref="O761:O824" si="377">D761*$D$17/D$18</f>
        <v>58.276513990546015</v>
      </c>
      <c r="P761" s="70">
        <f t="shared" ref="P761:P824" si="378">(O761/145)*1000</f>
        <v>401.9069930382484</v>
      </c>
      <c r="Q761" s="70">
        <f t="shared" ref="Q761:Q824" si="379">E761*$E$17/E$18</f>
        <v>55.410948891963379</v>
      </c>
      <c r="R761" s="111">
        <f t="shared" ref="R761:R824" si="380">(Q761/145)*1000</f>
        <v>382.14447511698887</v>
      </c>
      <c r="S761" s="70">
        <f t="shared" si="370"/>
        <v>19.76251792125953</v>
      </c>
      <c r="T761" s="113">
        <f t="shared" ref="T761:T824" si="381">D$7-M761</f>
        <v>0.72046677513587476</v>
      </c>
      <c r="U761" s="70">
        <f t="shared" ref="U761:U824" si="382">T761*2.54</f>
        <v>1.8299856088451218</v>
      </c>
      <c r="V761" s="70">
        <f>(L761/Phase_Relations!C$24)</f>
        <v>190.99998175305586</v>
      </c>
      <c r="W761" s="70">
        <f t="shared" ref="W761:W824" si="383">144*V761</f>
        <v>27503.997372440044</v>
      </c>
      <c r="X761" s="70">
        <f t="shared" ref="X761:X824" si="384">(V761/145)*1000</f>
        <v>1317.2412534693508</v>
      </c>
      <c r="Y761" s="70">
        <f t="shared" ref="Y761:Y824" si="385">V761-Q761</f>
        <v>135.58903286109248</v>
      </c>
      <c r="Z761" s="70">
        <f t="shared" ref="Z761:Z824" si="386">144*Y761</f>
        <v>19524.820731997315</v>
      </c>
      <c r="AA761" s="70">
        <f t="shared" ref="AA761:AA824" si="387">X761-R761</f>
        <v>935.09677835236198</v>
      </c>
      <c r="AB761" s="70">
        <f t="shared" ref="AB761:AB824" si="388">(1-($D$7-M761)/$D$7)*100</f>
        <v>-3.8136563596361306</v>
      </c>
      <c r="AC761" s="70">
        <f t="shared" ref="AC761:AC824" si="389">AB761/100</f>
        <v>-3.8136563596361306E-2</v>
      </c>
      <c r="AD761" s="70">
        <f t="shared" ref="AD761:AD824" si="390">X761-((2/3)*(P761-R761)+R761)</f>
        <v>921.92176640485559</v>
      </c>
      <c r="AE761" s="70">
        <f t="shared" ref="AE761:AE824" si="391">LOG(AD761,10)</f>
        <v>2.9646940687106391</v>
      </c>
      <c r="AF761" s="70">
        <f t="shared" ref="AF761:AF824" si="392">(P761-R761)/AA761</f>
        <v>2.113419528199106E-2</v>
      </c>
      <c r="AG761" s="70">
        <f t="shared" ref="AG761:AG824" si="393">(P761-R761)/X761</f>
        <v>1.500296006461155E-2</v>
      </c>
      <c r="AH761" s="70">
        <f>(U761-Phase_Relations!$B$37)/Phase_Relations!$B$37</f>
        <v>1.3067971521484898</v>
      </c>
      <c r="AI761" s="70">
        <f>(U761-Phase_Relations!G$20)/Phase_Relations!G$20</f>
        <v>1.2179470152556777</v>
      </c>
      <c r="AJ761" s="70">
        <f t="shared" ref="AJ761:AJ824" si="394">AVERAGE(AH757:AH765)</f>
        <v>1.3063820929875007</v>
      </c>
      <c r="AK761" s="70">
        <f t="shared" ref="AK761:AK824" si="395">AH761/(1+AH761)</f>
        <v>0.56649851112022287</v>
      </c>
      <c r="AL761" s="71">
        <f>(1/(J762-J760))*((M762-M760)/Phase_Relations!B$22)</f>
        <v>3.7464535446604628E-7</v>
      </c>
      <c r="AM761" s="71">
        <f t="shared" ref="AM761:AM824" si="396">((AD761+AD760)/2)*(AC761-AC760)</f>
        <v>0.18355258752557838</v>
      </c>
      <c r="AN761" s="71">
        <f>SUM(AM$27:AM761)</f>
        <v>60.84556132448612</v>
      </c>
      <c r="AO761" s="71">
        <f>(1/10000)*((AL761*Phase_Relations!B$22*H$7*U761))/(2*(P761-R761))</f>
        <v>3.0675471137785104E-11</v>
      </c>
      <c r="AP761" s="71">
        <f t="shared" ref="AP761:AP824" si="397">AVERAGE(AO757:AO765)</f>
        <v>4.5272661387487537E-11</v>
      </c>
      <c r="AQ761" s="72">
        <f t="shared" ref="AQ761:AQ824" si="398">AO761*$H$8/($H$7*1000)</f>
        <v>3.0607145725052771E-18</v>
      </c>
      <c r="AR761" s="72">
        <f t="shared" ref="AR761:AR824" si="399">AVERAGE(AQ757:AQ765)</f>
        <v>4.5171822731712791E-18</v>
      </c>
      <c r="AS761" s="71">
        <f t="shared" si="371"/>
        <v>3.2020297661708353E-5</v>
      </c>
      <c r="AT761" s="72">
        <f t="shared" si="372"/>
        <v>9.5395907747434204E-8</v>
      </c>
      <c r="AU761" s="97">
        <f t="shared" ref="AU761:AU824" si="400">AVERAGE(AT757:AT766)</f>
        <v>8.4560670198984073E-8</v>
      </c>
      <c r="AV761" s="2"/>
      <c r="AW761" s="2"/>
      <c r="AX761" s="2"/>
      <c r="AY761" s="2"/>
      <c r="AZ761" s="2"/>
      <c r="BA761" s="2"/>
      <c r="BC761" s="10"/>
      <c r="BE761" s="10"/>
      <c r="BI761" s="10"/>
    </row>
    <row r="762" spans="1:61" x14ac:dyDescent="0.2">
      <c r="A762" s="9">
        <f>Raw_Data!A760</f>
        <v>40773.915150462963</v>
      </c>
      <c r="B762" s="10">
        <f>Raw_Data!J760</f>
        <v>-1.4656750839112606E-3</v>
      </c>
      <c r="C762" s="10">
        <f>Raw_Data!K760</f>
        <v>8.5976443741129671E-2</v>
      </c>
      <c r="D762" s="10">
        <f>Raw_Data!L760</f>
        <v>1.9402945943045757E-2</v>
      </c>
      <c r="E762" s="10">
        <f>Raw_Data!M760</f>
        <v>1.8464419910511443E-2</v>
      </c>
      <c r="F762" s="10">
        <f>Raw_Data!N760</f>
        <v>1.8515113044659279E-2</v>
      </c>
      <c r="J762" s="74">
        <f t="shared" si="373"/>
        <v>197840.99999971222</v>
      </c>
      <c r="K762" s="69">
        <f t="shared" si="374"/>
        <v>687.24654488387739</v>
      </c>
      <c r="L762" s="69">
        <f>K762+$D$8-$B$8*Q762+Phase_Relations!$C$24*Q762</f>
        <v>936.68633440817064</v>
      </c>
      <c r="M762" s="69">
        <f t="shared" si="375"/>
        <v>-2.626628895102252E-2</v>
      </c>
      <c r="N762" s="69">
        <f t="shared" si="376"/>
        <v>-6.6716373935597206E-2</v>
      </c>
      <c r="O762" s="70">
        <f t="shared" si="377"/>
        <v>58.296032656151176</v>
      </c>
      <c r="P762" s="70">
        <f t="shared" si="378"/>
        <v>402.0416045251805</v>
      </c>
      <c r="Q762" s="70">
        <f t="shared" si="379"/>
        <v>55.43323355303874</v>
      </c>
      <c r="R762" s="111">
        <f t="shared" si="380"/>
        <v>382.29816243474994</v>
      </c>
      <c r="S762" s="70">
        <f t="shared" si="370"/>
        <v>19.743442090430563</v>
      </c>
      <c r="T762" s="113">
        <f t="shared" si="381"/>
        <v>0.72026628895102252</v>
      </c>
      <c r="U762" s="70">
        <f t="shared" si="382"/>
        <v>1.8294763739355973</v>
      </c>
      <c r="V762" s="70">
        <f>(L762/Phase_Relations!C$24)</f>
        <v>192.35594296567916</v>
      </c>
      <c r="W762" s="70">
        <f t="shared" si="383"/>
        <v>27699.255787057798</v>
      </c>
      <c r="X762" s="70">
        <f t="shared" si="384"/>
        <v>1326.592710108132</v>
      </c>
      <c r="Y762" s="70">
        <f t="shared" si="385"/>
        <v>136.92270941264042</v>
      </c>
      <c r="Z762" s="70">
        <f t="shared" si="386"/>
        <v>19716.87015542022</v>
      </c>
      <c r="AA762" s="70">
        <f t="shared" si="387"/>
        <v>944.29454767338211</v>
      </c>
      <c r="AB762" s="70">
        <f t="shared" si="388"/>
        <v>-3.7847678603778911</v>
      </c>
      <c r="AC762" s="70">
        <f t="shared" si="389"/>
        <v>-3.7847678603778911E-2</v>
      </c>
      <c r="AD762" s="70">
        <f t="shared" si="390"/>
        <v>931.13225294642837</v>
      </c>
      <c r="AE762" s="70">
        <f t="shared" si="391"/>
        <v>2.9690113701818328</v>
      </c>
      <c r="AF762" s="70">
        <f t="shared" si="392"/>
        <v>2.0908139456143015E-2</v>
      </c>
      <c r="AG762" s="70">
        <f t="shared" si="393"/>
        <v>1.4882821185427178E-2</v>
      </c>
      <c r="AH762" s="70">
        <f>(U762-Phase_Relations!$B$37)/Phase_Relations!$B$37</f>
        <v>1.3061552336364599</v>
      </c>
      <c r="AI762" s="70">
        <f>(U762-Phase_Relations!G$20)/Phase_Relations!G$20</f>
        <v>1.2173298213049797</v>
      </c>
      <c r="AJ762" s="70">
        <f t="shared" si="394"/>
        <v>1.3055198027236259</v>
      </c>
      <c r="AK762" s="70">
        <f t="shared" si="395"/>
        <v>0.5663778459426817</v>
      </c>
      <c r="AL762" s="71">
        <f>(1/(J763-J761))*((M763-M761)/Phase_Relations!B$22)</f>
        <v>5.6382589957878782E-7</v>
      </c>
      <c r="AM762" s="71">
        <f t="shared" si="396"/>
        <v>0.26765974831753592</v>
      </c>
      <c r="AN762" s="71">
        <f>SUM(AM$27:AM762)</f>
        <v>61.113221072803654</v>
      </c>
      <c r="AO762" s="71">
        <f>(1/10000)*((AL762*Phase_Relations!B$22*H$7*U762))/(2*(P762-R762))</f>
        <v>4.619707181426912E-11</v>
      </c>
      <c r="AP762" s="71">
        <f t="shared" si="397"/>
        <v>4.5851224460652338E-11</v>
      </c>
      <c r="AQ762" s="72">
        <f t="shared" si="398"/>
        <v>4.6094174160813122E-18</v>
      </c>
      <c r="AR762" s="72">
        <f t="shared" si="399"/>
        <v>4.5749097134832779E-18</v>
      </c>
      <c r="AS762" s="71">
        <f t="shared" si="371"/>
        <v>3.0212587516242902E-5</v>
      </c>
      <c r="AT762" s="72">
        <f t="shared" si="372"/>
        <v>1.5226160220947337E-7</v>
      </c>
      <c r="AU762" s="97">
        <f t="shared" si="400"/>
        <v>7.8642883242373777E-8</v>
      </c>
      <c r="AV762" s="2"/>
      <c r="AW762" s="2"/>
      <c r="AX762" s="2"/>
      <c r="AY762" s="2"/>
      <c r="AZ762" s="2"/>
      <c r="BA762" s="2"/>
      <c r="BC762" s="10"/>
      <c r="BE762" s="10"/>
      <c r="BI762" s="10"/>
    </row>
    <row r="763" spans="1:61" x14ac:dyDescent="0.2">
      <c r="A763" s="9">
        <f>Raw_Data!A761</f>
        <v>40773.918124999997</v>
      </c>
      <c r="B763" s="10">
        <f>Raw_Data!J761</f>
        <v>-1.4764233906153104E-3</v>
      </c>
      <c r="C763" s="10">
        <f>Raw_Data!K761</f>
        <v>8.49336798421092E-2</v>
      </c>
      <c r="D763" s="10">
        <f>Raw_Data!L761</f>
        <v>1.9351686615162157E-2</v>
      </c>
      <c r="E763" s="10">
        <f>Raw_Data!M761</f>
        <v>1.8091067678966243E-2</v>
      </c>
      <c r="F763" s="10">
        <f>Raw_Data!N761</f>
        <v>1.8164149788963177E-2</v>
      </c>
      <c r="J763" s="74">
        <f t="shared" si="373"/>
        <v>198097.99999943934</v>
      </c>
      <c r="K763" s="69">
        <f t="shared" si="374"/>
        <v>692.28636354955222</v>
      </c>
      <c r="L763" s="69">
        <f>K763+$D$8-$B$8*Q763+Phase_Relations!$C$24*Q763</f>
        <v>936.77243749177023</v>
      </c>
      <c r="M763" s="69">
        <f t="shared" si="375"/>
        <v>-2.5956425868109378E-2</v>
      </c>
      <c r="N763" s="69">
        <f t="shared" si="376"/>
        <v>-6.5929321704997823E-2</v>
      </c>
      <c r="O763" s="70">
        <f t="shared" si="377"/>
        <v>58.142024318396373</v>
      </c>
      <c r="P763" s="70">
        <f t="shared" si="378"/>
        <v>400.97947805790602</v>
      </c>
      <c r="Q763" s="70">
        <f t="shared" si="379"/>
        <v>54.312368584136507</v>
      </c>
      <c r="R763" s="111">
        <f t="shared" si="380"/>
        <v>374.56805920094143</v>
      </c>
      <c r="S763" s="70">
        <f t="shared" si="370"/>
        <v>26.411418856964588</v>
      </c>
      <c r="T763" s="113">
        <f t="shared" si="381"/>
        <v>0.71995642586810937</v>
      </c>
      <c r="U763" s="70">
        <f t="shared" si="382"/>
        <v>1.8286893217049978</v>
      </c>
      <c r="V763" s="70">
        <f>(L763/Phase_Relations!C$24)</f>
        <v>192.37362491451267</v>
      </c>
      <c r="W763" s="70">
        <f t="shared" si="383"/>
        <v>27701.801987689825</v>
      </c>
      <c r="X763" s="70">
        <f t="shared" si="384"/>
        <v>1326.7146545828462</v>
      </c>
      <c r="Y763" s="70">
        <f t="shared" si="385"/>
        <v>138.06125633037618</v>
      </c>
      <c r="Z763" s="70">
        <f t="shared" si="386"/>
        <v>19880.82091157417</v>
      </c>
      <c r="AA763" s="70">
        <f t="shared" si="387"/>
        <v>952.14659538190472</v>
      </c>
      <c r="AB763" s="70">
        <f t="shared" si="388"/>
        <v>-3.740119001168507</v>
      </c>
      <c r="AC763" s="70">
        <f t="shared" si="389"/>
        <v>-3.740119001168507E-2</v>
      </c>
      <c r="AD763" s="70">
        <f t="shared" si="390"/>
        <v>934.53898281059492</v>
      </c>
      <c r="AE763" s="70">
        <f t="shared" si="391"/>
        <v>2.9705974219978053</v>
      </c>
      <c r="AF763" s="70">
        <f t="shared" si="392"/>
        <v>2.77388156246791E-2</v>
      </c>
      <c r="AG763" s="70">
        <f t="shared" si="393"/>
        <v>1.9907384580197487E-2</v>
      </c>
      <c r="AH763" s="70">
        <f>(U763-Phase_Relations!$B$37)/Phase_Relations!$B$37</f>
        <v>1.3051631111654614</v>
      </c>
      <c r="AI763" s="70">
        <f>(U763-Phase_Relations!G$20)/Phase_Relations!G$20</f>
        <v>1.2163759120844528</v>
      </c>
      <c r="AJ763" s="70">
        <f t="shared" si="394"/>
        <v>1.3046444120958476</v>
      </c>
      <c r="AK763" s="70">
        <f t="shared" si="395"/>
        <v>0.56619121867935307</v>
      </c>
      <c r="AL763" s="71">
        <f>(1/(J764-J762))*((M764-M762)/Phase_Relations!B$22)</f>
        <v>7.1237377527142896E-7</v>
      </c>
      <c r="AM763" s="71">
        <f t="shared" si="396"/>
        <v>0.41650046168156496</v>
      </c>
      <c r="AN763" s="71">
        <f>SUM(AM$27:AM763)</f>
        <v>61.529721534485219</v>
      </c>
      <c r="AO763" s="71">
        <f>(1/10000)*((AL763*Phase_Relations!B$22*H$7*U763))/(2*(P763-R763))</f>
        <v>4.3613567425118822E-11</v>
      </c>
      <c r="AP763" s="71">
        <f t="shared" si="397"/>
        <v>4.7179229549572647E-11</v>
      </c>
      <c r="AQ763" s="72">
        <f t="shared" si="398"/>
        <v>4.3516424174028536E-18</v>
      </c>
      <c r="AR763" s="72">
        <f t="shared" si="399"/>
        <v>4.7074144274210827E-18</v>
      </c>
      <c r="AS763" s="71">
        <f t="shared" si="371"/>
        <v>1.2628130204515438E-4</v>
      </c>
      <c r="AT763" s="72">
        <f t="shared" si="372"/>
        <v>3.439112864738404E-8</v>
      </c>
      <c r="AU763" s="97">
        <f t="shared" si="400"/>
        <v>8.2884460995989611E-8</v>
      </c>
      <c r="AV763" s="2"/>
      <c r="AW763" s="2"/>
      <c r="AX763" s="2"/>
      <c r="AY763" s="2"/>
      <c r="AZ763" s="2"/>
      <c r="BA763" s="2"/>
      <c r="BC763" s="10"/>
      <c r="BE763" s="10"/>
      <c r="BI763" s="10"/>
    </row>
    <row r="764" spans="1:61" x14ac:dyDescent="0.2">
      <c r="A764" s="9">
        <f>Raw_Data!A762</f>
        <v>40773.921111111114</v>
      </c>
      <c r="B764" s="10">
        <f>Raw_Data!J762</f>
        <v>-1.4826823493258405E-3</v>
      </c>
      <c r="C764" s="10">
        <f>Raw_Data!K762</f>
        <v>8.3807779869129462E-2</v>
      </c>
      <c r="D764" s="10">
        <f>Raw_Data!L762</f>
        <v>1.9412459085222555E-2</v>
      </c>
      <c r="E764" s="10">
        <f>Raw_Data!M762</f>
        <v>1.8393160418550943E-2</v>
      </c>
      <c r="F764" s="10">
        <f>Raw_Data!N762</f>
        <v>1.8471511561319879E-2</v>
      </c>
      <c r="J764" s="74">
        <f t="shared" si="373"/>
        <v>198356.00000002887</v>
      </c>
      <c r="K764" s="69">
        <f t="shared" si="374"/>
        <v>695.2211529824898</v>
      </c>
      <c r="L764" s="69">
        <f>K764+$D$8-$B$8*Q764+Phase_Relations!$C$24*Q764</f>
        <v>943.71545664686323</v>
      </c>
      <c r="M764" s="69">
        <f t="shared" si="375"/>
        <v>-2.5620226488224998E-2</v>
      </c>
      <c r="N764" s="69">
        <f t="shared" si="376"/>
        <v>-6.5075375280091496E-2</v>
      </c>
      <c r="O764" s="70">
        <f t="shared" si="377"/>
        <v>58.324614833756023</v>
      </c>
      <c r="P764" s="70">
        <f t="shared" si="378"/>
        <v>402.23872299142084</v>
      </c>
      <c r="Q764" s="70">
        <f t="shared" si="379"/>
        <v>55.219300806715715</v>
      </c>
      <c r="R764" s="111">
        <f t="shared" si="380"/>
        <v>380.8227641842463</v>
      </c>
      <c r="S764" s="70">
        <f t="shared" si="370"/>
        <v>21.415958807174547</v>
      </c>
      <c r="T764" s="113">
        <f t="shared" si="381"/>
        <v>0.71962022648822499</v>
      </c>
      <c r="U764" s="70">
        <f t="shared" si="382"/>
        <v>1.8278353752800915</v>
      </c>
      <c r="V764" s="70">
        <f>(L764/Phase_Relations!C$24)</f>
        <v>193.79942878027583</v>
      </c>
      <c r="W764" s="70">
        <f t="shared" si="383"/>
        <v>27907.117744359719</v>
      </c>
      <c r="X764" s="70">
        <f t="shared" si="384"/>
        <v>1336.5477846915574</v>
      </c>
      <c r="Y764" s="70">
        <f t="shared" si="385"/>
        <v>138.58012797356011</v>
      </c>
      <c r="Z764" s="70">
        <f t="shared" si="386"/>
        <v>19955.538428192656</v>
      </c>
      <c r="AA764" s="70">
        <f t="shared" si="387"/>
        <v>955.725020507311</v>
      </c>
      <c r="AB764" s="70">
        <f t="shared" si="388"/>
        <v>-3.69167528648775</v>
      </c>
      <c r="AC764" s="70">
        <f t="shared" si="389"/>
        <v>-3.69167528648775E-2</v>
      </c>
      <c r="AD764" s="70">
        <f t="shared" si="390"/>
        <v>941.4477146358613</v>
      </c>
      <c r="AE764" s="70">
        <f t="shared" si="391"/>
        <v>2.9737962055256344</v>
      </c>
      <c r="AF764" s="70">
        <f t="shared" si="392"/>
        <v>2.2408075908493724E-2</v>
      </c>
      <c r="AG764" s="70">
        <f t="shared" si="393"/>
        <v>1.6023339421505852E-2</v>
      </c>
      <c r="AH764" s="70">
        <f>(U764-Phase_Relations!$B$37)/Phase_Relations!$B$37</f>
        <v>1.3040866648964089</v>
      </c>
      <c r="AI764" s="70">
        <f>(U764-Phase_Relations!G$20)/Phase_Relations!G$20</f>
        <v>1.2153409269374909</v>
      </c>
      <c r="AJ764" s="70">
        <f t="shared" si="394"/>
        <v>1.3037108875630132</v>
      </c>
      <c r="AK764" s="70">
        <f t="shared" si="395"/>
        <v>0.56598854755102723</v>
      </c>
      <c r="AL764" s="71">
        <f>(1/(J765-J763))*((M765-M763)/Phase_Relations!B$22)</f>
        <v>7.2985020084874922E-7</v>
      </c>
      <c r="AM764" s="71">
        <f t="shared" si="396"/>
        <v>0.45439882157995898</v>
      </c>
      <c r="AN764" s="71">
        <f>SUM(AM$27:AM764)</f>
        <v>61.984120356065176</v>
      </c>
      <c r="AO764" s="71">
        <f>(1/10000)*((AL764*Phase_Relations!B$22*H$7*U764))/(2*(P764-R764))</f>
        <v>5.5080614852082249E-11</v>
      </c>
      <c r="AP764" s="71">
        <f t="shared" si="397"/>
        <v>5.1914807085311474E-11</v>
      </c>
      <c r="AQ764" s="72">
        <f t="shared" si="398"/>
        <v>5.4957930322595646E-18</v>
      </c>
      <c r="AR764" s="72">
        <f t="shared" si="399"/>
        <v>5.1799173959251536E-18</v>
      </c>
      <c r="AS764" s="71">
        <f t="shared" si="371"/>
        <v>6.7591542984344699E-5</v>
      </c>
      <c r="AT764" s="72">
        <f t="shared" si="372"/>
        <v>8.114659235932757E-8</v>
      </c>
      <c r="AU764" s="97">
        <f t="shared" si="400"/>
        <v>8.6485294583269512E-8</v>
      </c>
      <c r="AV764" s="2"/>
      <c r="AW764" s="2"/>
      <c r="AX764" s="2"/>
      <c r="AY764" s="2"/>
      <c r="AZ764" s="2"/>
      <c r="BA764" s="2"/>
      <c r="BC764" s="10"/>
      <c r="BE764" s="10"/>
      <c r="BI764" s="10"/>
    </row>
    <row r="765" spans="1:61" x14ac:dyDescent="0.2">
      <c r="A765" s="9">
        <f>Raw_Data!A763</f>
        <v>40773.924085648148</v>
      </c>
      <c r="B765" s="10">
        <f>Raw_Data!J763</f>
        <v>-1.4905802763514706E-3</v>
      </c>
      <c r="C765" s="10">
        <f>Raw_Data!K763</f>
        <v>8.2715134325739292E-2</v>
      </c>
      <c r="D765" s="10">
        <f>Raw_Data!L763</f>
        <v>1.9429181312669255E-2</v>
      </c>
      <c r="E765" s="10">
        <f>Raw_Data!M763</f>
        <v>1.8423837629839943E-2</v>
      </c>
      <c r="F765" s="10">
        <f>Raw_Data!N763</f>
        <v>1.8487228653038978E-2</v>
      </c>
      <c r="J765" s="74">
        <f t="shared" si="373"/>
        <v>198612.99999975599</v>
      </c>
      <c r="K765" s="69">
        <f t="shared" si="374"/>
        <v>698.92444515119109</v>
      </c>
      <c r="L765" s="69">
        <f>K765+$D$8-$B$8*Q765+Phase_Relations!$C$24*Q765</f>
        <v>947.82578047826007</v>
      </c>
      <c r="M765" s="69">
        <f t="shared" si="375"/>
        <v>-2.5294513772799655E-2</v>
      </c>
      <c r="N765" s="69">
        <f t="shared" si="376"/>
        <v>-6.4248064982911121E-2</v>
      </c>
      <c r="O765" s="70">
        <f t="shared" si="377"/>
        <v>58.374856664052189</v>
      </c>
      <c r="P765" s="70">
        <f t="shared" si="378"/>
        <v>402.58521837277374</v>
      </c>
      <c r="Q765" s="70">
        <f t="shared" si="379"/>
        <v>55.311398854007791</v>
      </c>
      <c r="R765" s="111">
        <f t="shared" si="380"/>
        <v>381.45792313108825</v>
      </c>
      <c r="S765" s="70">
        <f t="shared" si="370"/>
        <v>21.127295241685488</v>
      </c>
      <c r="T765" s="113">
        <f t="shared" si="381"/>
        <v>0.71929451377279963</v>
      </c>
      <c r="U765" s="70">
        <f t="shared" si="382"/>
        <v>1.827008064982911</v>
      </c>
      <c r="V765" s="70">
        <f>(L765/Phase_Relations!C$24)</f>
        <v>194.6435162698005</v>
      </c>
      <c r="W765" s="70">
        <f t="shared" si="383"/>
        <v>28028.666342851273</v>
      </c>
      <c r="X765" s="70">
        <f t="shared" si="384"/>
        <v>1342.3690777227621</v>
      </c>
      <c r="Y765" s="70">
        <f t="shared" si="385"/>
        <v>139.33211741579271</v>
      </c>
      <c r="Z765" s="70">
        <f t="shared" si="386"/>
        <v>20063.82490787415</v>
      </c>
      <c r="AA765" s="70">
        <f t="shared" si="387"/>
        <v>960.91115459167384</v>
      </c>
      <c r="AB765" s="70">
        <f t="shared" si="388"/>
        <v>-3.644742618559027</v>
      </c>
      <c r="AC765" s="70">
        <f t="shared" si="389"/>
        <v>-3.644742618559027E-2</v>
      </c>
      <c r="AD765" s="70">
        <f t="shared" si="390"/>
        <v>946.82629109721688</v>
      </c>
      <c r="AE765" s="70">
        <f t="shared" si="391"/>
        <v>2.9762703087415368</v>
      </c>
      <c r="AF765" s="70">
        <f t="shared" si="392"/>
        <v>2.1986731177726045E-2</v>
      </c>
      <c r="AG765" s="70">
        <f t="shared" si="393"/>
        <v>1.5738812516097666E-2</v>
      </c>
      <c r="AH765" s="70">
        <f>(U765-Phase_Relations!$B$37)/Phase_Relations!$B$37</f>
        <v>1.3030437949261453</v>
      </c>
      <c r="AI765" s="70">
        <f>(U765-Phase_Relations!G$20)/Phase_Relations!G$20</f>
        <v>1.2143382248422103</v>
      </c>
      <c r="AJ765" s="70">
        <f t="shared" si="394"/>
        <v>1.3026398118296036</v>
      </c>
      <c r="AK765" s="70">
        <f t="shared" si="395"/>
        <v>0.56579201741490626</v>
      </c>
      <c r="AL765" s="71">
        <f>(1/(J766-J764))*((M766-M764)/Phase_Relations!B$22)</f>
        <v>8.4405786283686953E-7</v>
      </c>
      <c r="AM765" s="71">
        <f t="shared" si="396"/>
        <v>0.44310868434755046</v>
      </c>
      <c r="AN765" s="71">
        <f>SUM(AM$27:AM765)</f>
        <v>62.427229040412726</v>
      </c>
      <c r="AO765" s="71">
        <f>(1/10000)*((AL765*Phase_Relations!B$22*H$7*U765))/(2*(P765-R765))</f>
        <v>6.4540789739206646E-11</v>
      </c>
      <c r="AP765" s="71">
        <f t="shared" si="397"/>
        <v>6.1631979863555502E-11</v>
      </c>
      <c r="AQ765" s="72">
        <f t="shared" si="398"/>
        <v>6.4397033965181374E-18</v>
      </c>
      <c r="AR765" s="72">
        <f t="shared" si="399"/>
        <v>6.1494703065335401E-18</v>
      </c>
      <c r="AS765" s="71">
        <f t="shared" si="371"/>
        <v>8.4151915244028109E-5</v>
      </c>
      <c r="AT765" s="72">
        <f t="shared" si="372"/>
        <v>7.637199555692792E-8</v>
      </c>
      <c r="AU765" s="97">
        <f t="shared" si="400"/>
        <v>8.288602735546906E-8</v>
      </c>
      <c r="AV765" s="2"/>
      <c r="AW765" s="2"/>
      <c r="AX765" s="2"/>
      <c r="AY765" s="2"/>
      <c r="AZ765" s="2"/>
      <c r="BA765" s="2"/>
      <c r="BC765" s="10"/>
      <c r="BE765" s="10"/>
      <c r="BI765" s="10"/>
    </row>
    <row r="766" spans="1:61" x14ac:dyDescent="0.2">
      <c r="A766" s="9">
        <f>Raw_Data!A764</f>
        <v>40773.927060185182</v>
      </c>
      <c r="B766" s="10">
        <f>Raw_Data!J764</f>
        <v>-1.5023974754349205E-3</v>
      </c>
      <c r="C766" s="10">
        <f>Raw_Data!K764</f>
        <v>8.1243625816749265E-2</v>
      </c>
      <c r="D766" s="10">
        <f>Raw_Data!L764</f>
        <v>1.9417435373077756E-2</v>
      </c>
      <c r="E766" s="10">
        <f>Raw_Data!M764</f>
        <v>1.8423897012749841E-2</v>
      </c>
      <c r="F766" s="10">
        <f>Raw_Data!N764</f>
        <v>1.8513714641821978E-2</v>
      </c>
      <c r="J766" s="74">
        <f t="shared" si="373"/>
        <v>198869.99999948312</v>
      </c>
      <c r="K766" s="69">
        <f t="shared" si="374"/>
        <v>704.46546125322766</v>
      </c>
      <c r="L766" s="69">
        <f>K766+$D$8-$B$8*Q766+Phase_Relations!$C$24*Q766</f>
        <v>953.36758448517912</v>
      </c>
      <c r="M766" s="69">
        <f t="shared" si="375"/>
        <v>-2.4856224138257957E-2</v>
      </c>
      <c r="N766" s="69">
        <f t="shared" si="376"/>
        <v>-6.3134809311175211E-2</v>
      </c>
      <c r="O766" s="70">
        <f t="shared" si="377"/>
        <v>58.339566060243214</v>
      </c>
      <c r="P766" s="70">
        <f t="shared" si="378"/>
        <v>402.34183489822908</v>
      </c>
      <c r="Q766" s="70">
        <f t="shared" si="379"/>
        <v>55.311577131296183</v>
      </c>
      <c r="R766" s="111">
        <f t="shared" si="380"/>
        <v>381.45915262962887</v>
      </c>
      <c r="S766" s="70">
        <f t="shared" si="370"/>
        <v>20.882682268600206</v>
      </c>
      <c r="T766" s="113">
        <f t="shared" si="381"/>
        <v>0.71885622413825789</v>
      </c>
      <c r="U766" s="70">
        <f t="shared" si="382"/>
        <v>1.8258948093111751</v>
      </c>
      <c r="V766" s="70">
        <f>(L766/Phase_Relations!C$24)</f>
        <v>195.78156952874488</v>
      </c>
      <c r="W766" s="70">
        <f t="shared" si="383"/>
        <v>28192.546012139264</v>
      </c>
      <c r="X766" s="70">
        <f t="shared" si="384"/>
        <v>1350.2177208878959</v>
      </c>
      <c r="Y766" s="70">
        <f t="shared" si="385"/>
        <v>140.46999239744869</v>
      </c>
      <c r="Z766" s="70">
        <f t="shared" si="386"/>
        <v>20227.678905232613</v>
      </c>
      <c r="AA766" s="70">
        <f t="shared" si="387"/>
        <v>968.75856825826702</v>
      </c>
      <c r="AB766" s="70">
        <f t="shared" si="388"/>
        <v>-3.5815884925443742</v>
      </c>
      <c r="AC766" s="70">
        <f t="shared" si="389"/>
        <v>-3.5815884925443742E-2</v>
      </c>
      <c r="AD766" s="70">
        <f t="shared" si="390"/>
        <v>954.83678007920025</v>
      </c>
      <c r="AE766" s="70">
        <f t="shared" si="391"/>
        <v>2.9799291395741294</v>
      </c>
      <c r="AF766" s="70">
        <f t="shared" si="392"/>
        <v>2.1556126524016426E-2</v>
      </c>
      <c r="AG766" s="70">
        <f t="shared" si="393"/>
        <v>1.5466159231614785E-2</v>
      </c>
      <c r="AH766" s="70">
        <f>(U766-Phase_Relations!$B$37)/Phase_Relations!$B$37</f>
        <v>1.3016404751400437</v>
      </c>
      <c r="AI766" s="70">
        <f>(U766-Phase_Relations!G$20)/Phase_Relations!G$20</f>
        <v>1.2129889562564857</v>
      </c>
      <c r="AJ766" s="70">
        <f t="shared" si="394"/>
        <v>1.3013153956178931</v>
      </c>
      <c r="AK766" s="70">
        <f t="shared" si="395"/>
        <v>0.56552727899905619</v>
      </c>
      <c r="AL766" s="71">
        <f>(1/(J767-J765))*((M767-M765)/Phase_Relations!B$22)</f>
        <v>1.0116848982267971E-6</v>
      </c>
      <c r="AM766" s="71">
        <f t="shared" si="396"/>
        <v>0.60048934617243621</v>
      </c>
      <c r="AN766" s="71">
        <f>SUM(AM$27:AM766)</f>
        <v>63.027718386585164</v>
      </c>
      <c r="AO766" s="71">
        <f>(1/10000)*((AL766*Phase_Relations!B$22*H$7*U766))/(2*(P766-R766))</f>
        <v>7.8216833959106979E-11</v>
      </c>
      <c r="AP766" s="71">
        <f t="shared" si="397"/>
        <v>6.9410050318158956E-11</v>
      </c>
      <c r="AQ766" s="72">
        <f t="shared" si="398"/>
        <v>7.804261666872316E-18</v>
      </c>
      <c r="AR766" s="72">
        <f t="shared" si="399"/>
        <v>6.9255448932756986E-18</v>
      </c>
      <c r="AS766" s="71">
        <f t="shared" si="371"/>
        <v>7.6066848679950453E-5</v>
      </c>
      <c r="AT766" s="72">
        <f t="shared" si="372"/>
        <v>1.0239262482197043E-7</v>
      </c>
      <c r="AU766" s="97">
        <f t="shared" si="400"/>
        <v>8.1555554863075847E-8</v>
      </c>
      <c r="AV766" s="2"/>
      <c r="AW766" s="2"/>
      <c r="AX766" s="2"/>
      <c r="AY766" s="2"/>
      <c r="AZ766" s="2"/>
      <c r="BA766" s="2"/>
      <c r="BC766" s="10"/>
      <c r="BE766" s="10"/>
      <c r="BI766" s="10"/>
    </row>
    <row r="767" spans="1:61" x14ac:dyDescent="0.2">
      <c r="A767" s="9">
        <f>Raw_Data!A765</f>
        <v>40773.930046296293</v>
      </c>
      <c r="B767" s="10">
        <f>Raw_Data!J765</f>
        <v>-1.5121481492515205E-3</v>
      </c>
      <c r="C767" s="10">
        <f>Raw_Data!K765</f>
        <v>7.9637911931239813E-2</v>
      </c>
      <c r="D767" s="10">
        <f>Raw_Data!L765</f>
        <v>1.9406770202447656E-2</v>
      </c>
      <c r="E767" s="10">
        <f>Raw_Data!M765</f>
        <v>1.8394205557766344E-2</v>
      </c>
      <c r="F767" s="10">
        <f>Raw_Data!N765</f>
        <v>1.8470591244922577E-2</v>
      </c>
      <c r="J767" s="74">
        <f t="shared" si="373"/>
        <v>199127.999999444</v>
      </c>
      <c r="K767" s="69">
        <f t="shared" si="374"/>
        <v>709.03749564496025</v>
      </c>
      <c r="L767" s="69">
        <f>K767+$D$8-$B$8*Q767+Phase_Relations!$C$24*Q767</f>
        <v>957.54566643527892</v>
      </c>
      <c r="M767" s="69">
        <f t="shared" si="375"/>
        <v>-2.4377001563880139E-2</v>
      </c>
      <c r="N767" s="69">
        <f t="shared" si="376"/>
        <v>-6.1917583972255552E-2</v>
      </c>
      <c r="O767" s="70">
        <f t="shared" si="377"/>
        <v>58.307522620182056</v>
      </c>
      <c r="P767" s="70">
        <f t="shared" si="378"/>
        <v>402.12084565642795</v>
      </c>
      <c r="Q767" s="70">
        <f t="shared" si="379"/>
        <v>55.222438486995053</v>
      </c>
      <c r="R767" s="111">
        <f t="shared" si="380"/>
        <v>380.84440335858653</v>
      </c>
      <c r="S767" s="70">
        <f t="shared" si="370"/>
        <v>21.276442297841413</v>
      </c>
      <c r="T767" s="113">
        <f t="shared" si="381"/>
        <v>0.71837700156388007</v>
      </c>
      <c r="U767" s="70">
        <f t="shared" si="382"/>
        <v>1.8246775839722553</v>
      </c>
      <c r="V767" s="70">
        <f>(L767/Phase_Relations!C$24)</f>
        <v>196.63957168355066</v>
      </c>
      <c r="W767" s="70">
        <f t="shared" si="383"/>
        <v>28316.098322431295</v>
      </c>
      <c r="X767" s="70">
        <f t="shared" si="384"/>
        <v>1356.1349771279356</v>
      </c>
      <c r="Y767" s="70">
        <f t="shared" si="385"/>
        <v>141.4171331965556</v>
      </c>
      <c r="Z767" s="70">
        <f t="shared" si="386"/>
        <v>20364.067180304006</v>
      </c>
      <c r="AA767" s="70">
        <f t="shared" si="387"/>
        <v>975.29057376934907</v>
      </c>
      <c r="AB767" s="70">
        <f t="shared" si="388"/>
        <v>-3.5125362483977129</v>
      </c>
      <c r="AC767" s="70">
        <f t="shared" si="389"/>
        <v>-3.5125362483977129E-2</v>
      </c>
      <c r="AD767" s="70">
        <f t="shared" si="390"/>
        <v>961.10627890412138</v>
      </c>
      <c r="AE767" s="70">
        <f t="shared" si="391"/>
        <v>2.9827714145046844</v>
      </c>
      <c r="AF767" s="70">
        <f t="shared" si="392"/>
        <v>2.1815490552329665E-2</v>
      </c>
      <c r="AG767" s="70">
        <f t="shared" si="393"/>
        <v>1.5689029968758213E-2</v>
      </c>
      <c r="AH767" s="70">
        <f>(U767-Phase_Relations!$B$37)/Phase_Relations!$B$37</f>
        <v>1.3001060958904085</v>
      </c>
      <c r="AI767" s="70">
        <f>(U767-Phase_Relations!G$20)/Phase_Relations!G$20</f>
        <v>1.2115136761808931</v>
      </c>
      <c r="AJ767" s="70">
        <f t="shared" si="394"/>
        <v>1.2999306461100035</v>
      </c>
      <c r="AK767" s="70">
        <f t="shared" si="395"/>
        <v>0.56523744631315198</v>
      </c>
      <c r="AL767" s="71">
        <f>(1/(J768-J766))*((M768-M766)/Phase_Relations!B$22)</f>
        <v>8.5269171920152061E-7</v>
      </c>
      <c r="AM767" s="71">
        <f t="shared" si="396"/>
        <v>0.6615008394000863</v>
      </c>
      <c r="AN767" s="71">
        <f>SUM(AM$27:AM767)</f>
        <v>63.689219225985248</v>
      </c>
      <c r="AO767" s="71">
        <f>(1/10000)*((AL767*Phase_Relations!B$22*H$7*U767))/(2*(P767-R767))</f>
        <v>6.4661334660108282E-11</v>
      </c>
      <c r="AP767" s="71">
        <f t="shared" si="397"/>
        <v>7.0316002982049336E-11</v>
      </c>
      <c r="AQ767" s="72">
        <f t="shared" si="398"/>
        <v>6.4517310388773345E-18</v>
      </c>
      <c r="AR767" s="72">
        <f t="shared" si="399"/>
        <v>7.0159383711106239E-18</v>
      </c>
      <c r="AS767" s="71">
        <f t="shared" si="371"/>
        <v>1.0633161377851729E-4</v>
      </c>
      <c r="AT767" s="72">
        <f t="shared" si="372"/>
        <v>6.0554458861356825E-8</v>
      </c>
      <c r="AU767" s="97">
        <f t="shared" si="400"/>
        <v>7.726410010206677E-8</v>
      </c>
      <c r="AV767" s="2"/>
      <c r="AW767" s="2"/>
      <c r="AX767" s="2"/>
      <c r="AY767" s="2"/>
      <c r="AZ767" s="2"/>
      <c r="BA767" s="2"/>
      <c r="BC767" s="10"/>
      <c r="BE767" s="10"/>
      <c r="BI767" s="10"/>
    </row>
    <row r="768" spans="1:61" x14ac:dyDescent="0.2">
      <c r="A768" s="9">
        <f>Raw_Data!A766</f>
        <v>40773.933020833334</v>
      </c>
      <c r="B768" s="10">
        <f>Raw_Data!J766</f>
        <v>-1.5219700825600704E-3</v>
      </c>
      <c r="C768" s="10">
        <f>Raw_Data!K766</f>
        <v>7.864859265118973E-2</v>
      </c>
      <c r="D768" s="10">
        <f>Raw_Data!L766</f>
        <v>1.9481948966466055E-2</v>
      </c>
      <c r="E768" s="10">
        <f>Raw_Data!M766</f>
        <v>1.8432246249891242E-2</v>
      </c>
      <c r="F768" s="10">
        <f>Raw_Data!N766</f>
        <v>1.8517156864190878E-2</v>
      </c>
      <c r="J768" s="74">
        <f t="shared" si="373"/>
        <v>199384.99999979977</v>
      </c>
      <c r="K768" s="69">
        <f t="shared" si="374"/>
        <v>713.64294319911232</v>
      </c>
      <c r="L768" s="69">
        <f>K768+$D$8-$B$8*Q768+Phase_Relations!$C$24*Q768</f>
        <v>962.65584585765134</v>
      </c>
      <c r="M768" s="69">
        <f t="shared" si="375"/>
        <v>-2.4082905227262832E-2</v>
      </c>
      <c r="N768" s="69">
        <f t="shared" si="376"/>
        <v>-6.1170579277247596E-2</v>
      </c>
      <c r="O768" s="70">
        <f t="shared" si="377"/>
        <v>58.533396757806841</v>
      </c>
      <c r="P768" s="70">
        <f t="shared" si="378"/>
        <v>403.67859832970237</v>
      </c>
      <c r="Q768" s="70">
        <f t="shared" si="379"/>
        <v>55.336642918073785</v>
      </c>
      <c r="R768" s="111">
        <f t="shared" si="380"/>
        <v>381.63202012464683</v>
      </c>
      <c r="S768" s="70">
        <f t="shared" si="370"/>
        <v>22.046578205055539</v>
      </c>
      <c r="T768" s="113">
        <f t="shared" si="381"/>
        <v>0.71808290522726281</v>
      </c>
      <c r="U768" s="70">
        <f t="shared" si="382"/>
        <v>1.8239305792772476</v>
      </c>
      <c r="V768" s="70">
        <f>(L768/Phase_Relations!C$24)</f>
        <v>197.68898742220912</v>
      </c>
      <c r="W768" s="70">
        <f t="shared" si="383"/>
        <v>28467.214188798112</v>
      </c>
      <c r="X768" s="70">
        <f t="shared" si="384"/>
        <v>1363.372327049718</v>
      </c>
      <c r="Y768" s="70">
        <f t="shared" si="385"/>
        <v>142.35234450413535</v>
      </c>
      <c r="Z768" s="70">
        <f t="shared" si="386"/>
        <v>20498.737608595489</v>
      </c>
      <c r="AA768" s="70">
        <f t="shared" si="387"/>
        <v>981.7403069250712</v>
      </c>
      <c r="AB768" s="70">
        <f t="shared" si="388"/>
        <v>-3.4701592546488191</v>
      </c>
      <c r="AC768" s="70">
        <f t="shared" si="389"/>
        <v>-3.4701592546488191E-2</v>
      </c>
      <c r="AD768" s="70">
        <f t="shared" si="390"/>
        <v>967.04258812170087</v>
      </c>
      <c r="AE768" s="70">
        <f t="shared" si="391"/>
        <v>2.9854456006382963</v>
      </c>
      <c r="AF768" s="70">
        <f t="shared" si="392"/>
        <v>2.2456629364753369E-2</v>
      </c>
      <c r="AG768" s="70">
        <f t="shared" si="393"/>
        <v>1.6170621749939308E-2</v>
      </c>
      <c r="AH768" s="70">
        <f>(U768-Phase_Relations!$B$37)/Phase_Relations!$B$37</f>
        <v>1.299164455532825</v>
      </c>
      <c r="AI768" s="70">
        <f>(U768-Phase_Relations!G$20)/Phase_Relations!G$20</f>
        <v>1.2106083046710483</v>
      </c>
      <c r="AJ768" s="70">
        <f t="shared" si="394"/>
        <v>1.2985496435797554</v>
      </c>
      <c r="AK768" s="70">
        <f t="shared" si="395"/>
        <v>0.56505938598974526</v>
      </c>
      <c r="AL768" s="71">
        <f>(1/(J769-J767))*((M769-M767)/Phase_Relations!B$22)</f>
        <v>8.6427192935215147E-7</v>
      </c>
      <c r="AM768" s="71">
        <f t="shared" si="396"/>
        <v>0.40854576242444973</v>
      </c>
      <c r="AN768" s="71">
        <f>SUM(AM$27:AM768)</f>
        <v>64.097764988409693</v>
      </c>
      <c r="AO768" s="71">
        <f>(1/10000)*((AL768*Phase_Relations!B$22*H$7*U768))/(2*(P768-R768))</f>
        <v>6.3224151758771989E-11</v>
      </c>
      <c r="AP768" s="71">
        <f t="shared" si="397"/>
        <v>7.085995668111144E-11</v>
      </c>
      <c r="AQ768" s="72">
        <f t="shared" si="398"/>
        <v>6.3083328615610917E-18</v>
      </c>
      <c r="AR768" s="72">
        <f t="shared" si="399"/>
        <v>7.0702125827766589E-18</v>
      </c>
      <c r="AS768" s="71">
        <f t="shared" si="371"/>
        <v>6.8963719966817958E-5</v>
      </c>
      <c r="AT768" s="72">
        <f t="shared" si="372"/>
        <v>9.129062907036763E-8</v>
      </c>
      <c r="AU768" s="97">
        <f t="shared" si="400"/>
        <v>7.7893339276665598E-8</v>
      </c>
      <c r="AV768" s="2"/>
      <c r="AW768" s="2"/>
      <c r="AX768" s="2"/>
      <c r="AY768" s="2"/>
      <c r="AZ768" s="2"/>
      <c r="BA768" s="2"/>
      <c r="BC768" s="10"/>
      <c r="BE768" s="10"/>
      <c r="BI768" s="10"/>
    </row>
    <row r="769" spans="1:61" x14ac:dyDescent="0.2">
      <c r="A769" s="9">
        <f>Raw_Data!A767</f>
        <v>40773.935995370368</v>
      </c>
      <c r="B769" s="10">
        <f>Raw_Data!J767</f>
        <v>-1.5303430728654305E-3</v>
      </c>
      <c r="C769" s="10">
        <f>Raw_Data!K767</f>
        <v>7.7014374968889854E-2</v>
      </c>
      <c r="D769" s="10">
        <f>Raw_Data!L767</f>
        <v>1.9487281551781057E-2</v>
      </c>
      <c r="E769" s="10">
        <f>Raw_Data!M767</f>
        <v>1.8442982680013341E-2</v>
      </c>
      <c r="F769" s="10">
        <f>Raw_Data!N767</f>
        <v>1.8502527419122977E-2</v>
      </c>
      <c r="J769" s="74">
        <f t="shared" si="373"/>
        <v>199641.99999952689</v>
      </c>
      <c r="K769" s="69">
        <f t="shared" si="374"/>
        <v>717.56898978397294</v>
      </c>
      <c r="L769" s="69">
        <f>K769+$D$8-$B$8*Q769+Phase_Relations!$C$24*Q769</f>
        <v>966.7243456454072</v>
      </c>
      <c r="M769" s="69">
        <f t="shared" si="375"/>
        <v>-2.3594702369813168E-2</v>
      </c>
      <c r="N769" s="69">
        <f t="shared" si="376"/>
        <v>-5.9930544019325446E-2</v>
      </c>
      <c r="O769" s="70">
        <f t="shared" si="377"/>
        <v>58.549418477837271</v>
      </c>
      <c r="P769" s="70">
        <f t="shared" si="378"/>
        <v>403.78909295060191</v>
      </c>
      <c r="Q769" s="70">
        <f t="shared" si="379"/>
        <v>55.368875451853278</v>
      </c>
      <c r="R769" s="111">
        <f t="shared" si="380"/>
        <v>381.85431346105707</v>
      </c>
      <c r="S769" s="70">
        <f t="shared" si="370"/>
        <v>21.934779489544837</v>
      </c>
      <c r="T769" s="113">
        <f t="shared" si="381"/>
        <v>0.71759470236981315</v>
      </c>
      <c r="U769" s="70">
        <f t="shared" si="382"/>
        <v>1.8226905440193255</v>
      </c>
      <c r="V769" s="70">
        <f>(L769/Phase_Relations!C$24)</f>
        <v>198.5244860137669</v>
      </c>
      <c r="W769" s="70">
        <f t="shared" si="383"/>
        <v>28587.525985982433</v>
      </c>
      <c r="X769" s="70">
        <f t="shared" si="384"/>
        <v>1369.1343863018408</v>
      </c>
      <c r="Y769" s="70">
        <f t="shared" si="385"/>
        <v>143.15561056191362</v>
      </c>
      <c r="Z769" s="70">
        <f t="shared" si="386"/>
        <v>20614.407920915561</v>
      </c>
      <c r="AA769" s="70">
        <f t="shared" si="387"/>
        <v>987.28007284078376</v>
      </c>
      <c r="AB769" s="70">
        <f t="shared" si="388"/>
        <v>-3.3998130215869171</v>
      </c>
      <c r="AC769" s="70">
        <f t="shared" si="389"/>
        <v>-3.3998130215869171E-2</v>
      </c>
      <c r="AD769" s="70">
        <f t="shared" si="390"/>
        <v>972.65688651442042</v>
      </c>
      <c r="AE769" s="70">
        <f t="shared" si="391"/>
        <v>2.9879596659897505</v>
      </c>
      <c r="AF769" s="70">
        <f t="shared" si="392"/>
        <v>2.2217382982753876E-2</v>
      </c>
      <c r="AG769" s="70">
        <f t="shared" si="393"/>
        <v>1.6020910517624727E-2</v>
      </c>
      <c r="AH769" s="70">
        <f>(U769-Phase_Relations!$B$37)/Phase_Relations!$B$37</f>
        <v>1.2976013231301917</v>
      </c>
      <c r="AI769" s="70">
        <f>(U769-Phase_Relations!G$20)/Phase_Relations!G$20</f>
        <v>1.2091053789180661</v>
      </c>
      <c r="AJ769" s="70">
        <f t="shared" si="394"/>
        <v>1.2971882478800201</v>
      </c>
      <c r="AK769" s="70">
        <f t="shared" si="395"/>
        <v>0.56476348183956204</v>
      </c>
      <c r="AL769" s="71">
        <f>(1/(J770-J768))*((M770-M768)/Phase_Relations!B$22)</f>
        <v>1.4763741866047069E-6</v>
      </c>
      <c r="AM769" s="71">
        <f t="shared" si="396"/>
        <v>0.68225275656400741</v>
      </c>
      <c r="AN769" s="71">
        <f>SUM(AM$27:AM769)</f>
        <v>64.780017744973705</v>
      </c>
      <c r="AO769" s="71">
        <f>(1/10000)*((AL769*Phase_Relations!B$22*H$7*U769))/(2*(P769-R769))</f>
        <v>1.0847798342555028E-10</v>
      </c>
      <c r="AP769" s="71">
        <f t="shared" si="397"/>
        <v>6.7699461767763029E-11</v>
      </c>
      <c r="AQ769" s="72">
        <f t="shared" si="398"/>
        <v>1.082363635672397E-17</v>
      </c>
      <c r="AR769" s="72">
        <f t="shared" si="399"/>
        <v>6.754867048419113E-18</v>
      </c>
      <c r="AS769" s="71">
        <f t="shared" si="371"/>
        <v>1.2109612268957406E-4</v>
      </c>
      <c r="AT769" s="72">
        <f t="shared" si="372"/>
        <v>8.9202131762966071E-8</v>
      </c>
      <c r="AU769" s="97">
        <f t="shared" si="400"/>
        <v>7.8833906518803001E-8</v>
      </c>
      <c r="AV769" s="2"/>
      <c r="AW769" s="2"/>
      <c r="AX769" s="2"/>
      <c r="AY769" s="2"/>
      <c r="AZ769" s="2"/>
      <c r="BA769" s="2"/>
      <c r="BC769" s="10"/>
      <c r="BE769" s="10"/>
      <c r="BI769" s="10"/>
    </row>
    <row r="770" spans="1:61" x14ac:dyDescent="0.2">
      <c r="A770" s="9">
        <f>Raw_Data!A768</f>
        <v>40773.938981481479</v>
      </c>
      <c r="B770" s="10">
        <f>Raw_Data!J768</f>
        <v>-1.5381341106531206E-3</v>
      </c>
      <c r="C770" s="10">
        <f>Raw_Data!K768</f>
        <v>7.4173496556069196E-2</v>
      </c>
      <c r="D770" s="10">
        <f>Raw_Data!L768</f>
        <v>1.9480820691176657E-2</v>
      </c>
      <c r="E770" s="10">
        <f>Raw_Data!M768</f>
        <v>1.8456379464501842E-2</v>
      </c>
      <c r="F770" s="10">
        <f>Raw_Data!N768</f>
        <v>1.8518842118892279E-2</v>
      </c>
      <c r="J770" s="74">
        <f t="shared" si="373"/>
        <v>199899.99999948777</v>
      </c>
      <c r="K770" s="69">
        <f t="shared" si="374"/>
        <v>721.22216220903806</v>
      </c>
      <c r="L770" s="69">
        <f>K770+$D$8-$B$8*Q770+Phase_Relations!$C$24*Q770</f>
        <v>970.55526941213634</v>
      </c>
      <c r="M770" s="69">
        <f t="shared" si="375"/>
        <v>-2.2743959332629373E-2</v>
      </c>
      <c r="N770" s="69">
        <f t="shared" si="376"/>
        <v>-5.7769656704878609E-2</v>
      </c>
      <c r="O770" s="70">
        <f t="shared" si="377"/>
        <v>58.530006861586493</v>
      </c>
      <c r="P770" s="70">
        <f t="shared" si="378"/>
        <v>403.6552197350793</v>
      </c>
      <c r="Q770" s="70">
        <f t="shared" si="379"/>
        <v>55.40909480816179</v>
      </c>
      <c r="R770" s="111">
        <f t="shared" si="380"/>
        <v>382.1316883321503</v>
      </c>
      <c r="S770" s="70">
        <f t="shared" si="370"/>
        <v>21.523531402928995</v>
      </c>
      <c r="T770" s="113">
        <f t="shared" si="381"/>
        <v>0.71674395933262935</v>
      </c>
      <c r="U770" s="70">
        <f t="shared" si="382"/>
        <v>1.8205296567048785</v>
      </c>
      <c r="V770" s="70">
        <f>(L770/Phase_Relations!C$24)</f>
        <v>199.31119649144716</v>
      </c>
      <c r="W770" s="70">
        <f t="shared" si="383"/>
        <v>28700.812294768391</v>
      </c>
      <c r="X770" s="70">
        <f t="shared" si="384"/>
        <v>1374.5599758030839</v>
      </c>
      <c r="Y770" s="70">
        <f t="shared" si="385"/>
        <v>143.90210168328537</v>
      </c>
      <c r="Z770" s="70">
        <f t="shared" si="386"/>
        <v>20721.902642393092</v>
      </c>
      <c r="AA770" s="70">
        <f t="shared" si="387"/>
        <v>992.42828747093358</v>
      </c>
      <c r="AB770" s="70">
        <f t="shared" si="388"/>
        <v>-3.2772275695431397</v>
      </c>
      <c r="AC770" s="70">
        <f t="shared" si="389"/>
        <v>-3.2772275695431397E-2</v>
      </c>
      <c r="AD770" s="70">
        <f t="shared" si="390"/>
        <v>978.07926653564766</v>
      </c>
      <c r="AE770" s="70">
        <f t="shared" si="391"/>
        <v>2.9903740527671916</v>
      </c>
      <c r="AF770" s="70">
        <f t="shared" si="392"/>
        <v>2.1687744771744406E-2</v>
      </c>
      <c r="AG770" s="70">
        <f t="shared" si="393"/>
        <v>1.5658488375782886E-2</v>
      </c>
      <c r="AH770" s="70">
        <f>(U770-Phase_Relations!$B$37)/Phase_Relations!$B$37</f>
        <v>1.2948774062430934</v>
      </c>
      <c r="AI770" s="70">
        <f>(U770-Phase_Relations!G$20)/Phase_Relations!G$20</f>
        <v>1.2064863782296364</v>
      </c>
      <c r="AJ770" s="70">
        <f t="shared" si="394"/>
        <v>1.2959218022249255</v>
      </c>
      <c r="AK770" s="70">
        <f t="shared" si="395"/>
        <v>0.56424687555006092</v>
      </c>
      <c r="AL770" s="71">
        <f>(1/(J771-J769))*((M771-M769)/Phase_Relations!B$22)</f>
        <v>1.3461247567305686E-6</v>
      </c>
      <c r="AM770" s="71">
        <f t="shared" si="396"/>
        <v>1.1956593656989103</v>
      </c>
      <c r="AN770" s="71">
        <f>SUM(AM$27:AM770)</f>
        <v>65.975677110672621</v>
      </c>
      <c r="AO770" s="71">
        <f>(1/10000)*((AL770*Phase_Relations!B$22*H$7*U770))/(2*(P770-R770))</f>
        <v>1.0067810522921628E-10</v>
      </c>
      <c r="AP770" s="71">
        <f t="shared" si="397"/>
        <v>6.2408720806339647E-11</v>
      </c>
      <c r="AQ770" s="72">
        <f t="shared" si="398"/>
        <v>1.0045385853184697E-17</v>
      </c>
      <c r="AR770" s="72">
        <f t="shared" si="399"/>
        <v>6.2269713923999134E-18</v>
      </c>
      <c r="AS770" s="71">
        <f t="shared" si="371"/>
        <v>2.1863980338116343E-4</v>
      </c>
      <c r="AT770" s="72">
        <f t="shared" si="372"/>
        <v>4.5853202517482582E-8</v>
      </c>
      <c r="AU770" s="97">
        <f t="shared" si="400"/>
        <v>8.2531547497281885E-8</v>
      </c>
      <c r="AV770" s="2"/>
      <c r="AW770" s="2"/>
      <c r="AX770" s="2"/>
      <c r="AY770" s="2"/>
      <c r="AZ770" s="2"/>
      <c r="BA770" s="2"/>
      <c r="BC770" s="10"/>
      <c r="BE770" s="10"/>
      <c r="BI770" s="10"/>
    </row>
    <row r="771" spans="1:61" x14ac:dyDescent="0.2">
      <c r="A771" s="9">
        <f>Raw_Data!A769</f>
        <v>40773.94195601852</v>
      </c>
      <c r="B771" s="10">
        <f>Raw_Data!J769</f>
        <v>-1.5502482242864106E-3</v>
      </c>
      <c r="C771" s="10">
        <f>Raw_Data!K769</f>
        <v>7.2928830763159702E-2</v>
      </c>
      <c r="D771" s="10">
        <f>Raw_Data!L769</f>
        <v>1.9481283877874355E-2</v>
      </c>
      <c r="E771" s="10">
        <f>Raw_Data!M769</f>
        <v>1.8439004025045544E-2</v>
      </c>
      <c r="F771" s="10">
        <f>Raw_Data!N769</f>
        <v>1.8525105051257876E-2</v>
      </c>
      <c r="J771" s="74">
        <f t="shared" si="373"/>
        <v>200156.99999984354</v>
      </c>
      <c r="K771" s="69">
        <f t="shared" si="374"/>
        <v>726.90239982117805</v>
      </c>
      <c r="L771" s="69">
        <f>K771+$D$8-$B$8*Q771+Phase_Relations!$C$24*Q771</f>
        <v>976.00496605543344</v>
      </c>
      <c r="M771" s="69">
        <f t="shared" si="375"/>
        <v>-2.2373881635312239E-2</v>
      </c>
      <c r="N771" s="69">
        <f t="shared" si="376"/>
        <v>-5.6829659353693086E-2</v>
      </c>
      <c r="O771" s="70">
        <f t="shared" si="377"/>
        <v>58.531398503192577</v>
      </c>
      <c r="P771" s="70">
        <f t="shared" si="378"/>
        <v>403.66481726339708</v>
      </c>
      <c r="Q771" s="70">
        <f t="shared" si="379"/>
        <v>55.356930873516895</v>
      </c>
      <c r="R771" s="111">
        <f t="shared" si="380"/>
        <v>381.77193705873719</v>
      </c>
      <c r="S771" s="70">
        <f t="shared" si="370"/>
        <v>21.892880204659889</v>
      </c>
      <c r="T771" s="113">
        <f t="shared" si="381"/>
        <v>0.71637388163531224</v>
      </c>
      <c r="U771" s="70">
        <f t="shared" si="382"/>
        <v>1.8195896593536931</v>
      </c>
      <c r="V771" s="70">
        <f>(L771/Phase_Relations!C$24)</f>
        <v>200.43033477519361</v>
      </c>
      <c r="W771" s="70">
        <f t="shared" si="383"/>
        <v>28861.96820762788</v>
      </c>
      <c r="X771" s="70">
        <f t="shared" si="384"/>
        <v>1382.2781708634043</v>
      </c>
      <c r="Y771" s="70">
        <f t="shared" si="385"/>
        <v>145.07340390167673</v>
      </c>
      <c r="Z771" s="70">
        <f t="shared" si="386"/>
        <v>20890.57016184145</v>
      </c>
      <c r="AA771" s="70">
        <f t="shared" si="387"/>
        <v>1000.5062338046671</v>
      </c>
      <c r="AB771" s="70">
        <f t="shared" si="388"/>
        <v>-3.2239022529268357</v>
      </c>
      <c r="AC771" s="70">
        <f t="shared" si="389"/>
        <v>-3.2239022529268357E-2</v>
      </c>
      <c r="AD771" s="70">
        <f t="shared" si="390"/>
        <v>985.91098033489379</v>
      </c>
      <c r="AE771" s="70">
        <f t="shared" si="391"/>
        <v>2.9938377034861823</v>
      </c>
      <c r="AF771" s="70">
        <f t="shared" si="392"/>
        <v>2.1881802896326706E-2</v>
      </c>
      <c r="AG771" s="70">
        <f t="shared" si="393"/>
        <v>1.583825937943089E-2</v>
      </c>
      <c r="AH771" s="70">
        <f>(U771-Phase_Relations!$B$37)/Phase_Relations!$B$37</f>
        <v>1.2936924880654526</v>
      </c>
      <c r="AI771" s="70">
        <f>(U771-Phase_Relations!G$20)/Phase_Relations!G$20</f>
        <v>1.205347099150428</v>
      </c>
      <c r="AJ771" s="70">
        <f t="shared" si="394"/>
        <v>1.2947537875946447</v>
      </c>
      <c r="AK771" s="70">
        <f t="shared" si="395"/>
        <v>0.56402176612462096</v>
      </c>
      <c r="AL771" s="71">
        <f>(1/(J772-J770))*((M772-M770)/Phase_Relations!B$22)</f>
        <v>7.395518997723782E-7</v>
      </c>
      <c r="AM771" s="71">
        <f t="shared" si="396"/>
        <v>0.52365200872852247</v>
      </c>
      <c r="AN771" s="71">
        <f>SUM(AM$27:AM771)</f>
        <v>66.499329119401139</v>
      </c>
      <c r="AO771" s="71">
        <f>(1/10000)*((AL771*Phase_Relations!B$22*H$7*U771))/(2*(P771-R771))</f>
        <v>5.4350645789282579E-11</v>
      </c>
      <c r="AP771" s="71">
        <f t="shared" si="397"/>
        <v>5.818186768687178E-11</v>
      </c>
      <c r="AQ771" s="72">
        <f t="shared" si="398"/>
        <v>5.4229587165956419E-18</v>
      </c>
      <c r="AR771" s="72">
        <f t="shared" si="399"/>
        <v>5.8052275541232423E-18</v>
      </c>
      <c r="AS771" s="71">
        <f t="shared" si="371"/>
        <v>6.5928328250994457E-5</v>
      </c>
      <c r="AT771" s="72">
        <f t="shared" si="372"/>
        <v>8.2091182823502043E-8</v>
      </c>
      <c r="AU771" s="97">
        <f t="shared" si="400"/>
        <v>7.7286811225277503E-8</v>
      </c>
      <c r="AV771" s="2"/>
      <c r="AW771" s="2"/>
      <c r="AX771" s="2"/>
      <c r="AY771" s="2"/>
      <c r="AZ771" s="2"/>
      <c r="BA771" s="2"/>
      <c r="BC771" s="10"/>
      <c r="BE771" s="10"/>
      <c r="BI771" s="10"/>
    </row>
    <row r="772" spans="1:61" x14ac:dyDescent="0.2">
      <c r="A772" s="9">
        <f>Raw_Data!A770</f>
        <v>40773.944930555554</v>
      </c>
      <c r="B772" s="10">
        <f>Raw_Data!J770</f>
        <v>-1.5639537999068106E-3</v>
      </c>
      <c r="C772" s="10">
        <f>Raw_Data!K770</f>
        <v>7.1918133635519688E-2</v>
      </c>
      <c r="D772" s="10">
        <f>Raw_Data!L770</f>
        <v>1.9497127238253555E-2</v>
      </c>
      <c r="E772" s="10">
        <f>Raw_Data!M770</f>
        <v>1.8487448602996642E-2</v>
      </c>
      <c r="F772" s="10">
        <f>Raw_Data!N770</f>
        <v>1.8536089087219779E-2</v>
      </c>
      <c r="J772" s="74">
        <f t="shared" si="373"/>
        <v>200413.99999957066</v>
      </c>
      <c r="K772" s="69">
        <f t="shared" si="374"/>
        <v>733.32886472745804</v>
      </c>
      <c r="L772" s="69">
        <f>K772+$D$8-$B$8*Q772+Phase_Relations!$C$24*Q772</f>
        <v>983.07420376548157</v>
      </c>
      <c r="M772" s="69">
        <f t="shared" si="375"/>
        <v>-2.2074550972234857E-2</v>
      </c>
      <c r="N772" s="69">
        <f t="shared" si="376"/>
        <v>-5.606935946947654E-2</v>
      </c>
      <c r="O772" s="70">
        <f t="shared" si="377"/>
        <v>58.578999782748795</v>
      </c>
      <c r="P772" s="70">
        <f t="shared" si="378"/>
        <v>403.99310194999174</v>
      </c>
      <c r="Q772" s="70">
        <f t="shared" si="379"/>
        <v>55.502369485558688</v>
      </c>
      <c r="R772" s="111">
        <f t="shared" si="380"/>
        <v>382.77496196937028</v>
      </c>
      <c r="S772" s="70">
        <f t="shared" si="370"/>
        <v>21.218139980621459</v>
      </c>
      <c r="T772" s="113">
        <f t="shared" si="381"/>
        <v>0.71607455097223482</v>
      </c>
      <c r="U772" s="70">
        <f t="shared" si="382"/>
        <v>1.8188293594694764</v>
      </c>
      <c r="V772" s="70">
        <f>(L772/Phase_Relations!C$24)</f>
        <v>201.88205861893263</v>
      </c>
      <c r="W772" s="70">
        <f t="shared" si="383"/>
        <v>29071.016441126299</v>
      </c>
      <c r="X772" s="70">
        <f t="shared" si="384"/>
        <v>1392.2900594409148</v>
      </c>
      <c r="Y772" s="70">
        <f t="shared" si="385"/>
        <v>146.37968913337394</v>
      </c>
      <c r="Z772" s="70">
        <f t="shared" si="386"/>
        <v>21078.675235205847</v>
      </c>
      <c r="AA772" s="70">
        <f t="shared" si="387"/>
        <v>1009.5150974715445</v>
      </c>
      <c r="AB772" s="70">
        <f t="shared" si="388"/>
        <v>-3.1807710334632366</v>
      </c>
      <c r="AC772" s="70">
        <f t="shared" si="389"/>
        <v>-3.1807710334632366E-2</v>
      </c>
      <c r="AD772" s="70">
        <f t="shared" si="390"/>
        <v>995.36967081779687</v>
      </c>
      <c r="AE772" s="70">
        <f t="shared" si="391"/>
        <v>2.9979844035396663</v>
      </c>
      <c r="AF772" s="70">
        <f t="shared" si="392"/>
        <v>2.1018150232487771E-2</v>
      </c>
      <c r="AG772" s="70">
        <f t="shared" si="393"/>
        <v>1.5239741055927507E-2</v>
      </c>
      <c r="AH772" s="70">
        <f>(U772-Phase_Relations!$B$37)/Phase_Relations!$B$37</f>
        <v>1.2927340883932297</v>
      </c>
      <c r="AI772" s="70">
        <f>(U772-Phase_Relations!G$20)/Phase_Relations!G$20</f>
        <v>1.2044256138388785</v>
      </c>
      <c r="AJ772" s="70">
        <f t="shared" si="394"/>
        <v>1.2936304318172192</v>
      </c>
      <c r="AK772" s="70">
        <f t="shared" si="395"/>
        <v>0.56383952022067685</v>
      </c>
      <c r="AL772" s="71">
        <f>(1/(J773-J771))*((M773-M771)/Phase_Relations!B$22)</f>
        <v>6.3999050860867935E-7</v>
      </c>
      <c r="AM772" s="71">
        <f t="shared" si="396"/>
        <v>0.42727525291924617</v>
      </c>
      <c r="AN772" s="71">
        <f>SUM(AM$27:AM772)</f>
        <v>66.926604372320384</v>
      </c>
      <c r="AO772" s="71">
        <f>(1/10000)*((AL772*Phase_Relations!B$22*H$7*U772))/(2*(P772-R772))</f>
        <v>4.8509150716677661E-11</v>
      </c>
      <c r="AP772" s="71">
        <f t="shared" si="397"/>
        <v>5.508535492269923E-11</v>
      </c>
      <c r="AQ772" s="72">
        <f t="shared" si="398"/>
        <v>4.8401103223971689E-18</v>
      </c>
      <c r="AR772" s="72">
        <f t="shared" si="399"/>
        <v>5.4962659835354192E-18</v>
      </c>
      <c r="AS772" s="71">
        <f t="shared" si="371"/>
        <v>4.4175395864548034E-5</v>
      </c>
      <c r="AT772" s="72">
        <f t="shared" si="372"/>
        <v>1.0934705459938247E-7</v>
      </c>
      <c r="AU772" s="97">
        <f t="shared" si="400"/>
        <v>8.2088624528678209E-8</v>
      </c>
      <c r="AV772" s="2"/>
      <c r="AW772" s="2"/>
      <c r="AX772" s="2"/>
      <c r="AY772" s="2"/>
      <c r="AZ772" s="2"/>
      <c r="BA772" s="2"/>
      <c r="BC772" s="10"/>
      <c r="BE772" s="10"/>
      <c r="BI772" s="10"/>
    </row>
    <row r="773" spans="1:61" x14ac:dyDescent="0.2">
      <c r="A773" s="9">
        <f>Raw_Data!A771</f>
        <v>40773.947916666664</v>
      </c>
      <c r="B773" s="10">
        <f>Raw_Data!J771</f>
        <v>-1.5743339325690604E-3</v>
      </c>
      <c r="C773" s="10">
        <f>Raw_Data!K771</f>
        <v>7.0971570050639698E-2</v>
      </c>
      <c r="D773" s="10">
        <f>Raw_Data!L771</f>
        <v>1.9532068142478258E-2</v>
      </c>
      <c r="E773" s="10">
        <f>Raw_Data!M771</f>
        <v>1.8454681113276843E-2</v>
      </c>
      <c r="F773" s="10">
        <f>Raw_Data!N771</f>
        <v>1.8520073191475576E-2</v>
      </c>
      <c r="J773" s="74">
        <f t="shared" si="373"/>
        <v>200671.99999953154</v>
      </c>
      <c r="K773" s="69">
        <f t="shared" si="374"/>
        <v>738.19604872060518</v>
      </c>
      <c r="L773" s="69">
        <f>K773+$D$8-$B$8*Q773+Phase_Relations!$C$24*Q773</f>
        <v>987.5066218440428</v>
      </c>
      <c r="M773" s="69">
        <f t="shared" si="375"/>
        <v>-2.1793464643549022E-2</v>
      </c>
      <c r="N773" s="69">
        <f t="shared" si="376"/>
        <v>-5.5355400194614518E-2</v>
      </c>
      <c r="O773" s="70">
        <f t="shared" si="377"/>
        <v>58.683979516223168</v>
      </c>
      <c r="P773" s="70">
        <f t="shared" si="378"/>
        <v>404.71710011188395</v>
      </c>
      <c r="Q773" s="70">
        <f t="shared" si="379"/>
        <v>55.403996077707937</v>
      </c>
      <c r="R773" s="111">
        <f t="shared" si="380"/>
        <v>382.09652467384785</v>
      </c>
      <c r="S773" s="70">
        <f t="shared" si="370"/>
        <v>22.620575438036099</v>
      </c>
      <c r="T773" s="113">
        <f t="shared" si="381"/>
        <v>0.71579346464354898</v>
      </c>
      <c r="U773" s="70">
        <f t="shared" si="382"/>
        <v>1.8181154001946145</v>
      </c>
      <c r="V773" s="70">
        <f>(L773/Phase_Relations!C$24)</f>
        <v>202.79229070816075</v>
      </c>
      <c r="W773" s="70">
        <f t="shared" si="383"/>
        <v>29202.089861975146</v>
      </c>
      <c r="X773" s="70">
        <f t="shared" si="384"/>
        <v>1398.5675221252466</v>
      </c>
      <c r="Y773" s="70">
        <f t="shared" si="385"/>
        <v>147.3882946304528</v>
      </c>
      <c r="Z773" s="70">
        <f t="shared" si="386"/>
        <v>21223.914426785203</v>
      </c>
      <c r="AA773" s="70">
        <f t="shared" si="387"/>
        <v>1016.4709974513987</v>
      </c>
      <c r="AB773" s="70">
        <f t="shared" si="388"/>
        <v>-3.1402686806266678</v>
      </c>
      <c r="AC773" s="70">
        <f t="shared" si="389"/>
        <v>-3.1402686806266678E-2</v>
      </c>
      <c r="AD773" s="70">
        <f t="shared" si="390"/>
        <v>1001.3906138260413</v>
      </c>
      <c r="AE773" s="70">
        <f t="shared" si="391"/>
        <v>3.0006035163791869</v>
      </c>
      <c r="AF773" s="70">
        <f t="shared" si="392"/>
        <v>2.2254029376886055E-2</v>
      </c>
      <c r="AG773" s="70">
        <f t="shared" si="393"/>
        <v>1.6174103202155118E-2</v>
      </c>
      <c r="AH773" s="70">
        <f>(U773-Phase_Relations!$B$37)/Phase_Relations!$B$37</f>
        <v>1.2918341035987915</v>
      </c>
      <c r="AI773" s="70">
        <f>(U773-Phase_Relations!G$20)/Phase_Relations!G$20</f>
        <v>1.2035602934587399</v>
      </c>
      <c r="AJ773" s="70">
        <f t="shared" si="394"/>
        <v>1.2925731933747837</v>
      </c>
      <c r="AK773" s="70">
        <f t="shared" si="395"/>
        <v>0.56366824351303046</v>
      </c>
      <c r="AL773" s="71">
        <f>(1/(J774-J772))*((M774-M772)/Phase_Relations!B$22)</f>
        <v>3.7479029469009859E-7</v>
      </c>
      <c r="AM773" s="71">
        <f t="shared" si="396"/>
        <v>0.4043674478934623</v>
      </c>
      <c r="AN773" s="71">
        <f>SUM(AM$27:AM773)</f>
        <v>67.330971820213847</v>
      </c>
      <c r="AO773" s="71">
        <f>(1/10000)*((AL773*Phase_Relations!B$22*H$7*U773))/(2*(P773-R773))</f>
        <v>2.6636160631946512E-11</v>
      </c>
      <c r="AP773" s="71">
        <f t="shared" si="397"/>
        <v>5.01649531632842E-11</v>
      </c>
      <c r="AQ773" s="72">
        <f t="shared" si="398"/>
        <v>2.6576832230416575E-18</v>
      </c>
      <c r="AR773" s="72">
        <f t="shared" si="399"/>
        <v>5.0053217597294549E-18</v>
      </c>
      <c r="AS773" s="71">
        <f t="shared" si="371"/>
        <v>6.5195401982507043E-5</v>
      </c>
      <c r="AT773" s="72">
        <f t="shared" si="372"/>
        <v>4.0683520393372425E-8</v>
      </c>
      <c r="AU773" s="97">
        <f t="shared" si="400"/>
        <v>8.0884544739666981E-8</v>
      </c>
      <c r="AV773" s="2"/>
      <c r="AW773" s="2"/>
      <c r="AX773" s="2"/>
      <c r="AY773" s="2"/>
      <c r="AZ773" s="2"/>
      <c r="BA773" s="2"/>
      <c r="BC773" s="10"/>
      <c r="BE773" s="10"/>
      <c r="BI773" s="10"/>
    </row>
    <row r="774" spans="1:61" x14ac:dyDescent="0.2">
      <c r="A774" s="9">
        <f>Raw_Data!A772</f>
        <v>40773.950891203705</v>
      </c>
      <c r="B774" s="10">
        <f>Raw_Data!J772</f>
        <v>-1.5814480051831205E-3</v>
      </c>
      <c r="C774" s="10">
        <f>Raw_Data!K772</f>
        <v>7.0768480498559327E-2</v>
      </c>
      <c r="D774" s="10">
        <f>Raw_Data!L772</f>
        <v>1.9540619281513457E-2</v>
      </c>
      <c r="E774" s="10">
        <f>Raw_Data!M772</f>
        <v>1.8438612097839743E-2</v>
      </c>
      <c r="F774" s="10">
        <f>Raw_Data!N772</f>
        <v>1.8494268475869879E-2</v>
      </c>
      <c r="J774" s="74">
        <f t="shared" si="373"/>
        <v>200928.99999988731</v>
      </c>
      <c r="K774" s="69">
        <f t="shared" si="374"/>
        <v>741.53179610263669</v>
      </c>
      <c r="L774" s="69">
        <f>K774+$D$8-$B$8*Q774+Phase_Relations!$C$24*Q774</f>
        <v>990.62916216466226</v>
      </c>
      <c r="M774" s="69">
        <f t="shared" si="375"/>
        <v>-2.1734648031916996E-2</v>
      </c>
      <c r="N774" s="69">
        <f t="shared" si="376"/>
        <v>-5.5206006001069167E-2</v>
      </c>
      <c r="O774" s="70">
        <f t="shared" si="377"/>
        <v>58.709671361260853</v>
      </c>
      <c r="P774" s="70">
        <f t="shared" si="378"/>
        <v>404.89428525007486</v>
      </c>
      <c r="Q774" s="70">
        <f t="shared" si="379"/>
        <v>55.355754243412058</v>
      </c>
      <c r="R774" s="111">
        <f t="shared" si="380"/>
        <v>381.76382236835906</v>
      </c>
      <c r="S774" s="70">
        <f t="shared" si="370"/>
        <v>23.1304628817158</v>
      </c>
      <c r="T774" s="113">
        <f t="shared" si="381"/>
        <v>0.715734648031917</v>
      </c>
      <c r="U774" s="70">
        <f t="shared" si="382"/>
        <v>1.8179660060010692</v>
      </c>
      <c r="V774" s="70">
        <f>(L774/Phase_Relations!C$24)</f>
        <v>203.43352904564605</v>
      </c>
      <c r="W774" s="70">
        <f t="shared" si="383"/>
        <v>29294.428182573032</v>
      </c>
      <c r="X774" s="70">
        <f t="shared" si="384"/>
        <v>1402.9898554872143</v>
      </c>
      <c r="Y774" s="70">
        <f t="shared" si="385"/>
        <v>148.07777480223399</v>
      </c>
      <c r="Z774" s="70">
        <f t="shared" si="386"/>
        <v>21323.199571521694</v>
      </c>
      <c r="AA774" s="70">
        <f t="shared" si="387"/>
        <v>1021.2260331188552</v>
      </c>
      <c r="AB774" s="70">
        <f t="shared" si="388"/>
        <v>-3.1317936645413713</v>
      </c>
      <c r="AC774" s="70">
        <f t="shared" si="389"/>
        <v>-3.1317936645413713E-2</v>
      </c>
      <c r="AD774" s="70">
        <f t="shared" si="390"/>
        <v>1005.8057245310447</v>
      </c>
      <c r="AE774" s="70">
        <f t="shared" si="391"/>
        <v>3.0025141030737026</v>
      </c>
      <c r="AF774" s="70">
        <f t="shared" si="392"/>
        <v>2.2649699607710419E-2</v>
      </c>
      <c r="AG774" s="70">
        <f t="shared" si="393"/>
        <v>1.6486550341936235E-2</v>
      </c>
      <c r="AH774" s="70">
        <f>(U774-Phase_Relations!$B$37)/Phase_Relations!$B$37</f>
        <v>1.291645784030292</v>
      </c>
      <c r="AI774" s="70">
        <f>(U774-Phase_Relations!G$20)/Phase_Relations!G$20</f>
        <v>1.2033792273322803</v>
      </c>
      <c r="AJ774" s="70">
        <f t="shared" si="394"/>
        <v>1.2916426654654602</v>
      </c>
      <c r="AK774" s="70">
        <f t="shared" si="395"/>
        <v>0.56363238727002951</v>
      </c>
      <c r="AL774" s="71">
        <f>(1/(J775-J773))*((M775-M773)/Phase_Relations!B$22)</f>
        <v>2.4352255821487512E-7</v>
      </c>
      <c r="AM774" s="71">
        <f t="shared" si="396"/>
        <v>8.505510626962208E-2</v>
      </c>
      <c r="AN774" s="71">
        <f>SUM(AM$27:AM774)</f>
        <v>67.416026926483468</v>
      </c>
      <c r="AO774" s="71">
        <f>(1/10000)*((AL774*Phase_Relations!B$22*H$7*U774))/(2*(P774-R774))</f>
        <v>1.6924121086396342E-11</v>
      </c>
      <c r="AP774" s="71">
        <f t="shared" si="397"/>
        <v>4.057063134459597E-11</v>
      </c>
      <c r="AQ774" s="72">
        <f t="shared" si="398"/>
        <v>1.6886424923453447E-18</v>
      </c>
      <c r="AR774" s="72">
        <f t="shared" si="399"/>
        <v>4.0480265817071393E-18</v>
      </c>
      <c r="AS774" s="71">
        <f t="shared" si="371"/>
        <v>1.8611041397250748E-5</v>
      </c>
      <c r="AT774" s="72">
        <f t="shared" si="372"/>
        <v>9.055226478070154E-8</v>
      </c>
      <c r="AU774" s="97">
        <f t="shared" si="400"/>
        <v>7.7912067278235204E-8</v>
      </c>
      <c r="AV774" s="2"/>
      <c r="AW774" s="2"/>
      <c r="AX774" s="2"/>
      <c r="AY774" s="2"/>
      <c r="AZ774" s="2"/>
      <c r="BA774" s="2"/>
      <c r="BC774" s="10"/>
      <c r="BE774" s="10"/>
      <c r="BI774" s="10"/>
    </row>
    <row r="775" spans="1:61" x14ac:dyDescent="0.2">
      <c r="A775" s="9">
        <f>Raw_Data!A773</f>
        <v>40773.953865740739</v>
      </c>
      <c r="B775" s="10">
        <f>Raw_Data!J773</f>
        <v>-1.5906523562280205E-3</v>
      </c>
      <c r="C775" s="10">
        <f>Raw_Data!K773</f>
        <v>7.0220970068659128E-2</v>
      </c>
      <c r="D775" s="10">
        <f>Raw_Data!L773</f>
        <v>1.9512020472073358E-2</v>
      </c>
      <c r="E775" s="10">
        <f>Raw_Data!M773</f>
        <v>1.8429360240466843E-2</v>
      </c>
      <c r="F775" s="10">
        <f>Raw_Data!N773</f>
        <v>1.8501583198403778E-2</v>
      </c>
      <c r="J775" s="74">
        <f t="shared" si="373"/>
        <v>201185.99999961443</v>
      </c>
      <c r="K775" s="69">
        <f t="shared" si="374"/>
        <v>745.84766291578148</v>
      </c>
      <c r="L775" s="69">
        <f>K775+$D$8-$B$8*Q775+Phase_Relations!$C$24*Q775</f>
        <v>994.82227339699375</v>
      </c>
      <c r="M775" s="69">
        <f t="shared" si="375"/>
        <v>-2.1573039225855049E-2</v>
      </c>
      <c r="N775" s="69">
        <f t="shared" si="376"/>
        <v>-5.4795519633671824E-2</v>
      </c>
      <c r="O775" s="70">
        <f t="shared" si="377"/>
        <v>58.623746412856576</v>
      </c>
      <c r="P775" s="70">
        <f t="shared" si="378"/>
        <v>404.30169939901089</v>
      </c>
      <c r="Q775" s="70">
        <f t="shared" si="379"/>
        <v>55.327978641847707</v>
      </c>
      <c r="R775" s="111">
        <f t="shared" si="380"/>
        <v>381.57226649550142</v>
      </c>
      <c r="S775" s="70">
        <f t="shared" si="370"/>
        <v>22.729432903509462</v>
      </c>
      <c r="T775" s="113">
        <f t="shared" si="381"/>
        <v>0.71557303922585502</v>
      </c>
      <c r="U775" s="70">
        <f t="shared" si="382"/>
        <v>1.8175555196336717</v>
      </c>
      <c r="V775" s="70">
        <f>(L775/Phase_Relations!C$24)</f>
        <v>204.29461758235959</v>
      </c>
      <c r="W775" s="70">
        <f t="shared" si="383"/>
        <v>29418.424931859779</v>
      </c>
      <c r="X775" s="70">
        <f t="shared" si="384"/>
        <v>1408.9283971197212</v>
      </c>
      <c r="Y775" s="70">
        <f t="shared" si="385"/>
        <v>148.96663894051187</v>
      </c>
      <c r="Z775" s="70">
        <f t="shared" si="386"/>
        <v>21451.196007433711</v>
      </c>
      <c r="AA775" s="70">
        <f t="shared" si="387"/>
        <v>1027.3561306242198</v>
      </c>
      <c r="AB775" s="70">
        <f t="shared" si="388"/>
        <v>-3.1085070930626957</v>
      </c>
      <c r="AC775" s="70">
        <f t="shared" si="389"/>
        <v>-3.1085070930626957E-2</v>
      </c>
      <c r="AD775" s="70">
        <f t="shared" si="390"/>
        <v>1012.2031753552135</v>
      </c>
      <c r="AE775" s="70">
        <f t="shared" si="391"/>
        <v>3.0052676953883823</v>
      </c>
      <c r="AF775" s="70">
        <f t="shared" si="392"/>
        <v>2.2124200387745874E-2</v>
      </c>
      <c r="AG775" s="70">
        <f t="shared" si="393"/>
        <v>1.6132425856399336E-2</v>
      </c>
      <c r="AH775" s="70">
        <f>(U775-Phase_Relations!$B$37)/Phase_Relations!$B$37</f>
        <v>1.2911283434675185</v>
      </c>
      <c r="AI775" s="70">
        <f>(U775-Phase_Relations!G$20)/Phase_Relations!G$20</f>
        <v>1.202881716855164</v>
      </c>
      <c r="AJ775" s="70">
        <f t="shared" si="394"/>
        <v>1.2909548082772477</v>
      </c>
      <c r="AK775" s="70">
        <f t="shared" si="395"/>
        <v>0.56353383569663085</v>
      </c>
      <c r="AL775" s="71">
        <f>(1/(J776-J774))*((M776-M774)/Phase_Relations!B$22)</f>
        <v>5.6818922385910623E-7</v>
      </c>
      <c r="AM775" s="71">
        <f t="shared" si="396"/>
        <v>0.23496254245902465</v>
      </c>
      <c r="AN775" s="71">
        <f>SUM(AM$27:AM775)</f>
        <v>67.650989468942498</v>
      </c>
      <c r="AO775" s="71">
        <f>(1/10000)*((AL775*Phase_Relations!B$22*H$7*U775))/(2*(P775-R775))</f>
        <v>4.0175155883896088E-11</v>
      </c>
      <c r="AP775" s="71">
        <f t="shared" si="397"/>
        <v>3.2077349513907399E-11</v>
      </c>
      <c r="AQ775" s="72">
        <f t="shared" si="398"/>
        <v>4.0085671223822788E-18</v>
      </c>
      <c r="AR775" s="72">
        <f t="shared" si="399"/>
        <v>3.2005901608998208E-18</v>
      </c>
      <c r="AS775" s="71">
        <f t="shared" si="371"/>
        <v>3.529441793504528E-5</v>
      </c>
      <c r="AT775" s="72">
        <f t="shared" si="372"/>
        <v>1.1334840534171692E-7</v>
      </c>
      <c r="AU775" s="97">
        <f t="shared" si="400"/>
        <v>7.9547110337275648E-8</v>
      </c>
      <c r="AV775" s="2"/>
      <c r="AW775" s="2"/>
      <c r="AX775" s="2"/>
      <c r="AY775" s="2"/>
      <c r="AZ775" s="2"/>
      <c r="BA775" s="2"/>
      <c r="BC775" s="10"/>
      <c r="BE775" s="10"/>
      <c r="BI775" s="10"/>
    </row>
    <row r="776" spans="1:61" x14ac:dyDescent="0.2">
      <c r="A776" s="9">
        <f>Raw_Data!A774</f>
        <v>40773.95685185185</v>
      </c>
      <c r="B776" s="10">
        <f>Raw_Data!J774</f>
        <v>-1.6003674002986405E-3</v>
      </c>
      <c r="C776" s="10">
        <f>Raw_Data!K774</f>
        <v>6.9033311869319824E-2</v>
      </c>
      <c r="D776" s="10">
        <f>Raw_Data!L774</f>
        <v>1.9509787674658555E-2</v>
      </c>
      <c r="E776" s="10">
        <f>Raw_Data!M774</f>
        <v>1.8450868730456944E-2</v>
      </c>
      <c r="F776" s="10">
        <f>Raw_Data!N774</f>
        <v>1.8495176840106077E-2</v>
      </c>
      <c r="J776" s="74">
        <f t="shared" si="373"/>
        <v>201443.99999957532</v>
      </c>
      <c r="K776" s="69">
        <f t="shared" si="374"/>
        <v>750.40299072630216</v>
      </c>
      <c r="L776" s="69">
        <f>K776+$D$8-$B$8*Q776+Phase_Relations!$C$24*Q776</f>
        <v>999.6629803562339</v>
      </c>
      <c r="M776" s="69">
        <f t="shared" si="375"/>
        <v>-2.1219348702272989E-2</v>
      </c>
      <c r="N776" s="69">
        <f t="shared" si="376"/>
        <v>-5.3897145703773394E-2</v>
      </c>
      <c r="O776" s="70">
        <f t="shared" si="377"/>
        <v>58.617037986652122</v>
      </c>
      <c r="P776" s="70">
        <f t="shared" si="378"/>
        <v>404.25543439070429</v>
      </c>
      <c r="Q776" s="70">
        <f t="shared" si="379"/>
        <v>55.39255067577961</v>
      </c>
      <c r="R776" s="111">
        <f t="shared" si="380"/>
        <v>382.01759086744556</v>
      </c>
      <c r="S776" s="70">
        <f t="shared" si="370"/>
        <v>22.237843523258732</v>
      </c>
      <c r="T776" s="113">
        <f t="shared" si="381"/>
        <v>0.71521934870227288</v>
      </c>
      <c r="U776" s="70">
        <f t="shared" si="382"/>
        <v>1.8166571457037732</v>
      </c>
      <c r="V776" s="70">
        <f>(L776/Phase_Relations!C$24)</f>
        <v>205.28869502062338</v>
      </c>
      <c r="W776" s="70">
        <f t="shared" si="383"/>
        <v>29561.572082969768</v>
      </c>
      <c r="X776" s="70">
        <f t="shared" si="384"/>
        <v>1415.784103590506</v>
      </c>
      <c r="Y776" s="70">
        <f t="shared" si="385"/>
        <v>149.89614434484378</v>
      </c>
      <c r="Z776" s="70">
        <f t="shared" si="386"/>
        <v>21585.044785657505</v>
      </c>
      <c r="AA776" s="70">
        <f t="shared" si="387"/>
        <v>1033.7665127230605</v>
      </c>
      <c r="AB776" s="70">
        <f t="shared" si="388"/>
        <v>-3.0575430406733384</v>
      </c>
      <c r="AC776" s="70">
        <f t="shared" si="389"/>
        <v>-3.0575430406733384E-2</v>
      </c>
      <c r="AD776" s="70">
        <f t="shared" si="390"/>
        <v>1018.9412837075546</v>
      </c>
      <c r="AE776" s="70">
        <f t="shared" si="391"/>
        <v>3.0081491585927718</v>
      </c>
      <c r="AF776" s="70">
        <f t="shared" si="392"/>
        <v>2.1511475995369286E-2</v>
      </c>
      <c r="AG776" s="70">
        <f t="shared" si="393"/>
        <v>1.5707086600889462E-2</v>
      </c>
      <c r="AH776" s="70">
        <f>(U776-Phase_Relations!$B$37)/Phase_Relations!$B$37</f>
        <v>1.2899958938935778</v>
      </c>
      <c r="AI776" s="70">
        <f>(U776-Phase_Relations!G$20)/Phase_Relations!G$20</f>
        <v>1.2017928854639384</v>
      </c>
      <c r="AJ776" s="70">
        <f t="shared" si="394"/>
        <v>1.2903429970727467</v>
      </c>
      <c r="AK776" s="70">
        <f t="shared" si="395"/>
        <v>0.56331799429572571</v>
      </c>
      <c r="AL776" s="71">
        <f>(1/(J777-J775))*((M777-M775)/Phase_Relations!B$22)</f>
        <v>5.0934975209261489E-7</v>
      </c>
      <c r="AM776" s="71">
        <f t="shared" si="396"/>
        <v>0.51757676311013856</v>
      </c>
      <c r="AN776" s="71">
        <f>SUM(AM$27:AM776)</f>
        <v>68.16856623205264</v>
      </c>
      <c r="AO776" s="71">
        <f>(1/10000)*((AL776*Phase_Relations!B$22*H$7*U776))/(2*(P776-R776))</f>
        <v>3.6792719782555352E-11</v>
      </c>
      <c r="AP776" s="71">
        <f t="shared" si="397"/>
        <v>2.8772787321319124E-11</v>
      </c>
      <c r="AQ776" s="72">
        <f t="shared" si="398"/>
        <v>3.6710769035869287E-18</v>
      </c>
      <c r="AR776" s="72">
        <f t="shared" si="399"/>
        <v>2.8708699876325745E-18</v>
      </c>
      <c r="AS776" s="71">
        <f t="shared" si="371"/>
        <v>7.3355294388094731E-5</v>
      </c>
      <c r="AT776" s="72">
        <f t="shared" si="372"/>
        <v>4.9945262101926557E-8</v>
      </c>
      <c r="AU776" s="97">
        <f t="shared" si="400"/>
        <v>8.3186939696682514E-8</v>
      </c>
      <c r="AV776" s="2"/>
      <c r="AW776" s="2"/>
      <c r="AX776" s="2"/>
      <c r="AY776" s="2"/>
      <c r="AZ776" s="2"/>
      <c r="BA776" s="2"/>
      <c r="BC776" s="10"/>
      <c r="BE776" s="10"/>
      <c r="BI776" s="10"/>
    </row>
    <row r="777" spans="1:61" x14ac:dyDescent="0.2">
      <c r="A777" s="9">
        <f>Raw_Data!A775</f>
        <v>40773.959826388891</v>
      </c>
      <c r="B777" s="10">
        <f>Raw_Data!J775</f>
        <v>-1.6137998145331904E-3</v>
      </c>
      <c r="C777" s="10">
        <f>Raw_Data!K775</f>
        <v>6.8659199536519999E-2</v>
      </c>
      <c r="D777" s="10">
        <f>Raw_Data!L775</f>
        <v>1.9536735639201656E-2</v>
      </c>
      <c r="E777" s="10">
        <f>Raw_Data!M775</f>
        <v>1.8464704948479242E-2</v>
      </c>
      <c r="F777" s="10">
        <f>Raw_Data!N775</f>
        <v>1.8530029341591179E-2</v>
      </c>
      <c r="J777" s="74">
        <f t="shared" si="373"/>
        <v>201700.99999993108</v>
      </c>
      <c r="K777" s="69">
        <f t="shared" si="374"/>
        <v>756.70137184328814</v>
      </c>
      <c r="L777" s="69">
        <f>K777+$D$8-$B$8*Q777+Phase_Relations!$C$24*Q777</f>
        <v>1006.1449433110206</v>
      </c>
      <c r="M777" s="69">
        <f t="shared" si="375"/>
        <v>-2.1111102295151951E-2</v>
      </c>
      <c r="N777" s="69">
        <f t="shared" si="376"/>
        <v>-5.3622199829685954E-2</v>
      </c>
      <c r="O777" s="70">
        <f t="shared" si="377"/>
        <v>58.698002981639625</v>
      </c>
      <c r="P777" s="70">
        <f t="shared" si="378"/>
        <v>404.81381366648014</v>
      </c>
      <c r="Q777" s="70">
        <f t="shared" si="379"/>
        <v>55.434089284023898</v>
      </c>
      <c r="R777" s="111">
        <f t="shared" si="380"/>
        <v>382.304064027751</v>
      </c>
      <c r="S777" s="70">
        <f t="shared" si="370"/>
        <v>22.509749638729147</v>
      </c>
      <c r="T777" s="113">
        <f t="shared" si="381"/>
        <v>0.71511110229515196</v>
      </c>
      <c r="U777" s="70">
        <f t="shared" si="382"/>
        <v>1.8163821998296861</v>
      </c>
      <c r="V777" s="70">
        <f>(L777/Phase_Relations!C$24)</f>
        <v>206.61981735115722</v>
      </c>
      <c r="W777" s="70">
        <f t="shared" si="383"/>
        <v>29753.253698566641</v>
      </c>
      <c r="X777" s="70">
        <f t="shared" si="384"/>
        <v>1424.9642575941878</v>
      </c>
      <c r="Y777" s="70">
        <f t="shared" si="385"/>
        <v>151.18572806713331</v>
      </c>
      <c r="Z777" s="70">
        <f t="shared" si="386"/>
        <v>21770.744841667198</v>
      </c>
      <c r="AA777" s="70">
        <f t="shared" si="387"/>
        <v>1042.6601935664366</v>
      </c>
      <c r="AB777" s="70">
        <f t="shared" si="388"/>
        <v>-3.041945575670324</v>
      </c>
      <c r="AC777" s="70">
        <f t="shared" si="389"/>
        <v>-3.041945575670324E-2</v>
      </c>
      <c r="AD777" s="70">
        <f t="shared" si="390"/>
        <v>1027.6536938072841</v>
      </c>
      <c r="AE777" s="70">
        <f t="shared" si="391"/>
        <v>3.0118467876096946</v>
      </c>
      <c r="AF777" s="70">
        <f t="shared" si="392"/>
        <v>2.1588768591744325E-2</v>
      </c>
      <c r="AG777" s="70">
        <f t="shared" si="393"/>
        <v>1.5796711755235931E-2</v>
      </c>
      <c r="AH777" s="70">
        <f>(U777-Phase_Relations!$B$37)/Phase_Relations!$B$37</f>
        <v>1.2896493095509067</v>
      </c>
      <c r="AI777" s="70">
        <f>(U777-Phase_Relations!G$20)/Phase_Relations!G$20</f>
        <v>1.2014596503948531</v>
      </c>
      <c r="AJ777" s="70">
        <f t="shared" si="394"/>
        <v>1.2897785571552394</v>
      </c>
      <c r="AK777" s="70">
        <f t="shared" si="395"/>
        <v>0.56325189371636109</v>
      </c>
      <c r="AL777" s="71">
        <f>(1/(J778-J776))*((M778-M776)/Phase_Relations!B$22)</f>
        <v>2.6545456507850897E-7</v>
      </c>
      <c r="AM777" s="71">
        <f t="shared" si="396"/>
        <v>0.1596084676856637</v>
      </c>
      <c r="AN777" s="71">
        <f>SUM(AM$27:AM777)</f>
        <v>68.328174699738298</v>
      </c>
      <c r="AO777" s="71">
        <f>(1/10000)*((AL777*Phase_Relations!B$22*H$7*U777))/(2*(P777-R777))</f>
        <v>1.8940535924036709E-11</v>
      </c>
      <c r="AP777" s="71">
        <f t="shared" si="397"/>
        <v>2.7822437733329452E-11</v>
      </c>
      <c r="AQ777" s="72">
        <f t="shared" si="398"/>
        <v>1.8898348473074064E-18</v>
      </c>
      <c r="AR777" s="72">
        <f t="shared" si="399"/>
        <v>2.7760467061948047E-18</v>
      </c>
      <c r="AS777" s="71">
        <f t="shared" si="371"/>
        <v>1.7371444200957819E-5</v>
      </c>
      <c r="AT777" s="72">
        <f t="shared" si="372"/>
        <v>1.0857259189536391E-7</v>
      </c>
      <c r="AU777" s="97">
        <f t="shared" si="400"/>
        <v>8.2727634963684902E-8</v>
      </c>
      <c r="AV777" s="2"/>
      <c r="AW777" s="2"/>
      <c r="AX777" s="2"/>
      <c r="AY777" s="2"/>
      <c r="AZ777" s="2"/>
      <c r="BA777" s="2"/>
      <c r="BC777" s="10"/>
      <c r="BE777" s="10"/>
      <c r="BI777" s="10"/>
    </row>
    <row r="778" spans="1:61" x14ac:dyDescent="0.2">
      <c r="A778" s="9">
        <f>Raw_Data!A776</f>
        <v>40773.962800925925</v>
      </c>
      <c r="B778" s="10">
        <f>Raw_Data!J776</f>
        <v>-1.6252607161568405E-3</v>
      </c>
      <c r="C778" s="10">
        <f>Raw_Data!K776</f>
        <v>6.8207889420769163E-2</v>
      </c>
      <c r="D778" s="10">
        <f>Raw_Data!L776</f>
        <v>1.9566035166979457E-2</v>
      </c>
      <c r="E778" s="10">
        <f>Raw_Data!M776</f>
        <v>1.8417091731267644E-2</v>
      </c>
      <c r="F778" s="10">
        <f>Raw_Data!N776</f>
        <v>1.8502957696919078E-2</v>
      </c>
      <c r="J778" s="74">
        <f t="shared" si="373"/>
        <v>201957.9999996582</v>
      </c>
      <c r="K778" s="69">
        <f t="shared" si="374"/>
        <v>762.07532213320405</v>
      </c>
      <c r="L778" s="69">
        <f>K778+$D$8-$B$8*Q778+Phase_Relations!$C$24*Q778</f>
        <v>1010.8871514655335</v>
      </c>
      <c r="M778" s="69">
        <f t="shared" si="375"/>
        <v>-2.0979071440835169E-2</v>
      </c>
      <c r="N778" s="69">
        <f t="shared" si="376"/>
        <v>-5.3286841459721332E-2</v>
      </c>
      <c r="O778" s="70">
        <f t="shared" si="377"/>
        <v>58.78603323401255</v>
      </c>
      <c r="P778" s="70">
        <f t="shared" si="378"/>
        <v>405.42091885525895</v>
      </c>
      <c r="Q778" s="70">
        <f t="shared" si="379"/>
        <v>55.291146554022426</v>
      </c>
      <c r="R778" s="111">
        <f t="shared" si="380"/>
        <v>381.31825209670637</v>
      </c>
      <c r="S778" s="70">
        <f t="shared" si="370"/>
        <v>24.102666758552573</v>
      </c>
      <c r="T778" s="113">
        <f t="shared" si="381"/>
        <v>0.71497907144083517</v>
      </c>
      <c r="U778" s="70">
        <f t="shared" si="382"/>
        <v>1.8160468414597213</v>
      </c>
      <c r="V778" s="70">
        <f>(L778/Phase_Relations!C$24)</f>
        <v>207.59366728126986</v>
      </c>
      <c r="W778" s="70">
        <f t="shared" si="383"/>
        <v>29893.488088502862</v>
      </c>
      <c r="X778" s="70">
        <f t="shared" si="384"/>
        <v>1431.6804640087578</v>
      </c>
      <c r="Y778" s="70">
        <f t="shared" si="385"/>
        <v>152.30252072724744</v>
      </c>
      <c r="Z778" s="70">
        <f t="shared" si="386"/>
        <v>21931.562984723631</v>
      </c>
      <c r="AA778" s="70">
        <f t="shared" si="387"/>
        <v>1050.3622119120514</v>
      </c>
      <c r="AB778" s="70">
        <f t="shared" si="388"/>
        <v>-3.0229209568926718</v>
      </c>
      <c r="AC778" s="70">
        <f t="shared" si="389"/>
        <v>-3.0229209568926718E-2</v>
      </c>
      <c r="AD778" s="70">
        <f t="shared" si="390"/>
        <v>1034.2937674063496</v>
      </c>
      <c r="AE778" s="70">
        <f t="shared" si="391"/>
        <v>3.0146439076588112</v>
      </c>
      <c r="AF778" s="70">
        <f t="shared" si="392"/>
        <v>2.2947004838146948E-2</v>
      </c>
      <c r="AG778" s="70">
        <f t="shared" si="393"/>
        <v>1.6835227807093366E-2</v>
      </c>
      <c r="AH778" s="70">
        <f>(U778-Phase_Relations!$B$37)/Phase_Relations!$B$37</f>
        <v>1.2892265719462803</v>
      </c>
      <c r="AI778" s="70">
        <f>(U778-Phase_Relations!G$20)/Phase_Relations!G$20</f>
        <v>1.2010531952336163</v>
      </c>
      <c r="AJ778" s="70">
        <f t="shared" si="394"/>
        <v>1.289185225376877</v>
      </c>
      <c r="AK778" s="70">
        <f t="shared" si="395"/>
        <v>0.56317124208906555</v>
      </c>
      <c r="AL778" s="71">
        <f>(1/(J779-J777))*((M779-M777)/Phase_Relations!B$22)</f>
        <v>3.3215137548470569E-7</v>
      </c>
      <c r="AM778" s="71">
        <f t="shared" si="396"/>
        <v>0.19613882194568544</v>
      </c>
      <c r="AN778" s="71">
        <f>SUM(AM$27:AM778)</f>
        <v>68.524313521683979</v>
      </c>
      <c r="AO778" s="71">
        <f>(1/10000)*((AL778*Phase_Relations!B$22*H$7*U778))/(2*(P778-R778))</f>
        <v>2.2129087057356175E-11</v>
      </c>
      <c r="AP778" s="71">
        <f t="shared" si="397"/>
        <v>3.2977167765837879E-11</v>
      </c>
      <c r="AQ778" s="72">
        <f t="shared" si="398"/>
        <v>2.207979754523125E-18</v>
      </c>
      <c r="AR778" s="72">
        <f t="shared" si="399"/>
        <v>3.2903715638950446E-18</v>
      </c>
      <c r="AS778" s="71">
        <f t="shared" si="371"/>
        <v>2.7805391841055732E-5</v>
      </c>
      <c r="AT778" s="72">
        <f t="shared" si="372"/>
        <v>7.9249831180255329E-8</v>
      </c>
      <c r="AU778" s="97">
        <f t="shared" si="400"/>
        <v>8.7852189906276346E-8</v>
      </c>
      <c r="AV778" s="2"/>
      <c r="AW778" s="2"/>
      <c r="AX778" s="2"/>
      <c r="AY778" s="2"/>
      <c r="AZ778" s="2"/>
      <c r="BA778" s="2"/>
      <c r="BC778" s="10"/>
      <c r="BE778" s="10"/>
      <c r="BI778" s="10"/>
    </row>
    <row r="779" spans="1:61" x14ac:dyDescent="0.2">
      <c r="A779" s="9">
        <f>Raw_Data!A777</f>
        <v>40773.965775462966</v>
      </c>
      <c r="B779" s="10">
        <f>Raw_Data!J777</f>
        <v>-1.6337049659541705E-3</v>
      </c>
      <c r="C779" s="10">
        <f>Raw_Data!K777</f>
        <v>6.763781348508946E-2</v>
      </c>
      <c r="D779" s="10">
        <f>Raw_Data!L777</f>
        <v>1.9571035207998657E-2</v>
      </c>
      <c r="E779" s="10">
        <f>Raw_Data!M777</f>
        <v>1.8440049164260942E-2</v>
      </c>
      <c r="F779" s="10">
        <f>Raw_Data!N777</f>
        <v>1.8529407829219077E-2</v>
      </c>
      <c r="J779" s="74">
        <f t="shared" si="373"/>
        <v>202215.00000001397</v>
      </c>
      <c r="K779" s="69">
        <f t="shared" si="374"/>
        <v>766.03478188049337</v>
      </c>
      <c r="L779" s="69">
        <f>K779+$D$8-$B$8*Q779+Phase_Relations!$C$24*Q779</f>
        <v>1015.1512152406939</v>
      </c>
      <c r="M779" s="69">
        <f t="shared" si="375"/>
        <v>-2.0810454148977985E-2</v>
      </c>
      <c r="N779" s="69">
        <f t="shared" si="376"/>
        <v>-5.2858553538404081E-2</v>
      </c>
      <c r="O779" s="70">
        <f t="shared" si="377"/>
        <v>58.80105582673599</v>
      </c>
      <c r="P779" s="70">
        <f t="shared" si="378"/>
        <v>405.52452294300684</v>
      </c>
      <c r="Q779" s="70">
        <f t="shared" si="379"/>
        <v>55.360068553796232</v>
      </c>
      <c r="R779" s="111">
        <f t="shared" si="380"/>
        <v>381.79357623307749</v>
      </c>
      <c r="S779" s="70">
        <f t="shared" si="370"/>
        <v>23.730946709929356</v>
      </c>
      <c r="T779" s="113">
        <f t="shared" si="381"/>
        <v>0.71481045414897793</v>
      </c>
      <c r="U779" s="70">
        <f t="shared" si="382"/>
        <v>1.815618553538404</v>
      </c>
      <c r="V779" s="70">
        <f>(L779/Phase_Relations!C$24)</f>
        <v>208.46932648350963</v>
      </c>
      <c r="W779" s="70">
        <f t="shared" si="383"/>
        <v>30019.583013625386</v>
      </c>
      <c r="X779" s="70">
        <f t="shared" si="384"/>
        <v>1437.7194929897216</v>
      </c>
      <c r="Y779" s="70">
        <f t="shared" si="385"/>
        <v>153.10925792971341</v>
      </c>
      <c r="Z779" s="70">
        <f t="shared" si="386"/>
        <v>22047.733141878729</v>
      </c>
      <c r="AA779" s="70">
        <f t="shared" si="387"/>
        <v>1055.9259167566443</v>
      </c>
      <c r="AB779" s="70">
        <f t="shared" si="388"/>
        <v>-2.9986245171438108</v>
      </c>
      <c r="AC779" s="70">
        <f t="shared" si="389"/>
        <v>-2.9986245171438108E-2</v>
      </c>
      <c r="AD779" s="70">
        <f t="shared" si="390"/>
        <v>1040.1052856166912</v>
      </c>
      <c r="AE779" s="70">
        <f t="shared" si="391"/>
        <v>3.0170773033833944</v>
      </c>
      <c r="AF779" s="70">
        <f t="shared" si="392"/>
        <v>2.2474064073378121E-2</v>
      </c>
      <c r="AG779" s="70">
        <f t="shared" si="393"/>
        <v>1.6505964359279233E-2</v>
      </c>
      <c r="AH779" s="70">
        <f>(U779-Phase_Relations!$B$37)/Phase_Relations!$B$37</f>
        <v>1.2886866915491781</v>
      </c>
      <c r="AI779" s="70">
        <f>(U779-Phase_Relations!G$20)/Phase_Relations!G$20</f>
        <v>1.2005341092297894</v>
      </c>
      <c r="AJ779" s="70">
        <f t="shared" si="394"/>
        <v>1.2884022383821829</v>
      </c>
      <c r="AK779" s="70">
        <f t="shared" si="395"/>
        <v>0.56306819815380027</v>
      </c>
      <c r="AL779" s="71">
        <f>(1/(J780-J778))*((M780-M778)/Phase_Relations!B$22)</f>
        <v>3.5828772683375139E-7</v>
      </c>
      <c r="AM779" s="71">
        <f t="shared" si="396"/>
        <v>0.25200255803434291</v>
      </c>
      <c r="AN779" s="71">
        <f>SUM(AM$27:AM779)</f>
        <v>68.776316079718328</v>
      </c>
      <c r="AO779" s="71">
        <f>(1/10000)*((AL779*Phase_Relations!B$22*H$7*U779))/(2*(P779-R779))</f>
        <v>2.4238568753019133E-11</v>
      </c>
      <c r="AP779" s="71">
        <f t="shared" si="397"/>
        <v>4.0640362870800538E-11</v>
      </c>
      <c r="AQ779" s="72">
        <f t="shared" si="398"/>
        <v>2.4184580659188323E-18</v>
      </c>
      <c r="AR779" s="72">
        <f t="shared" si="399"/>
        <v>4.0549842025847033E-18</v>
      </c>
      <c r="AS779" s="71">
        <f t="shared" si="371"/>
        <v>4.0580666660725458E-5</v>
      </c>
      <c r="AT779" s="72">
        <f t="shared" si="372"/>
        <v>5.9477357148648256E-8</v>
      </c>
      <c r="AU779" s="97">
        <f t="shared" si="400"/>
        <v>8.3940870431470102E-8</v>
      </c>
      <c r="AV779" s="2"/>
      <c r="AW779" s="2"/>
      <c r="AX779" s="2"/>
      <c r="AY779" s="2"/>
      <c r="AZ779" s="2"/>
      <c r="BA779" s="2"/>
      <c r="BC779" s="10"/>
      <c r="BE779" s="10"/>
      <c r="BI779" s="10"/>
    </row>
    <row r="780" spans="1:61" x14ac:dyDescent="0.2">
      <c r="A780" s="9">
        <f>Raw_Data!A778</f>
        <v>40773.968761574077</v>
      </c>
      <c r="B780" s="10">
        <f>Raw_Data!J778</f>
        <v>-1.6415435100698204E-3</v>
      </c>
      <c r="C780" s="10">
        <f>Raw_Data!K778</f>
        <v>6.710930558637962E-2</v>
      </c>
      <c r="D780" s="10">
        <f>Raw_Data!L778</f>
        <v>1.9552080183137158E-2</v>
      </c>
      <c r="E780" s="10">
        <f>Raw_Data!M778</f>
        <v>1.8447091977383041E-2</v>
      </c>
      <c r="F780" s="10">
        <f>Raw_Data!N778</f>
        <v>1.8539112983953578E-2</v>
      </c>
      <c r="J780" s="74">
        <f t="shared" si="373"/>
        <v>202472.99999997485</v>
      </c>
      <c r="K780" s="69">
        <f t="shared" si="374"/>
        <v>769.71022974716823</v>
      </c>
      <c r="L780" s="69">
        <f>K780+$D$8-$B$8*Q780+Phase_Relations!$C$24*Q780</f>
        <v>1018.9201086265242</v>
      </c>
      <c r="M780" s="69">
        <f t="shared" si="375"/>
        <v>-2.0654134926853949E-2</v>
      </c>
      <c r="N780" s="69">
        <f t="shared" si="376"/>
        <v>-5.2461502714209032E-2</v>
      </c>
      <c r="O780" s="70">
        <f t="shared" si="377"/>
        <v>58.744105570235376</v>
      </c>
      <c r="P780" s="70">
        <f t="shared" si="378"/>
        <v>405.13176255334741</v>
      </c>
      <c r="Q780" s="70">
        <f t="shared" si="379"/>
        <v>55.3812122402245</v>
      </c>
      <c r="R780" s="111">
        <f t="shared" si="380"/>
        <v>381.93939476016897</v>
      </c>
      <c r="S780" s="70">
        <f t="shared" si="370"/>
        <v>23.192367793178448</v>
      </c>
      <c r="T780" s="113">
        <f t="shared" si="381"/>
        <v>0.71465413492685392</v>
      </c>
      <c r="U780" s="70">
        <f t="shared" si="382"/>
        <v>1.8152215027142089</v>
      </c>
      <c r="V780" s="70">
        <f>(L780/Phase_Relations!C$24)</f>
        <v>209.24329853214272</v>
      </c>
      <c r="W780" s="70">
        <f t="shared" si="383"/>
        <v>30131.034988628551</v>
      </c>
      <c r="X780" s="70">
        <f t="shared" si="384"/>
        <v>1443.0572312561567</v>
      </c>
      <c r="Y780" s="70">
        <f t="shared" si="385"/>
        <v>153.86208629191822</v>
      </c>
      <c r="Z780" s="70">
        <f t="shared" si="386"/>
        <v>22156.140426036225</v>
      </c>
      <c r="AA780" s="70">
        <f t="shared" si="387"/>
        <v>1061.1178364959878</v>
      </c>
      <c r="AB780" s="70">
        <f t="shared" si="388"/>
        <v>-2.9761001335524506</v>
      </c>
      <c r="AC780" s="70">
        <f t="shared" si="389"/>
        <v>-2.9761001335524506E-2</v>
      </c>
      <c r="AD780" s="70">
        <f t="shared" si="390"/>
        <v>1045.656257967202</v>
      </c>
      <c r="AE780" s="70">
        <f t="shared" si="391"/>
        <v>3.0193889409338617</v>
      </c>
      <c r="AF780" s="70">
        <f t="shared" si="392"/>
        <v>2.1856543161845286E-2</v>
      </c>
      <c r="AG780" s="70">
        <f t="shared" si="393"/>
        <v>1.6071689528896847E-2</v>
      </c>
      <c r="AH780" s="70">
        <f>(U780-Phase_Relations!$B$37)/Phase_Relations!$B$37</f>
        <v>1.2881861872249452</v>
      </c>
      <c r="AI780" s="70">
        <f>(U780-Phase_Relations!G$20)/Phase_Relations!G$20</f>
        <v>1.2000528826637598</v>
      </c>
      <c r="AJ780" s="70">
        <f t="shared" si="394"/>
        <v>1.2874705607898551</v>
      </c>
      <c r="AK780" s="70">
        <f t="shared" si="395"/>
        <v>0.56297262627357481</v>
      </c>
      <c r="AL780" s="71">
        <f>(1/(J781-J779))*((M781-M779)/Phase_Relations!B$22)</f>
        <v>3.5559388062548202E-7</v>
      </c>
      <c r="AM780" s="71">
        <f t="shared" si="396"/>
        <v>0.23490246543895607</v>
      </c>
      <c r="AN780" s="71">
        <f>SUM(AM$27:AM780)</f>
        <v>69.011218545157277</v>
      </c>
      <c r="AO780" s="71">
        <f>(1/10000)*((AL780*Phase_Relations!B$22*H$7*U780))/(2*(P780-R780))</f>
        <v>2.4609586055988159E-11</v>
      </c>
      <c r="AP780" s="71">
        <f t="shared" si="397"/>
        <v>4.526478809719805E-11</v>
      </c>
      <c r="AQ780" s="72">
        <f t="shared" si="398"/>
        <v>2.4554771571904291E-18</v>
      </c>
      <c r="AR780" s="72">
        <f t="shared" si="399"/>
        <v>4.5163966978099638E-18</v>
      </c>
      <c r="AS780" s="71">
        <f t="shared" si="371"/>
        <v>3.9396026931895638E-5</v>
      </c>
      <c r="AT780" s="72">
        <f t="shared" si="372"/>
        <v>6.2203633107886942E-8</v>
      </c>
      <c r="AU780" s="97">
        <f t="shared" si="400"/>
        <v>7.6971818054588161E-8</v>
      </c>
      <c r="AV780" s="2"/>
      <c r="AW780" s="2"/>
      <c r="AX780" s="2"/>
      <c r="AY780" s="2"/>
      <c r="AZ780" s="2"/>
      <c r="BA780" s="2"/>
      <c r="BC780" s="10"/>
      <c r="BE780" s="10"/>
      <c r="BI780" s="10"/>
    </row>
    <row r="781" spans="1:61" x14ac:dyDescent="0.2">
      <c r="A781" s="9">
        <f>Raw_Data!A779</f>
        <v>40773.971736111111</v>
      </c>
      <c r="B781" s="10">
        <f>Raw_Data!J779</f>
        <v>-1.6521492977899506E-3</v>
      </c>
      <c r="C781" s="10">
        <f>Raw_Data!K779</f>
        <v>6.654516794169929E-2</v>
      </c>
      <c r="D781" s="10">
        <f>Raw_Data!L779</f>
        <v>1.9537115689825458E-2</v>
      </c>
      <c r="E781" s="10">
        <f>Raw_Data!M779</f>
        <v>1.8419752085634143E-2</v>
      </c>
      <c r="F781" s="10">
        <f>Raw_Data!N779</f>
        <v>1.8485603159142577E-2</v>
      </c>
      <c r="J781" s="74">
        <f t="shared" si="373"/>
        <v>202729.99999970198</v>
      </c>
      <c r="K781" s="69">
        <f t="shared" si="374"/>
        <v>774.68322208799498</v>
      </c>
      <c r="L781" s="69">
        <f>K781+$D$8-$B$8*Q781+Phase_Relations!$C$24*Q781</f>
        <v>1023.5303495590945</v>
      </c>
      <c r="M781" s="69">
        <f t="shared" si="375"/>
        <v>-2.0487960724925897E-2</v>
      </c>
      <c r="N781" s="69">
        <f t="shared" si="376"/>
        <v>-5.2039420241311779E-2</v>
      </c>
      <c r="O781" s="70">
        <f t="shared" si="377"/>
        <v>58.699144841419127</v>
      </c>
      <c r="P781" s="70">
        <f t="shared" si="378"/>
        <v>404.82168856151122</v>
      </c>
      <c r="Q781" s="70">
        <f t="shared" si="379"/>
        <v>55.299133376551737</v>
      </c>
      <c r="R781" s="111">
        <f t="shared" si="380"/>
        <v>381.37333363139129</v>
      </c>
      <c r="S781" s="70">
        <f t="shared" si="370"/>
        <v>23.448354930119933</v>
      </c>
      <c r="T781" s="113">
        <f t="shared" si="381"/>
        <v>0.71448796072492582</v>
      </c>
      <c r="U781" s="70">
        <f t="shared" si="382"/>
        <v>1.8147994202413116</v>
      </c>
      <c r="V781" s="70">
        <f>(L781/Phase_Relations!C$24)</f>
        <v>210.19004795007231</v>
      </c>
      <c r="W781" s="70">
        <f t="shared" si="383"/>
        <v>30267.366904810413</v>
      </c>
      <c r="X781" s="70">
        <f t="shared" si="384"/>
        <v>1449.5865375867056</v>
      </c>
      <c r="Y781" s="70">
        <f t="shared" si="385"/>
        <v>154.89091457352058</v>
      </c>
      <c r="Z781" s="70">
        <f t="shared" si="386"/>
        <v>22304.291698586963</v>
      </c>
      <c r="AA781" s="70">
        <f t="shared" si="387"/>
        <v>1068.2132039553144</v>
      </c>
      <c r="AB781" s="70">
        <f t="shared" si="388"/>
        <v>-2.9521557240527185</v>
      </c>
      <c r="AC781" s="70">
        <f t="shared" si="389"/>
        <v>-2.9521557240527185E-2</v>
      </c>
      <c r="AD781" s="70">
        <f t="shared" si="390"/>
        <v>1052.5809673352344</v>
      </c>
      <c r="AE781" s="70">
        <f t="shared" si="391"/>
        <v>3.0222555128824613</v>
      </c>
      <c r="AF781" s="70">
        <f t="shared" si="392"/>
        <v>2.1951006450113893E-2</v>
      </c>
      <c r="AG781" s="70">
        <f t="shared" si="393"/>
        <v>1.6175891760941103E-2</v>
      </c>
      <c r="AH781" s="70">
        <f>(U781-Phase_Relations!$B$37)/Phase_Relations!$B$37</f>
        <v>1.2876541291356653</v>
      </c>
      <c r="AI781" s="70">
        <f>(U781-Phase_Relations!G$20)/Phase_Relations!G$20</f>
        <v>1.199541317678533</v>
      </c>
      <c r="AJ781" s="70">
        <f t="shared" si="394"/>
        <v>1.2864656362367255</v>
      </c>
      <c r="AK781" s="70">
        <f t="shared" si="395"/>
        <v>0.56287098330820406</v>
      </c>
      <c r="AL781" s="71">
        <f>(1/(J782-J780))*((M782-M780)/Phase_Relations!B$22)</f>
        <v>5.8384868677881781E-7</v>
      </c>
      <c r="AM781" s="71">
        <f t="shared" si="396"/>
        <v>0.25120525675111577</v>
      </c>
      <c r="AN781" s="71">
        <f>SUM(AM$27:AM781)</f>
        <v>69.262423801908398</v>
      </c>
      <c r="AO781" s="71">
        <f>(1/10000)*((AL781*Phase_Relations!B$22*H$7*U781))/(2*(P781-R781))</f>
        <v>3.9956004424770587E-11</v>
      </c>
      <c r="AP781" s="71">
        <f t="shared" si="397"/>
        <v>4.7647817888087884E-11</v>
      </c>
      <c r="AQ781" s="72">
        <f t="shared" si="398"/>
        <v>3.9867007894572407E-18</v>
      </c>
      <c r="AR781" s="72">
        <f t="shared" si="399"/>
        <v>4.754168889634802E-18</v>
      </c>
      <c r="AS781" s="71">
        <f t="shared" si="371"/>
        <v>3.3578874876870767E-5</v>
      </c>
      <c r="AT781" s="72">
        <f t="shared" si="372"/>
        <v>1.1848947641757073E-7</v>
      </c>
      <c r="AU781" s="97">
        <f t="shared" si="400"/>
        <v>8.1731794653319557E-8</v>
      </c>
      <c r="AV781" s="2"/>
      <c r="AW781" s="2"/>
      <c r="AX781" s="2"/>
      <c r="AY781" s="2"/>
      <c r="AZ781" s="2"/>
      <c r="BA781" s="2"/>
      <c r="BC781" s="10"/>
      <c r="BE781" s="10"/>
      <c r="BI781" s="10"/>
    </row>
    <row r="782" spans="1:61" x14ac:dyDescent="0.2">
      <c r="A782" s="9">
        <f>Raw_Data!A780</f>
        <v>40773.974710648145</v>
      </c>
      <c r="B782" s="10">
        <f>Raw_Data!J780</f>
        <v>-1.6628738513300005E-3</v>
      </c>
      <c r="C782" s="10">
        <f>Raw_Data!K780</f>
        <v>6.5327818287369332E-2</v>
      </c>
      <c r="D782" s="10">
        <f>Raw_Data!L780</f>
        <v>1.9530417297581155E-2</v>
      </c>
      <c r="E782" s="10">
        <f>Raw_Data!M780</f>
        <v>1.8427317468363943E-2</v>
      </c>
      <c r="F782" s="10">
        <f>Raw_Data!N780</f>
        <v>1.8510798314537179E-2</v>
      </c>
      <c r="J782" s="74">
        <f t="shared" si="373"/>
        <v>202986.9999994291</v>
      </c>
      <c r="K782" s="69">
        <f t="shared" si="374"/>
        <v>779.71190303285562</v>
      </c>
      <c r="L782" s="69">
        <f>K782+$D$8-$B$8*Q782+Phase_Relations!$C$24*Q782</f>
        <v>1028.659409586083</v>
      </c>
      <c r="M782" s="69">
        <f t="shared" si="375"/>
        <v>-2.0125661953182477E-2</v>
      </c>
      <c r="N782" s="69">
        <f t="shared" si="376"/>
        <v>-5.1119181361083489E-2</v>
      </c>
      <c r="O782" s="70">
        <f t="shared" si="377"/>
        <v>58.679019562806083</v>
      </c>
      <c r="P782" s="70">
        <f t="shared" si="378"/>
        <v>404.68289353659372</v>
      </c>
      <c r="Q782" s="70">
        <f t="shared" si="379"/>
        <v>55.321845903119687</v>
      </c>
      <c r="R782" s="111">
        <f t="shared" si="380"/>
        <v>381.52997174565303</v>
      </c>
      <c r="S782" s="70">
        <f t="shared" si="370"/>
        <v>23.152921790940695</v>
      </c>
      <c r="T782" s="113">
        <f t="shared" si="381"/>
        <v>0.71412566195318239</v>
      </c>
      <c r="U782" s="70">
        <f t="shared" si="382"/>
        <v>1.8138791813610833</v>
      </c>
      <c r="V782" s="70">
        <f>(L782/Phase_Relations!C$24)</f>
        <v>211.24334097013363</v>
      </c>
      <c r="W782" s="70">
        <f t="shared" si="383"/>
        <v>30419.041099699243</v>
      </c>
      <c r="X782" s="70">
        <f t="shared" si="384"/>
        <v>1456.850627380232</v>
      </c>
      <c r="Y782" s="70">
        <f t="shared" si="385"/>
        <v>155.92149506701395</v>
      </c>
      <c r="Z782" s="70">
        <f t="shared" si="386"/>
        <v>22452.695289650008</v>
      </c>
      <c r="AA782" s="70">
        <f t="shared" si="387"/>
        <v>1075.320655634579</v>
      </c>
      <c r="AB782" s="70">
        <f t="shared" si="388"/>
        <v>-2.8999512900839353</v>
      </c>
      <c r="AC782" s="70">
        <f t="shared" si="389"/>
        <v>-2.8999512900839353E-2</v>
      </c>
      <c r="AD782" s="70">
        <f t="shared" si="390"/>
        <v>1059.8853744406185</v>
      </c>
      <c r="AE782" s="70">
        <f t="shared" si="391"/>
        <v>3.0252588992838985</v>
      </c>
      <c r="AF782" s="70">
        <f t="shared" si="392"/>
        <v>2.1531179253017754E-2</v>
      </c>
      <c r="AG782" s="70">
        <f t="shared" si="393"/>
        <v>1.589244728031948E-2</v>
      </c>
      <c r="AH782" s="70">
        <f>(U782-Phase_Relations!$B$37)/Phase_Relations!$B$37</f>
        <v>1.2864941175935274</v>
      </c>
      <c r="AI782" s="70">
        <f>(U782-Phase_Relations!G$20)/Phase_Relations!G$20</f>
        <v>1.1984259859142505</v>
      </c>
      <c r="AJ782" s="70">
        <f t="shared" si="394"/>
        <v>1.2854189290611391</v>
      </c>
      <c r="AK782" s="70">
        <f t="shared" si="395"/>
        <v>0.56264921378740629</v>
      </c>
      <c r="AL782" s="71">
        <f>(1/(J783-J781))*((M783-M781)/Phase_Relations!B$22)</f>
        <v>1.0542065491563158E-6</v>
      </c>
      <c r="AM782" s="71">
        <f t="shared" si="396"/>
        <v>0.55140054825257334</v>
      </c>
      <c r="AN782" s="71">
        <f>SUM(AM$27:AM782)</f>
        <v>69.813824350160971</v>
      </c>
      <c r="AO782" s="71">
        <f>(1/10000)*((AL782*Phase_Relations!B$22*H$7*U782))/(2*(P782-R782))</f>
        <v>7.3028730924522357E-11</v>
      </c>
      <c r="AP782" s="71">
        <f t="shared" si="397"/>
        <v>4.9841523841562188E-11</v>
      </c>
      <c r="AQ782" s="72">
        <f t="shared" si="398"/>
        <v>7.286606942343818E-18</v>
      </c>
      <c r="AR782" s="72">
        <f t="shared" si="399"/>
        <v>4.9730508670111787E-18</v>
      </c>
      <c r="AS782" s="71">
        <f t="shared" si="371"/>
        <v>6.9420378334626454E-5</v>
      </c>
      <c r="AT782" s="72">
        <f t="shared" si="372"/>
        <v>1.0475400726940632E-7</v>
      </c>
      <c r="AU782" s="97">
        <f t="shared" si="400"/>
        <v>7.8018243659186569E-8</v>
      </c>
      <c r="AV782" s="2"/>
      <c r="AW782" s="2"/>
      <c r="AX782" s="2"/>
      <c r="AY782" s="2"/>
      <c r="AZ782" s="2"/>
      <c r="BA782" s="2"/>
      <c r="BC782" s="10"/>
      <c r="BE782" s="10"/>
      <c r="BI782" s="10"/>
    </row>
    <row r="783" spans="1:61" x14ac:dyDescent="0.2">
      <c r="A783" s="9">
        <f>Raw_Data!A781</f>
        <v>40773.977685185186</v>
      </c>
      <c r="B783" s="10">
        <f>Raw_Data!J781</f>
        <v>-1.6773157750340005E-3</v>
      </c>
      <c r="C783" s="10">
        <f>Raw_Data!K781</f>
        <v>6.3342053778069562E-2</v>
      </c>
      <c r="D783" s="10">
        <f>Raw_Data!L781</f>
        <v>1.9602246865477357E-2</v>
      </c>
      <c r="E783" s="10">
        <f>Raw_Data!M781</f>
        <v>1.8453434072167544E-2</v>
      </c>
      <c r="F783" s="10">
        <f>Raw_Data!N781</f>
        <v>1.854575838547138E-2</v>
      </c>
      <c r="J783" s="74">
        <f t="shared" si="373"/>
        <v>203243.99999978486</v>
      </c>
      <c r="K783" s="69">
        <f t="shared" si="374"/>
        <v>786.48363728419088</v>
      </c>
      <c r="L783" s="69">
        <f>K783+$D$8-$B$8*Q783+Phase_Relations!$C$24*Q783</f>
        <v>1035.77766440508</v>
      </c>
      <c r="M783" s="69">
        <f t="shared" si="375"/>
        <v>-1.9533741449976983E-2</v>
      </c>
      <c r="N783" s="69">
        <f t="shared" si="376"/>
        <v>-4.9615703282941535E-2</v>
      </c>
      <c r="O783" s="70">
        <f t="shared" si="377"/>
        <v>58.894831061124194</v>
      </c>
      <c r="P783" s="70">
        <f t="shared" si="378"/>
        <v>406.1712486974082</v>
      </c>
      <c r="Q783" s="70">
        <f t="shared" si="379"/>
        <v>55.400252254647306</v>
      </c>
      <c r="R783" s="111">
        <f t="shared" si="380"/>
        <v>382.07070520446416</v>
      </c>
      <c r="S783" s="70">
        <f t="shared" si="370"/>
        <v>24.100543492944041</v>
      </c>
      <c r="T783" s="113">
        <f t="shared" si="381"/>
        <v>0.71353374144997694</v>
      </c>
      <c r="U783" s="70">
        <f t="shared" si="382"/>
        <v>1.8123757032829415</v>
      </c>
      <c r="V783" s="70">
        <f>(L783/Phase_Relations!C$24)</f>
        <v>212.70513086465931</v>
      </c>
      <c r="W783" s="70">
        <f t="shared" si="383"/>
        <v>30629.538844510942</v>
      </c>
      <c r="X783" s="70">
        <f t="shared" si="384"/>
        <v>1466.9319369976504</v>
      </c>
      <c r="Y783" s="70">
        <f t="shared" si="385"/>
        <v>157.304878610012</v>
      </c>
      <c r="Z783" s="70">
        <f t="shared" si="386"/>
        <v>22651.902519841729</v>
      </c>
      <c r="AA783" s="70">
        <f t="shared" si="387"/>
        <v>1084.8612317931861</v>
      </c>
      <c r="AB783" s="70">
        <f t="shared" si="388"/>
        <v>-2.8146601512935243</v>
      </c>
      <c r="AC783" s="70">
        <f t="shared" si="389"/>
        <v>-2.8146601512935243E-2</v>
      </c>
      <c r="AD783" s="70">
        <f t="shared" si="390"/>
        <v>1068.7942027978902</v>
      </c>
      <c r="AE783" s="70">
        <f t="shared" si="391"/>
        <v>3.0288940894992518</v>
      </c>
      <c r="AF783" s="70">
        <f t="shared" si="392"/>
        <v>2.221532375445644E-2</v>
      </c>
      <c r="AG783" s="70">
        <f t="shared" si="393"/>
        <v>1.6429217256166837E-2</v>
      </c>
      <c r="AH783" s="70">
        <f>(U783-Phase_Relations!$B$37)/Phase_Relations!$B$37</f>
        <v>1.2845989010780468</v>
      </c>
      <c r="AI783" s="70">
        <f>(U783-Phase_Relations!G$20)/Phase_Relations!G$20</f>
        <v>1.1966037668214888</v>
      </c>
      <c r="AJ783" s="70">
        <f t="shared" si="394"/>
        <v>1.2843137358830268</v>
      </c>
      <c r="AK783" s="70">
        <f t="shared" si="395"/>
        <v>0.56228640417881481</v>
      </c>
      <c r="AL783" s="71">
        <f>(1/(J784-J782))*((M784-M782)/Phase_Relations!B$22)</f>
        <v>1.2917255883220558E-6</v>
      </c>
      <c r="AM783" s="71">
        <f t="shared" si="396"/>
        <v>0.90778752631281467</v>
      </c>
      <c r="AN783" s="71">
        <f>SUM(AM$27:AM783)</f>
        <v>70.721611876473787</v>
      </c>
      <c r="AO783" s="71">
        <f>(1/10000)*((AL783*Phase_Relations!B$22*H$7*U783))/(2*(P783-R783))</f>
        <v>8.5892877031060283E-11</v>
      </c>
      <c r="AP783" s="71">
        <f t="shared" si="397"/>
        <v>5.2043240749153271E-11</v>
      </c>
      <c r="AQ783" s="72">
        <f t="shared" si="398"/>
        <v>8.5701562405522685E-18</v>
      </c>
      <c r="AR783" s="72">
        <f t="shared" si="399"/>
        <v>5.1927321554688666E-18</v>
      </c>
      <c r="AS783" s="71">
        <f t="shared" si="371"/>
        <v>9.3039668051522807E-5</v>
      </c>
      <c r="AT783" s="72">
        <f t="shared" si="372"/>
        <v>9.1929069819286981E-8</v>
      </c>
      <c r="AU783" s="97">
        <f t="shared" si="400"/>
        <v>8.03936570798884E-8</v>
      </c>
      <c r="AV783" s="2"/>
      <c r="AW783" s="2"/>
      <c r="AX783" s="2"/>
      <c r="AY783" s="2"/>
      <c r="AZ783" s="2"/>
      <c r="BA783" s="2"/>
      <c r="BC783" s="10"/>
      <c r="BE783" s="10"/>
      <c r="BI783" s="10"/>
    </row>
    <row r="784" spans="1:61" x14ac:dyDescent="0.2">
      <c r="A784" s="9">
        <f>Raw_Data!A782</f>
        <v>40773.980671296296</v>
      </c>
      <c r="B784" s="10">
        <f>Raw_Data!J782</f>
        <v>-1.6854987400274704E-3</v>
      </c>
      <c r="C784" s="10">
        <f>Raw_Data!K782</f>
        <v>6.1403795596739918E-2</v>
      </c>
      <c r="D784" s="10">
        <f>Raw_Data!L782</f>
        <v>1.9614646017078456E-2</v>
      </c>
      <c r="E784" s="10">
        <f>Raw_Data!M782</f>
        <v>1.8442234455347744E-2</v>
      </c>
      <c r="F784" s="10">
        <f>Raw_Data!N782</f>
        <v>1.8492631029812377E-2</v>
      </c>
      <c r="J784" s="74">
        <f t="shared" si="373"/>
        <v>203501.99999974575</v>
      </c>
      <c r="K784" s="69">
        <f t="shared" si="374"/>
        <v>790.32058210258856</v>
      </c>
      <c r="L784" s="69">
        <f>K784+$D$8-$B$8*Q784+Phase_Relations!$C$24*Q784</f>
        <v>1039.4660103624935</v>
      </c>
      <c r="M784" s="69">
        <f t="shared" si="375"/>
        <v>-1.8954176640529088E-2</v>
      </c>
      <c r="N784" s="69">
        <f t="shared" si="376"/>
        <v>-4.8143608666943886E-2</v>
      </c>
      <c r="O784" s="70">
        <f t="shared" si="377"/>
        <v>58.93208423642902</v>
      </c>
      <c r="P784" s="70">
        <f t="shared" si="378"/>
        <v>406.42816714778633</v>
      </c>
      <c r="Q784" s="70">
        <f t="shared" si="379"/>
        <v>55.366629158016849</v>
      </c>
      <c r="R784" s="111">
        <f t="shared" si="380"/>
        <v>381.8388217794265</v>
      </c>
      <c r="S784" s="70">
        <f t="shared" si="370"/>
        <v>24.58934536835983</v>
      </c>
      <c r="T784" s="113">
        <f t="shared" si="381"/>
        <v>0.71295417664052907</v>
      </c>
      <c r="U784" s="70">
        <f t="shared" si="382"/>
        <v>1.8109036086669439</v>
      </c>
      <c r="V784" s="70">
        <f>(L784/Phase_Relations!C$24)</f>
        <v>213.46256186216627</v>
      </c>
      <c r="W784" s="70">
        <f t="shared" si="383"/>
        <v>30738.608908151942</v>
      </c>
      <c r="X784" s="70">
        <f t="shared" si="384"/>
        <v>1472.1555990494226</v>
      </c>
      <c r="Y784" s="70">
        <f t="shared" si="385"/>
        <v>158.09593270414942</v>
      </c>
      <c r="Z784" s="70">
        <f t="shared" si="386"/>
        <v>22765.814309397516</v>
      </c>
      <c r="AA784" s="70">
        <f t="shared" si="387"/>
        <v>1090.316777269996</v>
      </c>
      <c r="AB784" s="70">
        <f t="shared" si="388"/>
        <v>-2.7311493718341628</v>
      </c>
      <c r="AC784" s="70">
        <f t="shared" si="389"/>
        <v>-2.7311493718341628E-2</v>
      </c>
      <c r="AD784" s="70">
        <f t="shared" si="390"/>
        <v>1073.9238803577562</v>
      </c>
      <c r="AE784" s="70">
        <f t="shared" si="391"/>
        <v>3.0309734996948685</v>
      </c>
      <c r="AF784" s="70">
        <f t="shared" si="392"/>
        <v>2.2552478216402563E-2</v>
      </c>
      <c r="AG784" s="70">
        <f t="shared" si="393"/>
        <v>1.6702952720648062E-2</v>
      </c>
      <c r="AH784" s="70">
        <f>(U784-Phase_Relations!$B$37)/Phase_Relations!$B$37</f>
        <v>1.2827432451365668</v>
      </c>
      <c r="AI784" s="70">
        <f>(U784-Phase_Relations!G$20)/Phase_Relations!G$20</f>
        <v>1.194819584561287</v>
      </c>
      <c r="AJ784" s="70">
        <f t="shared" si="394"/>
        <v>1.2831766153109962</v>
      </c>
      <c r="AK784" s="70">
        <f t="shared" si="395"/>
        <v>0.56193058412043428</v>
      </c>
      <c r="AL784" s="71">
        <f>(1/(J785-J783))*((M785-M783)/Phase_Relations!B$22)</f>
        <v>1.2560670021428344E-6</v>
      </c>
      <c r="AM784" s="71">
        <f t="shared" si="396"/>
        <v>0.89470028642998456</v>
      </c>
      <c r="AN784" s="71">
        <f>SUM(AM$27:AM784)</f>
        <v>71.616312162903768</v>
      </c>
      <c r="AO784" s="71">
        <f>(1/10000)*((AL784*Phase_Relations!B$22*H$7*U784))/(2*(P784-R784))</f>
        <v>8.1794982921473686E-11</v>
      </c>
      <c r="AP784" s="71">
        <f t="shared" si="397"/>
        <v>5.4244976132925005E-11</v>
      </c>
      <c r="AQ784" s="72">
        <f t="shared" si="398"/>
        <v>8.1612795794096213E-18</v>
      </c>
      <c r="AR784" s="72">
        <f t="shared" si="399"/>
        <v>5.4124152874293049E-18</v>
      </c>
      <c r="AS784" s="71">
        <f t="shared" si="371"/>
        <v>1.5834247382468298E-4</v>
      </c>
      <c r="AT784" s="72">
        <f t="shared" si="372"/>
        <v>5.1439070032639175E-8</v>
      </c>
      <c r="AU784" s="97">
        <f t="shared" si="400"/>
        <v>7.9275635811518471E-8</v>
      </c>
      <c r="AV784" s="2"/>
      <c r="AW784" s="2"/>
      <c r="AX784" s="2"/>
      <c r="AY784" s="2"/>
      <c r="AZ784" s="2"/>
      <c r="BA784" s="2"/>
      <c r="BC784" s="10"/>
      <c r="BE784" s="10"/>
      <c r="BI784" s="10"/>
    </row>
    <row r="785" spans="1:61" x14ac:dyDescent="0.2">
      <c r="A785" s="9">
        <f>Raw_Data!A783</f>
        <v>40773.98364583333</v>
      </c>
      <c r="B785" s="10">
        <f>Raw_Data!J783</f>
        <v>-1.6937173347669205E-3</v>
      </c>
      <c r="C785" s="10">
        <f>Raw_Data!K783</f>
        <v>5.9532046274579642E-2</v>
      </c>
      <c r="D785" s="10">
        <f>Raw_Data!L783</f>
        <v>1.9605762333747456E-2</v>
      </c>
      <c r="E785" s="10">
        <f>Raw_Data!M783</f>
        <v>1.8469823755318443E-2</v>
      </c>
      <c r="F785" s="10">
        <f>Raw_Data!N783</f>
        <v>1.8527579148585577E-2</v>
      </c>
      <c r="J785" s="74">
        <f t="shared" si="373"/>
        <v>203758.99999947287</v>
      </c>
      <c r="K785" s="69">
        <f t="shared" si="374"/>
        <v>794.17423350219838</v>
      </c>
      <c r="L785" s="69">
        <f>K785+$D$8-$B$8*Q785+Phase_Relations!$C$24*Q785</f>
        <v>1043.6857223708689</v>
      </c>
      <c r="M785" s="69">
        <f t="shared" si="375"/>
        <v>-1.8394595445418722E-2</v>
      </c>
      <c r="N785" s="69">
        <f t="shared" si="376"/>
        <v>-4.6722272431363558E-2</v>
      </c>
      <c r="O785" s="70">
        <f t="shared" si="377"/>
        <v>58.905393264084353</v>
      </c>
      <c r="P785" s="70">
        <f t="shared" si="378"/>
        <v>406.24409147644383</v>
      </c>
      <c r="Q785" s="70">
        <f t="shared" si="379"/>
        <v>55.449456786301553</v>
      </c>
      <c r="R785" s="111">
        <f t="shared" si="380"/>
        <v>382.41004680207971</v>
      </c>
      <c r="S785" s="70">
        <f t="shared" si="370"/>
        <v>23.834044674364122</v>
      </c>
      <c r="T785" s="113">
        <f t="shared" si="381"/>
        <v>0.71239459544541872</v>
      </c>
      <c r="U785" s="70">
        <f t="shared" si="382"/>
        <v>1.8094822724313635</v>
      </c>
      <c r="V785" s="70">
        <f>(L785/Phase_Relations!C$24)</f>
        <v>214.32911307851074</v>
      </c>
      <c r="W785" s="70">
        <f t="shared" si="383"/>
        <v>30863.392283305548</v>
      </c>
      <c r="X785" s="70">
        <f t="shared" si="384"/>
        <v>1478.1318143345568</v>
      </c>
      <c r="Y785" s="70">
        <f t="shared" si="385"/>
        <v>158.87965629220918</v>
      </c>
      <c r="Z785" s="70">
        <f t="shared" si="386"/>
        <v>22878.670506078121</v>
      </c>
      <c r="AA785" s="70">
        <f t="shared" si="387"/>
        <v>1095.7217675324771</v>
      </c>
      <c r="AB785" s="70">
        <f t="shared" si="388"/>
        <v>-2.6505180757087521</v>
      </c>
      <c r="AC785" s="70">
        <f t="shared" si="389"/>
        <v>-2.6505180757087521E-2</v>
      </c>
      <c r="AD785" s="70">
        <f t="shared" si="390"/>
        <v>1079.8324044162343</v>
      </c>
      <c r="AE785" s="70">
        <f t="shared" si="391"/>
        <v>3.0333563559635253</v>
      </c>
      <c r="AF785" s="70">
        <f t="shared" si="392"/>
        <v>2.1751913104763324E-2</v>
      </c>
      <c r="AG785" s="70">
        <f t="shared" si="393"/>
        <v>1.6124437917665699E-2</v>
      </c>
      <c r="AH785" s="70">
        <f>(U785-Phase_Relations!$B$37)/Phase_Relations!$B$37</f>
        <v>1.2809515729154111</v>
      </c>
      <c r="AI785" s="70">
        <f>(U785-Phase_Relations!G$20)/Phase_Relations!G$20</f>
        <v>1.1930969215817844</v>
      </c>
      <c r="AJ785" s="70">
        <f t="shared" si="394"/>
        <v>1.2819731874598839</v>
      </c>
      <c r="AK785" s="70">
        <f t="shared" si="395"/>
        <v>0.56158648352106644</v>
      </c>
      <c r="AL785" s="71">
        <f>(1/(J786-J784))*((M786-M784)/Phase_Relations!B$22)</f>
        <v>8.6755936103177414E-7</v>
      </c>
      <c r="AM785" s="71">
        <f t="shared" si="396"/>
        <v>0.86830080389788067</v>
      </c>
      <c r="AN785" s="71">
        <f>SUM(AM$27:AM785)</f>
        <v>72.484612966801649</v>
      </c>
      <c r="AO785" s="71">
        <f>(1/10000)*((AL785*Phase_Relations!B$22*H$7*U785))/(2*(P785-R785))</f>
        <v>5.8239987900563846E-11</v>
      </c>
      <c r="AP785" s="71">
        <f t="shared" si="397"/>
        <v>5.5760579061046764E-11</v>
      </c>
      <c r="AQ785" s="72">
        <f t="shared" si="398"/>
        <v>5.8110266300104697E-18</v>
      </c>
      <c r="AR785" s="72">
        <f t="shared" si="399"/>
        <v>5.563638000436637E-18</v>
      </c>
      <c r="AS785" s="71">
        <f t="shared" si="371"/>
        <v>1.328380481489465E-4</v>
      </c>
      <c r="AT785" s="72">
        <f t="shared" si="372"/>
        <v>4.3657881572897376E-8</v>
      </c>
      <c r="AU785" s="97">
        <f t="shared" si="400"/>
        <v>7.9077211059654835E-8</v>
      </c>
      <c r="AV785" s="2"/>
      <c r="AW785" s="2"/>
      <c r="AX785" s="2"/>
      <c r="AY785" s="2"/>
      <c r="AZ785" s="2"/>
      <c r="BA785" s="2"/>
      <c r="BC785" s="10"/>
      <c r="BE785" s="10"/>
      <c r="BI785" s="10"/>
    </row>
    <row r="786" spans="1:61" x14ac:dyDescent="0.2">
      <c r="A786" s="9">
        <f>Raw_Data!A784</f>
        <v>40773.986620370371</v>
      </c>
      <c r="B786" s="10">
        <f>Raw_Data!J784</f>
        <v>-1.7056295465063204E-3</v>
      </c>
      <c r="C786" s="10">
        <f>Raw_Data!K784</f>
        <v>5.8768382052399204E-2</v>
      </c>
      <c r="D786" s="10">
        <f>Raw_Data!L784</f>
        <v>1.9556201357088857E-2</v>
      </c>
      <c r="E786" s="10">
        <f>Raw_Data!M784</f>
        <v>1.8421652338753144E-2</v>
      </c>
      <c r="F786" s="10">
        <f>Raw_Data!N784</f>
        <v>1.8501117064124578E-2</v>
      </c>
      <c r="J786" s="74">
        <f t="shared" si="373"/>
        <v>204015.99999982864</v>
      </c>
      <c r="K786" s="69">
        <f t="shared" si="374"/>
        <v>799.7598004874684</v>
      </c>
      <c r="L786" s="69">
        <f>K786+$D$8-$B$8*Q786+Phase_Relations!$C$24*Q786</f>
        <v>1048.6321409148331</v>
      </c>
      <c r="M786" s="69">
        <f t="shared" si="375"/>
        <v>-1.81689018145271E-2</v>
      </c>
      <c r="N786" s="69">
        <f t="shared" si="376"/>
        <v>-4.6149010608898831E-2</v>
      </c>
      <c r="O786" s="70">
        <f t="shared" si="377"/>
        <v>58.756487612218855</v>
      </c>
      <c r="P786" s="70">
        <f t="shared" si="378"/>
        <v>405.21715594633696</v>
      </c>
      <c r="Q786" s="70">
        <f t="shared" si="379"/>
        <v>55.304838249787188</v>
      </c>
      <c r="R786" s="111">
        <f t="shared" si="380"/>
        <v>381.41267758473924</v>
      </c>
      <c r="S786" s="70">
        <f t="shared" si="370"/>
        <v>23.804478361597717</v>
      </c>
      <c r="T786" s="113">
        <f t="shared" si="381"/>
        <v>0.71216890181452708</v>
      </c>
      <c r="U786" s="70">
        <f t="shared" si="382"/>
        <v>1.8089090106088987</v>
      </c>
      <c r="V786" s="70">
        <f>(L786/Phase_Relations!C$24)</f>
        <v>215.34489922631263</v>
      </c>
      <c r="W786" s="70">
        <f t="shared" si="383"/>
        <v>31009.66548858902</v>
      </c>
      <c r="X786" s="70">
        <f t="shared" si="384"/>
        <v>1485.1372360435353</v>
      </c>
      <c r="Y786" s="70">
        <f t="shared" si="385"/>
        <v>160.04006097652544</v>
      </c>
      <c r="Z786" s="70">
        <f t="shared" si="386"/>
        <v>23045.768780619663</v>
      </c>
      <c r="AA786" s="70">
        <f t="shared" si="387"/>
        <v>1103.7245584587961</v>
      </c>
      <c r="AB786" s="70">
        <f t="shared" si="388"/>
        <v>-2.6179973796148559</v>
      </c>
      <c r="AC786" s="70">
        <f t="shared" si="389"/>
        <v>-2.6179973796148559E-2</v>
      </c>
      <c r="AD786" s="70">
        <f t="shared" si="390"/>
        <v>1087.8549062177308</v>
      </c>
      <c r="AE786" s="70">
        <f t="shared" si="391"/>
        <v>3.0365709747453851</v>
      </c>
      <c r="AF786" s="70">
        <f t="shared" si="392"/>
        <v>2.1567408443676828E-2</v>
      </c>
      <c r="AG786" s="70">
        <f t="shared" si="393"/>
        <v>1.6028470490049657E-2</v>
      </c>
      <c r="AH786" s="70">
        <f>(U786-Phase_Relations!$B$37)/Phase_Relations!$B$37</f>
        <v>1.2802289449706308</v>
      </c>
      <c r="AI786" s="70">
        <f>(U786-Phase_Relations!G$20)/Phase_Relations!G$20</f>
        <v>1.1924021268566509</v>
      </c>
      <c r="AJ786" s="70">
        <f t="shared" si="394"/>
        <v>1.280763960093146</v>
      </c>
      <c r="AK786" s="70">
        <f t="shared" si="395"/>
        <v>0.5614475457801541</v>
      </c>
      <c r="AL786" s="71">
        <f>(1/(J787-J785))*((M787-M785)/Phase_Relations!B$22)</f>
        <v>5.7571373250458959E-7</v>
      </c>
      <c r="AM786" s="71">
        <f t="shared" si="396"/>
        <v>0.3524735012786116</v>
      </c>
      <c r="AN786" s="71">
        <f>SUM(AM$27:AM786)</f>
        <v>72.837086468080258</v>
      </c>
      <c r="AO786" s="71">
        <f>(1/10000)*((AL786*Phase_Relations!B$22*H$7*U786))/(2*(P786-R786))</f>
        <v>3.8683889505305448E-11</v>
      </c>
      <c r="AP786" s="71">
        <f t="shared" si="397"/>
        <v>5.4650549576000609E-11</v>
      </c>
      <c r="AQ786" s="72">
        <f t="shared" si="398"/>
        <v>3.8597726436947999E-18</v>
      </c>
      <c r="AR786" s="72">
        <f t="shared" si="399"/>
        <v>5.4528822958043975E-18</v>
      </c>
      <c r="AS786" s="71">
        <f t="shared" si="371"/>
        <v>3.9490157336951244E-5</v>
      </c>
      <c r="AT786" s="72">
        <f t="shared" si="372"/>
        <v>9.7545028089240506E-8</v>
      </c>
      <c r="AU786" s="97">
        <f t="shared" si="400"/>
        <v>7.5300098316108716E-8</v>
      </c>
      <c r="AV786" s="2"/>
      <c r="AW786" s="2"/>
      <c r="AX786" s="2"/>
      <c r="AY786" s="2"/>
      <c r="AZ786" s="2"/>
      <c r="BA786" s="2"/>
      <c r="BC786" s="10"/>
      <c r="BE786" s="10"/>
      <c r="BI786" s="10"/>
    </row>
    <row r="787" spans="1:61" x14ac:dyDescent="0.2">
      <c r="A787" s="9">
        <f>Raw_Data!A785</f>
        <v>40773.989606481482</v>
      </c>
      <c r="B787" s="10">
        <f>Raw_Data!J785</f>
        <v>-1.7159859260045805E-3</v>
      </c>
      <c r="C787" s="10">
        <f>Raw_Data!K785</f>
        <v>5.7770749164959945E-2</v>
      </c>
      <c r="D787" s="10">
        <f>Raw_Data!L785</f>
        <v>1.9575928359779955E-2</v>
      </c>
      <c r="E787" s="10">
        <f>Raw_Data!M785</f>
        <v>1.8464894973791144E-2</v>
      </c>
      <c r="F787" s="10">
        <f>Raw_Data!N785</f>
        <v>1.8539387883656677E-2</v>
      </c>
      <c r="J787" s="74">
        <f t="shared" si="373"/>
        <v>204273.99999978952</v>
      </c>
      <c r="K787" s="69">
        <f t="shared" si="374"/>
        <v>804.61584675980612</v>
      </c>
      <c r="L787" s="69">
        <f>K787+$D$8-$B$8*Q787+Phase_Relations!$C$24*Q787</f>
        <v>1054.0619395231652</v>
      </c>
      <c r="M787" s="69">
        <f t="shared" si="375"/>
        <v>-1.7872472025383293E-2</v>
      </c>
      <c r="N787" s="69">
        <f t="shared" si="376"/>
        <v>-4.5396078944473568E-2</v>
      </c>
      <c r="O787" s="70">
        <f t="shared" si="377"/>
        <v>58.815757271396578</v>
      </c>
      <c r="P787" s="70">
        <f t="shared" si="378"/>
        <v>405.62591221652809</v>
      </c>
      <c r="Q787" s="70">
        <f t="shared" si="379"/>
        <v>55.434659771347455</v>
      </c>
      <c r="R787" s="111">
        <f t="shared" si="380"/>
        <v>382.30799842308591</v>
      </c>
      <c r="S787" s="70">
        <f t="shared" si="370"/>
        <v>23.317913793442187</v>
      </c>
      <c r="T787" s="113">
        <f t="shared" si="381"/>
        <v>0.71187247202538328</v>
      </c>
      <c r="U787" s="70">
        <f t="shared" si="382"/>
        <v>1.8081560789444735</v>
      </c>
      <c r="V787" s="70">
        <f>(L787/Phase_Relations!C$24)</f>
        <v>216.45995129129165</v>
      </c>
      <c r="W787" s="70">
        <f t="shared" si="383"/>
        <v>31170.232985945997</v>
      </c>
      <c r="X787" s="70">
        <f t="shared" si="384"/>
        <v>1492.8272502847699</v>
      </c>
      <c r="Y787" s="70">
        <f t="shared" si="385"/>
        <v>161.02529151994418</v>
      </c>
      <c r="Z787" s="70">
        <f t="shared" si="386"/>
        <v>23187.641978871961</v>
      </c>
      <c r="AA787" s="70">
        <f t="shared" si="387"/>
        <v>1110.5192518616841</v>
      </c>
      <c r="AB787" s="70">
        <f t="shared" si="388"/>
        <v>-2.5752841535134463</v>
      </c>
      <c r="AC787" s="70">
        <f t="shared" si="389"/>
        <v>-2.5752841535134463E-2</v>
      </c>
      <c r="AD787" s="70">
        <f t="shared" si="390"/>
        <v>1094.9739759993893</v>
      </c>
      <c r="AE787" s="70">
        <f t="shared" si="391"/>
        <v>3.0394037975193622</v>
      </c>
      <c r="AF787" s="70">
        <f t="shared" si="392"/>
        <v>2.0997307119486525E-2</v>
      </c>
      <c r="AG787" s="70">
        <f t="shared" si="393"/>
        <v>1.561996794270341E-2</v>
      </c>
      <c r="AH787" s="70">
        <f>(U787-Phase_Relations!$B$37)/Phase_Relations!$B$37</f>
        <v>1.2792798333432696</v>
      </c>
      <c r="AI787" s="70">
        <f>(U787-Phase_Relations!G$20)/Phase_Relations!G$20</f>
        <v>1.1914895718454355</v>
      </c>
      <c r="AJ787" s="70">
        <f t="shared" si="394"/>
        <v>1.2795956374876083</v>
      </c>
      <c r="AK787" s="70">
        <f t="shared" si="395"/>
        <v>0.56126492878533896</v>
      </c>
      <c r="AL787" s="71">
        <f>(1/(J788-J786))*((M788-M786)/Phase_Relations!B$22)</f>
        <v>6.11735539709517E-7</v>
      </c>
      <c r="AM787" s="71">
        <f t="shared" si="396"/>
        <v>0.46617831793413506</v>
      </c>
      <c r="AN787" s="71">
        <f>SUM(AM$27:AM787)</f>
        <v>73.303264786014395</v>
      </c>
      <c r="AO787" s="71">
        <f>(1/10000)*((AL787*Phase_Relations!B$22*H$7*U787))/(2*(P787-R787))</f>
        <v>4.194453922567585E-11</v>
      </c>
      <c r="AP787" s="71">
        <f t="shared" si="397"/>
        <v>5.0122208595202959E-11</v>
      </c>
      <c r="AQ787" s="72">
        <f t="shared" si="398"/>
        <v>4.1851113506423193E-18</v>
      </c>
      <c r="AR787" s="72">
        <f t="shared" si="399"/>
        <v>5.0010568236887323E-18</v>
      </c>
      <c r="AS787" s="71">
        <f t="shared" si="371"/>
        <v>5.8467643424459838E-5</v>
      </c>
      <c r="AT787" s="72">
        <f t="shared" si="372"/>
        <v>7.1437081954033996E-8</v>
      </c>
      <c r="AU787" s="97">
        <f t="shared" si="400"/>
        <v>7.1070271886062231E-8</v>
      </c>
      <c r="AV787" s="2"/>
      <c r="AW787" s="2"/>
      <c r="AX787" s="2"/>
      <c r="AY787" s="2"/>
      <c r="AZ787" s="2"/>
      <c r="BA787" s="2"/>
      <c r="BC787" s="10"/>
      <c r="BE787" s="10"/>
      <c r="BI787" s="10"/>
    </row>
    <row r="788" spans="1:61" x14ac:dyDescent="0.2">
      <c r="A788" s="9">
        <f>Raw_Data!A786</f>
        <v>40773.992581018516</v>
      </c>
      <c r="B788" s="10">
        <f>Raw_Data!J786</f>
        <v>-1.7295371060590706E-3</v>
      </c>
      <c r="C788" s="10">
        <f>Raw_Data!K786</f>
        <v>5.6896632730239816E-2</v>
      </c>
      <c r="D788" s="10">
        <f>Raw_Data!L786</f>
        <v>1.9593303799236357E-2</v>
      </c>
      <c r="E788" s="10">
        <f>Raw_Data!M786</f>
        <v>1.8444942316042243E-2</v>
      </c>
      <c r="F788" s="10">
        <f>Raw_Data!N786</f>
        <v>1.849818878467888E-2</v>
      </c>
      <c r="J788" s="74">
        <f t="shared" si="373"/>
        <v>204530.99999951664</v>
      </c>
      <c r="K788" s="69">
        <f t="shared" si="374"/>
        <v>810.96991648083542</v>
      </c>
      <c r="L788" s="69">
        <f>K788+$D$8-$B$8*Q788+Phase_Relations!$C$24*Q788</f>
        <v>1060.1512732034173</v>
      </c>
      <c r="M788" s="69">
        <f t="shared" si="375"/>
        <v>-1.7614109677867543E-2</v>
      </c>
      <c r="N788" s="69">
        <f t="shared" si="376"/>
        <v>-4.4739838581783556E-2</v>
      </c>
      <c r="O788" s="70">
        <f t="shared" si="377"/>
        <v>58.867961673188894</v>
      </c>
      <c r="P788" s="70">
        <f t="shared" si="378"/>
        <v>405.9859425737165</v>
      </c>
      <c r="Q788" s="70">
        <f t="shared" si="379"/>
        <v>55.374758602377128</v>
      </c>
      <c r="R788" s="111">
        <f t="shared" si="380"/>
        <v>381.89488691294571</v>
      </c>
      <c r="S788" s="70">
        <f t="shared" si="370"/>
        <v>24.091055660770792</v>
      </c>
      <c r="T788" s="113">
        <f t="shared" si="381"/>
        <v>0.71161410967786753</v>
      </c>
      <c r="U788" s="70">
        <f t="shared" si="382"/>
        <v>1.8074998385817835</v>
      </c>
      <c r="V788" s="70">
        <f>(L788/Phase_Relations!C$24)</f>
        <v>217.71044409669554</v>
      </c>
      <c r="W788" s="70">
        <f t="shared" si="383"/>
        <v>31350.303949924157</v>
      </c>
      <c r="X788" s="70">
        <f t="shared" si="384"/>
        <v>1501.4513385979003</v>
      </c>
      <c r="Y788" s="70">
        <f t="shared" si="385"/>
        <v>162.3356854943184</v>
      </c>
      <c r="Z788" s="70">
        <f t="shared" si="386"/>
        <v>23376.338711181848</v>
      </c>
      <c r="AA788" s="70">
        <f t="shared" si="387"/>
        <v>1119.5564516849545</v>
      </c>
      <c r="AB788" s="70">
        <f t="shared" si="388"/>
        <v>-2.5380561495486509</v>
      </c>
      <c r="AC788" s="70">
        <f t="shared" si="389"/>
        <v>-2.5380561495486509E-2</v>
      </c>
      <c r="AD788" s="70">
        <f t="shared" si="390"/>
        <v>1103.4957479111074</v>
      </c>
      <c r="AE788" s="70">
        <f t="shared" si="391"/>
        <v>3.0427706640384073</v>
      </c>
      <c r="AF788" s="70">
        <f t="shared" si="392"/>
        <v>2.1518392953310463E-2</v>
      </c>
      <c r="AG788" s="70">
        <f t="shared" si="393"/>
        <v>1.6045179115340317E-2</v>
      </c>
      <c r="AH788" s="70">
        <f>(U788-Phase_Relations!$B$37)/Phase_Relations!$B$37</f>
        <v>1.2784526064009041</v>
      </c>
      <c r="AI788" s="70">
        <f>(U788-Phase_Relations!G$20)/Phase_Relations!G$20</f>
        <v>1.1906942069274364</v>
      </c>
      <c r="AJ788" s="70">
        <f t="shared" si="394"/>
        <v>1.2785670150385067</v>
      </c>
      <c r="AK788" s="70">
        <f t="shared" si="395"/>
        <v>0.56110563933141311</v>
      </c>
      <c r="AL788" s="71">
        <f>(1/(J789-J787))*((M789-M787)/Phase_Relations!B$22)</f>
        <v>6.640476813159655E-7</v>
      </c>
      <c r="AM788" s="71">
        <f t="shared" si="396"/>
        <v>0.40922319799111329</v>
      </c>
      <c r="AN788" s="71">
        <f>SUM(AM$27:AM788)</f>
        <v>73.712487984005506</v>
      </c>
      <c r="AO788" s="71">
        <f>(1/10000)*((AL788*Phase_Relations!B$22*H$7*U788))/(2*(P788-R788))</f>
        <v>4.4054187206964776E-11</v>
      </c>
      <c r="AP788" s="71">
        <f t="shared" si="397"/>
        <v>4.3090740954496301E-11</v>
      </c>
      <c r="AQ788" s="72">
        <f t="shared" si="398"/>
        <v>4.3956062535627758E-18</v>
      </c>
      <c r="AR788" s="72">
        <f t="shared" si="399"/>
        <v>4.2994762227798573E-18</v>
      </c>
      <c r="AS788" s="71">
        <f t="shared" si="371"/>
        <v>4.258896802557469E-5</v>
      </c>
      <c r="AT788" s="72">
        <f t="shared" si="372"/>
        <v>1.0300396538727374E-7</v>
      </c>
      <c r="AU788" s="97">
        <f t="shared" si="400"/>
        <v>-9.9219751355442945E-8</v>
      </c>
      <c r="AV788" s="2"/>
      <c r="AW788" s="2"/>
      <c r="AX788" s="2"/>
      <c r="AY788" s="2"/>
      <c r="AZ788" s="2"/>
      <c r="BA788" s="2"/>
      <c r="BC788" s="10"/>
      <c r="BE788" s="10"/>
      <c r="BI788" s="10"/>
    </row>
    <row r="789" spans="1:61" x14ac:dyDescent="0.2">
      <c r="A789" s="9">
        <f>Raw_Data!A787</f>
        <v>40773.995555555557</v>
      </c>
      <c r="B789" s="10">
        <f>Raw_Data!J787</f>
        <v>-1.7390264950718104E-3</v>
      </c>
      <c r="C789" s="10">
        <f>Raw_Data!K787</f>
        <v>5.5745791935079225E-2</v>
      </c>
      <c r="D789" s="10">
        <f>Raw_Data!L787</f>
        <v>1.9652936117425256E-2</v>
      </c>
      <c r="E789" s="10">
        <f>Raw_Data!M787</f>
        <v>1.8497816859076942E-2</v>
      </c>
      <c r="F789" s="10">
        <f>Raw_Data!N787</f>
        <v>1.8540678717044977E-2</v>
      </c>
      <c r="J789" s="74">
        <f t="shared" si="373"/>
        <v>204787.99999987241</v>
      </c>
      <c r="K789" s="69">
        <f t="shared" si="374"/>
        <v>815.4194359436766</v>
      </c>
      <c r="L789" s="69">
        <f>K789+$D$8-$B$8*Q789+Phase_Relations!$C$24*Q789</f>
        <v>1065.302343174319</v>
      </c>
      <c r="M789" s="69">
        <f t="shared" si="375"/>
        <v>-1.7271406610352494E-2</v>
      </c>
      <c r="N789" s="69">
        <f t="shared" si="376"/>
        <v>-4.3869372790295333E-2</v>
      </c>
      <c r="O789" s="70">
        <f t="shared" si="377"/>
        <v>59.047126609209762</v>
      </c>
      <c r="P789" s="70">
        <f t="shared" si="378"/>
        <v>407.22156282213626</v>
      </c>
      <c r="Q789" s="70">
        <f t="shared" si="379"/>
        <v>55.533496700148824</v>
      </c>
      <c r="R789" s="111">
        <f t="shared" si="380"/>
        <v>382.98963241481948</v>
      </c>
      <c r="S789" s="70">
        <f t="shared" si="370"/>
        <v>24.231930407316781</v>
      </c>
      <c r="T789" s="113">
        <f t="shared" si="381"/>
        <v>0.71127140661035249</v>
      </c>
      <c r="U789" s="70">
        <f t="shared" si="382"/>
        <v>1.8066293727902953</v>
      </c>
      <c r="V789" s="70">
        <f>(L789/Phase_Relations!C$24)</f>
        <v>218.76825703272075</v>
      </c>
      <c r="W789" s="70">
        <f t="shared" si="383"/>
        <v>31502.62901271179</v>
      </c>
      <c r="X789" s="70">
        <f t="shared" si="384"/>
        <v>1508.7466002256604</v>
      </c>
      <c r="Y789" s="70">
        <f t="shared" si="385"/>
        <v>163.23476033257194</v>
      </c>
      <c r="Z789" s="70">
        <f t="shared" si="386"/>
        <v>23505.80548789036</v>
      </c>
      <c r="AA789" s="70">
        <f t="shared" si="387"/>
        <v>1125.7569678108409</v>
      </c>
      <c r="AB789" s="70">
        <f t="shared" si="388"/>
        <v>-2.488675304085386</v>
      </c>
      <c r="AC789" s="70">
        <f t="shared" si="389"/>
        <v>-2.488675304085386E-2</v>
      </c>
      <c r="AD789" s="70">
        <f t="shared" si="390"/>
        <v>1109.6023475392963</v>
      </c>
      <c r="AE789" s="70">
        <f t="shared" si="391"/>
        <v>3.0451673668848782</v>
      </c>
      <c r="AF789" s="70">
        <f t="shared" si="392"/>
        <v>2.152501037096706E-2</v>
      </c>
      <c r="AG789" s="70">
        <f t="shared" si="393"/>
        <v>1.606096769576313E-2</v>
      </c>
      <c r="AH789" s="70">
        <f>(U789-Phase_Relations!$B$37)/Phase_Relations!$B$37</f>
        <v>1.2773553365649326</v>
      </c>
      <c r="AI789" s="70">
        <f>(U789-Phase_Relations!G$20)/Phase_Relations!G$20</f>
        <v>1.1896392002679406</v>
      </c>
      <c r="AJ789" s="70">
        <f t="shared" si="394"/>
        <v>1.2777021657779302</v>
      </c>
      <c r="AK789" s="70">
        <f t="shared" si="395"/>
        <v>0.56089417231289085</v>
      </c>
      <c r="AL789" s="71">
        <f>(1/(J790-J788))*((M790-M788)/Phase_Relations!B$22)</f>
        <v>5.8020976577790767E-7</v>
      </c>
      <c r="AM789" s="71">
        <f t="shared" si="396"/>
        <v>0.54642327523241174</v>
      </c>
      <c r="AN789" s="71">
        <f>SUM(AM$27:AM789)</f>
        <v>74.258911259237919</v>
      </c>
      <c r="AO789" s="71">
        <f>(1/10000)*((AL789*Phase_Relations!B$22*H$7*U789))/(2*(P789-R789))</f>
        <v>3.8250012409084076E-11</v>
      </c>
      <c r="AP789" s="71">
        <f t="shared" si="397"/>
        <v>2.1174702153432956E-11</v>
      </c>
      <c r="AQ789" s="72">
        <f t="shared" si="398"/>
        <v>3.8164815742564148E-18</v>
      </c>
      <c r="AR789" s="72">
        <f t="shared" si="399"/>
        <v>2.1127538403033856E-18</v>
      </c>
      <c r="AS789" s="71">
        <f t="shared" si="371"/>
        <v>7.8863127183999735E-5</v>
      </c>
      <c r="AT789" s="72">
        <f t="shared" si="372"/>
        <v>4.8297144464949082E-8</v>
      </c>
      <c r="AU789" s="97">
        <f t="shared" si="400"/>
        <v>-1.1962075840837148E-7</v>
      </c>
      <c r="AV789" s="2"/>
      <c r="AW789" s="2"/>
      <c r="AX789" s="2"/>
      <c r="AY789" s="2"/>
      <c r="AZ789" s="2"/>
      <c r="BA789" s="2"/>
      <c r="BC789" s="10"/>
      <c r="BE789" s="10"/>
      <c r="BI789" s="10"/>
    </row>
    <row r="790" spans="1:61" x14ac:dyDescent="0.2">
      <c r="A790" s="9">
        <f>Raw_Data!A788</f>
        <v>40773.998530092591</v>
      </c>
      <c r="B790" s="10">
        <f>Raw_Data!J788</f>
        <v>-1.7476370170170406E-3</v>
      </c>
      <c r="C790" s="10">
        <f>Raw_Data!K788</f>
        <v>5.5129397329619856E-2</v>
      </c>
      <c r="D790" s="10">
        <f>Raw_Data!L788</f>
        <v>1.9627627121197255E-2</v>
      </c>
      <c r="E790" s="10">
        <f>Raw_Data!M788</f>
        <v>1.8422946886190443E-2</v>
      </c>
      <c r="F790" s="10">
        <f>Raw_Data!N788</f>
        <v>1.8508945729581679E-2</v>
      </c>
      <c r="J790" s="74">
        <f t="shared" si="373"/>
        <v>205044.99999959953</v>
      </c>
      <c r="K790" s="69">
        <f t="shared" si="374"/>
        <v>819.45685973661909</v>
      </c>
      <c r="L790" s="69">
        <f>K790+$D$8-$B$8*Q790+Phase_Relations!$C$24*Q790</f>
        <v>1068.3463764904391</v>
      </c>
      <c r="M790" s="69">
        <f t="shared" si="375"/>
        <v>-1.7088930487449916E-2</v>
      </c>
      <c r="N790" s="69">
        <f t="shared" si="376"/>
        <v>-4.3405883438122787E-2</v>
      </c>
      <c r="O790" s="70">
        <f t="shared" si="377"/>
        <v>58.971085884521209</v>
      </c>
      <c r="P790" s="70">
        <f t="shared" si="378"/>
        <v>406.69714403118076</v>
      </c>
      <c r="Q790" s="70">
        <f t="shared" si="379"/>
        <v>55.308724694678766</v>
      </c>
      <c r="R790" s="111">
        <f t="shared" si="380"/>
        <v>381.439480652957</v>
      </c>
      <c r="S790" s="70">
        <f t="shared" si="370"/>
        <v>25.257663378223754</v>
      </c>
      <c r="T790" s="113">
        <f t="shared" si="381"/>
        <v>0.71108893048744992</v>
      </c>
      <c r="U790" s="70">
        <f t="shared" si="382"/>
        <v>1.8061658834381229</v>
      </c>
      <c r="V790" s="70">
        <f>(L790/Phase_Relations!C$24)</f>
        <v>219.39337333626025</v>
      </c>
      <c r="W790" s="70">
        <f t="shared" si="383"/>
        <v>31592.645760421477</v>
      </c>
      <c r="X790" s="70">
        <f t="shared" si="384"/>
        <v>1513.0577471466224</v>
      </c>
      <c r="Y790" s="70">
        <f t="shared" si="385"/>
        <v>164.08464864158148</v>
      </c>
      <c r="Z790" s="70">
        <f t="shared" si="386"/>
        <v>23628.189404387733</v>
      </c>
      <c r="AA790" s="70">
        <f t="shared" si="387"/>
        <v>1131.6182664936655</v>
      </c>
      <c r="AB790" s="70">
        <f t="shared" si="388"/>
        <v>-2.4623819146181614</v>
      </c>
      <c r="AC790" s="70">
        <f t="shared" si="389"/>
        <v>-2.4623819146181614E-2</v>
      </c>
      <c r="AD790" s="70">
        <f t="shared" si="390"/>
        <v>1114.7798242415163</v>
      </c>
      <c r="AE790" s="70">
        <f t="shared" si="391"/>
        <v>3.0471891000665012</v>
      </c>
      <c r="AF790" s="70">
        <f t="shared" si="392"/>
        <v>2.2319950221804889E-2</v>
      </c>
      <c r="AG790" s="70">
        <f t="shared" si="393"/>
        <v>1.6693125841267819E-2</v>
      </c>
      <c r="AH790" s="70">
        <f>(U790-Phase_Relations!$B$37)/Phase_Relations!$B$37</f>
        <v>1.2767710828350263</v>
      </c>
      <c r="AI790" s="70">
        <f>(U790-Phase_Relations!G$20)/Phase_Relations!G$20</f>
        <v>1.1890774500441765</v>
      </c>
      <c r="AJ790" s="70">
        <f t="shared" si="394"/>
        <v>1.2769857209295905</v>
      </c>
      <c r="AK790" s="70">
        <f t="shared" si="395"/>
        <v>0.56078149114806752</v>
      </c>
      <c r="AL790" s="71">
        <f>(1/(J791-J789))*((M791-M789)/Phase_Relations!B$22)</f>
        <v>4.7390908828653458E-7</v>
      </c>
      <c r="AM790" s="71">
        <f t="shared" si="396"/>
        <v>0.2924327338329189</v>
      </c>
      <c r="AN790" s="71">
        <f>SUM(AM$27:AM790)</f>
        <v>74.551343993070844</v>
      </c>
      <c r="AO790" s="71">
        <f>(1/10000)*((AL790*Phase_Relations!B$22*H$7*U790))/(2*(P790-R790))</f>
        <v>2.996573905935513E-11</v>
      </c>
      <c r="AP790" s="71">
        <f t="shared" si="397"/>
        <v>1.8684289897396738E-11</v>
      </c>
      <c r="AQ790" s="72">
        <f t="shared" si="398"/>
        <v>2.9898994477670843E-18</v>
      </c>
      <c r="AR790" s="72">
        <f t="shared" si="399"/>
        <v>1.8642673199380397E-18</v>
      </c>
      <c r="AS790" s="71">
        <f t="shared" si="371"/>
        <v>4.955101343861162E-5</v>
      </c>
      <c r="AT790" s="72">
        <f t="shared" si="372"/>
        <v>6.0219385589250538E-8</v>
      </c>
      <c r="AU790" s="97">
        <f t="shared" si="400"/>
        <v>-1.184847288539511E-7</v>
      </c>
      <c r="AV790" s="2"/>
      <c r="AW790" s="2"/>
      <c r="AX790" s="2"/>
      <c r="AY790" s="2"/>
      <c r="AZ790" s="2"/>
      <c r="BA790" s="2"/>
      <c r="BC790" s="10"/>
      <c r="BE790" s="10"/>
      <c r="BI790" s="10"/>
    </row>
    <row r="791" spans="1:61" x14ac:dyDescent="0.2">
      <c r="A791" s="9">
        <f>Raw_Data!A789</f>
        <v>40774.001516203702</v>
      </c>
      <c r="B791" s="10">
        <f>Raw_Data!J789</f>
        <v>-1.7599767857082004E-3</v>
      </c>
      <c r="C791" s="10">
        <f>Raw_Data!K789</f>
        <v>5.4293285957279558E-2</v>
      </c>
      <c r="D791" s="10">
        <f>Raw_Data!L789</f>
        <v>1.9615026067702258E-2</v>
      </c>
      <c r="E791" s="10">
        <f>Raw_Data!M789</f>
        <v>1.8453814122791342E-2</v>
      </c>
      <c r="F791" s="10">
        <f>Raw_Data!N789</f>
        <v>1.8511192735850279E-2</v>
      </c>
      <c r="J791" s="74">
        <f t="shared" si="373"/>
        <v>205302.99999956042</v>
      </c>
      <c r="K791" s="69">
        <f t="shared" si="374"/>
        <v>825.24290569643381</v>
      </c>
      <c r="L791" s="69">
        <f>K791+$D$8-$B$8*Q791+Phase_Relations!$C$24*Q791</f>
        <v>1074.541975408576</v>
      </c>
      <c r="M791" s="69">
        <f t="shared" si="375"/>
        <v>-1.6841611349809486E-2</v>
      </c>
      <c r="N791" s="69">
        <f t="shared" si="376"/>
        <v>-4.2777692828516095E-2</v>
      </c>
      <c r="O791" s="70">
        <f t="shared" si="377"/>
        <v>58.933226096208521</v>
      </c>
      <c r="P791" s="70">
        <f t="shared" si="378"/>
        <v>406.43604204281741</v>
      </c>
      <c r="Q791" s="70">
        <f t="shared" si="379"/>
        <v>55.401393229294385</v>
      </c>
      <c r="R791" s="111">
        <f t="shared" si="380"/>
        <v>382.0785739951337</v>
      </c>
      <c r="S791" s="70">
        <f t="shared" si="370"/>
        <v>24.35746804768371</v>
      </c>
      <c r="T791" s="113">
        <f t="shared" si="381"/>
        <v>0.71084161134980939</v>
      </c>
      <c r="U791" s="70">
        <f t="shared" si="382"/>
        <v>1.8055376928285158</v>
      </c>
      <c r="V791" s="70">
        <f>(L791/Phase_Relations!C$24)</f>
        <v>220.6656885482553</v>
      </c>
      <c r="W791" s="70">
        <f t="shared" si="383"/>
        <v>31775.859150948763</v>
      </c>
      <c r="X791" s="70">
        <f t="shared" si="384"/>
        <v>1521.8323348155538</v>
      </c>
      <c r="Y791" s="70">
        <f t="shared" si="385"/>
        <v>165.26429531896093</v>
      </c>
      <c r="Z791" s="70">
        <f t="shared" si="386"/>
        <v>23798.058525930373</v>
      </c>
      <c r="AA791" s="70">
        <f t="shared" si="387"/>
        <v>1139.7537608204202</v>
      </c>
      <c r="AB791" s="70">
        <f t="shared" si="388"/>
        <v>-2.4267451512693716</v>
      </c>
      <c r="AC791" s="70">
        <f t="shared" si="389"/>
        <v>-2.4267451512693716E-2</v>
      </c>
      <c r="AD791" s="70">
        <f t="shared" si="390"/>
        <v>1123.5154487886311</v>
      </c>
      <c r="AE791" s="70">
        <f t="shared" si="391"/>
        <v>3.0505790485197459</v>
      </c>
      <c r="AF791" s="70">
        <f t="shared" si="392"/>
        <v>2.1370816122730459E-2</v>
      </c>
      <c r="AG791" s="70">
        <f t="shared" si="393"/>
        <v>1.6005355840093802E-2</v>
      </c>
      <c r="AH791" s="70">
        <f>(U791-Phase_Relations!$B$37)/Phase_Relations!$B$37</f>
        <v>1.2759792141436859</v>
      </c>
      <c r="AI791" s="70">
        <f>(U791-Phase_Relations!G$20)/Phase_Relations!G$20</f>
        <v>1.1883160814952354</v>
      </c>
      <c r="AJ791" s="70">
        <f t="shared" si="394"/>
        <v>1.2762106977066219</v>
      </c>
      <c r="AK791" s="70">
        <f t="shared" si="395"/>
        <v>0.56062867631405855</v>
      </c>
      <c r="AL791" s="71">
        <f>(1/(J792-J790))*((M792-M790)/Phase_Relations!B$22)</f>
        <v>4.9238899482478841E-7</v>
      </c>
      <c r="AM791" s="71">
        <f t="shared" si="396"/>
        <v>0.39882799474845038</v>
      </c>
      <c r="AN791" s="71">
        <f>SUM(AM$27:AM791)</f>
        <v>74.950171987819289</v>
      </c>
      <c r="AO791" s="71">
        <f>(1/10000)*((AL791*Phase_Relations!B$22*H$7*U791))/(2*(P791-R791))</f>
        <v>3.2273662097343574E-11</v>
      </c>
      <c r="AP791" s="71">
        <f t="shared" si="397"/>
        <v>1.9912545083879967E-11</v>
      </c>
      <c r="AQ791" s="72">
        <f t="shared" si="398"/>
        <v>3.2201776933028404E-18</v>
      </c>
      <c r="AR791" s="72">
        <f t="shared" si="399"/>
        <v>1.9868192615574058E-18</v>
      </c>
      <c r="AS791" s="71">
        <f t="shared" si="371"/>
        <v>3.9814369761568188E-5</v>
      </c>
      <c r="AT791" s="72">
        <f t="shared" si="372"/>
        <v>8.0718348982109437E-8</v>
      </c>
      <c r="AU791" s="97">
        <f t="shared" si="400"/>
        <v>-1.1959807171407567E-7</v>
      </c>
      <c r="AV791" s="2"/>
      <c r="AW791" s="2"/>
      <c r="AX791" s="2"/>
      <c r="AY791" s="2"/>
      <c r="AZ791" s="2"/>
      <c r="BA791" s="2"/>
      <c r="BC791" s="10"/>
      <c r="BE791" s="10"/>
      <c r="BI791" s="10"/>
    </row>
    <row r="792" spans="1:61" x14ac:dyDescent="0.2">
      <c r="A792" s="9">
        <f>Raw_Data!A790</f>
        <v>40774.004490740743</v>
      </c>
      <c r="B792" s="10">
        <f>Raw_Data!J790</f>
        <v>-1.7721027759234904E-3</v>
      </c>
      <c r="C792" s="10">
        <f>Raw_Data!K790</f>
        <v>5.3617508441859307E-2</v>
      </c>
      <c r="D792" s="10">
        <f>Raw_Data!L790</f>
        <v>1.9616546270197457E-2</v>
      </c>
      <c r="E792" s="10">
        <f>Raw_Data!M790</f>
        <v>1.8432246249891242E-2</v>
      </c>
      <c r="F792" s="10">
        <f>Raw_Data!N790</f>
        <v>1.8517013438258779E-2</v>
      </c>
      <c r="J792" s="74">
        <f t="shared" si="373"/>
        <v>205559.99999991618</v>
      </c>
      <c r="K792" s="69">
        <f t="shared" si="374"/>
        <v>830.92871216898095</v>
      </c>
      <c r="L792" s="69">
        <f>K792+$D$8-$B$8*Q792+Phase_Relations!$C$24*Q792</f>
        <v>1079.94161482752</v>
      </c>
      <c r="M792" s="69">
        <f t="shared" si="375"/>
        <v>-1.6642375521933827E-2</v>
      </c>
      <c r="N792" s="69">
        <f t="shared" si="376"/>
        <v>-4.2271633825711918E-2</v>
      </c>
      <c r="O792" s="70">
        <f t="shared" si="377"/>
        <v>58.937793535326492</v>
      </c>
      <c r="P792" s="70">
        <f t="shared" si="378"/>
        <v>406.46754162294133</v>
      </c>
      <c r="Q792" s="70">
        <f t="shared" si="379"/>
        <v>55.336642918073785</v>
      </c>
      <c r="R792" s="111">
        <f t="shared" si="380"/>
        <v>381.63202012464683</v>
      </c>
      <c r="S792" s="70">
        <f t="shared" si="370"/>
        <v>24.835521498294497</v>
      </c>
      <c r="T792" s="113">
        <f t="shared" si="381"/>
        <v>0.71064237552193377</v>
      </c>
      <c r="U792" s="70">
        <f t="shared" si="382"/>
        <v>1.8050316338257117</v>
      </c>
      <c r="V792" s="70">
        <f>(L792/Phase_Relations!C$24)</f>
        <v>221.77454718529506</v>
      </c>
      <c r="W792" s="70">
        <f t="shared" si="383"/>
        <v>31935.534794682488</v>
      </c>
      <c r="X792" s="70">
        <f t="shared" si="384"/>
        <v>1529.4796357606558</v>
      </c>
      <c r="Y792" s="70">
        <f t="shared" si="385"/>
        <v>166.43790426722128</v>
      </c>
      <c r="Z792" s="70">
        <f t="shared" si="386"/>
        <v>23967.058214479865</v>
      </c>
      <c r="AA792" s="70">
        <f t="shared" si="387"/>
        <v>1147.8476156360089</v>
      </c>
      <c r="AB792" s="70">
        <f t="shared" si="388"/>
        <v>-2.3980368187224599</v>
      </c>
      <c r="AC792" s="70">
        <f t="shared" si="389"/>
        <v>-2.3980368187224599E-2</v>
      </c>
      <c r="AD792" s="70">
        <f t="shared" si="390"/>
        <v>1131.2906013038128</v>
      </c>
      <c r="AE792" s="70">
        <f t="shared" si="391"/>
        <v>3.0535741790471005</v>
      </c>
      <c r="AF792" s="70">
        <f t="shared" si="392"/>
        <v>2.163660154883314E-2</v>
      </c>
      <c r="AG792" s="70">
        <f t="shared" si="393"/>
        <v>1.6237889617891545E-2</v>
      </c>
      <c r="AH792" s="70">
        <f>(U792-Phase_Relations!$B$37)/Phase_Relations!$B$37</f>
        <v>1.2753412990361324</v>
      </c>
      <c r="AI792" s="70">
        <f>(U792-Phase_Relations!G$20)/Phase_Relations!G$20</f>
        <v>1.1877027367512181</v>
      </c>
      <c r="AJ792" s="70">
        <f t="shared" si="394"/>
        <v>1.2754208353403529</v>
      </c>
      <c r="AK792" s="70">
        <f t="shared" si="395"/>
        <v>0.56050549408846284</v>
      </c>
      <c r="AL792" s="71">
        <f>(1/(J793-J791))*((M793-M791)/Phase_Relations!B$22)</f>
        <v>3.5181727816469413E-7</v>
      </c>
      <c r="AM792" s="71">
        <f t="shared" si="396"/>
        <v>0.32365860957421205</v>
      </c>
      <c r="AN792" s="71">
        <f>SUM(AM$27:AM792)</f>
        <v>75.273830597393498</v>
      </c>
      <c r="AO792" s="71">
        <f>(1/10000)*((AL792*Phase_Relations!B$22*H$7*U792))/(2*(P792-R792))</f>
        <v>2.2609668264700344E-11</v>
      </c>
      <c r="AP792" s="71">
        <f t="shared" si="397"/>
        <v>2.1694652291808319E-11</v>
      </c>
      <c r="AQ792" s="72">
        <f t="shared" si="398"/>
        <v>2.2559308323723793E-18</v>
      </c>
      <c r="AR792" s="72">
        <f t="shared" si="399"/>
        <v>2.1646330423653008E-18</v>
      </c>
      <c r="AS792" s="71">
        <f t="shared" si="371"/>
        <v>3.6048373926784465E-5</v>
      </c>
      <c r="AT792" s="72">
        <f t="shared" si="372"/>
        <v>6.2455742968941427E-8</v>
      </c>
      <c r="AU792" s="97">
        <f t="shared" si="400"/>
        <v>-1.2030739205884479E-7</v>
      </c>
      <c r="AV792" s="2"/>
      <c r="AW792" s="2"/>
      <c r="AX792" s="2"/>
      <c r="AY792" s="2"/>
      <c r="AZ792" s="2"/>
      <c r="BA792" s="2"/>
      <c r="BC792" s="10"/>
      <c r="BE792" s="10"/>
      <c r="BI792" s="10"/>
    </row>
    <row r="793" spans="1:61" x14ac:dyDescent="0.2">
      <c r="A793" s="9">
        <f>Raw_Data!A791</f>
        <v>40774.007465277777</v>
      </c>
      <c r="B793" s="10">
        <f>Raw_Data!J791</f>
        <v>-1.7834924180551706E-3</v>
      </c>
      <c r="C793" s="10">
        <f>Raw_Data!K791</f>
        <v>5.3208954021279453E-2</v>
      </c>
      <c r="D793" s="10">
        <f>Raw_Data!L791</f>
        <v>1.9936453882772157E-2</v>
      </c>
      <c r="E793" s="10">
        <f>Raw_Data!M791</f>
        <v>2.0144896879670342E-2</v>
      </c>
      <c r="F793" s="10">
        <f>Raw_Data!N791</f>
        <v>2.0250985147949877E-2</v>
      </c>
      <c r="J793" s="74">
        <f t="shared" si="373"/>
        <v>205816.9999996433</v>
      </c>
      <c r="K793" s="69">
        <f t="shared" si="374"/>
        <v>836.26924929646816</v>
      </c>
      <c r="L793" s="69">
        <f>K793+$D$8-$B$8*Q793+Phase_Relations!$C$24*Q793</f>
        <v>1108.0059591123265</v>
      </c>
      <c r="M793" s="69">
        <f t="shared" si="375"/>
        <v>-1.6523162533158248E-2</v>
      </c>
      <c r="N793" s="69">
        <f t="shared" si="376"/>
        <v>-4.1968832834221953E-2</v>
      </c>
      <c r="O793" s="70">
        <f t="shared" si="377"/>
        <v>59.898954004687589</v>
      </c>
      <c r="P793" s="70">
        <f t="shared" si="378"/>
        <v>413.09623451508679</v>
      </c>
      <c r="Q793" s="70">
        <f t="shared" si="379"/>
        <v>60.47830254320273</v>
      </c>
      <c r="R793" s="111">
        <f t="shared" si="380"/>
        <v>417.09174167726019</v>
      </c>
      <c r="S793" s="70">
        <f t="shared" si="370"/>
        <v>-3.9955071621733964</v>
      </c>
      <c r="T793" s="113">
        <f t="shared" si="381"/>
        <v>0.71052316253315817</v>
      </c>
      <c r="U793" s="70">
        <f t="shared" si="382"/>
        <v>1.8047288328342217</v>
      </c>
      <c r="V793" s="70">
        <f>(L793/Phase_Relations!C$24)</f>
        <v>227.5377821235183</v>
      </c>
      <c r="W793" s="70">
        <f t="shared" si="383"/>
        <v>32765.440625786636</v>
      </c>
      <c r="X793" s="70">
        <f t="shared" si="384"/>
        <v>1569.2260836104711</v>
      </c>
      <c r="Y793" s="70">
        <f t="shared" si="385"/>
        <v>167.05947958031555</v>
      </c>
      <c r="Z793" s="70">
        <f t="shared" si="386"/>
        <v>24056.565059565441</v>
      </c>
      <c r="AA793" s="70">
        <f t="shared" si="387"/>
        <v>1152.1343419332109</v>
      </c>
      <c r="AB793" s="70">
        <f t="shared" si="388"/>
        <v>-2.3808591546337521</v>
      </c>
      <c r="AC793" s="70">
        <f t="shared" si="389"/>
        <v>-2.3808591546337521E-2</v>
      </c>
      <c r="AD793" s="70">
        <f t="shared" si="390"/>
        <v>1154.7980133746598</v>
      </c>
      <c r="AE793" s="70">
        <f t="shared" si="391"/>
        <v>3.0625060280826304</v>
      </c>
      <c r="AF793" s="70">
        <f t="shared" si="392"/>
        <v>-3.467917773780773E-3</v>
      </c>
      <c r="AG793" s="70">
        <f t="shared" si="393"/>
        <v>-2.5461641275937399E-3</v>
      </c>
      <c r="AH793" s="70">
        <f>(U793-Phase_Relations!$B$37)/Phase_Relations!$B$37</f>
        <v>1.2749596017913778</v>
      </c>
      <c r="AI793" s="70">
        <f>(U793-Phase_Relations!G$20)/Phase_Relations!G$20</f>
        <v>1.1873357412119931</v>
      </c>
      <c r="AJ793" s="70">
        <f t="shared" si="394"/>
        <v>1.2745798671180242</v>
      </c>
      <c r="AK793" s="70">
        <f t="shared" si="395"/>
        <v>0.56043175482651775</v>
      </c>
      <c r="AL793" s="71">
        <f>(1/(J794-J792))*((M794-M792)/Phase_Relations!B$22)</f>
        <v>2.8905868181029274E-7</v>
      </c>
      <c r="AM793" s="71">
        <f t="shared" si="396"/>
        <v>0.19634831149983079</v>
      </c>
      <c r="AN793" s="71">
        <f>SUM(AM$27:AM793)</f>
        <v>75.470178908893331</v>
      </c>
      <c r="AO793" s="71">
        <f>(1/10000)*((AL793*Phase_Relations!B$22*H$7*U793))/(2*(P793-R793))</f>
        <v>-1.154493662880964E-10</v>
      </c>
      <c r="AP793" s="71">
        <f t="shared" si="397"/>
        <v>2.1619680676940669E-11</v>
      </c>
      <c r="AQ793" s="72">
        <f t="shared" si="398"/>
        <v>-1.1519221862878616E-17</v>
      </c>
      <c r="AR793" s="72">
        <f t="shared" si="399"/>
        <v>2.1571525797794455E-18</v>
      </c>
      <c r="AS793" s="71">
        <f t="shared" si="371"/>
        <v>7.1362105486398344E-6</v>
      </c>
      <c r="AT793" s="72">
        <f t="shared" si="372"/>
        <v>-1.6109711625957648E-6</v>
      </c>
      <c r="AU793" s="97">
        <f t="shared" si="400"/>
        <v>-1.174823495731609E-7</v>
      </c>
      <c r="AV793" s="2"/>
      <c r="AW793" s="2"/>
      <c r="AX793" s="2"/>
      <c r="AY793" s="2"/>
      <c r="AZ793" s="2"/>
      <c r="BA793" s="2"/>
      <c r="BC793" s="10"/>
      <c r="BE793" s="10"/>
      <c r="BI793" s="10"/>
    </row>
    <row r="794" spans="1:61" x14ac:dyDescent="0.2">
      <c r="A794" s="9">
        <f>Raw_Data!A792</f>
        <v>40774.010439814818</v>
      </c>
      <c r="B794" s="10">
        <f>Raw_Data!J792</f>
        <v>-1.7959390759842806E-3</v>
      </c>
      <c r="C794" s="10">
        <f>Raw_Data!K792</f>
        <v>5.2722014159549246E-2</v>
      </c>
      <c r="D794" s="10">
        <f>Raw_Data!L792</f>
        <v>1.9685941138784958E-2</v>
      </c>
      <c r="E794" s="10">
        <f>Raw_Data!M792</f>
        <v>1.8437626341534244E-2</v>
      </c>
      <c r="F794" s="10">
        <f>Raw_Data!N792</f>
        <v>1.8518925784019279E-2</v>
      </c>
      <c r="J794" s="74">
        <f t="shared" si="373"/>
        <v>206073.99999999907</v>
      </c>
      <c r="K794" s="69">
        <f t="shared" si="374"/>
        <v>842.10541499992371</v>
      </c>
      <c r="L794" s="69">
        <f>K794+$D$8-$B$8*Q794+Phase_Relations!$C$24*Q794</f>
        <v>1091.1897018408863</v>
      </c>
      <c r="M794" s="69">
        <f t="shared" si="375"/>
        <v>-1.6380732899816321E-2</v>
      </c>
      <c r="N794" s="69">
        <f t="shared" si="376"/>
        <v>-4.1607061565533454E-2</v>
      </c>
      <c r="O794" s="70">
        <f t="shared" si="377"/>
        <v>59.14628999443228</v>
      </c>
      <c r="P794" s="70">
        <f t="shared" si="378"/>
        <v>407.90544823746399</v>
      </c>
      <c r="Q794" s="70">
        <f t="shared" si="379"/>
        <v>55.352794840421126</v>
      </c>
      <c r="R794" s="111">
        <f t="shared" si="380"/>
        <v>381.7434126925595</v>
      </c>
      <c r="S794" s="70">
        <f t="shared" si="370"/>
        <v>26.162035544904484</v>
      </c>
      <c r="T794" s="113">
        <f t="shared" si="381"/>
        <v>0.71038073289981629</v>
      </c>
      <c r="U794" s="70">
        <f t="shared" si="382"/>
        <v>1.8043670615655334</v>
      </c>
      <c r="V794" s="70">
        <f>(L794/Phase_Relations!C$24)</f>
        <v>224.08443076588892</v>
      </c>
      <c r="W794" s="70">
        <f t="shared" si="383"/>
        <v>32268.158030288007</v>
      </c>
      <c r="X794" s="70">
        <f t="shared" si="384"/>
        <v>1545.4098673509582</v>
      </c>
      <c r="Y794" s="70">
        <f t="shared" si="385"/>
        <v>168.7316359254678</v>
      </c>
      <c r="Z794" s="70">
        <f t="shared" si="386"/>
        <v>24297.355573267363</v>
      </c>
      <c r="AA794" s="70">
        <f t="shared" si="387"/>
        <v>1163.6664546583986</v>
      </c>
      <c r="AB794" s="70">
        <f t="shared" si="388"/>
        <v>-2.3603361527112954</v>
      </c>
      <c r="AC794" s="70">
        <f t="shared" si="389"/>
        <v>-2.3603361527112954E-2</v>
      </c>
      <c r="AD794" s="70">
        <f t="shared" si="390"/>
        <v>1146.2250976284622</v>
      </c>
      <c r="AE794" s="70">
        <f t="shared" si="391"/>
        <v>3.0592699134937589</v>
      </c>
      <c r="AF794" s="70">
        <f t="shared" si="392"/>
        <v>2.2482417912944402E-2</v>
      </c>
      <c r="AG794" s="70">
        <f t="shared" si="393"/>
        <v>1.6928865343502533E-2</v>
      </c>
      <c r="AH794" s="70">
        <f>(U794-Phase_Relations!$B$37)/Phase_Relations!$B$37</f>
        <v>1.2745035692803537</v>
      </c>
      <c r="AI794" s="70">
        <f>(U794-Phase_Relations!G$20)/Phase_Relations!G$20</f>
        <v>1.1868972735531689</v>
      </c>
      <c r="AJ794" s="70">
        <f t="shared" si="394"/>
        <v>1.2737809975030621</v>
      </c>
      <c r="AK794" s="70">
        <f t="shared" si="395"/>
        <v>0.56034362244751412</v>
      </c>
      <c r="AL794" s="71">
        <f>(1/(J795-J793))*((M795-M793)/Phase_Relations!B$22)</f>
        <v>5.8746613350967069E-7</v>
      </c>
      <c r="AM794" s="71">
        <f t="shared" si="396"/>
        <v>0.2361195086536719</v>
      </c>
      <c r="AN794" s="71">
        <f>SUM(AM$27:AM794)</f>
        <v>75.706298417547004</v>
      </c>
      <c r="AO794" s="71">
        <f>(1/10000)*((AL794*Phase_Relations!B$22*H$7*U794))/(2*(P794-R794))</f>
        <v>3.5826277596237831E-11</v>
      </c>
      <c r="AP794" s="71">
        <f t="shared" si="397"/>
        <v>2.2234480272787424E-11</v>
      </c>
      <c r="AQ794" s="72">
        <f t="shared" si="398"/>
        <v>3.5746479467223574E-18</v>
      </c>
      <c r="AR794" s="72">
        <f t="shared" si="399"/>
        <v>2.2184956011702621E-18</v>
      </c>
      <c r="AS794" s="71">
        <f t="shared" si="371"/>
        <v>-2.3382640929584905E-5</v>
      </c>
      <c r="AT794" s="72">
        <f t="shared" si="372"/>
        <v>-1.5257100049664609E-7</v>
      </c>
      <c r="AU794" s="97">
        <f t="shared" si="400"/>
        <v>-1.1713405913567501E-7</v>
      </c>
      <c r="AV794" s="2"/>
      <c r="AW794" s="2"/>
      <c r="AX794" s="2"/>
      <c r="AY794" s="2"/>
      <c r="AZ794" s="2"/>
      <c r="BA794" s="2"/>
      <c r="BC794" s="10"/>
      <c r="BE794" s="10"/>
      <c r="BI794" s="10"/>
    </row>
    <row r="795" spans="1:61" x14ac:dyDescent="0.2">
      <c r="A795" s="9">
        <f>Raw_Data!A793</f>
        <v>40774.013425925928</v>
      </c>
      <c r="B795" s="10">
        <f>Raw_Data!J793</f>
        <v>-1.8047277466594104E-3</v>
      </c>
      <c r="C795" s="10">
        <f>Raw_Data!K793</f>
        <v>5.1413214823879727E-2</v>
      </c>
      <c r="D795" s="10">
        <f>Raw_Data!L793</f>
        <v>1.9668933873370455E-2</v>
      </c>
      <c r="E795" s="10">
        <f>Raw_Data!M793</f>
        <v>1.8440381708556743E-2</v>
      </c>
      <c r="F795" s="10">
        <f>Raw_Data!N793</f>
        <v>1.8512579186526677E-2</v>
      </c>
      <c r="J795" s="74">
        <f t="shared" si="373"/>
        <v>206331.99999995995</v>
      </c>
      <c r="K795" s="69">
        <f t="shared" si="374"/>
        <v>846.22637169892641</v>
      </c>
      <c r="L795" s="69">
        <f>K795+$D$8-$B$8*Q795+Phase_Relations!$C$24*Q795</f>
        <v>1095.3472173264731</v>
      </c>
      <c r="M795" s="69">
        <f t="shared" si="375"/>
        <v>-1.5990380684358742E-2</v>
      </c>
      <c r="N795" s="69">
        <f t="shared" si="376"/>
        <v>-4.0615566938271203E-2</v>
      </c>
      <c r="O795" s="70">
        <f t="shared" si="377"/>
        <v>59.095191769301628</v>
      </c>
      <c r="P795" s="70">
        <f t="shared" si="378"/>
        <v>407.55304668483882</v>
      </c>
      <c r="Q795" s="70">
        <f t="shared" si="379"/>
        <v>55.361066906612365</v>
      </c>
      <c r="R795" s="111">
        <f t="shared" si="380"/>
        <v>381.80046142491284</v>
      </c>
      <c r="S795" s="70">
        <f t="shared" si="370"/>
        <v>25.752585259925979</v>
      </c>
      <c r="T795" s="113">
        <f t="shared" si="381"/>
        <v>0.70999038068435871</v>
      </c>
      <c r="U795" s="70">
        <f t="shared" si="382"/>
        <v>1.8033755669382712</v>
      </c>
      <c r="V795" s="70">
        <f>(L795/Phase_Relations!C$24)</f>
        <v>224.93820943463587</v>
      </c>
      <c r="W795" s="70">
        <f t="shared" si="383"/>
        <v>32391.102158587564</v>
      </c>
      <c r="X795" s="70">
        <f t="shared" si="384"/>
        <v>1551.2979961009371</v>
      </c>
      <c r="Y795" s="70">
        <f t="shared" si="385"/>
        <v>169.5771425280235</v>
      </c>
      <c r="Z795" s="70">
        <f t="shared" si="386"/>
        <v>24419.108524035386</v>
      </c>
      <c r="AA795" s="70">
        <f t="shared" si="387"/>
        <v>1169.4975346760243</v>
      </c>
      <c r="AB795" s="70">
        <f t="shared" si="388"/>
        <v>-2.3040894357865715</v>
      </c>
      <c r="AC795" s="70">
        <f t="shared" si="389"/>
        <v>-2.3040894357865715E-2</v>
      </c>
      <c r="AD795" s="70">
        <f t="shared" si="390"/>
        <v>1152.3291445027403</v>
      </c>
      <c r="AE795" s="70">
        <f t="shared" si="391"/>
        <v>3.0615765461221494</v>
      </c>
      <c r="AF795" s="70">
        <f t="shared" si="392"/>
        <v>2.2020213379124388E-2</v>
      </c>
      <c r="AG795" s="70">
        <f t="shared" si="393"/>
        <v>1.6600669455290366E-2</v>
      </c>
      <c r="AH795" s="70">
        <f>(U795-Phase_Relations!$B$37)/Phase_Relations!$B$37</f>
        <v>1.2732537359639144</v>
      </c>
      <c r="AI795" s="70">
        <f>(U795-Phase_Relations!G$20)/Phase_Relations!G$20</f>
        <v>1.1856955796499222</v>
      </c>
      <c r="AJ795" s="70">
        <f t="shared" si="394"/>
        <v>1.2729064788303648</v>
      </c>
      <c r="AK795" s="70">
        <f t="shared" si="395"/>
        <v>0.5601018996781828</v>
      </c>
      <c r="AL795" s="71">
        <f>(1/(J796-J794))*((M796-M794)/Phase_Relations!B$22)</f>
        <v>8.0326548008664335E-7</v>
      </c>
      <c r="AM795" s="71">
        <f t="shared" si="396"/>
        <v>0.64643064896638425</v>
      </c>
      <c r="AN795" s="71">
        <f>SUM(AM$27:AM795)</f>
        <v>76.35272906651339</v>
      </c>
      <c r="AO795" s="71">
        <f>(1/10000)*((AL795*Phase_Relations!B$22*H$7*U795))/(2*(P795-R795))</f>
        <v>4.9738186183654485E-11</v>
      </c>
      <c r="AP795" s="71">
        <f t="shared" si="397"/>
        <v>2.2864469994119826E-11</v>
      </c>
      <c r="AQ795" s="72">
        <f t="shared" si="398"/>
        <v>4.9627401182690971E-18</v>
      </c>
      <c r="AR795" s="72">
        <f t="shared" si="399"/>
        <v>2.2813542517171314E-18</v>
      </c>
      <c r="AS795" s="71">
        <f t="shared" si="371"/>
        <v>9.0021783870241839E-5</v>
      </c>
      <c r="AT795" s="72">
        <f t="shared" si="372"/>
        <v>5.5018177117101051E-8</v>
      </c>
      <c r="AU795" s="97">
        <f t="shared" si="400"/>
        <v>-1.1713288018968956E-7</v>
      </c>
      <c r="AV795" s="2"/>
      <c r="AW795" s="2"/>
      <c r="AX795" s="2"/>
      <c r="AY795" s="2"/>
      <c r="AZ795" s="2"/>
      <c r="BA795" s="2"/>
      <c r="BC795" s="10"/>
      <c r="BE795" s="10"/>
      <c r="BI795" s="10"/>
    </row>
    <row r="796" spans="1:61" x14ac:dyDescent="0.2">
      <c r="A796" s="9">
        <f>Raw_Data!A794</f>
        <v>40774.016400462962</v>
      </c>
      <c r="B796" s="10">
        <f>Raw_Data!J794</f>
        <v>-1.8128038224149304E-3</v>
      </c>
      <c r="C796" s="10">
        <f>Raw_Data!K794</f>
        <v>5.0279001243509924E-2</v>
      </c>
      <c r="D796" s="10">
        <f>Raw_Data!L794</f>
        <v>1.9729694466848757E-2</v>
      </c>
      <c r="E796" s="10">
        <f>Raw_Data!M794</f>
        <v>1.8659385880515442E-2</v>
      </c>
      <c r="F796" s="10">
        <f>Raw_Data!N794</f>
        <v>1.8735068663600078E-2</v>
      </c>
      <c r="J796" s="74">
        <f t="shared" si="373"/>
        <v>206588.99999968708</v>
      </c>
      <c r="K796" s="69">
        <f t="shared" si="374"/>
        <v>850.01319677368315</v>
      </c>
      <c r="L796" s="69">
        <f>K796+$D$8-$B$8*Q796+Phase_Relations!$C$24*Q796</f>
        <v>1102.039835610718</v>
      </c>
      <c r="M796" s="69">
        <f t="shared" si="375"/>
        <v>-1.5652239387384873E-2</v>
      </c>
      <c r="N796" s="69">
        <f t="shared" si="376"/>
        <v>-3.9756688043957579E-2</v>
      </c>
      <c r="O796" s="70">
        <f t="shared" si="377"/>
        <v>59.277746601542852</v>
      </c>
      <c r="P796" s="70">
        <f t="shared" si="378"/>
        <v>408.81204552788176</v>
      </c>
      <c r="Q796" s="70">
        <f t="shared" si="379"/>
        <v>56.018553546978758</v>
      </c>
      <c r="R796" s="111">
        <f t="shared" si="380"/>
        <v>386.33485204812933</v>
      </c>
      <c r="S796" s="70">
        <f t="shared" ref="S796:S859" si="401">P796-R796</f>
        <v>22.47719347975243</v>
      </c>
      <c r="T796" s="113">
        <f t="shared" si="381"/>
        <v>0.70965223938738486</v>
      </c>
      <c r="U796" s="70">
        <f t="shared" si="382"/>
        <v>1.8025166880439576</v>
      </c>
      <c r="V796" s="70">
        <f>(L796/Phase_Relations!C$24)</f>
        <v>226.31259150223448</v>
      </c>
      <c r="W796" s="70">
        <f t="shared" si="383"/>
        <v>32589.013176321765</v>
      </c>
      <c r="X796" s="70">
        <f t="shared" si="384"/>
        <v>1560.7764931188585</v>
      </c>
      <c r="Y796" s="70">
        <f t="shared" si="385"/>
        <v>170.29403795525573</v>
      </c>
      <c r="Z796" s="70">
        <f t="shared" si="386"/>
        <v>24522.341465556827</v>
      </c>
      <c r="AA796" s="70">
        <f t="shared" si="387"/>
        <v>1174.4416410707292</v>
      </c>
      <c r="AB796" s="70">
        <f t="shared" si="388"/>
        <v>-2.2553659059632469</v>
      </c>
      <c r="AC796" s="70">
        <f t="shared" si="389"/>
        <v>-2.2553659059632469E-2</v>
      </c>
      <c r="AD796" s="70">
        <f t="shared" si="390"/>
        <v>1159.456845417561</v>
      </c>
      <c r="AE796" s="70">
        <f t="shared" si="391"/>
        <v>3.0642545889845283</v>
      </c>
      <c r="AF796" s="70">
        <f t="shared" si="392"/>
        <v>1.9138621021015694E-2</v>
      </c>
      <c r="AG796" s="70">
        <f t="shared" si="393"/>
        <v>1.4401289088379877E-2</v>
      </c>
      <c r="AH796" s="70">
        <f>(U796-Phase_Relations!$B$37)/Phase_Relations!$B$37</f>
        <v>1.2721710720468504</v>
      </c>
      <c r="AI796" s="70">
        <f>(U796-Phase_Relations!G$20)/Phase_Relations!G$20</f>
        <v>1.1846546163380243</v>
      </c>
      <c r="AJ796" s="70">
        <f t="shared" si="394"/>
        <v>1.2720671365152039</v>
      </c>
      <c r="AK796" s="70">
        <f t="shared" si="395"/>
        <v>0.55989229318936562</v>
      </c>
      <c r="AL796" s="71">
        <f>(1/(J797-J795))*((M797-M795)/Phase_Relations!B$22)</f>
        <v>8.1771460542335984E-7</v>
      </c>
      <c r="AM796" s="71">
        <f t="shared" si="396"/>
        <v>0.56319186812512911</v>
      </c>
      <c r="AN796" s="71">
        <f>SUM(AM$27:AM796)</f>
        <v>76.915920934638521</v>
      </c>
      <c r="AO796" s="71">
        <f>(1/10000)*((AL796*Phase_Relations!B$22*H$7*U796))/(2*(P796-R796))</f>
        <v>5.7983504097031081E-11</v>
      </c>
      <c r="AP796" s="71">
        <f t="shared" si="397"/>
        <v>2.1802344448748365E-11</v>
      </c>
      <c r="AQ796" s="72">
        <f t="shared" si="398"/>
        <v>5.7854353779133707E-18</v>
      </c>
      <c r="AR796" s="72">
        <f t="shared" si="399"/>
        <v>2.1753782711055662E-18</v>
      </c>
      <c r="AS796" s="71">
        <f t="shared" si="371"/>
        <v>6.6818432211871215E-5</v>
      </c>
      <c r="AT796" s="72">
        <f t="shared" si="372"/>
        <v>8.6411599487994932E-8</v>
      </c>
      <c r="AU796" s="97">
        <f t="shared" si="400"/>
        <v>-1.1508951139079188E-7</v>
      </c>
      <c r="AV796" s="2"/>
      <c r="AW796" s="2"/>
      <c r="AX796" s="2"/>
      <c r="AY796" s="2"/>
      <c r="AZ796" s="2"/>
      <c r="BA796" s="2"/>
      <c r="BC796" s="10"/>
      <c r="BE796" s="10"/>
      <c r="BI796" s="10"/>
    </row>
    <row r="797" spans="1:61" x14ac:dyDescent="0.2">
      <c r="A797" s="9">
        <f>Raw_Data!A795</f>
        <v>40774.019375000003</v>
      </c>
      <c r="B797" s="10">
        <f>Raw_Data!J795</f>
        <v>-1.8277801923086406E-3</v>
      </c>
      <c r="C797" s="10">
        <f>Raw_Data!K795</f>
        <v>4.8925070896259193E-2</v>
      </c>
      <c r="D797" s="10">
        <f>Raw_Data!L795</f>
        <v>1.9651522804168056E-2</v>
      </c>
      <c r="E797" s="10">
        <f>Raw_Data!M795</f>
        <v>1.8441806898395943E-2</v>
      </c>
      <c r="F797" s="10">
        <f>Raw_Data!N795</f>
        <v>1.850960309843688E-2</v>
      </c>
      <c r="J797" s="74">
        <f t="shared" si="373"/>
        <v>206846.00000004284</v>
      </c>
      <c r="K797" s="69">
        <f t="shared" si="374"/>
        <v>857.03552974320405</v>
      </c>
      <c r="L797" s="69">
        <f>K797+$D$8-$B$8*Q797+Phase_Relations!$C$24*Q797</f>
        <v>1106.1752850879489</v>
      </c>
      <c r="M797" s="69">
        <f t="shared" si="375"/>
        <v>-1.5250223038282008E-2</v>
      </c>
      <c r="N797" s="69">
        <f t="shared" si="376"/>
        <v>-3.8735566517236301E-2</v>
      </c>
      <c r="O797" s="70">
        <f t="shared" si="377"/>
        <v>59.042880318154936</v>
      </c>
      <c r="P797" s="70">
        <f t="shared" si="378"/>
        <v>407.19227805624092</v>
      </c>
      <c r="Q797" s="70">
        <f t="shared" si="379"/>
        <v>55.365345561538795</v>
      </c>
      <c r="R797" s="111">
        <f t="shared" si="380"/>
        <v>381.82996938992278</v>
      </c>
      <c r="S797" s="70">
        <f t="shared" si="401"/>
        <v>25.362308666318143</v>
      </c>
      <c r="T797" s="113">
        <f t="shared" si="381"/>
        <v>0.709250223038282</v>
      </c>
      <c r="U797" s="70">
        <f t="shared" si="382"/>
        <v>1.8014955665172363</v>
      </c>
      <c r="V797" s="70">
        <f>(L797/Phase_Relations!C$24)</f>
        <v>227.16183874174104</v>
      </c>
      <c r="W797" s="70">
        <f t="shared" si="383"/>
        <v>32711.304778810711</v>
      </c>
      <c r="X797" s="70">
        <f t="shared" si="384"/>
        <v>1566.6333706326966</v>
      </c>
      <c r="Y797" s="70">
        <f t="shared" si="385"/>
        <v>171.79649318020225</v>
      </c>
      <c r="Z797" s="70">
        <f t="shared" si="386"/>
        <v>24738.695017949125</v>
      </c>
      <c r="AA797" s="70">
        <f t="shared" si="387"/>
        <v>1184.8034012427738</v>
      </c>
      <c r="AB797" s="70">
        <f t="shared" si="388"/>
        <v>-2.1974384781386247</v>
      </c>
      <c r="AC797" s="70">
        <f t="shared" si="389"/>
        <v>-2.1974384781386247E-2</v>
      </c>
      <c r="AD797" s="70">
        <f t="shared" si="390"/>
        <v>1167.8951954652284</v>
      </c>
      <c r="AE797" s="70">
        <f t="shared" si="391"/>
        <v>3.0674038718231897</v>
      </c>
      <c r="AF797" s="70">
        <f t="shared" si="392"/>
        <v>2.1406343566970604E-2</v>
      </c>
      <c r="AG797" s="70">
        <f t="shared" si="393"/>
        <v>1.6189051721830352E-2</v>
      </c>
      <c r="AH797" s="70">
        <f>(U797-Phase_Relations!$B$37)/Phase_Relations!$B$37</f>
        <v>1.2708838923999435</v>
      </c>
      <c r="AI797" s="70">
        <f>(U797-Phase_Relations!G$20)/Phase_Relations!G$20</f>
        <v>1.1834170145604703</v>
      </c>
      <c r="AJ797" s="70">
        <f t="shared" si="394"/>
        <v>1.2712245650712077</v>
      </c>
      <c r="AK797" s="70">
        <f t="shared" si="395"/>
        <v>0.55964283187408237</v>
      </c>
      <c r="AL797" s="71">
        <f>(1/(J798-J796))*((M798-M796)/Phase_Relations!B$22)</f>
        <v>6.9067551763070638E-7</v>
      </c>
      <c r="AM797" s="71">
        <f t="shared" si="396"/>
        <v>0.67408758685362524</v>
      </c>
      <c r="AN797" s="71">
        <f>SUM(AM$27:AM797)</f>
        <v>77.590008521492152</v>
      </c>
      <c r="AO797" s="71">
        <f>(1/10000)*((AL797*Phase_Relations!B$22*H$7*U797))/(2*(P797-R797))</f>
        <v>4.3379442673155896E-11</v>
      </c>
      <c r="AP797" s="71">
        <f t="shared" si="397"/>
        <v>2.3473496175590455E-11</v>
      </c>
      <c r="AQ797" s="72">
        <f t="shared" si="398"/>
        <v>4.3282820902900801E-18</v>
      </c>
      <c r="AR797" s="72">
        <f t="shared" si="399"/>
        <v>2.3421212176193542E-18</v>
      </c>
      <c r="AS797" s="71">
        <f t="shared" ref="AS797:AS860" si="402">(1/(1+AH796))*((AH796-AH797)/(AD797-AD796))</f>
        <v>6.7133702614071046E-5</v>
      </c>
      <c r="AT797" s="72">
        <f t="shared" ref="AT797:AT860" si="403">AQ797/((AS797/1000)*$H$8)</f>
        <v>6.4343878506342549E-8</v>
      </c>
      <c r="AU797" s="97">
        <f t="shared" si="400"/>
        <v>-1.1096406275157765E-7</v>
      </c>
      <c r="AV797" s="2"/>
      <c r="AW797" s="2"/>
      <c r="AX797" s="2"/>
      <c r="AY797" s="2"/>
      <c r="AZ797" s="2"/>
      <c r="BA797" s="2"/>
      <c r="BC797" s="10"/>
      <c r="BE797" s="10"/>
      <c r="BI797" s="10"/>
    </row>
    <row r="798" spans="1:61" x14ac:dyDescent="0.2">
      <c r="A798" s="9">
        <f>Raw_Data!A796</f>
        <v>40774.022361111114</v>
      </c>
      <c r="B798" s="10">
        <f>Raw_Data!J796</f>
        <v>-1.8416995464049205E-3</v>
      </c>
      <c r="C798" s="10">
        <f>Raw_Data!K796</f>
        <v>4.8163781990479215E-2</v>
      </c>
      <c r="D798" s="10">
        <f>Raw_Data!L796</f>
        <v>1.9660715278630957E-2</v>
      </c>
      <c r="E798" s="10">
        <f>Raw_Data!M796</f>
        <v>1.8476047084282944E-2</v>
      </c>
      <c r="F798" s="10">
        <f>Raw_Data!N796</f>
        <v>1.8514109063135078E-2</v>
      </c>
      <c r="J798" s="74">
        <f t="shared" si="373"/>
        <v>207104.00000000373</v>
      </c>
      <c r="K798" s="69">
        <f t="shared" si="374"/>
        <v>863.56223413675616</v>
      </c>
      <c r="L798" s="69">
        <f>K798+$D$8-$B$8*Q798+Phase_Relations!$C$24*Q798</f>
        <v>1113.1562954371923</v>
      </c>
      <c r="M798" s="69">
        <f t="shared" si="375"/>
        <v>-1.5025855399927686E-2</v>
      </c>
      <c r="N798" s="69">
        <f t="shared" si="376"/>
        <v>-3.8165672715816321E-2</v>
      </c>
      <c r="O798" s="70">
        <f t="shared" si="377"/>
        <v>59.070499051570629</v>
      </c>
      <c r="P798" s="70">
        <f t="shared" si="378"/>
        <v>407.38275207979746</v>
      </c>
      <c r="Q798" s="70">
        <f t="shared" si="379"/>
        <v>55.468140246146952</v>
      </c>
      <c r="R798" s="111">
        <f t="shared" si="380"/>
        <v>382.53889824928933</v>
      </c>
      <c r="S798" s="70">
        <f t="shared" si="401"/>
        <v>24.843853830508124</v>
      </c>
      <c r="T798" s="113">
        <f t="shared" si="381"/>
        <v>0.70902585539992768</v>
      </c>
      <c r="U798" s="70">
        <f t="shared" si="382"/>
        <v>1.8009256727158163</v>
      </c>
      <c r="V798" s="70">
        <f>(L798/Phase_Relations!C$24)</f>
        <v>228.59544439953078</v>
      </c>
      <c r="W798" s="70">
        <f t="shared" si="383"/>
        <v>32917.743993532429</v>
      </c>
      <c r="X798" s="70">
        <f t="shared" si="384"/>
        <v>1576.5203062036605</v>
      </c>
      <c r="Y798" s="70">
        <f t="shared" si="385"/>
        <v>173.12730415338382</v>
      </c>
      <c r="Z798" s="70">
        <f t="shared" si="386"/>
        <v>24930.331798087271</v>
      </c>
      <c r="AA798" s="70">
        <f t="shared" si="387"/>
        <v>1193.9814079543712</v>
      </c>
      <c r="AB798" s="70">
        <f t="shared" si="388"/>
        <v>-2.1651088472518287</v>
      </c>
      <c r="AC798" s="70">
        <f t="shared" si="389"/>
        <v>-2.1651088472518287E-2</v>
      </c>
      <c r="AD798" s="70">
        <f t="shared" si="390"/>
        <v>1177.4188387340325</v>
      </c>
      <c r="AE798" s="70">
        <f t="shared" si="391"/>
        <v>3.0709309802554801</v>
      </c>
      <c r="AF798" s="70">
        <f t="shared" si="392"/>
        <v>2.0807571763678208E-2</v>
      </c>
      <c r="AG798" s="70">
        <f t="shared" si="393"/>
        <v>1.5758664022751067E-2</v>
      </c>
      <c r="AH798" s="70">
        <f>(U798-Phase_Relations!$B$37)/Phase_Relations!$B$37</f>
        <v>1.2701655100302742</v>
      </c>
      <c r="AI798" s="70">
        <f>(U798-Phase_Relations!G$20)/Phase_Relations!G$20</f>
        <v>1.1827263018850467</v>
      </c>
      <c r="AJ798" s="70">
        <f t="shared" si="394"/>
        <v>1.2703103451769597</v>
      </c>
      <c r="AK798" s="70">
        <f t="shared" si="395"/>
        <v>0.55950348308011055</v>
      </c>
      <c r="AL798" s="71">
        <f>(1/(J799-J797))*((M799-M797)/Phase_Relations!B$22)</f>
        <v>6.8307009291873366E-7</v>
      </c>
      <c r="AM798" s="71">
        <f t="shared" si="396"/>
        <v>0.37911568519642247</v>
      </c>
      <c r="AN798" s="71">
        <f>SUM(AM$27:AM798)</f>
        <v>77.969124206688576</v>
      </c>
      <c r="AO798" s="71">
        <f>(1/10000)*((AL798*Phase_Relations!B$22*H$7*U798))/(2*(P798-R798))</f>
        <v>4.3783208771704892E-11</v>
      </c>
      <c r="AP798" s="71">
        <f t="shared" si="397"/>
        <v>4.2772196927921504E-11</v>
      </c>
      <c r="AQ798" s="72">
        <f t="shared" si="398"/>
        <v>4.3685687667737631E-18</v>
      </c>
      <c r="AR798" s="72">
        <f t="shared" si="399"/>
        <v>4.2676927714436824E-18</v>
      </c>
      <c r="AS798" s="71">
        <f t="shared" si="402"/>
        <v>3.3216786581598177E-5</v>
      </c>
      <c r="AT798" s="72">
        <f t="shared" si="403"/>
        <v>1.312543902441126E-7</v>
      </c>
      <c r="AU798" s="97">
        <f t="shared" si="400"/>
        <v>5.8246757401676322E-8</v>
      </c>
      <c r="AV798" s="2"/>
      <c r="AW798" s="2"/>
      <c r="AX798" s="2"/>
      <c r="AY798" s="2"/>
      <c r="AZ798" s="2"/>
      <c r="BA798" s="2"/>
      <c r="BC798" s="10"/>
      <c r="BE798" s="10"/>
      <c r="BI798" s="10"/>
    </row>
    <row r="799" spans="1:61" x14ac:dyDescent="0.2">
      <c r="A799" s="9">
        <f>Raw_Data!A797</f>
        <v>40774.025335648148</v>
      </c>
      <c r="B799" s="10">
        <f>Raw_Data!J797</f>
        <v>-1.8559039384690504E-3</v>
      </c>
      <c r="C799" s="10">
        <f>Raw_Data!K797</f>
        <v>4.6833604807219764E-2</v>
      </c>
      <c r="D799" s="10">
        <f>Raw_Data!L797</f>
        <v>1.9747556846166855E-2</v>
      </c>
      <c r="E799" s="10">
        <f>Raw_Data!M797</f>
        <v>1.8467507821829744E-2</v>
      </c>
      <c r="F799" s="10">
        <f>Raw_Data!N797</f>
        <v>1.8526288315197276E-2</v>
      </c>
      <c r="J799" s="74">
        <f t="shared" si="373"/>
        <v>207360.99999973085</v>
      </c>
      <c r="K799" s="69">
        <f t="shared" si="374"/>
        <v>870.22259118000966</v>
      </c>
      <c r="L799" s="69">
        <f>K799+$D$8-$B$8*Q799+Phase_Relations!$C$24*Q799</f>
        <v>1119.7033517582331</v>
      </c>
      <c r="M799" s="69">
        <f t="shared" si="375"/>
        <v>-1.4630736525337907E-2</v>
      </c>
      <c r="N799" s="69">
        <f t="shared" si="376"/>
        <v>-3.7162070774358284E-2</v>
      </c>
      <c r="O799" s="70">
        <f t="shared" si="377"/>
        <v>59.3314140111775</v>
      </c>
      <c r="P799" s="70">
        <f t="shared" si="378"/>
        <v>409.18216559432756</v>
      </c>
      <c r="Q799" s="70">
        <f t="shared" si="379"/>
        <v>55.442503972046111</v>
      </c>
      <c r="R799" s="111">
        <f t="shared" si="380"/>
        <v>382.36209635893869</v>
      </c>
      <c r="S799" s="70">
        <f t="shared" si="401"/>
        <v>26.820069235388871</v>
      </c>
      <c r="T799" s="113">
        <f t="shared" si="381"/>
        <v>0.70863073652533781</v>
      </c>
      <c r="U799" s="70">
        <f t="shared" si="382"/>
        <v>1.7999220707743582</v>
      </c>
      <c r="V799" s="70">
        <f>(L799/Phase_Relations!C$24)</f>
        <v>229.93993416736637</v>
      </c>
      <c r="W799" s="70">
        <f t="shared" si="383"/>
        <v>33111.350520100757</v>
      </c>
      <c r="X799" s="70">
        <f t="shared" si="384"/>
        <v>1585.792649430113</v>
      </c>
      <c r="Y799" s="70">
        <f t="shared" si="385"/>
        <v>174.49743019532025</v>
      </c>
      <c r="Z799" s="70">
        <f t="shared" si="386"/>
        <v>25127.629948126116</v>
      </c>
      <c r="AA799" s="70">
        <f t="shared" si="387"/>
        <v>1203.4305530711742</v>
      </c>
      <c r="AB799" s="70">
        <f t="shared" si="388"/>
        <v>-2.1081752918354235</v>
      </c>
      <c r="AC799" s="70">
        <f t="shared" si="389"/>
        <v>-2.1081752918354235E-2</v>
      </c>
      <c r="AD799" s="70">
        <f t="shared" si="390"/>
        <v>1185.5505069142484</v>
      </c>
      <c r="AE799" s="70">
        <f t="shared" si="391"/>
        <v>3.0739200605553822</v>
      </c>
      <c r="AF799" s="70">
        <f t="shared" si="392"/>
        <v>2.228634561998083E-2</v>
      </c>
      <c r="AG799" s="70">
        <f t="shared" si="393"/>
        <v>1.6912721373142453E-2</v>
      </c>
      <c r="AH799" s="70">
        <f>(U799-Phase_Relations!$B$37)/Phase_Relations!$B$37</f>
        <v>1.2689004147807508</v>
      </c>
      <c r="AI799" s="70">
        <f>(U799-Phase_Relations!G$20)/Phase_Relations!G$20</f>
        <v>1.1815099338875046</v>
      </c>
      <c r="AJ799" s="70">
        <f t="shared" si="394"/>
        <v>1.2692420478844386</v>
      </c>
      <c r="AK799" s="70">
        <f t="shared" si="395"/>
        <v>0.55925787069123867</v>
      </c>
      <c r="AL799" s="71">
        <f>(1/(J800-J798))*((M800-M798)/Phase_Relations!B$22)</f>
        <v>6.0051705046763506E-7</v>
      </c>
      <c r="AM799" s="71">
        <f t="shared" si="396"/>
        <v>0.67266123093866581</v>
      </c>
      <c r="AN799" s="71">
        <f>SUM(AM$27:AM799)</f>
        <v>78.641785437627249</v>
      </c>
      <c r="AO799" s="71">
        <f>(1/10000)*((AL799*Phase_Relations!B$22*H$7*U799))/(2*(P799-R799))</f>
        <v>3.5635646551346749E-11</v>
      </c>
      <c r="AP799" s="71">
        <f t="shared" si="397"/>
        <v>4.6911086771639515E-11</v>
      </c>
      <c r="AQ799" s="72">
        <f t="shared" si="398"/>
        <v>3.5556273026889119E-18</v>
      </c>
      <c r="AR799" s="72">
        <f t="shared" si="399"/>
        <v>4.6806598747608929E-18</v>
      </c>
      <c r="AS799" s="71">
        <f t="shared" si="402"/>
        <v>6.8530839999447938E-5</v>
      </c>
      <c r="AT799" s="72">
        <f t="shared" si="403"/>
        <v>5.1780048839808299E-8</v>
      </c>
      <c r="AU799" s="97">
        <f t="shared" si="400"/>
        <v>7.9455779257469415E-8</v>
      </c>
      <c r="AV799" s="2"/>
      <c r="AW799" s="2"/>
      <c r="AX799" s="2"/>
      <c r="AY799" s="2"/>
      <c r="AZ799" s="2"/>
      <c r="BA799" s="2"/>
      <c r="BC799" s="10"/>
      <c r="BE799" s="10"/>
      <c r="BI799" s="10"/>
    </row>
    <row r="800" spans="1:61" x14ac:dyDescent="0.2">
      <c r="A800" s="9">
        <f>Raw_Data!A798</f>
        <v>40774.028310185182</v>
      </c>
      <c r="B800" s="10">
        <f>Raw_Data!J798</f>
        <v>-1.8650132768580105E-3</v>
      </c>
      <c r="C800" s="10">
        <f>Raw_Data!K798</f>
        <v>4.6330037730699658E-2</v>
      </c>
      <c r="D800" s="10">
        <f>Raw_Data!L798</f>
        <v>1.9756630554809855E-2</v>
      </c>
      <c r="E800" s="10">
        <f>Raw_Data!M798</f>
        <v>1.8438422072527844E-2</v>
      </c>
      <c r="F800" s="10">
        <f>Raw_Data!N798</f>
        <v>1.8513260459703779E-2</v>
      </c>
      <c r="J800" s="74">
        <f t="shared" si="373"/>
        <v>207617.99999945797</v>
      </c>
      <c r="K800" s="69">
        <f t="shared" si="374"/>
        <v>874.49390710992532</v>
      </c>
      <c r="L800" s="69">
        <f>K800+$D$8-$B$8*Q800+Phase_Relations!$C$24*Q800</f>
        <v>1123.5887518763245</v>
      </c>
      <c r="M800" s="69">
        <f t="shared" si="375"/>
        <v>-1.4482294990205846E-2</v>
      </c>
      <c r="N800" s="69">
        <f t="shared" si="376"/>
        <v>-3.6785029275122852E-2</v>
      </c>
      <c r="O800" s="70">
        <f t="shared" si="377"/>
        <v>59.358675913412213</v>
      </c>
      <c r="P800" s="70">
        <f t="shared" si="378"/>
        <v>409.37017871318773</v>
      </c>
      <c r="Q800" s="70">
        <f t="shared" si="379"/>
        <v>55.355183756088529</v>
      </c>
      <c r="R800" s="111">
        <f t="shared" si="380"/>
        <v>381.75988797302432</v>
      </c>
      <c r="S800" s="70">
        <f t="shared" si="401"/>
        <v>27.610290740163407</v>
      </c>
      <c r="T800" s="113">
        <f t="shared" si="381"/>
        <v>0.70848229499020576</v>
      </c>
      <c r="U800" s="70">
        <f t="shared" si="382"/>
        <v>1.7995450292751227</v>
      </c>
      <c r="V800" s="70">
        <f>(L800/Phase_Relations!C$24)</f>
        <v>230.73783179441637</v>
      </c>
      <c r="W800" s="70">
        <f t="shared" si="383"/>
        <v>33226.247778395955</v>
      </c>
      <c r="X800" s="70">
        <f t="shared" si="384"/>
        <v>1591.29539168563</v>
      </c>
      <c r="Y800" s="70">
        <f t="shared" si="385"/>
        <v>175.38264803832783</v>
      </c>
      <c r="Z800" s="70">
        <f t="shared" si="386"/>
        <v>25255.101317519206</v>
      </c>
      <c r="AA800" s="70">
        <f t="shared" si="387"/>
        <v>1209.5355037126055</v>
      </c>
      <c r="AB800" s="70">
        <f t="shared" si="388"/>
        <v>-2.0867860216434941</v>
      </c>
      <c r="AC800" s="70">
        <f t="shared" si="389"/>
        <v>-2.0867860216434941E-2</v>
      </c>
      <c r="AD800" s="70">
        <f t="shared" si="390"/>
        <v>1191.1286432191635</v>
      </c>
      <c r="AE800" s="70">
        <f t="shared" si="391"/>
        <v>3.0759586683032216</v>
      </c>
      <c r="AF800" s="70">
        <f t="shared" si="392"/>
        <v>2.2827185027157179E-2</v>
      </c>
      <c r="AG800" s="70">
        <f t="shared" si="393"/>
        <v>1.7350826807156359E-2</v>
      </c>
      <c r="AH800" s="70">
        <f>(U800-Phase_Relations!$B$37)/Phase_Relations!$B$37</f>
        <v>1.2684251333072385</v>
      </c>
      <c r="AI800" s="70">
        <f>(U800-Phase_Relations!G$20)/Phase_Relations!G$20</f>
        <v>1.1810529586720631</v>
      </c>
      <c r="AJ800" s="70">
        <f t="shared" si="394"/>
        <v>1.2681263048125297</v>
      </c>
      <c r="AK800" s="70">
        <f t="shared" si="395"/>
        <v>0.55916552619832094</v>
      </c>
      <c r="AL800" s="71">
        <f>(1/(J801-J799))*((M801-M799)/Phase_Relations!B$22)</f>
        <v>3.9413641876980677E-7</v>
      </c>
      <c r="AM800" s="71">
        <f t="shared" si="396"/>
        <v>0.25417716250864314</v>
      </c>
      <c r="AN800" s="71">
        <f>SUM(AM$27:AM800)</f>
        <v>78.895962600135888</v>
      </c>
      <c r="AO800" s="71">
        <f>(1/10000)*((AL800*Phase_Relations!B$22*H$7*U800))/(2*(P800-R800))</f>
        <v>2.2714532189000395E-11</v>
      </c>
      <c r="AP800" s="71">
        <f t="shared" si="397"/>
        <v>4.7083278745857203E-11</v>
      </c>
      <c r="AQ800" s="72">
        <f t="shared" si="398"/>
        <v>2.2663938677987498E-18</v>
      </c>
      <c r="AR800" s="72">
        <f t="shared" si="399"/>
        <v>4.6978407187775751E-18</v>
      </c>
      <c r="AS800" s="71">
        <f t="shared" si="402"/>
        <v>3.7553146285119209E-5</v>
      </c>
      <c r="AT800" s="72">
        <f t="shared" si="403"/>
        <v>6.0231175049105006E-8</v>
      </c>
      <c r="AU800" s="97">
        <f t="shared" si="400"/>
        <v>8.205059270132274E-8</v>
      </c>
      <c r="AV800" s="2"/>
      <c r="AW800" s="2"/>
      <c r="AX800" s="2"/>
      <c r="AY800" s="2"/>
      <c r="AZ800" s="2"/>
      <c r="BA800" s="2"/>
      <c r="BC800" s="10"/>
      <c r="BE800" s="10"/>
      <c r="BI800" s="10"/>
    </row>
    <row r="801" spans="1:61" x14ac:dyDescent="0.2">
      <c r="A801" s="9">
        <f>Raw_Data!A799</f>
        <v>40774.031284722223</v>
      </c>
      <c r="B801" s="10">
        <f>Raw_Data!J799</f>
        <v>-1.8742770108128705E-3</v>
      </c>
      <c r="C801" s="10">
        <f>Raw_Data!K799</f>
        <v>4.5626944076689213E-2</v>
      </c>
      <c r="D801" s="10">
        <f>Raw_Data!L799</f>
        <v>1.9716927141205855E-2</v>
      </c>
      <c r="E801" s="10">
        <f>Raw_Data!M799</f>
        <v>1.8542092756748344E-2</v>
      </c>
      <c r="F801" s="10">
        <f>Raw_Data!N799</f>
        <v>1.8622300024535479E-2</v>
      </c>
      <c r="J801" s="74">
        <f t="shared" si="373"/>
        <v>207874.99999981374</v>
      </c>
      <c r="K801" s="69">
        <f t="shared" si="374"/>
        <v>878.83761822508711</v>
      </c>
      <c r="L801" s="69">
        <f>K801+$D$8-$B$8*Q801+Phase_Relations!$C$24*Q801</f>
        <v>1129.3079873366926</v>
      </c>
      <c r="M801" s="69">
        <f t="shared" si="375"/>
        <v>-1.4273982369285211E-2</v>
      </c>
      <c r="N801" s="69">
        <f t="shared" si="376"/>
        <v>-3.6255915217984436E-2</v>
      </c>
      <c r="O801" s="70">
        <f t="shared" si="377"/>
        <v>59.239387249576666</v>
      </c>
      <c r="P801" s="70">
        <f t="shared" si="378"/>
        <v>408.54749827294251</v>
      </c>
      <c r="Q801" s="70">
        <f t="shared" si="379"/>
        <v>55.666420246530713</v>
      </c>
      <c r="R801" s="111">
        <f t="shared" si="380"/>
        <v>383.90634652779806</v>
      </c>
      <c r="S801" s="70">
        <f t="shared" si="401"/>
        <v>24.641151745144441</v>
      </c>
      <c r="T801" s="113">
        <f t="shared" si="381"/>
        <v>0.70827398236928518</v>
      </c>
      <c r="U801" s="70">
        <f t="shared" si="382"/>
        <v>1.7990159152179843</v>
      </c>
      <c r="V801" s="70">
        <f>(L801/Phase_Relations!C$24)</f>
        <v>231.91232200486334</v>
      </c>
      <c r="W801" s="70">
        <f t="shared" si="383"/>
        <v>33395.374368700323</v>
      </c>
      <c r="X801" s="70">
        <f t="shared" si="384"/>
        <v>1599.3953241714714</v>
      </c>
      <c r="Y801" s="70">
        <f t="shared" si="385"/>
        <v>176.24590175833262</v>
      </c>
      <c r="Z801" s="70">
        <f t="shared" si="386"/>
        <v>25379.409853199897</v>
      </c>
      <c r="AA801" s="70">
        <f t="shared" si="387"/>
        <v>1215.4889776436735</v>
      </c>
      <c r="AB801" s="70">
        <f t="shared" si="388"/>
        <v>-2.0567697938451257</v>
      </c>
      <c r="AC801" s="70">
        <f t="shared" si="389"/>
        <v>-2.0567697938451257E-2</v>
      </c>
      <c r="AD801" s="70">
        <f t="shared" si="390"/>
        <v>1199.0615431469105</v>
      </c>
      <c r="AE801" s="70">
        <f t="shared" si="391"/>
        <v>3.0788414743108352</v>
      </c>
      <c r="AF801" s="70">
        <f t="shared" si="392"/>
        <v>2.0272624596656866E-2</v>
      </c>
      <c r="AG801" s="70">
        <f t="shared" si="393"/>
        <v>1.5406542318053357E-2</v>
      </c>
      <c r="AH801" s="70">
        <f>(U801-Phase_Relations!$B$37)/Phase_Relations!$B$37</f>
        <v>1.2677581560401665</v>
      </c>
      <c r="AI801" s="70">
        <f>(U801-Phase_Relations!G$20)/Phase_Relations!G$20</f>
        <v>1.1804116711460368</v>
      </c>
      <c r="AJ801" s="70">
        <f t="shared" si="394"/>
        <v>1.267035858948109</v>
      </c>
      <c r="AK801" s="70">
        <f t="shared" si="395"/>
        <v>0.55903587102685393</v>
      </c>
      <c r="AL801" s="71">
        <f>(1/(J802-J800))*((M802-M800)/Phase_Relations!B$22)</f>
        <v>5.8321122747628615E-7</v>
      </c>
      <c r="AM801" s="71">
        <f t="shared" si="396"/>
        <v>0.35872246557694393</v>
      </c>
      <c r="AN801" s="71">
        <f>SUM(AM$27:AM801)</f>
        <v>79.254685065712835</v>
      </c>
      <c r="AO801" s="71">
        <f>(1/10000)*((AL801*Phase_Relations!B$22*H$7*U801))/(2*(P801-R801))</f>
        <v>3.7650033806279193E-11</v>
      </c>
      <c r="AP801" s="71">
        <f t="shared" si="397"/>
        <v>4.5415721505741686E-11</v>
      </c>
      <c r="AQ801" s="72">
        <f t="shared" si="398"/>
        <v>3.7566173509964736E-18</v>
      </c>
      <c r="AR801" s="72">
        <f t="shared" si="399"/>
        <v>4.5314564203137324E-18</v>
      </c>
      <c r="AS801" s="71">
        <f t="shared" si="402"/>
        <v>3.7064197865264961E-5</v>
      </c>
      <c r="AT801" s="72">
        <f t="shared" si="403"/>
        <v>1.0115203697108609E-7</v>
      </c>
      <c r="AU801" s="97">
        <f t="shared" si="400"/>
        <v>7.674785618072291E-8</v>
      </c>
      <c r="AV801" s="2"/>
      <c r="AW801" s="2"/>
      <c r="AX801" s="2"/>
      <c r="AY801" s="2"/>
      <c r="AZ801" s="2"/>
      <c r="BA801" s="2"/>
      <c r="BC801" s="10"/>
      <c r="BE801" s="10"/>
      <c r="BI801" s="10"/>
    </row>
    <row r="802" spans="1:61" x14ac:dyDescent="0.2">
      <c r="A802" s="9">
        <f>Raw_Data!A800</f>
        <v>40774.034270833334</v>
      </c>
      <c r="B802" s="10">
        <f>Raw_Data!J800</f>
        <v>-1.8883745136390605E-3</v>
      </c>
      <c r="C802" s="10">
        <f>Raw_Data!K800</f>
        <v>4.4544987457079799E-2</v>
      </c>
      <c r="D802" s="10">
        <f>Raw_Data!L800</f>
        <v>1.9677865063029456E-2</v>
      </c>
      <c r="E802" s="10">
        <f>Raw_Data!M800</f>
        <v>1.8390167519888544E-2</v>
      </c>
      <c r="F802" s="10">
        <f>Raw_Data!N800</f>
        <v>1.8480260543174178E-2</v>
      </c>
      <c r="J802" s="74">
        <f t="shared" si="373"/>
        <v>208132.99999977462</v>
      </c>
      <c r="K802" s="69">
        <f t="shared" si="374"/>
        <v>885.44785552470432</v>
      </c>
      <c r="L802" s="69">
        <f>K802+$D$8-$B$8*Q802+Phase_Relations!$C$24*Q802</f>
        <v>1133.9024487829602</v>
      </c>
      <c r="M802" s="69">
        <f t="shared" si="375"/>
        <v>-1.3953371979513979E-2</v>
      </c>
      <c r="N802" s="69">
        <f t="shared" si="376"/>
        <v>-3.544156482796551E-2</v>
      </c>
      <c r="O802" s="70">
        <f t="shared" si="377"/>
        <v>59.122025474118807</v>
      </c>
      <c r="P802" s="70">
        <f t="shared" si="378"/>
        <v>407.73810671806075</v>
      </c>
      <c r="Q802" s="70">
        <f t="shared" si="379"/>
        <v>55.210315631369966</v>
      </c>
      <c r="R802" s="111">
        <f t="shared" si="380"/>
        <v>380.76079745772392</v>
      </c>
      <c r="S802" s="70">
        <f t="shared" si="401"/>
        <v>26.977309260336824</v>
      </c>
      <c r="T802" s="113">
        <f t="shared" si="381"/>
        <v>0.70795337197951391</v>
      </c>
      <c r="U802" s="70">
        <f t="shared" si="382"/>
        <v>1.7982015648279654</v>
      </c>
      <c r="V802" s="70">
        <f>(L802/Phase_Relations!C$24)</f>
        <v>232.85583098054906</v>
      </c>
      <c r="W802" s="70">
        <f t="shared" si="383"/>
        <v>33531.239661199063</v>
      </c>
      <c r="X802" s="70">
        <f t="shared" si="384"/>
        <v>1605.9022826244761</v>
      </c>
      <c r="Y802" s="70">
        <f t="shared" si="385"/>
        <v>177.64551534917911</v>
      </c>
      <c r="Z802" s="70">
        <f t="shared" si="386"/>
        <v>25580.95421028179</v>
      </c>
      <c r="AA802" s="70">
        <f t="shared" si="387"/>
        <v>1225.1414851667523</v>
      </c>
      <c r="AB802" s="70">
        <f t="shared" si="388"/>
        <v>-2.0105723313420754</v>
      </c>
      <c r="AC802" s="70">
        <f t="shared" si="389"/>
        <v>-2.0105723313420754E-2</v>
      </c>
      <c r="AD802" s="70">
        <f t="shared" si="390"/>
        <v>1207.1566123265277</v>
      </c>
      <c r="AE802" s="70">
        <f t="shared" si="391"/>
        <v>3.0817636176176024</v>
      </c>
      <c r="AF802" s="70">
        <f t="shared" si="392"/>
        <v>2.2019750034556196E-2</v>
      </c>
      <c r="AG802" s="70">
        <f t="shared" si="393"/>
        <v>1.6798848567702793E-2</v>
      </c>
      <c r="AH802" s="70">
        <f>(U802-Phase_Relations!$B$37)/Phase_Relations!$B$37</f>
        <v>1.2667316227431469</v>
      </c>
      <c r="AI802" s="70">
        <f>(U802-Phase_Relations!G$20)/Phase_Relations!G$20</f>
        <v>1.1794246764898033</v>
      </c>
      <c r="AJ802" s="70">
        <f t="shared" si="394"/>
        <v>1.2659361492188124</v>
      </c>
      <c r="AK802" s="70">
        <f t="shared" si="395"/>
        <v>0.55883617188442325</v>
      </c>
      <c r="AL802" s="71">
        <f>(1/(J803-J801))*((M803-M801)/Phase_Relations!B$22)</f>
        <v>9.8811668460052124E-7</v>
      </c>
      <c r="AM802" s="71">
        <f t="shared" si="396"/>
        <v>0.55580586505821561</v>
      </c>
      <c r="AN802" s="71">
        <f>SUM(AM$27:AM802)</f>
        <v>79.810490930771053</v>
      </c>
      <c r="AO802" s="71">
        <f>(1/10000)*((AL802*Phase_Relations!B$22*H$7*U802))/(2*(P802-R802))</f>
        <v>5.8238940482882987E-11</v>
      </c>
      <c r="AP802" s="71">
        <f t="shared" si="397"/>
        <v>4.4450148578553295E-11</v>
      </c>
      <c r="AQ802" s="72">
        <f t="shared" si="398"/>
        <v>5.8109221215403332E-18</v>
      </c>
      <c r="AR802" s="72">
        <f t="shared" si="399"/>
        <v>4.4351141957465011E-18</v>
      </c>
      <c r="AS802" s="71">
        <f t="shared" si="402"/>
        <v>5.5918529062354076E-5</v>
      </c>
      <c r="AT802" s="72">
        <f t="shared" si="403"/>
        <v>1.0371022936108343E-7</v>
      </c>
      <c r="AU802" s="97">
        <f t="shared" si="400"/>
        <v>8.0481976390981605E-8</v>
      </c>
      <c r="AV802" s="2"/>
      <c r="AW802" s="2"/>
      <c r="AX802" s="2"/>
      <c r="AY802" s="2"/>
      <c r="AZ802" s="2"/>
      <c r="BA802" s="2"/>
      <c r="BC802" s="10"/>
      <c r="BE802" s="10"/>
      <c r="BI802" s="10"/>
    </row>
    <row r="803" spans="1:61" x14ac:dyDescent="0.2">
      <c r="A803" s="9">
        <f>Raw_Data!A801</f>
        <v>40774.037245370368</v>
      </c>
      <c r="B803" s="10">
        <f>Raw_Data!J801</f>
        <v>-1.9016050259797305E-3</v>
      </c>
      <c r="C803" s="10">
        <f>Raw_Data!K801</f>
        <v>4.2615042883149989E-2</v>
      </c>
      <c r="D803" s="10">
        <f>Raw_Data!L801</f>
        <v>1.9704860533900456E-2</v>
      </c>
      <c r="E803" s="10">
        <f>Raw_Data!M801</f>
        <v>1.8444942316042243E-2</v>
      </c>
      <c r="F803" s="10">
        <f>Raw_Data!N801</f>
        <v>1.8498750536245979E-2</v>
      </c>
      <c r="J803" s="74">
        <f t="shared" si="373"/>
        <v>208389.99999950174</v>
      </c>
      <c r="K803" s="69">
        <f t="shared" si="374"/>
        <v>891.65156601482522</v>
      </c>
      <c r="L803" s="69">
        <f>K803+$D$8-$B$8*Q803+Phase_Relations!$C$24*Q803</f>
        <v>1140.8329227374072</v>
      </c>
      <c r="M803" s="69">
        <f t="shared" si="375"/>
        <v>-1.337784452681362E-2</v>
      </c>
      <c r="N803" s="69">
        <f t="shared" si="376"/>
        <v>-3.3979725098106595E-2</v>
      </c>
      <c r="O803" s="70">
        <f t="shared" si="377"/>
        <v>59.203133201578524</v>
      </c>
      <c r="P803" s="70">
        <f t="shared" si="378"/>
        <v>408.29747035571393</v>
      </c>
      <c r="Q803" s="70">
        <f t="shared" si="379"/>
        <v>55.374758602377128</v>
      </c>
      <c r="R803" s="111">
        <f t="shared" si="380"/>
        <v>381.89488691294571</v>
      </c>
      <c r="S803" s="70">
        <f t="shared" si="401"/>
        <v>26.402583442768218</v>
      </c>
      <c r="T803" s="113">
        <f t="shared" si="381"/>
        <v>0.70737784452681352</v>
      </c>
      <c r="U803" s="70">
        <f t="shared" si="382"/>
        <v>1.7967397250981063</v>
      </c>
      <c r="V803" s="70">
        <f>(L803/Phase_Relations!C$24)</f>
        <v>234.27905859019393</v>
      </c>
      <c r="W803" s="70">
        <f t="shared" si="383"/>
        <v>33736.184436987925</v>
      </c>
      <c r="X803" s="70">
        <f t="shared" si="384"/>
        <v>1615.7176454496134</v>
      </c>
      <c r="Y803" s="70">
        <f t="shared" si="385"/>
        <v>178.90429998781678</v>
      </c>
      <c r="Z803" s="70">
        <f t="shared" si="386"/>
        <v>25762.219198245617</v>
      </c>
      <c r="AA803" s="70">
        <f t="shared" si="387"/>
        <v>1233.8227585366676</v>
      </c>
      <c r="AB803" s="70">
        <f t="shared" si="388"/>
        <v>-1.9276433035754437</v>
      </c>
      <c r="AC803" s="70">
        <f t="shared" si="389"/>
        <v>-1.9276433035754437E-2</v>
      </c>
      <c r="AD803" s="70">
        <f t="shared" si="390"/>
        <v>1216.2210362414889</v>
      </c>
      <c r="AE803" s="70">
        <f t="shared" si="391"/>
        <v>3.0850125108712492</v>
      </c>
      <c r="AF803" s="70">
        <f t="shared" si="392"/>
        <v>2.1399008293607812E-2</v>
      </c>
      <c r="AG803" s="70">
        <f t="shared" si="393"/>
        <v>1.6341087514347871E-2</v>
      </c>
      <c r="AH803" s="70">
        <f>(U803-Phase_Relations!$B$37)/Phase_Relations!$B$37</f>
        <v>1.2648888936476623</v>
      </c>
      <c r="AI803" s="70">
        <f>(U803-Phase_Relations!G$20)/Phase_Relations!G$20</f>
        <v>1.1776529231765793</v>
      </c>
      <c r="AJ803" s="70">
        <f t="shared" si="394"/>
        <v>1.2648673645423385</v>
      </c>
      <c r="AK803" s="70">
        <f t="shared" si="395"/>
        <v>0.55847723797635207</v>
      </c>
      <c r="AL803" s="71">
        <f>(1/(J804-J802))*((M804-M802)/Phase_Relations!B$22)</f>
        <v>1.2144292801034262E-6</v>
      </c>
      <c r="AM803" s="71">
        <f t="shared" si="396"/>
        <v>1.0048417615356582</v>
      </c>
      <c r="AN803" s="71">
        <f>SUM(AM$27:AM803)</f>
        <v>80.815332692306711</v>
      </c>
      <c r="AO803" s="71">
        <f>(1/10000)*((AL803*Phase_Relations!B$22*H$7*U803))/(2*(P803-R803))</f>
        <v>7.3076286189699963E-11</v>
      </c>
      <c r="AP803" s="71">
        <f t="shared" si="397"/>
        <v>4.2238025686004868E-11</v>
      </c>
      <c r="AQ803" s="72">
        <f t="shared" si="398"/>
        <v>7.291351876577254E-18</v>
      </c>
      <c r="AR803" s="72">
        <f t="shared" si="399"/>
        <v>4.2143946265837779E-18</v>
      </c>
      <c r="AS803" s="71">
        <f t="shared" si="402"/>
        <v>8.9685282768176258E-5</v>
      </c>
      <c r="AT803" s="72">
        <f t="shared" si="403"/>
        <v>8.1137038936775293E-8</v>
      </c>
      <c r="AU803" s="97">
        <f t="shared" si="400"/>
        <v>7.7748434338670151E-8</v>
      </c>
      <c r="AV803" s="2"/>
      <c r="AW803" s="2"/>
      <c r="AX803" s="2"/>
      <c r="AY803" s="2"/>
      <c r="AZ803" s="2"/>
      <c r="BA803" s="2"/>
      <c r="BC803" s="10"/>
      <c r="BE803" s="10"/>
      <c r="BI803" s="10"/>
    </row>
    <row r="804" spans="1:61" x14ac:dyDescent="0.2">
      <c r="A804" s="9">
        <f>Raw_Data!A802</f>
        <v>40774.040219907409</v>
      </c>
      <c r="B804" s="10">
        <f>Raw_Data!J802</f>
        <v>-1.9151443294522306E-3</v>
      </c>
      <c r="C804" s="10">
        <f>Raw_Data!K802</f>
        <v>4.0857308748129206E-2</v>
      </c>
      <c r="D804" s="10">
        <f>Raw_Data!L802</f>
        <v>1.9718482973446957E-2</v>
      </c>
      <c r="E804" s="10">
        <f>Raw_Data!M802</f>
        <v>1.8430250984116343E-2</v>
      </c>
      <c r="F804" s="10">
        <f>Raw_Data!N802</f>
        <v>1.8514288345550078E-2</v>
      </c>
      <c r="J804" s="74">
        <f t="shared" si="373"/>
        <v>208646.99999985751</v>
      </c>
      <c r="K804" s="69">
        <f t="shared" si="374"/>
        <v>898.00006687545192</v>
      </c>
      <c r="L804" s="69">
        <f>K804+$D$8-$B$8*Q804+Phase_Relations!$C$24*Q804</f>
        <v>1146.986495929913</v>
      </c>
      <c r="M804" s="69">
        <f t="shared" si="375"/>
        <v>-1.2854126458733978E-2</v>
      </c>
      <c r="N804" s="69">
        <f t="shared" si="376"/>
        <v>-3.2649481205184308E-2</v>
      </c>
      <c r="O804" s="70">
        <f t="shared" si="377"/>
        <v>59.244061738048721</v>
      </c>
      <c r="P804" s="70">
        <f t="shared" si="378"/>
        <v>408.57973612447398</v>
      </c>
      <c r="Q804" s="70">
        <f t="shared" si="379"/>
        <v>55.330652801176718</v>
      </c>
      <c r="R804" s="111">
        <f t="shared" si="380"/>
        <v>381.59070897363256</v>
      </c>
      <c r="S804" s="70">
        <f t="shared" si="401"/>
        <v>26.989027150841423</v>
      </c>
      <c r="T804" s="113">
        <f t="shared" si="381"/>
        <v>0.70685412645873391</v>
      </c>
      <c r="U804" s="70">
        <f t="shared" si="382"/>
        <v>1.7954094812051842</v>
      </c>
      <c r="V804" s="70">
        <f>(L804/Phase_Relations!C$24)</f>
        <v>235.54274348723115</v>
      </c>
      <c r="W804" s="70">
        <f t="shared" si="383"/>
        <v>33918.155062161284</v>
      </c>
      <c r="X804" s="70">
        <f t="shared" si="384"/>
        <v>1624.4327137050425</v>
      </c>
      <c r="Y804" s="70">
        <f t="shared" si="385"/>
        <v>180.21209068605444</v>
      </c>
      <c r="Z804" s="70">
        <f t="shared" si="386"/>
        <v>25950.541058791838</v>
      </c>
      <c r="AA804" s="70">
        <f t="shared" si="387"/>
        <v>1242.8420047314098</v>
      </c>
      <c r="AB804" s="70">
        <f t="shared" si="388"/>
        <v>-1.8521796050049</v>
      </c>
      <c r="AC804" s="70">
        <f t="shared" si="389"/>
        <v>-1.8521796050049E-2</v>
      </c>
      <c r="AD804" s="70">
        <f t="shared" si="390"/>
        <v>1224.8493199641823</v>
      </c>
      <c r="AE804" s="70">
        <f t="shared" si="391"/>
        <v>3.0880826654082383</v>
      </c>
      <c r="AF804" s="70">
        <f t="shared" si="392"/>
        <v>2.171557369971094E-2</v>
      </c>
      <c r="AG804" s="70">
        <f t="shared" si="393"/>
        <v>1.6614432178778428E-2</v>
      </c>
      <c r="AH804" s="70">
        <f>(U804-Phase_Relations!$B$37)/Phase_Relations!$B$37</f>
        <v>1.2632120483167353</v>
      </c>
      <c r="AI804" s="70">
        <f>(U804-Phase_Relations!G$20)/Phase_Relations!G$20</f>
        <v>1.1760406643382542</v>
      </c>
      <c r="AJ804" s="70">
        <f t="shared" si="394"/>
        <v>1.2638501842247172</v>
      </c>
      <c r="AK804" s="70">
        <f t="shared" si="395"/>
        <v>0.5581501076119888</v>
      </c>
      <c r="AL804" s="71">
        <f>(1/(J805-J803))*((M805-M803)/Phase_Relations!B$22)</f>
        <v>8.7191321281616837E-7</v>
      </c>
      <c r="AM804" s="71">
        <f t="shared" si="396"/>
        <v>0.92106098775097256</v>
      </c>
      <c r="AN804" s="71">
        <f>SUM(AM$27:AM804)</f>
        <v>81.736393680057688</v>
      </c>
      <c r="AO804" s="71">
        <f>(1/10000)*((AL804*Phase_Relations!B$22*H$7*U804))/(2*(P804-R804))</f>
        <v>5.1287913951613659E-11</v>
      </c>
      <c r="AP804" s="71">
        <f t="shared" si="397"/>
        <v>4.2980207069809384E-11</v>
      </c>
      <c r="AQ804" s="72">
        <f t="shared" si="398"/>
        <v>5.1173677144192372E-18</v>
      </c>
      <c r="AR804" s="72">
        <f t="shared" si="399"/>
        <v>4.288447454220858E-18</v>
      </c>
      <c r="AS804" s="71">
        <f t="shared" si="402"/>
        <v>8.5806796089716187E-5</v>
      </c>
      <c r="AT804" s="72">
        <f t="shared" si="403"/>
        <v>5.9519218061284927E-8</v>
      </c>
      <c r="AU804" s="97">
        <f t="shared" si="400"/>
        <v>7.8586516008731062E-8</v>
      </c>
      <c r="AV804" s="2"/>
      <c r="AW804" s="2"/>
      <c r="AX804" s="2"/>
      <c r="AY804" s="2"/>
      <c r="AZ804" s="2"/>
      <c r="BA804" s="2"/>
      <c r="BC804" s="10"/>
      <c r="BE804" s="10"/>
      <c r="BI804" s="10"/>
    </row>
    <row r="805" spans="1:61" x14ac:dyDescent="0.2">
      <c r="A805" s="9">
        <f>Raw_Data!A803</f>
        <v>40774.043206018519</v>
      </c>
      <c r="B805" s="10">
        <f>Raw_Data!J803</f>
        <v>-1.9271634304295704E-3</v>
      </c>
      <c r="C805" s="10">
        <f>Raw_Data!K803</f>
        <v>3.9955876174829541E-2</v>
      </c>
      <c r="D805" s="10">
        <f>Raw_Data!L803</f>
        <v>1.9760300418645755E-2</v>
      </c>
      <c r="E805" s="10">
        <f>Raw_Data!M803</f>
        <v>1.8408683111216344E-2</v>
      </c>
      <c r="F805" s="10">
        <f>Raw_Data!N803</f>
        <v>1.8486714710115877E-2</v>
      </c>
      <c r="J805" s="74">
        <f t="shared" si="373"/>
        <v>208904.99999981839</v>
      </c>
      <c r="K805" s="69">
        <f t="shared" si="374"/>
        <v>903.63575360435823</v>
      </c>
      <c r="L805" s="69">
        <f>K805+$D$8-$B$8*Q805+Phase_Relations!$C$24*Q805</f>
        <v>1152.3360156052177</v>
      </c>
      <c r="M805" s="69">
        <f t="shared" si="375"/>
        <v>-1.2587093354926249E-2</v>
      </c>
      <c r="N805" s="69">
        <f t="shared" si="376"/>
        <v>-3.1971217121512671E-2</v>
      </c>
      <c r="O805" s="70">
        <f t="shared" si="377"/>
        <v>59.36970199690743</v>
      </c>
      <c r="P805" s="70">
        <f t="shared" si="378"/>
        <v>409.4462206683271</v>
      </c>
      <c r="Q805" s="70">
        <f t="shared" si="379"/>
        <v>55.265902489956424</v>
      </c>
      <c r="R805" s="111">
        <f t="shared" si="380"/>
        <v>381.14415510314774</v>
      </c>
      <c r="S805" s="70">
        <f t="shared" si="401"/>
        <v>28.302065565179362</v>
      </c>
      <c r="T805" s="113">
        <f t="shared" si="381"/>
        <v>0.7065870933549262</v>
      </c>
      <c r="U805" s="70">
        <f t="shared" si="382"/>
        <v>1.7947312171215126</v>
      </c>
      <c r="V805" s="70">
        <f>(L805/Phase_Relations!C$24)</f>
        <v>236.64130963873461</v>
      </c>
      <c r="W805" s="70">
        <f t="shared" si="383"/>
        <v>34076.348587977787</v>
      </c>
      <c r="X805" s="70">
        <f t="shared" si="384"/>
        <v>1632.0090319912733</v>
      </c>
      <c r="Y805" s="70">
        <f t="shared" si="385"/>
        <v>181.37540714877818</v>
      </c>
      <c r="Z805" s="70">
        <f t="shared" si="386"/>
        <v>26118.058629424057</v>
      </c>
      <c r="AA805" s="70">
        <f t="shared" si="387"/>
        <v>1250.8648768881255</v>
      </c>
      <c r="AB805" s="70">
        <f t="shared" si="388"/>
        <v>-1.8137022125253921</v>
      </c>
      <c r="AC805" s="70">
        <f t="shared" si="389"/>
        <v>-1.8137022125253921E-2</v>
      </c>
      <c r="AD805" s="70">
        <f t="shared" si="390"/>
        <v>1231.996833178006</v>
      </c>
      <c r="AE805" s="70">
        <f t="shared" si="391"/>
        <v>3.0906095914849936</v>
      </c>
      <c r="AF805" s="70">
        <f t="shared" si="392"/>
        <v>2.2625997490303369E-2</v>
      </c>
      <c r="AG805" s="70">
        <f t="shared" si="393"/>
        <v>1.7341855964269379E-2</v>
      </c>
      <c r="AH805" s="70">
        <f>(U805-Phase_Relations!$B$37)/Phase_Relations!$B$37</f>
        <v>1.2623570592670643</v>
      </c>
      <c r="AI805" s="70">
        <f>(U805-Phase_Relations!G$20)/Phase_Relations!G$20</f>
        <v>1.1752186066167818</v>
      </c>
      <c r="AJ805" s="70">
        <f t="shared" si="394"/>
        <v>1.262733395137319</v>
      </c>
      <c r="AK805" s="70">
        <f t="shared" si="395"/>
        <v>0.55798312388232385</v>
      </c>
      <c r="AL805" s="71">
        <f>(1/(J806-J804))*((M806-M804)/Phase_Relations!B$22)</f>
        <v>7.6643274281775542E-7</v>
      </c>
      <c r="AM805" s="71">
        <f t="shared" si="396"/>
        <v>0.4726651684811054</v>
      </c>
      <c r="AN805" s="71">
        <f>SUM(AM$27:AM805)</f>
        <v>82.209058848538788</v>
      </c>
      <c r="AO805" s="71">
        <f>(1/10000)*((AL805*Phase_Relations!B$22*H$7*U805))/(2*(P805-R805))</f>
        <v>4.2975488935991436E-11</v>
      </c>
      <c r="AP805" s="71">
        <f t="shared" si="397"/>
        <v>4.4765088528246786E-11</v>
      </c>
      <c r="AQ805" s="72">
        <f t="shared" si="398"/>
        <v>4.2879766917387826E-18</v>
      </c>
      <c r="AR805" s="72">
        <f t="shared" si="399"/>
        <v>4.4665380421533333E-18</v>
      </c>
      <c r="AS805" s="71">
        <f t="shared" si="402"/>
        <v>5.2854301669481549E-5</v>
      </c>
      <c r="AT805" s="72">
        <f t="shared" si="403"/>
        <v>8.0966311555634358E-8</v>
      </c>
      <c r="AU805" s="97">
        <f t="shared" si="400"/>
        <v>7.8426981430913363E-8</v>
      </c>
      <c r="AV805" s="2"/>
      <c r="AW805" s="2"/>
      <c r="AX805" s="2"/>
      <c r="AY805" s="2"/>
      <c r="AZ805" s="2"/>
      <c r="BA805" s="2"/>
      <c r="BC805" s="10"/>
      <c r="BE805" s="10"/>
      <c r="BI805" s="10"/>
    </row>
    <row r="806" spans="1:61" x14ac:dyDescent="0.2">
      <c r="A806" s="9">
        <f>Raw_Data!A804</f>
        <v>40774.046180555553</v>
      </c>
      <c r="B806" s="10">
        <f>Raw_Data!J804</f>
        <v>-1.9362846454005207E-3</v>
      </c>
      <c r="C806" s="10">
        <f>Raw_Data!K804</f>
        <v>3.8521185070020003E-2</v>
      </c>
      <c r="D806" s="10">
        <f>Raw_Data!L804</f>
        <v>1.9787509667992757E-2</v>
      </c>
      <c r="E806" s="10">
        <f>Raw_Data!M804</f>
        <v>1.8423279430486241E-2</v>
      </c>
      <c r="F806" s="10">
        <f>Raw_Data!N804</f>
        <v>1.8506985575177177E-2</v>
      </c>
      <c r="J806" s="74">
        <f t="shared" si="373"/>
        <v>209161.99999954551</v>
      </c>
      <c r="K806" s="69">
        <f t="shared" si="374"/>
        <v>907.91263839467661</v>
      </c>
      <c r="L806" s="69">
        <f>K806+$D$8-$B$8*Q806+Phase_Relations!$C$24*Q806</f>
        <v>1156.8065674158429</v>
      </c>
      <c r="M806" s="69">
        <f t="shared" si="375"/>
        <v>-1.2159037108202507E-2</v>
      </c>
      <c r="N806" s="69">
        <f t="shared" si="376"/>
        <v>-3.0883954254834367E-2</v>
      </c>
      <c r="O806" s="70">
        <f t="shared" si="377"/>
        <v>59.451452020493448</v>
      </c>
      <c r="P806" s="70">
        <f t="shared" si="378"/>
        <v>410.01001393443761</v>
      </c>
      <c r="Q806" s="70">
        <f t="shared" si="379"/>
        <v>55.309723047494899</v>
      </c>
      <c r="R806" s="111">
        <f t="shared" si="380"/>
        <v>381.44636584479241</v>
      </c>
      <c r="S806" s="70">
        <f t="shared" si="401"/>
        <v>28.563648089645199</v>
      </c>
      <c r="T806" s="113">
        <f t="shared" si="381"/>
        <v>0.70615903710820249</v>
      </c>
      <c r="U806" s="70">
        <f t="shared" si="382"/>
        <v>1.7936439542548344</v>
      </c>
      <c r="V806" s="70">
        <f>(L806/Phase_Relations!C$24)</f>
        <v>237.55937279127659</v>
      </c>
      <c r="W806" s="70">
        <f t="shared" si="383"/>
        <v>34208.549681943827</v>
      </c>
      <c r="X806" s="70">
        <f t="shared" si="384"/>
        <v>1638.3405020088039</v>
      </c>
      <c r="Y806" s="70">
        <f t="shared" si="385"/>
        <v>182.24964974378167</v>
      </c>
      <c r="Z806" s="70">
        <f t="shared" si="386"/>
        <v>26243.949563104561</v>
      </c>
      <c r="AA806" s="70">
        <f t="shared" si="387"/>
        <v>1256.8941361640116</v>
      </c>
      <c r="AB806" s="70">
        <f t="shared" si="388"/>
        <v>-1.7520226380695281</v>
      </c>
      <c r="AC806" s="70">
        <f t="shared" si="389"/>
        <v>-1.7520226380695281E-2</v>
      </c>
      <c r="AD806" s="70">
        <f t="shared" si="390"/>
        <v>1237.851704104248</v>
      </c>
      <c r="AE806" s="70">
        <f t="shared" si="391"/>
        <v>3.0926686188788506</v>
      </c>
      <c r="AF806" s="70">
        <f t="shared" si="392"/>
        <v>2.2725579878047852E-2</v>
      </c>
      <c r="AG806" s="70">
        <f t="shared" si="393"/>
        <v>1.7434500370724342E-2</v>
      </c>
      <c r="AH806" s="70">
        <f>(U806-Phase_Relations!$B$37)/Phase_Relations!$B$37</f>
        <v>1.2609865048362712</v>
      </c>
      <c r="AI806" s="70">
        <f>(U806-Phase_Relations!G$20)/Phase_Relations!G$20</f>
        <v>1.1739008413740981</v>
      </c>
      <c r="AJ806" s="70">
        <f t="shared" si="394"/>
        <v>1.2616277612359879</v>
      </c>
      <c r="AK806" s="70">
        <f t="shared" si="395"/>
        <v>0.5577151841194139</v>
      </c>
      <c r="AL806" s="71">
        <f>(1/(J807-J805))*((M807-M805)/Phase_Relations!B$22)</f>
        <v>6.2475150163955061E-7</v>
      </c>
      <c r="AM806" s="71">
        <f t="shared" si="396"/>
        <v>0.76169603375003836</v>
      </c>
      <c r="AN806" s="71">
        <f>SUM(AM$27:AM806)</f>
        <v>82.97075488228883</v>
      </c>
      <c r="AO806" s="71">
        <f>(1/10000)*((AL806*Phase_Relations!B$22*H$7*U806))/(2*(P806-R806))</f>
        <v>3.4689286328460393E-11</v>
      </c>
      <c r="AP806" s="71">
        <f t="shared" si="397"/>
        <v>4.2740505871167344E-11</v>
      </c>
      <c r="AQ806" s="72">
        <f t="shared" si="398"/>
        <v>3.4612020691850084E-18</v>
      </c>
      <c r="AR806" s="72">
        <f t="shared" si="399"/>
        <v>4.2645307245173329E-18</v>
      </c>
      <c r="AS806" s="71">
        <f t="shared" si="402"/>
        <v>1.0347080160779342E-4</v>
      </c>
      <c r="AT806" s="72">
        <f t="shared" si="403"/>
        <v>3.3384234281996609E-8</v>
      </c>
      <c r="AU806" s="97">
        <f t="shared" si="400"/>
        <v>7.4931691596577868E-8</v>
      </c>
      <c r="AV806" s="2"/>
      <c r="AW806" s="2"/>
      <c r="AX806" s="2"/>
      <c r="AY806" s="2"/>
      <c r="AZ806" s="2"/>
      <c r="BA806" s="2"/>
      <c r="BC806" s="10"/>
      <c r="BE806" s="10"/>
      <c r="BI806" s="10"/>
    </row>
    <row r="807" spans="1:61" x14ac:dyDescent="0.2">
      <c r="A807" s="9">
        <f>Raw_Data!A805</f>
        <v>40774.049155092594</v>
      </c>
      <c r="B807" s="10">
        <f>Raw_Data!J805</f>
        <v>-1.9487194267476305E-3</v>
      </c>
      <c r="C807" s="10">
        <f>Raw_Data!K805</f>
        <v>3.8050872423079696E-2</v>
      </c>
      <c r="D807" s="10">
        <f>Raw_Data!L805</f>
        <v>1.9791179531828657E-2</v>
      </c>
      <c r="E807" s="10">
        <f>Raw_Data!M805</f>
        <v>1.8433196376450741E-2</v>
      </c>
      <c r="F807" s="10">
        <f>Raw_Data!N805</f>
        <v>1.8520324186856677E-2</v>
      </c>
      <c r="J807" s="74">
        <f t="shared" si="373"/>
        <v>209418.99999990128</v>
      </c>
      <c r="K807" s="69">
        <f t="shared" si="374"/>
        <v>913.743235237725</v>
      </c>
      <c r="L807" s="69">
        <f>K807+$D$8-$B$8*Q807+Phase_Relations!$C$24*Q807</f>
        <v>1162.7687443743966</v>
      </c>
      <c r="M807" s="69">
        <f t="shared" si="375"/>
        <v>-1.2021597034120011E-2</v>
      </c>
      <c r="N807" s="69">
        <f t="shared" si="376"/>
        <v>-3.0534856466664827E-2</v>
      </c>
      <c r="O807" s="70">
        <f t="shared" si="377"/>
        <v>59.462478103988673</v>
      </c>
      <c r="P807" s="70">
        <f t="shared" si="378"/>
        <v>410.08605588957704</v>
      </c>
      <c r="Q807" s="70">
        <f t="shared" si="379"/>
        <v>55.339495354691508</v>
      </c>
      <c r="R807" s="111">
        <f t="shared" si="380"/>
        <v>381.65169210132069</v>
      </c>
      <c r="S807" s="70">
        <f t="shared" si="401"/>
        <v>28.434363788256348</v>
      </c>
      <c r="T807" s="113">
        <f t="shared" si="381"/>
        <v>0.70602159703411993</v>
      </c>
      <c r="U807" s="70">
        <f t="shared" si="382"/>
        <v>1.7932948564666646</v>
      </c>
      <c r="V807" s="70">
        <f>(L807/Phase_Relations!C$24)</f>
        <v>238.78375295874798</v>
      </c>
      <c r="W807" s="70">
        <f t="shared" si="383"/>
        <v>34384.860426059706</v>
      </c>
      <c r="X807" s="70">
        <f t="shared" si="384"/>
        <v>1646.7845031637792</v>
      </c>
      <c r="Y807" s="70">
        <f t="shared" si="385"/>
        <v>183.44425760405647</v>
      </c>
      <c r="Z807" s="70">
        <f t="shared" si="386"/>
        <v>26415.973094984132</v>
      </c>
      <c r="AA807" s="70">
        <f t="shared" si="387"/>
        <v>1265.1328110624586</v>
      </c>
      <c r="AB807" s="70">
        <f t="shared" si="388"/>
        <v>-1.7322185928126732</v>
      </c>
      <c r="AC807" s="70">
        <f t="shared" si="389"/>
        <v>-1.7322185928126732E-2</v>
      </c>
      <c r="AD807" s="70">
        <f t="shared" si="390"/>
        <v>1246.1765685369542</v>
      </c>
      <c r="AE807" s="70">
        <f t="shared" si="391"/>
        <v>3.0955795810940172</v>
      </c>
      <c r="AF807" s="70">
        <f t="shared" si="392"/>
        <v>2.247539826619244E-2</v>
      </c>
      <c r="AG807" s="70">
        <f t="shared" si="393"/>
        <v>1.7266596651613279E-2</v>
      </c>
      <c r="AH807" s="70">
        <f>(U807-Phase_Relations!$B$37)/Phase_Relations!$B$37</f>
        <v>1.2605464479420099</v>
      </c>
      <c r="AI807" s="70">
        <f>(U807-Phase_Relations!G$20)/Phase_Relations!G$20</f>
        <v>1.1734777340045313</v>
      </c>
      <c r="AJ807" s="70">
        <f t="shared" si="394"/>
        <v>1.260585736054483</v>
      </c>
      <c r="AK807" s="70">
        <f t="shared" si="395"/>
        <v>0.55762908525485289</v>
      </c>
      <c r="AL807" s="71">
        <f>(1/(J808-J806))*((M808-M806)/Phase_Relations!B$22)</f>
        <v>4.2810803482175235E-7</v>
      </c>
      <c r="AM807" s="71">
        <f t="shared" si="396"/>
        <v>0.24596904165346692</v>
      </c>
      <c r="AN807" s="71">
        <f>SUM(AM$27:AM807)</f>
        <v>83.216723923942297</v>
      </c>
      <c r="AO807" s="71">
        <f>(1/10000)*((AL807*Phase_Relations!B$22*H$7*U807))/(2*(P807-R807))</f>
        <v>2.3874102738769071E-11</v>
      </c>
      <c r="AP807" s="71">
        <f t="shared" si="397"/>
        <v>3.8092296004483398E-11</v>
      </c>
      <c r="AQ807" s="72">
        <f t="shared" si="398"/>
        <v>2.3820926443092517E-18</v>
      </c>
      <c r="AR807" s="72">
        <f t="shared" si="399"/>
        <v>3.8007450629664596E-18</v>
      </c>
      <c r="AS807" s="71">
        <f t="shared" si="402"/>
        <v>2.3379417650417266E-5</v>
      </c>
      <c r="AT807" s="72">
        <f t="shared" si="403"/>
        <v>1.016850806089294E-7</v>
      </c>
      <c r="AU807" s="97">
        <f t="shared" si="400"/>
        <v>7.501510730502177E-8</v>
      </c>
      <c r="AV807" s="2"/>
      <c r="AW807" s="2"/>
      <c r="AX807" s="2"/>
      <c r="AY807" s="2"/>
      <c r="AZ807" s="2"/>
      <c r="BA807" s="2"/>
      <c r="BC807" s="10"/>
      <c r="BE807" s="10"/>
      <c r="BI807" s="10"/>
    </row>
    <row r="808" spans="1:61" x14ac:dyDescent="0.2">
      <c r="A808" s="9">
        <f>Raw_Data!A806</f>
        <v>40774.052129629628</v>
      </c>
      <c r="B808" s="10">
        <f>Raw_Data!J806</f>
        <v>-1.9614154928985906E-3</v>
      </c>
      <c r="C808" s="10">
        <f>Raw_Data!K806</f>
        <v>3.7205259785149991E-2</v>
      </c>
      <c r="D808" s="10">
        <f>Raw_Data!L806</f>
        <v>1.9755205364970656E-2</v>
      </c>
      <c r="E808" s="10">
        <f>Raw_Data!M806</f>
        <v>1.8416961088865744E-2</v>
      </c>
      <c r="F808" s="10">
        <f>Raw_Data!N806</f>
        <v>1.8489439802824578E-2</v>
      </c>
      <c r="J808" s="74">
        <f t="shared" si="373"/>
        <v>209675.9999996284</v>
      </c>
      <c r="K808" s="69">
        <f t="shared" si="374"/>
        <v>919.69634700966037</v>
      </c>
      <c r="L808" s="69">
        <f>K808+$D$8-$B$8*Q808+Phase_Relations!$C$24*Q808</f>
        <v>1168.506442951247</v>
      </c>
      <c r="M808" s="69">
        <f t="shared" si="375"/>
        <v>-1.177153340798897E-2</v>
      </c>
      <c r="N808" s="69">
        <f t="shared" si="376"/>
        <v>-2.9899694856291983E-2</v>
      </c>
      <c r="O808" s="70">
        <f t="shared" si="377"/>
        <v>59.354393939239266</v>
      </c>
      <c r="P808" s="70">
        <f t="shared" si="378"/>
        <v>409.3406478568225</v>
      </c>
      <c r="Q808" s="70">
        <f t="shared" si="379"/>
        <v>55.290754343987587</v>
      </c>
      <c r="R808" s="111">
        <f t="shared" si="380"/>
        <v>381.31554719991442</v>
      </c>
      <c r="S808" s="70">
        <f t="shared" si="401"/>
        <v>28.02510065690808</v>
      </c>
      <c r="T808" s="113">
        <f t="shared" si="381"/>
        <v>0.70577153340798893</v>
      </c>
      <c r="U808" s="70">
        <f t="shared" si="382"/>
        <v>1.7926596948562918</v>
      </c>
      <c r="V808" s="70">
        <f>(L808/Phase_Relations!C$24)</f>
        <v>239.9620347161094</v>
      </c>
      <c r="W808" s="70">
        <f t="shared" si="383"/>
        <v>34554.53299911975</v>
      </c>
      <c r="X808" s="70">
        <f t="shared" si="384"/>
        <v>1654.9105842490303</v>
      </c>
      <c r="Y808" s="70">
        <f t="shared" si="385"/>
        <v>184.67128037212183</v>
      </c>
      <c r="Z808" s="70">
        <f t="shared" si="386"/>
        <v>26592.664373585543</v>
      </c>
      <c r="AA808" s="70">
        <f t="shared" si="387"/>
        <v>1273.5950370491159</v>
      </c>
      <c r="AB808" s="70">
        <f t="shared" si="388"/>
        <v>-1.6961863700272195</v>
      </c>
      <c r="AC808" s="70">
        <f t="shared" si="389"/>
        <v>-1.6961863700272195E-2</v>
      </c>
      <c r="AD808" s="70">
        <f t="shared" si="390"/>
        <v>1254.9116366111771</v>
      </c>
      <c r="AE808" s="70">
        <f t="shared" si="391"/>
        <v>3.0986131464678683</v>
      </c>
      <c r="AF808" s="70">
        <f t="shared" si="392"/>
        <v>2.2004718801230141E-2</v>
      </c>
      <c r="AG808" s="70">
        <f t="shared" si="393"/>
        <v>1.6934510494792311E-2</v>
      </c>
      <c r="AH808" s="70">
        <f>(U808-Phase_Relations!$B$37)/Phase_Relations!$B$37</f>
        <v>1.2597457919221593</v>
      </c>
      <c r="AI808" s="70">
        <f>(U808-Phase_Relations!G$20)/Phase_Relations!G$20</f>
        <v>1.1727079165856826</v>
      </c>
      <c r="AJ808" s="70">
        <f t="shared" si="394"/>
        <v>1.2596996038103141</v>
      </c>
      <c r="AK808" s="70">
        <f t="shared" si="395"/>
        <v>0.55747234774164955</v>
      </c>
      <c r="AL808" s="71">
        <f>(1/(J809-J807))*((M809-M807)/Phase_Relations!B$22)</f>
        <v>7.4813684431523857E-7</v>
      </c>
      <c r="AM808" s="71">
        <f t="shared" si="396"/>
        <v>0.45059883706984</v>
      </c>
      <c r="AN808" s="71">
        <f>SUM(AM$27:AM808)</f>
        <v>83.66732276101213</v>
      </c>
      <c r="AO808" s="71">
        <f>(1/10000)*((AL808*Phase_Relations!B$22*H$7*U808))/(2*(P808-R808))</f>
        <v>4.2315279005587318E-11</v>
      </c>
      <c r="AP808" s="71">
        <f t="shared" si="397"/>
        <v>3.2869896628948701E-11</v>
      </c>
      <c r="AQ808" s="72">
        <f t="shared" si="398"/>
        <v>4.2221027514226219E-18</v>
      </c>
      <c r="AR808" s="72">
        <f t="shared" si="399"/>
        <v>3.2796683433834127E-18</v>
      </c>
      <c r="AS808" s="71">
        <f t="shared" si="402"/>
        <v>4.0547701848221417E-5</v>
      </c>
      <c r="AT808" s="72">
        <f t="shared" si="403"/>
        <v>1.0391896972099808E-7</v>
      </c>
      <c r="AU808" s="97">
        <f t="shared" si="400"/>
        <v>7.3850371331833547E-8</v>
      </c>
      <c r="AV808" s="2"/>
      <c r="AW808" s="2"/>
      <c r="AX808" s="2"/>
      <c r="AY808" s="2"/>
      <c r="AZ808" s="2"/>
      <c r="BA808" s="2"/>
      <c r="BC808" s="10"/>
      <c r="BE808" s="10"/>
      <c r="BI808" s="10"/>
    </row>
    <row r="809" spans="1:61" x14ac:dyDescent="0.2">
      <c r="A809" s="9">
        <f>Raw_Data!A807</f>
        <v>40774.055115740739</v>
      </c>
      <c r="B809" s="10">
        <f>Raw_Data!J807</f>
        <v>-1.9751448216829906E-3</v>
      </c>
      <c r="C809" s="10">
        <f>Raw_Data!K807</f>
        <v>3.5764630389349961E-2</v>
      </c>
      <c r="D809" s="10">
        <f>Raw_Data!L807</f>
        <v>1.9804136882783457E-2</v>
      </c>
      <c r="E809" s="10">
        <f>Raw_Data!M807</f>
        <v>1.8502424972890341E-2</v>
      </c>
      <c r="F809" s="10">
        <f>Raw_Data!N807</f>
        <v>1.8527782335322578E-2</v>
      </c>
      <c r="J809" s="74">
        <f t="shared" si="373"/>
        <v>209933.99999958929</v>
      </c>
      <c r="K809" s="69">
        <f t="shared" si="374"/>
        <v>926.13394963675455</v>
      </c>
      <c r="L809" s="69">
        <f>K809+$D$8-$B$8*Q809+Phase_Relations!$C$24*Q809</f>
        <v>1176.077998286338</v>
      </c>
      <c r="M809" s="69">
        <f t="shared" si="375"/>
        <v>-1.1343100508368897E-2</v>
      </c>
      <c r="N809" s="69">
        <f t="shared" si="376"/>
        <v>-2.8811475291257001E-2</v>
      </c>
      <c r="O809" s="70">
        <f t="shared" si="377"/>
        <v>59.501408385844613</v>
      </c>
      <c r="P809" s="70">
        <f t="shared" si="378"/>
        <v>410.35454059203181</v>
      </c>
      <c r="Q809" s="70">
        <f t="shared" si="379"/>
        <v>55.547331017744249</v>
      </c>
      <c r="R809" s="111">
        <f t="shared" si="380"/>
        <v>383.08504150168449</v>
      </c>
      <c r="S809" s="70">
        <f t="shared" si="401"/>
        <v>27.269499090347324</v>
      </c>
      <c r="T809" s="113">
        <f t="shared" si="381"/>
        <v>0.70534310050836879</v>
      </c>
      <c r="U809" s="70">
        <f t="shared" si="382"/>
        <v>1.7915714752912568</v>
      </c>
      <c r="V809" s="70">
        <f>(L809/Phase_Relations!C$24)</f>
        <v>241.51691345480529</v>
      </c>
      <c r="W809" s="70">
        <f t="shared" si="383"/>
        <v>34778.435537491961</v>
      </c>
      <c r="X809" s="70">
        <f t="shared" si="384"/>
        <v>1665.6338858952088</v>
      </c>
      <c r="Y809" s="70">
        <f t="shared" si="385"/>
        <v>185.96958243706104</v>
      </c>
      <c r="Z809" s="70">
        <f t="shared" si="386"/>
        <v>26779.619870936789</v>
      </c>
      <c r="AA809" s="70">
        <f t="shared" si="387"/>
        <v>1282.5488443935242</v>
      </c>
      <c r="AB809" s="70">
        <f t="shared" si="388"/>
        <v>-1.6344525228197071</v>
      </c>
      <c r="AC809" s="70">
        <f t="shared" si="389"/>
        <v>-1.6344525228197071E-2</v>
      </c>
      <c r="AD809" s="70">
        <f t="shared" si="390"/>
        <v>1264.3691783332927</v>
      </c>
      <c r="AE809" s="70">
        <f t="shared" si="391"/>
        <v>3.1018739004521629</v>
      </c>
      <c r="AF809" s="70">
        <f t="shared" si="392"/>
        <v>2.1261957553937984E-2</v>
      </c>
      <c r="AG809" s="70">
        <f t="shared" si="393"/>
        <v>1.637184456996749E-2</v>
      </c>
      <c r="AH809" s="70">
        <f>(U809-Phase_Relations!$B$37)/Phase_Relations!$B$37</f>
        <v>1.2583740315206557</v>
      </c>
      <c r="AI809" s="70">
        <f>(U809-Phase_Relations!G$20)/Phase_Relations!G$20</f>
        <v>1.1713889918222604</v>
      </c>
      <c r="AJ809" s="70">
        <f t="shared" si="394"/>
        <v>1.258891544917546</v>
      </c>
      <c r="AK809" s="70">
        <f t="shared" si="395"/>
        <v>0.55720355173998393</v>
      </c>
      <c r="AL809" s="71">
        <f>(1/(J810-J808))*((M810-M808)/Phase_Relations!B$22)</f>
        <v>6.6752593950872972E-7</v>
      </c>
      <c r="AM809" s="71">
        <f t="shared" si="396"/>
        <v>0.77762448451299626</v>
      </c>
      <c r="AN809" s="71">
        <f>SUM(AM$27:AM809)</f>
        <v>84.444947245525128</v>
      </c>
      <c r="AO809" s="71">
        <f>(1/10000)*((AL809*Phase_Relations!B$22*H$7*U809))/(2*(P809-R809))</f>
        <v>3.8778465314937031E-11</v>
      </c>
      <c r="AP809" s="71">
        <f t="shared" si="397"/>
        <v>3.1084868829506525E-11</v>
      </c>
      <c r="AQ809" s="72">
        <f t="shared" si="398"/>
        <v>3.8692091591910302E-18</v>
      </c>
      <c r="AR809" s="72">
        <f t="shared" si="399"/>
        <v>3.1015631539459165E-18</v>
      </c>
      <c r="AS809" s="71">
        <f t="shared" si="402"/>
        <v>6.4186014481842292E-5</v>
      </c>
      <c r="AT809" s="72">
        <f t="shared" si="403"/>
        <v>6.0160865540417349E-8</v>
      </c>
      <c r="AU809" s="97">
        <f t="shared" si="400"/>
        <v>7.7739406342241302E-8</v>
      </c>
      <c r="AV809" s="2"/>
      <c r="AW809" s="2"/>
      <c r="AX809" s="2"/>
      <c r="AY809" s="2"/>
      <c r="AZ809" s="2"/>
      <c r="BA809" s="2"/>
      <c r="BC809" s="10"/>
      <c r="BE809" s="10"/>
      <c r="BI809" s="10"/>
    </row>
    <row r="810" spans="1:61" x14ac:dyDescent="0.2">
      <c r="A810" s="9">
        <f>Raw_Data!A808</f>
        <v>40774.05809027778</v>
      </c>
      <c r="B810" s="10">
        <f>Raw_Data!J808</f>
        <v>-1.9878171346699707E-3</v>
      </c>
      <c r="C810" s="10">
        <f>Raw_Data!K808</f>
        <v>3.5162487682279142E-2</v>
      </c>
      <c r="D810" s="10">
        <f>Raw_Data!L808</f>
        <v>1.9796785278529558E-2</v>
      </c>
      <c r="E810" s="10">
        <f>Raw_Data!M808</f>
        <v>1.8425607240556943E-2</v>
      </c>
      <c r="F810" s="10">
        <f>Raw_Data!N808</f>
        <v>1.8508599116912577E-2</v>
      </c>
      <c r="J810" s="74">
        <f t="shared" si="373"/>
        <v>210190.99999994505</v>
      </c>
      <c r="K810" s="69">
        <f t="shared" si="374"/>
        <v>932.07592368788505</v>
      </c>
      <c r="L810" s="69">
        <f>K810+$D$8-$B$8*Q810+Phase_Relations!$C$24*Q810</f>
        <v>1181.0007385804752</v>
      </c>
      <c r="M810" s="69">
        <f t="shared" si="375"/>
        <v>-1.1166144120187184E-2</v>
      </c>
      <c r="N810" s="69">
        <f t="shared" si="376"/>
        <v>-2.8362006065275447E-2</v>
      </c>
      <c r="O810" s="70">
        <f t="shared" si="377"/>
        <v>59.479320535735738</v>
      </c>
      <c r="P810" s="70">
        <f t="shared" si="378"/>
        <v>410.2022105912809</v>
      </c>
      <c r="Q810" s="70">
        <f t="shared" si="379"/>
        <v>55.316711517208084</v>
      </c>
      <c r="R810" s="111">
        <f t="shared" si="380"/>
        <v>381.49456218764192</v>
      </c>
      <c r="S810" s="70">
        <f t="shared" si="401"/>
        <v>28.707648403638984</v>
      </c>
      <c r="T810" s="113">
        <f t="shared" si="381"/>
        <v>0.70516614412018719</v>
      </c>
      <c r="U810" s="70">
        <f t="shared" si="382"/>
        <v>1.7911220060652755</v>
      </c>
      <c r="V810" s="70">
        <f>(L810/Phase_Relations!C$24)</f>
        <v>242.52783708683648</v>
      </c>
      <c r="W810" s="70">
        <f t="shared" si="383"/>
        <v>34924.008540504452</v>
      </c>
      <c r="X810" s="70">
        <f t="shared" si="384"/>
        <v>1672.6057730126654</v>
      </c>
      <c r="Y810" s="70">
        <f t="shared" si="385"/>
        <v>187.21112556962839</v>
      </c>
      <c r="Z810" s="70">
        <f t="shared" si="386"/>
        <v>26958.402082026489</v>
      </c>
      <c r="AA810" s="70">
        <f t="shared" si="387"/>
        <v>1291.1112108250236</v>
      </c>
      <c r="AB810" s="70">
        <f t="shared" si="388"/>
        <v>-1.6089544841768388</v>
      </c>
      <c r="AC810" s="70">
        <f t="shared" si="389"/>
        <v>-1.6089544841768388E-2</v>
      </c>
      <c r="AD810" s="70">
        <f t="shared" si="390"/>
        <v>1271.9727785559307</v>
      </c>
      <c r="AE810" s="70">
        <f t="shared" si="391"/>
        <v>3.1044778170911287</v>
      </c>
      <c r="AF810" s="70">
        <f t="shared" si="392"/>
        <v>2.2234837838093529E-2</v>
      </c>
      <c r="AG810" s="70">
        <f t="shared" si="393"/>
        <v>1.7163427788444922E-2</v>
      </c>
      <c r="AH810" s="70">
        <f>(U810-Phase_Relations!$B$37)/Phase_Relations!$B$37</f>
        <v>1.2578074509281851</v>
      </c>
      <c r="AI810" s="70">
        <f>(U810-Phase_Relations!G$20)/Phase_Relations!G$20</f>
        <v>1.1708442340255891</v>
      </c>
      <c r="AJ810" s="70">
        <f t="shared" si="394"/>
        <v>1.2580748639588288</v>
      </c>
      <c r="AK810" s="70">
        <f t="shared" si="395"/>
        <v>0.55709243514592011</v>
      </c>
      <c r="AL810" s="71">
        <f>(1/(J811-J809))*((M811-M809)/Phase_Relations!B$22)</f>
        <v>3.5217028462021201E-7</v>
      </c>
      <c r="AM810" s="71">
        <f t="shared" si="396"/>
        <v>0.32335872614144756</v>
      </c>
      <c r="AN810" s="71">
        <f>SUM(AM$27:AM810)</f>
        <v>84.768305971666578</v>
      </c>
      <c r="AO810" s="71">
        <f>(1/10000)*((AL810*Phase_Relations!B$22*H$7*U810))/(2*(P810-R810))</f>
        <v>1.9428789892564264E-11</v>
      </c>
      <c r="AP810" s="71">
        <f t="shared" si="397"/>
        <v>3.0940892622254193E-11</v>
      </c>
      <c r="AQ810" s="72">
        <f t="shared" si="398"/>
        <v>1.9385514922724792E-18</v>
      </c>
      <c r="AR810" s="72">
        <f t="shared" si="399"/>
        <v>3.0871976019499287E-18</v>
      </c>
      <c r="AS810" s="71">
        <f t="shared" si="402"/>
        <v>3.2994879616645495E-5</v>
      </c>
      <c r="AT810" s="72">
        <f t="shared" si="403"/>
        <v>5.8635829270927953E-8</v>
      </c>
      <c r="AU810" s="97">
        <f t="shared" si="400"/>
        <v>7.6810955564028805E-8</v>
      </c>
      <c r="AV810" s="2"/>
      <c r="AW810" s="2"/>
      <c r="AX810" s="2"/>
      <c r="AY810" s="2"/>
      <c r="AZ810" s="2"/>
      <c r="BA810" s="2"/>
      <c r="BC810" s="10"/>
      <c r="BE810" s="10"/>
      <c r="BI810" s="10"/>
    </row>
    <row r="811" spans="1:61" x14ac:dyDescent="0.2">
      <c r="A811" s="9">
        <f>Raw_Data!A809</f>
        <v>40774.061064814814</v>
      </c>
      <c r="B811" s="10">
        <f>Raw_Data!J809</f>
        <v>-2.0011189065026005E-3</v>
      </c>
      <c r="C811" s="10">
        <f>Raw_Data!K809</f>
        <v>3.4676735478749166E-2</v>
      </c>
      <c r="D811" s="10">
        <f>Raw_Data!L809</f>
        <v>1.9836488692133555E-2</v>
      </c>
      <c r="E811" s="10">
        <f>Raw_Data!M809</f>
        <v>1.8414217598425243E-2</v>
      </c>
      <c r="F811" s="10">
        <f>Raw_Data!N809</f>
        <v>1.8484754555711379E-2</v>
      </c>
      <c r="J811" s="74">
        <f t="shared" si="373"/>
        <v>210447.99999967217</v>
      </c>
      <c r="K811" s="69">
        <f t="shared" si="374"/>
        <v>938.31304734042988</v>
      </c>
      <c r="L811" s="69">
        <f>K811+$D$8-$B$8*Q811+Phase_Relations!$C$24*Q811</f>
        <v>1187.0867420764093</v>
      </c>
      <c r="M811" s="69">
        <f t="shared" si="375"/>
        <v>-1.1024332166512369E-2</v>
      </c>
      <c r="N811" s="69">
        <f t="shared" si="376"/>
        <v>-2.8001803702941419E-2</v>
      </c>
      <c r="O811" s="70">
        <f t="shared" si="377"/>
        <v>59.598609199571285</v>
      </c>
      <c r="P811" s="70">
        <f t="shared" si="378"/>
        <v>411.02489103152612</v>
      </c>
      <c r="Q811" s="70">
        <f t="shared" si="379"/>
        <v>55.282517933254091</v>
      </c>
      <c r="R811" s="111">
        <f t="shared" si="380"/>
        <v>381.25874436726957</v>
      </c>
      <c r="S811" s="70">
        <f t="shared" si="401"/>
        <v>29.766146664256553</v>
      </c>
      <c r="T811" s="113">
        <f t="shared" si="381"/>
        <v>0.70502433216651228</v>
      </c>
      <c r="U811" s="70">
        <f t="shared" si="382"/>
        <v>1.7907618037029411</v>
      </c>
      <c r="V811" s="70">
        <f>(L811/Phase_Relations!C$24)</f>
        <v>243.77764601256669</v>
      </c>
      <c r="W811" s="70">
        <f t="shared" si="383"/>
        <v>35103.981025809604</v>
      </c>
      <c r="X811" s="70">
        <f t="shared" si="384"/>
        <v>1681.225144914253</v>
      </c>
      <c r="Y811" s="70">
        <f t="shared" si="385"/>
        <v>188.49512807931259</v>
      </c>
      <c r="Z811" s="70">
        <f t="shared" si="386"/>
        <v>27143.298443421012</v>
      </c>
      <c r="AA811" s="70">
        <f t="shared" si="387"/>
        <v>1299.9664005469833</v>
      </c>
      <c r="AB811" s="70">
        <f t="shared" si="388"/>
        <v>-1.5885204850882406</v>
      </c>
      <c r="AC811" s="70">
        <f t="shared" si="389"/>
        <v>-1.5885204850882406E-2</v>
      </c>
      <c r="AD811" s="70">
        <f t="shared" si="390"/>
        <v>1280.1223027708124</v>
      </c>
      <c r="AE811" s="70">
        <f t="shared" si="391"/>
        <v>3.1072514640862146</v>
      </c>
      <c r="AF811" s="70">
        <f t="shared" si="392"/>
        <v>2.2897627701555928E-2</v>
      </c>
      <c r="AG811" s="70">
        <f t="shared" si="393"/>
        <v>1.7705032995907699E-2</v>
      </c>
      <c r="AH811" s="70">
        <f>(U811-Phase_Relations!$B$37)/Phase_Relations!$B$37</f>
        <v>1.2573533961096042</v>
      </c>
      <c r="AI811" s="70">
        <f>(U811-Phase_Relations!G$20)/Phase_Relations!G$20</f>
        <v>1.1704076678850872</v>
      </c>
      <c r="AJ811" s="70">
        <f t="shared" si="394"/>
        <v>1.2572779574960871</v>
      </c>
      <c r="AK811" s="70">
        <f t="shared" si="395"/>
        <v>0.55700334660783191</v>
      </c>
      <c r="AL811" s="71">
        <f>(1/(J812-J810))*((M812-M810)/Phase_Relations!B$22)</f>
        <v>3.0838759885502316E-7</v>
      </c>
      <c r="AM811" s="71">
        <f t="shared" si="396"/>
        <v>0.26074754282923335</v>
      </c>
      <c r="AN811" s="71">
        <f>SUM(AM$27:AM811)</f>
        <v>85.029053514495814</v>
      </c>
      <c r="AO811" s="71">
        <f>(1/10000)*((AL811*Phase_Relations!B$22*H$7*U811))/(2*(P811-R811))</f>
        <v>1.6405051682727375E-11</v>
      </c>
      <c r="AP811" s="71">
        <f t="shared" si="397"/>
        <v>3.1784598443984008E-11</v>
      </c>
      <c r="AQ811" s="72">
        <f t="shared" si="398"/>
        <v>1.6368511675824697E-18</v>
      </c>
      <c r="AR811" s="72">
        <f t="shared" si="399"/>
        <v>3.1713802602007788E-18</v>
      </c>
      <c r="AS811" s="71">
        <f t="shared" si="402"/>
        <v>2.467681654847067E-5</v>
      </c>
      <c r="AT811" s="72">
        <f t="shared" si="403"/>
        <v>6.6199138627731267E-8</v>
      </c>
      <c r="AU811" s="97">
        <f t="shared" si="400"/>
        <v>7.8387596192067888E-8</v>
      </c>
      <c r="AV811" s="2"/>
      <c r="AW811" s="2"/>
      <c r="AX811" s="2"/>
      <c r="AY811" s="2"/>
      <c r="AZ811" s="2"/>
      <c r="BA811" s="2"/>
      <c r="BC811" s="10"/>
      <c r="BE811" s="10"/>
      <c r="BI811" s="10"/>
    </row>
    <row r="812" spans="1:61" x14ac:dyDescent="0.2">
      <c r="A812" s="9">
        <f>Raw_Data!A810</f>
        <v>40774.064039351855</v>
      </c>
      <c r="B812" s="10">
        <f>Raw_Data!J810</f>
        <v>-2.0127579568561503E-3</v>
      </c>
      <c r="C812" s="10">
        <f>Raw_Data!K810</f>
        <v>3.4207610490009976E-2</v>
      </c>
      <c r="D812" s="10">
        <f>Raw_Data!L810</f>
        <v>1.9838115783866656E-2</v>
      </c>
      <c r="E812" s="10">
        <f>Raw_Data!M810</f>
        <v>1.8425654746884942E-2</v>
      </c>
      <c r="F812" s="10">
        <f>Raw_Data!N810</f>
        <v>1.8493730628624677E-2</v>
      </c>
      <c r="J812" s="74">
        <f t="shared" si="373"/>
        <v>210705.00000002794</v>
      </c>
      <c r="K812" s="69">
        <f t="shared" si="374"/>
        <v>943.770530536406</v>
      </c>
      <c r="L812" s="69">
        <f>K812+$D$8-$B$8*Q812+Phase_Relations!$C$24*Q812</f>
        <v>1192.695975752903</v>
      </c>
      <c r="M812" s="69">
        <f t="shared" si="375"/>
        <v>-1.0887005851488151E-2</v>
      </c>
      <c r="N812" s="69">
        <f t="shared" si="376"/>
        <v>-2.7652994862779903E-2</v>
      </c>
      <c r="O812" s="70">
        <f t="shared" si="377"/>
        <v>59.603497786752115</v>
      </c>
      <c r="P812" s="70">
        <f t="shared" si="378"/>
        <v>411.05860542587664</v>
      </c>
      <c r="Q812" s="70">
        <f t="shared" si="379"/>
        <v>55.316854139039044</v>
      </c>
      <c r="R812" s="111">
        <f t="shared" si="380"/>
        <v>381.49554578647616</v>
      </c>
      <c r="S812" s="70">
        <f t="shared" si="401"/>
        <v>29.563059639400478</v>
      </c>
      <c r="T812" s="113">
        <f t="shared" si="381"/>
        <v>0.70488700585148811</v>
      </c>
      <c r="U812" s="70">
        <f t="shared" si="382"/>
        <v>1.7904129948627798</v>
      </c>
      <c r="V812" s="70">
        <f>(L812/Phase_Relations!C$24)</f>
        <v>244.92954648716741</v>
      </c>
      <c r="W812" s="70">
        <f t="shared" si="383"/>
        <v>35269.854694152105</v>
      </c>
      <c r="X812" s="70">
        <f t="shared" si="384"/>
        <v>1689.169286118396</v>
      </c>
      <c r="Y812" s="70">
        <f t="shared" si="385"/>
        <v>189.61269234812838</v>
      </c>
      <c r="Z812" s="70">
        <f t="shared" si="386"/>
        <v>27304.227698130486</v>
      </c>
      <c r="AA812" s="70">
        <f t="shared" si="387"/>
        <v>1307.6737403319198</v>
      </c>
      <c r="AB812" s="70">
        <f t="shared" si="388"/>
        <v>-1.5687328316265292</v>
      </c>
      <c r="AC812" s="70">
        <f t="shared" si="389"/>
        <v>-1.5687328316265292E-2</v>
      </c>
      <c r="AD812" s="70">
        <f t="shared" si="390"/>
        <v>1287.9650339056529</v>
      </c>
      <c r="AE812" s="70">
        <f t="shared" si="391"/>
        <v>3.109904072815751</v>
      </c>
      <c r="AF812" s="70">
        <f t="shared" si="392"/>
        <v>2.2607366598870943E-2</v>
      </c>
      <c r="AG812" s="70">
        <f t="shared" si="393"/>
        <v>1.7501537520454517E-2</v>
      </c>
      <c r="AH812" s="70">
        <f>(U812-Phase_Relations!$B$37)/Phase_Relations!$B$37</f>
        <v>1.2569137034501432</v>
      </c>
      <c r="AI812" s="70">
        <f>(U812-Phase_Relations!G$20)/Phase_Relations!G$20</f>
        <v>1.1699849107212106</v>
      </c>
      <c r="AJ812" s="70">
        <f t="shared" si="394"/>
        <v>1.2564113284149157</v>
      </c>
      <c r="AK812" s="70">
        <f t="shared" si="395"/>
        <v>0.55691704185618596</v>
      </c>
      <c r="AL812" s="71">
        <f>(1/(J813-J811))*((M813-M811)/Phase_Relations!B$22)</f>
        <v>4.8691129593580396E-7</v>
      </c>
      <c r="AM812" s="71">
        <f t="shared" si="396"/>
        <v>0.25408211138781645</v>
      </c>
      <c r="AN812" s="71">
        <f>SUM(AM$27:AM812)</f>
        <v>85.283135625883631</v>
      </c>
      <c r="AO812" s="71">
        <f>(1/10000)*((AL812*Phase_Relations!B$22*H$7*U812))/(2*(P812-R812))</f>
        <v>2.607469180988772E-11</v>
      </c>
      <c r="AP812" s="71">
        <f t="shared" si="397"/>
        <v>3.3218163190467385E-11</v>
      </c>
      <c r="AQ812" s="72">
        <f t="shared" si="398"/>
        <v>2.6016614003298321E-18</v>
      </c>
      <c r="AR812" s="72">
        <f t="shared" si="399"/>
        <v>3.3144174279261947E-18</v>
      </c>
      <c r="AS812" s="71">
        <f t="shared" si="402"/>
        <v>2.4836039042192213E-5</v>
      </c>
      <c r="AT812" s="72">
        <f t="shared" si="403"/>
        <v>1.0454438644552244E-7</v>
      </c>
      <c r="AU812" s="97">
        <f t="shared" si="400"/>
        <v>7.3312086414290626E-8</v>
      </c>
      <c r="AV812" s="2"/>
      <c r="AW812" s="2"/>
      <c r="AX812" s="2"/>
      <c r="AY812" s="2"/>
      <c r="AZ812" s="2"/>
      <c r="BA812" s="2"/>
      <c r="BC812" s="10"/>
      <c r="BE812" s="10"/>
      <c r="BI812" s="10"/>
    </row>
    <row r="813" spans="1:61" x14ac:dyDescent="0.2">
      <c r="A813" s="9">
        <f>Raw_Data!A811</f>
        <v>40774.067025462966</v>
      </c>
      <c r="B813" s="10">
        <f>Raw_Data!J811</f>
        <v>-2.0255015293350904E-3</v>
      </c>
      <c r="C813" s="10">
        <f>Raw_Data!K811</f>
        <v>3.3181473805779405E-2</v>
      </c>
      <c r="D813" s="10">
        <f>Raw_Data!L811</f>
        <v>1.9809980161124258E-2</v>
      </c>
      <c r="E813" s="10">
        <f>Raw_Data!M811</f>
        <v>1.8400464516476842E-2</v>
      </c>
      <c r="F813" s="10">
        <f>Raw_Data!N811</f>
        <v>1.8483176870458879E-2</v>
      </c>
      <c r="J813" s="74">
        <f t="shared" si="373"/>
        <v>210962.99999998882</v>
      </c>
      <c r="K813" s="69">
        <f t="shared" si="374"/>
        <v>949.74591774996043</v>
      </c>
      <c r="L813" s="69">
        <f>K813+$D$8-$B$8*Q813+Phase_Relations!$C$24*Q813</f>
        <v>1198.3371337149749</v>
      </c>
      <c r="M813" s="69">
        <f t="shared" si="375"/>
        <v>-1.0582745008287238E-2</v>
      </c>
      <c r="N813" s="69">
        <f t="shared" si="376"/>
        <v>-2.6880172321049587E-2</v>
      </c>
      <c r="O813" s="70">
        <f t="shared" si="377"/>
        <v>59.518964479953929</v>
      </c>
      <c r="P813" s="70">
        <f t="shared" si="378"/>
        <v>410.47561710313056</v>
      </c>
      <c r="Q813" s="70">
        <f t="shared" si="379"/>
        <v>55.241228913213668</v>
      </c>
      <c r="R813" s="111">
        <f t="shared" si="380"/>
        <v>380.97399250492185</v>
      </c>
      <c r="S813" s="70">
        <f t="shared" si="401"/>
        <v>29.501624598208707</v>
      </c>
      <c r="T813" s="113">
        <f t="shared" si="381"/>
        <v>0.70458274500828721</v>
      </c>
      <c r="U813" s="70">
        <f t="shared" si="382"/>
        <v>1.7896401723210495</v>
      </c>
      <c r="V813" s="70">
        <f>(L813/Phase_Relations!C$24)</f>
        <v>246.08800286616253</v>
      </c>
      <c r="W813" s="70">
        <f t="shared" si="383"/>
        <v>35436.672412727406</v>
      </c>
      <c r="X813" s="70">
        <f t="shared" si="384"/>
        <v>1697.1586404562934</v>
      </c>
      <c r="Y813" s="70">
        <f t="shared" si="385"/>
        <v>190.84677395294887</v>
      </c>
      <c r="Z813" s="70">
        <f t="shared" si="386"/>
        <v>27481.935449224635</v>
      </c>
      <c r="AA813" s="70">
        <f t="shared" si="387"/>
        <v>1316.1846479513715</v>
      </c>
      <c r="AB813" s="70">
        <f t="shared" si="388"/>
        <v>-1.5248912115687796</v>
      </c>
      <c r="AC813" s="70">
        <f t="shared" si="389"/>
        <v>-1.5248912115687796E-2</v>
      </c>
      <c r="AD813" s="70">
        <f t="shared" si="390"/>
        <v>1296.5168982192324</v>
      </c>
      <c r="AE813" s="70">
        <f t="shared" si="391"/>
        <v>3.112778181541576</v>
      </c>
      <c r="AF813" s="70">
        <f t="shared" si="392"/>
        <v>2.2414502892225414E-2</v>
      </c>
      <c r="AG813" s="70">
        <f t="shared" si="393"/>
        <v>1.7382950476731499E-2</v>
      </c>
      <c r="AH813" s="70">
        <f>(U813-Phase_Relations!$B$37)/Phase_Relations!$B$37</f>
        <v>1.2559395182818212</v>
      </c>
      <c r="AI813" s="70">
        <f>(U813-Phase_Relations!G$20)/Phase_Relations!G$20</f>
        <v>1.1690482479182529</v>
      </c>
      <c r="AJ813" s="70">
        <f t="shared" si="394"/>
        <v>1.2555254974798105</v>
      </c>
      <c r="AK813" s="70">
        <f t="shared" si="395"/>
        <v>0.55672570479122396</v>
      </c>
      <c r="AL813" s="71">
        <f>(1/(J814-J812))*((M814-M812)/Phase_Relations!B$22)</f>
        <v>6.5665448853371448E-7</v>
      </c>
      <c r="AM813" s="71">
        <f t="shared" si="396"/>
        <v>0.56653937457168912</v>
      </c>
      <c r="AN813" s="71">
        <f>SUM(AM$27:AM813)</f>
        <v>85.849675000455321</v>
      </c>
      <c r="AO813" s="71">
        <f>(1/10000)*((AL813*Phase_Relations!B$22*H$7*U813))/(2*(P813-R813))</f>
        <v>3.5222663756634166E-11</v>
      </c>
      <c r="AP813" s="71">
        <f t="shared" si="397"/>
        <v>3.1758389362796715E-11</v>
      </c>
      <c r="AQ813" s="72">
        <f t="shared" si="398"/>
        <v>3.5144210094817708E-18</v>
      </c>
      <c r="AR813" s="72">
        <f t="shared" si="399"/>
        <v>3.1687651897961029E-18</v>
      </c>
      <c r="AS813" s="71">
        <f t="shared" si="402"/>
        <v>5.0473771604929618E-5</v>
      </c>
      <c r="AT813" s="72">
        <f t="shared" si="403"/>
        <v>6.9489679204892978E-8</v>
      </c>
      <c r="AU813" s="97">
        <f t="shared" si="400"/>
        <v>7.2169273042861628E-8</v>
      </c>
      <c r="AV813" s="2"/>
      <c r="AW813" s="2"/>
      <c r="AX813" s="2"/>
      <c r="AY813" s="2"/>
      <c r="AZ813" s="2"/>
      <c r="BA813" s="2"/>
      <c r="BC813" s="10"/>
      <c r="BE813" s="10"/>
      <c r="BI813" s="10"/>
    </row>
    <row r="814" spans="1:61" x14ac:dyDescent="0.2">
      <c r="A814" s="9">
        <f>Raw_Data!A812</f>
        <v>40774.07</v>
      </c>
      <c r="B814" s="10">
        <f>Raw_Data!J812</f>
        <v>-2.0387439182577506E-3</v>
      </c>
      <c r="C814" s="10">
        <f>Raw_Data!K812</f>
        <v>3.2198092816729584E-2</v>
      </c>
      <c r="D814" s="10">
        <f>Raw_Data!L812</f>
        <v>1.9785098721848058E-2</v>
      </c>
      <c r="E814" s="10">
        <f>Raw_Data!M812</f>
        <v>1.8456331958173942E-2</v>
      </c>
      <c r="F814" s="10">
        <f>Raw_Data!N812</f>
        <v>1.8532228539215777E-2</v>
      </c>
      <c r="J814" s="74">
        <f t="shared" si="373"/>
        <v>211219.99999971595</v>
      </c>
      <c r="K814" s="69">
        <f t="shared" si="374"/>
        <v>955.95519710048393</v>
      </c>
      <c r="L814" s="69">
        <f>K814+$D$8-$B$8*Q814+Phase_Relations!$C$24*Q814</f>
        <v>1205.2876739796766</v>
      </c>
      <c r="M814" s="69">
        <f t="shared" si="375"/>
        <v>-1.0291476046380376E-2</v>
      </c>
      <c r="N814" s="69">
        <f t="shared" si="376"/>
        <v>-2.6140349157806154E-2</v>
      </c>
      <c r="O814" s="70">
        <f t="shared" si="377"/>
        <v>59.444208347517396</v>
      </c>
      <c r="P814" s="70">
        <f t="shared" si="378"/>
        <v>409.96005756908551</v>
      </c>
      <c r="Q814" s="70">
        <f t="shared" si="379"/>
        <v>55.408952186331121</v>
      </c>
      <c r="R814" s="111">
        <f t="shared" si="380"/>
        <v>382.13070473331805</v>
      </c>
      <c r="S814" s="70">
        <f t="shared" si="401"/>
        <v>27.829352835767452</v>
      </c>
      <c r="T814" s="113">
        <f t="shared" si="381"/>
        <v>0.70429147604638032</v>
      </c>
      <c r="U814" s="70">
        <f t="shared" si="382"/>
        <v>1.7889003491578059</v>
      </c>
      <c r="V814" s="70">
        <f>(L814/Phase_Relations!C$24)</f>
        <v>247.5153512512357</v>
      </c>
      <c r="W814" s="70">
        <f t="shared" si="383"/>
        <v>35642.21058017794</v>
      </c>
      <c r="X814" s="70">
        <f t="shared" si="384"/>
        <v>1707.0024224223152</v>
      </c>
      <c r="Y814" s="70">
        <f t="shared" si="385"/>
        <v>192.10639906490456</v>
      </c>
      <c r="Z814" s="70">
        <f t="shared" si="386"/>
        <v>27663.321465346256</v>
      </c>
      <c r="AA814" s="70">
        <f t="shared" si="387"/>
        <v>1324.8717176889973</v>
      </c>
      <c r="AB814" s="70">
        <f t="shared" si="388"/>
        <v>-1.482921620515909</v>
      </c>
      <c r="AC814" s="70">
        <f t="shared" si="389"/>
        <v>-1.482921620515909E-2</v>
      </c>
      <c r="AD814" s="70">
        <f t="shared" si="390"/>
        <v>1306.3188157984855</v>
      </c>
      <c r="AE814" s="70">
        <f t="shared" si="391"/>
        <v>3.1160491823330947</v>
      </c>
      <c r="AF814" s="70">
        <f t="shared" si="392"/>
        <v>2.1005318827630196E-2</v>
      </c>
      <c r="AG814" s="70">
        <f t="shared" si="393"/>
        <v>1.6303054096593675E-2</v>
      </c>
      <c r="AH814" s="70">
        <f>(U814-Phase_Relations!$B$37)/Phase_Relations!$B$37</f>
        <v>1.2550069306386098</v>
      </c>
      <c r="AI814" s="70">
        <f>(U814-Phase_Relations!G$20)/Phase_Relations!G$20</f>
        <v>1.1681515804423983</v>
      </c>
      <c r="AJ814" s="70">
        <f t="shared" si="394"/>
        <v>1.2547144056334494</v>
      </c>
      <c r="AK814" s="70">
        <f t="shared" si="395"/>
        <v>0.5565423829022097</v>
      </c>
      <c r="AL814" s="71">
        <f>(1/(J815-J813))*((M815-M813)/Phase_Relations!B$22)</f>
        <v>7.3329054004160046E-7</v>
      </c>
      <c r="AM814" s="71">
        <f t="shared" si="396"/>
        <v>0.54619975247564989</v>
      </c>
      <c r="AN814" s="71">
        <f>SUM(AM$27:AM814)</f>
        <v>86.395874752930965</v>
      </c>
      <c r="AO814" s="71">
        <f>(1/10000)*((AL814*Phase_Relations!B$22*H$7*U814))/(2*(P814-R814))</f>
        <v>4.167970307072039E-11</v>
      </c>
      <c r="AP814" s="71">
        <f t="shared" si="397"/>
        <v>3.0740303443138066E-11</v>
      </c>
      <c r="AQ814" s="72">
        <f t="shared" si="398"/>
        <v>4.1586867237748931E-18</v>
      </c>
      <c r="AR814" s="72">
        <f t="shared" si="399"/>
        <v>3.067183362532058E-18</v>
      </c>
      <c r="AS814" s="71">
        <f t="shared" si="402"/>
        <v>4.2174618070643778E-5</v>
      </c>
      <c r="AT814" s="72">
        <f t="shared" si="403"/>
        <v>9.8409568165362563E-8</v>
      </c>
      <c r="AU814" s="97">
        <f t="shared" si="400"/>
        <v>7.5227260601968719E-8</v>
      </c>
      <c r="AV814" s="2"/>
      <c r="AW814" s="2"/>
      <c r="AX814" s="2"/>
      <c r="AY814" s="2"/>
      <c r="AZ814" s="2"/>
      <c r="BA814" s="2"/>
      <c r="BC814" s="10"/>
      <c r="BE814" s="10"/>
      <c r="BI814" s="10"/>
    </row>
    <row r="815" spans="1:61" x14ac:dyDescent="0.2">
      <c r="A815" s="9">
        <f>Raw_Data!A813</f>
        <v>40774.072974537034</v>
      </c>
      <c r="B815" s="10">
        <f>Raw_Data!J813</f>
        <v>-2.0535302628395605E-3</v>
      </c>
      <c r="C815" s="10">
        <f>Raw_Data!K813</f>
        <v>3.0942738100019795E-2</v>
      </c>
      <c r="D815" s="10">
        <f>Raw_Data!L813</f>
        <v>1.9812117945883057E-2</v>
      </c>
      <c r="E815" s="10">
        <f>Raw_Data!M813</f>
        <v>1.8419134503370543E-2</v>
      </c>
      <c r="F815" s="10">
        <f>Raw_Data!N813</f>
        <v>1.8481790419782578E-2</v>
      </c>
      <c r="J815" s="74">
        <f t="shared" si="373"/>
        <v>211476.99999944307</v>
      </c>
      <c r="K815" s="69">
        <f t="shared" si="374"/>
        <v>962.88842830353713</v>
      </c>
      <c r="L815" s="69">
        <f>K815+$D$8-$B$8*Q815+Phase_Relations!$C$24*Q815</f>
        <v>1211.7273615638514</v>
      </c>
      <c r="M815" s="69">
        <f t="shared" si="375"/>
        <v>-9.9190041435111703E-3</v>
      </c>
      <c r="N815" s="69">
        <f t="shared" si="376"/>
        <v>-2.5194270524518374E-2</v>
      </c>
      <c r="O815" s="70">
        <f t="shared" si="377"/>
        <v>59.525387441213347</v>
      </c>
      <c r="P815" s="70">
        <f t="shared" si="378"/>
        <v>410.51991338767823</v>
      </c>
      <c r="Q815" s="70">
        <f t="shared" si="379"/>
        <v>55.297279292750446</v>
      </c>
      <c r="R815" s="111">
        <f t="shared" si="380"/>
        <v>381.36054684655477</v>
      </c>
      <c r="S815" s="70">
        <f t="shared" si="401"/>
        <v>29.159366541123461</v>
      </c>
      <c r="T815" s="113">
        <f t="shared" si="381"/>
        <v>0.70391900414351116</v>
      </c>
      <c r="U815" s="70">
        <f t="shared" si="382"/>
        <v>1.7879542705245184</v>
      </c>
      <c r="V815" s="70">
        <f>(L815/Phase_Relations!C$24)</f>
        <v>248.83779200024159</v>
      </c>
      <c r="W815" s="70">
        <f t="shared" si="383"/>
        <v>35832.642048034788</v>
      </c>
      <c r="X815" s="70">
        <f t="shared" si="384"/>
        <v>1716.122703449942</v>
      </c>
      <c r="Y815" s="70">
        <f t="shared" si="385"/>
        <v>193.54051270749113</v>
      </c>
      <c r="Z815" s="70">
        <f t="shared" si="386"/>
        <v>27869.833829878724</v>
      </c>
      <c r="AA815" s="70">
        <f t="shared" si="387"/>
        <v>1334.7621566033872</v>
      </c>
      <c r="AB815" s="70">
        <f t="shared" si="388"/>
        <v>-1.4292513175088173</v>
      </c>
      <c r="AC815" s="70">
        <f t="shared" si="389"/>
        <v>-1.4292513175088173E-2</v>
      </c>
      <c r="AD815" s="70">
        <f t="shared" si="390"/>
        <v>1315.3225789093049</v>
      </c>
      <c r="AE815" s="70">
        <f t="shared" si="391"/>
        <v>3.1190322753048934</v>
      </c>
      <c r="AF815" s="70">
        <f t="shared" si="392"/>
        <v>2.1846114228565073E-2</v>
      </c>
      <c r="AG815" s="70">
        <f t="shared" si="393"/>
        <v>1.6991422864171681E-2</v>
      </c>
      <c r="AH815" s="70">
        <f>(U815-Phase_Relations!$B$37)/Phase_Relations!$B$37</f>
        <v>1.253814346671595</v>
      </c>
      <c r="AI815" s="70">
        <f>(U815-Phase_Relations!G$20)/Phase_Relations!G$20</f>
        <v>1.1670049308344699</v>
      </c>
      <c r="AJ815" s="70">
        <f t="shared" si="394"/>
        <v>1.2538614100652283</v>
      </c>
      <c r="AK815" s="70">
        <f t="shared" si="395"/>
        <v>0.55630773161206137</v>
      </c>
      <c r="AL815" s="71">
        <f>(1/(J816-J814))*((M816-M814)/Phase_Relations!B$22)</f>
        <v>7.7986291438749574E-7</v>
      </c>
      <c r="AM815" s="71">
        <f t="shared" si="396"/>
        <v>0.70352144014950857</v>
      </c>
      <c r="AN815" s="71">
        <f>SUM(AM$27:AM815)</f>
        <v>87.09939619308048</v>
      </c>
      <c r="AO815" s="71">
        <f>(1/10000)*((AL815*Phase_Relations!B$22*H$7*U815))/(2*(P815-R815))</f>
        <v>4.2282638724028766E-11</v>
      </c>
      <c r="AP815" s="71">
        <f t="shared" si="397"/>
        <v>3.2574803037496573E-11</v>
      </c>
      <c r="AQ815" s="72">
        <f t="shared" si="398"/>
        <v>4.2188459934426647E-18</v>
      </c>
      <c r="AR815" s="72">
        <f t="shared" si="399"/>
        <v>3.2502247122961E-18</v>
      </c>
      <c r="AS815" s="71">
        <f t="shared" si="402"/>
        <v>5.8737711964669529E-5</v>
      </c>
      <c r="AT815" s="72">
        <f t="shared" si="403"/>
        <v>7.1681803773509316E-8</v>
      </c>
      <c r="AU815" s="97">
        <f t="shared" si="400"/>
        <v>7.4509074833746375E-8</v>
      </c>
      <c r="AV815" s="2"/>
      <c r="AW815" s="2"/>
      <c r="AX815" s="2"/>
      <c r="AY815" s="2"/>
      <c r="AZ815" s="2"/>
      <c r="BA815" s="2"/>
      <c r="BC815" s="10"/>
      <c r="BE815" s="10"/>
      <c r="BI815" s="10"/>
    </row>
    <row r="816" spans="1:61" x14ac:dyDescent="0.2">
      <c r="A816" s="9">
        <f>Raw_Data!A814</f>
        <v>40774.075949074075</v>
      </c>
      <c r="B816" s="10">
        <f>Raw_Data!J814</f>
        <v>-2.0642073100516404E-3</v>
      </c>
      <c r="C816" s="10">
        <f>Raw_Data!K814</f>
        <v>2.9821588759839202E-2</v>
      </c>
      <c r="D816" s="10">
        <f>Raw_Data!L814</f>
        <v>1.9882237285972257E-2</v>
      </c>
      <c r="E816" s="10">
        <f>Raw_Data!M814</f>
        <v>1.8438944642135541E-2</v>
      </c>
      <c r="F816" s="10">
        <f>Raw_Data!N814</f>
        <v>1.8522714619057277E-2</v>
      </c>
      <c r="J816" s="74">
        <f t="shared" si="373"/>
        <v>211733.99999979883</v>
      </c>
      <c r="K816" s="69">
        <f t="shared" si="374"/>
        <v>967.89483380678325</v>
      </c>
      <c r="L816" s="69">
        <f>K816+$D$8-$B$8*Q816+Phase_Relations!$C$24*Q816</f>
        <v>1216.9966121361549</v>
      </c>
      <c r="M816" s="69">
        <f t="shared" si="375"/>
        <v>-9.5855800098570438E-3</v>
      </c>
      <c r="N816" s="69">
        <f t="shared" si="376"/>
        <v>-2.434737322503689E-2</v>
      </c>
      <c r="O816" s="70">
        <f t="shared" si="377"/>
        <v>59.736060570524053</v>
      </c>
      <c r="P816" s="70">
        <f t="shared" si="378"/>
        <v>411.97283152085555</v>
      </c>
      <c r="Q816" s="70">
        <f t="shared" si="379"/>
        <v>55.356752596228191</v>
      </c>
      <c r="R816" s="111">
        <f t="shared" si="380"/>
        <v>381.77070756019441</v>
      </c>
      <c r="S816" s="70">
        <f t="shared" si="401"/>
        <v>30.20212396066114</v>
      </c>
      <c r="T816" s="113">
        <f t="shared" si="381"/>
        <v>0.70358558000985705</v>
      </c>
      <c r="U816" s="70">
        <f t="shared" si="382"/>
        <v>1.7871073732250369</v>
      </c>
      <c r="V816" s="70">
        <f>(L816/Phase_Relations!C$24)</f>
        <v>249.91987425694313</v>
      </c>
      <c r="W816" s="70">
        <f t="shared" si="383"/>
        <v>35988.461892999811</v>
      </c>
      <c r="X816" s="70">
        <f t="shared" si="384"/>
        <v>1723.585339703056</v>
      </c>
      <c r="Y816" s="70">
        <f t="shared" si="385"/>
        <v>194.56312166071496</v>
      </c>
      <c r="Z816" s="70">
        <f t="shared" si="386"/>
        <v>28017.089519142952</v>
      </c>
      <c r="AA816" s="70">
        <f t="shared" si="387"/>
        <v>1341.8146321428617</v>
      </c>
      <c r="AB816" s="70">
        <f t="shared" si="388"/>
        <v>-1.3812074942157304</v>
      </c>
      <c r="AC816" s="70">
        <f t="shared" si="389"/>
        <v>-1.3812074942157304E-2</v>
      </c>
      <c r="AD816" s="70">
        <f t="shared" si="390"/>
        <v>1321.6798828357541</v>
      </c>
      <c r="AE816" s="70">
        <f t="shared" si="391"/>
        <v>3.1211262796935633</v>
      </c>
      <c r="AF816" s="70">
        <f t="shared" si="392"/>
        <v>2.2508417509524929E-2</v>
      </c>
      <c r="AG816" s="70">
        <f t="shared" si="393"/>
        <v>1.7522848022056423E-2</v>
      </c>
      <c r="AH816" s="70">
        <f>(U816-Phase_Relations!$B$37)/Phase_Relations!$B$37</f>
        <v>1.2527467862114672</v>
      </c>
      <c r="AI816" s="70">
        <f>(U816-Phase_Relations!G$20)/Phase_Relations!G$20</f>
        <v>1.1659784892446923</v>
      </c>
      <c r="AJ816" s="70">
        <f t="shared" si="394"/>
        <v>1.252943213049962</v>
      </c>
      <c r="AK816" s="70">
        <f t="shared" si="395"/>
        <v>0.55609746904500557</v>
      </c>
      <c r="AL816" s="71">
        <f>(1/(J817-J815))*((M817-M815)/Phase_Relations!B$22)</f>
        <v>7.0289107310070247E-7</v>
      </c>
      <c r="AM816" s="71">
        <f t="shared" si="396"/>
        <v>0.63345840147757349</v>
      </c>
      <c r="AN816" s="71">
        <f>SUM(AM$27:AM816)</f>
        <v>87.732854594558049</v>
      </c>
      <c r="AO816" s="71">
        <f>(1/10000)*((AL816*Phase_Relations!B$22*H$7*U816))/(2*(P816-R816))</f>
        <v>3.677618545711948E-11</v>
      </c>
      <c r="AP816" s="71">
        <f t="shared" si="397"/>
        <v>3.3598160280267581E-11</v>
      </c>
      <c r="AQ816" s="72">
        <f t="shared" si="398"/>
        <v>3.6694271538379913E-18</v>
      </c>
      <c r="AR816" s="72">
        <f t="shared" si="399"/>
        <v>3.3523324977563172E-18</v>
      </c>
      <c r="AS816" s="71">
        <f t="shared" si="402"/>
        <v>7.4507735932632715E-5</v>
      </c>
      <c r="AT816" s="72">
        <f t="shared" si="403"/>
        <v>4.9150640562387405E-8</v>
      </c>
      <c r="AU816" s="97">
        <f t="shared" si="400"/>
        <v>7.6474089472881798E-8</v>
      </c>
      <c r="AV816" s="2"/>
      <c r="AW816" s="2"/>
      <c r="AX816" s="2"/>
      <c r="AY816" s="2"/>
      <c r="AZ816" s="2"/>
      <c r="BA816" s="2"/>
      <c r="BC816" s="10"/>
      <c r="BE816" s="10"/>
      <c r="BI816" s="10"/>
    </row>
    <row r="817" spans="1:61" x14ac:dyDescent="0.2">
      <c r="A817" s="9">
        <f>Raw_Data!A815</f>
        <v>40774.078935185185</v>
      </c>
      <c r="B817" s="10">
        <f>Raw_Data!J815</f>
        <v>-2.0765114489968307E-3</v>
      </c>
      <c r="C817" s="10">
        <f>Raw_Data!K815</f>
        <v>2.8796639733809748E-2</v>
      </c>
      <c r="D817" s="10">
        <f>Raw_Data!L815</f>
        <v>1.9899541465936657E-2</v>
      </c>
      <c r="E817" s="10">
        <f>Raw_Data!M815</f>
        <v>1.8408920642856142E-2</v>
      </c>
      <c r="F817" s="10">
        <f>Raw_Data!N815</f>
        <v>1.8486559332022777E-2</v>
      </c>
      <c r="J817" s="74">
        <f t="shared" si="373"/>
        <v>211991.99999975972</v>
      </c>
      <c r="K817" s="69">
        <f t="shared" si="374"/>
        <v>973.66417318539072</v>
      </c>
      <c r="L817" s="69">
        <f>K817+$D$8-$B$8*Q817+Phase_Relations!$C$24*Q817</f>
        <v>1222.3675868057821</v>
      </c>
      <c r="M817" s="69">
        <f t="shared" si="375"/>
        <v>-9.2815416855581007E-3</v>
      </c>
      <c r="N817" s="69">
        <f t="shared" si="376"/>
        <v>-2.3575115881317575E-2</v>
      </c>
      <c r="O817" s="70">
        <f t="shared" si="377"/>
        <v>59.788050873607602</v>
      </c>
      <c r="P817" s="70">
        <f t="shared" si="378"/>
        <v>412.33138533522487</v>
      </c>
      <c r="Q817" s="70">
        <f t="shared" si="379"/>
        <v>55.266615599110629</v>
      </c>
      <c r="R817" s="111">
        <f t="shared" si="380"/>
        <v>381.14907309731467</v>
      </c>
      <c r="S817" s="70">
        <f t="shared" si="401"/>
        <v>31.182312237910196</v>
      </c>
      <c r="T817" s="113">
        <f t="shared" si="381"/>
        <v>0.70328154168555801</v>
      </c>
      <c r="U817" s="70">
        <f t="shared" si="382"/>
        <v>1.7863351158813174</v>
      </c>
      <c r="V817" s="70">
        <f>(L817/Phase_Relations!C$24)</f>
        <v>251.02284636112537</v>
      </c>
      <c r="W817" s="70">
        <f t="shared" si="383"/>
        <v>36147.289876002054</v>
      </c>
      <c r="X817" s="70">
        <f t="shared" si="384"/>
        <v>1731.1920438698303</v>
      </c>
      <c r="Y817" s="70">
        <f t="shared" si="385"/>
        <v>195.75623076201475</v>
      </c>
      <c r="Z817" s="70">
        <f t="shared" si="386"/>
        <v>28188.897229730122</v>
      </c>
      <c r="AA817" s="70">
        <f t="shared" si="387"/>
        <v>1350.0429707725157</v>
      </c>
      <c r="AB817" s="70">
        <f t="shared" si="388"/>
        <v>-1.3373979374002865</v>
      </c>
      <c r="AC817" s="70">
        <f t="shared" si="389"/>
        <v>-1.3373979374002865E-2</v>
      </c>
      <c r="AD817" s="70">
        <f t="shared" si="390"/>
        <v>1329.254762613909</v>
      </c>
      <c r="AE817" s="70">
        <f t="shared" si="391"/>
        <v>3.1236082250315307</v>
      </c>
      <c r="AF817" s="70">
        <f t="shared" si="392"/>
        <v>2.309727387422875E-2</v>
      </c>
      <c r="AG817" s="70">
        <f t="shared" si="393"/>
        <v>1.8012046871591803E-2</v>
      </c>
      <c r="AH817" s="70">
        <f>(U817-Phase_Relations!$B$37)/Phase_Relations!$B$37</f>
        <v>1.2517733135062135</v>
      </c>
      <c r="AI817" s="70">
        <f>(U817-Phase_Relations!G$20)/Phase_Relations!G$20</f>
        <v>1.1650425114631004</v>
      </c>
      <c r="AJ817" s="70">
        <f t="shared" si="394"/>
        <v>1.2520288238064234</v>
      </c>
      <c r="AK817" s="70">
        <f t="shared" si="395"/>
        <v>0.55590556384962653</v>
      </c>
      <c r="AL817" s="71">
        <f>(1/(J818-J816))*((M818-M816)/Phase_Relations!B$22)</f>
        <v>5.7600361025361176E-7</v>
      </c>
      <c r="AM817" s="71">
        <f t="shared" si="396"/>
        <v>0.58068135981927904</v>
      </c>
      <c r="AN817" s="71">
        <f>SUM(AM$27:AM817)</f>
        <v>88.313535954377329</v>
      </c>
      <c r="AO817" s="71">
        <f>(1/10000)*((AL817*Phase_Relations!B$22*H$7*U817))/(2*(P817-R817))</f>
        <v>2.9177314556551289E-11</v>
      </c>
      <c r="AP817" s="71">
        <f t="shared" si="397"/>
        <v>3.2560199057708055E-11</v>
      </c>
      <c r="AQ817" s="72">
        <f t="shared" si="398"/>
        <v>2.9112326082517978E-18</v>
      </c>
      <c r="AR817" s="72">
        <f t="shared" si="399"/>
        <v>3.2487675671538296E-18</v>
      </c>
      <c r="AS817" s="71">
        <f t="shared" si="402"/>
        <v>5.7047373731784131E-5</v>
      </c>
      <c r="AT817" s="72">
        <f t="shared" si="403"/>
        <v>5.0929982831156831E-8</v>
      </c>
      <c r="AU817" s="97">
        <f t="shared" si="400"/>
        <v>8.0514407574064188E-8</v>
      </c>
      <c r="AV817" s="2"/>
      <c r="AW817" s="2"/>
      <c r="AX817" s="2"/>
      <c r="AY817" s="2"/>
      <c r="AZ817" s="2"/>
      <c r="BA817" s="2"/>
      <c r="BC817" s="10"/>
      <c r="BE817" s="10"/>
      <c r="BI817" s="10"/>
    </row>
    <row r="818" spans="1:61" x14ac:dyDescent="0.2">
      <c r="A818" s="9">
        <f>Raw_Data!A816</f>
        <v>40774.081909722219</v>
      </c>
      <c r="B818" s="10">
        <f>Raw_Data!J816</f>
        <v>-2.0902882841091906E-3</v>
      </c>
      <c r="C818" s="10">
        <f>Raw_Data!K816</f>
        <v>2.8055541017419472E-2</v>
      </c>
      <c r="D818" s="10">
        <f>Raw_Data!L816</f>
        <v>1.9879861969573556E-2</v>
      </c>
      <c r="E818" s="10">
        <f>Raw_Data!M816</f>
        <v>1.8435536063103442E-2</v>
      </c>
      <c r="F818" s="10">
        <f>Raw_Data!N816</f>
        <v>1.8516200691310578E-2</v>
      </c>
      <c r="J818" s="74">
        <f t="shared" si="373"/>
        <v>212248.99999948684</v>
      </c>
      <c r="K818" s="69">
        <f t="shared" si="374"/>
        <v>980.12405125409487</v>
      </c>
      <c r="L818" s="69">
        <f>K818+$D$8-$B$8*Q818+Phase_Relations!$C$24*Q818</f>
        <v>1229.1806038431671</v>
      </c>
      <c r="M818" s="69">
        <f t="shared" si="375"/>
        <v>-9.0631936959803573E-3</v>
      </c>
      <c r="N818" s="69">
        <f t="shared" si="376"/>
        <v>-2.3020511987790107E-2</v>
      </c>
      <c r="O818" s="70">
        <f t="shared" si="377"/>
        <v>59.728923946902363</v>
      </c>
      <c r="P818" s="70">
        <f t="shared" si="378"/>
        <v>411.92361342691288</v>
      </c>
      <c r="Q818" s="70">
        <f t="shared" si="379"/>
        <v>55.346519479862437</v>
      </c>
      <c r="R818" s="111">
        <f t="shared" si="380"/>
        <v>381.70013434387891</v>
      </c>
      <c r="S818" s="70">
        <f t="shared" si="401"/>
        <v>30.223479083033965</v>
      </c>
      <c r="T818" s="113">
        <f t="shared" si="381"/>
        <v>0.70306319369598036</v>
      </c>
      <c r="U818" s="70">
        <f t="shared" si="382"/>
        <v>1.7857805119877901</v>
      </c>
      <c r="V818" s="70">
        <f>(L818/Phase_Relations!C$24)</f>
        <v>252.42195326439352</v>
      </c>
      <c r="W818" s="70">
        <f t="shared" si="383"/>
        <v>36348.761270072668</v>
      </c>
      <c r="X818" s="70">
        <f t="shared" si="384"/>
        <v>1740.8410569958176</v>
      </c>
      <c r="Y818" s="70">
        <f t="shared" si="385"/>
        <v>197.07543378453107</v>
      </c>
      <c r="Z818" s="70">
        <f t="shared" si="386"/>
        <v>28378.862464972473</v>
      </c>
      <c r="AA818" s="70">
        <f t="shared" si="387"/>
        <v>1359.1409226519386</v>
      </c>
      <c r="AB818" s="70">
        <f t="shared" si="388"/>
        <v>-1.3059356910634534</v>
      </c>
      <c r="AC818" s="70">
        <f t="shared" si="389"/>
        <v>-1.3059356910634534E-2</v>
      </c>
      <c r="AD818" s="70">
        <f t="shared" si="390"/>
        <v>1338.9919365965827</v>
      </c>
      <c r="AE818" s="70">
        <f t="shared" si="391"/>
        <v>3.1267779617004674</v>
      </c>
      <c r="AF818" s="70">
        <f t="shared" si="392"/>
        <v>2.2237193052845685E-2</v>
      </c>
      <c r="AG818" s="70">
        <f t="shared" si="393"/>
        <v>1.7361423641507428E-2</v>
      </c>
      <c r="AH818" s="70">
        <f>(U818-Phase_Relations!$B$37)/Phase_Relations!$B$37</f>
        <v>1.2510742049034049</v>
      </c>
      <c r="AI818" s="70">
        <f>(U818-Phase_Relations!G$20)/Phase_Relations!G$20</f>
        <v>1.1643703301932846</v>
      </c>
      <c r="AJ818" s="70">
        <f t="shared" si="394"/>
        <v>1.2511742030910515</v>
      </c>
      <c r="AK818" s="70">
        <f t="shared" si="395"/>
        <v>0.55576764292276604</v>
      </c>
      <c r="AL818" s="71">
        <f>(1/(J819-J817))*((M819-M817)/Phase_Relations!B$22)</f>
        <v>5.6685602788564407E-7</v>
      </c>
      <c r="AM818" s="71">
        <f t="shared" si="396"/>
        <v>0.41974517469001066</v>
      </c>
      <c r="AN818" s="71">
        <f>SUM(AM$27:AM818)</f>
        <v>88.733281129067336</v>
      </c>
      <c r="AO818" s="71">
        <f>(1/10000)*((AL818*Phase_Relations!B$22*H$7*U818))/(2*(P818-R818))</f>
        <v>2.9615692038009102E-11</v>
      </c>
      <c r="AP818" s="71">
        <f t="shared" si="397"/>
        <v>3.2852083836198137E-11</v>
      </c>
      <c r="AQ818" s="72">
        <f t="shared" si="398"/>
        <v>2.9549727138146228E-18</v>
      </c>
      <c r="AR818" s="72">
        <f t="shared" si="399"/>
        <v>3.2778910316640981E-18</v>
      </c>
      <c r="AS818" s="71">
        <f t="shared" si="402"/>
        <v>3.1885046043603301E-5</v>
      </c>
      <c r="AT818" s="72">
        <f t="shared" si="403"/>
        <v>9.2490836006708162E-8</v>
      </c>
      <c r="AU818" s="97">
        <f t="shared" si="400"/>
        <v>9.0854837986225441E-8</v>
      </c>
      <c r="AV818" s="2"/>
      <c r="AW818" s="2"/>
      <c r="AX818" s="2"/>
      <c r="AY818" s="2"/>
      <c r="AZ818" s="2"/>
      <c r="BA818" s="2"/>
      <c r="BC818" s="10"/>
      <c r="BE818" s="10"/>
      <c r="BI818" s="10"/>
    </row>
    <row r="819" spans="1:61" x14ac:dyDescent="0.2">
      <c r="A819" s="9">
        <f>Raw_Data!A817</f>
        <v>40774.08488425926</v>
      </c>
      <c r="B819" s="10">
        <f>Raw_Data!J817</f>
        <v>-2.1061672742343903E-3</v>
      </c>
      <c r="C819" s="10">
        <f>Raw_Data!K817</f>
        <v>2.7057908129969555E-2</v>
      </c>
      <c r="D819" s="10">
        <f>Raw_Data!L817</f>
        <v>1.9897878744457555E-2</v>
      </c>
      <c r="E819" s="10">
        <f>Raw_Data!M817</f>
        <v>1.8463600426353841E-2</v>
      </c>
      <c r="F819" s="10">
        <f>Raw_Data!N817</f>
        <v>1.8526670784349379E-2</v>
      </c>
      <c r="J819" s="74">
        <f t="shared" si="373"/>
        <v>212505.99999984261</v>
      </c>
      <c r="K819" s="69">
        <f t="shared" si="374"/>
        <v>987.56961761431921</v>
      </c>
      <c r="L819" s="69">
        <f>K819+$D$8-$B$8*Q819+Phase_Relations!$C$24*Q819</f>
        <v>1236.9985340512226</v>
      </c>
      <c r="M819" s="69">
        <f t="shared" si="375"/>
        <v>-8.7684496844105571E-3</v>
      </c>
      <c r="N819" s="69">
        <f t="shared" si="376"/>
        <v>-2.2271862198402815E-2</v>
      </c>
      <c r="O819" s="70">
        <f t="shared" si="377"/>
        <v>59.783055237072389</v>
      </c>
      <c r="P819" s="70">
        <f t="shared" si="378"/>
        <v>412.29693266946475</v>
      </c>
      <c r="Q819" s="70">
        <f t="shared" si="379"/>
        <v>55.430773326455849</v>
      </c>
      <c r="R819" s="111">
        <f t="shared" si="380"/>
        <v>382.28119535486792</v>
      </c>
      <c r="S819" s="70">
        <f t="shared" si="401"/>
        <v>30.015737314596834</v>
      </c>
      <c r="T819" s="113">
        <f t="shared" si="381"/>
        <v>0.70276844968441055</v>
      </c>
      <c r="U819" s="70">
        <f t="shared" si="382"/>
        <v>1.7850318621984027</v>
      </c>
      <c r="V819" s="70">
        <f>(L819/Phase_Relations!C$24)</f>
        <v>254.02742703076436</v>
      </c>
      <c r="W819" s="70">
        <f t="shared" si="383"/>
        <v>36579.949492430067</v>
      </c>
      <c r="X819" s="70">
        <f t="shared" si="384"/>
        <v>1751.9132898673404</v>
      </c>
      <c r="Y819" s="70">
        <f t="shared" si="385"/>
        <v>198.59665370430849</v>
      </c>
      <c r="Z819" s="70">
        <f t="shared" si="386"/>
        <v>28597.918133420422</v>
      </c>
      <c r="AA819" s="70">
        <f t="shared" si="387"/>
        <v>1369.6320945124726</v>
      </c>
      <c r="AB819" s="70">
        <f t="shared" si="388"/>
        <v>-1.2634653723934575</v>
      </c>
      <c r="AC819" s="70">
        <f t="shared" si="389"/>
        <v>-1.2634653723934575E-2</v>
      </c>
      <c r="AD819" s="70">
        <f t="shared" si="390"/>
        <v>1349.6216029694078</v>
      </c>
      <c r="AE819" s="70">
        <f t="shared" si="391"/>
        <v>3.1302120212521696</v>
      </c>
      <c r="AF819" s="70">
        <f t="shared" si="392"/>
        <v>2.1915182504014762E-2</v>
      </c>
      <c r="AG819" s="70">
        <f t="shared" si="393"/>
        <v>1.7133118110468644E-2</v>
      </c>
      <c r="AH819" s="70">
        <f>(U819-Phase_Relations!$B$37)/Phase_Relations!$B$37</f>
        <v>1.2501304908141968</v>
      </c>
      <c r="AI819" s="70">
        <f>(U819-Phase_Relations!G$20)/Phase_Relations!G$20</f>
        <v>1.1634629648250447</v>
      </c>
      <c r="AJ819" s="70">
        <f t="shared" si="394"/>
        <v>1.2502214599505144</v>
      </c>
      <c r="AK819" s="70">
        <f t="shared" si="395"/>
        <v>0.55558133002403975</v>
      </c>
      <c r="AL819" s="71">
        <f>(1/(J820-J818))*((M820-M818)/Phase_Relations!B$22)</f>
        <v>6.8345039509231976E-7</v>
      </c>
      <c r="AM819" s="71">
        <f t="shared" si="396"/>
        <v>0.57093136902916697</v>
      </c>
      <c r="AN819" s="71">
        <f>SUM(AM$27:AM819)</f>
        <v>89.304212498096504</v>
      </c>
      <c r="AO819" s="71">
        <f>(1/10000)*((AL819*Phase_Relations!B$22*H$7*U819))/(2*(P819-R819))</f>
        <v>3.5939286241790834E-11</v>
      </c>
      <c r="AP819" s="71">
        <f t="shared" si="397"/>
        <v>3.8935119649541964E-11</v>
      </c>
      <c r="AQ819" s="72">
        <f t="shared" si="398"/>
        <v>3.5859236401488593E-18</v>
      </c>
      <c r="AR819" s="72">
        <f t="shared" si="399"/>
        <v>3.8848397000429632E-18</v>
      </c>
      <c r="AS819" s="71">
        <f t="shared" si="402"/>
        <v>3.9439463060447835E-5</v>
      </c>
      <c r="AT819" s="72">
        <f t="shared" si="403"/>
        <v>9.0740741131488318E-8</v>
      </c>
      <c r="AU819" s="97">
        <f t="shared" si="400"/>
        <v>8.3463693144050615E-8</v>
      </c>
      <c r="AV819" s="2"/>
      <c r="AW819" s="2"/>
      <c r="AX819" s="2"/>
      <c r="AY819" s="2"/>
      <c r="AZ819" s="2"/>
      <c r="BA819" s="2"/>
      <c r="BC819" s="10"/>
      <c r="BE819" s="10"/>
      <c r="BI819" s="10"/>
    </row>
    <row r="820" spans="1:61" x14ac:dyDescent="0.2">
      <c r="A820" s="9">
        <f>Raw_Data!A818</f>
        <v>40774.087870370371</v>
      </c>
      <c r="B820" s="10">
        <f>Raw_Data!J818</f>
        <v>-2.1207873466682907E-3</v>
      </c>
      <c r="C820" s="10">
        <f>Raw_Data!K818</f>
        <v>2.5960511953779353E-2</v>
      </c>
      <c r="D820" s="10">
        <f>Raw_Data!L818</f>
        <v>1.9896881111570158E-2</v>
      </c>
      <c r="E820" s="10">
        <f>Raw_Data!M818</f>
        <v>1.8430690417650143E-2</v>
      </c>
      <c r="F820" s="10">
        <f>Raw_Data!N818</f>
        <v>1.8517443716054877E-2</v>
      </c>
      <c r="J820" s="74">
        <f t="shared" si="373"/>
        <v>212763.99999980349</v>
      </c>
      <c r="K820" s="69">
        <f t="shared" si="374"/>
        <v>994.4248847717148</v>
      </c>
      <c r="L820" s="69">
        <f>K820+$D$8-$B$8*Q820+Phase_Relations!$C$24*Q820</f>
        <v>1243.4171443223127</v>
      </c>
      <c r="M820" s="69">
        <f t="shared" si="375"/>
        <v>-8.4433622805341006E-3</v>
      </c>
      <c r="N820" s="69">
        <f t="shared" si="376"/>
        <v>-2.1446140192556615E-2</v>
      </c>
      <c r="O820" s="70">
        <f t="shared" si="377"/>
        <v>59.780057855151448</v>
      </c>
      <c r="P820" s="70">
        <f t="shared" si="378"/>
        <v>412.27626107000998</v>
      </c>
      <c r="Q820" s="70">
        <f t="shared" si="379"/>
        <v>55.331972053112516</v>
      </c>
      <c r="R820" s="111">
        <f t="shared" si="380"/>
        <v>381.59980726284493</v>
      </c>
      <c r="S820" s="70">
        <f t="shared" si="401"/>
        <v>30.676453807165046</v>
      </c>
      <c r="T820" s="113">
        <f t="shared" si="381"/>
        <v>0.70244336228053406</v>
      </c>
      <c r="U820" s="70">
        <f t="shared" si="382"/>
        <v>1.7842061401925566</v>
      </c>
      <c r="V820" s="70">
        <f>(L820/Phase_Relations!C$24)</f>
        <v>255.34553938691914</v>
      </c>
      <c r="W820" s="70">
        <f t="shared" si="383"/>
        <v>36769.757671716354</v>
      </c>
      <c r="X820" s="70">
        <f t="shared" si="384"/>
        <v>1761.0037199097872</v>
      </c>
      <c r="Y820" s="70">
        <f t="shared" si="385"/>
        <v>200.01356733380663</v>
      </c>
      <c r="Z820" s="70">
        <f t="shared" si="386"/>
        <v>28801.953696068154</v>
      </c>
      <c r="AA820" s="70">
        <f t="shared" si="387"/>
        <v>1379.4039126469422</v>
      </c>
      <c r="AB820" s="70">
        <f t="shared" si="388"/>
        <v>-1.2166228069933949</v>
      </c>
      <c r="AC820" s="70">
        <f t="shared" si="389"/>
        <v>-1.2166228069933949E-2</v>
      </c>
      <c r="AD820" s="70">
        <f t="shared" si="390"/>
        <v>1358.9529434421656</v>
      </c>
      <c r="AE820" s="70">
        <f t="shared" si="391"/>
        <v>3.1332044186477059</v>
      </c>
      <c r="AF820" s="70">
        <f t="shared" si="392"/>
        <v>2.2238920395912107E-2</v>
      </c>
      <c r="AG820" s="70">
        <f t="shared" si="393"/>
        <v>1.7419868828406872E-2</v>
      </c>
      <c r="AH820" s="70">
        <f>(U820-Phase_Relations!$B$37)/Phase_Relations!$B$37</f>
        <v>1.2490896229722064</v>
      </c>
      <c r="AI820" s="70">
        <f>(U820-Phase_Relations!G$20)/Phase_Relations!G$20</f>
        <v>1.1624621877427304</v>
      </c>
      <c r="AJ820" s="70">
        <f t="shared" si="394"/>
        <v>1.2492030947329689</v>
      </c>
      <c r="AK820" s="70">
        <f t="shared" si="395"/>
        <v>0.55537565520466692</v>
      </c>
      <c r="AL820" s="71">
        <f>(1/(J821-J819))*((M821-M819)/Phase_Relations!B$22)</f>
        <v>4.9807359299034782E-7</v>
      </c>
      <c r="AM820" s="71">
        <f t="shared" si="396"/>
        <v>0.63438290165614508</v>
      </c>
      <c r="AN820" s="71">
        <f>SUM(AM$27:AM820)</f>
        <v>89.938595399752643</v>
      </c>
      <c r="AO820" s="71">
        <f>(1/10000)*((AL820*Phase_Relations!B$22*H$7*U820))/(2*(P820-R820))</f>
        <v>2.5615266867666485E-11</v>
      </c>
      <c r="AP820" s="71">
        <f t="shared" si="397"/>
        <v>3.9523862853551178E-11</v>
      </c>
      <c r="AQ820" s="72">
        <f t="shared" si="398"/>
        <v>2.5558212367244277E-18</v>
      </c>
      <c r="AR820" s="72">
        <f t="shared" si="399"/>
        <v>3.9435828859546164E-18</v>
      </c>
      <c r="AS820" s="71">
        <f t="shared" si="402"/>
        <v>4.9572845756577517E-5</v>
      </c>
      <c r="AT820" s="72">
        <f t="shared" si="403"/>
        <v>5.1453971588704448E-8</v>
      </c>
      <c r="AU820" s="97">
        <f t="shared" si="400"/>
        <v>8.1583996211623489E-8</v>
      </c>
      <c r="AV820" s="2"/>
      <c r="AW820" s="2"/>
      <c r="AX820" s="2"/>
      <c r="AY820" s="2"/>
      <c r="AZ820" s="2"/>
      <c r="BA820" s="2"/>
      <c r="BC820" s="10"/>
      <c r="BE820" s="10"/>
      <c r="BI820" s="10"/>
    </row>
    <row r="821" spans="1:61" x14ac:dyDescent="0.2">
      <c r="A821" s="9">
        <f>Raw_Data!A819</f>
        <v>40774.090844907405</v>
      </c>
      <c r="B821" s="10">
        <f>Raw_Data!J819</f>
        <v>-2.1324382736038405E-3</v>
      </c>
      <c r="C821" s="10">
        <f>Raw_Data!K819</f>
        <v>2.5527016711019535E-2</v>
      </c>
      <c r="D821" s="10">
        <f>Raw_Data!L819</f>
        <v>2.0076585673712555E-2</v>
      </c>
      <c r="E821" s="10">
        <f>Raw_Data!M819</f>
        <v>1.8769873722800142E-2</v>
      </c>
      <c r="F821" s="10">
        <f>Raw_Data!N819</f>
        <v>1.8851685898507678E-2</v>
      </c>
      <c r="J821" s="74">
        <f t="shared" si="373"/>
        <v>213020.99999953061</v>
      </c>
      <c r="K821" s="69">
        <f t="shared" si="374"/>
        <v>999.88793682809808</v>
      </c>
      <c r="L821" s="69">
        <f>K821+$D$8-$B$8*Q821+Phase_Relations!$C$24*Q821</f>
        <v>1253.3805514909379</v>
      </c>
      <c r="M821" s="69">
        <f t="shared" si="375"/>
        <v>-8.3167392720973673E-3</v>
      </c>
      <c r="N821" s="69">
        <f t="shared" si="376"/>
        <v>-2.1124517751127312E-2</v>
      </c>
      <c r="O821" s="70">
        <f t="shared" si="377"/>
        <v>60.319979115245836</v>
      </c>
      <c r="P821" s="70">
        <f t="shared" si="378"/>
        <v>415.99985596721268</v>
      </c>
      <c r="Q821" s="70">
        <f t="shared" si="379"/>
        <v>56.350256270152435</v>
      </c>
      <c r="R821" s="111">
        <f t="shared" si="380"/>
        <v>388.62245703553407</v>
      </c>
      <c r="S821" s="70">
        <f t="shared" si="401"/>
        <v>27.377398931678613</v>
      </c>
      <c r="T821" s="113">
        <f t="shared" si="381"/>
        <v>0.70231673927209737</v>
      </c>
      <c r="U821" s="70">
        <f t="shared" si="382"/>
        <v>1.7838845177511273</v>
      </c>
      <c r="V821" s="70">
        <f>(L821/Phase_Relations!C$24)</f>
        <v>257.3916038064271</v>
      </c>
      <c r="W821" s="70">
        <f t="shared" si="383"/>
        <v>37064.390948125503</v>
      </c>
      <c r="X821" s="70">
        <f t="shared" si="384"/>
        <v>1775.1145090098421</v>
      </c>
      <c r="Y821" s="70">
        <f t="shared" si="385"/>
        <v>201.04134753627466</v>
      </c>
      <c r="Z821" s="70">
        <f t="shared" si="386"/>
        <v>28949.954045223552</v>
      </c>
      <c r="AA821" s="70">
        <f t="shared" si="387"/>
        <v>1386.492051974308</v>
      </c>
      <c r="AB821" s="70">
        <f t="shared" si="388"/>
        <v>-1.1983774167287242</v>
      </c>
      <c r="AC821" s="70">
        <f t="shared" si="389"/>
        <v>-1.1983774167287242E-2</v>
      </c>
      <c r="AD821" s="70">
        <f t="shared" si="390"/>
        <v>1368.2404526865223</v>
      </c>
      <c r="AE821" s="70">
        <f t="shared" si="391"/>
        <v>3.136162426403414</v>
      </c>
      <c r="AF821" s="70">
        <f t="shared" si="392"/>
        <v>1.9745803008891623E-2</v>
      </c>
      <c r="AG821" s="70">
        <f t="shared" si="393"/>
        <v>1.5422891758656016E-2</v>
      </c>
      <c r="AH821" s="70">
        <f>(U821-Phase_Relations!$B$37)/Phase_Relations!$B$37</f>
        <v>1.2486842002582954</v>
      </c>
      <c r="AI821" s="70">
        <f>(U821-Phase_Relations!G$20)/Phase_Relations!G$20</f>
        <v>1.1620723805603352</v>
      </c>
      <c r="AJ821" s="70">
        <f t="shared" si="394"/>
        <v>1.2481946945479536</v>
      </c>
      <c r="AK821" s="70">
        <f t="shared" si="395"/>
        <v>0.55529549241056853</v>
      </c>
      <c r="AL821" s="71">
        <f>(1/(J822-J820))*((M822-M820)/Phase_Relations!B$22)</f>
        <v>2.904255536875799E-7</v>
      </c>
      <c r="AM821" s="71">
        <f t="shared" si="396"/>
        <v>0.24879353919800218</v>
      </c>
      <c r="AN821" s="71">
        <f>SUM(AM$27:AM821)</f>
        <v>90.187388938950647</v>
      </c>
      <c r="AO821" s="71">
        <f>(1/10000)*((AL821*Phase_Relations!B$22*H$7*U821))/(2*(P821-R821))</f>
        <v>1.6733040806851987E-11</v>
      </c>
      <c r="AP821" s="71">
        <f t="shared" si="397"/>
        <v>3.8240102530444208E-11</v>
      </c>
      <c r="AQ821" s="72">
        <f t="shared" si="398"/>
        <v>1.6695770249074411E-18</v>
      </c>
      <c r="AR821" s="72">
        <f t="shared" si="399"/>
        <v>3.8154927936822362E-18</v>
      </c>
      <c r="AS821" s="71">
        <f t="shared" si="402"/>
        <v>1.9408950644904489E-5</v>
      </c>
      <c r="AT821" s="72">
        <f t="shared" si="403"/>
        <v>8.5849285019085536E-8</v>
      </c>
      <c r="AU821" s="97">
        <f t="shared" si="400"/>
        <v>8.4840771270572103E-8</v>
      </c>
      <c r="AV821" s="2"/>
      <c r="AW821" s="2"/>
      <c r="AX821" s="2"/>
      <c r="AY821" s="2"/>
      <c r="AZ821" s="2"/>
      <c r="BA821" s="2"/>
      <c r="BC821" s="10"/>
      <c r="BE821" s="10"/>
      <c r="BI821" s="10"/>
    </row>
    <row r="822" spans="1:61" x14ac:dyDescent="0.2">
      <c r="A822" s="9">
        <f>Raw_Data!A820</f>
        <v>40774.093819444446</v>
      </c>
      <c r="B822" s="10">
        <f>Raw_Data!J820</f>
        <v>-2.1475809156454506E-3</v>
      </c>
      <c r="C822" s="10">
        <f>Raw_Data!K820</f>
        <v>2.5057891722279457E-2</v>
      </c>
      <c r="D822" s="10">
        <f>Raw_Data!L820</f>
        <v>1.9951263980517955E-2</v>
      </c>
      <c r="E822" s="10">
        <f>Raw_Data!M820</f>
        <v>1.8406046510013742E-2</v>
      </c>
      <c r="F822" s="10">
        <f>Raw_Data!N820</f>
        <v>1.8487144987911978E-2</v>
      </c>
      <c r="J822" s="74">
        <f t="shared" si="373"/>
        <v>213277.99999988638</v>
      </c>
      <c r="K822" s="69">
        <f t="shared" si="374"/>
        <v>1006.9882338432719</v>
      </c>
      <c r="L822" s="69">
        <f>K822+$D$8-$B$8*Q822+Phase_Relations!$C$24*Q822</f>
        <v>1255.6535128673133</v>
      </c>
      <c r="M822" s="69">
        <f t="shared" si="375"/>
        <v>-8.1804824288691808E-3</v>
      </c>
      <c r="N822" s="69">
        <f t="shared" si="376"/>
        <v>-2.0778425369327721E-2</v>
      </c>
      <c r="O822" s="70">
        <f t="shared" si="377"/>
        <v>59.943450852968482</v>
      </c>
      <c r="P822" s="70">
        <f t="shared" si="378"/>
        <v>413.40310933081713</v>
      </c>
      <c r="Q822" s="70">
        <f t="shared" si="379"/>
        <v>55.257986978342281</v>
      </c>
      <c r="R822" s="111">
        <f t="shared" si="380"/>
        <v>381.08956536787781</v>
      </c>
      <c r="S822" s="70">
        <f t="shared" si="401"/>
        <v>32.31354396293932</v>
      </c>
      <c r="T822" s="113">
        <f t="shared" si="381"/>
        <v>0.7021804824288691</v>
      </c>
      <c r="U822" s="70">
        <f t="shared" si="382"/>
        <v>1.7835384253693276</v>
      </c>
      <c r="V822" s="70">
        <f>(L822/Phase_Relations!C$24)</f>
        <v>257.85837439207199</v>
      </c>
      <c r="W822" s="70">
        <f t="shared" si="383"/>
        <v>37131.60591245837</v>
      </c>
      <c r="X822" s="70">
        <f t="shared" si="384"/>
        <v>1778.3336164970483</v>
      </c>
      <c r="Y822" s="70">
        <f t="shared" si="385"/>
        <v>202.60038741372972</v>
      </c>
      <c r="Z822" s="70">
        <f t="shared" si="386"/>
        <v>29174.455787577081</v>
      </c>
      <c r="AA822" s="70">
        <f t="shared" si="387"/>
        <v>1397.2440511291704</v>
      </c>
      <c r="AB822" s="70">
        <f t="shared" si="388"/>
        <v>-1.1787438658312999</v>
      </c>
      <c r="AC822" s="70">
        <f t="shared" si="389"/>
        <v>-1.1787438658312999E-2</v>
      </c>
      <c r="AD822" s="70">
        <f t="shared" si="390"/>
        <v>1375.701688487211</v>
      </c>
      <c r="AE822" s="70">
        <f t="shared" si="391"/>
        <v>3.1385242703170499</v>
      </c>
      <c r="AF822" s="70">
        <f t="shared" si="392"/>
        <v>2.3126628405986352E-2</v>
      </c>
      <c r="AG822" s="70">
        <f t="shared" si="393"/>
        <v>1.8170687245169643E-2</v>
      </c>
      <c r="AH822" s="70">
        <f>(U822-Phase_Relations!$B$37)/Phase_Relations!$B$37</f>
        <v>1.2482479318434745</v>
      </c>
      <c r="AI822" s="70">
        <f>(U822-Phase_Relations!G$20)/Phase_Relations!G$20</f>
        <v>1.1616529157506092</v>
      </c>
      <c r="AJ822" s="70">
        <f t="shared" si="394"/>
        <v>1.2472349794413913</v>
      </c>
      <c r="AK822" s="70">
        <f t="shared" si="395"/>
        <v>0.55520919831113136</v>
      </c>
      <c r="AL822" s="71">
        <f>(1/(J823-J821))*((M823-M821)/Phase_Relations!B$22)</f>
        <v>7.755293352778063E-7</v>
      </c>
      <c r="AM822" s="71">
        <f t="shared" si="396"/>
        <v>0.2693666384416103</v>
      </c>
      <c r="AN822" s="71">
        <f>SUM(AM$27:AM822)</f>
        <v>90.456755577392258</v>
      </c>
      <c r="AO822" s="71">
        <f>(1/10000)*((AL822*Phase_Relations!B$22*H$7*U822))/(2*(P822-R822))</f>
        <v>3.7849626763044848E-11</v>
      </c>
      <c r="AP822" s="71">
        <f t="shared" si="397"/>
        <v>3.7600490587868146E-11</v>
      </c>
      <c r="AQ822" s="72">
        <f t="shared" si="398"/>
        <v>3.7765321900741874E-18</v>
      </c>
      <c r="AR822" s="72">
        <f t="shared" si="399"/>
        <v>3.751674064229062E-18</v>
      </c>
      <c r="AS822" s="71">
        <f t="shared" si="402"/>
        <v>2.6002466048834855E-5</v>
      </c>
      <c r="AT822" s="72">
        <f t="shared" si="403"/>
        <v>1.4494756745734623E-7</v>
      </c>
      <c r="AU822" s="97">
        <f t="shared" si="400"/>
        <v>8.4905596609709003E-8</v>
      </c>
      <c r="AV822" s="2"/>
      <c r="AW822" s="2"/>
      <c r="AX822" s="2"/>
      <c r="AY822" s="2"/>
      <c r="AZ822" s="2"/>
      <c r="BA822" s="2"/>
      <c r="BC822" s="10"/>
      <c r="BE822" s="10"/>
      <c r="BI822" s="10"/>
    </row>
    <row r="823" spans="1:61" x14ac:dyDescent="0.2">
      <c r="A823" s="9">
        <f>Raw_Data!A821</f>
        <v>40774.096805555557</v>
      </c>
      <c r="B823" s="10">
        <f>Raw_Data!J821</f>
        <v>-2.1592674723269704E-3</v>
      </c>
      <c r="C823" s="10">
        <f>Raw_Data!K821</f>
        <v>2.3157638603329644E-2</v>
      </c>
      <c r="D823" s="10">
        <f>Raw_Data!L821</f>
        <v>2.0026763412250157E-2</v>
      </c>
      <c r="E823" s="10">
        <f>Raw_Data!M821</f>
        <v>1.9064080411941142E-2</v>
      </c>
      <c r="F823" s="10">
        <f>Raw_Data!N821</f>
        <v>1.9166589484457278E-2</v>
      </c>
      <c r="J823" s="74">
        <f t="shared" si="373"/>
        <v>213535.99999984726</v>
      </c>
      <c r="K823" s="69">
        <f t="shared" si="374"/>
        <v>1012.4679924808626</v>
      </c>
      <c r="L823" s="69">
        <f>K823+$D$8-$B$8*Q823+Phase_Relations!$C$24*Q823</f>
        <v>1269.8642030973592</v>
      </c>
      <c r="M823" s="69">
        <f t="shared" si="375"/>
        <v>-7.6134000845614449E-3</v>
      </c>
      <c r="N823" s="69">
        <f t="shared" si="376"/>
        <v>-1.933803621478607E-2</v>
      </c>
      <c r="O823" s="70">
        <f t="shared" si="377"/>
        <v>60.170288434782123</v>
      </c>
      <c r="P823" s="70">
        <f t="shared" si="378"/>
        <v>414.96750644677326</v>
      </c>
      <c r="Q823" s="70">
        <f t="shared" si="379"/>
        <v>57.233513268805019</v>
      </c>
      <c r="R823" s="111">
        <f t="shared" si="380"/>
        <v>394.7138846124484</v>
      </c>
      <c r="S823" s="70">
        <f t="shared" si="401"/>
        <v>20.253621834324861</v>
      </c>
      <c r="T823" s="113">
        <f t="shared" si="381"/>
        <v>0.70161340008456141</v>
      </c>
      <c r="U823" s="70">
        <f t="shared" si="382"/>
        <v>1.782098036214786</v>
      </c>
      <c r="V823" s="70">
        <f>(L823/Phase_Relations!C$24)</f>
        <v>260.77665196160734</v>
      </c>
      <c r="W823" s="70">
        <f t="shared" si="383"/>
        <v>37551.83788247146</v>
      </c>
      <c r="X823" s="70">
        <f t="shared" si="384"/>
        <v>1798.4596687007404</v>
      </c>
      <c r="Y823" s="70">
        <f t="shared" si="385"/>
        <v>203.54313869280233</v>
      </c>
      <c r="Z823" s="70">
        <f t="shared" si="386"/>
        <v>29310.211971763536</v>
      </c>
      <c r="AA823" s="70">
        <f t="shared" si="387"/>
        <v>1403.7457840882921</v>
      </c>
      <c r="AB823" s="70">
        <f t="shared" si="388"/>
        <v>-1.0970317124728401</v>
      </c>
      <c r="AC823" s="70">
        <f t="shared" si="389"/>
        <v>-1.0970317124728401E-2</v>
      </c>
      <c r="AD823" s="70">
        <f t="shared" si="390"/>
        <v>1390.2433695320753</v>
      </c>
      <c r="AE823" s="70">
        <f t="shared" si="391"/>
        <v>3.1430908324793823</v>
      </c>
      <c r="AF823" s="70">
        <f t="shared" si="392"/>
        <v>1.44282690383852E-2</v>
      </c>
      <c r="AG823" s="70">
        <f t="shared" si="393"/>
        <v>1.1261649169456586E-2</v>
      </c>
      <c r="AH823" s="70">
        <f>(U823-Phase_Relations!$B$37)/Phase_Relations!$B$37</f>
        <v>1.2464322423737748</v>
      </c>
      <c r="AI823" s="70">
        <f>(U823-Phase_Relations!G$20)/Phase_Relations!G$20</f>
        <v>1.159907160586918</v>
      </c>
      <c r="AJ823" s="70">
        <f t="shared" si="394"/>
        <v>1.2462539768985892</v>
      </c>
      <c r="AK823" s="70">
        <f t="shared" si="395"/>
        <v>0.55484969404493878</v>
      </c>
      <c r="AL823" s="71">
        <f>(1/(J824-J822))*((M824-M822)/Phase_Relations!B$22)</f>
        <v>1.2393797118306559E-6</v>
      </c>
      <c r="AM823" s="71">
        <f t="shared" si="396"/>
        <v>1.1300566338097282</v>
      </c>
      <c r="AN823" s="71">
        <f>SUM(AM$27:AM823)</f>
        <v>91.586812211201988</v>
      </c>
      <c r="AO823" s="71">
        <f>(1/10000)*((AL823*Phase_Relations!B$22*H$7*U823))/(2*(P823-R823))</f>
        <v>9.6427025390814901E-11</v>
      </c>
      <c r="AP823" s="71">
        <f t="shared" si="397"/>
        <v>3.6973945997874643E-11</v>
      </c>
      <c r="AQ823" s="72">
        <f t="shared" si="398"/>
        <v>9.6212247391846761E-18</v>
      </c>
      <c r="AR823" s="72">
        <f t="shared" si="399"/>
        <v>3.6891591594602382E-18</v>
      </c>
      <c r="AS823" s="71">
        <f t="shared" si="402"/>
        <v>5.553704364399967E-5</v>
      </c>
      <c r="AT823" s="72">
        <f t="shared" si="403"/>
        <v>1.7289398332650566E-7</v>
      </c>
      <c r="AU823" s="97">
        <f t="shared" si="400"/>
        <v>8.1786434520616004E-8</v>
      </c>
      <c r="AV823" s="2"/>
      <c r="AW823" s="2"/>
      <c r="AX823" s="2"/>
      <c r="AY823" s="2"/>
      <c r="AZ823" s="2"/>
      <c r="BA823" s="2"/>
      <c r="BC823" s="10"/>
      <c r="BE823" s="10"/>
      <c r="BI823" s="10"/>
    </row>
    <row r="824" spans="1:61" x14ac:dyDescent="0.2">
      <c r="A824" s="9">
        <f>Raw_Data!A822</f>
        <v>40774.099780092591</v>
      </c>
      <c r="B824" s="10">
        <f>Raw_Data!J822</f>
        <v>-2.1750039434682506E-3</v>
      </c>
      <c r="C824" s="10">
        <f>Raw_Data!K822</f>
        <v>2.1287076939369598E-2</v>
      </c>
      <c r="D824" s="10">
        <f>Raw_Data!L822</f>
        <v>1.9960207046759056E-2</v>
      </c>
      <c r="E824" s="10">
        <f>Raw_Data!M822</f>
        <v>1.8453018391797742E-2</v>
      </c>
      <c r="F824" s="10">
        <f>Raw_Data!N822</f>
        <v>1.8550587058516577E-2</v>
      </c>
      <c r="J824" s="74">
        <f t="shared" si="373"/>
        <v>213792.99999957439</v>
      </c>
      <c r="K824" s="69">
        <f t="shared" si="374"/>
        <v>1019.8467325162388</v>
      </c>
      <c r="L824" s="69">
        <f>K824+$D$8-$B$8*Q824+Phase_Relations!$C$24*Q824</f>
        <v>1269.1352443029446</v>
      </c>
      <c r="M824" s="69">
        <f t="shared" si="375"/>
        <v>-7.0564703781952213E-3</v>
      </c>
      <c r="N824" s="69">
        <f t="shared" si="376"/>
        <v>-1.7923434760615864E-2</v>
      </c>
      <c r="O824" s="70">
        <f t="shared" si="377"/>
        <v>59.97032024090408</v>
      </c>
      <c r="P824" s="70">
        <f t="shared" si="378"/>
        <v>413.58841545451094</v>
      </c>
      <c r="Q824" s="70">
        <f t="shared" si="379"/>
        <v>55.399004313626996</v>
      </c>
      <c r="R824" s="111">
        <f t="shared" si="380"/>
        <v>382.06209871466893</v>
      </c>
      <c r="S824" s="70">
        <f t="shared" si="401"/>
        <v>31.526316739842002</v>
      </c>
      <c r="T824" s="113">
        <f t="shared" si="381"/>
        <v>0.70105647037819518</v>
      </c>
      <c r="U824" s="70">
        <f t="shared" si="382"/>
        <v>1.7806834347606157</v>
      </c>
      <c r="V824" s="70">
        <f>(L824/Phase_Relations!C$24)</f>
        <v>260.62695451099665</v>
      </c>
      <c r="W824" s="70">
        <f t="shared" si="383"/>
        <v>37530.281449583519</v>
      </c>
      <c r="X824" s="70">
        <f t="shared" si="384"/>
        <v>1797.4272724896321</v>
      </c>
      <c r="Y824" s="70">
        <f t="shared" si="385"/>
        <v>205.22795019736967</v>
      </c>
      <c r="Z824" s="70">
        <f t="shared" si="386"/>
        <v>29552.824828421231</v>
      </c>
      <c r="AA824" s="70">
        <f t="shared" si="387"/>
        <v>1415.3651737749631</v>
      </c>
      <c r="AB824" s="70">
        <f t="shared" si="388"/>
        <v>-1.01678247524426</v>
      </c>
      <c r="AC824" s="70">
        <f t="shared" si="389"/>
        <v>-1.01678247524426E-2</v>
      </c>
      <c r="AD824" s="70">
        <f t="shared" si="390"/>
        <v>1394.3476292817352</v>
      </c>
      <c r="AE824" s="70">
        <f t="shared" si="391"/>
        <v>3.1443710626123491</v>
      </c>
      <c r="AF824" s="70">
        <f t="shared" si="392"/>
        <v>2.2274334089878171E-2</v>
      </c>
      <c r="AG824" s="70">
        <f t="shared" si="393"/>
        <v>1.7539689767906229E-2</v>
      </c>
      <c r="AH824" s="70">
        <f>(U824-Phase_Relations!$B$37)/Phase_Relations!$B$37</f>
        <v>1.2446490597136857</v>
      </c>
      <c r="AI824" s="70">
        <f>(U824-Phase_Relations!G$20)/Phase_Relations!G$20</f>
        <v>1.1581926601788883</v>
      </c>
      <c r="AJ824" s="70">
        <f t="shared" si="394"/>
        <v>1.2453142728391029</v>
      </c>
      <c r="AK824" s="70">
        <f t="shared" si="395"/>
        <v>0.55449606000879526</v>
      </c>
      <c r="AL824" s="71">
        <f>(1/(J825-J823))*((M825-M823)/Phase_Relations!B$22)</f>
        <v>9.5270310084847843E-7</v>
      </c>
      <c r="AM824" s="71">
        <f t="shared" si="396"/>
        <v>1.1173065182418918</v>
      </c>
      <c r="AN824" s="71">
        <f>SUM(AM$27:AM824)</f>
        <v>92.704118729443877</v>
      </c>
      <c r="AO824" s="71">
        <f>(1/10000)*((AL824*Phase_Relations!B$22*H$7*U824))/(2*(P824-R824))</f>
        <v>4.7581327560111699E-11</v>
      </c>
      <c r="AP824" s="71">
        <f t="shared" si="397"/>
        <v>3.4919312016779027E-11</v>
      </c>
      <c r="AQ824" s="72">
        <f t="shared" si="398"/>
        <v>4.74753466664754E-18</v>
      </c>
      <c r="AR824" s="72">
        <f t="shared" si="399"/>
        <v>3.4841534029436678E-18</v>
      </c>
      <c r="AS824" s="71">
        <f t="shared" si="402"/>
        <v>1.9340498777598874E-4</v>
      </c>
      <c r="AT824" s="72">
        <f t="shared" si="403"/>
        <v>2.4498119743614357E-8</v>
      </c>
      <c r="AU824" s="97">
        <f t="shared" si="400"/>
        <v>8.3132166892592202E-8</v>
      </c>
      <c r="AV824" s="2"/>
      <c r="AW824" s="2"/>
      <c r="AX824" s="2"/>
      <c r="AY824" s="2"/>
      <c r="AZ824" s="2"/>
      <c r="BA824" s="2"/>
      <c r="BC824" s="10"/>
      <c r="BE824" s="10"/>
      <c r="BI824" s="10"/>
    </row>
    <row r="825" spans="1:61" x14ac:dyDescent="0.2">
      <c r="A825" s="9">
        <f>Raw_Data!A823</f>
        <v>40774.102754629632</v>
      </c>
      <c r="B825" s="10">
        <f>Raw_Data!J823</f>
        <v>-2.1898140412140504E-3</v>
      </c>
      <c r="C825" s="10">
        <f>Raw_Data!K823</f>
        <v>2.0255001964139652E-2</v>
      </c>
      <c r="D825" s="10">
        <f>Raw_Data!L823</f>
        <v>1.9989898501742556E-2</v>
      </c>
      <c r="E825" s="10">
        <f>Raw_Data!M823</f>
        <v>1.8431842446103443E-2</v>
      </c>
      <c r="F825" s="10">
        <f>Raw_Data!N823</f>
        <v>1.8516977581775777E-2</v>
      </c>
      <c r="J825" s="74">
        <f t="shared" ref="J825:J888" si="404">(A825-A$27)*24*3600</f>
        <v>214049.99999993015</v>
      </c>
      <c r="K825" s="69">
        <f t="shared" ref="K825:K888" si="405">B825*$B$17/B$18</f>
        <v>1026.7911014401018</v>
      </c>
      <c r="L825" s="69">
        <f>K825+$D$8-$B$8*Q825+Phase_Relations!$C$24*Q825</f>
        <v>1275.7986463454342</v>
      </c>
      <c r="M825" s="69">
        <f t="shared" ref="M825:M888" si="406">(C825*$C$17/C$18)-(0.000000651*K825)</f>
        <v>-6.7510570618769796E-3</v>
      </c>
      <c r="N825" s="69">
        <f t="shared" ref="N825:N888" si="407">M825*2.54</f>
        <v>-1.7147684937167527E-2</v>
      </c>
      <c r="O825" s="70">
        <f t="shared" ref="O825:O888" si="408">D825*$D$17/D$18</f>
        <v>60.059528036174321</v>
      </c>
      <c r="P825" s="70">
        <f t="shared" ref="P825:P888" si="409">(O825/145)*1000</f>
        <v>414.20364162878843</v>
      </c>
      <c r="Q825" s="70">
        <f t="shared" ref="Q825:Q888" si="410">E825*$E$17/E$18</f>
        <v>55.335430632511219</v>
      </c>
      <c r="R825" s="111">
        <f t="shared" ref="R825:R888" si="411">(Q825/145)*1000</f>
        <v>381.62365953456015</v>
      </c>
      <c r="S825" s="70">
        <f t="shared" si="401"/>
        <v>32.579982094228285</v>
      </c>
      <c r="T825" s="113">
        <f t="shared" ref="T825:T888" si="412">D$7-M825</f>
        <v>0.7007510570618769</v>
      </c>
      <c r="U825" s="70">
        <f t="shared" ref="U825:U888" si="413">T825*2.54</f>
        <v>1.7799076849371673</v>
      </c>
      <c r="V825" s="70">
        <f>(L825/Phase_Relations!C$24)</f>
        <v>261.99533679240614</v>
      </c>
      <c r="W825" s="70">
        <f t="shared" ref="W825:W888" si="414">144*V825</f>
        <v>37727.328498106486</v>
      </c>
      <c r="X825" s="70">
        <f t="shared" ref="X825:X888" si="415">(V825/145)*1000</f>
        <v>1806.8643916717663</v>
      </c>
      <c r="Y825" s="70">
        <f t="shared" ref="Y825:Y888" si="416">V825-Q825</f>
        <v>206.65990615989492</v>
      </c>
      <c r="Z825" s="70">
        <f t="shared" ref="Z825:Z888" si="417">144*Y825</f>
        <v>29759.026487024868</v>
      </c>
      <c r="AA825" s="70">
        <f t="shared" ref="AA825:AA888" si="418">X825-R825</f>
        <v>1425.2407321372061</v>
      </c>
      <c r="AB825" s="70">
        <f t="shared" ref="AB825:AB888" si="419">(1-($D$7-M825)/$D$7)*100</f>
        <v>-0.97277479277766421</v>
      </c>
      <c r="AC825" s="70">
        <f t="shared" ref="AC825:AC888" si="420">AB825/100</f>
        <v>-9.7277479277766421E-3</v>
      </c>
      <c r="AD825" s="70">
        <f t="shared" ref="AD825:AD888" si="421">X825-((2/3)*(P825-R825)+R825)</f>
        <v>1403.5207440743873</v>
      </c>
      <c r="AE825" s="70">
        <f t="shared" ref="AE825:AE888" si="422">LOG(AD825,10)</f>
        <v>3.1472188359020299</v>
      </c>
      <c r="AF825" s="70">
        <f t="shared" ref="AF825:AF888" si="423">(P825-R825)/AA825</f>
        <v>2.2859283600022633E-2</v>
      </c>
      <c r="AG825" s="70">
        <f t="shared" ref="AG825:AG888" si="424">(P825-R825)/X825</f>
        <v>1.8031227049687047E-2</v>
      </c>
      <c r="AH825" s="70">
        <f>(U825-Phase_Relations!$B$37)/Phase_Relations!$B$37</f>
        <v>1.2436711845463286</v>
      </c>
      <c r="AI825" s="70">
        <f>(U825-Phase_Relations!G$20)/Phase_Relations!G$20</f>
        <v>1.1572524495033583</v>
      </c>
      <c r="AJ825" s="70">
        <f t="shared" ref="AJ825:AJ888" si="425">AVERAGE(AH821:AH829)</f>
        <v>1.2444331424840771</v>
      </c>
      <c r="AK825" s="70">
        <f t="shared" ref="AK825:AK888" si="426">AH825/(1+AH825)</f>
        <v>0.55430189285860065</v>
      </c>
      <c r="AL825" s="71">
        <f>(1/(J826-J824))*((M826-M824)/Phase_Relations!B$22)</f>
        <v>5.2212355998950035E-7</v>
      </c>
      <c r="AM825" s="71">
        <f t="shared" ref="AM825:AM888" si="427">((AD825+AD824)/2)*(AC825-AC824)</f>
        <v>0.61563851478993581</v>
      </c>
      <c r="AN825" s="71">
        <f>SUM(AM$27:AM825)</f>
        <v>93.319757244233813</v>
      </c>
      <c r="AO825" s="71">
        <f>(1/10000)*((AL825*Phase_Relations!B$22*H$7*U825))/(2*(P825-R825))</f>
        <v>2.5222342549156739E-11</v>
      </c>
      <c r="AP825" s="71">
        <f t="shared" ref="AP825:AP888" si="428">AVERAGE(AO821:AO829)</f>
        <v>3.4415568475499298E-11</v>
      </c>
      <c r="AQ825" s="72">
        <f t="shared" ref="AQ825:AQ888" si="429">AO825*$H$8/($H$7*1000)</f>
        <v>2.5166163233865809E-18</v>
      </c>
      <c r="AR825" s="72">
        <f t="shared" ref="AR825:AR888" si="430">AVERAGE(AQ821:AQ829)</f>
        <v>3.4338912507936676E-18</v>
      </c>
      <c r="AS825" s="71">
        <f t="shared" si="402"/>
        <v>4.7491746230635061E-5</v>
      </c>
      <c r="AT825" s="72">
        <f t="shared" si="403"/>
        <v>5.2884834449237959E-8</v>
      </c>
      <c r="AU825" s="97">
        <f t="shared" ref="AU825:AU888" si="431">AVERAGE(AT821:AT830)</f>
        <v>8.4937120724124748E-8</v>
      </c>
      <c r="AV825" s="2"/>
      <c r="AW825" s="2"/>
      <c r="AX825" s="2"/>
      <c r="AY825" s="2"/>
      <c r="AZ825" s="2"/>
      <c r="BA825" s="2"/>
      <c r="BC825" s="10"/>
      <c r="BE825" s="10"/>
      <c r="BI825" s="10"/>
    </row>
    <row r="826" spans="1:61" x14ac:dyDescent="0.2">
      <c r="A826" s="9">
        <f>Raw_Data!A824</f>
        <v>40774.105729166666</v>
      </c>
      <c r="B826" s="10">
        <f>Raw_Data!J824</f>
        <v>-2.2029376643167807E-3</v>
      </c>
      <c r="C826" s="10">
        <f>Raw_Data!K824</f>
        <v>1.9684926028459948E-2</v>
      </c>
      <c r="D826" s="10">
        <f>Raw_Data!L824</f>
        <v>2.0032452295024955E-2</v>
      </c>
      <c r="E826" s="10">
        <f>Raw_Data!M824</f>
        <v>1.8451403176646643E-2</v>
      </c>
      <c r="F826" s="10">
        <f>Raw_Data!N824</f>
        <v>1.8527638909390579E-2</v>
      </c>
      <c r="J826" s="74">
        <f t="shared" si="404"/>
        <v>214306.99999965727</v>
      </c>
      <c r="K826" s="69">
        <f t="shared" si="405"/>
        <v>1032.9446921865865</v>
      </c>
      <c r="L826" s="69">
        <f>K826+$D$8-$B$8*Q826+Phase_Relations!$C$24*Q826</f>
        <v>1282.2117729604674</v>
      </c>
      <c r="M826" s="69">
        <f t="shared" si="406"/>
        <v>-6.5838681493002732E-3</v>
      </c>
      <c r="N826" s="69">
        <f t="shared" si="407"/>
        <v>-1.6723025099222695E-2</v>
      </c>
      <c r="O826" s="70">
        <f t="shared" si="408"/>
        <v>60.187380648355777</v>
      </c>
      <c r="P826" s="70">
        <f t="shared" si="409"/>
        <v>415.08538378176394</v>
      </c>
      <c r="Q826" s="70">
        <f t="shared" si="410"/>
        <v>55.394155171377022</v>
      </c>
      <c r="R826" s="111">
        <f t="shared" si="411"/>
        <v>382.02865635432431</v>
      </c>
      <c r="S826" s="70">
        <f t="shared" si="401"/>
        <v>33.056727427439625</v>
      </c>
      <c r="T826" s="113">
        <f t="shared" si="412"/>
        <v>0.70058386814930018</v>
      </c>
      <c r="U826" s="70">
        <f t="shared" si="413"/>
        <v>1.7794830250992224</v>
      </c>
      <c r="V826" s="70">
        <f>(L826/Phase_Relations!C$24)</f>
        <v>263.31232303644316</v>
      </c>
      <c r="W826" s="70">
        <f t="shared" si="414"/>
        <v>37916.974517247814</v>
      </c>
      <c r="X826" s="70">
        <f t="shared" si="415"/>
        <v>1815.947055423746</v>
      </c>
      <c r="Y826" s="70">
        <f t="shared" si="416"/>
        <v>207.91816786506615</v>
      </c>
      <c r="Z826" s="70">
        <f t="shared" si="417"/>
        <v>29940.216172569526</v>
      </c>
      <c r="AA826" s="70">
        <f t="shared" si="418"/>
        <v>1433.9183990694216</v>
      </c>
      <c r="AB826" s="70">
        <f t="shared" si="419"/>
        <v>-0.94868417136890759</v>
      </c>
      <c r="AC826" s="70">
        <f t="shared" si="420"/>
        <v>-9.4868417136890759E-3</v>
      </c>
      <c r="AD826" s="70">
        <f t="shared" si="421"/>
        <v>1411.8805807844619</v>
      </c>
      <c r="AE826" s="70">
        <f t="shared" si="422"/>
        <v>3.1497979649171914</v>
      </c>
      <c r="AF826" s="70">
        <f t="shared" si="423"/>
        <v>2.3053423018278195E-2</v>
      </c>
      <c r="AG826" s="70">
        <f t="shared" si="424"/>
        <v>1.8203574453730942E-2</v>
      </c>
      <c r="AH826" s="70">
        <f>(U826-Phase_Relations!$B$37)/Phase_Relations!$B$37</f>
        <v>1.2431358775471542</v>
      </c>
      <c r="AI826" s="70">
        <f>(U826-Phase_Relations!G$20)/Phase_Relations!G$20</f>
        <v>1.1567377607454159</v>
      </c>
      <c r="AJ826" s="70">
        <f t="shared" si="425"/>
        <v>1.2435118675101398</v>
      </c>
      <c r="AK826" s="70">
        <f t="shared" si="426"/>
        <v>0.55419553045823977</v>
      </c>
      <c r="AL826" s="71">
        <f>(1/(J827-J825))*((M827-M825)/Phase_Relations!B$22)</f>
        <v>4.920422226846423E-7</v>
      </c>
      <c r="AM826" s="71">
        <f t="shared" si="427"/>
        <v>0.33912383715443167</v>
      </c>
      <c r="AN826" s="71">
        <f>SUM(AM$27:AM826)</f>
        <v>93.658881081388245</v>
      </c>
      <c r="AO826" s="71">
        <f>(1/10000)*((AL826*Phase_Relations!B$22*H$7*U826))/(2*(P826-R826))</f>
        <v>2.3420807073366693E-11</v>
      </c>
      <c r="AP826" s="71">
        <f t="shared" si="428"/>
        <v>3.5087002943410901E-11</v>
      </c>
      <c r="AQ826" s="72">
        <f t="shared" si="429"/>
        <v>2.3368640431732262E-18</v>
      </c>
      <c r="AR826" s="72">
        <f t="shared" si="430"/>
        <v>3.500885144748502E-18</v>
      </c>
      <c r="AS826" s="71">
        <f t="shared" si="402"/>
        <v>2.8539470870774577E-5</v>
      </c>
      <c r="AT826" s="72">
        <f t="shared" si="403"/>
        <v>8.1718391151873437E-8</v>
      </c>
      <c r="AU826" s="97">
        <f t="shared" si="431"/>
        <v>8.6183762380433132E-8</v>
      </c>
      <c r="AV826" s="2"/>
      <c r="AW826" s="2"/>
      <c r="AX826" s="2"/>
      <c r="AY826" s="2"/>
      <c r="AZ826" s="2"/>
      <c r="BA826" s="2"/>
      <c r="BC826" s="10"/>
      <c r="BE826" s="10"/>
      <c r="BI826" s="10"/>
    </row>
    <row r="827" spans="1:61" x14ac:dyDescent="0.2">
      <c r="A827" s="9">
        <f>Raw_Data!A825</f>
        <v>40774.108703703707</v>
      </c>
      <c r="B827" s="10">
        <f>Raw_Data!J825</f>
        <v>-2.2158118791976403E-3</v>
      </c>
      <c r="C827" s="10">
        <f>Raw_Data!K825</f>
        <v>1.8745488392779563E-2</v>
      </c>
      <c r="D827" s="10">
        <f>Raw_Data!L825</f>
        <v>2.0021300184533155E-2</v>
      </c>
      <c r="E827" s="10">
        <f>Raw_Data!M825</f>
        <v>1.8440844895254441E-2</v>
      </c>
      <c r="F827" s="10">
        <f>Raw_Data!N825</f>
        <v>1.8512770421102678E-2</v>
      </c>
      <c r="J827" s="74">
        <f t="shared" si="404"/>
        <v>214564.00000001304</v>
      </c>
      <c r="K827" s="69">
        <f t="shared" si="405"/>
        <v>1038.9813368645819</v>
      </c>
      <c r="L827" s="69">
        <f>K827+$D$8-$B$8*Q827+Phase_Relations!$C$24*Q827</f>
        <v>1288.1083281502174</v>
      </c>
      <c r="M827" s="69">
        <f t="shared" si="406"/>
        <v>-6.3056830757732638E-3</v>
      </c>
      <c r="N827" s="69">
        <f t="shared" si="407"/>
        <v>-1.6016435012464091E-2</v>
      </c>
      <c r="O827" s="70">
        <f t="shared" si="408"/>
        <v>60.153874200452286</v>
      </c>
      <c r="P827" s="70">
        <f t="shared" si="409"/>
        <v>414.85430483070542</v>
      </c>
      <c r="Q827" s="70">
        <f t="shared" si="410"/>
        <v>55.36245746946333</v>
      </c>
      <c r="R827" s="111">
        <f t="shared" si="411"/>
        <v>381.8100515135402</v>
      </c>
      <c r="S827" s="70">
        <f t="shared" si="401"/>
        <v>33.044253317165214</v>
      </c>
      <c r="T827" s="113">
        <f t="shared" si="412"/>
        <v>0.70030568307577323</v>
      </c>
      <c r="U827" s="70">
        <f t="shared" si="413"/>
        <v>1.778776435012464</v>
      </c>
      <c r="V827" s="70">
        <f>(L827/Phase_Relations!C$24)</f>
        <v>264.52322725497237</v>
      </c>
      <c r="W827" s="70">
        <f t="shared" si="414"/>
        <v>38091.344724716022</v>
      </c>
      <c r="X827" s="70">
        <f t="shared" si="415"/>
        <v>1824.2981189998095</v>
      </c>
      <c r="Y827" s="70">
        <f t="shared" si="416"/>
        <v>209.16076978550905</v>
      </c>
      <c r="Z827" s="70">
        <f t="shared" si="417"/>
        <v>30119.150849113303</v>
      </c>
      <c r="AA827" s="70">
        <f t="shared" si="418"/>
        <v>1442.4880674862693</v>
      </c>
      <c r="AB827" s="70">
        <f t="shared" si="419"/>
        <v>-0.90859986682612082</v>
      </c>
      <c r="AC827" s="70">
        <f t="shared" si="420"/>
        <v>-9.0859986682612082E-3</v>
      </c>
      <c r="AD827" s="70">
        <f t="shared" si="421"/>
        <v>1420.4585652748258</v>
      </c>
      <c r="AE827" s="70">
        <f t="shared" si="422"/>
        <v>3.1524285698893277</v>
      </c>
      <c r="AF827" s="70">
        <f t="shared" si="423"/>
        <v>2.2907817445415198E-2</v>
      </c>
      <c r="AG827" s="70">
        <f t="shared" si="424"/>
        <v>1.8113406450959928E-2</v>
      </c>
      <c r="AH827" s="70">
        <f>(U827-Phase_Relations!$B$37)/Phase_Relations!$B$37</f>
        <v>1.2422451820181881</v>
      </c>
      <c r="AI827" s="70">
        <f>(U827-Phase_Relations!G$20)/Phase_Relations!G$20</f>
        <v>1.155881371839208</v>
      </c>
      <c r="AJ827" s="70">
        <f t="shared" si="425"/>
        <v>1.2425699106507044</v>
      </c>
      <c r="AK827" s="70">
        <f t="shared" si="426"/>
        <v>0.55401844186373705</v>
      </c>
      <c r="AL827" s="71">
        <f>(1/(J828-J826))*((M828-M826)/Phase_Relations!B$22)</f>
        <v>5.0373269046683674E-7</v>
      </c>
      <c r="AM827" s="71">
        <f t="shared" si="427"/>
        <v>0.56766172449548558</v>
      </c>
      <c r="AN827" s="71">
        <f>SUM(AM$27:AM827)</f>
        <v>94.226542805883724</v>
      </c>
      <c r="AO827" s="71">
        <f>(1/10000)*((AL827*Phase_Relations!B$22*H$7*U827))/(2*(P827-R827))</f>
        <v>2.3976790728067608E-11</v>
      </c>
      <c r="AP827" s="71">
        <f t="shared" si="428"/>
        <v>3.4556989323903676E-11</v>
      </c>
      <c r="AQ827" s="72">
        <f t="shared" si="429"/>
        <v>2.3923385708952054E-18</v>
      </c>
      <c r="AR827" s="72">
        <f t="shared" si="430"/>
        <v>3.4480018360760619E-18</v>
      </c>
      <c r="AS827" s="71">
        <f t="shared" si="402"/>
        <v>4.6290133569252635E-5</v>
      </c>
      <c r="AT827" s="72">
        <f t="shared" si="403"/>
        <v>5.1578236222525954E-8</v>
      </c>
      <c r="AU827" s="97">
        <f t="shared" si="431"/>
        <v>7.6766665505270827E-8</v>
      </c>
      <c r="AV827" s="2"/>
      <c r="AW827" s="2"/>
      <c r="AX827" s="2"/>
      <c r="AY827" s="2"/>
      <c r="AZ827" s="2"/>
      <c r="BA827" s="2"/>
      <c r="BC827" s="10"/>
      <c r="BE827" s="10"/>
      <c r="BI827" s="10"/>
    </row>
    <row r="828" spans="1:61" x14ac:dyDescent="0.2">
      <c r="A828" s="9">
        <f>Raw_Data!A826</f>
        <v>40774.111689814818</v>
      </c>
      <c r="B828" s="10">
        <f>Raw_Data!J826</f>
        <v>-2.2299212586058305E-3</v>
      </c>
      <c r="C828" s="10">
        <f>Raw_Data!K826</f>
        <v>1.8136219736519799E-2</v>
      </c>
      <c r="D828" s="10">
        <f>Raw_Data!L826</f>
        <v>2.0017867852337057E-2</v>
      </c>
      <c r="E828" s="10">
        <f>Raw_Data!M826</f>
        <v>1.8405844608119844E-2</v>
      </c>
      <c r="F828" s="10">
        <f>Raw_Data!N826</f>
        <v>1.8481168907410379E-2</v>
      </c>
      <c r="J828" s="74">
        <f t="shared" si="404"/>
        <v>214821.99999997392</v>
      </c>
      <c r="K828" s="69">
        <f t="shared" si="405"/>
        <v>1045.5971430246063</v>
      </c>
      <c r="L828" s="69">
        <f>K828+$D$8-$B$8*Q828+Phase_Relations!$C$24*Q828</f>
        <v>1294.2597431720446</v>
      </c>
      <c r="M828" s="69">
        <f t="shared" si="406"/>
        <v>-6.1270254160446505E-3</v>
      </c>
      <c r="N828" s="69">
        <f t="shared" si="407"/>
        <v>-1.5562644556753413E-2</v>
      </c>
      <c r="O828" s="70">
        <f t="shared" si="408"/>
        <v>60.143561779319022</v>
      </c>
      <c r="P828" s="70">
        <f t="shared" si="409"/>
        <v>414.78318468495877</v>
      </c>
      <c r="Q828" s="70">
        <f t="shared" si="410"/>
        <v>55.257380835561001</v>
      </c>
      <c r="R828" s="111">
        <f t="shared" si="411"/>
        <v>381.08538507283453</v>
      </c>
      <c r="S828" s="70">
        <f t="shared" si="401"/>
        <v>33.697799612124243</v>
      </c>
      <c r="T828" s="113">
        <f t="shared" si="412"/>
        <v>0.70012702541604455</v>
      </c>
      <c r="U828" s="70">
        <f t="shared" si="413"/>
        <v>1.7783226445567533</v>
      </c>
      <c r="V828" s="70">
        <f>(L828/Phase_Relations!C$24)</f>
        <v>265.78646895460116</v>
      </c>
      <c r="W828" s="70">
        <f t="shared" si="414"/>
        <v>38273.25152946257</v>
      </c>
      <c r="X828" s="70">
        <f t="shared" si="415"/>
        <v>1833.0101307213872</v>
      </c>
      <c r="Y828" s="70">
        <f t="shared" si="416"/>
        <v>210.52908811904015</v>
      </c>
      <c r="Z828" s="70">
        <f t="shared" si="417"/>
        <v>30316.188689141782</v>
      </c>
      <c r="AA828" s="70">
        <f t="shared" si="418"/>
        <v>1451.9247456485527</v>
      </c>
      <c r="AB828" s="70">
        <f t="shared" si="419"/>
        <v>-0.88285668819085839</v>
      </c>
      <c r="AC828" s="70">
        <f t="shared" si="420"/>
        <v>-8.8285668819085839E-3</v>
      </c>
      <c r="AD828" s="70">
        <f t="shared" si="421"/>
        <v>1429.4595459071365</v>
      </c>
      <c r="AE828" s="70">
        <f t="shared" si="422"/>
        <v>3.1551718692162862</v>
      </c>
      <c r="AF828" s="70">
        <f t="shared" si="423"/>
        <v>2.3209053852906093E-2</v>
      </c>
      <c r="AG828" s="70">
        <f t="shared" si="424"/>
        <v>1.8383858903639753E-2</v>
      </c>
      <c r="AH828" s="70">
        <f>(U828-Phase_Relations!$B$37)/Phase_Relations!$B$37</f>
        <v>1.2416731542788191</v>
      </c>
      <c r="AI828" s="70">
        <f>(U828-Phase_Relations!G$20)/Phase_Relations!G$20</f>
        <v>1.1553313767015796</v>
      </c>
      <c r="AJ828" s="70">
        <f t="shared" si="425"/>
        <v>1.2416553470755105</v>
      </c>
      <c r="AK828" s="70">
        <f t="shared" si="426"/>
        <v>0.55390463677042368</v>
      </c>
      <c r="AL828" s="71">
        <f>(1/(J829-J827))*((M829-M827)/Phase_Relations!B$22)</f>
        <v>3.7390450777699478E-7</v>
      </c>
      <c r="AM828" s="71">
        <f t="shared" si="427"/>
        <v>0.36682975516013483</v>
      </c>
      <c r="AN828" s="71">
        <f>SUM(AM$27:AM828)</f>
        <v>94.593372561043864</v>
      </c>
      <c r="AO828" s="71">
        <f>(1/10000)*((AL828*Phase_Relations!B$22*H$7*U828))/(2*(P828-R828))</f>
        <v>1.7447580411930323E-11</v>
      </c>
      <c r="AP828" s="71">
        <f t="shared" si="428"/>
        <v>2.8511021338019016E-11</v>
      </c>
      <c r="AQ828" s="72">
        <f t="shared" si="429"/>
        <v>1.7408718314997204E-18</v>
      </c>
      <c r="AR828" s="72">
        <f t="shared" si="430"/>
        <v>2.8447516940919764E-18</v>
      </c>
      <c r="AS828" s="71">
        <f t="shared" si="402"/>
        <v>2.8342892060581566E-5</v>
      </c>
      <c r="AT828" s="72">
        <f t="shared" si="403"/>
        <v>6.1299215115778165E-8</v>
      </c>
      <c r="AU828" s="97">
        <f t="shared" si="431"/>
        <v>6.4616953461584666E-8</v>
      </c>
      <c r="AV828" s="2"/>
      <c r="AW828" s="2"/>
      <c r="AX828" s="2"/>
      <c r="AY828" s="2"/>
      <c r="AZ828" s="2"/>
      <c r="BA828" s="2"/>
      <c r="BC828" s="10"/>
      <c r="BE828" s="10"/>
      <c r="BI828" s="10"/>
    </row>
    <row r="829" spans="1:61" x14ac:dyDescent="0.2">
      <c r="A829" s="9">
        <f>Raw_Data!A827</f>
        <v>40774.114664351851</v>
      </c>
      <c r="B829" s="10">
        <f>Raw_Data!J827</f>
        <v>-2.2464534607406707E-3</v>
      </c>
      <c r="C829" s="10">
        <f>Raw_Data!K827</f>
        <v>1.7585146332019796E-2</v>
      </c>
      <c r="D829" s="10">
        <f>Raw_Data!L827</f>
        <v>2.0036395320246855E-2</v>
      </c>
      <c r="E829" s="10">
        <f>Raw_Data!M827</f>
        <v>1.8460666910601543E-2</v>
      </c>
      <c r="F829" s="10">
        <f>Raw_Data!N827</f>
        <v>1.8535515383491678E-2</v>
      </c>
      <c r="J829" s="74">
        <f t="shared" si="404"/>
        <v>215078.99999970105</v>
      </c>
      <c r="K829" s="69">
        <f t="shared" si="405"/>
        <v>1053.348996707055</v>
      </c>
      <c r="L829" s="69">
        <f>K829+$D$8-$B$8*Q829+Phase_Relations!$C$24*Q829</f>
        <v>1302.7389906427261</v>
      </c>
      <c r="M829" s="69">
        <f t="shared" si="406"/>
        <v>-5.9665834693081211E-3</v>
      </c>
      <c r="N829" s="69">
        <f t="shared" si="407"/>
        <v>-1.5155122012042627E-2</v>
      </c>
      <c r="O829" s="70">
        <f t="shared" si="408"/>
        <v>60.199227443567935</v>
      </c>
      <c r="P829" s="70">
        <f t="shared" si="409"/>
        <v>415.1670858177099</v>
      </c>
      <c r="Q829" s="70">
        <f t="shared" si="410"/>
        <v>55.421966428399116</v>
      </c>
      <c r="R829" s="111">
        <f t="shared" si="411"/>
        <v>382.22045812689049</v>
      </c>
      <c r="S829" s="70">
        <f t="shared" si="401"/>
        <v>32.946627690819412</v>
      </c>
      <c r="T829" s="113">
        <f t="shared" si="412"/>
        <v>0.69996658346930807</v>
      </c>
      <c r="U829" s="70">
        <f t="shared" si="413"/>
        <v>1.7779151220120426</v>
      </c>
      <c r="V829" s="70">
        <f>(L829/Phase_Relations!C$24)</f>
        <v>267.52774944834596</v>
      </c>
      <c r="W829" s="70">
        <f t="shared" si="414"/>
        <v>38523.995920561822</v>
      </c>
      <c r="X829" s="70">
        <f t="shared" si="415"/>
        <v>1845.0189617127307</v>
      </c>
      <c r="Y829" s="70">
        <f t="shared" si="416"/>
        <v>212.10578301994684</v>
      </c>
      <c r="Z829" s="70">
        <f t="shared" si="417"/>
        <v>30543.232754872344</v>
      </c>
      <c r="AA829" s="70">
        <f t="shared" si="418"/>
        <v>1462.7985035858403</v>
      </c>
      <c r="AB829" s="70">
        <f t="shared" si="419"/>
        <v>-0.85973825206169252</v>
      </c>
      <c r="AC829" s="70">
        <f t="shared" si="420"/>
        <v>-8.5973825206169252E-3</v>
      </c>
      <c r="AD829" s="70">
        <f t="shared" si="421"/>
        <v>1440.834085125294</v>
      </c>
      <c r="AE829" s="70">
        <f t="shared" si="422"/>
        <v>3.1586139738305876</v>
      </c>
      <c r="AF829" s="70">
        <f t="shared" si="423"/>
        <v>2.2523011617837652E-2</v>
      </c>
      <c r="AG829" s="70">
        <f t="shared" si="424"/>
        <v>1.7857067257582581E-2</v>
      </c>
      <c r="AH829" s="70">
        <f>(U829-Phase_Relations!$B$37)/Phase_Relations!$B$37</f>
        <v>1.2411594497769742</v>
      </c>
      <c r="AI829" s="70">
        <f>(U829-Phase_Relations!G$20)/Phase_Relations!G$20</f>
        <v>1.1548374583847787</v>
      </c>
      <c r="AJ829" s="70">
        <f t="shared" si="425"/>
        <v>1.2408051415967352</v>
      </c>
      <c r="AK829" s="70">
        <f t="shared" si="426"/>
        <v>0.55380238559130024</v>
      </c>
      <c r="AL829" s="71">
        <f>(1/(J830-J828))*((M830-M828)/Phase_Relations!B$22)</f>
        <v>4.4181199834554868E-7</v>
      </c>
      <c r="AM829" s="71">
        <f t="shared" si="427"/>
        <v>0.33178349990487405</v>
      </c>
      <c r="AN829" s="71">
        <f>SUM(AM$27:AM829)</f>
        <v>94.925156060948737</v>
      </c>
      <c r="AO829" s="71">
        <f>(1/10000)*((AL829*Phase_Relations!B$22*H$7*U829))/(2*(P829-R829))</f>
        <v>2.1081574996148881E-11</v>
      </c>
      <c r="AP829" s="71">
        <f t="shared" si="428"/>
        <v>2.6625897994260633E-11</v>
      </c>
      <c r="AQ829" s="72">
        <f t="shared" si="429"/>
        <v>2.1034618673744259E-18</v>
      </c>
      <c r="AR829" s="72">
        <f t="shared" si="430"/>
        <v>2.6566592451351269E-18</v>
      </c>
      <c r="AS829" s="71">
        <f t="shared" si="402"/>
        <v>2.0146855353694693E-5</v>
      </c>
      <c r="AT829" s="72">
        <f t="shared" si="403"/>
        <v>1.0419806485125034E-7</v>
      </c>
      <c r="AU829" s="97">
        <f t="shared" si="431"/>
        <v>7.3923531789833157E-8</v>
      </c>
      <c r="AV829" s="2"/>
      <c r="AW829" s="2"/>
      <c r="AX829" s="2"/>
      <c r="AY829" s="2"/>
      <c r="AZ829" s="2"/>
      <c r="BA829" s="2"/>
      <c r="BC829" s="10"/>
      <c r="BE829" s="10"/>
      <c r="BI829" s="10"/>
    </row>
    <row r="830" spans="1:61" x14ac:dyDescent="0.2">
      <c r="A830" s="9">
        <f>Raw_Data!A828</f>
        <v>40774.117638888885</v>
      </c>
      <c r="B830" s="10">
        <f>Raw_Data!J828</f>
        <v>-2.2623205742838804E-3</v>
      </c>
      <c r="C830" s="10">
        <f>Raw_Data!K828</f>
        <v>1.677160046546966E-2</v>
      </c>
      <c r="D830" s="10">
        <f>Raw_Data!L828</f>
        <v>2.0045290880159855E-2</v>
      </c>
      <c r="E830" s="10">
        <f>Raw_Data!M828</f>
        <v>1.8466557695270242E-2</v>
      </c>
      <c r="F830" s="10">
        <f>Raw_Data!N828</f>
        <v>1.8540057204672878E-2</v>
      </c>
      <c r="J830" s="74">
        <f t="shared" si="404"/>
        <v>215335.99999942817</v>
      </c>
      <c r="K830" s="69">
        <f t="shared" si="405"/>
        <v>1060.7889942068769</v>
      </c>
      <c r="L830" s="69">
        <f>K830+$D$8-$B$8*Q830+Phase_Relations!$C$24*Q830</f>
        <v>1310.2571483069673</v>
      </c>
      <c r="M830" s="69">
        <f t="shared" si="406"/>
        <v>-5.727117518918798E-3</v>
      </c>
      <c r="N830" s="69">
        <f t="shared" si="407"/>
        <v>-1.4546878498053747E-2</v>
      </c>
      <c r="O830" s="70">
        <f t="shared" si="408"/>
        <v>60.22595409903073</v>
      </c>
      <c r="P830" s="70">
        <f t="shared" si="409"/>
        <v>415.35140757952229</v>
      </c>
      <c r="Q830" s="70">
        <f t="shared" si="410"/>
        <v>55.439651535428382</v>
      </c>
      <c r="R830" s="111">
        <f t="shared" si="411"/>
        <v>382.34242438226465</v>
      </c>
      <c r="S830" s="70">
        <f t="shared" si="401"/>
        <v>33.008983197257635</v>
      </c>
      <c r="T830" s="113">
        <f t="shared" si="412"/>
        <v>0.6997271175189187</v>
      </c>
      <c r="U830" s="70">
        <f t="shared" si="413"/>
        <v>1.7773068784980535</v>
      </c>
      <c r="V830" s="70">
        <f>(L830/Phase_Relations!C$24)</f>
        <v>269.07166255324194</v>
      </c>
      <c r="W830" s="70">
        <f t="shared" si="414"/>
        <v>38746.319407666837</v>
      </c>
      <c r="X830" s="70">
        <f t="shared" si="415"/>
        <v>1855.6666382982203</v>
      </c>
      <c r="Y830" s="70">
        <f t="shared" si="416"/>
        <v>213.63201101781357</v>
      </c>
      <c r="Z830" s="70">
        <f t="shared" si="417"/>
        <v>30763.009586565153</v>
      </c>
      <c r="AA830" s="70">
        <f t="shared" si="418"/>
        <v>1473.3242139159556</v>
      </c>
      <c r="AB830" s="70">
        <f t="shared" si="419"/>
        <v>-0.82523307189030781</v>
      </c>
      <c r="AC830" s="70">
        <f t="shared" si="420"/>
        <v>-8.2523307189030781E-3</v>
      </c>
      <c r="AD830" s="70">
        <f t="shared" si="421"/>
        <v>1451.3182251177839</v>
      </c>
      <c r="AE830" s="70">
        <f t="shared" si="422"/>
        <v>3.1617626490055346</v>
      </c>
      <c r="AF830" s="70">
        <f t="shared" si="423"/>
        <v>2.2404425913508132E-2</v>
      </c>
      <c r="AG830" s="70">
        <f t="shared" si="424"/>
        <v>1.778820749158332E-2</v>
      </c>
      <c r="AH830" s="70">
        <f>(U830-Phase_Relations!$B$37)/Phase_Relations!$B$37</f>
        <v>1.2403927254928591</v>
      </c>
      <c r="AI830" s="70">
        <f>(U830-Phase_Relations!G$20)/Phase_Relations!G$20</f>
        <v>1.154100265764312</v>
      </c>
      <c r="AJ830" s="70">
        <f t="shared" si="425"/>
        <v>1.2399819150443374</v>
      </c>
      <c r="AK830" s="70">
        <f t="shared" si="426"/>
        <v>0.55364968444092222</v>
      </c>
      <c r="AL830" s="71">
        <f>(1/(J831-J829))*((M831-M829)/Phase_Relations!B$22)</f>
        <v>4.7838852394536873E-7</v>
      </c>
      <c r="AM830" s="71">
        <f t="shared" si="427"/>
        <v>0.49897118274011965</v>
      </c>
      <c r="AN830" s="71">
        <f>SUM(AM$27:AM830)</f>
        <v>95.424127243688858</v>
      </c>
      <c r="AO830" s="71">
        <f>(1/10000)*((AL830*Phase_Relations!B$22*H$7*U830))/(2*(P830-R830))</f>
        <v>2.2775951018056393E-11</v>
      </c>
      <c r="AP830" s="71">
        <f t="shared" si="428"/>
        <v>2.7264142706433186E-11</v>
      </c>
      <c r="AQ830" s="72">
        <f t="shared" si="429"/>
        <v>2.2725220705009522E-18</v>
      </c>
      <c r="AR830" s="72">
        <f t="shared" si="430"/>
        <v>2.7203415560798057E-18</v>
      </c>
      <c r="AS830" s="71">
        <f t="shared" si="402"/>
        <v>3.2631245550562352E-5</v>
      </c>
      <c r="AT830" s="72">
        <f t="shared" si="403"/>
        <v>6.9503509904029944E-8</v>
      </c>
      <c r="AU830" s="97">
        <f t="shared" si="431"/>
        <v>7.3365988431361911E-8</v>
      </c>
      <c r="AV830" s="2"/>
      <c r="AW830" s="2"/>
      <c r="AX830" s="2"/>
      <c r="AY830" s="2"/>
      <c r="AZ830" s="2"/>
      <c r="BA830" s="2"/>
      <c r="BC830" s="10"/>
      <c r="BE830" s="10"/>
      <c r="BI830" s="10"/>
    </row>
    <row r="831" spans="1:61" x14ac:dyDescent="0.2">
      <c r="A831" s="9">
        <f>Raw_Data!A829</f>
        <v>40774.120625000003</v>
      </c>
      <c r="B831" s="10">
        <f>Raw_Data!J829</f>
        <v>-2.2774632163254905E-3</v>
      </c>
      <c r="C831" s="10">
        <f>Raw_Data!K829</f>
        <v>1.6108887190239507E-2</v>
      </c>
      <c r="D831" s="10">
        <f>Raw_Data!L829</f>
        <v>2.0115790270872857E-2</v>
      </c>
      <c r="E831" s="10">
        <f>Raw_Data!M829</f>
        <v>1.8400096342435043E-2</v>
      </c>
      <c r="F831" s="10">
        <f>Raw_Data!N829</f>
        <v>1.8478886044658777E-2</v>
      </c>
      <c r="J831" s="74">
        <f t="shared" si="404"/>
        <v>215594.0000000177</v>
      </c>
      <c r="K831" s="69">
        <f t="shared" si="405"/>
        <v>1067.8892912220508</v>
      </c>
      <c r="L831" s="69">
        <f>K831+$D$8-$B$8*Q831+Phase_Relations!$C$24*Q831</f>
        <v>1316.4756221767889</v>
      </c>
      <c r="M831" s="69">
        <f t="shared" si="406"/>
        <v>-5.5327257408474481E-3</v>
      </c>
      <c r="N831" s="69">
        <f t="shared" si="407"/>
        <v>-1.4053123381752519E-2</v>
      </c>
      <c r="O831" s="70">
        <f t="shared" si="408"/>
        <v>60.43776908812093</v>
      </c>
      <c r="P831" s="70">
        <f t="shared" si="409"/>
        <v>416.81220060773057</v>
      </c>
      <c r="Q831" s="70">
        <f t="shared" si="410"/>
        <v>55.240123594024318</v>
      </c>
      <c r="R831" s="111">
        <f t="shared" si="411"/>
        <v>380.96636961396081</v>
      </c>
      <c r="S831" s="70">
        <f t="shared" si="401"/>
        <v>35.845830993769766</v>
      </c>
      <c r="T831" s="113">
        <f t="shared" si="412"/>
        <v>0.69953272574084735</v>
      </c>
      <c r="U831" s="70">
        <f t="shared" si="413"/>
        <v>1.7768131233817523</v>
      </c>
      <c r="V831" s="70">
        <f>(L831/Phase_Relations!C$24)</f>
        <v>270.34867531738433</v>
      </c>
      <c r="W831" s="70">
        <f t="shared" si="414"/>
        <v>38930.209245703343</v>
      </c>
      <c r="X831" s="70">
        <f t="shared" si="415"/>
        <v>1864.4736228785125</v>
      </c>
      <c r="Y831" s="70">
        <f t="shared" si="416"/>
        <v>215.10855172336002</v>
      </c>
      <c r="Z831" s="70">
        <f t="shared" si="417"/>
        <v>30975.631448163844</v>
      </c>
      <c r="AA831" s="70">
        <f t="shared" si="418"/>
        <v>1483.5072532645518</v>
      </c>
      <c r="AB831" s="70">
        <f t="shared" si="419"/>
        <v>-0.79722272922873039</v>
      </c>
      <c r="AC831" s="70">
        <f t="shared" si="420"/>
        <v>-7.9722272922873039E-3</v>
      </c>
      <c r="AD831" s="70">
        <f t="shared" si="421"/>
        <v>1459.6100326020385</v>
      </c>
      <c r="AE831" s="70">
        <f t="shared" si="422"/>
        <v>3.1642368398178022</v>
      </c>
      <c r="AF831" s="70">
        <f t="shared" si="423"/>
        <v>2.4162895675021973E-2</v>
      </c>
      <c r="AG831" s="70">
        <f t="shared" si="424"/>
        <v>1.9225710974890765E-2</v>
      </c>
      <c r="AH831" s="70">
        <f>(U831-Phase_Relations!$B$37)/Phase_Relations!$B$37</f>
        <v>1.2397703201085561</v>
      </c>
      <c r="AI831" s="70">
        <f>(U831-Phase_Relations!G$20)/Phase_Relations!G$20</f>
        <v>1.1535018333607052</v>
      </c>
      <c r="AJ831" s="70">
        <f t="shared" si="425"/>
        <v>1.2390785261777981</v>
      </c>
      <c r="AK831" s="70">
        <f t="shared" si="426"/>
        <v>0.55352564902657853</v>
      </c>
      <c r="AL831" s="71">
        <f>(1/(J832-J830))*((M832-M830)/Phase_Relations!B$22)</f>
        <v>7.5472788966503013E-7</v>
      </c>
      <c r="AM831" s="71">
        <f t="shared" si="427"/>
        <v>0.40768048981000393</v>
      </c>
      <c r="AN831" s="71">
        <f>SUM(AM$27:AM831)</f>
        <v>95.831807733498863</v>
      </c>
      <c r="AO831" s="71">
        <f>(1/10000)*((AL831*Phase_Relations!B$22*H$7*U831))/(2*(P831-R831))</f>
        <v>3.3079504187479861E-11</v>
      </c>
      <c r="AP831" s="71">
        <f t="shared" si="428"/>
        <v>2.8028941345537358E-11</v>
      </c>
      <c r="AQ831" s="72">
        <f t="shared" si="429"/>
        <v>3.3005824120222264E-18</v>
      </c>
      <c r="AR831" s="72">
        <f t="shared" si="430"/>
        <v>2.7966510715628463E-18</v>
      </c>
      <c r="AS831" s="71">
        <f t="shared" si="402"/>
        <v>3.3504255883510693E-5</v>
      </c>
      <c r="AT831" s="72">
        <f t="shared" si="403"/>
        <v>9.8315701582169218E-8</v>
      </c>
      <c r="AU831" s="97">
        <f t="shared" si="431"/>
        <v>7.6451172052754763E-8</v>
      </c>
      <c r="AV831" s="2"/>
      <c r="AW831" s="2"/>
      <c r="AX831" s="2"/>
      <c r="AY831" s="2"/>
      <c r="AZ831" s="2"/>
      <c r="BA831" s="2"/>
      <c r="BC831" s="10"/>
      <c r="BE831" s="10"/>
      <c r="BI831" s="10"/>
    </row>
    <row r="832" spans="1:61" x14ac:dyDescent="0.2">
      <c r="A832" s="9">
        <f>Raw_Data!A830</f>
        <v>40774.123599537037</v>
      </c>
      <c r="B832" s="10">
        <f>Raw_Data!J830</f>
        <v>-2.2901949122224306E-3</v>
      </c>
      <c r="C832" s="10">
        <f>Raw_Data!K830</f>
        <v>1.4463980584149994E-2</v>
      </c>
      <c r="D832" s="10">
        <f>Raw_Data!L830</f>
        <v>2.0117156077802057E-2</v>
      </c>
      <c r="E832" s="10">
        <f>Raw_Data!M830</f>
        <v>1.8405737718881942E-2</v>
      </c>
      <c r="F832" s="10">
        <f>Raw_Data!N830</f>
        <v>1.8480631060165276E-2</v>
      </c>
      <c r="J832" s="74">
        <f t="shared" si="404"/>
        <v>215850.99999974482</v>
      </c>
      <c r="K832" s="69">
        <f t="shared" si="405"/>
        <v>1073.8591095751983</v>
      </c>
      <c r="L832" s="69">
        <f>K832+$D$8-$B$8*Q832+Phase_Relations!$C$24*Q832</f>
        <v>1322.5202914938473</v>
      </c>
      <c r="M832" s="69">
        <f t="shared" si="406"/>
        <v>-5.0426434744423859E-3</v>
      </c>
      <c r="N832" s="69">
        <f t="shared" si="407"/>
        <v>-1.280831442508366E-2</v>
      </c>
      <c r="O832" s="70">
        <f t="shared" si="408"/>
        <v>60.441872646703239</v>
      </c>
      <c r="P832" s="70">
        <f t="shared" si="409"/>
        <v>416.84050101174648</v>
      </c>
      <c r="Q832" s="70">
        <f t="shared" si="410"/>
        <v>55.257059936441642</v>
      </c>
      <c r="R832" s="111">
        <f t="shared" si="411"/>
        <v>381.08317197545961</v>
      </c>
      <c r="S832" s="70">
        <f t="shared" si="401"/>
        <v>35.757329036286876</v>
      </c>
      <c r="T832" s="113">
        <f t="shared" si="412"/>
        <v>0.69904264347444234</v>
      </c>
      <c r="U832" s="70">
        <f t="shared" si="413"/>
        <v>1.7755683144250836</v>
      </c>
      <c r="V832" s="70">
        <f>(L832/Phase_Relations!C$24)</f>
        <v>271.5899959427494</v>
      </c>
      <c r="W832" s="70">
        <f t="shared" si="414"/>
        <v>39108.959415755911</v>
      </c>
      <c r="X832" s="70">
        <f t="shared" si="415"/>
        <v>1873.0344547775821</v>
      </c>
      <c r="Y832" s="70">
        <f t="shared" si="416"/>
        <v>216.33293600630776</v>
      </c>
      <c r="Z832" s="70">
        <f t="shared" si="417"/>
        <v>31151.942784908319</v>
      </c>
      <c r="AA832" s="70">
        <f t="shared" si="418"/>
        <v>1491.9512828021225</v>
      </c>
      <c r="AB832" s="70">
        <f t="shared" si="419"/>
        <v>-0.72660568795999136</v>
      </c>
      <c r="AC832" s="70">
        <f t="shared" si="420"/>
        <v>-7.2660568795999136E-3</v>
      </c>
      <c r="AD832" s="70">
        <f t="shared" si="421"/>
        <v>1468.1130634445981</v>
      </c>
      <c r="AE832" s="70">
        <f t="shared" si="422"/>
        <v>3.1667595030863684</v>
      </c>
      <c r="AF832" s="70">
        <f t="shared" si="423"/>
        <v>2.3966820799355398E-2</v>
      </c>
      <c r="AG832" s="70">
        <f t="shared" si="424"/>
        <v>1.9090587973478023E-2</v>
      </c>
      <c r="AH832" s="70">
        <f>(U832-Phase_Relations!$B$37)/Phase_Relations!$B$37</f>
        <v>1.2382011701970304</v>
      </c>
      <c r="AI832" s="70">
        <f>(U832-Phase_Relations!G$20)/Phase_Relations!G$20</f>
        <v>1.1519931218732145</v>
      </c>
      <c r="AJ832" s="70">
        <f t="shared" si="425"/>
        <v>1.2382040512332213</v>
      </c>
      <c r="AK832" s="70">
        <f t="shared" si="426"/>
        <v>0.55321263641732021</v>
      </c>
      <c r="AL832" s="71">
        <f>(1/(J833-J831))*((M833-M831)/Phase_Relations!B$22)</f>
        <v>9.5686160239715844E-7</v>
      </c>
      <c r="AM832" s="71">
        <f t="shared" si="427"/>
        <v>1.0337357134848286</v>
      </c>
      <c r="AN832" s="71">
        <f>SUM(AM$27:AM832)</f>
        <v>96.865543446983693</v>
      </c>
      <c r="AO832" s="71">
        <f>(1/10000)*((AL832*Phase_Relations!B$22*H$7*U832))/(2*(P832-R832))</f>
        <v>4.2013313517852944E-11</v>
      </c>
      <c r="AP832" s="71">
        <f t="shared" si="428"/>
        <v>2.8474311755587898E-11</v>
      </c>
      <c r="AQ832" s="72">
        <f t="shared" si="429"/>
        <v>4.191973461327911E-18</v>
      </c>
      <c r="AR832" s="72">
        <f t="shared" si="430"/>
        <v>2.8410889124058267E-18</v>
      </c>
      <c r="AS832" s="71">
        <f t="shared" si="402"/>
        <v>8.2392408224828554E-5</v>
      </c>
      <c r="AT832" s="72">
        <f t="shared" si="403"/>
        <v>5.0776598705723244E-8</v>
      </c>
      <c r="AU832" s="97">
        <f t="shared" si="431"/>
        <v>8.0695412477723546E-8</v>
      </c>
      <c r="AV832" s="2"/>
      <c r="AW832" s="2"/>
      <c r="AX832" s="2"/>
      <c r="AY832" s="2"/>
      <c r="AZ832" s="2"/>
      <c r="BA832" s="2"/>
      <c r="BC832" s="10"/>
      <c r="BE832" s="10"/>
      <c r="BI832" s="10"/>
    </row>
    <row r="833" spans="1:61" x14ac:dyDescent="0.2">
      <c r="A833" s="9">
        <f>Raw_Data!A831</f>
        <v>40774.126574074071</v>
      </c>
      <c r="B833" s="10">
        <f>Raw_Data!J831</f>
        <v>-2.3026890764795103E-3</v>
      </c>
      <c r="C833" s="10">
        <f>Raw_Data!K831</f>
        <v>1.319912460184991E-2</v>
      </c>
      <c r="D833" s="10">
        <f>Raw_Data!L831</f>
        <v>2.0153498418701957E-2</v>
      </c>
      <c r="E833" s="10">
        <f>Raw_Data!M831</f>
        <v>1.8512864488462542E-2</v>
      </c>
      <c r="F833" s="10">
        <f>Raw_Data!N831</f>
        <v>1.859661483053968E-2</v>
      </c>
      <c r="J833" s="74">
        <f t="shared" si="404"/>
        <v>216107.99999947194</v>
      </c>
      <c r="K833" s="69">
        <f t="shared" si="405"/>
        <v>1079.7175507202683</v>
      </c>
      <c r="L833" s="69">
        <f>K833+$D$8-$B$8*Q833+Phase_Relations!$C$24*Q833</f>
        <v>1329.8001130483299</v>
      </c>
      <c r="M833" s="69">
        <f t="shared" si="406"/>
        <v>-4.6666186349108661E-3</v>
      </c>
      <c r="N833" s="69">
        <f t="shared" si="407"/>
        <v>-1.1853211332673599E-2</v>
      </c>
      <c r="O833" s="70">
        <f t="shared" si="408"/>
        <v>60.551062988114303</v>
      </c>
      <c r="P833" s="70">
        <f t="shared" si="409"/>
        <v>417.59353784906415</v>
      </c>
      <c r="Q833" s="70">
        <f t="shared" si="410"/>
        <v>55.578672165080533</v>
      </c>
      <c r="R833" s="111">
        <f t="shared" si="411"/>
        <v>383.30118734538297</v>
      </c>
      <c r="S833" s="70">
        <f t="shared" si="401"/>
        <v>34.292350503681178</v>
      </c>
      <c r="T833" s="113">
        <f t="shared" si="412"/>
        <v>0.69866661863491086</v>
      </c>
      <c r="U833" s="70">
        <f t="shared" si="413"/>
        <v>1.7746132113326736</v>
      </c>
      <c r="V833" s="70">
        <f>(L833/Phase_Relations!C$24)</f>
        <v>273.08496484353856</v>
      </c>
      <c r="W833" s="70">
        <f t="shared" si="414"/>
        <v>39324.234937469555</v>
      </c>
      <c r="X833" s="70">
        <f t="shared" si="415"/>
        <v>1883.344585127852</v>
      </c>
      <c r="Y833" s="70">
        <f t="shared" si="416"/>
        <v>217.50629267845801</v>
      </c>
      <c r="Z833" s="70">
        <f t="shared" si="417"/>
        <v>31320.906145697954</v>
      </c>
      <c r="AA833" s="70">
        <f t="shared" si="418"/>
        <v>1500.0433977824691</v>
      </c>
      <c r="AB833" s="70">
        <f t="shared" si="419"/>
        <v>-0.67242343442519559</v>
      </c>
      <c r="AC833" s="70">
        <f t="shared" si="420"/>
        <v>-6.7242343442519559E-3</v>
      </c>
      <c r="AD833" s="70">
        <f t="shared" si="421"/>
        <v>1477.1818307800149</v>
      </c>
      <c r="AE833" s="70">
        <f t="shared" si="422"/>
        <v>3.1694339572239261</v>
      </c>
      <c r="AF833" s="70">
        <f t="shared" si="423"/>
        <v>2.2860905594048773E-2</v>
      </c>
      <c r="AG833" s="70">
        <f t="shared" si="424"/>
        <v>1.8208218917810635E-2</v>
      </c>
      <c r="AH833" s="70">
        <f>(U833-Phase_Relations!$B$37)/Phase_Relations!$B$37</f>
        <v>1.2369972104047073</v>
      </c>
      <c r="AI833" s="70">
        <f>(U833-Phase_Relations!G$20)/Phase_Relations!G$20</f>
        <v>1.1508355345988484</v>
      </c>
      <c r="AJ833" s="70">
        <f t="shared" si="425"/>
        <v>1.2372612950097497</v>
      </c>
      <c r="AK833" s="70">
        <f t="shared" si="426"/>
        <v>0.55297217388166309</v>
      </c>
      <c r="AL833" s="71">
        <f>(1/(J834-J832))*((M834-M832)/Phase_Relations!B$22)</f>
        <v>6.690605143817029E-7</v>
      </c>
      <c r="AM833" s="71">
        <f t="shared" si="427"/>
        <v>0.79791357346808744</v>
      </c>
      <c r="AN833" s="71">
        <f>SUM(AM$27:AM833)</f>
        <v>97.663457020451787</v>
      </c>
      <c r="AO833" s="71">
        <f>(1/10000)*((AL833*Phase_Relations!B$22*H$7*U833))/(2*(P833-R833))</f>
        <v>3.0615217466286259E-11</v>
      </c>
      <c r="AP833" s="71">
        <f t="shared" si="428"/>
        <v>3.1581178406109172E-11</v>
      </c>
      <c r="AQ833" s="72">
        <f t="shared" si="429"/>
        <v>3.0547026260358946E-18</v>
      </c>
      <c r="AR833" s="72">
        <f t="shared" si="430"/>
        <v>3.1510835654420746E-18</v>
      </c>
      <c r="AS833" s="71">
        <f t="shared" si="402"/>
        <v>5.9315009590200938E-5</v>
      </c>
      <c r="AT833" s="72">
        <f t="shared" si="403"/>
        <v>5.139686288964412E-8</v>
      </c>
      <c r="AU833" s="97">
        <f t="shared" si="431"/>
        <v>7.7810937295013255E-8</v>
      </c>
      <c r="AV833" s="2"/>
      <c r="AW833" s="2"/>
      <c r="AX833" s="2"/>
      <c r="AY833" s="2"/>
      <c r="AZ833" s="2"/>
      <c r="BA833" s="2"/>
      <c r="BC833" s="10"/>
      <c r="BE833" s="10"/>
      <c r="BI833" s="10"/>
    </row>
    <row r="834" spans="1:61" x14ac:dyDescent="0.2">
      <c r="A834" s="9">
        <f>Raw_Data!A832</f>
        <v>40774.129548611112</v>
      </c>
      <c r="B834" s="10">
        <f>Raw_Data!J832</f>
        <v>-2.3217391139969505E-3</v>
      </c>
      <c r="C834" s="10">
        <f>Raw_Data!K832</f>
        <v>1.241527019028954E-2</v>
      </c>
      <c r="D834" s="10">
        <f>Raw_Data!L832</f>
        <v>2.0081110651452055E-2</v>
      </c>
      <c r="E834" s="10">
        <f>Raw_Data!M832</f>
        <v>1.8418433785032943E-2</v>
      </c>
      <c r="F834" s="10">
        <f>Raw_Data!N832</f>
        <v>1.8505276416153679E-2</v>
      </c>
      <c r="J834" s="74">
        <f t="shared" si="404"/>
        <v>216364.99999982771</v>
      </c>
      <c r="K834" s="69">
        <f t="shared" si="405"/>
        <v>1088.6500028083749</v>
      </c>
      <c r="L834" s="69">
        <f>K834+$D$8-$B$8*Q834+Phase_Relations!$C$24*Q834</f>
        <v>1337.4796387910667</v>
      </c>
      <c r="M834" s="69">
        <f t="shared" si="406"/>
        <v>-4.4370406735100704E-3</v>
      </c>
      <c r="N834" s="69">
        <f t="shared" si="407"/>
        <v>-1.1270083310715578E-2</v>
      </c>
      <c r="O834" s="70">
        <f t="shared" si="408"/>
        <v>60.333574383245065</v>
      </c>
      <c r="P834" s="70">
        <f t="shared" si="409"/>
        <v>416.09361643617285</v>
      </c>
      <c r="Q834" s="70">
        <f t="shared" si="410"/>
        <v>55.295175620744971</v>
      </c>
      <c r="R834" s="111">
        <f t="shared" si="411"/>
        <v>381.34603876375843</v>
      </c>
      <c r="S834" s="70">
        <f t="shared" si="401"/>
        <v>34.747577672414423</v>
      </c>
      <c r="T834" s="113">
        <f t="shared" si="412"/>
        <v>0.69843704067350998</v>
      </c>
      <c r="U834" s="70">
        <f t="shared" si="413"/>
        <v>1.7740300833107154</v>
      </c>
      <c r="V834" s="70">
        <f>(L834/Phase_Relations!C$24)</f>
        <v>274.66201615891475</v>
      </c>
      <c r="W834" s="70">
        <f t="shared" si="414"/>
        <v>39551.330326883726</v>
      </c>
      <c r="X834" s="70">
        <f t="shared" si="415"/>
        <v>1894.2208010959639</v>
      </c>
      <c r="Y834" s="70">
        <f t="shared" si="416"/>
        <v>219.36684053816978</v>
      </c>
      <c r="Z834" s="70">
        <f t="shared" si="417"/>
        <v>31588.825037496448</v>
      </c>
      <c r="AA834" s="70">
        <f t="shared" si="418"/>
        <v>1512.8747623322056</v>
      </c>
      <c r="AB834" s="70">
        <f t="shared" si="419"/>
        <v>-0.63934303652881663</v>
      </c>
      <c r="AC834" s="70">
        <f t="shared" si="420"/>
        <v>-6.3934303652881663E-3</v>
      </c>
      <c r="AD834" s="70">
        <f t="shared" si="421"/>
        <v>1489.7097105505959</v>
      </c>
      <c r="AE834" s="70">
        <f t="shared" si="422"/>
        <v>3.1731016486884238</v>
      </c>
      <c r="AF834" s="70">
        <f t="shared" si="423"/>
        <v>2.2967914157579393E-2</v>
      </c>
      <c r="AG834" s="70">
        <f t="shared" si="424"/>
        <v>1.8343995405556767E-2</v>
      </c>
      <c r="AH834" s="70">
        <f>(U834-Phase_Relations!$B$37)/Phase_Relations!$B$37</f>
        <v>1.2362621455747493</v>
      </c>
      <c r="AI834" s="70">
        <f>(U834-Phase_Relations!G$20)/Phase_Relations!G$20</f>
        <v>1.1501287820158976</v>
      </c>
      <c r="AJ834" s="70">
        <f t="shared" si="425"/>
        <v>1.2362381322235803</v>
      </c>
      <c r="AK834" s="70">
        <f t="shared" si="426"/>
        <v>0.5528252347432252</v>
      </c>
      <c r="AL834" s="71">
        <f>(1/(J835-J833))*((M835-M833)/Phase_Relations!B$22)</f>
        <v>6.8594740009393835E-7</v>
      </c>
      <c r="AM834" s="71">
        <f t="shared" si="427"/>
        <v>0.49072976351308828</v>
      </c>
      <c r="AN834" s="71">
        <f>SUM(AM$27:AM834)</f>
        <v>98.154186783964875</v>
      </c>
      <c r="AO834" s="71">
        <f>(1/10000)*((AL834*Phase_Relations!B$22*H$7*U834))/(2*(P834-R834))</f>
        <v>3.0966544958709677E-11</v>
      </c>
      <c r="AP834" s="71">
        <f t="shared" si="428"/>
        <v>3.2870639779649172E-11</v>
      </c>
      <c r="AQ834" s="72">
        <f t="shared" si="429"/>
        <v>3.089757121888692E-18</v>
      </c>
      <c r="AR834" s="72">
        <f t="shared" si="430"/>
        <v>3.2797424929268151E-18</v>
      </c>
      <c r="AS834" s="71">
        <f t="shared" si="402"/>
        <v>2.6229053839086356E-5</v>
      </c>
      <c r="AT834" s="72">
        <f t="shared" si="403"/>
        <v>1.1756390302609917E-7</v>
      </c>
      <c r="AU834" s="97">
        <f t="shared" si="431"/>
        <v>7.3601422068034091E-8</v>
      </c>
      <c r="AV834" s="2"/>
      <c r="AW834" s="2"/>
      <c r="AX834" s="2"/>
      <c r="AY834" s="2"/>
      <c r="AZ834" s="2"/>
      <c r="BA834" s="2"/>
      <c r="BC834" s="10"/>
      <c r="BE834" s="10"/>
      <c r="BI834" s="10"/>
    </row>
    <row r="835" spans="1:61" x14ac:dyDescent="0.2">
      <c r="A835" s="9">
        <f>Raw_Data!A833</f>
        <v>40774.132534722223</v>
      </c>
      <c r="B835" s="10">
        <f>Raw_Data!J833</f>
        <v>-2.3339482402861904E-3</v>
      </c>
      <c r="C835" s="10">
        <f>Raw_Data!K833</f>
        <v>1.1095781930819726E-2</v>
      </c>
      <c r="D835" s="10">
        <f>Raw_Data!L833</f>
        <v>2.0050979762934757E-2</v>
      </c>
      <c r="E835" s="10">
        <f>Raw_Data!M833</f>
        <v>1.8442555123061543E-2</v>
      </c>
      <c r="F835" s="10">
        <f>Raw_Data!N833</f>
        <v>1.8497901932814777E-2</v>
      </c>
      <c r="J835" s="74">
        <f t="shared" si="404"/>
        <v>216622.99999978859</v>
      </c>
      <c r="K835" s="69">
        <f t="shared" si="405"/>
        <v>1094.3747913037487</v>
      </c>
      <c r="L835" s="69">
        <f>K835+$D$8-$B$8*Q835+Phase_Relations!$C$24*Q835</f>
        <v>1343.5244742500231</v>
      </c>
      <c r="M835" s="69">
        <f t="shared" si="406"/>
        <v>-4.044522648172174E-3</v>
      </c>
      <c r="N835" s="69">
        <f t="shared" si="407"/>
        <v>-1.0273087526357323E-2</v>
      </c>
      <c r="O835" s="70">
        <f t="shared" si="408"/>
        <v>60.243046312604704</v>
      </c>
      <c r="P835" s="70">
        <f t="shared" si="409"/>
        <v>415.46928491451519</v>
      </c>
      <c r="Q835" s="70">
        <f t="shared" si="410"/>
        <v>55.367591855375231</v>
      </c>
      <c r="R835" s="111">
        <f t="shared" si="411"/>
        <v>381.8454610715533</v>
      </c>
      <c r="S835" s="70">
        <f t="shared" si="401"/>
        <v>33.623823842961883</v>
      </c>
      <c r="T835" s="113">
        <f t="shared" si="412"/>
        <v>0.69804452264817207</v>
      </c>
      <c r="U835" s="70">
        <f t="shared" si="413"/>
        <v>1.7730330875263571</v>
      </c>
      <c r="V835" s="70">
        <f>(L835/Phase_Relations!C$24)</f>
        <v>275.90337090283191</v>
      </c>
      <c r="W835" s="70">
        <f t="shared" si="414"/>
        <v>39730.085410007792</v>
      </c>
      <c r="X835" s="70">
        <f t="shared" si="415"/>
        <v>1902.7818682953925</v>
      </c>
      <c r="Y835" s="70">
        <f t="shared" si="416"/>
        <v>220.53577904745669</v>
      </c>
      <c r="Z835" s="70">
        <f t="shared" si="417"/>
        <v>31757.152182833765</v>
      </c>
      <c r="AA835" s="70">
        <f t="shared" si="418"/>
        <v>1520.9364072238393</v>
      </c>
      <c r="AB835" s="70">
        <f t="shared" si="419"/>
        <v>-0.58278424325246547</v>
      </c>
      <c r="AC835" s="70">
        <f t="shared" si="420"/>
        <v>-5.8278424325246547E-3</v>
      </c>
      <c r="AD835" s="70">
        <f t="shared" si="421"/>
        <v>1498.5205246618648</v>
      </c>
      <c r="AE835" s="70">
        <f t="shared" si="422"/>
        <v>3.1756626956876337</v>
      </c>
      <c r="AF835" s="70">
        <f t="shared" si="423"/>
        <v>2.2107317362686681E-2</v>
      </c>
      <c r="AG835" s="70">
        <f t="shared" si="424"/>
        <v>1.767087673222564E-2</v>
      </c>
      <c r="AH835" s="70">
        <f>(U835-Phase_Relations!$B$37)/Phase_Relations!$B$37</f>
        <v>1.2350053777483001</v>
      </c>
      <c r="AI835" s="70">
        <f>(U835-Phase_Relations!G$20)/Phase_Relations!G$20</f>
        <v>1.1489204206968513</v>
      </c>
      <c r="AJ835" s="70">
        <f t="shared" si="425"/>
        <v>1.2351940461950206</v>
      </c>
      <c r="AK835" s="70">
        <f t="shared" si="426"/>
        <v>0.55257378351032438</v>
      </c>
      <c r="AL835" s="71">
        <f>(1/(J836-J834))*((M836-M834)/Phase_Relations!B$22)</f>
        <v>6.4992710933275096E-7</v>
      </c>
      <c r="AM835" s="71">
        <f t="shared" si="427"/>
        <v>0.84505348067761887</v>
      </c>
      <c r="AN835" s="71">
        <f>SUM(AM$27:AM835)</f>
        <v>98.999240264642495</v>
      </c>
      <c r="AO835" s="71">
        <f>(1/10000)*((AL835*Phase_Relations!B$22*H$7*U835))/(2*(P835-R835))</f>
        <v>3.030399482530427E-11</v>
      </c>
      <c r="AP835" s="71">
        <f t="shared" si="428"/>
        <v>3.2968111443243276E-11</v>
      </c>
      <c r="AQ835" s="72">
        <f t="shared" si="429"/>
        <v>3.0236496825205845E-18</v>
      </c>
      <c r="AR835" s="72">
        <f t="shared" si="430"/>
        <v>3.2894679488074685E-18</v>
      </c>
      <c r="AS835" s="71">
        <f t="shared" si="402"/>
        <v>6.3784668553604077E-5</v>
      </c>
      <c r="AT835" s="72">
        <f t="shared" si="403"/>
        <v>4.7309400864525626E-8</v>
      </c>
      <c r="AU835" s="97">
        <f t="shared" si="431"/>
        <v>7.2463484575961666E-8</v>
      </c>
      <c r="AV835" s="2"/>
      <c r="AW835" s="2"/>
      <c r="AX835" s="2"/>
      <c r="AY835" s="2"/>
      <c r="AZ835" s="2"/>
      <c r="BA835" s="2"/>
      <c r="BC835" s="10"/>
      <c r="BE835" s="10"/>
      <c r="BI835" s="10"/>
    </row>
    <row r="836" spans="1:61" x14ac:dyDescent="0.2">
      <c r="A836" s="9">
        <f>Raw_Data!A834</f>
        <v>40774.135509259257</v>
      </c>
      <c r="B836" s="10">
        <f>Raw_Data!J834</f>
        <v>-2.3525232145239004E-3</v>
      </c>
      <c r="C836" s="10">
        <f>Raw_Data!K834</f>
        <v>1.0421192073589935E-2</v>
      </c>
      <c r="D836" s="10">
        <f>Raw_Data!L834</f>
        <v>2.0095125018204256E-2</v>
      </c>
      <c r="E836" s="10">
        <f>Raw_Data!M834</f>
        <v>1.8414775797778941E-2</v>
      </c>
      <c r="F836" s="10">
        <f>Raw_Data!N834</f>
        <v>1.8496551338621478E-2</v>
      </c>
      <c r="J836" s="74">
        <f t="shared" si="404"/>
        <v>216879.99999951571</v>
      </c>
      <c r="K836" s="69">
        <f t="shared" si="405"/>
        <v>1103.0844889756959</v>
      </c>
      <c r="L836" s="69">
        <f>K836+$D$8-$B$8*Q836+Phase_Relations!$C$24*Q836</f>
        <v>1351.8655900175781</v>
      </c>
      <c r="M836" s="69">
        <f t="shared" si="406"/>
        <v>-3.8476120295066413E-3</v>
      </c>
      <c r="N836" s="69">
        <f t="shared" si="407"/>
        <v>-9.7729345549468685E-3</v>
      </c>
      <c r="O836" s="70">
        <f t="shared" si="408"/>
        <v>60.375680462612586</v>
      </c>
      <c r="P836" s="70">
        <f t="shared" si="409"/>
        <v>416.3840031904316</v>
      </c>
      <c r="Q836" s="70">
        <f t="shared" si="410"/>
        <v>55.28419373976697</v>
      </c>
      <c r="R836" s="111">
        <f t="shared" si="411"/>
        <v>381.2703016535653</v>
      </c>
      <c r="S836" s="70">
        <f t="shared" si="401"/>
        <v>35.113701536866301</v>
      </c>
      <c r="T836" s="113">
        <f t="shared" si="412"/>
        <v>0.69784761202950663</v>
      </c>
      <c r="U836" s="70">
        <f t="shared" si="413"/>
        <v>1.7725329345549468</v>
      </c>
      <c r="V836" s="70">
        <f>(L836/Phase_Relations!C$24)</f>
        <v>277.61628495945439</v>
      </c>
      <c r="W836" s="70">
        <f t="shared" si="414"/>
        <v>39976.745034161431</v>
      </c>
      <c r="X836" s="70">
        <f t="shared" si="415"/>
        <v>1914.5950686858923</v>
      </c>
      <c r="Y836" s="70">
        <f t="shared" si="416"/>
        <v>222.33209121968741</v>
      </c>
      <c r="Z836" s="70">
        <f t="shared" si="417"/>
        <v>32015.821135634986</v>
      </c>
      <c r="AA836" s="70">
        <f t="shared" si="418"/>
        <v>1533.3247670323271</v>
      </c>
      <c r="AB836" s="70">
        <f t="shared" si="419"/>
        <v>-0.55441095526032047</v>
      </c>
      <c r="AC836" s="70">
        <f t="shared" si="420"/>
        <v>-5.5441095526032047E-3</v>
      </c>
      <c r="AD836" s="70">
        <f t="shared" si="421"/>
        <v>1509.9156326744162</v>
      </c>
      <c r="AE836" s="70">
        <f t="shared" si="422"/>
        <v>3.1789526815398035</v>
      </c>
      <c r="AF836" s="70">
        <f t="shared" si="423"/>
        <v>2.2900368070638489E-2</v>
      </c>
      <c r="AG836" s="70">
        <f t="shared" si="424"/>
        <v>1.8340014612576568E-2</v>
      </c>
      <c r="AH836" s="70">
        <f>(U836-Phase_Relations!$B$37)/Phase_Relations!$B$37</f>
        <v>1.2343749075169981</v>
      </c>
      <c r="AI836" s="70">
        <f>(U836-Phase_Relations!G$20)/Phase_Relations!G$20</f>
        <v>1.1483142340772685</v>
      </c>
      <c r="AJ836" s="70">
        <f t="shared" si="425"/>
        <v>1.2341473351220602</v>
      </c>
      <c r="AK836" s="70">
        <f t="shared" si="426"/>
        <v>0.55244753392291102</v>
      </c>
      <c r="AL836" s="71">
        <f>(1/(J837-J835))*((M837-M835)/Phase_Relations!B$22)</f>
        <v>6.2696608648137793E-7</v>
      </c>
      <c r="AM836" s="71">
        <f t="shared" si="427"/>
        <v>0.42679612749042178</v>
      </c>
      <c r="AN836" s="71">
        <f>SUM(AM$27:AM836)</f>
        <v>99.426036392132914</v>
      </c>
      <c r="AO836" s="71">
        <f>(1/10000)*((AL836*Phase_Relations!B$22*H$7*U836))/(2*(P836-R836))</f>
        <v>2.7985124418522495E-11</v>
      </c>
      <c r="AP836" s="71">
        <f t="shared" si="428"/>
        <v>3.086136526960901E-11</v>
      </c>
      <c r="AQ836" s="72">
        <f t="shared" si="429"/>
        <v>2.7922791384820332E-18</v>
      </c>
      <c r="AR836" s="72">
        <f t="shared" si="430"/>
        <v>3.0792625803145459E-18</v>
      </c>
      <c r="AS836" s="71">
        <f t="shared" si="402"/>
        <v>2.4755264266922519E-5</v>
      </c>
      <c r="AT836" s="72">
        <f t="shared" si="403"/>
        <v>1.1257022736580182E-7</v>
      </c>
      <c r="AU836" s="97">
        <f t="shared" si="431"/>
        <v>7.821281048523713E-8</v>
      </c>
      <c r="AV836" s="2"/>
      <c r="AW836" s="2"/>
      <c r="AX836" s="2"/>
      <c r="AY836" s="2"/>
      <c r="AZ836" s="2"/>
      <c r="BA836" s="2"/>
      <c r="BC836" s="10"/>
      <c r="BE836" s="10"/>
      <c r="BI836" s="10"/>
    </row>
    <row r="837" spans="1:61" x14ac:dyDescent="0.2">
      <c r="A837" s="9">
        <f>Raw_Data!A835</f>
        <v>40774.138483796298</v>
      </c>
      <c r="B837" s="10">
        <f>Raw_Data!J835</f>
        <v>-2.3641266351314707E-3</v>
      </c>
      <c r="C837" s="10">
        <f>Raw_Data!K835</f>
        <v>9.1753386224793232E-3</v>
      </c>
      <c r="D837" s="10">
        <f>Raw_Data!L835</f>
        <v>2.0230423040273355E-2</v>
      </c>
      <c r="E837" s="10">
        <f>Raw_Data!M835</f>
        <v>1.8852582239802344E-2</v>
      </c>
      <c r="F837" s="10">
        <f>Raw_Data!N835</f>
        <v>1.8940227507218878E-2</v>
      </c>
      <c r="J837" s="74">
        <f t="shared" si="404"/>
        <v>217136.99999987148</v>
      </c>
      <c r="K837" s="69">
        <f t="shared" si="405"/>
        <v>1108.5252655904603</v>
      </c>
      <c r="L837" s="69">
        <f>K837+$D$8-$B$8*Q837+Phase_Relations!$C$24*Q837</f>
        <v>1363.1152741747146</v>
      </c>
      <c r="M837" s="69">
        <f t="shared" si="406"/>
        <v>-3.4770217870376935E-3</v>
      </c>
      <c r="N837" s="69">
        <f t="shared" si="407"/>
        <v>-8.8316353390757423E-3</v>
      </c>
      <c r="O837" s="70">
        <f t="shared" si="408"/>
        <v>60.78218254410087</v>
      </c>
      <c r="P837" s="70">
        <f t="shared" si="409"/>
        <v>419.18746582138533</v>
      </c>
      <c r="Q837" s="70">
        <f t="shared" si="410"/>
        <v>56.598560877718178</v>
      </c>
      <c r="R837" s="111">
        <f t="shared" si="411"/>
        <v>390.33490260495296</v>
      </c>
      <c r="S837" s="70">
        <f t="shared" si="401"/>
        <v>28.852563216432372</v>
      </c>
      <c r="T837" s="113">
        <f t="shared" si="412"/>
        <v>0.69747702178703763</v>
      </c>
      <c r="U837" s="70">
        <f t="shared" si="413"/>
        <v>1.7715916353390757</v>
      </c>
      <c r="V837" s="70">
        <f>(L837/Phase_Relations!C$24)</f>
        <v>279.92649652614637</v>
      </c>
      <c r="W837" s="70">
        <f t="shared" si="414"/>
        <v>40309.415499765077</v>
      </c>
      <c r="X837" s="70">
        <f t="shared" si="415"/>
        <v>1930.5275622492852</v>
      </c>
      <c r="Y837" s="70">
        <f t="shared" si="416"/>
        <v>223.32793564842819</v>
      </c>
      <c r="Z837" s="70">
        <f t="shared" si="417"/>
        <v>32159.222733373659</v>
      </c>
      <c r="AA837" s="70">
        <f t="shared" si="418"/>
        <v>1540.1926596443323</v>
      </c>
      <c r="AB837" s="70">
        <f t="shared" si="419"/>
        <v>-0.50101178487573783</v>
      </c>
      <c r="AC837" s="70">
        <f t="shared" si="420"/>
        <v>-5.0101178487573783E-3</v>
      </c>
      <c r="AD837" s="70">
        <f t="shared" si="421"/>
        <v>1520.9576175000441</v>
      </c>
      <c r="AE837" s="70">
        <f t="shared" si="422"/>
        <v>3.1821171123157779</v>
      </c>
      <c r="AF837" s="70">
        <f t="shared" si="423"/>
        <v>1.8733087082167452E-2</v>
      </c>
      <c r="AG837" s="70">
        <f t="shared" si="424"/>
        <v>1.4945429311983425E-2</v>
      </c>
      <c r="AH837" s="70">
        <f>(U837-Phase_Relations!$B$37)/Phase_Relations!$B$37</f>
        <v>1.2331883482675725</v>
      </c>
      <c r="AI837" s="70">
        <f>(U837-Phase_Relations!G$20)/Phase_Relations!G$20</f>
        <v>1.14717337713489</v>
      </c>
      <c r="AJ837" s="70">
        <f t="shared" si="425"/>
        <v>1.2332452018323639</v>
      </c>
      <c r="AK837" s="70">
        <f t="shared" si="426"/>
        <v>0.55220973601453538</v>
      </c>
      <c r="AL837" s="71">
        <f>(1/(J838-J836))*((M838-M836)/Phase_Relations!B$22)</f>
        <v>8.3637465308979143E-7</v>
      </c>
      <c r="AM837" s="71">
        <f t="shared" si="427"/>
        <v>0.80923058550069882</v>
      </c>
      <c r="AN837" s="71">
        <f>SUM(AM$27:AM837)</f>
        <v>100.23526697763361</v>
      </c>
      <c r="AO837" s="71">
        <f>(1/10000)*((AL837*Phase_Relations!B$22*H$7*U837))/(2*(P837-R837))</f>
        <v>4.5409380266621791E-11</v>
      </c>
      <c r="AP837" s="71">
        <f t="shared" si="428"/>
        <v>2.8442943863927378E-11</v>
      </c>
      <c r="AQ837" s="72">
        <f t="shared" si="429"/>
        <v>4.5308237088259499E-18</v>
      </c>
      <c r="AR837" s="72">
        <f t="shared" si="430"/>
        <v>2.83795911000824E-18</v>
      </c>
      <c r="AS837" s="71">
        <f t="shared" si="402"/>
        <v>4.8093483790564381E-5</v>
      </c>
      <c r="AT837" s="72">
        <f t="shared" si="403"/>
        <v>9.4020640472213718E-8</v>
      </c>
      <c r="AU837" s="97">
        <f t="shared" si="431"/>
        <v>7.8669937722199335E-8</v>
      </c>
      <c r="AV837" s="2"/>
      <c r="AW837" s="2"/>
      <c r="AX837" s="2"/>
      <c r="AY837" s="2"/>
      <c r="AZ837" s="2"/>
      <c r="BA837" s="2"/>
      <c r="BC837" s="10"/>
      <c r="BE837" s="10"/>
      <c r="BI837" s="10"/>
    </row>
    <row r="838" spans="1:61" x14ac:dyDescent="0.2">
      <c r="A838" s="9">
        <f>Raw_Data!A836</f>
        <v>40774.141458333332</v>
      </c>
      <c r="B838" s="10">
        <f>Raw_Data!J836</f>
        <v>-2.3786635714914107E-3</v>
      </c>
      <c r="C838" s="10">
        <f>Raw_Data!K836</f>
        <v>7.8736652359996384E-3</v>
      </c>
      <c r="D838" s="10">
        <f>Raw_Data!L836</f>
        <v>2.0194068822791456E-2</v>
      </c>
      <c r="E838" s="10">
        <f>Raw_Data!M836</f>
        <v>1.8463077856746144E-2</v>
      </c>
      <c r="F838" s="10">
        <f>Raw_Data!N836</f>
        <v>1.8534607019255377E-2</v>
      </c>
      <c r="J838" s="74">
        <f t="shared" si="404"/>
        <v>217393.9999995986</v>
      </c>
      <c r="K838" s="69">
        <f t="shared" si="405"/>
        <v>1115.3415507250247</v>
      </c>
      <c r="L838" s="69">
        <f>K838+$D$8-$B$8*Q838+Phase_Relations!$C$24*Q838</f>
        <v>1364.7635335989555</v>
      </c>
      <c r="M838" s="69">
        <f t="shared" si="406"/>
        <v>-3.0905641666417226E-3</v>
      </c>
      <c r="N838" s="69">
        <f t="shared" si="407"/>
        <v>-7.8500329832699757E-3</v>
      </c>
      <c r="O838" s="70">
        <f t="shared" si="408"/>
        <v>60.672956519571692</v>
      </c>
      <c r="P838" s="70">
        <f t="shared" si="409"/>
        <v>418.43418289359784</v>
      </c>
      <c r="Q838" s="70">
        <f t="shared" si="410"/>
        <v>55.429204486316188</v>
      </c>
      <c r="R838" s="111">
        <f t="shared" si="411"/>
        <v>382.27037576769783</v>
      </c>
      <c r="S838" s="70">
        <f t="shared" si="401"/>
        <v>36.163807125900007</v>
      </c>
      <c r="T838" s="113">
        <f t="shared" si="412"/>
        <v>0.69709056416664172</v>
      </c>
      <c r="U838" s="70">
        <f t="shared" si="413"/>
        <v>1.7706100329832699</v>
      </c>
      <c r="V838" s="70">
        <f>(L838/Phase_Relations!C$24)</f>
        <v>280.26497962785857</v>
      </c>
      <c r="W838" s="70">
        <f t="shared" si="414"/>
        <v>40358.15706641163</v>
      </c>
      <c r="X838" s="70">
        <f t="shared" si="415"/>
        <v>1932.8619284679903</v>
      </c>
      <c r="Y838" s="70">
        <f t="shared" si="416"/>
        <v>224.83577514154237</v>
      </c>
      <c r="Z838" s="70">
        <f t="shared" si="417"/>
        <v>32376.351620382102</v>
      </c>
      <c r="AA838" s="70">
        <f t="shared" si="418"/>
        <v>1550.5915527002926</v>
      </c>
      <c r="AB838" s="70">
        <f t="shared" si="419"/>
        <v>-0.44532624879565219</v>
      </c>
      <c r="AC838" s="70">
        <f t="shared" si="420"/>
        <v>-4.4532624879565219E-3</v>
      </c>
      <c r="AD838" s="70">
        <f t="shared" si="421"/>
        <v>1526.4823479496924</v>
      </c>
      <c r="AE838" s="70">
        <f t="shared" si="422"/>
        <v>3.1836917865368304</v>
      </c>
      <c r="AF838" s="70">
        <f t="shared" si="423"/>
        <v>2.3322587475033123E-2</v>
      </c>
      <c r="AG838" s="70">
        <f t="shared" si="424"/>
        <v>1.8709979535146557E-2</v>
      </c>
      <c r="AH838" s="70">
        <f>(U838-Phase_Relations!$B$37)/Phase_Relations!$B$37</f>
        <v>1.2319509847014489</v>
      </c>
      <c r="AI838" s="70">
        <f>(U838-Phase_Relations!G$20)/Phase_Relations!G$20</f>
        <v>1.1459836726887433</v>
      </c>
      <c r="AJ838" s="70">
        <f t="shared" si="425"/>
        <v>1.2323539098345238</v>
      </c>
      <c r="AK838" s="70">
        <f t="shared" si="426"/>
        <v>0.55196148712299686</v>
      </c>
      <c r="AL838" s="71">
        <f>(1/(J839-J837))*((M839-M837)/Phase_Relations!B$22)</f>
        <v>7.5501776763256425E-7</v>
      </c>
      <c r="AM838" s="71">
        <f t="shared" si="427"/>
        <v>0.84849164073973116</v>
      </c>
      <c r="AN838" s="71">
        <f>SUM(AM$27:AM838)</f>
        <v>101.08375861837335</v>
      </c>
      <c r="AO838" s="71">
        <f>(1/10000)*((AL838*Phase_Relations!B$22*H$7*U838))/(2*(P838-R838))</f>
        <v>3.268672735800889E-11</v>
      </c>
      <c r="AP838" s="71">
        <f t="shared" si="428"/>
        <v>2.8327983669818396E-11</v>
      </c>
      <c r="AQ838" s="72">
        <f t="shared" si="429"/>
        <v>3.261392214737093E-18</v>
      </c>
      <c r="AR838" s="72">
        <f t="shared" si="430"/>
        <v>2.8264886964068663E-18</v>
      </c>
      <c r="AS838" s="71">
        <f t="shared" si="402"/>
        <v>1.0029074956149976E-4</v>
      </c>
      <c r="AT838" s="72">
        <f t="shared" si="403"/>
        <v>3.2454463288675253E-8</v>
      </c>
      <c r="AU838" s="97">
        <f t="shared" si="431"/>
        <v>8.3125301066782001E-8</v>
      </c>
      <c r="AV838" s="2"/>
      <c r="AW838" s="2"/>
      <c r="AX838" s="2"/>
      <c r="AY838" s="2"/>
      <c r="AZ838" s="2"/>
      <c r="BA838" s="2"/>
      <c r="BC838" s="10"/>
      <c r="BE838" s="10"/>
      <c r="BI838" s="10"/>
    </row>
    <row r="839" spans="1:61" x14ac:dyDescent="0.2">
      <c r="A839" s="9">
        <f>Raw_Data!A837</f>
        <v>40774.144444444442</v>
      </c>
      <c r="B839" s="10">
        <f>Raw_Data!J837</f>
        <v>-2.3958133558899105E-3</v>
      </c>
      <c r="C839" s="10">
        <f>Raw_Data!K837</f>
        <v>6.8629681083596239E-3</v>
      </c>
      <c r="D839" s="10">
        <f>Raw_Data!L837</f>
        <v>2.0154804842721155E-2</v>
      </c>
      <c r="E839" s="10">
        <f>Raw_Data!M837</f>
        <v>1.8408493085904441E-2</v>
      </c>
      <c r="F839" s="10">
        <f>Raw_Data!N837</f>
        <v>1.8486081245582677E-2</v>
      </c>
      <c r="J839" s="74">
        <f t="shared" si="404"/>
        <v>217651.99999955948</v>
      </c>
      <c r="K839" s="69">
        <f t="shared" si="405"/>
        <v>1123.3829851484852</v>
      </c>
      <c r="L839" s="69">
        <f>K839+$D$8-$B$8*Q839+Phase_Relations!$C$24*Q839</f>
        <v>1372.0807258537179</v>
      </c>
      <c r="M839" s="69">
        <f t="shared" si="406"/>
        <v>-2.7922848487200282E-3</v>
      </c>
      <c r="N839" s="69">
        <f t="shared" si="407"/>
        <v>-7.0924035157488713E-3</v>
      </c>
      <c r="O839" s="70">
        <f t="shared" si="408"/>
        <v>60.554988131105958</v>
      </c>
      <c r="P839" s="70">
        <f t="shared" si="409"/>
        <v>417.62060780073074</v>
      </c>
      <c r="Q839" s="70">
        <f t="shared" si="410"/>
        <v>55.265332002632867</v>
      </c>
      <c r="R839" s="111">
        <f t="shared" si="411"/>
        <v>381.14022070781289</v>
      </c>
      <c r="S839" s="70">
        <f t="shared" si="401"/>
        <v>36.480387092917852</v>
      </c>
      <c r="T839" s="113">
        <f t="shared" si="412"/>
        <v>0.69679228484872002</v>
      </c>
      <c r="U839" s="70">
        <f t="shared" si="413"/>
        <v>1.7698524035157488</v>
      </c>
      <c r="V839" s="70">
        <f>(L839/Phase_Relations!C$24)</f>
        <v>281.76762289735314</v>
      </c>
      <c r="W839" s="70">
        <f t="shared" si="414"/>
        <v>40574.537697218853</v>
      </c>
      <c r="X839" s="70">
        <f t="shared" si="415"/>
        <v>1943.2249854989871</v>
      </c>
      <c r="Y839" s="70">
        <f t="shared" si="416"/>
        <v>226.50229089472026</v>
      </c>
      <c r="Z839" s="70">
        <f t="shared" si="417"/>
        <v>32616.329888839718</v>
      </c>
      <c r="AA839" s="70">
        <f t="shared" si="418"/>
        <v>1562.0847647911742</v>
      </c>
      <c r="AB839" s="70">
        <f t="shared" si="419"/>
        <v>-0.40234651998847237</v>
      </c>
      <c r="AC839" s="70">
        <f t="shared" si="420"/>
        <v>-4.0234651998847237E-3</v>
      </c>
      <c r="AD839" s="70">
        <f t="shared" si="421"/>
        <v>1537.764506729229</v>
      </c>
      <c r="AE839" s="70">
        <f t="shared" si="422"/>
        <v>3.1868898326964272</v>
      </c>
      <c r="AF839" s="70">
        <f t="shared" si="423"/>
        <v>2.3353653985476709E-2</v>
      </c>
      <c r="AG839" s="70">
        <f t="shared" si="424"/>
        <v>1.8773115498795581E-2</v>
      </c>
      <c r="AH839" s="70">
        <f>(U839-Phase_Relations!$B$37)/Phase_Relations!$B$37</f>
        <v>1.2309959512358228</v>
      </c>
      <c r="AI839" s="70">
        <f>(U839-Phase_Relations!G$20)/Phase_Relations!G$20</f>
        <v>1.1450654239287335</v>
      </c>
      <c r="AJ839" s="70">
        <f t="shared" si="425"/>
        <v>1.2314429815188532</v>
      </c>
      <c r="AK839" s="70">
        <f t="shared" si="426"/>
        <v>0.5517696930619409</v>
      </c>
      <c r="AL839" s="71">
        <f>(1/(J840-J838))*((M840-M838)/Phase_Relations!B$22)</f>
        <v>5.5137456242621732E-7</v>
      </c>
      <c r="AM839" s="71">
        <f t="shared" si="427"/>
        <v>0.65850249406176897</v>
      </c>
      <c r="AN839" s="71">
        <f>SUM(AM$27:AM839)</f>
        <v>101.74226111243512</v>
      </c>
      <c r="AO839" s="71">
        <f>(1/10000)*((AL839*Phase_Relations!B$22*H$7*U839))/(2*(P839-R839))</f>
        <v>2.3653195990403271E-11</v>
      </c>
      <c r="AP839" s="71">
        <f t="shared" si="428"/>
        <v>2.879668427804501E-11</v>
      </c>
      <c r="AQ839" s="72">
        <f t="shared" si="429"/>
        <v>2.3600511734268333E-18</v>
      </c>
      <c r="AR839" s="72">
        <f t="shared" si="430"/>
        <v>2.8732543605851821E-18</v>
      </c>
      <c r="AS839" s="71">
        <f t="shared" si="402"/>
        <v>3.7926409479628017E-5</v>
      </c>
      <c r="AT839" s="72">
        <f t="shared" si="403"/>
        <v>6.2102912581458812E-8</v>
      </c>
      <c r="AU839" s="97">
        <f t="shared" si="431"/>
        <v>7.6434017467796514E-8</v>
      </c>
      <c r="AV839" s="2"/>
      <c r="AW839" s="2"/>
      <c r="AX839" s="2"/>
      <c r="AY839" s="2"/>
      <c r="AZ839" s="2"/>
      <c r="BA839" s="2"/>
      <c r="BC839" s="10"/>
      <c r="BE839" s="10"/>
      <c r="BI839" s="10"/>
    </row>
    <row r="840" spans="1:61" x14ac:dyDescent="0.2">
      <c r="A840" s="9">
        <f>Raw_Data!A838</f>
        <v>40774.147418981483</v>
      </c>
      <c r="B840" s="10">
        <f>Raw_Data!J838</f>
        <v>-2.4124880770086707E-3</v>
      </c>
      <c r="C840" s="10">
        <f>Raw_Data!K838</f>
        <v>6.1741263527395063E-3</v>
      </c>
      <c r="D840" s="10">
        <f>Raw_Data!L838</f>
        <v>2.0145849899898156E-2</v>
      </c>
      <c r="E840" s="10">
        <f>Raw_Data!M838</f>
        <v>1.8473636138138343E-2</v>
      </c>
      <c r="F840" s="10">
        <f>Raw_Data!N838</f>
        <v>1.8530794279895377E-2</v>
      </c>
      <c r="J840" s="74">
        <f t="shared" si="404"/>
        <v>217908.99999991525</v>
      </c>
      <c r="K840" s="69">
        <f t="shared" si="405"/>
        <v>1131.2016651557819</v>
      </c>
      <c r="L840" s="69">
        <f>K840+$D$8-$B$8*Q840+Phase_Relations!$C$24*Q840</f>
        <v>1380.7637375179584</v>
      </c>
      <c r="M840" s="69">
        <f t="shared" si="406"/>
        <v>-2.5905143050514922E-3</v>
      </c>
      <c r="N840" s="69">
        <f t="shared" si="407"/>
        <v>-6.5799063348307906E-3</v>
      </c>
      <c r="O840" s="70">
        <f t="shared" si="408"/>
        <v>60.528083060052538</v>
      </c>
      <c r="P840" s="70">
        <f t="shared" si="409"/>
        <v>417.43505558656926</v>
      </c>
      <c r="Q840" s="70">
        <f t="shared" si="410"/>
        <v>55.460902188229873</v>
      </c>
      <c r="R840" s="111">
        <f t="shared" si="411"/>
        <v>382.48898060848194</v>
      </c>
      <c r="S840" s="70">
        <f t="shared" si="401"/>
        <v>34.946074978087324</v>
      </c>
      <c r="T840" s="113">
        <f t="shared" si="412"/>
        <v>0.69659051430505148</v>
      </c>
      <c r="U840" s="70">
        <f t="shared" si="413"/>
        <v>1.7693399063348307</v>
      </c>
      <c r="V840" s="70">
        <f>(L840/Phase_Relations!C$24)</f>
        <v>283.55074797893371</v>
      </c>
      <c r="W840" s="70">
        <f t="shared" si="414"/>
        <v>40831.307708966458</v>
      </c>
      <c r="X840" s="70">
        <f t="shared" si="415"/>
        <v>1955.5223998547153</v>
      </c>
      <c r="Y840" s="70">
        <f t="shared" si="416"/>
        <v>228.08984579070383</v>
      </c>
      <c r="Z840" s="70">
        <f t="shared" si="417"/>
        <v>32844.937793861354</v>
      </c>
      <c r="AA840" s="70">
        <f t="shared" si="418"/>
        <v>1573.0334192462333</v>
      </c>
      <c r="AB840" s="70">
        <f t="shared" si="419"/>
        <v>-0.37327295461837551</v>
      </c>
      <c r="AC840" s="70">
        <f t="shared" si="420"/>
        <v>-3.7327295461837551E-3</v>
      </c>
      <c r="AD840" s="70">
        <f t="shared" si="421"/>
        <v>1549.7360359275085</v>
      </c>
      <c r="AE840" s="70">
        <f t="shared" si="422"/>
        <v>3.1902577317815068</v>
      </c>
      <c r="AF840" s="70">
        <f t="shared" si="423"/>
        <v>2.2215723169335334E-2</v>
      </c>
      <c r="AG840" s="70">
        <f t="shared" si="424"/>
        <v>1.7870454964199659E-2</v>
      </c>
      <c r="AH840" s="70">
        <f>(U840-Phase_Relations!$B$37)/Phase_Relations!$B$37</f>
        <v>1.230349920451913</v>
      </c>
      <c r="AI840" s="70">
        <f>(U840-Phase_Relations!G$20)/Phase_Relations!G$20</f>
        <v>1.1444442760971603</v>
      </c>
      <c r="AJ840" s="70">
        <f t="shared" si="425"/>
        <v>1.2305619976638225</v>
      </c>
      <c r="AK840" s="70">
        <f t="shared" si="426"/>
        <v>0.55163986115802832</v>
      </c>
      <c r="AL840" s="71">
        <f>(1/(J841-J839))*((M841-M839)/Phase_Relations!B$22)</f>
        <v>3.1536905419364201E-7</v>
      </c>
      <c r="AM840" s="71">
        <f t="shared" si="427"/>
        <v>0.44882324428570103</v>
      </c>
      <c r="AN840" s="71">
        <f>SUM(AM$27:AM840)</f>
        <v>102.19108435672082</v>
      </c>
      <c r="AO840" s="71">
        <f>(1/10000)*((AL840*Phase_Relations!B$22*H$7*U840))/(2*(P840-R840))</f>
        <v>1.4118788624771427E-11</v>
      </c>
      <c r="AP840" s="71">
        <f t="shared" si="428"/>
        <v>2.8973178285250488E-11</v>
      </c>
      <c r="AQ840" s="72">
        <f t="shared" si="429"/>
        <v>1.4087340955859187E-18</v>
      </c>
      <c r="AR840" s="72">
        <f t="shared" si="430"/>
        <v>2.8908644496816865E-18</v>
      </c>
      <c r="AS840" s="71">
        <f t="shared" si="402"/>
        <v>2.4188269666078675E-5</v>
      </c>
      <c r="AT840" s="72">
        <f t="shared" si="403"/>
        <v>5.8124134983305508E-8</v>
      </c>
      <c r="AU840" s="97">
        <f t="shared" si="431"/>
        <v>7.8348547446326866E-8</v>
      </c>
      <c r="AV840" s="2"/>
      <c r="AW840" s="2"/>
      <c r="AX840" s="2"/>
      <c r="AY840" s="2"/>
      <c r="AZ840" s="2"/>
      <c r="BA840" s="2"/>
      <c r="BC840" s="10"/>
      <c r="BE840" s="10"/>
      <c r="BI840" s="10"/>
    </row>
    <row r="841" spans="1:61" x14ac:dyDescent="0.2">
      <c r="A841" s="9">
        <f>Raw_Data!A839</f>
        <v>40774.150393518517</v>
      </c>
      <c r="B841" s="10">
        <f>Raw_Data!J839</f>
        <v>-2.4280939057480305E-3</v>
      </c>
      <c r="C841" s="10">
        <f>Raw_Data!K839</f>
        <v>5.8795871193098037E-3</v>
      </c>
      <c r="D841" s="10">
        <f>Raw_Data!L839</f>
        <v>2.0223582129045056E-2</v>
      </c>
      <c r="E841" s="10">
        <f>Raw_Data!M839</f>
        <v>1.8473161074858541E-2</v>
      </c>
      <c r="F841" s="10">
        <f>Raw_Data!N839</f>
        <v>1.8529873963498179E-2</v>
      </c>
      <c r="J841" s="74">
        <f t="shared" si="404"/>
        <v>218165.99999964237</v>
      </c>
      <c r="K841" s="69">
        <f t="shared" si="405"/>
        <v>1138.5191477267172</v>
      </c>
      <c r="L841" s="69">
        <f>K841+$D$8-$B$8*Q841+Phase_Relations!$C$24*Q841</f>
        <v>1388.0749168498264</v>
      </c>
      <c r="M841" s="69">
        <f t="shared" si="406"/>
        <v>-2.5068272877944034E-3</v>
      </c>
      <c r="N841" s="69">
        <f t="shared" si="407"/>
        <v>-6.3673413109977851E-3</v>
      </c>
      <c r="O841" s="70">
        <f t="shared" si="408"/>
        <v>60.761629068070306</v>
      </c>
      <c r="P841" s="70">
        <f t="shared" si="409"/>
        <v>419.04571771082971</v>
      </c>
      <c r="Q841" s="70">
        <f t="shared" si="410"/>
        <v>55.459475969920859</v>
      </c>
      <c r="R841" s="111">
        <f t="shared" si="411"/>
        <v>382.47914462014387</v>
      </c>
      <c r="S841" s="70">
        <f t="shared" si="401"/>
        <v>36.566573090685836</v>
      </c>
      <c r="T841" s="113">
        <f t="shared" si="412"/>
        <v>0.69650682728779434</v>
      </c>
      <c r="U841" s="70">
        <f t="shared" si="413"/>
        <v>1.7691273413109976</v>
      </c>
      <c r="V841" s="70">
        <f>(L841/Phase_Relations!C$24)</f>
        <v>285.05215644718174</v>
      </c>
      <c r="W841" s="70">
        <f t="shared" si="414"/>
        <v>41047.510528394174</v>
      </c>
      <c r="X841" s="70">
        <f t="shared" si="415"/>
        <v>1965.8769410150464</v>
      </c>
      <c r="Y841" s="70">
        <f t="shared" si="416"/>
        <v>229.5926804772609</v>
      </c>
      <c r="Z841" s="70">
        <f t="shared" si="417"/>
        <v>33061.345988725567</v>
      </c>
      <c r="AA841" s="70">
        <f t="shared" si="418"/>
        <v>1583.3977963949026</v>
      </c>
      <c r="AB841" s="70">
        <f t="shared" si="419"/>
        <v>-0.36121430659861176</v>
      </c>
      <c r="AC841" s="70">
        <f t="shared" si="420"/>
        <v>-3.6121430659861176E-3</v>
      </c>
      <c r="AD841" s="70">
        <f t="shared" si="421"/>
        <v>1559.020081001112</v>
      </c>
      <c r="AE841" s="70">
        <f t="shared" si="422"/>
        <v>3.1928517091669093</v>
      </c>
      <c r="AF841" s="70">
        <f t="shared" si="423"/>
        <v>2.3093737514313213E-2</v>
      </c>
      <c r="AG841" s="70">
        <f t="shared" si="424"/>
        <v>1.860064194649199E-2</v>
      </c>
      <c r="AH841" s="70">
        <f>(U841-Phase_Relations!$B$37)/Phase_Relations!$B$37</f>
        <v>1.2300819705897641</v>
      </c>
      <c r="AI841" s="70">
        <f>(U841-Phase_Relations!G$20)/Phase_Relations!G$20</f>
        <v>1.1441866467705253</v>
      </c>
      <c r="AJ841" s="70">
        <f t="shared" si="425"/>
        <v>1.2296078821231158</v>
      </c>
      <c r="AK841" s="70">
        <f t="shared" si="426"/>
        <v>0.55158598957887561</v>
      </c>
      <c r="AL841" s="71">
        <f>(1/(J842-J840))*((M842-M840)/Phase_Relations!B$22)</f>
        <v>4.7329457879686431E-7</v>
      </c>
      <c r="AM841" s="71">
        <f t="shared" si="427"/>
        <v>0.18743697896664879</v>
      </c>
      <c r="AN841" s="71">
        <f>SUM(AM$27:AM841)</f>
        <v>102.37852133568747</v>
      </c>
      <c r="AO841" s="71">
        <f>(1/10000)*((AL841*Phase_Relations!B$22*H$7*U841))/(2*(P841-R841))</f>
        <v>2.0247520866718309E-11</v>
      </c>
      <c r="AP841" s="71">
        <f t="shared" si="428"/>
        <v>2.8963788666701388E-11</v>
      </c>
      <c r="AQ841" s="72">
        <f t="shared" si="429"/>
        <v>2.0202422285711644E-18</v>
      </c>
      <c r="AR841" s="72">
        <f t="shared" si="430"/>
        <v>2.8899275792357731E-18</v>
      </c>
      <c r="AS841" s="71">
        <f t="shared" si="402"/>
        <v>1.2940268648347032E-5</v>
      </c>
      <c r="AT841" s="72">
        <f t="shared" si="403"/>
        <v>1.5580896067492422E-7</v>
      </c>
      <c r="AU841" s="97">
        <f t="shared" si="431"/>
        <v>7.5652839189882904E-8</v>
      </c>
      <c r="AV841" s="2"/>
      <c r="AW841" s="2"/>
      <c r="AX841" s="2"/>
      <c r="AY841" s="2"/>
      <c r="AZ841" s="2"/>
      <c r="BA841" s="2"/>
      <c r="BC841" s="10"/>
      <c r="BE841" s="10"/>
      <c r="BI841" s="10"/>
    </row>
    <row r="842" spans="1:61" x14ac:dyDescent="0.2">
      <c r="A842" s="9">
        <f>Raw_Data!A840</f>
        <v>40774.153379629628</v>
      </c>
      <c r="B842" s="10">
        <f>Raw_Data!J840</f>
        <v>-2.4422745446481707E-3</v>
      </c>
      <c r="C842" s="10">
        <f>Raw_Data!K840</f>
        <v>4.7144944257500043E-3</v>
      </c>
      <c r="D842" s="10">
        <f>Raw_Data!L840</f>
        <v>2.0222097556295955E-2</v>
      </c>
      <c r="E842" s="10">
        <f>Raw_Data!M840</f>
        <v>1.8463457907369942E-2</v>
      </c>
      <c r="F842" s="10">
        <f>Raw_Data!N840</f>
        <v>1.8533650846375177E-2</v>
      </c>
      <c r="J842" s="74">
        <f t="shared" si="404"/>
        <v>218423.99999960326</v>
      </c>
      <c r="K842" s="69">
        <f t="shared" si="405"/>
        <v>1145.1683670491609</v>
      </c>
      <c r="L842" s="69">
        <f>K842+$D$8-$B$8*Q842+Phase_Relations!$C$24*Q842</f>
        <v>1394.5953925143449</v>
      </c>
      <c r="M842" s="69">
        <f t="shared" si="406"/>
        <v>-2.1612763523819714E-3</v>
      </c>
      <c r="N842" s="69">
        <f t="shared" si="407"/>
        <v>-5.4896419350502074E-3</v>
      </c>
      <c r="O842" s="70">
        <f t="shared" si="408"/>
        <v>60.757168678307018</v>
      </c>
      <c r="P842" s="70">
        <f t="shared" si="409"/>
        <v>419.01495640211738</v>
      </c>
      <c r="Q842" s="70">
        <f t="shared" si="410"/>
        <v>55.430345460963281</v>
      </c>
      <c r="R842" s="111">
        <f t="shared" si="411"/>
        <v>382.27824455836748</v>
      </c>
      <c r="S842" s="70">
        <f t="shared" si="401"/>
        <v>36.736711843749902</v>
      </c>
      <c r="T842" s="113">
        <f t="shared" si="412"/>
        <v>0.6961612763523819</v>
      </c>
      <c r="U842" s="70">
        <f t="shared" si="413"/>
        <v>1.76824964193505</v>
      </c>
      <c r="V842" s="70">
        <f>(L842/Phase_Relations!C$24)</f>
        <v>286.39118766708924</v>
      </c>
      <c r="W842" s="70">
        <f t="shared" si="414"/>
        <v>41240.331024060848</v>
      </c>
      <c r="X842" s="70">
        <f t="shared" si="415"/>
        <v>1975.111639083374</v>
      </c>
      <c r="Y842" s="70">
        <f t="shared" si="416"/>
        <v>230.96084220612596</v>
      </c>
      <c r="Z842" s="70">
        <f t="shared" si="417"/>
        <v>33258.361277682139</v>
      </c>
      <c r="AA842" s="70">
        <f t="shared" si="418"/>
        <v>1592.8333945250065</v>
      </c>
      <c r="AB842" s="70">
        <f t="shared" si="419"/>
        <v>-0.31142310553053942</v>
      </c>
      <c r="AC842" s="70">
        <f t="shared" si="420"/>
        <v>-3.1142310553053942E-3</v>
      </c>
      <c r="AD842" s="70">
        <f t="shared" si="421"/>
        <v>1568.34225329584</v>
      </c>
      <c r="AE842" s="70">
        <f t="shared" si="422"/>
        <v>3.1954408431049175</v>
      </c>
      <c r="AF842" s="70">
        <f t="shared" si="423"/>
        <v>2.3063750402285504E-2</v>
      </c>
      <c r="AG842" s="70">
        <f t="shared" si="424"/>
        <v>1.859981538096701E-2</v>
      </c>
      <c r="AH842" s="70">
        <f>(U842-Phase_Relations!$B$37)/Phase_Relations!$B$37</f>
        <v>1.2289755824241455</v>
      </c>
      <c r="AI842" s="70">
        <f>(U842-Phase_Relations!G$20)/Phase_Relations!G$20</f>
        <v>1.1431228729890455</v>
      </c>
      <c r="AJ842" s="70">
        <f t="shared" si="425"/>
        <v>1.2287285241752528</v>
      </c>
      <c r="AK842" s="70">
        <f t="shared" si="426"/>
        <v>0.55136341201529016</v>
      </c>
      <c r="AL842" s="71">
        <f>(1/(J843-J841))*((M843-M841)/Phase_Relations!B$22)</f>
        <v>6.9502084963174771E-7</v>
      </c>
      <c r="AM842" s="71">
        <f t="shared" si="427"/>
        <v>0.77857563399847796</v>
      </c>
      <c r="AN842" s="71">
        <f>SUM(AM$27:AM842)</f>
        <v>103.15709696968594</v>
      </c>
      <c r="AO842" s="71">
        <f>(1/10000)*((AL842*Phase_Relations!B$22*H$7*U842))/(2*(P842-R842))</f>
        <v>2.9580575719305383E-11</v>
      </c>
      <c r="AP842" s="71">
        <f t="shared" si="428"/>
        <v>2.5777758884612107E-11</v>
      </c>
      <c r="AQ842" s="72">
        <f t="shared" si="429"/>
        <v>2.9514689036235272E-18</v>
      </c>
      <c r="AR842" s="72">
        <f t="shared" si="430"/>
        <v>2.572034245546601E-18</v>
      </c>
      <c r="AS842" s="71">
        <f t="shared" si="402"/>
        <v>5.3219350462774937E-5</v>
      </c>
      <c r="AT842" s="72">
        <f t="shared" si="403"/>
        <v>5.5347871075345059E-8</v>
      </c>
      <c r="AU842" s="97">
        <f t="shared" si="431"/>
        <v>7.1812167196569101E-8</v>
      </c>
      <c r="AV842" s="2"/>
      <c r="AW842" s="2"/>
      <c r="AX842" s="2"/>
      <c r="AY842" s="2"/>
      <c r="AZ842" s="2"/>
      <c r="BA842" s="2"/>
      <c r="BC842" s="10"/>
      <c r="BE842" s="10"/>
      <c r="BI842" s="10"/>
    </row>
    <row r="843" spans="1:61" x14ac:dyDescent="0.2">
      <c r="A843" s="9">
        <f>Raw_Data!A841</f>
        <v>40774.156354166669</v>
      </c>
      <c r="B843" s="10">
        <f>Raw_Data!J841</f>
        <v>-2.4534266551399903E-3</v>
      </c>
      <c r="C843" s="10">
        <f>Raw_Data!K841</f>
        <v>3.7548666006799181E-3</v>
      </c>
      <c r="D843" s="10">
        <f>Raw_Data!L841</f>
        <v>2.0527468232510757E-2</v>
      </c>
      <c r="E843" s="10">
        <f>Raw_Data!M841</f>
        <v>1.9137572701316441E-2</v>
      </c>
      <c r="F843" s="10">
        <f>Raw_Data!N841</f>
        <v>1.9202696962847779E-2</v>
      </c>
      <c r="J843" s="74">
        <f t="shared" si="404"/>
        <v>218680.99999995902</v>
      </c>
      <c r="K843" s="69">
        <f t="shared" si="405"/>
        <v>1150.3975269685707</v>
      </c>
      <c r="L843" s="69">
        <f>K843+$D$8-$B$8*Q843+Phase_Relations!$C$24*Q843</f>
        <v>1408.7688486685986</v>
      </c>
      <c r="M843" s="69">
        <f t="shared" si="406"/>
        <v>-1.8765024535630694E-3</v>
      </c>
      <c r="N843" s="69">
        <f t="shared" si="407"/>
        <v>-4.7663162320501964E-3</v>
      </c>
      <c r="O843" s="70">
        <f t="shared" si="408"/>
        <v>61.674653011103885</v>
      </c>
      <c r="P843" s="70">
        <f t="shared" si="409"/>
        <v>425.34243455933711</v>
      </c>
      <c r="Q843" s="70">
        <f t="shared" si="410"/>
        <v>57.454149241179614</v>
      </c>
      <c r="R843" s="111">
        <f t="shared" si="411"/>
        <v>396.23551200813529</v>
      </c>
      <c r="S843" s="70">
        <f t="shared" si="401"/>
        <v>29.106922551201819</v>
      </c>
      <c r="T843" s="113">
        <f t="shared" si="412"/>
        <v>0.69587650245356303</v>
      </c>
      <c r="U843" s="70">
        <f t="shared" si="413"/>
        <v>1.76752631623205</v>
      </c>
      <c r="V843" s="70">
        <f>(L843/Phase_Relations!C$24)</f>
        <v>289.30181892483762</v>
      </c>
      <c r="W843" s="70">
        <f t="shared" si="414"/>
        <v>41659.46192517662</v>
      </c>
      <c r="X843" s="70">
        <f t="shared" si="415"/>
        <v>1995.1849581023284</v>
      </c>
      <c r="Y843" s="70">
        <f t="shared" si="416"/>
        <v>231.84766968365801</v>
      </c>
      <c r="Z843" s="70">
        <f t="shared" si="417"/>
        <v>33386.064434446751</v>
      </c>
      <c r="AA843" s="70">
        <f t="shared" si="418"/>
        <v>1598.9494460941933</v>
      </c>
      <c r="AB843" s="70">
        <f t="shared" si="419"/>
        <v>-0.27038940253070187</v>
      </c>
      <c r="AC843" s="70">
        <f t="shared" si="420"/>
        <v>-2.7038940253070187E-3</v>
      </c>
      <c r="AD843" s="70">
        <f t="shared" si="421"/>
        <v>1579.5448310600586</v>
      </c>
      <c r="AE843" s="70">
        <f t="shared" si="422"/>
        <v>3.1985319566771908</v>
      </c>
      <c r="AF843" s="70">
        <f t="shared" si="423"/>
        <v>1.8203779126539782E-2</v>
      </c>
      <c r="AG843" s="70">
        <f t="shared" si="424"/>
        <v>1.4588583596222659E-2</v>
      </c>
      <c r="AH843" s="70">
        <f>(U843-Phase_Relations!$B$37)/Phase_Relations!$B$37</f>
        <v>1.2280637907337129</v>
      </c>
      <c r="AI843" s="70">
        <f>(U843-Phase_Relations!G$20)/Phase_Relations!G$20</f>
        <v>1.1422462004751897</v>
      </c>
      <c r="AJ843" s="70">
        <f t="shared" si="425"/>
        <v>1.2279163869915231</v>
      </c>
      <c r="AK843" s="70">
        <f t="shared" si="426"/>
        <v>0.55117981623376466</v>
      </c>
      <c r="AL843" s="71">
        <f>(1/(J844-J842))*((M844-M842)/Phase_Relations!B$22)</f>
        <v>6.5527050305800899E-7</v>
      </c>
      <c r="AM843" s="71">
        <f t="shared" si="427"/>
        <v>0.64584731848242261</v>
      </c>
      <c r="AN843" s="71">
        <f>SUM(AM$27:AM843)</f>
        <v>103.80294428816836</v>
      </c>
      <c r="AO843" s="71">
        <f>(1/10000)*((AL843*Phase_Relations!B$22*H$7*U843))/(2*(P843-R843))</f>
        <v>3.5184850432749215E-11</v>
      </c>
      <c r="AP843" s="71">
        <f t="shared" si="428"/>
        <v>2.3819045091153193E-11</v>
      </c>
      <c r="AQ843" s="72">
        <f t="shared" si="429"/>
        <v>3.5106480994935372E-18</v>
      </c>
      <c r="AR843" s="72">
        <f t="shared" si="430"/>
        <v>2.3765991428849747E-18</v>
      </c>
      <c r="AS843" s="71">
        <f t="shared" si="402"/>
        <v>3.6515088005465584E-5</v>
      </c>
      <c r="AT843" s="72">
        <f t="shared" si="403"/>
        <v>9.5950496335470835E-8</v>
      </c>
      <c r="AU843" s="97">
        <f t="shared" si="431"/>
        <v>7.5227225873478889E-8</v>
      </c>
      <c r="AV843" s="2"/>
      <c r="AW843" s="2"/>
      <c r="AX843" s="2"/>
      <c r="AY843" s="2"/>
      <c r="AZ843" s="2"/>
      <c r="BA843" s="2"/>
      <c r="BC843" s="10"/>
      <c r="BE843" s="10"/>
      <c r="BI843" s="10"/>
    </row>
    <row r="844" spans="1:61" x14ac:dyDescent="0.2">
      <c r="A844" s="9">
        <f>Raw_Data!A842</f>
        <v>40774.159328703703</v>
      </c>
      <c r="B844" s="10">
        <f>Raw_Data!J842</f>
        <v>-2.4714790597699906E-3</v>
      </c>
      <c r="C844" s="10">
        <f>Raw_Data!K842</f>
        <v>2.7097273852598747E-3</v>
      </c>
      <c r="D844" s="10">
        <f>Raw_Data!L842</f>
        <v>2.0290281013520158E-2</v>
      </c>
      <c r="E844" s="10">
        <f>Raw_Data!M842</f>
        <v>1.8448113363434444E-2</v>
      </c>
      <c r="F844" s="10">
        <f>Raw_Data!N842</f>
        <v>1.8524997481808879E-2</v>
      </c>
      <c r="J844" s="74">
        <f t="shared" si="404"/>
        <v>218937.99999968614</v>
      </c>
      <c r="K844" s="69">
        <f t="shared" si="405"/>
        <v>1158.8621947827401</v>
      </c>
      <c r="L844" s="69">
        <f>K844+$D$8-$B$8*Q844+Phase_Relations!$C$24*Q844</f>
        <v>1408.0856256260879</v>
      </c>
      <c r="M844" s="69">
        <f t="shared" si="406"/>
        <v>-1.5681556353613557E-3</v>
      </c>
      <c r="N844" s="69">
        <f t="shared" si="407"/>
        <v>-3.983115313817843E-3</v>
      </c>
      <c r="O844" s="70">
        <f t="shared" si="408"/>
        <v>60.962025459365883</v>
      </c>
      <c r="P844" s="70">
        <f t="shared" si="409"/>
        <v>420.42776178873021</v>
      </c>
      <c r="Q844" s="70">
        <f t="shared" si="410"/>
        <v>55.384278609588371</v>
      </c>
      <c r="R844" s="111">
        <f t="shared" si="411"/>
        <v>381.96054213509223</v>
      </c>
      <c r="S844" s="70">
        <f t="shared" si="401"/>
        <v>38.467219653637983</v>
      </c>
      <c r="T844" s="113">
        <f t="shared" si="412"/>
        <v>0.69556815563536134</v>
      </c>
      <c r="U844" s="70">
        <f t="shared" si="413"/>
        <v>1.7667431153138178</v>
      </c>
      <c r="V844" s="70">
        <f>(L844/Phase_Relations!C$24)</f>
        <v>289.16151367240639</v>
      </c>
      <c r="W844" s="70">
        <f t="shared" si="414"/>
        <v>41639.257968826518</v>
      </c>
      <c r="X844" s="70">
        <f t="shared" si="415"/>
        <v>1994.2173356717683</v>
      </c>
      <c r="Y844" s="70">
        <f t="shared" si="416"/>
        <v>233.77723506281802</v>
      </c>
      <c r="Z844" s="70">
        <f t="shared" si="417"/>
        <v>33663.921849045793</v>
      </c>
      <c r="AA844" s="70">
        <f t="shared" si="418"/>
        <v>1612.256793536676</v>
      </c>
      <c r="AB844" s="70">
        <f t="shared" si="419"/>
        <v>-0.22595902526820755</v>
      </c>
      <c r="AC844" s="70">
        <f t="shared" si="420"/>
        <v>-2.2595902526820755E-3</v>
      </c>
      <c r="AD844" s="70">
        <f t="shared" si="421"/>
        <v>1586.6119804342507</v>
      </c>
      <c r="AE844" s="70">
        <f t="shared" si="422"/>
        <v>3.2004707293002412</v>
      </c>
      <c r="AF844" s="70">
        <f t="shared" si="423"/>
        <v>2.3859238681981663E-2</v>
      </c>
      <c r="AG844" s="70">
        <f t="shared" si="424"/>
        <v>1.9289381836950076E-2</v>
      </c>
      <c r="AH844" s="70">
        <f>(U844-Phase_Relations!$B$37)/Phase_Relations!$B$37</f>
        <v>1.2270765230530243</v>
      </c>
      <c r="AI844" s="70">
        <f>(U844-Phase_Relations!G$20)/Phase_Relations!G$20</f>
        <v>1.1412969590546327</v>
      </c>
      <c r="AJ844" s="70">
        <f t="shared" si="425"/>
        <v>1.2271726104258234</v>
      </c>
      <c r="AK844" s="70">
        <f t="shared" si="426"/>
        <v>0.55098085330757574</v>
      </c>
      <c r="AL844" s="71">
        <f>(1/(J845-J843))*((M845-M843)/Phase_Relations!B$22)</f>
        <v>7.8530734017479528E-7</v>
      </c>
      <c r="AM844" s="71">
        <f t="shared" si="427"/>
        <v>0.70336770803454141</v>
      </c>
      <c r="AN844" s="71">
        <f>SUM(AM$27:AM844)</f>
        <v>104.50631199620291</v>
      </c>
      <c r="AO844" s="71">
        <f>(1/10000)*((AL844*Phase_Relations!B$22*H$7*U844))/(2*(P844-R844))</f>
        <v>3.1892440890153561E-11</v>
      </c>
      <c r="AP844" s="71">
        <f t="shared" si="428"/>
        <v>2.2786807514236074E-11</v>
      </c>
      <c r="AQ844" s="72">
        <f t="shared" si="429"/>
        <v>3.1821404843891272E-18</v>
      </c>
      <c r="AR844" s="72">
        <f t="shared" si="430"/>
        <v>2.2736053019830129E-18</v>
      </c>
      <c r="AS844" s="71">
        <f t="shared" si="402"/>
        <v>6.2699348550811047E-5</v>
      </c>
      <c r="AT844" s="72">
        <f t="shared" si="403"/>
        <v>5.0651067036244261E-8</v>
      </c>
      <c r="AU844" s="97">
        <f t="shared" si="431"/>
        <v>7.7019536064948708E-8</v>
      </c>
      <c r="AV844" s="2"/>
      <c r="AW844" s="2"/>
      <c r="AX844" s="2"/>
      <c r="AY844" s="2"/>
      <c r="AZ844" s="2"/>
      <c r="BA844" s="2"/>
      <c r="BC844" s="10"/>
      <c r="BE844" s="10"/>
      <c r="BI844" s="10"/>
    </row>
    <row r="845" spans="1:61" x14ac:dyDescent="0.2">
      <c r="A845" s="9">
        <f>Raw_Data!A843</f>
        <v>40774.162303240744</v>
      </c>
      <c r="B845" s="10">
        <f>Raw_Data!J843</f>
        <v>-2.4884506954385905E-3</v>
      </c>
      <c r="C845" s="10">
        <f>Raw_Data!K843</f>
        <v>1.3522340634199992E-3</v>
      </c>
      <c r="D845" s="10">
        <f>Raw_Data!L843</f>
        <v>2.0067559471397555E-2</v>
      </c>
      <c r="E845" s="10">
        <f>Raw_Data!M843</f>
        <v>1.8405500187242043E-2</v>
      </c>
      <c r="F845" s="10">
        <f>Raw_Data!N843</f>
        <v>1.848102548147838E-2</v>
      </c>
      <c r="J845" s="74">
        <f t="shared" si="404"/>
        <v>219195.00000004191</v>
      </c>
      <c r="K845" s="69">
        <f t="shared" si="405"/>
        <v>1166.8200963001402</v>
      </c>
      <c r="L845" s="69">
        <f>K845+$D$8-$B$8*Q845+Phase_Relations!$C$24*Q845</f>
        <v>1415.4781265992556</v>
      </c>
      <c r="M845" s="69">
        <f t="shared" si="406"/>
        <v>-1.1656783732598651E-3</v>
      </c>
      <c r="N845" s="69">
        <f t="shared" si="407"/>
        <v>-2.9608230680800577E-3</v>
      </c>
      <c r="O845" s="70">
        <f t="shared" si="408"/>
        <v>60.292859945483634</v>
      </c>
      <c r="P845" s="70">
        <f t="shared" si="409"/>
        <v>415.81282721023194</v>
      </c>
      <c r="Q845" s="70">
        <f t="shared" si="410"/>
        <v>55.256346827287132</v>
      </c>
      <c r="R845" s="111">
        <f t="shared" si="411"/>
        <v>381.07825398129057</v>
      </c>
      <c r="S845" s="70">
        <f t="shared" si="401"/>
        <v>34.734573228941372</v>
      </c>
      <c r="T845" s="113">
        <f t="shared" si="412"/>
        <v>0.69516567837325982</v>
      </c>
      <c r="U845" s="70">
        <f t="shared" si="413"/>
        <v>1.7657208230680799</v>
      </c>
      <c r="V845" s="70">
        <f>(L845/Phase_Relations!C$24)</f>
        <v>290.67962218251591</v>
      </c>
      <c r="W845" s="70">
        <f t="shared" si="414"/>
        <v>41857.865594282295</v>
      </c>
      <c r="X845" s="70">
        <f t="shared" si="415"/>
        <v>2004.6870495345925</v>
      </c>
      <c r="Y845" s="70">
        <f t="shared" si="416"/>
        <v>235.42327535522878</v>
      </c>
      <c r="Z845" s="70">
        <f t="shared" si="417"/>
        <v>33900.951651152944</v>
      </c>
      <c r="AA845" s="70">
        <f t="shared" si="418"/>
        <v>1623.6087955533019</v>
      </c>
      <c r="AB845" s="70">
        <f t="shared" si="419"/>
        <v>-0.16796518346684497</v>
      </c>
      <c r="AC845" s="70">
        <f t="shared" si="420"/>
        <v>-1.6796518346684497E-3</v>
      </c>
      <c r="AD845" s="70">
        <f t="shared" si="421"/>
        <v>1600.4524134006742</v>
      </c>
      <c r="AE845" s="70">
        <f t="shared" si="422"/>
        <v>3.204242765699933</v>
      </c>
      <c r="AF845" s="70">
        <f t="shared" si="423"/>
        <v>2.1393437461087628E-2</v>
      </c>
      <c r="AG845" s="70">
        <f t="shared" si="424"/>
        <v>1.7326681108158673E-2</v>
      </c>
      <c r="AH845" s="70">
        <f>(U845-Phase_Relations!$B$37)/Phase_Relations!$B$37</f>
        <v>1.2257878676506355</v>
      </c>
      <c r="AI845" s="70">
        <f>(U845-Phase_Relations!G$20)/Phase_Relations!G$20</f>
        <v>1.1400579383627791</v>
      </c>
      <c r="AJ845" s="70">
        <f t="shared" si="425"/>
        <v>1.2264189713409976</v>
      </c>
      <c r="AK845" s="70">
        <f t="shared" si="426"/>
        <v>0.55072088650769746</v>
      </c>
      <c r="AL845" s="71">
        <f>(1/(J846-J844))*((M846-M844)/Phase_Relations!B$22)</f>
        <v>6.207093066127876E-7</v>
      </c>
      <c r="AM845" s="71">
        <f t="shared" si="427"/>
        <v>0.9241505413340908</v>
      </c>
      <c r="AN845" s="71">
        <f>SUM(AM$27:AM845)</f>
        <v>105.430462537537</v>
      </c>
      <c r="AO845" s="71">
        <f>(1/10000)*((AL845*Phase_Relations!B$22*H$7*U845))/(2*(P845-R845))</f>
        <v>2.790061785158065E-11</v>
      </c>
      <c r="AP845" s="71">
        <f t="shared" si="428"/>
        <v>2.3781899285234476E-11</v>
      </c>
      <c r="AQ845" s="72">
        <f t="shared" si="429"/>
        <v>2.7838473044688077E-18</v>
      </c>
      <c r="AR845" s="72">
        <f t="shared" si="430"/>
        <v>2.3728928360128752E-18</v>
      </c>
      <c r="AS845" s="71">
        <f t="shared" si="402"/>
        <v>4.180728670590892E-5</v>
      </c>
      <c r="AT845" s="72">
        <f t="shared" si="403"/>
        <v>6.6454700649829217E-8</v>
      </c>
      <c r="AU845" s="97">
        <f t="shared" si="431"/>
        <v>7.9042927482068528E-8</v>
      </c>
      <c r="AV845" s="2"/>
      <c r="AW845" s="2"/>
      <c r="AX845" s="2"/>
      <c r="AY845" s="2"/>
      <c r="AZ845" s="2"/>
      <c r="BA845" s="2"/>
      <c r="BC845" s="10"/>
      <c r="BE845" s="10"/>
      <c r="BI845" s="10"/>
    </row>
    <row r="846" spans="1:61" x14ac:dyDescent="0.2">
      <c r="A846" s="9">
        <f>Raw_Data!A844</f>
        <v>40774.165289351855</v>
      </c>
      <c r="B846" s="10">
        <f>Raw_Data!J844</f>
        <v>-2.5084508595155006E-3</v>
      </c>
      <c r="C846" s="10">
        <f>Raw_Data!K844</f>
        <v>7.9759768431930667E-4</v>
      </c>
      <c r="D846" s="10">
        <f>Raw_Data!L844</f>
        <v>2.0187144775489257E-2</v>
      </c>
      <c r="E846" s="10">
        <f>Raw_Data!M844</f>
        <v>1.8424692743743441E-2</v>
      </c>
      <c r="F846" s="10">
        <f>Raw_Data!N844</f>
        <v>1.852237995854918E-2</v>
      </c>
      <c r="J846" s="74">
        <f t="shared" si="404"/>
        <v>219453.00000000279</v>
      </c>
      <c r="K846" s="69">
        <f t="shared" si="405"/>
        <v>1176.1980572205698</v>
      </c>
      <c r="L846" s="69">
        <f>K846+$D$8-$B$8*Q846+Phase_Relations!$C$24*Q846</f>
        <v>1425.1107383779574</v>
      </c>
      <c r="M846" s="69">
        <f t="shared" si="406"/>
        <v>-1.0052250542084995E-3</v>
      </c>
      <c r="N846" s="69">
        <f t="shared" si="407"/>
        <v>-2.5532716376895888E-3</v>
      </c>
      <c r="O846" s="70">
        <f t="shared" si="408"/>
        <v>60.652153261714524</v>
      </c>
      <c r="P846" s="70">
        <f t="shared" si="409"/>
        <v>418.29071214975534</v>
      </c>
      <c r="Q846" s="70">
        <f t="shared" si="410"/>
        <v>55.313966046963586</v>
      </c>
      <c r="R846" s="111">
        <f t="shared" si="411"/>
        <v>381.47562791009369</v>
      </c>
      <c r="S846" s="70">
        <f t="shared" si="401"/>
        <v>36.815084239661644</v>
      </c>
      <c r="T846" s="113">
        <f t="shared" si="412"/>
        <v>0.69500522505420848</v>
      </c>
      <c r="U846" s="70">
        <f t="shared" si="413"/>
        <v>1.7653132716376896</v>
      </c>
      <c r="V846" s="70">
        <f>(L846/Phase_Relations!C$24)</f>
        <v>292.65775515387526</v>
      </c>
      <c r="W846" s="70">
        <f t="shared" si="414"/>
        <v>42142.716742158038</v>
      </c>
      <c r="X846" s="70">
        <f t="shared" si="415"/>
        <v>2018.3293458887949</v>
      </c>
      <c r="Y846" s="70">
        <f t="shared" si="416"/>
        <v>237.34378910691169</v>
      </c>
      <c r="Z846" s="70">
        <f t="shared" si="417"/>
        <v>34177.505631395281</v>
      </c>
      <c r="AA846" s="70">
        <f t="shared" si="418"/>
        <v>1636.8537179787013</v>
      </c>
      <c r="AB846" s="70">
        <f t="shared" si="419"/>
        <v>-0.1448451086755842</v>
      </c>
      <c r="AC846" s="70">
        <f t="shared" si="420"/>
        <v>-1.448451086755842E-3</v>
      </c>
      <c r="AD846" s="70">
        <f t="shared" si="421"/>
        <v>1612.3103284855933</v>
      </c>
      <c r="AE846" s="70">
        <f t="shared" si="422"/>
        <v>3.207448636090517</v>
      </c>
      <c r="AF846" s="70">
        <f t="shared" si="423"/>
        <v>2.2491370997478884E-2</v>
      </c>
      <c r="AG846" s="70">
        <f t="shared" si="424"/>
        <v>1.8240375048131547E-2</v>
      </c>
      <c r="AH846" s="70">
        <f>(U846-Phase_Relations!$B$37)/Phase_Relations!$B$37</f>
        <v>1.2252741267368086</v>
      </c>
      <c r="AI846" s="70">
        <f>(U846-Phase_Relations!G$20)/Phase_Relations!G$20</f>
        <v>1.1395639850364643</v>
      </c>
      <c r="AJ846" s="70">
        <f t="shared" si="425"/>
        <v>1.2255805495967276</v>
      </c>
      <c r="AK846" s="70">
        <f t="shared" si="426"/>
        <v>0.5506171630789497</v>
      </c>
      <c r="AL846" s="71">
        <f>(1/(J847-J845))*((M847-M845)/Phase_Relations!B$22)</f>
        <v>3.9470002072821389E-7</v>
      </c>
      <c r="AM846" s="71">
        <f t="shared" si="427"/>
        <v>0.37139657439493262</v>
      </c>
      <c r="AN846" s="71">
        <f>SUM(AM$27:AM846)</f>
        <v>105.80185911193193</v>
      </c>
      <c r="AO846" s="71">
        <f>(1/10000)*((AL846*Phase_Relations!B$22*H$7*U846))/(2*(P846-R846))</f>
        <v>1.6735112227818253E-11</v>
      </c>
      <c r="AP846" s="71">
        <f t="shared" si="428"/>
        <v>2.4767804334980978E-11</v>
      </c>
      <c r="AQ846" s="72">
        <f t="shared" si="429"/>
        <v>1.6697837056234038E-18</v>
      </c>
      <c r="AR846" s="72">
        <f t="shared" si="430"/>
        <v>2.471263744133948E-18</v>
      </c>
      <c r="AS846" s="71">
        <f t="shared" si="402"/>
        <v>1.9464894180465364E-5</v>
      </c>
      <c r="AT846" s="72">
        <f t="shared" si="403"/>
        <v>8.5613144801362155E-8</v>
      </c>
      <c r="AU846" s="97">
        <f t="shared" si="431"/>
        <v>6.8277683335226377E-8</v>
      </c>
      <c r="AV846" s="2"/>
      <c r="AW846" s="2"/>
      <c r="AX846" s="2"/>
      <c r="AY846" s="2"/>
      <c r="AZ846" s="2"/>
      <c r="BA846" s="2"/>
      <c r="BC846" s="10"/>
      <c r="BE846" s="10"/>
      <c r="BI846" s="10"/>
    </row>
    <row r="847" spans="1:61" x14ac:dyDescent="0.2">
      <c r="A847" s="9">
        <f>Raw_Data!A845</f>
        <v>40774.168263888889</v>
      </c>
      <c r="B847" s="10">
        <f>Raw_Data!J845</f>
        <v>-2.5227383876535907E-3</v>
      </c>
      <c r="C847" s="10">
        <f>Raw_Data!K845</f>
        <v>1.2538314349974655E-4</v>
      </c>
      <c r="D847" s="10">
        <f>Raw_Data!L845</f>
        <v>2.0253416103012557E-2</v>
      </c>
      <c r="E847" s="10">
        <f>Raw_Data!M845</f>
        <v>1.8590157284075742E-2</v>
      </c>
      <c r="F847" s="10">
        <f>Raw_Data!N845</f>
        <v>1.8679144502266379E-2</v>
      </c>
      <c r="J847" s="74">
        <f t="shared" si="404"/>
        <v>219709.99999972992</v>
      </c>
      <c r="K847" s="69">
        <f t="shared" si="405"/>
        <v>1182.8973962866544</v>
      </c>
      <c r="L847" s="69">
        <f>K847+$D$8-$B$8*Q847+Phase_Relations!$C$24*Q847</f>
        <v>1434.0054956107763</v>
      </c>
      <c r="M847" s="69">
        <f t="shared" si="406"/>
        <v>-8.0771900417799306E-4</v>
      </c>
      <c r="N847" s="69">
        <f t="shared" si="407"/>
        <v>-2.0516062706121023E-3</v>
      </c>
      <c r="O847" s="70">
        <f t="shared" si="408"/>
        <v>60.851265060758081</v>
      </c>
      <c r="P847" s="70">
        <f t="shared" si="409"/>
        <v>419.66389697074538</v>
      </c>
      <c r="Q847" s="70">
        <f t="shared" si="410"/>
        <v>55.810717883925712</v>
      </c>
      <c r="R847" s="111">
        <f t="shared" si="411"/>
        <v>384.90150264776349</v>
      </c>
      <c r="S847" s="70">
        <f t="shared" si="401"/>
        <v>34.762394322981891</v>
      </c>
      <c r="T847" s="113">
        <f t="shared" si="412"/>
        <v>0.69480771900417793</v>
      </c>
      <c r="U847" s="70">
        <f t="shared" si="413"/>
        <v>1.7648116062706121</v>
      </c>
      <c r="V847" s="70">
        <f>(L847/Phase_Relations!C$24)</f>
        <v>294.48436386174188</v>
      </c>
      <c r="W847" s="70">
        <f t="shared" si="414"/>
        <v>42405.748396090828</v>
      </c>
      <c r="X847" s="70">
        <f t="shared" si="415"/>
        <v>2030.9266473223579</v>
      </c>
      <c r="Y847" s="70">
        <f t="shared" si="416"/>
        <v>238.67364597781616</v>
      </c>
      <c r="Z847" s="70">
        <f t="shared" si="417"/>
        <v>34369.005020805525</v>
      </c>
      <c r="AA847" s="70">
        <f t="shared" si="418"/>
        <v>1646.0251446745945</v>
      </c>
      <c r="AB847" s="70">
        <f t="shared" si="419"/>
        <v>-0.11638602365677819</v>
      </c>
      <c r="AC847" s="70">
        <f t="shared" si="420"/>
        <v>-1.1638602365677819E-3</v>
      </c>
      <c r="AD847" s="70">
        <f t="shared" si="421"/>
        <v>1622.8502151259399</v>
      </c>
      <c r="AE847" s="70">
        <f t="shared" si="422"/>
        <v>3.2102784374194591</v>
      </c>
      <c r="AF847" s="70">
        <f t="shared" si="423"/>
        <v>2.1118993494995564E-2</v>
      </c>
      <c r="AG847" s="70">
        <f t="shared" si="424"/>
        <v>1.7116518889943071E-2</v>
      </c>
      <c r="AH847" s="70">
        <f>(U847-Phase_Relations!$B$37)/Phase_Relations!$B$37</f>
        <v>1.2246417500478814</v>
      </c>
      <c r="AI847" s="70">
        <f>(U847-Phase_Relations!G$20)/Phase_Relations!G$20</f>
        <v>1.1389559653896493</v>
      </c>
      <c r="AJ847" s="70">
        <f t="shared" si="425"/>
        <v>1.2247466632109196</v>
      </c>
      <c r="AK847" s="70">
        <f t="shared" si="426"/>
        <v>0.55048942150866453</v>
      </c>
      <c r="AL847" s="71">
        <f>(1/(J848-J846))*((M848-M846)/Phase_Relations!B$22)</f>
        <v>3.3544542730359607E-7</v>
      </c>
      <c r="AM847" s="71">
        <f t="shared" si="427"/>
        <v>0.46034854480063642</v>
      </c>
      <c r="AN847" s="71">
        <f>SUM(AM$27:AM847)</f>
        <v>106.26220765673257</v>
      </c>
      <c r="AO847" s="71">
        <f>(1/10000)*((AL847*Phase_Relations!B$22*H$7*U847))/(2*(P847-R847))</f>
        <v>1.5058303216878663E-11</v>
      </c>
      <c r="AP847" s="71">
        <f t="shared" si="428"/>
        <v>2.3945772318730585E-11</v>
      </c>
      <c r="AQ847" s="72">
        <f t="shared" si="429"/>
        <v>1.5024762907824548E-18</v>
      </c>
      <c r="AR847" s="72">
        <f t="shared" si="430"/>
        <v>2.3892436388875654E-18</v>
      </c>
      <c r="AS847" s="71">
        <f t="shared" si="402"/>
        <v>2.6962266309865003E-5</v>
      </c>
      <c r="AT847" s="72">
        <f t="shared" si="403"/>
        <v>5.5613920539075854E-8</v>
      </c>
      <c r="AU847" s="97">
        <f t="shared" si="431"/>
        <v>7.2239487243544785E-8</v>
      </c>
      <c r="AV847" s="2"/>
      <c r="AW847" s="2"/>
      <c r="AX847" s="2"/>
      <c r="AY847" s="2"/>
      <c r="AZ847" s="2"/>
      <c r="BA847" s="2"/>
      <c r="BC847" s="10"/>
      <c r="BE847" s="10"/>
      <c r="BI847" s="10"/>
    </row>
    <row r="848" spans="1:61" x14ac:dyDescent="0.2">
      <c r="A848" s="9">
        <f>Raw_Data!A846</f>
        <v>40774.171238425923</v>
      </c>
      <c r="B848" s="10">
        <f>Raw_Data!J846</f>
        <v>-2.5384511056308805E-3</v>
      </c>
      <c r="C848" s="10">
        <f>Raw_Data!K846</f>
        <v>-2.439785565000463E-4</v>
      </c>
      <c r="D848" s="10">
        <f>Raw_Data!L846</f>
        <v>2.0357300565709058E-2</v>
      </c>
      <c r="E848" s="10">
        <f>Raw_Data!M846</f>
        <v>1.8431486148643643E-2</v>
      </c>
      <c r="F848" s="10">
        <f>Raw_Data!N846</f>
        <v>1.8512758468941678E-2</v>
      </c>
      <c r="J848" s="74">
        <f t="shared" si="404"/>
        <v>219966.99999945704</v>
      </c>
      <c r="K848" s="69">
        <f t="shared" si="405"/>
        <v>1190.2649986012211</v>
      </c>
      <c r="L848" s="69">
        <f>K848+$D$8-$B$8*Q848+Phase_Relations!$C$24*Q848</f>
        <v>1439.2678160772539</v>
      </c>
      <c r="M848" s="69">
        <f t="shared" si="406"/>
        <v>-7.0159528422532834E-4</v>
      </c>
      <c r="N848" s="69">
        <f t="shared" si="407"/>
        <v>-1.7820520219323341E-3</v>
      </c>
      <c r="O848" s="70">
        <f t="shared" si="408"/>
        <v>61.163385294850293</v>
      </c>
      <c r="P848" s="70">
        <f t="shared" si="409"/>
        <v>421.81645030931236</v>
      </c>
      <c r="Q848" s="70">
        <f t="shared" si="410"/>
        <v>55.334360968779613</v>
      </c>
      <c r="R848" s="111">
        <f t="shared" si="411"/>
        <v>381.61628254330765</v>
      </c>
      <c r="S848" s="70">
        <f t="shared" si="401"/>
        <v>40.200167766004711</v>
      </c>
      <c r="T848" s="113">
        <f t="shared" si="412"/>
        <v>0.69470159528422526</v>
      </c>
      <c r="U848" s="70">
        <f t="shared" si="413"/>
        <v>1.7645420520219322</v>
      </c>
      <c r="V848" s="70">
        <f>(L848/Phase_Relations!C$24)</f>
        <v>295.56502296643191</v>
      </c>
      <c r="W848" s="70">
        <f t="shared" si="414"/>
        <v>42561.363307166197</v>
      </c>
      <c r="X848" s="70">
        <f t="shared" si="415"/>
        <v>2038.3794687340132</v>
      </c>
      <c r="Y848" s="70">
        <f t="shared" si="416"/>
        <v>240.23066199765231</v>
      </c>
      <c r="Z848" s="70">
        <f t="shared" si="417"/>
        <v>34593.215327661936</v>
      </c>
      <c r="AA848" s="70">
        <f t="shared" si="418"/>
        <v>1656.7631861907057</v>
      </c>
      <c r="AB848" s="70">
        <f t="shared" si="419"/>
        <v>-0.10109442135810554</v>
      </c>
      <c r="AC848" s="70">
        <f t="shared" si="420"/>
        <v>-1.0109442135810554E-3</v>
      </c>
      <c r="AD848" s="70">
        <f t="shared" si="421"/>
        <v>1629.9630743467023</v>
      </c>
      <c r="AE848" s="70">
        <f t="shared" si="422"/>
        <v>3.2121777658830277</v>
      </c>
      <c r="AF848" s="70">
        <f t="shared" si="423"/>
        <v>2.426428116044424E-2</v>
      </c>
      <c r="AG848" s="70">
        <f t="shared" si="424"/>
        <v>1.9721631022398413E-2</v>
      </c>
      <c r="AH848" s="70">
        <f>(U848-Phase_Relations!$B$37)/Phase_Relations!$B$37</f>
        <v>1.2243019621445237</v>
      </c>
      <c r="AI848" s="70">
        <f>(U848-Phase_Relations!G$20)/Phase_Relations!G$20</f>
        <v>1.13862926498369</v>
      </c>
      <c r="AJ848" s="70">
        <f t="shared" si="425"/>
        <v>1.2239476173220043</v>
      </c>
      <c r="AK848" s="70">
        <f t="shared" si="426"/>
        <v>0.55042075355817843</v>
      </c>
      <c r="AL848" s="71">
        <f>(1/(J849-J847))*((M849-M847)/Phase_Relations!B$22)</f>
        <v>3.7006436624962408E-7</v>
      </c>
      <c r="AM848" s="71">
        <f t="shared" si="427"/>
        <v>0.24870363587226413</v>
      </c>
      <c r="AN848" s="71">
        <f>SUM(AM$27:AM848)</f>
        <v>106.51091129260483</v>
      </c>
      <c r="AO848" s="71">
        <f>(1/10000)*((AL848*Phase_Relations!B$22*H$7*U848))/(2*(P848-R848))</f>
        <v>1.436305779814921E-11</v>
      </c>
      <c r="AP848" s="71">
        <f t="shared" si="428"/>
        <v>2.2956460337531051E-11</v>
      </c>
      <c r="AQ848" s="72">
        <f t="shared" si="429"/>
        <v>1.433106605309177E-18</v>
      </c>
      <c r="AR848" s="72">
        <f t="shared" si="430"/>
        <v>2.2905327964685335E-18</v>
      </c>
      <c r="AS848" s="71">
        <f t="shared" si="402"/>
        <v>2.1473538595683351E-5</v>
      </c>
      <c r="AT848" s="72">
        <f t="shared" si="403"/>
        <v>6.6605050057773036E-8</v>
      </c>
      <c r="AU848" s="97">
        <f t="shared" si="431"/>
        <v>6.7505746834093461E-8</v>
      </c>
      <c r="AV848" s="2"/>
      <c r="AW848" s="2"/>
      <c r="AX848" s="2"/>
      <c r="AY848" s="2"/>
      <c r="AZ848" s="2"/>
      <c r="BA848" s="2"/>
      <c r="BC848" s="10"/>
      <c r="BE848" s="10"/>
      <c r="BI848" s="10"/>
    </row>
    <row r="849" spans="1:61" x14ac:dyDescent="0.2">
      <c r="A849" s="9">
        <f>Raw_Data!A847</f>
        <v>40774.174224537041</v>
      </c>
      <c r="B849" s="10">
        <f>Raw_Data!J847</f>
        <v>-2.5566103994988207E-3</v>
      </c>
      <c r="C849" s="10">
        <f>Raw_Data!K847</f>
        <v>-1.0266453098708439E-3</v>
      </c>
      <c r="D849" s="10">
        <f>Raw_Data!L847</f>
        <v>2.0375067932371156E-2</v>
      </c>
      <c r="E849" s="10">
        <f>Raw_Data!M847</f>
        <v>1.8405559570152042E-2</v>
      </c>
      <c r="F849" s="10">
        <f>Raw_Data!N847</f>
        <v>1.8484945790287376E-2</v>
      </c>
      <c r="J849" s="74">
        <f t="shared" si="404"/>
        <v>220225.00000004657</v>
      </c>
      <c r="K849" s="69">
        <f t="shared" si="405"/>
        <v>1198.7797861590263</v>
      </c>
      <c r="L849" s="69">
        <f>K849+$D$8-$B$8*Q849+Phase_Relations!$C$24*Q849</f>
        <v>1447.4386043630254</v>
      </c>
      <c r="M849" s="69">
        <f t="shared" si="406"/>
        <v>-4.7210207925435993E-4</v>
      </c>
      <c r="N849" s="69">
        <f t="shared" si="407"/>
        <v>-1.1991392813060742E-3</v>
      </c>
      <c r="O849" s="70">
        <f t="shared" si="408"/>
        <v>61.216767239539919</v>
      </c>
      <c r="P849" s="70">
        <f t="shared" si="409"/>
        <v>422.18460165199946</v>
      </c>
      <c r="Q849" s="70">
        <f t="shared" si="410"/>
        <v>55.256525104575836</v>
      </c>
      <c r="R849" s="111">
        <f t="shared" si="411"/>
        <v>381.07948347983336</v>
      </c>
      <c r="S849" s="70">
        <f t="shared" si="401"/>
        <v>41.105118172166101</v>
      </c>
      <c r="T849" s="113">
        <f t="shared" si="412"/>
        <v>0.69447210207925436</v>
      </c>
      <c r="U849" s="70">
        <f t="shared" si="413"/>
        <v>1.7639591392813061</v>
      </c>
      <c r="V849" s="70">
        <f>(L849/Phase_Relations!C$24)</f>
        <v>297.24295892828786</v>
      </c>
      <c r="W849" s="70">
        <f t="shared" si="414"/>
        <v>42802.986085673452</v>
      </c>
      <c r="X849" s="70">
        <f t="shared" si="415"/>
        <v>2049.951440884744</v>
      </c>
      <c r="Y849" s="70">
        <f t="shared" si="416"/>
        <v>241.98643382371202</v>
      </c>
      <c r="Z849" s="70">
        <f t="shared" si="417"/>
        <v>34846.046470614529</v>
      </c>
      <c r="AA849" s="70">
        <f t="shared" si="418"/>
        <v>1668.8719574049105</v>
      </c>
      <c r="AB849" s="70">
        <f t="shared" si="419"/>
        <v>-6.8026236203810875E-2</v>
      </c>
      <c r="AC849" s="70">
        <f t="shared" si="420"/>
        <v>-6.8026236203810875E-4</v>
      </c>
      <c r="AD849" s="70">
        <f t="shared" si="421"/>
        <v>1641.4685452901333</v>
      </c>
      <c r="AE849" s="70">
        <f t="shared" si="422"/>
        <v>3.2152325649588644</v>
      </c>
      <c r="AF849" s="70">
        <f t="shared" si="423"/>
        <v>2.4630480481009701E-2</v>
      </c>
      <c r="AG849" s="70">
        <f t="shared" si="424"/>
        <v>2.005175213049214E-2</v>
      </c>
      <c r="AH849" s="70">
        <f>(U849-Phase_Relations!$B$37)/Phase_Relations!$B$37</f>
        <v>1.2235671686884835</v>
      </c>
      <c r="AI849" s="70">
        <f>(U849-Phase_Relations!G$20)/Phase_Relations!G$20</f>
        <v>1.1379227733222381</v>
      </c>
      <c r="AJ849" s="70">
        <f t="shared" si="425"/>
        <v>1.2231017062516711</v>
      </c>
      <c r="AK849" s="70">
        <f t="shared" si="426"/>
        <v>0.55027218692483859</v>
      </c>
      <c r="AL849" s="71">
        <f>(1/(J850-J848))*((M850-M848)/Phase_Relations!B$22)</f>
        <v>6.0810187620326935E-7</v>
      </c>
      <c r="AM849" s="71">
        <f t="shared" si="427"/>
        <v>0.54090153258882467</v>
      </c>
      <c r="AN849" s="71">
        <f>SUM(AM$27:AM849)</f>
        <v>107.05181282519365</v>
      </c>
      <c r="AO849" s="71">
        <f>(1/10000)*((AL849*Phase_Relations!B$22*H$7*U849))/(2*(P849-R849))</f>
        <v>2.3074614563757045E-11</v>
      </c>
      <c r="AP849" s="71">
        <f t="shared" si="428"/>
        <v>2.34819350027757E-11</v>
      </c>
      <c r="AQ849" s="72">
        <f t="shared" si="429"/>
        <v>2.3023219018546783E-18</v>
      </c>
      <c r="AR849" s="72">
        <f t="shared" si="430"/>
        <v>2.3429632207046438E-18</v>
      </c>
      <c r="AS849" s="71">
        <f t="shared" si="402"/>
        <v>2.8712243929967434E-5</v>
      </c>
      <c r="AT849" s="72">
        <f t="shared" si="403"/>
        <v>8.0026014496156817E-8</v>
      </c>
      <c r="AU849" s="97">
        <f t="shared" si="431"/>
        <v>6.9403136852055952E-8</v>
      </c>
      <c r="AV849" s="2"/>
      <c r="AW849" s="2"/>
      <c r="AX849" s="2"/>
      <c r="AY849" s="2"/>
      <c r="AZ849" s="2"/>
      <c r="BA849" s="2"/>
      <c r="BC849" s="10"/>
      <c r="BE849" s="10"/>
      <c r="BI849" s="10"/>
    </row>
    <row r="850" spans="1:61" x14ac:dyDescent="0.2">
      <c r="A850" s="9">
        <f>Raw_Data!A848</f>
        <v>40774.177199074074</v>
      </c>
      <c r="B850" s="10">
        <f>Raw_Data!J848</f>
        <v>-2.5731544782156605E-3</v>
      </c>
      <c r="C850" s="10">
        <f>Raw_Data!K848</f>
        <v>-2.1157278786603229E-3</v>
      </c>
      <c r="D850" s="10">
        <f>Raw_Data!L848</f>
        <v>2.0281872393468757E-2</v>
      </c>
      <c r="E850" s="10">
        <f>Raw_Data!M848</f>
        <v>1.8427032430396142E-2</v>
      </c>
      <c r="F850" s="10">
        <f>Raw_Data!N848</f>
        <v>1.8508742542844677E-2</v>
      </c>
      <c r="J850" s="74">
        <f t="shared" si="404"/>
        <v>220481.99999977369</v>
      </c>
      <c r="K850" s="69">
        <f t="shared" si="405"/>
        <v>1206.537208701882</v>
      </c>
      <c r="L850" s="69">
        <f>K850+$D$8-$B$8*Q850+Phase_Relations!$C$24*Q850</f>
        <v>1455.4809333116702</v>
      </c>
      <c r="M850" s="69">
        <f t="shared" si="406"/>
        <v>-1.5009857082935046E-4</v>
      </c>
      <c r="N850" s="69">
        <f t="shared" si="407"/>
        <v>-3.8125036990655018E-4</v>
      </c>
      <c r="O850" s="70">
        <f t="shared" si="408"/>
        <v>60.936761811745129</v>
      </c>
      <c r="P850" s="70">
        <f t="shared" si="409"/>
        <v>420.25352973617328</v>
      </c>
      <c r="Q850" s="70">
        <f t="shared" si="410"/>
        <v>55.320990172134515</v>
      </c>
      <c r="R850" s="111">
        <f t="shared" si="411"/>
        <v>381.5240701526518</v>
      </c>
      <c r="S850" s="70">
        <f t="shared" si="401"/>
        <v>38.729459583521475</v>
      </c>
      <c r="T850" s="113">
        <f t="shared" si="412"/>
        <v>0.69415009857082932</v>
      </c>
      <c r="U850" s="70">
        <f t="shared" si="413"/>
        <v>1.7631412503699064</v>
      </c>
      <c r="V850" s="70">
        <f>(L850/Phase_Relations!C$24)</f>
        <v>298.89451474983639</v>
      </c>
      <c r="W850" s="70">
        <f t="shared" si="414"/>
        <v>43040.810123976436</v>
      </c>
      <c r="X850" s="70">
        <f t="shared" si="415"/>
        <v>2061.3414810333547</v>
      </c>
      <c r="Y850" s="70">
        <f t="shared" si="416"/>
        <v>243.57352457770187</v>
      </c>
      <c r="Z850" s="70">
        <f t="shared" si="417"/>
        <v>35074.587539189073</v>
      </c>
      <c r="AA850" s="70">
        <f t="shared" si="418"/>
        <v>1679.8174108807029</v>
      </c>
      <c r="AB850" s="70">
        <f t="shared" si="419"/>
        <v>-2.1628036142562479E-2</v>
      </c>
      <c r="AC850" s="70">
        <f t="shared" si="420"/>
        <v>-2.1628036142562479E-4</v>
      </c>
      <c r="AD850" s="70">
        <f t="shared" si="421"/>
        <v>1653.9977711583554</v>
      </c>
      <c r="AE850" s="70">
        <f t="shared" si="422"/>
        <v>3.2185349199841942</v>
      </c>
      <c r="AF850" s="70">
        <f t="shared" si="423"/>
        <v>2.3055755543821995E-2</v>
      </c>
      <c r="AG850" s="70">
        <f t="shared" si="424"/>
        <v>1.8788473399422554E-2</v>
      </c>
      <c r="AH850" s="70">
        <f>(U850-Phase_Relations!$B$37)/Phase_Relations!$B$37</f>
        <v>1.2225361748913348</v>
      </c>
      <c r="AI850" s="70">
        <f>(U850-Phase_Relations!G$20)/Phase_Relations!G$20</f>
        <v>1.136931489969472</v>
      </c>
      <c r="AJ850" s="70">
        <f t="shared" si="425"/>
        <v>1.2222244278852625</v>
      </c>
      <c r="AK850" s="70">
        <f t="shared" si="426"/>
        <v>0.55006356643491183</v>
      </c>
      <c r="AL850" s="71">
        <f>(1/(J851-J849))*((M851-M849)/Phase_Relations!B$22)</f>
        <v>7.2341939222868182E-7</v>
      </c>
      <c r="AM850" s="71">
        <f t="shared" si="427"/>
        <v>0.76451852722841152</v>
      </c>
      <c r="AN850" s="71">
        <f>SUM(AM$27:AM850)</f>
        <v>107.81633135242207</v>
      </c>
      <c r="AO850" s="71">
        <f>(1/10000)*((AL850*Phase_Relations!B$22*H$7*U850))/(2*(P850-R850))</f>
        <v>2.9120666314436834E-11</v>
      </c>
      <c r="AP850" s="71">
        <f t="shared" si="428"/>
        <v>2.463522498821851E-11</v>
      </c>
      <c r="AQ850" s="72">
        <f t="shared" si="429"/>
        <v>2.9055804016608142E-18</v>
      </c>
      <c r="AR850" s="72">
        <f t="shared" si="430"/>
        <v>2.4580353396922867E-18</v>
      </c>
      <c r="AS850" s="71">
        <f t="shared" si="402"/>
        <v>3.700680238048255E-5</v>
      </c>
      <c r="AT850" s="72">
        <f t="shared" si="403"/>
        <v>7.8358049154503586E-8</v>
      </c>
      <c r="AU850" s="97">
        <f t="shared" si="431"/>
        <v>6.9160430708716163E-8</v>
      </c>
      <c r="AV850" s="2"/>
      <c r="AW850" s="2"/>
      <c r="AX850" s="2"/>
      <c r="AY850" s="2"/>
      <c r="AZ850" s="2"/>
      <c r="BA850" s="2"/>
      <c r="BC850" s="10"/>
      <c r="BE850" s="10"/>
      <c r="BI850" s="10"/>
    </row>
    <row r="851" spans="1:61" x14ac:dyDescent="0.2">
      <c r="A851" s="9">
        <f>Raw_Data!A849</f>
        <v>40774.180173611108</v>
      </c>
      <c r="B851" s="10">
        <f>Raw_Data!J849</f>
        <v>-2.5905417942540207E-3</v>
      </c>
      <c r="C851" s="10">
        <f>Raw_Data!K849</f>
        <v>-3.241627851640061E-3</v>
      </c>
      <c r="D851" s="10">
        <f>Raw_Data!L849</f>
        <v>2.0373452717220058E-2</v>
      </c>
      <c r="E851" s="10">
        <f>Raw_Data!M849</f>
        <v>1.8441414971190142E-2</v>
      </c>
      <c r="F851" s="10">
        <f>Raw_Data!N849</f>
        <v>1.8525140907740979E-2</v>
      </c>
      <c r="J851" s="74">
        <f t="shared" si="404"/>
        <v>220738.99999950081</v>
      </c>
      <c r="K851" s="69">
        <f t="shared" si="405"/>
        <v>1214.6900203334199</v>
      </c>
      <c r="L851" s="69">
        <f>K851+$D$8-$B$8*Q851+Phase_Relations!$C$24*Q851</f>
        <v>1463.8245755059349</v>
      </c>
      <c r="M851" s="69">
        <f t="shared" si="406"/>
        <v>1.8270387660374021E-4</v>
      </c>
      <c r="N851" s="69">
        <f t="shared" si="407"/>
        <v>4.6406784657350013E-4</v>
      </c>
      <c r="O851" s="70">
        <f t="shared" si="408"/>
        <v>61.211914335477232</v>
      </c>
      <c r="P851" s="70">
        <f t="shared" si="409"/>
        <v>422.15113334811883</v>
      </c>
      <c r="Q851" s="70">
        <f t="shared" si="410"/>
        <v>55.364168931433959</v>
      </c>
      <c r="R851" s="111">
        <f t="shared" si="411"/>
        <v>381.82185469954453</v>
      </c>
      <c r="S851" s="70">
        <f t="shared" si="401"/>
        <v>40.329278648574302</v>
      </c>
      <c r="T851" s="113">
        <f t="shared" si="412"/>
        <v>0.69381729612339627</v>
      </c>
      <c r="U851" s="70">
        <f t="shared" si="413"/>
        <v>1.7622959321534266</v>
      </c>
      <c r="V851" s="70">
        <f>(L851/Phase_Relations!C$24)</f>
        <v>300.60794762815425</v>
      </c>
      <c r="W851" s="70">
        <f t="shared" si="414"/>
        <v>43287.544458454213</v>
      </c>
      <c r="X851" s="70">
        <f t="shared" si="415"/>
        <v>2073.158259504512</v>
      </c>
      <c r="Y851" s="70">
        <f t="shared" si="416"/>
        <v>245.24377869672028</v>
      </c>
      <c r="Z851" s="70">
        <f t="shared" si="417"/>
        <v>35315.104132327724</v>
      </c>
      <c r="AA851" s="70">
        <f t="shared" si="418"/>
        <v>1691.3364048049675</v>
      </c>
      <c r="AB851" s="70">
        <f t="shared" si="419"/>
        <v>2.6326207003413149E-2</v>
      </c>
      <c r="AC851" s="70">
        <f t="shared" si="420"/>
        <v>2.6326207003413149E-4</v>
      </c>
      <c r="AD851" s="70">
        <f t="shared" si="421"/>
        <v>1664.4502190392514</v>
      </c>
      <c r="AE851" s="70">
        <f t="shared" si="422"/>
        <v>3.221270810655283</v>
      </c>
      <c r="AF851" s="70">
        <f t="shared" si="423"/>
        <v>2.3844622828434168E-2</v>
      </c>
      <c r="AG851" s="70">
        <f t="shared" si="424"/>
        <v>1.9453063201365563E-2</v>
      </c>
      <c r="AH851" s="70">
        <f>(U851-Phase_Relations!$B$37)/Phase_Relations!$B$37</f>
        <v>1.221470604951872</v>
      </c>
      <c r="AI851" s="70">
        <f>(U851-Phase_Relations!G$20)/Phase_Relations!G$20</f>
        <v>1.1359069622321387</v>
      </c>
      <c r="AJ851" s="70">
        <f t="shared" si="425"/>
        <v>1.221228238961209</v>
      </c>
      <c r="AK851" s="70">
        <f t="shared" si="426"/>
        <v>0.5498477460062251</v>
      </c>
      <c r="AL851" s="71">
        <f>(1/(J852-J850))*((M852-M850)/Phase_Relations!B$22)</f>
        <v>5.7409326806563274E-7</v>
      </c>
      <c r="AM851" s="71">
        <f t="shared" si="427"/>
        <v>0.7956683089460509</v>
      </c>
      <c r="AN851" s="71">
        <f>SUM(AM$27:AM851)</f>
        <v>108.61199966136812</v>
      </c>
      <c r="AO851" s="71">
        <f>(1/10000)*((AL851*Phase_Relations!B$22*H$7*U851))/(2*(P851-R851))</f>
        <v>2.2182287573051839E-11</v>
      </c>
      <c r="AP851" s="71">
        <f t="shared" si="428"/>
        <v>2.6820862455869108E-11</v>
      </c>
      <c r="AQ851" s="72">
        <f t="shared" si="429"/>
        <v>2.2132879564060932E-18</v>
      </c>
      <c r="AR851" s="72">
        <f t="shared" si="430"/>
        <v>2.676112265631059E-18</v>
      </c>
      <c r="AS851" s="71">
        <f t="shared" si="402"/>
        <v>4.5868560526605988E-5</v>
      </c>
      <c r="AT851" s="72">
        <f t="shared" si="403"/>
        <v>4.8156519206502961E-8</v>
      </c>
      <c r="AU851" s="97">
        <f t="shared" si="431"/>
        <v>6.6699726313297761E-8</v>
      </c>
      <c r="AV851" s="2"/>
      <c r="AW851" s="2"/>
      <c r="AX851" s="2"/>
      <c r="AY851" s="2"/>
      <c r="AZ851" s="2"/>
      <c r="BA851" s="2"/>
      <c r="BC851" s="10"/>
      <c r="BE851" s="10"/>
      <c r="BI851" s="10"/>
    </row>
    <row r="852" spans="1:61" x14ac:dyDescent="0.2">
      <c r="A852" s="9">
        <f>Raw_Data!A850</f>
        <v>40774.183148148149</v>
      </c>
      <c r="B852" s="10">
        <f>Raw_Data!J850</f>
        <v>-2.6058863381895206E-3</v>
      </c>
      <c r="C852" s="10">
        <f>Raw_Data!K850</f>
        <v>-3.8794003046902503E-3</v>
      </c>
      <c r="D852" s="10">
        <f>Raw_Data!L850</f>
        <v>2.0397692821068656E-2</v>
      </c>
      <c r="E852" s="10">
        <f>Raw_Data!M850</f>
        <v>1.8434431540978041E-2</v>
      </c>
      <c r="F852" s="10">
        <f>Raw_Data!N850</f>
        <v>1.8499658900482278E-2</v>
      </c>
      <c r="J852" s="74">
        <f t="shared" si="404"/>
        <v>220995.99999985658</v>
      </c>
      <c r="K852" s="69">
        <f t="shared" si="405"/>
        <v>1221.8849879754637</v>
      </c>
      <c r="L852" s="69">
        <f>K852+$D$8-$B$8*Q852+Phase_Relations!$C$24*Q852</f>
        <v>1470.9268855337073</v>
      </c>
      <c r="M852" s="69">
        <f t="shared" si="406"/>
        <v>3.6954424721712695E-4</v>
      </c>
      <c r="N852" s="69">
        <f t="shared" si="407"/>
        <v>9.3864238793150252E-4</v>
      </c>
      <c r="O852" s="70">
        <f t="shared" si="408"/>
        <v>61.28474357953607</v>
      </c>
      <c r="P852" s="70">
        <f t="shared" si="409"/>
        <v>422.65340399680048</v>
      </c>
      <c r="Q852" s="70">
        <f t="shared" si="410"/>
        <v>55.343203522294388</v>
      </c>
      <c r="R852" s="111">
        <f t="shared" si="411"/>
        <v>381.67726567099578</v>
      </c>
      <c r="S852" s="70">
        <f t="shared" si="401"/>
        <v>40.976138325804698</v>
      </c>
      <c r="T852" s="113">
        <f t="shared" si="412"/>
        <v>0.69363045575278282</v>
      </c>
      <c r="U852" s="70">
        <f t="shared" si="413"/>
        <v>1.7618213576120685</v>
      </c>
      <c r="V852" s="70">
        <f>(L852/Phase_Relations!C$24)</f>
        <v>302.06646313376365</v>
      </c>
      <c r="W852" s="70">
        <f t="shared" si="414"/>
        <v>43497.570691261964</v>
      </c>
      <c r="X852" s="70">
        <f t="shared" si="415"/>
        <v>2083.2169871294045</v>
      </c>
      <c r="Y852" s="70">
        <f t="shared" si="416"/>
        <v>246.72325961146925</v>
      </c>
      <c r="Z852" s="70">
        <f t="shared" si="417"/>
        <v>35528.149384051569</v>
      </c>
      <c r="AA852" s="70">
        <f t="shared" si="418"/>
        <v>1701.5397214584086</v>
      </c>
      <c r="AB852" s="70">
        <f t="shared" si="419"/>
        <v>5.3248450607656928E-2</v>
      </c>
      <c r="AC852" s="70">
        <f t="shared" si="420"/>
        <v>5.3248450607656928E-4</v>
      </c>
      <c r="AD852" s="70">
        <f t="shared" si="421"/>
        <v>1674.2222959078722</v>
      </c>
      <c r="AE852" s="70">
        <f t="shared" si="422"/>
        <v>3.2238131212060166</v>
      </c>
      <c r="AF852" s="70">
        <f t="shared" si="423"/>
        <v>2.4081799448492213E-2</v>
      </c>
      <c r="AG852" s="70">
        <f t="shared" si="424"/>
        <v>1.9669644870872666E-2</v>
      </c>
      <c r="AH852" s="70">
        <f>(U852-Phase_Relations!$B$37)/Phase_Relations!$B$37</f>
        <v>1.2208723777334742</v>
      </c>
      <c r="AI852" s="70">
        <f>(U852-Phase_Relations!G$20)/Phase_Relations!G$20</f>
        <v>1.1353317767320812</v>
      </c>
      <c r="AJ852" s="70">
        <f t="shared" si="425"/>
        <v>1.220147227708142</v>
      </c>
      <c r="AK852" s="70">
        <f t="shared" si="426"/>
        <v>0.54972649035305821</v>
      </c>
      <c r="AL852" s="71">
        <f>(1/(J853-J851))*((M853-M851)/Phase_Relations!B$22)</f>
        <v>6.9126768435983245E-7</v>
      </c>
      <c r="AM852" s="71">
        <f t="shared" si="427"/>
        <v>0.44942277381099843</v>
      </c>
      <c r="AN852" s="71">
        <f>SUM(AM$27:AM852)</f>
        <v>109.06142243517911</v>
      </c>
      <c r="AO852" s="71">
        <f>(1/10000)*((AL852*Phase_Relations!B$22*H$7*U852))/(2*(P852-R852))</f>
        <v>2.6281042601953396E-11</v>
      </c>
      <c r="AP852" s="71">
        <f t="shared" si="428"/>
        <v>2.899872886055492E-11</v>
      </c>
      <c r="AQ852" s="72">
        <f t="shared" si="429"/>
        <v>2.6222505177222446E-18</v>
      </c>
      <c r="AR852" s="72">
        <f t="shared" si="430"/>
        <v>2.8934138161712487E-18</v>
      </c>
      <c r="AS852" s="71">
        <f t="shared" si="402"/>
        <v>2.7557430665215381E-5</v>
      </c>
      <c r="AT852" s="72">
        <f t="shared" si="403"/>
        <v>9.4965910158529107E-8</v>
      </c>
      <c r="AU852" s="97">
        <f t="shared" si="431"/>
        <v>6.5624486909061086E-8</v>
      </c>
      <c r="AV852" s="2"/>
      <c r="AW852" s="2"/>
      <c r="AX852" s="2"/>
      <c r="AY852" s="2"/>
      <c r="AZ852" s="2"/>
      <c r="BA852" s="2"/>
      <c r="BC852" s="10"/>
      <c r="BE852" s="10"/>
      <c r="BI852" s="10"/>
    </row>
    <row r="853" spans="1:61" x14ac:dyDescent="0.2">
      <c r="A853" s="9">
        <f>Raw_Data!A851</f>
        <v>40774.18613425926</v>
      </c>
      <c r="B853" s="10">
        <f>Raw_Data!J851</f>
        <v>-2.6211833757970406E-3</v>
      </c>
      <c r="C853" s="10">
        <f>Raw_Data!K851</f>
        <v>-5.3604100792608023E-3</v>
      </c>
      <c r="D853" s="10">
        <f>Raw_Data!L851</f>
        <v>2.0490425173273256E-2</v>
      </c>
      <c r="E853" s="10">
        <f>Raw_Data!M851</f>
        <v>1.8399134339293643E-2</v>
      </c>
      <c r="F853" s="10">
        <f>Raw_Data!N851</f>
        <v>1.849260712549038E-2</v>
      </c>
      <c r="J853" s="74">
        <f t="shared" si="404"/>
        <v>221253.99999981746</v>
      </c>
      <c r="K853" s="69">
        <f t="shared" si="405"/>
        <v>1229.0576801758882</v>
      </c>
      <c r="L853" s="69">
        <f>K853+$D$8-$B$8*Q853+Phase_Relations!$C$24*Q853</f>
        <v>1477.6312470715184</v>
      </c>
      <c r="M853" s="69">
        <f t="shared" si="406"/>
        <v>8.0962490895040236E-4</v>
      </c>
      <c r="N853" s="69">
        <f t="shared" si="407"/>
        <v>2.0564472687340219E-3</v>
      </c>
      <c r="O853" s="70">
        <f t="shared" si="408"/>
        <v>61.563357365724478</v>
      </c>
      <c r="P853" s="70">
        <f t="shared" si="409"/>
        <v>424.57487838430671</v>
      </c>
      <c r="Q853" s="70">
        <f t="shared" si="410"/>
        <v>55.237235501949165</v>
      </c>
      <c r="R853" s="111">
        <f t="shared" si="411"/>
        <v>380.94645173758045</v>
      </c>
      <c r="S853" s="70">
        <f t="shared" si="401"/>
        <v>43.628426646726268</v>
      </c>
      <c r="T853" s="113">
        <f t="shared" si="412"/>
        <v>0.69319037509104953</v>
      </c>
      <c r="U853" s="70">
        <f t="shared" si="413"/>
        <v>1.7607035527312658</v>
      </c>
      <c r="V853" s="70">
        <f>(L853/Phase_Relations!C$24)</f>
        <v>303.4432567713086</v>
      </c>
      <c r="W853" s="70">
        <f t="shared" si="414"/>
        <v>43695.828975068434</v>
      </c>
      <c r="X853" s="70">
        <f t="shared" si="415"/>
        <v>2092.712115664197</v>
      </c>
      <c r="Y853" s="70">
        <f t="shared" si="416"/>
        <v>248.20602126935944</v>
      </c>
      <c r="Z853" s="70">
        <f t="shared" si="417"/>
        <v>35741.667062787761</v>
      </c>
      <c r="AA853" s="70">
        <f t="shared" si="418"/>
        <v>1711.7656639266165</v>
      </c>
      <c r="AB853" s="70">
        <f t="shared" si="419"/>
        <v>0.11666064970466961</v>
      </c>
      <c r="AC853" s="70">
        <f t="shared" si="420"/>
        <v>1.1666064970466961E-3</v>
      </c>
      <c r="AD853" s="70">
        <f t="shared" si="421"/>
        <v>1682.6800461621324</v>
      </c>
      <c r="AE853" s="70">
        <f t="shared" si="422"/>
        <v>3.2260015447362749</v>
      </c>
      <c r="AF853" s="70">
        <f t="shared" si="423"/>
        <v>2.5487382745280153E-2</v>
      </c>
      <c r="AG853" s="70">
        <f t="shared" si="424"/>
        <v>2.0847791877421817E-2</v>
      </c>
      <c r="AH853" s="70">
        <f>(U853-Phase_Relations!$B$37)/Phase_Relations!$B$37</f>
        <v>1.2194633234200249</v>
      </c>
      <c r="AI853" s="70">
        <f>(U853-Phase_Relations!G$20)/Phase_Relations!G$20</f>
        <v>1.1339769944938869</v>
      </c>
      <c r="AJ853" s="70">
        <f t="shared" si="425"/>
        <v>1.2189393616073425</v>
      </c>
      <c r="AK853" s="70">
        <f t="shared" si="426"/>
        <v>0.54944062853038012</v>
      </c>
      <c r="AL853" s="71">
        <f>(1/(J854-J852))*((M854-M852)/Phase_Relations!B$22)</f>
        <v>1.0262578025438346E-6</v>
      </c>
      <c r="AM853" s="71">
        <f t="shared" si="427"/>
        <v>1.0643427983228564</v>
      </c>
      <c r="AN853" s="71">
        <f>SUM(AM$27:AM853)</f>
        <v>110.12576523350197</v>
      </c>
      <c r="AO853" s="71">
        <f>(1/10000)*((AL853*Phase_Relations!B$22*H$7*U853))/(2*(P853-R853))</f>
        <v>3.6621712877355422E-11</v>
      </c>
      <c r="AP853" s="71">
        <f t="shared" si="428"/>
        <v>3.0595799242015329E-11</v>
      </c>
      <c r="AQ853" s="72">
        <f t="shared" si="429"/>
        <v>3.6540143025141218E-18</v>
      </c>
      <c r="AR853" s="72">
        <f t="shared" si="430"/>
        <v>3.0527651287524379E-18</v>
      </c>
      <c r="AS853" s="71">
        <f t="shared" si="402"/>
        <v>7.5015200487906752E-5</v>
      </c>
      <c r="AT853" s="72">
        <f t="shared" si="403"/>
        <v>4.8613092240957576E-8</v>
      </c>
      <c r="AU853" s="97">
        <f t="shared" si="431"/>
        <v>6.3889866577552765E-8</v>
      </c>
      <c r="AV853" s="2"/>
      <c r="AW853" s="2"/>
      <c r="AX853" s="2"/>
      <c r="AY853" s="2"/>
      <c r="AZ853" s="2"/>
      <c r="BA853" s="2"/>
      <c r="BC853" s="10"/>
      <c r="BE853" s="10"/>
      <c r="BI853" s="10"/>
    </row>
    <row r="854" spans="1:61" x14ac:dyDescent="0.2">
      <c r="A854" s="9">
        <f>Raw_Data!A852</f>
        <v>40774.189108796294</v>
      </c>
      <c r="B854" s="10">
        <f>Raw_Data!J852</f>
        <v>-2.6414091949318406E-3</v>
      </c>
      <c r="C854" s="10">
        <f>Raw_Data!K852</f>
        <v>-7.0148179509503805E-3</v>
      </c>
      <c r="D854" s="10">
        <f>Raw_Data!L852</f>
        <v>2.0569095652397656E-2</v>
      </c>
      <c r="E854" s="10">
        <f>Raw_Data!M852</f>
        <v>1.8448220252672443E-2</v>
      </c>
      <c r="F854" s="10">
        <f>Raw_Data!N852</f>
        <v>1.8499730613448277E-2</v>
      </c>
      <c r="J854" s="74">
        <f t="shared" si="404"/>
        <v>221510.99999954458</v>
      </c>
      <c r="K854" s="69">
        <f t="shared" si="405"/>
        <v>1238.5414494440017</v>
      </c>
      <c r="L854" s="69">
        <f>K854+$D$8-$B$8*Q854+Phase_Relations!$C$24*Q854</f>
        <v>1487.7662985161401</v>
      </c>
      <c r="M854" s="69">
        <f t="shared" si="406"/>
        <v>1.3002728416473223E-3</v>
      </c>
      <c r="N854" s="69">
        <f t="shared" si="407"/>
        <v>3.3026930177841984E-3</v>
      </c>
      <c r="O854" s="70">
        <f t="shared" si="408"/>
        <v>61.799722340072854</v>
      </c>
      <c r="P854" s="70">
        <f t="shared" si="409"/>
        <v>426.20498165567483</v>
      </c>
      <c r="Q854" s="70">
        <f t="shared" si="410"/>
        <v>55.384599508708028</v>
      </c>
      <c r="R854" s="111">
        <f t="shared" si="411"/>
        <v>381.96275523246914</v>
      </c>
      <c r="S854" s="70">
        <f t="shared" si="401"/>
        <v>44.242226423205693</v>
      </c>
      <c r="T854" s="113">
        <f t="shared" si="412"/>
        <v>0.6926997271583526</v>
      </c>
      <c r="U854" s="70">
        <f t="shared" si="413"/>
        <v>1.7594573069822157</v>
      </c>
      <c r="V854" s="70">
        <f>(L854/Phase_Relations!C$24)</f>
        <v>305.52456969968358</v>
      </c>
      <c r="W854" s="70">
        <f t="shared" si="414"/>
        <v>43995.538036754435</v>
      </c>
      <c r="X854" s="70">
        <f t="shared" si="415"/>
        <v>2107.0659979288525</v>
      </c>
      <c r="Y854" s="70">
        <f t="shared" si="416"/>
        <v>250.13997019097556</v>
      </c>
      <c r="Z854" s="70">
        <f t="shared" si="417"/>
        <v>36020.155707500482</v>
      </c>
      <c r="AA854" s="70">
        <f t="shared" si="418"/>
        <v>1725.1032426963834</v>
      </c>
      <c r="AB854" s="70">
        <f t="shared" si="419"/>
        <v>0.18735919908463572</v>
      </c>
      <c r="AC854" s="70">
        <f t="shared" si="420"/>
        <v>1.8735919908463572E-3</v>
      </c>
      <c r="AD854" s="70">
        <f t="shared" si="421"/>
        <v>1695.6084250809129</v>
      </c>
      <c r="AE854" s="70">
        <f t="shared" si="422"/>
        <v>3.2293255658090514</v>
      </c>
      <c r="AF854" s="70">
        <f t="shared" si="423"/>
        <v>2.5646132549176529E-2</v>
      </c>
      <c r="AG854" s="70">
        <f t="shared" si="424"/>
        <v>2.099707672502605E-2</v>
      </c>
      <c r="AH854" s="70">
        <f>(U854-Phase_Relations!$B$37)/Phase_Relations!$B$37</f>
        <v>1.2178923623529594</v>
      </c>
      <c r="AI854" s="70">
        <f>(U854-Phase_Relations!G$20)/Phase_Relations!G$20</f>
        <v>1.1324665416105306</v>
      </c>
      <c r="AJ854" s="70">
        <f t="shared" si="425"/>
        <v>1.2177060506040009</v>
      </c>
      <c r="AK854" s="70">
        <f t="shared" si="426"/>
        <v>0.54912149165836832</v>
      </c>
      <c r="AL854" s="71">
        <f>(1/(J855-J853))*((M855-M853)/Phase_Relations!B$22)</f>
        <v>1.0885973211401682E-6</v>
      </c>
      <c r="AM854" s="71">
        <f t="shared" si="427"/>
        <v>1.1942004715197332</v>
      </c>
      <c r="AN854" s="71">
        <f>SUM(AM$27:AM854)</f>
        <v>111.3199657050217</v>
      </c>
      <c r="AO854" s="71">
        <f>(1/10000)*((AL854*Phase_Relations!B$22*H$7*U854))/(2*(P854-R854))</f>
        <v>3.8280227720565909E-11</v>
      </c>
      <c r="AP854" s="71">
        <f t="shared" si="428"/>
        <v>3.0293747217205348E-11</v>
      </c>
      <c r="AQ854" s="72">
        <f t="shared" si="429"/>
        <v>3.8194963753575894E-18</v>
      </c>
      <c r="AR854" s="72">
        <f t="shared" si="430"/>
        <v>3.0226272042251155E-18</v>
      </c>
      <c r="AS854" s="71">
        <f t="shared" si="402"/>
        <v>5.474864524214205E-5</v>
      </c>
      <c r="AT854" s="72">
        <f t="shared" si="403"/>
        <v>6.9624967215869208E-8</v>
      </c>
      <c r="AU854" s="97">
        <f t="shared" si="431"/>
        <v>6.0203765645286119E-8</v>
      </c>
      <c r="AV854" s="2"/>
      <c r="AW854" s="2"/>
      <c r="AX854" s="2"/>
      <c r="AY854" s="2"/>
      <c r="AZ854" s="2"/>
      <c r="BA854" s="2"/>
      <c r="BC854" s="10"/>
      <c r="BE854" s="10"/>
      <c r="BI854" s="10"/>
    </row>
    <row r="855" spans="1:61" x14ac:dyDescent="0.2">
      <c r="A855" s="9">
        <f>Raw_Data!A853</f>
        <v>40774.192083333335</v>
      </c>
      <c r="B855" s="10">
        <f>Raw_Data!J853</f>
        <v>-2.6600435520795105E-3</v>
      </c>
      <c r="C855" s="10">
        <f>Raw_Data!K853</f>
        <v>-8.6811024046200558E-3</v>
      </c>
      <c r="D855" s="10">
        <f>Raw_Data!L853</f>
        <v>2.0570984028934657E-2</v>
      </c>
      <c r="E855" s="10">
        <f>Raw_Data!M853</f>
        <v>1.8470488843910043E-2</v>
      </c>
      <c r="F855" s="10">
        <f>Raw_Data!N853</f>
        <v>1.8523001470921379E-2</v>
      </c>
      <c r="J855" s="74">
        <f t="shared" si="404"/>
        <v>221767.99999990035</v>
      </c>
      <c r="K855" s="69">
        <f t="shared" si="405"/>
        <v>1247.2789914179662</v>
      </c>
      <c r="L855" s="69">
        <f>K855+$D$8-$B$8*Q855+Phase_Relations!$C$24*Q855</f>
        <v>1496.7993048213289</v>
      </c>
      <c r="M855" s="69">
        <f t="shared" si="406"/>
        <v>1.7949731287286077E-3</v>
      </c>
      <c r="N855" s="69">
        <f t="shared" si="407"/>
        <v>4.5592317469706637E-3</v>
      </c>
      <c r="O855" s="70">
        <f t="shared" si="408"/>
        <v>61.805395955852198</v>
      </c>
      <c r="P855" s="70">
        <f t="shared" si="409"/>
        <v>426.24411004036</v>
      </c>
      <c r="Q855" s="70">
        <f t="shared" si="410"/>
        <v>55.451453491933812</v>
      </c>
      <c r="R855" s="111">
        <f t="shared" si="411"/>
        <v>382.42381718575041</v>
      </c>
      <c r="S855" s="70">
        <f t="shared" si="401"/>
        <v>43.82029285460959</v>
      </c>
      <c r="T855" s="113">
        <f t="shared" si="412"/>
        <v>0.69220502687127139</v>
      </c>
      <c r="U855" s="70">
        <f t="shared" si="413"/>
        <v>1.7582007682530294</v>
      </c>
      <c r="V855" s="70">
        <f>(L855/Phase_Relations!C$24)</f>
        <v>307.37956894737448</v>
      </c>
      <c r="W855" s="70">
        <f t="shared" si="414"/>
        <v>44262.657928421926</v>
      </c>
      <c r="X855" s="70">
        <f t="shared" si="415"/>
        <v>2119.8590961887894</v>
      </c>
      <c r="Y855" s="70">
        <f t="shared" si="416"/>
        <v>251.92811545544066</v>
      </c>
      <c r="Z855" s="70">
        <f t="shared" si="417"/>
        <v>36277.648625583453</v>
      </c>
      <c r="AA855" s="70">
        <f t="shared" si="418"/>
        <v>1737.4352790030389</v>
      </c>
      <c r="AB855" s="70">
        <f t="shared" si="419"/>
        <v>0.25864166120007637</v>
      </c>
      <c r="AC855" s="70">
        <f t="shared" si="420"/>
        <v>2.5864166120007637E-3</v>
      </c>
      <c r="AD855" s="70">
        <f t="shared" si="421"/>
        <v>1708.2217504332993</v>
      </c>
      <c r="AE855" s="70">
        <f t="shared" si="422"/>
        <v>3.2325442473473784</v>
      </c>
      <c r="AF855" s="70">
        <f t="shared" si="423"/>
        <v>2.5221251913195984E-2</v>
      </c>
      <c r="AG855" s="70">
        <f t="shared" si="424"/>
        <v>2.067132335983668E-2</v>
      </c>
      <c r="AH855" s="70">
        <f>(U855-Phase_Relations!$B$37)/Phase_Relations!$B$37</f>
        <v>1.2163084264203263</v>
      </c>
      <c r="AI855" s="70">
        <f>(U855-Phase_Relations!G$20)/Phase_Relations!G$20</f>
        <v>1.1309436136101783</v>
      </c>
      <c r="AJ855" s="70">
        <f t="shared" si="425"/>
        <v>1.2164948799044348</v>
      </c>
      <c r="AK855" s="70">
        <f t="shared" si="426"/>
        <v>0.54879926093357345</v>
      </c>
      <c r="AL855" s="71">
        <f>(1/(J856-J854))*((M856-M854)/Phase_Relations!B$22)</f>
        <v>1.0261538681428711E-6</v>
      </c>
      <c r="AM855" s="71">
        <f t="shared" si="427"/>
        <v>1.2131669776674274</v>
      </c>
      <c r="AN855" s="71">
        <f>SUM(AM$27:AM855)</f>
        <v>112.53313268268913</v>
      </c>
      <c r="AO855" s="71">
        <f>(1/10000)*((AL855*Phase_Relations!B$22*H$7*U855))/(2*(P855-R855))</f>
        <v>3.6405849436673662E-11</v>
      </c>
      <c r="AP855" s="71">
        <f t="shared" si="428"/>
        <v>2.8576184525944369E-11</v>
      </c>
      <c r="AQ855" s="72">
        <f t="shared" si="429"/>
        <v>3.6324760390723591E-18</v>
      </c>
      <c r="AR855" s="72">
        <f t="shared" si="430"/>
        <v>2.8512534986764335E-18</v>
      </c>
      <c r="AS855" s="71">
        <f t="shared" si="402"/>
        <v>5.6619697872074996E-5</v>
      </c>
      <c r="AT855" s="72">
        <f t="shared" si="403"/>
        <v>6.4027639216431381E-8</v>
      </c>
      <c r="AU855" s="97">
        <f t="shared" si="431"/>
        <v>5.5771764545617672E-8</v>
      </c>
      <c r="AV855" s="2"/>
      <c r="AW855" s="2"/>
      <c r="AX855" s="2"/>
      <c r="AY855" s="2"/>
      <c r="AZ855" s="2"/>
      <c r="BA855" s="2"/>
      <c r="BC855" s="10"/>
      <c r="BE855" s="10"/>
      <c r="BI855" s="10"/>
    </row>
    <row r="856" spans="1:61" x14ac:dyDescent="0.2">
      <c r="A856" s="9">
        <f>Raw_Data!A854</f>
        <v>40774.195069444446</v>
      </c>
      <c r="B856" s="10">
        <f>Raw_Data!J854</f>
        <v>-2.6772408428059904E-3</v>
      </c>
      <c r="C856" s="10">
        <f>Raw_Data!K854</f>
        <v>-1.0150235597210511E-2</v>
      </c>
      <c r="D856" s="10">
        <f>Raw_Data!L854</f>
        <v>2.0542207070764557E-2</v>
      </c>
      <c r="E856" s="10">
        <f>Raw_Data!M854</f>
        <v>1.8412816161750042E-2</v>
      </c>
      <c r="F856" s="10">
        <f>Raw_Data!N854</f>
        <v>1.8487144987911978E-2</v>
      </c>
      <c r="J856" s="74">
        <f t="shared" si="404"/>
        <v>222025.99999986123</v>
      </c>
      <c r="K856" s="69">
        <f t="shared" si="405"/>
        <v>1255.3427012830459</v>
      </c>
      <c r="L856" s="69">
        <f>K856+$D$8-$B$8*Q856+Phase_Relations!$C$24*Q856</f>
        <v>1504.0978014637806</v>
      </c>
      <c r="M856" s="69">
        <f t="shared" si="406"/>
        <v>2.2309071775463182E-3</v>
      </c>
      <c r="N856" s="69">
        <f t="shared" si="407"/>
        <v>5.6665042309676479E-3</v>
      </c>
      <c r="O856" s="70">
        <f t="shared" si="408"/>
        <v>61.718935760676004</v>
      </c>
      <c r="P856" s="70">
        <f t="shared" si="409"/>
        <v>425.64783283224835</v>
      </c>
      <c r="Q856" s="70">
        <f t="shared" si="410"/>
        <v>55.278310589243134</v>
      </c>
      <c r="R856" s="111">
        <f t="shared" si="411"/>
        <v>381.22972820167678</v>
      </c>
      <c r="S856" s="70">
        <f t="shared" si="401"/>
        <v>44.418104630571577</v>
      </c>
      <c r="T856" s="113">
        <f t="shared" si="412"/>
        <v>0.69176909282245358</v>
      </c>
      <c r="U856" s="70">
        <f t="shared" si="413"/>
        <v>1.7570934957690321</v>
      </c>
      <c r="V856" s="70">
        <f>(L856/Phase_Relations!C$24)</f>
        <v>308.87837292509846</v>
      </c>
      <c r="W856" s="70">
        <f t="shared" si="414"/>
        <v>44478.48570121418</v>
      </c>
      <c r="X856" s="70">
        <f t="shared" si="415"/>
        <v>2130.1956753455065</v>
      </c>
      <c r="Y856" s="70">
        <f t="shared" si="416"/>
        <v>253.60006233585534</v>
      </c>
      <c r="Z856" s="70">
        <f t="shared" si="417"/>
        <v>36518.408976363171</v>
      </c>
      <c r="AA856" s="70">
        <f t="shared" si="418"/>
        <v>1748.9659471438297</v>
      </c>
      <c r="AB856" s="70">
        <f t="shared" si="419"/>
        <v>0.32145636564068214</v>
      </c>
      <c r="AC856" s="70">
        <f t="shared" si="420"/>
        <v>3.2145636564068214E-3</v>
      </c>
      <c r="AD856" s="70">
        <f t="shared" si="421"/>
        <v>1719.3538773901155</v>
      </c>
      <c r="AE856" s="70">
        <f t="shared" si="422"/>
        <v>3.2353652723710455</v>
      </c>
      <c r="AF856" s="70">
        <f t="shared" si="423"/>
        <v>2.5396780710973309E-2</v>
      </c>
      <c r="AG856" s="70">
        <f t="shared" si="424"/>
        <v>2.0851654683491549E-2</v>
      </c>
      <c r="AH856" s="70">
        <f>(U856-Phase_Relations!$B$37)/Phase_Relations!$B$37</f>
        <v>1.2149126487702773</v>
      </c>
      <c r="AI856" s="70">
        <f>(U856-Phase_Relations!G$20)/Phase_Relations!G$20</f>
        <v>1.1296015966625661</v>
      </c>
      <c r="AJ856" s="70">
        <f t="shared" si="425"/>
        <v>1.2153592326286564</v>
      </c>
      <c r="AK856" s="70">
        <f t="shared" si="426"/>
        <v>0.54851492651179645</v>
      </c>
      <c r="AL856" s="71">
        <f>(1/(J857-J855))*((M857-M855)/Phase_Relations!B$22)</f>
        <v>9.9087061959416307E-7</v>
      </c>
      <c r="AM856" s="71">
        <f t="shared" si="427"/>
        <v>1.076510750047758</v>
      </c>
      <c r="AN856" s="71">
        <f>SUM(AM$27:AM856)</f>
        <v>113.60964343273689</v>
      </c>
      <c r="AO856" s="71">
        <f>(1/10000)*((AL856*Phase_Relations!B$22*H$7*U856))/(2*(P856-R856))</f>
        <v>3.4659100859050968E-11</v>
      </c>
      <c r="AP856" s="71">
        <f t="shared" si="428"/>
        <v>2.6605523289233052E-11</v>
      </c>
      <c r="AQ856" s="72">
        <f t="shared" si="429"/>
        <v>3.458190245644162E-18</v>
      </c>
      <c r="AR856" s="72">
        <f t="shared" si="430"/>
        <v>2.6546263128190007E-18</v>
      </c>
      <c r="AS856" s="71">
        <f t="shared" si="402"/>
        <v>5.65728283298931E-5</v>
      </c>
      <c r="AT856" s="72">
        <f t="shared" si="403"/>
        <v>6.1006100847178137E-8</v>
      </c>
      <c r="AU856" s="97">
        <f t="shared" si="431"/>
        <v>9.3695736663856755E-8</v>
      </c>
      <c r="AV856" s="2"/>
      <c r="AW856" s="2"/>
      <c r="AX856" s="2"/>
      <c r="AY856" s="2"/>
      <c r="AZ856" s="2"/>
      <c r="BA856" s="2"/>
      <c r="BC856" s="10"/>
      <c r="BE856" s="10"/>
      <c r="BI856" s="10"/>
    </row>
    <row r="857" spans="1:61" x14ac:dyDescent="0.2">
      <c r="A857" s="9">
        <f>Raw_Data!A855</f>
        <v>40774.19804398148</v>
      </c>
      <c r="B857" s="10">
        <f>Raw_Data!J855</f>
        <v>-2.6943787506224907E-3</v>
      </c>
      <c r="C857" s="10">
        <f>Raw_Data!K855</f>
        <v>-1.1708443154750725E-2</v>
      </c>
      <c r="D857" s="10">
        <f>Raw_Data!L855</f>
        <v>2.0658882612267955E-2</v>
      </c>
      <c r="E857" s="10">
        <f>Raw_Data!M855</f>
        <v>1.8473113568530642E-2</v>
      </c>
      <c r="F857" s="10">
        <f>Raw_Data!N855</f>
        <v>1.8548818138688177E-2</v>
      </c>
      <c r="J857" s="74">
        <f t="shared" si="404"/>
        <v>222282.99999958836</v>
      </c>
      <c r="K857" s="69">
        <f t="shared" si="405"/>
        <v>1263.3785668460996</v>
      </c>
      <c r="L857" s="69">
        <f>K857+$D$8-$B$8*Q857+Phase_Relations!$C$24*Q857</f>
        <v>1512.9337056453032</v>
      </c>
      <c r="M857" s="69">
        <f t="shared" si="406"/>
        <v>2.6936085561534442E-3</v>
      </c>
      <c r="N857" s="69">
        <f t="shared" si="407"/>
        <v>6.8417657326297482E-3</v>
      </c>
      <c r="O857" s="70">
        <f t="shared" si="408"/>
        <v>62.069486712970651</v>
      </c>
      <c r="P857" s="70">
        <f t="shared" si="409"/>
        <v>428.06542560669413</v>
      </c>
      <c r="Q857" s="70">
        <f t="shared" si="410"/>
        <v>55.459333348090198</v>
      </c>
      <c r="R857" s="111">
        <f t="shared" si="411"/>
        <v>382.47816102131173</v>
      </c>
      <c r="S857" s="70">
        <f t="shared" si="401"/>
        <v>45.5872645853824</v>
      </c>
      <c r="T857" s="113">
        <f t="shared" si="412"/>
        <v>0.69130639144384654</v>
      </c>
      <c r="U857" s="70">
        <f t="shared" si="413"/>
        <v>1.7559182342673703</v>
      </c>
      <c r="V857" s="70">
        <f>(L857/Phase_Relations!C$24)</f>
        <v>310.69289569366759</v>
      </c>
      <c r="W857" s="70">
        <f t="shared" si="414"/>
        <v>44739.776979888135</v>
      </c>
      <c r="X857" s="70">
        <f t="shared" si="415"/>
        <v>2142.7096254735698</v>
      </c>
      <c r="Y857" s="70">
        <f t="shared" si="416"/>
        <v>255.23356234557741</v>
      </c>
      <c r="Z857" s="70">
        <f t="shared" si="417"/>
        <v>36753.632977763147</v>
      </c>
      <c r="AA857" s="70">
        <f t="shared" si="418"/>
        <v>1760.231464452258</v>
      </c>
      <c r="AB857" s="70">
        <f t="shared" si="419"/>
        <v>0.38812803402786811</v>
      </c>
      <c r="AC857" s="70">
        <f t="shared" si="420"/>
        <v>3.8812803402786811E-3</v>
      </c>
      <c r="AD857" s="70">
        <f t="shared" si="421"/>
        <v>1729.8399547286697</v>
      </c>
      <c r="AE857" s="70">
        <f t="shared" si="422"/>
        <v>3.2380059239418082</v>
      </c>
      <c r="AF857" s="70">
        <f t="shared" si="423"/>
        <v>2.5898448872215828E-2</v>
      </c>
      <c r="AG857" s="70">
        <f t="shared" si="424"/>
        <v>2.1275521444165332E-2</v>
      </c>
      <c r="AH857" s="70">
        <f>(U857-Phase_Relations!$B$37)/Phase_Relations!$B$37</f>
        <v>1.2134311672373301</v>
      </c>
      <c r="AI857" s="70">
        <f>(U857-Phase_Relations!G$20)/Phase_Relations!G$20</f>
        <v>1.1281771768599422</v>
      </c>
      <c r="AJ857" s="70">
        <f t="shared" si="425"/>
        <v>1.2142879693796078</v>
      </c>
      <c r="AK857" s="70">
        <f t="shared" si="426"/>
        <v>0.54821274101415174</v>
      </c>
      <c r="AL857" s="71">
        <f>(1/(J858-J856))*((M858-M856)/Phase_Relations!B$22)</f>
        <v>8.4374364388824914E-7</v>
      </c>
      <c r="AM857" s="71">
        <f t="shared" si="427"/>
        <v>1.1498175368907542</v>
      </c>
      <c r="AN857" s="71">
        <f>SUM(AM$27:AM857)</f>
        <v>114.75946096962764</v>
      </c>
      <c r="AO857" s="71">
        <f>(1/10000)*((AL857*Phase_Relations!B$22*H$7*U857))/(2*(P857-R857))</f>
        <v>2.8736691231292904E-11</v>
      </c>
      <c r="AP857" s="71">
        <f t="shared" si="428"/>
        <v>2.4016017824179339E-11</v>
      </c>
      <c r="AQ857" s="72">
        <f t="shared" si="429"/>
        <v>2.8672684185398792E-18</v>
      </c>
      <c r="AR857" s="72">
        <f t="shared" si="430"/>
        <v>2.3962525432077081E-18</v>
      </c>
      <c r="AS857" s="71">
        <f t="shared" si="402"/>
        <v>6.3786178298993641E-5</v>
      </c>
      <c r="AT857" s="72">
        <f t="shared" si="403"/>
        <v>4.4861526496709043E-8</v>
      </c>
      <c r="AU857" s="97">
        <f t="shared" si="431"/>
        <v>9.1495621422675994E-8</v>
      </c>
      <c r="AV857" s="2"/>
      <c r="AW857" s="2"/>
      <c r="AX857" s="2"/>
      <c r="AY857" s="2"/>
      <c r="AZ857" s="2"/>
      <c r="BA857" s="2"/>
      <c r="BC857" s="10"/>
      <c r="BE857" s="10"/>
      <c r="BI857" s="10"/>
    </row>
    <row r="858" spans="1:61" x14ac:dyDescent="0.2">
      <c r="A858" s="9">
        <f>Raw_Data!A856</f>
        <v>40774.201018518521</v>
      </c>
      <c r="B858" s="10">
        <f>Raw_Data!J856</f>
        <v>-2.7119085856447804E-3</v>
      </c>
      <c r="C858" s="10">
        <f>Raw_Data!K856</f>
        <v>-1.2728641547980146E-2</v>
      </c>
      <c r="D858" s="10">
        <f>Raw_Data!L856</f>
        <v>2.0718301151980957E-2</v>
      </c>
      <c r="E858" s="10">
        <f>Raw_Data!M856</f>
        <v>1.8453018391797742E-2</v>
      </c>
      <c r="F858" s="10">
        <f>Raw_Data!N856</f>
        <v>1.850153538975978E-2</v>
      </c>
      <c r="J858" s="74">
        <f t="shared" si="404"/>
        <v>222539.99999994412</v>
      </c>
      <c r="K858" s="69">
        <f t="shared" si="405"/>
        <v>1271.59820480249</v>
      </c>
      <c r="L858" s="69">
        <f>K858+$D$8-$B$8*Q858+Phase_Relations!$C$24*Q858</f>
        <v>1520.8867165891959</v>
      </c>
      <c r="M858" s="69">
        <f t="shared" si="406"/>
        <v>2.9946251119094998E-3</v>
      </c>
      <c r="N858" s="69">
        <f t="shared" si="407"/>
        <v>7.6063477842501295E-3</v>
      </c>
      <c r="O858" s="70">
        <f t="shared" si="408"/>
        <v>62.24800935286553</v>
      </c>
      <c r="P858" s="70">
        <f t="shared" si="409"/>
        <v>429.29661622665884</v>
      </c>
      <c r="Q858" s="70">
        <f t="shared" si="410"/>
        <v>55.399004313626996</v>
      </c>
      <c r="R858" s="111">
        <f t="shared" si="411"/>
        <v>382.06209871466893</v>
      </c>
      <c r="S858" s="70">
        <f t="shared" si="401"/>
        <v>47.234517511989907</v>
      </c>
      <c r="T858" s="113">
        <f t="shared" si="412"/>
        <v>0.69100537488809044</v>
      </c>
      <c r="U858" s="70">
        <f t="shared" si="413"/>
        <v>1.7551536522157498</v>
      </c>
      <c r="V858" s="70">
        <f>(L858/Phase_Relations!C$24)</f>
        <v>312.32610935691105</v>
      </c>
      <c r="W858" s="70">
        <f t="shared" si="414"/>
        <v>44974.959747395187</v>
      </c>
      <c r="X858" s="70">
        <f t="shared" si="415"/>
        <v>2153.9731679786969</v>
      </c>
      <c r="Y858" s="70">
        <f t="shared" si="416"/>
        <v>256.92710504328403</v>
      </c>
      <c r="Z858" s="70">
        <f t="shared" si="417"/>
        <v>36997.503126232899</v>
      </c>
      <c r="AA858" s="70">
        <f t="shared" si="418"/>
        <v>1771.9110692640279</v>
      </c>
      <c r="AB858" s="70">
        <f t="shared" si="419"/>
        <v>0.43150217750858033</v>
      </c>
      <c r="AC858" s="70">
        <f t="shared" si="420"/>
        <v>4.3150217750858033E-3</v>
      </c>
      <c r="AD858" s="70">
        <f t="shared" si="421"/>
        <v>1740.4213909227014</v>
      </c>
      <c r="AE858" s="70">
        <f t="shared" si="422"/>
        <v>3.2406544124180829</v>
      </c>
      <c r="AF858" s="70">
        <f t="shared" si="423"/>
        <v>2.665738610211911E-2</v>
      </c>
      <c r="AG858" s="70">
        <f t="shared" si="424"/>
        <v>2.1929018529193239E-2</v>
      </c>
      <c r="AH858" s="70">
        <f>(U858-Phase_Relations!$B$37)/Phase_Relations!$B$37</f>
        <v>1.212467369658411</v>
      </c>
      <c r="AI858" s="70">
        <f>(U858-Phase_Relations!G$20)/Phase_Relations!G$20</f>
        <v>1.1272505015510692</v>
      </c>
      <c r="AJ858" s="70">
        <f t="shared" si="425"/>
        <v>1.2133455295069699</v>
      </c>
      <c r="AK858" s="70">
        <f t="shared" si="426"/>
        <v>0.54801593292903905</v>
      </c>
      <c r="AL858" s="71">
        <f>(1/(J859-J857))*((M859-M857)/Phase_Relations!B$22)</f>
        <v>6.1954722135111299E-7</v>
      </c>
      <c r="AM858" s="71">
        <f t="shared" si="427"/>
        <v>0.75259806760926018</v>
      </c>
      <c r="AN858" s="71">
        <f>SUM(AM$27:AM858)</f>
        <v>115.5120590372369</v>
      </c>
      <c r="AO858" s="71">
        <f>(1/10000)*((AL858*Phase_Relations!B$22*H$7*U858))/(2*(P858-R858))</f>
        <v>2.0356146340467239E-11</v>
      </c>
      <c r="AP858" s="71">
        <f t="shared" si="428"/>
        <v>2.0890398166971575E-11</v>
      </c>
      <c r="AQ858" s="72">
        <f t="shared" si="429"/>
        <v>2.031080581108776E-18</v>
      </c>
      <c r="AR858" s="72">
        <f t="shared" si="430"/>
        <v>2.0843867664783369E-18</v>
      </c>
      <c r="AS858" s="71">
        <f t="shared" si="402"/>
        <v>4.1150507210229963E-5</v>
      </c>
      <c r="AT858" s="72">
        <f t="shared" si="403"/>
        <v>4.9258846742689826E-8</v>
      </c>
      <c r="AU858" s="97">
        <f t="shared" si="431"/>
        <v>9.1665659140776997E-8</v>
      </c>
      <c r="AV858" s="2"/>
      <c r="AW858" s="2"/>
      <c r="AX858" s="2"/>
      <c r="AY858" s="2"/>
      <c r="AZ858" s="2"/>
      <c r="BA858" s="2"/>
      <c r="BC858" s="10"/>
      <c r="BE858" s="10"/>
      <c r="BI858" s="10"/>
    </row>
    <row r="859" spans="1:61" x14ac:dyDescent="0.2">
      <c r="A859" s="9">
        <f>Raw_Data!A857</f>
        <v>40774.203993055555</v>
      </c>
      <c r="B859" s="10">
        <f>Raw_Data!J857</f>
        <v>-2.7301985219146405E-3</v>
      </c>
      <c r="C859" s="10">
        <f>Raw_Data!K857</f>
        <v>-1.361225924829057E-2</v>
      </c>
      <c r="D859" s="10">
        <f>Raw_Data!L857</f>
        <v>2.0719073129810556E-2</v>
      </c>
      <c r="E859" s="10">
        <f>Raw_Data!M857</f>
        <v>1.8435524186521442E-2</v>
      </c>
      <c r="F859" s="10">
        <f>Raw_Data!N857</f>
        <v>1.8515340135718379E-2</v>
      </c>
      <c r="J859" s="74">
        <f t="shared" si="404"/>
        <v>222796.99999967124</v>
      </c>
      <c r="K859" s="69">
        <f t="shared" si="405"/>
        <v>1280.1742498247365</v>
      </c>
      <c r="L859" s="69">
        <f>K859+$D$8-$B$8*Q859+Phase_Relations!$C$24*Q859</f>
        <v>1529.230644832832</v>
      </c>
      <c r="M859" s="69">
        <f t="shared" si="406"/>
        <v>3.2543942018387218E-3</v>
      </c>
      <c r="N859" s="69">
        <f t="shared" si="407"/>
        <v>8.2661612726703543E-3</v>
      </c>
      <c r="O859" s="70">
        <f t="shared" si="408"/>
        <v>62.250328755542625</v>
      </c>
      <c r="P859" s="70">
        <f t="shared" si="409"/>
        <v>429.31261210719049</v>
      </c>
      <c r="Q859" s="70">
        <f t="shared" si="410"/>
        <v>55.346483824404693</v>
      </c>
      <c r="R859" s="111">
        <f t="shared" si="411"/>
        <v>381.69988844417031</v>
      </c>
      <c r="S859" s="70">
        <f t="shared" si="401"/>
        <v>47.612723663020176</v>
      </c>
      <c r="T859" s="113">
        <f t="shared" si="412"/>
        <v>0.69074560579816124</v>
      </c>
      <c r="U859" s="70">
        <f t="shared" si="413"/>
        <v>1.7544938387273297</v>
      </c>
      <c r="V859" s="70">
        <f>(L859/Phase_Relations!C$24)</f>
        <v>314.03960097772847</v>
      </c>
      <c r="W859" s="70">
        <f t="shared" si="414"/>
        <v>45221.702540792903</v>
      </c>
      <c r="X859" s="70">
        <f t="shared" si="415"/>
        <v>2165.7903515705411</v>
      </c>
      <c r="Y859" s="70">
        <f t="shared" si="416"/>
        <v>258.69311715332378</v>
      </c>
      <c r="Z859" s="70">
        <f t="shared" si="417"/>
        <v>37251.808870078625</v>
      </c>
      <c r="AA859" s="70">
        <f t="shared" si="418"/>
        <v>1784.0904631263709</v>
      </c>
      <c r="AB859" s="70">
        <f t="shared" si="419"/>
        <v>0.46893288210931861</v>
      </c>
      <c r="AC859" s="70">
        <f t="shared" si="420"/>
        <v>4.6893288210931861E-3</v>
      </c>
      <c r="AD859" s="70">
        <f t="shared" si="421"/>
        <v>1752.3486473510241</v>
      </c>
      <c r="AE859" s="70">
        <f t="shared" si="422"/>
        <v>3.2436205176750135</v>
      </c>
      <c r="AF859" s="70">
        <f t="shared" si="423"/>
        <v>2.6687393182734404E-2</v>
      </c>
      <c r="AG859" s="70">
        <f t="shared" si="424"/>
        <v>2.1983994724370903E-2</v>
      </c>
      <c r="AH859" s="70">
        <f>(U859-Phase_Relations!$B$37)/Phase_Relations!$B$37</f>
        <v>1.2116356385952376</v>
      </c>
      <c r="AI859" s="70">
        <f>(U859-Phase_Relations!G$20)/Phase_Relations!G$20</f>
        <v>1.1264508059959821</v>
      </c>
      <c r="AJ859" s="70">
        <f t="shared" si="425"/>
        <v>1.2125183333544376</v>
      </c>
      <c r="AK859" s="70">
        <f t="shared" si="426"/>
        <v>0.54784595502577049</v>
      </c>
      <c r="AL859" s="71">
        <f>(1/(J860-J858))*((M860-M858)/Phase_Relations!B$22)</f>
        <v>4.193137523597582E-7</v>
      </c>
      <c r="AM859" s="71">
        <f t="shared" si="427"/>
        <v>0.65368421770466567</v>
      </c>
      <c r="AN859" s="71">
        <f>SUM(AM$27:AM859)</f>
        <v>116.16574325494156</v>
      </c>
      <c r="AO859" s="71">
        <f>(1/10000)*((AL859*Phase_Relations!B$22*H$7*U859))/(2*(P859-R859))</f>
        <v>1.366260209308796E-11</v>
      </c>
      <c r="AP859" s="71">
        <f t="shared" si="428"/>
        <v>1.8074137297844425E-11</v>
      </c>
      <c r="AQ859" s="72">
        <f t="shared" si="429"/>
        <v>1.363217051722675E-18</v>
      </c>
      <c r="AR859" s="72">
        <f t="shared" si="430"/>
        <v>1.8033879631218567E-18</v>
      </c>
      <c r="AS859" s="71">
        <f t="shared" si="402"/>
        <v>3.1518496386953052E-5</v>
      </c>
      <c r="AT859" s="72">
        <f t="shared" si="403"/>
        <v>4.3165005173490441E-8</v>
      </c>
      <c r="AU859" s="97">
        <f t="shared" si="431"/>
        <v>9.288673349371159E-8</v>
      </c>
      <c r="AV859" s="2"/>
      <c r="AW859" s="2"/>
      <c r="AX859" s="2"/>
      <c r="AY859" s="2"/>
      <c r="AZ859" s="2"/>
      <c r="BA859" s="2"/>
      <c r="BC859" s="10"/>
      <c r="BE859" s="10"/>
      <c r="BI859" s="10"/>
    </row>
    <row r="860" spans="1:61" x14ac:dyDescent="0.2">
      <c r="A860" s="9">
        <f>Raw_Data!A858</f>
        <v>40774.206979166665</v>
      </c>
      <c r="B860" s="10">
        <f>Raw_Data!J858</f>
        <v>-2.7513507144449204E-3</v>
      </c>
      <c r="C860" s="10">
        <f>Raw_Data!K858</f>
        <v>-1.4035065567260752E-2</v>
      </c>
      <c r="D860" s="10">
        <f>Raw_Data!L858</f>
        <v>2.0750795480314957E-2</v>
      </c>
      <c r="E860" s="10">
        <f>Raw_Data!M858</f>
        <v>1.8419051367296543E-2</v>
      </c>
      <c r="F860" s="10">
        <f>Raw_Data!N858</f>
        <v>1.8506364062804977E-2</v>
      </c>
      <c r="J860" s="74">
        <f t="shared" si="404"/>
        <v>223054.99999963213</v>
      </c>
      <c r="K860" s="69">
        <f t="shared" si="405"/>
        <v>1290.0923902043635</v>
      </c>
      <c r="L860" s="69">
        <f>K860+$D$8-$B$8*Q860+Phase_Relations!$C$24*Q860</f>
        <v>1538.9302203978405</v>
      </c>
      <c r="M860" s="69">
        <f t="shared" si="406"/>
        <v>3.3749070434004706E-3</v>
      </c>
      <c r="N860" s="69">
        <f t="shared" si="407"/>
        <v>8.5722638902371948E-3</v>
      </c>
      <c r="O860" s="70">
        <f t="shared" si="408"/>
        <v>62.345638364009439</v>
      </c>
      <c r="P860" s="70">
        <f t="shared" si="409"/>
        <v>429.96991975178923</v>
      </c>
      <c r="Q860" s="70">
        <f t="shared" si="410"/>
        <v>55.297029704546262</v>
      </c>
      <c r="R860" s="111">
        <f t="shared" si="411"/>
        <v>381.35882554859489</v>
      </c>
      <c r="S860" s="70">
        <f t="shared" ref="S860:S923" si="432">P860-R860</f>
        <v>48.611094203194341</v>
      </c>
      <c r="T860" s="113">
        <f t="shared" si="412"/>
        <v>0.69062509295659946</v>
      </c>
      <c r="U860" s="70">
        <f t="shared" si="413"/>
        <v>1.7541877361097626</v>
      </c>
      <c r="V860" s="70">
        <f>(L860/Phase_Relations!C$24)</f>
        <v>316.03148549193236</v>
      </c>
      <c r="W860" s="70">
        <f t="shared" si="414"/>
        <v>45508.533910838261</v>
      </c>
      <c r="X860" s="70">
        <f t="shared" si="415"/>
        <v>2179.5274861512576</v>
      </c>
      <c r="Y860" s="70">
        <f t="shared" si="416"/>
        <v>260.73445578738608</v>
      </c>
      <c r="Z860" s="70">
        <f t="shared" si="417"/>
        <v>37545.761633383598</v>
      </c>
      <c r="AA860" s="70">
        <f t="shared" si="418"/>
        <v>1798.1686606026626</v>
      </c>
      <c r="AB860" s="70">
        <f t="shared" si="419"/>
        <v>0.48629784487038696</v>
      </c>
      <c r="AC860" s="70">
        <f t="shared" si="420"/>
        <v>4.8629784487038696E-3</v>
      </c>
      <c r="AD860" s="70">
        <f t="shared" si="421"/>
        <v>1765.7612644671999</v>
      </c>
      <c r="AE860" s="70">
        <f t="shared" si="422"/>
        <v>3.2469319854628291</v>
      </c>
      <c r="AF860" s="70">
        <f t="shared" si="423"/>
        <v>2.7033667791152672E-2</v>
      </c>
      <c r="AG860" s="70">
        <f t="shared" si="424"/>
        <v>2.2303501337821975E-2</v>
      </c>
      <c r="AH860" s="70">
        <f>(U860-Phase_Relations!$B$37)/Phase_Relations!$B$37</f>
        <v>1.2112497794698676</v>
      </c>
      <c r="AI860" s="70">
        <f>(U860-Phase_Relations!G$20)/Phase_Relations!G$20</f>
        <v>1.1260798088779103</v>
      </c>
      <c r="AJ860" s="70">
        <f t="shared" si="425"/>
        <v>1.2117894195541261</v>
      </c>
      <c r="AK860" s="70">
        <f t="shared" si="426"/>
        <v>0.54776705495489364</v>
      </c>
      <c r="AL860" s="71">
        <f>(1/(J861-J859))*((M861-M859)/Phase_Relations!B$22)</f>
        <v>1.3934652913617497E-7</v>
      </c>
      <c r="AM860" s="71">
        <f t="shared" si="427"/>
        <v>0.30545923804034469</v>
      </c>
      <c r="AN860" s="71">
        <f>SUM(AM$27:AM860)</f>
        <v>116.4712024929819</v>
      </c>
      <c r="AO860" s="71">
        <f>(1/10000)*((AL860*Phase_Relations!B$22*H$7*U860))/(2*(P860-R860))</f>
        <v>4.4463364426500218E-12</v>
      </c>
      <c r="AP860" s="71">
        <f t="shared" si="428"/>
        <v>1.6057697935217773E-11</v>
      </c>
      <c r="AQ860" s="72">
        <f t="shared" si="429"/>
        <v>4.4364328368919779E-19</v>
      </c>
      <c r="AR860" s="72">
        <f t="shared" si="430"/>
        <v>1.6021931611237716E-18</v>
      </c>
      <c r="AS860" s="71">
        <f t="shared" si="402"/>
        <v>1.3007734643813027E-5</v>
      </c>
      <c r="AT860" s="72">
        <f t="shared" si="403"/>
        <v>3.4038038157819002E-8</v>
      </c>
      <c r="AU860" s="97">
        <f t="shared" si="431"/>
        <v>9.2257650593004066E-8</v>
      </c>
      <c r="AV860" s="2"/>
      <c r="AW860" s="2"/>
      <c r="AX860" s="2"/>
      <c r="AY860" s="2"/>
      <c r="AZ860" s="2"/>
      <c r="BA860" s="2"/>
      <c r="BC860" s="10"/>
      <c r="BE860" s="10"/>
      <c r="BI860" s="10"/>
    </row>
    <row r="861" spans="1:61" x14ac:dyDescent="0.2">
      <c r="A861" s="9">
        <f>Raw_Data!A859</f>
        <v>40774.209953703707</v>
      </c>
      <c r="B861" s="10">
        <f>Raw_Data!J859</f>
        <v>-2.7695337614768506E-3</v>
      </c>
      <c r="C861" s="10">
        <f>Raw_Data!K859</f>
        <v>-1.4073070629640583E-2</v>
      </c>
      <c r="D861" s="10">
        <f>Raw_Data!L859</f>
        <v>2.0761294378797156E-2</v>
      </c>
      <c r="E861" s="10">
        <f>Raw_Data!M859</f>
        <v>1.8445548021723844E-2</v>
      </c>
      <c r="F861" s="10">
        <f>Raw_Data!N859</f>
        <v>1.8532288300020777E-2</v>
      </c>
      <c r="J861" s="74">
        <f t="shared" si="404"/>
        <v>223311.99999998789</v>
      </c>
      <c r="K861" s="69">
        <f t="shared" si="405"/>
        <v>1298.6183154829785</v>
      </c>
      <c r="L861" s="69">
        <f>K861+$D$8-$B$8*Q861+Phase_Relations!$C$24*Q861</f>
        <v>1547.8077088353689</v>
      </c>
      <c r="M861" s="69">
        <f t="shared" si="406"/>
        <v>3.3807696593879583E-3</v>
      </c>
      <c r="N861" s="69">
        <f t="shared" si="407"/>
        <v>8.5871549348454142E-3</v>
      </c>
      <c r="O861" s="70">
        <f t="shared" si="408"/>
        <v>62.377182240417113</v>
      </c>
      <c r="P861" s="70">
        <f t="shared" si="409"/>
        <v>430.18746372701457</v>
      </c>
      <c r="Q861" s="70">
        <f t="shared" si="410"/>
        <v>55.376577030720675</v>
      </c>
      <c r="R861" s="111">
        <f t="shared" si="411"/>
        <v>381.90742779807363</v>
      </c>
      <c r="S861" s="70">
        <f t="shared" si="432"/>
        <v>48.280035928940947</v>
      </c>
      <c r="T861" s="113">
        <f t="shared" si="412"/>
        <v>0.69061923034061201</v>
      </c>
      <c r="U861" s="70">
        <f t="shared" si="413"/>
        <v>1.7541728450651546</v>
      </c>
      <c r="V861" s="70">
        <f>(L861/Phase_Relations!C$24)</f>
        <v>317.85454791618201</v>
      </c>
      <c r="W861" s="70">
        <f t="shared" si="414"/>
        <v>45771.054899930212</v>
      </c>
      <c r="X861" s="70">
        <f t="shared" si="415"/>
        <v>2192.1003304564274</v>
      </c>
      <c r="Y861" s="70">
        <f t="shared" si="416"/>
        <v>262.47797088546133</v>
      </c>
      <c r="Z861" s="70">
        <f t="shared" si="417"/>
        <v>37796.82780750643</v>
      </c>
      <c r="AA861" s="70">
        <f t="shared" si="418"/>
        <v>1810.1929026583539</v>
      </c>
      <c r="AB861" s="70">
        <f t="shared" si="419"/>
        <v>0.48714260221728312</v>
      </c>
      <c r="AC861" s="70">
        <f t="shared" si="420"/>
        <v>4.8714260221728312E-3</v>
      </c>
      <c r="AD861" s="70">
        <f t="shared" si="421"/>
        <v>1778.0062120390598</v>
      </c>
      <c r="AE861" s="70">
        <f t="shared" si="422"/>
        <v>3.2499332739849098</v>
      </c>
      <c r="AF861" s="70">
        <f t="shared" si="423"/>
        <v>2.6671210487036731E-2</v>
      </c>
      <c r="AG861" s="70">
        <f t="shared" si="424"/>
        <v>2.2024555745990118E-2</v>
      </c>
      <c r="AH861" s="70">
        <f>(U861-Phase_Relations!$B$37)/Phase_Relations!$B$37</f>
        <v>1.2112310084920366</v>
      </c>
      <c r="AI861" s="70">
        <f>(U861-Phase_Relations!G$20)/Phase_Relations!G$20</f>
        <v>1.1260617608955747</v>
      </c>
      <c r="AJ861" s="70">
        <f t="shared" si="425"/>
        <v>1.2110994461677356</v>
      </c>
      <c r="AK861" s="70">
        <f t="shared" si="426"/>
        <v>0.54776321598259581</v>
      </c>
      <c r="AL861" s="71">
        <f>(1/(J862-J860))*((M862-M860)/Phase_Relations!B$22)</f>
        <v>9.2616571958907054E-8</v>
      </c>
      <c r="AM861" s="71">
        <f t="shared" si="427"/>
        <v>1.4968118057351503E-2</v>
      </c>
      <c r="AN861" s="71">
        <f>SUM(AM$27:AM861)</f>
        <v>116.48617061103926</v>
      </c>
      <c r="AO861" s="71">
        <f>(1/10000)*((AL861*Phase_Relations!B$22*H$7*U861))/(2*(P861-R861))</f>
        <v>2.9754934164699825E-12</v>
      </c>
      <c r="AP861" s="71">
        <f t="shared" si="428"/>
        <v>1.4513480953405987E-11</v>
      </c>
      <c r="AQ861" s="72">
        <f t="shared" si="429"/>
        <v>2.9688659122060878E-19</v>
      </c>
      <c r="AR861" s="72">
        <f t="shared" si="430"/>
        <v>1.4481154161361939E-18</v>
      </c>
      <c r="AS861" s="71">
        <f t="shared" ref="AS861:AS924" si="433">(1/(1+AH860))*((AH860-AH861)/(AD861-AD860))</f>
        <v>6.9325364898993586E-7</v>
      </c>
      <c r="AT861" s="72">
        <f t="shared" ref="AT861:AT924" si="434">AQ861/((AS861/1000)*$H$8)</f>
        <v>4.2739624038889378E-7</v>
      </c>
      <c r="AU861" s="97">
        <f t="shared" si="431"/>
        <v>9.1154428005454059E-8</v>
      </c>
      <c r="AV861" s="2"/>
      <c r="AW861" s="2"/>
      <c r="AX861" s="2"/>
      <c r="AY861" s="2"/>
      <c r="AZ861" s="2"/>
      <c r="BA861" s="2"/>
      <c r="BC861" s="10"/>
      <c r="BE861" s="10"/>
      <c r="BI861" s="10"/>
    </row>
    <row r="862" spans="1:61" x14ac:dyDescent="0.2">
      <c r="A862" s="9">
        <f>Raw_Data!A860</f>
        <v>40774.21292824074</v>
      </c>
      <c r="B862" s="10">
        <f>Raw_Data!J860</f>
        <v>-2.7851752199621804E-3</v>
      </c>
      <c r="C862" s="10">
        <f>Raw_Data!K860</f>
        <v>-1.4348607331880814E-2</v>
      </c>
      <c r="D862" s="10">
        <f>Raw_Data!L860</f>
        <v>2.0798729365240458E-2</v>
      </c>
      <c r="E862" s="10">
        <f>Raw_Data!M860</f>
        <v>1.8434823468183842E-2</v>
      </c>
      <c r="F862" s="10">
        <f>Raw_Data!N860</f>
        <v>1.8511180783689279E-2</v>
      </c>
      <c r="J862" s="74">
        <f t="shared" si="404"/>
        <v>223568.99999971502</v>
      </c>
      <c r="K862" s="69">
        <f t="shared" si="405"/>
        <v>1305.9525046351209</v>
      </c>
      <c r="L862" s="69">
        <f>K862+$D$8-$B$8*Q862+Phase_Relations!$C$24*Q862</f>
        <v>1554.999602365594</v>
      </c>
      <c r="M862" s="69">
        <f t="shared" si="406"/>
        <v>3.458739303988882E-3</v>
      </c>
      <c r="N862" s="69">
        <f t="shared" si="407"/>
        <v>8.7851978321317609E-3</v>
      </c>
      <c r="O862" s="70">
        <f t="shared" si="408"/>
        <v>62.489655428694142</v>
      </c>
      <c r="P862" s="70">
        <f t="shared" si="409"/>
        <v>430.96314088754582</v>
      </c>
      <c r="Q862" s="70">
        <f t="shared" si="410"/>
        <v>55.344380152399225</v>
      </c>
      <c r="R862" s="111">
        <f t="shared" si="411"/>
        <v>381.68538036137397</v>
      </c>
      <c r="S862" s="70">
        <f t="shared" si="432"/>
        <v>49.277760526171846</v>
      </c>
      <c r="T862" s="113">
        <f t="shared" si="412"/>
        <v>0.69054126069601107</v>
      </c>
      <c r="U862" s="70">
        <f t="shared" si="413"/>
        <v>1.7539748021678681</v>
      </c>
      <c r="V862" s="70">
        <f>(L862/Phase_Relations!C$24)</f>
        <v>319.33146010214801</v>
      </c>
      <c r="W862" s="70">
        <f t="shared" si="414"/>
        <v>45983.730254709313</v>
      </c>
      <c r="X862" s="70">
        <f t="shared" si="415"/>
        <v>2202.2859317389521</v>
      </c>
      <c r="Y862" s="70">
        <f t="shared" si="416"/>
        <v>263.98707994974882</v>
      </c>
      <c r="Z862" s="70">
        <f t="shared" si="417"/>
        <v>38014.139512763832</v>
      </c>
      <c r="AA862" s="70">
        <f t="shared" si="418"/>
        <v>1820.6005513775781</v>
      </c>
      <c r="AB862" s="70">
        <f t="shared" si="419"/>
        <v>0.49837742132404772</v>
      </c>
      <c r="AC862" s="70">
        <f t="shared" si="420"/>
        <v>4.9837742132404772E-3</v>
      </c>
      <c r="AD862" s="70">
        <f t="shared" si="421"/>
        <v>1787.7487110267969</v>
      </c>
      <c r="AE862" s="70">
        <f t="shared" si="422"/>
        <v>3.2523064735851479</v>
      </c>
      <c r="AF862" s="70">
        <f t="shared" si="423"/>
        <v>2.7066761288677667E-2</v>
      </c>
      <c r="AG862" s="70">
        <f t="shared" si="424"/>
        <v>2.2375732331569462E-2</v>
      </c>
      <c r="AH862" s="70">
        <f>(U862-Phase_Relations!$B$37)/Phase_Relations!$B$37</f>
        <v>1.2109813645662835</v>
      </c>
      <c r="AI862" s="70">
        <f>(U862-Phase_Relations!G$20)/Phase_Relations!G$20</f>
        <v>1.1258217324216861</v>
      </c>
      <c r="AJ862" s="70">
        <f t="shared" si="425"/>
        <v>1.2104705635047204</v>
      </c>
      <c r="AK862" s="70">
        <f t="shared" si="426"/>
        <v>0.5477121535141638</v>
      </c>
      <c r="AL862" s="71">
        <f>(1/(J863-J861))*((M863-M861)/Phase_Relations!B$22)</f>
        <v>2.6979128427099007E-7</v>
      </c>
      <c r="AM862" s="71">
        <f t="shared" si="427"/>
        <v>0.20030305769850121</v>
      </c>
      <c r="AN862" s="71">
        <f>SUM(AM$27:AM862)</f>
        <v>116.68647366873776</v>
      </c>
      <c r="AO862" s="71">
        <f>(1/10000)*((AL862*Phase_Relations!B$22*H$7*U862))/(2*(P862-R862))</f>
        <v>8.4911359624855443E-12</v>
      </c>
      <c r="AP862" s="71">
        <f t="shared" si="428"/>
        <v>1.3455302379597702E-11</v>
      </c>
      <c r="AQ862" s="72">
        <f t="shared" si="429"/>
        <v>8.4722231194978271E-19</v>
      </c>
      <c r="AR862" s="72">
        <f t="shared" si="430"/>
        <v>1.3425332535470616E-18</v>
      </c>
      <c r="AS862" s="71">
        <f t="shared" si="433"/>
        <v>1.1588214304581491E-5</v>
      </c>
      <c r="AT862" s="72">
        <f t="shared" si="434"/>
        <v>7.2964757746721466E-8</v>
      </c>
      <c r="AU862" s="97">
        <f t="shared" si="431"/>
        <v>9.1716259775554522E-8</v>
      </c>
      <c r="AV862" s="2"/>
      <c r="AW862" s="2"/>
      <c r="AX862" s="2"/>
      <c r="AY862" s="2"/>
      <c r="AZ862" s="2"/>
      <c r="BA862" s="2"/>
      <c r="BC862" s="10"/>
      <c r="BE862" s="10"/>
      <c r="BI862" s="10"/>
    </row>
    <row r="863" spans="1:61" x14ac:dyDescent="0.2">
      <c r="A863" s="9">
        <f>Raw_Data!A861</f>
        <v>40774.215914351851</v>
      </c>
      <c r="B863" s="10">
        <f>Raw_Data!J861</f>
        <v>-2.8010423335053905E-3</v>
      </c>
      <c r="C863" s="10">
        <f>Raw_Data!K861</f>
        <v>-1.4919870925770518E-2</v>
      </c>
      <c r="D863" s="10">
        <f>Raw_Data!L861</f>
        <v>2.0886437923261857E-2</v>
      </c>
      <c r="E863" s="10">
        <f>Raw_Data!M861</f>
        <v>1.8443707151514943E-2</v>
      </c>
      <c r="F863" s="10">
        <f>Raw_Data!N861</f>
        <v>1.8507260474880279E-2</v>
      </c>
      <c r="J863" s="74">
        <f t="shared" si="404"/>
        <v>223826.9999996759</v>
      </c>
      <c r="K863" s="69">
        <f t="shared" si="405"/>
        <v>1313.392502134943</v>
      </c>
      <c r="L863" s="69">
        <f>K863+$D$8-$B$8*Q863+Phase_Relations!$C$24*Q863</f>
        <v>1562.5574704359533</v>
      </c>
      <c r="M863" s="69">
        <f t="shared" si="406"/>
        <v>3.6254474218143547E-3</v>
      </c>
      <c r="N863" s="69">
        <f t="shared" si="407"/>
        <v>9.2086364514084602E-3</v>
      </c>
      <c r="O863" s="70">
        <f t="shared" si="408"/>
        <v>62.753175255922848</v>
      </c>
      <c r="P863" s="70">
        <f t="shared" si="409"/>
        <v>432.7805190063645</v>
      </c>
      <c r="Q863" s="70">
        <f t="shared" si="410"/>
        <v>55.371050434774233</v>
      </c>
      <c r="R863" s="111">
        <f t="shared" si="411"/>
        <v>381.86931334327056</v>
      </c>
      <c r="S863" s="70">
        <f t="shared" si="432"/>
        <v>50.911205663093938</v>
      </c>
      <c r="T863" s="113">
        <f t="shared" si="412"/>
        <v>0.69037455257818559</v>
      </c>
      <c r="U863" s="70">
        <f t="shared" si="413"/>
        <v>1.7535513635485913</v>
      </c>
      <c r="V863" s="70">
        <f>(L863/Phase_Relations!C$24)</f>
        <v>320.8835280528379</v>
      </c>
      <c r="W863" s="70">
        <f t="shared" si="414"/>
        <v>46207.228039608657</v>
      </c>
      <c r="X863" s="70">
        <f t="shared" si="415"/>
        <v>2212.9898486402617</v>
      </c>
      <c r="Y863" s="70">
        <f t="shared" si="416"/>
        <v>265.51247761806366</v>
      </c>
      <c r="Z863" s="70">
        <f t="shared" si="417"/>
        <v>38233.796777001167</v>
      </c>
      <c r="AA863" s="70">
        <f t="shared" si="418"/>
        <v>1831.1205352969912</v>
      </c>
      <c r="AB863" s="70">
        <f t="shared" si="419"/>
        <v>0.52239876395019369</v>
      </c>
      <c r="AC863" s="70">
        <f t="shared" si="420"/>
        <v>5.2239876395019369E-3</v>
      </c>
      <c r="AD863" s="70">
        <f t="shared" si="421"/>
        <v>1797.1797315215952</v>
      </c>
      <c r="AE863" s="70">
        <f t="shared" si="422"/>
        <v>3.254591512003135</v>
      </c>
      <c r="AF863" s="70">
        <f t="shared" si="423"/>
        <v>2.7803306599276711E-2</v>
      </c>
      <c r="AG863" s="70">
        <f t="shared" si="424"/>
        <v>2.3005620967658555E-2</v>
      </c>
      <c r="AH863" s="70">
        <f>(U863-Phase_Relations!$B$37)/Phase_Relations!$B$37</f>
        <v>1.2104475969801691</v>
      </c>
      <c r="AI863" s="70">
        <f>(U863-Phase_Relations!G$20)/Phase_Relations!G$20</f>
        <v>1.1253085237837441</v>
      </c>
      <c r="AJ863" s="70">
        <f t="shared" si="425"/>
        <v>1.209840711898079</v>
      </c>
      <c r="AK863" s="70">
        <f t="shared" si="426"/>
        <v>0.54760293735704813</v>
      </c>
      <c r="AL863" s="71">
        <f>(1/(J864-J862))*((M864-M862)/Phase_Relations!B$22)</f>
        <v>4.2467649292934591E-7</v>
      </c>
      <c r="AM863" s="71">
        <f t="shared" si="427"/>
        <v>0.43057397204335385</v>
      </c>
      <c r="AN863" s="71">
        <f>SUM(AM$27:AM863)</f>
        <v>117.11704764078111</v>
      </c>
      <c r="AO863" s="71">
        <f>(1/10000)*((AL863*Phase_Relations!B$22*H$7*U863))/(2*(P863-R863))</f>
        <v>1.2933879898421532E-11</v>
      </c>
      <c r="AP863" s="71">
        <f t="shared" si="428"/>
        <v>1.3792585894979248E-11</v>
      </c>
      <c r="AQ863" s="72">
        <f t="shared" si="429"/>
        <v>1.2905071451492691E-18</v>
      </c>
      <c r="AR863" s="72">
        <f t="shared" si="430"/>
        <v>1.3761864797993069E-18</v>
      </c>
      <c r="AS863" s="71">
        <f t="shared" si="433"/>
        <v>2.5598140962661751E-5</v>
      </c>
      <c r="AT863" s="72">
        <f t="shared" si="434"/>
        <v>5.0313469421967696E-8</v>
      </c>
      <c r="AU863" s="97">
        <f t="shared" si="431"/>
        <v>9.2594185891336196E-8</v>
      </c>
      <c r="AV863" s="2"/>
      <c r="AW863" s="2"/>
      <c r="AX863" s="2"/>
      <c r="AY863" s="2"/>
      <c r="AZ863" s="2"/>
      <c r="BA863" s="2"/>
      <c r="BC863" s="10"/>
      <c r="BE863" s="10"/>
      <c r="BI863" s="10"/>
    </row>
    <row r="864" spans="1:61" x14ac:dyDescent="0.2">
      <c r="A864" s="9">
        <f>Raw_Data!A862</f>
        <v>40774.218888888892</v>
      </c>
      <c r="B864" s="10">
        <f>Raw_Data!J862</f>
        <v>-2.8227052190613906E-3</v>
      </c>
      <c r="C864" s="10">
        <f>Raw_Data!K862</f>
        <v>-1.5669283249550858E-2</v>
      </c>
      <c r="D864" s="10">
        <f>Raw_Data!L862</f>
        <v>2.0902115011493156E-2</v>
      </c>
      <c r="E864" s="10">
        <f>Raw_Data!M862</f>
        <v>1.8449823591241542E-2</v>
      </c>
      <c r="F864" s="10">
        <f>Raw_Data!N862</f>
        <v>1.8537057212261079E-2</v>
      </c>
      <c r="J864" s="74">
        <f t="shared" si="404"/>
        <v>224084.00000003166</v>
      </c>
      <c r="K864" s="69">
        <f t="shared" si="405"/>
        <v>1323.550103511946</v>
      </c>
      <c r="L864" s="69">
        <f>K864+$D$8-$B$8*Q864+Phase_Relations!$C$24*Q864</f>
        <v>1572.7962260159325</v>
      </c>
      <c r="M864" s="69">
        <f t="shared" si="406"/>
        <v>3.8438847858107078E-3</v>
      </c>
      <c r="N864" s="69">
        <f t="shared" si="407"/>
        <v>9.7634673559591975E-3</v>
      </c>
      <c r="O864" s="70">
        <f t="shared" si="408"/>
        <v>62.800276971825568</v>
      </c>
      <c r="P864" s="70">
        <f t="shared" si="409"/>
        <v>433.10535842638319</v>
      </c>
      <c r="Q864" s="70">
        <f t="shared" si="410"/>
        <v>55.389412995500265</v>
      </c>
      <c r="R864" s="111">
        <f t="shared" si="411"/>
        <v>381.99595169310527</v>
      </c>
      <c r="S864" s="70">
        <f t="shared" si="432"/>
        <v>51.109406733277922</v>
      </c>
      <c r="T864" s="113">
        <f t="shared" si="412"/>
        <v>0.69015611521418929</v>
      </c>
      <c r="U864" s="70">
        <f t="shared" si="413"/>
        <v>1.7529965326440409</v>
      </c>
      <c r="V864" s="70">
        <f>(L864/Phase_Relations!C$24)</f>
        <v>322.98613744515535</v>
      </c>
      <c r="W864" s="70">
        <f t="shared" si="414"/>
        <v>46510.003792102369</v>
      </c>
      <c r="X864" s="70">
        <f t="shared" si="415"/>
        <v>2227.4906030700372</v>
      </c>
      <c r="Y864" s="70">
        <f t="shared" si="416"/>
        <v>267.59672444965508</v>
      </c>
      <c r="Z864" s="70">
        <f t="shared" si="417"/>
        <v>38533.928320750332</v>
      </c>
      <c r="AA864" s="70">
        <f t="shared" si="418"/>
        <v>1845.4946513769319</v>
      </c>
      <c r="AB864" s="70">
        <f t="shared" si="419"/>
        <v>0.55387388844534424</v>
      </c>
      <c r="AC864" s="70">
        <f t="shared" si="420"/>
        <v>5.5387388844534424E-3</v>
      </c>
      <c r="AD864" s="70">
        <f t="shared" si="421"/>
        <v>1811.4217135547467</v>
      </c>
      <c r="AE864" s="70">
        <f t="shared" si="422"/>
        <v>3.2580195693361271</v>
      </c>
      <c r="AF864" s="70">
        <f t="shared" si="423"/>
        <v>2.7694150560200737E-2</v>
      </c>
      <c r="AG864" s="70">
        <f t="shared" si="424"/>
        <v>2.2944836069268452E-2</v>
      </c>
      <c r="AH864" s="70">
        <f>(U864-Phase_Relations!$B$37)/Phase_Relations!$B$37</f>
        <v>1.2097482022175248</v>
      </c>
      <c r="AI864" s="70">
        <f>(U864-Phase_Relations!G$20)/Phase_Relations!G$20</f>
        <v>1.1246360673760154</v>
      </c>
      <c r="AJ864" s="70">
        <f t="shared" si="425"/>
        <v>1.2091471582219713</v>
      </c>
      <c r="AK864" s="70">
        <f t="shared" si="426"/>
        <v>0.54745975175068329</v>
      </c>
      <c r="AL864" s="71">
        <f>(1/(J865-J863))*((M865-M863)/Phase_Relations!B$22)</f>
        <v>6.0201179419243776E-7</v>
      </c>
      <c r="AM864" s="71">
        <f t="shared" si="427"/>
        <v>0.56790589868579022</v>
      </c>
      <c r="AN864" s="71">
        <f>SUM(AM$27:AM864)</f>
        <v>117.6849535394669</v>
      </c>
      <c r="AO864" s="71">
        <f>(1/10000)*((AL864*Phase_Relations!B$22*H$7*U864))/(2*(P864-R864))</f>
        <v>1.8257895173033802E-11</v>
      </c>
      <c r="AP864" s="71">
        <f t="shared" si="428"/>
        <v>1.558384968498183E-11</v>
      </c>
      <c r="AQ864" s="72">
        <f t="shared" si="429"/>
        <v>1.8217228210895946E-18</v>
      </c>
      <c r="AR864" s="72">
        <f t="shared" si="430"/>
        <v>1.5549138793113133E-18</v>
      </c>
      <c r="AS864" s="71">
        <f t="shared" si="433"/>
        <v>2.2216299354378256E-5</v>
      </c>
      <c r="AT864" s="72">
        <f t="shared" si="434"/>
        <v>8.1835710745215033E-8</v>
      </c>
      <c r="AU864" s="97">
        <f t="shared" si="431"/>
        <v>9.2854168248131518E-8</v>
      </c>
      <c r="AV864" s="2"/>
      <c r="AW864" s="2"/>
      <c r="AX864" s="2"/>
      <c r="AY864" s="2"/>
      <c r="AZ864" s="2"/>
      <c r="BA864" s="2"/>
      <c r="BC864" s="10"/>
      <c r="BE864" s="10"/>
      <c r="BI864" s="10"/>
    </row>
    <row r="865" spans="1:61" x14ac:dyDescent="0.2">
      <c r="A865" s="9">
        <f>Raw_Data!A863</f>
        <v>40774.221863425926</v>
      </c>
      <c r="B865" s="10">
        <f>Raw_Data!J863</f>
        <v>-2.8421234306206305E-3</v>
      </c>
      <c r="C865" s="10">
        <f>Raw_Data!K863</f>
        <v>-1.6776180691340237E-2</v>
      </c>
      <c r="D865" s="10">
        <f>Raw_Data!L863</f>
        <v>2.0827565706320456E-2</v>
      </c>
      <c r="E865" s="10">
        <f>Raw_Data!M863</f>
        <v>1.8389787469264743E-2</v>
      </c>
      <c r="F865" s="10">
        <f>Raw_Data!N863</f>
        <v>1.8455973752015777E-2</v>
      </c>
      <c r="J865" s="74">
        <f t="shared" si="404"/>
        <v>224340.99999975879</v>
      </c>
      <c r="K865" s="69">
        <f t="shared" si="405"/>
        <v>1332.6551902725801</v>
      </c>
      <c r="L865" s="69">
        <f>K865+$D$8-$B$8*Q865+Phase_Relations!$C$24*Q865</f>
        <v>1581.1047409395831</v>
      </c>
      <c r="M865" s="69">
        <f t="shared" si="406"/>
        <v>4.1703608054626893E-3</v>
      </c>
      <c r="N865" s="69">
        <f t="shared" si="407"/>
        <v>1.0592716445875231E-2</v>
      </c>
      <c r="O865" s="70">
        <f t="shared" si="408"/>
        <v>62.57629403946067</v>
      </c>
      <c r="P865" s="70">
        <f t="shared" si="409"/>
        <v>431.56064854800462</v>
      </c>
      <c r="Q865" s="70">
        <f t="shared" si="410"/>
        <v>55.209174656722872</v>
      </c>
      <c r="R865" s="111">
        <f t="shared" si="411"/>
        <v>380.75292866705428</v>
      </c>
      <c r="S865" s="70">
        <f t="shared" si="432"/>
        <v>50.807719880950344</v>
      </c>
      <c r="T865" s="113">
        <f t="shared" si="412"/>
        <v>0.68982963919453721</v>
      </c>
      <c r="U865" s="70">
        <f t="shared" si="413"/>
        <v>1.7521672835541247</v>
      </c>
      <c r="V865" s="70">
        <f>(L865/Phase_Relations!C$24)</f>
        <v>324.69235666078322</v>
      </c>
      <c r="W865" s="70">
        <f t="shared" si="414"/>
        <v>46755.699359152786</v>
      </c>
      <c r="X865" s="70">
        <f t="shared" si="415"/>
        <v>2239.2576321433326</v>
      </c>
      <c r="Y865" s="70">
        <f t="shared" si="416"/>
        <v>269.48318200406032</v>
      </c>
      <c r="Z865" s="70">
        <f t="shared" si="417"/>
        <v>38805.578208584688</v>
      </c>
      <c r="AA865" s="70">
        <f t="shared" si="418"/>
        <v>1858.5047034762783</v>
      </c>
      <c r="AB865" s="70">
        <f t="shared" si="419"/>
        <v>0.60091654257388161</v>
      </c>
      <c r="AC865" s="70">
        <f t="shared" si="420"/>
        <v>6.0091654257388161E-3</v>
      </c>
      <c r="AD865" s="70">
        <f t="shared" si="421"/>
        <v>1824.6328902223113</v>
      </c>
      <c r="AE865" s="70">
        <f t="shared" si="422"/>
        <v>3.2611754990454331</v>
      </c>
      <c r="AF865" s="70">
        <f t="shared" si="423"/>
        <v>2.7337956038484056E-2</v>
      </c>
      <c r="AG865" s="70">
        <f t="shared" si="424"/>
        <v>2.2689537439387498E-2</v>
      </c>
      <c r="AH865" s="70">
        <f>(U865-Phase_Relations!$B$37)/Phase_Relations!$B$37</f>
        <v>1.2087028882927624</v>
      </c>
      <c r="AI865" s="70">
        <f>(U865-Phase_Relations!G$20)/Phase_Relations!G$20</f>
        <v>1.1236310154592171</v>
      </c>
      <c r="AJ865" s="70">
        <f t="shared" si="425"/>
        <v>1.2083127386052193</v>
      </c>
      <c r="AK865" s="70">
        <f t="shared" si="426"/>
        <v>0.54724557780020855</v>
      </c>
      <c r="AL865" s="71">
        <f>(1/(J866-J864))*((M866-M864)/Phase_Relations!B$22)</f>
        <v>6.8083208007305947E-7</v>
      </c>
      <c r="AM865" s="71">
        <f t="shared" si="427"/>
        <v>0.85524829558980064</v>
      </c>
      <c r="AN865" s="71">
        <f>SUM(AM$27:AM865)</f>
        <v>118.54020183505671</v>
      </c>
      <c r="AO865" s="71">
        <f>(1/10000)*((AL865*Phase_Relations!B$22*H$7*U865))/(2*(P865-R865))</f>
        <v>2.076114802274488E-11</v>
      </c>
      <c r="AP865" s="71">
        <f t="shared" si="428"/>
        <v>1.8069903350188936E-11</v>
      </c>
      <c r="AQ865" s="72">
        <f t="shared" si="429"/>
        <v>2.0714905407559622E-18</v>
      </c>
      <c r="AR865" s="72">
        <f t="shared" si="430"/>
        <v>1.8029655114101884E-18</v>
      </c>
      <c r="AS865" s="71">
        <f t="shared" si="433"/>
        <v>3.5806547358633891E-5</v>
      </c>
      <c r="AT865" s="72">
        <f t="shared" si="434"/>
        <v>5.7736810209356119E-8</v>
      </c>
      <c r="AU865" s="97">
        <f t="shared" si="431"/>
        <v>9.5259434916101184E-8</v>
      </c>
      <c r="AV865" s="2"/>
      <c r="AW865" s="2"/>
      <c r="AX865" s="2"/>
      <c r="AY865" s="2"/>
      <c r="AZ865" s="2"/>
      <c r="BA865" s="2"/>
      <c r="BC865" s="10"/>
      <c r="BE865" s="10"/>
      <c r="BI865" s="10"/>
    </row>
    <row r="866" spans="1:61" x14ac:dyDescent="0.2">
      <c r="A866" s="9">
        <f>Raw_Data!A864</f>
        <v>40774.224849537037</v>
      </c>
      <c r="B866" s="10">
        <f>Raw_Data!J864</f>
        <v>-2.8609834428261803E-3</v>
      </c>
      <c r="C866" s="10">
        <f>Raw_Data!K864</f>
        <v>-1.7764312313190089E-2</v>
      </c>
      <c r="D866" s="10">
        <f>Raw_Data!L864</f>
        <v>2.0999538613585157E-2</v>
      </c>
      <c r="E866" s="10">
        <f>Raw_Data!M864</f>
        <v>1.8462887831434242E-2</v>
      </c>
      <c r="F866" s="10">
        <f>Raw_Data!N864</f>
        <v>1.8508419834497577E-2</v>
      </c>
      <c r="J866" s="74">
        <f t="shared" si="404"/>
        <v>224598.99999971967</v>
      </c>
      <c r="K866" s="69">
        <f t="shared" si="405"/>
        <v>1341.4985405942239</v>
      </c>
      <c r="L866" s="69">
        <f>K866+$D$8-$B$8*Q866+Phase_Relations!$C$24*Q866</f>
        <v>1590.9180021725281</v>
      </c>
      <c r="M866" s="69">
        <f t="shared" si="406"/>
        <v>4.4613416113361039E-3</v>
      </c>
      <c r="N866" s="69">
        <f t="shared" si="407"/>
        <v>1.1331807692793704E-2</v>
      </c>
      <c r="O866" s="70">
        <f t="shared" si="408"/>
        <v>63.092985589666696</v>
      </c>
      <c r="P866" s="70">
        <f t="shared" si="409"/>
        <v>435.12403854942551</v>
      </c>
      <c r="Q866" s="70">
        <f t="shared" si="410"/>
        <v>55.428633998992645</v>
      </c>
      <c r="R866" s="111">
        <f t="shared" si="411"/>
        <v>382.26644137236303</v>
      </c>
      <c r="S866" s="70">
        <f t="shared" si="432"/>
        <v>52.857597177062473</v>
      </c>
      <c r="T866" s="113">
        <f t="shared" si="412"/>
        <v>0.68953865838866379</v>
      </c>
      <c r="U866" s="70">
        <f t="shared" si="413"/>
        <v>1.7514281923072061</v>
      </c>
      <c r="V866" s="70">
        <f>(L866/Phase_Relations!C$24)</f>
        <v>326.7075874255454</v>
      </c>
      <c r="W866" s="70">
        <f t="shared" si="414"/>
        <v>47045.892589278534</v>
      </c>
      <c r="X866" s="70">
        <f t="shared" si="415"/>
        <v>2253.155775348589</v>
      </c>
      <c r="Y866" s="70">
        <f t="shared" si="416"/>
        <v>271.27895342655273</v>
      </c>
      <c r="Z866" s="70">
        <f t="shared" si="417"/>
        <v>39064.169293423591</v>
      </c>
      <c r="AA866" s="70">
        <f t="shared" si="418"/>
        <v>1870.889333976226</v>
      </c>
      <c r="AB866" s="70">
        <f t="shared" si="419"/>
        <v>0.64284461258445891</v>
      </c>
      <c r="AC866" s="70">
        <f t="shared" si="420"/>
        <v>6.4284461258445891E-3</v>
      </c>
      <c r="AD866" s="70">
        <f t="shared" si="421"/>
        <v>1835.6509358581843</v>
      </c>
      <c r="AE866" s="70">
        <f t="shared" si="422"/>
        <v>3.2637901000442096</v>
      </c>
      <c r="AF866" s="70">
        <f t="shared" si="423"/>
        <v>2.8252658357254899E-2</v>
      </c>
      <c r="AG866" s="70">
        <f t="shared" si="424"/>
        <v>2.34593620891058E-2</v>
      </c>
      <c r="AH866" s="70">
        <f>(U866-Phase_Relations!$B$37)/Phase_Relations!$B$37</f>
        <v>1.2077712232701914</v>
      </c>
      <c r="AI866" s="70">
        <f>(U866-Phase_Relations!G$20)/Phase_Relations!G$20</f>
        <v>1.1227352350677313</v>
      </c>
      <c r="AJ866" s="70">
        <f t="shared" si="425"/>
        <v>1.2073618120887368</v>
      </c>
      <c r="AK866" s="70">
        <f t="shared" si="426"/>
        <v>0.54705451839399299</v>
      </c>
      <c r="AL866" s="71">
        <f>(1/(J867-J865))*((M867-M865)/Phase_Relations!B$22)</f>
        <v>6.5576264156048608E-7</v>
      </c>
      <c r="AM866" s="71">
        <f t="shared" si="427"/>
        <v>0.76734318259243384</v>
      </c>
      <c r="AN866" s="71">
        <f>SUM(AM$27:AM866)</f>
        <v>119.30754501764913</v>
      </c>
      <c r="AO866" s="71">
        <f>(1/10000)*((AL866*Phase_Relations!B$22*H$7*U866))/(2*(P866-R866))</f>
        <v>1.9213084067018348E-11</v>
      </c>
      <c r="AP866" s="71">
        <f t="shared" si="428"/>
        <v>2.0008604166025944E-11</v>
      </c>
      <c r="AQ866" s="72">
        <f t="shared" si="429"/>
        <v>1.9170289552376876E-18</v>
      </c>
      <c r="AR866" s="72">
        <f t="shared" si="430"/>
        <v>1.9964037739264283E-18</v>
      </c>
      <c r="AS866" s="71">
        <f t="shared" si="433"/>
        <v>3.8284054442880137E-5</v>
      </c>
      <c r="AT866" s="72">
        <f t="shared" si="434"/>
        <v>4.9973874971678187E-8</v>
      </c>
      <c r="AU866" s="97">
        <f t="shared" si="431"/>
        <v>5.7408416608301695E-8</v>
      </c>
      <c r="AV866" s="2"/>
      <c r="AW866" s="2"/>
      <c r="AX866" s="2"/>
      <c r="AY866" s="2"/>
      <c r="AZ866" s="2"/>
      <c r="BA866" s="2"/>
      <c r="BC866" s="10"/>
      <c r="BE866" s="10"/>
      <c r="BI866" s="10"/>
    </row>
    <row r="867" spans="1:61" x14ac:dyDescent="0.2">
      <c r="A867" s="9">
        <f>Raw_Data!A865</f>
        <v>40774.227824074071</v>
      </c>
      <c r="B867" s="10">
        <f>Raw_Data!J865</f>
        <v>-2.8766011481475306E-3</v>
      </c>
      <c r="C867" s="10">
        <f>Raw_Data!K865</f>
        <v>-1.8791636655620003E-2</v>
      </c>
      <c r="D867" s="10">
        <f>Raw_Data!L865</f>
        <v>2.1000833161022456E-2</v>
      </c>
      <c r="E867" s="10">
        <f>Raw_Data!M865</f>
        <v>1.8395001288759844E-2</v>
      </c>
      <c r="F867" s="10">
        <f>Raw_Data!N865</f>
        <v>1.8483559339610978E-2</v>
      </c>
      <c r="J867" s="74">
        <f t="shared" si="404"/>
        <v>224855.99999944679</v>
      </c>
      <c r="K867" s="69">
        <f t="shared" si="405"/>
        <v>1348.8215920255616</v>
      </c>
      <c r="L867" s="69">
        <f>K867+$D$8-$B$8*Q867+Phase_Relations!$C$24*Q867</f>
        <v>1597.3403207413153</v>
      </c>
      <c r="M867" s="69">
        <f t="shared" si="406"/>
        <v>4.7650817811732285E-3</v>
      </c>
      <c r="N867" s="69">
        <f t="shared" si="407"/>
        <v>1.2103307724180001E-2</v>
      </c>
      <c r="O867" s="70">
        <f t="shared" si="408"/>
        <v>63.096875049540543</v>
      </c>
      <c r="P867" s="70">
        <f t="shared" si="409"/>
        <v>435.15086241062443</v>
      </c>
      <c r="Q867" s="70">
        <f t="shared" si="410"/>
        <v>55.22482740266215</v>
      </c>
      <c r="R867" s="111">
        <f t="shared" si="411"/>
        <v>380.8608786390493</v>
      </c>
      <c r="S867" s="70">
        <f t="shared" si="432"/>
        <v>54.289983771575123</v>
      </c>
      <c r="T867" s="113">
        <f t="shared" si="412"/>
        <v>0.68923491821882676</v>
      </c>
      <c r="U867" s="70">
        <f t="shared" si="413"/>
        <v>1.75065669227582</v>
      </c>
      <c r="V867" s="70">
        <f>(L867/Phase_Relations!C$24)</f>
        <v>328.02646130994515</v>
      </c>
      <c r="W867" s="70">
        <f t="shared" si="414"/>
        <v>47235.810428632103</v>
      </c>
      <c r="X867" s="70">
        <f t="shared" si="415"/>
        <v>2262.2514573099666</v>
      </c>
      <c r="Y867" s="70">
        <f t="shared" si="416"/>
        <v>272.80163390728302</v>
      </c>
      <c r="Z867" s="70">
        <f t="shared" si="417"/>
        <v>39283.435282648752</v>
      </c>
      <c r="AA867" s="70">
        <f t="shared" si="418"/>
        <v>1881.3905786709172</v>
      </c>
      <c r="AB867" s="70">
        <f t="shared" si="419"/>
        <v>0.68661120766184691</v>
      </c>
      <c r="AC867" s="70">
        <f t="shared" si="420"/>
        <v>6.8661120766184691E-3</v>
      </c>
      <c r="AD867" s="70">
        <f t="shared" si="421"/>
        <v>1845.197256156534</v>
      </c>
      <c r="AE867" s="70">
        <f t="shared" si="422"/>
        <v>3.2660428001325421</v>
      </c>
      <c r="AF867" s="70">
        <f t="shared" si="423"/>
        <v>2.8856306812128051E-2</v>
      </c>
      <c r="AG867" s="70">
        <f t="shared" si="424"/>
        <v>2.3998209215933541E-2</v>
      </c>
      <c r="AH867" s="70">
        <f>(U867-Phase_Relations!$B$37)/Phase_Relations!$B$37</f>
        <v>1.2067987051986382</v>
      </c>
      <c r="AI867" s="70">
        <f>(U867-Phase_Relations!G$20)/Phase_Relations!G$20</f>
        <v>1.1218001751505322</v>
      </c>
      <c r="AJ867" s="70">
        <f t="shared" si="425"/>
        <v>1.2063246167447692</v>
      </c>
      <c r="AK867" s="70">
        <f t="shared" si="426"/>
        <v>0.54685490903893386</v>
      </c>
      <c r="AL867" s="71">
        <f>(1/(J868-J866))*((M868-M866)/Phase_Relations!B$22)</f>
        <v>8.2037983950923E-7</v>
      </c>
      <c r="AM867" s="71">
        <f t="shared" si="427"/>
        <v>0.80549096180621949</v>
      </c>
      <c r="AN867" s="71">
        <f>SUM(AM$27:AM867)</f>
        <v>120.11303597945535</v>
      </c>
      <c r="AO867" s="71">
        <f>(1/10000)*((AL867*Phase_Relations!B$22*H$7*U867))/(2*(P867-R867))</f>
        <v>2.3391697978901147E-11</v>
      </c>
      <c r="AP867" s="71">
        <f t="shared" si="428"/>
        <v>2.1266706052782627E-11</v>
      </c>
      <c r="AQ867" s="72">
        <f t="shared" si="429"/>
        <v>2.3339596173789838E-18</v>
      </c>
      <c r="AR867" s="72">
        <f t="shared" si="430"/>
        <v>2.1219337376292315E-18</v>
      </c>
      <c r="AS867" s="71">
        <f t="shared" si="433"/>
        <v>4.6143189472320024E-5</v>
      </c>
      <c r="AT867" s="72">
        <f t="shared" si="434"/>
        <v>5.0479844197713467E-8</v>
      </c>
      <c r="AU867" s="97">
        <f t="shared" si="431"/>
        <v>5.3996948926468743E-8</v>
      </c>
      <c r="AV867" s="2"/>
      <c r="AW867" s="2"/>
      <c r="AX867" s="2"/>
      <c r="AY867" s="2"/>
      <c r="AZ867" s="2"/>
      <c r="BA867" s="2"/>
      <c r="BC867" s="10"/>
      <c r="BE867" s="10"/>
      <c r="BI867" s="10"/>
    </row>
    <row r="868" spans="1:61" x14ac:dyDescent="0.2">
      <c r="A868" s="9">
        <f>Raw_Data!A866</f>
        <v>40774.230798611112</v>
      </c>
      <c r="B868" s="10">
        <f>Raw_Data!J866</f>
        <v>-2.8959956065427806E-3</v>
      </c>
      <c r="C868" s="10">
        <f>Raw_Data!K866</f>
        <v>-2.0272646430200325E-2</v>
      </c>
      <c r="D868" s="10">
        <f>Raw_Data!L866</f>
        <v>2.1061724396902758E-2</v>
      </c>
      <c r="E868" s="10">
        <f>Raw_Data!M866</f>
        <v>1.8430417256264243E-2</v>
      </c>
      <c r="F868" s="10">
        <f>Raw_Data!N866</f>
        <v>1.8502395945351979E-2</v>
      </c>
      <c r="J868" s="74">
        <f t="shared" si="404"/>
        <v>225112.99999980256</v>
      </c>
      <c r="K868" s="69">
        <f t="shared" si="405"/>
        <v>1357.9155410653864</v>
      </c>
      <c r="L868" s="69">
        <f>K868+$D$8-$B$8*Q868+Phase_Relations!$C$24*Q868</f>
        <v>1606.9041762535205</v>
      </c>
      <c r="M868" s="69">
        <f t="shared" si="406"/>
        <v>5.2039117047069884E-3</v>
      </c>
      <c r="N868" s="69">
        <f t="shared" si="407"/>
        <v>1.321793572995575E-2</v>
      </c>
      <c r="O868" s="70">
        <f t="shared" si="408"/>
        <v>63.279822396081165</v>
      </c>
      <c r="P868" s="70">
        <f t="shared" si="409"/>
        <v>436.41256824883561</v>
      </c>
      <c r="Q868" s="70">
        <f t="shared" si="410"/>
        <v>55.331151977584788</v>
      </c>
      <c r="R868" s="111">
        <f t="shared" si="411"/>
        <v>381.59415156955026</v>
      </c>
      <c r="S868" s="70">
        <f t="shared" si="432"/>
        <v>54.818416679285349</v>
      </c>
      <c r="T868" s="113">
        <f t="shared" si="412"/>
        <v>0.68879608829529293</v>
      </c>
      <c r="U868" s="70">
        <f t="shared" si="413"/>
        <v>1.7495420642700441</v>
      </c>
      <c r="V868" s="70">
        <f>(L868/Phase_Relations!C$24)</f>
        <v>329.99047463848387</v>
      </c>
      <c r="W868" s="70">
        <f t="shared" si="414"/>
        <v>47518.628347941674</v>
      </c>
      <c r="X868" s="70">
        <f t="shared" si="415"/>
        <v>2275.7963768171303</v>
      </c>
      <c r="Y868" s="70">
        <f t="shared" si="416"/>
        <v>274.65932266089908</v>
      </c>
      <c r="Z868" s="70">
        <f t="shared" si="417"/>
        <v>39550.942463169471</v>
      </c>
      <c r="AA868" s="70">
        <f t="shared" si="418"/>
        <v>1894.2022252475799</v>
      </c>
      <c r="AB868" s="70">
        <f t="shared" si="419"/>
        <v>0.74984318511628345</v>
      </c>
      <c r="AC868" s="70">
        <f t="shared" si="420"/>
        <v>7.4984318511628345E-3</v>
      </c>
      <c r="AD868" s="70">
        <f t="shared" si="421"/>
        <v>1857.6566141280564</v>
      </c>
      <c r="AE868" s="70">
        <f t="shared" si="422"/>
        <v>3.2689654381980877</v>
      </c>
      <c r="AF868" s="70">
        <f t="shared" si="423"/>
        <v>2.8940107845201353E-2</v>
      </c>
      <c r="AG868" s="70">
        <f t="shared" si="424"/>
        <v>2.4087575337453065E-2</v>
      </c>
      <c r="AH868" s="70">
        <f>(U868-Phase_Relations!$B$37)/Phase_Relations!$B$37</f>
        <v>1.2053936555102684</v>
      </c>
      <c r="AI868" s="70">
        <f>(U868-Phase_Relations!G$20)/Phase_Relations!G$20</f>
        <v>1.1204492432926083</v>
      </c>
      <c r="AJ868" s="70">
        <f t="shared" si="425"/>
        <v>1.2052273300859087</v>
      </c>
      <c r="AK868" s="70">
        <f t="shared" si="426"/>
        <v>0.54656621165955654</v>
      </c>
      <c r="AL868" s="71">
        <f>(1/(J869-J867))*((M869-M867)/Phase_Relations!B$22)</f>
        <v>1.0554053295528104E-6</v>
      </c>
      <c r="AM868" s="71">
        <f t="shared" si="427"/>
        <v>1.1706938622145415</v>
      </c>
      <c r="AN868" s="71">
        <f>SUM(AM$27:AM868)</f>
        <v>121.2837298416699</v>
      </c>
      <c r="AO868" s="71">
        <f>(1/10000)*((AL868*Phase_Relations!B$22*H$7*U868))/(2*(P868-R868))</f>
        <v>2.9783976203111195E-11</v>
      </c>
      <c r="AP868" s="71">
        <f t="shared" si="428"/>
        <v>2.1887303929976336E-11</v>
      </c>
      <c r="AQ868" s="72">
        <f t="shared" si="429"/>
        <v>2.9717636473307314E-18</v>
      </c>
      <c r="AR868" s="72">
        <f t="shared" si="430"/>
        <v>2.183855295666947E-18</v>
      </c>
      <c r="AS868" s="71">
        <f t="shared" si="433"/>
        <v>5.1101458862998404E-5</v>
      </c>
      <c r="AT868" s="72">
        <f t="shared" si="434"/>
        <v>5.8038107900506651E-8</v>
      </c>
      <c r="AU868" s="97">
        <f t="shared" si="431"/>
        <v>5.4789748858184985E-8</v>
      </c>
      <c r="AV868" s="2"/>
      <c r="AW868" s="2"/>
      <c r="AX868" s="2"/>
      <c r="AY868" s="2"/>
      <c r="AZ868" s="2"/>
      <c r="BA868" s="2"/>
      <c r="BC868" s="10"/>
      <c r="BE868" s="10"/>
      <c r="BI868" s="10"/>
    </row>
    <row r="869" spans="1:61" x14ac:dyDescent="0.2">
      <c r="A869" s="9">
        <f>Raw_Data!A867</f>
        <v>40774.233773148146</v>
      </c>
      <c r="B869" s="10">
        <f>Raw_Data!J867</f>
        <v>-2.9145705807804905E-3</v>
      </c>
      <c r="C869" s="10">
        <f>Raw_Data!K867</f>
        <v>-2.2011378034040519E-2</v>
      </c>
      <c r="D869" s="10">
        <f>Raw_Data!L867</f>
        <v>2.1036747944970555E-2</v>
      </c>
      <c r="E869" s="10">
        <f>Raw_Data!M867</f>
        <v>1.8444574142000441E-2</v>
      </c>
      <c r="F869" s="10">
        <f>Raw_Data!N867</f>
        <v>1.8535383909720579E-2</v>
      </c>
      <c r="J869" s="74">
        <f t="shared" si="404"/>
        <v>225369.99999952968</v>
      </c>
      <c r="K869" s="69">
        <f t="shared" si="405"/>
        <v>1366.6252387373336</v>
      </c>
      <c r="L869" s="69">
        <f>K869+$D$8-$B$8*Q869+Phase_Relations!$C$24*Q869</f>
        <v>1615.8017104496391</v>
      </c>
      <c r="M869" s="69">
        <f t="shared" si="406"/>
        <v>5.7203861369933256E-3</v>
      </c>
      <c r="N869" s="69">
        <f t="shared" si="407"/>
        <v>1.4529780787963046E-2</v>
      </c>
      <c r="O869" s="70">
        <f t="shared" si="408"/>
        <v>63.204780798699588</v>
      </c>
      <c r="P869" s="70">
        <f t="shared" si="409"/>
        <v>435.89503999103164</v>
      </c>
      <c r="Q869" s="70">
        <f t="shared" si="410"/>
        <v>55.373653283187764</v>
      </c>
      <c r="R869" s="111">
        <f t="shared" si="411"/>
        <v>381.88726402198461</v>
      </c>
      <c r="S869" s="70">
        <f t="shared" si="432"/>
        <v>54.007775969047032</v>
      </c>
      <c r="T869" s="113">
        <f t="shared" si="412"/>
        <v>0.68827961386300662</v>
      </c>
      <c r="U869" s="70">
        <f t="shared" si="413"/>
        <v>1.7482302192120369</v>
      </c>
      <c r="V869" s="70">
        <f>(L869/Phase_Relations!C$24)</f>
        <v>331.81765361771511</v>
      </c>
      <c r="W869" s="70">
        <f t="shared" si="414"/>
        <v>47781.742120950978</v>
      </c>
      <c r="X869" s="70">
        <f t="shared" si="415"/>
        <v>2288.3976111566558</v>
      </c>
      <c r="Y869" s="70">
        <f t="shared" si="416"/>
        <v>276.44400033452735</v>
      </c>
      <c r="Z869" s="70">
        <f t="shared" si="417"/>
        <v>39807.936048171934</v>
      </c>
      <c r="AA869" s="70">
        <f t="shared" si="418"/>
        <v>1906.5103471346711</v>
      </c>
      <c r="AB869" s="70">
        <f t="shared" si="419"/>
        <v>0.82426313213160851</v>
      </c>
      <c r="AC869" s="70">
        <f t="shared" si="420"/>
        <v>8.2426313213160851E-3</v>
      </c>
      <c r="AD869" s="70">
        <f t="shared" si="421"/>
        <v>1870.5051631553065</v>
      </c>
      <c r="AE869" s="70">
        <f t="shared" si="422"/>
        <v>3.2719589113189143</v>
      </c>
      <c r="AF869" s="70">
        <f t="shared" si="423"/>
        <v>2.8328079126460706E-2</v>
      </c>
      <c r="AG869" s="70">
        <f t="shared" si="424"/>
        <v>2.3600695834387429E-2</v>
      </c>
      <c r="AH869" s="70">
        <f>(U869-Phase_Relations!$B$37)/Phase_Relations!$B$37</f>
        <v>1.2037400029190983</v>
      </c>
      <c r="AI869" s="70">
        <f>(U869-Phase_Relations!G$20)/Phase_Relations!G$20</f>
        <v>1.1188592838870142</v>
      </c>
      <c r="AJ869" s="70">
        <f t="shared" si="425"/>
        <v>1.2041008823239139</v>
      </c>
      <c r="AK869" s="70">
        <f t="shared" si="426"/>
        <v>0.54622596192137496</v>
      </c>
      <c r="AL869" s="71">
        <f>(1/(J870-J868))*((M870-M868)/Phase_Relations!B$22)</f>
        <v>9.3705314046023879E-7</v>
      </c>
      <c r="AM869" s="71">
        <f t="shared" si="427"/>
        <v>1.3872480096499398</v>
      </c>
      <c r="AN869" s="71">
        <f>SUM(AM$27:AM869)</f>
        <v>122.67097785131983</v>
      </c>
      <c r="AO869" s="71">
        <f>(1/10000)*((AL869*Phase_Relations!B$22*H$7*U869))/(2*(P869-R869))</f>
        <v>2.6820819429513965E-11</v>
      </c>
      <c r="AP869" s="71">
        <f t="shared" si="428"/>
        <v>2.1889561434201004E-11</v>
      </c>
      <c r="AQ869" s="72">
        <f t="shared" si="429"/>
        <v>2.6761079725790762E-18</v>
      </c>
      <c r="AR869" s="72">
        <f t="shared" si="430"/>
        <v>2.1840805432612515E-18</v>
      </c>
      <c r="AS869" s="71">
        <f t="shared" si="433"/>
        <v>5.8358493042520411E-5</v>
      </c>
      <c r="AT869" s="72">
        <f t="shared" si="434"/>
        <v>4.5764828741443638E-8</v>
      </c>
      <c r="AU869" s="97">
        <f t="shared" si="431"/>
        <v>5.0555797007596368E-8</v>
      </c>
      <c r="AV869" s="2"/>
      <c r="AW869" s="2"/>
      <c r="AX869" s="2"/>
      <c r="AY869" s="2"/>
      <c r="AZ869" s="2"/>
      <c r="BA869" s="2"/>
      <c r="BC869" s="10"/>
      <c r="BE869" s="10"/>
      <c r="BI869" s="10"/>
    </row>
    <row r="870" spans="1:61" x14ac:dyDescent="0.2">
      <c r="A870" s="9">
        <f>Raw_Data!A868</f>
        <v>40774.236759259256</v>
      </c>
      <c r="B870" s="10">
        <f>Raw_Data!J868</f>
        <v>-2.9359959346966203E-3</v>
      </c>
      <c r="C870" s="10">
        <f>Raw_Data!K868</f>
        <v>-2.3143216298010749E-2</v>
      </c>
      <c r="D870" s="10">
        <f>Raw_Data!L868</f>
        <v>2.1083292269802757E-2</v>
      </c>
      <c r="E870" s="10">
        <f>Raw_Data!M868</f>
        <v>1.8465500679472842E-2</v>
      </c>
      <c r="F870" s="10">
        <f>Raw_Data!N868</f>
        <v>1.8496073252181278E-2</v>
      </c>
      <c r="J870" s="74">
        <f t="shared" si="404"/>
        <v>225627.99999949057</v>
      </c>
      <c r="K870" s="69">
        <f t="shared" si="405"/>
        <v>1376.6714629062546</v>
      </c>
      <c r="L870" s="69">
        <f>K870+$D$8-$B$8*Q870+Phase_Relations!$C$24*Q870</f>
        <v>1626.1255922994235</v>
      </c>
      <c r="M870" s="69">
        <f t="shared" si="406"/>
        <v>6.0537392530726503E-3</v>
      </c>
      <c r="N870" s="69">
        <f t="shared" si="407"/>
        <v>1.5376497702804533E-2</v>
      </c>
      <c r="O870" s="70">
        <f t="shared" si="408"/>
        <v>63.344622938565422</v>
      </c>
      <c r="P870" s="70">
        <f t="shared" si="409"/>
        <v>436.85946854183049</v>
      </c>
      <c r="Q870" s="70">
        <f t="shared" si="410"/>
        <v>55.436478199691301</v>
      </c>
      <c r="R870" s="111">
        <f t="shared" si="411"/>
        <v>382.32053930821587</v>
      </c>
      <c r="S870" s="70">
        <f t="shared" si="432"/>
        <v>54.538929233614624</v>
      </c>
      <c r="T870" s="113">
        <f t="shared" si="412"/>
        <v>0.68794626074692733</v>
      </c>
      <c r="U870" s="70">
        <f t="shared" si="413"/>
        <v>1.7473835022971955</v>
      </c>
      <c r="V870" s="70">
        <f>(L870/Phase_Relations!C$24)</f>
        <v>333.937744362432</v>
      </c>
      <c r="W870" s="70">
        <f t="shared" si="414"/>
        <v>48087.03518819021</v>
      </c>
      <c r="X870" s="70">
        <f t="shared" si="415"/>
        <v>2303.0189266374623</v>
      </c>
      <c r="Y870" s="70">
        <f t="shared" si="416"/>
        <v>278.50126616274071</v>
      </c>
      <c r="Z870" s="70">
        <f t="shared" si="417"/>
        <v>40104.182327434661</v>
      </c>
      <c r="AA870" s="70">
        <f t="shared" si="418"/>
        <v>1920.6983873292465</v>
      </c>
      <c r="AB870" s="70">
        <f t="shared" si="419"/>
        <v>0.87229672234475641</v>
      </c>
      <c r="AC870" s="70">
        <f t="shared" si="420"/>
        <v>8.7229672234475641E-3</v>
      </c>
      <c r="AD870" s="70">
        <f t="shared" si="421"/>
        <v>1884.3391011735034</v>
      </c>
      <c r="AE870" s="70">
        <f t="shared" si="422"/>
        <v>3.2751590600898233</v>
      </c>
      <c r="AF870" s="70">
        <f t="shared" si="423"/>
        <v>2.8395363683025549E-2</v>
      </c>
      <c r="AG870" s="70">
        <f t="shared" si="424"/>
        <v>2.3681494147876823E-2</v>
      </c>
      <c r="AH870" s="70">
        <f>(U870-Phase_Relations!$B$37)/Phase_Relations!$B$37</f>
        <v>1.2026726698436951</v>
      </c>
      <c r="AI870" s="70">
        <f>(U870-Phase_Relations!G$20)/Phase_Relations!G$20</f>
        <v>1.1178330609238598</v>
      </c>
      <c r="AJ870" s="70">
        <f t="shared" si="425"/>
        <v>1.2029705282816134</v>
      </c>
      <c r="AK870" s="70">
        <f t="shared" si="426"/>
        <v>0.54600607993607997</v>
      </c>
      <c r="AL870" s="71">
        <f>(1/(J871-J869))*((M871-M869)/Phase_Relations!B$22)</f>
        <v>7.2092394238597214E-7</v>
      </c>
      <c r="AM870" s="71">
        <f t="shared" si="427"/>
        <v>0.90179325353479434</v>
      </c>
      <c r="AN870" s="71">
        <f>SUM(AM$27:AM870)</f>
        <v>123.57277110485462</v>
      </c>
      <c r="AO870" s="71">
        <f>(1/10000)*((AL870*Phase_Relations!B$22*H$7*U870))/(2*(P870-R870))</f>
        <v>2.042380075900307E-11</v>
      </c>
      <c r="AP870" s="71">
        <f t="shared" si="428"/>
        <v>2.1216937609693205E-11</v>
      </c>
      <c r="AQ870" s="72">
        <f t="shared" si="429"/>
        <v>2.0378309538667652E-18</v>
      </c>
      <c r="AR870" s="72">
        <f t="shared" si="430"/>
        <v>2.1169679785596972E-18</v>
      </c>
      <c r="AS870" s="71">
        <f t="shared" si="433"/>
        <v>3.501013514470751E-5</v>
      </c>
      <c r="AT870" s="72">
        <f t="shared" si="434"/>
        <v>5.809070483751571E-8</v>
      </c>
      <c r="AU870" s="97">
        <f t="shared" si="431"/>
        <v>4.8042619506262311E-8</v>
      </c>
      <c r="AV870" s="2"/>
      <c r="AW870" s="2"/>
      <c r="AX870" s="2"/>
      <c r="AY870" s="2"/>
      <c r="AZ870" s="2"/>
      <c r="BA870" s="2"/>
      <c r="BC870" s="10"/>
      <c r="BE870" s="10"/>
      <c r="BI870" s="10"/>
    </row>
    <row r="871" spans="1:61" x14ac:dyDescent="0.2">
      <c r="A871" s="9">
        <f>Raw_Data!A869</f>
        <v>40774.239733796298</v>
      </c>
      <c r="B871" s="10">
        <f>Raw_Data!J869</f>
        <v>-2.9552478741079503E-3</v>
      </c>
      <c r="C871" s="10">
        <f>Raw_Data!K869</f>
        <v>-2.4229923550410426E-2</v>
      </c>
      <c r="D871" s="10">
        <f>Raw_Data!L869</f>
        <v>2.1145644325268255E-2</v>
      </c>
      <c r="E871" s="10">
        <f>Raw_Data!M869</f>
        <v>1.8433398278344643E-2</v>
      </c>
      <c r="F871" s="10">
        <f>Raw_Data!N869</f>
        <v>1.8505694741788876E-2</v>
      </c>
      <c r="J871" s="74">
        <f t="shared" si="404"/>
        <v>225884.99999984633</v>
      </c>
      <c r="K871" s="69">
        <f t="shared" si="405"/>
        <v>1385.6985856212309</v>
      </c>
      <c r="L871" s="69">
        <f>K871+$D$8-$B$8*Q871+Phase_Relations!$C$24*Q871</f>
        <v>1634.7267736345057</v>
      </c>
      <c r="M871" s="69">
        <f t="shared" si="406"/>
        <v>6.3742028746043011E-3</v>
      </c>
      <c r="N871" s="69">
        <f t="shared" si="407"/>
        <v>1.6190475301494926E-2</v>
      </c>
      <c r="O871" s="70">
        <f t="shared" si="408"/>
        <v>63.531959308633368</v>
      </c>
      <c r="P871" s="70">
        <f t="shared" si="409"/>
        <v>438.15144350781634</v>
      </c>
      <c r="Q871" s="70">
        <f t="shared" si="410"/>
        <v>55.340101497472794</v>
      </c>
      <c r="R871" s="111">
        <f t="shared" si="411"/>
        <v>381.65587239636409</v>
      </c>
      <c r="S871" s="70">
        <f t="shared" si="432"/>
        <v>56.49557111145225</v>
      </c>
      <c r="T871" s="113">
        <f t="shared" si="412"/>
        <v>0.68762579712539562</v>
      </c>
      <c r="U871" s="70">
        <f t="shared" si="413"/>
        <v>1.7465695246985049</v>
      </c>
      <c r="V871" s="70">
        <f>(L871/Phase_Relations!C$24)</f>
        <v>335.70406493907825</v>
      </c>
      <c r="W871" s="70">
        <f t="shared" si="414"/>
        <v>48341.385351227269</v>
      </c>
      <c r="X871" s="70">
        <f t="shared" si="415"/>
        <v>2315.2004478557119</v>
      </c>
      <c r="Y871" s="70">
        <f t="shared" si="416"/>
        <v>280.36396344160545</v>
      </c>
      <c r="Z871" s="70">
        <f t="shared" si="417"/>
        <v>40372.410735591184</v>
      </c>
      <c r="AA871" s="70">
        <f t="shared" si="418"/>
        <v>1933.5445754593479</v>
      </c>
      <c r="AB871" s="70">
        <f t="shared" si="419"/>
        <v>0.91847303668650682</v>
      </c>
      <c r="AC871" s="70">
        <f t="shared" si="420"/>
        <v>9.1847303668650682E-3</v>
      </c>
      <c r="AD871" s="70">
        <f t="shared" si="421"/>
        <v>1895.8808613850463</v>
      </c>
      <c r="AE871" s="70">
        <f t="shared" si="422"/>
        <v>3.2778110424594566</v>
      </c>
      <c r="AF871" s="70">
        <f t="shared" si="423"/>
        <v>2.9218654603828165E-2</v>
      </c>
      <c r="AG871" s="70">
        <f t="shared" si="424"/>
        <v>2.440202150262074E-2</v>
      </c>
      <c r="AH871" s="70">
        <f>(U871-Phase_Relations!$B$37)/Phase_Relations!$B$37</f>
        <v>1.2016466064705755</v>
      </c>
      <c r="AI871" s="70">
        <f>(U871-Phase_Relations!G$20)/Phase_Relations!G$20</f>
        <v>1.1168465180916241</v>
      </c>
      <c r="AJ871" s="70">
        <f t="shared" si="425"/>
        <v>1.2018823347539274</v>
      </c>
      <c r="AK871" s="70">
        <f t="shared" si="426"/>
        <v>0.54579449896226362</v>
      </c>
      <c r="AL871" s="71">
        <f>(1/(J872-J870))*((M872-M870)/Phase_Relations!B$22)</f>
        <v>7.2483032048941459E-7</v>
      </c>
      <c r="AM871" s="71">
        <f t="shared" si="427"/>
        <v>0.87278312636031763</v>
      </c>
      <c r="AN871" s="71">
        <f>SUM(AM$27:AM871)</f>
        <v>124.44555423121494</v>
      </c>
      <c r="AO871" s="71">
        <f>(1/10000)*((AL871*Phase_Relations!B$22*H$7*U871))/(2*(P871-R871))</f>
        <v>1.9814052943295678E-11</v>
      </c>
      <c r="AP871" s="71">
        <f t="shared" si="428"/>
        <v>1.9874115475494147E-11</v>
      </c>
      <c r="AQ871" s="72">
        <f t="shared" si="429"/>
        <v>1.9769919852750137E-18</v>
      </c>
      <c r="AR871" s="72">
        <f t="shared" si="430"/>
        <v>1.9829848603880215E-18</v>
      </c>
      <c r="AS871" s="71">
        <f t="shared" si="433"/>
        <v>4.0360094514068223E-5</v>
      </c>
      <c r="AT871" s="72">
        <f t="shared" si="434"/>
        <v>4.888605731089895E-8</v>
      </c>
      <c r="AU871" s="97">
        <f t="shared" si="431"/>
        <v>5.1850675709306599E-8</v>
      </c>
      <c r="AV871" s="2"/>
      <c r="AW871" s="2"/>
      <c r="AX871" s="2"/>
      <c r="AY871" s="2"/>
      <c r="AZ871" s="2"/>
      <c r="BA871" s="2"/>
      <c r="BC871" s="10"/>
      <c r="BE871" s="10"/>
      <c r="BI871" s="10"/>
    </row>
    <row r="872" spans="1:61" x14ac:dyDescent="0.2">
      <c r="A872" s="9">
        <f>Raw_Data!A870</f>
        <v>40774.242708333331</v>
      </c>
      <c r="B872" s="10">
        <f>Raw_Data!J870</f>
        <v>-2.9727539559662505E-3</v>
      </c>
      <c r="C872" s="10">
        <f>Raw_Data!K870</f>
        <v>-2.5365324788980459E-2</v>
      </c>
      <c r="D872" s="10">
        <f>Raw_Data!L870</f>
        <v>2.1225110535386157E-2</v>
      </c>
      <c r="E872" s="10">
        <f>Raw_Data!M870</f>
        <v>1.8412780532004042E-2</v>
      </c>
      <c r="F872" s="10">
        <f>Raw_Data!N870</f>
        <v>1.8500447743108477E-2</v>
      </c>
      <c r="J872" s="74">
        <f t="shared" si="404"/>
        <v>226141.99999957345</v>
      </c>
      <c r="K872" s="69">
        <f t="shared" si="405"/>
        <v>1393.907085856812</v>
      </c>
      <c r="L872" s="69">
        <f>K872+$D$8-$B$8*Q872+Phase_Relations!$C$24*Q872</f>
        <v>1642.6617132946162</v>
      </c>
      <c r="M872" s="69">
        <f t="shared" si="406"/>
        <v>6.7098223170907259E-3</v>
      </c>
      <c r="N872" s="69">
        <f t="shared" si="407"/>
        <v>1.7042948685410442E-2</v>
      </c>
      <c r="O872" s="70">
        <f t="shared" si="408"/>
        <v>63.770715051894832</v>
      </c>
      <c r="P872" s="70">
        <f t="shared" si="409"/>
        <v>439.798034840654</v>
      </c>
      <c r="Q872" s="70">
        <f t="shared" si="410"/>
        <v>55.278203622869903</v>
      </c>
      <c r="R872" s="111">
        <f t="shared" si="411"/>
        <v>381.22899050255103</v>
      </c>
      <c r="S872" s="70">
        <f t="shared" si="432"/>
        <v>58.56904433810297</v>
      </c>
      <c r="T872" s="113">
        <f t="shared" si="412"/>
        <v>0.68729017768290923</v>
      </c>
      <c r="U872" s="70">
        <f t="shared" si="413"/>
        <v>1.7457170513145894</v>
      </c>
      <c r="V872" s="70">
        <f>(L872/Phase_Relations!C$24)</f>
        <v>337.33356752134955</v>
      </c>
      <c r="W872" s="70">
        <f t="shared" si="414"/>
        <v>48576.033723074332</v>
      </c>
      <c r="X872" s="70">
        <f t="shared" si="415"/>
        <v>2326.4383966989626</v>
      </c>
      <c r="Y872" s="70">
        <f t="shared" si="416"/>
        <v>282.05536389847964</v>
      </c>
      <c r="Z872" s="70">
        <f t="shared" si="417"/>
        <v>40615.97240138107</v>
      </c>
      <c r="AA872" s="70">
        <f t="shared" si="418"/>
        <v>1945.2094061964117</v>
      </c>
      <c r="AB872" s="70">
        <f t="shared" si="419"/>
        <v>0.96683318690068409</v>
      </c>
      <c r="AC872" s="70">
        <f t="shared" si="420"/>
        <v>9.6683318690068409E-3</v>
      </c>
      <c r="AD872" s="70">
        <f t="shared" si="421"/>
        <v>1906.1633766376763</v>
      </c>
      <c r="AE872" s="70">
        <f t="shared" si="422"/>
        <v>3.2801601211351636</v>
      </c>
      <c r="AF872" s="70">
        <f t="shared" si="423"/>
        <v>3.0109377505338434E-2</v>
      </c>
      <c r="AG872" s="70">
        <f t="shared" si="424"/>
        <v>2.5175411659817834E-2</v>
      </c>
      <c r="AH872" s="70">
        <f>(U872-Phase_Relations!$B$37)/Phase_Relations!$B$37</f>
        <v>1.2005720170504217</v>
      </c>
      <c r="AI872" s="70">
        <f>(U872-Phase_Relations!G$20)/Phase_Relations!G$20</f>
        <v>1.1158133182739307</v>
      </c>
      <c r="AJ872" s="70">
        <f t="shared" si="425"/>
        <v>1.2008626953044204</v>
      </c>
      <c r="AK872" s="70">
        <f t="shared" si="426"/>
        <v>0.54557270007442482</v>
      </c>
      <c r="AL872" s="71">
        <f>(1/(J873-J871))*((M873-M871)/Phase_Relations!B$22)</f>
        <v>7.0267166190450728E-7</v>
      </c>
      <c r="AM872" s="71">
        <f t="shared" si="427"/>
        <v>0.91933715235863023</v>
      </c>
      <c r="AN872" s="71">
        <f>SUM(AM$27:AM872)</f>
        <v>125.36489138357358</v>
      </c>
      <c r="AO872" s="71">
        <f>(1/10000)*((AL872*Phase_Relations!B$22*H$7*U872))/(2*(P872-R872))</f>
        <v>1.8519260793164911E-11</v>
      </c>
      <c r="AP872" s="71">
        <f t="shared" si="428"/>
        <v>1.8493167463600992E-11</v>
      </c>
      <c r="AQ872" s="72">
        <f t="shared" si="429"/>
        <v>1.8478011674887077E-18</v>
      </c>
      <c r="AR872" s="72">
        <f t="shared" si="430"/>
        <v>1.8451976464642795E-18</v>
      </c>
      <c r="AS872" s="71">
        <f t="shared" si="433"/>
        <v>4.7467415705118994E-5</v>
      </c>
      <c r="AT872" s="72">
        <f t="shared" si="434"/>
        <v>3.8850080928391963E-8</v>
      </c>
      <c r="AU872" s="97">
        <f t="shared" si="431"/>
        <v>5.1572412220585424E-8</v>
      </c>
      <c r="AV872" s="2"/>
      <c r="AW872" s="2"/>
      <c r="AX872" s="2"/>
      <c r="AY872" s="2"/>
      <c r="AZ872" s="2"/>
      <c r="BA872" s="2"/>
      <c r="BC872" s="10"/>
      <c r="BE872" s="10"/>
      <c r="BI872" s="10"/>
    </row>
    <row r="873" spans="1:61" x14ac:dyDescent="0.2">
      <c r="A873" s="9">
        <f>Raw_Data!A871</f>
        <v>40774.245682870373</v>
      </c>
      <c r="B873" s="10">
        <f>Raw_Data!J871</f>
        <v>-2.9946187434161404E-3</v>
      </c>
      <c r="C873" s="10">
        <f>Raw_Data!K871</f>
        <v>-2.638789849861034E-2</v>
      </c>
      <c r="D873" s="10">
        <f>Raw_Data!L871</f>
        <v>2.1263163104093156E-2</v>
      </c>
      <c r="E873" s="10">
        <f>Raw_Data!M871</f>
        <v>1.8412115443412442E-2</v>
      </c>
      <c r="F873" s="10">
        <f>Raw_Data!N871</f>
        <v>1.8491256531297077E-2</v>
      </c>
      <c r="J873" s="74">
        <f t="shared" si="404"/>
        <v>226398.99999992922</v>
      </c>
      <c r="K873" s="69">
        <f t="shared" si="405"/>
        <v>1404.1593578606848</v>
      </c>
      <c r="L873" s="69">
        <f>K873+$D$8-$B$8*Q873+Phase_Relations!$C$24*Q873</f>
        <v>1652.9051607637971</v>
      </c>
      <c r="M873" s="69">
        <f t="shared" si="406"/>
        <v>7.0102289401663791E-3</v>
      </c>
      <c r="N873" s="69">
        <f t="shared" si="407"/>
        <v>1.7805981508022602E-2</v>
      </c>
      <c r="O873" s="70">
        <f t="shared" si="408"/>
        <v>63.885043762313607</v>
      </c>
      <c r="P873" s="70">
        <f t="shared" si="409"/>
        <v>440.5865087056111</v>
      </c>
      <c r="Q873" s="70">
        <f t="shared" si="410"/>
        <v>55.276206917237658</v>
      </c>
      <c r="R873" s="111">
        <f t="shared" si="411"/>
        <v>381.21522011888044</v>
      </c>
      <c r="S873" s="70">
        <f t="shared" si="432"/>
        <v>59.371288586730657</v>
      </c>
      <c r="T873" s="113">
        <f t="shared" si="412"/>
        <v>0.68698977105983361</v>
      </c>
      <c r="U873" s="70">
        <f t="shared" si="413"/>
        <v>1.7449540184919774</v>
      </c>
      <c r="V873" s="70">
        <f>(L873/Phase_Relations!C$24)</f>
        <v>339.43714043020236</v>
      </c>
      <c r="W873" s="70">
        <f t="shared" si="414"/>
        <v>48878.94822194914</v>
      </c>
      <c r="X873" s="70">
        <f t="shared" si="415"/>
        <v>2340.9457960703612</v>
      </c>
      <c r="Y873" s="70">
        <f t="shared" si="416"/>
        <v>284.16093351296468</v>
      </c>
      <c r="Z873" s="70">
        <f t="shared" si="417"/>
        <v>40919.174425866913</v>
      </c>
      <c r="AA873" s="70">
        <f t="shared" si="418"/>
        <v>1959.7305759514807</v>
      </c>
      <c r="AB873" s="70">
        <f t="shared" si="419"/>
        <v>1.0101194438280059</v>
      </c>
      <c r="AC873" s="70">
        <f t="shared" si="420"/>
        <v>1.0101194438280059E-2</v>
      </c>
      <c r="AD873" s="70">
        <f t="shared" si="421"/>
        <v>1920.1497168936603</v>
      </c>
      <c r="AE873" s="70">
        <f t="shared" si="422"/>
        <v>3.2833350926024023</v>
      </c>
      <c r="AF873" s="70">
        <f t="shared" si="423"/>
        <v>3.0295638245019952E-2</v>
      </c>
      <c r="AG873" s="70">
        <f t="shared" si="424"/>
        <v>2.5362094537342353E-2</v>
      </c>
      <c r="AH873" s="70">
        <f>(U873-Phase_Relations!$B$37)/Phase_Relations!$B$37</f>
        <v>1.1996101723595729</v>
      </c>
      <c r="AI873" s="70">
        <f>(U873-Phase_Relations!G$20)/Phase_Relations!G$20</f>
        <v>1.1148885206343895</v>
      </c>
      <c r="AJ873" s="70">
        <f t="shared" si="425"/>
        <v>1.1998966524464325</v>
      </c>
      <c r="AK873" s="70">
        <f t="shared" si="426"/>
        <v>0.54537398827935191</v>
      </c>
      <c r="AL873" s="71">
        <f>(1/(J874-J872))*((M874-M872)/Phase_Relations!B$22)</f>
        <v>7.0333255900138421E-7</v>
      </c>
      <c r="AM873" s="71">
        <f t="shared" si="427"/>
        <v>0.82813385825486463</v>
      </c>
      <c r="AN873" s="71">
        <f>SUM(AM$27:AM873)</f>
        <v>126.19302524182844</v>
      </c>
      <c r="AO873" s="71">
        <f>(1/10000)*((AL873*Phase_Relations!B$22*H$7*U873))/(2*(P873-R873))</f>
        <v>1.8278212711055818E-11</v>
      </c>
      <c r="AP873" s="71">
        <f t="shared" si="428"/>
        <v>1.7138253659998426E-11</v>
      </c>
      <c r="AQ873" s="72">
        <f t="shared" si="429"/>
        <v>1.8237500494383328E-18</v>
      </c>
      <c r="AR873" s="72">
        <f t="shared" si="430"/>
        <v>1.7100080546060873E-18</v>
      </c>
      <c r="AS873" s="71">
        <f t="shared" si="433"/>
        <v>3.1251097700355729E-5</v>
      </c>
      <c r="AT873" s="72">
        <f t="shared" si="434"/>
        <v>5.8241468739130309E-8</v>
      </c>
      <c r="AU873" s="97">
        <f t="shared" si="431"/>
        <v>5.064543905751206E-8</v>
      </c>
      <c r="AV873" s="2"/>
      <c r="AW873" s="2"/>
      <c r="AX873" s="2"/>
      <c r="AY873" s="2"/>
      <c r="AZ873" s="2"/>
      <c r="BA873" s="2"/>
      <c r="BC873" s="10"/>
      <c r="BE873" s="10"/>
      <c r="BI873" s="10"/>
    </row>
    <row r="874" spans="1:61" x14ac:dyDescent="0.2">
      <c r="A874" s="9">
        <f>Raw_Data!A872</f>
        <v>40774.248668981483</v>
      </c>
      <c r="B874" s="10">
        <f>Raw_Data!J872</f>
        <v>-3.0142863631972406E-3</v>
      </c>
      <c r="C874" s="10">
        <f>Raw_Data!K872</f>
        <v>-2.7531613344580208E-2</v>
      </c>
      <c r="D874" s="10">
        <f>Raw_Data!L872</f>
        <v>2.1290039809144255E-2</v>
      </c>
      <c r="E874" s="10">
        <f>Raw_Data!M872</f>
        <v>1.8459004189122441E-2</v>
      </c>
      <c r="F874" s="10">
        <f>Raw_Data!N872</f>
        <v>1.8483941808763078E-2</v>
      </c>
      <c r="J874" s="74">
        <f t="shared" si="404"/>
        <v>226656.9999998901</v>
      </c>
      <c r="K874" s="69">
        <f t="shared" si="405"/>
        <v>1413.3813906898035</v>
      </c>
      <c r="L874" s="69">
        <f>K874+$D$8-$B$8*Q874+Phase_Relations!$C$24*Q874</f>
        <v>1662.7493232887427</v>
      </c>
      <c r="M874" s="69">
        <f t="shared" si="406"/>
        <v>7.3476851652296586E-3</v>
      </c>
      <c r="N874" s="69">
        <f t="shared" si="407"/>
        <v>1.8663120319683334E-2</v>
      </c>
      <c r="O874" s="70">
        <f t="shared" si="408"/>
        <v>63.96579465859233</v>
      </c>
      <c r="P874" s="70">
        <f t="shared" si="409"/>
        <v>441.1434114385678</v>
      </c>
      <c r="Q874" s="70">
        <f t="shared" si="410"/>
        <v>55.416974664318175</v>
      </c>
      <c r="R874" s="111">
        <f t="shared" si="411"/>
        <v>382.18603216771157</v>
      </c>
      <c r="S874" s="70">
        <f t="shared" si="432"/>
        <v>58.957379270856222</v>
      </c>
      <c r="T874" s="113">
        <f t="shared" si="412"/>
        <v>0.68665231483477029</v>
      </c>
      <c r="U874" s="70">
        <f t="shared" si="413"/>
        <v>1.7440968796803167</v>
      </c>
      <c r="V874" s="70">
        <f>(L874/Phase_Relations!C$24)</f>
        <v>341.45871701954138</v>
      </c>
      <c r="W874" s="70">
        <f t="shared" si="414"/>
        <v>49170.055250813959</v>
      </c>
      <c r="X874" s="70">
        <f t="shared" si="415"/>
        <v>2354.8877035830442</v>
      </c>
      <c r="Y874" s="70">
        <f t="shared" si="416"/>
        <v>286.04174235522322</v>
      </c>
      <c r="Z874" s="70">
        <f t="shared" si="417"/>
        <v>41190.010899152141</v>
      </c>
      <c r="AA874" s="70">
        <f t="shared" si="418"/>
        <v>1972.7016714153326</v>
      </c>
      <c r="AB874" s="70">
        <f t="shared" si="419"/>
        <v>1.0587442601195485</v>
      </c>
      <c r="AC874" s="70">
        <f t="shared" si="420"/>
        <v>1.0587442601195485E-2</v>
      </c>
      <c r="AD874" s="70">
        <f t="shared" si="421"/>
        <v>1933.3967519014284</v>
      </c>
      <c r="AE874" s="70">
        <f t="shared" si="422"/>
        <v>3.2863209846445427</v>
      </c>
      <c r="AF874" s="70">
        <f t="shared" si="423"/>
        <v>2.9886616980740285E-2</v>
      </c>
      <c r="AG874" s="70">
        <f t="shared" si="424"/>
        <v>2.5036174413391562E-2</v>
      </c>
      <c r="AH874" s="70">
        <f>(U874-Phase_Relations!$B$37)/Phase_Relations!$B$37</f>
        <v>1.198529701912058</v>
      </c>
      <c r="AI874" s="70">
        <f>(U874-Phase_Relations!G$20)/Phase_Relations!G$20</f>
        <v>1.1138496663069051</v>
      </c>
      <c r="AJ874" s="70">
        <f t="shared" si="425"/>
        <v>1.1989835475735418</v>
      </c>
      <c r="AK874" s="70">
        <f t="shared" si="426"/>
        <v>0.54515056170025744</v>
      </c>
      <c r="AL874" s="71">
        <f>(1/(J875-J873))*((M875-M873)/Phase_Relations!B$22)</f>
        <v>5.622661289484076E-7</v>
      </c>
      <c r="AM874" s="71">
        <f t="shared" si="427"/>
        <v>0.93688994558041916</v>
      </c>
      <c r="AN874" s="71">
        <f>SUM(AM$27:AM874)</f>
        <v>127.12991518740886</v>
      </c>
      <c r="AO874" s="71">
        <f>(1/10000)*((AL874*Phase_Relations!B$22*H$7*U874))/(2*(P874-R874))</f>
        <v>1.4707533602174691E-11</v>
      </c>
      <c r="AP874" s="71">
        <f t="shared" si="428"/>
        <v>1.6411250657550499E-11</v>
      </c>
      <c r="AQ874" s="72">
        <f t="shared" si="429"/>
        <v>1.4674774584419771E-18</v>
      </c>
      <c r="AR874" s="72">
        <f t="shared" si="430"/>
        <v>1.6374696843279996E-18</v>
      </c>
      <c r="AS874" s="71">
        <f t="shared" si="433"/>
        <v>3.7080748261605906E-5</v>
      </c>
      <c r="AT874" s="72">
        <f t="shared" si="434"/>
        <v>3.9496192239328689E-8</v>
      </c>
      <c r="AU874" s="97">
        <f t="shared" si="431"/>
        <v>5.0026503850764159E-8</v>
      </c>
      <c r="AV874" s="2"/>
      <c r="AW874" s="2"/>
      <c r="AX874" s="2"/>
      <c r="AY874" s="2"/>
      <c r="AZ874" s="2"/>
      <c r="BA874" s="2"/>
      <c r="BC874" s="10"/>
      <c r="BE874" s="10"/>
      <c r="BI874" s="10"/>
    </row>
    <row r="875" spans="1:61" x14ac:dyDescent="0.2">
      <c r="A875" s="9">
        <f>Raw_Data!A873</f>
        <v>40774.251643518517</v>
      </c>
      <c r="B875" s="10">
        <f>Raw_Data!J873</f>
        <v>-3.0381464164220204E-3</v>
      </c>
      <c r="C875" s="10">
        <f>Raw_Data!K873</f>
        <v>-2.8130193077050336E-2</v>
      </c>
      <c r="D875" s="10">
        <f>Raw_Data!L873</f>
        <v>2.0901212391261657E-2</v>
      </c>
      <c r="E875" s="10">
        <f>Raw_Data!M873</f>
        <v>1.7645066395367441E-2</v>
      </c>
      <c r="F875" s="10">
        <f>Raw_Data!N873</f>
        <v>1.7734099083909279E-2</v>
      </c>
      <c r="J875" s="74">
        <f t="shared" si="404"/>
        <v>226913.99999961723</v>
      </c>
      <c r="K875" s="69">
        <f t="shared" si="405"/>
        <v>1424.5692312415558</v>
      </c>
      <c r="L875" s="69">
        <f>K875+$D$8-$B$8*Q875+Phase_Relations!$C$24*Q875</f>
        <v>1663.1376667675117</v>
      </c>
      <c r="M875" s="69">
        <f t="shared" si="406"/>
        <v>7.5201565261927041E-3</v>
      </c>
      <c r="N875" s="69">
        <f t="shared" si="407"/>
        <v>1.9101197576529467E-2</v>
      </c>
      <c r="O875" s="70">
        <f t="shared" si="408"/>
        <v>62.797565054849358</v>
      </c>
      <c r="P875" s="70">
        <f t="shared" si="409"/>
        <v>433.08665555068518</v>
      </c>
      <c r="Q875" s="70">
        <f t="shared" si="410"/>
        <v>52.973399180358328</v>
      </c>
      <c r="R875" s="111">
        <f t="shared" si="411"/>
        <v>365.33378745074708</v>
      </c>
      <c r="S875" s="70">
        <f t="shared" si="432"/>
        <v>67.752868099938098</v>
      </c>
      <c r="T875" s="113">
        <f t="shared" si="412"/>
        <v>0.68647984347380719</v>
      </c>
      <c r="U875" s="70">
        <f t="shared" si="413"/>
        <v>1.7436588024234703</v>
      </c>
      <c r="V875" s="70">
        <f>(L875/Phase_Relations!C$24)</f>
        <v>341.53846642263306</v>
      </c>
      <c r="W875" s="70">
        <f t="shared" si="414"/>
        <v>49181.539164859161</v>
      </c>
      <c r="X875" s="70">
        <f t="shared" si="415"/>
        <v>2355.4376994664349</v>
      </c>
      <c r="Y875" s="70">
        <f t="shared" si="416"/>
        <v>288.56506724227472</v>
      </c>
      <c r="Z875" s="70">
        <f t="shared" si="417"/>
        <v>41553.369682887562</v>
      </c>
      <c r="AA875" s="70">
        <f t="shared" si="418"/>
        <v>1990.1039120156879</v>
      </c>
      <c r="AB875" s="70">
        <f t="shared" si="419"/>
        <v>1.083596041238144</v>
      </c>
      <c r="AC875" s="70">
        <f t="shared" si="420"/>
        <v>1.083596041238144E-2</v>
      </c>
      <c r="AD875" s="70">
        <f t="shared" si="421"/>
        <v>1944.9353332823957</v>
      </c>
      <c r="AE875" s="70">
        <f t="shared" si="422"/>
        <v>3.2889051661421895</v>
      </c>
      <c r="AF875" s="70">
        <f t="shared" si="423"/>
        <v>3.4044889661723352E-2</v>
      </c>
      <c r="AG875" s="70">
        <f t="shared" si="424"/>
        <v>2.8764449221172696E-2</v>
      </c>
      <c r="AH875" s="70">
        <f>(U875-Phase_Relations!$B$37)/Phase_Relations!$B$37</f>
        <v>1.1979774815210178</v>
      </c>
      <c r="AI875" s="70">
        <f>(U875-Phase_Relations!G$20)/Phase_Relations!G$20</f>
        <v>1.1133187156045732</v>
      </c>
      <c r="AJ875" s="70">
        <f t="shared" si="425"/>
        <v>1.1980491194640466</v>
      </c>
      <c r="AK875" s="70">
        <f t="shared" si="426"/>
        <v>0.54503628521799419</v>
      </c>
      <c r="AL875" s="71">
        <f>(1/(J876-J874))*((M876-M874)/Phase_Relations!B$22)</f>
        <v>3.1321977648771604E-7</v>
      </c>
      <c r="AM875" s="71">
        <f t="shared" si="427"/>
        <v>0.48191730043107317</v>
      </c>
      <c r="AN875" s="71">
        <f>SUM(AM$27:AM875)</f>
        <v>127.61183248783993</v>
      </c>
      <c r="AO875" s="71">
        <f>(1/10000)*((AL875*Phase_Relations!B$22*H$7*U875))/(2*(P875-R875))</f>
        <v>7.1276848592268412E-12</v>
      </c>
      <c r="AP875" s="71">
        <f t="shared" si="428"/>
        <v>1.5880075429213779E-11</v>
      </c>
      <c r="AQ875" s="72">
        <f t="shared" si="429"/>
        <v>7.1118089169260626E-19</v>
      </c>
      <c r="AR875" s="72">
        <f t="shared" si="430"/>
        <v>1.5844704735050745E-18</v>
      </c>
      <c r="AS875" s="71">
        <f t="shared" si="433"/>
        <v>2.1768458910954799E-5</v>
      </c>
      <c r="AT875" s="72">
        <f t="shared" si="434"/>
        <v>3.2605035196015422E-8</v>
      </c>
      <c r="AU875" s="97">
        <f t="shared" si="431"/>
        <v>5.1918300970059869E-8</v>
      </c>
      <c r="AV875" s="2"/>
      <c r="AW875" s="2"/>
      <c r="AX875" s="2"/>
      <c r="AY875" s="2"/>
      <c r="AZ875" s="2"/>
      <c r="BA875" s="2"/>
      <c r="BC875" s="10"/>
      <c r="BE875" s="10"/>
      <c r="BI875" s="10"/>
    </row>
    <row r="876" spans="1:61" x14ac:dyDescent="0.2">
      <c r="A876" s="9">
        <f>Raw_Data!A874</f>
        <v>40774.254618055558</v>
      </c>
      <c r="B876" s="10">
        <f>Raw_Data!J874</f>
        <v>-3.0541085426211804E-3</v>
      </c>
      <c r="C876" s="10">
        <f>Raw_Data!K874</f>
        <v>-2.8516181991840028E-2</v>
      </c>
      <c r="D876" s="10">
        <f>Raw_Data!L874</f>
        <v>2.1379921781670457E-2</v>
      </c>
      <c r="E876" s="10">
        <f>Raw_Data!M874</f>
        <v>1.8407032266319241E-2</v>
      </c>
      <c r="F876" s="10">
        <f>Raw_Data!N874</f>
        <v>1.8490909918627979E-2</v>
      </c>
      <c r="J876" s="74">
        <f t="shared" si="404"/>
        <v>227170.99999997299</v>
      </c>
      <c r="K876" s="69">
        <f t="shared" si="405"/>
        <v>1432.0537796246115</v>
      </c>
      <c r="L876" s="69">
        <f>K876+$D$8-$B$8*Q876+Phase_Relations!$C$24*Q876</f>
        <v>1680.7321378697156</v>
      </c>
      <c r="M876" s="69">
        <f t="shared" si="406"/>
        <v>7.6311972988423399E-3</v>
      </c>
      <c r="N876" s="69">
        <f t="shared" si="407"/>
        <v>1.9383241139059544E-2</v>
      </c>
      <c r="O876" s="70">
        <f t="shared" si="408"/>
        <v>64.235844496434851</v>
      </c>
      <c r="P876" s="70">
        <f t="shared" si="409"/>
        <v>443.00582411334375</v>
      </c>
      <c r="Q876" s="70">
        <f t="shared" si="410"/>
        <v>55.26094638133322</v>
      </c>
      <c r="R876" s="111">
        <f t="shared" si="411"/>
        <v>381.10997504367737</v>
      </c>
      <c r="S876" s="70">
        <f t="shared" si="432"/>
        <v>61.895849069666383</v>
      </c>
      <c r="T876" s="113">
        <f t="shared" si="412"/>
        <v>0.68636880270115763</v>
      </c>
      <c r="U876" s="70">
        <f t="shared" si="413"/>
        <v>1.7433767588609403</v>
      </c>
      <c r="V876" s="70">
        <f>(L876/Phase_Relations!C$24)</f>
        <v>345.15163014193212</v>
      </c>
      <c r="W876" s="70">
        <f t="shared" si="414"/>
        <v>49701.834740438222</v>
      </c>
      <c r="X876" s="70">
        <f t="shared" si="415"/>
        <v>2380.3560699443597</v>
      </c>
      <c r="Y876" s="70">
        <f t="shared" si="416"/>
        <v>289.8906837605989</v>
      </c>
      <c r="Z876" s="70">
        <f t="shared" si="417"/>
        <v>41744.258461526246</v>
      </c>
      <c r="AA876" s="70">
        <f t="shared" si="418"/>
        <v>1999.2460949006822</v>
      </c>
      <c r="AB876" s="70">
        <f t="shared" si="419"/>
        <v>1.0995961525709363</v>
      </c>
      <c r="AC876" s="70">
        <f t="shared" si="420"/>
        <v>1.0995961525709363E-2</v>
      </c>
      <c r="AD876" s="70">
        <f t="shared" si="421"/>
        <v>1957.9821955209047</v>
      </c>
      <c r="AE876" s="70">
        <f t="shared" si="422"/>
        <v>3.2918087383240233</v>
      </c>
      <c r="AF876" s="70">
        <f t="shared" si="423"/>
        <v>3.0959594833041913E-2</v>
      </c>
      <c r="AG876" s="70">
        <f t="shared" si="424"/>
        <v>2.6002769018970001E-2</v>
      </c>
      <c r="AH876" s="70">
        <f>(U876-Phase_Relations!$B$37)/Phase_Relations!$B$37</f>
        <v>1.1976219501530763</v>
      </c>
      <c r="AI876" s="70">
        <f>(U876-Phase_Relations!G$20)/Phase_Relations!G$20</f>
        <v>1.1129768781198073</v>
      </c>
      <c r="AJ876" s="70">
        <f t="shared" si="425"/>
        <v>1.197154893169593</v>
      </c>
      <c r="AK876" s="70">
        <f t="shared" si="426"/>
        <v>0.54496268116982338</v>
      </c>
      <c r="AL876" s="71">
        <f>(1/(J877-J875))*((M877-M875)/Phase_Relations!B$22)</f>
        <v>4.4019060133083967E-7</v>
      </c>
      <c r="AM876" s="71">
        <f t="shared" si="427"/>
        <v>0.31223557491779763</v>
      </c>
      <c r="AN876" s="71">
        <f>SUM(AM$27:AM876)</f>
        <v>127.92406806275773</v>
      </c>
      <c r="AO876" s="71">
        <f>(1/10000)*((AL876*Phase_Relations!B$22*H$7*U876))/(2*(P876-R876))</f>
        <v>1.096316587186277E-11</v>
      </c>
      <c r="AP876" s="71">
        <f t="shared" si="428"/>
        <v>1.5337561272101906E-11</v>
      </c>
      <c r="AQ876" s="72">
        <f t="shared" si="429"/>
        <v>1.0938746920653073E-18</v>
      </c>
      <c r="AR876" s="72">
        <f t="shared" si="430"/>
        <v>1.5303398953957981E-18</v>
      </c>
      <c r="AS876" s="71">
        <f t="shared" si="433"/>
        <v>1.2397913684010229E-5</v>
      </c>
      <c r="AT876" s="72">
        <f t="shared" si="434"/>
        <v>8.8054437002121142E-8</v>
      </c>
      <c r="AU876" s="97">
        <f t="shared" si="431"/>
        <v>5.0612716858617704E-8</v>
      </c>
      <c r="AV876" s="2"/>
      <c r="AW876" s="2"/>
      <c r="AX876" s="2"/>
      <c r="AY876" s="2"/>
      <c r="AZ876" s="2"/>
      <c r="BA876" s="2"/>
      <c r="BC876" s="10"/>
      <c r="BE876" s="10"/>
      <c r="BI876" s="10"/>
    </row>
    <row r="877" spans="1:61" x14ac:dyDescent="0.2">
      <c r="A877" s="9">
        <f>Raw_Data!A875</f>
        <v>40774.257604166669</v>
      </c>
      <c r="B877" s="10">
        <f>Raw_Data!J875</f>
        <v>-3.0728141592608104E-3</v>
      </c>
      <c r="C877" s="10">
        <f>Raw_Data!K875</f>
        <v>-2.9494812348090704E-2</v>
      </c>
      <c r="D877" s="10">
        <f>Raw_Data!L875</f>
        <v>2.1460076833544055E-2</v>
      </c>
      <c r="E877" s="10">
        <f>Raw_Data!M875</f>
        <v>1.8416996718611741E-2</v>
      </c>
      <c r="F877" s="10">
        <f>Raw_Data!N875</f>
        <v>1.8496073252181278E-2</v>
      </c>
      <c r="J877" s="74">
        <f t="shared" si="404"/>
        <v>227428.99999993388</v>
      </c>
      <c r="K877" s="69">
        <f t="shared" si="405"/>
        <v>1440.8247347610002</v>
      </c>
      <c r="L877" s="69">
        <f>K877+$D$8-$B$8*Q877+Phase_Relations!$C$24*Q877</f>
        <v>1689.6353034455169</v>
      </c>
      <c r="M877" s="69">
        <f t="shared" si="406"/>
        <v>7.9193719856441216E-3</v>
      </c>
      <c r="N877" s="69">
        <f t="shared" si="407"/>
        <v>2.0115204843536068E-2</v>
      </c>
      <c r="O877" s="70">
        <f t="shared" si="408"/>
        <v>64.476669860546821</v>
      </c>
      <c r="P877" s="70">
        <f t="shared" si="409"/>
        <v>444.66668869342635</v>
      </c>
      <c r="Q877" s="70">
        <f t="shared" si="410"/>
        <v>55.290861310360796</v>
      </c>
      <c r="R877" s="111">
        <f t="shared" si="411"/>
        <v>381.31628489903994</v>
      </c>
      <c r="S877" s="70">
        <f t="shared" si="432"/>
        <v>63.350403794386409</v>
      </c>
      <c r="T877" s="113">
        <f t="shared" si="412"/>
        <v>0.68608062801435588</v>
      </c>
      <c r="U877" s="70">
        <f t="shared" si="413"/>
        <v>1.7426447951564639</v>
      </c>
      <c r="V877" s="70">
        <f>(L877/Phase_Relations!C$24)</f>
        <v>346.97996556949539</v>
      </c>
      <c r="W877" s="70">
        <f t="shared" si="414"/>
        <v>49965.115042007339</v>
      </c>
      <c r="X877" s="70">
        <f t="shared" si="415"/>
        <v>2392.9652797896233</v>
      </c>
      <c r="Y877" s="70">
        <f t="shared" si="416"/>
        <v>291.68910425913458</v>
      </c>
      <c r="Z877" s="70">
        <f t="shared" si="417"/>
        <v>42003.231013315381</v>
      </c>
      <c r="AA877" s="70">
        <f t="shared" si="418"/>
        <v>2011.6489948905833</v>
      </c>
      <c r="AB877" s="70">
        <f t="shared" si="419"/>
        <v>1.1411198826576485</v>
      </c>
      <c r="AC877" s="70">
        <f t="shared" si="420"/>
        <v>1.1411198826576485E-2</v>
      </c>
      <c r="AD877" s="70">
        <f t="shared" si="421"/>
        <v>1969.4153923609924</v>
      </c>
      <c r="AE877" s="70">
        <f t="shared" si="422"/>
        <v>3.2943373279123471</v>
      </c>
      <c r="AF877" s="70">
        <f t="shared" si="423"/>
        <v>3.1491778116008819E-2</v>
      </c>
      <c r="AG877" s="70">
        <f t="shared" si="424"/>
        <v>2.6473599232478558E-2</v>
      </c>
      <c r="AH877" s="70">
        <f>(U877-Phase_Relations!$B$37)/Phase_Relations!$B$37</f>
        <v>1.1966992697883778</v>
      </c>
      <c r="AI877" s="70">
        <f>(U877-Phase_Relations!G$20)/Phase_Relations!G$20</f>
        <v>1.112089736327122</v>
      </c>
      <c r="AJ877" s="70">
        <f t="shared" si="425"/>
        <v>1.1962520231959028</v>
      </c>
      <c r="AK877" s="70">
        <f t="shared" si="426"/>
        <v>0.54477155168520786</v>
      </c>
      <c r="AL877" s="71">
        <f>(1/(J878-J876))*((M878-M876)/Phase_Relations!B$22)</f>
        <v>7.2316056812660201E-7</v>
      </c>
      <c r="AM877" s="71">
        <f t="shared" si="427"/>
        <v>0.81540098691206175</v>
      </c>
      <c r="AN877" s="71">
        <f>SUM(AM$27:AM877)</f>
        <v>128.73946904966979</v>
      </c>
      <c r="AO877" s="71">
        <f>(1/10000)*((AL877*Phase_Relations!B$22*H$7*U877))/(2*(P877-R877))</f>
        <v>1.7589751970688099E-11</v>
      </c>
      <c r="AP877" s="71">
        <f t="shared" si="428"/>
        <v>1.4843904613980773E-11</v>
      </c>
      <c r="AQ877" s="72">
        <f t="shared" si="429"/>
        <v>1.7550573206069996E-18</v>
      </c>
      <c r="AR877" s="72">
        <f t="shared" si="430"/>
        <v>1.4810841848465158E-18</v>
      </c>
      <c r="AS877" s="71">
        <f t="shared" si="433"/>
        <v>3.6722362534467688E-5</v>
      </c>
      <c r="AT877" s="72">
        <f t="shared" si="434"/>
        <v>4.7697209310501782E-8</v>
      </c>
      <c r="AU877" s="97">
        <f t="shared" si="431"/>
        <v>5.0667795610854511E-8</v>
      </c>
      <c r="AV877" s="2"/>
      <c r="AW877" s="2"/>
      <c r="AX877" s="2"/>
      <c r="AY877" s="2"/>
      <c r="AZ877" s="2"/>
      <c r="BA877" s="2"/>
      <c r="BC877" s="10"/>
      <c r="BE877" s="10"/>
      <c r="BI877" s="10"/>
    </row>
    <row r="878" spans="1:61" x14ac:dyDescent="0.2">
      <c r="A878" s="9">
        <f>Raw_Data!A876</f>
        <v>40774.260578703703</v>
      </c>
      <c r="B878" s="10">
        <f>Raw_Data!J876</f>
        <v>-3.0928143233377304E-3</v>
      </c>
      <c r="C878" s="10">
        <f>Raw_Data!K876</f>
        <v>-3.0739478141000198E-2</v>
      </c>
      <c r="D878" s="10">
        <f>Raw_Data!L876</f>
        <v>2.1487060427833056E-2</v>
      </c>
      <c r="E878" s="10">
        <f>Raw_Data!M876</f>
        <v>1.8419870851454141E-2</v>
      </c>
      <c r="F878" s="10">
        <f>Raw_Data!N876</f>
        <v>1.8502001524038879E-2</v>
      </c>
      <c r="J878" s="74">
        <f t="shared" si="404"/>
        <v>227685.999999661</v>
      </c>
      <c r="K878" s="69">
        <f t="shared" si="405"/>
        <v>1450.2026956814343</v>
      </c>
      <c r="L878" s="69">
        <f>K878+$D$8-$B$8*Q878+Phase_Relations!$C$24*Q878</f>
        <v>1699.0513989623012</v>
      </c>
      <c r="M878" s="69">
        <f t="shared" si="406"/>
        <v>8.2870424650875584E-3</v>
      </c>
      <c r="N878" s="69">
        <f t="shared" si="407"/>
        <v>2.10490878613224E-2</v>
      </c>
      <c r="O878" s="70">
        <f t="shared" si="408"/>
        <v>64.557741904888402</v>
      </c>
      <c r="P878" s="70">
        <f t="shared" si="409"/>
        <v>445.22580624060964</v>
      </c>
      <c r="Q878" s="70">
        <f t="shared" si="410"/>
        <v>55.299489931129145</v>
      </c>
      <c r="R878" s="111">
        <f t="shared" si="411"/>
        <v>381.37579262847686</v>
      </c>
      <c r="S878" s="70">
        <f t="shared" si="432"/>
        <v>63.850013612132784</v>
      </c>
      <c r="T878" s="113">
        <f t="shared" si="412"/>
        <v>0.68571295753491235</v>
      </c>
      <c r="U878" s="70">
        <f t="shared" si="413"/>
        <v>1.7417109121386773</v>
      </c>
      <c r="V878" s="70">
        <f>(L878/Phase_Relations!C$24)</f>
        <v>348.91363521498062</v>
      </c>
      <c r="W878" s="70">
        <f t="shared" si="414"/>
        <v>50243.563470957211</v>
      </c>
      <c r="X878" s="70">
        <f t="shared" si="415"/>
        <v>2406.3009325171079</v>
      </c>
      <c r="Y878" s="70">
        <f t="shared" si="416"/>
        <v>293.61414528385149</v>
      </c>
      <c r="Z878" s="70">
        <f t="shared" si="417"/>
        <v>42280.436920874614</v>
      </c>
      <c r="AA878" s="70">
        <f t="shared" si="418"/>
        <v>2024.9251398886311</v>
      </c>
      <c r="AB878" s="70">
        <f t="shared" si="419"/>
        <v>1.1940983379088776</v>
      </c>
      <c r="AC878" s="70">
        <f t="shared" si="420"/>
        <v>1.1940983379088776E-2</v>
      </c>
      <c r="AD878" s="70">
        <f t="shared" si="421"/>
        <v>1982.3584641472091</v>
      </c>
      <c r="AE878" s="70">
        <f t="shared" si="422"/>
        <v>3.2971821894654787</v>
      </c>
      <c r="AF878" s="70">
        <f t="shared" si="423"/>
        <v>3.1532036594520467E-2</v>
      </c>
      <c r="AG878" s="70">
        <f t="shared" si="424"/>
        <v>2.653450894246322E-2</v>
      </c>
      <c r="AH878" s="70">
        <f>(U878-Phase_Relations!$B$37)/Phase_Relations!$B$37</f>
        <v>1.1955220590630817</v>
      </c>
      <c r="AI878" s="70">
        <f>(U878-Phase_Relations!G$20)/Phase_Relations!G$20</f>
        <v>1.1109578678348857</v>
      </c>
      <c r="AJ878" s="70">
        <f t="shared" si="425"/>
        <v>1.1953920183258648</v>
      </c>
      <c r="AK878" s="70">
        <f t="shared" si="426"/>
        <v>0.54452746403889896</v>
      </c>
      <c r="AL878" s="71">
        <f>(1/(J879-J877))*((M879-M877)/Phase_Relations!B$22)</f>
        <v>8.4069816957198566E-7</v>
      </c>
      <c r="AM878" s="71">
        <f t="shared" si="427"/>
        <v>1.0467943720999846</v>
      </c>
      <c r="AN878" s="71">
        <f>SUM(AM$27:AM878)</f>
        <v>129.78626342176977</v>
      </c>
      <c r="AO878" s="71">
        <f>(1/10000)*((AL878*Phase_Relations!B$22*H$7*U878))/(2*(P878-R878))</f>
        <v>2.0277792407482633E-11</v>
      </c>
      <c r="AP878" s="71">
        <f t="shared" si="428"/>
        <v>1.4001467754553944E-11</v>
      </c>
      <c r="AQ878" s="72">
        <f t="shared" si="429"/>
        <v>2.0232626400762846E-18</v>
      </c>
      <c r="AR878" s="72">
        <f t="shared" si="430"/>
        <v>1.3970281401819818E-18</v>
      </c>
      <c r="AS878" s="71">
        <f t="shared" si="433"/>
        <v>4.1404376076068465E-5</v>
      </c>
      <c r="AT878" s="72">
        <f t="shared" si="434"/>
        <v>4.8768376269773103E-8</v>
      </c>
      <c r="AU878" s="97">
        <f t="shared" si="431"/>
        <v>4.969887795084844E-8</v>
      </c>
      <c r="AV878" s="2"/>
      <c r="AW878" s="2"/>
      <c r="AX878" s="2"/>
      <c r="AY878" s="2"/>
      <c r="AZ878" s="2"/>
      <c r="BA878" s="2"/>
      <c r="BC878" s="10"/>
      <c r="BE878" s="10"/>
      <c r="BI878" s="10"/>
    </row>
    <row r="879" spans="1:61" x14ac:dyDescent="0.2">
      <c r="A879" s="9">
        <f>Raw_Data!A877</f>
        <v>40774.263553240744</v>
      </c>
      <c r="B879" s="10">
        <f>Raw_Data!J877</f>
        <v>-3.1153441993792504E-3</v>
      </c>
      <c r="C879" s="10">
        <f>Raw_Data!K877</f>
        <v>-3.207203064066011E-2</v>
      </c>
      <c r="D879" s="10">
        <f>Raw_Data!L877</f>
        <v>2.1254742607459756E-2</v>
      </c>
      <c r="E879" s="10">
        <f>Raw_Data!M877</f>
        <v>1.8117160529605842E-2</v>
      </c>
      <c r="F879" s="10">
        <f>Raw_Data!N877</f>
        <v>1.8202671603876279E-2</v>
      </c>
      <c r="J879" s="74">
        <f t="shared" si="404"/>
        <v>227943.00000001676</v>
      </c>
      <c r="K879" s="69">
        <f t="shared" si="405"/>
        <v>1460.7668238679337</v>
      </c>
      <c r="L879" s="69">
        <f>K879+$D$8-$B$8*Q879+Phase_Relations!$C$24*Q879</f>
        <v>1705.5991032158597</v>
      </c>
      <c r="M879" s="69">
        <f t="shared" si="406"/>
        <v>8.6803332967475954E-3</v>
      </c>
      <c r="N879" s="69">
        <f t="shared" si="407"/>
        <v>2.2048046573738891E-2</v>
      </c>
      <c r="O879" s="70">
        <f t="shared" si="408"/>
        <v>63.859744431574732</v>
      </c>
      <c r="P879" s="70">
        <f t="shared" si="409"/>
        <v>440.41203056258439</v>
      </c>
      <c r="Q879" s="70">
        <f t="shared" si="410"/>
        <v>54.390703624748639</v>
      </c>
      <c r="R879" s="111">
        <f t="shared" si="411"/>
        <v>375.10830086033542</v>
      </c>
      <c r="S879" s="70">
        <f t="shared" si="432"/>
        <v>65.303729702248972</v>
      </c>
      <c r="T879" s="113">
        <f t="shared" si="412"/>
        <v>0.68531966670325239</v>
      </c>
      <c r="U879" s="70">
        <f t="shared" si="413"/>
        <v>1.7407119534262612</v>
      </c>
      <c r="V879" s="70">
        <f>(L879/Phase_Relations!C$24)</f>
        <v>350.25825804088043</v>
      </c>
      <c r="W879" s="70">
        <f t="shared" si="414"/>
        <v>50437.18915788678</v>
      </c>
      <c r="X879" s="70">
        <f t="shared" si="415"/>
        <v>2415.5741933853824</v>
      </c>
      <c r="Y879" s="70">
        <f t="shared" si="416"/>
        <v>295.86755441613178</v>
      </c>
      <c r="Z879" s="70">
        <f t="shared" si="417"/>
        <v>42604.927835922979</v>
      </c>
      <c r="AA879" s="70">
        <f t="shared" si="418"/>
        <v>2040.4658925250469</v>
      </c>
      <c r="AB879" s="70">
        <f t="shared" si="419"/>
        <v>1.2507684865630475</v>
      </c>
      <c r="AC879" s="70">
        <f t="shared" si="420"/>
        <v>1.2507684865630475E-2</v>
      </c>
      <c r="AD879" s="70">
        <f t="shared" si="421"/>
        <v>1996.9300727235477</v>
      </c>
      <c r="AE879" s="70">
        <f t="shared" si="422"/>
        <v>3.3003628572783068</v>
      </c>
      <c r="AF879" s="70">
        <f t="shared" si="423"/>
        <v>3.2004323101640558E-2</v>
      </c>
      <c r="AG879" s="70">
        <f t="shared" si="424"/>
        <v>2.7034454119054405E-2</v>
      </c>
      <c r="AH879" s="70">
        <f>(U879-Phase_Relations!$B$37)/Phase_Relations!$B$37</f>
        <v>1.1942628168582374</v>
      </c>
      <c r="AI879" s="70">
        <f>(U879-Phase_Relations!G$20)/Phase_Relations!G$20</f>
        <v>1.1097471274422521</v>
      </c>
      <c r="AJ879" s="70">
        <f t="shared" si="425"/>
        <v>1.1945644106252364</v>
      </c>
      <c r="AK879" s="70">
        <f t="shared" si="426"/>
        <v>0.54426607773821389</v>
      </c>
      <c r="AL879" s="71">
        <f>(1/(J880-J878))*((M880-M878)/Phase_Relations!B$22)</f>
        <v>6.6370003107045048E-7</v>
      </c>
      <c r="AM879" s="71">
        <f t="shared" si="427"/>
        <v>1.1275343646114993</v>
      </c>
      <c r="AN879" s="71">
        <f>SUM(AM$27:AM879)</f>
        <v>130.91379778638128</v>
      </c>
      <c r="AO879" s="71">
        <f>(1/10000)*((AL879*Phase_Relations!B$22*H$7*U879))/(2*(P879-R879))</f>
        <v>1.5643223703972577E-11</v>
      </c>
      <c r="AP879" s="71">
        <f t="shared" si="428"/>
        <v>1.3759034044148467E-11</v>
      </c>
      <c r="AQ879" s="72">
        <f t="shared" si="429"/>
        <v>1.5608380564604407E-18</v>
      </c>
      <c r="AR879" s="72">
        <f t="shared" si="430"/>
        <v>1.372838767931703E-18</v>
      </c>
      <c r="AS879" s="71">
        <f t="shared" si="433"/>
        <v>3.9360804774911062E-5</v>
      </c>
      <c r="AT879" s="72">
        <f t="shared" si="434"/>
        <v>3.9575476673964537E-8</v>
      </c>
      <c r="AU879" s="97">
        <f t="shared" si="431"/>
        <v>5.168970719207344E-8</v>
      </c>
      <c r="AV879" s="2"/>
      <c r="AW879" s="2"/>
      <c r="AX879" s="2"/>
      <c r="AY879" s="2"/>
      <c r="AZ879" s="2"/>
      <c r="BA879" s="2"/>
      <c r="BC879" s="10"/>
      <c r="BE879" s="10"/>
      <c r="BI879" s="10"/>
    </row>
    <row r="880" spans="1:61" x14ac:dyDescent="0.2">
      <c r="A880" s="9">
        <f>Raw_Data!A878</f>
        <v>40774.266527777778</v>
      </c>
      <c r="B880" s="10">
        <f>Raw_Data!J878</f>
        <v>-3.1390854867841007E-3</v>
      </c>
      <c r="C880" s="10">
        <f>Raw_Data!K878</f>
        <v>-3.2787000876670191E-2</v>
      </c>
      <c r="D880" s="10">
        <f>Raw_Data!L878</f>
        <v>2.1550006312398156E-2</v>
      </c>
      <c r="E880" s="10">
        <f>Raw_Data!M878</f>
        <v>1.8452875872813843E-2</v>
      </c>
      <c r="F880" s="10">
        <f>Raw_Data!N878</f>
        <v>1.8520599086559779E-2</v>
      </c>
      <c r="J880" s="74">
        <f t="shared" si="404"/>
        <v>228199.99999974389</v>
      </c>
      <c r="K880" s="69">
        <f t="shared" si="405"/>
        <v>1471.8989758156474</v>
      </c>
      <c r="L880" s="69">
        <f>K880+$D$8-$B$8*Q880+Phase_Relations!$C$24*Q880</f>
        <v>1721.1855966306337</v>
      </c>
      <c r="M880" s="69">
        <f t="shared" si="406"/>
        <v>8.8877932031079781E-3</v>
      </c>
      <c r="N880" s="69">
        <f t="shared" si="407"/>
        <v>2.2574994735894263E-2</v>
      </c>
      <c r="O880" s="70">
        <f t="shared" si="408"/>
        <v>64.746862430861555</v>
      </c>
      <c r="P880" s="70">
        <f t="shared" si="409"/>
        <v>446.53008573007969</v>
      </c>
      <c r="Q880" s="70">
        <f t="shared" si="410"/>
        <v>55.398576448134413</v>
      </c>
      <c r="R880" s="111">
        <f t="shared" si="411"/>
        <v>382.05914791816838</v>
      </c>
      <c r="S880" s="70">
        <f t="shared" si="432"/>
        <v>64.470937811911313</v>
      </c>
      <c r="T880" s="113">
        <f t="shared" si="412"/>
        <v>0.685112206796892</v>
      </c>
      <c r="U880" s="70">
        <f t="shared" si="413"/>
        <v>1.7401850052641057</v>
      </c>
      <c r="V880" s="70">
        <f>(L880/Phase_Relations!C$24)</f>
        <v>353.45906766966777</v>
      </c>
      <c r="W880" s="70">
        <f t="shared" si="414"/>
        <v>50898.105744432163</v>
      </c>
      <c r="X880" s="70">
        <f t="shared" si="415"/>
        <v>2437.6487425494329</v>
      </c>
      <c r="Y880" s="70">
        <f t="shared" si="416"/>
        <v>298.06049122153337</v>
      </c>
      <c r="Z880" s="70">
        <f t="shared" si="417"/>
        <v>42920.710735900808</v>
      </c>
      <c r="AA880" s="70">
        <f t="shared" si="418"/>
        <v>2055.5895946312644</v>
      </c>
      <c r="AB880" s="70">
        <f t="shared" si="419"/>
        <v>1.2806618448282348</v>
      </c>
      <c r="AC880" s="70">
        <f t="shared" si="420"/>
        <v>1.2806618448282348E-2</v>
      </c>
      <c r="AD880" s="70">
        <f t="shared" si="421"/>
        <v>2012.6089694233237</v>
      </c>
      <c r="AE880" s="70">
        <f t="shared" si="422"/>
        <v>3.3037594038414264</v>
      </c>
      <c r="AF880" s="70">
        <f t="shared" si="423"/>
        <v>3.1363720647494438E-2</v>
      </c>
      <c r="AG880" s="70">
        <f t="shared" si="424"/>
        <v>2.6448001587170391E-2</v>
      </c>
      <c r="AH880" s="70">
        <f>(U880-Phase_Relations!$B$37)/Phase_Relations!$B$37</f>
        <v>1.1935985698204932</v>
      </c>
      <c r="AI880" s="70">
        <f>(U880-Phase_Relations!G$20)/Phase_Relations!G$20</f>
        <v>1.1091084649862206</v>
      </c>
      <c r="AJ880" s="70">
        <f t="shared" si="425"/>
        <v>1.1937080440829597</v>
      </c>
      <c r="AK880" s="70">
        <f t="shared" si="426"/>
        <v>0.54412807623145376</v>
      </c>
      <c r="AL880" s="71">
        <f>(1/(J881-J879))*((M881-M879)/Phase_Relations!B$22)</f>
        <v>6.2561095616680813E-7</v>
      </c>
      <c r="AM880" s="71">
        <f t="shared" si="427"/>
        <v>0.59929293532576056</v>
      </c>
      <c r="AN880" s="71">
        <f>SUM(AM$27:AM880)</f>
        <v>131.51309072170704</v>
      </c>
      <c r="AO880" s="71">
        <f>(1/10000)*((AL880*Phase_Relations!B$22*H$7*U880))/(2*(P880-R880))</f>
        <v>1.493142552928881E-11</v>
      </c>
      <c r="AP880" s="71">
        <f t="shared" si="428"/>
        <v>1.4555888763413502E-11</v>
      </c>
      <c r="AQ880" s="72">
        <f t="shared" si="429"/>
        <v>1.4898167822915259E-18</v>
      </c>
      <c r="AR880" s="72">
        <f t="shared" si="430"/>
        <v>1.4523467513777951E-18</v>
      </c>
      <c r="AS880" s="71">
        <f t="shared" si="433"/>
        <v>1.9307475115024397E-5</v>
      </c>
      <c r="AT880" s="72">
        <f t="shared" si="434"/>
        <v>7.7008676030472699E-8</v>
      </c>
      <c r="AU880" s="97">
        <f t="shared" si="431"/>
        <v>5.2956207735528032E-8</v>
      </c>
      <c r="AV880" s="2"/>
      <c r="AW880" s="2"/>
      <c r="AX880" s="2"/>
      <c r="AY880" s="2"/>
      <c r="AZ880" s="2"/>
      <c r="BA880" s="2"/>
      <c r="BC880" s="10"/>
      <c r="BE880" s="10"/>
      <c r="BI880" s="10"/>
    </row>
    <row r="881" spans="1:61" x14ac:dyDescent="0.2">
      <c r="A881" s="9">
        <f>Raw_Data!A879</f>
        <v>40774.269513888888</v>
      </c>
      <c r="B881" s="10">
        <f>Raw_Data!J879</f>
        <v>-3.1599526413465407E-3</v>
      </c>
      <c r="C881" s="10">
        <f>Raw_Data!K879</f>
        <v>-3.400672584739084E-2</v>
      </c>
      <c r="D881" s="10">
        <f>Raw_Data!L879</f>
        <v>2.1605244295249557E-2</v>
      </c>
      <c r="E881" s="10">
        <f>Raw_Data!M879</f>
        <v>1.8480999618974241E-2</v>
      </c>
      <c r="F881" s="10">
        <f>Raw_Data!N879</f>
        <v>1.8520515421432678E-2</v>
      </c>
      <c r="J881" s="74">
        <f t="shared" si="404"/>
        <v>228457.99999970477</v>
      </c>
      <c r="K881" s="69">
        <f t="shared" si="405"/>
        <v>1481.683463545578</v>
      </c>
      <c r="L881" s="69">
        <f>K881+$D$8-$B$8*Q881+Phase_Relations!$C$24*Q881</f>
        <v>1731.3432361132791</v>
      </c>
      <c r="M881" s="69">
        <f t="shared" si="406"/>
        <v>9.2477092567158931E-3</v>
      </c>
      <c r="N881" s="69">
        <f t="shared" si="407"/>
        <v>2.3489181512058369E-2</v>
      </c>
      <c r="O881" s="70">
        <f t="shared" si="408"/>
        <v>64.912824613182593</v>
      </c>
      <c r="P881" s="70">
        <f t="shared" si="409"/>
        <v>447.67465250470758</v>
      </c>
      <c r="Q881" s="70">
        <f t="shared" si="410"/>
        <v>55.483008572016523</v>
      </c>
      <c r="R881" s="111">
        <f t="shared" si="411"/>
        <v>382.64143842770017</v>
      </c>
      <c r="S881" s="70">
        <f t="shared" si="432"/>
        <v>65.033214077007415</v>
      </c>
      <c r="T881" s="113">
        <f t="shared" si="412"/>
        <v>0.68475229074328403</v>
      </c>
      <c r="U881" s="70">
        <f t="shared" si="413"/>
        <v>1.7392708184879415</v>
      </c>
      <c r="V881" s="70">
        <f>(L881/Phase_Relations!C$24)</f>
        <v>355.54501923020189</v>
      </c>
      <c r="W881" s="70">
        <f t="shared" si="414"/>
        <v>51198.482769149072</v>
      </c>
      <c r="X881" s="70">
        <f t="shared" si="415"/>
        <v>2452.0346153807027</v>
      </c>
      <c r="Y881" s="70">
        <f t="shared" si="416"/>
        <v>300.06201065818539</v>
      </c>
      <c r="Z881" s="70">
        <f t="shared" si="417"/>
        <v>43208.929534778697</v>
      </c>
      <c r="AA881" s="70">
        <f t="shared" si="418"/>
        <v>2069.3931769530027</v>
      </c>
      <c r="AB881" s="70">
        <f t="shared" si="419"/>
        <v>1.3325229476535916</v>
      </c>
      <c r="AC881" s="70">
        <f t="shared" si="420"/>
        <v>1.3325229476535916E-2</v>
      </c>
      <c r="AD881" s="70">
        <f t="shared" si="421"/>
        <v>2026.0377009016643</v>
      </c>
      <c r="AE881" s="70">
        <f t="shared" si="422"/>
        <v>3.3066475225352265</v>
      </c>
      <c r="AF881" s="70">
        <f t="shared" si="423"/>
        <v>3.1426224267716504E-2</v>
      </c>
      <c r="AG881" s="70">
        <f t="shared" si="424"/>
        <v>2.652214355746783E-2</v>
      </c>
      <c r="AH881" s="70">
        <f>(U881-Phase_Relations!$B$37)/Phase_Relations!$B$37</f>
        <v>1.1924461872872127</v>
      </c>
      <c r="AI881" s="70">
        <f>(U881-Phase_Relations!G$20)/Phase_Relations!G$20</f>
        <v>1.1080004683868052</v>
      </c>
      <c r="AJ881" s="70">
        <f t="shared" si="425"/>
        <v>1.192782046941212</v>
      </c>
      <c r="AK881" s="70">
        <f t="shared" si="426"/>
        <v>0.54388846312468286</v>
      </c>
      <c r="AL881" s="71">
        <f>(1/(J882-J880))*((M882-M880)/Phase_Relations!B$22)</f>
        <v>5.9524067325235767E-7</v>
      </c>
      <c r="AM881" s="71">
        <f t="shared" si="427"/>
        <v>1.0472433512250459</v>
      </c>
      <c r="AN881" s="71">
        <f>SUM(AM$27:AM881)</f>
        <v>132.56033407293208</v>
      </c>
      <c r="AO881" s="71">
        <f>(1/10000)*((AL881*Phase_Relations!B$22*H$7*U881))/(2*(P881-R881))</f>
        <v>1.4076350870074735E-11</v>
      </c>
      <c r="AP881" s="71">
        <f t="shared" si="428"/>
        <v>1.4939856192351067E-11</v>
      </c>
      <c r="AQ881" s="72">
        <f t="shared" si="429"/>
        <v>1.404499772545169E-18</v>
      </c>
      <c r="AR881" s="72">
        <f t="shared" si="430"/>
        <v>1.4906579707829636E-18</v>
      </c>
      <c r="AS881" s="71">
        <f t="shared" si="433"/>
        <v>3.9120511361117687E-5</v>
      </c>
      <c r="AT881" s="72">
        <f t="shared" si="434"/>
        <v>3.5830216196477418E-8</v>
      </c>
      <c r="AU881" s="97">
        <f t="shared" si="431"/>
        <v>4.8968049462242494E-8</v>
      </c>
      <c r="AV881" s="2"/>
      <c r="AW881" s="2"/>
      <c r="AX881" s="2"/>
      <c r="AY881" s="2"/>
      <c r="AZ881" s="2"/>
      <c r="BA881" s="2"/>
      <c r="BC881" s="10"/>
      <c r="BE881" s="10"/>
      <c r="BI881" s="10"/>
    </row>
    <row r="882" spans="1:61" x14ac:dyDescent="0.2">
      <c r="A882" s="9">
        <f>Raw_Data!A880</f>
        <v>40774.272488425922</v>
      </c>
      <c r="B882" s="10">
        <f>Raw_Data!J880</f>
        <v>-3.1769480301791207E-3</v>
      </c>
      <c r="C882" s="10">
        <f>Raw_Data!K880</f>
        <v>-3.4623120452850209E-2</v>
      </c>
      <c r="D882" s="10">
        <f>Raw_Data!L880</f>
        <v>2.1663202015377456E-2</v>
      </c>
      <c r="E882" s="10">
        <f>Raw_Data!M880</f>
        <v>1.8416569161659943E-2</v>
      </c>
      <c r="F882" s="10">
        <f>Raw_Data!N880</f>
        <v>1.8490623066763877E-2</v>
      </c>
      <c r="J882" s="74">
        <f t="shared" si="404"/>
        <v>228714.99999943189</v>
      </c>
      <c r="K882" s="69">
        <f t="shared" si="405"/>
        <v>1489.6525027837833</v>
      </c>
      <c r="L882" s="69">
        <f>K882+$D$8-$B$8*Q882+Phase_Relations!$C$24*Q882</f>
        <v>1738.4573985531401</v>
      </c>
      <c r="M882" s="69">
        <f t="shared" si="406"/>
        <v>9.427625897963603E-3</v>
      </c>
      <c r="N882" s="69">
        <f t="shared" si="407"/>
        <v>2.3946169780827552E-2</v>
      </c>
      <c r="O882" s="70">
        <f t="shared" si="408"/>
        <v>65.086958229550433</v>
      </c>
      <c r="P882" s="70">
        <f t="shared" si="409"/>
        <v>448.87557399689956</v>
      </c>
      <c r="Q882" s="70">
        <f t="shared" si="410"/>
        <v>55.28957771388275</v>
      </c>
      <c r="R882" s="111">
        <f t="shared" si="411"/>
        <v>381.30743250953617</v>
      </c>
      <c r="S882" s="70">
        <f t="shared" si="432"/>
        <v>67.568141487363391</v>
      </c>
      <c r="T882" s="113">
        <f t="shared" si="412"/>
        <v>0.68457237410203631</v>
      </c>
      <c r="U882" s="70">
        <f t="shared" si="413"/>
        <v>1.7388138302191722</v>
      </c>
      <c r="V882" s="70">
        <f>(L882/Phase_Relations!C$24)</f>
        <v>357.00596872232308</v>
      </c>
      <c r="W882" s="70">
        <f t="shared" si="414"/>
        <v>51408.85949601452</v>
      </c>
      <c r="X882" s="70">
        <f t="shared" si="415"/>
        <v>2462.1101291194695</v>
      </c>
      <c r="Y882" s="70">
        <f t="shared" si="416"/>
        <v>301.71639100844033</v>
      </c>
      <c r="Z882" s="70">
        <f t="shared" si="417"/>
        <v>43447.16030521541</v>
      </c>
      <c r="AA882" s="70">
        <f t="shared" si="418"/>
        <v>2080.8026966099333</v>
      </c>
      <c r="AB882" s="70">
        <f t="shared" si="419"/>
        <v>1.3584475357296344</v>
      </c>
      <c r="AC882" s="70">
        <f t="shared" si="420"/>
        <v>1.3584475357296344E-2</v>
      </c>
      <c r="AD882" s="70">
        <f t="shared" si="421"/>
        <v>2035.757268951691</v>
      </c>
      <c r="AE882" s="70">
        <f t="shared" si="422"/>
        <v>3.3087259941759011</v>
      </c>
      <c r="AF882" s="70">
        <f t="shared" si="423"/>
        <v>3.2472152019721118E-2</v>
      </c>
      <c r="AG882" s="70">
        <f t="shared" si="424"/>
        <v>2.7443184075412561E-2</v>
      </c>
      <c r="AH882" s="70">
        <f>(U882-Phase_Relations!$B$37)/Phase_Relations!$B$37</f>
        <v>1.1918701285292277</v>
      </c>
      <c r="AI882" s="70">
        <f>(U882-Phase_Relations!G$20)/Phase_Relations!G$20</f>
        <v>1.1074465974919607</v>
      </c>
      <c r="AJ882" s="70">
        <f t="shared" si="425"/>
        <v>1.1918614875241345</v>
      </c>
      <c r="AK882" s="70">
        <f t="shared" si="426"/>
        <v>0.54376858966958386</v>
      </c>
      <c r="AL882" s="71">
        <f>(1/(J883-J881))*((M883-M881)/Phase_Relations!B$22)</f>
        <v>4.7006314086523513E-7</v>
      </c>
      <c r="AM882" s="71">
        <f t="shared" si="427"/>
        <v>0.52650180721395479</v>
      </c>
      <c r="AN882" s="71">
        <f>SUM(AM$27:AM882)</f>
        <v>133.08683588014603</v>
      </c>
      <c r="AO882" s="71">
        <f>(1/10000)*((AL882*Phase_Relations!B$22*H$7*U882))/(2*(P882-R882))</f>
        <v>1.0696280976214316E-11</v>
      </c>
      <c r="AP882" s="71">
        <f t="shared" si="428"/>
        <v>1.4590462285227417E-11</v>
      </c>
      <c r="AQ882" s="72">
        <f t="shared" si="429"/>
        <v>1.0672456474575265E-18</v>
      </c>
      <c r="AR882" s="72">
        <f t="shared" si="430"/>
        <v>1.455796402780487E-18</v>
      </c>
      <c r="AS882" s="71">
        <f t="shared" si="433"/>
        <v>2.7032790354744889E-5</v>
      </c>
      <c r="AT882" s="72">
        <f t="shared" si="434"/>
        <v>3.9400868450760025E-8</v>
      </c>
      <c r="AU882" s="97">
        <f t="shared" si="431"/>
        <v>5.0098652863699749E-8</v>
      </c>
      <c r="AV882" s="2"/>
      <c r="AW882" s="2"/>
      <c r="AX882" s="2"/>
      <c r="AY882" s="2"/>
      <c r="AZ882" s="2"/>
      <c r="BA882" s="2"/>
      <c r="BC882" s="10"/>
      <c r="BE882" s="10"/>
      <c r="BI882" s="10"/>
    </row>
    <row r="883" spans="1:61" x14ac:dyDescent="0.2">
      <c r="A883" s="9">
        <f>Raw_Data!A881</f>
        <v>40774.27547453704</v>
      </c>
      <c r="B883" s="10">
        <f>Raw_Data!J881</f>
        <v>-3.1981714822013605E-3</v>
      </c>
      <c r="C883" s="10">
        <f>Raw_Data!K881</f>
        <v>-3.5465170116180111E-2</v>
      </c>
      <c r="D883" s="10">
        <f>Raw_Data!L881</f>
        <v>2.1694532438676056E-2</v>
      </c>
      <c r="E883" s="10">
        <f>Raw_Data!M881</f>
        <v>1.8445939948929641E-2</v>
      </c>
      <c r="F883" s="10">
        <f>Raw_Data!N881</f>
        <v>1.8510511462673077E-2</v>
      </c>
      <c r="J883" s="74">
        <f t="shared" si="404"/>
        <v>228973.00000002142</v>
      </c>
      <c r="K883" s="69">
        <f t="shared" si="405"/>
        <v>1499.6040563258343</v>
      </c>
      <c r="L883" s="69">
        <f>K883+$D$8-$B$8*Q883+Phase_Relations!$C$24*Q883</f>
        <v>1748.7986498504545</v>
      </c>
      <c r="M883" s="69">
        <f t="shared" si="406"/>
        <v>9.6740165703758044E-3</v>
      </c>
      <c r="N883" s="69">
        <f t="shared" si="407"/>
        <v>2.4572002088754544E-2</v>
      </c>
      <c r="O883" s="70">
        <f t="shared" si="408"/>
        <v>65.181090295119617</v>
      </c>
      <c r="P883" s="70">
        <f t="shared" si="409"/>
        <v>449.52476065599734</v>
      </c>
      <c r="Q883" s="70">
        <f t="shared" si="410"/>
        <v>55.377753660825505</v>
      </c>
      <c r="R883" s="111">
        <f t="shared" si="411"/>
        <v>381.91554248845176</v>
      </c>
      <c r="S883" s="70">
        <f t="shared" si="432"/>
        <v>67.609218167545578</v>
      </c>
      <c r="T883" s="113">
        <f t="shared" si="412"/>
        <v>0.68432598342962414</v>
      </c>
      <c r="U883" s="70">
        <f t="shared" si="413"/>
        <v>1.7381879979112453</v>
      </c>
      <c r="V883" s="70">
        <f>(L883/Phase_Relations!C$24)</f>
        <v>359.12962642038991</v>
      </c>
      <c r="W883" s="70">
        <f t="shared" si="414"/>
        <v>51714.666204536145</v>
      </c>
      <c r="X883" s="70">
        <f t="shared" si="415"/>
        <v>2476.7560442785511</v>
      </c>
      <c r="Y883" s="70">
        <f t="shared" si="416"/>
        <v>303.75187275956444</v>
      </c>
      <c r="Z883" s="70">
        <f t="shared" si="417"/>
        <v>43740.269677377277</v>
      </c>
      <c r="AA883" s="70">
        <f t="shared" si="418"/>
        <v>2094.8405017900996</v>
      </c>
      <c r="AB883" s="70">
        <f t="shared" si="419"/>
        <v>1.3939505144633713</v>
      </c>
      <c r="AC883" s="70">
        <f t="shared" si="420"/>
        <v>1.3939505144633713E-2</v>
      </c>
      <c r="AD883" s="70">
        <f t="shared" si="421"/>
        <v>2049.7676896784023</v>
      </c>
      <c r="AE883" s="70">
        <f t="shared" si="422"/>
        <v>3.311704643100736</v>
      </c>
      <c r="AF883" s="70">
        <f t="shared" si="423"/>
        <v>3.2274160304697E-2</v>
      </c>
      <c r="AG883" s="70">
        <f t="shared" si="424"/>
        <v>2.7297487907106056E-2</v>
      </c>
      <c r="AH883" s="70">
        <f>(U883-Phase_Relations!$B$37)/Phase_Relations!$B$37</f>
        <v>1.1910812326064015</v>
      </c>
      <c r="AI883" s="70">
        <f>(U883-Phase_Relations!G$20)/Phase_Relations!G$20</f>
        <v>1.1066880872103999</v>
      </c>
      <c r="AJ883" s="70">
        <f t="shared" si="425"/>
        <v>1.1909555863753538</v>
      </c>
      <c r="AK883" s="70">
        <f t="shared" si="426"/>
        <v>0.54360432414892734</v>
      </c>
      <c r="AL883" s="71">
        <f>(1/(J884-J882))*((M884-M882)/Phase_Relations!B$22)</f>
        <v>5.509894212816491E-7</v>
      </c>
      <c r="AM883" s="71">
        <f t="shared" si="427"/>
        <v>0.72524152861197699</v>
      </c>
      <c r="AN883" s="71">
        <f>SUM(AM$27:AM883)</f>
        <v>133.812077408758</v>
      </c>
      <c r="AO883" s="71">
        <f>(1/10000)*((AL883*Phase_Relations!B$22*H$7*U883))/(2*(P883-R883))</f>
        <v>1.252563020852541E-11</v>
      </c>
      <c r="AP883" s="71">
        <f t="shared" si="428"/>
        <v>1.5111564821116947E-11</v>
      </c>
      <c r="AQ883" s="72">
        <f t="shared" si="429"/>
        <v>1.249773108189469E-18</v>
      </c>
      <c r="AR883" s="72">
        <f t="shared" si="430"/>
        <v>1.5077905879130484E-18</v>
      </c>
      <c r="AS883" s="71">
        <f t="shared" si="433"/>
        <v>2.5689385529208002E-5</v>
      </c>
      <c r="AT883" s="72">
        <f t="shared" si="434"/>
        <v>4.8552292139069606E-8</v>
      </c>
      <c r="AU883" s="97">
        <f t="shared" si="431"/>
        <v>4.7690663218007853E-8</v>
      </c>
      <c r="AV883" s="2"/>
      <c r="AW883" s="2"/>
      <c r="AX883" s="2"/>
      <c r="AY883" s="2"/>
      <c r="AZ883" s="2"/>
      <c r="BA883" s="2"/>
      <c r="BC883" s="10"/>
      <c r="BE883" s="10"/>
      <c r="BI883" s="10"/>
    </row>
    <row r="884" spans="1:61" x14ac:dyDescent="0.2">
      <c r="A884" s="9">
        <f>Raw_Data!A882</f>
        <v>40774.278449074074</v>
      </c>
      <c r="B884" s="10">
        <f>Raw_Data!J882</f>
        <v>-3.2200956525612104E-3</v>
      </c>
      <c r="C884" s="10">
        <f>Raw_Data!K882</f>
        <v>-3.6330972943510176E-2</v>
      </c>
      <c r="D884" s="10">
        <f>Raw_Data!L882</f>
        <v>2.1570956603034555E-2</v>
      </c>
      <c r="E884" s="10">
        <f>Raw_Data!M882</f>
        <v>1.8376675722744044E-2</v>
      </c>
      <c r="F884" s="10">
        <f>Raw_Data!N882</f>
        <v>1.8435750695598479E-2</v>
      </c>
      <c r="J884" s="74">
        <f t="shared" si="404"/>
        <v>229229.99999974854</v>
      </c>
      <c r="K884" s="69">
        <f t="shared" si="405"/>
        <v>1509.8841726317241</v>
      </c>
      <c r="L884" s="69">
        <f>K884+$D$8-$B$8*Q884+Phase_Relations!$C$24*Q884</f>
        <v>1758.1597539005024</v>
      </c>
      <c r="M884" s="69">
        <f t="shared" si="406"/>
        <v>9.9273264692724926E-3</v>
      </c>
      <c r="N884" s="69">
        <f t="shared" si="407"/>
        <v>2.5215409231952132E-2</v>
      </c>
      <c r="O884" s="70">
        <f t="shared" si="408"/>
        <v>64.809807451204364</v>
      </c>
      <c r="P884" s="70">
        <f t="shared" si="409"/>
        <v>446.96418931865077</v>
      </c>
      <c r="Q884" s="70">
        <f t="shared" si="410"/>
        <v>55.16981103139954</v>
      </c>
      <c r="R884" s="111">
        <f t="shared" si="411"/>
        <v>380.48145538896233</v>
      </c>
      <c r="S884" s="70">
        <f t="shared" si="432"/>
        <v>66.482733929688436</v>
      </c>
      <c r="T884" s="113">
        <f t="shared" si="412"/>
        <v>0.68407267353072743</v>
      </c>
      <c r="U884" s="70">
        <f t="shared" si="413"/>
        <v>1.7375445907680478</v>
      </c>
      <c r="V884" s="70">
        <f>(L884/Phase_Relations!C$24)</f>
        <v>361.05200313349161</v>
      </c>
      <c r="W884" s="70">
        <f t="shared" si="414"/>
        <v>51991.488451222795</v>
      </c>
      <c r="X884" s="70">
        <f t="shared" si="415"/>
        <v>2490.0138147137354</v>
      </c>
      <c r="Y884" s="70">
        <f t="shared" si="416"/>
        <v>305.88219210209206</v>
      </c>
      <c r="Z884" s="70">
        <f t="shared" si="417"/>
        <v>44047.035662701259</v>
      </c>
      <c r="AA884" s="70">
        <f t="shared" si="418"/>
        <v>2109.5323593247731</v>
      </c>
      <c r="AB884" s="70">
        <f t="shared" si="419"/>
        <v>1.430450499895175</v>
      </c>
      <c r="AC884" s="70">
        <f t="shared" si="420"/>
        <v>1.430450499895175E-2</v>
      </c>
      <c r="AD884" s="70">
        <f t="shared" si="421"/>
        <v>2065.2105367049808</v>
      </c>
      <c r="AE884" s="70">
        <f t="shared" si="422"/>
        <v>3.3149643321514568</v>
      </c>
      <c r="AF884" s="70">
        <f t="shared" si="423"/>
        <v>3.1515389482325115E-2</v>
      </c>
      <c r="AG884" s="70">
        <f t="shared" si="424"/>
        <v>2.6699745012190475E-2</v>
      </c>
      <c r="AH884" s="70">
        <f>(U884-Phase_Relations!$B$37)/Phase_Relations!$B$37</f>
        <v>1.1902701826405295</v>
      </c>
      <c r="AI884" s="70">
        <f>(U884-Phase_Relations!G$20)/Phase_Relations!G$20</f>
        <v>1.105908276185684</v>
      </c>
      <c r="AJ884" s="70">
        <f t="shared" si="425"/>
        <v>1.1899315574020397</v>
      </c>
      <c r="AK884" s="70">
        <f t="shared" si="426"/>
        <v>0.54343532230602376</v>
      </c>
      <c r="AL884" s="71">
        <f>(1/(J885-J883))*((M885-M883)/Phase_Relations!B$22)</f>
        <v>6.1876329843478007E-7</v>
      </c>
      <c r="AM884" s="71">
        <f t="shared" si="427"/>
        <v>0.75098322657591599</v>
      </c>
      <c r="AN884" s="71">
        <f>SUM(AM$27:AM884)</f>
        <v>134.56306063533393</v>
      </c>
      <c r="AO884" s="71">
        <f>(1/10000)*((AL884*Phase_Relations!B$22*H$7*U884))/(2*(P884-R884))</f>
        <v>1.4299377332612147E-11</v>
      </c>
      <c r="AP884" s="71">
        <f t="shared" si="428"/>
        <v>1.539629575571434E-11</v>
      </c>
      <c r="AQ884" s="72">
        <f t="shared" si="429"/>
        <v>1.4267527427074344E-18</v>
      </c>
      <c r="AR884" s="72">
        <f t="shared" si="430"/>
        <v>1.5362002614548449E-18</v>
      </c>
      <c r="AS884" s="71">
        <f t="shared" si="433"/>
        <v>2.3969653826529922E-5</v>
      </c>
      <c r="AT884" s="72">
        <f t="shared" si="434"/>
        <v>5.9404484651578674E-8</v>
      </c>
      <c r="AU884" s="97">
        <f t="shared" si="431"/>
        <v>5.0866335302406973E-8</v>
      </c>
      <c r="AV884" s="2"/>
      <c r="AW884" s="2"/>
      <c r="AX884" s="2"/>
      <c r="AY884" s="2"/>
      <c r="AZ884" s="2"/>
      <c r="BA884" s="2"/>
      <c r="BC884" s="10"/>
      <c r="BE884" s="10"/>
      <c r="BI884" s="10"/>
    </row>
    <row r="885" spans="1:61" x14ac:dyDescent="0.2">
      <c r="A885" s="9">
        <f>Raw_Data!A883</f>
        <v>40774.281423611108</v>
      </c>
      <c r="B885" s="10">
        <f>Raw_Data!J883</f>
        <v>-3.2433262469403405E-3</v>
      </c>
      <c r="C885" s="10">
        <f>Raw_Data!K883</f>
        <v>-3.7376112158930219E-2</v>
      </c>
      <c r="D885" s="10">
        <f>Raw_Data!L883</f>
        <v>2.1766397636318255E-2</v>
      </c>
      <c r="E885" s="10">
        <f>Raw_Data!M883</f>
        <v>1.8495429666096241E-2</v>
      </c>
      <c r="F885" s="10">
        <f>Raw_Data!N883</f>
        <v>1.8525188716384977E-2</v>
      </c>
      <c r="J885" s="74">
        <f t="shared" si="404"/>
        <v>229486.99999947567</v>
      </c>
      <c r="K885" s="69">
        <f t="shared" si="405"/>
        <v>1520.7768635820621</v>
      </c>
      <c r="L885" s="69">
        <f>K885+$D$8-$B$8*Q885+Phase_Relations!$C$24*Q885</f>
        <v>1770.6280970363971</v>
      </c>
      <c r="M885" s="69">
        <f t="shared" si="406"/>
        <v>1.0234092644412562E-2</v>
      </c>
      <c r="N885" s="69">
        <f t="shared" si="407"/>
        <v>2.5994595316807909E-2</v>
      </c>
      <c r="O885" s="70">
        <f t="shared" si="408"/>
        <v>65.397008842792118</v>
      </c>
      <c r="P885" s="70">
        <f t="shared" si="409"/>
        <v>451.01385408822154</v>
      </c>
      <c r="Q885" s="70">
        <f t="shared" si="410"/>
        <v>55.526329953146934</v>
      </c>
      <c r="R885" s="111">
        <f t="shared" si="411"/>
        <v>382.94020657342713</v>
      </c>
      <c r="S885" s="70">
        <f t="shared" si="432"/>
        <v>68.073647514794402</v>
      </c>
      <c r="T885" s="113">
        <f t="shared" si="412"/>
        <v>0.6837659073555874</v>
      </c>
      <c r="U885" s="70">
        <f t="shared" si="413"/>
        <v>1.736765404683192</v>
      </c>
      <c r="V885" s="70">
        <f>(L885/Phase_Relations!C$24)</f>
        <v>363.61247595456678</v>
      </c>
      <c r="W885" s="70">
        <f t="shared" si="414"/>
        <v>52360.196537457618</v>
      </c>
      <c r="X885" s="70">
        <f t="shared" si="415"/>
        <v>2507.6722479625296</v>
      </c>
      <c r="Y885" s="70">
        <f t="shared" si="416"/>
        <v>308.08614600141982</v>
      </c>
      <c r="Z885" s="70">
        <f t="shared" si="417"/>
        <v>44364.405024204454</v>
      </c>
      <c r="AA885" s="70">
        <f t="shared" si="418"/>
        <v>2124.7320413891025</v>
      </c>
      <c r="AB885" s="70">
        <f t="shared" si="419"/>
        <v>1.4746531187914358</v>
      </c>
      <c r="AC885" s="70">
        <f t="shared" si="420"/>
        <v>1.4746531187914358E-2</v>
      </c>
      <c r="AD885" s="70">
        <f t="shared" si="421"/>
        <v>2079.3496097125726</v>
      </c>
      <c r="AE885" s="70">
        <f t="shared" si="422"/>
        <v>3.317927515211252</v>
      </c>
      <c r="AF885" s="70">
        <f t="shared" si="423"/>
        <v>3.2038697675161598E-2</v>
      </c>
      <c r="AG885" s="70">
        <f t="shared" si="424"/>
        <v>2.7146150207669237E-2</v>
      </c>
      <c r="AH885" s="70">
        <f>(U885-Phase_Relations!$B$37)/Phase_Relations!$B$37</f>
        <v>1.1892879758773445</v>
      </c>
      <c r="AI885" s="70">
        <f>(U885-Phase_Relations!G$20)/Phase_Relations!G$20</f>
        <v>1.1049639007529584</v>
      </c>
      <c r="AJ885" s="70">
        <f t="shared" si="425"/>
        <v>1.1889628670444503</v>
      </c>
      <c r="AK885" s="70">
        <f t="shared" si="426"/>
        <v>0.54323048816853081</v>
      </c>
      <c r="AL885" s="71">
        <f>(1/(J886-J884))*((M886-M884)/Phase_Relations!B$22)</f>
        <v>6.3915130239548594E-7</v>
      </c>
      <c r="AM885" s="71">
        <f t="shared" si="427"/>
        <v>0.91600206322362898</v>
      </c>
      <c r="AN885" s="71">
        <f>SUM(AM$27:AM885)</f>
        <v>135.47906269855756</v>
      </c>
      <c r="AO885" s="71">
        <f>(1/10000)*((AL885*Phase_Relations!B$22*H$7*U885))/(2*(P885-R885))</f>
        <v>1.4418872732300866E-11</v>
      </c>
      <c r="AP885" s="71">
        <f t="shared" si="428"/>
        <v>1.4154969746151061E-11</v>
      </c>
      <c r="AQ885" s="72">
        <f t="shared" si="429"/>
        <v>1.4386756667118222E-18</v>
      </c>
      <c r="AR885" s="72">
        <f t="shared" si="430"/>
        <v>1.4123441488743854E-18</v>
      </c>
      <c r="AS885" s="71">
        <f t="shared" si="433"/>
        <v>3.1716429642993084E-5</v>
      </c>
      <c r="AT885" s="72">
        <f t="shared" si="434"/>
        <v>4.5270040630561211E-8</v>
      </c>
      <c r="AU885" s="97">
        <f t="shared" si="431"/>
        <v>5.5489841172556865E-8</v>
      </c>
      <c r="AV885" s="2"/>
      <c r="AW885" s="2"/>
      <c r="AX885" s="2"/>
      <c r="AY885" s="2"/>
      <c r="AZ885" s="2"/>
      <c r="BA885" s="2"/>
      <c r="BC885" s="10"/>
      <c r="BE885" s="10"/>
      <c r="BI885" s="10"/>
    </row>
    <row r="886" spans="1:61" x14ac:dyDescent="0.2">
      <c r="A886" s="9">
        <f>Raw_Data!A884</f>
        <v>40774.284409722219</v>
      </c>
      <c r="B886" s="10">
        <f>Raw_Data!J884</f>
        <v>-3.2653691831201303E-3</v>
      </c>
      <c r="C886" s="10">
        <f>Raw_Data!K884</f>
        <v>-3.8307236187210769E-2</v>
      </c>
      <c r="D886" s="10">
        <f>Raw_Data!L884</f>
        <v>2.1783927471340555E-2</v>
      </c>
      <c r="E886" s="10">
        <f>Raw_Data!M884</f>
        <v>1.8408778123872243E-2</v>
      </c>
      <c r="F886" s="10">
        <f>Raw_Data!N884</f>
        <v>1.8481300381181377E-2</v>
      </c>
      <c r="J886" s="74">
        <f t="shared" si="404"/>
        <v>229744.99999943655</v>
      </c>
      <c r="K886" s="69">
        <f t="shared" si="405"/>
        <v>1531.112668491995</v>
      </c>
      <c r="L886" s="69">
        <f>K886+$D$8-$B$8*Q886+Phase_Relations!$C$24*Q886</f>
        <v>1779.8141911406669</v>
      </c>
      <c r="M886" s="69">
        <f t="shared" si="406"/>
        <v>1.0506982372333332E-2</v>
      </c>
      <c r="N886" s="69">
        <f t="shared" si="407"/>
        <v>2.6687735225726664E-2</v>
      </c>
      <c r="O886" s="70">
        <f t="shared" si="408"/>
        <v>65.449677125119791</v>
      </c>
      <c r="P886" s="70">
        <f t="shared" si="409"/>
        <v>451.37708362151579</v>
      </c>
      <c r="Q886" s="70">
        <f t="shared" si="410"/>
        <v>55.266187733618047</v>
      </c>
      <c r="R886" s="111">
        <f t="shared" si="411"/>
        <v>381.14612230081411</v>
      </c>
      <c r="S886" s="70">
        <f t="shared" si="432"/>
        <v>70.230961320701681</v>
      </c>
      <c r="T886" s="113">
        <f t="shared" si="412"/>
        <v>0.68349301762766657</v>
      </c>
      <c r="U886" s="70">
        <f t="shared" si="413"/>
        <v>1.736072264774273</v>
      </c>
      <c r="V886" s="70">
        <f>(L886/Phase_Relations!C$24)</f>
        <v>365.49891299190728</v>
      </c>
      <c r="W886" s="70">
        <f t="shared" si="414"/>
        <v>52631.843470834647</v>
      </c>
      <c r="X886" s="70">
        <f t="shared" si="415"/>
        <v>2520.6821585648777</v>
      </c>
      <c r="Y886" s="70">
        <f t="shared" si="416"/>
        <v>310.23272525828924</v>
      </c>
      <c r="Z886" s="70">
        <f t="shared" si="417"/>
        <v>44673.512437193647</v>
      </c>
      <c r="AA886" s="70">
        <f t="shared" si="418"/>
        <v>2139.5360362640636</v>
      </c>
      <c r="AB886" s="70">
        <f t="shared" si="419"/>
        <v>1.5139744052353632</v>
      </c>
      <c r="AC886" s="70">
        <f t="shared" si="420"/>
        <v>1.5139744052353632E-2</v>
      </c>
      <c r="AD886" s="70">
        <f t="shared" si="421"/>
        <v>2092.7153953835959</v>
      </c>
      <c r="AE886" s="70">
        <f t="shared" si="422"/>
        <v>3.320710169275686</v>
      </c>
      <c r="AF886" s="70">
        <f t="shared" si="423"/>
        <v>3.2825322934655968E-2</v>
      </c>
      <c r="AG886" s="70">
        <f t="shared" si="424"/>
        <v>2.7861886942813486E-2</v>
      </c>
      <c r="AH886" s="70">
        <f>(U886-Phase_Relations!$B$37)/Phase_Relations!$B$37</f>
        <v>1.1884142350346807</v>
      </c>
      <c r="AI886" s="70">
        <f>(U886-Phase_Relations!G$20)/Phase_Relations!G$20</f>
        <v>1.1041238134950528</v>
      </c>
      <c r="AJ886" s="70">
        <f t="shared" si="425"/>
        <v>1.1880837510497011</v>
      </c>
      <c r="AK886" s="70">
        <f t="shared" si="426"/>
        <v>0.54304811950551379</v>
      </c>
      <c r="AL886" s="71">
        <f>(1/(J887-J885))*((M887-M885)/Phase_Relations!B$22)</f>
        <v>6.6087463837521908E-7</v>
      </c>
      <c r="AM886" s="71">
        <f t="shared" si="427"/>
        <v>0.82025481564035951</v>
      </c>
      <c r="AN886" s="71">
        <f>SUM(AM$27:AM886)</f>
        <v>136.29931751419792</v>
      </c>
      <c r="AO886" s="71">
        <f>(1/10000)*((AL886*Phase_Relations!B$22*H$7*U886))/(2*(P886-R886))</f>
        <v>1.4445206806575262E-11</v>
      </c>
      <c r="AP886" s="71">
        <f t="shared" si="428"/>
        <v>1.3966356329525785E-11</v>
      </c>
      <c r="AQ886" s="72">
        <f t="shared" si="429"/>
        <v>1.4413032085847096E-18</v>
      </c>
      <c r="AR886" s="72">
        <f t="shared" si="430"/>
        <v>1.3935248182684443E-18</v>
      </c>
      <c r="AS886" s="71">
        <f t="shared" si="433"/>
        <v>2.9859687114090672E-5</v>
      </c>
      <c r="AT886" s="72">
        <f t="shared" si="434"/>
        <v>4.8172854269265795E-8</v>
      </c>
      <c r="AU886" s="97">
        <f t="shared" si="431"/>
        <v>5.447525652109666E-8</v>
      </c>
      <c r="AV886" s="2"/>
      <c r="AW886" s="2"/>
      <c r="AX886" s="2"/>
      <c r="AY886" s="2"/>
      <c r="AZ886" s="2"/>
      <c r="BA886" s="2"/>
      <c r="BC886" s="10"/>
      <c r="BE886" s="10"/>
      <c r="BI886" s="10"/>
    </row>
    <row r="887" spans="1:61" x14ac:dyDescent="0.2">
      <c r="A887" s="9">
        <f>Raw_Data!A885</f>
        <v>40774.28738425926</v>
      </c>
      <c r="B887" s="10">
        <f>Raw_Data!J885</f>
        <v>-3.2836472428080005E-3</v>
      </c>
      <c r="C887" s="10">
        <f>Raw_Data!K885</f>
        <v>-3.9412945970800806E-2</v>
      </c>
      <c r="D887" s="10">
        <f>Raw_Data!L885</f>
        <v>2.1849438697616255E-2</v>
      </c>
      <c r="E887" s="10">
        <f>Raw_Data!M885</f>
        <v>1.8417388645817441E-2</v>
      </c>
      <c r="F887" s="10">
        <f>Raw_Data!N885</f>
        <v>1.8500101130439379E-2</v>
      </c>
      <c r="J887" s="74">
        <f t="shared" si="404"/>
        <v>230001.99999979232</v>
      </c>
      <c r="K887" s="69">
        <f t="shared" si="405"/>
        <v>1539.6831446538388</v>
      </c>
      <c r="L887" s="69">
        <f>K887+$D$8-$B$8*Q887+Phase_Relations!$C$24*Q887</f>
        <v>1788.4989135105841</v>
      </c>
      <c r="M887" s="69">
        <f t="shared" si="406"/>
        <v>1.083344976744314E-2</v>
      </c>
      <c r="N887" s="69">
        <f t="shared" si="407"/>
        <v>2.7516962409305578E-2</v>
      </c>
      <c r="O887" s="70">
        <f t="shared" si="408"/>
        <v>65.646505204604367</v>
      </c>
      <c r="P887" s="70">
        <f t="shared" si="409"/>
        <v>452.73451865244391</v>
      </c>
      <c r="Q887" s="70">
        <f t="shared" si="410"/>
        <v>55.29203794046532</v>
      </c>
      <c r="R887" s="111">
        <f t="shared" si="411"/>
        <v>381.32439958941598</v>
      </c>
      <c r="S887" s="70">
        <f t="shared" si="432"/>
        <v>71.410119063027935</v>
      </c>
      <c r="T887" s="113">
        <f t="shared" si="412"/>
        <v>0.68316655023255679</v>
      </c>
      <c r="U887" s="70">
        <f t="shared" si="413"/>
        <v>1.7352430375906942</v>
      </c>
      <c r="V887" s="70">
        <f>(L887/Phase_Relations!C$24)</f>
        <v>367.28238938042114</v>
      </c>
      <c r="W887" s="70">
        <f t="shared" si="414"/>
        <v>52888.664070780644</v>
      </c>
      <c r="X887" s="70">
        <f t="shared" si="415"/>
        <v>2532.9819957270424</v>
      </c>
      <c r="Y887" s="70">
        <f t="shared" si="416"/>
        <v>311.99035143995582</v>
      </c>
      <c r="Z887" s="70">
        <f t="shared" si="417"/>
        <v>44926.610607353636</v>
      </c>
      <c r="AA887" s="70">
        <f t="shared" si="418"/>
        <v>2151.6575961376266</v>
      </c>
      <c r="AB887" s="70">
        <f t="shared" si="419"/>
        <v>1.561015816634459</v>
      </c>
      <c r="AC887" s="70">
        <f t="shared" si="420"/>
        <v>1.561015816634459E-2</v>
      </c>
      <c r="AD887" s="70">
        <f t="shared" si="421"/>
        <v>2104.050850095608</v>
      </c>
      <c r="AE887" s="70">
        <f t="shared" si="422"/>
        <v>3.3230562315126262</v>
      </c>
      <c r="AF887" s="70">
        <f t="shared" si="423"/>
        <v>3.3188421425051094E-2</v>
      </c>
      <c r="AG887" s="70">
        <f t="shared" si="424"/>
        <v>2.819211474202803E-2</v>
      </c>
      <c r="AH887" s="70">
        <f>(U887-Phase_Relations!$B$37)/Phase_Relations!$B$37</f>
        <v>1.1873689487240573</v>
      </c>
      <c r="AI887" s="70">
        <f>(U887-Phase_Relations!G$20)/Phase_Relations!G$20</f>
        <v>1.1031187881287887</v>
      </c>
      <c r="AJ887" s="70">
        <f t="shared" si="425"/>
        <v>1.187121996816825</v>
      </c>
      <c r="AK887" s="70">
        <f t="shared" si="426"/>
        <v>0.5428297541741538</v>
      </c>
      <c r="AL887" s="71">
        <f>(1/(J888-J886))*((M888-M886)/Phase_Relations!B$22)</f>
        <v>1.1620177358674857E-6</v>
      </c>
      <c r="AM887" s="71">
        <f t="shared" si="427"/>
        <v>0.98710903749712942</v>
      </c>
      <c r="AN887" s="71">
        <f>SUM(AM$27:AM887)</f>
        <v>137.28642655169506</v>
      </c>
      <c r="AO887" s="71">
        <f>(1/10000)*((AL887*Phase_Relations!B$22*H$7*U887))/(2*(P887-R887))</f>
        <v>2.4967715230488425E-11</v>
      </c>
      <c r="AP887" s="71">
        <f t="shared" si="428"/>
        <v>1.4278617858358503E-11</v>
      </c>
      <c r="AQ887" s="72">
        <f t="shared" si="429"/>
        <v>2.4912103062693385E-18</v>
      </c>
      <c r="AR887" s="72">
        <f t="shared" si="430"/>
        <v>1.4246814191707794E-18</v>
      </c>
      <c r="AS887" s="71">
        <f t="shared" si="433"/>
        <v>4.2137307891879127E-5</v>
      </c>
      <c r="AT887" s="72">
        <f t="shared" si="434"/>
        <v>5.9003243325074401E-8</v>
      </c>
      <c r="AU887" s="97">
        <f t="shared" si="431"/>
        <v>5.4999630941026841E-8</v>
      </c>
      <c r="AV887" s="2"/>
      <c r="AW887" s="2"/>
      <c r="AX887" s="2"/>
      <c r="AY887" s="2"/>
      <c r="AZ887" s="2"/>
      <c r="BA887" s="2"/>
      <c r="BC887" s="10"/>
      <c r="BE887" s="10"/>
      <c r="BI887" s="10"/>
    </row>
    <row r="888" spans="1:61" x14ac:dyDescent="0.2">
      <c r="A888" s="9">
        <f>Raw_Data!A886</f>
        <v>40774.290358796294</v>
      </c>
      <c r="B888" s="10">
        <f>Raw_Data!J886</f>
        <v>-3.3061771188495205E-3</v>
      </c>
      <c r="C888" s="10">
        <f>Raw_Data!K886</f>
        <v>-4.1851208254050754E-2</v>
      </c>
      <c r="D888" s="10">
        <f>Raw_Data!L886</f>
        <v>2.1889581544754056E-2</v>
      </c>
      <c r="E888" s="10">
        <f>Raw_Data!M886</f>
        <v>1.8421747351409043E-2</v>
      </c>
      <c r="F888" s="10">
        <f>Raw_Data!N886</f>
        <v>1.8489117094477477E-2</v>
      </c>
      <c r="J888" s="74">
        <f t="shared" si="404"/>
        <v>230258.99999951944</v>
      </c>
      <c r="K888" s="69">
        <f t="shared" si="405"/>
        <v>1550.2472728403382</v>
      </c>
      <c r="L888" s="69">
        <f>K888+$D$8-$B$8*Q888+Phase_Relations!$C$24*Q888</f>
        <v>1799.1208739155154</v>
      </c>
      <c r="M888" s="69">
        <f t="shared" si="406"/>
        <v>1.1558787374194345E-2</v>
      </c>
      <c r="N888" s="69">
        <f t="shared" si="407"/>
        <v>2.9359319930453636E-2</v>
      </c>
      <c r="O888" s="70">
        <f t="shared" si="408"/>
        <v>65.767114143810062</v>
      </c>
      <c r="P888" s="70">
        <f t="shared" si="409"/>
        <v>453.56630444006942</v>
      </c>
      <c r="Q888" s="70">
        <f t="shared" si="410"/>
        <v>55.305123493448811</v>
      </c>
      <c r="R888" s="111">
        <f t="shared" si="411"/>
        <v>381.41464478240562</v>
      </c>
      <c r="S888" s="70">
        <f t="shared" si="432"/>
        <v>72.151659657663799</v>
      </c>
      <c r="T888" s="113">
        <f t="shared" si="412"/>
        <v>0.68244121262580559</v>
      </c>
      <c r="U888" s="70">
        <f t="shared" si="413"/>
        <v>1.7334006800695463</v>
      </c>
      <c r="V888" s="70">
        <f>(L888/Phase_Relations!C$24)</f>
        <v>369.46369291264961</v>
      </c>
      <c r="W888" s="70">
        <f t="shared" si="414"/>
        <v>53202.771779421542</v>
      </c>
      <c r="X888" s="70">
        <f t="shared" si="415"/>
        <v>2548.0254683631006</v>
      </c>
      <c r="Y888" s="70">
        <f t="shared" si="416"/>
        <v>314.15856941920077</v>
      </c>
      <c r="Z888" s="70">
        <f t="shared" si="417"/>
        <v>45238.833996364912</v>
      </c>
      <c r="AA888" s="70">
        <f t="shared" si="418"/>
        <v>2166.6108235806951</v>
      </c>
      <c r="AB888" s="70">
        <f t="shared" si="419"/>
        <v>1.665531321930025</v>
      </c>
      <c r="AC888" s="70">
        <f t="shared" si="420"/>
        <v>1.665531321930025E-2</v>
      </c>
      <c r="AD888" s="70">
        <f t="shared" si="421"/>
        <v>2118.5097171422526</v>
      </c>
      <c r="AE888" s="70">
        <f t="shared" si="422"/>
        <v>3.3260304603556921</v>
      </c>
      <c r="AF888" s="70">
        <f t="shared" si="423"/>
        <v>3.3301624302984341E-2</v>
      </c>
      <c r="AG888" s="70">
        <f t="shared" si="424"/>
        <v>2.831669484999904E-2</v>
      </c>
      <c r="AH888" s="70">
        <f>(U888-Phase_Relations!$B$37)/Phase_Relations!$B$37</f>
        <v>1.1850465560984096</v>
      </c>
      <c r="AI888" s="70">
        <f>(U888-Phase_Relations!G$20)/Phase_Relations!G$20</f>
        <v>1.1008858463256874</v>
      </c>
      <c r="AJ888" s="70">
        <f t="shared" si="425"/>
        <v>1.186184673402163</v>
      </c>
      <c r="AK888" s="70">
        <f t="shared" si="426"/>
        <v>0.54234384745303232</v>
      </c>
      <c r="AL888" s="71">
        <f>(1/(J889-J887))*((M889-M887)/Phase_Relations!B$22)</f>
        <v>8.5702144328385353E-7</v>
      </c>
      <c r="AM888" s="71">
        <f t="shared" si="427"/>
        <v>2.2066152566299833</v>
      </c>
      <c r="AN888" s="71">
        <f>SUM(AM$27:AM888)</f>
        <v>139.49304180832505</v>
      </c>
      <c r="AO888" s="71">
        <f>(1/10000)*((AL888*Phase_Relations!B$22*H$7*U888))/(2*(P888-R888))</f>
        <v>1.8205802115349084E-11</v>
      </c>
      <c r="AP888" s="71">
        <f t="shared" si="428"/>
        <v>1.3976491437303574E-11</v>
      </c>
      <c r="AQ888" s="72">
        <f t="shared" si="429"/>
        <v>1.8165251183366096E-18</v>
      </c>
      <c r="AR888" s="72">
        <f t="shared" si="430"/>
        <v>1.3945360715897066E-18</v>
      </c>
      <c r="AS888" s="71">
        <f t="shared" si="433"/>
        <v>7.3430982119576427E-5</v>
      </c>
      <c r="AT888" s="72">
        <f t="shared" si="434"/>
        <v>2.4688479812854125E-8</v>
      </c>
      <c r="AU888" s="97">
        <f t="shared" si="431"/>
        <v>5.4016004690844783E-8</v>
      </c>
      <c r="AV888" s="2"/>
      <c r="AW888" s="2"/>
      <c r="AX888" s="2"/>
      <c r="AY888" s="2"/>
      <c r="AZ888" s="2"/>
      <c r="BA888" s="2"/>
      <c r="BC888" s="10"/>
      <c r="BE888" s="10"/>
      <c r="BI888" s="10"/>
    </row>
    <row r="889" spans="1:61" x14ac:dyDescent="0.2">
      <c r="A889" s="9">
        <f>Raw_Data!A887</f>
        <v>40774.293344907404</v>
      </c>
      <c r="B889" s="10">
        <f>Raw_Data!J887</f>
        <v>-3.3277449917495706E-3</v>
      </c>
      <c r="C889" s="10">
        <f>Raw_Data!K887</f>
        <v>-4.2045984198740172E-2</v>
      </c>
      <c r="D889" s="10">
        <f>Raw_Data!L887</f>
        <v>2.1864581339657855E-2</v>
      </c>
      <c r="E889" s="10">
        <f>Raw_Data!M887</f>
        <v>1.8407032266319241E-2</v>
      </c>
      <c r="F889" s="10">
        <f>Raw_Data!N887</f>
        <v>1.8484754555711379E-2</v>
      </c>
      <c r="J889" s="74">
        <f t="shared" ref="J889:J952" si="435">(A889-A$27)*24*3600</f>
        <v>230516.99999948032</v>
      </c>
      <c r="K889" s="69">
        <f t="shared" ref="K889:K952" si="436">B889*$B$17/B$18</f>
        <v>1560.3603233341073</v>
      </c>
      <c r="L889" s="69">
        <f>K889+$D$8-$B$8*Q889+Phase_Relations!$C$24*Q889</f>
        <v>1809.0386815792117</v>
      </c>
      <c r="M889" s="69">
        <f t="shared" ref="M889:M952" si="437">(C889*$C$17/C$18)-(0.000000651*K889)</f>
        <v>1.1610695369208052E-2</v>
      </c>
      <c r="N889" s="69">
        <f t="shared" ref="N889:N952" si="438">M889*2.54</f>
        <v>2.9491166237788451E-2</v>
      </c>
      <c r="O889" s="70">
        <f t="shared" ref="O889:O952" si="439">D889*$D$17/D$18</f>
        <v>65.692001180192236</v>
      </c>
      <c r="P889" s="70">
        <f t="shared" ref="P889:P952" si="440">(O889/145)*1000</f>
        <v>453.04828400132573</v>
      </c>
      <c r="Q889" s="70">
        <f t="shared" ref="Q889:Q952" si="441">E889*$E$17/E$18</f>
        <v>55.26094638133322</v>
      </c>
      <c r="R889" s="111">
        <f t="shared" ref="R889:R952" si="442">(Q889/145)*1000</f>
        <v>381.10997504367737</v>
      </c>
      <c r="S889" s="70">
        <f t="shared" si="432"/>
        <v>71.93830895764836</v>
      </c>
      <c r="T889" s="113">
        <f t="shared" ref="T889:T952" si="443">D$7-M889</f>
        <v>0.68238930463079195</v>
      </c>
      <c r="U889" s="70">
        <f t="shared" ref="U889:U952" si="444">T889*2.54</f>
        <v>1.7332688337622115</v>
      </c>
      <c r="V889" s="70">
        <f>(L889/Phase_Relations!C$24)</f>
        <v>371.50039311337144</v>
      </c>
      <c r="W889" s="70">
        <f t="shared" ref="W889:W952" si="445">144*V889</f>
        <v>53496.056608325489</v>
      </c>
      <c r="X889" s="70">
        <f t="shared" ref="X889:X952" si="446">(V889/145)*1000</f>
        <v>2562.0716766439409</v>
      </c>
      <c r="Y889" s="70">
        <f t="shared" ref="Y889:Y952" si="447">V889-Q889</f>
        <v>316.23944673203823</v>
      </c>
      <c r="Z889" s="70">
        <f t="shared" ref="Z889:Z952" si="448">144*Y889</f>
        <v>45538.480329413505</v>
      </c>
      <c r="AA889" s="70">
        <f t="shared" ref="AA889:AA952" si="449">X889-R889</f>
        <v>2180.9617016002635</v>
      </c>
      <c r="AB889" s="70">
        <f t="shared" ref="AB889:AB952" si="450">(1-($D$7-M889)/$D$7)*100</f>
        <v>1.6730108601164306</v>
      </c>
      <c r="AC889" s="70">
        <f t="shared" ref="AC889:AC952" si="451">AB889/100</f>
        <v>1.6730108601164306E-2</v>
      </c>
      <c r="AD889" s="70">
        <f t="shared" ref="AD889:AD952" si="452">X889-((2/3)*(P889-R889)+R889)</f>
        <v>2133.0028289618313</v>
      </c>
      <c r="AE889" s="70">
        <f t="shared" ref="AE889:AE952" si="453">LOG(AD889,10)</f>
        <v>3.3289914314464739</v>
      </c>
      <c r="AF889" s="70">
        <f t="shared" ref="AF889:AF952" si="454">(P889-R889)/AA889</f>
        <v>3.2984673185624577E-2</v>
      </c>
      <c r="AG889" s="70">
        <f t="shared" ref="AG889:AG952" si="455">(P889-R889)/X889</f>
        <v>2.807817970646332E-2</v>
      </c>
      <c r="AH889" s="70">
        <f>(U889-Phase_Relations!$B$37)/Phase_Relations!$B$37</f>
        <v>1.1848803566021888</v>
      </c>
      <c r="AI889" s="70">
        <f>(U889-Phase_Relations!G$20)/Phase_Relations!G$20</f>
        <v>1.1007260482800569</v>
      </c>
      <c r="AJ889" s="70">
        <f t="shared" ref="AJ889:AJ952" si="456">AVERAGE(AH885:AH893)</f>
        <v>1.1852446354626649</v>
      </c>
      <c r="AK889" s="70">
        <f t="shared" ref="AK889:AK952" si="457">AH889/(1+AH889)</f>
        <v>0.54230903446120615</v>
      </c>
      <c r="AL889" s="71">
        <f>(1/(J890-J888))*((M890-M888)/Phase_Relations!B$22)</f>
        <v>1.7646472562272911E-7</v>
      </c>
      <c r="AM889" s="71">
        <f t="shared" ref="AM889:AM952" si="458">((AD889+AD888)/2)*(AC889-AC888)</f>
        <v>0.15899675219284162</v>
      </c>
      <c r="AN889" s="71">
        <f>SUM(AM$27:AM889)</f>
        <v>139.65203856051789</v>
      </c>
      <c r="AO889" s="71">
        <f>(1/10000)*((AL889*Phase_Relations!B$22*H$7*U889))/(2*(P889-R889))</f>
        <v>3.7594914432193127E-12</v>
      </c>
      <c r="AP889" s="71">
        <f t="shared" ref="AP889:AP952" si="459">AVERAGE(AO885:AO893)</f>
        <v>1.3488136330948346E-11</v>
      </c>
      <c r="AQ889" s="72">
        <f t="shared" ref="AQ889:AQ952" si="460">AO889*$H$8/($H$7*1000)</f>
        <v>3.7511176906739042E-19</v>
      </c>
      <c r="AR889" s="72">
        <f t="shared" ref="AR889:AR952" si="461">AVERAGE(AQ885:AQ893)</f>
        <v>1.3458093353689332E-18</v>
      </c>
      <c r="AS889" s="71">
        <f t="shared" si="433"/>
        <v>5.2481636064442369E-6</v>
      </c>
      <c r="AT889" s="72">
        <f t="shared" si="434"/>
        <v>7.1332197517955796E-8</v>
      </c>
      <c r="AU889" s="97">
        <f t="shared" ref="AU889:AU952" si="462">AVERAGE(AT885:AT894)</f>
        <v>5.2797273104612596E-8</v>
      </c>
      <c r="AV889" s="2"/>
      <c r="AW889" s="2"/>
      <c r="AX889" s="2"/>
      <c r="AY889" s="2"/>
      <c r="AZ889" s="2"/>
      <c r="BA889" s="2"/>
      <c r="BC889" s="10"/>
      <c r="BE889" s="10"/>
      <c r="BI889" s="10"/>
    </row>
    <row r="890" spans="1:61" x14ac:dyDescent="0.2">
      <c r="A890" s="9">
        <f>Raw_Data!A888</f>
        <v>40774.296319444446</v>
      </c>
      <c r="B890" s="10">
        <f>Raw_Data!J888</f>
        <v>-3.3509043266367407E-3</v>
      </c>
      <c r="C890" s="10">
        <f>Raw_Data!K888</f>
        <v>-4.2429597797130292E-2</v>
      </c>
      <c r="D890" s="10">
        <f>Raw_Data!L888</f>
        <v>2.1855567013924857E-2</v>
      </c>
      <c r="E890" s="10">
        <f>Raw_Data!M888</f>
        <v>1.8435536063103442E-2</v>
      </c>
      <c r="F890" s="10">
        <f>Raw_Data!N888</f>
        <v>1.8509268437928779E-2</v>
      </c>
      <c r="J890" s="74">
        <f t="shared" si="435"/>
        <v>230773.99999983609</v>
      </c>
      <c r="K890" s="69">
        <f t="shared" si="436"/>
        <v>1571.2196011220212</v>
      </c>
      <c r="L890" s="69">
        <f>K890+$D$8-$B$8*Q890+Phase_Relations!$C$24*Q890</f>
        <v>1820.2761537110937</v>
      </c>
      <c r="M890" s="69">
        <f t="shared" si="437"/>
        <v>1.1718825880930882E-2</v>
      </c>
      <c r="N890" s="69">
        <f t="shared" si="438"/>
        <v>2.9765817737564444E-2</v>
      </c>
      <c r="O890" s="70">
        <f t="shared" si="439"/>
        <v>65.664917693548162</v>
      </c>
      <c r="P890" s="70">
        <f t="shared" si="440"/>
        <v>452.86150133481488</v>
      </c>
      <c r="Q890" s="70">
        <f t="shared" si="441"/>
        <v>55.346519479862437</v>
      </c>
      <c r="R890" s="111">
        <f t="shared" si="442"/>
        <v>381.70013434387891</v>
      </c>
      <c r="S890" s="70">
        <f t="shared" si="432"/>
        <v>71.16136699093596</v>
      </c>
      <c r="T890" s="113">
        <f t="shared" si="443"/>
        <v>0.68228117411906908</v>
      </c>
      <c r="U890" s="70">
        <f t="shared" si="444"/>
        <v>1.7329941822624355</v>
      </c>
      <c r="V890" s="70">
        <f>(L890/Phase_Relations!C$24)</f>
        <v>373.80809684414538</v>
      </c>
      <c r="W890" s="70">
        <f t="shared" si="445"/>
        <v>53828.365945556936</v>
      </c>
      <c r="X890" s="70">
        <f t="shared" si="446"/>
        <v>2577.9868747872097</v>
      </c>
      <c r="Y890" s="70">
        <f t="shared" si="447"/>
        <v>318.46157736428296</v>
      </c>
      <c r="Z890" s="70">
        <f t="shared" si="448"/>
        <v>45858.467140456749</v>
      </c>
      <c r="AA890" s="70">
        <f t="shared" si="449"/>
        <v>2196.2867404433309</v>
      </c>
      <c r="AB890" s="70">
        <f t="shared" si="450"/>
        <v>1.6885916254943623</v>
      </c>
      <c r="AC890" s="70">
        <f t="shared" si="451"/>
        <v>1.6885916254943623E-2</v>
      </c>
      <c r="AD890" s="70">
        <f t="shared" si="452"/>
        <v>2148.84582911604</v>
      </c>
      <c r="AE890" s="70">
        <f t="shared" si="453"/>
        <v>3.3322052577594699</v>
      </c>
      <c r="AF890" s="70">
        <f t="shared" si="454"/>
        <v>3.2400763379635801E-2</v>
      </c>
      <c r="AG890" s="70">
        <f t="shared" si="455"/>
        <v>2.7603463650996946E-2</v>
      </c>
      <c r="AH890" s="70">
        <f>(U890-Phase_Relations!$B$37)/Phase_Relations!$B$37</f>
        <v>1.18453414333447</v>
      </c>
      <c r="AI890" s="70">
        <f>(U890-Phase_Relations!G$20)/Phase_Relations!G$20</f>
        <v>1.1003931699933538</v>
      </c>
      <c r="AJ890" s="70">
        <f t="shared" si="456"/>
        <v>1.184346529931378</v>
      </c>
      <c r="AK890" s="70">
        <f t="shared" si="457"/>
        <v>0.54223649785871453</v>
      </c>
      <c r="AL890" s="71">
        <f>(1/(J891-J889))*((M891-M889)/Phase_Relations!B$22)</f>
        <v>5.7485893788577762E-7</v>
      </c>
      <c r="AM890" s="71">
        <f t="shared" si="458"/>
        <v>0.33357239662661348</v>
      </c>
      <c r="AN890" s="71">
        <f>SUM(AM$27:AM890)</f>
        <v>139.9856109571445</v>
      </c>
      <c r="AO890" s="71">
        <f>(1/10000)*((AL890*Phase_Relations!B$22*H$7*U890))/(2*(P890-R890))</f>
        <v>1.2378830120447262E-11</v>
      </c>
      <c r="AP890" s="71">
        <f t="shared" si="459"/>
        <v>1.2834325822644301E-11</v>
      </c>
      <c r="AQ890" s="72">
        <f t="shared" si="460"/>
        <v>1.2351257970916975E-18</v>
      </c>
      <c r="AR890" s="72">
        <f t="shared" si="461"/>
        <v>1.2805739118791096E-18</v>
      </c>
      <c r="AS890" s="71">
        <f t="shared" si="433"/>
        <v>1.0001810467852081E-5</v>
      </c>
      <c r="AT890" s="72">
        <f t="shared" si="434"/>
        <v>1.232437347319716E-7</v>
      </c>
      <c r="AU890" s="97">
        <f t="shared" si="462"/>
        <v>5.1847958156767636E-8</v>
      </c>
      <c r="AV890" s="2"/>
      <c r="AW890" s="2"/>
      <c r="AX890" s="2"/>
      <c r="AY890" s="2"/>
      <c r="AZ890" s="2"/>
      <c r="BA890" s="2"/>
      <c r="BC890" s="10"/>
      <c r="BE890" s="10"/>
      <c r="BI890" s="10"/>
    </row>
    <row r="891" spans="1:61" x14ac:dyDescent="0.2">
      <c r="A891" s="9">
        <f>Raw_Data!A889</f>
        <v>40774.299293981479</v>
      </c>
      <c r="B891" s="10">
        <f>Raw_Data!J889</f>
        <v>-3.3710588862795707E-3</v>
      </c>
      <c r="C891" s="10">
        <f>Raw_Data!K889</f>
        <v>-4.3822720864950426E-2</v>
      </c>
      <c r="D891" s="10">
        <f>Raw_Data!L889</f>
        <v>2.1999653706669058E-2</v>
      </c>
      <c r="E891" s="10">
        <f>Raw_Data!M889</f>
        <v>1.8447614546990742E-2</v>
      </c>
      <c r="F891" s="10">
        <f>Raw_Data!N889</f>
        <v>1.8527113014306477E-2</v>
      </c>
      <c r="J891" s="74">
        <f t="shared" si="435"/>
        <v>231030.99999956321</v>
      </c>
      <c r="K891" s="69">
        <f t="shared" si="436"/>
        <v>1580.6699572277059</v>
      </c>
      <c r="L891" s="69">
        <f>K891+$D$8-$B$8*Q891+Phase_Relations!$C$24*Q891</f>
        <v>1829.8867696700345</v>
      </c>
      <c r="M891" s="69">
        <f t="shared" si="437"/>
        <v>1.2131031236355025E-2</v>
      </c>
      <c r="N891" s="69">
        <f t="shared" si="438"/>
        <v>3.0812819340341763E-2</v>
      </c>
      <c r="O891" s="70">
        <f t="shared" si="439"/>
        <v>66.097825282436403</v>
      </c>
      <c r="P891" s="70">
        <f t="shared" si="440"/>
        <v>455.84707091335451</v>
      </c>
      <c r="Q891" s="70">
        <f t="shared" si="441"/>
        <v>55.382781080364175</v>
      </c>
      <c r="R891" s="111">
        <f t="shared" si="442"/>
        <v>381.95021434733917</v>
      </c>
      <c r="S891" s="70">
        <f t="shared" si="432"/>
        <v>73.896856566015344</v>
      </c>
      <c r="T891" s="113">
        <f t="shared" si="443"/>
        <v>0.68186896876364489</v>
      </c>
      <c r="U891" s="70">
        <f t="shared" si="444"/>
        <v>1.731947180659658</v>
      </c>
      <c r="V891" s="70">
        <f>(L891/Phase_Relations!C$24)</f>
        <v>375.7817128000471</v>
      </c>
      <c r="W891" s="70">
        <f t="shared" si="445"/>
        <v>54112.566643206781</v>
      </c>
      <c r="X891" s="70">
        <f t="shared" si="446"/>
        <v>2591.5980193106698</v>
      </c>
      <c r="Y891" s="70">
        <f t="shared" si="447"/>
        <v>320.39893171968293</v>
      </c>
      <c r="Z891" s="70">
        <f t="shared" si="448"/>
        <v>46137.446167634342</v>
      </c>
      <c r="AA891" s="70">
        <f t="shared" si="449"/>
        <v>2209.6478049633306</v>
      </c>
      <c r="AB891" s="70">
        <f t="shared" si="450"/>
        <v>1.7479872098494331</v>
      </c>
      <c r="AC891" s="70">
        <f t="shared" si="451"/>
        <v>1.7479872098494331E-2</v>
      </c>
      <c r="AD891" s="70">
        <f t="shared" si="452"/>
        <v>2160.3832339193204</v>
      </c>
      <c r="AE891" s="70">
        <f t="shared" si="453"/>
        <v>3.3345307981941508</v>
      </c>
      <c r="AF891" s="70">
        <f t="shared" si="454"/>
        <v>3.34428212496252E-2</v>
      </c>
      <c r="AG891" s="70">
        <f t="shared" si="455"/>
        <v>2.8514011824129621E-2</v>
      </c>
      <c r="AH891" s="70">
        <f>(U891-Phase_Relations!$B$37)/Phase_Relations!$B$37</f>
        <v>1.1832143404333391</v>
      </c>
      <c r="AI891" s="70">
        <f>(U891-Phase_Relations!G$20)/Phase_Relations!G$20</f>
        <v>1.0991242015005831</v>
      </c>
      <c r="AJ891" s="70">
        <f t="shared" si="456"/>
        <v>1.1834760959547503</v>
      </c>
      <c r="AK891" s="70">
        <f t="shared" si="457"/>
        <v>0.54195976937311929</v>
      </c>
      <c r="AL891" s="71">
        <f>(1/(J892-J890))*((M892-M890)/Phase_Relations!B$22)</f>
        <v>6.5173791147248253E-7</v>
      </c>
      <c r="AM891" s="71">
        <f t="shared" si="458"/>
        <v>1.2797458915941986</v>
      </c>
      <c r="AN891" s="71">
        <f>SUM(AM$27:AM891)</f>
        <v>141.26535684873869</v>
      </c>
      <c r="AO891" s="71">
        <f>(1/10000)*((AL891*Phase_Relations!B$22*H$7*U891))/(2*(P891-R891))</f>
        <v>1.3506634735708774E-11</v>
      </c>
      <c r="AP891" s="71">
        <f t="shared" si="459"/>
        <v>1.1970396290649555E-11</v>
      </c>
      <c r="AQ891" s="72">
        <f t="shared" si="460"/>
        <v>1.3476550555785439E-18</v>
      </c>
      <c r="AR891" s="72">
        <f t="shared" si="461"/>
        <v>1.1943733871563811E-18</v>
      </c>
      <c r="AS891" s="71">
        <f t="shared" si="433"/>
        <v>5.2365120966039815E-5</v>
      </c>
      <c r="AT891" s="72">
        <f t="shared" si="434"/>
        <v>2.5684369681875345E-8</v>
      </c>
      <c r="AU891" s="97">
        <f t="shared" si="462"/>
        <v>5.1694866617476369E-8</v>
      </c>
      <c r="AV891" s="2"/>
      <c r="AW891" s="2"/>
      <c r="AX891" s="2"/>
      <c r="AY891" s="2"/>
      <c r="AZ891" s="2"/>
      <c r="BA891" s="2"/>
      <c r="BC891" s="10"/>
      <c r="BE891" s="10"/>
      <c r="BI891" s="10"/>
    </row>
    <row r="892" spans="1:61" x14ac:dyDescent="0.2">
      <c r="A892" s="9">
        <f>Raw_Data!A890</f>
        <v>40774.302268518521</v>
      </c>
      <c r="B892" s="10">
        <f>Raw_Data!J890</f>
        <v>-3.3905839870767506E-3</v>
      </c>
      <c r="C892" s="10">
        <f>Raw_Data!K890</f>
        <v>-4.4434364837620421E-2</v>
      </c>
      <c r="D892" s="10">
        <f>Raw_Data!L890</f>
        <v>2.2062967765275956E-2</v>
      </c>
      <c r="E892" s="10">
        <f>Raw_Data!M890</f>
        <v>1.8432828202408942E-2</v>
      </c>
      <c r="F892" s="10">
        <f>Raw_Data!N890</f>
        <v>1.8490527449475876E-2</v>
      </c>
      <c r="J892" s="74">
        <f t="shared" si="435"/>
        <v>231287.99999991897</v>
      </c>
      <c r="K892" s="69">
        <f t="shared" si="436"/>
        <v>1589.8251637319765</v>
      </c>
      <c r="L892" s="69">
        <f>K892+$D$8-$B$8*Q892+Phase_Relations!$C$24*Q892</f>
        <v>1838.8457878583718</v>
      </c>
      <c r="M892" s="69">
        <f t="shared" si="437"/>
        <v>1.2308749058546977E-2</v>
      </c>
      <c r="N892" s="69">
        <f t="shared" si="438"/>
        <v>3.126422260870932E-2</v>
      </c>
      <c r="O892" s="70">
        <f t="shared" si="439"/>
        <v>66.288051985070908</v>
      </c>
      <c r="P892" s="70">
        <f t="shared" si="440"/>
        <v>457.15897920738558</v>
      </c>
      <c r="Q892" s="70">
        <f t="shared" si="441"/>
        <v>55.338390035502158</v>
      </c>
      <c r="R892" s="111">
        <f t="shared" si="442"/>
        <v>381.6440692103597</v>
      </c>
      <c r="S892" s="70">
        <f t="shared" si="432"/>
        <v>75.514909997025882</v>
      </c>
      <c r="T892" s="113">
        <f t="shared" si="443"/>
        <v>0.681691250941453</v>
      </c>
      <c r="U892" s="70">
        <f t="shared" si="444"/>
        <v>1.7314957773912907</v>
      </c>
      <c r="V892" s="70">
        <f>(L892/Phase_Relations!C$24)</f>
        <v>377.62151800309101</v>
      </c>
      <c r="W892" s="70">
        <f t="shared" si="445"/>
        <v>54377.498592445103</v>
      </c>
      <c r="X892" s="70">
        <f t="shared" si="446"/>
        <v>2604.2863310558</v>
      </c>
      <c r="Y892" s="70">
        <f t="shared" si="447"/>
        <v>322.28312796758883</v>
      </c>
      <c r="Z892" s="70">
        <f t="shared" si="448"/>
        <v>46408.770427332791</v>
      </c>
      <c r="AA892" s="70">
        <f t="shared" si="449"/>
        <v>2222.6422618454403</v>
      </c>
      <c r="AB892" s="70">
        <f t="shared" si="450"/>
        <v>1.7735949652084915</v>
      </c>
      <c r="AC892" s="70">
        <f t="shared" si="451"/>
        <v>1.7735949652084915E-2</v>
      </c>
      <c r="AD892" s="70">
        <f t="shared" si="452"/>
        <v>2172.2989885140896</v>
      </c>
      <c r="AE892" s="70">
        <f t="shared" si="453"/>
        <v>3.3369195999800687</v>
      </c>
      <c r="AF892" s="70">
        <f t="shared" si="454"/>
        <v>3.3975287563517538E-2</v>
      </c>
      <c r="AG892" s="70">
        <f t="shared" si="455"/>
        <v>2.8996393021965251E-2</v>
      </c>
      <c r="AH892" s="70">
        <f>(U892-Phase_Relations!$B$37)/Phase_Relations!$B$37</f>
        <v>1.1826453218744457</v>
      </c>
      <c r="AI892" s="70">
        <f>(U892-Phase_Relations!G$20)/Phase_Relations!G$20</f>
        <v>1.0985770996398292</v>
      </c>
      <c r="AJ892" s="70">
        <f t="shared" si="456"/>
        <v>1.1826841096646756</v>
      </c>
      <c r="AK892" s="70">
        <f t="shared" si="457"/>
        <v>0.54184035767148619</v>
      </c>
      <c r="AL892" s="71">
        <f>(1/(J893-J891))*((M893-M891)/Phase_Relations!B$22)</f>
        <v>4.8368150040154914E-7</v>
      </c>
      <c r="AM892" s="71">
        <f t="shared" si="458"/>
        <v>0.55475133200307991</v>
      </c>
      <c r="AN892" s="71">
        <f>SUM(AM$27:AM892)</f>
        <v>141.82010818074178</v>
      </c>
      <c r="AO892" s="71">
        <f>(1/10000)*((AL892*Phase_Relations!B$22*H$7*U892))/(2*(P892-R892))</f>
        <v>9.8064924190310194E-12</v>
      </c>
      <c r="AP892" s="71">
        <f t="shared" si="459"/>
        <v>9.7518554434847767E-12</v>
      </c>
      <c r="AQ892" s="72">
        <f t="shared" si="460"/>
        <v>9.7846497995981433E-19</v>
      </c>
      <c r="AR892" s="72">
        <f t="shared" si="461"/>
        <v>9.7301345204355639E-19</v>
      </c>
      <c r="AS892" s="71">
        <f t="shared" si="433"/>
        <v>2.1873007695282737E-5</v>
      </c>
      <c r="AT892" s="72">
        <f t="shared" si="434"/>
        <v>4.4644612650061797E-8</v>
      </c>
      <c r="AU892" s="97">
        <f t="shared" si="462"/>
        <v>4.800555636269973E-8</v>
      </c>
      <c r="AV892" s="2"/>
      <c r="AW892" s="2"/>
      <c r="AX892" s="2"/>
      <c r="AY892" s="2"/>
      <c r="AZ892" s="2"/>
      <c r="BA892" s="2"/>
      <c r="BC892" s="10"/>
      <c r="BE892" s="10"/>
      <c r="BI892" s="10"/>
    </row>
    <row r="893" spans="1:61" x14ac:dyDescent="0.2">
      <c r="A893" s="9">
        <f>Raw_Data!A891</f>
        <v>40774.305254629631</v>
      </c>
      <c r="B893" s="10">
        <f>Raw_Data!J891</f>
        <v>-3.4143846573915604E-3</v>
      </c>
      <c r="C893" s="10">
        <f>Raw_Data!K891</f>
        <v>-4.5327483803520252E-2</v>
      </c>
      <c r="D893" s="10">
        <f>Raw_Data!L891</f>
        <v>2.2130379244670657E-2</v>
      </c>
      <c r="E893" s="10">
        <f>Raw_Data!M891</f>
        <v>1.8445643034379844E-2</v>
      </c>
      <c r="F893" s="10">
        <f>Raw_Data!N891</f>
        <v>1.8533244472901077E-2</v>
      </c>
      <c r="J893" s="74">
        <f t="shared" si="435"/>
        <v>231545.99999987986</v>
      </c>
      <c r="K893" s="69">
        <f t="shared" si="436"/>
        <v>1600.9851599817071</v>
      </c>
      <c r="L893" s="69">
        <f>K893+$D$8-$B$8*Q893+Phase_Relations!$C$24*Q893</f>
        <v>1850.1758139819112</v>
      </c>
      <c r="M893" s="69">
        <f t="shared" si="437"/>
        <v>1.2569689244561406E-2</v>
      </c>
      <c r="N893" s="69">
        <f t="shared" si="438"/>
        <v>3.1927010681185974E-2</v>
      </c>
      <c r="O893" s="70">
        <f t="shared" si="439"/>
        <v>66.490589363452955</v>
      </c>
      <c r="P893" s="70">
        <f t="shared" si="440"/>
        <v>458.55578871346864</v>
      </c>
      <c r="Q893" s="70">
        <f t="shared" si="441"/>
        <v>55.376862274382603</v>
      </c>
      <c r="R893" s="111">
        <f t="shared" si="442"/>
        <v>381.9093949957421</v>
      </c>
      <c r="S893" s="70">
        <f t="shared" si="432"/>
        <v>76.646393717726539</v>
      </c>
      <c r="T893" s="113">
        <f t="shared" si="443"/>
        <v>0.68143031075543858</v>
      </c>
      <c r="U893" s="70">
        <f t="shared" si="444"/>
        <v>1.7308329893188141</v>
      </c>
      <c r="V893" s="70">
        <f>(L893/Phase_Relations!C$24)</f>
        <v>379.94822842766047</v>
      </c>
      <c r="W893" s="70">
        <f t="shared" si="445"/>
        <v>54712.544893583108</v>
      </c>
      <c r="X893" s="70">
        <f t="shared" si="446"/>
        <v>2620.3326098459343</v>
      </c>
      <c r="Y893" s="70">
        <f t="shared" si="447"/>
        <v>324.57136615327784</v>
      </c>
      <c r="Z893" s="70">
        <f t="shared" si="448"/>
        <v>46738.276726072007</v>
      </c>
      <c r="AA893" s="70">
        <f t="shared" si="449"/>
        <v>2238.4232148501924</v>
      </c>
      <c r="AB893" s="70">
        <f t="shared" si="450"/>
        <v>1.8111944156428472</v>
      </c>
      <c r="AC893" s="70">
        <f t="shared" si="451"/>
        <v>1.8111944156428472E-2</v>
      </c>
      <c r="AD893" s="70">
        <f t="shared" si="452"/>
        <v>2187.3256190383745</v>
      </c>
      <c r="AE893" s="70">
        <f t="shared" si="453"/>
        <v>3.3399134396563461</v>
      </c>
      <c r="AF893" s="70">
        <f t="shared" si="454"/>
        <v>3.4241243214972704E-2</v>
      </c>
      <c r="AG893" s="70">
        <f t="shared" si="455"/>
        <v>2.9250635369619377E-2</v>
      </c>
      <c r="AH893" s="70">
        <f>(U893-Phase_Relations!$B$37)/Phase_Relations!$B$37</f>
        <v>1.1818098411850475</v>
      </c>
      <c r="AI893" s="70">
        <f>(U893-Phase_Relations!G$20)/Phase_Relations!G$20</f>
        <v>1.0977737988816205</v>
      </c>
      <c r="AJ893" s="70">
        <f t="shared" si="456"/>
        <v>1.1821062284020178</v>
      </c>
      <c r="AK893" s="70">
        <f t="shared" si="457"/>
        <v>0.54166491454779986</v>
      </c>
      <c r="AL893" s="71">
        <f>(1/(J894-J892))*((M894-M892)/Phase_Relations!B$22)</f>
        <v>4.960091113987809E-7</v>
      </c>
      <c r="AM893" s="71">
        <f t="shared" si="458"/>
        <v>0.81959744672033263</v>
      </c>
      <c r="AN893" s="71">
        <f>SUM(AM$27:AM893)</f>
        <v>142.63970562746212</v>
      </c>
      <c r="AO893" s="71">
        <f>(1/10000)*((AL893*Phase_Relations!B$22*H$7*U893))/(2*(P893-R893))</f>
        <v>9.9041813754151206E-12</v>
      </c>
      <c r="AP893" s="71">
        <f t="shared" si="459"/>
        <v>8.10689772399631E-12</v>
      </c>
      <c r="AQ893" s="72">
        <f t="shared" si="460"/>
        <v>9.8821211672047389E-19</v>
      </c>
      <c r="AR893" s="72">
        <f t="shared" si="461"/>
        <v>8.0888407190856805E-19</v>
      </c>
      <c r="AS893" s="71">
        <f t="shared" si="433"/>
        <v>2.5473677096700846E-5</v>
      </c>
      <c r="AT893" s="72">
        <f t="shared" si="434"/>
        <v>3.8716029637249065E-8</v>
      </c>
      <c r="AU893" s="97">
        <f t="shared" si="462"/>
        <v>7.6105222405501516E-8</v>
      </c>
      <c r="AV893" s="2"/>
      <c r="AW893" s="2"/>
      <c r="AX893" s="2"/>
      <c r="AY893" s="2"/>
      <c r="AZ893" s="2"/>
      <c r="BA893" s="2"/>
      <c r="BC893" s="10"/>
      <c r="BE893" s="10"/>
      <c r="BI893" s="10"/>
    </row>
    <row r="894" spans="1:61" x14ac:dyDescent="0.2">
      <c r="A894" s="9">
        <f>Raw_Data!A892</f>
        <v>40774.308229166665</v>
      </c>
      <c r="B894" s="10">
        <f>Raw_Data!J892</f>
        <v>-3.4370095460890303E-3</v>
      </c>
      <c r="C894" s="10">
        <f>Raw_Data!K892</f>
        <v>-4.5979508154960769E-2</v>
      </c>
      <c r="D894" s="10">
        <f>Raw_Data!L892</f>
        <v>2.2110723501471558E-2</v>
      </c>
      <c r="E894" s="10">
        <f>Raw_Data!M892</f>
        <v>1.8454491087964944E-2</v>
      </c>
      <c r="F894" s="10">
        <f>Raw_Data!N892</f>
        <v>1.8515507465972379E-2</v>
      </c>
      <c r="J894" s="74">
        <f t="shared" si="435"/>
        <v>231802.99999960698</v>
      </c>
      <c r="K894" s="69">
        <f t="shared" si="436"/>
        <v>1611.59383905144</v>
      </c>
      <c r="L894" s="69">
        <f>K894+$D$8-$B$8*Q894+Phase_Relations!$C$24*Q894</f>
        <v>1860.9018908792511</v>
      </c>
      <c r="M894" s="69">
        <f t="shared" si="437"/>
        <v>1.2758587161538685E-2</v>
      </c>
      <c r="N894" s="69">
        <f t="shared" si="438"/>
        <v>3.2406811390308259E-2</v>
      </c>
      <c r="O894" s="70">
        <f t="shared" si="439"/>
        <v>66.431533802983978</v>
      </c>
      <c r="P894" s="70">
        <f t="shared" si="440"/>
        <v>458.14850898609637</v>
      </c>
      <c r="Q894" s="70">
        <f t="shared" si="441"/>
        <v>55.403425590384387</v>
      </c>
      <c r="R894" s="111">
        <f t="shared" si="442"/>
        <v>382.092590278513</v>
      </c>
      <c r="S894" s="70">
        <f t="shared" si="432"/>
        <v>76.055918707583373</v>
      </c>
      <c r="T894" s="113">
        <f t="shared" si="443"/>
        <v>0.68124141283846129</v>
      </c>
      <c r="U894" s="70">
        <f t="shared" si="444"/>
        <v>1.7303531886096917</v>
      </c>
      <c r="V894" s="70">
        <f>(L894/Phase_Relations!C$24)</f>
        <v>382.15091310461139</v>
      </c>
      <c r="W894" s="70">
        <f t="shared" si="445"/>
        <v>55029.73148706404</v>
      </c>
      <c r="X894" s="70">
        <f t="shared" si="446"/>
        <v>2635.5235386524923</v>
      </c>
      <c r="Y894" s="70">
        <f t="shared" si="447"/>
        <v>326.74748751422703</v>
      </c>
      <c r="Z894" s="70">
        <f t="shared" si="448"/>
        <v>47051.638202048693</v>
      </c>
      <c r="AA894" s="70">
        <f t="shared" si="449"/>
        <v>2253.4309483739794</v>
      </c>
      <c r="AB894" s="70">
        <f t="shared" si="450"/>
        <v>1.838413135668393</v>
      </c>
      <c r="AC894" s="70">
        <f t="shared" si="451"/>
        <v>1.838413135668393E-2</v>
      </c>
      <c r="AD894" s="70">
        <f t="shared" si="452"/>
        <v>2202.7270025689236</v>
      </c>
      <c r="AE894" s="70">
        <f t="shared" si="453"/>
        <v>3.3429606757142718</v>
      </c>
      <c r="AF894" s="70">
        <f t="shared" si="454"/>
        <v>3.3751164535333757E-2</v>
      </c>
      <c r="AG894" s="70">
        <f t="shared" si="455"/>
        <v>2.8857992574207757E-2</v>
      </c>
      <c r="AH894" s="70">
        <f>(U894-Phase_Relations!$B$37)/Phase_Relations!$B$37</f>
        <v>1.1812050260957632</v>
      </c>
      <c r="AI894" s="70">
        <f>(U894-Phase_Relations!G$20)/Phase_Relations!G$20</f>
        <v>1.0971922792535032</v>
      </c>
      <c r="AJ894" s="70">
        <f t="shared" si="456"/>
        <v>1.1815331288780264</v>
      </c>
      <c r="AK894" s="70">
        <f t="shared" si="457"/>
        <v>0.54153782517641413</v>
      </c>
      <c r="AL894" s="71">
        <f>(1/(J895-J893))*((M895-M893)/Phase_Relations!B$22)</f>
        <v>4.2424313831407595E-7</v>
      </c>
      <c r="AM894" s="71">
        <f t="shared" si="458"/>
        <v>0.5974580660247123</v>
      </c>
      <c r="AN894" s="71">
        <f>SUM(AM$27:AM894)</f>
        <v>143.23716369348682</v>
      </c>
      <c r="AO894" s="71">
        <f>(1/10000)*((AL894*Phase_Relations!B$22*H$7*U894))/(2*(P894-R894))</f>
        <v>8.5345781575644519E-12</v>
      </c>
      <c r="AP894" s="71">
        <f t="shared" si="459"/>
        <v>8.5899144728493816E-12</v>
      </c>
      <c r="AQ894" s="72">
        <f t="shared" si="460"/>
        <v>8.5155685530340875E-19</v>
      </c>
      <c r="AR894" s="72">
        <f t="shared" si="461"/>
        <v>8.5707816142518154E-19</v>
      </c>
      <c r="AS894" s="71">
        <f t="shared" si="433"/>
        <v>1.7998900883162051E-5</v>
      </c>
      <c r="AT894" s="72">
        <f t="shared" si="434"/>
        <v>4.7217168789256803E-8</v>
      </c>
      <c r="AU894" s="97">
        <f t="shared" si="462"/>
        <v>7.1236859863169212E-8</v>
      </c>
      <c r="AV894" s="2"/>
      <c r="AW894" s="2"/>
      <c r="AX894" s="2"/>
      <c r="AY894" s="2"/>
      <c r="AZ894" s="2"/>
      <c r="BA894" s="2"/>
      <c r="BC894" s="10"/>
      <c r="BE894" s="10"/>
      <c r="BI894" s="10"/>
    </row>
    <row r="895" spans="1:61" x14ac:dyDescent="0.2">
      <c r="A895" s="9">
        <f>Raw_Data!A893</f>
        <v>40774.311203703706</v>
      </c>
      <c r="B895" s="10">
        <f>Raw_Data!J893</f>
        <v>-3.4603232765421103E-3</v>
      </c>
      <c r="C895" s="10">
        <f>Raw_Data!K893</f>
        <v>-4.6652910353990329E-2</v>
      </c>
      <c r="D895" s="10">
        <f>Raw_Data!L893</f>
        <v>2.2117077472837955E-2</v>
      </c>
      <c r="E895" s="10">
        <f>Raw_Data!M893</f>
        <v>1.8457282084733344E-2</v>
      </c>
      <c r="F895" s="10">
        <f>Raw_Data!N893</f>
        <v>1.8527148870789479E-2</v>
      </c>
      <c r="J895" s="74">
        <f t="shared" si="435"/>
        <v>232059.99999996275</v>
      </c>
      <c r="K895" s="69">
        <f t="shared" si="436"/>
        <v>1622.5255120246043</v>
      </c>
      <c r="L895" s="69">
        <f>K895+$D$8-$B$8*Q895+Phase_Relations!$C$24*Q895</f>
        <v>1871.8705953819281</v>
      </c>
      <c r="M895" s="69">
        <f t="shared" si="437"/>
        <v>1.295369461824087E-2</v>
      </c>
      <c r="N895" s="69">
        <f t="shared" si="438"/>
        <v>3.290238433033181E-2</v>
      </c>
      <c r="O895" s="70">
        <f t="shared" si="439"/>
        <v>66.450624271171606</v>
      </c>
      <c r="P895" s="70">
        <f t="shared" si="440"/>
        <v>458.28016738739035</v>
      </c>
      <c r="Q895" s="70">
        <f t="shared" si="441"/>
        <v>55.411804622948544</v>
      </c>
      <c r="R895" s="111">
        <f t="shared" si="442"/>
        <v>382.15037670998998</v>
      </c>
      <c r="S895" s="70">
        <f t="shared" si="432"/>
        <v>76.129790677400365</v>
      </c>
      <c r="T895" s="113">
        <f t="shared" si="443"/>
        <v>0.68104630538175903</v>
      </c>
      <c r="U895" s="70">
        <f t="shared" si="444"/>
        <v>1.7298576156696679</v>
      </c>
      <c r="V895" s="70">
        <f>(L895/Phase_Relations!C$24)</f>
        <v>384.40342327820906</v>
      </c>
      <c r="W895" s="70">
        <f t="shared" si="445"/>
        <v>55354.092952062107</v>
      </c>
      <c r="X895" s="70">
        <f t="shared" si="446"/>
        <v>2651.0580915738556</v>
      </c>
      <c r="Y895" s="70">
        <f t="shared" si="447"/>
        <v>328.99161865526054</v>
      </c>
      <c r="Z895" s="70">
        <f t="shared" si="448"/>
        <v>47374.793086357517</v>
      </c>
      <c r="AA895" s="70">
        <f t="shared" si="449"/>
        <v>2268.9077148638657</v>
      </c>
      <c r="AB895" s="70">
        <f t="shared" si="450"/>
        <v>1.8665266020520099</v>
      </c>
      <c r="AC895" s="70">
        <f t="shared" si="451"/>
        <v>1.8665266020520099E-2</v>
      </c>
      <c r="AD895" s="70">
        <f t="shared" si="452"/>
        <v>2218.1545210789318</v>
      </c>
      <c r="AE895" s="70">
        <f t="shared" si="453"/>
        <v>3.3459917966889012</v>
      </c>
      <c r="AF895" s="70">
        <f t="shared" si="454"/>
        <v>3.355349809014517E-2</v>
      </c>
      <c r="AG895" s="70">
        <f t="shared" si="455"/>
        <v>2.8716756875065058E-2</v>
      </c>
      <c r="AH895" s="70">
        <f>(U895-Phase_Relations!$B$37)/Phase_Relations!$B$37</f>
        <v>1.1805803292450323</v>
      </c>
      <c r="AI895" s="70">
        <f>(U895-Phase_Relations!G$20)/Phase_Relations!G$20</f>
        <v>1.0965916436431167</v>
      </c>
      <c r="AJ895" s="70">
        <f t="shared" si="456"/>
        <v>1.1809049530431488</v>
      </c>
      <c r="AK895" s="70">
        <f t="shared" si="457"/>
        <v>0.54140648404994873</v>
      </c>
      <c r="AL895" s="71">
        <f>(1/(J896-J894))*((M896-M894)/Phase_Relations!B$22)</f>
        <v>3.3196650626994506E-7</v>
      </c>
      <c r="AM895" s="71">
        <f t="shared" si="458"/>
        <v>0.62143152050513495</v>
      </c>
      <c r="AN895" s="71">
        <f>SUM(AM$27:AM895)</f>
        <v>143.85859521399195</v>
      </c>
      <c r="AO895" s="71">
        <f>(1/10000)*((AL895*Phase_Relations!B$22*H$7*U895))/(2*(P895-R895))</f>
        <v>6.669841018622536E-12</v>
      </c>
      <c r="AP895" s="71">
        <f t="shared" si="459"/>
        <v>8.3399210942750201E-12</v>
      </c>
      <c r="AQ895" s="72">
        <f t="shared" si="460"/>
        <v>6.6549848608015374E-19</v>
      </c>
      <c r="AR895" s="72">
        <f t="shared" si="461"/>
        <v>8.3213450617061338E-19</v>
      </c>
      <c r="AS895" s="71">
        <f t="shared" si="433"/>
        <v>1.8564221887383769E-5</v>
      </c>
      <c r="AT895" s="72">
        <f t="shared" si="434"/>
        <v>3.5776891152111585E-8</v>
      </c>
      <c r="AU895" s="97">
        <f t="shared" si="462"/>
        <v>6.3044084577608739E-8</v>
      </c>
      <c r="AV895" s="2"/>
      <c r="AW895" s="2"/>
      <c r="AX895" s="2"/>
      <c r="AY895" s="2"/>
      <c r="AZ895" s="2"/>
      <c r="BA895" s="2"/>
      <c r="BC895" s="10"/>
      <c r="BE895" s="10"/>
      <c r="BI895" s="10"/>
    </row>
    <row r="896" spans="1:61" x14ac:dyDescent="0.2">
      <c r="A896" s="9">
        <f>Raw_Data!A894</f>
        <v>40774.314189814817</v>
      </c>
      <c r="B896" s="10">
        <f>Raw_Data!J894</f>
        <v>-3.4835895006672204E-3</v>
      </c>
      <c r="C896" s="10">
        <f>Raw_Data!K894</f>
        <v>-4.7029398003180845E-2</v>
      </c>
      <c r="D896" s="10">
        <f>Raw_Data!L894</f>
        <v>2.2201555600557157E-2</v>
      </c>
      <c r="E896" s="10">
        <f>Raw_Data!M894</f>
        <v>1.8481557818327943E-2</v>
      </c>
      <c r="F896" s="10">
        <f>Raw_Data!N894</f>
        <v>1.8512148908730479E-2</v>
      </c>
      <c r="J896" s="74">
        <f t="shared" si="435"/>
        <v>232317.99999992363</v>
      </c>
      <c r="K896" s="69">
        <f t="shared" si="436"/>
        <v>1633.4349095561543</v>
      </c>
      <c r="L896" s="69">
        <f>K896+$D$8-$B$8*Q896+Phase_Relations!$C$24*Q896</f>
        <v>1883.1020884297582</v>
      </c>
      <c r="M896" s="69">
        <f t="shared" si="437"/>
        <v>1.3059652565757604E-2</v>
      </c>
      <c r="N896" s="69">
        <f t="shared" si="438"/>
        <v>3.3171517517024317E-2</v>
      </c>
      <c r="O896" s="70">
        <f t="shared" si="439"/>
        <v>66.704438290274936</v>
      </c>
      <c r="P896" s="70">
        <f t="shared" si="440"/>
        <v>460.03060889844784</v>
      </c>
      <c r="Q896" s="70">
        <f t="shared" si="441"/>
        <v>55.48468437852943</v>
      </c>
      <c r="R896" s="111">
        <f t="shared" si="442"/>
        <v>382.65299571399606</v>
      </c>
      <c r="S896" s="70">
        <f t="shared" si="432"/>
        <v>77.377613184451775</v>
      </c>
      <c r="T896" s="113">
        <f t="shared" si="443"/>
        <v>0.68094034743424237</v>
      </c>
      <c r="U896" s="70">
        <f t="shared" si="444"/>
        <v>1.7295884824829757</v>
      </c>
      <c r="V896" s="70">
        <f>(L896/Phase_Relations!C$24)</f>
        <v>386.70989915681025</v>
      </c>
      <c r="W896" s="70">
        <f t="shared" si="445"/>
        <v>55686.225478580673</v>
      </c>
      <c r="X896" s="70">
        <f t="shared" si="446"/>
        <v>2666.9648217711051</v>
      </c>
      <c r="Y896" s="70">
        <f t="shared" si="447"/>
        <v>331.22521477828082</v>
      </c>
      <c r="Z896" s="70">
        <f t="shared" si="448"/>
        <v>47696.430928072441</v>
      </c>
      <c r="AA896" s="70">
        <f t="shared" si="449"/>
        <v>2284.3118260571091</v>
      </c>
      <c r="AB896" s="70">
        <f t="shared" si="450"/>
        <v>1.8817943178325081</v>
      </c>
      <c r="AC896" s="70">
        <f t="shared" si="451"/>
        <v>1.8817943178325081E-2</v>
      </c>
      <c r="AD896" s="70">
        <f t="shared" si="452"/>
        <v>2232.7267506008079</v>
      </c>
      <c r="AE896" s="70">
        <f t="shared" si="453"/>
        <v>3.3488355757505071</v>
      </c>
      <c r="AF896" s="70">
        <f t="shared" si="454"/>
        <v>3.3873489731921252E-2</v>
      </c>
      <c r="AG896" s="70">
        <f t="shared" si="455"/>
        <v>2.9013361013538252E-2</v>
      </c>
      <c r="AH896" s="70">
        <f>(U896-Phase_Relations!$B$37)/Phase_Relations!$B$37</f>
        <v>1.1802410721133862</v>
      </c>
      <c r="AI896" s="70">
        <f>(U896-Phase_Relations!G$20)/Phase_Relations!G$20</f>
        <v>1.096265453565312</v>
      </c>
      <c r="AJ896" s="70">
        <f t="shared" si="456"/>
        <v>1.1803471698641579</v>
      </c>
      <c r="AK896" s="70">
        <f t="shared" si="457"/>
        <v>0.54133512445453391</v>
      </c>
      <c r="AL896" s="71">
        <f>(1/(J897-J895))*((M897-M895)/Phase_Relations!B$22)</f>
        <v>2.5301756542629726E-7</v>
      </c>
      <c r="AM896" s="71">
        <f t="shared" si="458"/>
        <v>0.33977395114374165</v>
      </c>
      <c r="AN896" s="71">
        <f>SUM(AM$27:AM896)</f>
        <v>144.19836916513569</v>
      </c>
      <c r="AO896" s="71">
        <f>(1/10000)*((AL896*Phase_Relations!B$22*H$7*U896))/(2*(P896-R896))</f>
        <v>5.0008476060054236E-12</v>
      </c>
      <c r="AP896" s="71">
        <f t="shared" si="459"/>
        <v>7.8064423240986128E-12</v>
      </c>
      <c r="AQ896" s="72">
        <f t="shared" si="460"/>
        <v>4.9897089025391566E-19</v>
      </c>
      <c r="AR896" s="72">
        <f t="shared" si="461"/>
        <v>7.7890545424613092E-19</v>
      </c>
      <c r="AS896" s="71">
        <f t="shared" si="433"/>
        <v>1.0676548882182836E-5</v>
      </c>
      <c r="AT896" s="72">
        <f t="shared" si="434"/>
        <v>4.6641938876353233E-8</v>
      </c>
      <c r="AU896" s="97">
        <f t="shared" si="462"/>
        <v>6.9129201270698546E-8</v>
      </c>
      <c r="AV896" s="2"/>
      <c r="AW896" s="2"/>
      <c r="AX896" s="2"/>
      <c r="AY896" s="2"/>
      <c r="AZ896" s="2"/>
      <c r="BA896" s="2"/>
      <c r="BC896" s="10"/>
      <c r="BE896" s="10"/>
      <c r="BI896" s="10"/>
    </row>
    <row r="897" spans="1:61" x14ac:dyDescent="0.2">
      <c r="A897" s="9">
        <f>Raw_Data!A895</f>
        <v>40774.317164351851</v>
      </c>
      <c r="B897" s="10">
        <f>Raw_Data!J895</f>
        <v>-3.5042785064997605E-3</v>
      </c>
      <c r="C897" s="10">
        <f>Raw_Data!K895</f>
        <v>-4.7461705587740433E-2</v>
      </c>
      <c r="D897" s="10">
        <f>Raw_Data!L895</f>
        <v>2.2271639310900357E-2</v>
      </c>
      <c r="E897" s="10">
        <f>Raw_Data!M895</f>
        <v>1.8403326772737243E-2</v>
      </c>
      <c r="F897" s="10">
        <f>Raw_Data!N895</f>
        <v>1.8495595165741178E-2</v>
      </c>
      <c r="J897" s="74">
        <f t="shared" si="435"/>
        <v>232574.99999965075</v>
      </c>
      <c r="K897" s="69">
        <f t="shared" si="436"/>
        <v>1643.1358643800249</v>
      </c>
      <c r="L897" s="69">
        <f>K897+$D$8-$B$8*Q897+Phase_Relations!$C$24*Q897</f>
        <v>1891.7650573604126</v>
      </c>
      <c r="M897" s="69">
        <f t="shared" si="437"/>
        <v>1.3183160043450447E-2</v>
      </c>
      <c r="N897" s="69">
        <f t="shared" si="438"/>
        <v>3.348522651036414E-2</v>
      </c>
      <c r="O897" s="70">
        <f t="shared" si="439"/>
        <v>66.915004370231244</v>
      </c>
      <c r="P897" s="70">
        <f t="shared" si="440"/>
        <v>461.4827887602155</v>
      </c>
      <c r="Q897" s="70">
        <f t="shared" si="441"/>
        <v>55.249821878524273</v>
      </c>
      <c r="R897" s="111">
        <f t="shared" si="442"/>
        <v>381.03325433465017</v>
      </c>
      <c r="S897" s="70">
        <f t="shared" si="432"/>
        <v>80.449534425565332</v>
      </c>
      <c r="T897" s="113">
        <f t="shared" si="443"/>
        <v>0.68081683995654951</v>
      </c>
      <c r="U897" s="70">
        <f t="shared" si="444"/>
        <v>1.7292747734896359</v>
      </c>
      <c r="V897" s="70">
        <f>(L897/Phase_Relations!C$24)</f>
        <v>388.48890830461772</v>
      </c>
      <c r="W897" s="70">
        <f t="shared" si="445"/>
        <v>55942.402795864953</v>
      </c>
      <c r="X897" s="70">
        <f t="shared" si="446"/>
        <v>2679.2338503766741</v>
      </c>
      <c r="Y897" s="70">
        <f t="shared" si="447"/>
        <v>333.23908642609342</v>
      </c>
      <c r="Z897" s="70">
        <f t="shared" si="448"/>
        <v>47986.428445357451</v>
      </c>
      <c r="AA897" s="70">
        <f t="shared" si="449"/>
        <v>2298.2005960420238</v>
      </c>
      <c r="AB897" s="70">
        <f t="shared" si="450"/>
        <v>1.8995907843588511</v>
      </c>
      <c r="AC897" s="70">
        <f t="shared" si="451"/>
        <v>1.8995907843588511E-2</v>
      </c>
      <c r="AD897" s="70">
        <f t="shared" si="452"/>
        <v>2244.5675730916473</v>
      </c>
      <c r="AE897" s="70">
        <f t="shared" si="453"/>
        <v>3.3511326844443237</v>
      </c>
      <c r="AF897" s="70">
        <f t="shared" si="454"/>
        <v>3.5005444939887338E-2</v>
      </c>
      <c r="AG897" s="70">
        <f t="shared" si="455"/>
        <v>3.0027067034202673E-2</v>
      </c>
      <c r="AH897" s="70">
        <f>(U897-Phase_Relations!$B$37)/Phase_Relations!$B$37</f>
        <v>1.1798456247344877</v>
      </c>
      <c r="AI897" s="70">
        <f>(U897-Phase_Relations!G$20)/Phase_Relations!G$20</f>
        <v>1.0958852375012764</v>
      </c>
      <c r="AJ897" s="70">
        <f t="shared" si="456"/>
        <v>1.1797816698770929</v>
      </c>
      <c r="AK897" s="70">
        <f t="shared" si="457"/>
        <v>0.54125191772614489</v>
      </c>
      <c r="AL897" s="71">
        <f>(1/(J898-J896))*((M898-M896)/Phase_Relations!B$22)</f>
        <v>1.789468222292841E-7</v>
      </c>
      <c r="AM897" s="71">
        <f t="shared" si="458"/>
        <v>0.39840009280089228</v>
      </c>
      <c r="AN897" s="71">
        <f>SUM(AM$27:AM897)</f>
        <v>144.59676925793659</v>
      </c>
      <c r="AO897" s="71">
        <f>(1/10000)*((AL897*Phase_Relations!B$22*H$7*U897))/(2*(P897-R897))</f>
        <v>3.4011826399528787E-12</v>
      </c>
      <c r="AP897" s="71">
        <f t="shared" si="459"/>
        <v>8.5187081028228531E-12</v>
      </c>
      <c r="AQ897" s="72">
        <f t="shared" si="460"/>
        <v>3.3936069712171319E-19</v>
      </c>
      <c r="AR897" s="72">
        <f t="shared" si="461"/>
        <v>8.4997338466669412E-19</v>
      </c>
      <c r="AS897" s="71">
        <f t="shared" si="433"/>
        <v>1.5318008775791649E-5</v>
      </c>
      <c r="AT897" s="72">
        <f t="shared" si="434"/>
        <v>2.2110140777307927E-8</v>
      </c>
      <c r="AU897" s="97">
        <f t="shared" si="462"/>
        <v>6.7511969776236831E-8</v>
      </c>
      <c r="AV897" s="2"/>
      <c r="AW897" s="2"/>
      <c r="AX897" s="2"/>
      <c r="AY897" s="2"/>
      <c r="AZ897" s="2"/>
      <c r="BA897" s="2"/>
      <c r="BC897" s="10"/>
      <c r="BE897" s="10"/>
      <c r="BI897" s="10"/>
    </row>
    <row r="898" spans="1:61" x14ac:dyDescent="0.2">
      <c r="A898" s="9">
        <f>Raw_Data!A896</f>
        <v>40774.320138888892</v>
      </c>
      <c r="B898" s="10">
        <f>Raw_Data!J896</f>
        <v>-3.5219746136699506E-3</v>
      </c>
      <c r="C898" s="10">
        <f>Raw_Data!K896</f>
        <v>-4.7607787546260383E-2</v>
      </c>
      <c r="D898" s="10">
        <f>Raw_Data!L896</f>
        <v>2.2526320735167256E-2</v>
      </c>
      <c r="E898" s="10">
        <f>Raw_Data!M896</f>
        <v>1.9510354856925944E-2</v>
      </c>
      <c r="F898" s="10">
        <f>Raw_Data!N896</f>
        <v>1.9621919010032778E-2</v>
      </c>
      <c r="J898" s="74">
        <f t="shared" si="435"/>
        <v>232832.00000000652</v>
      </c>
      <c r="K898" s="69">
        <f t="shared" si="436"/>
        <v>1651.4334663820689</v>
      </c>
      <c r="L898" s="69">
        <f>K898+$D$8-$B$8*Q898+Phase_Relations!$C$24*Q898</f>
        <v>1914.7509397772926</v>
      </c>
      <c r="M898" s="69">
        <f t="shared" si="437"/>
        <v>1.3221626997711849E-2</v>
      </c>
      <c r="N898" s="69">
        <f t="shared" si="438"/>
        <v>3.3582932574188096E-2</v>
      </c>
      <c r="O898" s="70">
        <f t="shared" si="439"/>
        <v>67.680193154942557</v>
      </c>
      <c r="P898" s="70">
        <f t="shared" si="440"/>
        <v>466.75995279270728</v>
      </c>
      <c r="Q898" s="70">
        <f t="shared" si="441"/>
        <v>58.573302748111225</v>
      </c>
      <c r="R898" s="111">
        <f t="shared" si="442"/>
        <v>403.95381205593952</v>
      </c>
      <c r="S898" s="70">
        <f t="shared" si="432"/>
        <v>62.806140736767759</v>
      </c>
      <c r="T898" s="113">
        <f t="shared" si="443"/>
        <v>0.68077837300228805</v>
      </c>
      <c r="U898" s="70">
        <f t="shared" si="444"/>
        <v>1.7291770674258116</v>
      </c>
      <c r="V898" s="70">
        <f>(L898/Phase_Relations!C$24)</f>
        <v>393.20924095470474</v>
      </c>
      <c r="W898" s="70">
        <f t="shared" si="445"/>
        <v>56622.130697477485</v>
      </c>
      <c r="X898" s="70">
        <f t="shared" si="446"/>
        <v>2711.7878686531362</v>
      </c>
      <c r="Y898" s="70">
        <f t="shared" si="447"/>
        <v>334.63593820659349</v>
      </c>
      <c r="Z898" s="70">
        <f t="shared" si="448"/>
        <v>48187.575101749462</v>
      </c>
      <c r="AA898" s="70">
        <f t="shared" si="449"/>
        <v>2307.8340565971966</v>
      </c>
      <c r="AB898" s="70">
        <f t="shared" si="450"/>
        <v>1.905133573157336</v>
      </c>
      <c r="AC898" s="70">
        <f t="shared" si="451"/>
        <v>1.905133573157336E-2</v>
      </c>
      <c r="AD898" s="70">
        <f t="shared" si="452"/>
        <v>2265.9632961060183</v>
      </c>
      <c r="AE898" s="70">
        <f t="shared" si="453"/>
        <v>3.355252870916734</v>
      </c>
      <c r="AF898" s="70">
        <f t="shared" si="454"/>
        <v>2.7214322692409153E-2</v>
      </c>
      <c r="AG898" s="70">
        <f t="shared" si="455"/>
        <v>2.3160418063217343E-2</v>
      </c>
      <c r="AH898" s="70">
        <f>(U898-Phase_Relations!$B$37)/Phase_Relations!$B$37</f>
        <v>1.1797224608862651</v>
      </c>
      <c r="AI898" s="70">
        <f>(U898-Phase_Relations!G$20)/Phase_Relations!G$20</f>
        <v>1.0957668175139366</v>
      </c>
      <c r="AJ898" s="70">
        <f t="shared" si="456"/>
        <v>1.1791069567655121</v>
      </c>
      <c r="AK898" s="70">
        <f t="shared" si="457"/>
        <v>0.54122599645396841</v>
      </c>
      <c r="AL898" s="71">
        <f>(1/(J899-J897))*((M899-M897)/Phase_Relations!B$22)</f>
        <v>3.3299533757120779E-7</v>
      </c>
      <c r="AM898" s="71">
        <f t="shared" si="458"/>
        <v>0.12500459988504614</v>
      </c>
      <c r="AN898" s="71">
        <f>SUM(AM$27:AM898)</f>
        <v>144.72177385782163</v>
      </c>
      <c r="AO898" s="71">
        <f>(1/10000)*((AL898*Phase_Relations!B$22*H$7*U898))/(2*(P898-R898))</f>
        <v>8.1066421828969587E-12</v>
      </c>
      <c r="AP898" s="71">
        <f t="shared" si="459"/>
        <v>9.8296447583227262E-12</v>
      </c>
      <c r="AQ898" s="72">
        <f t="shared" si="460"/>
        <v>8.0885857471691463E-19</v>
      </c>
      <c r="AR898" s="72">
        <f t="shared" si="461"/>
        <v>9.8077505702234512E-19</v>
      </c>
      <c r="AS898" s="71">
        <f t="shared" si="433"/>
        <v>2.6407697996302323E-6</v>
      </c>
      <c r="AT898" s="72">
        <f t="shared" si="434"/>
        <v>3.0568514024087196E-7</v>
      </c>
      <c r="AU898" s="97">
        <f t="shared" si="462"/>
        <v>6.7436756636930553E-8</v>
      </c>
      <c r="AV898" s="2"/>
      <c r="AW898" s="2"/>
      <c r="AX898" s="2"/>
      <c r="AY898" s="2"/>
      <c r="AZ898" s="2"/>
      <c r="BA898" s="2"/>
      <c r="BC898" s="10"/>
      <c r="BE898" s="10"/>
      <c r="BI898" s="10"/>
    </row>
    <row r="899" spans="1:61" x14ac:dyDescent="0.2">
      <c r="A899" s="9">
        <f>Raw_Data!A897</f>
        <v>40774.323113425926</v>
      </c>
      <c r="B899" s="10">
        <f>Raw_Data!J897</f>
        <v>-3.5485544041712305E-3</v>
      </c>
      <c r="C899" s="10">
        <f>Raw_Data!K897</f>
        <v>-4.8510407777760278E-2</v>
      </c>
      <c r="D899" s="10">
        <f>Raw_Data!L897</f>
        <v>2.2234940672540657E-2</v>
      </c>
      <c r="E899" s="10">
        <f>Raw_Data!M897</f>
        <v>1.8416723557225841E-2</v>
      </c>
      <c r="F899" s="10">
        <f>Raw_Data!N897</f>
        <v>1.8503638970096277E-2</v>
      </c>
      <c r="J899" s="74">
        <f t="shared" si="435"/>
        <v>233088.99999973364</v>
      </c>
      <c r="K899" s="69">
        <f t="shared" si="436"/>
        <v>1663.8965759663536</v>
      </c>
      <c r="L899" s="69">
        <f>K899+$D$8-$B$8*Q899+Phase_Relations!$C$24*Q899</f>
        <v>1912.7035202884067</v>
      </c>
      <c r="M899" s="69">
        <f t="shared" si="437"/>
        <v>1.3484572105282982E-2</v>
      </c>
      <c r="N899" s="69">
        <f t="shared" si="438"/>
        <v>3.4250813147418777E-2</v>
      </c>
      <c r="O899" s="70">
        <f t="shared" si="439"/>
        <v>66.804743535276955</v>
      </c>
      <c r="P899" s="70">
        <f t="shared" si="440"/>
        <v>460.72236920880658</v>
      </c>
      <c r="Q899" s="70">
        <f t="shared" si="441"/>
        <v>55.290041234833076</v>
      </c>
      <c r="R899" s="111">
        <f t="shared" si="442"/>
        <v>381.31062920574539</v>
      </c>
      <c r="S899" s="70">
        <f t="shared" si="432"/>
        <v>79.411740003061198</v>
      </c>
      <c r="T899" s="113">
        <f t="shared" si="443"/>
        <v>0.68051542789471697</v>
      </c>
      <c r="U899" s="70">
        <f t="shared" si="444"/>
        <v>1.728509186852581</v>
      </c>
      <c r="V899" s="70">
        <f>(L899/Phase_Relations!C$24)</f>
        <v>392.78878717848966</v>
      </c>
      <c r="W899" s="70">
        <f t="shared" si="445"/>
        <v>56561.58535370251</v>
      </c>
      <c r="X899" s="70">
        <f t="shared" si="446"/>
        <v>2708.8881874378599</v>
      </c>
      <c r="Y899" s="70">
        <f t="shared" si="447"/>
        <v>337.49874594365656</v>
      </c>
      <c r="Z899" s="70">
        <f t="shared" si="448"/>
        <v>48599.819415886544</v>
      </c>
      <c r="AA899" s="70">
        <f t="shared" si="449"/>
        <v>2327.5775582321144</v>
      </c>
      <c r="AB899" s="70">
        <f t="shared" si="450"/>
        <v>1.9430219171877483</v>
      </c>
      <c r="AC899" s="70">
        <f t="shared" si="451"/>
        <v>1.9430219171877483E-2</v>
      </c>
      <c r="AD899" s="70">
        <f t="shared" si="452"/>
        <v>2274.6363982300736</v>
      </c>
      <c r="AE899" s="70">
        <f t="shared" si="453"/>
        <v>3.3569119843502153</v>
      </c>
      <c r="AF899" s="70">
        <f t="shared" si="454"/>
        <v>3.4117763217900034E-2</v>
      </c>
      <c r="AG899" s="70">
        <f t="shared" si="455"/>
        <v>2.9315252054818469E-2</v>
      </c>
      <c r="AH899" s="70">
        <f>(U899-Phase_Relations!$B$37)/Phase_Relations!$B$37</f>
        <v>1.1788805608205724</v>
      </c>
      <c r="AI899" s="70">
        <f>(U899-Phase_Relations!G$20)/Phase_Relations!G$20</f>
        <v>1.0949573446324101</v>
      </c>
      <c r="AJ899" s="70">
        <f t="shared" si="456"/>
        <v>1.1783230404941463</v>
      </c>
      <c r="AK899" s="70">
        <f t="shared" si="457"/>
        <v>0.54104873026018585</v>
      </c>
      <c r="AL899" s="71">
        <f>(1/(J900-J898))*((M900-M898)/Phase_Relations!B$22)</f>
        <v>5.2627091646266358E-7</v>
      </c>
      <c r="AM899" s="71">
        <f t="shared" si="458"/>
        <v>0.86017901661695384</v>
      </c>
      <c r="AN899" s="71">
        <f>SUM(AM$27:AM899)</f>
        <v>145.5819528744386</v>
      </c>
      <c r="AO899" s="71">
        <f>(1/10000)*((AL899*Phase_Relations!B$22*H$7*U899))/(2*(P899-R899))</f>
        <v>1.0128889713278023E-11</v>
      </c>
      <c r="AP899" s="71">
        <f t="shared" si="459"/>
        <v>1.0787397853069314E-11</v>
      </c>
      <c r="AQ899" s="72">
        <f t="shared" si="460"/>
        <v>1.0106328998005827E-18</v>
      </c>
      <c r="AR899" s="72">
        <f t="shared" si="461"/>
        <v>1.076337040106024E-18</v>
      </c>
      <c r="AS899" s="71">
        <f t="shared" si="433"/>
        <v>4.4533300565234026E-5</v>
      </c>
      <c r="AT899" s="72">
        <f t="shared" si="434"/>
        <v>2.264857209463282E-8</v>
      </c>
      <c r="AU899" s="97">
        <f t="shared" si="462"/>
        <v>6.7280987320089222E-8</v>
      </c>
      <c r="AV899" s="2"/>
      <c r="AW899" s="2"/>
      <c r="AX899" s="2"/>
      <c r="AY899" s="2"/>
      <c r="AZ899" s="2"/>
      <c r="BA899" s="2"/>
      <c r="BC899" s="10"/>
      <c r="BE899" s="10"/>
      <c r="BI899" s="10"/>
    </row>
    <row r="900" spans="1:61" x14ac:dyDescent="0.2">
      <c r="A900" s="9">
        <f>Raw_Data!A898</f>
        <v>40774.326099537036</v>
      </c>
      <c r="B900" s="10">
        <f>Raw_Data!J898</f>
        <v>-3.5719631472802605E-3</v>
      </c>
      <c r="C900" s="10">
        <f>Raw_Data!K898</f>
        <v>-4.9247943519550752E-2</v>
      </c>
      <c r="D900" s="10">
        <f>Raw_Data!L898</f>
        <v>2.2315380762382157E-2</v>
      </c>
      <c r="E900" s="10">
        <f>Raw_Data!M898</f>
        <v>1.8465310654160943E-2</v>
      </c>
      <c r="F900" s="10">
        <f>Raw_Data!N898</f>
        <v>1.8528260421762779E-2</v>
      </c>
      <c r="J900" s="74">
        <f t="shared" si="435"/>
        <v>233346.99999969453</v>
      </c>
      <c r="K900" s="69">
        <f t="shared" si="436"/>
        <v>1674.8727998227516</v>
      </c>
      <c r="L900" s="69">
        <f>K900+$D$8-$B$8*Q900+Phase_Relations!$C$24*Q900</f>
        <v>1924.3244079202939</v>
      </c>
      <c r="M900" s="69">
        <f t="shared" si="437"/>
        <v>1.3698909985626442E-2</v>
      </c>
      <c r="N900" s="69">
        <f t="shared" si="438"/>
        <v>3.4795231363491164E-2</v>
      </c>
      <c r="O900" s="70">
        <f t="shared" si="439"/>
        <v>67.046425294223695</v>
      </c>
      <c r="P900" s="70">
        <f t="shared" si="440"/>
        <v>462.38913996016339</v>
      </c>
      <c r="Q900" s="70">
        <f t="shared" si="441"/>
        <v>55.435907712367751</v>
      </c>
      <c r="R900" s="111">
        <f t="shared" si="442"/>
        <v>382.31660491288108</v>
      </c>
      <c r="S900" s="70">
        <f t="shared" si="432"/>
        <v>80.072535047282315</v>
      </c>
      <c r="T900" s="113">
        <f t="shared" si="443"/>
        <v>0.68030109001437356</v>
      </c>
      <c r="U900" s="70">
        <f t="shared" si="444"/>
        <v>1.7279647686365089</v>
      </c>
      <c r="V900" s="70">
        <f>(L900/Phase_Relations!C$24)</f>
        <v>395.17522831296208</v>
      </c>
      <c r="W900" s="70">
        <f t="shared" si="445"/>
        <v>56905.232877066541</v>
      </c>
      <c r="X900" s="70">
        <f t="shared" si="446"/>
        <v>2725.3464021583591</v>
      </c>
      <c r="Y900" s="70">
        <f t="shared" si="447"/>
        <v>339.73932060059434</v>
      </c>
      <c r="Z900" s="70">
        <f t="shared" si="448"/>
        <v>48922.462166485588</v>
      </c>
      <c r="AA900" s="70">
        <f t="shared" si="449"/>
        <v>2343.0297972454782</v>
      </c>
      <c r="AB900" s="70">
        <f t="shared" si="450"/>
        <v>1.9739063379865085</v>
      </c>
      <c r="AC900" s="70">
        <f t="shared" si="451"/>
        <v>1.9739063379865085E-2</v>
      </c>
      <c r="AD900" s="70">
        <f t="shared" si="452"/>
        <v>2289.6481072139563</v>
      </c>
      <c r="AE900" s="70">
        <f t="shared" si="453"/>
        <v>3.3597687413624486</v>
      </c>
      <c r="AF900" s="70">
        <f t="shared" si="454"/>
        <v>3.4174783069945376E-2</v>
      </c>
      <c r="AG900" s="70">
        <f t="shared" si="455"/>
        <v>2.9380681657153108E-2</v>
      </c>
      <c r="AH900" s="70">
        <f>(U900-Phase_Relations!$B$37)/Phase_Relations!$B$37</f>
        <v>1.1781942918224213</v>
      </c>
      <c r="AI900" s="70">
        <f>(U900-Phase_Relations!G$20)/Phase_Relations!G$20</f>
        <v>1.0942975084284796</v>
      </c>
      <c r="AJ900" s="70">
        <f t="shared" si="456"/>
        <v>1.1774822080444514</v>
      </c>
      <c r="AK900" s="70">
        <f t="shared" si="457"/>
        <v>0.54090413157619011</v>
      </c>
      <c r="AL900" s="71">
        <f>(1/(J901-J899))*((M901-M899)/Phase_Relations!B$22)</f>
        <v>4.5621360465237041E-7</v>
      </c>
      <c r="AM900" s="71">
        <f t="shared" si="458"/>
        <v>0.70482641655697231</v>
      </c>
      <c r="AN900" s="71">
        <f>SUM(AM$27:AM900)</f>
        <v>146.28677929099558</v>
      </c>
      <c r="AO900" s="71">
        <f>(1/10000)*((AL900*Phase_Relations!B$22*H$7*U900))/(2*(P900-R900))</f>
        <v>8.7053258041211088E-12</v>
      </c>
      <c r="AP900" s="71">
        <f t="shared" si="459"/>
        <v>1.1763254377564701E-11</v>
      </c>
      <c r="AQ900" s="72">
        <f t="shared" si="460"/>
        <v>8.6859358825820262E-19</v>
      </c>
      <c r="AR900" s="72">
        <f t="shared" si="461"/>
        <v>1.1737053338734282E-18</v>
      </c>
      <c r="AS900" s="71">
        <f t="shared" si="433"/>
        <v>2.0981223951427211E-5</v>
      </c>
      <c r="AT900" s="72">
        <f t="shared" si="434"/>
        <v>4.1315981876366825E-8</v>
      </c>
      <c r="AU900" s="97">
        <f t="shared" si="462"/>
        <v>6.6783741092169412E-8</v>
      </c>
      <c r="AV900" s="2"/>
      <c r="AW900" s="2"/>
      <c r="AX900" s="2"/>
      <c r="AY900" s="2"/>
      <c r="AZ900" s="2"/>
      <c r="BA900" s="2"/>
      <c r="BC900" s="10"/>
      <c r="BE900" s="10"/>
      <c r="BI900" s="10"/>
    </row>
    <row r="901" spans="1:61" x14ac:dyDescent="0.2">
      <c r="A901" s="9">
        <f>Raw_Data!A899</f>
        <v>40774.329074074078</v>
      </c>
      <c r="B901" s="10">
        <f>Raw_Data!J899</f>
        <v>-3.5952056182413806E-3</v>
      </c>
      <c r="C901" s="10">
        <f>Raw_Data!K899</f>
        <v>-4.9935597616970639E-2</v>
      </c>
      <c r="D901" s="10">
        <f>Raw_Data!L899</f>
        <v>2.2239988219887857E-2</v>
      </c>
      <c r="E901" s="10">
        <f>Raw_Data!M899</f>
        <v>1.8400654541788741E-2</v>
      </c>
      <c r="F901" s="10">
        <f>Raw_Data!N899</f>
        <v>1.8485985628294677E-2</v>
      </c>
      <c r="J901" s="74">
        <f t="shared" si="435"/>
        <v>233604.00000005029</v>
      </c>
      <c r="K901" s="69">
        <f t="shared" si="436"/>
        <v>1685.7710596334923</v>
      </c>
      <c r="L901" s="69">
        <f>K901+$D$8-$B$8*Q901+Phase_Relations!$C$24*Q901</f>
        <v>1934.3647968941334</v>
      </c>
      <c r="M901" s="69">
        <f t="shared" si="437"/>
        <v>1.3898319066800681E-2</v>
      </c>
      <c r="N901" s="69">
        <f t="shared" si="438"/>
        <v>3.5301730429673731E-2</v>
      </c>
      <c r="O901" s="70">
        <f t="shared" si="439"/>
        <v>66.819908860472907</v>
      </c>
      <c r="P901" s="70">
        <f t="shared" si="440"/>
        <v>460.82695765843386</v>
      </c>
      <c r="Q901" s="70">
        <f t="shared" si="441"/>
        <v>55.241799400537204</v>
      </c>
      <c r="R901" s="111">
        <f t="shared" si="442"/>
        <v>380.97792690025653</v>
      </c>
      <c r="S901" s="70">
        <f t="shared" si="432"/>
        <v>79.849030758177321</v>
      </c>
      <c r="T901" s="113">
        <f t="shared" si="443"/>
        <v>0.68010168093319923</v>
      </c>
      <c r="U901" s="70">
        <f t="shared" si="444"/>
        <v>1.727458269570326</v>
      </c>
      <c r="V901" s="70">
        <f>(L901/Phase_Relations!C$24)</f>
        <v>397.23710155468649</v>
      </c>
      <c r="W901" s="70">
        <f t="shared" si="445"/>
        <v>57202.142623874854</v>
      </c>
      <c r="X901" s="70">
        <f t="shared" si="446"/>
        <v>2739.5662176185274</v>
      </c>
      <c r="Y901" s="70">
        <f t="shared" si="447"/>
        <v>341.99530215414927</v>
      </c>
      <c r="Z901" s="70">
        <f t="shared" si="448"/>
        <v>49247.323510197493</v>
      </c>
      <c r="AA901" s="70">
        <f t="shared" si="449"/>
        <v>2358.5882907182709</v>
      </c>
      <c r="AB901" s="70">
        <f t="shared" si="450"/>
        <v>2.0026396349856923</v>
      </c>
      <c r="AC901" s="70">
        <f t="shared" si="451"/>
        <v>2.0026396349856923E-2</v>
      </c>
      <c r="AD901" s="70">
        <f t="shared" si="452"/>
        <v>2305.3556035461525</v>
      </c>
      <c r="AE901" s="70">
        <f t="shared" si="453"/>
        <v>3.362737925277171</v>
      </c>
      <c r="AF901" s="70">
        <f t="shared" si="454"/>
        <v>3.385458626772906E-2</v>
      </c>
      <c r="AG901" s="70">
        <f t="shared" si="455"/>
        <v>2.9146596364291986E-2</v>
      </c>
      <c r="AH901" s="70">
        <f>(U901-Phase_Relations!$B$37)/Phase_Relations!$B$37</f>
        <v>1.1775558219908613</v>
      </c>
      <c r="AI901" s="70">
        <f>(U901-Phase_Relations!G$20)/Phase_Relations!G$20</f>
        <v>1.0936836303265751</v>
      </c>
      <c r="AJ901" s="70">
        <f t="shared" si="456"/>
        <v>1.1765306155081154</v>
      </c>
      <c r="AK901" s="70">
        <f t="shared" si="457"/>
        <v>0.54076952246131826</v>
      </c>
      <c r="AL901" s="71">
        <f>(1/(J902-J900))*((M902-M900)/Phase_Relations!B$22)</f>
        <v>8.477426115319218E-7</v>
      </c>
      <c r="AM901" s="71">
        <f t="shared" si="458"/>
        <v>0.66014803166810965</v>
      </c>
      <c r="AN901" s="71">
        <f>SUM(AM$27:AM901)</f>
        <v>146.9469273226637</v>
      </c>
      <c r="AO901" s="71">
        <f>(1/10000)*((AL901*Phase_Relations!B$22*H$7*U901))/(2*(P901-R901))</f>
        <v>1.6216884427549184E-11</v>
      </c>
      <c r="AP901" s="71">
        <f t="shared" si="459"/>
        <v>1.2514946183449233E-11</v>
      </c>
      <c r="AQ901" s="72">
        <f t="shared" si="460"/>
        <v>1.6180763537448819E-18</v>
      </c>
      <c r="AR901" s="72">
        <f t="shared" si="461"/>
        <v>1.2487070854021814E-18</v>
      </c>
      <c r="AS901" s="71">
        <f t="shared" si="433"/>
        <v>1.8661081026747445E-5</v>
      </c>
      <c r="AT901" s="72">
        <f t="shared" si="434"/>
        <v>8.6535536612773359E-8</v>
      </c>
      <c r="AU901" s="97">
        <f t="shared" si="462"/>
        <v>6.6537888639885442E-8</v>
      </c>
      <c r="AV901" s="2"/>
      <c r="AW901" s="2"/>
      <c r="AX901" s="2"/>
      <c r="AY901" s="2"/>
      <c r="AZ901" s="2"/>
      <c r="BA901" s="2"/>
      <c r="BC901" s="10"/>
      <c r="BE901" s="10"/>
      <c r="BI901" s="10"/>
    </row>
    <row r="902" spans="1:61" x14ac:dyDescent="0.2">
      <c r="A902" s="9">
        <f>Raw_Data!A900</f>
        <v>40774.332048611112</v>
      </c>
      <c r="B902" s="10">
        <f>Raw_Data!J900</f>
        <v>-3.6146357063826105E-3</v>
      </c>
      <c r="C902" s="10">
        <f>Raw_Data!K900</f>
        <v>-5.1846539659710089E-2</v>
      </c>
      <c r="D902" s="10">
        <f>Raw_Data!L900</f>
        <v>2.2393576178226755E-2</v>
      </c>
      <c r="E902" s="10">
        <f>Raw_Data!M900</f>
        <v>1.8419193886280442E-2</v>
      </c>
      <c r="F902" s="10">
        <f>Raw_Data!N900</f>
        <v>1.8508563260429579E-2</v>
      </c>
      <c r="J902" s="74">
        <f t="shared" si="435"/>
        <v>233860.99999977741</v>
      </c>
      <c r="K902" s="69">
        <f t="shared" si="436"/>
        <v>1694.8817152545289</v>
      </c>
      <c r="L902" s="69">
        <f>K902+$D$8-$B$8*Q902+Phase_Relations!$C$24*Q902</f>
        <v>1943.7214364197255</v>
      </c>
      <c r="M902" s="69">
        <f t="shared" si="437"/>
        <v>1.4466247601548748E-2</v>
      </c>
      <c r="N902" s="69">
        <f t="shared" si="438"/>
        <v>3.6744268907933822E-2</v>
      </c>
      <c r="O902" s="70">
        <f t="shared" si="439"/>
        <v>67.28136294384754</v>
      </c>
      <c r="P902" s="70">
        <f t="shared" si="440"/>
        <v>464.00939961274167</v>
      </c>
      <c r="Q902" s="70">
        <f t="shared" si="441"/>
        <v>55.297457570038844</v>
      </c>
      <c r="R902" s="111">
        <f t="shared" si="442"/>
        <v>381.36177634509551</v>
      </c>
      <c r="S902" s="70">
        <f t="shared" si="432"/>
        <v>82.647623267646168</v>
      </c>
      <c r="T902" s="113">
        <f t="shared" si="443"/>
        <v>0.67953375239845115</v>
      </c>
      <c r="U902" s="70">
        <f t="shared" si="444"/>
        <v>1.7260157310920659</v>
      </c>
      <c r="V902" s="70">
        <f>(L902/Phase_Relations!C$24)</f>
        <v>399.15856144240053</v>
      </c>
      <c r="W902" s="70">
        <f t="shared" si="445"/>
        <v>57478.832847705678</v>
      </c>
      <c r="X902" s="70">
        <f t="shared" si="446"/>
        <v>2752.8176651200038</v>
      </c>
      <c r="Y902" s="70">
        <f t="shared" si="447"/>
        <v>343.8611038723617</v>
      </c>
      <c r="Z902" s="70">
        <f t="shared" si="448"/>
        <v>49515.998957620082</v>
      </c>
      <c r="AA902" s="70">
        <f t="shared" si="449"/>
        <v>2371.4558887749081</v>
      </c>
      <c r="AB902" s="70">
        <f t="shared" si="450"/>
        <v>2.0844737178024153</v>
      </c>
      <c r="AC902" s="70">
        <f t="shared" si="451"/>
        <v>2.0844737178024153E-2</v>
      </c>
      <c r="AD902" s="70">
        <f t="shared" si="452"/>
        <v>2316.3574732631441</v>
      </c>
      <c r="AE902" s="70">
        <f t="shared" si="453"/>
        <v>3.3648055829852659</v>
      </c>
      <c r="AF902" s="70">
        <f t="shared" si="454"/>
        <v>3.4851005940634151E-2</v>
      </c>
      <c r="AG902" s="70">
        <f t="shared" si="455"/>
        <v>3.0022919539802975E-2</v>
      </c>
      <c r="AH902" s="70">
        <f>(U902-Phase_Relations!$B$37)/Phase_Relations!$B$37</f>
        <v>1.1757374231808209</v>
      </c>
      <c r="AI902" s="70">
        <f>(U902-Phase_Relations!G$20)/Phase_Relations!G$20</f>
        <v>1.0919352701773017</v>
      </c>
      <c r="AJ902" s="70">
        <f t="shared" si="456"/>
        <v>1.1755615960098025</v>
      </c>
      <c r="AK902" s="70">
        <f t="shared" si="457"/>
        <v>0.54038571504733812</v>
      </c>
      <c r="AL902" s="71">
        <f>(1/(J903-J901))*((M903-M901)/Phase_Relations!B$22)</f>
        <v>1.1752550302169291E-6</v>
      </c>
      <c r="AM902" s="71">
        <f t="shared" si="458"/>
        <v>1.8910682534137182</v>
      </c>
      <c r="AN902" s="71">
        <f>SUM(AM$27:AM902)</f>
        <v>148.83799557607742</v>
      </c>
      <c r="AO902" s="71">
        <f>(1/10000)*((AL902*Phase_Relations!B$22*H$7*U902))/(2*(P902-R902))</f>
        <v>2.1702611274913979E-11</v>
      </c>
      <c r="AP902" s="71">
        <f t="shared" si="459"/>
        <v>1.296091080413605E-11</v>
      </c>
      <c r="AQ902" s="72">
        <f t="shared" si="460"/>
        <v>2.1654271679213318E-18</v>
      </c>
      <c r="AR902" s="72">
        <f t="shared" si="461"/>
        <v>1.293204214956505E-18</v>
      </c>
      <c r="AS902" s="71">
        <f t="shared" si="433"/>
        <v>7.5902021690088859E-5</v>
      </c>
      <c r="AT902" s="72">
        <f t="shared" si="434"/>
        <v>2.8472297705444571E-8</v>
      </c>
      <c r="AU902" s="97">
        <f t="shared" si="462"/>
        <v>6.6259775945061159E-8</v>
      </c>
      <c r="AV902" s="2"/>
      <c r="AW902" s="2"/>
      <c r="AX902" s="2"/>
      <c r="AY902" s="2"/>
      <c r="AZ902" s="2"/>
      <c r="BA902" s="2"/>
      <c r="BC902" s="10"/>
      <c r="BE902" s="10"/>
      <c r="BI902" s="10"/>
    </row>
    <row r="903" spans="1:61" x14ac:dyDescent="0.2">
      <c r="A903" s="9">
        <f>Raw_Data!A901</f>
        <v>40774.335023148145</v>
      </c>
      <c r="B903" s="10">
        <f>Raw_Data!J901</f>
        <v>-3.6399922089385603E-3</v>
      </c>
      <c r="C903" s="10">
        <f>Raw_Data!K901</f>
        <v>-5.3523513037180059E-2</v>
      </c>
      <c r="D903" s="10">
        <f>Raw_Data!L901</f>
        <v>2.2438505287907855E-2</v>
      </c>
      <c r="E903" s="10">
        <f>Raw_Data!M901</f>
        <v>1.8419134503370543E-2</v>
      </c>
      <c r="F903" s="10">
        <f>Raw_Data!N901</f>
        <v>1.8499431809423178E-2</v>
      </c>
      <c r="J903" s="74">
        <f t="shared" si="435"/>
        <v>234117.99999950454</v>
      </c>
      <c r="K903" s="69">
        <f t="shared" si="436"/>
        <v>1706.7712322171919</v>
      </c>
      <c r="L903" s="69">
        <f>K903+$D$8-$B$8*Q903+Phase_Relations!$C$24*Q903</f>
        <v>1955.6101654775061</v>
      </c>
      <c r="M903" s="69">
        <f t="shared" si="437"/>
        <v>1.4962105857292147E-2</v>
      </c>
      <c r="N903" s="69">
        <f t="shared" si="438"/>
        <v>3.8003748877522052E-2</v>
      </c>
      <c r="O903" s="70">
        <f t="shared" si="439"/>
        <v>67.416352179650673</v>
      </c>
      <c r="P903" s="70">
        <f t="shared" si="440"/>
        <v>464.94035985965979</v>
      </c>
      <c r="Q903" s="70">
        <f t="shared" si="441"/>
        <v>55.297279292750446</v>
      </c>
      <c r="R903" s="111">
        <f t="shared" si="442"/>
        <v>381.36054684655477</v>
      </c>
      <c r="S903" s="70">
        <f t="shared" si="432"/>
        <v>83.579813013105024</v>
      </c>
      <c r="T903" s="113">
        <f t="shared" si="443"/>
        <v>0.67903789414270777</v>
      </c>
      <c r="U903" s="70">
        <f t="shared" si="444"/>
        <v>1.7247562511224777</v>
      </c>
      <c r="V903" s="70">
        <f>(L903/Phase_Relations!C$24)</f>
        <v>401.6000059308779</v>
      </c>
      <c r="W903" s="70">
        <f t="shared" si="445"/>
        <v>57830.40085404642</v>
      </c>
      <c r="X903" s="70">
        <f t="shared" si="446"/>
        <v>2769.6552133163996</v>
      </c>
      <c r="Y903" s="70">
        <f t="shared" si="447"/>
        <v>346.30272663812747</v>
      </c>
      <c r="Z903" s="70">
        <f t="shared" si="448"/>
        <v>49867.592635890353</v>
      </c>
      <c r="AA903" s="70">
        <f t="shared" si="449"/>
        <v>2388.2946664698447</v>
      </c>
      <c r="AB903" s="70">
        <f t="shared" si="450"/>
        <v>2.1559230341919533</v>
      </c>
      <c r="AC903" s="70">
        <f t="shared" si="451"/>
        <v>2.1559230341919533E-2</v>
      </c>
      <c r="AD903" s="70">
        <f t="shared" si="452"/>
        <v>2332.5747911277749</v>
      </c>
      <c r="AE903" s="70">
        <f t="shared" si="453"/>
        <v>3.3678355777575919</v>
      </c>
      <c r="AF903" s="70">
        <f t="shared" si="454"/>
        <v>3.4995603426374908E-2</v>
      </c>
      <c r="AG903" s="70">
        <f t="shared" si="455"/>
        <v>3.0176973874313447E-2</v>
      </c>
      <c r="AH903" s="70">
        <f>(U903-Phase_Relations!$B$37)/Phase_Relations!$B$37</f>
        <v>1.1741497796534668</v>
      </c>
      <c r="AI903" s="70">
        <f>(U903-Phase_Relations!G$20)/Phase_Relations!G$20</f>
        <v>1.0904087773864184</v>
      </c>
      <c r="AJ903" s="70">
        <f t="shared" si="456"/>
        <v>1.1745344072948387</v>
      </c>
      <c r="AK903" s="70">
        <f t="shared" si="457"/>
        <v>0.54005008792016707</v>
      </c>
      <c r="AL903" s="71">
        <f>(1/(J904-J902))*((M904-M902)/Phase_Relations!B$22)</f>
        <v>9.4011848964763308E-7</v>
      </c>
      <c r="AM903" s="71">
        <f t="shared" si="458"/>
        <v>1.6608151611599904</v>
      </c>
      <c r="AN903" s="71">
        <f>SUM(AM$27:AM903)</f>
        <v>150.49881073723742</v>
      </c>
      <c r="AO903" s="71">
        <f>(1/10000)*((AL903*Phase_Relations!B$22*H$7*U903))/(2*(P903-R903))</f>
        <v>1.715435601028374E-11</v>
      </c>
      <c r="AP903" s="71">
        <f t="shared" si="459"/>
        <v>1.2570579373361109E-11</v>
      </c>
      <c r="AQ903" s="72">
        <f t="shared" si="460"/>
        <v>1.7116147030565208E-18</v>
      </c>
      <c r="AR903" s="72">
        <f t="shared" si="461"/>
        <v>1.25425801286189E-18</v>
      </c>
      <c r="AS903" s="71">
        <f t="shared" si="433"/>
        <v>4.4995334658637694E-5</v>
      </c>
      <c r="AT903" s="72">
        <f t="shared" si="434"/>
        <v>3.7963898244186366E-8</v>
      </c>
      <c r="AU903" s="97">
        <f t="shared" si="462"/>
        <v>4.822664955689217E-8</v>
      </c>
      <c r="AV903" s="2"/>
      <c r="AW903" s="2"/>
      <c r="AX903" s="2"/>
      <c r="AY903" s="2"/>
      <c r="AZ903" s="2"/>
      <c r="BA903" s="2"/>
      <c r="BC903" s="10"/>
      <c r="BE903" s="10"/>
      <c r="BI903" s="10"/>
    </row>
    <row r="904" spans="1:61" x14ac:dyDescent="0.2">
      <c r="A904" s="9">
        <f>Raw_Data!A902</f>
        <v>40774.337997685187</v>
      </c>
      <c r="B904" s="10">
        <f>Raw_Data!J902</f>
        <v>-3.6638047558353705E-3</v>
      </c>
      <c r="C904" s="10">
        <f>Raw_Data!K902</f>
        <v>-5.473017376771061E-2</v>
      </c>
      <c r="D904" s="10">
        <f>Raw_Data!L902</f>
        <v>2.2463873667045855E-2</v>
      </c>
      <c r="E904" s="10">
        <f>Raw_Data!M902</f>
        <v>1.8423706987437942E-2</v>
      </c>
      <c r="F904" s="10">
        <f>Raw_Data!N902</f>
        <v>1.8500435790947477E-2</v>
      </c>
      <c r="J904" s="74">
        <f t="shared" si="435"/>
        <v>234374.9999998603</v>
      </c>
      <c r="K904" s="69">
        <f t="shared" si="436"/>
        <v>1717.9367973273299</v>
      </c>
      <c r="L904" s="69">
        <f>K904+$D$8-$B$8*Q904+Phase_Relations!$C$24*Q904</f>
        <v>1966.8363992636548</v>
      </c>
      <c r="M904" s="69">
        <f t="shared" si="437"/>
        <v>1.5317199613064486E-2</v>
      </c>
      <c r="N904" s="69">
        <f t="shared" si="438"/>
        <v>3.8905687017183797E-2</v>
      </c>
      <c r="O904" s="70">
        <f t="shared" si="439"/>
        <v>67.492571319929866</v>
      </c>
      <c r="P904" s="70">
        <f t="shared" si="440"/>
        <v>465.46600910296462</v>
      </c>
      <c r="Q904" s="70">
        <f t="shared" si="441"/>
        <v>55.311006643972647</v>
      </c>
      <c r="R904" s="111">
        <f t="shared" si="442"/>
        <v>381.45521823429414</v>
      </c>
      <c r="S904" s="70">
        <f t="shared" si="432"/>
        <v>84.010790868670483</v>
      </c>
      <c r="T904" s="113">
        <f t="shared" si="443"/>
        <v>0.67868280038693551</v>
      </c>
      <c r="U904" s="70">
        <f t="shared" si="444"/>
        <v>1.7238543129828163</v>
      </c>
      <c r="V904" s="70">
        <f>(L904/Phase_Relations!C$24)</f>
        <v>403.90540177852006</v>
      </c>
      <c r="W904" s="70">
        <f t="shared" si="445"/>
        <v>58162.37785610689</v>
      </c>
      <c r="X904" s="70">
        <f t="shared" si="446"/>
        <v>2785.5544950242761</v>
      </c>
      <c r="Y904" s="70">
        <f t="shared" si="447"/>
        <v>348.59439513454743</v>
      </c>
      <c r="Z904" s="70">
        <f t="shared" si="448"/>
        <v>50197.592899374831</v>
      </c>
      <c r="AA904" s="70">
        <f t="shared" si="449"/>
        <v>2404.099276789982</v>
      </c>
      <c r="AB904" s="70">
        <f t="shared" si="450"/>
        <v>2.2070892814213927</v>
      </c>
      <c r="AC904" s="70">
        <f t="shared" si="451"/>
        <v>2.2070892814213927E-2</v>
      </c>
      <c r="AD904" s="70">
        <f t="shared" si="452"/>
        <v>2348.0920828775352</v>
      </c>
      <c r="AE904" s="70">
        <f t="shared" si="453"/>
        <v>3.3707151242201401</v>
      </c>
      <c r="AF904" s="70">
        <f t="shared" si="454"/>
        <v>3.4944809342833776E-2</v>
      </c>
      <c r="AG904" s="70">
        <f t="shared" si="455"/>
        <v>3.0159449767985361E-2</v>
      </c>
      <c r="AH904" s="70">
        <f>(U904-Phase_Relations!$B$37)/Phase_Relations!$B$37</f>
        <v>1.1730128371977837</v>
      </c>
      <c r="AI904" s="70">
        <f>(U904-Phase_Relations!G$20)/Phase_Relations!G$20</f>
        <v>1.0893156261642787</v>
      </c>
      <c r="AJ904" s="70">
        <f t="shared" si="456"/>
        <v>1.1735881217312383</v>
      </c>
      <c r="AK904" s="70">
        <f t="shared" si="457"/>
        <v>0.53980943744006882</v>
      </c>
      <c r="AL904" s="71">
        <f>(1/(J905-J903))*((M905-M903)/Phase_Relations!B$22)</f>
        <v>8.5166572838651936E-7</v>
      </c>
      <c r="AM904" s="71">
        <f t="shared" si="458"/>
        <v>1.1974607923700151</v>
      </c>
      <c r="AN904" s="71">
        <f>SUM(AM$27:AM904)</f>
        <v>151.69627152960743</v>
      </c>
      <c r="AO904" s="71">
        <f>(1/10000)*((AL904*Phase_Relations!B$22*H$7*U904))/(2*(P904-R904))</f>
        <v>1.5452549739081021E-11</v>
      </c>
      <c r="AP904" s="71">
        <f t="shared" si="459"/>
        <v>1.1922673124158796E-11</v>
      </c>
      <c r="AQ904" s="72">
        <f t="shared" si="460"/>
        <v>1.5418131299867903E-18</v>
      </c>
      <c r="AR904" s="72">
        <f t="shared" si="461"/>
        <v>1.1896117001893496E-18</v>
      </c>
      <c r="AS904" s="71">
        <f t="shared" si="433"/>
        <v>3.3700248146674147E-5</v>
      </c>
      <c r="AT904" s="72">
        <f t="shared" si="434"/>
        <v>4.5659475620843699E-8</v>
      </c>
      <c r="AU904" s="97">
        <f t="shared" si="462"/>
        <v>5.116504074336994E-8</v>
      </c>
      <c r="AV904" s="2"/>
      <c r="AW904" s="2"/>
      <c r="AX904" s="2"/>
      <c r="AY904" s="2"/>
      <c r="AZ904" s="2"/>
      <c r="BA904" s="2"/>
      <c r="BC904" s="10"/>
      <c r="BE904" s="10"/>
      <c r="BI904" s="10"/>
    </row>
    <row r="905" spans="1:61" x14ac:dyDescent="0.2">
      <c r="A905" s="9">
        <f>Raw_Data!A903</f>
        <v>40774.340983796297</v>
      </c>
      <c r="B905" s="10">
        <f>Raw_Data!J903</f>
        <v>-3.6883180210697903E-3</v>
      </c>
      <c r="C905" s="10">
        <f>Raw_Data!K903</f>
        <v>-5.6144674683130447E-2</v>
      </c>
      <c r="D905" s="10">
        <f>Raw_Data!L903</f>
        <v>2.2467056591020055E-2</v>
      </c>
      <c r="E905" s="10">
        <f>Raw_Data!M903</f>
        <v>1.8417899338843243E-2</v>
      </c>
      <c r="F905" s="10">
        <f>Raw_Data!N903</f>
        <v>1.8495738591673177E-2</v>
      </c>
      <c r="J905" s="74">
        <f t="shared" si="435"/>
        <v>234632.99999982119</v>
      </c>
      <c r="K905" s="69">
        <f t="shared" si="436"/>
        <v>1729.4309252013063</v>
      </c>
      <c r="L905" s="69">
        <f>K905+$D$8-$B$8*Q905+Phase_Relations!$C$24*Q905</f>
        <v>1978.2534700400488</v>
      </c>
      <c r="M905" s="69">
        <f t="shared" si="437"/>
        <v>1.5734494281826713E-2</v>
      </c>
      <c r="N905" s="69">
        <f t="shared" si="438"/>
        <v>3.996561547583985E-2</v>
      </c>
      <c r="O905" s="70">
        <f t="shared" si="439"/>
        <v>67.502134395582743</v>
      </c>
      <c r="P905" s="70">
        <f t="shared" si="440"/>
        <v>465.53196134884649</v>
      </c>
      <c r="Q905" s="70">
        <f t="shared" si="441"/>
        <v>55.293571125147558</v>
      </c>
      <c r="R905" s="111">
        <f t="shared" si="442"/>
        <v>381.33497327687968</v>
      </c>
      <c r="S905" s="70">
        <f t="shared" si="432"/>
        <v>84.196988071966814</v>
      </c>
      <c r="T905" s="113">
        <f t="shared" si="443"/>
        <v>0.67826550571817323</v>
      </c>
      <c r="U905" s="70">
        <f t="shared" si="444"/>
        <v>1.72279438452416</v>
      </c>
      <c r="V905" s="70">
        <f>(L905/Phase_Relations!C$24)</f>
        <v>406.2499875106123</v>
      </c>
      <c r="W905" s="70">
        <f t="shared" si="445"/>
        <v>58499.998201528171</v>
      </c>
      <c r="X905" s="70">
        <f t="shared" si="446"/>
        <v>2801.724051797326</v>
      </c>
      <c r="Y905" s="70">
        <f t="shared" si="447"/>
        <v>350.95641638546476</v>
      </c>
      <c r="Z905" s="70">
        <f t="shared" si="448"/>
        <v>50537.723959506926</v>
      </c>
      <c r="AA905" s="70">
        <f t="shared" si="449"/>
        <v>2420.3890785204462</v>
      </c>
      <c r="AB905" s="70">
        <f t="shared" si="450"/>
        <v>2.2672181962286375</v>
      </c>
      <c r="AC905" s="70">
        <f t="shared" si="451"/>
        <v>2.2672181962286375E-2</v>
      </c>
      <c r="AD905" s="70">
        <f t="shared" si="452"/>
        <v>2364.2577531391353</v>
      </c>
      <c r="AE905" s="70">
        <f t="shared" si="453"/>
        <v>3.373694821897824</v>
      </c>
      <c r="AF905" s="70">
        <f t="shared" si="454"/>
        <v>3.4786550980239667E-2</v>
      </c>
      <c r="AG905" s="70">
        <f t="shared" si="455"/>
        <v>3.0051848974189249E-2</v>
      </c>
      <c r="AH905" s="70">
        <f>(U905-Phase_Relations!$B$37)/Phase_Relations!$B$37</f>
        <v>1.1716767392863621</v>
      </c>
      <c r="AI905" s="70">
        <f>(U905-Phase_Relations!G$20)/Phase_Relations!G$20</f>
        <v>1.0880309902906966</v>
      </c>
      <c r="AJ905" s="70">
        <f t="shared" si="456"/>
        <v>1.172651055557153</v>
      </c>
      <c r="AK905" s="70">
        <f t="shared" si="457"/>
        <v>0.53952631074889557</v>
      </c>
      <c r="AL905" s="71">
        <f>(1/(J906-J904))*((M906-M904)/Phase_Relations!B$22)</f>
        <v>6.503231086169173E-7</v>
      </c>
      <c r="AM905" s="71">
        <f t="shared" si="458"/>
        <v>1.416742409158902</v>
      </c>
      <c r="AN905" s="71">
        <f>SUM(AM$27:AM905)</f>
        <v>153.11301393876633</v>
      </c>
      <c r="AO905" s="71">
        <f>(1/10000)*((AL905*Phase_Relations!B$22*H$7*U905))/(2*(P905-R905))</f>
        <v>1.1766073858966217E-11</v>
      </c>
      <c r="AP905" s="71">
        <f t="shared" si="459"/>
        <v>1.198484558702467E-11</v>
      </c>
      <c r="AQ905" s="72">
        <f t="shared" si="460"/>
        <v>1.1739866540126941E-18</v>
      </c>
      <c r="AR905" s="72">
        <f t="shared" si="461"/>
        <v>1.1958150984109251E-18</v>
      </c>
      <c r="AS905" s="71">
        <f t="shared" si="433"/>
        <v>3.8034899855207996E-5</v>
      </c>
      <c r="AT905" s="72">
        <f t="shared" si="434"/>
        <v>3.080442887291337E-8</v>
      </c>
      <c r="AU905" s="97">
        <f t="shared" si="462"/>
        <v>4.9783664752180255E-8</v>
      </c>
      <c r="AV905" s="2"/>
      <c r="AW905" s="2"/>
      <c r="AX905" s="2"/>
      <c r="AY905" s="2"/>
      <c r="AZ905" s="2"/>
      <c r="BA905" s="2"/>
      <c r="BC905" s="10"/>
      <c r="BE905" s="10"/>
      <c r="BI905" s="10"/>
    </row>
    <row r="906" spans="1:61" x14ac:dyDescent="0.2">
      <c r="A906" s="9">
        <f>Raw_Data!A904</f>
        <v>40774.343958333331</v>
      </c>
      <c r="B906" s="10">
        <f>Raw_Data!J904</f>
        <v>-3.7121068148026105E-3</v>
      </c>
      <c r="C906" s="10">
        <f>Raw_Data!K904</f>
        <v>-5.6743254415600575E-2</v>
      </c>
      <c r="D906" s="10">
        <f>Raw_Data!L904</f>
        <v>2.2537057165289257E-2</v>
      </c>
      <c r="E906" s="10">
        <f>Raw_Data!M904</f>
        <v>1.8450500556415141E-2</v>
      </c>
      <c r="F906" s="10">
        <f>Raw_Data!N904</f>
        <v>1.8533650846375177E-2</v>
      </c>
      <c r="J906" s="74">
        <f t="shared" si="435"/>
        <v>234889.99999954831</v>
      </c>
      <c r="K906" s="69">
        <f t="shared" si="436"/>
        <v>1740.5853525906346</v>
      </c>
      <c r="L906" s="69">
        <f>K906+$D$8-$B$8*Q906+Phase_Relations!$C$24*Q906</f>
        <v>1989.84045721029</v>
      </c>
      <c r="M906" s="69">
        <f t="shared" si="437"/>
        <v>1.5906987394758498E-2</v>
      </c>
      <c r="N906" s="69">
        <f t="shared" si="438"/>
        <v>4.0403747982686582E-2</v>
      </c>
      <c r="O906" s="70">
        <f t="shared" si="439"/>
        <v>67.712450693712171</v>
      </c>
      <c r="P906" s="70">
        <f t="shared" si="440"/>
        <v>466.98241857732529</v>
      </c>
      <c r="Q906" s="70">
        <f t="shared" si="441"/>
        <v>55.391445356590253</v>
      </c>
      <c r="R906" s="111">
        <f t="shared" si="442"/>
        <v>382.00996797648452</v>
      </c>
      <c r="S906" s="70">
        <f t="shared" si="432"/>
        <v>84.972450600840773</v>
      </c>
      <c r="T906" s="113">
        <f t="shared" si="443"/>
        <v>0.67809301260524146</v>
      </c>
      <c r="U906" s="70">
        <f t="shared" si="444"/>
        <v>1.7223562520173132</v>
      </c>
      <c r="V906" s="70">
        <f>(L906/Phase_Relations!C$24)</f>
        <v>408.62946691731383</v>
      </c>
      <c r="W906" s="70">
        <f t="shared" si="445"/>
        <v>58842.643236093194</v>
      </c>
      <c r="X906" s="70">
        <f t="shared" si="446"/>
        <v>2818.1342546021642</v>
      </c>
      <c r="Y906" s="70">
        <f t="shared" si="447"/>
        <v>353.23802156072361</v>
      </c>
      <c r="Z906" s="70">
        <f t="shared" si="448"/>
        <v>50866.2751047442</v>
      </c>
      <c r="AA906" s="70">
        <f t="shared" si="449"/>
        <v>2436.1242866256798</v>
      </c>
      <c r="AB906" s="70">
        <f t="shared" si="450"/>
        <v>2.2920731116366722</v>
      </c>
      <c r="AC906" s="70">
        <f t="shared" si="451"/>
        <v>2.2920731116366722E-2</v>
      </c>
      <c r="AD906" s="70">
        <f t="shared" si="452"/>
        <v>2379.4759862251194</v>
      </c>
      <c r="AE906" s="70">
        <f t="shared" si="453"/>
        <v>3.3764813262381397</v>
      </c>
      <c r="AF906" s="70">
        <f t="shared" si="454"/>
        <v>3.4880178760722289E-2</v>
      </c>
      <c r="AG906" s="70">
        <f t="shared" si="455"/>
        <v>3.0152023617070835E-2</v>
      </c>
      <c r="AH906" s="70">
        <f>(U906-Phase_Relations!$B$37)/Phase_Relations!$B$37</f>
        <v>1.1711244492496686</v>
      </c>
      <c r="AI906" s="70">
        <f>(U906-Phase_Relations!G$20)/Phase_Relations!G$20</f>
        <v>1.0874999726252297</v>
      </c>
      <c r="AJ906" s="70">
        <f t="shared" si="456"/>
        <v>1.1716793220227715</v>
      </c>
      <c r="AK906" s="70">
        <f t="shared" si="457"/>
        <v>0.53940917557922774</v>
      </c>
      <c r="AL906" s="71">
        <f>(1/(J907-J905))*((M907-M905)/Phase_Relations!B$22)</f>
        <v>4.1370699917143088E-7</v>
      </c>
      <c r="AM906" s="71">
        <f t="shared" si="458"/>
        <v>0.58952550405069193</v>
      </c>
      <c r="AN906" s="71">
        <f>SUM(AM$27:AM906)</f>
        <v>153.70253944281703</v>
      </c>
      <c r="AO906" s="71">
        <f>(1/10000)*((AL906*Phase_Relations!B$22*H$7*U906))/(2*(P906-R906))</f>
        <v>7.4148642261342417E-12</v>
      </c>
      <c r="AP906" s="71">
        <f t="shared" si="459"/>
        <v>1.1051887977340454E-11</v>
      </c>
      <c r="AQ906" s="72">
        <f t="shared" si="460"/>
        <v>7.3983486311062396E-19</v>
      </c>
      <c r="AR906" s="72">
        <f t="shared" si="461"/>
        <v>1.1027271409786155E-18</v>
      </c>
      <c r="AS906" s="71">
        <f t="shared" si="433"/>
        <v>1.6711206175904657E-5</v>
      </c>
      <c r="AT906" s="72">
        <f t="shared" si="434"/>
        <v>4.4183414353513534E-8</v>
      </c>
      <c r="AU906" s="97">
        <f t="shared" si="462"/>
        <v>5.1382769042717175E-8</v>
      </c>
      <c r="AV906" s="2"/>
      <c r="AW906" s="2"/>
      <c r="AX906" s="2"/>
      <c r="AY906" s="2"/>
      <c r="AZ906" s="2"/>
      <c r="BA906" s="2"/>
      <c r="BC906" s="10"/>
      <c r="BE906" s="10"/>
      <c r="BI906" s="10"/>
    </row>
    <row r="907" spans="1:61" x14ac:dyDescent="0.2">
      <c r="A907" s="9">
        <f>Raw_Data!A905</f>
        <v>40774.346932870372</v>
      </c>
      <c r="B907" s="10">
        <f>Raw_Data!J905</f>
        <v>-3.7327839440531507E-3</v>
      </c>
      <c r="C907" s="10">
        <f>Raw_Data!K905</f>
        <v>-5.7436846804010067E-2</v>
      </c>
      <c r="D907" s="10">
        <f>Raw_Data!L905</f>
        <v>2.2587271353957456E-2</v>
      </c>
      <c r="E907" s="10">
        <f>Raw_Data!M905</f>
        <v>1.8412543000364143E-2</v>
      </c>
      <c r="F907" s="10">
        <f>Raw_Data!N905</f>
        <v>1.8482603166730779E-2</v>
      </c>
      <c r="J907" s="74">
        <f t="shared" si="435"/>
        <v>235146.99999990407</v>
      </c>
      <c r="K907" s="69">
        <f t="shared" si="436"/>
        <v>1750.2807385540978</v>
      </c>
      <c r="L907" s="69">
        <f>K907+$D$8-$B$8*Q907+Phase_Relations!$C$24*Q907</f>
        <v>1999.0322143723686</v>
      </c>
      <c r="M907" s="69">
        <f t="shared" si="437"/>
        <v>1.6108962827015117E-2</v>
      </c>
      <c r="N907" s="69">
        <f t="shared" si="438"/>
        <v>4.0916765580618401E-2</v>
      </c>
      <c r="O907" s="70">
        <f t="shared" si="439"/>
        <v>67.863318917073514</v>
      </c>
      <c r="P907" s="70">
        <f t="shared" si="440"/>
        <v>468.02288908326562</v>
      </c>
      <c r="Q907" s="70">
        <f t="shared" si="441"/>
        <v>55.277490513715406</v>
      </c>
      <c r="R907" s="111">
        <f t="shared" si="442"/>
        <v>381.22407250838216</v>
      </c>
      <c r="S907" s="70">
        <f t="shared" si="432"/>
        <v>86.79881657488346</v>
      </c>
      <c r="T907" s="113">
        <f t="shared" si="443"/>
        <v>0.67789103717298482</v>
      </c>
      <c r="U907" s="70">
        <f t="shared" si="444"/>
        <v>1.7218432344193815</v>
      </c>
      <c r="V907" s="70">
        <f>(L907/Phase_Relations!C$24)</f>
        <v>410.51706690833993</v>
      </c>
      <c r="W907" s="70">
        <f t="shared" si="445"/>
        <v>59114.45763480095</v>
      </c>
      <c r="X907" s="70">
        <f t="shared" si="446"/>
        <v>2831.1521855747583</v>
      </c>
      <c r="Y907" s="70">
        <f t="shared" si="447"/>
        <v>355.23957639462452</v>
      </c>
      <c r="Z907" s="70">
        <f t="shared" si="448"/>
        <v>51154.499000825934</v>
      </c>
      <c r="AA907" s="70">
        <f t="shared" si="449"/>
        <v>2449.9281130663762</v>
      </c>
      <c r="AB907" s="70">
        <f t="shared" si="450"/>
        <v>2.3211761998580882</v>
      </c>
      <c r="AC907" s="70">
        <f t="shared" si="451"/>
        <v>2.3211761998580882E-2</v>
      </c>
      <c r="AD907" s="70">
        <f t="shared" si="452"/>
        <v>2392.062235349787</v>
      </c>
      <c r="AE907" s="70">
        <f t="shared" si="453"/>
        <v>3.3787724746965497</v>
      </c>
      <c r="AF907" s="70">
        <f t="shared" si="454"/>
        <v>3.5429127945409152E-2</v>
      </c>
      <c r="AG907" s="70">
        <f t="shared" si="455"/>
        <v>3.0658477851222346E-2</v>
      </c>
      <c r="AH907" s="70">
        <f>(U907-Phase_Relations!$B$37)/Phase_Relations!$B$37</f>
        <v>1.1704777624515916</v>
      </c>
      <c r="AI907" s="70">
        <f>(U907-Phase_Relations!G$20)/Phase_Relations!G$20</f>
        <v>1.0868781940469683</v>
      </c>
      <c r="AJ907" s="70">
        <f t="shared" si="456"/>
        <v>1.1708698788893093</v>
      </c>
      <c r="AK907" s="70">
        <f t="shared" si="457"/>
        <v>0.53927194403941603</v>
      </c>
      <c r="AL907" s="71">
        <f>(1/(J908-J906))*((M908-M906)/Phase_Relations!B$22)</f>
        <v>2.6188672542657686E-7</v>
      </c>
      <c r="AM907" s="71">
        <f t="shared" si="458"/>
        <v>0.69433248907176581</v>
      </c>
      <c r="AN907" s="71">
        <f>SUM(AM$27:AM907)</f>
        <v>154.3968719318888</v>
      </c>
      <c r="AO907" s="71">
        <f>(1/10000)*((AL907*Phase_Relations!B$22*H$7*U907))/(2*(P907-R907))</f>
        <v>4.5936593059224682E-12</v>
      </c>
      <c r="AP907" s="71">
        <f t="shared" si="459"/>
        <v>9.7014638537229698E-12</v>
      </c>
      <c r="AQ907" s="72">
        <f t="shared" si="460"/>
        <v>4.5834275586538086E-19</v>
      </c>
      <c r="AR907" s="72">
        <f t="shared" si="461"/>
        <v>9.6798551710417452E-19</v>
      </c>
      <c r="AS907" s="71">
        <f t="shared" si="433"/>
        <v>2.3665351171585227E-5</v>
      </c>
      <c r="AT907" s="72">
        <f t="shared" si="434"/>
        <v>1.9329013829064994E-8</v>
      </c>
      <c r="AU907" s="97">
        <f t="shared" si="462"/>
        <v>5.2092872430532667E-8</v>
      </c>
      <c r="AV907" s="2"/>
      <c r="AW907" s="2"/>
      <c r="AX907" s="2"/>
      <c r="AY907" s="2"/>
      <c r="AZ907" s="2"/>
      <c r="BA907" s="2"/>
      <c r="BC907" s="10"/>
      <c r="BE907" s="10"/>
      <c r="BI907" s="10"/>
    </row>
    <row r="908" spans="1:61" x14ac:dyDescent="0.2">
      <c r="A908" s="9">
        <f>Raw_Data!A906</f>
        <v>40774.349918981483</v>
      </c>
      <c r="B908" s="10">
        <f>Raw_Data!J906</f>
        <v>-3.7565846143679704E-3</v>
      </c>
      <c r="C908" s="10">
        <f>Raw_Data!K906</f>
        <v>-5.7579365787930215E-2</v>
      </c>
      <c r="D908" s="10">
        <f>Raw_Data!L906</f>
        <v>2.2619801312037457E-2</v>
      </c>
      <c r="E908" s="10">
        <f>Raw_Data!M906</f>
        <v>1.8412341098470241E-2</v>
      </c>
      <c r="F908" s="10">
        <f>Raw_Data!N906</f>
        <v>1.8508455690980578E-2</v>
      </c>
      <c r="J908" s="74">
        <f t="shared" si="435"/>
        <v>235404.99999986496</v>
      </c>
      <c r="K908" s="69">
        <f t="shared" si="436"/>
        <v>1761.4407348038333</v>
      </c>
      <c r="L908" s="69">
        <f>K908+$D$8-$B$8*Q908+Phase_Relations!$C$24*Q908</f>
        <v>2010.1895317455007</v>
      </c>
      <c r="M908" s="69">
        <f t="shared" si="437"/>
        <v>1.6144496394494775E-2</v>
      </c>
      <c r="N908" s="69">
        <f t="shared" si="438"/>
        <v>4.1007020842016725E-2</v>
      </c>
      <c r="O908" s="70">
        <f t="shared" si="439"/>
        <v>67.96105497757182</v>
      </c>
      <c r="P908" s="70">
        <f t="shared" si="440"/>
        <v>468.69693087980562</v>
      </c>
      <c r="Q908" s="70">
        <f t="shared" si="441"/>
        <v>55.27688437093412</v>
      </c>
      <c r="R908" s="111">
        <f t="shared" si="442"/>
        <v>381.21989221333877</v>
      </c>
      <c r="S908" s="70">
        <f t="shared" si="432"/>
        <v>87.477038666466854</v>
      </c>
      <c r="T908" s="113">
        <f t="shared" si="443"/>
        <v>0.67785550360550517</v>
      </c>
      <c r="U908" s="70">
        <f t="shared" si="444"/>
        <v>1.7217529791579831</v>
      </c>
      <c r="V908" s="70">
        <f>(L908/Phase_Relations!C$24)</f>
        <v>412.80831022580782</v>
      </c>
      <c r="W908" s="70">
        <f t="shared" si="445"/>
        <v>59444.396672516326</v>
      </c>
      <c r="X908" s="70">
        <f t="shared" si="446"/>
        <v>2846.953863626261</v>
      </c>
      <c r="Y908" s="70">
        <f t="shared" si="447"/>
        <v>357.5314258548737</v>
      </c>
      <c r="Z908" s="70">
        <f t="shared" si="448"/>
        <v>51484.525323101814</v>
      </c>
      <c r="AA908" s="70">
        <f t="shared" si="449"/>
        <v>2465.7339714129221</v>
      </c>
      <c r="AB908" s="70">
        <f t="shared" si="450"/>
        <v>2.32629631044593</v>
      </c>
      <c r="AC908" s="70">
        <f t="shared" si="451"/>
        <v>2.32629631044593E-2</v>
      </c>
      <c r="AD908" s="70">
        <f t="shared" si="452"/>
        <v>2407.4159456352777</v>
      </c>
      <c r="AE908" s="70">
        <f t="shared" si="453"/>
        <v>3.3815511327710093</v>
      </c>
      <c r="AF908" s="70">
        <f t="shared" si="454"/>
        <v>3.5477078906586385E-2</v>
      </c>
      <c r="AG908" s="70">
        <f t="shared" si="455"/>
        <v>3.0726538910273875E-2</v>
      </c>
      <c r="AH908" s="70">
        <f>(U908-Phase_Relations!$B$37)/Phase_Relations!$B$37</f>
        <v>1.1703639907481673</v>
      </c>
      <c r="AI908" s="70">
        <f>(U908-Phase_Relations!G$20)/Phase_Relations!G$20</f>
        <v>1.0867688044503168</v>
      </c>
      <c r="AJ908" s="70">
        <f t="shared" si="456"/>
        <v>1.1700996457651902</v>
      </c>
      <c r="AK908" s="70">
        <f t="shared" si="457"/>
        <v>0.53924779241509613</v>
      </c>
      <c r="AL908" s="71">
        <f>(1/(J909-J907))*((M909-M907)/Phase_Relations!B$22)</f>
        <v>2.4694328201484479E-7</v>
      </c>
      <c r="AM908" s="71">
        <f t="shared" si="458"/>
        <v>0.12286929525288634</v>
      </c>
      <c r="AN908" s="71">
        <f>SUM(AM$27:AM908)</f>
        <v>154.51974122714168</v>
      </c>
      <c r="AO908" s="71">
        <f>(1/10000)*((AL908*Phase_Relations!B$22*H$7*U908))/(2*(P908-R908))</f>
        <v>4.2977334704572098E-12</v>
      </c>
      <c r="AP908" s="71">
        <f t="shared" si="459"/>
        <v>9.5638366462877898E-12</v>
      </c>
      <c r="AQ908" s="72">
        <f t="shared" si="460"/>
        <v>4.2881608574771652E-19</v>
      </c>
      <c r="AR908" s="72">
        <f t="shared" si="461"/>
        <v>9.5425345093710643E-19</v>
      </c>
      <c r="AS908" s="71">
        <f t="shared" si="433"/>
        <v>3.4140162063327747E-6</v>
      </c>
      <c r="AT908" s="72">
        <f t="shared" si="434"/>
        <v>1.2535387635918215E-7</v>
      </c>
      <c r="AU908" s="97">
        <f t="shared" si="462"/>
        <v>5.1921032927455135E-8</v>
      </c>
      <c r="AV908" s="2"/>
      <c r="AW908" s="2"/>
      <c r="AX908" s="2"/>
      <c r="AY908" s="2"/>
      <c r="AZ908" s="2"/>
      <c r="BA908" s="2"/>
      <c r="BC908" s="10"/>
      <c r="BE908" s="10"/>
      <c r="BI908" s="10"/>
    </row>
    <row r="909" spans="1:61" x14ac:dyDescent="0.2">
      <c r="A909" s="9">
        <f>Raw_Data!A907</f>
        <v>40774.352893518517</v>
      </c>
      <c r="B909" s="10">
        <f>Raw_Data!J907</f>
        <v>-3.7807653353065704E-3</v>
      </c>
      <c r="C909" s="10">
        <f>Raw_Data!K907</f>
        <v>-5.8231390139370731E-2</v>
      </c>
      <c r="D909" s="10">
        <f>Raw_Data!L907</f>
        <v>2.2639753969786357E-2</v>
      </c>
      <c r="E909" s="10">
        <f>Raw_Data!M907</f>
        <v>1.8403504921467143E-2</v>
      </c>
      <c r="F909" s="10">
        <f>Raw_Data!N907</f>
        <v>1.8487897974055176E-2</v>
      </c>
      <c r="J909" s="74">
        <f t="shared" si="435"/>
        <v>235661.99999959208</v>
      </c>
      <c r="K909" s="69">
        <f t="shared" si="436"/>
        <v>1772.778934586494</v>
      </c>
      <c r="L909" s="69">
        <f>K909+$D$8-$B$8*Q909+Phase_Relations!$C$24*Q909</f>
        <v>2021.4104912815317</v>
      </c>
      <c r="M909" s="69">
        <f t="shared" si="437"/>
        <v>1.6332919393487935E-2</v>
      </c>
      <c r="N909" s="69">
        <f t="shared" si="438"/>
        <v>4.1485615259459353E-2</v>
      </c>
      <c r="O909" s="70">
        <f t="shared" si="439"/>
        <v>68.021002615993396</v>
      </c>
      <c r="P909" s="70">
        <f t="shared" si="440"/>
        <v>469.11036286891999</v>
      </c>
      <c r="Q909" s="70">
        <f t="shared" si="441"/>
        <v>55.250356710390072</v>
      </c>
      <c r="R909" s="111">
        <f t="shared" si="442"/>
        <v>381.03694283027636</v>
      </c>
      <c r="S909" s="70">
        <f t="shared" si="432"/>
        <v>88.073420038643633</v>
      </c>
      <c r="T909" s="113">
        <f t="shared" si="443"/>
        <v>0.67766708060651204</v>
      </c>
      <c r="U909" s="70">
        <f t="shared" si="444"/>
        <v>1.7212743847405405</v>
      </c>
      <c r="V909" s="70">
        <f>(L909/Phase_Relations!C$24)</f>
        <v>415.11262296449712</v>
      </c>
      <c r="W909" s="70">
        <f t="shared" si="445"/>
        <v>59776.217706887583</v>
      </c>
      <c r="X909" s="70">
        <f t="shared" si="446"/>
        <v>2862.8456756172213</v>
      </c>
      <c r="Y909" s="70">
        <f t="shared" si="447"/>
        <v>359.86226625410706</v>
      </c>
      <c r="Z909" s="70">
        <f t="shared" si="448"/>
        <v>51820.166340591415</v>
      </c>
      <c r="AA909" s="70">
        <f t="shared" si="449"/>
        <v>2481.8087327869448</v>
      </c>
      <c r="AB909" s="70">
        <f t="shared" si="450"/>
        <v>2.353446598485287</v>
      </c>
      <c r="AC909" s="70">
        <f t="shared" si="451"/>
        <v>2.353446598485287E-2</v>
      </c>
      <c r="AD909" s="70">
        <f t="shared" si="452"/>
        <v>2423.0931194278492</v>
      </c>
      <c r="AE909" s="70">
        <f t="shared" si="453"/>
        <v>3.3843701043878505</v>
      </c>
      <c r="AF909" s="70">
        <f t="shared" si="454"/>
        <v>3.5487593735614616E-2</v>
      </c>
      <c r="AG909" s="70">
        <f t="shared" si="455"/>
        <v>3.0764291903249467E-2</v>
      </c>
      <c r="AH909" s="70">
        <f>(U909-Phase_Relations!$B$37)/Phase_Relations!$B$37</f>
        <v>1.1697606962556564</v>
      </c>
      <c r="AI909" s="70">
        <f>(U909-Phase_Relations!G$20)/Phase_Relations!G$20</f>
        <v>1.0861887468506537</v>
      </c>
      <c r="AJ909" s="70">
        <f t="shared" si="456"/>
        <v>1.1692931827062136</v>
      </c>
      <c r="AK909" s="70">
        <f t="shared" si="457"/>
        <v>0.53911968184984904</v>
      </c>
      <c r="AL909" s="71">
        <f>(1/(J910-J908))*((M910-M908)/Phase_Relations!B$22)</f>
        <v>5.3612858891434473E-7</v>
      </c>
      <c r="AM909" s="71">
        <f t="shared" si="458"/>
        <v>0.65574856246594582</v>
      </c>
      <c r="AN909" s="71">
        <f>SUM(AM$27:AM909)</f>
        <v>155.17548978960764</v>
      </c>
      <c r="AO909" s="71">
        <f>(1/10000)*((AL909*Phase_Relations!B$22*H$7*U909))/(2*(P909-R909))</f>
        <v>9.2648779699139795E-12</v>
      </c>
      <c r="AP909" s="71">
        <f t="shared" si="459"/>
        <v>9.784847471340267E-12</v>
      </c>
      <c r="AQ909" s="72">
        <f t="shared" si="460"/>
        <v>9.2442417225238192E-19</v>
      </c>
      <c r="AR909" s="72">
        <f t="shared" si="461"/>
        <v>9.7630530630653532E-19</v>
      </c>
      <c r="AS909" s="71">
        <f t="shared" si="433"/>
        <v>1.7730827821781876E-5</v>
      </c>
      <c r="AT909" s="72">
        <f t="shared" si="434"/>
        <v>5.2032483959410454E-8</v>
      </c>
      <c r="AU909" s="97">
        <f t="shared" si="462"/>
        <v>5.0519860102865653E-8</v>
      </c>
      <c r="AV909" s="2"/>
      <c r="AW909" s="2"/>
      <c r="AX909" s="2"/>
      <c r="AY909" s="2"/>
      <c r="AZ909" s="2"/>
      <c r="BA909" s="2"/>
      <c r="BC909" s="10"/>
      <c r="BE909" s="10"/>
      <c r="BI909" s="10"/>
    </row>
    <row r="910" spans="1:61" x14ac:dyDescent="0.2">
      <c r="A910" s="9">
        <f>Raw_Data!A908</f>
        <v>40774.355868055558</v>
      </c>
      <c r="B910" s="10">
        <f>Raw_Data!J908</f>
        <v>-3.8037465214638406E-3</v>
      </c>
      <c r="C910" s="10">
        <f>Raw_Data!K908</f>
        <v>-5.9243274925210088E-2</v>
      </c>
      <c r="D910" s="10">
        <f>Raw_Data!L908</f>
        <v>2.2658281437696156E-2</v>
      </c>
      <c r="E910" s="10">
        <f>Raw_Data!M908</f>
        <v>1.8442650135717442E-2</v>
      </c>
      <c r="F910" s="10">
        <f>Raw_Data!N908</f>
        <v>1.8505443746407779E-2</v>
      </c>
      <c r="J910" s="74">
        <f t="shared" si="435"/>
        <v>235918.99999994785</v>
      </c>
      <c r="K910" s="69">
        <f t="shared" si="436"/>
        <v>1783.5546794683476</v>
      </c>
      <c r="L910" s="69">
        <f>K910+$D$8-$B$8*Q910+Phase_Relations!$C$24*Q910</f>
        <v>2032.7056230624346</v>
      </c>
      <c r="M910" s="69">
        <f t="shared" si="437"/>
        <v>1.6629775331343206E-2</v>
      </c>
      <c r="N910" s="69">
        <f t="shared" si="438"/>
        <v>4.2239629341611747E-2</v>
      </c>
      <c r="O910" s="70">
        <f t="shared" si="439"/>
        <v>68.076668280242302</v>
      </c>
      <c r="P910" s="70">
        <f t="shared" si="440"/>
        <v>469.49426400167107</v>
      </c>
      <c r="Q910" s="70">
        <f t="shared" si="441"/>
        <v>55.367877099036853</v>
      </c>
      <c r="R910" s="111">
        <f t="shared" si="442"/>
        <v>381.84742826921968</v>
      </c>
      <c r="S910" s="70">
        <f t="shared" si="432"/>
        <v>87.646835732451393</v>
      </c>
      <c r="T910" s="113">
        <f t="shared" si="443"/>
        <v>0.67737022466865671</v>
      </c>
      <c r="U910" s="70">
        <f t="shared" si="444"/>
        <v>1.720520370658388</v>
      </c>
      <c r="V910" s="70">
        <f>(L910/Phase_Relations!C$24)</f>
        <v>417.43216755997793</v>
      </c>
      <c r="W910" s="70">
        <f t="shared" si="445"/>
        <v>60110.232128636824</v>
      </c>
      <c r="X910" s="70">
        <f t="shared" si="446"/>
        <v>2878.8425348963992</v>
      </c>
      <c r="Y910" s="70">
        <f t="shared" si="447"/>
        <v>362.06429046094109</v>
      </c>
      <c r="Z910" s="70">
        <f t="shared" si="448"/>
        <v>52137.25782637552</v>
      </c>
      <c r="AA910" s="70">
        <f t="shared" si="449"/>
        <v>2496.9951066271797</v>
      </c>
      <c r="AB910" s="70">
        <f t="shared" si="450"/>
        <v>2.3962212293001772</v>
      </c>
      <c r="AC910" s="70">
        <f t="shared" si="451"/>
        <v>2.3962212293001772E-2</v>
      </c>
      <c r="AD910" s="70">
        <f t="shared" si="452"/>
        <v>2438.5638828055453</v>
      </c>
      <c r="AE910" s="70">
        <f t="shared" si="453"/>
        <v>3.3871341372441854</v>
      </c>
      <c r="AF910" s="70">
        <f t="shared" si="454"/>
        <v>3.510092410667176E-2</v>
      </c>
      <c r="AG910" s="70">
        <f t="shared" si="455"/>
        <v>3.044516491264276E-2</v>
      </c>
      <c r="AH910" s="70">
        <f>(U910-Phase_Relations!$B$37)/Phase_Relations!$B$37</f>
        <v>1.1688102201814281</v>
      </c>
      <c r="AI910" s="70">
        <f>(U910-Phase_Relations!G$20)/Phase_Relations!G$20</f>
        <v>1.0852748799465164</v>
      </c>
      <c r="AJ910" s="70">
        <f t="shared" si="456"/>
        <v>1.1684613792131753</v>
      </c>
      <c r="AK910" s="70">
        <f t="shared" si="457"/>
        <v>0.53891770211395129</v>
      </c>
      <c r="AL910" s="71">
        <f>(1/(J911-J909))*((M911-M909)/Phase_Relations!B$22)</f>
        <v>4.5053906412591034E-7</v>
      </c>
      <c r="AM910" s="71">
        <f t="shared" si="458"/>
        <v>1.0397779170957961</v>
      </c>
      <c r="AN910" s="71">
        <f>SUM(AM$27:AM910)</f>
        <v>156.21526770670343</v>
      </c>
      <c r="AO910" s="71">
        <f>(1/10000)*((AL910*Phase_Relations!B$22*H$7*U910))/(2*(P910-R910))</f>
        <v>7.8202659403912376E-12</v>
      </c>
      <c r="AP910" s="71">
        <f t="shared" si="459"/>
        <v>1.008142267206302E-11</v>
      </c>
      <c r="AQ910" s="72">
        <f t="shared" si="460"/>
        <v>7.8028473685409854E-19</v>
      </c>
      <c r="AR910" s="72">
        <f t="shared" si="461"/>
        <v>1.0058967683127272E-18</v>
      </c>
      <c r="AS910" s="71">
        <f t="shared" si="433"/>
        <v>2.8315067898715736E-5</v>
      </c>
      <c r="AT910" s="72">
        <f t="shared" si="434"/>
        <v>2.7502221964470004E-8</v>
      </c>
      <c r="AU910" s="97">
        <f t="shared" si="462"/>
        <v>5.0191271641877901E-8</v>
      </c>
      <c r="AV910" s="2"/>
      <c r="AW910" s="2"/>
      <c r="AX910" s="2"/>
      <c r="AY910" s="2"/>
      <c r="AZ910" s="2"/>
      <c r="BA910" s="2"/>
      <c r="BC910" s="10"/>
      <c r="BE910" s="10"/>
      <c r="BI910" s="10"/>
    </row>
    <row r="911" spans="1:61" x14ac:dyDescent="0.2">
      <c r="A911" s="9">
        <f>Raw_Data!A909</f>
        <v>40774.358854166669</v>
      </c>
      <c r="B911" s="10">
        <f>Raw_Data!J909</f>
        <v>-3.8302550524731507E-3</v>
      </c>
      <c r="C911" s="10">
        <f>Raw_Data!K909</f>
        <v>-5.9642328080190765E-2</v>
      </c>
      <c r="D911" s="10">
        <f>Raw_Data!L909</f>
        <v>2.2646868042400455E-2</v>
      </c>
      <c r="E911" s="10">
        <f>Raw_Data!M909</f>
        <v>1.8444882933132244E-2</v>
      </c>
      <c r="F911" s="10">
        <f>Raw_Data!N909</f>
        <v>1.8518734549443278E-2</v>
      </c>
      <c r="J911" s="74">
        <f t="shared" si="435"/>
        <v>236176.99999990873</v>
      </c>
      <c r="K911" s="69">
        <f t="shared" si="436"/>
        <v>1795.9843758902039</v>
      </c>
      <c r="L911" s="69">
        <f>K911+$D$8-$B$8*Q911+Phase_Relations!$C$24*Q911</f>
        <v>2045.1649447079021</v>
      </c>
      <c r="M911" s="69">
        <f t="shared" si="437"/>
        <v>1.6741520029080914E-2</v>
      </c>
      <c r="N911" s="69">
        <f t="shared" si="438"/>
        <v>4.2523460873865521E-2</v>
      </c>
      <c r="O911" s="70">
        <f t="shared" si="439"/>
        <v>68.042376803740297</v>
      </c>
      <c r="P911" s="70">
        <f t="shared" si="440"/>
        <v>469.25777106027789</v>
      </c>
      <c r="Q911" s="70">
        <f t="shared" si="441"/>
        <v>55.374580325088417</v>
      </c>
      <c r="R911" s="111">
        <f t="shared" si="442"/>
        <v>381.89365741440292</v>
      </c>
      <c r="S911" s="70">
        <f t="shared" si="432"/>
        <v>87.364113645874966</v>
      </c>
      <c r="T911" s="113">
        <f t="shared" si="443"/>
        <v>0.67725847997091904</v>
      </c>
      <c r="U911" s="70">
        <f t="shared" si="444"/>
        <v>1.7202365391261343</v>
      </c>
      <c r="V911" s="70">
        <f>(L911/Phase_Relations!C$24)</f>
        <v>419.99078774668203</v>
      </c>
      <c r="W911" s="70">
        <f t="shared" si="445"/>
        <v>60478.673435522214</v>
      </c>
      <c r="X911" s="70">
        <f t="shared" si="446"/>
        <v>2896.4881913564277</v>
      </c>
      <c r="Y911" s="70">
        <f t="shared" si="447"/>
        <v>364.61620742159363</v>
      </c>
      <c r="Z911" s="70">
        <f t="shared" si="448"/>
        <v>52504.733868709482</v>
      </c>
      <c r="AA911" s="70">
        <f t="shared" si="449"/>
        <v>2514.594533942025</v>
      </c>
      <c r="AB911" s="70">
        <f t="shared" si="450"/>
        <v>2.412322770760944</v>
      </c>
      <c r="AC911" s="70">
        <f t="shared" si="451"/>
        <v>2.412322770760944E-2</v>
      </c>
      <c r="AD911" s="70">
        <f t="shared" si="452"/>
        <v>2456.3517915114417</v>
      </c>
      <c r="AE911" s="70">
        <f t="shared" si="453"/>
        <v>3.3902905653075845</v>
      </c>
      <c r="AF911" s="70">
        <f t="shared" si="454"/>
        <v>3.4742823332602209E-2</v>
      </c>
      <c r="AG911" s="70">
        <f t="shared" si="455"/>
        <v>3.0162081760451535E-2</v>
      </c>
      <c r="AH911" s="70">
        <f>(U911-Phase_Relations!$B$37)/Phase_Relations!$B$37</f>
        <v>1.1684524349796603</v>
      </c>
      <c r="AI911" s="70">
        <f>(U911-Phase_Relations!G$20)/Phase_Relations!G$20</f>
        <v>1.0849308754380904</v>
      </c>
      <c r="AJ911" s="70">
        <f t="shared" si="456"/>
        <v>1.1675831369520115</v>
      </c>
      <c r="AK911" s="70">
        <f t="shared" si="457"/>
        <v>0.53884162554417292</v>
      </c>
      <c r="AL911" s="71">
        <f>(1/(J912-J910))*((M912-M910)/Phase_Relations!B$22)</f>
        <v>5.4843851511719354E-7</v>
      </c>
      <c r="AM911" s="71">
        <f t="shared" si="458"/>
        <v>0.39407843838486145</v>
      </c>
      <c r="AN911" s="71">
        <f>SUM(AM$27:AM911)</f>
        <v>156.6093461450883</v>
      </c>
      <c r="AO911" s="71">
        <f>(1/10000)*((AL911*Phase_Relations!B$22*H$7*U911))/(2*(P911-R911))</f>
        <v>9.5487941623566216E-12</v>
      </c>
      <c r="AP911" s="71">
        <f t="shared" si="459"/>
        <v>1.0052761579066545E-11</v>
      </c>
      <c r="AQ911" s="72">
        <f t="shared" si="460"/>
        <v>9.5275255305136554E-19</v>
      </c>
      <c r="AR911" s="72">
        <f t="shared" si="461"/>
        <v>1.0030370428791972E-18</v>
      </c>
      <c r="AS911" s="71">
        <f t="shared" si="433"/>
        <v>9.2741887598075092E-6</v>
      </c>
      <c r="AT911" s="72">
        <f t="shared" si="434"/>
        <v>1.0252657951814253E-7</v>
      </c>
      <c r="AU911" s="97">
        <f t="shared" si="462"/>
        <v>5.486453395733571E-8</v>
      </c>
      <c r="AV911" s="2"/>
      <c r="AW911" s="2"/>
      <c r="AX911" s="2"/>
      <c r="AY911" s="2"/>
      <c r="AZ911" s="2"/>
      <c r="BA911" s="2"/>
      <c r="BC911" s="10"/>
      <c r="BE911" s="10"/>
      <c r="BI911" s="10"/>
    </row>
    <row r="912" spans="1:61" x14ac:dyDescent="0.2">
      <c r="A912" s="9">
        <f>Raw_Data!A910</f>
        <v>40774.361828703702</v>
      </c>
      <c r="B912" s="10">
        <f>Raw_Data!J910</f>
        <v>-3.8509678114696704E-3</v>
      </c>
      <c r="C912" s="10">
        <f>Raw_Data!K910</f>
        <v>-6.0947564441270252E-2</v>
      </c>
      <c r="D912" s="10">
        <f>Raw_Data!L910</f>
        <v>2.2690870778686055E-2</v>
      </c>
      <c r="E912" s="10">
        <f>Raw_Data!M910</f>
        <v>1.8414098832605343E-2</v>
      </c>
      <c r="F912" s="10">
        <f>Raw_Data!N910</f>
        <v>1.8504511477849477E-2</v>
      </c>
      <c r="J912" s="74">
        <f t="shared" si="435"/>
        <v>236433.99999963585</v>
      </c>
      <c r="K912" s="69">
        <f t="shared" si="436"/>
        <v>1805.6964684348789</v>
      </c>
      <c r="L912" s="69">
        <f>K912+$D$8-$B$8*Q912+Phase_Relations!$C$24*Q912</f>
        <v>2054.4685873610924</v>
      </c>
      <c r="M912" s="69">
        <f t="shared" si="437"/>
        <v>1.7127162446979392E-2</v>
      </c>
      <c r="N912" s="69">
        <f t="shared" si="438"/>
        <v>4.3502992615327654E-2</v>
      </c>
      <c r="O912" s="70">
        <f t="shared" si="439"/>
        <v>68.174582756330949</v>
      </c>
      <c r="P912" s="70">
        <f t="shared" si="440"/>
        <v>470.16953625055828</v>
      </c>
      <c r="Q912" s="70">
        <f t="shared" si="441"/>
        <v>55.282161378676982</v>
      </c>
      <c r="R912" s="111">
        <f t="shared" si="442"/>
        <v>381.25628537018605</v>
      </c>
      <c r="S912" s="70">
        <f t="shared" si="432"/>
        <v>88.913250880372232</v>
      </c>
      <c r="T912" s="113">
        <f t="shared" si="443"/>
        <v>0.67687283755302052</v>
      </c>
      <c r="U912" s="70">
        <f t="shared" si="444"/>
        <v>1.7192570073846722</v>
      </c>
      <c r="V912" s="70">
        <f>(L912/Phase_Relations!C$24)</f>
        <v>421.90136430772566</v>
      </c>
      <c r="W912" s="70">
        <f t="shared" si="445"/>
        <v>60753.796460312493</v>
      </c>
      <c r="X912" s="70">
        <f t="shared" si="446"/>
        <v>2909.6645814325907</v>
      </c>
      <c r="Y912" s="70">
        <f t="shared" si="447"/>
        <v>366.6192029290487</v>
      </c>
      <c r="Z912" s="70">
        <f t="shared" si="448"/>
        <v>52793.165221783012</v>
      </c>
      <c r="AA912" s="70">
        <f t="shared" si="449"/>
        <v>2528.4082960624046</v>
      </c>
      <c r="AB912" s="70">
        <f t="shared" si="450"/>
        <v>2.467890842504239</v>
      </c>
      <c r="AC912" s="70">
        <f t="shared" si="451"/>
        <v>2.467890842504239E-2</v>
      </c>
      <c r="AD912" s="70">
        <f t="shared" si="452"/>
        <v>2469.1327954754897</v>
      </c>
      <c r="AE912" s="70">
        <f t="shared" si="453"/>
        <v>3.3925444478871061</v>
      </c>
      <c r="AF912" s="70">
        <f t="shared" si="454"/>
        <v>3.5165701290745068E-2</v>
      </c>
      <c r="AG912" s="70">
        <f t="shared" si="455"/>
        <v>3.055790397551434E-2</v>
      </c>
      <c r="AH912" s="70">
        <f>(U912-Phase_Relations!$B$37)/Phase_Relations!$B$37</f>
        <v>1.167217681536397</v>
      </c>
      <c r="AI912" s="70">
        <f>(U912-Phase_Relations!G$20)/Phase_Relations!G$20</f>
        <v>1.0837436805815717</v>
      </c>
      <c r="AJ912" s="70">
        <f t="shared" si="456"/>
        <v>1.1667450774720711</v>
      </c>
      <c r="AK912" s="70">
        <f t="shared" si="457"/>
        <v>0.53857888456729741</v>
      </c>
      <c r="AL912" s="71">
        <f>(1/(J913-J911))*((M913-M911)/Phase_Relations!B$22)</f>
        <v>9.3086401638958854E-7</v>
      </c>
      <c r="AM912" s="71">
        <f t="shared" si="458"/>
        <v>1.3684984045009159</v>
      </c>
      <c r="AN912" s="71">
        <f>SUM(AM$27:AM912)</f>
        <v>157.97784454958921</v>
      </c>
      <c r="AO912" s="71">
        <f>(1/10000)*((AL912*Phase_Relations!B$22*H$7*U912))/(2*(P912-R912))</f>
        <v>1.5915711143367126E-11</v>
      </c>
      <c r="AP912" s="71">
        <f t="shared" si="459"/>
        <v>1.0297731685110712E-11</v>
      </c>
      <c r="AQ912" s="72">
        <f t="shared" si="460"/>
        <v>1.588026107552906E-18</v>
      </c>
      <c r="AR912" s="72">
        <f t="shared" si="461"/>
        <v>1.0274794897459377E-18</v>
      </c>
      <c r="AS912" s="71">
        <f t="shared" si="433"/>
        <v>4.4551812388976539E-5</v>
      </c>
      <c r="AT912" s="72">
        <f t="shared" si="434"/>
        <v>3.5573331583599507E-8</v>
      </c>
      <c r="AU912" s="97">
        <f t="shared" si="462"/>
        <v>5.6010908632272066E-8</v>
      </c>
      <c r="AV912" s="2"/>
      <c r="AW912" s="2"/>
      <c r="AX912" s="2"/>
      <c r="AY912" s="2"/>
      <c r="AZ912" s="2"/>
      <c r="BA912" s="2"/>
      <c r="BC912" s="10"/>
      <c r="BE912" s="10"/>
      <c r="BI912" s="10"/>
    </row>
    <row r="913" spans="1:61" x14ac:dyDescent="0.2">
      <c r="A913" s="9">
        <f>Raw_Data!A911</f>
        <v>40774.364803240744</v>
      </c>
      <c r="B913" s="10">
        <f>Raw_Data!J911</f>
        <v>-3.8741508995208305E-3</v>
      </c>
      <c r="C913" s="10">
        <f>Raw_Data!K911</f>
        <v>-6.2492707758610599E-2</v>
      </c>
      <c r="D913" s="10">
        <f>Raw_Data!L911</f>
        <v>2.2806869355015757E-2</v>
      </c>
      <c r="E913" s="10">
        <f>Raw_Data!M911</f>
        <v>1.8438909012389544E-2</v>
      </c>
      <c r="F913" s="10">
        <f>Raw_Data!N911</f>
        <v>1.8490479640831878E-2</v>
      </c>
      <c r="J913" s="74">
        <f t="shared" si="435"/>
        <v>236690.99999999162</v>
      </c>
      <c r="K913" s="69">
        <f t="shared" si="436"/>
        <v>1816.5668839436023</v>
      </c>
      <c r="L913" s="69">
        <f>K913+$D$8-$B$8*Q913+Phase_Relations!$C$24*Q913</f>
        <v>2065.6681895300435</v>
      </c>
      <c r="M913" s="69">
        <f t="shared" si="437"/>
        <v>1.758409531710789E-2</v>
      </c>
      <c r="N913" s="69">
        <f t="shared" si="438"/>
        <v>4.4663602105454038E-2</v>
      </c>
      <c r="O913" s="70">
        <f t="shared" si="439"/>
        <v>68.523099770893211</v>
      </c>
      <c r="P913" s="70">
        <f t="shared" si="440"/>
        <v>472.57310186822906</v>
      </c>
      <c r="Q913" s="70">
        <f t="shared" si="441"/>
        <v>55.356645629854974</v>
      </c>
      <c r="R913" s="111">
        <f t="shared" si="442"/>
        <v>381.76996986106877</v>
      </c>
      <c r="S913" s="70">
        <f t="shared" si="432"/>
        <v>90.803132007160286</v>
      </c>
      <c r="T913" s="113">
        <f t="shared" si="443"/>
        <v>0.67641590468289203</v>
      </c>
      <c r="U913" s="70">
        <f t="shared" si="444"/>
        <v>1.7180963978945458</v>
      </c>
      <c r="V913" s="70">
        <f>(L913/Phase_Relations!C$24)</f>
        <v>424.20129114226222</v>
      </c>
      <c r="W913" s="70">
        <f t="shared" si="445"/>
        <v>61084.985924485758</v>
      </c>
      <c r="X913" s="70">
        <f t="shared" si="446"/>
        <v>2925.5261458087052</v>
      </c>
      <c r="Y913" s="70">
        <f t="shared" si="447"/>
        <v>368.84464551240723</v>
      </c>
      <c r="Z913" s="70">
        <f t="shared" si="448"/>
        <v>53113.62895378664</v>
      </c>
      <c r="AA913" s="70">
        <f t="shared" si="449"/>
        <v>2543.7561759476366</v>
      </c>
      <c r="AB913" s="70">
        <f t="shared" si="450"/>
        <v>2.5337313137043127</v>
      </c>
      <c r="AC913" s="70">
        <f t="shared" si="451"/>
        <v>2.5337313137043127E-2</v>
      </c>
      <c r="AD913" s="70">
        <f t="shared" si="452"/>
        <v>2483.2207546095296</v>
      </c>
      <c r="AE913" s="70">
        <f t="shared" si="453"/>
        <v>3.39501532940039</v>
      </c>
      <c r="AF913" s="70">
        <f t="shared" si="454"/>
        <v>3.569647628406563E-2</v>
      </c>
      <c r="AG913" s="70">
        <f t="shared" si="455"/>
        <v>3.1038222692779768E-2</v>
      </c>
      <c r="AH913" s="70">
        <f>(U913-Phase_Relations!$B$37)/Phase_Relations!$B$37</f>
        <v>1.1657546696669923</v>
      </c>
      <c r="AI913" s="70">
        <f>(U913-Phase_Relations!G$20)/Phase_Relations!G$20</f>
        <v>1.0823370190526169</v>
      </c>
      <c r="AJ913" s="70">
        <f t="shared" si="456"/>
        <v>1.1658177273708417</v>
      </c>
      <c r="AK913" s="70">
        <f t="shared" si="457"/>
        <v>0.5382671851037677</v>
      </c>
      <c r="AL913" s="71">
        <f>(1/(J914-J912))*((M914-M912)/Phase_Relations!B$22)</f>
        <v>1.0424981806641936E-6</v>
      </c>
      <c r="AM913" s="71">
        <f t="shared" si="458"/>
        <v>1.6303264564347786</v>
      </c>
      <c r="AN913" s="71">
        <f>SUM(AM$27:AM913)</f>
        <v>159.60817100602398</v>
      </c>
      <c r="AO913" s="71">
        <f>(1/10000)*((AL913*Phase_Relations!B$22*H$7*U913))/(2*(P913-R913))</f>
        <v>1.7441647164553299E-11</v>
      </c>
      <c r="AP913" s="71">
        <f t="shared" si="459"/>
        <v>1.0794429842197912E-11</v>
      </c>
      <c r="AQ913" s="72">
        <f t="shared" si="460"/>
        <v>1.7402798283116497E-18</v>
      </c>
      <c r="AR913" s="72">
        <f t="shared" si="461"/>
        <v>1.077038672739568E-18</v>
      </c>
      <c r="AS913" s="71">
        <f t="shared" si="433"/>
        <v>4.7917839784253749E-5</v>
      </c>
      <c r="AT913" s="72">
        <f t="shared" si="434"/>
        <v>3.6245503213411152E-8</v>
      </c>
      <c r="AU913" s="97">
        <f t="shared" si="462"/>
        <v>4.8007319084371218E-8</v>
      </c>
      <c r="AV913" s="2"/>
      <c r="AW913" s="2"/>
      <c r="AX913" s="2"/>
      <c r="AY913" s="2"/>
      <c r="AZ913" s="2"/>
      <c r="BA913" s="2"/>
      <c r="BC913" s="10"/>
      <c r="BE913" s="10"/>
      <c r="BI913" s="10"/>
    </row>
    <row r="914" spans="1:61" x14ac:dyDescent="0.2">
      <c r="A914" s="9">
        <f>Raw_Data!A912</f>
        <v>40774.367789351854</v>
      </c>
      <c r="B914" s="10">
        <f>Raw_Data!J912</f>
        <v>-3.8989967090510601E-3</v>
      </c>
      <c r="C914" s="10">
        <f>Raw_Data!K912</f>
        <v>-6.4144740313890836E-2</v>
      </c>
      <c r="D914" s="10">
        <f>Raw_Data!L912</f>
        <v>2.2823888497012355E-2</v>
      </c>
      <c r="E914" s="10">
        <f>Raw_Data!M912</f>
        <v>1.8408350566920442E-2</v>
      </c>
      <c r="F914" s="10">
        <f>Raw_Data!N912</f>
        <v>1.847824062796458E-2</v>
      </c>
      <c r="J914" s="74">
        <f t="shared" si="435"/>
        <v>236948.9999999525</v>
      </c>
      <c r="K914" s="69">
        <f t="shared" si="436"/>
        <v>1828.2169399088893</v>
      </c>
      <c r="L914" s="69">
        <f>K914+$D$8-$B$8*Q914+Phase_Relations!$C$24*Q914</f>
        <v>2076.9127896424011</v>
      </c>
      <c r="M914" s="69">
        <f t="shared" si="437"/>
        <v>1.8072619685077777E-2</v>
      </c>
      <c r="N914" s="69">
        <f t="shared" si="438"/>
        <v>4.5904454000097558E-2</v>
      </c>
      <c r="O914" s="70">
        <f t="shared" si="439"/>
        <v>68.574233679142282</v>
      </c>
      <c r="P914" s="70">
        <f t="shared" si="440"/>
        <v>472.9257495113261</v>
      </c>
      <c r="Q914" s="70">
        <f t="shared" si="441"/>
        <v>55.264904137139993</v>
      </c>
      <c r="R914" s="111">
        <f t="shared" si="442"/>
        <v>381.13726991131028</v>
      </c>
      <c r="S914" s="70">
        <f t="shared" si="432"/>
        <v>91.788479600015819</v>
      </c>
      <c r="T914" s="113">
        <f t="shared" si="443"/>
        <v>0.67592738031492217</v>
      </c>
      <c r="U914" s="70">
        <f t="shared" si="444"/>
        <v>1.7168555459999024</v>
      </c>
      <c r="V914" s="70">
        <f>(L914/Phase_Relations!C$24)</f>
        <v>426.5104586601712</v>
      </c>
      <c r="W914" s="70">
        <f t="shared" si="445"/>
        <v>61417.506047064649</v>
      </c>
      <c r="X914" s="70">
        <f t="shared" si="446"/>
        <v>2941.4514390356635</v>
      </c>
      <c r="Y914" s="70">
        <f t="shared" si="447"/>
        <v>371.24555452303122</v>
      </c>
      <c r="Z914" s="70">
        <f t="shared" si="448"/>
        <v>53459.359851316498</v>
      </c>
      <c r="AA914" s="70">
        <f t="shared" si="449"/>
        <v>2560.3141691243532</v>
      </c>
      <c r="AB914" s="70">
        <f t="shared" si="450"/>
        <v>2.6041238739305195</v>
      </c>
      <c r="AC914" s="70">
        <f t="shared" si="451"/>
        <v>2.6041238739305195E-2</v>
      </c>
      <c r="AD914" s="70">
        <f t="shared" si="452"/>
        <v>2499.1218493910092</v>
      </c>
      <c r="AE914" s="70">
        <f t="shared" si="453"/>
        <v>3.3977874314878131</v>
      </c>
      <c r="AF914" s="70">
        <f t="shared" si="454"/>
        <v>3.5850475190475621E-2</v>
      </c>
      <c r="AG914" s="70">
        <f t="shared" si="455"/>
        <v>3.1205165715776053E-2</v>
      </c>
      <c r="AH914" s="70">
        <f>(U914-Phase_Relations!$B$37)/Phase_Relations!$B$37</f>
        <v>1.1641905078490162</v>
      </c>
      <c r="AI914" s="70">
        <f>(U914-Phase_Relations!G$20)/Phase_Relations!G$20</f>
        <v>1.0808331035339396</v>
      </c>
      <c r="AJ914" s="70">
        <f t="shared" si="456"/>
        <v>1.1648839415618197</v>
      </c>
      <c r="AK914" s="70">
        <f t="shared" si="457"/>
        <v>0.53793346917786011</v>
      </c>
      <c r="AL914" s="71">
        <f>(1/(J915-J913))*((M915-M913)/Phase_Relations!B$22)</f>
        <v>8.7279702639486753E-7</v>
      </c>
      <c r="AM914" s="71">
        <f t="shared" si="458"/>
        <v>1.753599259098519</v>
      </c>
      <c r="AN914" s="71">
        <f>SUM(AM$27:AM914)</f>
        <v>161.36177026512249</v>
      </c>
      <c r="AO914" s="71">
        <f>(1/10000)*((AL914*Phase_Relations!B$22*H$7*U914))/(2*(P914-R914))</f>
        <v>1.4435250665471004E-11</v>
      </c>
      <c r="AP914" s="71">
        <f t="shared" si="459"/>
        <v>1.0827527117618085E-11</v>
      </c>
      <c r="AQ914" s="72">
        <f t="shared" si="460"/>
        <v>1.4403098120684231E-18</v>
      </c>
      <c r="AR914" s="72">
        <f t="shared" si="461"/>
        <v>1.0803410283165606E-18</v>
      </c>
      <c r="AS914" s="71">
        <f t="shared" si="433"/>
        <v>4.5419818515167699E-5</v>
      </c>
      <c r="AT914" s="72">
        <f t="shared" si="434"/>
        <v>3.1647747374948917E-8</v>
      </c>
      <c r="AU914" s="97">
        <f t="shared" si="462"/>
        <v>4.671635048090304E-8</v>
      </c>
      <c r="AV914" s="2"/>
      <c r="AW914" s="2"/>
      <c r="AX914" s="2"/>
      <c r="AY914" s="2"/>
      <c r="AZ914" s="2"/>
      <c r="BA914" s="2"/>
      <c r="BC914" s="10"/>
      <c r="BE914" s="10"/>
      <c r="BI914" s="10"/>
    </row>
    <row r="915" spans="1:61" x14ac:dyDescent="0.2">
      <c r="A915" s="9">
        <f>Raw_Data!A913</f>
        <v>40774.370763888888</v>
      </c>
      <c r="B915" s="10">
        <f>Raw_Data!J913</f>
        <v>-3.9251251894365808E-3</v>
      </c>
      <c r="C915" s="10">
        <f>Raw_Data!K913</f>
        <v>-6.5180378263720584E-2</v>
      </c>
      <c r="D915" s="10">
        <f>Raw_Data!L913</f>
        <v>2.2831477632906157E-2</v>
      </c>
      <c r="E915" s="10">
        <f>Raw_Data!M913</f>
        <v>1.8413766288309444E-2</v>
      </c>
      <c r="F915" s="10">
        <f>Raw_Data!N913</f>
        <v>1.8499085196754077E-2</v>
      </c>
      <c r="J915" s="74">
        <f t="shared" si="435"/>
        <v>237205.99999967963</v>
      </c>
      <c r="K915" s="69">
        <f t="shared" si="436"/>
        <v>1840.4684327978157</v>
      </c>
      <c r="L915" s="69">
        <f>K915+$D$8-$B$8*Q915+Phase_Relations!$C$24*Q915</f>
        <v>2089.2361394566815</v>
      </c>
      <c r="M915" s="69">
        <f t="shared" si="437"/>
        <v>1.8375648031821259E-2</v>
      </c>
      <c r="N915" s="69">
        <f t="shared" si="438"/>
        <v>4.6674146000825999E-2</v>
      </c>
      <c r="O915" s="70">
        <f t="shared" si="439"/>
        <v>68.597035191613415</v>
      </c>
      <c r="P915" s="70">
        <f t="shared" si="440"/>
        <v>473.08300132147184</v>
      </c>
      <c r="Q915" s="70">
        <f t="shared" si="441"/>
        <v>55.281163025860558</v>
      </c>
      <c r="R915" s="111">
        <f t="shared" si="442"/>
        <v>381.24940017834871</v>
      </c>
      <c r="S915" s="70">
        <f t="shared" si="432"/>
        <v>91.833601143123133</v>
      </c>
      <c r="T915" s="113">
        <f t="shared" si="443"/>
        <v>0.67562435196817872</v>
      </c>
      <c r="U915" s="70">
        <f t="shared" si="444"/>
        <v>1.7160858539991739</v>
      </c>
      <c r="V915" s="70">
        <f>(L915/Phase_Relations!C$24)</f>
        <v>429.04115595652871</v>
      </c>
      <c r="W915" s="70">
        <f t="shared" si="445"/>
        <v>61781.926457740134</v>
      </c>
      <c r="X915" s="70">
        <f t="shared" si="446"/>
        <v>2958.9045238381286</v>
      </c>
      <c r="Y915" s="70">
        <f t="shared" si="447"/>
        <v>373.75999293066815</v>
      </c>
      <c r="Z915" s="70">
        <f t="shared" si="448"/>
        <v>53821.438982016211</v>
      </c>
      <c r="AA915" s="70">
        <f t="shared" si="449"/>
        <v>2577.6551236597797</v>
      </c>
      <c r="AB915" s="70">
        <f t="shared" si="450"/>
        <v>2.6477879008387939</v>
      </c>
      <c r="AC915" s="70">
        <f t="shared" si="451"/>
        <v>2.6477879008387939E-2</v>
      </c>
      <c r="AD915" s="70">
        <f t="shared" si="452"/>
        <v>2516.4327228976977</v>
      </c>
      <c r="AE915" s="70">
        <f t="shared" si="453"/>
        <v>3.4007853239781971</v>
      </c>
      <c r="AF915" s="70">
        <f t="shared" si="454"/>
        <v>3.5626799062528157E-2</v>
      </c>
      <c r="AG915" s="70">
        <f t="shared" si="455"/>
        <v>3.1036351596773263E-2</v>
      </c>
      <c r="AH915" s="70">
        <f>(U915-Phase_Relations!$B$37)/Phase_Relations!$B$37</f>
        <v>1.1632202688991959</v>
      </c>
      <c r="AI915" s="70">
        <f>(U915-Phase_Relations!G$20)/Phase_Relations!G$20</f>
        <v>1.0799002349543012</v>
      </c>
      <c r="AJ915" s="70">
        <f t="shared" si="456"/>
        <v>1.1639351537498277</v>
      </c>
      <c r="AK915" s="70">
        <f t="shared" si="457"/>
        <v>0.53772622493553424</v>
      </c>
      <c r="AL915" s="71">
        <f>(1/(J916-J914))*((M916-M914)/Phase_Relations!B$22)</f>
        <v>4.331346556845119E-7</v>
      </c>
      <c r="AM915" s="71">
        <f t="shared" si="458"/>
        <v>1.0949965490216647</v>
      </c>
      <c r="AN915" s="71">
        <f>SUM(AM$27:AM915)</f>
        <v>162.45676681414415</v>
      </c>
      <c r="AO915" s="71">
        <f>(1/10000)*((AL915*Phase_Relations!B$22*H$7*U915))/(2*(P915-R915))</f>
        <v>7.1569143891659601E-12</v>
      </c>
      <c r="AP915" s="71">
        <f t="shared" si="459"/>
        <v>1.1257613951210063E-11</v>
      </c>
      <c r="AQ915" s="72">
        <f t="shared" si="460"/>
        <v>7.1409733420885313E-19</v>
      </c>
      <c r="AR915" s="72">
        <f t="shared" si="461"/>
        <v>1.1232539157211213E-18</v>
      </c>
      <c r="AS915" s="71">
        <f t="shared" si="433"/>
        <v>2.5897881203901115E-5</v>
      </c>
      <c r="AT915" s="72">
        <f t="shared" si="434"/>
        <v>2.7518544263035821E-8</v>
      </c>
      <c r="AU915" s="97">
        <f t="shared" si="462"/>
        <v>4.8872526510204623E-8</v>
      </c>
      <c r="AV915" s="2"/>
      <c r="AW915" s="2"/>
      <c r="AX915" s="2"/>
      <c r="AY915" s="2"/>
      <c r="AZ915" s="2"/>
      <c r="BA915" s="2"/>
      <c r="BC915" s="10"/>
      <c r="BE915" s="10"/>
      <c r="BI915" s="10"/>
    </row>
    <row r="916" spans="1:61" x14ac:dyDescent="0.2">
      <c r="A916" s="9">
        <f>Raw_Data!A914</f>
        <v>40774.373738425929</v>
      </c>
      <c r="B916" s="10">
        <f>Raw_Data!J914</f>
        <v>-3.9524532046034408E-3</v>
      </c>
      <c r="C916" s="10">
        <f>Raw_Data!K914</f>
        <v>-6.5504608952140053E-2</v>
      </c>
      <c r="D916" s="10">
        <f>Raw_Data!L914</f>
        <v>2.2893295242181956E-2</v>
      </c>
      <c r="E916" s="10">
        <f>Raw_Data!M914</f>
        <v>1.8447590793826744E-2</v>
      </c>
      <c r="F916" s="10">
        <f>Raw_Data!N914</f>
        <v>1.852939587705808E-2</v>
      </c>
      <c r="J916" s="74">
        <f t="shared" si="435"/>
        <v>237463.00000003539</v>
      </c>
      <c r="K916" s="69">
        <f t="shared" si="436"/>
        <v>1853.2823805875537</v>
      </c>
      <c r="L916" s="69">
        <f>K916+$D$8-$B$8*Q916+Phase_Relations!$C$24*Q916</f>
        <v>2102.498877867929</v>
      </c>
      <c r="M916" s="69">
        <f t="shared" si="437"/>
        <v>1.8464673251272459E-2</v>
      </c>
      <c r="N916" s="69">
        <f t="shared" si="438"/>
        <v>4.6900270058232045E-2</v>
      </c>
      <c r="O916" s="70">
        <f t="shared" si="439"/>
        <v>68.78276582136651</v>
      </c>
      <c r="P916" s="70">
        <f t="shared" si="440"/>
        <v>474.36390221632075</v>
      </c>
      <c r="Q916" s="70">
        <f t="shared" si="441"/>
        <v>55.382709769448695</v>
      </c>
      <c r="R916" s="111">
        <f t="shared" si="442"/>
        <v>381.94972254792202</v>
      </c>
      <c r="S916" s="70">
        <f t="shared" si="432"/>
        <v>92.414179668398731</v>
      </c>
      <c r="T916" s="113">
        <f t="shared" si="443"/>
        <v>0.67553532674872752</v>
      </c>
      <c r="U916" s="70">
        <f t="shared" si="444"/>
        <v>1.7158597299417679</v>
      </c>
      <c r="V916" s="70">
        <f>(L916/Phase_Relations!C$24)</f>
        <v>431.76476412682894</v>
      </c>
      <c r="W916" s="70">
        <f t="shared" si="445"/>
        <v>62174.126034263369</v>
      </c>
      <c r="X916" s="70">
        <f t="shared" si="446"/>
        <v>2977.6880284608892</v>
      </c>
      <c r="Y916" s="70">
        <f t="shared" si="447"/>
        <v>376.38205435738024</v>
      </c>
      <c r="Z916" s="70">
        <f t="shared" si="448"/>
        <v>54199.015827462754</v>
      </c>
      <c r="AA916" s="70">
        <f t="shared" si="449"/>
        <v>2595.738305912967</v>
      </c>
      <c r="AB916" s="70">
        <f t="shared" si="450"/>
        <v>2.6606157422582766</v>
      </c>
      <c r="AC916" s="70">
        <f t="shared" si="451"/>
        <v>2.6606157422582766E-2</v>
      </c>
      <c r="AD916" s="70">
        <f t="shared" si="452"/>
        <v>2534.1288528007012</v>
      </c>
      <c r="AE916" s="70">
        <f t="shared" si="453"/>
        <v>3.4038286936719677</v>
      </c>
      <c r="AF916" s="70">
        <f t="shared" si="454"/>
        <v>3.5602271406899408E-2</v>
      </c>
      <c r="AG916" s="70">
        <f t="shared" si="455"/>
        <v>3.1035547977188827E-2</v>
      </c>
      <c r="AH916" s="70">
        <f>(U916-Phase_Relations!$B$37)/Phase_Relations!$B$37</f>
        <v>1.1629352271321267</v>
      </c>
      <c r="AI916" s="70">
        <f>(U916-Phase_Relations!G$20)/Phase_Relations!G$20</f>
        <v>1.0796261720459499</v>
      </c>
      <c r="AJ916" s="70">
        <f t="shared" si="456"/>
        <v>1.1629076148105701</v>
      </c>
      <c r="AK916" s="70">
        <f t="shared" si="457"/>
        <v>0.53766530432540172</v>
      </c>
      <c r="AL916" s="71">
        <f>(1/(J917-J915))*((M917-M915)/Phase_Relations!B$22)</f>
        <v>4.1409256258954854E-7</v>
      </c>
      <c r="AM916" s="71">
        <f t="shared" si="458"/>
        <v>0.32393901486195809</v>
      </c>
      <c r="AN916" s="71">
        <f>SUM(AM$27:AM916)</f>
        <v>162.78070582900611</v>
      </c>
      <c r="AO916" s="71">
        <f>(1/10000)*((AL916*Phase_Relations!B$22*H$7*U916))/(2*(P916-R916))</f>
        <v>6.7983902603199762E-12</v>
      </c>
      <c r="AP916" s="71">
        <f t="shared" si="459"/>
        <v>1.1769013394793007E-11</v>
      </c>
      <c r="AQ916" s="72">
        <f t="shared" si="460"/>
        <v>6.7832477766604618E-19</v>
      </c>
      <c r="AR916" s="72">
        <f t="shared" si="461"/>
        <v>1.1742799528540078E-18</v>
      </c>
      <c r="AS916" s="71">
        <f t="shared" si="433"/>
        <v>7.4461102193747431E-6</v>
      </c>
      <c r="AT916" s="72">
        <f t="shared" si="434"/>
        <v>9.0916037508091556E-8</v>
      </c>
      <c r="AU916" s="97">
        <f t="shared" si="462"/>
        <v>4.2639308614131221E-8</v>
      </c>
      <c r="AV916" s="2"/>
      <c r="AW916" s="2"/>
      <c r="AX916" s="2"/>
      <c r="AY916" s="2"/>
      <c r="AZ916" s="2"/>
      <c r="BA916" s="2"/>
      <c r="BC916" s="10"/>
      <c r="BE916" s="10"/>
      <c r="BI916" s="10"/>
    </row>
    <row r="917" spans="1:61" x14ac:dyDescent="0.2">
      <c r="A917" s="9">
        <f>Raw_Data!A915</f>
        <v>40774.37672453704</v>
      </c>
      <c r="B917" s="10">
        <f>Raw_Data!J915</f>
        <v>-3.9765745426320808E-3</v>
      </c>
      <c r="C917" s="10">
        <f>Raw_Data!K915</f>
        <v>-6.6483239308400499E-2</v>
      </c>
      <c r="D917" s="10">
        <f>Raw_Data!L915</f>
        <v>2.2961763737373957E-2</v>
      </c>
      <c r="E917" s="10">
        <f>Raw_Data!M915</f>
        <v>1.8438006392158042E-2</v>
      </c>
      <c r="F917" s="10">
        <f>Raw_Data!N915</f>
        <v>1.8517300290122878E-2</v>
      </c>
      <c r="J917" s="74">
        <f t="shared" si="435"/>
        <v>237720.99999999627</v>
      </c>
      <c r="K917" s="69">
        <f t="shared" si="436"/>
        <v>1864.5927360681976</v>
      </c>
      <c r="L917" s="69">
        <f>K917+$D$8-$B$8*Q917+Phase_Relations!$C$24*Q917</f>
        <v>2113.6820655004135</v>
      </c>
      <c r="M917" s="69">
        <f t="shared" si="437"/>
        <v>1.8751194788453066E-2</v>
      </c>
      <c r="N917" s="69">
        <f t="shared" si="438"/>
        <v>4.7628034762670787E-2</v>
      </c>
      <c r="O917" s="70">
        <f t="shared" si="439"/>
        <v>68.988478997259833</v>
      </c>
      <c r="P917" s="70">
        <f t="shared" si="440"/>
        <v>475.78261377420574</v>
      </c>
      <c r="Q917" s="70">
        <f t="shared" si="441"/>
        <v>55.353935815068205</v>
      </c>
      <c r="R917" s="111">
        <f t="shared" si="442"/>
        <v>381.75128148322904</v>
      </c>
      <c r="S917" s="70">
        <f t="shared" si="432"/>
        <v>94.031332290976707</v>
      </c>
      <c r="T917" s="113">
        <f t="shared" si="443"/>
        <v>0.67524880521154684</v>
      </c>
      <c r="U917" s="70">
        <f t="shared" si="444"/>
        <v>1.7151319652373289</v>
      </c>
      <c r="V917" s="70">
        <f>(L917/Phase_Relations!C$24)</f>
        <v>434.06132010655062</v>
      </c>
      <c r="W917" s="70">
        <f t="shared" si="445"/>
        <v>62504.830095343292</v>
      </c>
      <c r="X917" s="70">
        <f t="shared" si="446"/>
        <v>2993.5263455624181</v>
      </c>
      <c r="Y917" s="70">
        <f t="shared" si="447"/>
        <v>378.70738429148241</v>
      </c>
      <c r="Z917" s="70">
        <f t="shared" si="448"/>
        <v>54533.863337973467</v>
      </c>
      <c r="AA917" s="70">
        <f t="shared" si="449"/>
        <v>2611.7750640791892</v>
      </c>
      <c r="AB917" s="70">
        <f t="shared" si="450"/>
        <v>2.701901266347706</v>
      </c>
      <c r="AC917" s="70">
        <f t="shared" si="451"/>
        <v>2.701901266347706E-2</v>
      </c>
      <c r="AD917" s="70">
        <f t="shared" si="452"/>
        <v>2549.0875092185379</v>
      </c>
      <c r="AE917" s="70">
        <f t="shared" si="453"/>
        <v>3.4063847448919327</v>
      </c>
      <c r="AF917" s="70">
        <f t="shared" si="454"/>
        <v>3.600284480245948E-2</v>
      </c>
      <c r="AG917" s="70">
        <f t="shared" si="455"/>
        <v>3.1411559958497801E-2</v>
      </c>
      <c r="AH917" s="70">
        <f>(U917-Phase_Relations!$B$37)/Phase_Relations!$B$37</f>
        <v>1.1620178398371013</v>
      </c>
      <c r="AI917" s="70">
        <f>(U917-Phase_Relations!G$20)/Phase_Relations!G$20</f>
        <v>1.0787441194515375</v>
      </c>
      <c r="AJ917" s="70">
        <f t="shared" si="456"/>
        <v>1.1618461273818061</v>
      </c>
      <c r="AK917" s="70">
        <f t="shared" si="457"/>
        <v>0.53746912649187684</v>
      </c>
      <c r="AL917" s="71">
        <f>(1/(J918-J916))*((M918-M916)/Phase_Relations!B$22)</f>
        <v>5.436394114841707E-7</v>
      </c>
      <c r="AM917" s="71">
        <f t="shared" si="458"/>
        <v>1.0493162578296353</v>
      </c>
      <c r="AN917" s="71">
        <f>SUM(AM$27:AM917)</f>
        <v>163.83002208683575</v>
      </c>
      <c r="AO917" s="71">
        <f>(1/10000)*((AL917*Phase_Relations!B$22*H$7*U917))/(2*(P917-R917))</f>
        <v>8.7680168842420089E-12</v>
      </c>
      <c r="AP917" s="71">
        <f t="shared" si="459"/>
        <v>1.1837740974804928E-11</v>
      </c>
      <c r="AQ917" s="72">
        <f t="shared" si="460"/>
        <v>8.748487326903867E-19</v>
      </c>
      <c r="AR917" s="72">
        <f t="shared" si="461"/>
        <v>1.1811374027275778E-18</v>
      </c>
      <c r="AS917" s="71">
        <f t="shared" si="433"/>
        <v>2.8354149197222451E-5</v>
      </c>
      <c r="AT917" s="72">
        <f t="shared" si="434"/>
        <v>3.0792760578428668E-8</v>
      </c>
      <c r="AU917" s="97">
        <f t="shared" si="462"/>
        <v>4.2658035849927582E-8</v>
      </c>
      <c r="AV917" s="2"/>
      <c r="AW917" s="2"/>
      <c r="AX917" s="2"/>
      <c r="AY917" s="2"/>
      <c r="AZ917" s="2"/>
      <c r="BA917" s="2"/>
      <c r="BC917" s="10"/>
      <c r="BE917" s="10"/>
      <c r="BI917" s="10"/>
    </row>
    <row r="918" spans="1:61" x14ac:dyDescent="0.2">
      <c r="A918" s="9">
        <f>Raw_Data!A916</f>
        <v>40774.379699074074</v>
      </c>
      <c r="B918" s="10">
        <f>Raw_Data!J916</f>
        <v>-3.9999120262491509E-3</v>
      </c>
      <c r="C918" s="10">
        <f>Raw_Data!K916</f>
        <v>-6.7194646569800121E-2</v>
      </c>
      <c r="D918" s="10">
        <f>Raw_Data!L916</f>
        <v>2.2997524125756157E-2</v>
      </c>
      <c r="E918" s="10">
        <f>Raw_Data!M916</f>
        <v>1.8400238861418942E-2</v>
      </c>
      <c r="F918" s="10">
        <f>Raw_Data!N916</f>
        <v>1.8481407950630479E-2</v>
      </c>
      <c r="J918" s="74">
        <f t="shared" si="435"/>
        <v>237977.9999997234</v>
      </c>
      <c r="K918" s="69">
        <f t="shared" si="436"/>
        <v>1875.5355467621719</v>
      </c>
      <c r="L918" s="69">
        <f>K918+$D$8-$B$8*Q918+Phase_Relations!$C$24*Q918</f>
        <v>2124.1237686886298</v>
      </c>
      <c r="M918" s="69">
        <f t="shared" si="437"/>
        <v>1.8957707987839939E-2</v>
      </c>
      <c r="N918" s="69">
        <f t="shared" si="438"/>
        <v>4.8152578289113443E-2</v>
      </c>
      <c r="O918" s="70">
        <f t="shared" si="439"/>
        <v>69.095920865883528</v>
      </c>
      <c r="P918" s="70">
        <f t="shared" si="440"/>
        <v>476.5235921785071</v>
      </c>
      <c r="Q918" s="70">
        <f t="shared" si="441"/>
        <v>55.240551459516901</v>
      </c>
      <c r="R918" s="111">
        <f t="shared" si="442"/>
        <v>380.96932041046136</v>
      </c>
      <c r="S918" s="70">
        <f t="shared" si="432"/>
        <v>95.554271768045737</v>
      </c>
      <c r="T918" s="113">
        <f t="shared" si="443"/>
        <v>0.67504229201216004</v>
      </c>
      <c r="U918" s="70">
        <f t="shared" si="444"/>
        <v>1.7146074217108864</v>
      </c>
      <c r="V918" s="70">
        <f>(L918/Phase_Relations!C$24)</f>
        <v>436.20560639445313</v>
      </c>
      <c r="W918" s="70">
        <f t="shared" si="445"/>
        <v>62813.607320801253</v>
      </c>
      <c r="X918" s="70">
        <f t="shared" si="446"/>
        <v>3008.3145268582975</v>
      </c>
      <c r="Y918" s="70">
        <f t="shared" si="447"/>
        <v>380.96505493493623</v>
      </c>
      <c r="Z918" s="70">
        <f t="shared" si="448"/>
        <v>54858.967910630818</v>
      </c>
      <c r="AA918" s="70">
        <f t="shared" si="449"/>
        <v>2627.3452064478361</v>
      </c>
      <c r="AB918" s="70">
        <f t="shared" si="450"/>
        <v>2.7316582115043064</v>
      </c>
      <c r="AC918" s="70">
        <f t="shared" si="451"/>
        <v>2.7316582115043064E-2</v>
      </c>
      <c r="AD918" s="70">
        <f t="shared" si="452"/>
        <v>2563.6423586024725</v>
      </c>
      <c r="AE918" s="70">
        <f t="shared" si="453"/>
        <v>3.4088574387410726</v>
      </c>
      <c r="AF918" s="70">
        <f t="shared" si="454"/>
        <v>3.6369134719542569E-2</v>
      </c>
      <c r="AG918" s="70">
        <f t="shared" si="455"/>
        <v>3.176339139904924E-2</v>
      </c>
      <c r="AH918" s="70">
        <f>(U918-Phase_Relations!$B$37)/Phase_Relations!$B$37</f>
        <v>1.161356623974459</v>
      </c>
      <c r="AI918" s="70">
        <f>(U918-Phase_Relations!G$20)/Phase_Relations!G$20</f>
        <v>1.0781083714198474</v>
      </c>
      <c r="AJ918" s="70">
        <f t="shared" si="456"/>
        <v>1.1607809160140456</v>
      </c>
      <c r="AK918" s="70">
        <f t="shared" si="457"/>
        <v>0.53732762612718321</v>
      </c>
      <c r="AL918" s="71">
        <f>(1/(J919-J917))*((M919-M917)/Phase_Relations!B$22)</f>
        <v>6.0270233535140948E-7</v>
      </c>
      <c r="AM918" s="71">
        <f t="shared" si="458"/>
        <v>0.76069611138631388</v>
      </c>
      <c r="AN918" s="71">
        <f>SUM(AM$27:AM918)</f>
        <v>164.59071819822208</v>
      </c>
      <c r="AO918" s="71">
        <f>(1/10000)*((AL918*Phase_Relations!B$22*H$7*U918))/(2*(P918-R918))</f>
        <v>9.562753448695538E-12</v>
      </c>
      <c r="AP918" s="71">
        <f t="shared" si="459"/>
        <v>1.1731188849358189E-11</v>
      </c>
      <c r="AQ918" s="72">
        <f t="shared" si="460"/>
        <v>9.541453724453167E-19</v>
      </c>
      <c r="AR918" s="72">
        <f t="shared" si="461"/>
        <v>1.1705059232102336E-18</v>
      </c>
      <c r="AS918" s="71">
        <f t="shared" si="433"/>
        <v>2.101242977223172E-5</v>
      </c>
      <c r="AT918" s="72">
        <f t="shared" si="434"/>
        <v>4.531798088017365E-8</v>
      </c>
      <c r="AU918" s="97">
        <f t="shared" si="462"/>
        <v>4.1823725100740143E-8</v>
      </c>
      <c r="AV918" s="2"/>
      <c r="AW918" s="2"/>
      <c r="AX918" s="2"/>
      <c r="AY918" s="2"/>
      <c r="AZ918" s="2"/>
      <c r="BA918" s="2"/>
      <c r="BC918" s="10"/>
      <c r="BE918" s="10"/>
      <c r="BI918" s="10"/>
    </row>
    <row r="919" spans="1:61" x14ac:dyDescent="0.2">
      <c r="A919" s="9">
        <f>Raw_Data!A917</f>
        <v>40774.382673611108</v>
      </c>
      <c r="B919" s="10">
        <f>Raw_Data!J917</f>
        <v>-4.0261236427086202E-3</v>
      </c>
      <c r="C919" s="10">
        <f>Raw_Data!K917</f>
        <v>-6.8350237997760743E-2</v>
      </c>
      <c r="D919" s="10">
        <f>Raw_Data!L917</f>
        <v>2.3065695706398357E-2</v>
      </c>
      <c r="E919" s="10">
        <f>Raw_Data!M917</f>
        <v>1.8434965987167741E-2</v>
      </c>
      <c r="F919" s="10">
        <f>Raw_Data!N917</f>
        <v>1.8522607049608279E-2</v>
      </c>
      <c r="J919" s="74">
        <f t="shared" si="435"/>
        <v>238234.99999945052</v>
      </c>
      <c r="K919" s="69">
        <f t="shared" si="436"/>
        <v>1887.8260216739238</v>
      </c>
      <c r="L919" s="69">
        <f>K919+$D$8-$B$8*Q919+Phase_Relations!$C$24*Q919</f>
        <v>2136.8750103761167</v>
      </c>
      <c r="M919" s="69">
        <f t="shared" si="437"/>
        <v>1.9296733217526493E-2</v>
      </c>
      <c r="N919" s="69">
        <f t="shared" si="438"/>
        <v>4.9013702372517294E-2</v>
      </c>
      <c r="O919" s="70">
        <f t="shared" si="439"/>
        <v>69.300741963824265</v>
      </c>
      <c r="P919" s="70">
        <f t="shared" si="440"/>
        <v>477.9361514746501</v>
      </c>
      <c r="Q919" s="70">
        <f t="shared" si="441"/>
        <v>55.3448080178918</v>
      </c>
      <c r="R919" s="111">
        <f t="shared" si="442"/>
        <v>381.68833115787447</v>
      </c>
      <c r="S919" s="70">
        <f t="shared" si="432"/>
        <v>96.247820316775631</v>
      </c>
      <c r="T919" s="113">
        <f t="shared" si="443"/>
        <v>0.6747032667824735</v>
      </c>
      <c r="U919" s="70">
        <f t="shared" si="444"/>
        <v>1.7137462976274827</v>
      </c>
      <c r="V919" s="70">
        <f>(L919/Phase_Relations!C$24)</f>
        <v>438.82417466931707</v>
      </c>
      <c r="W919" s="70">
        <f t="shared" si="445"/>
        <v>63190.681152381658</v>
      </c>
      <c r="X919" s="70">
        <f t="shared" si="446"/>
        <v>3026.3736184090835</v>
      </c>
      <c r="Y919" s="70">
        <f t="shared" si="447"/>
        <v>383.47936665142527</v>
      </c>
      <c r="Z919" s="70">
        <f t="shared" si="448"/>
        <v>55221.028797805237</v>
      </c>
      <c r="AA919" s="70">
        <f t="shared" si="449"/>
        <v>2644.685287251209</v>
      </c>
      <c r="AB919" s="70">
        <f t="shared" si="450"/>
        <v>2.7805091091536727</v>
      </c>
      <c r="AC919" s="70">
        <f t="shared" si="451"/>
        <v>2.7805091091536727E-2</v>
      </c>
      <c r="AD919" s="70">
        <f t="shared" si="452"/>
        <v>2580.5200737066921</v>
      </c>
      <c r="AE919" s="70">
        <f t="shared" si="453"/>
        <v>3.4117072417691325</v>
      </c>
      <c r="AF919" s="70">
        <f t="shared" si="454"/>
        <v>3.6392920087974685E-2</v>
      </c>
      <c r="AG919" s="70">
        <f t="shared" si="455"/>
        <v>3.1803019868832841E-2</v>
      </c>
      <c r="AH919" s="70">
        <f>(U919-Phase_Relations!$B$37)/Phase_Relations!$B$37</f>
        <v>1.1602711298734993</v>
      </c>
      <c r="AI919" s="70">
        <f>(U919-Phase_Relations!G$20)/Phase_Relations!G$20</f>
        <v>1.0770646869333034</v>
      </c>
      <c r="AJ919" s="70">
        <f t="shared" si="456"/>
        <v>1.1597157489860208</v>
      </c>
      <c r="AK919" s="70">
        <f t="shared" si="457"/>
        <v>0.53709514228496047</v>
      </c>
      <c r="AL919" s="71">
        <f>(1/(J920-J918))*((M920-M918)/Phase_Relations!B$22)</f>
        <v>7.4256128755798005E-7</v>
      </c>
      <c r="AM919" s="71">
        <f t="shared" si="458"/>
        <v>1.2564847623622493</v>
      </c>
      <c r="AN919" s="71">
        <f>SUM(AM$27:AM919)</f>
        <v>165.84720296058433</v>
      </c>
      <c r="AO919" s="71">
        <f>(1/10000)*((AL919*Phase_Relations!B$22*H$7*U919))/(2*(P919-R919))</f>
        <v>1.1691047442719041E-11</v>
      </c>
      <c r="AP919" s="71">
        <f t="shared" si="459"/>
        <v>1.1665625327096518E-11</v>
      </c>
      <c r="AQ919" s="72">
        <f t="shared" si="460"/>
        <v>1.1665007234951437E-18</v>
      </c>
      <c r="AR919" s="72">
        <f t="shared" si="461"/>
        <v>1.1639641743611378E-18</v>
      </c>
      <c r="AS919" s="71">
        <f t="shared" si="433"/>
        <v>2.9756879377019802E-5</v>
      </c>
      <c r="AT919" s="72">
        <f t="shared" si="434"/>
        <v>3.912279792472855E-8</v>
      </c>
      <c r="AU919" s="97">
        <f t="shared" si="462"/>
        <v>4.203124471982896E-8</v>
      </c>
      <c r="AV919" s="2"/>
      <c r="AW919" s="2"/>
      <c r="AX919" s="2"/>
      <c r="AY919" s="2"/>
      <c r="AZ919" s="2"/>
      <c r="BA919" s="2"/>
      <c r="BC919" s="10"/>
      <c r="BE919" s="10"/>
      <c r="BI919" s="10"/>
    </row>
    <row r="920" spans="1:61" x14ac:dyDescent="0.2">
      <c r="A920" s="9">
        <f>Raw_Data!A918</f>
        <v>40774.385648148149</v>
      </c>
      <c r="B920" s="10">
        <f>Raw_Data!J918</f>
        <v>-4.0518601958883706E-3</v>
      </c>
      <c r="C920" s="10">
        <f>Raw_Data!K918</f>
        <v>-6.9485639236340546E-2</v>
      </c>
      <c r="D920" s="10">
        <f>Raw_Data!L918</f>
        <v>2.3063320389999756E-2</v>
      </c>
      <c r="E920" s="10">
        <f>Raw_Data!M918</f>
        <v>1.8440512350958643E-2</v>
      </c>
      <c r="F920" s="10">
        <f>Raw_Data!N918</f>
        <v>1.8520981555711878E-2</v>
      </c>
      <c r="J920" s="74">
        <f t="shared" si="435"/>
        <v>238491.99999980628</v>
      </c>
      <c r="K920" s="69">
        <f t="shared" si="436"/>
        <v>1899.8937421695225</v>
      </c>
      <c r="L920" s="69">
        <f>K920+$D$8-$B$8*Q920+Phase_Relations!$C$24*Q920</f>
        <v>2149.0163211878121</v>
      </c>
      <c r="M920" s="69">
        <f t="shared" si="437"/>
        <v>1.9629840307626583E-2</v>
      </c>
      <c r="N920" s="69">
        <f t="shared" si="438"/>
        <v>4.9859794381371524E-2</v>
      </c>
      <c r="O920" s="70">
        <f t="shared" si="439"/>
        <v>69.293605340202873</v>
      </c>
      <c r="P920" s="70">
        <f t="shared" si="440"/>
        <v>477.88693338070948</v>
      </c>
      <c r="Q920" s="70">
        <f t="shared" si="441"/>
        <v>55.361459116647204</v>
      </c>
      <c r="R920" s="111">
        <f t="shared" si="442"/>
        <v>381.80316632170485</v>
      </c>
      <c r="S920" s="70">
        <f t="shared" si="432"/>
        <v>96.083767059004629</v>
      </c>
      <c r="T920" s="113">
        <f t="shared" si="443"/>
        <v>0.67437015969237335</v>
      </c>
      <c r="U920" s="70">
        <f t="shared" si="444"/>
        <v>1.7129002056186284</v>
      </c>
      <c r="V920" s="70">
        <f>(L920/Phase_Relations!C$24)</f>
        <v>441.31748881753583</v>
      </c>
      <c r="W920" s="70">
        <f t="shared" si="445"/>
        <v>63549.71838972516</v>
      </c>
      <c r="X920" s="70">
        <f t="shared" si="446"/>
        <v>3043.5688883967987</v>
      </c>
      <c r="Y920" s="70">
        <f t="shared" si="447"/>
        <v>385.95602970088862</v>
      </c>
      <c r="Z920" s="70">
        <f t="shared" si="448"/>
        <v>55577.668276927958</v>
      </c>
      <c r="AA920" s="70">
        <f t="shared" si="449"/>
        <v>2661.7657220750939</v>
      </c>
      <c r="AB920" s="70">
        <f t="shared" si="450"/>
        <v>2.8285072489375507</v>
      </c>
      <c r="AC920" s="70">
        <f t="shared" si="451"/>
        <v>2.8285072489375507E-2</v>
      </c>
      <c r="AD920" s="70">
        <f t="shared" si="452"/>
        <v>2597.7098773690909</v>
      </c>
      <c r="AE920" s="70">
        <f t="shared" si="453"/>
        <v>3.414590645700275</v>
      </c>
      <c r="AF920" s="70">
        <f t="shared" si="454"/>
        <v>3.6097755058660232E-2</v>
      </c>
      <c r="AG920" s="70">
        <f t="shared" si="455"/>
        <v>3.1569440542420842E-2</v>
      </c>
      <c r="AH920" s="70">
        <f>(U920-Phase_Relations!$B$37)/Phase_Relations!$B$37</f>
        <v>1.159204584526341</v>
      </c>
      <c r="AI920" s="70">
        <f>(U920-Phase_Relations!G$20)/Phase_Relations!G$20</f>
        <v>1.0760392213577277</v>
      </c>
      <c r="AJ920" s="70">
        <f t="shared" si="456"/>
        <v>1.1586402623841492</v>
      </c>
      <c r="AK920" s="70">
        <f t="shared" si="457"/>
        <v>0.53686648909215462</v>
      </c>
      <c r="AL920" s="71">
        <f>(1/(J921-J919))*((M921-M919)/Phase_Relations!B$22)</f>
        <v>8.9774199624618619E-7</v>
      </c>
      <c r="AM920" s="71">
        <f t="shared" si="458"/>
        <v>1.2427270251239961</v>
      </c>
      <c r="AN920" s="71">
        <f>SUM(AM$27:AM920)</f>
        <v>167.08992998570832</v>
      </c>
      <c r="AO920" s="71">
        <f>(1/10000)*((AL920*Phase_Relations!B$22*H$7*U920))/(2*(P920-R920))</f>
        <v>1.4151389154603119E-11</v>
      </c>
      <c r="AP920" s="71">
        <f t="shared" si="459"/>
        <v>1.205961899106594E-11</v>
      </c>
      <c r="AQ920" s="72">
        <f t="shared" si="460"/>
        <v>1.4119868872473432E-18</v>
      </c>
      <c r="AR920" s="72">
        <f t="shared" si="461"/>
        <v>1.2032757840628895E-18</v>
      </c>
      <c r="AS920" s="71">
        <f t="shared" si="433"/>
        <v>2.8721039045542412E-5</v>
      </c>
      <c r="AT920" s="72">
        <f t="shared" si="434"/>
        <v>4.906398225748577E-8</v>
      </c>
      <c r="AU920" s="97">
        <f t="shared" si="462"/>
        <v>4.2464963524120021E-8</v>
      </c>
      <c r="AV920" s="2"/>
      <c r="AW920" s="2"/>
      <c r="AX920" s="2"/>
      <c r="AY920" s="2"/>
      <c r="AZ920" s="2"/>
      <c r="BA920" s="2"/>
      <c r="BC920" s="10"/>
      <c r="BE920" s="10"/>
      <c r="BI920" s="10"/>
    </row>
    <row r="921" spans="1:61" x14ac:dyDescent="0.2">
      <c r="A921" s="9">
        <f>Raw_Data!A919</f>
        <v>40774.38863425926</v>
      </c>
      <c r="B921" s="10">
        <f>Raw_Data!J919</f>
        <v>-4.0777630212160106E-3</v>
      </c>
      <c r="C921" s="10">
        <f>Raw_Data!K919</f>
        <v>-7.111391862763039E-2</v>
      </c>
      <c r="D921" s="10">
        <f>Raw_Data!L919</f>
        <v>2.3057097061035155E-2</v>
      </c>
      <c r="E921" s="10">
        <f>Raw_Data!M919</f>
        <v>1.8451248781080742E-2</v>
      </c>
      <c r="F921" s="10">
        <f>Raw_Data!N919</f>
        <v>1.8536471556371878E-2</v>
      </c>
      <c r="J921" s="74">
        <f t="shared" si="435"/>
        <v>238749.99999976717</v>
      </c>
      <c r="K921" s="69">
        <f t="shared" si="436"/>
        <v>1912.0394267107688</v>
      </c>
      <c r="L921" s="69">
        <f>K921+$D$8-$B$8*Q921+Phase_Relations!$C$24*Q921</f>
        <v>2161.3044589319534</v>
      </c>
      <c r="M921" s="69">
        <f t="shared" si="437"/>
        <v>2.0110908900552702E-2</v>
      </c>
      <c r="N921" s="69">
        <f t="shared" si="438"/>
        <v>5.1081708607403867E-2</v>
      </c>
      <c r="O921" s="70">
        <f t="shared" si="439"/>
        <v>69.274907386314055</v>
      </c>
      <c r="P921" s="70">
        <f t="shared" si="440"/>
        <v>477.75798197457971</v>
      </c>
      <c r="Q921" s="70">
        <f t="shared" si="441"/>
        <v>55.393691650426689</v>
      </c>
      <c r="R921" s="111">
        <f t="shared" si="442"/>
        <v>382.0254596581151</v>
      </c>
      <c r="S921" s="70">
        <f t="shared" si="432"/>
        <v>95.73252231646461</v>
      </c>
      <c r="T921" s="113">
        <f t="shared" si="443"/>
        <v>0.67388909109944728</v>
      </c>
      <c r="U921" s="70">
        <f t="shared" si="444"/>
        <v>1.7116782913925961</v>
      </c>
      <c r="V921" s="70">
        <f>(L921/Phase_Relations!C$24)</f>
        <v>443.84095503695056</v>
      </c>
      <c r="W921" s="70">
        <f t="shared" si="445"/>
        <v>63913.097525320882</v>
      </c>
      <c r="X921" s="70">
        <f t="shared" si="446"/>
        <v>3060.9721037031077</v>
      </c>
      <c r="Y921" s="70">
        <f t="shared" si="447"/>
        <v>388.4472633865239</v>
      </c>
      <c r="Z921" s="70">
        <f t="shared" si="448"/>
        <v>55936.405927659442</v>
      </c>
      <c r="AA921" s="70">
        <f t="shared" si="449"/>
        <v>2678.9466440449924</v>
      </c>
      <c r="AB921" s="70">
        <f t="shared" si="450"/>
        <v>2.8978254899931777</v>
      </c>
      <c r="AC921" s="70">
        <f t="shared" si="451"/>
        <v>2.8978254899931777E-2</v>
      </c>
      <c r="AD921" s="70">
        <f t="shared" si="452"/>
        <v>2615.1249625006831</v>
      </c>
      <c r="AE921" s="70">
        <f t="shared" si="453"/>
        <v>3.4174924462540863</v>
      </c>
      <c r="AF921" s="70">
        <f t="shared" si="454"/>
        <v>3.5735135871133389E-2</v>
      </c>
      <c r="AG921" s="70">
        <f t="shared" si="455"/>
        <v>3.1275202475922331E-2</v>
      </c>
      <c r="AH921" s="70">
        <f>(U921-Phase_Relations!$B$37)/Phase_Relations!$B$37</f>
        <v>1.1576642946775264</v>
      </c>
      <c r="AI921" s="70">
        <f>(U921-Phase_Relations!G$20)/Phase_Relations!G$20</f>
        <v>1.0745582583395337</v>
      </c>
      <c r="AJ921" s="70">
        <f t="shared" si="456"/>
        <v>1.1574864061041776</v>
      </c>
      <c r="AK921" s="70">
        <f t="shared" si="457"/>
        <v>0.53653587239369183</v>
      </c>
      <c r="AL921" s="71">
        <f>(1/(J922-J920))*((M922-M920)/Phase_Relations!B$22)</f>
        <v>1.045819204547168E-6</v>
      </c>
      <c r="AM921" s="71">
        <f t="shared" si="458"/>
        <v>1.8067227100663192</v>
      </c>
      <c r="AN921" s="71">
        <f>SUM(AM$27:AM921)</f>
        <v>168.89665269577463</v>
      </c>
      <c r="AO921" s="71">
        <f>(1/10000)*((AL921*Phase_Relations!B$22*H$7*U921))/(2*(P921-R921))</f>
        <v>1.6534259363474421E-11</v>
      </c>
      <c r="AP921" s="71">
        <f t="shared" si="459"/>
        <v>1.2188097967421168E-11</v>
      </c>
      <c r="AQ921" s="72">
        <f t="shared" si="460"/>
        <v>1.6497431564150377E-18</v>
      </c>
      <c r="AR921" s="72">
        <f t="shared" si="461"/>
        <v>1.2160950647652039E-18</v>
      </c>
      <c r="AS921" s="71">
        <f t="shared" si="433"/>
        <v>4.0962179633743954E-5</v>
      </c>
      <c r="AT921" s="72">
        <f t="shared" si="434"/>
        <v>4.0194400557408643E-8</v>
      </c>
      <c r="AU921" s="97">
        <f t="shared" si="462"/>
        <v>3.5656960469645425E-8</v>
      </c>
      <c r="AV921" s="2"/>
      <c r="AW921" s="2"/>
      <c r="AX921" s="2"/>
      <c r="AY921" s="2"/>
      <c r="AZ921" s="2"/>
      <c r="BA921" s="2"/>
      <c r="BC921" s="10"/>
      <c r="BE921" s="10"/>
      <c r="BI921" s="10"/>
    </row>
    <row r="922" spans="1:61" x14ac:dyDescent="0.2">
      <c r="A922" s="9">
        <f>Raw_Data!A920</f>
        <v>40774.391608796293</v>
      </c>
      <c r="B922" s="10">
        <f>Raw_Data!J920</f>
        <v>-4.1017062105147507E-3</v>
      </c>
      <c r="C922" s="10">
        <f>Raw_Data!K920</f>
        <v>-7.2694691690960767E-2</v>
      </c>
      <c r="D922" s="10">
        <f>Raw_Data!L920</f>
        <v>2.3120078575346256E-2</v>
      </c>
      <c r="E922" s="10">
        <f>Raw_Data!M920</f>
        <v>1.8458113445472941E-2</v>
      </c>
      <c r="F922" s="10">
        <f>Raw_Data!N920</f>
        <v>1.8543702613778777E-2</v>
      </c>
      <c r="J922" s="74">
        <f t="shared" si="435"/>
        <v>239006.99999949429</v>
      </c>
      <c r="K922" s="69">
        <f t="shared" si="436"/>
        <v>1923.2662492853524</v>
      </c>
      <c r="L922" s="69">
        <f>K922+$D$8-$B$8*Q922+Phase_Relations!$C$24*Q922</f>
        <v>2172.622363311043</v>
      </c>
      <c r="M922" s="69">
        <f t="shared" si="437"/>
        <v>2.0578309430943884E-2</v>
      </c>
      <c r="N922" s="69">
        <f t="shared" si="438"/>
        <v>5.2268905954597468E-2</v>
      </c>
      <c r="O922" s="70">
        <f t="shared" si="439"/>
        <v>69.464134961641591</v>
      </c>
      <c r="P922" s="70">
        <f t="shared" si="440"/>
        <v>479.06299973545924</v>
      </c>
      <c r="Q922" s="70">
        <f t="shared" si="441"/>
        <v>55.41430050498915</v>
      </c>
      <c r="R922" s="111">
        <f t="shared" si="442"/>
        <v>382.16758968958038</v>
      </c>
      <c r="S922" s="70">
        <f t="shared" si="432"/>
        <v>96.895410045878862</v>
      </c>
      <c r="T922" s="113">
        <f t="shared" si="443"/>
        <v>0.6734216905690561</v>
      </c>
      <c r="U922" s="70">
        <f t="shared" si="444"/>
        <v>1.7104910940454026</v>
      </c>
      <c r="V922" s="70">
        <f>(L922/Phase_Relations!C$24)</f>
        <v>446.16517616547884</v>
      </c>
      <c r="W922" s="70">
        <f t="shared" si="445"/>
        <v>64247.785367828954</v>
      </c>
      <c r="X922" s="70">
        <f t="shared" si="446"/>
        <v>3077.0012149343365</v>
      </c>
      <c r="Y922" s="70">
        <f t="shared" si="447"/>
        <v>390.75087566048967</v>
      </c>
      <c r="Z922" s="70">
        <f t="shared" si="448"/>
        <v>56268.126095110514</v>
      </c>
      <c r="AA922" s="70">
        <f t="shared" si="449"/>
        <v>2694.8336252447561</v>
      </c>
      <c r="AB922" s="70">
        <f t="shared" si="450"/>
        <v>2.9651742695884553</v>
      </c>
      <c r="AC922" s="70">
        <f t="shared" si="451"/>
        <v>2.9651742695884553E-2</v>
      </c>
      <c r="AD922" s="70">
        <f t="shared" si="452"/>
        <v>2630.2366852141704</v>
      </c>
      <c r="AE922" s="70">
        <f t="shared" si="453"/>
        <v>3.4199948307929628</v>
      </c>
      <c r="AF922" s="70">
        <f t="shared" si="454"/>
        <v>3.595598969011618E-2</v>
      </c>
      <c r="AG922" s="70">
        <f t="shared" si="455"/>
        <v>3.1490208575672148E-2</v>
      </c>
      <c r="AH922" s="70">
        <f>(U922-Phase_Relations!$B$37)/Phase_Relations!$B$37</f>
        <v>1.1561677673571433</v>
      </c>
      <c r="AI922" s="70">
        <f>(U922-Phase_Relations!G$20)/Phase_Relations!G$20</f>
        <v>1.0731193722630528</v>
      </c>
      <c r="AJ922" s="70">
        <f t="shared" si="456"/>
        <v>1.1563748188530774</v>
      </c>
      <c r="AK922" s="70">
        <f t="shared" si="457"/>
        <v>0.53621419671544424</v>
      </c>
      <c r="AL922" s="71">
        <f>(1/(J923-J921))*((M923-M921)/Phase_Relations!B$22)</f>
        <v>1.0559532004107074E-6</v>
      </c>
      <c r="AM922" s="71">
        <f t="shared" si="458"/>
        <v>1.7663435275473498</v>
      </c>
      <c r="AN922" s="71">
        <f>SUM(AM$27:AM922)</f>
        <v>170.66299622332198</v>
      </c>
      <c r="AO922" s="71">
        <f>(1/10000)*((AL922*Phase_Relations!B$22*H$7*U922))/(2*(P922-R922))</f>
        <v>1.6482678035532634E-11</v>
      </c>
      <c r="AP922" s="71">
        <f t="shared" si="459"/>
        <v>1.1573368771262412E-11</v>
      </c>
      <c r="AQ922" s="72">
        <f t="shared" si="460"/>
        <v>1.6445965126555509E-18</v>
      </c>
      <c r="AR922" s="72">
        <f t="shared" si="461"/>
        <v>1.1547590676626209E-18</v>
      </c>
      <c r="AS922" s="71">
        <f t="shared" si="433"/>
        <v>4.5897264139271055E-5</v>
      </c>
      <c r="AT922" s="72">
        <f t="shared" si="434"/>
        <v>3.5760603941563102E-8</v>
      </c>
      <c r="AU922" s="97">
        <f t="shared" si="462"/>
        <v>3.6659993360982334E-8</v>
      </c>
      <c r="AV922" s="2"/>
      <c r="AW922" s="2"/>
      <c r="AX922" s="2"/>
      <c r="AY922" s="2"/>
      <c r="AZ922" s="2"/>
      <c r="BA922" s="2"/>
      <c r="BC922" s="10"/>
      <c r="BE922" s="10"/>
      <c r="BI922" s="10"/>
    </row>
    <row r="923" spans="1:61" x14ac:dyDescent="0.2">
      <c r="A923" s="9">
        <f>Raw_Data!A921</f>
        <v>40774.394583333335</v>
      </c>
      <c r="B923" s="10">
        <f>Raw_Data!J921</f>
        <v>-4.1257919187974003E-3</v>
      </c>
      <c r="C923" s="10">
        <f>Raw_Data!K921</f>
        <v>-7.4345536588040773E-2</v>
      </c>
      <c r="D923" s="10">
        <f>Raw_Data!L921</f>
        <v>2.3193012665367857E-2</v>
      </c>
      <c r="E923" s="10">
        <f>Raw_Data!M921</f>
        <v>1.8432103730907343E-2</v>
      </c>
      <c r="F923" s="10">
        <f>Raw_Data!N921</f>
        <v>1.8507750513481379E-2</v>
      </c>
      <c r="J923" s="74">
        <f t="shared" si="435"/>
        <v>239263.99999985006</v>
      </c>
      <c r="K923" s="69">
        <f t="shared" si="436"/>
        <v>1934.5598981847793</v>
      </c>
      <c r="L923" s="69">
        <f>K923+$D$8-$B$8*Q923+Phase_Relations!$C$24*Q923</f>
        <v>2183.5709098715988</v>
      </c>
      <c r="M923" s="69">
        <f t="shared" si="437"/>
        <v>2.1066709163871388E-2</v>
      </c>
      <c r="N923" s="69">
        <f t="shared" si="438"/>
        <v>5.3509441276233326E-2</v>
      </c>
      <c r="O923" s="70">
        <f t="shared" si="439"/>
        <v>69.683264989943794</v>
      </c>
      <c r="P923" s="70">
        <f t="shared" si="440"/>
        <v>480.57424130995719</v>
      </c>
      <c r="Q923" s="70">
        <f t="shared" si="441"/>
        <v>55.336215052581203</v>
      </c>
      <c r="R923" s="111">
        <f t="shared" si="442"/>
        <v>381.62906932814622</v>
      </c>
      <c r="S923" s="70">
        <f t="shared" si="432"/>
        <v>98.945171981810972</v>
      </c>
      <c r="T923" s="113">
        <f t="shared" si="443"/>
        <v>0.67293329083612852</v>
      </c>
      <c r="U923" s="70">
        <f t="shared" si="444"/>
        <v>1.7092505587237665</v>
      </c>
      <c r="V923" s="70">
        <f>(L923/Phase_Relations!C$24)</f>
        <v>448.41354674632009</v>
      </c>
      <c r="W923" s="70">
        <f t="shared" si="445"/>
        <v>64571.550731470095</v>
      </c>
      <c r="X923" s="70">
        <f t="shared" si="446"/>
        <v>3092.5072189401385</v>
      </c>
      <c r="Y923" s="70">
        <f t="shared" si="447"/>
        <v>393.07733169373887</v>
      </c>
      <c r="Z923" s="70">
        <f t="shared" si="448"/>
        <v>56603.135763898397</v>
      </c>
      <c r="AA923" s="70">
        <f t="shared" si="449"/>
        <v>2710.8781496119923</v>
      </c>
      <c r="AB923" s="70">
        <f t="shared" si="450"/>
        <v>3.035548870874849</v>
      </c>
      <c r="AC923" s="70">
        <f t="shared" si="451"/>
        <v>3.035548870874849E-2</v>
      </c>
      <c r="AD923" s="70">
        <f t="shared" si="452"/>
        <v>2644.9147016241182</v>
      </c>
      <c r="AE923" s="70">
        <f t="shared" si="453"/>
        <v>3.422411670620241</v>
      </c>
      <c r="AF923" s="70">
        <f t="shared" si="454"/>
        <v>3.6499306321080123E-2</v>
      </c>
      <c r="AG923" s="70">
        <f t="shared" si="455"/>
        <v>3.1995130480478355E-2</v>
      </c>
      <c r="AH923" s="70">
        <f>(U923-Phase_Relations!$B$37)/Phase_Relations!$B$37</f>
        <v>1.1546040045967927</v>
      </c>
      <c r="AI923" s="70">
        <f>(U923-Phase_Relations!G$20)/Phase_Relations!G$20</f>
        <v>1.0716158404316314</v>
      </c>
      <c r="AJ923" s="70">
        <f t="shared" si="456"/>
        <v>1.1553273412274909</v>
      </c>
      <c r="AK923" s="70">
        <f t="shared" si="457"/>
        <v>0.53587759148942193</v>
      </c>
      <c r="AL923" s="71">
        <f>(1/(J924-J922))*((M924-M922)/Phase_Relations!B$22)</f>
        <v>9.0640430344736845E-7</v>
      </c>
      <c r="AM923" s="71">
        <f t="shared" si="458"/>
        <v>1.8561833778705572</v>
      </c>
      <c r="AN923" s="71">
        <f>SUM(AM$27:AM923)</f>
        <v>172.51917960119255</v>
      </c>
      <c r="AO923" s="71">
        <f>(1/10000)*((AL923*Phase_Relations!B$22*H$7*U923))/(2*(P923-R923))</f>
        <v>1.3845178965115963E-11</v>
      </c>
      <c r="AP923" s="71">
        <f t="shared" si="459"/>
        <v>1.0619039325741113E-11</v>
      </c>
      <c r="AQ923" s="72">
        <f t="shared" si="460"/>
        <v>1.3814340724265627E-18</v>
      </c>
      <c r="AR923" s="72">
        <f t="shared" si="461"/>
        <v>1.0595386869304728E-18</v>
      </c>
      <c r="AS923" s="71">
        <f t="shared" si="433"/>
        <v>4.9410693359367706E-5</v>
      </c>
      <c r="AT923" s="72">
        <f t="shared" si="434"/>
        <v>2.7902395721536742E-8</v>
      </c>
      <c r="AU923" s="97">
        <f t="shared" si="462"/>
        <v>3.6342563770840626E-8</v>
      </c>
      <c r="AV923" s="2"/>
      <c r="AW923" s="2"/>
      <c r="AX923" s="2"/>
      <c r="AY923" s="2"/>
      <c r="AZ923" s="2"/>
      <c r="BA923" s="2"/>
      <c r="BC923" s="10"/>
      <c r="BE923" s="10"/>
      <c r="BI923" s="10"/>
    </row>
    <row r="924" spans="1:61" x14ac:dyDescent="0.2">
      <c r="A924" s="9">
        <f>Raw_Data!A922</f>
        <v>40774.397557870368</v>
      </c>
      <c r="B924" s="10">
        <f>Raw_Data!J922</f>
        <v>-4.1503645669417905E-3</v>
      </c>
      <c r="C924" s="10">
        <f>Raw_Data!K922</f>
        <v>-7.5476187193820543E-2</v>
      </c>
      <c r="D924" s="10">
        <f>Raw_Data!L922</f>
        <v>2.3243024952142158E-2</v>
      </c>
      <c r="E924" s="10">
        <f>Raw_Data!M922</f>
        <v>1.8430868566380043E-2</v>
      </c>
      <c r="F924" s="10">
        <f>Raw_Data!N922</f>
        <v>1.8513021416483779E-2</v>
      </c>
      <c r="J924" s="74">
        <f t="shared" si="435"/>
        <v>239520.99999957718</v>
      </c>
      <c r="K924" s="69">
        <f t="shared" si="436"/>
        <v>1946.0818703607777</v>
      </c>
      <c r="L924" s="69">
        <f>K924+$D$8-$B$8*Q924+Phase_Relations!$C$24*Q924</f>
        <v>2195.0764936260252</v>
      </c>
      <c r="M924" s="69">
        <f t="shared" si="437"/>
        <v>2.1398744911958787E-2</v>
      </c>
      <c r="N924" s="69">
        <f t="shared" si="438"/>
        <v>5.4352812076375323E-2</v>
      </c>
      <c r="O924" s="70">
        <f t="shared" si="439"/>
        <v>69.833526600297262</v>
      </c>
      <c r="P924" s="70">
        <f t="shared" si="440"/>
        <v>481.61052827791218</v>
      </c>
      <c r="Q924" s="70">
        <f t="shared" si="441"/>
        <v>55.332506884978322</v>
      </c>
      <c r="R924" s="111">
        <f t="shared" si="442"/>
        <v>381.60349575847118</v>
      </c>
      <c r="S924" s="70">
        <f t="shared" ref="S924:S987" si="463">P924-R924</f>
        <v>100.007032519441</v>
      </c>
      <c r="T924" s="113">
        <f t="shared" si="443"/>
        <v>0.67260125508804114</v>
      </c>
      <c r="U924" s="70">
        <f t="shared" si="444"/>
        <v>1.7084071879236244</v>
      </c>
      <c r="V924" s="70">
        <f>(L924/Phase_Relations!C$24)</f>
        <v>450.77630931811706</v>
      </c>
      <c r="W924" s="70">
        <f t="shared" si="445"/>
        <v>64911.788541808855</v>
      </c>
      <c r="X924" s="70">
        <f t="shared" si="446"/>
        <v>3108.8021332283934</v>
      </c>
      <c r="Y924" s="70">
        <f t="shared" si="447"/>
        <v>395.44380243313873</v>
      </c>
      <c r="Z924" s="70">
        <f t="shared" si="448"/>
        <v>56943.90755037198</v>
      </c>
      <c r="AA924" s="70">
        <f t="shared" si="449"/>
        <v>2727.1986374699222</v>
      </c>
      <c r="AB924" s="70">
        <f t="shared" si="450"/>
        <v>3.0833926386107824</v>
      </c>
      <c r="AC924" s="70">
        <f t="shared" si="451"/>
        <v>3.0833926386107824E-2</v>
      </c>
      <c r="AD924" s="70">
        <f t="shared" si="452"/>
        <v>2660.5272824569615</v>
      </c>
      <c r="AE924" s="70">
        <f t="shared" si="453"/>
        <v>3.4249677167693897</v>
      </c>
      <c r="AF924" s="70">
        <f t="shared" si="454"/>
        <v>3.667024145047959E-2</v>
      </c>
      <c r="AG924" s="70">
        <f t="shared" si="455"/>
        <v>3.2168992503741896E-2</v>
      </c>
      <c r="AH924" s="70">
        <f>(U924-Phase_Relations!$B$37)/Phase_Relations!$B$37</f>
        <v>1.1535408894823516</v>
      </c>
      <c r="AI924" s="70">
        <f>(U924-Phase_Relations!G$20)/Phase_Relations!G$20</f>
        <v>1.0705936729676426</v>
      </c>
      <c r="AJ924" s="70">
        <f t="shared" si="456"/>
        <v>1.1543888516882534</v>
      </c>
      <c r="AK924" s="70">
        <f t="shared" si="457"/>
        <v>0.53564847322663522</v>
      </c>
      <c r="AL924" s="71">
        <f>(1/(J925-J923))*((M925-M923)/Phase_Relations!B$22)</f>
        <v>7.085547213252894E-7</v>
      </c>
      <c r="AM924" s="71">
        <f t="shared" si="458"/>
        <v>1.269161670114223</v>
      </c>
      <c r="AN924" s="71">
        <f>SUM(AM$27:AM924)</f>
        <v>173.78834127130676</v>
      </c>
      <c r="AO924" s="71">
        <f>(1/10000)*((AL924*Phase_Relations!B$22*H$7*U924))/(2*(P924-R924))</f>
        <v>1.0702857364890759E-11</v>
      </c>
      <c r="AP924" s="71">
        <f t="shared" si="459"/>
        <v>9.4769824426164716E-12</v>
      </c>
      <c r="AQ924" s="72">
        <f t="shared" si="460"/>
        <v>1.0679018215246187E-18</v>
      </c>
      <c r="AR924" s="72">
        <f t="shared" si="461"/>
        <v>9.4558737615487734E-19</v>
      </c>
      <c r="AS924" s="71">
        <f t="shared" si="433"/>
        <v>3.1603714512109474E-5</v>
      </c>
      <c r="AT924" s="72">
        <f t="shared" si="434"/>
        <v>3.3722943565837049E-8</v>
      </c>
      <c r="AU924" s="97">
        <f t="shared" si="462"/>
        <v>3.704532709782631E-8</v>
      </c>
      <c r="AV924" s="2"/>
      <c r="AW924" s="2"/>
      <c r="AX924" s="2"/>
      <c r="AY924" s="2"/>
      <c r="AZ924" s="2"/>
      <c r="BA924" s="2"/>
      <c r="BC924" s="10"/>
      <c r="BE924" s="10"/>
      <c r="BI924" s="10"/>
    </row>
    <row r="925" spans="1:61" x14ac:dyDescent="0.2">
      <c r="A925" s="9">
        <f>Raw_Data!A923</f>
        <v>40774.40053240741</v>
      </c>
      <c r="B925" s="10">
        <f>Raw_Data!J923</f>
        <v>-4.1780963858964208E-3</v>
      </c>
      <c r="C925" s="10">
        <f>Raw_Data!K923</f>
        <v>-7.6534390649430684E-2</v>
      </c>
      <c r="D925" s="10">
        <f>Raw_Data!L923</f>
        <v>2.3252063031039157E-2</v>
      </c>
      <c r="E925" s="10">
        <f>Raw_Data!M923</f>
        <v>1.8447970844450542E-2</v>
      </c>
      <c r="F925" s="10">
        <f>Raw_Data!N923</f>
        <v>1.852596560685018E-2</v>
      </c>
      <c r="J925" s="74">
        <f t="shared" si="435"/>
        <v>239777.99999993294</v>
      </c>
      <c r="K925" s="69">
        <f t="shared" si="436"/>
        <v>1959.0851594042506</v>
      </c>
      <c r="L925" s="69">
        <f>K925+$D$8-$B$8*Q925+Phase_Relations!$C$24*Q925</f>
        <v>2208.3066992758786</v>
      </c>
      <c r="M925" s="69">
        <f t="shared" si="437"/>
        <v>2.1708060304201283E-2</v>
      </c>
      <c r="N925" s="69">
        <f t="shared" si="438"/>
        <v>5.513847317267126E-2</v>
      </c>
      <c r="O925" s="70">
        <f t="shared" si="439"/>
        <v>69.860681453177591</v>
      </c>
      <c r="P925" s="70">
        <f t="shared" si="440"/>
        <v>481.79780312536269</v>
      </c>
      <c r="Q925" s="70">
        <f t="shared" si="441"/>
        <v>55.383850744095774</v>
      </c>
      <c r="R925" s="111">
        <f t="shared" si="442"/>
        <v>381.95759133859156</v>
      </c>
      <c r="S925" s="70">
        <f t="shared" si="463"/>
        <v>99.840211786771135</v>
      </c>
      <c r="T925" s="113">
        <f t="shared" si="443"/>
        <v>0.6722919396957987</v>
      </c>
      <c r="U925" s="70">
        <f t="shared" si="444"/>
        <v>1.7076215268273287</v>
      </c>
      <c r="V925" s="70">
        <f>(L925/Phase_Relations!C$24)</f>
        <v>453.49323662870427</v>
      </c>
      <c r="W925" s="70">
        <f t="shared" si="445"/>
        <v>65303.026074533416</v>
      </c>
      <c r="X925" s="70">
        <f t="shared" si="446"/>
        <v>3127.539562956581</v>
      </c>
      <c r="Y925" s="70">
        <f t="shared" si="447"/>
        <v>398.10938588460851</v>
      </c>
      <c r="Z925" s="70">
        <f t="shared" si="448"/>
        <v>57327.751567383624</v>
      </c>
      <c r="AA925" s="70">
        <f t="shared" si="449"/>
        <v>2745.5819716179894</v>
      </c>
      <c r="AB925" s="70">
        <f t="shared" si="450"/>
        <v>3.1279625798560917</v>
      </c>
      <c r="AC925" s="70">
        <f t="shared" si="451"/>
        <v>3.1279625798560917E-2</v>
      </c>
      <c r="AD925" s="70">
        <f t="shared" si="452"/>
        <v>2679.0218304268087</v>
      </c>
      <c r="AE925" s="70">
        <f t="shared" si="453"/>
        <v>3.4279762525388815</v>
      </c>
      <c r="AF925" s="70">
        <f t="shared" si="454"/>
        <v>3.6363952276367344E-2</v>
      </c>
      <c r="AG925" s="70">
        <f t="shared" si="455"/>
        <v>3.1922925282642442E-2</v>
      </c>
      <c r="AH925" s="70">
        <f>(U925-Phase_Relations!$B$37)/Phase_Relations!$B$37</f>
        <v>1.1525505206123841</v>
      </c>
      <c r="AI925" s="70">
        <f>(U925-Phase_Relations!G$20)/Phase_Relations!G$20</f>
        <v>1.0696414498052806</v>
      </c>
      <c r="AJ925" s="70">
        <f t="shared" si="456"/>
        <v>1.1535494145135814</v>
      </c>
      <c r="AK925" s="70">
        <f t="shared" si="457"/>
        <v>0.53543482932260855</v>
      </c>
      <c r="AL925" s="71">
        <f>(1/(J926-J924))*((M926-M924)/Phase_Relations!B$22)</f>
        <v>5.2598364822131362E-7</v>
      </c>
      <c r="AM925" s="71">
        <f t="shared" si="458"/>
        <v>1.189916951188366</v>
      </c>
      <c r="AN925" s="71">
        <f>SUM(AM$27:AM925)</f>
        <v>174.97825822249513</v>
      </c>
      <c r="AO925" s="71">
        <f>(1/10000)*((AL925*Phase_Relations!B$22*H$7*U925))/(2*(P925-R925))</f>
        <v>7.9547010475170254E-12</v>
      </c>
      <c r="AP925" s="71">
        <f t="shared" si="459"/>
        <v>8.143458259897363E-12</v>
      </c>
      <c r="AQ925" s="72">
        <f t="shared" si="460"/>
        <v>7.9369830398687448E-19</v>
      </c>
      <c r="AR925" s="72">
        <f t="shared" si="461"/>
        <v>8.1253198213978542E-19</v>
      </c>
      <c r="AS925" s="71">
        <f t="shared" ref="AS925:AS988" si="464">(1/(1+AH924))*((AH924-AH925)/(AD925-AD924))</f>
        <v>2.4865668389840792E-5</v>
      </c>
      <c r="AT925" s="72">
        <f t="shared" ref="AT925:AT988" si="465">AQ925/((AS925/1000)*$H$8)</f>
        <v>3.1855732305946499E-8</v>
      </c>
      <c r="AU925" s="97">
        <f t="shared" si="462"/>
        <v>3.6909936802481658E-8</v>
      </c>
      <c r="AV925" s="2"/>
      <c r="AW925" s="2"/>
      <c r="AX925" s="2"/>
      <c r="AY925" s="2"/>
      <c r="AZ925" s="2"/>
      <c r="BA925" s="2"/>
      <c r="BC925" s="10"/>
      <c r="BE925" s="10"/>
      <c r="BI925" s="10"/>
    </row>
    <row r="926" spans="1:61" x14ac:dyDescent="0.2">
      <c r="A926" s="9">
        <f>Raw_Data!A924</f>
        <v>40774.40351851852</v>
      </c>
      <c r="B926" s="10">
        <f>Raw_Data!J924</f>
        <v>-4.2047118061436803E-3</v>
      </c>
      <c r="C926" s="10">
        <f>Raw_Data!K924</f>
        <v>-7.7119906141710715E-2</v>
      </c>
      <c r="D926" s="10">
        <f>Raw_Data!L924</f>
        <v>2.3257276850534258E-2</v>
      </c>
      <c r="E926" s="10">
        <f>Raw_Data!M924</f>
        <v>1.8454586100620844E-2</v>
      </c>
      <c r="F926" s="10">
        <f>Raw_Data!N924</f>
        <v>1.8533674750697178E-2</v>
      </c>
      <c r="J926" s="74">
        <f t="shared" si="435"/>
        <v>240035.99999989383</v>
      </c>
      <c r="K926" s="69">
        <f t="shared" si="436"/>
        <v>1971.5649755697473</v>
      </c>
      <c r="L926" s="69">
        <f>K926+$D$8-$B$8*Q926+Phase_Relations!$C$24*Q926</f>
        <v>2220.874288045371</v>
      </c>
      <c r="M926" s="69">
        <f t="shared" si="437"/>
        <v>2.1875767372578719E-2</v>
      </c>
      <c r="N926" s="69">
        <f t="shared" si="438"/>
        <v>5.5564449126349946E-2</v>
      </c>
      <c r="O926" s="70">
        <f t="shared" si="439"/>
        <v>69.876346342027048</v>
      </c>
      <c r="P926" s="70">
        <f t="shared" si="440"/>
        <v>481.90583684156587</v>
      </c>
      <c r="Q926" s="70">
        <f t="shared" si="441"/>
        <v>55.403710834046009</v>
      </c>
      <c r="R926" s="111">
        <f t="shared" si="442"/>
        <v>382.09455747617938</v>
      </c>
      <c r="S926" s="70">
        <f t="shared" si="463"/>
        <v>99.811279365386497</v>
      </c>
      <c r="T926" s="113">
        <f t="shared" si="443"/>
        <v>0.67212423262742127</v>
      </c>
      <c r="U926" s="70">
        <f t="shared" si="444"/>
        <v>1.70719555087365</v>
      </c>
      <c r="V926" s="70">
        <f>(L926/Phase_Relations!C$24)</f>
        <v>456.07409032514261</v>
      </c>
      <c r="W926" s="70">
        <f t="shared" si="445"/>
        <v>65674.669006820535</v>
      </c>
      <c r="X926" s="70">
        <f t="shared" si="446"/>
        <v>3145.338553966501</v>
      </c>
      <c r="Y926" s="70">
        <f t="shared" si="447"/>
        <v>400.67037949109658</v>
      </c>
      <c r="Z926" s="70">
        <f t="shared" si="448"/>
        <v>57696.534646717904</v>
      </c>
      <c r="AA926" s="70">
        <f t="shared" si="449"/>
        <v>2763.2439964903215</v>
      </c>
      <c r="AB926" s="70">
        <f t="shared" si="450"/>
        <v>3.1521278634839556</v>
      </c>
      <c r="AC926" s="70">
        <f t="shared" si="451"/>
        <v>3.1521278634839556E-2</v>
      </c>
      <c r="AD926" s="70">
        <f t="shared" si="452"/>
        <v>2696.7031435800641</v>
      </c>
      <c r="AE926" s="70">
        <f t="shared" si="453"/>
        <v>3.4308331414099387</v>
      </c>
      <c r="AF926" s="70">
        <f t="shared" si="454"/>
        <v>3.6121051739245527E-2</v>
      </c>
      <c r="AG926" s="70">
        <f t="shared" si="455"/>
        <v>3.1733079810921216E-2</v>
      </c>
      <c r="AH926" s="70">
        <f>(U926-Phase_Relations!$B$37)/Phase_Relations!$B$37</f>
        <v>1.1520135545771977</v>
      </c>
      <c r="AI926" s="70">
        <f>(U926-Phase_Relations!G$20)/Phase_Relations!G$20</f>
        <v>1.0691251659118632</v>
      </c>
      <c r="AJ926" s="70">
        <f t="shared" si="456"/>
        <v>1.1528532411541388</v>
      </c>
      <c r="AK926" s="70">
        <f t="shared" si="457"/>
        <v>0.53531891196825276</v>
      </c>
      <c r="AL926" s="71">
        <f>(1/(J927-J925))*((M927-M925)/Phase_Relations!B$22)</f>
        <v>2.1392724851880004E-7</v>
      </c>
      <c r="AM926" s="71">
        <f t="shared" si="458"/>
        <v>0.64952959351133566</v>
      </c>
      <c r="AN926" s="71">
        <f>SUM(AM$27:AM926)</f>
        <v>175.62778781600647</v>
      </c>
      <c r="AO926" s="71">
        <f>(1/10000)*((AL926*Phase_Relations!B$22*H$7*U926))/(2*(P926-R926))</f>
        <v>3.2354541188132144E-12</v>
      </c>
      <c r="AP926" s="71">
        <f t="shared" si="459"/>
        <v>6.640800499255552E-12</v>
      </c>
      <c r="AQ926" s="72">
        <f t="shared" si="460"/>
        <v>3.2282475876713946E-19</v>
      </c>
      <c r="AR926" s="72">
        <f t="shared" si="461"/>
        <v>6.6260090252160275E-19</v>
      </c>
      <c r="AS926" s="71">
        <f t="shared" si="464"/>
        <v>1.4108438418692642E-5</v>
      </c>
      <c r="AT926" s="72">
        <f t="shared" si="465"/>
        <v>2.2836006963345548E-8</v>
      </c>
      <c r="AU926" s="97">
        <f t="shared" si="462"/>
        <v>3.7155995276120578E-8</v>
      </c>
      <c r="AV926" s="2"/>
      <c r="AW926" s="2"/>
      <c r="AX926" s="2"/>
      <c r="AY926" s="2"/>
      <c r="AZ926" s="2"/>
      <c r="BA926" s="2"/>
      <c r="BC926" s="10"/>
      <c r="BE926" s="10"/>
      <c r="BI926" s="10"/>
    </row>
    <row r="927" spans="1:61" x14ac:dyDescent="0.2">
      <c r="A927" s="9">
        <f>Raw_Data!A925</f>
        <v>40774.406493055554</v>
      </c>
      <c r="B927" s="10">
        <f>Raw_Data!J925</f>
        <v>-4.2306977675452802E-3</v>
      </c>
      <c r="C927" s="10">
        <f>Raw_Data!K925</f>
        <v>-7.7233921328840438E-2</v>
      </c>
      <c r="D927" s="10">
        <f>Raw_Data!L925</f>
        <v>2.3307609805022358E-2</v>
      </c>
      <c r="E927" s="10">
        <f>Raw_Data!M925</f>
        <v>1.8447543287498744E-2</v>
      </c>
      <c r="F927" s="10">
        <f>Raw_Data!N925</f>
        <v>1.8507666848354379E-2</v>
      </c>
      <c r="J927" s="74">
        <f t="shared" si="435"/>
        <v>240292.99999962095</v>
      </c>
      <c r="K927" s="69">
        <f t="shared" si="436"/>
        <v>1983.7496421338253</v>
      </c>
      <c r="L927" s="69">
        <f>K927+$D$8-$B$8*Q927+Phase_Relations!$C$24*Q927</f>
        <v>2232.9655090902934</v>
      </c>
      <c r="M927" s="69">
        <f t="shared" si="437"/>
        <v>2.1902074134674175E-2</v>
      </c>
      <c r="N927" s="69">
        <f t="shared" si="438"/>
        <v>5.5631268302072406E-2</v>
      </c>
      <c r="O927" s="70">
        <f t="shared" si="439"/>
        <v>70.027571396569371</v>
      </c>
      <c r="P927" s="70">
        <f t="shared" si="440"/>
        <v>482.94876825220257</v>
      </c>
      <c r="Q927" s="70">
        <f t="shared" si="441"/>
        <v>55.382567147617735</v>
      </c>
      <c r="R927" s="111">
        <f t="shared" si="442"/>
        <v>381.94873894908784</v>
      </c>
      <c r="S927" s="70">
        <f t="shared" si="463"/>
        <v>101.00002930311473</v>
      </c>
      <c r="T927" s="113">
        <f t="shared" si="443"/>
        <v>0.6720979258653258</v>
      </c>
      <c r="U927" s="70">
        <f t="shared" si="444"/>
        <v>1.7071287316979276</v>
      </c>
      <c r="V927" s="70">
        <f>(L927/Phase_Relations!C$24)</f>
        <v>458.55711814381152</v>
      </c>
      <c r="W927" s="70">
        <f t="shared" si="445"/>
        <v>66032.225012708863</v>
      </c>
      <c r="X927" s="70">
        <f t="shared" si="446"/>
        <v>3162.4628837504247</v>
      </c>
      <c r="Y927" s="70">
        <f t="shared" si="447"/>
        <v>403.17455099619377</v>
      </c>
      <c r="Z927" s="70">
        <f t="shared" si="448"/>
        <v>58057.135343451904</v>
      </c>
      <c r="AA927" s="70">
        <f t="shared" si="449"/>
        <v>2780.5141448013369</v>
      </c>
      <c r="AB927" s="70">
        <f t="shared" si="450"/>
        <v>3.1559184632095283</v>
      </c>
      <c r="AC927" s="70">
        <f t="shared" si="451"/>
        <v>3.1559184632095283E-2</v>
      </c>
      <c r="AD927" s="70">
        <f t="shared" si="452"/>
        <v>2713.1807919325938</v>
      </c>
      <c r="AE927" s="70">
        <f t="shared" si="453"/>
        <v>3.4334787337994377</v>
      </c>
      <c r="AF927" s="70">
        <f t="shared" si="454"/>
        <v>3.6324227838204728E-2</v>
      </c>
      <c r="AG927" s="70">
        <f t="shared" si="455"/>
        <v>3.1937142985006953E-2</v>
      </c>
      <c r="AH927" s="70">
        <f>(U927-Phase_Relations!$B$37)/Phase_Relations!$B$37</f>
        <v>1.1519293253441805</v>
      </c>
      <c r="AI927" s="70">
        <f>(U927-Phase_Relations!G$20)/Phase_Relations!G$20</f>
        <v>1.0690441809081348</v>
      </c>
      <c r="AJ927" s="70">
        <f t="shared" si="456"/>
        <v>1.1522848109571844</v>
      </c>
      <c r="AK927" s="70">
        <f t="shared" si="457"/>
        <v>0.53530072376328641</v>
      </c>
      <c r="AL927" s="71">
        <f>(1/(J928-J926))*((M928-M926)/Phase_Relations!B$22)</f>
        <v>6.515599030294113E-8</v>
      </c>
      <c r="AM927" s="71">
        <f t="shared" si="458"/>
        <v>0.1025335228066727</v>
      </c>
      <c r="AN927" s="71">
        <f>SUM(AM$27:AM927)</f>
        <v>175.73032133881316</v>
      </c>
      <c r="AO927" s="71">
        <f>(1/10000)*((AL927*Phase_Relations!B$22*H$7*U927))/(2*(P927-R927))</f>
        <v>9.7378843900384862E-13</v>
      </c>
      <c r="AP927" s="71">
        <f t="shared" si="459"/>
        <v>5.2175723939257399E-12</v>
      </c>
      <c r="AQ927" s="72">
        <f t="shared" si="460"/>
        <v>9.7161945855983016E-20</v>
      </c>
      <c r="AR927" s="72">
        <f t="shared" si="461"/>
        <v>5.2059509656622725E-19</v>
      </c>
      <c r="AS927" s="71">
        <f t="shared" si="464"/>
        <v>2.3753226677219847E-6</v>
      </c>
      <c r="AT927" s="72">
        <f t="shared" si="465"/>
        <v>4.0823089491797758E-8</v>
      </c>
      <c r="AU927" s="97">
        <f t="shared" si="462"/>
        <v>3.5854097423908351E-8</v>
      </c>
      <c r="AV927" s="2"/>
      <c r="AW927" s="2"/>
      <c r="AX927" s="2"/>
      <c r="AY927" s="2"/>
      <c r="AZ927" s="2"/>
      <c r="BA927" s="2"/>
      <c r="BC927" s="10"/>
      <c r="BE927" s="10"/>
      <c r="BI927" s="10"/>
    </row>
    <row r="928" spans="1:61" x14ac:dyDescent="0.2">
      <c r="A928" s="9">
        <f>Raw_Data!A926</f>
        <v>40774.409467592595</v>
      </c>
      <c r="B928" s="10">
        <f>Raw_Data!J926</f>
        <v>-4.2545340676060708E-3</v>
      </c>
      <c r="C928" s="10">
        <f>Raw_Data!K926</f>
        <v>-7.7366939047170291E-2</v>
      </c>
      <c r="D928" s="10">
        <f>Raw_Data!L926</f>
        <v>2.3392289834635455E-2</v>
      </c>
      <c r="E928" s="10">
        <f>Raw_Data!M926</f>
        <v>1.8439514718071242E-2</v>
      </c>
      <c r="F928" s="10">
        <f>Raw_Data!N926</f>
        <v>1.8520599086559779E-2</v>
      </c>
      <c r="J928" s="74">
        <f t="shared" si="435"/>
        <v>240549.99999997672</v>
      </c>
      <c r="K928" s="69">
        <f t="shared" si="436"/>
        <v>1994.9263449647683</v>
      </c>
      <c r="L928" s="69">
        <f>K928+$D$8-$B$8*Q928+Phase_Relations!$C$24*Q928</f>
        <v>2244.0356871810195</v>
      </c>
      <c r="M928" s="69">
        <f t="shared" si="437"/>
        <v>2.1934743577834898E-2</v>
      </c>
      <c r="N928" s="69">
        <f t="shared" si="438"/>
        <v>5.571424868770064E-2</v>
      </c>
      <c r="O928" s="70">
        <f t="shared" si="439"/>
        <v>70.281992028680563</v>
      </c>
      <c r="P928" s="70">
        <f t="shared" si="440"/>
        <v>484.70339330124523</v>
      </c>
      <c r="Q928" s="70">
        <f t="shared" si="441"/>
        <v>55.35846405819882</v>
      </c>
      <c r="R928" s="111">
        <f t="shared" si="442"/>
        <v>381.78251074619874</v>
      </c>
      <c r="S928" s="70">
        <f t="shared" si="463"/>
        <v>102.92088255504649</v>
      </c>
      <c r="T928" s="113">
        <f t="shared" si="443"/>
        <v>0.67206525642216508</v>
      </c>
      <c r="U928" s="70">
        <f t="shared" si="444"/>
        <v>1.7070457513122994</v>
      </c>
      <c r="V928" s="70">
        <f>(L928/Phase_Relations!C$24)</f>
        <v>460.83046672083015</v>
      </c>
      <c r="W928" s="70">
        <f t="shared" si="445"/>
        <v>66359.587207799545</v>
      </c>
      <c r="X928" s="70">
        <f t="shared" si="446"/>
        <v>3178.1411497988283</v>
      </c>
      <c r="Y928" s="70">
        <f t="shared" si="447"/>
        <v>405.47200266263133</v>
      </c>
      <c r="Z928" s="70">
        <f t="shared" si="448"/>
        <v>58387.968383418913</v>
      </c>
      <c r="AA928" s="70">
        <f t="shared" si="449"/>
        <v>2796.3586390526298</v>
      </c>
      <c r="AB928" s="70">
        <f t="shared" si="450"/>
        <v>3.1606258757687189</v>
      </c>
      <c r="AC928" s="70">
        <f t="shared" si="451"/>
        <v>3.1606258757687189E-2</v>
      </c>
      <c r="AD928" s="70">
        <f t="shared" si="452"/>
        <v>2727.7447173492651</v>
      </c>
      <c r="AE928" s="70">
        <f t="shared" si="453"/>
        <v>3.4358037233765608</v>
      </c>
      <c r="AF928" s="70">
        <f t="shared" si="454"/>
        <v>3.680532286442155E-2</v>
      </c>
      <c r="AG928" s="70">
        <f t="shared" si="455"/>
        <v>3.2383987275568689E-2</v>
      </c>
      <c r="AH928" s="70">
        <f>(U928-Phase_Relations!$B$37)/Phase_Relations!$B$37</f>
        <v>1.1518247240203636</v>
      </c>
      <c r="AI928" s="70">
        <f>(U928-Phase_Relations!G$20)/Phase_Relations!G$20</f>
        <v>1.0689436084786363</v>
      </c>
      <c r="AJ928" s="70">
        <f t="shared" si="456"/>
        <v>1.1518475675005961</v>
      </c>
      <c r="AK928" s="70">
        <f t="shared" si="457"/>
        <v>0.53527813448873796</v>
      </c>
      <c r="AL928" s="71">
        <f>(1/(J929-J927))*((M929-M927)/Phase_Relations!B$22)</f>
        <v>9.6314620581697822E-8</v>
      </c>
      <c r="AM928" s="71">
        <f t="shared" si="458"/>
        <v>0.12806340538006977</v>
      </c>
      <c r="AN928" s="71">
        <f>SUM(AM$27:AM928)</f>
        <v>175.85838474419322</v>
      </c>
      <c r="AO928" s="71">
        <f>(1/10000)*((AL928*Phase_Relations!B$22*H$7*U928))/(2*(P928-R928))</f>
        <v>1.4125354945972458E-12</v>
      </c>
      <c r="AP928" s="71">
        <f t="shared" si="459"/>
        <v>3.9661348350642671E-12</v>
      </c>
      <c r="AQ928" s="72">
        <f t="shared" si="460"/>
        <v>1.4093892651478619E-19</v>
      </c>
      <c r="AR928" s="72">
        <f t="shared" si="461"/>
        <v>3.9573008126513558E-19</v>
      </c>
      <c r="AS928" s="71">
        <f t="shared" si="464"/>
        <v>3.337572672230797E-6</v>
      </c>
      <c r="AT928" s="72">
        <f t="shared" si="465"/>
        <v>4.2143684978756657E-8</v>
      </c>
      <c r="AU928" s="97">
        <f t="shared" si="462"/>
        <v>4.0805068366103478E-8</v>
      </c>
      <c r="AV928" s="2"/>
      <c r="AW928" s="2"/>
      <c r="AX928" s="2"/>
      <c r="AY928" s="2"/>
      <c r="AZ928" s="2"/>
      <c r="BA928" s="2"/>
      <c r="BC928" s="10"/>
      <c r="BE928" s="10"/>
      <c r="BI928" s="10"/>
    </row>
    <row r="929" spans="1:61" x14ac:dyDescent="0.2">
      <c r="A929" s="9">
        <f>Raw_Data!A927</f>
        <v>40774.412453703706</v>
      </c>
      <c r="B929" s="10">
        <f>Raw_Data!J927</f>
        <v>-4.2810425986153904E-3</v>
      </c>
      <c r="C929" s="10">
        <f>Raw_Data!K927</f>
        <v>-7.7575966890250037E-2</v>
      </c>
      <c r="D929" s="10">
        <f>Raw_Data!L927</f>
        <v>2.3401090381892555E-2</v>
      </c>
      <c r="E929" s="10">
        <f>Raw_Data!M927</f>
        <v>1.8444467252762442E-2</v>
      </c>
      <c r="F929" s="10">
        <f>Raw_Data!N927</f>
        <v>1.8529168785998976E-2</v>
      </c>
      <c r="J929" s="74">
        <f t="shared" si="435"/>
        <v>240807.9999999376</v>
      </c>
      <c r="K929" s="69">
        <f t="shared" si="436"/>
        <v>2007.3560413866289</v>
      </c>
      <c r="L929" s="69">
        <f>K929+$D$8-$B$8*Q929+Phase_Relations!$C$24*Q929</f>
        <v>2256.531094870144</v>
      </c>
      <c r="M929" s="69">
        <f t="shared" si="437"/>
        <v>2.1989423308852733E-2</v>
      </c>
      <c r="N929" s="69">
        <f t="shared" si="438"/>
        <v>5.585313520448594E-2</v>
      </c>
      <c r="O929" s="70">
        <f t="shared" si="439"/>
        <v>70.308433219198633</v>
      </c>
      <c r="P929" s="70">
        <f t="shared" si="440"/>
        <v>484.88574633930091</v>
      </c>
      <c r="Q929" s="70">
        <f t="shared" si="441"/>
        <v>55.373332384068107</v>
      </c>
      <c r="R929" s="111">
        <f t="shared" si="442"/>
        <v>381.88505092460764</v>
      </c>
      <c r="S929" s="70">
        <f t="shared" si="463"/>
        <v>103.00069541469327</v>
      </c>
      <c r="T929" s="113">
        <f t="shared" si="443"/>
        <v>0.67201057669114717</v>
      </c>
      <c r="U929" s="70">
        <f t="shared" si="444"/>
        <v>1.7069068647955139</v>
      </c>
      <c r="V929" s="70">
        <f>(L929/Phase_Relations!C$24)</f>
        <v>463.39649746184739</v>
      </c>
      <c r="W929" s="70">
        <f t="shared" si="445"/>
        <v>66729.095634506026</v>
      </c>
      <c r="X929" s="70">
        <f t="shared" si="446"/>
        <v>3195.837913529982</v>
      </c>
      <c r="Y929" s="70">
        <f t="shared" si="447"/>
        <v>408.02316507777925</v>
      </c>
      <c r="Z929" s="70">
        <f t="shared" si="448"/>
        <v>58755.335771200211</v>
      </c>
      <c r="AA929" s="70">
        <f t="shared" si="449"/>
        <v>2813.9528626053743</v>
      </c>
      <c r="AB929" s="70">
        <f t="shared" si="450"/>
        <v>3.1685047995465121</v>
      </c>
      <c r="AC929" s="70">
        <f t="shared" si="451"/>
        <v>3.1685047995465121E-2</v>
      </c>
      <c r="AD929" s="70">
        <f t="shared" si="452"/>
        <v>2745.2857323289122</v>
      </c>
      <c r="AE929" s="70">
        <f t="shared" si="453"/>
        <v>3.4385875529812688</v>
      </c>
      <c r="AF929" s="70">
        <f t="shared" si="454"/>
        <v>3.6603561055861926E-2</v>
      </c>
      <c r="AG929" s="70">
        <f t="shared" si="455"/>
        <v>3.2229636859437354E-2</v>
      </c>
      <c r="AH929" s="70">
        <f>(U929-Phase_Relations!$B$37)/Phase_Relations!$B$37</f>
        <v>1.1516496499542921</v>
      </c>
      <c r="AI929" s="70">
        <f>(U929-Phase_Relations!G$20)/Phase_Relations!G$20</f>
        <v>1.0687752776820034</v>
      </c>
      <c r="AJ929" s="70">
        <f t="shared" si="456"/>
        <v>1.1515125629761749</v>
      </c>
      <c r="AK929" s="70">
        <f t="shared" si="457"/>
        <v>0.53524032129429477</v>
      </c>
      <c r="AL929" s="71">
        <f>(1/(J930-J928))*((M930-M928)/Phase_Relations!B$22)</f>
        <v>1.4670230593366907E-7</v>
      </c>
      <c r="AM929" s="71">
        <f t="shared" si="458"/>
        <v>0.21560794873277803</v>
      </c>
      <c r="AN929" s="71">
        <f>SUM(AM$27:AM929)</f>
        <v>176.073992692926</v>
      </c>
      <c r="AO929" s="71">
        <f>(1/10000)*((AL929*Phase_Relations!B$22*H$7*U929))/(2*(P929-R929))</f>
        <v>2.1496715101311289E-12</v>
      </c>
      <c r="AP929" s="71">
        <f t="shared" si="459"/>
        <v>3.0938215010858437E-12</v>
      </c>
      <c r="AQ929" s="72">
        <f t="shared" si="460"/>
        <v>2.1448834111151784E-19</v>
      </c>
      <c r="AR929" s="72">
        <f t="shared" si="461"/>
        <v>3.086930437211638E-19</v>
      </c>
      <c r="AS929" s="71">
        <f t="shared" si="464"/>
        <v>4.6383146403904507E-6</v>
      </c>
      <c r="AT929" s="72">
        <f t="shared" si="465"/>
        <v>4.615043119458536E-8</v>
      </c>
      <c r="AU929" s="97">
        <f t="shared" si="462"/>
        <v>4.2948961178087255E-8</v>
      </c>
      <c r="AV929" s="2"/>
      <c r="AW929" s="2"/>
      <c r="AX929" s="2"/>
      <c r="AY929" s="2"/>
      <c r="AZ929" s="2"/>
      <c r="BA929" s="2"/>
      <c r="BC929" s="10"/>
      <c r="BE929" s="10"/>
      <c r="BI929" s="10"/>
    </row>
    <row r="930" spans="1:61" x14ac:dyDescent="0.2">
      <c r="A930" s="9">
        <f>Raw_Data!A928</f>
        <v>40774.41542824074</v>
      </c>
      <c r="B930" s="10">
        <f>Raw_Data!J928</f>
        <v>-4.3094038764156708E-3</v>
      </c>
      <c r="C930" s="10">
        <f>Raw_Data!K928</f>
        <v>-7.7865755490890365E-2</v>
      </c>
      <c r="D930" s="10">
        <f>Raw_Data!L928</f>
        <v>2.3424736656641458E-2</v>
      </c>
      <c r="E930" s="10">
        <f>Raw_Data!M928</f>
        <v>1.8448920971010044E-2</v>
      </c>
      <c r="F930" s="10">
        <f>Raw_Data!N928</f>
        <v>1.853371060718018E-2</v>
      </c>
      <c r="J930" s="74">
        <f t="shared" si="435"/>
        <v>241064.99999966472</v>
      </c>
      <c r="K930" s="69">
        <f t="shared" si="436"/>
        <v>2020.6544800315166</v>
      </c>
      <c r="L930" s="69">
        <f>K930+$D$8-$B$8*Q930+Phase_Relations!$C$24*Q930</f>
        <v>2269.8886263812774</v>
      </c>
      <c r="M930" s="69">
        <f t="shared" si="437"/>
        <v>2.206779009954013E-2</v>
      </c>
      <c r="N930" s="69">
        <f t="shared" si="438"/>
        <v>5.6052186852831934E-2</v>
      </c>
      <c r="O930" s="70">
        <f t="shared" si="439"/>
        <v>70.379478307351974</v>
      </c>
      <c r="P930" s="70">
        <f t="shared" si="440"/>
        <v>485.37571246449636</v>
      </c>
      <c r="Q930" s="70">
        <f t="shared" si="441"/>
        <v>55.386703180713504</v>
      </c>
      <c r="R930" s="111">
        <f t="shared" si="442"/>
        <v>381.97726331526553</v>
      </c>
      <c r="S930" s="70">
        <f t="shared" si="463"/>
        <v>103.39844914923083</v>
      </c>
      <c r="T930" s="113">
        <f t="shared" si="443"/>
        <v>0.67193220990045988</v>
      </c>
      <c r="U930" s="70">
        <f t="shared" si="444"/>
        <v>1.706707813147168</v>
      </c>
      <c r="V930" s="70">
        <f>(L930/Phase_Relations!C$24)</f>
        <v>466.13957214451722</v>
      </c>
      <c r="W930" s="70">
        <f t="shared" si="445"/>
        <v>67124.098388810482</v>
      </c>
      <c r="X930" s="70">
        <f t="shared" si="446"/>
        <v>3214.7556699621878</v>
      </c>
      <c r="Y930" s="70">
        <f t="shared" si="447"/>
        <v>410.75286896380373</v>
      </c>
      <c r="Z930" s="70">
        <f t="shared" si="448"/>
        <v>59148.41313078774</v>
      </c>
      <c r="AA930" s="70">
        <f t="shared" si="449"/>
        <v>2832.7784066469221</v>
      </c>
      <c r="AB930" s="70">
        <f t="shared" si="450"/>
        <v>3.1797968443141311</v>
      </c>
      <c r="AC930" s="70">
        <f t="shared" si="451"/>
        <v>3.1797968443141311E-2</v>
      </c>
      <c r="AD930" s="70">
        <f t="shared" si="452"/>
        <v>2763.8461072141017</v>
      </c>
      <c r="AE930" s="70">
        <f t="shared" si="453"/>
        <v>3.4415138575703264</v>
      </c>
      <c r="AF930" s="70">
        <f t="shared" si="454"/>
        <v>3.6500719190252717E-2</v>
      </c>
      <c r="AG930" s="70">
        <f t="shared" si="455"/>
        <v>3.2163703797261523E-2</v>
      </c>
      <c r="AH930" s="70">
        <f>(U930-Phase_Relations!$B$37)/Phase_Relations!$B$37</f>
        <v>1.1513987344425443</v>
      </c>
      <c r="AI930" s="70">
        <f>(U930-Phase_Relations!G$20)/Phase_Relations!G$20</f>
        <v>1.0685340265993737</v>
      </c>
      <c r="AJ930" s="70">
        <f t="shared" si="456"/>
        <v>1.1512384205799551</v>
      </c>
      <c r="AK930" s="70">
        <f t="shared" si="457"/>
        <v>0.53518611683151651</v>
      </c>
      <c r="AL930" s="71">
        <f>(1/(J931-J929))*((M931-M929)/Phase_Relations!B$22)</f>
        <v>2.0625516638409957E-7</v>
      </c>
      <c r="AM930" s="71">
        <f t="shared" si="458"/>
        <v>0.31104681681417529</v>
      </c>
      <c r="AN930" s="71">
        <f>SUM(AM$27:AM930)</f>
        <v>176.38503950974018</v>
      </c>
      <c r="AO930" s="71">
        <f>(1/10000)*((AL930*Phase_Relations!B$22*H$7*U930))/(2*(P930-R930))</f>
        <v>3.0103395176981463E-12</v>
      </c>
      <c r="AP930" s="71">
        <f t="shared" si="459"/>
        <v>3.0169826969335036E-12</v>
      </c>
      <c r="AQ930" s="72">
        <f t="shared" si="460"/>
        <v>3.0036343985139189E-19</v>
      </c>
      <c r="AR930" s="72">
        <f t="shared" si="461"/>
        <v>3.0102627809769271E-19</v>
      </c>
      <c r="AS930" s="71">
        <f t="shared" si="464"/>
        <v>6.2830310995093879E-6</v>
      </c>
      <c r="AT930" s="72">
        <f t="shared" si="465"/>
        <v>4.7710079304039152E-8</v>
      </c>
      <c r="AU930" s="97">
        <f t="shared" si="462"/>
        <v>4.2670698825186858E-8</v>
      </c>
      <c r="AV930" s="2"/>
      <c r="AW930" s="2"/>
      <c r="AX930" s="2"/>
      <c r="AY930" s="2"/>
      <c r="AZ930" s="2"/>
      <c r="BA930" s="2"/>
      <c r="BC930" s="10"/>
      <c r="BE930" s="10"/>
      <c r="BI930" s="10"/>
    </row>
    <row r="931" spans="1:61" x14ac:dyDescent="0.2">
      <c r="A931" s="9">
        <f>Raw_Data!A929</f>
        <v>40774.418402777781</v>
      </c>
      <c r="B931" s="10">
        <f>Raw_Data!J929</f>
        <v>-4.3377651542159607E-3</v>
      </c>
      <c r="C931" s="10">
        <f>Raw_Data!K929</f>
        <v>-7.8255307380280748E-2</v>
      </c>
      <c r="D931" s="10">
        <f>Raw_Data!L929</f>
        <v>2.3428881583757156E-2</v>
      </c>
      <c r="E931" s="10">
        <f>Raw_Data!M929</f>
        <v>1.8450726211473041E-2</v>
      </c>
      <c r="F931" s="10">
        <f>Raw_Data!N929</f>
        <v>1.8528260421762779E-2</v>
      </c>
      <c r="J931" s="74">
        <f t="shared" si="435"/>
        <v>241322.00000002049</v>
      </c>
      <c r="K931" s="69">
        <f t="shared" si="436"/>
        <v>2033.9529186764087</v>
      </c>
      <c r="L931" s="69">
        <f>K931+$D$8-$B$8*Q931+Phase_Relations!$C$24*Q931</f>
        <v>2283.2110173346209</v>
      </c>
      <c r="M931" s="69">
        <f t="shared" si="437"/>
        <v>2.2176115997756072E-2</v>
      </c>
      <c r="N931" s="69">
        <f t="shared" si="438"/>
        <v>5.6327334634300424E-2</v>
      </c>
      <c r="O931" s="70">
        <f t="shared" si="439"/>
        <v>70.391931715571715</v>
      </c>
      <c r="P931" s="70">
        <f t="shared" si="440"/>
        <v>485.46159803842562</v>
      </c>
      <c r="Q931" s="70">
        <f t="shared" si="441"/>
        <v>55.39212281028702</v>
      </c>
      <c r="R931" s="111">
        <f t="shared" si="442"/>
        <v>382.01464007094501</v>
      </c>
      <c r="S931" s="70">
        <f t="shared" si="463"/>
        <v>103.44695796748061</v>
      </c>
      <c r="T931" s="113">
        <f t="shared" si="443"/>
        <v>0.67182388400224391</v>
      </c>
      <c r="U931" s="70">
        <f t="shared" si="444"/>
        <v>1.7064326653656996</v>
      </c>
      <c r="V931" s="70">
        <f>(L931/Phase_Relations!C$24)</f>
        <v>468.87543043587044</v>
      </c>
      <c r="W931" s="70">
        <f t="shared" si="445"/>
        <v>67518.061982765343</v>
      </c>
      <c r="X931" s="70">
        <f t="shared" si="446"/>
        <v>3233.6236581784169</v>
      </c>
      <c r="Y931" s="70">
        <f t="shared" si="447"/>
        <v>413.48330762558339</v>
      </c>
      <c r="Z931" s="70">
        <f t="shared" si="448"/>
        <v>59541.596298084012</v>
      </c>
      <c r="AA931" s="70">
        <f t="shared" si="449"/>
        <v>2851.6090181074719</v>
      </c>
      <c r="AB931" s="70">
        <f t="shared" si="450"/>
        <v>3.195405763365422</v>
      </c>
      <c r="AC931" s="70">
        <f t="shared" si="451"/>
        <v>3.195405763365422E-2</v>
      </c>
      <c r="AD931" s="70">
        <f t="shared" si="452"/>
        <v>2782.6443794624847</v>
      </c>
      <c r="AE931" s="70">
        <f t="shared" si="453"/>
        <v>3.4444577072662708</v>
      </c>
      <c r="AF931" s="70">
        <f t="shared" si="454"/>
        <v>3.6276697580419098E-2</v>
      </c>
      <c r="AG931" s="70">
        <f t="shared" si="455"/>
        <v>3.1991032013216694E-2</v>
      </c>
      <c r="AH931" s="70">
        <f>(U931-Phase_Relations!$B$37)/Phase_Relations!$B$37</f>
        <v>1.1510518955845535</v>
      </c>
      <c r="AI931" s="70">
        <f>(U931-Phase_Relations!G$20)/Phase_Relations!G$20</f>
        <v>1.0682005468180507</v>
      </c>
      <c r="AJ931" s="70">
        <f t="shared" si="456"/>
        <v>1.1509055055070427</v>
      </c>
      <c r="AK931" s="70">
        <f t="shared" si="457"/>
        <v>0.53511116953863747</v>
      </c>
      <c r="AL931" s="71">
        <f>(1/(J932-J930))*((M932-M930)/Phase_Relations!B$22)</f>
        <v>2.5185925131037136E-7</v>
      </c>
      <c r="AM931" s="71">
        <f t="shared" si="458"/>
        <v>0.43287360512644996</v>
      </c>
      <c r="AN931" s="71">
        <f>SUM(AM$27:AM931)</f>
        <v>176.81791311486663</v>
      </c>
      <c r="AO931" s="71">
        <f>(1/10000)*((AL931*Phase_Relations!B$22*H$7*U931))/(2*(P931-R931))</f>
        <v>3.673625087564325E-12</v>
      </c>
      <c r="AP931" s="71">
        <f t="shared" si="459"/>
        <v>3.467327315136225E-12</v>
      </c>
      <c r="AQ931" s="72">
        <f t="shared" si="460"/>
        <v>3.6654425905717191E-19</v>
      </c>
      <c r="AR931" s="72">
        <f t="shared" si="461"/>
        <v>3.4596043181911852E-19</v>
      </c>
      <c r="AS931" s="71">
        <f t="shared" si="464"/>
        <v>8.5760815827260947E-6</v>
      </c>
      <c r="AT931" s="72">
        <f t="shared" si="465"/>
        <v>4.265498529379791E-8</v>
      </c>
      <c r="AU931" s="97">
        <f t="shared" si="462"/>
        <v>4.6147727285918075E-8</v>
      </c>
      <c r="AV931" s="2"/>
      <c r="AW931" s="2"/>
      <c r="AX931" s="2"/>
      <c r="AY931" s="2"/>
      <c r="AZ931" s="2"/>
      <c r="BA931" s="2"/>
      <c r="BC931" s="10"/>
      <c r="BE931" s="10"/>
      <c r="BI931" s="10"/>
    </row>
    <row r="932" spans="1:61" x14ac:dyDescent="0.2">
      <c r="A932" s="9">
        <f>Raw_Data!A930</f>
        <v>40774.421377314815</v>
      </c>
      <c r="B932" s="10">
        <f>Raw_Data!J930</f>
        <v>-4.3640955364953708E-3</v>
      </c>
      <c r="C932" s="10">
        <f>Raw_Data!K930</f>
        <v>-7.8680489015640731E-2</v>
      </c>
      <c r="D932" s="10">
        <f>Raw_Data!L930</f>
        <v>2.3555854121848855E-2</v>
      </c>
      <c r="E932" s="10">
        <f>Raw_Data!M930</f>
        <v>1.8452353303206142E-2</v>
      </c>
      <c r="F932" s="10">
        <f>Raw_Data!N930</f>
        <v>1.852964687243908E-2</v>
      </c>
      <c r="J932" s="74">
        <f t="shared" si="435"/>
        <v>241578.99999974761</v>
      </c>
      <c r="K932" s="69">
        <f t="shared" si="436"/>
        <v>2046.2990821922047</v>
      </c>
      <c r="L932" s="69">
        <f>K932+$D$8-$B$8*Q932+Phase_Relations!$C$24*Q932</f>
        <v>2295.5787694442183</v>
      </c>
      <c r="M932" s="69">
        <f t="shared" si="437"/>
        <v>2.229576150833748E-2</v>
      </c>
      <c r="N932" s="69">
        <f t="shared" si="438"/>
        <v>5.6631234231177198E-2</v>
      </c>
      <c r="O932" s="70">
        <f t="shared" si="439"/>
        <v>70.773419931266147</v>
      </c>
      <c r="P932" s="70">
        <f t="shared" si="440"/>
        <v>488.09255125011134</v>
      </c>
      <c r="Q932" s="70">
        <f t="shared" si="441"/>
        <v>55.397007607994738</v>
      </c>
      <c r="R932" s="111">
        <f t="shared" si="442"/>
        <v>382.04832833099817</v>
      </c>
      <c r="S932" s="70">
        <f t="shared" si="463"/>
        <v>106.04422291911317</v>
      </c>
      <c r="T932" s="113">
        <f t="shared" si="443"/>
        <v>0.6717042384916625</v>
      </c>
      <c r="U932" s="70">
        <f t="shared" si="444"/>
        <v>1.7061287657688227</v>
      </c>
      <c r="V932" s="70">
        <f>(L932/Phase_Relations!C$24)</f>
        <v>471.41524609455672</v>
      </c>
      <c r="W932" s="70">
        <f t="shared" si="445"/>
        <v>67883.795437616165</v>
      </c>
      <c r="X932" s="70">
        <f t="shared" si="446"/>
        <v>3251.1396282383221</v>
      </c>
      <c r="Y932" s="70">
        <f t="shared" si="447"/>
        <v>416.01823848656198</v>
      </c>
      <c r="Z932" s="70">
        <f t="shared" si="448"/>
        <v>59906.626342064927</v>
      </c>
      <c r="AA932" s="70">
        <f t="shared" si="449"/>
        <v>2869.0912999073239</v>
      </c>
      <c r="AB932" s="70">
        <f t="shared" si="450"/>
        <v>3.2126457504809025</v>
      </c>
      <c r="AC932" s="70">
        <f t="shared" si="451"/>
        <v>3.2126457504809025E-2</v>
      </c>
      <c r="AD932" s="70">
        <f t="shared" si="452"/>
        <v>2798.3951512945819</v>
      </c>
      <c r="AE932" s="70">
        <f t="shared" si="453"/>
        <v>3.4469090396446669</v>
      </c>
      <c r="AF932" s="70">
        <f t="shared" si="454"/>
        <v>3.6960909164005538E-2</v>
      </c>
      <c r="AG932" s="70">
        <f t="shared" si="455"/>
        <v>3.2617554164099311E-2</v>
      </c>
      <c r="AH932" s="70">
        <f>(U932-Phase_Relations!$B$37)/Phase_Relations!$B$37</f>
        <v>1.1506688134874996</v>
      </c>
      <c r="AI932" s="70">
        <f>(U932-Phase_Relations!G$20)/Phase_Relations!G$20</f>
        <v>1.067832219766421</v>
      </c>
      <c r="AJ932" s="70">
        <f t="shared" si="456"/>
        <v>1.1505324284242791</v>
      </c>
      <c r="AK932" s="70">
        <f t="shared" si="457"/>
        <v>0.53502836246627317</v>
      </c>
      <c r="AL932" s="71">
        <f>(1/(J933-J931))*((M933-M931)/Phase_Relations!B$22)</f>
        <v>1.8151247472477818E-7</v>
      </c>
      <c r="AM932" s="71">
        <f t="shared" si="458"/>
        <v>0.48108524800619507</v>
      </c>
      <c r="AN932" s="71">
        <f>SUM(AM$27:AM932)</f>
        <v>177.29899836287282</v>
      </c>
      <c r="AO932" s="71">
        <f>(1/10000)*((AL932*Phase_Relations!B$22*H$7*U932))/(2*(P932-R932))</f>
        <v>2.582240935362715E-12</v>
      </c>
      <c r="AP932" s="71">
        <f t="shared" si="459"/>
        <v>4.1708213182974203E-12</v>
      </c>
      <c r="AQ932" s="72">
        <f t="shared" si="460"/>
        <v>2.576489347167362E-19</v>
      </c>
      <c r="AR932" s="72">
        <f t="shared" si="461"/>
        <v>4.1615313847630509E-19</v>
      </c>
      <c r="AS932" s="71">
        <f t="shared" si="464"/>
        <v>1.1306784833688735E-5</v>
      </c>
      <c r="AT932" s="72">
        <f t="shared" si="465"/>
        <v>2.2741625419440871E-8</v>
      </c>
      <c r="AU932" s="97">
        <f t="shared" si="462"/>
        <v>4.8663920699571048E-8</v>
      </c>
      <c r="AV932" s="2"/>
      <c r="AW932" s="2"/>
      <c r="AX932" s="2"/>
      <c r="AY932" s="2"/>
      <c r="AZ932" s="2"/>
      <c r="BA932" s="2"/>
      <c r="BC932" s="10"/>
      <c r="BE932" s="10"/>
      <c r="BI932" s="10"/>
    </row>
    <row r="933" spans="1:61" x14ac:dyDescent="0.2">
      <c r="A933" s="9">
        <f>Raw_Data!A931</f>
        <v>40774.424351851849</v>
      </c>
      <c r="B933" s="10">
        <f>Raw_Data!J931</f>
        <v>-4.3919104915239602E-3</v>
      </c>
      <c r="C933" s="10">
        <f>Raw_Data!K931</f>
        <v>-7.885745008734002E-2</v>
      </c>
      <c r="D933" s="10">
        <f>Raw_Data!L931</f>
        <v>2.3554048881385858E-2</v>
      </c>
      <c r="E933" s="10">
        <f>Raw_Data!M931</f>
        <v>1.8420666582447641E-2</v>
      </c>
      <c r="F933" s="10">
        <f>Raw_Data!N931</f>
        <v>1.8490025458713678E-2</v>
      </c>
      <c r="J933" s="74">
        <f t="shared" si="435"/>
        <v>241835.99999947473</v>
      </c>
      <c r="K933" s="69">
        <f t="shared" si="436"/>
        <v>2059.3413532585087</v>
      </c>
      <c r="L933" s="69">
        <f>K933+$D$8-$B$8*Q933+Phase_Relations!$C$24*Q933</f>
        <v>2308.2006144648103</v>
      </c>
      <c r="M933" s="69">
        <f t="shared" si="437"/>
        <v>2.2340412740128657E-2</v>
      </c>
      <c r="N933" s="69">
        <f t="shared" si="438"/>
        <v>5.6744648359926791E-2</v>
      </c>
      <c r="O933" s="70">
        <f t="shared" si="439"/>
        <v>70.767996097313713</v>
      </c>
      <c r="P933" s="70">
        <f t="shared" si="440"/>
        <v>488.05514549871526</v>
      </c>
      <c r="Q933" s="70">
        <f t="shared" si="441"/>
        <v>55.301878846796235</v>
      </c>
      <c r="R933" s="111">
        <f t="shared" si="442"/>
        <v>381.39226790893952</v>
      </c>
      <c r="S933" s="70">
        <f t="shared" si="463"/>
        <v>106.66287758977575</v>
      </c>
      <c r="T933" s="113">
        <f t="shared" si="443"/>
        <v>0.67165958725987129</v>
      </c>
      <c r="U933" s="70">
        <f t="shared" si="444"/>
        <v>1.7060153516400731</v>
      </c>
      <c r="V933" s="70">
        <f>(L933/Phase_Relations!C$24)</f>
        <v>474.00724174103607</v>
      </c>
      <c r="W933" s="70">
        <f t="shared" si="445"/>
        <v>68257.042810709187</v>
      </c>
      <c r="X933" s="70">
        <f t="shared" si="446"/>
        <v>3269.0154602830071</v>
      </c>
      <c r="Y933" s="70">
        <f t="shared" si="447"/>
        <v>418.70536289423984</v>
      </c>
      <c r="Z933" s="70">
        <f t="shared" si="448"/>
        <v>60293.572256770538</v>
      </c>
      <c r="AA933" s="70">
        <f t="shared" si="449"/>
        <v>2887.6231923740675</v>
      </c>
      <c r="AB933" s="70">
        <f t="shared" si="450"/>
        <v>3.2190796455516812</v>
      </c>
      <c r="AC933" s="70">
        <f t="shared" si="451"/>
        <v>3.2190796455516812E-2</v>
      </c>
      <c r="AD933" s="70">
        <f t="shared" si="452"/>
        <v>2816.5146073142168</v>
      </c>
      <c r="AE933" s="70">
        <f t="shared" si="453"/>
        <v>3.4497120079624608</v>
      </c>
      <c r="AF933" s="70">
        <f t="shared" si="454"/>
        <v>3.6937948784821387E-2</v>
      </c>
      <c r="AG933" s="70">
        <f t="shared" si="455"/>
        <v>3.262844085189541E-2</v>
      </c>
      <c r="AH933" s="70">
        <f>(U933-Phase_Relations!$B$37)/Phase_Relations!$B$37</f>
        <v>1.1505258487625596</v>
      </c>
      <c r="AI933" s="70">
        <f>(U933-Phase_Relations!G$20)/Phase_Relations!G$20</f>
        <v>1.0676947615661314</v>
      </c>
      <c r="AJ933" s="70">
        <f t="shared" si="456"/>
        <v>1.1500511259769235</v>
      </c>
      <c r="AK933" s="70">
        <f t="shared" si="457"/>
        <v>0.53499745163471857</v>
      </c>
      <c r="AL933" s="71">
        <f>(1/(J934-J932))*((M934-M932)/Phase_Relations!B$22)</f>
        <v>2.0166014681361169E-7</v>
      </c>
      <c r="AM933" s="71">
        <f t="shared" si="458"/>
        <v>0.18062870109390297</v>
      </c>
      <c r="AN933" s="71">
        <f>SUM(AM$27:AM933)</f>
        <v>177.47962706396672</v>
      </c>
      <c r="AO933" s="71">
        <f>(1/10000)*((AL933*Phase_Relations!B$22*H$7*U933))/(2*(P933-R933))</f>
        <v>2.8520373590849458E-12</v>
      </c>
      <c r="AP933" s="71">
        <f t="shared" si="459"/>
        <v>5.8345874869348618E-12</v>
      </c>
      <c r="AQ933" s="72">
        <f t="shared" si="460"/>
        <v>2.8456848362887275E-19</v>
      </c>
      <c r="AR933" s="72">
        <f t="shared" si="461"/>
        <v>5.8215917420161576E-19</v>
      </c>
      <c r="AS933" s="71">
        <f t="shared" si="464"/>
        <v>3.6686831101819758E-6</v>
      </c>
      <c r="AT933" s="72">
        <f t="shared" si="465"/>
        <v>7.7412105143487992E-8</v>
      </c>
      <c r="AU933" s="97">
        <f t="shared" si="462"/>
        <v>4.7029781745717746E-8</v>
      </c>
      <c r="AV933" s="2"/>
      <c r="AW933" s="2"/>
      <c r="AX933" s="2"/>
      <c r="AY933" s="2"/>
      <c r="AZ933" s="2"/>
      <c r="BA933" s="2"/>
      <c r="BC933" s="10"/>
      <c r="BE933" s="10"/>
      <c r="BI933" s="10"/>
    </row>
    <row r="934" spans="1:61" x14ac:dyDescent="0.2">
      <c r="A934" s="9">
        <f>Raw_Data!A932</f>
        <v>40774.427337962959</v>
      </c>
      <c r="B934" s="10">
        <f>Raw_Data!J932</f>
        <v>-4.4169225732021006E-3</v>
      </c>
      <c r="C934" s="10">
        <f>Raw_Data!K932</f>
        <v>-7.9343202290869996E-2</v>
      </c>
      <c r="D934" s="10">
        <f>Raw_Data!L932</f>
        <v>2.3666757644503357E-2</v>
      </c>
      <c r="E934" s="10">
        <f>Raw_Data!M932</f>
        <v>1.8474859426083644E-2</v>
      </c>
      <c r="F934" s="10">
        <f>Raw_Data!N932</f>
        <v>1.8535897852643778E-2</v>
      </c>
      <c r="J934" s="74">
        <f t="shared" si="435"/>
        <v>242093.99999943562</v>
      </c>
      <c r="K934" s="69">
        <f t="shared" si="436"/>
        <v>2071.069373269454</v>
      </c>
      <c r="L934" s="69">
        <f>K934+$D$8-$B$8*Q934+Phase_Relations!$C$24*Q934</f>
        <v>2320.6476764722252</v>
      </c>
      <c r="M934" s="69">
        <f t="shared" si="437"/>
        <v>2.2478650120274151E-2</v>
      </c>
      <c r="N934" s="69">
        <f t="shared" si="438"/>
        <v>5.7095771305496347E-2</v>
      </c>
      <c r="O934" s="70">
        <f t="shared" si="439"/>
        <v>71.106628888159946</v>
      </c>
      <c r="P934" s="70">
        <f t="shared" si="440"/>
        <v>490.39054405627547</v>
      </c>
      <c r="Q934" s="70">
        <f t="shared" si="441"/>
        <v>55.464574700375024</v>
      </c>
      <c r="R934" s="111">
        <f t="shared" si="442"/>
        <v>382.51430827844848</v>
      </c>
      <c r="S934" s="70">
        <f t="shared" si="463"/>
        <v>107.87623577782699</v>
      </c>
      <c r="T934" s="113">
        <f t="shared" si="443"/>
        <v>0.67152134987972578</v>
      </c>
      <c r="U934" s="70">
        <f t="shared" si="444"/>
        <v>1.7056642286945034</v>
      </c>
      <c r="V934" s="70">
        <f>(L934/Phase_Relations!C$24)</f>
        <v>476.56334431415763</v>
      </c>
      <c r="W934" s="70">
        <f t="shared" si="445"/>
        <v>68625.121581238694</v>
      </c>
      <c r="X934" s="70">
        <f t="shared" si="446"/>
        <v>3286.6437538907426</v>
      </c>
      <c r="Y934" s="70">
        <f t="shared" si="447"/>
        <v>421.09876961378262</v>
      </c>
      <c r="Z934" s="70">
        <f t="shared" si="448"/>
        <v>60638.222824384698</v>
      </c>
      <c r="AA934" s="70">
        <f t="shared" si="449"/>
        <v>2904.1294456122941</v>
      </c>
      <c r="AB934" s="70">
        <f t="shared" si="450"/>
        <v>3.2389985764083806</v>
      </c>
      <c r="AC934" s="70">
        <f t="shared" si="451"/>
        <v>3.2389985764083806E-2</v>
      </c>
      <c r="AD934" s="70">
        <f t="shared" si="452"/>
        <v>2832.2119550937427</v>
      </c>
      <c r="AE934" s="70">
        <f t="shared" si="453"/>
        <v>3.4521257516600743</v>
      </c>
      <c r="AF934" s="70">
        <f t="shared" si="454"/>
        <v>3.7145808338816255E-2</v>
      </c>
      <c r="AG934" s="70">
        <f t="shared" si="455"/>
        <v>3.2822612931542296E-2</v>
      </c>
      <c r="AH934" s="70">
        <f>(U934-Phase_Relations!$B$37)/Phase_Relations!$B$37</f>
        <v>1.1500832390464069</v>
      </c>
      <c r="AI934" s="70">
        <f>(U934-Phase_Relations!G$20)/Phase_Relations!G$20</f>
        <v>1.0672691997008632</v>
      </c>
      <c r="AJ934" s="70">
        <f t="shared" si="456"/>
        <v>1.1493226714422642</v>
      </c>
      <c r="AK934" s="70">
        <f t="shared" si="457"/>
        <v>0.53490172759845589</v>
      </c>
      <c r="AL934" s="71">
        <f>(1/(J935-J933))*((M935-M933)/Phase_Relations!B$22)</f>
        <v>5.1950755976556485E-7</v>
      </c>
      <c r="AM934" s="71">
        <f t="shared" si="458"/>
        <v>0.56258296912502659</v>
      </c>
      <c r="AN934" s="71">
        <f>SUM(AM$27:AM934)</f>
        <v>178.04221003309175</v>
      </c>
      <c r="AO934" s="71">
        <f>(1/10000)*((AL934*Phase_Relations!B$22*H$7*U934))/(2*(P934-R934))</f>
        <v>7.2631518101459603E-12</v>
      </c>
      <c r="AP934" s="71">
        <f t="shared" si="459"/>
        <v>7.5106162414078153E-12</v>
      </c>
      <c r="AQ934" s="72">
        <f t="shared" si="460"/>
        <v>7.2469741337563529E-19</v>
      </c>
      <c r="AR934" s="72">
        <f t="shared" si="461"/>
        <v>7.493887371873477E-19</v>
      </c>
      <c r="AS934" s="71">
        <f t="shared" si="464"/>
        <v>1.3111428047144273E-5</v>
      </c>
      <c r="AT934" s="72">
        <f t="shared" si="465"/>
        <v>5.5161871685674808E-8</v>
      </c>
      <c r="AU934" s="97">
        <f t="shared" si="462"/>
        <v>4.5687447073589161E-8</v>
      </c>
      <c r="AV934" s="2"/>
      <c r="AW934" s="2"/>
      <c r="AX934" s="2"/>
      <c r="AY934" s="2"/>
      <c r="AZ934" s="2"/>
      <c r="BA934" s="2"/>
      <c r="BC934" s="10"/>
      <c r="BE934" s="10"/>
      <c r="BI934" s="10"/>
    </row>
    <row r="935" spans="1:61" x14ac:dyDescent="0.2">
      <c r="A935" s="9">
        <f>Raw_Data!A933</f>
        <v>40774.430312500001</v>
      </c>
      <c r="B935" s="10">
        <f>Raw_Data!J933</f>
        <v>-4.4468040534975401E-3</v>
      </c>
      <c r="C935" s="10">
        <f>Raw_Data!K933</f>
        <v>-8.048216650404072E-2</v>
      </c>
      <c r="D935" s="10">
        <f>Raw_Data!L933</f>
        <v>2.3658942853551756E-2</v>
      </c>
      <c r="E935" s="10">
        <f>Raw_Data!M933</f>
        <v>1.8467068388295944E-2</v>
      </c>
      <c r="F935" s="10">
        <f>Raw_Data!N933</f>
        <v>1.8531224557691579E-2</v>
      </c>
      <c r="J935" s="74">
        <f t="shared" si="435"/>
        <v>242350.99999979138</v>
      </c>
      <c r="K935" s="69">
        <f t="shared" si="436"/>
        <v>2085.0806260460613</v>
      </c>
      <c r="L935" s="69">
        <f>K935+$D$8-$B$8*Q935+Phase_Relations!$C$24*Q935</f>
        <v>2334.5555561281476</v>
      </c>
      <c r="M935" s="69">
        <f t="shared" si="437"/>
        <v>2.2811561938983132E-2</v>
      </c>
      <c r="N935" s="69">
        <f t="shared" si="438"/>
        <v>5.7941367325017153E-2</v>
      </c>
      <c r="O935" s="70">
        <f t="shared" si="439"/>
        <v>71.083149396444981</v>
      </c>
      <c r="P935" s="70">
        <f t="shared" si="440"/>
        <v>490.22861652720678</v>
      </c>
      <c r="Q935" s="70">
        <f t="shared" si="441"/>
        <v>55.441184720110314</v>
      </c>
      <c r="R935" s="111">
        <f t="shared" si="442"/>
        <v>382.35299806972625</v>
      </c>
      <c r="S935" s="70">
        <f t="shared" si="463"/>
        <v>107.87561845748053</v>
      </c>
      <c r="T935" s="113">
        <f t="shared" si="443"/>
        <v>0.6711884380610168</v>
      </c>
      <c r="U935" s="70">
        <f t="shared" si="444"/>
        <v>1.7048186326749828</v>
      </c>
      <c r="V935" s="70">
        <f>(L935/Phase_Relations!C$24)</f>
        <v>479.41943733867953</v>
      </c>
      <c r="W935" s="70">
        <f t="shared" si="445"/>
        <v>69036.398976769851</v>
      </c>
      <c r="X935" s="70">
        <f t="shared" si="446"/>
        <v>3306.3409471633067</v>
      </c>
      <c r="Y935" s="70">
        <f t="shared" si="447"/>
        <v>423.97825261856923</v>
      </c>
      <c r="Z935" s="70">
        <f t="shared" si="448"/>
        <v>61052.868377073966</v>
      </c>
      <c r="AA935" s="70">
        <f t="shared" si="449"/>
        <v>2923.9879490935805</v>
      </c>
      <c r="AB935" s="70">
        <f t="shared" si="450"/>
        <v>3.2869685791041992</v>
      </c>
      <c r="AC935" s="70">
        <f t="shared" si="451"/>
        <v>3.2869685791041992E-2</v>
      </c>
      <c r="AD935" s="70">
        <f t="shared" si="452"/>
        <v>2852.0708701219269</v>
      </c>
      <c r="AE935" s="70">
        <f t="shared" si="453"/>
        <v>3.4551603129471764</v>
      </c>
      <c r="AF935" s="70">
        <f t="shared" si="454"/>
        <v>3.6893318418402286E-2</v>
      </c>
      <c r="AG935" s="70">
        <f t="shared" si="455"/>
        <v>3.2626888811945726E-2</v>
      </c>
      <c r="AH935" s="70">
        <f>(U935-Phase_Relations!$B$37)/Phase_Relations!$B$37</f>
        <v>1.1490173189209862</v>
      </c>
      <c r="AI935" s="70">
        <f>(U935-Phase_Relations!G$20)/Phase_Relations!G$20</f>
        <v>1.0662443352655677</v>
      </c>
      <c r="AJ935" s="70">
        <f t="shared" si="456"/>
        <v>1.1484768903612337</v>
      </c>
      <c r="AK935" s="70">
        <f t="shared" si="457"/>
        <v>0.53467103722454112</v>
      </c>
      <c r="AL935" s="71">
        <f>(1/(J936-J934))*((M936-M934)/Phase_Relations!B$22)</f>
        <v>5.2158020299435335E-7</v>
      </c>
      <c r="AM935" s="71">
        <f t="shared" si="458"/>
        <v>1.3633753122469532</v>
      </c>
      <c r="AN935" s="71">
        <f>SUM(AM$27:AM935)</f>
        <v>179.40558534533869</v>
      </c>
      <c r="AO935" s="71">
        <f>(1/10000)*((AL935*Phase_Relations!B$22*H$7*U935))/(2*(P935-R935))</f>
        <v>7.2885556826377129E-12</v>
      </c>
      <c r="AP935" s="71">
        <f t="shared" si="459"/>
        <v>8.363899095390907E-12</v>
      </c>
      <c r="AQ935" s="72">
        <f t="shared" si="460"/>
        <v>7.2723214225997172E-19</v>
      </c>
      <c r="AR935" s="72">
        <f t="shared" si="461"/>
        <v>8.3452696551069344E-19</v>
      </c>
      <c r="AS935" s="71">
        <f t="shared" si="464"/>
        <v>2.4963982581504464E-5</v>
      </c>
      <c r="AT935" s="72">
        <f t="shared" si="465"/>
        <v>2.9073108776942459E-8</v>
      </c>
      <c r="AU935" s="97">
        <f t="shared" si="462"/>
        <v>4.4162557203057823E-8</v>
      </c>
      <c r="AV935" s="2"/>
      <c r="AW935" s="2"/>
      <c r="AX935" s="2"/>
      <c r="AY935" s="2"/>
      <c r="AZ935" s="2"/>
      <c r="BA935" s="2"/>
      <c r="BC935" s="10"/>
      <c r="BE935" s="10"/>
      <c r="BI935" s="10"/>
    </row>
    <row r="936" spans="1:61" x14ac:dyDescent="0.2">
      <c r="A936" s="9">
        <f>Raw_Data!A934</f>
        <v>40774.433287037034</v>
      </c>
      <c r="B936" s="10">
        <f>Raw_Data!J934</f>
        <v>-4.4721724326354908E-3</v>
      </c>
      <c r="C936" s="10">
        <f>Raw_Data!K934</f>
        <v>-8.0971481682170499E-2</v>
      </c>
      <c r="D936" s="10">
        <f>Raw_Data!L934</f>
        <v>2.3689168754724956E-2</v>
      </c>
      <c r="E936" s="10">
        <f>Raw_Data!M934</f>
        <v>1.8466593325016243E-2</v>
      </c>
      <c r="F936" s="10">
        <f>Raw_Data!N934</f>
        <v>1.8501810289462777E-2</v>
      </c>
      <c r="J936" s="74">
        <f t="shared" si="435"/>
        <v>242607.99999951851</v>
      </c>
      <c r="K936" s="69">
        <f t="shared" si="436"/>
        <v>2096.9757118691323</v>
      </c>
      <c r="L936" s="69">
        <f>K936+$D$8-$B$8*Q936+Phase_Relations!$C$24*Q936</f>
        <v>2346.4443387121528</v>
      </c>
      <c r="M936" s="69">
        <f t="shared" si="437"/>
        <v>2.2950760527411435E-2</v>
      </c>
      <c r="N936" s="69">
        <f t="shared" si="438"/>
        <v>5.8294931739625043E-2</v>
      </c>
      <c r="O936" s="70">
        <f t="shared" si="439"/>
        <v>71.173962932030079</v>
      </c>
      <c r="P936" s="70">
        <f t="shared" si="440"/>
        <v>490.85491677262121</v>
      </c>
      <c r="Q936" s="70">
        <f t="shared" si="441"/>
        <v>55.439758501801599</v>
      </c>
      <c r="R936" s="111">
        <f t="shared" si="442"/>
        <v>382.34316208139035</v>
      </c>
      <c r="S936" s="70">
        <f t="shared" si="463"/>
        <v>108.51175469123086</v>
      </c>
      <c r="T936" s="113">
        <f t="shared" si="443"/>
        <v>0.67104923947258854</v>
      </c>
      <c r="U936" s="70">
        <f t="shared" si="444"/>
        <v>1.704465068260375</v>
      </c>
      <c r="V936" s="70">
        <f>(L936/Phase_Relations!C$24)</f>
        <v>481.86089281919016</v>
      </c>
      <c r="W936" s="70">
        <f t="shared" si="445"/>
        <v>69387.968565963383</v>
      </c>
      <c r="X936" s="70">
        <f t="shared" si="446"/>
        <v>3323.1785711668285</v>
      </c>
      <c r="Y936" s="70">
        <f t="shared" si="447"/>
        <v>426.42113431738858</v>
      </c>
      <c r="Z936" s="70">
        <f t="shared" si="448"/>
        <v>61404.643341703952</v>
      </c>
      <c r="AA936" s="70">
        <f t="shared" si="449"/>
        <v>2940.8354090854382</v>
      </c>
      <c r="AB936" s="70">
        <f t="shared" si="450"/>
        <v>3.3070260125953044</v>
      </c>
      <c r="AC936" s="70">
        <f t="shared" si="451"/>
        <v>3.3070260125953044E-2</v>
      </c>
      <c r="AD936" s="70">
        <f t="shared" si="452"/>
        <v>2868.4942392912844</v>
      </c>
      <c r="AE936" s="70">
        <f t="shared" si="453"/>
        <v>3.457653982039091</v>
      </c>
      <c r="AF936" s="70">
        <f t="shared" si="454"/>
        <v>3.6898275352640904E-2</v>
      </c>
      <c r="AG936" s="70">
        <f t="shared" si="455"/>
        <v>3.2653001446482727E-2</v>
      </c>
      <c r="AH936" s="70">
        <f>(U936-Phase_Relations!$B$37)/Phase_Relations!$B$37</f>
        <v>1.1485716315993069</v>
      </c>
      <c r="AI936" s="70">
        <f>(U936-Phase_Relations!G$20)/Phase_Relations!G$20</f>
        <v>1.0658158143338785</v>
      </c>
      <c r="AJ936" s="70">
        <f t="shared" si="456"/>
        <v>1.1475584756085502</v>
      </c>
      <c r="AK936" s="70">
        <f t="shared" si="457"/>
        <v>0.53457451206518924</v>
      </c>
      <c r="AL936" s="71">
        <f>(1/(J937-J935))*((M937-M935)/Phase_Relations!B$22)</f>
        <v>5.2596560942215921E-7</v>
      </c>
      <c r="AM936" s="71">
        <f t="shared" si="458"/>
        <v>0.57369927106796292</v>
      </c>
      <c r="AN936" s="71">
        <f>SUM(AM$27:AM936)</f>
        <v>179.97928461640666</v>
      </c>
      <c r="AO936" s="71">
        <f>(1/10000)*((AL936*Phase_Relations!B$22*H$7*U936))/(2*(P936-R936))</f>
        <v>7.305234467454602E-12</v>
      </c>
      <c r="AP936" s="71">
        <f t="shared" si="459"/>
        <v>8.8799501254794728E-12</v>
      </c>
      <c r="AQ936" s="72">
        <f t="shared" si="460"/>
        <v>7.2889630577066201E-19</v>
      </c>
      <c r="AR936" s="72">
        <f t="shared" si="461"/>
        <v>8.860171252169241E-19</v>
      </c>
      <c r="AS936" s="71">
        <f t="shared" si="464"/>
        <v>1.2627812051268029E-5</v>
      </c>
      <c r="AT936" s="72">
        <f t="shared" si="465"/>
        <v>5.7606291570657793E-8</v>
      </c>
      <c r="AU936" s="97">
        <f t="shared" si="462"/>
        <v>4.2988574777411331E-8</v>
      </c>
      <c r="AV936" s="2"/>
      <c r="AW936" s="2"/>
      <c r="AX936" s="2"/>
      <c r="AY936" s="2"/>
      <c r="AZ936" s="2"/>
      <c r="BA936" s="2"/>
      <c r="BC936" s="10"/>
      <c r="BE936" s="10"/>
      <c r="BI936" s="10"/>
    </row>
    <row r="937" spans="1:61" x14ac:dyDescent="0.2">
      <c r="A937" s="9">
        <f>Raw_Data!A935</f>
        <v>40774.436261574076</v>
      </c>
      <c r="B937" s="10">
        <f>Raw_Data!J935</f>
        <v>-4.5042392040177204E-3</v>
      </c>
      <c r="C937" s="10">
        <f>Raw_Data!K935</f>
        <v>-8.2125885451930003E-2</v>
      </c>
      <c r="D937" s="10">
        <f>Raw_Data!L935</f>
        <v>2.3728729649345057E-2</v>
      </c>
      <c r="E937" s="10">
        <f>Raw_Data!M935</f>
        <v>1.8428980189843042E-2</v>
      </c>
      <c r="F937" s="10">
        <f>Raw_Data!N935</f>
        <v>1.8516117026183578E-2</v>
      </c>
      <c r="J937" s="74">
        <f t="shared" si="435"/>
        <v>242864.99999987427</v>
      </c>
      <c r="K937" s="69">
        <f t="shared" si="436"/>
        <v>2112.0116349600871</v>
      </c>
      <c r="L937" s="69">
        <f>K937+$D$8-$B$8*Q937+Phase_Relations!$C$24*Q937</f>
        <v>2360.981202850046</v>
      </c>
      <c r="M937" s="69">
        <f t="shared" si="437"/>
        <v>2.328764181429081E-2</v>
      </c>
      <c r="N937" s="69">
        <f t="shared" si="438"/>
        <v>5.9150610208298655E-2</v>
      </c>
      <c r="O937" s="70">
        <f t="shared" si="439"/>
        <v>71.292823398448419</v>
      </c>
      <c r="P937" s="70">
        <f t="shared" si="440"/>
        <v>491.67464412723052</v>
      </c>
      <c r="Q937" s="70">
        <f t="shared" si="441"/>
        <v>55.326837667200614</v>
      </c>
      <c r="R937" s="111">
        <f t="shared" si="442"/>
        <v>381.56439770483178</v>
      </c>
      <c r="S937" s="70">
        <f t="shared" si="463"/>
        <v>110.11024642239875</v>
      </c>
      <c r="T937" s="113">
        <f t="shared" si="443"/>
        <v>0.67071235818570918</v>
      </c>
      <c r="U937" s="70">
        <f t="shared" si="444"/>
        <v>1.7036093897917013</v>
      </c>
      <c r="V937" s="70">
        <f>(L937/Phase_Relations!C$24)</f>
        <v>484.8461527789986</v>
      </c>
      <c r="W937" s="70">
        <f t="shared" si="445"/>
        <v>69817.846000175792</v>
      </c>
      <c r="X937" s="70">
        <f t="shared" si="446"/>
        <v>3343.7665708896452</v>
      </c>
      <c r="Y937" s="70">
        <f t="shared" si="447"/>
        <v>429.51931511179799</v>
      </c>
      <c r="Z937" s="70">
        <f t="shared" si="448"/>
        <v>61850.781376098908</v>
      </c>
      <c r="AA937" s="70">
        <f t="shared" si="449"/>
        <v>2962.2021731848135</v>
      </c>
      <c r="AB937" s="70">
        <f t="shared" si="450"/>
        <v>3.3555679847681263</v>
      </c>
      <c r="AC937" s="70">
        <f t="shared" si="451"/>
        <v>3.3555679847681263E-2</v>
      </c>
      <c r="AD937" s="70">
        <f t="shared" si="452"/>
        <v>2888.7953422365476</v>
      </c>
      <c r="AE937" s="70">
        <f t="shared" si="453"/>
        <v>3.4607167751824797</v>
      </c>
      <c r="AF937" s="70">
        <f t="shared" si="454"/>
        <v>3.717175263024456E-2</v>
      </c>
      <c r="AG937" s="70">
        <f t="shared" si="455"/>
        <v>3.293000396050455E-2</v>
      </c>
      <c r="AH937" s="70">
        <f>(U937-Phase_Relations!$B$37)/Phase_Relations!$B$37</f>
        <v>1.1474930019941609</v>
      </c>
      <c r="AI937" s="70">
        <f>(U937-Phase_Relations!G$20)/Phase_Relations!G$20</f>
        <v>1.0647787299456515</v>
      </c>
      <c r="AJ937" s="70">
        <f t="shared" si="456"/>
        <v>1.1465936475702307</v>
      </c>
      <c r="AK937" s="70">
        <f t="shared" si="457"/>
        <v>0.53434074100758389</v>
      </c>
      <c r="AL937" s="71">
        <f>(1/(J938-J936))*((M938-M936)/Phase_Relations!B$22)</f>
        <v>1.1977787147464642E-6</v>
      </c>
      <c r="AM937" s="71">
        <f t="shared" si="458"/>
        <v>1.3973509532870092</v>
      </c>
      <c r="AN937" s="71">
        <f>SUM(AM$27:AM937)</f>
        <v>181.37663556969366</v>
      </c>
      <c r="AO937" s="71">
        <f>(1/10000)*((AL937*Phase_Relations!B$22*H$7*U937))/(2*(P937-R937))</f>
        <v>1.6386431012334222E-11</v>
      </c>
      <c r="AP937" s="71">
        <f t="shared" si="459"/>
        <v>9.3655555365922898E-12</v>
      </c>
      <c r="AQ937" s="72">
        <f t="shared" si="460"/>
        <v>1.6349932480425824E-18</v>
      </c>
      <c r="AR937" s="72">
        <f t="shared" si="461"/>
        <v>9.3446950437043095E-19</v>
      </c>
      <c r="AS937" s="71">
        <f t="shared" si="464"/>
        <v>2.4728789939618154E-5</v>
      </c>
      <c r="AT937" s="72">
        <f t="shared" si="465"/>
        <v>6.5985023628327501E-8</v>
      </c>
      <c r="AU937" s="97">
        <f t="shared" si="462"/>
        <v>4.4703597741387446E-8</v>
      </c>
      <c r="AV937" s="2"/>
      <c r="AW937" s="2"/>
      <c r="AX937" s="2"/>
      <c r="AY937" s="2"/>
      <c r="AZ937" s="2"/>
      <c r="BA937" s="2"/>
      <c r="BC937" s="10"/>
      <c r="BE937" s="10"/>
      <c r="BI937" s="10"/>
    </row>
    <row r="938" spans="1:61" x14ac:dyDescent="0.2">
      <c r="A938" s="9">
        <f>Raw_Data!A936</f>
        <v>40774.439247685186</v>
      </c>
      <c r="B938" s="10">
        <f>Raw_Data!J936</f>
        <v>-4.5308902540109608E-3</v>
      </c>
      <c r="C938" s="10">
        <f>Raw_Data!K936</f>
        <v>-8.4648471467330566E-2</v>
      </c>
      <c r="D938" s="10">
        <f>Raw_Data!L936</f>
        <v>2.3799288422967958E-2</v>
      </c>
      <c r="E938" s="10">
        <f>Raw_Data!M936</f>
        <v>1.8435334161209543E-2</v>
      </c>
      <c r="F938" s="10">
        <f>Raw_Data!N936</f>
        <v>1.8523862026513578E-2</v>
      </c>
      <c r="J938" s="74">
        <f t="shared" si="435"/>
        <v>243122.99999983516</v>
      </c>
      <c r="K938" s="69">
        <f t="shared" si="436"/>
        <v>2124.5081577067967</v>
      </c>
      <c r="L938" s="69">
        <f>K938+$D$8-$B$8*Q938+Phase_Relations!$C$24*Q938</f>
        <v>2373.5620314192656</v>
      </c>
      <c r="M938" s="69">
        <f t="shared" si="437"/>
        <v>2.403704401116363E-2</v>
      </c>
      <c r="N938" s="69">
        <f t="shared" si="438"/>
        <v>6.1054091788355622E-2</v>
      </c>
      <c r="O938" s="70">
        <f t="shared" si="439"/>
        <v>71.504816803128932</v>
      </c>
      <c r="P938" s="70">
        <f t="shared" si="440"/>
        <v>493.13666760778574</v>
      </c>
      <c r="Q938" s="70">
        <f t="shared" si="441"/>
        <v>55.345913337081157</v>
      </c>
      <c r="R938" s="111">
        <f t="shared" si="442"/>
        <v>381.69595404883557</v>
      </c>
      <c r="S938" s="70">
        <f t="shared" si="463"/>
        <v>111.44071355895016</v>
      </c>
      <c r="T938" s="113">
        <f t="shared" si="443"/>
        <v>0.66996295598883637</v>
      </c>
      <c r="U938" s="70">
        <f t="shared" si="444"/>
        <v>1.7017059082116444</v>
      </c>
      <c r="V938" s="70">
        <f>(L938/Phase_Relations!C$24)</f>
        <v>487.42972537296714</v>
      </c>
      <c r="W938" s="70">
        <f t="shared" si="445"/>
        <v>70189.880453707272</v>
      </c>
      <c r="X938" s="70">
        <f t="shared" si="446"/>
        <v>3361.5843129170148</v>
      </c>
      <c r="Y938" s="70">
        <f t="shared" si="447"/>
        <v>432.08381203588601</v>
      </c>
      <c r="Z938" s="70">
        <f t="shared" si="448"/>
        <v>62220.068933167582</v>
      </c>
      <c r="AA938" s="70">
        <f t="shared" si="449"/>
        <v>2979.8883588681792</v>
      </c>
      <c r="AB938" s="70">
        <f t="shared" si="450"/>
        <v>3.4635510102541178</v>
      </c>
      <c r="AC938" s="70">
        <f t="shared" si="451"/>
        <v>3.4635510102541178E-2</v>
      </c>
      <c r="AD938" s="70">
        <f t="shared" si="452"/>
        <v>2905.5945498288793</v>
      </c>
      <c r="AE938" s="70">
        <f t="shared" si="453"/>
        <v>3.46323501221356</v>
      </c>
      <c r="AF938" s="70">
        <f t="shared" si="454"/>
        <v>3.739761364794135E-2</v>
      </c>
      <c r="AG938" s="70">
        <f t="shared" si="455"/>
        <v>3.3151247502772728E-2</v>
      </c>
      <c r="AH938" s="70">
        <f>(U938-Phase_Relations!$B$37)/Phase_Relations!$B$37</f>
        <v>1.1450935591423597</v>
      </c>
      <c r="AI938" s="70">
        <f>(U938-Phase_Relations!G$20)/Phase_Relations!G$20</f>
        <v>1.0624717056342714</v>
      </c>
      <c r="AJ938" s="70">
        <f t="shared" si="456"/>
        <v>1.145564009539709</v>
      </c>
      <c r="AK938" s="70">
        <f t="shared" si="457"/>
        <v>0.5338198673255935</v>
      </c>
      <c r="AL938" s="71">
        <f>(1/(J939-J937))*((M939-M937)/Phase_Relations!B$22)</f>
        <v>1.2763747891814631E-6</v>
      </c>
      <c r="AM938" s="71">
        <f t="shared" si="458"/>
        <v>3.1284787569533616</v>
      </c>
      <c r="AN938" s="71">
        <f>SUM(AM$27:AM938)</f>
        <v>184.50511432664703</v>
      </c>
      <c r="AO938" s="71">
        <f>(1/10000)*((AL938*Phase_Relations!B$22*H$7*U938))/(2*(P938-R938))</f>
        <v>1.7233930300387704E-11</v>
      </c>
      <c r="AP938" s="71">
        <f t="shared" si="459"/>
        <v>9.9099711570924476E-12</v>
      </c>
      <c r="AQ938" s="72">
        <f t="shared" si="460"/>
        <v>1.7195544079831051E-18</v>
      </c>
      <c r="AR938" s="72">
        <f t="shared" si="461"/>
        <v>9.8878980529359535E-19</v>
      </c>
      <c r="AS938" s="71">
        <f t="shared" si="464"/>
        <v>6.6510445461395146E-5</v>
      </c>
      <c r="AT938" s="72">
        <f t="shared" si="465"/>
        <v>2.5802295440223556E-8</v>
      </c>
      <c r="AU938" s="97">
        <f t="shared" si="462"/>
        <v>3.9409354536167104E-8</v>
      </c>
      <c r="AV938" s="2"/>
      <c r="AW938" s="2"/>
      <c r="AX938" s="2"/>
      <c r="AY938" s="2"/>
      <c r="AZ938" s="2"/>
      <c r="BA938" s="2"/>
      <c r="BC938" s="10"/>
      <c r="BE938" s="10"/>
      <c r="BI938" s="10"/>
    </row>
    <row r="939" spans="1:61" x14ac:dyDescent="0.2">
      <c r="A939" s="9">
        <f>Raw_Data!A937</f>
        <v>40774.44222222222</v>
      </c>
      <c r="B939" s="10">
        <f>Raw_Data!J937</f>
        <v>-4.5596197058530401E-3</v>
      </c>
      <c r="C939" s="10">
        <f>Raw_Data!K937</f>
        <v>-8.6036843902370208E-2</v>
      </c>
      <c r="D939" s="10">
        <f>Raw_Data!L937</f>
        <v>2.3813397802376155E-2</v>
      </c>
      <c r="E939" s="10">
        <f>Raw_Data!M937</f>
        <v>1.8422459946328643E-2</v>
      </c>
      <c r="F939" s="10">
        <f>Raw_Data!N937</f>
        <v>1.8498893962178079E-2</v>
      </c>
      <c r="J939" s="74">
        <f t="shared" si="435"/>
        <v>243379.99999956228</v>
      </c>
      <c r="K939" s="69">
        <f t="shared" si="436"/>
        <v>2137.979231024211</v>
      </c>
      <c r="L939" s="69">
        <f>K939+$D$8-$B$8*Q939+Phase_Relations!$C$24*Q939</f>
        <v>2386.8622869579872</v>
      </c>
      <c r="M939" s="69">
        <f t="shared" si="437"/>
        <v>2.4445205255520051E-2</v>
      </c>
      <c r="N939" s="69">
        <f t="shared" si="438"/>
        <v>6.2090821349020928E-2</v>
      </c>
      <c r="O939" s="70">
        <f t="shared" si="439"/>
        <v>71.547208347441469</v>
      </c>
      <c r="P939" s="70">
        <f t="shared" si="440"/>
        <v>493.42902308580324</v>
      </c>
      <c r="Q939" s="70">
        <f t="shared" si="441"/>
        <v>55.307262820912015</v>
      </c>
      <c r="R939" s="111">
        <f t="shared" si="442"/>
        <v>381.42939876491045</v>
      </c>
      <c r="S939" s="70">
        <f t="shared" si="463"/>
        <v>111.99962432089279</v>
      </c>
      <c r="T939" s="113">
        <f t="shared" si="443"/>
        <v>0.66955479474447988</v>
      </c>
      <c r="U939" s="70">
        <f t="shared" si="444"/>
        <v>1.7006691786509789</v>
      </c>
      <c r="V939" s="70">
        <f>(L939/Phase_Relations!C$24)</f>
        <v>490.16103798195456</v>
      </c>
      <c r="W939" s="70">
        <f t="shared" si="445"/>
        <v>70583.189469401463</v>
      </c>
      <c r="X939" s="70">
        <f t="shared" si="446"/>
        <v>3380.4209515996868</v>
      </c>
      <c r="Y939" s="70">
        <f t="shared" si="447"/>
        <v>434.85377516104256</v>
      </c>
      <c r="Z939" s="70">
        <f t="shared" si="448"/>
        <v>62618.943623190127</v>
      </c>
      <c r="AA939" s="70">
        <f t="shared" si="449"/>
        <v>2998.9915528347765</v>
      </c>
      <c r="AB939" s="70">
        <f t="shared" si="450"/>
        <v>3.5223638696714854</v>
      </c>
      <c r="AC939" s="70">
        <f t="shared" si="451"/>
        <v>3.5223638696714854E-2</v>
      </c>
      <c r="AD939" s="70">
        <f t="shared" si="452"/>
        <v>2924.3251366208478</v>
      </c>
      <c r="AE939" s="70">
        <f t="shared" si="453"/>
        <v>3.4660256573385499</v>
      </c>
      <c r="AF939" s="70">
        <f t="shared" si="454"/>
        <v>3.7345761849521021E-2</v>
      </c>
      <c r="AG939" s="70">
        <f t="shared" si="455"/>
        <v>3.3131857222661043E-2</v>
      </c>
      <c r="AH939" s="70">
        <f>(U939-Phase_Relations!$B$37)/Phase_Relations!$B$37</f>
        <v>1.143786704713269</v>
      </c>
      <c r="AI939" s="70">
        <f>(U939-Phase_Relations!G$20)/Phase_Relations!G$20</f>
        <v>1.0612151868815602</v>
      </c>
      <c r="AJ939" s="70">
        <f t="shared" si="456"/>
        <v>1.1444725059267291</v>
      </c>
      <c r="AK939" s="70">
        <f t="shared" si="457"/>
        <v>0.53353568347008207</v>
      </c>
      <c r="AL939" s="71">
        <f>(1/(J940-J938))*((M940-M938)/Phase_Relations!B$22)</f>
        <v>7.961671858119415E-7</v>
      </c>
      <c r="AM939" s="71">
        <f t="shared" si="458"/>
        <v>1.7143712346685573</v>
      </c>
      <c r="AN939" s="71">
        <f>SUM(AM$27:AM939)</f>
        <v>186.21948556131559</v>
      </c>
      <c r="AO939" s="71">
        <f>(1/10000)*((AL939*Phase_Relations!B$22*H$7*U939))/(2*(P939-R939))</f>
        <v>1.0689885203545988E-11</v>
      </c>
      <c r="AP939" s="71">
        <f t="shared" si="459"/>
        <v>9.802444000312057E-12</v>
      </c>
      <c r="AQ939" s="72">
        <f t="shared" si="460"/>
        <v>1.0666074947615027E-18</v>
      </c>
      <c r="AR939" s="72">
        <f t="shared" si="461"/>
        <v>9.7806103981776824E-19</v>
      </c>
      <c r="AS939" s="71">
        <f t="shared" si="464"/>
        <v>3.2525920191717161E-5</v>
      </c>
      <c r="AT939" s="72">
        <f t="shared" si="465"/>
        <v>3.272708447329965E-8</v>
      </c>
      <c r="AU939" s="97">
        <f t="shared" si="462"/>
        <v>4.0014184815127594E-8</v>
      </c>
      <c r="AV939" s="2"/>
      <c r="AW939" s="2"/>
      <c r="AX939" s="2"/>
      <c r="AY939" s="2"/>
      <c r="AZ939" s="2"/>
      <c r="BA939" s="2"/>
      <c r="BC939" s="10"/>
      <c r="BE939" s="10"/>
      <c r="BI939" s="10"/>
    </row>
    <row r="940" spans="1:61" x14ac:dyDescent="0.2">
      <c r="A940" s="9">
        <f>Raw_Data!A938</f>
        <v>40774.445196759261</v>
      </c>
      <c r="B940" s="10">
        <f>Raw_Data!J938</f>
        <v>-4.5874584140456103E-3</v>
      </c>
      <c r="C940" s="10">
        <f>Raw_Data!K938</f>
        <v>-8.7105736281770874E-2</v>
      </c>
      <c r="D940" s="10">
        <f>Raw_Data!L938</f>
        <v>2.3886735696185456E-2</v>
      </c>
      <c r="E940" s="10">
        <f>Raw_Data!M938</f>
        <v>1.8491154096578644E-2</v>
      </c>
      <c r="F940" s="10">
        <f>Raw_Data!N938</f>
        <v>1.8537774341921279E-2</v>
      </c>
      <c r="J940" s="74">
        <f t="shared" si="435"/>
        <v>243636.99999991804</v>
      </c>
      <c r="K940" s="69">
        <f t="shared" si="436"/>
        <v>2151.0326398113207</v>
      </c>
      <c r="L940" s="69">
        <f>K940+$D$8-$B$8*Q940+Phase_Relations!$C$24*Q940</f>
        <v>2400.8271441140605</v>
      </c>
      <c r="M940" s="69">
        <f t="shared" si="437"/>
        <v>2.4757697924186264E-2</v>
      </c>
      <c r="N940" s="69">
        <f t="shared" si="438"/>
        <v>6.288455272743311E-2</v>
      </c>
      <c r="O940" s="70">
        <f t="shared" si="439"/>
        <v>71.767551601759124</v>
      </c>
      <c r="P940" s="70">
        <f t="shared" si="440"/>
        <v>494.94863173626982</v>
      </c>
      <c r="Q940" s="70">
        <f t="shared" si="441"/>
        <v>55.513493988367657</v>
      </c>
      <c r="R940" s="111">
        <f t="shared" si="442"/>
        <v>382.85168267839765</v>
      </c>
      <c r="S940" s="70">
        <f t="shared" si="463"/>
        <v>112.09694905787217</v>
      </c>
      <c r="T940" s="113">
        <f t="shared" si="443"/>
        <v>0.6692423020758137</v>
      </c>
      <c r="U940" s="70">
        <f t="shared" si="444"/>
        <v>1.6998754472725668</v>
      </c>
      <c r="V940" s="70">
        <f>(L940/Phase_Relations!C$24)</f>
        <v>493.0288317865207</v>
      </c>
      <c r="W940" s="70">
        <f t="shared" si="445"/>
        <v>70996.151777258987</v>
      </c>
      <c r="X940" s="70">
        <f t="shared" si="446"/>
        <v>3400.1988399070392</v>
      </c>
      <c r="Y940" s="70">
        <f t="shared" si="447"/>
        <v>437.51533779815304</v>
      </c>
      <c r="Z940" s="70">
        <f t="shared" si="448"/>
        <v>63002.208642934042</v>
      </c>
      <c r="AA940" s="70">
        <f t="shared" si="449"/>
        <v>3017.3471572286417</v>
      </c>
      <c r="AB940" s="70">
        <f t="shared" si="450"/>
        <v>3.5673916317271237</v>
      </c>
      <c r="AC940" s="70">
        <f t="shared" si="451"/>
        <v>3.5673916317271237E-2</v>
      </c>
      <c r="AD940" s="70">
        <f t="shared" si="452"/>
        <v>2942.615857856727</v>
      </c>
      <c r="AE940" s="70">
        <f t="shared" si="453"/>
        <v>3.4687335710693579</v>
      </c>
      <c r="AF940" s="70">
        <f t="shared" si="454"/>
        <v>3.7150829260505253E-2</v>
      </c>
      <c r="AG940" s="70">
        <f t="shared" si="455"/>
        <v>3.2967762867931828E-2</v>
      </c>
      <c r="AH940" s="70">
        <f>(U940-Phase_Relations!$B$37)/Phase_Relations!$B$37</f>
        <v>1.1427861628104028</v>
      </c>
      <c r="AI940" s="70">
        <f>(U940-Phase_Relations!G$20)/Phase_Relations!G$20</f>
        <v>1.0602531825176162</v>
      </c>
      <c r="AJ940" s="70">
        <f t="shared" si="456"/>
        <v>1.1434541520557071</v>
      </c>
      <c r="AK940" s="70">
        <f t="shared" si="457"/>
        <v>0.53331787494444372</v>
      </c>
      <c r="AL940" s="71">
        <f>(1/(J941-J939))*((M941-M939)/Phase_Relations!B$22)</f>
        <v>6.2034676205584216E-7</v>
      </c>
      <c r="AM940" s="71">
        <f t="shared" si="458"/>
        <v>1.3208761154690307</v>
      </c>
      <c r="AN940" s="71">
        <f>SUM(AM$27:AM940)</f>
        <v>187.54036167678461</v>
      </c>
      <c r="AO940" s="71">
        <f>(1/10000)*((AL940*Phase_Relations!B$22*H$7*U940))/(2*(P940-R940))</f>
        <v>8.3180843583614075E-12</v>
      </c>
      <c r="AP940" s="71">
        <f t="shared" si="459"/>
        <v>9.6101220298767707E-12</v>
      </c>
      <c r="AQ940" s="72">
        <f t="shared" si="460"/>
        <v>8.299556964132495E-19</v>
      </c>
      <c r="AR940" s="72">
        <f t="shared" si="461"/>
        <v>9.5887167986041967E-19</v>
      </c>
      <c r="AS940" s="71">
        <f t="shared" si="464"/>
        <v>2.5516604231250023E-5</v>
      </c>
      <c r="AT940" s="72">
        <f t="shared" si="465"/>
        <v>3.2461180598725722E-8</v>
      </c>
      <c r="AU940" s="97">
        <f t="shared" si="462"/>
        <v>3.9867310940765873E-8</v>
      </c>
      <c r="AV940" s="2"/>
      <c r="AW940" s="2"/>
      <c r="AX940" s="2"/>
      <c r="AY940" s="2"/>
      <c r="AZ940" s="2"/>
      <c r="BA940" s="2"/>
      <c r="BC940" s="10"/>
      <c r="BE940" s="10"/>
      <c r="BI940" s="10"/>
    </row>
    <row r="941" spans="1:61" x14ac:dyDescent="0.2">
      <c r="A941" s="9">
        <f>Raw_Data!A939</f>
        <v>40774.448182870372</v>
      </c>
      <c r="B941" s="10">
        <f>Raw_Data!J939</f>
        <v>-4.6140263279648907E-3</v>
      </c>
      <c r="C941" s="10">
        <f>Raw_Data!K939</f>
        <v>-8.7965600818100675E-2</v>
      </c>
      <c r="D941" s="10">
        <f>Raw_Data!L939</f>
        <v>2.3920560201702756E-2</v>
      </c>
      <c r="E941" s="10">
        <f>Raw_Data!M939</f>
        <v>1.8450108629209344E-2</v>
      </c>
      <c r="F941" s="10">
        <f>Raw_Data!N939</f>
        <v>1.8535706618067679E-2</v>
      </c>
      <c r="J941" s="74">
        <f t="shared" si="435"/>
        <v>243894.99999987893</v>
      </c>
      <c r="K941" s="69">
        <f t="shared" si="436"/>
        <v>2163.4901805351988</v>
      </c>
      <c r="L941" s="69">
        <f>K941+$D$8-$B$8*Q941+Phase_Relations!$C$24*Q941</f>
        <v>2412.7400849826245</v>
      </c>
      <c r="M941" s="69">
        <f t="shared" si="437"/>
        <v>2.5007807039575843E-2</v>
      </c>
      <c r="N941" s="69">
        <f t="shared" si="438"/>
        <v>6.3519829880522641E-2</v>
      </c>
      <c r="O941" s="70">
        <f t="shared" si="439"/>
        <v>71.869177122131276</v>
      </c>
      <c r="P941" s="70">
        <f t="shared" si="440"/>
        <v>495.64949739400885</v>
      </c>
      <c r="Q941" s="70">
        <f t="shared" si="441"/>
        <v>55.390268726485438</v>
      </c>
      <c r="R941" s="111">
        <f t="shared" si="442"/>
        <v>382.0018532861065</v>
      </c>
      <c r="S941" s="70">
        <f t="shared" si="463"/>
        <v>113.64764410790235</v>
      </c>
      <c r="T941" s="113">
        <f t="shared" si="443"/>
        <v>0.66899219296042411</v>
      </c>
      <c r="U941" s="70">
        <f t="shared" si="444"/>
        <v>1.6992401701194773</v>
      </c>
      <c r="V941" s="70">
        <f>(L941/Phase_Relations!C$24)</f>
        <v>495.47524836172875</v>
      </c>
      <c r="W941" s="70">
        <f t="shared" si="445"/>
        <v>71348.435764088936</v>
      </c>
      <c r="X941" s="70">
        <f t="shared" si="446"/>
        <v>3417.0706783567502</v>
      </c>
      <c r="Y941" s="70">
        <f t="shared" si="447"/>
        <v>440.08497963524331</v>
      </c>
      <c r="Z941" s="70">
        <f t="shared" si="448"/>
        <v>63372.237067475035</v>
      </c>
      <c r="AA941" s="70">
        <f t="shared" si="449"/>
        <v>3035.0688250706439</v>
      </c>
      <c r="AB941" s="70">
        <f t="shared" si="450"/>
        <v>3.6034304091607794</v>
      </c>
      <c r="AC941" s="70">
        <f t="shared" si="451"/>
        <v>3.6034304091607794E-2</v>
      </c>
      <c r="AD941" s="70">
        <f t="shared" si="452"/>
        <v>2959.3037289987087</v>
      </c>
      <c r="AE941" s="70">
        <f t="shared" si="453"/>
        <v>3.4711895413886498</v>
      </c>
      <c r="AF941" s="70">
        <f t="shared" si="454"/>
        <v>3.7444832607793369E-2</v>
      </c>
      <c r="AG941" s="70">
        <f t="shared" si="455"/>
        <v>3.3258792341560477E-2</v>
      </c>
      <c r="AH941" s="70">
        <f>(U941-Phase_Relations!$B$37)/Phase_Relations!$B$37</f>
        <v>1.1419853611426252</v>
      </c>
      <c r="AI941" s="70">
        <f>(U941-Phase_Relations!G$20)/Phase_Relations!G$20</f>
        <v>1.0594832250607136</v>
      </c>
      <c r="AJ941" s="70">
        <f t="shared" si="456"/>
        <v>1.1423922248403147</v>
      </c>
      <c r="AK941" s="70">
        <f t="shared" si="457"/>
        <v>0.53314340137854266</v>
      </c>
      <c r="AL941" s="71">
        <f>(1/(J942-J940))*((M942-M940)/Phase_Relations!B$22)</f>
        <v>5.2588771057227093E-7</v>
      </c>
      <c r="AM941" s="71">
        <f t="shared" si="458"/>
        <v>1.063489832110081</v>
      </c>
      <c r="AN941" s="71">
        <f>SUM(AM$27:AM941)</f>
        <v>188.60385150889471</v>
      </c>
      <c r="AO941" s="71">
        <f>(1/10000)*((AL941*Phase_Relations!B$22*H$7*U941))/(2*(P941-R941))</f>
        <v>6.9526896353780755E-12</v>
      </c>
      <c r="AP941" s="71">
        <f t="shared" si="459"/>
        <v>9.4828224296118833E-12</v>
      </c>
      <c r="AQ941" s="72">
        <f t="shared" si="460"/>
        <v>6.9372034709829715E-19</v>
      </c>
      <c r="AR941" s="72">
        <f t="shared" si="461"/>
        <v>9.4617007407725995E-19</v>
      </c>
      <c r="AS941" s="71">
        <f t="shared" si="464"/>
        <v>2.239469737552854E-5</v>
      </c>
      <c r="AT941" s="72">
        <f t="shared" si="465"/>
        <v>3.0915161037333001E-8</v>
      </c>
      <c r="AU941" s="97">
        <f t="shared" si="462"/>
        <v>3.7538277907182511E-8</v>
      </c>
      <c r="AV941" s="2"/>
      <c r="AW941" s="2"/>
      <c r="AX941" s="2"/>
      <c r="AY941" s="2"/>
      <c r="AZ941" s="2"/>
      <c r="BA941" s="2"/>
      <c r="BC941" s="10"/>
      <c r="BE941" s="10"/>
      <c r="BI941" s="10"/>
    </row>
    <row r="942" spans="1:61" x14ac:dyDescent="0.2">
      <c r="A942" s="9">
        <f>Raw_Data!A940</f>
        <v>40774.451157407406</v>
      </c>
      <c r="B942" s="10">
        <f>Raw_Data!J940</f>
        <v>-4.6420906912153408E-3</v>
      </c>
      <c r="C942" s="10">
        <f>Raw_Data!K940</f>
        <v>-8.8749455229660157E-2</v>
      </c>
      <c r="D942" s="10">
        <f>Raw_Data!L940</f>
        <v>2.3984931276107055E-2</v>
      </c>
      <c r="E942" s="10">
        <f>Raw_Data!M940</f>
        <v>1.8431153604347841E-2</v>
      </c>
      <c r="F942" s="10">
        <f>Raw_Data!N940</f>
        <v>1.8515782365675477E-2</v>
      </c>
      <c r="J942" s="74">
        <f t="shared" si="435"/>
        <v>244151.99999960605</v>
      </c>
      <c r="K942" s="69">
        <f t="shared" si="436"/>
        <v>2176.6493976699871</v>
      </c>
      <c r="L942" s="69">
        <f>K942+$D$8-$B$8*Q942+Phase_Relations!$C$24*Q942</f>
        <v>2425.6478028786737</v>
      </c>
      <c r="M942" s="69">
        <f t="shared" si="437"/>
        <v>2.5234633376930982E-2</v>
      </c>
      <c r="N942" s="69">
        <f t="shared" si="438"/>
        <v>6.4095968777404699E-2</v>
      </c>
      <c r="O942" s="70">
        <f t="shared" si="439"/>
        <v>72.062579622277383</v>
      </c>
      <c r="P942" s="70">
        <f t="shared" si="440"/>
        <v>496.98330773984401</v>
      </c>
      <c r="Q942" s="70">
        <f t="shared" si="441"/>
        <v>55.333362615963473</v>
      </c>
      <c r="R942" s="111">
        <f t="shared" si="442"/>
        <v>381.60939735147224</v>
      </c>
      <c r="S942" s="70">
        <f t="shared" si="463"/>
        <v>115.37391038837177</v>
      </c>
      <c r="T942" s="113">
        <f t="shared" si="443"/>
        <v>0.66876536662306896</v>
      </c>
      <c r="U942" s="70">
        <f t="shared" si="444"/>
        <v>1.6986640312225951</v>
      </c>
      <c r="V942" s="70">
        <f>(L942/Phase_Relations!C$24)</f>
        <v>498.12595026291348</v>
      </c>
      <c r="W942" s="70">
        <f t="shared" si="445"/>
        <v>71730.136837859536</v>
      </c>
      <c r="X942" s="70">
        <f t="shared" si="446"/>
        <v>3435.3513811235416</v>
      </c>
      <c r="Y942" s="70">
        <f t="shared" si="447"/>
        <v>442.79258764694998</v>
      </c>
      <c r="Z942" s="70">
        <f t="shared" si="448"/>
        <v>63762.132621160796</v>
      </c>
      <c r="AA942" s="70">
        <f t="shared" si="449"/>
        <v>3053.7419837720695</v>
      </c>
      <c r="AB942" s="70">
        <f t="shared" si="450"/>
        <v>3.6361143194425072</v>
      </c>
      <c r="AC942" s="70">
        <f t="shared" si="451"/>
        <v>3.6361143194425072E-2</v>
      </c>
      <c r="AD942" s="70">
        <f t="shared" si="452"/>
        <v>2976.8260435131551</v>
      </c>
      <c r="AE942" s="70">
        <f t="shared" si="453"/>
        <v>3.4737534565648667</v>
      </c>
      <c r="AF942" s="70">
        <f t="shared" si="454"/>
        <v>3.7781158657634401E-2</v>
      </c>
      <c r="AG942" s="70">
        <f t="shared" si="455"/>
        <v>3.3584311352348011E-2</v>
      </c>
      <c r="AH942" s="70">
        <f>(U942-Phase_Relations!$B$37)/Phase_Relations!$B$37</f>
        <v>1.1412591064878641</v>
      </c>
      <c r="AI942" s="70">
        <f>(U942-Phase_Relations!G$20)/Phase_Relations!G$20</f>
        <v>1.0587849433143783</v>
      </c>
      <c r="AJ942" s="70">
        <f t="shared" si="456"/>
        <v>1.1413892802161141</v>
      </c>
      <c r="AK942" s="70">
        <f t="shared" si="457"/>
        <v>0.53298505679669006</v>
      </c>
      <c r="AL942" s="71">
        <f>(1/(J943-J941))*((M943-M941)/Phase_Relations!B$22)</f>
        <v>5.9543718515867283E-7</v>
      </c>
      <c r="AM942" s="71">
        <f t="shared" si="458"/>
        <v>0.97007966452735483</v>
      </c>
      <c r="AN942" s="71">
        <f>SUM(AM$27:AM942)</f>
        <v>189.57393117342207</v>
      </c>
      <c r="AO942" s="71">
        <f>(1/10000)*((AL942*Phase_Relations!B$22*H$7*U942))/(2*(P942-R942))</f>
        <v>7.7517779435863626E-12</v>
      </c>
      <c r="AP942" s="71">
        <f t="shared" si="459"/>
        <v>8.2159176734554452E-12</v>
      </c>
      <c r="AQ942" s="72">
        <f t="shared" si="460"/>
        <v>7.7345119193735339E-19</v>
      </c>
      <c r="AR942" s="72">
        <f t="shared" si="461"/>
        <v>8.1976178415313552E-19</v>
      </c>
      <c r="AS942" s="71">
        <f t="shared" si="464"/>
        <v>1.9349999543451382E-5</v>
      </c>
      <c r="AT942" s="72">
        <f t="shared" si="465"/>
        <v>3.9891855059201992E-8</v>
      </c>
      <c r="AU942" s="97">
        <f t="shared" si="462"/>
        <v>3.372247230046733E-8</v>
      </c>
      <c r="AV942" s="2"/>
      <c r="AW942" s="2"/>
      <c r="AX942" s="2"/>
      <c r="AY942" s="2"/>
      <c r="AZ942" s="2"/>
      <c r="BA942" s="2"/>
      <c r="BC942" s="10"/>
      <c r="BE942" s="10"/>
      <c r="BI942" s="10"/>
    </row>
    <row r="943" spans="1:61" x14ac:dyDescent="0.2">
      <c r="A943" s="9">
        <f>Raw_Data!A941</f>
        <v>40774.454131944447</v>
      </c>
      <c r="B943" s="10">
        <f>Raw_Data!J941</f>
        <v>-4.6699293994079205E-3</v>
      </c>
      <c r="C943" s="10">
        <f>Raw_Data!K941</f>
        <v>-8.9817159950870362E-2</v>
      </c>
      <c r="D943" s="10">
        <f>Raw_Data!L941</f>
        <v>2.4004990823093958E-2</v>
      </c>
      <c r="E943" s="10">
        <f>Raw_Data!M941</f>
        <v>1.8431866199267441E-2</v>
      </c>
      <c r="F943" s="10">
        <f>Raw_Data!N941</f>
        <v>1.8493838198073678E-2</v>
      </c>
      <c r="J943" s="74">
        <f t="shared" si="435"/>
        <v>244408.99999996182</v>
      </c>
      <c r="K943" s="69">
        <f t="shared" si="436"/>
        <v>2189.7028064571009</v>
      </c>
      <c r="L943" s="69">
        <f>K943+$D$8-$B$8*Q943+Phase_Relations!$C$24*Q943</f>
        <v>2438.7106665243869</v>
      </c>
      <c r="M943" s="69">
        <f t="shared" si="437"/>
        <v>2.5546769389557869E-2</v>
      </c>
      <c r="N943" s="69">
        <f t="shared" si="438"/>
        <v>6.4888794249476994E-2</v>
      </c>
      <c r="O943" s="70">
        <f t="shared" si="439"/>
        <v>72.122848408762096</v>
      </c>
      <c r="P943" s="70">
        <f t="shared" si="440"/>
        <v>497.3989545431869</v>
      </c>
      <c r="Q943" s="70">
        <f t="shared" si="441"/>
        <v>55.335501943426699</v>
      </c>
      <c r="R943" s="111">
        <f t="shared" si="442"/>
        <v>381.62415133397724</v>
      </c>
      <c r="S943" s="70">
        <f t="shared" si="463"/>
        <v>115.77480320920967</v>
      </c>
      <c r="T943" s="113">
        <f t="shared" si="443"/>
        <v>0.66845323061044204</v>
      </c>
      <c r="U943" s="70">
        <f t="shared" si="444"/>
        <v>1.6978712057505227</v>
      </c>
      <c r="V943" s="70">
        <f>(L943/Phase_Relations!C$24)</f>
        <v>500.80851257016747</v>
      </c>
      <c r="W943" s="70">
        <f t="shared" si="445"/>
        <v>72116.42581010412</v>
      </c>
      <c r="X943" s="70">
        <f t="shared" si="446"/>
        <v>3453.8518108287412</v>
      </c>
      <c r="Y943" s="70">
        <f t="shared" si="447"/>
        <v>445.47301062674075</v>
      </c>
      <c r="Z943" s="70">
        <f t="shared" si="448"/>
        <v>64148.113530250666</v>
      </c>
      <c r="AA943" s="70">
        <f t="shared" si="449"/>
        <v>3072.2276594947639</v>
      </c>
      <c r="AB943" s="70">
        <f t="shared" si="450"/>
        <v>3.6810906901380225</v>
      </c>
      <c r="AC943" s="70">
        <f t="shared" si="451"/>
        <v>3.6810906901380225E-2</v>
      </c>
      <c r="AD943" s="70">
        <f t="shared" si="452"/>
        <v>2995.0444573552909</v>
      </c>
      <c r="AE943" s="70">
        <f t="shared" si="453"/>
        <v>3.4764032732831875</v>
      </c>
      <c r="AF943" s="70">
        <f t="shared" si="454"/>
        <v>3.7684317713697409E-2</v>
      </c>
      <c r="AG943" s="70">
        <f t="shared" si="455"/>
        <v>3.3520489456503301E-2</v>
      </c>
      <c r="AH943" s="70">
        <f>(U943-Phase_Relations!$B$37)/Phase_Relations!$B$37</f>
        <v>1.1402597065295872</v>
      </c>
      <c r="AI943" s="70">
        <f>(U943-Phase_Relations!G$20)/Phase_Relations!G$20</f>
        <v>1.0578240369111247</v>
      </c>
      <c r="AJ943" s="70">
        <f t="shared" si="456"/>
        <v>1.1405873632940713</v>
      </c>
      <c r="AK943" s="70">
        <f t="shared" si="457"/>
        <v>0.53276698292774416</v>
      </c>
      <c r="AL943" s="71">
        <f>(1/(J944-J942))*((M944-M942)/Phase_Relations!B$22)</f>
        <v>4.8547587839430888E-7</v>
      </c>
      <c r="AM943" s="71">
        <f t="shared" si="458"/>
        <v>1.3429653069633594</v>
      </c>
      <c r="AN943" s="71">
        <f>SUM(AM$27:AM943)</f>
        <v>190.91689648038542</v>
      </c>
      <c r="AO943" s="71">
        <f>(1/10000)*((AL943*Phase_Relations!B$22*H$7*U943))/(2*(P943-R943))</f>
        <v>6.2954073991224384E-12</v>
      </c>
      <c r="AP943" s="71">
        <f t="shared" si="459"/>
        <v>6.7642722835017522E-12</v>
      </c>
      <c r="AQ943" s="72">
        <f t="shared" si="460"/>
        <v>6.2813852409319037E-19</v>
      </c>
      <c r="AR943" s="72">
        <f t="shared" si="461"/>
        <v>6.7492057929651214E-19</v>
      </c>
      <c r="AS943" s="71">
        <f t="shared" si="464"/>
        <v>2.5618844691770802E-5</v>
      </c>
      <c r="AT943" s="72">
        <f t="shared" si="465"/>
        <v>2.446967309128456E-8</v>
      </c>
      <c r="AU943" s="97">
        <f t="shared" si="462"/>
        <v>3.4035600159433616E-8</v>
      </c>
      <c r="AV943" s="2"/>
      <c r="AW943" s="2"/>
      <c r="AX943" s="2"/>
      <c r="AY943" s="2"/>
      <c r="AZ943" s="2"/>
      <c r="BA943" s="2"/>
      <c r="BC943" s="10"/>
      <c r="BE943" s="10"/>
      <c r="BI943" s="10"/>
    </row>
    <row r="944" spans="1:61" x14ac:dyDescent="0.2">
      <c r="A944" s="9">
        <f>Raw_Data!A942</f>
        <v>40774.457106481481</v>
      </c>
      <c r="B944" s="10">
        <f>Raw_Data!J942</f>
        <v>-4.7015804904203809E-3</v>
      </c>
      <c r="C944" s="10">
        <f>Raw_Data!K942</f>
        <v>-9.0273220699420342E-2</v>
      </c>
      <c r="D944" s="10">
        <f>Raw_Data!L942</f>
        <v>2.3963410909535056E-2</v>
      </c>
      <c r="E944" s="10">
        <f>Raw_Data!M942</f>
        <v>1.8387222127554243E-2</v>
      </c>
      <c r="F944" s="10">
        <f>Raw_Data!N942</f>
        <v>1.8469025511831178E-2</v>
      </c>
      <c r="J944" s="74">
        <f t="shared" si="435"/>
        <v>244665.99999968894</v>
      </c>
      <c r="K944" s="69">
        <f t="shared" si="436"/>
        <v>2204.543819433914</v>
      </c>
      <c r="L944" s="69">
        <f>K944+$D$8-$B$8*Q944+Phase_Relations!$C$24*Q944</f>
        <v>2452.9593326099607</v>
      </c>
      <c r="M944" s="69">
        <f t="shared" si="437"/>
        <v>2.5674063810233967E-2</v>
      </c>
      <c r="N944" s="69">
        <f t="shared" si="438"/>
        <v>6.5212122077994275E-2</v>
      </c>
      <c r="O944" s="70">
        <f t="shared" si="439"/>
        <v>71.997921812265631</v>
      </c>
      <c r="P944" s="70">
        <f t="shared" si="440"/>
        <v>496.53739180872844</v>
      </c>
      <c r="Q944" s="70">
        <f t="shared" si="441"/>
        <v>55.201473077855489</v>
      </c>
      <c r="R944" s="111">
        <f t="shared" si="442"/>
        <v>380.69981433003784</v>
      </c>
      <c r="S944" s="70">
        <f t="shared" si="463"/>
        <v>115.8375774786906</v>
      </c>
      <c r="T944" s="113">
        <f t="shared" si="443"/>
        <v>0.66832593618976599</v>
      </c>
      <c r="U944" s="70">
        <f t="shared" si="444"/>
        <v>1.6975478779220057</v>
      </c>
      <c r="V944" s="70">
        <f>(L944/Phase_Relations!C$24)</f>
        <v>503.73458878182203</v>
      </c>
      <c r="W944" s="70">
        <f t="shared" si="445"/>
        <v>72537.78078458237</v>
      </c>
      <c r="X944" s="70">
        <f t="shared" si="446"/>
        <v>3474.0316467711864</v>
      </c>
      <c r="Y944" s="70">
        <f t="shared" si="447"/>
        <v>448.53311570396653</v>
      </c>
      <c r="Z944" s="70">
        <f t="shared" si="448"/>
        <v>64588.768661371178</v>
      </c>
      <c r="AA944" s="70">
        <f t="shared" si="449"/>
        <v>3093.3318324411484</v>
      </c>
      <c r="AB944" s="70">
        <f t="shared" si="450"/>
        <v>3.6994328256821252</v>
      </c>
      <c r="AC944" s="70">
        <f t="shared" si="451"/>
        <v>3.6994328256821252E-2</v>
      </c>
      <c r="AD944" s="70">
        <f t="shared" si="452"/>
        <v>3016.1067807886884</v>
      </c>
      <c r="AE944" s="70">
        <f t="shared" si="453"/>
        <v>3.4794467130221336</v>
      </c>
      <c r="AF944" s="70">
        <f t="shared" si="454"/>
        <v>3.7447510889019521E-2</v>
      </c>
      <c r="AG944" s="70">
        <f t="shared" si="455"/>
        <v>3.3343846359704776E-2</v>
      </c>
      <c r="AH944" s="70">
        <f>(U944-Phase_Relations!$B$37)/Phase_Relations!$B$37</f>
        <v>1.1398521340817884</v>
      </c>
      <c r="AI944" s="70">
        <f>(U944-Phase_Relations!G$20)/Phase_Relations!G$20</f>
        <v>1.0574321627954253</v>
      </c>
      <c r="AJ944" s="70">
        <f t="shared" si="456"/>
        <v>1.13988907683286</v>
      </c>
      <c r="AK944" s="70">
        <f t="shared" si="457"/>
        <v>0.53267799018781237</v>
      </c>
      <c r="AL944" s="71">
        <f>(1/(J945-J943))*((M945-M943)/Phase_Relations!B$22)</f>
        <v>4.2889773863894748E-7</v>
      </c>
      <c r="AM944" s="71">
        <f t="shared" si="458"/>
        <v>0.55128675393068782</v>
      </c>
      <c r="AN944" s="71">
        <f>SUM(AM$27:AM944)</f>
        <v>191.46818323431611</v>
      </c>
      <c r="AO944" s="71">
        <f>(1/10000)*((AL944*Phase_Relations!B$22*H$7*U944))/(2*(P944-R944))</f>
        <v>5.5576579487201238E-12</v>
      </c>
      <c r="AP944" s="71">
        <f t="shared" si="459"/>
        <v>5.8649544949852282E-12</v>
      </c>
      <c r="AQ944" s="72">
        <f t="shared" si="460"/>
        <v>5.5452790264383506E-19</v>
      </c>
      <c r="AR944" s="72">
        <f t="shared" si="461"/>
        <v>5.8518911117130934E-19</v>
      </c>
      <c r="AS944" s="71">
        <f t="shared" si="464"/>
        <v>9.0413246697457767E-6</v>
      </c>
      <c r="AT944" s="72">
        <f t="shared" si="465"/>
        <v>6.1210174475279676E-8</v>
      </c>
      <c r="AU944" s="97">
        <f t="shared" si="462"/>
        <v>3.5817399195879069E-8</v>
      </c>
      <c r="AV944" s="2"/>
      <c r="AW944" s="2"/>
      <c r="AX944" s="2"/>
      <c r="AY944" s="2"/>
      <c r="AZ944" s="2"/>
      <c r="BA944" s="2"/>
      <c r="BC944" s="10"/>
      <c r="BE944" s="10"/>
      <c r="BI944" s="10"/>
    </row>
    <row r="945" spans="1:61" x14ac:dyDescent="0.2">
      <c r="A945" s="9">
        <f>Raw_Data!A943</f>
        <v>40774.460092592592</v>
      </c>
      <c r="B945" s="10">
        <f>Raw_Data!J943</f>
        <v>-4.7288016163493001E-3</v>
      </c>
      <c r="C945" s="10">
        <f>Raw_Data!K943</f>
        <v>-9.1172277956320436E-2</v>
      </c>
      <c r="D945" s="10">
        <f>Raw_Data!L943</f>
        <v>2.4080466501662158E-2</v>
      </c>
      <c r="E945" s="10">
        <f>Raw_Data!M943</f>
        <v>1.8484930767614042E-2</v>
      </c>
      <c r="F945" s="10">
        <f>Raw_Data!N943</f>
        <v>1.8515065236015277E-2</v>
      </c>
      <c r="J945" s="74">
        <f t="shared" si="435"/>
        <v>244923.99999964982</v>
      </c>
      <c r="K945" s="69">
        <f t="shared" si="436"/>
        <v>2217.3076474800155</v>
      </c>
      <c r="L945" s="69">
        <f>K945+$D$8-$B$8*Q945+Phase_Relations!$C$24*Q945</f>
        <v>2467.0195793509884</v>
      </c>
      <c r="M945" s="69">
        <f t="shared" si="437"/>
        <v>2.5935743181959965E-2</v>
      </c>
      <c r="N945" s="69">
        <f t="shared" si="438"/>
        <v>6.5876787682178306E-2</v>
      </c>
      <c r="O945" s="70">
        <f t="shared" si="439"/>
        <v>72.34961462433948</v>
      </c>
      <c r="P945" s="70">
        <f t="shared" si="440"/>
        <v>498.96285947820331</v>
      </c>
      <c r="Q945" s="70">
        <f t="shared" si="441"/>
        <v>55.494810528521953</v>
      </c>
      <c r="R945" s="111">
        <f t="shared" si="442"/>
        <v>382.72283123118586</v>
      </c>
      <c r="S945" s="70">
        <f t="shared" si="463"/>
        <v>116.24002824701745</v>
      </c>
      <c r="T945" s="113">
        <f t="shared" si="443"/>
        <v>0.66806425681803994</v>
      </c>
      <c r="U945" s="70">
        <f t="shared" si="444"/>
        <v>1.6968832123178215</v>
      </c>
      <c r="V945" s="70">
        <f>(L945/Phase_Relations!C$24)</f>
        <v>506.62197159168153</v>
      </c>
      <c r="W945" s="70">
        <f t="shared" si="445"/>
        <v>72953.563909202145</v>
      </c>
      <c r="X945" s="70">
        <f t="shared" si="446"/>
        <v>3493.9446316667691</v>
      </c>
      <c r="Y945" s="70">
        <f t="shared" si="447"/>
        <v>451.12716106315958</v>
      </c>
      <c r="Z945" s="70">
        <f t="shared" si="448"/>
        <v>64962.311193094982</v>
      </c>
      <c r="AA945" s="70">
        <f t="shared" si="449"/>
        <v>3111.2218004355832</v>
      </c>
      <c r="AB945" s="70">
        <f t="shared" si="450"/>
        <v>3.7371387870259398</v>
      </c>
      <c r="AC945" s="70">
        <f t="shared" si="451"/>
        <v>3.7371387870259398E-2</v>
      </c>
      <c r="AD945" s="70">
        <f t="shared" si="452"/>
        <v>3033.7284482709047</v>
      </c>
      <c r="AE945" s="70">
        <f t="shared" si="453"/>
        <v>3.481976704105457</v>
      </c>
      <c r="AF945" s="70">
        <f t="shared" si="454"/>
        <v>3.7361536946913715E-2</v>
      </c>
      <c r="AG945" s="70">
        <f t="shared" si="455"/>
        <v>3.3268995505394063E-2</v>
      </c>
      <c r="AH945" s="70">
        <f>(U945-Phase_Relations!$B$37)/Phase_Relations!$B$37</f>
        <v>1.1390142866607746</v>
      </c>
      <c r="AI945" s="70">
        <f>(U945-Phase_Relations!G$20)/Phase_Relations!G$20</f>
        <v>1.0566265864642137</v>
      </c>
      <c r="AJ945" s="70">
        <f t="shared" si="456"/>
        <v>1.1392768068590244</v>
      </c>
      <c r="AK945" s="70">
        <f t="shared" si="457"/>
        <v>0.53249494113426199</v>
      </c>
      <c r="AL945" s="71">
        <f>(1/(J946-J944))*((M946-M944)/Phase_Relations!B$22)</f>
        <v>4.7718458408996638E-7</v>
      </c>
      <c r="AM945" s="71">
        <f t="shared" si="458"/>
        <v>1.1405742664168455</v>
      </c>
      <c r="AN945" s="71">
        <f>SUM(AM$27:AM945)</f>
        <v>192.60875750073296</v>
      </c>
      <c r="AO945" s="71">
        <f>(1/10000)*((AL945*Phase_Relations!B$22*H$7*U945))/(2*(P945-R945))</f>
        <v>6.1595380650706115E-12</v>
      </c>
      <c r="AP945" s="71">
        <f t="shared" si="459"/>
        <v>5.2462190614135452E-12</v>
      </c>
      <c r="AQ945" s="72">
        <f t="shared" si="460"/>
        <v>6.1458185372222503E-19</v>
      </c>
      <c r="AR945" s="72">
        <f t="shared" si="461"/>
        <v>5.2345338266197504E-19</v>
      </c>
      <c r="AS945" s="71">
        <f t="shared" si="464"/>
        <v>2.2219494329879085E-5</v>
      </c>
      <c r="AT945" s="72">
        <f t="shared" si="465"/>
        <v>2.760437003332524E-8</v>
      </c>
      <c r="AU945" s="97">
        <f t="shared" si="462"/>
        <v>3.6537425849357005E-8</v>
      </c>
      <c r="AV945" s="2"/>
      <c r="AW945" s="2"/>
      <c r="AX945" s="2"/>
      <c r="AY945" s="2"/>
      <c r="AZ945" s="2"/>
      <c r="BA945" s="2"/>
      <c r="BC945" s="10"/>
      <c r="BE945" s="10"/>
      <c r="BI945" s="10"/>
    </row>
    <row r="946" spans="1:61" x14ac:dyDescent="0.2">
      <c r="A946" s="9">
        <f>Raw_Data!A944</f>
        <v>40774.463067129633</v>
      </c>
      <c r="B946" s="10">
        <f>Raw_Data!J944</f>
        <v>-4.7571985238955708E-3</v>
      </c>
      <c r="C946" s="10">
        <f>Raw_Data!K944</f>
        <v>-9.1770857688790564E-2</v>
      </c>
      <c r="D946" s="10">
        <f>Raw_Data!L944</f>
        <v>2.4101998744816257E-2</v>
      </c>
      <c r="E946" s="10">
        <f>Raw_Data!M944</f>
        <v>1.8413101199717844E-2</v>
      </c>
      <c r="F946" s="10">
        <f>Raw_Data!N944</f>
        <v>1.8494459710445877E-2</v>
      </c>
      <c r="J946" s="74">
        <f t="shared" si="435"/>
        <v>245181.00000000559</v>
      </c>
      <c r="K946" s="69">
        <f t="shared" si="436"/>
        <v>2230.62279270612</v>
      </c>
      <c r="L946" s="69">
        <f>K946+$D$8-$B$8*Q946+Phase_Relations!$C$24*Q946</f>
        <v>2479.3816748302934</v>
      </c>
      <c r="M946" s="69">
        <f t="shared" si="437"/>
        <v>2.6106829667580007E-2</v>
      </c>
      <c r="N946" s="69">
        <f t="shared" si="438"/>
        <v>6.6311347355653222E-2</v>
      </c>
      <c r="O946" s="70">
        <f t="shared" si="439"/>
        <v>72.414308117469659</v>
      </c>
      <c r="P946" s="70">
        <f t="shared" si="440"/>
        <v>499.40902149979075</v>
      </c>
      <c r="Q946" s="70">
        <f t="shared" si="441"/>
        <v>55.279166320228299</v>
      </c>
      <c r="R946" s="111">
        <f t="shared" si="442"/>
        <v>381.23562979467789</v>
      </c>
      <c r="S946" s="70">
        <f t="shared" si="463"/>
        <v>118.17339170511286</v>
      </c>
      <c r="T946" s="113">
        <f t="shared" si="443"/>
        <v>0.66789317033241991</v>
      </c>
      <c r="U946" s="70">
        <f t="shared" si="444"/>
        <v>1.6964486526443465</v>
      </c>
      <c r="V946" s="70">
        <f>(L946/Phase_Relations!C$24)</f>
        <v>509.16062561662352</v>
      </c>
      <c r="W946" s="70">
        <f t="shared" si="445"/>
        <v>73319.130088793783</v>
      </c>
      <c r="X946" s="70">
        <f t="shared" si="446"/>
        <v>3511.4525904594725</v>
      </c>
      <c r="Y946" s="70">
        <f t="shared" si="447"/>
        <v>453.88145929639524</v>
      </c>
      <c r="Z946" s="70">
        <f t="shared" si="448"/>
        <v>65358.930138680917</v>
      </c>
      <c r="AA946" s="70">
        <f t="shared" si="449"/>
        <v>3130.2169606647944</v>
      </c>
      <c r="AB946" s="70">
        <f t="shared" si="450"/>
        <v>3.761791018383287</v>
      </c>
      <c r="AC946" s="70">
        <f t="shared" si="451"/>
        <v>3.761791018383287E-2</v>
      </c>
      <c r="AD946" s="70">
        <f t="shared" si="452"/>
        <v>3051.4346995280525</v>
      </c>
      <c r="AE946" s="70">
        <f t="shared" si="453"/>
        <v>3.4845040805229646</v>
      </c>
      <c r="AF946" s="70">
        <f t="shared" si="454"/>
        <v>3.7752460353423951E-2</v>
      </c>
      <c r="AG946" s="70">
        <f t="shared" si="455"/>
        <v>3.3653705599268793E-2</v>
      </c>
      <c r="AH946" s="70">
        <f>(U946-Phase_Relations!$B$37)/Phase_Relations!$B$37</f>
        <v>1.138466500376355</v>
      </c>
      <c r="AI946" s="70">
        <f>(U946-Phase_Relations!G$20)/Phase_Relations!G$20</f>
        <v>1.0560998990814958</v>
      </c>
      <c r="AJ946" s="70">
        <f t="shared" si="456"/>
        <v>1.1387074622532092</v>
      </c>
      <c r="AK946" s="70">
        <f t="shared" si="457"/>
        <v>0.53237518575857656</v>
      </c>
      <c r="AL946" s="71">
        <f>(1/(J947-J945))*((M947-M945)/Phase_Relations!B$22)</f>
        <v>3.926599759667856E-7</v>
      </c>
      <c r="AM946" s="71">
        <f t="shared" si="458"/>
        <v>0.75006424883371459</v>
      </c>
      <c r="AN946" s="71">
        <f>SUM(AM$27:AM946)</f>
        <v>193.35882174956669</v>
      </c>
      <c r="AO946" s="71">
        <f>(1/10000)*((AL946*Phase_Relations!B$22*H$7*U946))/(2*(P946-R946))</f>
        <v>4.9842882069262803E-12</v>
      </c>
      <c r="AP946" s="71">
        <f t="shared" si="459"/>
        <v>4.9497958152913825E-12</v>
      </c>
      <c r="AQ946" s="72">
        <f t="shared" si="460"/>
        <v>4.9731863872546128E-19</v>
      </c>
      <c r="AR946" s="72">
        <f t="shared" si="461"/>
        <v>4.9387708227003493E-19</v>
      </c>
      <c r="AS946" s="71">
        <f t="shared" si="464"/>
        <v>1.4463414950133463E-5</v>
      </c>
      <c r="AT946" s="72">
        <f t="shared" si="465"/>
        <v>3.431596123482424E-8</v>
      </c>
      <c r="AU946" s="97">
        <f t="shared" si="462"/>
        <v>3.787443790094622E-8</v>
      </c>
      <c r="AV946" s="2"/>
      <c r="AW946" s="2"/>
      <c r="AX946" s="2"/>
      <c r="AY946" s="2"/>
      <c r="AZ946" s="2"/>
      <c r="BA946" s="2"/>
      <c r="BC946" s="10"/>
      <c r="BE946" s="10"/>
      <c r="BI946" s="10"/>
    </row>
    <row r="947" spans="1:61" x14ac:dyDescent="0.2">
      <c r="A947" s="9">
        <f>Raw_Data!A945</f>
        <v>40774.466041666667</v>
      </c>
      <c r="B947" s="10">
        <f>Raw_Data!J945</f>
        <v>-4.7866049409112706E-3</v>
      </c>
      <c r="C947" s="10">
        <f>Raw_Data!K945</f>
        <v>-9.2414568432830357E-2</v>
      </c>
      <c r="D947" s="10">
        <f>Raw_Data!L945</f>
        <v>2.4183650246020955E-2</v>
      </c>
      <c r="E947" s="10">
        <f>Raw_Data!M945</f>
        <v>1.8421414807113241E-2</v>
      </c>
      <c r="F947" s="10">
        <f>Raw_Data!N945</f>
        <v>1.8491973660957277E-2</v>
      </c>
      <c r="J947" s="74">
        <f t="shared" si="435"/>
        <v>245437.99999973271</v>
      </c>
      <c r="K947" s="69">
        <f t="shared" si="436"/>
        <v>2244.411291066564</v>
      </c>
      <c r="L947" s="69">
        <f>K947+$D$8-$B$8*Q947+Phase_Relations!$C$24*Q947</f>
        <v>2493.280479874395</v>
      </c>
      <c r="M947" s="69">
        <f t="shared" si="437"/>
        <v>2.629116092990352E-2</v>
      </c>
      <c r="N947" s="69">
        <f t="shared" si="438"/>
        <v>6.6779548761954938E-2</v>
      </c>
      <c r="O947" s="70">
        <f t="shared" si="439"/>
        <v>72.659629554463024</v>
      </c>
      <c r="P947" s="70">
        <f t="shared" si="440"/>
        <v>501.10089347905529</v>
      </c>
      <c r="Q947" s="70">
        <f t="shared" si="441"/>
        <v>55.304125140632671</v>
      </c>
      <c r="R947" s="111">
        <f t="shared" si="442"/>
        <v>381.40775959057015</v>
      </c>
      <c r="S947" s="70">
        <f t="shared" si="463"/>
        <v>119.69313388848514</v>
      </c>
      <c r="T947" s="113">
        <f t="shared" si="443"/>
        <v>0.66770883907009648</v>
      </c>
      <c r="U947" s="70">
        <f t="shared" si="444"/>
        <v>1.6959804512380452</v>
      </c>
      <c r="V947" s="70">
        <f>(L947/Phase_Relations!C$24)</f>
        <v>512.01485509787619</v>
      </c>
      <c r="W947" s="70">
        <f t="shared" si="445"/>
        <v>73730.139134094177</v>
      </c>
      <c r="X947" s="70">
        <f t="shared" si="446"/>
        <v>3531.1369317094909</v>
      </c>
      <c r="Y947" s="70">
        <f t="shared" si="447"/>
        <v>456.71072995724353</v>
      </c>
      <c r="Z947" s="70">
        <f t="shared" si="448"/>
        <v>65766.345113843068</v>
      </c>
      <c r="AA947" s="70">
        <f t="shared" si="449"/>
        <v>3149.7291721189208</v>
      </c>
      <c r="AB947" s="70">
        <f t="shared" si="450"/>
        <v>3.7883517190062665</v>
      </c>
      <c r="AC947" s="70">
        <f t="shared" si="451"/>
        <v>3.7883517190062665E-2</v>
      </c>
      <c r="AD947" s="70">
        <f t="shared" si="452"/>
        <v>3069.9337495265972</v>
      </c>
      <c r="AE947" s="70">
        <f t="shared" si="453"/>
        <v>3.4871290033190498</v>
      </c>
      <c r="AF947" s="70">
        <f t="shared" si="454"/>
        <v>3.8001087505553324E-2</v>
      </c>
      <c r="AG947" s="70">
        <f t="shared" si="455"/>
        <v>3.3896486090257451E-2</v>
      </c>
      <c r="AH947" s="70">
        <f>(U947-Phase_Relations!$B$37)/Phase_Relations!$B$37</f>
        <v>1.1378763068439757</v>
      </c>
      <c r="AI947" s="70">
        <f>(U947-Phase_Relations!G$20)/Phase_Relations!G$20</f>
        <v>1.0555324378366502</v>
      </c>
      <c r="AJ947" s="70">
        <f t="shared" si="456"/>
        <v>1.1381518972534681</v>
      </c>
      <c r="AK947" s="70">
        <f t="shared" si="457"/>
        <v>0.53224609075899132</v>
      </c>
      <c r="AL947" s="71">
        <f>(1/(J948-J946))*((M948-M946)/Phase_Relations!B$22)</f>
        <v>3.3275721897387909E-7</v>
      </c>
      <c r="AM947" s="71">
        <f t="shared" si="458"/>
        <v>0.81293917389146586</v>
      </c>
      <c r="AN947" s="71">
        <f>SUM(AM$27:AM947)</f>
        <v>194.17176092345815</v>
      </c>
      <c r="AO947" s="71">
        <f>(1/10000)*((AL947*Phase_Relations!B$22*H$7*U947))/(2*(P947-R947))</f>
        <v>4.1691217908044833E-12</v>
      </c>
      <c r="AP947" s="71">
        <f t="shared" si="459"/>
        <v>4.8303111799198487E-12</v>
      </c>
      <c r="AQ947" s="72">
        <f t="shared" si="460"/>
        <v>4.1598356427349531E-19</v>
      </c>
      <c r="AR947" s="72">
        <f t="shared" si="461"/>
        <v>4.8195523229976136E-19</v>
      </c>
      <c r="AS947" s="71">
        <f t="shared" si="464"/>
        <v>1.4919098060012952E-5</v>
      </c>
      <c r="AT947" s="72">
        <f t="shared" si="465"/>
        <v>2.7826967561175667E-8</v>
      </c>
      <c r="AU947" s="97">
        <f t="shared" si="462"/>
        <v>3.622566798669027E-8</v>
      </c>
      <c r="AV947" s="2"/>
      <c r="AW947" s="2"/>
      <c r="AX947" s="2"/>
      <c r="AY947" s="2"/>
      <c r="AZ947" s="2"/>
      <c r="BA947" s="2"/>
      <c r="BC947" s="10"/>
      <c r="BE947" s="10"/>
      <c r="BI947" s="10"/>
    </row>
    <row r="948" spans="1:61" x14ac:dyDescent="0.2">
      <c r="A948" s="9">
        <f>Raw_Data!A946</f>
        <v>40774.4690162037</v>
      </c>
      <c r="B948" s="10">
        <f>Raw_Data!J946</f>
        <v>-4.8162013832388807E-3</v>
      </c>
      <c r="C948" s="10">
        <f>Raw_Data!K946</f>
        <v>-9.2833811777200737E-2</v>
      </c>
      <c r="D948" s="10">
        <f>Raw_Data!L946</f>
        <v>2.4218994954033356E-2</v>
      </c>
      <c r="E948" s="10">
        <f>Raw_Data!M946</f>
        <v>1.8457044553093542E-2</v>
      </c>
      <c r="F948" s="10">
        <f>Raw_Data!N946</f>
        <v>1.8529204642481978E-2</v>
      </c>
      <c r="J948" s="74">
        <f t="shared" si="435"/>
        <v>245694.99999945983</v>
      </c>
      <c r="K948" s="69">
        <f t="shared" si="436"/>
        <v>2258.2888911934801</v>
      </c>
      <c r="L948" s="69">
        <f>K948+$D$8-$B$8*Q948+Phase_Relations!$C$24*Q948</f>
        <v>2507.6308229312717</v>
      </c>
      <c r="M948" s="69">
        <f t="shared" si="437"/>
        <v>2.6408026195043285E-2</v>
      </c>
      <c r="N948" s="69">
        <f t="shared" si="438"/>
        <v>6.707638653540994E-2</v>
      </c>
      <c r="O948" s="70">
        <f t="shared" si="439"/>
        <v>72.765822513952855</v>
      </c>
      <c r="P948" s="70">
        <f t="shared" si="440"/>
        <v>501.83325871691619</v>
      </c>
      <c r="Q948" s="70">
        <f t="shared" si="441"/>
        <v>55.411091513794339</v>
      </c>
      <c r="R948" s="111">
        <f t="shared" si="442"/>
        <v>382.145458715823</v>
      </c>
      <c r="S948" s="70">
        <f t="shared" si="463"/>
        <v>119.68780000109319</v>
      </c>
      <c r="T948" s="113">
        <f t="shared" si="443"/>
        <v>0.66759197380495672</v>
      </c>
      <c r="U948" s="70">
        <f t="shared" si="444"/>
        <v>1.6956836134645901</v>
      </c>
      <c r="V948" s="70">
        <f>(L948/Phase_Relations!C$24)</f>
        <v>514.96181147931054</v>
      </c>
      <c r="W948" s="70">
        <f t="shared" si="445"/>
        <v>74154.500853020712</v>
      </c>
      <c r="X948" s="70">
        <f t="shared" si="446"/>
        <v>3551.4607688228311</v>
      </c>
      <c r="Y948" s="70">
        <f t="shared" si="447"/>
        <v>459.55071996551618</v>
      </c>
      <c r="Z948" s="70">
        <f t="shared" si="448"/>
        <v>66175.303675034331</v>
      </c>
      <c r="AA948" s="70">
        <f t="shared" si="449"/>
        <v>3169.3153101070084</v>
      </c>
      <c r="AB948" s="70">
        <f t="shared" si="450"/>
        <v>3.8051910943866285</v>
      </c>
      <c r="AC948" s="70">
        <f t="shared" si="451"/>
        <v>3.8051910943866285E-2</v>
      </c>
      <c r="AD948" s="70">
        <f t="shared" si="452"/>
        <v>3089.5234434396125</v>
      </c>
      <c r="AE948" s="70">
        <f t="shared" si="453"/>
        <v>3.4898914950087074</v>
      </c>
      <c r="AF948" s="70">
        <f t="shared" si="454"/>
        <v>3.7764560572249299E-2</v>
      </c>
      <c r="AG948" s="70">
        <f t="shared" si="455"/>
        <v>3.3701005809157497E-2</v>
      </c>
      <c r="AH948" s="70">
        <f>(U948-Phase_Relations!$B$37)/Phase_Relations!$B$37</f>
        <v>1.1375021265623675</v>
      </c>
      <c r="AI948" s="70">
        <f>(U948-Phase_Relations!G$20)/Phase_Relations!G$20</f>
        <v>1.0551726697322086</v>
      </c>
      <c r="AJ948" s="70">
        <f t="shared" si="456"/>
        <v>1.1376043509952591</v>
      </c>
      <c r="AK948" s="70">
        <f t="shared" si="457"/>
        <v>0.53216420813192478</v>
      </c>
      <c r="AL948" s="71">
        <f>(1/(J949-J947))*((M949-M947)/Phase_Relations!B$22)</f>
        <v>2.0722801023721538E-7</v>
      </c>
      <c r="AM948" s="71">
        <f t="shared" si="458"/>
        <v>0.51860705905814275</v>
      </c>
      <c r="AN948" s="71">
        <f>SUM(AM$27:AM948)</f>
        <v>194.69036798251631</v>
      </c>
      <c r="AO948" s="71">
        <f>(1/10000)*((AL948*Phase_Relations!B$22*H$7*U948))/(2*(P948-R948))</f>
        <v>2.5960251068972713E-12</v>
      </c>
      <c r="AP948" s="71">
        <f t="shared" si="459"/>
        <v>4.7383163122009353E-12</v>
      </c>
      <c r="AQ948" s="72">
        <f t="shared" si="460"/>
        <v>2.5902428163467679E-19</v>
      </c>
      <c r="AR948" s="72">
        <f t="shared" si="461"/>
        <v>4.7277623612531819E-19</v>
      </c>
      <c r="AS948" s="71">
        <f t="shared" si="464"/>
        <v>8.934508638077506E-6</v>
      </c>
      <c r="AT948" s="72">
        <f t="shared" si="465"/>
        <v>2.8933574029886485E-8</v>
      </c>
      <c r="AU948" s="97">
        <f t="shared" si="462"/>
        <v>3.7226279152759862E-8</v>
      </c>
      <c r="AV948" s="2"/>
      <c r="AW948" s="2"/>
      <c r="AX948" s="2"/>
      <c r="AY948" s="2"/>
      <c r="AZ948" s="2"/>
      <c r="BA948" s="2"/>
      <c r="BC948" s="10"/>
      <c r="BE948" s="10"/>
      <c r="BI948" s="10"/>
    </row>
    <row r="949" spans="1:61" x14ac:dyDescent="0.2">
      <c r="A949" s="9">
        <f>Raw_Data!A947</f>
        <v>40774.471990740742</v>
      </c>
      <c r="B949" s="10">
        <f>Raw_Data!J947</f>
        <v>-4.8462847654282106E-3</v>
      </c>
      <c r="C949" s="10">
        <f>Raw_Data!K947</f>
        <v>-9.3099847213850673E-2</v>
      </c>
      <c r="D949" s="10">
        <f>Raw_Data!L947</f>
        <v>2.4243947652801558E-2</v>
      </c>
      <c r="E949" s="10">
        <f>Raw_Data!M947</f>
        <v>1.8450358037431242E-2</v>
      </c>
      <c r="F949" s="10">
        <f>Raw_Data!N947</f>
        <v>1.8526156841426177E-2</v>
      </c>
      <c r="J949" s="74">
        <f t="shared" si="435"/>
        <v>245951.9999998156</v>
      </c>
      <c r="K949" s="69">
        <f t="shared" si="436"/>
        <v>2272.394814596958</v>
      </c>
      <c r="L949" s="69">
        <f>K949+$D$8-$B$8*Q949+Phase_Relations!$C$24*Q949</f>
        <v>2521.6480282448938</v>
      </c>
      <c r="M949" s="69">
        <f t="shared" si="437"/>
        <v>2.6478734192312024E-2</v>
      </c>
      <c r="N949" s="69">
        <f t="shared" si="438"/>
        <v>6.7255984848472547E-2</v>
      </c>
      <c r="O949" s="70">
        <f t="shared" si="439"/>
        <v>72.84079274509817</v>
      </c>
      <c r="P949" s="70">
        <f t="shared" si="440"/>
        <v>502.35029479378045</v>
      </c>
      <c r="Q949" s="70">
        <f t="shared" si="441"/>
        <v>55.391017491097671</v>
      </c>
      <c r="R949" s="111">
        <f t="shared" si="442"/>
        <v>382.0070171799839</v>
      </c>
      <c r="S949" s="70">
        <f t="shared" si="463"/>
        <v>120.34327761379654</v>
      </c>
      <c r="T949" s="113">
        <f t="shared" si="443"/>
        <v>0.66752126580768789</v>
      </c>
      <c r="U949" s="70">
        <f t="shared" si="444"/>
        <v>1.6955040151515273</v>
      </c>
      <c r="V949" s="70">
        <f>(L949/Phase_Relations!C$24)</f>
        <v>517.84035539182412</v>
      </c>
      <c r="W949" s="70">
        <f t="shared" si="445"/>
        <v>74569.011176422675</v>
      </c>
      <c r="X949" s="70">
        <f t="shared" si="446"/>
        <v>3571.3127958056834</v>
      </c>
      <c r="Y949" s="70">
        <f t="shared" si="447"/>
        <v>462.44933790072645</v>
      </c>
      <c r="Z949" s="70">
        <f t="shared" si="448"/>
        <v>66592.704657704613</v>
      </c>
      <c r="AA949" s="70">
        <f t="shared" si="449"/>
        <v>3189.3057786256995</v>
      </c>
      <c r="AB949" s="70">
        <f t="shared" si="450"/>
        <v>3.8153795666155732</v>
      </c>
      <c r="AC949" s="70">
        <f t="shared" si="451"/>
        <v>3.8153795666155732E-2</v>
      </c>
      <c r="AD949" s="70">
        <f t="shared" si="452"/>
        <v>3109.0769268831687</v>
      </c>
      <c r="AE949" s="70">
        <f t="shared" si="453"/>
        <v>3.4926314677838004</v>
      </c>
      <c r="AF949" s="70">
        <f t="shared" si="454"/>
        <v>3.7733377094263297E-2</v>
      </c>
      <c r="AG949" s="70">
        <f t="shared" si="455"/>
        <v>3.3697210100199937E-2</v>
      </c>
      <c r="AH949" s="70">
        <f>(U949-Phase_Relations!$B$37)/Phase_Relations!$B$37</f>
        <v>1.1372757330458823</v>
      </c>
      <c r="AI949" s="70">
        <f>(U949-Phase_Relations!G$20)/Phase_Relations!G$20</f>
        <v>1.054954996139325</v>
      </c>
      <c r="AJ949" s="70">
        <f t="shared" si="456"/>
        <v>1.1370589501359047</v>
      </c>
      <c r="AK949" s="70">
        <f t="shared" si="457"/>
        <v>0.53211465205994901</v>
      </c>
      <c r="AL949" s="71">
        <f>(1/(J950-J948))*((M950-M948)/Phase_Relations!B$22)</f>
        <v>2.2070175589029971E-7</v>
      </c>
      <c r="AM949" s="71">
        <f t="shared" si="458"/>
        <v>0.31577133865679996</v>
      </c>
      <c r="AN949" s="71">
        <f>SUM(AM$27:AM949)</f>
        <v>195.00613932117309</v>
      </c>
      <c r="AO949" s="71">
        <f>(1/10000)*((AL949*Phase_Relations!B$22*H$7*U949))/(2*(P949-R949))</f>
        <v>2.7494654562162564E-12</v>
      </c>
      <c r="AP949" s="71">
        <f t="shared" si="459"/>
        <v>4.4538712209398245E-12</v>
      </c>
      <c r="AQ949" s="72">
        <f t="shared" si="460"/>
        <v>2.7433413982924039E-19</v>
      </c>
      <c r="AR949" s="72">
        <f t="shared" si="461"/>
        <v>4.4439508324945926E-19</v>
      </c>
      <c r="AS949" s="71">
        <f t="shared" si="464"/>
        <v>5.4166813992200576E-6</v>
      </c>
      <c r="AT949" s="72">
        <f t="shared" si="465"/>
        <v>5.0545074837754149E-8</v>
      </c>
      <c r="AU949" s="97">
        <f t="shared" si="462"/>
        <v>3.5034001806107999E-8</v>
      </c>
      <c r="AV949" s="2"/>
      <c r="AW949" s="2"/>
      <c r="AX949" s="2"/>
      <c r="AY949" s="2"/>
      <c r="AZ949" s="2"/>
      <c r="BA949" s="2"/>
      <c r="BC949" s="10"/>
      <c r="BE949" s="10"/>
      <c r="BI949" s="10"/>
    </row>
    <row r="950" spans="1:61" x14ac:dyDescent="0.2">
      <c r="A950" s="9">
        <f>Raw_Data!A948</f>
        <v>40774.474976851852</v>
      </c>
      <c r="B950" s="10">
        <f>Raw_Data!J948</f>
        <v>-4.8755486634599905E-3</v>
      </c>
      <c r="C950" s="10">
        <f>Raw_Data!K948</f>
        <v>-9.3560658595200685E-2</v>
      </c>
      <c r="D950" s="10">
        <f>Raw_Data!L948</f>
        <v>2.4337119438539955E-2</v>
      </c>
      <c r="E950" s="10">
        <f>Raw_Data!M948</f>
        <v>1.8440239189572844E-2</v>
      </c>
      <c r="F950" s="10">
        <f>Raw_Data!N948</f>
        <v>1.852939587705808E-2</v>
      </c>
      <c r="J950" s="74">
        <f t="shared" si="435"/>
        <v>246209.99999977648</v>
      </c>
      <c r="K950" s="69">
        <f t="shared" si="436"/>
        <v>2286.1164866325539</v>
      </c>
      <c r="L950" s="69">
        <f>K950+$D$8-$B$8*Q950+Phase_Relations!$C$24*Q950</f>
        <v>2535.235441288381</v>
      </c>
      <c r="M950" s="69">
        <f t="shared" si="437"/>
        <v>2.6608183928109604E-2</v>
      </c>
      <c r="N950" s="69">
        <f t="shared" si="438"/>
        <v>6.7584787177398395E-2</v>
      </c>
      <c r="O950" s="70">
        <f t="shared" si="439"/>
        <v>73.120726806656705</v>
      </c>
      <c r="P950" s="70">
        <f t="shared" si="440"/>
        <v>504.28087452866686</v>
      </c>
      <c r="Q950" s="70">
        <f t="shared" si="441"/>
        <v>55.360639041119782</v>
      </c>
      <c r="R950" s="111">
        <f t="shared" si="442"/>
        <v>381.79751062841228</v>
      </c>
      <c r="S950" s="70">
        <f t="shared" si="463"/>
        <v>122.48336390025457</v>
      </c>
      <c r="T950" s="113">
        <f t="shared" si="443"/>
        <v>0.66739181607189035</v>
      </c>
      <c r="U950" s="70">
        <f t="shared" si="444"/>
        <v>1.6951752128226014</v>
      </c>
      <c r="V950" s="70">
        <f>(L950/Phase_Relations!C$24)</f>
        <v>520.63063806430011</v>
      </c>
      <c r="W950" s="70">
        <f t="shared" si="445"/>
        <v>74970.811881259215</v>
      </c>
      <c r="X950" s="70">
        <f t="shared" si="446"/>
        <v>3590.5561245813801</v>
      </c>
      <c r="Y950" s="70">
        <f t="shared" si="447"/>
        <v>465.26999902318033</v>
      </c>
      <c r="Z950" s="70">
        <f t="shared" si="448"/>
        <v>66998.879859337962</v>
      </c>
      <c r="AA950" s="70">
        <f t="shared" si="449"/>
        <v>3208.7586139529676</v>
      </c>
      <c r="AB950" s="70">
        <f t="shared" si="450"/>
        <v>3.8340322662982151</v>
      </c>
      <c r="AC950" s="70">
        <f t="shared" si="451"/>
        <v>3.8340322662982151E-2</v>
      </c>
      <c r="AD950" s="70">
        <f t="shared" si="452"/>
        <v>3127.1030380194647</v>
      </c>
      <c r="AE950" s="70">
        <f t="shared" si="453"/>
        <v>3.4951421914783132</v>
      </c>
      <c r="AF950" s="70">
        <f t="shared" si="454"/>
        <v>3.817157307117084E-2</v>
      </c>
      <c r="AG950" s="70">
        <f t="shared" si="455"/>
        <v>3.4112644295327593E-2</v>
      </c>
      <c r="AH950" s="70">
        <f>(U950-Phase_Relations!$B$37)/Phase_Relations!$B$37</f>
        <v>1.1368612596902887</v>
      </c>
      <c r="AI950" s="70">
        <f>(U950-Phase_Relations!G$20)/Phase_Relations!G$20</f>
        <v>1.054556486915796</v>
      </c>
      <c r="AJ950" s="70">
        <f t="shared" si="456"/>
        <v>1.1365696859256269</v>
      </c>
      <c r="AK950" s="70">
        <f t="shared" si="457"/>
        <v>0.53202389932187855</v>
      </c>
      <c r="AL950" s="71">
        <f>(1/(J951-J949))*((M951-M949)/Phase_Relations!B$22)</f>
        <v>3.5013516164540745E-7</v>
      </c>
      <c r="AM950" s="71">
        <f t="shared" si="458"/>
        <v>0.58160796026118677</v>
      </c>
      <c r="AN950" s="71">
        <f>SUM(AM$27:AM950)</f>
        <v>195.58774728143428</v>
      </c>
      <c r="AO950" s="71">
        <f>(1/10000)*((AL950*Phase_Relations!B$22*H$7*U950))/(2*(P950-R950))</f>
        <v>4.2848804202786106E-12</v>
      </c>
      <c r="AP950" s="71">
        <f t="shared" si="459"/>
        <v>4.1130674666866435E-12</v>
      </c>
      <c r="AQ950" s="72">
        <f t="shared" si="460"/>
        <v>4.2753364357083591E-19</v>
      </c>
      <c r="AR950" s="72">
        <f t="shared" si="461"/>
        <v>4.1039061719506962E-19</v>
      </c>
      <c r="AS950" s="71">
        <f t="shared" si="464"/>
        <v>1.0758061388142751E-5</v>
      </c>
      <c r="AT950" s="72">
        <f t="shared" si="465"/>
        <v>3.9661447133505105E-8</v>
      </c>
      <c r="AU950" s="97">
        <f t="shared" si="462"/>
        <v>3.9106141047338363E-8</v>
      </c>
      <c r="AV950" s="2"/>
      <c r="AW950" s="2"/>
      <c r="AX950" s="2"/>
      <c r="AY950" s="2"/>
      <c r="AZ950" s="2"/>
      <c r="BA950" s="2"/>
      <c r="BC950" s="10"/>
      <c r="BE950" s="10"/>
      <c r="BI950" s="10"/>
    </row>
    <row r="951" spans="1:61" x14ac:dyDescent="0.2">
      <c r="A951" s="9">
        <f>Raw_Data!A949</f>
        <v>40774.477951388886</v>
      </c>
      <c r="B951" s="10">
        <f>Raw_Data!J949</f>
        <v>-4.9008101533600003E-3</v>
      </c>
      <c r="C951" s="10">
        <f>Raw_Data!K949</f>
        <v>-9.4212682946640314E-2</v>
      </c>
      <c r="D951" s="10">
        <f>Raw_Data!L949</f>
        <v>2.4503177807971958E-2</v>
      </c>
      <c r="E951" s="10">
        <f>Raw_Data!M949</f>
        <v>1.8801204146098843E-2</v>
      </c>
      <c r="F951" s="10">
        <f>Raw_Data!N949</f>
        <v>1.8875769502928977E-2</v>
      </c>
      <c r="J951" s="74">
        <f t="shared" si="435"/>
        <v>246466.99999950361</v>
      </c>
      <c r="K951" s="69">
        <f t="shared" si="436"/>
        <v>2297.9614527119884</v>
      </c>
      <c r="L951" s="69">
        <f>K951+$D$8-$B$8*Q951+Phase_Relations!$C$24*Q951</f>
        <v>2551.8697659912405</v>
      </c>
      <c r="M951" s="69">
        <f t="shared" si="437"/>
        <v>2.6796277022243298E-2</v>
      </c>
      <c r="N951" s="69">
        <f t="shared" si="438"/>
        <v>6.8062543636497982E-2</v>
      </c>
      <c r="O951" s="70">
        <f t="shared" si="439"/>
        <v>73.619648164044946</v>
      </c>
      <c r="P951" s="70">
        <f t="shared" si="440"/>
        <v>507.72171147617206</v>
      </c>
      <c r="Q951" s="70">
        <f t="shared" si="441"/>
        <v>56.444315367619332</v>
      </c>
      <c r="R951" s="111">
        <f t="shared" si="442"/>
        <v>389.27114046634023</v>
      </c>
      <c r="S951" s="70">
        <f t="shared" si="463"/>
        <v>118.45057100983183</v>
      </c>
      <c r="T951" s="113">
        <f t="shared" si="443"/>
        <v>0.66720372297775665</v>
      </c>
      <c r="U951" s="70">
        <f t="shared" si="444"/>
        <v>1.694697456363502</v>
      </c>
      <c r="V951" s="70">
        <f>(L951/Phase_Relations!C$24)</f>
        <v>524.04662813085486</v>
      </c>
      <c r="W951" s="70">
        <f t="shared" si="445"/>
        <v>75462.714450843094</v>
      </c>
      <c r="X951" s="70">
        <f t="shared" si="446"/>
        <v>3614.1146767645164</v>
      </c>
      <c r="Y951" s="70">
        <f t="shared" si="447"/>
        <v>467.60231276323555</v>
      </c>
      <c r="Z951" s="70">
        <f t="shared" si="448"/>
        <v>67334.733037905913</v>
      </c>
      <c r="AA951" s="70">
        <f t="shared" si="449"/>
        <v>3224.8435362981763</v>
      </c>
      <c r="AB951" s="70">
        <f t="shared" si="450"/>
        <v>3.8611350176143033</v>
      </c>
      <c r="AC951" s="70">
        <f t="shared" si="451"/>
        <v>3.8611350176143033E-2</v>
      </c>
      <c r="AD951" s="70">
        <f t="shared" si="452"/>
        <v>3145.8764889582881</v>
      </c>
      <c r="AE951" s="70">
        <f t="shared" si="453"/>
        <v>3.4977416676779716</v>
      </c>
      <c r="AF951" s="70">
        <f t="shared" si="454"/>
        <v>3.6730641247110611E-2</v>
      </c>
      <c r="AG951" s="70">
        <f t="shared" si="455"/>
        <v>3.2774436232298247E-2</v>
      </c>
      <c r="AH951" s="70">
        <f>(U951-Phase_Relations!$B$37)/Phase_Relations!$B$37</f>
        <v>1.1362590214901933</v>
      </c>
      <c r="AI951" s="70">
        <f>(U951-Phase_Relations!G$20)/Phase_Relations!G$20</f>
        <v>1.0539774449236856</v>
      </c>
      <c r="AJ951" s="70">
        <f t="shared" si="456"/>
        <v>1.1360957390378874</v>
      </c>
      <c r="AK951" s="70">
        <f t="shared" si="457"/>
        <v>0.5318919709921559</v>
      </c>
      <c r="AL951" s="71">
        <f>(1/(J952-J950))*((M952-M950)/Phase_Relations!B$22)</f>
        <v>5.2774349965730188E-7</v>
      </c>
      <c r="AM951" s="71">
        <f t="shared" si="458"/>
        <v>0.85007502065295293</v>
      </c>
      <c r="AN951" s="71">
        <f>SUM(AM$27:AM951)</f>
        <v>196.43782230208723</v>
      </c>
      <c r="AO951" s="71">
        <f>(1/10000)*((AL951*Phase_Relations!B$22*H$7*U951))/(2*(P951-R951))</f>
        <v>6.676416225242564E-12</v>
      </c>
      <c r="AP951" s="71">
        <f t="shared" si="459"/>
        <v>4.2646805092389966E-12</v>
      </c>
      <c r="AQ951" s="72">
        <f t="shared" si="460"/>
        <v>6.6615454220489123E-19</v>
      </c>
      <c r="AR951" s="72">
        <f t="shared" si="461"/>
        <v>4.2551815172053788E-19</v>
      </c>
      <c r="AS951" s="71">
        <f t="shared" si="464"/>
        <v>1.5012321681211824E-5</v>
      </c>
      <c r="AT951" s="72">
        <f t="shared" si="465"/>
        <v>4.4285281553225093E-8</v>
      </c>
      <c r="AU951" s="97">
        <f t="shared" si="462"/>
        <v>3.8949345609631093E-8</v>
      </c>
      <c r="AV951" s="2"/>
      <c r="AW951" s="2"/>
      <c r="AX951" s="2"/>
      <c r="AY951" s="2"/>
      <c r="AZ951" s="2"/>
      <c r="BA951" s="2"/>
      <c r="BC951" s="10"/>
      <c r="BE951" s="10"/>
      <c r="BI951" s="10"/>
    </row>
    <row r="952" spans="1:61" x14ac:dyDescent="0.2">
      <c r="A952" s="9">
        <f>Raw_Data!A950</f>
        <v>40774.480925925927</v>
      </c>
      <c r="B952" s="10">
        <f>Raw_Data!J950</f>
        <v>-4.9335538899158609E-3</v>
      </c>
      <c r="C952" s="10">
        <f>Raw_Data!K950</f>
        <v>-9.5210315834080461E-2</v>
      </c>
      <c r="D952" s="10">
        <f>Raw_Data!L950</f>
        <v>2.4417060711937656E-2</v>
      </c>
      <c r="E952" s="10">
        <f>Raw_Data!M950</f>
        <v>1.8441616873084044E-2</v>
      </c>
      <c r="F952" s="10">
        <f>Raw_Data!N950</f>
        <v>1.8530603045319376E-2</v>
      </c>
      <c r="J952" s="74">
        <f t="shared" si="435"/>
        <v>246723.99999985937</v>
      </c>
      <c r="K952" s="69">
        <f t="shared" si="436"/>
        <v>2313.3148008459771</v>
      </c>
      <c r="L952" s="69">
        <f>K952+$D$8-$B$8*Q952+Phase_Relations!$C$24*Q952</f>
        <v>2562.4520348950955</v>
      </c>
      <c r="M952" s="69">
        <f t="shared" si="437"/>
        <v>2.7085873067875441E-2</v>
      </c>
      <c r="N952" s="69">
        <f t="shared" si="438"/>
        <v>6.8798117592403618E-2</v>
      </c>
      <c r="O952" s="70">
        <f t="shared" si="439"/>
        <v>73.360909874642672</v>
      </c>
      <c r="P952" s="70">
        <f t="shared" si="440"/>
        <v>505.93730948029423</v>
      </c>
      <c r="Q952" s="70">
        <f t="shared" si="441"/>
        <v>55.364775074215245</v>
      </c>
      <c r="R952" s="111">
        <f t="shared" si="442"/>
        <v>381.82603499458787</v>
      </c>
      <c r="S952" s="70">
        <f t="shared" si="463"/>
        <v>124.11127448570636</v>
      </c>
      <c r="T952" s="113">
        <f t="shared" si="443"/>
        <v>0.66691412693212448</v>
      </c>
      <c r="U952" s="70">
        <f t="shared" si="444"/>
        <v>1.6939618824075962</v>
      </c>
      <c r="V952" s="70">
        <f>(L952/Phase_Relations!C$24)</f>
        <v>526.21978069958914</v>
      </c>
      <c r="W952" s="70">
        <f t="shared" si="445"/>
        <v>75775.648420740836</v>
      </c>
      <c r="X952" s="70">
        <f t="shared" si="446"/>
        <v>3629.1019358592353</v>
      </c>
      <c r="Y952" s="70">
        <f t="shared" si="447"/>
        <v>470.85500562537391</v>
      </c>
      <c r="Z952" s="70">
        <f t="shared" si="448"/>
        <v>67803.120810053835</v>
      </c>
      <c r="AA952" s="70">
        <f t="shared" si="449"/>
        <v>3247.2759008646472</v>
      </c>
      <c r="AB952" s="70">
        <f t="shared" si="450"/>
        <v>3.9028635544489099</v>
      </c>
      <c r="AC952" s="70">
        <f t="shared" si="451"/>
        <v>3.9028635544489099E-2</v>
      </c>
      <c r="AD952" s="70">
        <f t="shared" si="452"/>
        <v>3164.5350512075097</v>
      </c>
      <c r="AE952" s="70">
        <f t="shared" si="453"/>
        <v>3.5003099103950492</v>
      </c>
      <c r="AF952" s="70">
        <f t="shared" si="454"/>
        <v>3.8220119963523716E-2</v>
      </c>
      <c r="AG952" s="70">
        <f t="shared" si="455"/>
        <v>3.4198894569303813E-2</v>
      </c>
      <c r="AH952" s="70">
        <f>(U952-Phase_Relations!$B$37)/Phase_Relations!$B$37</f>
        <v>1.1353317902057085</v>
      </c>
      <c r="AI952" s="70">
        <f>(U952-Phase_Relations!G$20)/Phase_Relations!G$20</f>
        <v>1.0530859274974744</v>
      </c>
      <c r="AJ952" s="70">
        <f t="shared" si="456"/>
        <v>1.1355613010176122</v>
      </c>
      <c r="AK952" s="70">
        <f t="shared" si="457"/>
        <v>0.53168870309205463</v>
      </c>
      <c r="AL952" s="71">
        <f>(1/(J953-J951))*((M953-M951)/Phase_Relations!B$22)</f>
        <v>4.530302633594905E-7</v>
      </c>
      <c r="AM952" s="71">
        <f t="shared" si="458"/>
        <v>1.3166212019766732</v>
      </c>
      <c r="AN952" s="71">
        <f>SUM(AM$27:AM952)</f>
        <v>197.75444350406389</v>
      </c>
      <c r="AO952" s="71">
        <f>(1/10000)*((AL952*Phase_Relations!B$22*H$7*U952))/(2*(P952-R952))</f>
        <v>5.4674535896522235E-12</v>
      </c>
      <c r="AP952" s="71">
        <f t="shared" si="459"/>
        <v>4.9412108085934345E-12</v>
      </c>
      <c r="AQ952" s="72">
        <f t="shared" si="460"/>
        <v>5.455275585232017E-19</v>
      </c>
      <c r="AR952" s="72">
        <f t="shared" si="461"/>
        <v>4.9302049379296016E-19</v>
      </c>
      <c r="AS952" s="71">
        <f t="shared" si="464"/>
        <v>2.3262478813591161E-5</v>
      </c>
      <c r="AT952" s="72">
        <f t="shared" si="465"/>
        <v>2.3404155916642478E-8</v>
      </c>
      <c r="AU952" s="97">
        <f t="shared" si="462"/>
        <v>3.9904165221659259E-8</v>
      </c>
      <c r="AV952" s="2"/>
      <c r="AW952" s="2"/>
      <c r="AX952" s="2"/>
      <c r="AY952" s="2"/>
      <c r="AZ952" s="2"/>
      <c r="BA952" s="2"/>
      <c r="BC952" s="10"/>
      <c r="BE952" s="10"/>
      <c r="BI952" s="10"/>
    </row>
    <row r="953" spans="1:61" x14ac:dyDescent="0.2">
      <c r="A953" s="9">
        <f>Raw_Data!A951</f>
        <v>40774.483912037038</v>
      </c>
      <c r="B953" s="10">
        <f>Raw_Data!J951</f>
        <v>-4.9650980916903804E-3</v>
      </c>
      <c r="C953" s="10">
        <f>Raw_Data!K951</f>
        <v>-9.564618639324074E-2</v>
      </c>
      <c r="D953" s="10">
        <f>Raw_Data!L951</f>
        <v>2.4415243594892656E-2</v>
      </c>
      <c r="E953" s="10">
        <f>Raw_Data!M951</f>
        <v>1.8443944683154741E-2</v>
      </c>
      <c r="F953" s="10">
        <f>Raw_Data!N951</f>
        <v>1.8516260452115577E-2</v>
      </c>
      <c r="J953" s="74">
        <f t="shared" ref="J953:J1016" si="466">(A953-A$27)*24*3600</f>
        <v>246981.99999982025</v>
      </c>
      <c r="K953" s="69">
        <f t="shared" ref="K953:K1016" si="467">B953*$B$17/B$18</f>
        <v>2328.1056940791536</v>
      </c>
      <c r="L953" s="69">
        <f>K953+$D$8-$B$8*Q953+Phase_Relations!$C$24*Q953</f>
        <v>2577.2738139996959</v>
      </c>
      <c r="M953" s="69">
        <f t="shared" ref="M953:M1016" si="468">(C953*$C$17/C$18)-(0.000000651*K953)</f>
        <v>2.7207136963790589E-2</v>
      </c>
      <c r="N953" s="69">
        <f t="shared" ref="N953:N1016" si="469">M953*2.54</f>
        <v>6.9106127888028099E-2</v>
      </c>
      <c r="O953" s="70">
        <f t="shared" ref="O953:O1016" si="470">D953*$D$17/D$18</f>
        <v>73.35545035757211</v>
      </c>
      <c r="P953" s="70">
        <f t="shared" ref="P953:P1016" si="471">(O953/145)*1000</f>
        <v>505.89965763842838</v>
      </c>
      <c r="Q953" s="70">
        <f t="shared" ref="Q953:Q1016" si="472">E953*$E$17/E$18</f>
        <v>55.371763543928431</v>
      </c>
      <c r="R953" s="111">
        <f t="shared" ref="R953:R1016" si="473">(Q953/145)*1000</f>
        <v>381.87423133743749</v>
      </c>
      <c r="S953" s="70">
        <f t="shared" si="463"/>
        <v>124.02542630099089</v>
      </c>
      <c r="T953" s="113">
        <f t="shared" ref="T953:T1016" si="474">D$7-M953</f>
        <v>0.66679286303620933</v>
      </c>
      <c r="U953" s="70">
        <f t="shared" ref="U953:U1016" si="475">T953*2.54</f>
        <v>1.6936538721119716</v>
      </c>
      <c r="V953" s="70">
        <f>(L953/Phase_Relations!C$24)</f>
        <v>529.26355019996913</v>
      </c>
      <c r="W953" s="70">
        <f t="shared" ref="W953:W1016" si="476">144*V953</f>
        <v>76213.951228795559</v>
      </c>
      <c r="X953" s="70">
        <f t="shared" ref="X953:X1016" si="477">(V953/145)*1000</f>
        <v>3650.0934496549594</v>
      </c>
      <c r="Y953" s="70">
        <f t="shared" ref="Y953:Y1016" si="478">V953-Q953</f>
        <v>473.89178665604072</v>
      </c>
      <c r="Z953" s="70">
        <f t="shared" ref="Z953:Z1016" si="479">144*Y953</f>
        <v>68240.41727846986</v>
      </c>
      <c r="AA953" s="70">
        <f t="shared" ref="AA953:AA1016" si="480">X953-R953</f>
        <v>3268.2192183175221</v>
      </c>
      <c r="AB953" s="70">
        <f t="shared" ref="AB953:AB1016" si="481">(1-($D$7-M953)/$D$7)*100</f>
        <v>3.9203367382983578</v>
      </c>
      <c r="AC953" s="70">
        <f t="shared" ref="AC953:AC1016" si="482">AB953/100</f>
        <v>3.9203367382983578E-2</v>
      </c>
      <c r="AD953" s="70">
        <f t="shared" ref="AD953:AD1016" si="483">X953-((2/3)*(P953-R953)+R953)</f>
        <v>3185.535600783528</v>
      </c>
      <c r="AE953" s="70">
        <f t="shared" ref="AE953:AE1016" si="484">LOG(AD953,10)</f>
        <v>3.5031824630163775</v>
      </c>
      <c r="AF953" s="70">
        <f t="shared" ref="AF953:AF1016" si="485">(P953-R953)/AA953</f>
        <v>3.7948931211792804E-2</v>
      </c>
      <c r="AG953" s="70">
        <f t="shared" ref="AG953:AG1016" si="486">(P953-R953)/X953</f>
        <v>3.3978698905014315E-2</v>
      </c>
      <c r="AH953" s="70">
        <f>(U953-Phase_Relations!$B$37)/Phase_Relations!$B$37</f>
        <v>1.1349435263475969</v>
      </c>
      <c r="AI953" s="70">
        <f>(U953-Phase_Relations!G$20)/Phase_Relations!G$20</f>
        <v>1.0527126182689501</v>
      </c>
      <c r="AJ953" s="70">
        <f t="shared" ref="AJ953:AJ1016" si="487">AVERAGE(AH949:AH957)</f>
        <v>1.1349126108116825</v>
      </c>
      <c r="AK953" s="70">
        <f t="shared" ref="AK953:AK1016" si="488">AH953/(1+AH953)</f>
        <v>0.53160353533530103</v>
      </c>
      <c r="AL953" s="71">
        <f>(1/(J954-J952))*((M954-M952)/Phase_Relations!B$22)</f>
        <v>2.4825717501820448E-7</v>
      </c>
      <c r="AM953" s="71">
        <f t="shared" ref="AM953:AM1016" si="489">((AD953+AD952)/2)*(AC953-AC952)</f>
        <v>0.55477975979611638</v>
      </c>
      <c r="AN953" s="71">
        <f>SUM(AM$27:AM953)</f>
        <v>198.30922326385999</v>
      </c>
      <c r="AO953" s="71">
        <f>(1/10000)*((AL953*Phase_Relations!B$22*H$7*U953))/(2*(P953-R953))</f>
        <v>2.9976521273701256E-12</v>
      </c>
      <c r="AP953" s="71">
        <f t="shared" ref="AP953:AP1016" si="490">AVERAGE(AO949:AO957)</f>
        <v>5.9936828219475258E-12</v>
      </c>
      <c r="AQ953" s="72">
        <f t="shared" ref="AQ953:AQ1016" si="491">AO953*$H$8/($H$7*1000)</f>
        <v>2.9909752676110514E-19</v>
      </c>
      <c r="AR953" s="72">
        <f t="shared" ref="AR953:AR1016" si="492">AVERAGE(AQ949:AQ957)</f>
        <v>5.9803327139489629E-19</v>
      </c>
      <c r="AS953" s="71">
        <f t="shared" si="464"/>
        <v>8.6582663123436975E-6</v>
      </c>
      <c r="AT953" s="72">
        <f t="shared" si="465"/>
        <v>3.4475784751980552E-8</v>
      </c>
      <c r="AU953" s="97">
        <f t="shared" ref="AU953:AU1016" si="493">AVERAGE(AT949:AT958)</f>
        <v>4.0189585752266922E-8</v>
      </c>
      <c r="AV953" s="2"/>
      <c r="AW953" s="2"/>
      <c r="AX953" s="2"/>
      <c r="AY953" s="2"/>
      <c r="AZ953" s="2"/>
      <c r="BA953" s="2"/>
      <c r="BC953" s="10"/>
      <c r="BE953" s="10"/>
      <c r="BI953" s="10"/>
    </row>
    <row r="954" spans="1:61" x14ac:dyDescent="0.2">
      <c r="A954" s="9">
        <f>Raw_Data!A952</f>
        <v>40774.486886574072</v>
      </c>
      <c r="B954" s="10">
        <f>Raw_Data!J952</f>
        <v>-4.9951577207157207E-3</v>
      </c>
      <c r="C954" s="10">
        <f>Raw_Data!K952</f>
        <v>-9.6022674042430367E-2</v>
      </c>
      <c r="D954" s="10">
        <f>Raw_Data!L952</f>
        <v>2.4447559774496756E-2</v>
      </c>
      <c r="E954" s="10">
        <f>Raw_Data!M952</f>
        <v>1.8474408115967844E-2</v>
      </c>
      <c r="F954" s="10">
        <f>Raw_Data!N952</f>
        <v>1.8547037266698679E-2</v>
      </c>
      <c r="J954" s="74">
        <f t="shared" si="466"/>
        <v>247238.99999954738</v>
      </c>
      <c r="K954" s="69">
        <f t="shared" si="467"/>
        <v>2342.200479761822</v>
      </c>
      <c r="L954" s="69">
        <f>K954+$D$8-$B$8*Q954+Phase_Relations!$C$24*Q954</f>
        <v>2591.7727948874799</v>
      </c>
      <c r="M954" s="69">
        <f t="shared" si="468"/>
        <v>2.7311021223620679E-2</v>
      </c>
      <c r="N954" s="69">
        <f t="shared" si="469"/>
        <v>6.936999390799653E-2</v>
      </c>
      <c r="O954" s="70">
        <f t="shared" si="470"/>
        <v>73.452544121944413</v>
      </c>
      <c r="P954" s="70">
        <f t="shared" si="471"/>
        <v>506.5692698065132</v>
      </c>
      <c r="Q954" s="70">
        <f t="shared" si="472"/>
        <v>55.463219792981498</v>
      </c>
      <c r="R954" s="111">
        <f t="shared" si="473"/>
        <v>382.50496408952756</v>
      </c>
      <c r="S954" s="70">
        <f t="shared" si="463"/>
        <v>124.06430571698564</v>
      </c>
      <c r="T954" s="113">
        <f t="shared" si="474"/>
        <v>0.66668897877637923</v>
      </c>
      <c r="U954" s="70">
        <f t="shared" si="475"/>
        <v>1.6933900060920033</v>
      </c>
      <c r="V954" s="70">
        <f>(L954/Phase_Relations!C$24)</f>
        <v>532.24103053491308</v>
      </c>
      <c r="W954" s="70">
        <f t="shared" si="476"/>
        <v>76642.708397027483</v>
      </c>
      <c r="X954" s="70">
        <f t="shared" si="477"/>
        <v>3670.6277967925039</v>
      </c>
      <c r="Y954" s="70">
        <f t="shared" si="478"/>
        <v>476.7778107419316</v>
      </c>
      <c r="Z954" s="70">
        <f t="shared" si="479"/>
        <v>68656.004746838153</v>
      </c>
      <c r="AA954" s="70">
        <f t="shared" si="480"/>
        <v>3288.1228327029762</v>
      </c>
      <c r="AB954" s="70">
        <f t="shared" si="481"/>
        <v>3.9353056518185436</v>
      </c>
      <c r="AC954" s="70">
        <f t="shared" si="482"/>
        <v>3.9353056518185436E-2</v>
      </c>
      <c r="AD954" s="70">
        <f t="shared" si="483"/>
        <v>3205.4132955583191</v>
      </c>
      <c r="AE954" s="70">
        <f t="shared" si="484"/>
        <v>3.505884033982237</v>
      </c>
      <c r="AF954" s="70">
        <f t="shared" si="485"/>
        <v>3.7731043525219991E-2</v>
      </c>
      <c r="AG954" s="70">
        <f t="shared" si="486"/>
        <v>3.3799206180859978E-2</v>
      </c>
      <c r="AH954" s="70">
        <f>(U954-Phase_Relations!$B$37)/Phase_Relations!$B$37</f>
        <v>1.134610908768273</v>
      </c>
      <c r="AI954" s="70">
        <f>(U954-Phase_Relations!G$20)/Phase_Relations!G$20</f>
        <v>1.0523928120100445</v>
      </c>
      <c r="AJ954" s="70">
        <f t="shared" si="487"/>
        <v>1.1341115631296286</v>
      </c>
      <c r="AK954" s="70">
        <f t="shared" si="488"/>
        <v>0.5315305492479534</v>
      </c>
      <c r="AL954" s="71">
        <f>(1/(J955-J953))*((M955-M953)/Phase_Relations!B$22)</f>
        <v>2.5621620012501929E-7</v>
      </c>
      <c r="AM954" s="71">
        <f t="shared" si="489"/>
        <v>0.47832780670634034</v>
      </c>
      <c r="AN954" s="71">
        <f>SUM(AM$27:AM954)</f>
        <v>198.78755107056634</v>
      </c>
      <c r="AO954" s="71">
        <f>(1/10000)*((AL954*Phase_Relations!B$22*H$7*U954))/(2*(P954-R954))</f>
        <v>3.0923042767919779E-12</v>
      </c>
      <c r="AP954" s="71">
        <f t="shared" si="490"/>
        <v>6.9470314490966684E-12</v>
      </c>
      <c r="AQ954" s="72">
        <f t="shared" si="491"/>
        <v>3.0854165923271897E-19</v>
      </c>
      <c r="AR954" s="72">
        <f t="shared" si="492"/>
        <v>6.9315578875369459E-19</v>
      </c>
      <c r="AS954" s="71">
        <f t="shared" si="464"/>
        <v>7.8377749535739765E-6</v>
      </c>
      <c r="AT954" s="72">
        <f t="shared" si="465"/>
        <v>3.9287401008760999E-8</v>
      </c>
      <c r="AU954" s="97">
        <f t="shared" si="493"/>
        <v>3.7462804978372698E-8</v>
      </c>
      <c r="AV954" s="2"/>
      <c r="AW954" s="2"/>
      <c r="AX954" s="2"/>
      <c r="AY954" s="2"/>
      <c r="AZ954" s="2"/>
      <c r="BA954" s="2"/>
      <c r="BC954" s="10"/>
      <c r="BE954" s="10"/>
      <c r="BI954" s="10"/>
    </row>
    <row r="955" spans="1:61" x14ac:dyDescent="0.2">
      <c r="A955" s="9">
        <f>Raw_Data!A953</f>
        <v>40774.489861111113</v>
      </c>
      <c r="B955" s="10">
        <f>Raw_Data!J953</f>
        <v>-5.0279014572715804E-3</v>
      </c>
      <c r="C955" s="10">
        <f>Raw_Data!K953</f>
        <v>-9.6482297765580149E-2</v>
      </c>
      <c r="D955" s="10">
        <f>Raw_Data!L953</f>
        <v>2.4482951988837157E-2</v>
      </c>
      <c r="E955" s="10">
        <f>Raw_Data!M953</f>
        <v>1.8432305632801241E-2</v>
      </c>
      <c r="F955" s="10">
        <f>Raw_Data!N953</f>
        <v>1.8505587172339778E-2</v>
      </c>
      <c r="J955" s="74">
        <f t="shared" si="466"/>
        <v>247495.99999990314</v>
      </c>
      <c r="K955" s="69">
        <f t="shared" si="467"/>
        <v>2357.5538278958106</v>
      </c>
      <c r="L955" s="69">
        <f>K955+$D$8-$B$8*Q955+Phase_Relations!$C$24*Q955</f>
        <v>2606.5675184592333</v>
      </c>
      <c r="M955" s="69">
        <f t="shared" si="468"/>
        <v>2.7439052082235949E-2</v>
      </c>
      <c r="N955" s="69">
        <f t="shared" si="469"/>
        <v>6.9695192288879312E-2</v>
      </c>
      <c r="O955" s="70">
        <f t="shared" si="470"/>
        <v>73.558879813906742</v>
      </c>
      <c r="P955" s="70">
        <f t="shared" si="471"/>
        <v>507.30261940625343</v>
      </c>
      <c r="Q955" s="70">
        <f t="shared" si="472"/>
        <v>55.336821195362482</v>
      </c>
      <c r="R955" s="111">
        <f t="shared" si="473"/>
        <v>381.6332496231895</v>
      </c>
      <c r="S955" s="70">
        <f t="shared" si="463"/>
        <v>125.66936978306393</v>
      </c>
      <c r="T955" s="113">
        <f t="shared" si="474"/>
        <v>0.66656094791776399</v>
      </c>
      <c r="U955" s="70">
        <f t="shared" si="475"/>
        <v>1.6930648077111206</v>
      </c>
      <c r="V955" s="70">
        <f>(L955/Phase_Relations!C$24)</f>
        <v>535.27924396775802</v>
      </c>
      <c r="W955" s="70">
        <f t="shared" si="476"/>
        <v>77080.211131357151</v>
      </c>
      <c r="X955" s="70">
        <f t="shared" si="477"/>
        <v>3691.58099288109</v>
      </c>
      <c r="Y955" s="70">
        <f t="shared" si="478"/>
        <v>479.94242277239556</v>
      </c>
      <c r="Z955" s="70">
        <f t="shared" si="479"/>
        <v>69111.708879224956</v>
      </c>
      <c r="AA955" s="70">
        <f t="shared" si="480"/>
        <v>3309.9477432579006</v>
      </c>
      <c r="AB955" s="70">
        <f t="shared" si="481"/>
        <v>3.9537539023394741</v>
      </c>
      <c r="AC955" s="70">
        <f t="shared" si="482"/>
        <v>3.9537539023394741E-2</v>
      </c>
      <c r="AD955" s="70">
        <f t="shared" si="483"/>
        <v>3226.1681634025244</v>
      </c>
      <c r="AE955" s="70">
        <f t="shared" si="484"/>
        <v>3.5086870011603013</v>
      </c>
      <c r="AF955" s="70">
        <f t="shared" si="485"/>
        <v>3.7967176381875641E-2</v>
      </c>
      <c r="AG955" s="70">
        <f t="shared" si="486"/>
        <v>3.4042154303374886E-2</v>
      </c>
      <c r="AH955" s="70">
        <f>(U955-Phase_Relations!$B$37)/Phase_Relations!$B$37</f>
        <v>1.1342009783867018</v>
      </c>
      <c r="AI955" s="70">
        <f>(U955-Phase_Relations!G$20)/Phase_Relations!G$20</f>
        <v>1.0519986707803219</v>
      </c>
      <c r="AJ955" s="70">
        <f t="shared" si="487"/>
        <v>1.1332194652345686</v>
      </c>
      <c r="AK955" s="70">
        <f t="shared" si="488"/>
        <v>0.53144056715974042</v>
      </c>
      <c r="AL955" s="71">
        <f>(1/(J956-J954))*((M956-M954)/Phase_Relations!B$22)</f>
        <v>5.3294499857816614E-7</v>
      </c>
      <c r="AM955" s="71">
        <f t="shared" si="489"/>
        <v>0.59325713000340552</v>
      </c>
      <c r="AN955" s="71">
        <f>SUM(AM$27:AM955)</f>
        <v>199.38080820056973</v>
      </c>
      <c r="AO955" s="71">
        <f>(1/10000)*((AL955*Phase_Relations!B$22*H$7*U955))/(2*(P955-R955))</f>
        <v>6.3488055898974636E-12</v>
      </c>
      <c r="AP955" s="71">
        <f t="shared" si="490"/>
        <v>7.2486202010552328E-12</v>
      </c>
      <c r="AQ955" s="72">
        <f t="shared" si="491"/>
        <v>6.3346644945467631E-19</v>
      </c>
      <c r="AR955" s="72">
        <f t="shared" si="492"/>
        <v>7.2324748918356167E-19</v>
      </c>
      <c r="AS955" s="71">
        <f t="shared" si="464"/>
        <v>9.2527623949609296E-6</v>
      </c>
      <c r="AT955" s="72">
        <f t="shared" si="465"/>
        <v>6.832576244562886E-8</v>
      </c>
      <c r="AU955" s="97">
        <f t="shared" si="493"/>
        <v>3.7787992742774366E-8</v>
      </c>
      <c r="AV955" s="2"/>
      <c r="AW955" s="2"/>
      <c r="AX955" s="2"/>
      <c r="AY955" s="2"/>
      <c r="AZ955" s="2"/>
      <c r="BA955" s="2"/>
      <c r="BC955" s="10"/>
      <c r="BE955" s="10"/>
      <c r="BI955" s="10"/>
    </row>
    <row r="956" spans="1:61" x14ac:dyDescent="0.2">
      <c r="A956" s="9">
        <f>Raw_Data!A954</f>
        <v>40774.492835648147</v>
      </c>
      <c r="B956" s="10">
        <f>Raw_Data!J954</f>
        <v>-5.0552651021844204E-3</v>
      </c>
      <c r="C956" s="10">
        <f>Raw_Data!K954</f>
        <v>-9.7690146154310042E-2</v>
      </c>
      <c r="D956" s="10">
        <f>Raw_Data!L954</f>
        <v>2.4539532025453857E-2</v>
      </c>
      <c r="E956" s="10">
        <f>Raw_Data!M954</f>
        <v>1.8403219883499342E-2</v>
      </c>
      <c r="F956" s="10">
        <f>Raw_Data!N954</f>
        <v>1.8503746539545278E-2</v>
      </c>
      <c r="J956" s="74">
        <f t="shared" si="466"/>
        <v>247752.99999963026</v>
      </c>
      <c r="K956" s="69">
        <f t="shared" si="467"/>
        <v>2370.3844822667606</v>
      </c>
      <c r="L956" s="69">
        <f>K956+$D$8-$B$8*Q956+Phase_Relations!$C$24*Q956</f>
        <v>2619.0122570183589</v>
      </c>
      <c r="M956" s="69">
        <f t="shared" si="468"/>
        <v>2.7793418520941492E-2</v>
      </c>
      <c r="N956" s="69">
        <f t="shared" si="469"/>
        <v>7.059528304319139E-2</v>
      </c>
      <c r="O956" s="70">
        <f t="shared" si="470"/>
        <v>73.728874188574139</v>
      </c>
      <c r="P956" s="70">
        <f t="shared" si="471"/>
        <v>508.47499440395961</v>
      </c>
      <c r="Q956" s="70">
        <f t="shared" si="472"/>
        <v>55.2495009794049</v>
      </c>
      <c r="R956" s="111">
        <f t="shared" si="473"/>
        <v>381.03104123727513</v>
      </c>
      <c r="S956" s="70">
        <f t="shared" si="463"/>
        <v>127.44395316668448</v>
      </c>
      <c r="T956" s="113">
        <f t="shared" si="474"/>
        <v>0.66620658147905842</v>
      </c>
      <c r="U956" s="70">
        <f t="shared" si="475"/>
        <v>1.6921647169568084</v>
      </c>
      <c r="V956" s="70">
        <f>(L956/Phase_Relations!C$24)</f>
        <v>537.83486940240732</v>
      </c>
      <c r="W956" s="70">
        <f t="shared" si="476"/>
        <v>77448.221193946651</v>
      </c>
      <c r="X956" s="70">
        <f t="shared" si="477"/>
        <v>3709.2059958786713</v>
      </c>
      <c r="Y956" s="70">
        <f t="shared" si="478"/>
        <v>482.58536842300242</v>
      </c>
      <c r="Z956" s="70">
        <f t="shared" si="479"/>
        <v>69492.293052912355</v>
      </c>
      <c r="AA956" s="70">
        <f t="shared" si="480"/>
        <v>3328.1749546413962</v>
      </c>
      <c r="AB956" s="70">
        <f t="shared" si="481"/>
        <v>4.0048153488388412</v>
      </c>
      <c r="AC956" s="70">
        <f t="shared" si="482"/>
        <v>4.0048153488388409E-2</v>
      </c>
      <c r="AD956" s="70">
        <f t="shared" si="483"/>
        <v>3243.2123191969399</v>
      </c>
      <c r="AE956" s="70">
        <f t="shared" si="484"/>
        <v>3.5109753810002315</v>
      </c>
      <c r="AF956" s="70">
        <f t="shared" si="485"/>
        <v>3.8292444028206536E-2</v>
      </c>
      <c r="AG956" s="70">
        <f t="shared" si="486"/>
        <v>3.4358823238258666E-2</v>
      </c>
      <c r="AH956" s="70">
        <f>(U956-Phase_Relations!$B$37)/Phase_Relations!$B$37</f>
        <v>1.1330663646614971</v>
      </c>
      <c r="AI956" s="70">
        <f>(U956-Phase_Relations!G$20)/Phase_Relations!G$20</f>
        <v>1.050907758593725</v>
      </c>
      <c r="AJ956" s="70">
        <f t="shared" si="487"/>
        <v>1.1323357210997704</v>
      </c>
      <c r="AK956" s="70">
        <f t="shared" si="488"/>
        <v>0.53119133254970574</v>
      </c>
      <c r="AL956" s="71">
        <f>(1/(J957-J955))*((M957-M955)/Phase_Relations!B$22)</f>
        <v>8.7371407940270777E-7</v>
      </c>
      <c r="AM956" s="71">
        <f t="shared" si="489"/>
        <v>1.6516796269815019</v>
      </c>
      <c r="AN956" s="71">
        <f>SUM(AM$27:AM956)</f>
        <v>201.03248782755122</v>
      </c>
      <c r="AO956" s="71">
        <f>(1/10000)*((AL956*Phase_Relations!B$22*H$7*U956))/(2*(P956-R956))</f>
        <v>1.0257894484994422E-11</v>
      </c>
      <c r="AP956" s="71">
        <f t="shared" si="490"/>
        <v>7.1055483199223922E-12</v>
      </c>
      <c r="AQ956" s="72">
        <f t="shared" si="491"/>
        <v>1.0235046429252952E-18</v>
      </c>
      <c r="AR956" s="72">
        <f t="shared" si="492"/>
        <v>7.0897216837325985E-19</v>
      </c>
      <c r="AS956" s="71">
        <f t="shared" si="464"/>
        <v>3.1191569121237638E-5</v>
      </c>
      <c r="AT956" s="72">
        <f t="shared" si="465"/>
        <v>3.2748006857751585E-8</v>
      </c>
      <c r="AU956" s="97">
        <f t="shared" si="493"/>
        <v>3.5858371405082249E-8</v>
      </c>
      <c r="AV956" s="2"/>
      <c r="AW956" s="2"/>
      <c r="AX956" s="2"/>
      <c r="AY956" s="2"/>
      <c r="AZ956" s="2"/>
      <c r="BA956" s="2"/>
      <c r="BC956" s="10"/>
      <c r="BE956" s="10"/>
      <c r="BI956" s="10"/>
    </row>
    <row r="957" spans="1:61" x14ac:dyDescent="0.2">
      <c r="A957" s="9">
        <f>Raw_Data!A955</f>
        <v>40774.495821759258</v>
      </c>
      <c r="B957" s="10">
        <f>Raw_Data!J955</f>
        <v>-5.0866667849750209E-3</v>
      </c>
      <c r="C957" s="10">
        <f>Raw_Data!K955</f>
        <v>-9.9180657194480659E-2</v>
      </c>
      <c r="D957" s="10">
        <f>Raw_Data!L955</f>
        <v>2.4581064432684756E-2</v>
      </c>
      <c r="E957" s="10">
        <f>Raw_Data!M955</f>
        <v>1.8417424275563442E-2</v>
      </c>
      <c r="F957" s="10">
        <f>Raw_Data!N955</f>
        <v>1.850090192522658E-2</v>
      </c>
      <c r="J957" s="74">
        <f t="shared" si="466"/>
        <v>248010.99999959115</v>
      </c>
      <c r="K957" s="69">
        <f t="shared" si="467"/>
        <v>2385.1085491750896</v>
      </c>
      <c r="L957" s="69">
        <f>K957+$D$8-$B$8*Q957+Phase_Relations!$C$24*Q957</f>
        <v>2633.9247907747649</v>
      </c>
      <c r="M957" s="69">
        <f t="shared" si="468"/>
        <v>2.823143648607742E-2</v>
      </c>
      <c r="N957" s="69">
        <f t="shared" si="469"/>
        <v>7.1707848674636643E-2</v>
      </c>
      <c r="O957" s="70">
        <f t="shared" si="470"/>
        <v>73.853658052598092</v>
      </c>
      <c r="P957" s="70">
        <f t="shared" si="471"/>
        <v>509.33557277653853</v>
      </c>
      <c r="Q957" s="70">
        <f t="shared" si="472"/>
        <v>55.292144906838544</v>
      </c>
      <c r="R957" s="111">
        <f t="shared" si="473"/>
        <v>381.32513728854167</v>
      </c>
      <c r="S957" s="70">
        <f t="shared" si="463"/>
        <v>128.01043548799686</v>
      </c>
      <c r="T957" s="113">
        <f t="shared" si="474"/>
        <v>0.66576856351392255</v>
      </c>
      <c r="U957" s="70">
        <f t="shared" si="475"/>
        <v>1.6910521513253634</v>
      </c>
      <c r="V957" s="70">
        <f>(L957/Phase_Relations!C$24)</f>
        <v>540.89727608792111</v>
      </c>
      <c r="W957" s="70">
        <f t="shared" si="476"/>
        <v>77889.207756660646</v>
      </c>
      <c r="X957" s="70">
        <f t="shared" si="477"/>
        <v>3730.3260419856629</v>
      </c>
      <c r="Y957" s="70">
        <f t="shared" si="478"/>
        <v>485.60513118108258</v>
      </c>
      <c r="Z957" s="70">
        <f t="shared" si="479"/>
        <v>69927.13889007589</v>
      </c>
      <c r="AA957" s="70">
        <f t="shared" si="480"/>
        <v>3349.0009046971213</v>
      </c>
      <c r="AB957" s="70">
        <f t="shared" si="481"/>
        <v>4.0679303294059661</v>
      </c>
      <c r="AC957" s="70">
        <f t="shared" si="482"/>
        <v>4.0679303294059659E-2</v>
      </c>
      <c r="AD957" s="70">
        <f t="shared" si="483"/>
        <v>3263.66061437179</v>
      </c>
      <c r="AE957" s="70">
        <f t="shared" si="484"/>
        <v>3.5137049904712341</v>
      </c>
      <c r="AF957" s="70">
        <f t="shared" si="485"/>
        <v>3.8223469963372232E-2</v>
      </c>
      <c r="AG957" s="70">
        <f t="shared" si="486"/>
        <v>3.4316152005806053E-2</v>
      </c>
      <c r="AH957" s="70">
        <f>(U957-Phase_Relations!$B$37)/Phase_Relations!$B$37</f>
        <v>1.131663914709</v>
      </c>
      <c r="AI957" s="70">
        <f>(U957-Phase_Relations!G$20)/Phase_Relations!G$20</f>
        <v>1.0495593263385137</v>
      </c>
      <c r="AJ957" s="70">
        <f t="shared" si="487"/>
        <v>1.1314614343309448</v>
      </c>
      <c r="AK957" s="70">
        <f t="shared" si="488"/>
        <v>0.53088289711161485</v>
      </c>
      <c r="AL957" s="71">
        <f>(1/(J958-J956))*((M958-M956)/Phase_Relations!B$22)</f>
        <v>1.0331610277491378E-6</v>
      </c>
      <c r="AM957" s="71">
        <f t="shared" si="489"/>
        <v>2.0534057937747083</v>
      </c>
      <c r="AN957" s="71">
        <f>SUM(AM$27:AM957)</f>
        <v>203.08589362132594</v>
      </c>
      <c r="AO957" s="71">
        <f>(1/10000)*((AL957*Phase_Relations!B$22*H$7*U957))/(2*(P957-R957))</f>
        <v>1.2068273227084095E-11</v>
      </c>
      <c r="AP957" s="71">
        <f t="shared" si="490"/>
        <v>7.0431295142816669E-12</v>
      </c>
      <c r="AQ957" s="72">
        <f t="shared" si="491"/>
        <v>1.2041392800521016E-18</v>
      </c>
      <c r="AR957" s="72">
        <f t="shared" si="492"/>
        <v>7.0274419074368012E-19</v>
      </c>
      <c r="AS957" s="71">
        <f t="shared" si="464"/>
        <v>3.2153325632964205E-5</v>
      </c>
      <c r="AT957" s="72">
        <f t="shared" si="465"/>
        <v>3.7375163681457214E-8</v>
      </c>
      <c r="AU957" s="97">
        <f t="shared" si="493"/>
        <v>3.717191319762346E-8</v>
      </c>
      <c r="AV957" s="2"/>
      <c r="AW957" s="2"/>
      <c r="AX957" s="2"/>
      <c r="AY957" s="2"/>
      <c r="AZ957" s="2"/>
      <c r="BA957" s="2"/>
      <c r="BC957" s="10"/>
      <c r="BE957" s="10"/>
      <c r="BI957" s="10"/>
    </row>
    <row r="958" spans="1:61" x14ac:dyDescent="0.2">
      <c r="A958" s="9">
        <f>Raw_Data!A956</f>
        <v>40774.498796296299</v>
      </c>
      <c r="B958" s="10">
        <f>Raw_Data!J956</f>
        <v>-5.1193511386209102E-3</v>
      </c>
      <c r="C958" s="10">
        <f>Raw_Data!K956</f>
        <v>-0.10087544544494076</v>
      </c>
      <c r="D958" s="10">
        <f>Raw_Data!L956</f>
        <v>2.4636100513642255E-2</v>
      </c>
      <c r="E958" s="10">
        <f>Raw_Data!M956</f>
        <v>1.8431925582177443E-2</v>
      </c>
      <c r="F958" s="10">
        <f>Raw_Data!N956</f>
        <v>1.8508467643141579E-2</v>
      </c>
      <c r="J958" s="74">
        <f t="shared" si="466"/>
        <v>248267.99999994691</v>
      </c>
      <c r="K958" s="69">
        <f t="shared" si="467"/>
        <v>2400.4340530070563</v>
      </c>
      <c r="L958" s="69">
        <f>K958+$D$8-$B$8*Q958+Phase_Relations!$C$24*Q958</f>
        <v>2649.4427009792257</v>
      </c>
      <c r="M958" s="69">
        <f t="shared" si="468"/>
        <v>2.8730407754998712E-2</v>
      </c>
      <c r="N958" s="69">
        <f t="shared" si="469"/>
        <v>7.2975235697696733E-2</v>
      </c>
      <c r="O958" s="70">
        <f t="shared" si="470"/>
        <v>74.01901362191127</v>
      </c>
      <c r="P958" s="70">
        <f t="shared" si="471"/>
        <v>510.47595601318119</v>
      </c>
      <c r="Q958" s="70">
        <f t="shared" si="472"/>
        <v>55.335680220715403</v>
      </c>
      <c r="R958" s="111">
        <f t="shared" si="473"/>
        <v>381.62538083252002</v>
      </c>
      <c r="S958" s="70">
        <f t="shared" si="463"/>
        <v>128.85057518066117</v>
      </c>
      <c r="T958" s="113">
        <f t="shared" si="474"/>
        <v>0.66526959224500126</v>
      </c>
      <c r="U958" s="70">
        <f t="shared" si="475"/>
        <v>1.6897847643023032</v>
      </c>
      <c r="V958" s="70">
        <f>(L958/Phase_Relations!C$24)</f>
        <v>544.08400161234317</v>
      </c>
      <c r="W958" s="70">
        <f t="shared" si="476"/>
        <v>78348.096232177413</v>
      </c>
      <c r="X958" s="70">
        <f t="shared" si="477"/>
        <v>3752.3034593954699</v>
      </c>
      <c r="Y958" s="70">
        <f t="shared" si="478"/>
        <v>488.74832139162777</v>
      </c>
      <c r="Z958" s="70">
        <f t="shared" si="479"/>
        <v>70379.758280394395</v>
      </c>
      <c r="AA958" s="70">
        <f t="shared" si="480"/>
        <v>3370.6780785629498</v>
      </c>
      <c r="AB958" s="70">
        <f t="shared" si="481"/>
        <v>4.1398282067721448</v>
      </c>
      <c r="AC958" s="70">
        <f t="shared" si="482"/>
        <v>4.1398282067721448E-2</v>
      </c>
      <c r="AD958" s="70">
        <f t="shared" si="483"/>
        <v>3284.7776951091755</v>
      </c>
      <c r="AE958" s="70">
        <f t="shared" si="484"/>
        <v>3.5165059830116925</v>
      </c>
      <c r="AF958" s="70">
        <f t="shared" si="485"/>
        <v>3.822690039732158E-2</v>
      </c>
      <c r="AG958" s="70">
        <f t="shared" si="486"/>
        <v>3.4339060413152232E-2</v>
      </c>
      <c r="AH958" s="70">
        <f>(U958-Phase_Relations!$B$37)/Phase_Relations!$B$37</f>
        <v>1.130066303907399</v>
      </c>
      <c r="AI958" s="70">
        <f>(U958-Phase_Relations!G$20)/Phase_Relations!G$20</f>
        <v>1.0480232501795628</v>
      </c>
      <c r="AJ958" s="70">
        <f t="shared" si="487"/>
        <v>1.1305851535509501</v>
      </c>
      <c r="AK958" s="70">
        <f t="shared" si="488"/>
        <v>0.5305310458338327</v>
      </c>
      <c r="AL958" s="71">
        <f>(1/(J959-J957))*((M959-M957)/Phase_Relations!B$22)</f>
        <v>9.7702162239673372E-7</v>
      </c>
      <c r="AM958" s="71">
        <f t="shared" si="489"/>
        <v>2.3540940725752533</v>
      </c>
      <c r="AN958" s="71">
        <f>SUM(AM$27:AM958)</f>
        <v>205.4399876939012</v>
      </c>
      <c r="AO958" s="71">
        <f>(1/10000)*((AL958*Phase_Relations!B$22*H$7*U958))/(2*(P958-R958))</f>
        <v>1.1329603100558542E-11</v>
      </c>
      <c r="AP958" s="71">
        <f t="shared" si="490"/>
        <v>7.0864017968185466E-12</v>
      </c>
      <c r="AQ958" s="72">
        <f t="shared" si="491"/>
        <v>1.1304367960584256E-18</v>
      </c>
      <c r="AR958" s="72">
        <f t="shared" si="492"/>
        <v>7.0706178068879615E-19</v>
      </c>
      <c r="AS958" s="71">
        <f t="shared" si="464"/>
        <v>3.5491011286582118E-5</v>
      </c>
      <c r="AT958" s="72">
        <f t="shared" si="465"/>
        <v>3.178777933596313E-8</v>
      </c>
      <c r="AU958" s="97">
        <f t="shared" si="493"/>
        <v>3.683175959408248E-8</v>
      </c>
      <c r="AV958" s="2"/>
      <c r="AW958" s="2"/>
      <c r="AX958" s="2"/>
      <c r="AY958" s="2"/>
      <c r="AZ958" s="2"/>
      <c r="BA958" s="2"/>
      <c r="BC958" s="10"/>
      <c r="BE958" s="10"/>
      <c r="BI958" s="10"/>
    </row>
    <row r="959" spans="1:61" x14ac:dyDescent="0.2">
      <c r="A959" s="9">
        <f>Raw_Data!A957</f>
        <v>40774.501770833333</v>
      </c>
      <c r="B959" s="10">
        <f>Raw_Data!J957</f>
        <v>-5.1490900999324402E-3</v>
      </c>
      <c r="C959" s="10">
        <f>Raw_Data!K957</f>
        <v>-0.10218899541342008</v>
      </c>
      <c r="D959" s="10">
        <f>Raw_Data!L957</f>
        <v>2.4685091414365156E-2</v>
      </c>
      <c r="E959" s="10">
        <f>Raw_Data!M957</f>
        <v>1.8455049287318642E-2</v>
      </c>
      <c r="F959" s="10">
        <f>Raw_Data!N957</f>
        <v>1.8508324217209479E-2</v>
      </c>
      <c r="J959" s="74">
        <f t="shared" si="466"/>
        <v>248524.99999967404</v>
      </c>
      <c r="K959" s="69">
        <f t="shared" si="467"/>
        <v>2414.3784794588205</v>
      </c>
      <c r="L959" s="69">
        <f>K959+$D$8-$B$8*Q959+Phase_Relations!$C$24*Q959</f>
        <v>2663.693937592534</v>
      </c>
      <c r="M959" s="69">
        <f t="shared" si="468"/>
        <v>2.9115791515818924E-2</v>
      </c>
      <c r="N959" s="69">
        <f t="shared" si="469"/>
        <v>7.3954110450180063E-2</v>
      </c>
      <c r="O959" s="70">
        <f t="shared" si="470"/>
        <v>74.166206484107533</v>
      </c>
      <c r="P959" s="70">
        <f t="shared" si="471"/>
        <v>511.49107920074164</v>
      </c>
      <c r="Q959" s="70">
        <f t="shared" si="472"/>
        <v>55.405101396897273</v>
      </c>
      <c r="R959" s="111">
        <f t="shared" si="473"/>
        <v>382.10414756480878</v>
      </c>
      <c r="S959" s="70">
        <f t="shared" si="463"/>
        <v>129.38693163593285</v>
      </c>
      <c r="T959" s="113">
        <f t="shared" si="474"/>
        <v>0.66488420848418106</v>
      </c>
      <c r="U959" s="70">
        <f t="shared" si="475"/>
        <v>1.6888058895498199</v>
      </c>
      <c r="V959" s="70">
        <f>(L959/Phase_Relations!C$24)</f>
        <v>547.01060570218715</v>
      </c>
      <c r="W959" s="70">
        <f t="shared" si="476"/>
        <v>78769.527221114957</v>
      </c>
      <c r="X959" s="70">
        <f t="shared" si="477"/>
        <v>3772.486935877153</v>
      </c>
      <c r="Y959" s="70">
        <f t="shared" si="478"/>
        <v>491.60550430528986</v>
      </c>
      <c r="Z959" s="70">
        <f t="shared" si="479"/>
        <v>70791.192619961745</v>
      </c>
      <c r="AA959" s="70">
        <f t="shared" si="480"/>
        <v>3390.382788312344</v>
      </c>
      <c r="AB959" s="70">
        <f t="shared" si="481"/>
        <v>4.1953590080430647</v>
      </c>
      <c r="AC959" s="70">
        <f t="shared" si="482"/>
        <v>4.1953590080430647E-2</v>
      </c>
      <c r="AD959" s="70">
        <f t="shared" si="483"/>
        <v>3304.1248338883888</v>
      </c>
      <c r="AE959" s="70">
        <f t="shared" si="484"/>
        <v>3.5190564471364558</v>
      </c>
      <c r="AF959" s="70">
        <f t="shared" si="485"/>
        <v>3.8162927231098515E-2</v>
      </c>
      <c r="AG959" s="70">
        <f t="shared" si="486"/>
        <v>3.4297516157162963E-2</v>
      </c>
      <c r="AH959" s="70">
        <f>(U959-Phase_Relations!$B$37)/Phase_Relations!$B$37</f>
        <v>1.1288323786347496</v>
      </c>
      <c r="AI959" s="70">
        <f>(U959-Phase_Relations!G$20)/Phase_Relations!G$20</f>
        <v>1.0468368515952866</v>
      </c>
      <c r="AJ959" s="70">
        <f t="shared" si="487"/>
        <v>1.1296947289710311</v>
      </c>
      <c r="AK959" s="70">
        <f t="shared" si="488"/>
        <v>0.53025892971370814</v>
      </c>
      <c r="AL959" s="71">
        <f>(1/(J960-J958))*((M960-M958)/Phase_Relations!B$22)</f>
        <v>6.0644622763584953E-7</v>
      </c>
      <c r="AM959" s="71">
        <f t="shared" si="489"/>
        <v>1.829435184656127</v>
      </c>
      <c r="AN959" s="71">
        <f>SUM(AM$27:AM959)</f>
        <v>207.26942287855732</v>
      </c>
      <c r="AO959" s="71">
        <f>(1/10000)*((AL959*Phase_Relations!B$22*H$7*U959))/(2*(P959-R959))</f>
        <v>6.9991791879056974E-12</v>
      </c>
      <c r="AP959" s="71">
        <f t="shared" si="490"/>
        <v>7.1285005728683702E-12</v>
      </c>
      <c r="AQ959" s="72">
        <f t="shared" si="491"/>
        <v>6.9835894743963864E-19</v>
      </c>
      <c r="AR959" s="72">
        <f t="shared" si="492"/>
        <v>7.1126228136771206E-19</v>
      </c>
      <c r="AS959" s="71">
        <f t="shared" si="464"/>
        <v>2.9941874810570026E-5</v>
      </c>
      <c r="AT959" s="72">
        <f t="shared" si="465"/>
        <v>2.3277267098811981E-8</v>
      </c>
      <c r="AU959" s="97">
        <f t="shared" si="493"/>
        <v>3.661184837791864E-8</v>
      </c>
      <c r="AV959" s="2"/>
      <c r="AW959" s="2"/>
      <c r="AX959" s="2"/>
      <c r="AY959" s="2"/>
      <c r="AZ959" s="2"/>
      <c r="BA959" s="2"/>
      <c r="BC959" s="10"/>
      <c r="BE959" s="10"/>
      <c r="BI959" s="10"/>
    </row>
    <row r="960" spans="1:61" x14ac:dyDescent="0.2">
      <c r="A960" s="9">
        <f>Raw_Data!A958</f>
        <v>40774.504756944443</v>
      </c>
      <c r="B960" s="10">
        <f>Raw_Data!J958</f>
        <v>-5.1800048428613105E-3</v>
      </c>
      <c r="C960" s="10">
        <f>Raw_Data!K958</f>
        <v>-0.10276857261469008</v>
      </c>
      <c r="D960" s="10">
        <f>Raw_Data!L958</f>
        <v>2.4693678183146356E-2</v>
      </c>
      <c r="E960" s="10">
        <f>Raw_Data!M958</f>
        <v>1.8403599934123143E-2</v>
      </c>
      <c r="F960" s="10">
        <f>Raw_Data!N958</f>
        <v>1.8493933815361779E-2</v>
      </c>
      <c r="J960" s="74">
        <f t="shared" si="466"/>
        <v>248782.99999963492</v>
      </c>
      <c r="K960" s="69">
        <f t="shared" si="467"/>
        <v>2428.8742230905827</v>
      </c>
      <c r="L960" s="69">
        <f>K960+$D$8-$B$8*Q960+Phase_Relations!$C$24*Q960</f>
        <v>2677.5070404334338</v>
      </c>
      <c r="M960" s="69">
        <f t="shared" si="468"/>
        <v>2.9280402935201885E-2</v>
      </c>
      <c r="N960" s="69">
        <f t="shared" si="469"/>
        <v>7.4372223455412792E-2</v>
      </c>
      <c r="O960" s="70">
        <f t="shared" si="470"/>
        <v>74.192005378499601</v>
      </c>
      <c r="P960" s="70">
        <f t="shared" si="471"/>
        <v>511.66900261034209</v>
      </c>
      <c r="Q960" s="70">
        <f t="shared" si="472"/>
        <v>55.250641954052</v>
      </c>
      <c r="R960" s="111">
        <f t="shared" si="473"/>
        <v>381.03891002794484</v>
      </c>
      <c r="S960" s="70">
        <f t="shared" si="463"/>
        <v>130.63009258239725</v>
      </c>
      <c r="T960" s="113">
        <f t="shared" si="474"/>
        <v>0.66471959706479811</v>
      </c>
      <c r="U960" s="70">
        <f t="shared" si="475"/>
        <v>1.6883877765445872</v>
      </c>
      <c r="V960" s="70">
        <f>(L960/Phase_Relations!C$24)</f>
        <v>549.84723555856488</v>
      </c>
      <c r="W960" s="70">
        <f t="shared" si="476"/>
        <v>79178.001920433337</v>
      </c>
      <c r="X960" s="70">
        <f t="shared" si="477"/>
        <v>3792.0499004038957</v>
      </c>
      <c r="Y960" s="70">
        <f t="shared" si="478"/>
        <v>494.59659360451286</v>
      </c>
      <c r="Z960" s="70">
        <f t="shared" si="479"/>
        <v>71221.909479049849</v>
      </c>
      <c r="AA960" s="70">
        <f t="shared" si="480"/>
        <v>3411.0109903759508</v>
      </c>
      <c r="AB960" s="70">
        <f t="shared" si="481"/>
        <v>4.2190782327380161</v>
      </c>
      <c r="AC960" s="70">
        <f t="shared" si="482"/>
        <v>4.2190782327380161E-2</v>
      </c>
      <c r="AD960" s="70">
        <f t="shared" si="483"/>
        <v>3323.9242619876859</v>
      </c>
      <c r="AE960" s="70">
        <f t="shared" si="484"/>
        <v>3.5216511195117253</v>
      </c>
      <c r="AF960" s="70">
        <f t="shared" si="485"/>
        <v>3.8296590937691354E-2</v>
      </c>
      <c r="AG960" s="70">
        <f t="shared" si="486"/>
        <v>3.4448410757591481E-2</v>
      </c>
      <c r="AH960" s="70">
        <f>(U960-Phase_Relations!$B$37)/Phase_Relations!$B$37</f>
        <v>1.1283053242770076</v>
      </c>
      <c r="AI960" s="70">
        <f>(U960-Phase_Relations!G$20)/Phase_Relations!G$20</f>
        <v>1.0463300976145378</v>
      </c>
      <c r="AJ960" s="70">
        <f t="shared" si="487"/>
        <v>1.1288008898527309</v>
      </c>
      <c r="AK960" s="70">
        <f t="shared" si="488"/>
        <v>0.53014260285248149</v>
      </c>
      <c r="AL960" s="71">
        <f>(1/(J961-J959))*((M961-M959)/Phase_Relations!B$22)</f>
        <v>4.7151458826216711E-7</v>
      </c>
      <c r="AM960" s="71">
        <f t="shared" si="489"/>
        <v>0.786060928971269</v>
      </c>
      <c r="AN960" s="71">
        <f>SUM(AM$27:AM960)</f>
        <v>208.05548380752859</v>
      </c>
      <c r="AO960" s="71">
        <f>(1/10000)*((AL960*Phase_Relations!B$22*H$7*U960))/(2*(P960-R960))</f>
        <v>5.3887692950469773E-12</v>
      </c>
      <c r="AP960" s="71">
        <f t="shared" si="490"/>
        <v>6.8533996057383939E-12</v>
      </c>
      <c r="AQ960" s="72">
        <f t="shared" si="491"/>
        <v>5.3767665491217522E-19</v>
      </c>
      <c r="AR960" s="72">
        <f t="shared" si="492"/>
        <v>6.8381345962922979E-19</v>
      </c>
      <c r="AS960" s="71">
        <f t="shared" si="464"/>
        <v>1.2504355017889875E-5</v>
      </c>
      <c r="AT960" s="72">
        <f t="shared" si="465"/>
        <v>4.2913324777521823E-8</v>
      </c>
      <c r="AU960" s="97">
        <f t="shared" si="493"/>
        <v>3.2726689956627777E-8</v>
      </c>
      <c r="AV960" s="2"/>
      <c r="AW960" s="2"/>
      <c r="AX960" s="2"/>
      <c r="AY960" s="2"/>
      <c r="AZ960" s="2"/>
      <c r="BA960" s="2"/>
      <c r="BC960" s="10"/>
      <c r="BE960" s="10"/>
      <c r="BI960" s="10"/>
    </row>
    <row r="961" spans="1:61" x14ac:dyDescent="0.2">
      <c r="A961" s="9">
        <f>Raw_Data!A959</f>
        <v>40774.507731481484</v>
      </c>
      <c r="B961" s="10">
        <f>Raw_Data!J959</f>
        <v>-5.2110383516101103E-3</v>
      </c>
      <c r="C961" s="10">
        <f>Raw_Data!K959</f>
        <v>-0.10367594347899001</v>
      </c>
      <c r="D961" s="10">
        <f>Raw_Data!L959</f>
        <v>2.4765460244714658E-2</v>
      </c>
      <c r="E961" s="10">
        <f>Raw_Data!M959</f>
        <v>1.8456046920206044E-2</v>
      </c>
      <c r="F961" s="10">
        <f>Raw_Data!N959</f>
        <v>1.8537583107345178E-2</v>
      </c>
      <c r="J961" s="74">
        <f t="shared" si="466"/>
        <v>249039.99999999069</v>
      </c>
      <c r="K961" s="69">
        <f t="shared" si="467"/>
        <v>2443.4256553263835</v>
      </c>
      <c r="L961" s="69">
        <f>K961+$D$8-$B$8*Q961+Phase_Relations!$C$24*Q961</f>
        <v>2692.7543502621356</v>
      </c>
      <c r="M961" s="69">
        <f t="shared" si="468"/>
        <v>2.9543415168895634E-2</v>
      </c>
      <c r="N961" s="69">
        <f t="shared" si="469"/>
        <v>7.5040274528994907E-2</v>
      </c>
      <c r="O961" s="70">
        <f t="shared" si="470"/>
        <v>74.407674144345521</v>
      </c>
      <c r="P961" s="70">
        <f t="shared" si="471"/>
        <v>513.15637340927947</v>
      </c>
      <c r="Q961" s="70">
        <f t="shared" si="472"/>
        <v>55.408096455345657</v>
      </c>
      <c r="R961" s="111">
        <f t="shared" si="473"/>
        <v>382.1248031403149</v>
      </c>
      <c r="S961" s="70">
        <f t="shared" si="463"/>
        <v>131.03157026896457</v>
      </c>
      <c r="T961" s="113">
        <f t="shared" si="474"/>
        <v>0.66445658483110437</v>
      </c>
      <c r="U961" s="70">
        <f t="shared" si="475"/>
        <v>1.687719725471005</v>
      </c>
      <c r="V961" s="70">
        <f>(L961/Phase_Relations!C$24)</f>
        <v>552.97839115681847</v>
      </c>
      <c r="W961" s="70">
        <f t="shared" si="476"/>
        <v>79628.888326581859</v>
      </c>
      <c r="X961" s="70">
        <f t="shared" si="477"/>
        <v>3813.6440769435753</v>
      </c>
      <c r="Y961" s="70">
        <f t="shared" si="478"/>
        <v>497.57029470147279</v>
      </c>
      <c r="Z961" s="70">
        <f t="shared" si="479"/>
        <v>71650.122437012076</v>
      </c>
      <c r="AA961" s="70">
        <f t="shared" si="480"/>
        <v>3431.5192738032606</v>
      </c>
      <c r="AB961" s="70">
        <f t="shared" si="481"/>
        <v>4.2569762491204033</v>
      </c>
      <c r="AC961" s="70">
        <f t="shared" si="482"/>
        <v>4.2569762491204033E-2</v>
      </c>
      <c r="AD961" s="70">
        <f t="shared" si="483"/>
        <v>3344.1648936239508</v>
      </c>
      <c r="AE961" s="70">
        <f t="shared" si="484"/>
        <v>3.5242876834276919</v>
      </c>
      <c r="AF961" s="70">
        <f t="shared" si="485"/>
        <v>3.818471056516555E-2</v>
      </c>
      <c r="AG961" s="70">
        <f t="shared" si="486"/>
        <v>3.435862592976404E-2</v>
      </c>
      <c r="AH961" s="70">
        <f>(U961-Phase_Relations!$B$37)/Phase_Relations!$B$37</f>
        <v>1.1274632092862773</v>
      </c>
      <c r="AI961" s="70">
        <f>(U961-Phase_Relations!G$20)/Phase_Relations!G$20</f>
        <v>1.0455204180861697</v>
      </c>
      <c r="AJ961" s="70">
        <f t="shared" si="487"/>
        <v>1.1279700772543564</v>
      </c>
      <c r="AK961" s="70">
        <f t="shared" si="488"/>
        <v>0.52995661892762858</v>
      </c>
      <c r="AL961" s="71">
        <f>(1/(J962-J960))*((M962-M960)/Phase_Relations!B$22)</f>
        <v>4.3073456785325842E-7</v>
      </c>
      <c r="AM961" s="71">
        <f t="shared" si="489"/>
        <v>1.2635367602929415</v>
      </c>
      <c r="AN961" s="71">
        <f>SUM(AM$27:AM961)</f>
        <v>209.31902056782152</v>
      </c>
      <c r="AO961" s="71">
        <f>(1/10000)*((AL961*Phase_Relations!B$22*H$7*U961))/(2*(P961-R961))</f>
        <v>4.9056843388856998E-12</v>
      </c>
      <c r="AP961" s="71">
        <f t="shared" si="490"/>
        <v>6.1393260073354219E-12</v>
      </c>
      <c r="AQ961" s="72">
        <f t="shared" si="491"/>
        <v>4.8947575985698511E-19</v>
      </c>
      <c r="AR961" s="72">
        <f t="shared" si="492"/>
        <v>6.125651499078795E-19</v>
      </c>
      <c r="AS961" s="71">
        <f t="shared" si="464"/>
        <v>1.9548498522867847E-5</v>
      </c>
      <c r="AT961" s="72">
        <f t="shared" si="465"/>
        <v>2.4989068176303888E-8</v>
      </c>
      <c r="AU961" s="97">
        <f t="shared" si="493"/>
        <v>3.6105729535236667E-8</v>
      </c>
      <c r="AV961" s="2"/>
      <c r="AW961" s="2"/>
      <c r="AX961" s="2"/>
      <c r="AY961" s="2"/>
      <c r="AZ961" s="2"/>
      <c r="BA961" s="2"/>
      <c r="BC961" s="10"/>
      <c r="BE961" s="10"/>
      <c r="BI961" s="10"/>
    </row>
    <row r="962" spans="1:61" x14ac:dyDescent="0.2">
      <c r="A962" s="9">
        <f>Raw_Data!A960</f>
        <v>40774.510706018518</v>
      </c>
      <c r="B962" s="10">
        <f>Raw_Data!J960</f>
        <v>-5.2429150976804504E-3</v>
      </c>
      <c r="C962" s="10">
        <f>Raw_Data!K960</f>
        <v>-0.10413081656934065</v>
      </c>
      <c r="D962" s="10">
        <f>Raw_Data!L960</f>
        <v>2.4832931107019257E-2</v>
      </c>
      <c r="E962" s="10">
        <f>Raw_Data!M960</f>
        <v>1.8493778821199142E-2</v>
      </c>
      <c r="F962" s="10">
        <f>Raw_Data!N960</f>
        <v>1.8534714588704478E-2</v>
      </c>
      <c r="J962" s="74">
        <f t="shared" si="466"/>
        <v>249296.99999971781</v>
      </c>
      <c r="K962" s="69">
        <f t="shared" si="467"/>
        <v>2458.3724766508758</v>
      </c>
      <c r="L962" s="69">
        <f>K962+$D$8-$B$8*Q962+Phase_Relations!$C$24*Q962</f>
        <v>2708.2018063494556</v>
      </c>
      <c r="M962" s="69">
        <f t="shared" si="468"/>
        <v>2.9670284052295406E-2</v>
      </c>
      <c r="N962" s="69">
        <f t="shared" si="469"/>
        <v>7.5362521492830334E-2</v>
      </c>
      <c r="O962" s="70">
        <f t="shared" si="470"/>
        <v>74.61038993831788</v>
      </c>
      <c r="P962" s="70">
        <f t="shared" si="471"/>
        <v>514.55441336770946</v>
      </c>
      <c r="Q962" s="70">
        <f t="shared" si="472"/>
        <v>55.521373844523751</v>
      </c>
      <c r="R962" s="111">
        <f t="shared" si="473"/>
        <v>382.90602651395687</v>
      </c>
      <c r="S962" s="70">
        <f t="shared" si="463"/>
        <v>131.64838685375258</v>
      </c>
      <c r="T962" s="113">
        <f t="shared" si="474"/>
        <v>0.66432971594770451</v>
      </c>
      <c r="U962" s="70">
        <f t="shared" si="475"/>
        <v>1.6873974785071695</v>
      </c>
      <c r="V962" s="70">
        <f>(L962/Phase_Relations!C$24)</f>
        <v>556.15064837136913</v>
      </c>
      <c r="W962" s="70">
        <f t="shared" si="476"/>
        <v>80085.693365477156</v>
      </c>
      <c r="X962" s="70">
        <f t="shared" si="477"/>
        <v>3835.5217129059943</v>
      </c>
      <c r="Y962" s="70">
        <f t="shared" si="478"/>
        <v>500.62927452684539</v>
      </c>
      <c r="Z962" s="70">
        <f t="shared" si="479"/>
        <v>72090.61553186574</v>
      </c>
      <c r="AA962" s="70">
        <f t="shared" si="480"/>
        <v>3452.6156863920373</v>
      </c>
      <c r="AB962" s="70">
        <f t="shared" si="481"/>
        <v>4.2752570680540947</v>
      </c>
      <c r="AC962" s="70">
        <f t="shared" si="482"/>
        <v>4.2752570680540947E-2</v>
      </c>
      <c r="AD962" s="70">
        <f t="shared" si="483"/>
        <v>3364.8500951562023</v>
      </c>
      <c r="AE962" s="70">
        <f t="shared" si="484"/>
        <v>3.5269657210721426</v>
      </c>
      <c r="AF962" s="70">
        <f t="shared" si="485"/>
        <v>3.8130043657226255E-2</v>
      </c>
      <c r="AG962" s="70">
        <f t="shared" si="486"/>
        <v>3.4323462805796193E-2</v>
      </c>
      <c r="AH962" s="70">
        <f>(U962-Phase_Relations!$B$37)/Phase_Relations!$B$37</f>
        <v>1.1270569993276465</v>
      </c>
      <c r="AI962" s="70">
        <f>(U962-Phase_Relations!G$20)/Phase_Relations!G$20</f>
        <v>1.0451298539810971</v>
      </c>
      <c r="AJ962" s="70">
        <f t="shared" si="487"/>
        <v>1.1272470017947085</v>
      </c>
      <c r="AK962" s="70">
        <f t="shared" si="488"/>
        <v>0.52986685344299866</v>
      </c>
      <c r="AL962" s="71">
        <f>(1/(J963-J961))*((M963-M961)/Phase_Relations!B$22)</f>
        <v>2.9885533639397513E-7</v>
      </c>
      <c r="AM962" s="71">
        <f t="shared" si="489"/>
        <v>0.61323144116655737</v>
      </c>
      <c r="AN962" s="71">
        <f>SUM(AM$27:AM962)</f>
        <v>209.93225200898809</v>
      </c>
      <c r="AO962" s="71">
        <f>(1/10000)*((AL962*Phase_Relations!B$22*H$7*U962))/(2*(P962-R962))</f>
        <v>3.3871026702020547E-12</v>
      </c>
      <c r="AP962" s="71">
        <f t="shared" si="490"/>
        <v>5.5156018470618455E-12</v>
      </c>
      <c r="AQ962" s="72">
        <f t="shared" si="491"/>
        <v>3.3795583626714923E-19</v>
      </c>
      <c r="AR962" s="72">
        <f t="shared" si="492"/>
        <v>5.5033165989893705E-19</v>
      </c>
      <c r="AS962" s="71">
        <f t="shared" si="464"/>
        <v>9.2305749152312679E-6</v>
      </c>
      <c r="AT962" s="72">
        <f t="shared" si="465"/>
        <v>3.6539573842054598E-8</v>
      </c>
      <c r="AU962" s="97">
        <f t="shared" si="493"/>
        <v>3.6258314682708251E-8</v>
      </c>
      <c r="AV962" s="2"/>
      <c r="AW962" s="2"/>
      <c r="AX962" s="2"/>
      <c r="AY962" s="2"/>
      <c r="AZ962" s="2"/>
      <c r="BA962" s="2"/>
      <c r="BC962" s="10"/>
      <c r="BE962" s="10"/>
      <c r="BI962" s="10"/>
    </row>
    <row r="963" spans="1:61" x14ac:dyDescent="0.2">
      <c r="A963" s="9">
        <f>Raw_Data!A961</f>
        <v>40774.513680555552</v>
      </c>
      <c r="B963" s="10">
        <f>Raw_Data!J961</f>
        <v>-5.2735923089694504E-3</v>
      </c>
      <c r="C963" s="10">
        <f>Raw_Data!K961</f>
        <v>-0.10464032193686013</v>
      </c>
      <c r="D963" s="10">
        <f>Raw_Data!L961</f>
        <v>2.4831161496302257E-2</v>
      </c>
      <c r="E963" s="10">
        <f>Raw_Data!M961</f>
        <v>1.8413172459209842E-2</v>
      </c>
      <c r="F963" s="10">
        <f>Raw_Data!N961</f>
        <v>1.8487957734860179E-2</v>
      </c>
      <c r="J963" s="74">
        <f t="shared" si="466"/>
        <v>249553.99999944493</v>
      </c>
      <c r="K963" s="69">
        <f t="shared" si="467"/>
        <v>2472.7568430745564</v>
      </c>
      <c r="L963" s="69">
        <f>K963+$D$8-$B$8*Q963+Phase_Relations!$C$24*Q963</f>
        <v>2721.5166706845903</v>
      </c>
      <c r="M963" s="69">
        <f t="shared" si="468"/>
        <v>2.9813925271766763E-2</v>
      </c>
      <c r="N963" s="69">
        <f t="shared" si="469"/>
        <v>7.572737019028758E-2</v>
      </c>
      <c r="O963" s="70">
        <f t="shared" si="470"/>
        <v>74.605073153719829</v>
      </c>
      <c r="P963" s="70">
        <f t="shared" si="471"/>
        <v>514.51774588772287</v>
      </c>
      <c r="Q963" s="70">
        <f t="shared" si="472"/>
        <v>55.27938025297474</v>
      </c>
      <c r="R963" s="111">
        <f t="shared" si="473"/>
        <v>381.23710519292922</v>
      </c>
      <c r="S963" s="70">
        <f t="shared" si="463"/>
        <v>133.28064069479365</v>
      </c>
      <c r="T963" s="113">
        <f t="shared" si="474"/>
        <v>0.66418607472823321</v>
      </c>
      <c r="U963" s="70">
        <f t="shared" si="475"/>
        <v>1.6870326298097125</v>
      </c>
      <c r="V963" s="70">
        <f>(L963/Phase_Relations!C$24)</f>
        <v>558.88496101217777</v>
      </c>
      <c r="W963" s="70">
        <f t="shared" si="476"/>
        <v>80479.434385753601</v>
      </c>
      <c r="X963" s="70">
        <f t="shared" si="477"/>
        <v>3854.3790414632949</v>
      </c>
      <c r="Y963" s="70">
        <f t="shared" si="478"/>
        <v>503.60558075920301</v>
      </c>
      <c r="Z963" s="70">
        <f t="shared" si="479"/>
        <v>72519.203629325231</v>
      </c>
      <c r="AA963" s="70">
        <f t="shared" si="480"/>
        <v>3473.1419362703655</v>
      </c>
      <c r="AB963" s="70">
        <f t="shared" si="481"/>
        <v>4.2959546501104784</v>
      </c>
      <c r="AC963" s="70">
        <f t="shared" si="482"/>
        <v>4.2959546501104784E-2</v>
      </c>
      <c r="AD963" s="70">
        <f t="shared" si="483"/>
        <v>3384.2881758071699</v>
      </c>
      <c r="AE963" s="70">
        <f t="shared" si="484"/>
        <v>3.5294673365875107</v>
      </c>
      <c r="AF963" s="70">
        <f t="shared" si="485"/>
        <v>3.8374659930517294E-2</v>
      </c>
      <c r="AG963" s="70">
        <f t="shared" si="486"/>
        <v>3.4579017595579895E-2</v>
      </c>
      <c r="AH963" s="70">
        <f>(U963-Phase_Relations!$B$37)/Phase_Relations!$B$37</f>
        <v>1.1265970875490012</v>
      </c>
      <c r="AI963" s="70">
        <f>(U963-Phase_Relations!G$20)/Phase_Relations!G$20</f>
        <v>1.0446876564711096</v>
      </c>
      <c r="AJ963" s="70">
        <f t="shared" si="487"/>
        <v>1.1265605417648583</v>
      </c>
      <c r="AK963" s="70">
        <f t="shared" si="488"/>
        <v>0.5297651793774697</v>
      </c>
      <c r="AL963" s="71">
        <f>(1/(J964-J962))*((M964-M962)/Phase_Relations!B$22)</f>
        <v>3.1013936328068296E-7</v>
      </c>
      <c r="AM963" s="71">
        <f t="shared" si="489"/>
        <v>0.69845421586572087</v>
      </c>
      <c r="AN963" s="71">
        <f>SUM(AM$27:AM963)</f>
        <v>210.63070622485381</v>
      </c>
      <c r="AO963" s="71">
        <f>(1/10000)*((AL963*Phase_Relations!B$22*H$7*U963))/(2*(P963-R963))</f>
        <v>3.4711932612403858E-12</v>
      </c>
      <c r="AP963" s="71">
        <f t="shared" si="490"/>
        <v>5.5721898037902456E-12</v>
      </c>
      <c r="AQ963" s="72">
        <f t="shared" si="491"/>
        <v>3.463461653429616E-19</v>
      </c>
      <c r="AR963" s="72">
        <f t="shared" si="492"/>
        <v>5.559778513790598E-19</v>
      </c>
      <c r="AS963" s="71">
        <f t="shared" si="464"/>
        <v>1.1123514482503742E-5</v>
      </c>
      <c r="AT963" s="72">
        <f t="shared" si="465"/>
        <v>3.1074248716570759E-8</v>
      </c>
      <c r="AU963" s="97">
        <f t="shared" si="493"/>
        <v>3.5817462893175455E-8</v>
      </c>
      <c r="AV963" s="2"/>
      <c r="AW963" s="2"/>
      <c r="AX963" s="2"/>
      <c r="AY963" s="2"/>
      <c r="AZ963" s="2"/>
      <c r="BA963" s="2"/>
      <c r="BC963" s="10"/>
      <c r="BE963" s="10"/>
      <c r="BI963" s="10"/>
    </row>
    <row r="964" spans="1:61" x14ac:dyDescent="0.2">
      <c r="A964" s="9">
        <f>Raw_Data!A962</f>
        <v>40774.51666666667</v>
      </c>
      <c r="B964" s="10">
        <f>Raw_Data!J962</f>
        <v>-5.3041032481105505E-3</v>
      </c>
      <c r="C964" s="10">
        <f>Raw_Data!K962</f>
        <v>-0.10512963711499079</v>
      </c>
      <c r="D964" s="10">
        <f>Raw_Data!L962</f>
        <v>2.4884796140584555E-2</v>
      </c>
      <c r="E964" s="10">
        <f>Raw_Data!M962</f>
        <v>1.8447400768514841E-2</v>
      </c>
      <c r="F964" s="10">
        <f>Raw_Data!N962</f>
        <v>1.8502300328063978E-2</v>
      </c>
      <c r="J964" s="74">
        <f t="shared" si="466"/>
        <v>249812.00000003446</v>
      </c>
      <c r="K964" s="69">
        <f t="shared" si="467"/>
        <v>2487.0632454525835</v>
      </c>
      <c r="L964" s="69">
        <f>K964+$D$8-$B$8*Q964+Phase_Relations!$C$24*Q964</f>
        <v>2736.2772214373317</v>
      </c>
      <c r="M964" s="69">
        <f t="shared" si="468"/>
        <v>2.9951554093118046E-2</v>
      </c>
      <c r="N964" s="69">
        <f t="shared" si="469"/>
        <v>7.6076947396519837E-2</v>
      </c>
      <c r="O964" s="70">
        <f t="shared" si="470"/>
        <v>74.766218115096308</v>
      </c>
      <c r="P964" s="70">
        <f t="shared" si="471"/>
        <v>515.62909044894002</v>
      </c>
      <c r="Q964" s="70">
        <f t="shared" si="472"/>
        <v>55.382139282125152</v>
      </c>
      <c r="R964" s="111">
        <f t="shared" si="473"/>
        <v>381.94578815258723</v>
      </c>
      <c r="S964" s="70">
        <f t="shared" si="463"/>
        <v>133.68330229635279</v>
      </c>
      <c r="T964" s="113">
        <f t="shared" si="474"/>
        <v>0.66404844590688195</v>
      </c>
      <c r="U964" s="70">
        <f t="shared" si="475"/>
        <v>1.6866830526034802</v>
      </c>
      <c r="V964" s="70">
        <f>(L964/Phase_Relations!C$24)</f>
        <v>561.91615678651374</v>
      </c>
      <c r="W964" s="70">
        <f t="shared" si="476"/>
        <v>80915.926577257982</v>
      </c>
      <c r="X964" s="70">
        <f t="shared" si="477"/>
        <v>3875.283839906991</v>
      </c>
      <c r="Y964" s="70">
        <f t="shared" si="478"/>
        <v>506.5340175043886</v>
      </c>
      <c r="Z964" s="70">
        <f t="shared" si="479"/>
        <v>72940.898520631963</v>
      </c>
      <c r="AA964" s="70">
        <f t="shared" si="480"/>
        <v>3493.3380517544038</v>
      </c>
      <c r="AB964" s="70">
        <f t="shared" si="481"/>
        <v>4.31578589238012</v>
      </c>
      <c r="AC964" s="70">
        <f t="shared" si="482"/>
        <v>4.3157858923801203E-2</v>
      </c>
      <c r="AD964" s="70">
        <f t="shared" si="483"/>
        <v>3404.215850223502</v>
      </c>
      <c r="AE964" s="70">
        <f t="shared" si="484"/>
        <v>3.5320170894821641</v>
      </c>
      <c r="AF964" s="70">
        <f t="shared" si="485"/>
        <v>3.8268069197945259E-2</v>
      </c>
      <c r="AG964" s="70">
        <f t="shared" si="486"/>
        <v>3.4496389895291198E-2</v>
      </c>
      <c r="AH964" s="70">
        <f>(U964-Phase_Relations!$B$37)/Phase_Relations!$B$37</f>
        <v>1.1261564263219976</v>
      </c>
      <c r="AI964" s="70">
        <f>(U964-Phase_Relations!G$20)/Phase_Relations!G$20</f>
        <v>1.0442639680456833</v>
      </c>
      <c r="AJ964" s="70">
        <f t="shared" si="487"/>
        <v>1.1258016229784547</v>
      </c>
      <c r="AK964" s="70">
        <f t="shared" si="488"/>
        <v>0.52966771982535488</v>
      </c>
      <c r="AL964" s="71">
        <f>(1/(J965-J963))*((M965-M963)/Phase_Relations!B$22)</f>
        <v>3.4714756701666966E-7</v>
      </c>
      <c r="AM964" s="71">
        <f t="shared" si="489"/>
        <v>0.6731223399432672</v>
      </c>
      <c r="AN964" s="71">
        <f>SUM(AM$27:AM964)</f>
        <v>211.30382856479707</v>
      </c>
      <c r="AO964" s="71">
        <f>(1/10000)*((AL964*Phase_Relations!B$22*H$7*U964))/(2*(P964-R964))</f>
        <v>3.8728968857276678E-12</v>
      </c>
      <c r="AP964" s="71">
        <f t="shared" si="490"/>
        <v>6.0911999770610979E-12</v>
      </c>
      <c r="AQ964" s="72">
        <f t="shared" si="491"/>
        <v>3.8642705380833714E-19</v>
      </c>
      <c r="AR964" s="72">
        <f t="shared" si="492"/>
        <v>6.0776326629488379E-19</v>
      </c>
      <c r="AS964" s="71">
        <f t="shared" si="464"/>
        <v>1.0398315864971739E-5</v>
      </c>
      <c r="AT964" s="72">
        <f t="shared" si="465"/>
        <v>3.708828884712264E-8</v>
      </c>
      <c r="AU964" s="97">
        <f t="shared" si="493"/>
        <v>3.5188203968426055E-8</v>
      </c>
      <c r="AV964" s="2"/>
      <c r="AW964" s="2"/>
      <c r="AX964" s="2"/>
      <c r="AY964" s="2"/>
      <c r="AZ964" s="2"/>
      <c r="BA964" s="2"/>
      <c r="BC964" s="10"/>
      <c r="BE964" s="10"/>
      <c r="BI964" s="10"/>
    </row>
    <row r="965" spans="1:61" x14ac:dyDescent="0.2">
      <c r="A965" s="9">
        <f>Raw_Data!A963</f>
        <v>40774.519641203704</v>
      </c>
      <c r="B965" s="10">
        <f>Raw_Data!J963</f>
        <v>-5.3358255986149707E-3</v>
      </c>
      <c r="C965" s="10">
        <f>Raw_Data!K963</f>
        <v>-0.10575197001144065</v>
      </c>
      <c r="D965" s="10">
        <f>Raw_Data!L963</f>
        <v>2.4931542367310655E-2</v>
      </c>
      <c r="E965" s="10">
        <f>Raw_Data!M963</f>
        <v>1.8463897340903743E-2</v>
      </c>
      <c r="F965" s="10">
        <f>Raw_Data!N963</f>
        <v>1.8485519494015577E-2</v>
      </c>
      <c r="J965" s="74">
        <f t="shared" si="466"/>
        <v>250068.99999976158</v>
      </c>
      <c r="K965" s="69">
        <f t="shared" si="467"/>
        <v>2501.9376715918206</v>
      </c>
      <c r="L965" s="69">
        <f>K965+$D$8-$B$8*Q965+Phase_Relations!$C$24*Q965</f>
        <v>2751.3705275531411</v>
      </c>
      <c r="M965" s="69">
        <f t="shared" si="468"/>
        <v>3.0128758607701263E-2</v>
      </c>
      <c r="N965" s="69">
        <f t="shared" si="469"/>
        <v>7.652704686356121E-2</v>
      </c>
      <c r="O965" s="70">
        <f t="shared" si="470"/>
        <v>74.906666867970003</v>
      </c>
      <c r="P965" s="70">
        <f t="shared" si="471"/>
        <v>516.59770253772422</v>
      </c>
      <c r="Q965" s="70">
        <f t="shared" si="472"/>
        <v>55.431664712899071</v>
      </c>
      <c r="R965" s="111">
        <f t="shared" si="473"/>
        <v>382.28734284757979</v>
      </c>
      <c r="S965" s="70">
        <f t="shared" si="463"/>
        <v>134.31035969014442</v>
      </c>
      <c r="T965" s="113">
        <f t="shared" si="474"/>
        <v>0.66387124139229869</v>
      </c>
      <c r="U965" s="70">
        <f t="shared" si="475"/>
        <v>1.6862329531364386</v>
      </c>
      <c r="V965" s="70">
        <f>(L965/Phase_Relations!C$24)</f>
        <v>565.01568650497666</v>
      </c>
      <c r="W965" s="70">
        <f t="shared" si="476"/>
        <v>81362.258856716639</v>
      </c>
      <c r="X965" s="70">
        <f t="shared" si="477"/>
        <v>3896.6599069308736</v>
      </c>
      <c r="Y965" s="70">
        <f t="shared" si="478"/>
        <v>509.58402179207758</v>
      </c>
      <c r="Z965" s="70">
        <f t="shared" si="479"/>
        <v>73380.099138059173</v>
      </c>
      <c r="AA965" s="70">
        <f t="shared" si="480"/>
        <v>3514.3725640832936</v>
      </c>
      <c r="AB965" s="70">
        <f t="shared" si="481"/>
        <v>4.3413196841068142</v>
      </c>
      <c r="AC965" s="70">
        <f t="shared" si="482"/>
        <v>4.341319684106814E-2</v>
      </c>
      <c r="AD965" s="70">
        <f t="shared" si="483"/>
        <v>3424.8323242898641</v>
      </c>
      <c r="AE965" s="70">
        <f t="shared" si="484"/>
        <v>3.5346393138085204</v>
      </c>
      <c r="AF965" s="70">
        <f t="shared" si="485"/>
        <v>3.8217450552280478E-2</v>
      </c>
      <c r="AG965" s="70">
        <f t="shared" si="486"/>
        <v>3.4468073400824785E-2</v>
      </c>
      <c r="AH965" s="70">
        <f>(U965-Phase_Relations!$B$37)/Phase_Relations!$B$37</f>
        <v>1.1255890512761304</v>
      </c>
      <c r="AI965" s="70">
        <f>(U965-Phase_Relations!G$20)/Phase_Relations!G$20</f>
        <v>1.043718446395312</v>
      </c>
      <c r="AJ965" s="70">
        <f t="shared" si="487"/>
        <v>1.1249644162559818</v>
      </c>
      <c r="AK965" s="70">
        <f t="shared" si="488"/>
        <v>0.5295421758972485</v>
      </c>
      <c r="AL965" s="71">
        <f>(1/(J966-J964))*((M966-M964)/Phase_Relations!B$22)</f>
        <v>3.451158539654841E-7</v>
      </c>
      <c r="AM965" s="71">
        <f t="shared" si="489"/>
        <v>0.8718574688979116</v>
      </c>
      <c r="AN965" s="71">
        <f>SUM(AM$27:AM965)</f>
        <v>212.17568603369497</v>
      </c>
      <c r="AO965" s="71">
        <f>(1/10000)*((AL965*Phase_Relations!B$22*H$7*U965))/(2*(P965-R965))</f>
        <v>3.8312320993676721E-12</v>
      </c>
      <c r="AP965" s="71">
        <f t="shared" si="490"/>
        <v>6.0504848799049386E-12</v>
      </c>
      <c r="AQ965" s="72">
        <f t="shared" si="491"/>
        <v>3.8226985543314168E-19</v>
      </c>
      <c r="AR965" s="72">
        <f t="shared" si="492"/>
        <v>6.0370082530980245E-19</v>
      </c>
      <c r="AS965" s="71">
        <f t="shared" si="464"/>
        <v>1.2943765174294844E-5</v>
      </c>
      <c r="AT965" s="72">
        <f t="shared" si="465"/>
        <v>2.9474178232720162E-8</v>
      </c>
      <c r="AU965" s="97">
        <f t="shared" si="493"/>
        <v>4.2485524095390211E-8</v>
      </c>
      <c r="AV965" s="2"/>
      <c r="AW965" s="2"/>
      <c r="AX965" s="2"/>
      <c r="AY965" s="2"/>
      <c r="AZ965" s="2"/>
      <c r="BA965" s="2"/>
      <c r="BC965" s="10"/>
      <c r="BE965" s="10"/>
      <c r="BI965" s="10"/>
    </row>
    <row r="966" spans="1:61" x14ac:dyDescent="0.2">
      <c r="A966" s="9">
        <f>Raw_Data!A964</f>
        <v>40774.522615740738</v>
      </c>
      <c r="B966" s="10">
        <f>Raw_Data!J964</f>
        <v>-5.3685218288428609E-3</v>
      </c>
      <c r="C966" s="10">
        <f>Raw_Data!K964</f>
        <v>-0.10623534689857017</v>
      </c>
      <c r="D966" s="10">
        <f>Raw_Data!L964</f>
        <v>2.4972172154310055E-2</v>
      </c>
      <c r="E966" s="10">
        <f>Raw_Data!M964</f>
        <v>1.8457804654341041E-2</v>
      </c>
      <c r="F966" s="10">
        <f>Raw_Data!N964</f>
        <v>1.8525284333672978E-2</v>
      </c>
      <c r="J966" s="74">
        <f t="shared" si="466"/>
        <v>250325.9999994887</v>
      </c>
      <c r="K966" s="69">
        <f t="shared" si="467"/>
        <v>2517.2687442841948</v>
      </c>
      <c r="L966" s="69">
        <f>K966+$D$8-$B$8*Q966+Phase_Relations!$C$24*Q966</f>
        <v>2766.6207612044909</v>
      </c>
      <c r="M966" s="69">
        <f t="shared" si="468"/>
        <v>3.0263937088466638E-2</v>
      </c>
      <c r="N966" s="69">
        <f t="shared" si="469"/>
        <v>7.6870400204705258E-2</v>
      </c>
      <c r="O966" s="70">
        <f t="shared" si="470"/>
        <v>75.028738815017732</v>
      </c>
      <c r="P966" s="70">
        <f t="shared" si="471"/>
        <v>517.43957803460501</v>
      </c>
      <c r="Q966" s="70">
        <f t="shared" si="472"/>
        <v>55.413373463088206</v>
      </c>
      <c r="R966" s="111">
        <f t="shared" si="473"/>
        <v>382.16119629716007</v>
      </c>
      <c r="S966" s="70">
        <f t="shared" si="463"/>
        <v>135.27838173744493</v>
      </c>
      <c r="T966" s="113">
        <f t="shared" si="474"/>
        <v>0.66373606291153331</v>
      </c>
      <c r="U966" s="70">
        <f t="shared" si="475"/>
        <v>1.6858895997952947</v>
      </c>
      <c r="V966" s="70">
        <f>(L966/Phase_Relations!C$24)</f>
        <v>568.14744253332287</v>
      </c>
      <c r="W966" s="70">
        <f t="shared" si="476"/>
        <v>81813.23172479849</v>
      </c>
      <c r="X966" s="70">
        <f t="shared" si="477"/>
        <v>3918.2582243677439</v>
      </c>
      <c r="Y966" s="70">
        <f t="shared" si="478"/>
        <v>512.73406907023468</v>
      </c>
      <c r="Z966" s="70">
        <f t="shared" si="479"/>
        <v>73833.705946113798</v>
      </c>
      <c r="AA966" s="70">
        <f t="shared" si="480"/>
        <v>3536.0970280705837</v>
      </c>
      <c r="AB966" s="70">
        <f t="shared" si="481"/>
        <v>4.3607978513640733</v>
      </c>
      <c r="AC966" s="70">
        <f t="shared" si="482"/>
        <v>4.3607978513640733E-2</v>
      </c>
      <c r="AD966" s="70">
        <f t="shared" si="483"/>
        <v>3445.9114402456207</v>
      </c>
      <c r="AE966" s="70">
        <f t="shared" si="484"/>
        <v>3.5373041119086239</v>
      </c>
      <c r="AF966" s="70">
        <f t="shared" si="485"/>
        <v>3.825641114018228E-2</v>
      </c>
      <c r="AG966" s="70">
        <f t="shared" si="486"/>
        <v>3.4525131829276939E-2</v>
      </c>
      <c r="AH966" s="70">
        <f>(U966-Phase_Relations!$B$37)/Phase_Relations!$B$37</f>
        <v>1.1251562355721689</v>
      </c>
      <c r="AI966" s="70">
        <f>(U966-Phase_Relations!G$20)/Phase_Relations!G$20</f>
        <v>1.0433023013095324</v>
      </c>
      <c r="AJ966" s="70">
        <f t="shared" si="487"/>
        <v>1.1242071846596002</v>
      </c>
      <c r="AK966" s="70">
        <f t="shared" si="488"/>
        <v>0.52944636104330289</v>
      </c>
      <c r="AL966" s="71">
        <f>(1/(J967-J965))*((M967-M965)/Phase_Relations!B$22)</f>
        <v>5.8575174495104546E-7</v>
      </c>
      <c r="AM966" s="71">
        <f t="shared" si="489"/>
        <v>0.66914748113696754</v>
      </c>
      <c r="AN966" s="71">
        <f>SUM(AM$27:AM966)</f>
        <v>212.84483351483195</v>
      </c>
      <c r="AO966" s="71">
        <f>(1/10000)*((AL966*Phase_Relations!B$22*H$7*U966))/(2*(P966-R966))</f>
        <v>6.4547557846219053E-12</v>
      </c>
      <c r="AP966" s="71">
        <f t="shared" si="490"/>
        <v>5.8422437361998539E-12</v>
      </c>
      <c r="AQ966" s="72">
        <f t="shared" si="491"/>
        <v>6.4403786997161917E-19</v>
      </c>
      <c r="AR966" s="72">
        <f t="shared" si="492"/>
        <v>5.8292309380339924E-19</v>
      </c>
      <c r="AS966" s="71">
        <f t="shared" si="464"/>
        <v>9.659870686730971E-6</v>
      </c>
      <c r="AT966" s="72">
        <f t="shared" si="465"/>
        <v>6.6538402643840436E-8</v>
      </c>
      <c r="AU966" s="97">
        <f t="shared" si="493"/>
        <v>4.2460126591944745E-8</v>
      </c>
      <c r="AV966" s="2"/>
      <c r="AW966" s="2"/>
      <c r="AX966" s="2"/>
      <c r="AY966" s="2"/>
      <c r="AZ966" s="2"/>
      <c r="BA966" s="2"/>
      <c r="BC966" s="10"/>
      <c r="BE966" s="10"/>
      <c r="BI966" s="10"/>
    </row>
    <row r="967" spans="1:61" x14ac:dyDescent="0.2">
      <c r="A967" s="9">
        <f>Raw_Data!A965</f>
        <v>40774.525601851848</v>
      </c>
      <c r="B967" s="10">
        <f>Raw_Data!J965</f>
        <v>-5.3995434610096702E-3</v>
      </c>
      <c r="C967" s="10">
        <f>Raw_Data!K965</f>
        <v>-0.10758571427123087</v>
      </c>
      <c r="D967" s="10">
        <f>Raw_Data!L965</f>
        <v>2.5024191583441255E-2</v>
      </c>
      <c r="E967" s="10">
        <f>Raw_Data!M965</f>
        <v>1.8441616873084044E-2</v>
      </c>
      <c r="F967" s="10">
        <f>Raw_Data!N965</f>
        <v>1.8520121000119578E-2</v>
      </c>
      <c r="J967" s="74">
        <f t="shared" si="466"/>
        <v>250583.99999944959</v>
      </c>
      <c r="K967" s="69">
        <f t="shared" si="467"/>
        <v>2531.8146076595926</v>
      </c>
      <c r="L967" s="69">
        <f>K967+$D$8-$B$8*Q967+Phase_Relations!$C$24*Q967</f>
        <v>2780.9518417087111</v>
      </c>
      <c r="M967" s="69">
        <f t="shared" si="468"/>
        <v>3.0659985651151717E-2</v>
      </c>
      <c r="N967" s="69">
        <f t="shared" si="469"/>
        <v>7.7876363553925368E-2</v>
      </c>
      <c r="O967" s="70">
        <f t="shared" si="470"/>
        <v>75.185030872331524</v>
      </c>
      <c r="P967" s="70">
        <f t="shared" si="471"/>
        <v>518.51745429194148</v>
      </c>
      <c r="Q967" s="70">
        <f t="shared" si="472"/>
        <v>55.364775074215245</v>
      </c>
      <c r="R967" s="111">
        <f t="shared" si="473"/>
        <v>381.82603499458787</v>
      </c>
      <c r="S967" s="70">
        <f t="shared" si="463"/>
        <v>136.6914192973536</v>
      </c>
      <c r="T967" s="113">
        <f t="shared" si="474"/>
        <v>0.66334001434884826</v>
      </c>
      <c r="U967" s="70">
        <f t="shared" si="475"/>
        <v>1.6848836364460746</v>
      </c>
      <c r="V967" s="70">
        <f>(L967/Phase_Relations!C$24)</f>
        <v>571.09044319730504</v>
      </c>
      <c r="W967" s="70">
        <f t="shared" si="476"/>
        <v>82237.023820411923</v>
      </c>
      <c r="X967" s="70">
        <f t="shared" si="477"/>
        <v>3938.5547806710692</v>
      </c>
      <c r="Y967" s="70">
        <f t="shared" si="478"/>
        <v>515.7256681230898</v>
      </c>
      <c r="Z967" s="70">
        <f t="shared" si="479"/>
        <v>74264.496209724937</v>
      </c>
      <c r="AA967" s="70">
        <f t="shared" si="480"/>
        <v>3556.7287456764816</v>
      </c>
      <c r="AB967" s="70">
        <f t="shared" si="481"/>
        <v>4.4178653676011042</v>
      </c>
      <c r="AC967" s="70">
        <f t="shared" si="482"/>
        <v>4.4178653676011044E-2</v>
      </c>
      <c r="AD967" s="70">
        <f t="shared" si="483"/>
        <v>3465.6011328115792</v>
      </c>
      <c r="AE967" s="70">
        <f t="shared" si="484"/>
        <v>3.539778576904407</v>
      </c>
      <c r="AF967" s="70">
        <f t="shared" si="485"/>
        <v>3.8431780737711335E-2</v>
      </c>
      <c r="AG967" s="70">
        <f t="shared" si="486"/>
        <v>3.4705984024440431E-2</v>
      </c>
      <c r="AH967" s="70">
        <f>(U967-Phase_Relations!$B$37)/Phase_Relations!$B$37</f>
        <v>1.1238881636387448</v>
      </c>
      <c r="AI967" s="70">
        <f>(U967-Phase_Relations!G$20)/Phase_Relations!G$20</f>
        <v>1.0420830712800311</v>
      </c>
      <c r="AJ967" s="70">
        <f t="shared" si="487"/>
        <v>1.1234174112669923</v>
      </c>
      <c r="AK967" s="70">
        <f t="shared" si="488"/>
        <v>0.52916541599499611</v>
      </c>
      <c r="AL967" s="71">
        <f>(1/(J968-J966))*((M968-M966)/Phase_Relations!B$22)</f>
        <v>1.0862180277218145E-6</v>
      </c>
      <c r="AM967" s="71">
        <f t="shared" si="489"/>
        <v>1.9721142799269329</v>
      </c>
      <c r="AN967" s="71">
        <f>SUM(AM$27:AM967)</f>
        <v>214.81694779475887</v>
      </c>
      <c r="AO967" s="71">
        <f>(1/10000)*((AL967*Phase_Relations!B$22*H$7*U967))/(2*(P967-R967))</f>
        <v>1.1838894711114145E-11</v>
      </c>
      <c r="AP967" s="71">
        <f t="shared" si="490"/>
        <v>5.8994119693906711E-12</v>
      </c>
      <c r="AQ967" s="72">
        <f t="shared" si="491"/>
        <v>1.1812525193795303E-18</v>
      </c>
      <c r="AR967" s="72">
        <f t="shared" si="492"/>
        <v>5.8862718368112494E-19</v>
      </c>
      <c r="AS967" s="71">
        <f t="shared" si="464"/>
        <v>3.0304986262874317E-5</v>
      </c>
      <c r="AT967" s="72">
        <f t="shared" si="465"/>
        <v>3.8901015156173076E-8</v>
      </c>
      <c r="AU967" s="97">
        <f t="shared" si="493"/>
        <v>4.5657847780314834E-8</v>
      </c>
      <c r="AV967" s="2"/>
      <c r="AW967" s="2"/>
      <c r="AX967" s="2"/>
      <c r="AY967" s="2"/>
      <c r="AZ967" s="2"/>
      <c r="BA967" s="2"/>
      <c r="BC967" s="10"/>
      <c r="BE967" s="10"/>
      <c r="BI967" s="10"/>
    </row>
    <row r="968" spans="1:61" x14ac:dyDescent="0.2">
      <c r="A968" s="9">
        <f>Raw_Data!A966</f>
        <v>40774.52857638889</v>
      </c>
      <c r="B968" s="10">
        <f>Raw_Data!J966</f>
        <v>-5.4315389728999408E-3</v>
      </c>
      <c r="C968" s="10">
        <f>Raw_Data!K966</f>
        <v>-0.1095797923879207</v>
      </c>
      <c r="D968" s="10">
        <f>Raw_Data!L966</f>
        <v>2.5038811655875157E-2</v>
      </c>
      <c r="E968" s="10">
        <f>Raw_Data!M966</f>
        <v>1.8431212987257844E-2</v>
      </c>
      <c r="F968" s="10">
        <f>Raw_Data!N966</f>
        <v>1.8518650884316278E-2</v>
      </c>
      <c r="J968" s="74">
        <f t="shared" si="466"/>
        <v>250840.99999980535</v>
      </c>
      <c r="K968" s="69">
        <f t="shared" si="467"/>
        <v>2546.8171175881239</v>
      </c>
      <c r="L968" s="69">
        <f>K968+$D$8-$B$8*Q968+Phase_Relations!$C$24*Q968</f>
        <v>2795.816310701694</v>
      </c>
      <c r="M968" s="69">
        <f t="shared" si="468"/>
        <v>3.1249044511683664E-2</v>
      </c>
      <c r="N968" s="69">
        <f t="shared" si="469"/>
        <v>7.9372573059676502E-2</v>
      </c>
      <c r="O968" s="70">
        <f t="shared" si="470"/>
        <v>75.228956790722663</v>
      </c>
      <c r="P968" s="70">
        <f t="shared" si="471"/>
        <v>518.82039166015625</v>
      </c>
      <c r="Q968" s="70">
        <f t="shared" si="472"/>
        <v>55.333540893252191</v>
      </c>
      <c r="R968" s="111">
        <f t="shared" si="473"/>
        <v>381.61062685001514</v>
      </c>
      <c r="S968" s="70">
        <f t="shared" si="463"/>
        <v>137.20976481014111</v>
      </c>
      <c r="T968" s="113">
        <f t="shared" si="474"/>
        <v>0.66275095548831631</v>
      </c>
      <c r="U968" s="70">
        <f t="shared" si="475"/>
        <v>1.6833874269403235</v>
      </c>
      <c r="V968" s="70">
        <f>(L968/Phase_Relations!C$24)</f>
        <v>574.14297940371387</v>
      </c>
      <c r="W968" s="70">
        <f t="shared" si="476"/>
        <v>82676.589034134799</v>
      </c>
      <c r="X968" s="70">
        <f t="shared" si="477"/>
        <v>3959.6067545083715</v>
      </c>
      <c r="Y968" s="70">
        <f t="shared" si="478"/>
        <v>518.80943851046163</v>
      </c>
      <c r="Z968" s="70">
        <f t="shared" si="479"/>
        <v>74708.559145506471</v>
      </c>
      <c r="AA968" s="70">
        <f t="shared" si="480"/>
        <v>3577.9961276583563</v>
      </c>
      <c r="AB968" s="70">
        <f t="shared" si="481"/>
        <v>4.5027441659486467</v>
      </c>
      <c r="AC968" s="70">
        <f t="shared" si="482"/>
        <v>4.5027441659486467E-2</v>
      </c>
      <c r="AD968" s="70">
        <f t="shared" si="483"/>
        <v>3486.5229511182624</v>
      </c>
      <c r="AE968" s="70">
        <f t="shared" si="484"/>
        <v>3.5423925284284192</v>
      </c>
      <c r="AF968" s="70">
        <f t="shared" si="485"/>
        <v>3.8348215010489399E-2</v>
      </c>
      <c r="AG968" s="70">
        <f t="shared" si="486"/>
        <v>3.4652371641177585E-2</v>
      </c>
      <c r="AH968" s="70">
        <f>(U968-Phase_Relations!$B$37)/Phase_Relations!$B$37</f>
        <v>1.122002109557116</v>
      </c>
      <c r="AI968" s="70">
        <f>(U968-Phase_Relations!G$20)/Phase_Relations!G$20</f>
        <v>1.0402696617147109</v>
      </c>
      <c r="AJ968" s="70">
        <f t="shared" si="487"/>
        <v>1.1226381991173195</v>
      </c>
      <c r="AK968" s="70">
        <f t="shared" si="488"/>
        <v>0.52874693408824625</v>
      </c>
      <c r="AL968" s="71">
        <f>(1/(J969-J967))*((M969-M967)/Phase_Relations!B$22)</f>
        <v>1.0757624481512461E-6</v>
      </c>
      <c r="AM968" s="71">
        <f t="shared" si="489"/>
        <v>2.9504396910348656</v>
      </c>
      <c r="AN968" s="71">
        <f>SUM(AM$27:AM968)</f>
        <v>217.76738748579373</v>
      </c>
      <c r="AO968" s="71">
        <f>(1/10000)*((AL968*Phase_Relations!B$22*H$7*U968))/(2*(P968-R968))</f>
        <v>1.1670270747343364E-11</v>
      </c>
      <c r="AP968" s="71">
        <f t="shared" si="490"/>
        <v>5.9494376228359933E-12</v>
      </c>
      <c r="AQ968" s="72">
        <f t="shared" si="491"/>
        <v>1.1644276816820545E-18</v>
      </c>
      <c r="AR968" s="72">
        <f t="shared" si="492"/>
        <v>5.9361860649616364E-19</v>
      </c>
      <c r="AS968" s="71">
        <f t="shared" si="464"/>
        <v>4.2444661162694501E-5</v>
      </c>
      <c r="AT968" s="72">
        <f t="shared" si="465"/>
        <v>2.7379261440635228E-8</v>
      </c>
      <c r="AU968" s="97">
        <f t="shared" si="493"/>
        <v>4.493157008763885E-8</v>
      </c>
      <c r="AV968" s="2"/>
      <c r="AW968" s="2"/>
      <c r="AX968" s="2"/>
      <c r="AY968" s="2"/>
      <c r="AZ968" s="2"/>
      <c r="BA968" s="2"/>
      <c r="BC968" s="10"/>
      <c r="BE968" s="10"/>
      <c r="BI968" s="10"/>
    </row>
    <row r="969" spans="1:61" x14ac:dyDescent="0.2">
      <c r="A969" s="9">
        <f>Raw_Data!A967</f>
        <v>40774.531550925924</v>
      </c>
      <c r="B969" s="10">
        <f>Raw_Data!J967</f>
        <v>-5.4624418392468206E-3</v>
      </c>
      <c r="C969" s="10">
        <f>Raw_Data!K967</f>
        <v>-0.11089215469819003</v>
      </c>
      <c r="D969" s="10">
        <f>Raw_Data!L967</f>
        <v>2.5109501071900055E-2</v>
      </c>
      <c r="E969" s="10">
        <f>Raw_Data!M967</f>
        <v>1.8445215477428042E-2</v>
      </c>
      <c r="F969" s="10">
        <f>Raw_Data!N967</f>
        <v>1.852676640163738E-2</v>
      </c>
      <c r="J969" s="74">
        <f t="shared" si="466"/>
        <v>251097.99999953248</v>
      </c>
      <c r="K969" s="69">
        <f t="shared" si="467"/>
        <v>2561.3072923594837</v>
      </c>
      <c r="L969" s="69">
        <f>K969+$D$8-$B$8*Q969+Phase_Relations!$C$24*Q969</f>
        <v>2810.4922734445277</v>
      </c>
      <c r="M969" s="69">
        <f t="shared" si="468"/>
        <v>3.1633716334302633E-2</v>
      </c>
      <c r="N969" s="69">
        <f t="shared" si="469"/>
        <v>8.0349639489128696E-2</v>
      </c>
      <c r="O969" s="70">
        <f t="shared" si="470"/>
        <v>75.441342709702596</v>
      </c>
      <c r="P969" s="70">
        <f t="shared" si="471"/>
        <v>520.28512213587999</v>
      </c>
      <c r="Q969" s="70">
        <f t="shared" si="472"/>
        <v>55.375578677904549</v>
      </c>
      <c r="R969" s="111">
        <f t="shared" si="473"/>
        <v>381.90054260623828</v>
      </c>
      <c r="S969" s="70">
        <f t="shared" si="463"/>
        <v>138.38457952964171</v>
      </c>
      <c r="T969" s="113">
        <f t="shared" si="474"/>
        <v>0.66236628366569728</v>
      </c>
      <c r="U969" s="70">
        <f t="shared" si="475"/>
        <v>1.6824103605108711</v>
      </c>
      <c r="V969" s="70">
        <f>(L969/Phase_Relations!C$24)</f>
        <v>577.15680436157515</v>
      </c>
      <c r="W969" s="70">
        <f t="shared" si="476"/>
        <v>83110.579828066824</v>
      </c>
      <c r="X969" s="70">
        <f t="shared" si="477"/>
        <v>3980.3917542177596</v>
      </c>
      <c r="Y969" s="70">
        <f t="shared" si="478"/>
        <v>521.78122568367064</v>
      </c>
      <c r="Z969" s="70">
        <f t="shared" si="479"/>
        <v>75136.49649844857</v>
      </c>
      <c r="AA969" s="70">
        <f t="shared" si="480"/>
        <v>3598.4912116115215</v>
      </c>
      <c r="AB969" s="70">
        <f t="shared" si="481"/>
        <v>4.558172382464365</v>
      </c>
      <c r="AC969" s="70">
        <f t="shared" si="482"/>
        <v>4.558172382464365E-2</v>
      </c>
      <c r="AD969" s="70">
        <f t="shared" si="483"/>
        <v>3506.234825258427</v>
      </c>
      <c r="AE969" s="70">
        <f t="shared" si="484"/>
        <v>3.544840999007854</v>
      </c>
      <c r="AF969" s="70">
        <f t="shared" si="485"/>
        <v>3.8456278309949965E-2</v>
      </c>
      <c r="AG969" s="70">
        <f t="shared" si="486"/>
        <v>3.4766572758323268E-2</v>
      </c>
      <c r="AH969" s="70">
        <f>(U969-Phase_Relations!$B$37)/Phase_Relations!$B$37</f>
        <v>1.1207704637747522</v>
      </c>
      <c r="AI969" s="70">
        <f>(U969-Phase_Relations!G$20)/Phase_Relations!G$20</f>
        <v>1.0390854548223529</v>
      </c>
      <c r="AJ969" s="70">
        <f t="shared" si="487"/>
        <v>1.1218426335943481</v>
      </c>
      <c r="AK969" s="70">
        <f t="shared" si="488"/>
        <v>0.52847325201799378</v>
      </c>
      <c r="AL969" s="71">
        <f>(1/(J970-J968))*((M970-M968)/Phase_Relations!B$22)</f>
        <v>4.6719244724283294E-7</v>
      </c>
      <c r="AM969" s="71">
        <f t="shared" si="489"/>
        <v>1.9379804603548991</v>
      </c>
      <c r="AN969" s="71">
        <f>SUM(AM$27:AM969)</f>
        <v>219.70536794614864</v>
      </c>
      <c r="AO969" s="71">
        <f>(1/10000)*((AL969*Phase_Relations!B$22*H$7*U969))/(2*(P969-R969))</f>
        <v>5.0223334206415583E-12</v>
      </c>
      <c r="AP969" s="71">
        <f t="shared" si="490"/>
        <v>6.1167559901944706E-12</v>
      </c>
      <c r="AQ969" s="72">
        <f t="shared" si="491"/>
        <v>5.0111468604644263E-19</v>
      </c>
      <c r="AR969" s="72">
        <f t="shared" si="492"/>
        <v>6.1031317535613709E-19</v>
      </c>
      <c r="AS969" s="71">
        <f t="shared" si="464"/>
        <v>2.9445036373967515E-5</v>
      </c>
      <c r="AT969" s="72">
        <f t="shared" si="465"/>
        <v>1.6984677851317977E-8</v>
      </c>
      <c r="AU969" s="97">
        <f t="shared" si="493"/>
        <v>4.4932585501996842E-8</v>
      </c>
      <c r="AV969" s="2"/>
      <c r="AW969" s="2"/>
      <c r="AX969" s="2"/>
      <c r="AY969" s="2"/>
      <c r="AZ969" s="2"/>
      <c r="BA969" s="2"/>
      <c r="BC969" s="10"/>
      <c r="BE969" s="10"/>
      <c r="BI969" s="10"/>
    </row>
    <row r="970" spans="1:61" x14ac:dyDescent="0.2">
      <c r="A970" s="9">
        <f>Raw_Data!A968</f>
        <v>40774.534525462965</v>
      </c>
      <c r="B970" s="10">
        <f>Raw_Data!J968</f>
        <v>-5.4961713321081303E-3</v>
      </c>
      <c r="C970" s="10">
        <f>Raw_Data!K968</f>
        <v>-0.11105367621330053</v>
      </c>
      <c r="D970" s="10">
        <f>Raw_Data!L968</f>
        <v>2.5114631755321155E-2</v>
      </c>
      <c r="E970" s="10">
        <f>Raw_Data!M968</f>
        <v>1.8429835303746544E-2</v>
      </c>
      <c r="F970" s="10">
        <f>Raw_Data!N968</f>
        <v>1.850951943330988E-2</v>
      </c>
      <c r="J970" s="74">
        <f t="shared" si="466"/>
        <v>251354.99999988824</v>
      </c>
      <c r="K970" s="69">
        <f t="shared" si="467"/>
        <v>2577.1228559070073</v>
      </c>
      <c r="L970" s="69">
        <f>K970+$D$8-$B$8*Q970+Phase_Relations!$C$24*Q970</f>
        <v>2826.1037696272851</v>
      </c>
      <c r="M970" s="69">
        <f t="shared" si="468"/>
        <v>3.1671925624143497E-2</v>
      </c>
      <c r="N970" s="69">
        <f t="shared" si="469"/>
        <v>8.0446691085324484E-2</v>
      </c>
      <c r="O970" s="70">
        <f t="shared" si="470"/>
        <v>75.456757816725144</v>
      </c>
      <c r="P970" s="70">
        <f t="shared" si="471"/>
        <v>520.39143321879408</v>
      </c>
      <c r="Q970" s="70">
        <f t="shared" si="472"/>
        <v>55.329404860156423</v>
      </c>
      <c r="R970" s="111">
        <f t="shared" si="473"/>
        <v>381.58210248383739</v>
      </c>
      <c r="S970" s="70">
        <f t="shared" si="463"/>
        <v>138.80933073495669</v>
      </c>
      <c r="T970" s="113">
        <f t="shared" si="474"/>
        <v>0.6623280743758565</v>
      </c>
      <c r="U970" s="70">
        <f t="shared" si="475"/>
        <v>1.6823133089146756</v>
      </c>
      <c r="V970" s="70">
        <f>(L970/Phase_Relations!C$24)</f>
        <v>580.36274850640655</v>
      </c>
      <c r="W970" s="70">
        <f t="shared" si="476"/>
        <v>83572.235784922537</v>
      </c>
      <c r="X970" s="70">
        <f t="shared" si="477"/>
        <v>4002.5017138372868</v>
      </c>
      <c r="Y970" s="70">
        <f t="shared" si="478"/>
        <v>525.03334364625016</v>
      </c>
      <c r="Z970" s="70">
        <f t="shared" si="479"/>
        <v>75604.801485060016</v>
      </c>
      <c r="AA970" s="70">
        <f t="shared" si="480"/>
        <v>3620.9196113534495</v>
      </c>
      <c r="AB970" s="70">
        <f t="shared" si="481"/>
        <v>4.5636780438247033</v>
      </c>
      <c r="AC970" s="70">
        <f t="shared" si="482"/>
        <v>4.5636780438247031E-2</v>
      </c>
      <c r="AD970" s="70">
        <f t="shared" si="483"/>
        <v>3528.3800575301448</v>
      </c>
      <c r="AE970" s="70">
        <f t="shared" si="484"/>
        <v>3.5475753587722316</v>
      </c>
      <c r="AF970" s="70">
        <f t="shared" si="485"/>
        <v>3.8335380409915173E-2</v>
      </c>
      <c r="AG970" s="70">
        <f t="shared" si="486"/>
        <v>3.468064242298028E-2</v>
      </c>
      <c r="AH970" s="70">
        <f>(U970-Phase_Relations!$B$37)/Phase_Relations!$B$37</f>
        <v>1.1206481249188436</v>
      </c>
      <c r="AI970" s="70">
        <f>(U970-Phase_Relations!G$20)/Phase_Relations!G$20</f>
        <v>1.0389678280513732</v>
      </c>
      <c r="AJ970" s="70">
        <f t="shared" si="487"/>
        <v>1.1210100578063009</v>
      </c>
      <c r="AK970" s="70">
        <f t="shared" si="488"/>
        <v>0.52844604993661104</v>
      </c>
      <c r="AL970" s="71">
        <f>(1/(J971-J969))*((M971-M969)/Phase_Relations!B$22)</f>
        <v>2.8288236362917459E-7</v>
      </c>
      <c r="AM970" s="71">
        <f t="shared" si="489"/>
        <v>0.19365103672514242</v>
      </c>
      <c r="AN970" s="71">
        <f>SUM(AM$27:AM970)</f>
        <v>219.89901898287377</v>
      </c>
      <c r="AO970" s="71">
        <f>(1/10000)*((AL970*Phase_Relations!B$22*H$7*U970))/(2*(P970-R970))</f>
        <v>3.0315140455399401E-12</v>
      </c>
      <c r="AP970" s="71">
        <f t="shared" si="490"/>
        <v>6.5079349879032701E-12</v>
      </c>
      <c r="AQ970" s="72">
        <f t="shared" si="491"/>
        <v>3.024761762993569E-19</v>
      </c>
      <c r="AR970" s="72">
        <f t="shared" si="492"/>
        <v>6.4934394536020554E-19</v>
      </c>
      <c r="AS970" s="71">
        <f t="shared" si="464"/>
        <v>2.6048967186541457E-6</v>
      </c>
      <c r="AT970" s="72">
        <f t="shared" si="465"/>
        <v>1.1588652604716332E-7</v>
      </c>
      <c r="AU970" s="97">
        <f t="shared" si="493"/>
        <v>4.4871049053126553E-8</v>
      </c>
      <c r="AV970" s="2"/>
      <c r="AW970" s="2"/>
      <c r="AX970" s="2"/>
      <c r="AY970" s="2"/>
      <c r="AZ970" s="2"/>
      <c r="BA970" s="2"/>
      <c r="BC970" s="10"/>
      <c r="BE970" s="10"/>
      <c r="BI970" s="10"/>
    </row>
    <row r="971" spans="1:61" x14ac:dyDescent="0.2">
      <c r="A971" s="9">
        <f>Raw_Data!A969</f>
        <v>40774.537511574075</v>
      </c>
      <c r="B971" s="10">
        <f>Raw_Data!J969</f>
        <v>-5.5286656604421301E-3</v>
      </c>
      <c r="C971" s="10">
        <f>Raw_Data!K969</f>
        <v>-0.11181377746088028</v>
      </c>
      <c r="D971" s="10">
        <f>Raw_Data!L969</f>
        <v>2.5170974260297956E-2</v>
      </c>
      <c r="E971" s="10">
        <f>Raw_Data!M969</f>
        <v>1.8445595528051844E-2</v>
      </c>
      <c r="F971" s="10">
        <f>Raw_Data!N969</f>
        <v>1.8520802273296777E-2</v>
      </c>
      <c r="J971" s="74">
        <f t="shared" si="466"/>
        <v>251612.99999984913</v>
      </c>
      <c r="K971" s="69">
        <f t="shared" si="467"/>
        <v>2592.3592579725114</v>
      </c>
      <c r="L971" s="69">
        <f>K971+$D$8-$B$8*Q971+Phase_Relations!$C$24*Q971</f>
        <v>2841.5492816488086</v>
      </c>
      <c r="M971" s="69">
        <f t="shared" si="468"/>
        <v>3.1890266593271127E-2</v>
      </c>
      <c r="N971" s="69">
        <f t="shared" si="469"/>
        <v>8.1001277146908662E-2</v>
      </c>
      <c r="O971" s="70">
        <f t="shared" si="470"/>
        <v>75.626038529030296</v>
      </c>
      <c r="P971" s="70">
        <f t="shared" si="471"/>
        <v>521.55888640710543</v>
      </c>
      <c r="Q971" s="70">
        <f t="shared" si="472"/>
        <v>55.376719652551643</v>
      </c>
      <c r="R971" s="111">
        <f t="shared" si="473"/>
        <v>381.90841139690792</v>
      </c>
      <c r="S971" s="70">
        <f t="shared" si="463"/>
        <v>139.65047501019751</v>
      </c>
      <c r="T971" s="113">
        <f t="shared" si="474"/>
        <v>0.66210973340672885</v>
      </c>
      <c r="U971" s="70">
        <f t="shared" si="475"/>
        <v>1.6817587228530912</v>
      </c>
      <c r="V971" s="70">
        <f>(L971/Phase_Relations!C$24)</f>
        <v>583.53460649167869</v>
      </c>
      <c r="W971" s="70">
        <f t="shared" si="476"/>
        <v>84028.983334801727</v>
      </c>
      <c r="X971" s="70">
        <f t="shared" si="477"/>
        <v>4024.3765964943359</v>
      </c>
      <c r="Y971" s="70">
        <f t="shared" si="478"/>
        <v>528.15788683912706</v>
      </c>
      <c r="Z971" s="70">
        <f t="shared" si="479"/>
        <v>76054.735704834296</v>
      </c>
      <c r="AA971" s="70">
        <f t="shared" si="480"/>
        <v>3642.468185097428</v>
      </c>
      <c r="AB971" s="70">
        <f t="shared" si="481"/>
        <v>4.5951392785693272</v>
      </c>
      <c r="AC971" s="70">
        <f t="shared" si="482"/>
        <v>4.5951392785693275E-2</v>
      </c>
      <c r="AD971" s="70">
        <f t="shared" si="483"/>
        <v>3549.367868423963</v>
      </c>
      <c r="AE971" s="70">
        <f t="shared" si="484"/>
        <v>3.5501510134211651</v>
      </c>
      <c r="AF971" s="70">
        <f t="shared" si="485"/>
        <v>3.8339518127174024E-2</v>
      </c>
      <c r="AG971" s="70">
        <f t="shared" si="486"/>
        <v>3.4701144801370744E-2</v>
      </c>
      <c r="AH971" s="70">
        <f>(U971-Phase_Relations!$B$37)/Phase_Relations!$B$37</f>
        <v>1.1199490387941766</v>
      </c>
      <c r="AI971" s="70">
        <f>(U971-Phase_Relations!G$20)/Phase_Relations!G$20</f>
        <v>1.0382956683939157</v>
      </c>
      <c r="AJ971" s="70">
        <f t="shared" si="487"/>
        <v>1.1200976444049664</v>
      </c>
      <c r="AK971" s="70">
        <f t="shared" si="488"/>
        <v>0.52829054769693973</v>
      </c>
      <c r="AL971" s="71">
        <f>(1/(J972-J970))*((M972-M970)/Phase_Relations!B$22)</f>
        <v>3.6640200813905457E-7</v>
      </c>
      <c r="AM971" s="71">
        <f t="shared" si="489"/>
        <v>1.1133734448086041</v>
      </c>
      <c r="AN971" s="71">
        <f>SUM(AM$27:AM971)</f>
        <v>221.01239242768239</v>
      </c>
      <c r="AO971" s="71">
        <f>(1/10000)*((AL971*Phase_Relations!B$22*H$7*U971))/(2*(P971-R971))</f>
        <v>3.9016167689193956E-12</v>
      </c>
      <c r="AP971" s="71">
        <f t="shared" si="490"/>
        <v>6.6230153141070858E-12</v>
      </c>
      <c r="AQ971" s="72">
        <f t="shared" si="491"/>
        <v>3.8929264516668127E-19</v>
      </c>
      <c r="AR971" s="72">
        <f t="shared" si="492"/>
        <v>6.6082634541328315E-19</v>
      </c>
      <c r="AS971" s="71">
        <f t="shared" si="464"/>
        <v>1.5707060883529687E-5</v>
      </c>
      <c r="AT971" s="72">
        <f t="shared" si="465"/>
        <v>2.4735093141849239E-8</v>
      </c>
      <c r="AU971" s="97">
        <f t="shared" si="493"/>
        <v>4.1290000510896162E-8</v>
      </c>
      <c r="AV971" s="2"/>
      <c r="AW971" s="2"/>
      <c r="AX971" s="2"/>
      <c r="AY971" s="2"/>
      <c r="AZ971" s="2"/>
      <c r="BA971" s="2"/>
      <c r="BC971" s="10"/>
      <c r="BE971" s="10"/>
      <c r="BI971" s="10"/>
    </row>
    <row r="972" spans="1:61" x14ac:dyDescent="0.2">
      <c r="A972" s="9">
        <f>Raw_Data!A970</f>
        <v>40774.540486111109</v>
      </c>
      <c r="B972" s="10">
        <f>Raw_Data!J970</f>
        <v>-5.5619557197696809E-3</v>
      </c>
      <c r="C972" s="10">
        <f>Raw_Data!K970</f>
        <v>-0.1122270825142504</v>
      </c>
      <c r="D972" s="10">
        <f>Raw_Data!L970</f>
        <v>2.5447437335940758E-2</v>
      </c>
      <c r="E972" s="10">
        <f>Raw_Data!M970</f>
        <v>1.9447361466032844E-2</v>
      </c>
      <c r="F972" s="10">
        <f>Raw_Data!N970</f>
        <v>1.9531763859586177E-2</v>
      </c>
      <c r="J972" s="74">
        <f t="shared" si="466"/>
        <v>251869.99999957625</v>
      </c>
      <c r="K972" s="69">
        <f t="shared" si="467"/>
        <v>2607.9687736850838</v>
      </c>
      <c r="L972" s="69">
        <f>K972+$D$8-$B$8*Q972+Phase_Relations!$C$24*Q972</f>
        <v>2870.450437580138</v>
      </c>
      <c r="M972" s="69">
        <f t="shared" si="468"/>
        <v>3.200422110115362E-2</v>
      </c>
      <c r="N972" s="69">
        <f t="shared" si="469"/>
        <v>8.1290721596930196E-2</v>
      </c>
      <c r="O972" s="70">
        <f t="shared" si="470"/>
        <v>76.456670152351862</v>
      </c>
      <c r="P972" s="70">
        <f t="shared" si="471"/>
        <v>527.28738036104733</v>
      </c>
      <c r="Q972" s="70">
        <f t="shared" si="472"/>
        <v>58.384186200361619</v>
      </c>
      <c r="R972" s="111">
        <f t="shared" si="473"/>
        <v>402.6495600024939</v>
      </c>
      <c r="S972" s="70">
        <f t="shared" si="463"/>
        <v>124.63782035855343</v>
      </c>
      <c r="T972" s="113">
        <f t="shared" si="474"/>
        <v>0.66199577889884631</v>
      </c>
      <c r="U972" s="70">
        <f t="shared" si="475"/>
        <v>1.6814692784030696</v>
      </c>
      <c r="V972" s="70">
        <f>(L972/Phase_Relations!C$24)</f>
        <v>589.46968731623406</v>
      </c>
      <c r="W972" s="70">
        <f t="shared" si="476"/>
        <v>84883.634973537701</v>
      </c>
      <c r="X972" s="70">
        <f t="shared" si="477"/>
        <v>4065.3081883878208</v>
      </c>
      <c r="Y972" s="70">
        <f t="shared" si="478"/>
        <v>531.08550111587249</v>
      </c>
      <c r="Z972" s="70">
        <f t="shared" si="479"/>
        <v>76476.312160685644</v>
      </c>
      <c r="AA972" s="70">
        <f t="shared" si="480"/>
        <v>3662.6586283853267</v>
      </c>
      <c r="AB972" s="70">
        <f t="shared" si="481"/>
        <v>4.6115592364774693</v>
      </c>
      <c r="AC972" s="70">
        <f t="shared" si="482"/>
        <v>4.6115592364774693E-2</v>
      </c>
      <c r="AD972" s="70">
        <f t="shared" si="483"/>
        <v>3579.5667481462915</v>
      </c>
      <c r="AE972" s="70">
        <f t="shared" si="484"/>
        <v>3.5538304651143324</v>
      </c>
      <c r="AF972" s="70">
        <f t="shared" si="485"/>
        <v>3.4029330331966992E-2</v>
      </c>
      <c r="AG972" s="70">
        <f t="shared" si="486"/>
        <v>3.0658886013751652E-2</v>
      </c>
      <c r="AH972" s="70">
        <f>(U972-Phase_Relations!$B$37)/Phase_Relations!$B$37</f>
        <v>1.1195841782019469</v>
      </c>
      <c r="AI972" s="70">
        <f>(U972-Phase_Relations!G$20)/Phase_Relations!G$20</f>
        <v>1.0379448610154833</v>
      </c>
      <c r="AJ972" s="70">
        <f t="shared" si="487"/>
        <v>1.1192204993801262</v>
      </c>
      <c r="AK972" s="70">
        <f t="shared" si="488"/>
        <v>0.52820934866181879</v>
      </c>
      <c r="AL972" s="71">
        <f>(1/(J973-J971))*((M973-M971)/Phase_Relations!B$22)</f>
        <v>3.2872992047560602E-7</v>
      </c>
      <c r="AM972" s="71">
        <f t="shared" si="489"/>
        <v>0.58528403166989473</v>
      </c>
      <c r="AN972" s="71">
        <f>SUM(AM$27:AM972)</f>
        <v>221.59767645935227</v>
      </c>
      <c r="AO972" s="71">
        <f>(1/10000)*((AL972*Phase_Relations!B$22*H$7*U972))/(2*(P972-R972))</f>
        <v>3.9214241422482918E-12</v>
      </c>
      <c r="AP972" s="71">
        <f t="shared" si="490"/>
        <v>5.9603709620549406E-12</v>
      </c>
      <c r="AQ972" s="72">
        <f t="shared" si="491"/>
        <v>3.9126897067830897E-19</v>
      </c>
      <c r="AR972" s="72">
        <f t="shared" si="492"/>
        <v>5.9470950516641617E-19</v>
      </c>
      <c r="AS972" s="71">
        <f t="shared" si="464"/>
        <v>5.6991581048751189E-6</v>
      </c>
      <c r="AT972" s="72">
        <f t="shared" si="465"/>
        <v>6.8516785725755463E-8</v>
      </c>
      <c r="AU972" s="97">
        <f t="shared" si="493"/>
        <v>4.1162771196285022E-8</v>
      </c>
      <c r="AV972" s="2"/>
      <c r="AW972" s="2"/>
      <c r="AX972" s="2"/>
      <c r="AY972" s="2"/>
      <c r="AZ972" s="2"/>
      <c r="BA972" s="2"/>
      <c r="BC972" s="10"/>
      <c r="BE972" s="10"/>
      <c r="BI972" s="10"/>
    </row>
    <row r="973" spans="1:61" x14ac:dyDescent="0.2">
      <c r="A973" s="9">
        <f>Raw_Data!A971</f>
        <v>40774.54346064815</v>
      </c>
      <c r="B973" s="10">
        <f>Raw_Data!J971</f>
        <v>-5.5949369879654109E-3</v>
      </c>
      <c r="C973" s="10">
        <f>Raw_Data!K971</f>
        <v>-0.11287198091650019</v>
      </c>
      <c r="D973" s="10">
        <f>Raw_Data!L971</f>
        <v>2.5265298074489656E-2</v>
      </c>
      <c r="E973" s="10">
        <f>Raw_Data!M971</f>
        <v>1.8430642911322143E-2</v>
      </c>
      <c r="F973" s="10">
        <f>Raw_Data!N971</f>
        <v>1.8505455698568776E-2</v>
      </c>
      <c r="J973" s="74">
        <f t="shared" si="466"/>
        <v>252126.99999993201</v>
      </c>
      <c r="K973" s="69">
        <f t="shared" si="467"/>
        <v>2623.4334990271545</v>
      </c>
      <c r="L973" s="69">
        <f>K973+$D$8-$B$8*Q973+Phase_Relations!$C$24*Q973</f>
        <v>2872.4251282538453</v>
      </c>
      <c r="M973" s="69">
        <f t="shared" si="468"/>
        <v>3.2187817795757287E-2</v>
      </c>
      <c r="N973" s="69">
        <f t="shared" si="469"/>
        <v>8.1757057201223504E-2</v>
      </c>
      <c r="O973" s="70">
        <f t="shared" si="470"/>
        <v>75.90943385304513</v>
      </c>
      <c r="P973" s="70">
        <f t="shared" si="471"/>
        <v>523.51333691755269</v>
      </c>
      <c r="Q973" s="70">
        <f t="shared" si="472"/>
        <v>55.331829431281555</v>
      </c>
      <c r="R973" s="111">
        <f t="shared" si="473"/>
        <v>381.59882366401069</v>
      </c>
      <c r="S973" s="70">
        <f t="shared" si="463"/>
        <v>141.914513253542</v>
      </c>
      <c r="T973" s="113">
        <f t="shared" si="474"/>
        <v>0.66181218220424265</v>
      </c>
      <c r="U973" s="70">
        <f t="shared" si="475"/>
        <v>1.6810029427987763</v>
      </c>
      <c r="V973" s="70">
        <f>(L973/Phase_Relations!C$24)</f>
        <v>589.8752056553551</v>
      </c>
      <c r="W973" s="70">
        <f t="shared" si="476"/>
        <v>84942.029614371131</v>
      </c>
      <c r="X973" s="70">
        <f t="shared" si="477"/>
        <v>4068.104866588656</v>
      </c>
      <c r="Y973" s="70">
        <f t="shared" si="478"/>
        <v>534.54337622407354</v>
      </c>
      <c r="Z973" s="70">
        <f t="shared" si="479"/>
        <v>76974.246176266592</v>
      </c>
      <c r="AA973" s="70">
        <f t="shared" si="480"/>
        <v>3686.5060429246455</v>
      </c>
      <c r="AB973" s="70">
        <f t="shared" si="481"/>
        <v>4.638014091607678</v>
      </c>
      <c r="AC973" s="70">
        <f t="shared" si="482"/>
        <v>4.6380140916076777E-2</v>
      </c>
      <c r="AD973" s="70">
        <f t="shared" si="483"/>
        <v>3591.8963674222841</v>
      </c>
      <c r="AE973" s="70">
        <f t="shared" si="484"/>
        <v>3.5553237980103258</v>
      </c>
      <c r="AF973" s="70">
        <f t="shared" si="485"/>
        <v>3.8495668147869311E-2</v>
      </c>
      <c r="AG973" s="70">
        <f t="shared" si="486"/>
        <v>3.4884674291237143E-2</v>
      </c>
      <c r="AH973" s="70">
        <f>(U973-Phase_Relations!$B$37)/Phase_Relations!$B$37</f>
        <v>1.1189963366152536</v>
      </c>
      <c r="AI973" s="70">
        <f>(U973-Phase_Relations!G$20)/Phase_Relations!G$20</f>
        <v>1.0373796611272161</v>
      </c>
      <c r="AJ973" s="70">
        <f t="shared" si="487"/>
        <v>1.1184740533995037</v>
      </c>
      <c r="AK973" s="70">
        <f t="shared" si="488"/>
        <v>0.5280784668097469</v>
      </c>
      <c r="AL973" s="71">
        <f>(1/(J974-J972))*((M974-M972)/Phase_Relations!B$22)</f>
        <v>5.1354107929418447E-7</v>
      </c>
      <c r="AM973" s="71">
        <f t="shared" si="489"/>
        <v>0.94860008896999726</v>
      </c>
      <c r="AN973" s="71">
        <f>SUM(AM$27:AM973)</f>
        <v>222.54627654832228</v>
      </c>
      <c r="AO973" s="71">
        <f>(1/10000)*((AL973*Phase_Relations!B$22*H$7*U973))/(2*(P973-R973))</f>
        <v>5.3787621919539613E-12</v>
      </c>
      <c r="AP973" s="71">
        <f t="shared" si="490"/>
        <v>5.3348823842669918E-12</v>
      </c>
      <c r="AQ973" s="72">
        <f t="shared" si="491"/>
        <v>5.3667817354809833E-19</v>
      </c>
      <c r="AR973" s="72">
        <f t="shared" si="492"/>
        <v>5.3229996640588414E-19</v>
      </c>
      <c r="AS973" s="71">
        <f t="shared" si="464"/>
        <v>2.2493651982404151E-5</v>
      </c>
      <c r="AT973" s="72">
        <f t="shared" si="465"/>
        <v>2.3811471789810904E-8</v>
      </c>
      <c r="AU973" s="97">
        <f t="shared" si="493"/>
        <v>4.0702347385462126E-8</v>
      </c>
      <c r="AV973" s="2"/>
      <c r="AW973" s="2"/>
      <c r="AX973" s="2"/>
      <c r="AY973" s="2"/>
      <c r="AZ973" s="2"/>
      <c r="BA973" s="2"/>
      <c r="BC973" s="10"/>
      <c r="BE973" s="10"/>
      <c r="BI973" s="10"/>
    </row>
    <row r="974" spans="1:61" x14ac:dyDescent="0.2">
      <c r="A974" s="9">
        <f>Raw_Data!A972</f>
        <v>40774.546435185184</v>
      </c>
      <c r="B974" s="10">
        <f>Raw_Data!J972</f>
        <v>-5.6281914175469903E-3</v>
      </c>
      <c r="C974" s="10">
        <f>Raw_Data!K972</f>
        <v>-0.1138422976653608</v>
      </c>
      <c r="D974" s="10">
        <f>Raw_Data!L972</f>
        <v>2.5286236488544056E-2</v>
      </c>
      <c r="E974" s="10">
        <f>Raw_Data!M972</f>
        <v>1.8408790000454242E-2</v>
      </c>
      <c r="F974" s="10">
        <f>Raw_Data!N972</f>
        <v>1.8492690790617376E-2</v>
      </c>
      <c r="J974" s="74">
        <f t="shared" si="466"/>
        <v>252383.99999965914</v>
      </c>
      <c r="K974" s="69">
        <f t="shared" si="467"/>
        <v>2639.026308158519</v>
      </c>
      <c r="L974" s="69">
        <f>K974+$D$8-$B$8*Q974+Phase_Relations!$C$24*Q974</f>
        <v>2887.7279883881674</v>
      </c>
      <c r="M974" s="69">
        <f t="shared" si="468"/>
        <v>3.2469054863316027E-2</v>
      </c>
      <c r="N974" s="69">
        <f t="shared" si="469"/>
        <v>8.2471399352822716E-2</v>
      </c>
      <c r="O974" s="70">
        <f t="shared" si="470"/>
        <v>75.972343190269825</v>
      </c>
      <c r="P974" s="70">
        <f t="shared" si="471"/>
        <v>523.94719441565394</v>
      </c>
      <c r="Q974" s="70">
        <f t="shared" si="472"/>
        <v>55.266223389075776</v>
      </c>
      <c r="R974" s="111">
        <f t="shared" si="473"/>
        <v>381.1463682005226</v>
      </c>
      <c r="S974" s="70">
        <f t="shared" si="463"/>
        <v>142.80082621513134</v>
      </c>
      <c r="T974" s="113">
        <f t="shared" si="474"/>
        <v>0.66153094513668398</v>
      </c>
      <c r="U974" s="70">
        <f t="shared" si="475"/>
        <v>1.6802886006471773</v>
      </c>
      <c r="V974" s="70">
        <f>(L974/Phase_Relations!C$24)</f>
        <v>593.01776894797456</v>
      </c>
      <c r="W974" s="70">
        <f t="shared" si="476"/>
        <v>85394.558728508331</v>
      </c>
      <c r="X974" s="70">
        <f t="shared" si="477"/>
        <v>4089.7777168825833</v>
      </c>
      <c r="Y974" s="70">
        <f t="shared" si="478"/>
        <v>537.75154555889878</v>
      </c>
      <c r="Z974" s="70">
        <f t="shared" si="479"/>
        <v>77436.22256048143</v>
      </c>
      <c r="AA974" s="70">
        <f t="shared" si="480"/>
        <v>3708.6313486820609</v>
      </c>
      <c r="AB974" s="70">
        <f t="shared" si="481"/>
        <v>4.6785381647429407</v>
      </c>
      <c r="AC974" s="70">
        <f t="shared" si="482"/>
        <v>4.678538164742941E-2</v>
      </c>
      <c r="AD974" s="70">
        <f t="shared" si="483"/>
        <v>3613.430797871973</v>
      </c>
      <c r="AE974" s="70">
        <f t="shared" si="484"/>
        <v>3.5579197418020181</v>
      </c>
      <c r="AF974" s="70">
        <f t="shared" si="485"/>
        <v>3.8504993564776553E-2</v>
      </c>
      <c r="AG974" s="70">
        <f t="shared" si="486"/>
        <v>3.4916525078037906E-2</v>
      </c>
      <c r="AH974" s="70">
        <f>(U974-Phase_Relations!$B$37)/Phase_Relations!$B$37</f>
        <v>1.1180958691837048</v>
      </c>
      <c r="AI974" s="70">
        <f>(U974-Phase_Relations!G$20)/Phase_Relations!G$20</f>
        <v>1.0365138766995396</v>
      </c>
      <c r="AJ974" s="70">
        <f t="shared" si="487"/>
        <v>1.1177514673326094</v>
      </c>
      <c r="AK974" s="70">
        <f t="shared" si="488"/>
        <v>0.52787783851096837</v>
      </c>
      <c r="AL974" s="71">
        <f>(1/(J975-J973))*((M975-M973)/Phase_Relations!B$22)</f>
        <v>7.0660641442970946E-7</v>
      </c>
      <c r="AM974" s="71">
        <f t="shared" si="489"/>
        <v>1.4599460250494172</v>
      </c>
      <c r="AN974" s="71">
        <f>SUM(AM$27:AM974)</f>
        <v>224.0062225733717</v>
      </c>
      <c r="AO974" s="71">
        <f>(1/10000)*((AL974*Phase_Relations!B$22*H$7*U974))/(2*(P974-R974))</f>
        <v>7.3518430787468641E-12</v>
      </c>
      <c r="AP974" s="71">
        <f t="shared" si="490"/>
        <v>5.363400404224454E-12</v>
      </c>
      <c r="AQ974" s="72">
        <f t="shared" si="491"/>
        <v>7.3354678546975759E-19</v>
      </c>
      <c r="AR974" s="72">
        <f t="shared" si="492"/>
        <v>5.3514541640307384E-19</v>
      </c>
      <c r="AS974" s="71">
        <f t="shared" si="464"/>
        <v>1.9733513355608235E-5</v>
      </c>
      <c r="AT974" s="72">
        <f t="shared" si="465"/>
        <v>3.7098442990702521E-8</v>
      </c>
      <c r="AU974" s="97">
        <f t="shared" si="493"/>
        <v>4.2651758685853337E-8</v>
      </c>
      <c r="AV974" s="2"/>
      <c r="AW974" s="2"/>
      <c r="AX974" s="2"/>
      <c r="AY974" s="2"/>
      <c r="AZ974" s="2"/>
      <c r="BA974" s="2"/>
      <c r="BC974" s="10"/>
      <c r="BE974" s="10"/>
      <c r="BI974" s="10"/>
    </row>
    <row r="975" spans="1:61" x14ac:dyDescent="0.2">
      <c r="A975" s="9">
        <f>Raw_Data!A973</f>
        <v>40774.549421296295</v>
      </c>
      <c r="B975" s="10">
        <f>Raw_Data!J973</f>
        <v>-5.6606263629710102E-3</v>
      </c>
      <c r="C975" s="10">
        <f>Raw_Data!K973</f>
        <v>-0.11507271155988086</v>
      </c>
      <c r="D975" s="10">
        <f>Raw_Data!L973</f>
        <v>2.5339348563218657E-2</v>
      </c>
      <c r="E975" s="10">
        <f>Raw_Data!M973</f>
        <v>1.8427780655061742E-2</v>
      </c>
      <c r="F975" s="10">
        <f>Raw_Data!N973</f>
        <v>1.8518925784019279E-2</v>
      </c>
      <c r="J975" s="74">
        <f t="shared" si="466"/>
        <v>252641.99999962002</v>
      </c>
      <c r="K975" s="69">
        <f t="shared" si="467"/>
        <v>2654.234865921997</v>
      </c>
      <c r="L975" s="69">
        <f>K975+$D$8-$B$8*Q975+Phase_Relations!$C$24*Q975</f>
        <v>2903.1885181333141</v>
      </c>
      <c r="M975" s="69">
        <f t="shared" si="468"/>
        <v>3.2828649751711583E-2</v>
      </c>
      <c r="N975" s="69">
        <f t="shared" si="469"/>
        <v>8.3384770369347425E-2</v>
      </c>
      <c r="O975" s="70">
        <f t="shared" si="470"/>
        <v>76.131918094449574</v>
      </c>
      <c r="P975" s="70">
        <f t="shared" si="471"/>
        <v>525.04771099620393</v>
      </c>
      <c r="Q975" s="70">
        <f t="shared" si="472"/>
        <v>55.32323646597095</v>
      </c>
      <c r="R975" s="111">
        <f t="shared" si="473"/>
        <v>381.53956183428238</v>
      </c>
      <c r="S975" s="70">
        <f t="shared" si="463"/>
        <v>143.50814916192155</v>
      </c>
      <c r="T975" s="113">
        <f t="shared" si="474"/>
        <v>0.66117135024828833</v>
      </c>
      <c r="U975" s="70">
        <f t="shared" si="475"/>
        <v>1.6793752296306523</v>
      </c>
      <c r="V975" s="70">
        <f>(L975/Phase_Relations!C$24)</f>
        <v>596.19271094150292</v>
      </c>
      <c r="W975" s="70">
        <f t="shared" si="476"/>
        <v>85851.750375576419</v>
      </c>
      <c r="X975" s="70">
        <f t="shared" si="477"/>
        <v>4111.6738685620894</v>
      </c>
      <c r="Y975" s="70">
        <f t="shared" si="478"/>
        <v>540.869474475532</v>
      </c>
      <c r="Z975" s="70">
        <f t="shared" si="479"/>
        <v>77885.20432447661</v>
      </c>
      <c r="AA975" s="70">
        <f t="shared" si="480"/>
        <v>3730.1343067278071</v>
      </c>
      <c r="AB975" s="70">
        <f t="shared" si="481"/>
        <v>4.7303529901601804</v>
      </c>
      <c r="AC975" s="70">
        <f t="shared" si="482"/>
        <v>4.7303529901601804E-2</v>
      </c>
      <c r="AD975" s="70">
        <f t="shared" si="483"/>
        <v>3634.4622072865259</v>
      </c>
      <c r="AE975" s="70">
        <f t="shared" si="484"/>
        <v>3.5604401572343884</v>
      </c>
      <c r="AF975" s="70">
        <f t="shared" si="485"/>
        <v>3.8472649336804034E-2</v>
      </c>
      <c r="AG975" s="70">
        <f t="shared" si="486"/>
        <v>3.4902609922247647E-2</v>
      </c>
      <c r="AH975" s="70">
        <f>(U975-Phase_Relations!$B$37)/Phase_Relations!$B$37</f>
        <v>1.1169445149601573</v>
      </c>
      <c r="AI975" s="70">
        <f>(U975-Phase_Relations!G$20)/Phase_Relations!G$20</f>
        <v>1.035406868802794</v>
      </c>
      <c r="AJ975" s="70">
        <f t="shared" si="487"/>
        <v>1.1169865343640157</v>
      </c>
      <c r="AK975" s="70">
        <f t="shared" si="488"/>
        <v>0.52762106284168675</v>
      </c>
      <c r="AL975" s="71">
        <f>(1/(J976-J974))*((M976-M974)/Phase_Relations!B$22)</f>
        <v>7.2389054220863826E-7</v>
      </c>
      <c r="AM975" s="71">
        <f t="shared" si="489"/>
        <v>1.877741553525593</v>
      </c>
      <c r="AN975" s="71">
        <f>SUM(AM$27:AM975)</f>
        <v>225.8839641268973</v>
      </c>
      <c r="AO975" s="71">
        <f>(1/10000)*((AL975*Phase_Relations!B$22*H$7*U975))/(2*(P975-R975))</f>
        <v>7.4904787204562523E-12</v>
      </c>
      <c r="AP975" s="71">
        <f t="shared" si="490"/>
        <v>5.4863499641345674E-12</v>
      </c>
      <c r="AQ975" s="72">
        <f t="shared" si="491"/>
        <v>7.4737947044931677E-19</v>
      </c>
      <c r="AR975" s="72">
        <f t="shared" si="492"/>
        <v>5.4741298706269635E-19</v>
      </c>
      <c r="AS975" s="71">
        <f t="shared" si="464"/>
        <v>2.584609685191333E-5</v>
      </c>
      <c r="AT975" s="72">
        <f t="shared" si="465"/>
        <v>2.8858813744017287E-8</v>
      </c>
      <c r="AU975" s="97">
        <f t="shared" si="493"/>
        <v>3.4521786177775825E-8</v>
      </c>
      <c r="AV975" s="2"/>
      <c r="AW975" s="2"/>
      <c r="AX975" s="2"/>
      <c r="AY975" s="2"/>
      <c r="AZ975" s="2"/>
      <c r="BA975" s="2"/>
      <c r="BC975" s="10"/>
      <c r="BE975" s="10"/>
      <c r="BI975" s="10"/>
    </row>
    <row r="976" spans="1:61" x14ac:dyDescent="0.2">
      <c r="A976" s="9">
        <f>Raw_Data!A974</f>
        <v>40774.552395833336</v>
      </c>
      <c r="B976" s="10">
        <f>Raw_Data!J974</f>
        <v>-5.6974437671506208E-3</v>
      </c>
      <c r="C976" s="10">
        <f>Raw_Data!K974</f>
        <v>-0.11609884824411054</v>
      </c>
      <c r="D976" s="10">
        <f>Raw_Data!L974</f>
        <v>2.5419064181558457E-2</v>
      </c>
      <c r="E976" s="10">
        <f>Raw_Data!M974</f>
        <v>1.8447828325466643E-2</v>
      </c>
      <c r="F976" s="10">
        <f>Raw_Data!N974</f>
        <v>1.8503866061155377E-2</v>
      </c>
      <c r="J976" s="74">
        <f t="shared" si="466"/>
        <v>252898.99999997579</v>
      </c>
      <c r="K976" s="69">
        <f t="shared" si="467"/>
        <v>2671.4983331745807</v>
      </c>
      <c r="L976" s="69">
        <f>K976+$D$8-$B$8*Q976+Phase_Relations!$C$24*Q976</f>
        <v>2920.7179820744891</v>
      </c>
      <c r="M976" s="69">
        <f t="shared" si="468"/>
        <v>3.312556205480683E-2</v>
      </c>
      <c r="N976" s="69">
        <f t="shared" si="469"/>
        <v>8.4138927619209353E-2</v>
      </c>
      <c r="O976" s="70">
        <f t="shared" si="470"/>
        <v>76.371423183191425</v>
      </c>
      <c r="P976" s="70">
        <f t="shared" si="471"/>
        <v>526.69947022890642</v>
      </c>
      <c r="Q976" s="70">
        <f t="shared" si="472"/>
        <v>55.383422878603206</v>
      </c>
      <c r="R976" s="111">
        <f t="shared" si="473"/>
        <v>381.95464054209106</v>
      </c>
      <c r="S976" s="70">
        <f t="shared" si="463"/>
        <v>144.74482968681536</v>
      </c>
      <c r="T976" s="113">
        <f t="shared" si="474"/>
        <v>0.66087443794519307</v>
      </c>
      <c r="U976" s="70">
        <f t="shared" si="475"/>
        <v>1.6786210723807904</v>
      </c>
      <c r="V976" s="70">
        <f>(L976/Phase_Relations!C$24)</f>
        <v>599.79252492642456</v>
      </c>
      <c r="W976" s="70">
        <f t="shared" si="476"/>
        <v>86370.123589405135</v>
      </c>
      <c r="X976" s="70">
        <f t="shared" si="477"/>
        <v>4136.5001719063757</v>
      </c>
      <c r="Y976" s="70">
        <f t="shared" si="478"/>
        <v>544.40910204782131</v>
      </c>
      <c r="Z976" s="70">
        <f t="shared" si="479"/>
        <v>78394.910694886261</v>
      </c>
      <c r="AA976" s="70">
        <f t="shared" si="480"/>
        <v>3754.5455313642847</v>
      </c>
      <c r="AB976" s="70">
        <f t="shared" si="481"/>
        <v>4.7731357427675647</v>
      </c>
      <c r="AC976" s="70">
        <f t="shared" si="482"/>
        <v>4.7731357427675647E-2</v>
      </c>
      <c r="AD976" s="70">
        <f t="shared" si="483"/>
        <v>3658.0489782397412</v>
      </c>
      <c r="AE976" s="70">
        <f t="shared" si="484"/>
        <v>3.5632495160219864</v>
      </c>
      <c r="AF976" s="70">
        <f t="shared" si="485"/>
        <v>3.8551890895359472E-2</v>
      </c>
      <c r="AG976" s="70">
        <f t="shared" si="486"/>
        <v>3.4992100488686131E-2</v>
      </c>
      <c r="AH976" s="70">
        <f>(U976-Phase_Relations!$B$37)/Phase_Relations!$B$37</f>
        <v>1.1159938584151852</v>
      </c>
      <c r="AI976" s="70">
        <f>(U976-Phase_Relations!G$20)/Phase_Relations!G$20</f>
        <v>1.0344928283790442</v>
      </c>
      <c r="AJ976" s="70">
        <f t="shared" si="487"/>
        <v>1.1162227878153803</v>
      </c>
      <c r="AK976" s="70">
        <f t="shared" si="488"/>
        <v>0.52740883626714796</v>
      </c>
      <c r="AL976" s="71">
        <f>(1/(J977-J975))*((M977-M975)/Phase_Relations!B$22)</f>
        <v>5.7292771346995399E-7</v>
      </c>
      <c r="AM976" s="71">
        <f t="shared" si="489"/>
        <v>1.5599685096847651</v>
      </c>
      <c r="AN976" s="71">
        <f>SUM(AM$27:AM976)</f>
        <v>227.44393263658208</v>
      </c>
      <c r="AO976" s="71">
        <f>(1/10000)*((AL976*Phase_Relations!B$22*H$7*U976))/(2*(P976-R976))</f>
        <v>5.8750955426448458E-12</v>
      </c>
      <c r="AP976" s="71">
        <f t="shared" si="490"/>
        <v>5.5777709803763898E-12</v>
      </c>
      <c r="AQ976" s="72">
        <f t="shared" si="491"/>
        <v>5.8620095715772768E-19</v>
      </c>
      <c r="AR976" s="72">
        <f t="shared" si="492"/>
        <v>5.5653472590699154E-19</v>
      </c>
      <c r="AS976" s="71">
        <f t="shared" si="464"/>
        <v>1.903906767091116E-5</v>
      </c>
      <c r="AT976" s="72">
        <f t="shared" si="465"/>
        <v>3.0727917221536695E-8</v>
      </c>
      <c r="AU976" s="97">
        <f t="shared" si="493"/>
        <v>3.4777218102853064E-8</v>
      </c>
      <c r="AV976" s="2"/>
      <c r="AW976" s="2"/>
      <c r="AX976" s="2"/>
      <c r="AY976" s="2"/>
      <c r="AZ976" s="2"/>
      <c r="BA976" s="2"/>
      <c r="BC976" s="10"/>
      <c r="BE976" s="10"/>
      <c r="BI976" s="10"/>
    </row>
    <row r="977" spans="1:61" x14ac:dyDescent="0.2">
      <c r="A977" s="9">
        <f>Raw_Data!A975</f>
        <v>40774.55537037037</v>
      </c>
      <c r="B977" s="10">
        <f>Raw_Data!J975</f>
        <v>-5.7306981967321906E-3</v>
      </c>
      <c r="C977" s="10">
        <f>Raw_Data!K975</f>
        <v>-0.11687082607368016</v>
      </c>
      <c r="D977" s="10">
        <f>Raw_Data!L975</f>
        <v>2.5515632669746956E-2</v>
      </c>
      <c r="E977" s="10">
        <f>Raw_Data!M975</f>
        <v>1.8467412809173741E-2</v>
      </c>
      <c r="F977" s="10">
        <f>Raw_Data!N975</f>
        <v>1.8544324126150979E-2</v>
      </c>
      <c r="J977" s="74">
        <f t="shared" si="466"/>
        <v>253155.99999970291</v>
      </c>
      <c r="K977" s="69">
        <f t="shared" si="467"/>
        <v>2687.0911423059406</v>
      </c>
      <c r="L977" s="69">
        <f>K977+$D$8-$B$8*Q977+Phase_Relations!$C$24*Q977</f>
        <v>2936.5706422363496</v>
      </c>
      <c r="M977" s="69">
        <f t="shared" si="468"/>
        <v>3.3347237563353394E-2</v>
      </c>
      <c r="N977" s="69">
        <f t="shared" si="469"/>
        <v>8.4701983410917614E-2</v>
      </c>
      <c r="O977" s="70">
        <f t="shared" si="470"/>
        <v>76.661562616528826</v>
      </c>
      <c r="P977" s="70">
        <f t="shared" si="471"/>
        <v>528.70043183812982</v>
      </c>
      <c r="Q977" s="70">
        <f t="shared" si="472"/>
        <v>55.442218728384177</v>
      </c>
      <c r="R977" s="111">
        <f t="shared" si="473"/>
        <v>382.36012916127015</v>
      </c>
      <c r="S977" s="70">
        <f t="shared" si="463"/>
        <v>146.34030267685966</v>
      </c>
      <c r="T977" s="113">
        <f t="shared" si="474"/>
        <v>0.6606527624366465</v>
      </c>
      <c r="U977" s="70">
        <f t="shared" si="475"/>
        <v>1.6780580165890822</v>
      </c>
      <c r="V977" s="70">
        <f>(L977/Phase_Relations!C$24)</f>
        <v>603.04799400068612</v>
      </c>
      <c r="W977" s="70">
        <f t="shared" si="476"/>
        <v>86838.911136098803</v>
      </c>
      <c r="X977" s="70">
        <f t="shared" si="477"/>
        <v>4158.9516827633524</v>
      </c>
      <c r="Y977" s="70">
        <f t="shared" si="478"/>
        <v>547.60577527230191</v>
      </c>
      <c r="Z977" s="70">
        <f t="shared" si="479"/>
        <v>78855.231639211474</v>
      </c>
      <c r="AA977" s="70">
        <f t="shared" si="480"/>
        <v>3776.5915536020821</v>
      </c>
      <c r="AB977" s="70">
        <f t="shared" si="481"/>
        <v>4.8050774586964611</v>
      </c>
      <c r="AC977" s="70">
        <f t="shared" si="482"/>
        <v>4.8050774586964613E-2</v>
      </c>
      <c r="AD977" s="70">
        <f t="shared" si="483"/>
        <v>3679.0313518175089</v>
      </c>
      <c r="AE977" s="70">
        <f t="shared" si="484"/>
        <v>3.5657334887996845</v>
      </c>
      <c r="AF977" s="70">
        <f t="shared" si="485"/>
        <v>3.8749306246072993E-2</v>
      </c>
      <c r="AG977" s="70">
        <f t="shared" si="486"/>
        <v>3.5186824430628171E-2</v>
      </c>
      <c r="AH977" s="70">
        <f>(U977-Phase_Relations!$B$37)/Phase_Relations!$B$37</f>
        <v>1.115284095731514</v>
      </c>
      <c r="AI977" s="70">
        <f>(U977-Phase_Relations!G$20)/Phase_Relations!G$20</f>
        <v>1.0338104033880466</v>
      </c>
      <c r="AJ977" s="70">
        <f t="shared" si="487"/>
        <v>1.1154233369190991</v>
      </c>
      <c r="AK977" s="70">
        <f t="shared" si="488"/>
        <v>0.52725026297038502</v>
      </c>
      <c r="AL977" s="71">
        <f>(1/(J978-J976))*((M978-M976)/Phase_Relations!B$22)</f>
        <v>5.957872838127007E-7</v>
      </c>
      <c r="AM977" s="71">
        <f t="shared" si="489"/>
        <v>1.1717946782509192</v>
      </c>
      <c r="AN977" s="71">
        <f>SUM(AM$27:AM977)</f>
        <v>228.61572731483301</v>
      </c>
      <c r="AO977" s="71">
        <f>(1/10000)*((AL977*Phase_Relations!B$22*H$7*U977))/(2*(P977-R977))</f>
        <v>6.0408735472518131E-12</v>
      </c>
      <c r="AP977" s="71">
        <f t="shared" si="490"/>
        <v>5.6064653369646213E-12</v>
      </c>
      <c r="AQ977" s="72">
        <f t="shared" si="491"/>
        <v>6.0274183283726678E-19</v>
      </c>
      <c r="AR977" s="72">
        <f t="shared" si="492"/>
        <v>5.5939777029068753E-19</v>
      </c>
      <c r="AS977" s="71">
        <f t="shared" si="464"/>
        <v>1.5986159592817615E-5</v>
      </c>
      <c r="AT977" s="72">
        <f t="shared" si="465"/>
        <v>3.7628722010061596E-8</v>
      </c>
      <c r="AU977" s="97">
        <f t="shared" si="493"/>
        <v>3.3542311128597833E-8</v>
      </c>
      <c r="AV977" s="2"/>
      <c r="AW977" s="2"/>
      <c r="AX977" s="2"/>
      <c r="AY977" s="2"/>
      <c r="AZ977" s="2"/>
      <c r="BA977" s="2"/>
      <c r="BC977" s="10"/>
      <c r="BE977" s="10"/>
      <c r="BI977" s="10"/>
    </row>
    <row r="978" spans="1:61" x14ac:dyDescent="0.2">
      <c r="A978" s="9">
        <f>Raw_Data!A976</f>
        <v>40774.558344907404</v>
      </c>
      <c r="B978" s="10">
        <f>Raw_Data!J976</f>
        <v>-5.7628243510243907E-3</v>
      </c>
      <c r="C978" s="10">
        <f>Raw_Data!K976</f>
        <v>-0.11796109630068052</v>
      </c>
      <c r="D978" s="10">
        <f>Raw_Data!L976</f>
        <v>2.5553364570740058E-2</v>
      </c>
      <c r="E978" s="10">
        <f>Raw_Data!M976</f>
        <v>1.8468707356611044E-2</v>
      </c>
      <c r="F978" s="10">
        <f>Raw_Data!N976</f>
        <v>1.854106118619708E-2</v>
      </c>
      <c r="J978" s="74">
        <f t="shared" si="466"/>
        <v>253412.99999943003</v>
      </c>
      <c r="K978" s="69">
        <f t="shared" si="467"/>
        <v>2702.1549096989174</v>
      </c>
      <c r="L978" s="69">
        <f>K978+$D$8-$B$8*Q978+Phase_Relations!$C$24*Q978</f>
        <v>2951.6515859557821</v>
      </c>
      <c r="M978" s="69">
        <f t="shared" si="468"/>
        <v>3.3664841297326435E-2</v>
      </c>
      <c r="N978" s="69">
        <f t="shared" si="469"/>
        <v>8.5508696895209152E-2</v>
      </c>
      <c r="O978" s="70">
        <f t="shared" si="470"/>
        <v>76.774927882758476</v>
      </c>
      <c r="P978" s="70">
        <f t="shared" si="471"/>
        <v>529.48226126040333</v>
      </c>
      <c r="Q978" s="70">
        <f t="shared" si="472"/>
        <v>55.446105173275775</v>
      </c>
      <c r="R978" s="111">
        <f t="shared" si="473"/>
        <v>382.38693222948808</v>
      </c>
      <c r="S978" s="70">
        <f t="shared" si="463"/>
        <v>147.09532903091525</v>
      </c>
      <c r="T978" s="113">
        <f t="shared" si="474"/>
        <v>0.66033515870267356</v>
      </c>
      <c r="U978" s="70">
        <f t="shared" si="475"/>
        <v>1.6772513031047909</v>
      </c>
      <c r="V978" s="70">
        <f>(L978/Phase_Relations!C$24)</f>
        <v>606.14498500333229</v>
      </c>
      <c r="W978" s="70">
        <f t="shared" si="476"/>
        <v>87284.87784047985</v>
      </c>
      <c r="X978" s="70">
        <f t="shared" si="477"/>
        <v>4180.3102414022915</v>
      </c>
      <c r="Y978" s="70">
        <f t="shared" si="478"/>
        <v>550.69887983005651</v>
      </c>
      <c r="Z978" s="70">
        <f t="shared" si="479"/>
        <v>79300.638695528134</v>
      </c>
      <c r="AA978" s="70">
        <f t="shared" si="480"/>
        <v>3797.9233091728033</v>
      </c>
      <c r="AB978" s="70">
        <f t="shared" si="481"/>
        <v>4.8508416854937124</v>
      </c>
      <c r="AC978" s="70">
        <f t="shared" si="482"/>
        <v>4.8508416854937127E-2</v>
      </c>
      <c r="AD978" s="70">
        <f t="shared" si="483"/>
        <v>3699.8597564855263</v>
      </c>
      <c r="AE978" s="70">
        <f t="shared" si="484"/>
        <v>3.5681852624078632</v>
      </c>
      <c r="AF978" s="70">
        <f t="shared" si="485"/>
        <v>3.8730463218056121E-2</v>
      </c>
      <c r="AG978" s="70">
        <f t="shared" si="486"/>
        <v>3.5187658459907012E-2</v>
      </c>
      <c r="AH978" s="70">
        <f>(U978-Phase_Relations!$B$37)/Phase_Relations!$B$37</f>
        <v>1.1142671891727038</v>
      </c>
      <c r="AI978" s="70">
        <f>(U978-Phase_Relations!G$20)/Phase_Relations!G$20</f>
        <v>1.0328326646801562</v>
      </c>
      <c r="AJ978" s="70">
        <f t="shared" si="487"/>
        <v>1.1146295023961683</v>
      </c>
      <c r="AK978" s="70">
        <f t="shared" si="488"/>
        <v>0.52702288285933607</v>
      </c>
      <c r="AL978" s="71">
        <f>(1/(J979-J977))*((M979-M977)/Phase_Relations!B$22)</f>
        <v>5.2358422332679272E-7</v>
      </c>
      <c r="AM978" s="71">
        <f t="shared" si="489"/>
        <v>1.6884462309630071</v>
      </c>
      <c r="AN978" s="71">
        <f>SUM(AM$27:AM978)</f>
        <v>230.304173545796</v>
      </c>
      <c r="AO978" s="71">
        <f>(1/10000)*((AL978*Phase_Relations!B$22*H$7*U978))/(2*(P978-R978))</f>
        <v>5.2789956002587301E-12</v>
      </c>
      <c r="AP978" s="71">
        <f t="shared" si="490"/>
        <v>5.7254554427536275E-12</v>
      </c>
      <c r="AQ978" s="72">
        <f t="shared" si="491"/>
        <v>5.2672373602115039E-19</v>
      </c>
      <c r="AR978" s="72">
        <f t="shared" si="492"/>
        <v>5.7127027745240329E-19</v>
      </c>
      <c r="AS978" s="71">
        <f t="shared" si="464"/>
        <v>2.3081091227278815E-5</v>
      </c>
      <c r="AT978" s="72">
        <f t="shared" si="465"/>
        <v>2.2775023332406286E-8</v>
      </c>
      <c r="AU978" s="97">
        <f t="shared" si="493"/>
        <v>3.3757755963338672E-8</v>
      </c>
      <c r="AV978" s="2"/>
      <c r="AW978" s="2"/>
      <c r="AX978" s="2"/>
      <c r="AY978" s="2"/>
      <c r="AZ978" s="2"/>
      <c r="BA978" s="2"/>
      <c r="BC978" s="10"/>
      <c r="BE978" s="10"/>
      <c r="BI978" s="10"/>
    </row>
    <row r="979" spans="1:61" x14ac:dyDescent="0.2">
      <c r="A979" s="9">
        <f>Raw_Data!A977</f>
        <v>40774.561331018522</v>
      </c>
      <c r="B979" s="10">
        <f>Raw_Data!J977</f>
        <v>-5.7945110717828301E-3</v>
      </c>
      <c r="C979" s="10">
        <f>Raw_Data!K977</f>
        <v>-0.11851692033797079</v>
      </c>
      <c r="D979" s="10">
        <f>Raw_Data!L977</f>
        <v>2.5540347836875258E-2</v>
      </c>
      <c r="E979" s="10">
        <f>Raw_Data!M977</f>
        <v>1.8456807021453643E-2</v>
      </c>
      <c r="F979" s="10">
        <f>Raw_Data!N977</f>
        <v>1.8536770360396977E-2</v>
      </c>
      <c r="J979" s="74">
        <f t="shared" si="466"/>
        <v>253671.00000001956</v>
      </c>
      <c r="K979" s="69">
        <f t="shared" si="467"/>
        <v>2717.0126292569421</v>
      </c>
      <c r="L979" s="69">
        <f>K979+$D$8-$B$8*Q979+Phase_Relations!$C$24*Q979</f>
        <v>2966.3514093752001</v>
      </c>
      <c r="M979" s="69">
        <f t="shared" si="468"/>
        <v>3.3822083949543773E-2</v>
      </c>
      <c r="N979" s="69">
        <f t="shared" si="469"/>
        <v>8.590809323184119E-2</v>
      </c>
      <c r="O979" s="70">
        <f t="shared" si="470"/>
        <v>76.735819185311897</v>
      </c>
      <c r="P979" s="70">
        <f t="shared" si="471"/>
        <v>529.21254610559936</v>
      </c>
      <c r="Q979" s="70">
        <f t="shared" si="472"/>
        <v>55.410378404639829</v>
      </c>
      <c r="R979" s="111">
        <f t="shared" si="473"/>
        <v>382.14054072165396</v>
      </c>
      <c r="S979" s="70">
        <f t="shared" si="463"/>
        <v>147.0720053839454</v>
      </c>
      <c r="T979" s="113">
        <f t="shared" si="474"/>
        <v>0.66017791605045617</v>
      </c>
      <c r="U979" s="70">
        <f t="shared" si="475"/>
        <v>1.6768519067681587</v>
      </c>
      <c r="V979" s="70">
        <f>(L979/Phase_Relations!C$24)</f>
        <v>609.1637099397409</v>
      </c>
      <c r="W979" s="70">
        <f t="shared" si="476"/>
        <v>87719.574231322695</v>
      </c>
      <c r="X979" s="70">
        <f t="shared" si="477"/>
        <v>4201.1290340671785</v>
      </c>
      <c r="Y979" s="70">
        <f t="shared" si="478"/>
        <v>553.7533315351011</v>
      </c>
      <c r="Z979" s="70">
        <f t="shared" si="479"/>
        <v>79740.479741054558</v>
      </c>
      <c r="AA979" s="70">
        <f t="shared" si="480"/>
        <v>3818.9884933455246</v>
      </c>
      <c r="AB979" s="70">
        <f t="shared" si="481"/>
        <v>4.8734991281763396</v>
      </c>
      <c r="AC979" s="70">
        <f t="shared" si="482"/>
        <v>4.8734991281763396E-2</v>
      </c>
      <c r="AD979" s="70">
        <f t="shared" si="483"/>
        <v>3720.9404897562276</v>
      </c>
      <c r="AE979" s="70">
        <f t="shared" si="484"/>
        <v>3.5706527242604054</v>
      </c>
      <c r="AF979" s="70">
        <f t="shared" si="485"/>
        <v>3.8510722313045469E-2</v>
      </c>
      <c r="AG979" s="70">
        <f t="shared" si="486"/>
        <v>3.5007733442922295E-2</v>
      </c>
      <c r="AH979" s="70">
        <f>(U979-Phase_Relations!$B$37)/Phase_Relations!$B$37</f>
        <v>1.113763728201498</v>
      </c>
      <c r="AI979" s="70">
        <f>(U979-Phase_Relations!G$20)/Phase_Relations!G$20</f>
        <v>1.0323485953473397</v>
      </c>
      <c r="AJ979" s="70">
        <f t="shared" si="487"/>
        <v>1.1137857628007857</v>
      </c>
      <c r="AK979" s="70">
        <f t="shared" si="488"/>
        <v>0.52691022811198829</v>
      </c>
      <c r="AL979" s="71">
        <f>(1/(J980-J978))*((M980-M978)/Phase_Relations!B$22)</f>
        <v>4.1045599694393851E-7</v>
      </c>
      <c r="AM979" s="71">
        <f t="shared" si="489"/>
        <v>0.84068178119223058</v>
      </c>
      <c r="AN979" s="71">
        <f>SUM(AM$27:AM979)</f>
        <v>231.14485532698822</v>
      </c>
      <c r="AO979" s="71">
        <f>(1/10000)*((AL979*Phase_Relations!B$22*H$7*U979))/(2*(P979-R979))</f>
        <v>4.1380600847309474E-12</v>
      </c>
      <c r="AP979" s="71">
        <f t="shared" si="490"/>
        <v>5.7102041680667696E-12</v>
      </c>
      <c r="AQ979" s="72">
        <f t="shared" si="491"/>
        <v>4.1288431223595961E-19</v>
      </c>
      <c r="AR979" s="72">
        <f t="shared" si="492"/>
        <v>5.6974854699637606E-19</v>
      </c>
      <c r="AS979" s="71">
        <f t="shared" si="464"/>
        <v>1.1295884051846971E-5</v>
      </c>
      <c r="AT979" s="72">
        <f t="shared" si="465"/>
        <v>3.647879085523012E-8</v>
      </c>
      <c r="AU979" s="97">
        <f t="shared" si="493"/>
        <v>3.3134564966778364E-8</v>
      </c>
      <c r="AV979" s="2"/>
      <c r="AW979" s="2"/>
      <c r="AX979" s="2"/>
      <c r="AY979" s="2"/>
      <c r="AZ979" s="2"/>
      <c r="BA979" s="2"/>
      <c r="BC979" s="10"/>
      <c r="BE979" s="10"/>
      <c r="BI979" s="10"/>
    </row>
    <row r="980" spans="1:61" x14ac:dyDescent="0.2">
      <c r="A980" s="9">
        <f>Raw_Data!A978</f>
        <v>40774.564305555556</v>
      </c>
      <c r="B980" s="10">
        <f>Raw_Data!J978</f>
        <v>-5.8320885772100107E-3</v>
      </c>
      <c r="C980" s="10">
        <f>Raw_Data!K978</f>
        <v>-0.11927108329455027</v>
      </c>
      <c r="D980" s="10">
        <f>Raw_Data!L978</f>
        <v>2.5546951216463658E-2</v>
      </c>
      <c r="E980" s="10">
        <f>Raw_Data!M978</f>
        <v>1.8379466719512443E-2</v>
      </c>
      <c r="F980" s="10">
        <f>Raw_Data!N978</f>
        <v>1.8447511622025577E-2</v>
      </c>
      <c r="J980" s="74">
        <f t="shared" si="466"/>
        <v>253927.99999974668</v>
      </c>
      <c r="K980" s="69">
        <f t="shared" si="467"/>
        <v>2734.6325035753816</v>
      </c>
      <c r="L980" s="69">
        <f>K980+$D$8-$B$8*Q980+Phase_Relations!$C$24*Q980</f>
        <v>2982.9451163736726</v>
      </c>
      <c r="M980" s="69">
        <f t="shared" si="468"/>
        <v>3.4037089998023726E-2</v>
      </c>
      <c r="N980" s="69">
        <f t="shared" si="469"/>
        <v>8.6454208594980264E-2</v>
      </c>
      <c r="O980" s="70">
        <f t="shared" si="470"/>
        <v>76.755658998980209</v>
      </c>
      <c r="P980" s="70">
        <f t="shared" si="471"/>
        <v>529.34937240676004</v>
      </c>
      <c r="Q980" s="70">
        <f t="shared" si="472"/>
        <v>55.178190063963697</v>
      </c>
      <c r="R980" s="111">
        <f t="shared" si="473"/>
        <v>380.53924182043932</v>
      </c>
      <c r="S980" s="70">
        <f t="shared" si="463"/>
        <v>148.81013058632072</v>
      </c>
      <c r="T980" s="113">
        <f t="shared" si="474"/>
        <v>0.65996291000197627</v>
      </c>
      <c r="U980" s="70">
        <f t="shared" si="475"/>
        <v>1.6763057914050197</v>
      </c>
      <c r="V980" s="70">
        <f>(L980/Phase_Relations!C$24)</f>
        <v>612.57135883963019</v>
      </c>
      <c r="W980" s="70">
        <f t="shared" si="476"/>
        <v>88210.275672906748</v>
      </c>
      <c r="X980" s="70">
        <f t="shared" si="477"/>
        <v>4224.6300609629661</v>
      </c>
      <c r="Y980" s="70">
        <f t="shared" si="478"/>
        <v>557.39316877566648</v>
      </c>
      <c r="Z980" s="70">
        <f t="shared" si="479"/>
        <v>80264.616303695977</v>
      </c>
      <c r="AA980" s="70">
        <f t="shared" si="480"/>
        <v>3844.0908191425269</v>
      </c>
      <c r="AB980" s="70">
        <f t="shared" si="481"/>
        <v>4.9044798268045646</v>
      </c>
      <c r="AC980" s="70">
        <f t="shared" si="482"/>
        <v>4.9044798268045649E-2</v>
      </c>
      <c r="AD980" s="70">
        <f t="shared" si="483"/>
        <v>3744.8840654183132</v>
      </c>
      <c r="AE980" s="70">
        <f t="shared" si="484"/>
        <v>3.5734383773015868</v>
      </c>
      <c r="AF980" s="70">
        <f t="shared" si="485"/>
        <v>3.8711398244101504E-2</v>
      </c>
      <c r="AG980" s="70">
        <f t="shared" si="486"/>
        <v>3.5224416916732539E-2</v>
      </c>
      <c r="AH980" s="70">
        <f>(U980-Phase_Relations!$B$37)/Phase_Relations!$B$37</f>
        <v>1.1130753198564574</v>
      </c>
      <c r="AI980" s="70">
        <f>(U980-Phase_Relations!G$20)/Phase_Relations!G$20</f>
        <v>1.0316867021970304</v>
      </c>
      <c r="AJ980" s="70">
        <f t="shared" si="487"/>
        <v>1.1129822617983476</v>
      </c>
      <c r="AK980" s="70">
        <f t="shared" si="488"/>
        <v>0.52675610253782601</v>
      </c>
      <c r="AL980" s="71">
        <f>(1/(J981-J979))*((M981-M979)/Phase_Relations!B$22)</f>
        <v>4.7430856231668237E-7</v>
      </c>
      <c r="AM980" s="71">
        <f t="shared" si="489"/>
        <v>1.1564823027753335</v>
      </c>
      <c r="AN980" s="71">
        <f>SUM(AM$27:AM980)</f>
        <v>232.30133762976357</v>
      </c>
      <c r="AO980" s="71">
        <f>(1/10000)*((AL980*Phase_Relations!B$22*H$7*U980))/(2*(P980-R980))</f>
        <v>4.7244059150958019E-12</v>
      </c>
      <c r="AP980" s="71">
        <f t="shared" si="490"/>
        <v>5.4394713438629714E-12</v>
      </c>
      <c r="AQ980" s="72">
        <f t="shared" si="491"/>
        <v>4.7138829476533755E-19</v>
      </c>
      <c r="AR980" s="72">
        <f t="shared" si="492"/>
        <v>5.4273556660647147E-19</v>
      </c>
      <c r="AS980" s="71">
        <f t="shared" si="464"/>
        <v>1.3601934461142933E-5</v>
      </c>
      <c r="AT980" s="72">
        <f t="shared" si="465"/>
        <v>3.4586800966388154E-8</v>
      </c>
      <c r="AU980" s="97">
        <f t="shared" si="493"/>
        <v>3.3820144303609154E-8</v>
      </c>
      <c r="AV980" s="2"/>
      <c r="AW980" s="2"/>
      <c r="AX980" s="2"/>
      <c r="AY980" s="2"/>
      <c r="AZ980" s="2"/>
      <c r="BA980" s="2"/>
      <c r="BC980" s="10"/>
      <c r="BE980" s="10"/>
      <c r="BI980" s="10"/>
    </row>
    <row r="981" spans="1:61" x14ac:dyDescent="0.2">
      <c r="A981" s="9">
        <f>Raw_Data!A979</f>
        <v>40774.567280092589</v>
      </c>
      <c r="B981" s="10">
        <f>Raw_Data!J979</f>
        <v>-5.8649154498398304E-3</v>
      </c>
      <c r="C981" s="10">
        <f>Raw_Data!K979</f>
        <v>-0.12001812030194081</v>
      </c>
      <c r="D981" s="10">
        <f>Raw_Data!L979</f>
        <v>2.5642723973658556E-2</v>
      </c>
      <c r="E981" s="10">
        <f>Raw_Data!M979</f>
        <v>1.8448077733688444E-2</v>
      </c>
      <c r="F981" s="10">
        <f>Raw_Data!N979</f>
        <v>1.8521089125160879E-2</v>
      </c>
      <c r="J981" s="74">
        <f t="shared" si="466"/>
        <v>254184.9999994738</v>
      </c>
      <c r="K981" s="69">
        <f t="shared" si="467"/>
        <v>2750.0248337322018</v>
      </c>
      <c r="L981" s="69">
        <f>K981+$D$8-$B$8*Q981+Phase_Relations!$C$24*Q981</f>
        <v>2999.2477918326194</v>
      </c>
      <c r="M981" s="69">
        <f t="shared" si="468"/>
        <v>3.4251406241503121E-2</v>
      </c>
      <c r="N981" s="69">
        <f t="shared" si="469"/>
        <v>8.699857185341793E-2</v>
      </c>
      <c r="O981" s="70">
        <f t="shared" si="470"/>
        <v>77.043407663404253</v>
      </c>
      <c r="P981" s="70">
        <f t="shared" si="471"/>
        <v>531.33384595451207</v>
      </c>
      <c r="Q981" s="70">
        <f t="shared" si="472"/>
        <v>55.384171643215154</v>
      </c>
      <c r="R981" s="111">
        <f t="shared" si="473"/>
        <v>381.95980443596653</v>
      </c>
      <c r="S981" s="70">
        <f t="shared" si="463"/>
        <v>149.37404151854554</v>
      </c>
      <c r="T981" s="113">
        <f t="shared" si="474"/>
        <v>0.65974859375849682</v>
      </c>
      <c r="U981" s="70">
        <f t="shared" si="475"/>
        <v>1.675761428146582</v>
      </c>
      <c r="V981" s="70">
        <f>(L981/Phase_Relations!C$24)</f>
        <v>615.91924211237017</v>
      </c>
      <c r="W981" s="70">
        <f t="shared" si="476"/>
        <v>88692.370864181299</v>
      </c>
      <c r="X981" s="70">
        <f t="shared" si="477"/>
        <v>4247.7189111197949</v>
      </c>
      <c r="Y981" s="70">
        <f t="shared" si="478"/>
        <v>560.53507046915502</v>
      </c>
      <c r="Z981" s="70">
        <f t="shared" si="479"/>
        <v>80717.05014755833</v>
      </c>
      <c r="AA981" s="70">
        <f t="shared" si="480"/>
        <v>3865.7591066838286</v>
      </c>
      <c r="AB981" s="70">
        <f t="shared" si="481"/>
        <v>4.9353611298995848</v>
      </c>
      <c r="AC981" s="70">
        <f t="shared" si="482"/>
        <v>4.9353611298995848E-2</v>
      </c>
      <c r="AD981" s="70">
        <f t="shared" si="483"/>
        <v>3766.1764123381313</v>
      </c>
      <c r="AE981" s="70">
        <f t="shared" si="484"/>
        <v>3.5759006590451161</v>
      </c>
      <c r="AF981" s="70">
        <f t="shared" si="485"/>
        <v>3.8640287042273402E-2</v>
      </c>
      <c r="AG981" s="70">
        <f t="shared" si="486"/>
        <v>3.5165707676068227E-2</v>
      </c>
      <c r="AH981" s="70">
        <f>(U981-Phase_Relations!$B$37)/Phase_Relations!$B$37</f>
        <v>1.1123891201354166</v>
      </c>
      <c r="AI981" s="70">
        <f>(U981-Phase_Relations!G$20)/Phase_Relations!G$20</f>
        <v>1.0310269326018866</v>
      </c>
      <c r="AJ981" s="70">
        <f t="shared" si="487"/>
        <v>1.1122084389468856</v>
      </c>
      <c r="AK981" s="70">
        <f t="shared" si="488"/>
        <v>0.52660237147221522</v>
      </c>
      <c r="AL981" s="71">
        <f>(1/(J982-J980))*((M982-M980)/Phase_Relations!B$22)</f>
        <v>4.2134688910562876E-7</v>
      </c>
      <c r="AM981" s="71">
        <f t="shared" si="489"/>
        <v>1.1597566758931079</v>
      </c>
      <c r="AN981" s="71">
        <f>SUM(AM$27:AM981)</f>
        <v>233.46109430565667</v>
      </c>
      <c r="AO981" s="71">
        <f>(1/10000)*((AL981*Phase_Relations!B$22*H$7*U981))/(2*(P981-R981))</f>
        <v>4.1796733515423752E-12</v>
      </c>
      <c r="AP981" s="71">
        <f t="shared" si="490"/>
        <v>5.3329015893568994E-12</v>
      </c>
      <c r="AQ981" s="72">
        <f t="shared" si="491"/>
        <v>4.1703637013157259E-19</v>
      </c>
      <c r="AR981" s="72">
        <f t="shared" si="492"/>
        <v>5.3210232810982568E-19</v>
      </c>
      <c r="AS981" s="71">
        <f t="shared" si="464"/>
        <v>1.5251481278493565E-5</v>
      </c>
      <c r="AT981" s="72">
        <f t="shared" si="465"/>
        <v>2.7289412392621575E-8</v>
      </c>
      <c r="AU981" s="97">
        <f t="shared" si="493"/>
        <v>3.4414825307006504E-8</v>
      </c>
      <c r="AV981" s="2"/>
      <c r="AW981" s="2"/>
      <c r="AX981" s="2"/>
      <c r="AY981" s="2"/>
      <c r="AZ981" s="2"/>
      <c r="BA981" s="2"/>
      <c r="BC981" s="10"/>
      <c r="BE981" s="10"/>
      <c r="BI981" s="10"/>
    </row>
    <row r="982" spans="1:61" x14ac:dyDescent="0.2">
      <c r="A982" s="9">
        <f>Raw_Data!A980</f>
        <v>40774.5702662037</v>
      </c>
      <c r="B982" s="10">
        <f>Raw_Data!J980</f>
        <v>-5.8982055091673802E-3</v>
      </c>
      <c r="C982" s="10">
        <f>Raw_Data!K980</f>
        <v>-0.12061076174341068</v>
      </c>
      <c r="D982" s="10">
        <f>Raw_Data!L980</f>
        <v>2.5607794946015956E-2</v>
      </c>
      <c r="E982" s="10">
        <f>Raw_Data!M980</f>
        <v>1.8419051367296543E-2</v>
      </c>
      <c r="F982" s="10">
        <f>Raw_Data!N980</f>
        <v>1.8502204710775877E-2</v>
      </c>
      <c r="J982" s="74">
        <f t="shared" si="466"/>
        <v>254442.99999943469</v>
      </c>
      <c r="K982" s="69">
        <f t="shared" si="467"/>
        <v>2765.6343494447733</v>
      </c>
      <c r="L982" s="69">
        <f>K982+$D$8-$B$8*Q982+Phase_Relations!$C$24*Q982</f>
        <v>3014.4721796382501</v>
      </c>
      <c r="M982" s="69">
        <f t="shared" si="468"/>
        <v>3.4419215811725461E-2</v>
      </c>
      <c r="N982" s="69">
        <f t="shared" si="469"/>
        <v>8.7424808161782677E-2</v>
      </c>
      <c r="O982" s="70">
        <f t="shared" si="470"/>
        <v>76.938463613048313</v>
      </c>
      <c r="P982" s="70">
        <f t="shared" si="471"/>
        <v>530.61009388309174</v>
      </c>
      <c r="Q982" s="70">
        <f t="shared" si="472"/>
        <v>55.297029704546262</v>
      </c>
      <c r="R982" s="111">
        <f t="shared" si="473"/>
        <v>381.35882554859489</v>
      </c>
      <c r="S982" s="70">
        <f t="shared" si="463"/>
        <v>149.25126833449684</v>
      </c>
      <c r="T982" s="113">
        <f t="shared" si="474"/>
        <v>0.65958078418827448</v>
      </c>
      <c r="U982" s="70">
        <f t="shared" si="475"/>
        <v>1.6753351918382171</v>
      </c>
      <c r="V982" s="70">
        <f>(L982/Phase_Relations!C$24)</f>
        <v>619.04569049199506</v>
      </c>
      <c r="W982" s="70">
        <f t="shared" si="476"/>
        <v>89142.579430847283</v>
      </c>
      <c r="X982" s="70">
        <f t="shared" si="477"/>
        <v>4269.280624082724</v>
      </c>
      <c r="Y982" s="70">
        <f t="shared" si="478"/>
        <v>563.74866078744878</v>
      </c>
      <c r="Z982" s="70">
        <f t="shared" si="479"/>
        <v>81179.807153392627</v>
      </c>
      <c r="AA982" s="70">
        <f t="shared" si="480"/>
        <v>3887.9217985341293</v>
      </c>
      <c r="AB982" s="70">
        <f t="shared" si="481"/>
        <v>4.9595411832457419</v>
      </c>
      <c r="AC982" s="70">
        <f t="shared" si="482"/>
        <v>4.9595411832457421E-2</v>
      </c>
      <c r="AD982" s="70">
        <f t="shared" si="483"/>
        <v>3788.4209529777977</v>
      </c>
      <c r="AE982" s="70">
        <f t="shared" si="484"/>
        <v>3.5784582299400198</v>
      </c>
      <c r="AF982" s="70">
        <f t="shared" si="485"/>
        <v>3.8388444024457832E-2</v>
      </c>
      <c r="AG982" s="70">
        <f t="shared" si="486"/>
        <v>3.4959348301580484E-2</v>
      </c>
      <c r="AH982" s="70">
        <f>(U982-Phase_Relations!$B$37)/Phase_Relations!$B$37</f>
        <v>1.1118518259088794</v>
      </c>
      <c r="AI982" s="70">
        <f>(U982-Phase_Relations!G$20)/Phase_Relations!G$20</f>
        <v>1.0305103331579553</v>
      </c>
      <c r="AJ982" s="70">
        <f t="shared" si="487"/>
        <v>1.1114298822534989</v>
      </c>
      <c r="AK982" s="70">
        <f t="shared" si="488"/>
        <v>0.52648193034583324</v>
      </c>
      <c r="AL982" s="71">
        <f>(1/(J983-J981))*((M983-M981)/Phase_Relations!B$22)</f>
        <v>6.4981320567121183E-7</v>
      </c>
      <c r="AM982" s="71">
        <f t="shared" si="489"/>
        <v>0.913352836510396</v>
      </c>
      <c r="AN982" s="71">
        <f>SUM(AM$27:AM982)</f>
        <v>234.37444714216707</v>
      </c>
      <c r="AO982" s="71">
        <f>(1/10000)*((AL982*Phase_Relations!B$22*H$7*U982))/(2*(P982-R982))</f>
        <v>6.4496731440550252E-12</v>
      </c>
      <c r="AP982" s="71">
        <f t="shared" si="490"/>
        <v>5.2932768068682155E-12</v>
      </c>
      <c r="AQ982" s="72">
        <f t="shared" si="491"/>
        <v>6.4353073800354011E-19</v>
      </c>
      <c r="AR982" s="72">
        <f t="shared" si="492"/>
        <v>5.2814867573882493E-19</v>
      </c>
      <c r="AS982" s="71">
        <f t="shared" si="464"/>
        <v>1.1434437635038915E-5</v>
      </c>
      <c r="AT982" s="72">
        <f t="shared" si="465"/>
        <v>5.6167715983203164E-8</v>
      </c>
      <c r="AU982" s="97">
        <f t="shared" si="493"/>
        <v>3.3240338714233144E-8</v>
      </c>
      <c r="AV982" s="2"/>
      <c r="AW982" s="2"/>
      <c r="AX982" s="2"/>
      <c r="AY982" s="2"/>
      <c r="AZ982" s="2"/>
      <c r="BA982" s="2"/>
      <c r="BC982" s="10"/>
      <c r="BE982" s="10"/>
      <c r="BI982" s="10"/>
    </row>
    <row r="983" spans="1:61" x14ac:dyDescent="0.2">
      <c r="A983" s="9">
        <f>Raw_Data!A981</f>
        <v>40774.573240740741</v>
      </c>
      <c r="B983" s="10">
        <f>Raw_Data!J981</f>
        <v>-5.9345953563952206E-3</v>
      </c>
      <c r="C983" s="10">
        <f>Raw_Data!K981</f>
        <v>-0.12205139113921071</v>
      </c>
      <c r="D983" s="10">
        <f>Raw_Data!L981</f>
        <v>2.5509575612930355E-2</v>
      </c>
      <c r="E983" s="10">
        <f>Raw_Data!M981</f>
        <v>1.8215142331051544E-2</v>
      </c>
      <c r="F983" s="10">
        <f>Raw_Data!N981</f>
        <v>1.8295910411861779E-2</v>
      </c>
      <c r="J983" s="74">
        <f t="shared" si="466"/>
        <v>254699.99999979045</v>
      </c>
      <c r="K983" s="69">
        <f t="shared" si="467"/>
        <v>2782.6973377228082</v>
      </c>
      <c r="L983" s="69">
        <f>K983+$D$8-$B$8*Q983+Phase_Relations!$C$24*Q983</f>
        <v>3028.829660128124</v>
      </c>
      <c r="M983" s="69">
        <f t="shared" si="468"/>
        <v>3.4840731585286777E-2</v>
      </c>
      <c r="N983" s="69">
        <f t="shared" si="469"/>
        <v>8.849545822662841E-2</v>
      </c>
      <c r="O983" s="70">
        <f t="shared" si="470"/>
        <v>76.643364226293798</v>
      </c>
      <c r="P983" s="70">
        <f t="shared" si="471"/>
        <v>528.57492569857789</v>
      </c>
      <c r="Q983" s="70">
        <f t="shared" si="472"/>
        <v>54.684861150942844</v>
      </c>
      <c r="R983" s="111">
        <f t="shared" si="473"/>
        <v>377.13697345477829</v>
      </c>
      <c r="S983" s="70">
        <f t="shared" si="463"/>
        <v>151.4379522437996</v>
      </c>
      <c r="T983" s="113">
        <f t="shared" si="474"/>
        <v>0.65915926841471317</v>
      </c>
      <c r="U983" s="70">
        <f t="shared" si="475"/>
        <v>1.6742645417733715</v>
      </c>
      <c r="V983" s="70">
        <f>(L983/Phase_Relations!C$24)</f>
        <v>621.99411260171451</v>
      </c>
      <c r="W983" s="70">
        <f t="shared" si="476"/>
        <v>89567.152214646892</v>
      </c>
      <c r="X983" s="70">
        <f t="shared" si="477"/>
        <v>4289.6145696669964</v>
      </c>
      <c r="Y983" s="70">
        <f t="shared" si="478"/>
        <v>567.30925145077163</v>
      </c>
      <c r="Z983" s="70">
        <f t="shared" si="479"/>
        <v>81692.532208911114</v>
      </c>
      <c r="AA983" s="70">
        <f t="shared" si="480"/>
        <v>3912.477596212218</v>
      </c>
      <c r="AB983" s="70">
        <f t="shared" si="481"/>
        <v>5.0202783264101996</v>
      </c>
      <c r="AC983" s="70">
        <f t="shared" si="482"/>
        <v>5.0202783264101998E-2</v>
      </c>
      <c r="AD983" s="70">
        <f t="shared" si="483"/>
        <v>3811.5189613830184</v>
      </c>
      <c r="AE983" s="70">
        <f t="shared" si="484"/>
        <v>3.5810980846212099</v>
      </c>
      <c r="AF983" s="70">
        <f t="shared" si="485"/>
        <v>3.8706407517939793E-2</v>
      </c>
      <c r="AG983" s="70">
        <f t="shared" si="486"/>
        <v>3.5303393762847031E-2</v>
      </c>
      <c r="AH983" s="70">
        <f>(U983-Phase_Relations!$B$37)/Phase_Relations!$B$37</f>
        <v>1.1105022128252595</v>
      </c>
      <c r="AI983" s="70">
        <f>(U983-Phase_Relations!G$20)/Phase_Relations!G$20</f>
        <v>1.029212702671557</v>
      </c>
      <c r="AJ983" s="70">
        <f t="shared" si="487"/>
        <v>1.1106642506557718</v>
      </c>
      <c r="AK983" s="70">
        <f t="shared" si="488"/>
        <v>0.52617912744979634</v>
      </c>
      <c r="AL983" s="71">
        <f>(1/(J984-J982))*((M984-M982)/Phase_Relations!B$22)</f>
        <v>7.3799990639580436E-7</v>
      </c>
      <c r="AM983" s="71">
        <f t="shared" si="489"/>
        <v>2.3079931930990449</v>
      </c>
      <c r="AN983" s="71">
        <f>SUM(AM$27:AM983)</f>
        <v>236.68244033526611</v>
      </c>
      <c r="AO983" s="71">
        <f>(1/10000)*((AL983*Phase_Relations!B$22*H$7*U983))/(2*(P983-R983))</f>
        <v>7.2145816065651421E-12</v>
      </c>
      <c r="AP983" s="71">
        <f t="shared" si="490"/>
        <v>5.2304787070210737E-12</v>
      </c>
      <c r="AQ983" s="72">
        <f t="shared" si="491"/>
        <v>7.198512113655138E-19</v>
      </c>
      <c r="AR983" s="72">
        <f t="shared" si="492"/>
        <v>5.2188285317119596E-19</v>
      </c>
      <c r="AS983" s="71">
        <f t="shared" si="464"/>
        <v>2.7667588084835249E-5</v>
      </c>
      <c r="AT983" s="72">
        <f t="shared" si="465"/>
        <v>2.5965920137219331E-8</v>
      </c>
      <c r="AU983" s="97">
        <f t="shared" si="493"/>
        <v>3.5521246693850516E-8</v>
      </c>
      <c r="AV983" s="2"/>
      <c r="AW983" s="2"/>
      <c r="AX983" s="2"/>
      <c r="AY983" s="2"/>
      <c r="AZ983" s="2"/>
      <c r="BA983" s="2"/>
      <c r="BC983" s="10"/>
      <c r="BE983" s="10"/>
      <c r="BI983" s="10"/>
    </row>
    <row r="984" spans="1:61" x14ac:dyDescent="0.2">
      <c r="A984" s="9">
        <f>Raw_Data!A982</f>
        <v>40774.576215277775</v>
      </c>
      <c r="B984" s="10">
        <f>Raw_Data!J982</f>
        <v>-5.9671846973851604E-3</v>
      </c>
      <c r="C984" s="10">
        <f>Raw_Data!K982</f>
        <v>-0.12290531738454025</v>
      </c>
      <c r="D984" s="10">
        <f>Raw_Data!L982</f>
        <v>2.5623863961453056E-2</v>
      </c>
      <c r="E984" s="10">
        <f>Raw_Data!M982</f>
        <v>1.8456712008797744E-2</v>
      </c>
      <c r="F984" s="10">
        <f>Raw_Data!N982</f>
        <v>1.8492882025193478E-2</v>
      </c>
      <c r="J984" s="74">
        <f t="shared" si="466"/>
        <v>254956.99999951757</v>
      </c>
      <c r="K984" s="69">
        <f t="shared" si="467"/>
        <v>2797.9782906715413</v>
      </c>
      <c r="L984" s="69">
        <f>K984+$D$8-$B$8*Q984+Phase_Relations!$C$24*Q984</f>
        <v>3047.3158101419867</v>
      </c>
      <c r="M984" s="69">
        <f t="shared" si="468"/>
        <v>3.5087219379106971E-2</v>
      </c>
      <c r="N984" s="69">
        <f t="shared" si="469"/>
        <v>8.9121537222931702E-2</v>
      </c>
      <c r="O984" s="70">
        <f t="shared" si="470"/>
        <v>76.986742871848648</v>
      </c>
      <c r="P984" s="70">
        <f t="shared" si="471"/>
        <v>530.94305428861128</v>
      </c>
      <c r="Q984" s="70">
        <f t="shared" si="472"/>
        <v>55.410093160978221</v>
      </c>
      <c r="R984" s="111">
        <f t="shared" si="473"/>
        <v>382.1385735239877</v>
      </c>
      <c r="S984" s="70">
        <f t="shared" si="463"/>
        <v>148.80448076462358</v>
      </c>
      <c r="T984" s="113">
        <f t="shared" si="474"/>
        <v>0.65891278062089298</v>
      </c>
      <c r="U984" s="70">
        <f t="shared" si="475"/>
        <v>1.6736384627770682</v>
      </c>
      <c r="V984" s="70">
        <f>(L984/Phase_Relations!C$24)</f>
        <v>625.79038963394885</v>
      </c>
      <c r="W984" s="70">
        <f t="shared" si="476"/>
        <v>90113.816107288629</v>
      </c>
      <c r="X984" s="70">
        <f t="shared" si="477"/>
        <v>4315.7957905789572</v>
      </c>
      <c r="Y984" s="70">
        <f t="shared" si="478"/>
        <v>570.3802964729706</v>
      </c>
      <c r="Z984" s="70">
        <f t="shared" si="479"/>
        <v>82134.762692107761</v>
      </c>
      <c r="AA984" s="70">
        <f t="shared" si="480"/>
        <v>3933.6572170549694</v>
      </c>
      <c r="AB984" s="70">
        <f t="shared" si="481"/>
        <v>5.0557952995831323</v>
      </c>
      <c r="AC984" s="70">
        <f t="shared" si="482"/>
        <v>5.0557952995831323E-2</v>
      </c>
      <c r="AD984" s="70">
        <f t="shared" si="483"/>
        <v>3834.4542298785536</v>
      </c>
      <c r="AE984" s="70">
        <f t="shared" si="484"/>
        <v>3.5837035581625507</v>
      </c>
      <c r="AF984" s="70">
        <f t="shared" si="485"/>
        <v>3.7828532725083193E-2</v>
      </c>
      <c r="AG984" s="70">
        <f t="shared" si="486"/>
        <v>3.447903654048045E-2</v>
      </c>
      <c r="AH984" s="70">
        <f>(U984-Phase_Relations!$B$37)/Phase_Relations!$B$37</f>
        <v>1.1097130059382152</v>
      </c>
      <c r="AI984" s="70">
        <f>(U984-Phase_Relations!G$20)/Phase_Relations!G$20</f>
        <v>1.0284538934030834</v>
      </c>
      <c r="AJ984" s="70">
        <f t="shared" si="487"/>
        <v>1.1099026064150403</v>
      </c>
      <c r="AK984" s="70">
        <f t="shared" si="488"/>
        <v>0.5260018793147232</v>
      </c>
      <c r="AL984" s="71">
        <f>(1/(J985-J983))*((M985-M983)/Phase_Relations!B$22)</f>
        <v>5.08175915269828E-7</v>
      </c>
      <c r="AM984" s="71">
        <f t="shared" si="489"/>
        <v>1.3578091235749932</v>
      </c>
      <c r="AN984" s="71">
        <f>SUM(AM$27:AM984)</f>
        <v>238.04024945884109</v>
      </c>
      <c r="AO984" s="71">
        <f>(1/10000)*((AL984*Phase_Relations!B$22*H$7*U984))/(2*(P984-R984))</f>
        <v>5.0538833026220646E-12</v>
      </c>
      <c r="AP984" s="71">
        <f t="shared" si="490"/>
        <v>5.2450847589453743E-12</v>
      </c>
      <c r="AQ984" s="72">
        <f t="shared" si="491"/>
        <v>5.042626469401747E-19</v>
      </c>
      <c r="AR984" s="72">
        <f t="shared" si="492"/>
        <v>5.2334020506550498E-19</v>
      </c>
      <c r="AS984" s="71">
        <f t="shared" si="464"/>
        <v>1.6304265019385413E-5</v>
      </c>
      <c r="AT984" s="72">
        <f t="shared" si="465"/>
        <v>3.0866533025099414E-8</v>
      </c>
      <c r="AU984" s="97">
        <f t="shared" si="493"/>
        <v>3.4305614919258579E-8</v>
      </c>
      <c r="AV984" s="2"/>
      <c r="AW984" s="2"/>
      <c r="AX984" s="2"/>
      <c r="AY984" s="2"/>
      <c r="AZ984" s="2"/>
      <c r="BA984" s="2"/>
      <c r="BC984" s="10"/>
      <c r="BE984" s="10"/>
      <c r="BI984" s="10"/>
    </row>
    <row r="985" spans="1:61" x14ac:dyDescent="0.2">
      <c r="A985" s="9">
        <f>Raw_Data!A983</f>
        <v>40774.579189814816</v>
      </c>
      <c r="B985" s="10">
        <f>Raw_Data!J983</f>
        <v>-6.0027194307094803E-3</v>
      </c>
      <c r="C985" s="10">
        <f>Raw_Data!K983</f>
        <v>-0.12365235439192013</v>
      </c>
      <c r="D985" s="10">
        <f>Raw_Data!L983</f>
        <v>2.5599493215202555E-2</v>
      </c>
      <c r="E985" s="10">
        <f>Raw_Data!M983</f>
        <v>1.8431830569521444E-2</v>
      </c>
      <c r="F985" s="10">
        <f>Raw_Data!N983</f>
        <v>1.8522475575837277E-2</v>
      </c>
      <c r="J985" s="74">
        <f t="shared" si="466"/>
        <v>255213.99999987334</v>
      </c>
      <c r="K985" s="69">
        <f t="shared" si="467"/>
        <v>2814.6403210004869</v>
      </c>
      <c r="L985" s="69">
        <f>K985+$D$8-$B$8*Q985+Phase_Relations!$C$24*Q985</f>
        <v>3063.6477083248424</v>
      </c>
      <c r="M985" s="69">
        <f t="shared" si="468"/>
        <v>3.5300709047771099E-2</v>
      </c>
      <c r="N985" s="69">
        <f t="shared" si="469"/>
        <v>8.9663800981338596E-2</v>
      </c>
      <c r="O985" s="70">
        <f t="shared" si="470"/>
        <v>76.913521113490717</v>
      </c>
      <c r="P985" s="70">
        <f t="shared" si="471"/>
        <v>530.43807664476367</v>
      </c>
      <c r="Q985" s="70">
        <f t="shared" si="472"/>
        <v>55.335394977053475</v>
      </c>
      <c r="R985" s="111">
        <f t="shared" si="473"/>
        <v>381.62341363485154</v>
      </c>
      <c r="S985" s="70">
        <f t="shared" si="463"/>
        <v>148.81466300991212</v>
      </c>
      <c r="T985" s="113">
        <f t="shared" si="474"/>
        <v>0.6586992909522289</v>
      </c>
      <c r="U985" s="70">
        <f t="shared" si="475"/>
        <v>1.6730961990186615</v>
      </c>
      <c r="V985" s="70">
        <f>(L985/Phase_Relations!C$24)</f>
        <v>629.14427402403942</v>
      </c>
      <c r="W985" s="70">
        <f t="shared" si="476"/>
        <v>90596.775459461671</v>
      </c>
      <c r="X985" s="70">
        <f t="shared" si="477"/>
        <v>4338.9260277519961</v>
      </c>
      <c r="Y985" s="70">
        <f t="shared" si="478"/>
        <v>573.80887904698591</v>
      </c>
      <c r="Z985" s="70">
        <f t="shared" si="479"/>
        <v>82628.478582765965</v>
      </c>
      <c r="AA985" s="70">
        <f t="shared" si="480"/>
        <v>3957.3026141171445</v>
      </c>
      <c r="AB985" s="70">
        <f t="shared" si="481"/>
        <v>5.0865574996788236</v>
      </c>
      <c r="AC985" s="70">
        <f t="shared" si="482"/>
        <v>5.0865574996788239E-2</v>
      </c>
      <c r="AD985" s="70">
        <f t="shared" si="483"/>
        <v>3858.0928387772033</v>
      </c>
      <c r="AE985" s="70">
        <f t="shared" si="484"/>
        <v>3.5863726740293616</v>
      </c>
      <c r="AF985" s="70">
        <f t="shared" si="485"/>
        <v>3.7605075355884039E-2</v>
      </c>
      <c r="AG985" s="70">
        <f t="shared" si="486"/>
        <v>3.4297580105787887E-2</v>
      </c>
      <c r="AH985" s="70">
        <f>(U985-Phase_Relations!$B$37)/Phase_Relations!$B$37</f>
        <v>1.1090294527520264</v>
      </c>
      <c r="AI985" s="70">
        <f>(U985-Phase_Relations!G$20)/Phase_Relations!G$20</f>
        <v>1.0277966684070909</v>
      </c>
      <c r="AJ985" s="70">
        <f t="shared" si="487"/>
        <v>1.1091318327539992</v>
      </c>
      <c r="AK985" s="70">
        <f t="shared" si="488"/>
        <v>0.52584825276141967</v>
      </c>
      <c r="AL985" s="71">
        <f>(1/(J986-J984))*((M986-M984)/Phase_Relations!B$22)</f>
        <v>4.9450233397805357E-7</v>
      </c>
      <c r="AM985" s="71">
        <f t="shared" si="489"/>
        <v>1.1831983608575696</v>
      </c>
      <c r="AN985" s="71">
        <f>SUM(AM$27:AM985)</f>
        <v>239.22344781969866</v>
      </c>
      <c r="AO985" s="71">
        <f>(1/10000)*((AL985*Phase_Relations!B$22*H$7*U985))/(2*(P985-R985))</f>
        <v>4.9159677520901962E-12</v>
      </c>
      <c r="AP985" s="71">
        <f t="shared" si="490"/>
        <v>5.1428165266533896E-12</v>
      </c>
      <c r="AQ985" s="72">
        <f t="shared" si="491"/>
        <v>4.9050181068791514E-19</v>
      </c>
      <c r="AR985" s="72">
        <f t="shared" si="492"/>
        <v>5.1313616068507896E-19</v>
      </c>
      <c r="AS985" s="71">
        <f t="shared" si="464"/>
        <v>1.3706514077503713E-5</v>
      </c>
      <c r="AT985" s="72">
        <f t="shared" si="465"/>
        <v>3.5714607112325227E-8</v>
      </c>
      <c r="AU985" s="97">
        <f t="shared" si="493"/>
        <v>3.4208651758352472E-8</v>
      </c>
      <c r="AV985" s="2"/>
      <c r="AW985" s="2"/>
      <c r="AX985" s="2"/>
      <c r="AY985" s="2"/>
      <c r="AZ985" s="2"/>
      <c r="BA985" s="2"/>
      <c r="BC985" s="10"/>
      <c r="BE985" s="10"/>
      <c r="BI985" s="10"/>
    </row>
    <row r="986" spans="1:61" x14ac:dyDescent="0.2">
      <c r="A986" s="9">
        <f>Raw_Data!A984</f>
        <v>40774.582175925927</v>
      </c>
      <c r="B986" s="10">
        <f>Raw_Data!J984</f>
        <v>-6.0367814678666002E-3</v>
      </c>
      <c r="C986" s="10">
        <f>Raw_Data!K984</f>
        <v>-0.12446946323307007</v>
      </c>
      <c r="D986" s="10">
        <f>Raw_Data!L984</f>
        <v>2.5555644874482857E-2</v>
      </c>
      <c r="E986" s="10">
        <f>Raw_Data!M984</f>
        <v>1.8422459946328643E-2</v>
      </c>
      <c r="F986" s="10">
        <f>Raw_Data!N984</f>
        <v>1.8496168869469379E-2</v>
      </c>
      <c r="J986" s="74">
        <f t="shared" si="466"/>
        <v>255471.99999983422</v>
      </c>
      <c r="K986" s="69">
        <f t="shared" si="467"/>
        <v>2830.6118126393217</v>
      </c>
      <c r="L986" s="69">
        <f>K986+$D$8-$B$8*Q986+Phase_Relations!$C$24*Q986</f>
        <v>3079.4948685730978</v>
      </c>
      <c r="M986" s="69">
        <f t="shared" si="468"/>
        <v>3.5535690963602422E-2</v>
      </c>
      <c r="N986" s="69">
        <f t="shared" si="469"/>
        <v>9.0260655047550153E-2</v>
      </c>
      <c r="O986" s="70">
        <f t="shared" si="470"/>
        <v>76.781779041435414</v>
      </c>
      <c r="P986" s="70">
        <f t="shared" si="471"/>
        <v>529.52951063058902</v>
      </c>
      <c r="Q986" s="70">
        <f t="shared" si="472"/>
        <v>55.307262820912015</v>
      </c>
      <c r="R986" s="111">
        <f t="shared" si="473"/>
        <v>381.42939876491045</v>
      </c>
      <c r="S986" s="70">
        <f t="shared" si="463"/>
        <v>148.10011186567857</v>
      </c>
      <c r="T986" s="113">
        <f t="shared" si="474"/>
        <v>0.65846430903639752</v>
      </c>
      <c r="U986" s="70">
        <f t="shared" si="475"/>
        <v>1.6724993449524497</v>
      </c>
      <c r="V986" s="70">
        <f>(L986/Phase_Relations!C$24)</f>
        <v>632.398613647567</v>
      </c>
      <c r="W986" s="70">
        <f t="shared" si="476"/>
        <v>91065.400365249647</v>
      </c>
      <c r="X986" s="70">
        <f t="shared" si="477"/>
        <v>4361.3697492935653</v>
      </c>
      <c r="Y986" s="70">
        <f t="shared" si="478"/>
        <v>577.091350826655</v>
      </c>
      <c r="Z986" s="70">
        <f t="shared" si="479"/>
        <v>83101.154519038319</v>
      </c>
      <c r="AA986" s="70">
        <f t="shared" si="480"/>
        <v>3979.940350528655</v>
      </c>
      <c r="AB986" s="70">
        <f t="shared" si="481"/>
        <v>5.1204165653605855</v>
      </c>
      <c r="AC986" s="70">
        <f t="shared" si="482"/>
        <v>5.1204165653605853E-2</v>
      </c>
      <c r="AD986" s="70">
        <f t="shared" si="483"/>
        <v>3881.2069426182024</v>
      </c>
      <c r="AE986" s="70">
        <f t="shared" si="484"/>
        <v>3.5889667995658612</v>
      </c>
      <c r="AF986" s="70">
        <f t="shared" si="485"/>
        <v>3.7211641085526936E-2</v>
      </c>
      <c r="AG986" s="70">
        <f t="shared" si="486"/>
        <v>3.3957247465585129E-2</v>
      </c>
      <c r="AH986" s="70">
        <f>(U986-Phase_Relations!$B$37)/Phase_Relations!$B$37</f>
        <v>1.1082770854910322</v>
      </c>
      <c r="AI986" s="70">
        <f>(U986-Phase_Relations!G$20)/Phase_Relations!G$20</f>
        <v>1.0270732798250719</v>
      </c>
      <c r="AJ986" s="70">
        <f t="shared" si="487"/>
        <v>1.1084001650816415</v>
      </c>
      <c r="AK986" s="70">
        <f t="shared" si="488"/>
        <v>0.52567904528208964</v>
      </c>
      <c r="AL986" s="71">
        <f>(1/(J987-J985))*((M987-M985)/Phase_Relations!B$22)</f>
        <v>5.6924227676027711E-7</v>
      </c>
      <c r="AM986" s="71">
        <f t="shared" si="489"/>
        <v>1.3102272981455432</v>
      </c>
      <c r="AN986" s="71">
        <f>SUM(AM$27:AM986)</f>
        <v>240.53367511784421</v>
      </c>
      <c r="AO986" s="71">
        <f>(1/10000)*((AL986*Phase_Relations!B$22*H$7*U986))/(2*(P986-R986))</f>
        <v>5.6842505048536572E-12</v>
      </c>
      <c r="AP986" s="71">
        <f t="shared" si="490"/>
        <v>4.9578387196373044E-12</v>
      </c>
      <c r="AQ986" s="72">
        <f t="shared" si="491"/>
        <v>5.6715896149826064E-19</v>
      </c>
      <c r="AR986" s="72">
        <f t="shared" si="492"/>
        <v>4.9467958125778489E-19</v>
      </c>
      <c r="AS986" s="71">
        <f t="shared" si="464"/>
        <v>1.5433704625515714E-5</v>
      </c>
      <c r="AT986" s="72">
        <f t="shared" si="465"/>
        <v>3.6674727255510193E-8</v>
      </c>
      <c r="AU986" s="97">
        <f t="shared" si="493"/>
        <v>3.6175386923370371E-8</v>
      </c>
      <c r="AV986" s="2"/>
      <c r="AW986" s="2"/>
      <c r="AX986" s="2"/>
      <c r="AY986" s="2"/>
      <c r="AZ986" s="2"/>
      <c r="BA986" s="2"/>
      <c r="BC986" s="10"/>
      <c r="BE986" s="10"/>
      <c r="BI986" s="10"/>
    </row>
    <row r="987" spans="1:61" x14ac:dyDescent="0.2">
      <c r="A987" s="9">
        <f>Raw_Data!A985</f>
        <v>40774.585150462961</v>
      </c>
      <c r="B987" s="10">
        <f>Raw_Data!J985</f>
        <v>-6.0722568182809506E-3</v>
      </c>
      <c r="C987" s="10">
        <f>Raw_Data!K985</f>
        <v>-0.12544215529833025</v>
      </c>
      <c r="D987" s="10">
        <f>Raw_Data!L985</f>
        <v>2.5574065453154656E-2</v>
      </c>
      <c r="E987" s="10">
        <f>Raw_Data!M985</f>
        <v>1.8443600262276944E-2</v>
      </c>
      <c r="F987" s="10">
        <f>Raw_Data!N985</f>
        <v>1.8527770383161578E-2</v>
      </c>
      <c r="J987" s="74">
        <f t="shared" si="466"/>
        <v>255728.99999956135</v>
      </c>
      <c r="K987" s="69">
        <f t="shared" si="467"/>
        <v>2847.2459986662452</v>
      </c>
      <c r="L987" s="69">
        <f>K987+$D$8-$B$8*Q987+Phase_Relations!$C$24*Q987</f>
        <v>3096.4095487384643</v>
      </c>
      <c r="M987" s="69">
        <f t="shared" si="468"/>
        <v>3.5816963406886393E-2</v>
      </c>
      <c r="N987" s="69">
        <f t="shared" si="469"/>
        <v>9.0975087053491444E-2</v>
      </c>
      <c r="O987" s="70">
        <f t="shared" si="470"/>
        <v>76.837123557621183</v>
      </c>
      <c r="P987" s="70">
        <f t="shared" si="471"/>
        <v>529.91119694911163</v>
      </c>
      <c r="Q987" s="70">
        <f t="shared" si="472"/>
        <v>55.370729535654576</v>
      </c>
      <c r="R987" s="111">
        <f t="shared" si="473"/>
        <v>381.8671002458936</v>
      </c>
      <c r="S987" s="70">
        <f t="shared" si="463"/>
        <v>148.04409670321803</v>
      </c>
      <c r="T987" s="113">
        <f t="shared" si="474"/>
        <v>0.65818303659311361</v>
      </c>
      <c r="U987" s="70">
        <f t="shared" si="475"/>
        <v>1.6717849129465086</v>
      </c>
      <c r="V987" s="70">
        <f>(L987/Phase_Relations!C$24)</f>
        <v>635.8721769244645</v>
      </c>
      <c r="W987" s="70">
        <f t="shared" si="476"/>
        <v>91565.593477122893</v>
      </c>
      <c r="X987" s="70">
        <f t="shared" si="477"/>
        <v>4385.3253580997552</v>
      </c>
      <c r="Y987" s="70">
        <f t="shared" si="478"/>
        <v>580.50144738880988</v>
      </c>
      <c r="Z987" s="70">
        <f t="shared" si="479"/>
        <v>83592.208423988617</v>
      </c>
      <c r="AA987" s="70">
        <f t="shared" si="480"/>
        <v>4003.4582578538616</v>
      </c>
      <c r="AB987" s="70">
        <f t="shared" si="481"/>
        <v>5.1609457358625876</v>
      </c>
      <c r="AC987" s="70">
        <f t="shared" si="482"/>
        <v>5.1609457358625876E-2</v>
      </c>
      <c r="AD987" s="70">
        <f t="shared" si="483"/>
        <v>3904.7621933850496</v>
      </c>
      <c r="AE987" s="70">
        <f t="shared" si="484"/>
        <v>3.5915945897509691</v>
      </c>
      <c r="AF987" s="70">
        <f t="shared" si="485"/>
        <v>3.697905340034198E-2</v>
      </c>
      <c r="AG987" s="70">
        <f t="shared" si="486"/>
        <v>3.3758976726727605E-2</v>
      </c>
      <c r="AH987" s="70">
        <f>(U987-Phase_Relations!$B$37)/Phase_Relations!$B$37</f>
        <v>1.1073765047931605</v>
      </c>
      <c r="AI987" s="70">
        <f>(U987-Phase_Relations!G$20)/Phase_Relations!G$20</f>
        <v>1.0262073864937138</v>
      </c>
      <c r="AJ987" s="70">
        <f t="shared" si="487"/>
        <v>1.1076818379759692</v>
      </c>
      <c r="AK987" s="70">
        <f t="shared" si="488"/>
        <v>0.52547634571917645</v>
      </c>
      <c r="AL987" s="71">
        <f>(1/(J988-J986))*((M988-M986)/Phase_Relations!B$22)</f>
        <v>4.720820884400012E-7</v>
      </c>
      <c r="AM987" s="71">
        <f t="shared" si="489"/>
        <v>1.5777943531820191</v>
      </c>
      <c r="AN987" s="71">
        <f>SUM(AM$27:AM987)</f>
        <v>242.11146947102623</v>
      </c>
      <c r="AO987" s="71">
        <f>(1/10000)*((AL987*Phase_Relations!B$22*H$7*U987))/(2*(P987-R987))</f>
        <v>4.7138127016344536E-12</v>
      </c>
      <c r="AP987" s="71">
        <f t="shared" si="490"/>
        <v>4.6434870204466732E-12</v>
      </c>
      <c r="AQ987" s="72">
        <f t="shared" si="491"/>
        <v>4.7033133291248865E-19</v>
      </c>
      <c r="AR987" s="72">
        <f t="shared" si="492"/>
        <v>4.6331442887649263E-19</v>
      </c>
      <c r="AS987" s="71">
        <f t="shared" si="464"/>
        <v>1.8134567984147036E-5</v>
      </c>
      <c r="AT987" s="72">
        <f t="shared" si="465"/>
        <v>2.5883856082328002E-8</v>
      </c>
      <c r="AU987" s="97">
        <f t="shared" si="493"/>
        <v>3.4917338455415155E-8</v>
      </c>
      <c r="AV987" s="2"/>
      <c r="AW987" s="2"/>
      <c r="AX987" s="2"/>
      <c r="AY987" s="2"/>
      <c r="AZ987" s="2"/>
      <c r="BA987" s="2"/>
      <c r="BC987" s="10"/>
      <c r="BE987" s="10"/>
      <c r="BI987" s="10"/>
    </row>
    <row r="988" spans="1:61" x14ac:dyDescent="0.2">
      <c r="A988" s="9">
        <f>Raw_Data!A986</f>
        <v>40774.588125000002</v>
      </c>
      <c r="B988" s="10">
        <f>Raw_Data!J986</f>
        <v>-6.1079459471711705E-3</v>
      </c>
      <c r="C988" s="10">
        <f>Raw_Data!K986</f>
        <v>-0.12596472490604071</v>
      </c>
      <c r="D988" s="10">
        <f>Raw_Data!L986</f>
        <v>2.5575205605025957E-2</v>
      </c>
      <c r="E988" s="10">
        <f>Raw_Data!M986</f>
        <v>1.8452400809534041E-2</v>
      </c>
      <c r="F988" s="10">
        <f>Raw_Data!N986</f>
        <v>1.8532599056206876E-2</v>
      </c>
      <c r="J988" s="74">
        <f t="shared" si="466"/>
        <v>255985.99999991711</v>
      </c>
      <c r="K988" s="69">
        <f t="shared" si="467"/>
        <v>2863.9804241804363</v>
      </c>
      <c r="L988" s="69">
        <f>K988+$D$8-$B$8*Q988+Phase_Relations!$C$24*Q988</f>
        <v>3113.2607417563554</v>
      </c>
      <c r="M988" s="69">
        <f t="shared" si="468"/>
        <v>3.596299795435115E-2</v>
      </c>
      <c r="N988" s="69">
        <f t="shared" si="469"/>
        <v>9.1346014804051925E-2</v>
      </c>
      <c r="O988" s="70">
        <f t="shared" si="470"/>
        <v>76.840549136959353</v>
      </c>
      <c r="P988" s="70">
        <f t="shared" si="471"/>
        <v>529.93482163420242</v>
      </c>
      <c r="Q988" s="70">
        <f t="shared" si="472"/>
        <v>55.397150229825392</v>
      </c>
      <c r="R988" s="111">
        <f t="shared" si="473"/>
        <v>382.04931192983025</v>
      </c>
      <c r="S988" s="70">
        <f t="shared" ref="S988:S1051" si="494">P988-R988</f>
        <v>147.88550970437217</v>
      </c>
      <c r="T988" s="113">
        <f t="shared" si="474"/>
        <v>0.65803700204564874</v>
      </c>
      <c r="U988" s="70">
        <f t="shared" si="475"/>
        <v>1.6714139851959477</v>
      </c>
      <c r="V988" s="70">
        <f>(L988/Phase_Relations!C$24)</f>
        <v>639.33270261378311</v>
      </c>
      <c r="W988" s="70">
        <f t="shared" si="476"/>
        <v>92063.909176384768</v>
      </c>
      <c r="X988" s="70">
        <f t="shared" si="477"/>
        <v>4409.1910525088488</v>
      </c>
      <c r="Y988" s="70">
        <f t="shared" si="478"/>
        <v>583.93555238395777</v>
      </c>
      <c r="Z988" s="70">
        <f t="shared" si="479"/>
        <v>84086.719543289917</v>
      </c>
      <c r="AA988" s="70">
        <f t="shared" si="480"/>
        <v>4027.1417405790185</v>
      </c>
      <c r="AB988" s="70">
        <f t="shared" si="481"/>
        <v>5.1819881778604078</v>
      </c>
      <c r="AC988" s="70">
        <f t="shared" si="482"/>
        <v>5.1819881778604075E-2</v>
      </c>
      <c r="AD988" s="70">
        <f t="shared" si="483"/>
        <v>3928.5514007761039</v>
      </c>
      <c r="AE988" s="70">
        <f t="shared" si="484"/>
        <v>3.5942324397839269</v>
      </c>
      <c r="AF988" s="70">
        <f t="shared" si="485"/>
        <v>3.6722201310726482E-2</v>
      </c>
      <c r="AG988" s="70">
        <f t="shared" si="486"/>
        <v>3.3540281639695489E-2</v>
      </c>
      <c r="AH988" s="70">
        <f>(U988-Phase_Relations!$B$37)/Phase_Relations!$B$37</f>
        <v>1.1069089300349162</v>
      </c>
      <c r="AI988" s="70">
        <f>(U988-Phase_Relations!G$20)/Phase_Relations!G$20</f>
        <v>1.0257578211565574</v>
      </c>
      <c r="AJ988" s="70">
        <f t="shared" si="487"/>
        <v>1.1070419942215901</v>
      </c>
      <c r="AK988" s="70">
        <f t="shared" si="488"/>
        <v>0.5253710372837862</v>
      </c>
      <c r="AL988" s="71">
        <f>(1/(J989-J987))*((M989-M987)/Phase_Relations!B$22)</f>
        <v>4.2722297180697931E-7</v>
      </c>
      <c r="AM988" s="71">
        <f t="shared" si="489"/>
        <v>0.82416023477935019</v>
      </c>
      <c r="AN988" s="71">
        <f>SUM(AM$27:AM988)</f>
        <v>242.93562970580558</v>
      </c>
      <c r="AO988" s="71">
        <f>(1/10000)*((AL988*Phase_Relations!B$22*H$7*U988))/(2*(P988-R988))</f>
        <v>4.2695145520496488E-12</v>
      </c>
      <c r="AP988" s="71">
        <f t="shared" si="490"/>
        <v>4.5126034572374721E-12</v>
      </c>
      <c r="AQ988" s="72">
        <f t="shared" si="491"/>
        <v>4.2600047928474117E-19</v>
      </c>
      <c r="AR988" s="72">
        <f t="shared" si="492"/>
        <v>4.5025522507758599E-19</v>
      </c>
      <c r="AS988" s="71">
        <f t="shared" si="464"/>
        <v>9.3267202763133804E-6</v>
      </c>
      <c r="AT988" s="72">
        <f t="shared" si="465"/>
        <v>4.5584103128580008E-8</v>
      </c>
      <c r="AU988" s="97">
        <f t="shared" si="493"/>
        <v>3.5022115918086056E-8</v>
      </c>
      <c r="AV988" s="2"/>
      <c r="AW988" s="2"/>
      <c r="AX988" s="2"/>
      <c r="AY988" s="2"/>
      <c r="AZ988" s="2"/>
      <c r="BA988" s="2"/>
      <c r="BC988" s="10"/>
      <c r="BE988" s="10"/>
      <c r="BI988" s="10"/>
    </row>
    <row r="989" spans="1:61" x14ac:dyDescent="0.2">
      <c r="A989" s="9">
        <f>Raw_Data!A987</f>
        <v>40774.591099537036</v>
      </c>
      <c r="B989" s="10">
        <f>Raw_Data!J987</f>
        <v>-6.1432431488556202E-3</v>
      </c>
      <c r="C989" s="10">
        <f>Raw_Data!K987</f>
        <v>-0.12680202393658035</v>
      </c>
      <c r="D989" s="10">
        <f>Raw_Data!L987</f>
        <v>2.5587509743971157E-2</v>
      </c>
      <c r="E989" s="10">
        <f>Raw_Data!M987</f>
        <v>1.8470393831254144E-2</v>
      </c>
      <c r="F989" s="10">
        <f>Raw_Data!N987</f>
        <v>1.8520551277915777E-2</v>
      </c>
      <c r="J989" s="74">
        <f t="shared" si="466"/>
        <v>256242.99999964423</v>
      </c>
      <c r="K989" s="69">
        <f t="shared" si="467"/>
        <v>2880.5310773012998</v>
      </c>
      <c r="L989" s="69">
        <f>K989+$D$8-$B$8*Q989+Phase_Relations!$C$24*Q989</f>
        <v>3130.0501300568494</v>
      </c>
      <c r="M989" s="69">
        <f t="shared" si="468"/>
        <v>3.6203665988771727E-2</v>
      </c>
      <c r="N989" s="69">
        <f t="shared" si="469"/>
        <v>9.1957311611480186E-2</v>
      </c>
      <c r="O989" s="70">
        <f t="shared" si="470"/>
        <v>76.87751684731947</v>
      </c>
      <c r="P989" s="70">
        <f t="shared" si="471"/>
        <v>530.1897713608239</v>
      </c>
      <c r="Q989" s="70">
        <f t="shared" si="472"/>
        <v>55.451168248272189</v>
      </c>
      <c r="R989" s="111">
        <f t="shared" si="473"/>
        <v>382.42184998808403</v>
      </c>
      <c r="S989" s="70">
        <f t="shared" si="494"/>
        <v>147.76792137273986</v>
      </c>
      <c r="T989" s="113">
        <f t="shared" si="474"/>
        <v>0.65779633401122828</v>
      </c>
      <c r="U989" s="70">
        <f t="shared" si="475"/>
        <v>1.6708026883885199</v>
      </c>
      <c r="V989" s="70">
        <f>(L989/Phase_Relations!C$24)</f>
        <v>642.78053621583831</v>
      </c>
      <c r="W989" s="70">
        <f t="shared" si="476"/>
        <v>92560.397215080709</v>
      </c>
      <c r="X989" s="70">
        <f t="shared" si="477"/>
        <v>4432.9692152816433</v>
      </c>
      <c r="Y989" s="70">
        <f t="shared" si="478"/>
        <v>587.3293679675661</v>
      </c>
      <c r="Z989" s="70">
        <f t="shared" si="479"/>
        <v>84575.42898732952</v>
      </c>
      <c r="AA989" s="70">
        <f t="shared" si="480"/>
        <v>4050.5473652935593</v>
      </c>
      <c r="AB989" s="70">
        <f t="shared" si="481"/>
        <v>5.2166665689872715</v>
      </c>
      <c r="AC989" s="70">
        <f t="shared" si="482"/>
        <v>5.2166665689872715E-2</v>
      </c>
      <c r="AD989" s="70">
        <f t="shared" si="483"/>
        <v>3952.0354177117329</v>
      </c>
      <c r="AE989" s="70">
        <f t="shared" si="484"/>
        <v>3.5968208280329597</v>
      </c>
      <c r="AF989" s="70">
        <f t="shared" si="485"/>
        <v>3.6480976037674487E-2</v>
      </c>
      <c r="AG989" s="70">
        <f t="shared" si="486"/>
        <v>3.3333847856047337E-2</v>
      </c>
      <c r="AH989" s="70">
        <f>(U989-Phase_Relations!$B$37)/Phase_Relations!$B$37</f>
        <v>1.106138356907086</v>
      </c>
      <c r="AI989" s="70">
        <f>(U989-Phase_Relations!G$20)/Phase_Relations!G$20</f>
        <v>1.0250169279370058</v>
      </c>
      <c r="AJ989" s="70">
        <f t="shared" si="487"/>
        <v>1.1063640488693738</v>
      </c>
      <c r="AK989" s="70">
        <f t="shared" si="488"/>
        <v>0.52519738472047794</v>
      </c>
      <c r="AL989" s="71">
        <f>(1/(J990-J988))*((M990-M988)/Phase_Relations!B$22)</f>
        <v>3.8047758947376995E-7</v>
      </c>
      <c r="AM989" s="71">
        <f t="shared" si="489"/>
        <v>1.3664303600036507</v>
      </c>
      <c r="AN989" s="71">
        <f>SUM(AM$27:AM989)</f>
        <v>244.30206006580923</v>
      </c>
      <c r="AO989" s="71">
        <f>(1/10000)*((AL989*Phase_Relations!B$22*H$7*U989))/(2*(P989-R989))</f>
        <v>3.8039918244679376E-12</v>
      </c>
      <c r="AP989" s="71">
        <f t="shared" si="490"/>
        <v>4.6055296407496492E-12</v>
      </c>
      <c r="AQ989" s="72">
        <f t="shared" si="491"/>
        <v>3.7955189534150445E-19</v>
      </c>
      <c r="AR989" s="72">
        <f t="shared" si="492"/>
        <v>4.5952714539351164E-19</v>
      </c>
      <c r="AS989" s="71">
        <f t="shared" ref="AS989:AS1052" si="495">(1/(1+AH988))*((AH988-AH989)/(AD989-AD988))</f>
        <v>1.5573840087135075E-5</v>
      </c>
      <c r="AT989" s="72">
        <f t="shared" ref="AT989:AT1052" si="496">AQ989/((AS989/1000)*$H$8)</f>
        <v>2.4322473109310726E-8</v>
      </c>
      <c r="AU989" s="97">
        <f t="shared" si="493"/>
        <v>3.7559360932895613E-8</v>
      </c>
      <c r="AV989" s="2"/>
      <c r="AW989" s="2"/>
      <c r="AX989" s="2"/>
      <c r="AY989" s="2"/>
      <c r="AZ989" s="2"/>
      <c r="BA989" s="2"/>
      <c r="BC989" s="10"/>
      <c r="BE989" s="10"/>
      <c r="BI989" s="10"/>
    </row>
    <row r="990" spans="1:61" x14ac:dyDescent="0.2">
      <c r="A990" s="9">
        <f>Raw_Data!A988</f>
        <v>40774.594085648147</v>
      </c>
      <c r="B990" s="10">
        <f>Raw_Data!J988</f>
        <v>-6.1786472397780002E-3</v>
      </c>
      <c r="C990" s="10">
        <f>Raw_Data!K988</f>
        <v>-0.12718563753497047</v>
      </c>
      <c r="D990" s="10">
        <f>Raw_Data!L988</f>
        <v>2.5469409012628556E-2</v>
      </c>
      <c r="E990" s="10">
        <f>Raw_Data!M988</f>
        <v>1.8147552702926943E-2</v>
      </c>
      <c r="F990" s="10">
        <f>Raw_Data!N988</f>
        <v>1.8231273125156777E-2</v>
      </c>
      <c r="J990" s="74">
        <f t="shared" si="466"/>
        <v>256500.99999960512</v>
      </c>
      <c r="K990" s="69">
        <f t="shared" si="467"/>
        <v>2897.1318501657947</v>
      </c>
      <c r="L990" s="69">
        <f>K990+$D$8-$B$8*Q990+Phase_Relations!$C$24*Q990</f>
        <v>3142.367379232976</v>
      </c>
      <c r="M990" s="69">
        <f t="shared" si="468"/>
        <v>3.6308058787199712E-2</v>
      </c>
      <c r="N990" s="69">
        <f t="shared" si="469"/>
        <v>9.2222469319487271E-2</v>
      </c>
      <c r="O990" s="70">
        <f t="shared" si="470"/>
        <v>76.522683920851861</v>
      </c>
      <c r="P990" s="70">
        <f t="shared" si="471"/>
        <v>527.74264773001278</v>
      </c>
      <c r="Q990" s="70">
        <f t="shared" si="472"/>
        <v>54.481945941055251</v>
      </c>
      <c r="R990" s="111">
        <f t="shared" si="473"/>
        <v>375.73755821417416</v>
      </c>
      <c r="S990" s="70">
        <f t="shared" si="494"/>
        <v>152.00508951583862</v>
      </c>
      <c r="T990" s="113">
        <f t="shared" si="474"/>
        <v>0.65769194121280028</v>
      </c>
      <c r="U990" s="70">
        <f t="shared" si="475"/>
        <v>1.6705375306805128</v>
      </c>
      <c r="V990" s="70">
        <f>(L990/Phase_Relations!C$24)</f>
        <v>645.30998069792747</v>
      </c>
      <c r="W990" s="70">
        <f t="shared" si="476"/>
        <v>92924.63722050155</v>
      </c>
      <c r="X990" s="70">
        <f t="shared" si="477"/>
        <v>4450.4136599857065</v>
      </c>
      <c r="Y990" s="70">
        <f t="shared" si="478"/>
        <v>590.82803475687217</v>
      </c>
      <c r="Z990" s="70">
        <f t="shared" si="479"/>
        <v>85079.237004989598</v>
      </c>
      <c r="AA990" s="70">
        <f t="shared" si="480"/>
        <v>4074.6761017715326</v>
      </c>
      <c r="AB990" s="70">
        <f t="shared" si="481"/>
        <v>5.231708758962494</v>
      </c>
      <c r="AC990" s="70">
        <f t="shared" si="482"/>
        <v>5.2317087589624937E-2</v>
      </c>
      <c r="AD990" s="70">
        <f t="shared" si="483"/>
        <v>3973.3393754276399</v>
      </c>
      <c r="AE990" s="70">
        <f t="shared" si="484"/>
        <v>3.5991556610988722</v>
      </c>
      <c r="AF990" s="70">
        <f t="shared" si="485"/>
        <v>3.7304827603291436E-2</v>
      </c>
      <c r="AG990" s="70">
        <f t="shared" si="486"/>
        <v>3.4155272100330293E-2</v>
      </c>
      <c r="AH990" s="70">
        <f>(U990-Phase_Relations!$B$37)/Phase_Relations!$B$37</f>
        <v>1.1058041110841983</v>
      </c>
      <c r="AI990" s="70">
        <f>(U990-Phase_Relations!G$20)/Phase_Relations!G$20</f>
        <v>1.0246955561490509</v>
      </c>
      <c r="AJ990" s="70">
        <f t="shared" si="487"/>
        <v>1.1056959000832587</v>
      </c>
      <c r="AK990" s="70">
        <f t="shared" si="488"/>
        <v>0.52512202120968499</v>
      </c>
      <c r="AL990" s="71">
        <f>(1/(J991-J989))*((M991-M989)/Phase_Relations!B$22)</f>
        <v>2.5879296938972603E-7</v>
      </c>
      <c r="AM990" s="71">
        <f t="shared" si="489"/>
        <v>0.59607496631619861</v>
      </c>
      <c r="AN990" s="71">
        <f>SUM(AM$27:AM990)</f>
        <v>244.89813503212542</v>
      </c>
      <c r="AO990" s="71">
        <f>(1/10000)*((AL990*Phase_Relations!B$22*H$7*U990))/(2*(P990-R990))</f>
        <v>2.5148730883976117E-12</v>
      </c>
      <c r="AP990" s="71">
        <f t="shared" si="490"/>
        <v>4.7953240669344059E-12</v>
      </c>
      <c r="AQ990" s="72">
        <f t="shared" si="491"/>
        <v>2.5092715528592529E-19</v>
      </c>
      <c r="AR990" s="72">
        <f t="shared" si="492"/>
        <v>4.7846431390168882E-19</v>
      </c>
      <c r="AS990" s="71">
        <f t="shared" si="495"/>
        <v>7.4493572025266831E-6</v>
      </c>
      <c r="AT990" s="72">
        <f t="shared" si="496"/>
        <v>3.3617169357327122E-8</v>
      </c>
      <c r="AU990" s="97">
        <f t="shared" si="493"/>
        <v>3.7595749713716034E-8</v>
      </c>
      <c r="AV990" s="2"/>
      <c r="AW990" s="2"/>
      <c r="AX990" s="2"/>
      <c r="AY990" s="2"/>
      <c r="AZ990" s="2"/>
      <c r="BA990" s="2"/>
      <c r="BC990" s="10"/>
      <c r="BE990" s="10"/>
      <c r="BI990" s="10"/>
    </row>
    <row r="991" spans="1:61" x14ac:dyDescent="0.2">
      <c r="A991" s="9">
        <f>Raw_Data!A989</f>
        <v>40774.597060185188</v>
      </c>
      <c r="B991" s="10">
        <f>Raw_Data!J989</f>
        <v>-6.2156071629415202E-3</v>
      </c>
      <c r="C991" s="10">
        <f>Raw_Data!K989</f>
        <v>-0.12765713784011012</v>
      </c>
      <c r="D991" s="10">
        <f>Raw_Data!L989</f>
        <v>2.5632426977070258E-2</v>
      </c>
      <c r="E991" s="10">
        <f>Raw_Data!M989</f>
        <v>1.8443077692669244E-2</v>
      </c>
      <c r="F991" s="10">
        <f>Raw_Data!N989</f>
        <v>1.8532168778410778E-2</v>
      </c>
      <c r="J991" s="74">
        <f t="shared" si="466"/>
        <v>256757.99999996088</v>
      </c>
      <c r="K991" s="69">
        <f t="shared" si="467"/>
        <v>2914.462143743222</v>
      </c>
      <c r="L991" s="69">
        <f>K991+$D$8-$B$8*Q991+Phase_Relations!$C$24*Q991</f>
        <v>3163.6187602524687</v>
      </c>
      <c r="M991" s="69">
        <f t="shared" si="468"/>
        <v>3.6438369214750119E-2</v>
      </c>
      <c r="N991" s="69">
        <f t="shared" si="469"/>
        <v>9.2553457805465297E-2</v>
      </c>
      <c r="O991" s="70">
        <f t="shared" si="470"/>
        <v>77.012470400004474</v>
      </c>
      <c r="P991" s="70">
        <f t="shared" si="471"/>
        <v>531.12048551727219</v>
      </c>
      <c r="Q991" s="70">
        <f t="shared" si="472"/>
        <v>55.3691606955149</v>
      </c>
      <c r="R991" s="111">
        <f t="shared" si="473"/>
        <v>381.85628065872345</v>
      </c>
      <c r="S991" s="70">
        <f t="shared" si="494"/>
        <v>149.26420485854874</v>
      </c>
      <c r="T991" s="113">
        <f t="shared" si="474"/>
        <v>0.65756163078524987</v>
      </c>
      <c r="U991" s="70">
        <f t="shared" si="475"/>
        <v>1.6702065421945347</v>
      </c>
      <c r="V991" s="70">
        <f>(L991/Phase_Relations!C$24)</f>
        <v>649.67411977540246</v>
      </c>
      <c r="W991" s="70">
        <f t="shared" si="476"/>
        <v>93553.073247657958</v>
      </c>
      <c r="X991" s="70">
        <f t="shared" si="477"/>
        <v>4480.5111708648446</v>
      </c>
      <c r="Y991" s="70">
        <f t="shared" si="478"/>
        <v>594.30495907988757</v>
      </c>
      <c r="Z991" s="70">
        <f t="shared" si="479"/>
        <v>85579.914107503806</v>
      </c>
      <c r="AA991" s="70">
        <f t="shared" si="480"/>
        <v>4098.6548902061213</v>
      </c>
      <c r="AB991" s="70">
        <f t="shared" si="481"/>
        <v>5.2504854776296961</v>
      </c>
      <c r="AC991" s="70">
        <f t="shared" si="482"/>
        <v>5.2504854776296961E-2</v>
      </c>
      <c r="AD991" s="70">
        <f t="shared" si="483"/>
        <v>3999.1454203004223</v>
      </c>
      <c r="AE991" s="70">
        <f t="shared" si="484"/>
        <v>3.6019671966030802</v>
      </c>
      <c r="AF991" s="70">
        <f t="shared" si="485"/>
        <v>3.6417851431019665E-2</v>
      </c>
      <c r="AG991" s="70">
        <f t="shared" si="486"/>
        <v>3.3314101709903163E-2</v>
      </c>
      <c r="AH991" s="70">
        <f>(U991-Phase_Relations!$B$37)/Phase_Relations!$B$37</f>
        <v>1.1053868819578283</v>
      </c>
      <c r="AI991" s="70">
        <f>(U991-Phase_Relations!G$20)/Phase_Relations!G$20</f>
        <v>1.0242943972978498</v>
      </c>
      <c r="AJ991" s="70">
        <f t="shared" si="487"/>
        <v>1.1049609975934112</v>
      </c>
      <c r="AK991" s="70">
        <f t="shared" si="488"/>
        <v>0.52502791360128254</v>
      </c>
      <c r="AL991" s="71">
        <f>(1/(J992-J990))*((M992-M990)/Phase_Relations!B$22)</f>
        <v>3.659228187272404E-7</v>
      </c>
      <c r="AM991" s="71">
        <f t="shared" si="489"/>
        <v>0.74848552043966987</v>
      </c>
      <c r="AN991" s="71">
        <f>SUM(AM$27:AM991)</f>
        <v>245.64662055256508</v>
      </c>
      <c r="AO991" s="71">
        <f>(1/10000)*((AL991*Phase_Relations!B$22*H$7*U991))/(2*(P991-R991))</f>
        <v>3.6205078513393377E-12</v>
      </c>
      <c r="AP991" s="71">
        <f t="shared" si="490"/>
        <v>5.3211240550436871E-12</v>
      </c>
      <c r="AQ991" s="72">
        <f t="shared" si="491"/>
        <v>3.6124436657190981E-19</v>
      </c>
      <c r="AR991" s="72">
        <f t="shared" si="492"/>
        <v>5.3092719796304749E-19</v>
      </c>
      <c r="AS991" s="71">
        <f t="shared" si="495"/>
        <v>7.6777718243836592E-6</v>
      </c>
      <c r="AT991" s="72">
        <f t="shared" si="496"/>
        <v>4.6956764042800541E-8</v>
      </c>
      <c r="AU991" s="97">
        <f t="shared" si="493"/>
        <v>3.6647965916835441E-8</v>
      </c>
      <c r="AV991" s="2"/>
      <c r="AW991" s="2"/>
      <c r="AX991" s="2"/>
      <c r="AY991" s="2"/>
      <c r="AZ991" s="2"/>
      <c r="BA991" s="2"/>
      <c r="BC991" s="10"/>
      <c r="BE991" s="10"/>
      <c r="BI991" s="10"/>
    </row>
    <row r="992" spans="1:61" x14ac:dyDescent="0.2">
      <c r="A992" s="9">
        <f>Raw_Data!A990</f>
        <v>40774.600034722222</v>
      </c>
      <c r="B992" s="10">
        <f>Raw_Data!J990</f>
        <v>-6.2491347539089508E-3</v>
      </c>
      <c r="C992" s="10">
        <f>Raw_Data!K990</f>
        <v>-0.12836023149412057</v>
      </c>
      <c r="D992" s="10">
        <f>Raw_Data!L990</f>
        <v>2.5609410161167058E-2</v>
      </c>
      <c r="E992" s="10">
        <f>Raw_Data!M990</f>
        <v>1.8407032266319241E-2</v>
      </c>
      <c r="F992" s="10">
        <f>Raw_Data!N990</f>
        <v>1.8494208715064776E-2</v>
      </c>
      <c r="J992" s="74">
        <f t="shared" si="466"/>
        <v>257014.99999968801</v>
      </c>
      <c r="K992" s="69">
        <f t="shared" si="467"/>
        <v>2930.1830366638806</v>
      </c>
      <c r="L992" s="69">
        <f>K992+$D$8-$B$8*Q992+Phase_Relations!$C$24*Q992</f>
        <v>3178.8613949089845</v>
      </c>
      <c r="M992" s="69">
        <f t="shared" si="468"/>
        <v>3.6639275290315361E-2</v>
      </c>
      <c r="N992" s="69">
        <f t="shared" si="469"/>
        <v>9.3063759237401011E-2</v>
      </c>
      <c r="O992" s="70">
        <f t="shared" si="470"/>
        <v>76.943316517111001</v>
      </c>
      <c r="P992" s="70">
        <f t="shared" si="471"/>
        <v>530.64356218697242</v>
      </c>
      <c r="Q992" s="70">
        <f t="shared" si="472"/>
        <v>55.26094638133322</v>
      </c>
      <c r="R992" s="111">
        <f t="shared" si="473"/>
        <v>381.10997504367737</v>
      </c>
      <c r="S992" s="70">
        <f t="shared" si="494"/>
        <v>149.53358714329505</v>
      </c>
      <c r="T992" s="113">
        <f t="shared" si="474"/>
        <v>0.65736072470968454</v>
      </c>
      <c r="U992" s="70">
        <f t="shared" si="475"/>
        <v>1.6696962407625988</v>
      </c>
      <c r="V992" s="70">
        <f>(L992/Phase_Relations!C$24)</f>
        <v>652.80431529009195</v>
      </c>
      <c r="W992" s="70">
        <f t="shared" si="476"/>
        <v>94003.821401773239</v>
      </c>
      <c r="X992" s="70">
        <f t="shared" si="477"/>
        <v>4502.0987261385653</v>
      </c>
      <c r="Y992" s="70">
        <f t="shared" si="478"/>
        <v>597.54336890875868</v>
      </c>
      <c r="Z992" s="70">
        <f t="shared" si="479"/>
        <v>86046.245122861248</v>
      </c>
      <c r="AA992" s="70">
        <f t="shared" si="480"/>
        <v>4120.9887510948884</v>
      </c>
      <c r="AB992" s="70">
        <f t="shared" si="481"/>
        <v>5.2794344798725357</v>
      </c>
      <c r="AC992" s="70">
        <f t="shared" si="482"/>
        <v>5.2794344798725357E-2</v>
      </c>
      <c r="AD992" s="70">
        <f t="shared" si="483"/>
        <v>4021.2996929993578</v>
      </c>
      <c r="AE992" s="70">
        <f t="shared" si="484"/>
        <v>3.6043664407143936</v>
      </c>
      <c r="AF992" s="70">
        <f t="shared" si="485"/>
        <v>3.6285851812520989E-2</v>
      </c>
      <c r="AG992" s="70">
        <f t="shared" si="486"/>
        <v>3.321419547623948E-2</v>
      </c>
      <c r="AH992" s="70">
        <f>(U992-Phase_Relations!$B$37)/Phase_Relations!$B$37</f>
        <v>1.1047436190358482</v>
      </c>
      <c r="AI992" s="70">
        <f>(U992-Phase_Relations!G$20)/Phase_Relations!G$20</f>
        <v>1.0236759107193913</v>
      </c>
      <c r="AJ992" s="70">
        <f t="shared" si="487"/>
        <v>1.1041320103350338</v>
      </c>
      <c r="AK992" s="70">
        <f t="shared" si="488"/>
        <v>0.52488275010992302</v>
      </c>
      <c r="AL992" s="71">
        <f>(1/(J993-J991))*((M993-M991)/Phase_Relations!B$22)</f>
        <v>6.1140687023338481E-7</v>
      </c>
      <c r="AM992" s="71">
        <f t="shared" si="489"/>
        <v>1.1609194178674356</v>
      </c>
      <c r="AN992" s="71">
        <f>SUM(AM$27:AM992)</f>
        <v>246.80753997043252</v>
      </c>
      <c r="AO992" s="71">
        <f>(1/10000)*((AL992*Phase_Relations!B$22*H$7*U992))/(2*(P992-R992))</f>
        <v>6.0366295376823368E-12</v>
      </c>
      <c r="AP992" s="71">
        <f t="shared" si="490"/>
        <v>5.7921059529964974E-12</v>
      </c>
      <c r="AQ992" s="72">
        <f t="shared" si="491"/>
        <v>6.0231837717535362E-19</v>
      </c>
      <c r="AR992" s="72">
        <f t="shared" si="492"/>
        <v>5.7792048298792591E-19</v>
      </c>
      <c r="AS992" s="71">
        <f t="shared" si="495"/>
        <v>1.3791106406779996E-5</v>
      </c>
      <c r="AT992" s="72">
        <f t="shared" si="496"/>
        <v>4.3587231303650965E-8</v>
      </c>
      <c r="AU992" s="97">
        <f t="shared" si="493"/>
        <v>3.68521985449541E-8</v>
      </c>
      <c r="AV992" s="2"/>
      <c r="AW992" s="2"/>
      <c r="AX992" s="2"/>
      <c r="AY992" s="2"/>
      <c r="AZ992" s="2"/>
      <c r="BA992" s="2"/>
      <c r="BC992" s="10"/>
      <c r="BE992" s="10"/>
      <c r="BI992" s="10"/>
    </row>
    <row r="993" spans="1:61" x14ac:dyDescent="0.2">
      <c r="A993" s="9">
        <f>Raw_Data!A991</f>
        <v>40774.603020833332</v>
      </c>
      <c r="B993" s="10">
        <f>Raw_Data!J991</f>
        <v>-6.2860590473264909E-3</v>
      </c>
      <c r="C993" s="10">
        <f>Raw_Data!K991</f>
        <v>-0.1295752058320403</v>
      </c>
      <c r="D993" s="10">
        <f>Raw_Data!L991</f>
        <v>2.5626274907597658E-2</v>
      </c>
      <c r="E993" s="10">
        <f>Raw_Data!M991</f>
        <v>1.8447875831794542E-2</v>
      </c>
      <c r="F993" s="10">
        <f>Raw_Data!N991</f>
        <v>1.8533567181248177E-2</v>
      </c>
      <c r="J993" s="74">
        <f t="shared" si="466"/>
        <v>257272.99999964889</v>
      </c>
      <c r="K993" s="69">
        <f t="shared" si="467"/>
        <v>2947.4966236600962</v>
      </c>
      <c r="L993" s="69">
        <f>K993+$D$8-$B$8*Q993+Phase_Relations!$C$24*Q993</f>
        <v>3196.7169028839103</v>
      </c>
      <c r="M993" s="69">
        <f t="shared" si="468"/>
        <v>3.699286327613191E-2</v>
      </c>
      <c r="N993" s="69">
        <f t="shared" si="469"/>
        <v>9.3961872721375059E-2</v>
      </c>
      <c r="O993" s="70">
        <f t="shared" si="470"/>
        <v>76.993986544824423</v>
      </c>
      <c r="P993" s="70">
        <f t="shared" si="471"/>
        <v>530.99301065396151</v>
      </c>
      <c r="Q993" s="70">
        <f t="shared" si="472"/>
        <v>55.383565500433861</v>
      </c>
      <c r="R993" s="111">
        <f t="shared" si="473"/>
        <v>381.95562414092313</v>
      </c>
      <c r="S993" s="70">
        <f t="shared" si="494"/>
        <v>149.03738651303837</v>
      </c>
      <c r="T993" s="113">
        <f t="shared" si="474"/>
        <v>0.65700713672386801</v>
      </c>
      <c r="U993" s="70">
        <f t="shared" si="475"/>
        <v>1.6687981272786248</v>
      </c>
      <c r="V993" s="70">
        <f>(L993/Phase_Relations!C$24)</f>
        <v>656.47108499461444</v>
      </c>
      <c r="W993" s="70">
        <f t="shared" si="476"/>
        <v>94531.836239224474</v>
      </c>
      <c r="X993" s="70">
        <f t="shared" si="477"/>
        <v>4527.3867930663064</v>
      </c>
      <c r="Y993" s="70">
        <f t="shared" si="478"/>
        <v>601.08751949418058</v>
      </c>
      <c r="Z993" s="70">
        <f t="shared" si="479"/>
        <v>86556.602807162009</v>
      </c>
      <c r="AA993" s="70">
        <f t="shared" si="480"/>
        <v>4145.4311689253836</v>
      </c>
      <c r="AB993" s="70">
        <f t="shared" si="481"/>
        <v>5.3303837573677182</v>
      </c>
      <c r="AC993" s="70">
        <f t="shared" si="482"/>
        <v>5.3303837573677182E-2</v>
      </c>
      <c r="AD993" s="70">
        <f t="shared" si="483"/>
        <v>4046.0729112500244</v>
      </c>
      <c r="AE993" s="70">
        <f t="shared" si="484"/>
        <v>3.6070337046009371</v>
      </c>
      <c r="AF993" s="70">
        <f t="shared" si="485"/>
        <v>3.5952203869705837E-2</v>
      </c>
      <c r="AG993" s="70">
        <f t="shared" si="486"/>
        <v>3.2919075246959049E-2</v>
      </c>
      <c r="AH993" s="70">
        <f>(U993-Phase_Relations!$B$37)/Phase_Relations!$B$37</f>
        <v>1.1036114977682689</v>
      </c>
      <c r="AI993" s="70">
        <f>(U993-Phase_Relations!G$20)/Phase_Relations!G$20</f>
        <v>1.0225873949892603</v>
      </c>
      <c r="AJ993" s="70">
        <f t="shared" si="487"/>
        <v>1.1032527391345079</v>
      </c>
      <c r="AK993" s="70">
        <f t="shared" si="488"/>
        <v>0.52462705159155831</v>
      </c>
      <c r="AL993" s="71">
        <f>(1/(J994-J992))*((M994-M992)/Phase_Relations!B$22)</f>
        <v>5.9491835609120374E-7</v>
      </c>
      <c r="AM993" s="71">
        <f t="shared" si="489"/>
        <v>2.0551340273546752</v>
      </c>
      <c r="AN993" s="71">
        <f>SUM(AM$27:AM993)</f>
        <v>248.8626739977872</v>
      </c>
      <c r="AO993" s="71">
        <f>(1/10000)*((AL993*Phase_Relations!B$22*H$7*U993))/(2*(P993-R993))</f>
        <v>5.8902189542316667E-12</v>
      </c>
      <c r="AP993" s="71">
        <f t="shared" si="490"/>
        <v>5.8749983679658271E-12</v>
      </c>
      <c r="AQ993" s="72">
        <f t="shared" si="491"/>
        <v>5.8770992978350622E-19</v>
      </c>
      <c r="AR993" s="72">
        <f t="shared" si="492"/>
        <v>5.8619126133415535E-19</v>
      </c>
      <c r="AS993" s="71">
        <f t="shared" si="495"/>
        <v>2.1712574351531231E-5</v>
      </c>
      <c r="AT993" s="72">
        <f t="shared" si="496"/>
        <v>2.7013694763928316E-8</v>
      </c>
      <c r="AU993" s="97">
        <f t="shared" si="493"/>
        <v>3.7035010601180745E-8</v>
      </c>
      <c r="AV993" s="2"/>
      <c r="AW993" s="2"/>
      <c r="AX993" s="2"/>
      <c r="AY993" s="2"/>
      <c r="AZ993" s="2"/>
      <c r="BA993" s="2"/>
      <c r="BC993" s="10"/>
      <c r="BE993" s="10"/>
      <c r="BI993" s="10"/>
    </row>
    <row r="994" spans="1:61" x14ac:dyDescent="0.2">
      <c r="A994" s="9">
        <f>Raw_Data!A992</f>
        <v>40774.605995370373</v>
      </c>
      <c r="B994" s="10">
        <f>Raw_Data!J992</f>
        <v>-6.3230070939080205E-3</v>
      </c>
      <c r="C994" s="10">
        <f>Raw_Data!K992</f>
        <v>-0.13023198081628085</v>
      </c>
      <c r="D994" s="10">
        <f>Raw_Data!L992</f>
        <v>2.5630217932819558E-2</v>
      </c>
      <c r="E994" s="10">
        <f>Raw_Data!M992</f>
        <v>1.8418374402122944E-2</v>
      </c>
      <c r="F994" s="10">
        <f>Raw_Data!N992</f>
        <v>1.8502013476199879E-2</v>
      </c>
      <c r="J994" s="74">
        <f t="shared" si="466"/>
        <v>257530.00000000466</v>
      </c>
      <c r="K994" s="69">
        <f t="shared" si="467"/>
        <v>2964.821348377121</v>
      </c>
      <c r="L994" s="69">
        <f>K994+$D$8-$B$8*Q994+Phase_Relations!$C$24*Q994</f>
        <v>3213.6501964549288</v>
      </c>
      <c r="M994" s="69">
        <f t="shared" si="468"/>
        <v>3.7178815671561553E-2</v>
      </c>
      <c r="N994" s="69">
        <f t="shared" si="469"/>
        <v>9.4434191805766343E-2</v>
      </c>
      <c r="O994" s="70">
        <f t="shared" si="470"/>
        <v>77.005833340036588</v>
      </c>
      <c r="P994" s="70">
        <f t="shared" si="471"/>
        <v>531.07471268990741</v>
      </c>
      <c r="Q994" s="70">
        <f t="shared" si="472"/>
        <v>55.294997343456274</v>
      </c>
      <c r="R994" s="111">
        <f t="shared" si="473"/>
        <v>381.3448092652157</v>
      </c>
      <c r="S994" s="70">
        <f t="shared" si="494"/>
        <v>149.72990342469171</v>
      </c>
      <c r="T994" s="113">
        <f t="shared" si="474"/>
        <v>0.65682118432843839</v>
      </c>
      <c r="U994" s="70">
        <f t="shared" si="475"/>
        <v>1.6683258081942336</v>
      </c>
      <c r="V994" s="70">
        <f>(L994/Phase_Relations!C$24)</f>
        <v>659.94847068149534</v>
      </c>
      <c r="W994" s="70">
        <f t="shared" si="476"/>
        <v>95032.579778135332</v>
      </c>
      <c r="X994" s="70">
        <f t="shared" si="477"/>
        <v>4551.3687633206573</v>
      </c>
      <c r="Y994" s="70">
        <f t="shared" si="478"/>
        <v>604.65347333803902</v>
      </c>
      <c r="Z994" s="70">
        <f t="shared" si="479"/>
        <v>87070.100160677626</v>
      </c>
      <c r="AA994" s="70">
        <f t="shared" si="480"/>
        <v>4170.0239540554412</v>
      </c>
      <c r="AB994" s="70">
        <f t="shared" si="481"/>
        <v>5.3571780506572857</v>
      </c>
      <c r="AC994" s="70">
        <f t="shared" si="482"/>
        <v>5.3571780506572859E-2</v>
      </c>
      <c r="AD994" s="70">
        <f t="shared" si="483"/>
        <v>4070.2040184389807</v>
      </c>
      <c r="AE994" s="70">
        <f t="shared" si="484"/>
        <v>3.6096161787243806</v>
      </c>
      <c r="AF994" s="70">
        <f t="shared" si="485"/>
        <v>3.5906245401558436E-2</v>
      </c>
      <c r="AG994" s="70">
        <f t="shared" si="486"/>
        <v>3.2897774540125262E-2</v>
      </c>
      <c r="AH994" s="70">
        <f>(U994-Phase_Relations!$B$37)/Phase_Relations!$B$37</f>
        <v>1.1030161136769883</v>
      </c>
      <c r="AI994" s="70">
        <f>(U994-Phase_Relations!G$20)/Phase_Relations!G$20</f>
        <v>1.0220149431085406</v>
      </c>
      <c r="AJ994" s="70">
        <f t="shared" si="487"/>
        <v>1.1023942305839745</v>
      </c>
      <c r="AK994" s="70">
        <f t="shared" si="488"/>
        <v>0.52449246893711898</v>
      </c>
      <c r="AL994" s="71">
        <f>(1/(J995-J993))*((M995-M993)/Phase_Relations!B$22)</f>
        <v>6.7234196215709313E-7</v>
      </c>
      <c r="AM994" s="71">
        <f t="shared" si="489"/>
        <v>1.0873495223671985</v>
      </c>
      <c r="AN994" s="71">
        <f>SUM(AM$27:AM994)</f>
        <v>249.95002352015439</v>
      </c>
      <c r="AO994" s="71">
        <f>(1/10000)*((AL994*Phase_Relations!B$22*H$7*U994))/(2*(P994-R994))</f>
        <v>6.6241175877530014E-12</v>
      </c>
      <c r="AP994" s="71">
        <f t="shared" si="490"/>
        <v>6.040083592932177E-12</v>
      </c>
      <c r="AQ994" s="72">
        <f t="shared" si="491"/>
        <v>6.6093632726150921E-19</v>
      </c>
      <c r="AR994" s="72">
        <f t="shared" si="492"/>
        <v>6.0266301335681406E-19</v>
      </c>
      <c r="AS994" s="71">
        <f t="shared" si="495"/>
        <v>1.1728823244260744E-5</v>
      </c>
      <c r="AT994" s="72">
        <f t="shared" si="496"/>
        <v>5.6238983173195007E-8</v>
      </c>
      <c r="AU994" s="97">
        <f t="shared" si="493"/>
        <v>3.6872179154748243E-8</v>
      </c>
      <c r="AV994" s="2"/>
      <c r="AW994" s="2"/>
      <c r="AX994" s="2"/>
      <c r="AY994" s="2"/>
      <c r="AZ994" s="2"/>
      <c r="BA994" s="2"/>
      <c r="BC994" s="10"/>
      <c r="BE994" s="10"/>
      <c r="BI994" s="10"/>
    </row>
    <row r="995" spans="1:61" x14ac:dyDescent="0.2">
      <c r="A995" s="9">
        <f>Raw_Data!A993</f>
        <v>40774.608969907407</v>
      </c>
      <c r="B995" s="10">
        <f>Raw_Data!J993</f>
        <v>-6.3581142702805703E-3</v>
      </c>
      <c r="C995" s="10">
        <f>Raw_Data!K993</f>
        <v>-0.13167498552848045</v>
      </c>
      <c r="D995" s="10">
        <f>Raw_Data!L993</f>
        <v>2.5701429918452055E-2</v>
      </c>
      <c r="E995" s="10">
        <f>Raw_Data!M993</f>
        <v>1.8422602465312642E-2</v>
      </c>
      <c r="F995" s="10">
        <f>Raw_Data!N993</f>
        <v>1.8508264456404477E-2</v>
      </c>
      <c r="J995" s="74">
        <f t="shared" si="466"/>
        <v>257786.99999973178</v>
      </c>
      <c r="K995" s="69">
        <f t="shared" si="467"/>
        <v>2981.2828997315173</v>
      </c>
      <c r="L995" s="69">
        <f>K995+$D$8-$B$8*Q995+Phase_Relations!$C$24*Q995</f>
        <v>3230.167846637014</v>
      </c>
      <c r="M995" s="69">
        <f t="shared" si="468"/>
        <v>3.760143629264439E-2</v>
      </c>
      <c r="N995" s="69">
        <f t="shared" si="469"/>
        <v>9.5507648183316751E-2</v>
      </c>
      <c r="O995" s="70">
        <f t="shared" si="470"/>
        <v>77.219789316212939</v>
      </c>
      <c r="P995" s="70">
        <f t="shared" si="471"/>
        <v>532.55027114629615</v>
      </c>
      <c r="Q995" s="70">
        <f t="shared" si="472"/>
        <v>55.307690686404904</v>
      </c>
      <c r="R995" s="111">
        <f t="shared" si="473"/>
        <v>381.43234956141316</v>
      </c>
      <c r="S995" s="70">
        <f t="shared" si="494"/>
        <v>151.11792158488299</v>
      </c>
      <c r="T995" s="113">
        <f t="shared" si="474"/>
        <v>0.65639856370735561</v>
      </c>
      <c r="U995" s="70">
        <f t="shared" si="475"/>
        <v>1.6672523518166833</v>
      </c>
      <c r="V995" s="70">
        <f>(L995/Phase_Relations!C$24)</f>
        <v>663.34050071293564</v>
      </c>
      <c r="W995" s="70">
        <f t="shared" si="476"/>
        <v>95521.032102662735</v>
      </c>
      <c r="X995" s="70">
        <f t="shared" si="477"/>
        <v>4574.7620738823152</v>
      </c>
      <c r="Y995" s="70">
        <f t="shared" si="478"/>
        <v>608.03281002653068</v>
      </c>
      <c r="Z995" s="70">
        <f t="shared" si="479"/>
        <v>87556.724643820417</v>
      </c>
      <c r="AA995" s="70">
        <f t="shared" si="480"/>
        <v>4193.3297243209017</v>
      </c>
      <c r="AB995" s="70">
        <f t="shared" si="481"/>
        <v>5.418074393752792</v>
      </c>
      <c r="AC995" s="70">
        <f t="shared" si="482"/>
        <v>5.418074393752792E-2</v>
      </c>
      <c r="AD995" s="70">
        <f t="shared" si="483"/>
        <v>4092.5844432643134</v>
      </c>
      <c r="AE995" s="70">
        <f t="shared" si="484"/>
        <v>3.611997649077352</v>
      </c>
      <c r="AF995" s="70">
        <f t="shared" si="485"/>
        <v>3.6037691171389136E-2</v>
      </c>
      <c r="AG995" s="70">
        <f t="shared" si="486"/>
        <v>3.3032957593057653E-2</v>
      </c>
      <c r="AH995" s="70">
        <f>(U995-Phase_Relations!$B$37)/Phase_Relations!$B$37</f>
        <v>1.1016629630824044</v>
      </c>
      <c r="AI995" s="70">
        <f>(U995-Phase_Relations!G$20)/Phase_Relations!G$20</f>
        <v>1.0207139113643087</v>
      </c>
      <c r="AJ995" s="70">
        <f t="shared" si="487"/>
        <v>1.1014623928418394</v>
      </c>
      <c r="AK995" s="70">
        <f t="shared" si="488"/>
        <v>0.52418631456808384</v>
      </c>
      <c r="AL995" s="71">
        <f>(1/(J996-J994))*((M996-M994)/Phase_Relations!B$22)</f>
        <v>1.06774830585198E-6</v>
      </c>
      <c r="AM995" s="71">
        <f t="shared" si="489"/>
        <v>2.4854198338996087</v>
      </c>
      <c r="AN995" s="71">
        <f>SUM(AM$27:AM995)</f>
        <v>252.435443354054</v>
      </c>
      <c r="AO995" s="71">
        <f>(1/10000)*((AL995*Phase_Relations!B$22*H$7*U995))/(2*(P995-R995))</f>
        <v>1.0416450397837187E-11</v>
      </c>
      <c r="AP995" s="71">
        <f t="shared" si="490"/>
        <v>6.2820763878799733E-12</v>
      </c>
      <c r="AQ995" s="72">
        <f t="shared" si="491"/>
        <v>1.0393249180504899E-18</v>
      </c>
      <c r="AR995" s="72">
        <f t="shared" si="492"/>
        <v>6.268083922692073E-19</v>
      </c>
      <c r="AS995" s="71">
        <f t="shared" si="495"/>
        <v>2.8749825055086766E-5</v>
      </c>
      <c r="AT995" s="72">
        <f t="shared" si="496"/>
        <v>3.6078494920529433E-8</v>
      </c>
      <c r="AU995" s="97">
        <f t="shared" si="493"/>
        <v>3.6317442588819541E-8</v>
      </c>
      <c r="AV995" s="2"/>
      <c r="AW995" s="2"/>
      <c r="AX995" s="2"/>
      <c r="AY995" s="2"/>
      <c r="AZ995" s="2"/>
      <c r="BA995" s="2"/>
      <c r="BC995" s="10"/>
      <c r="BE995" s="10"/>
      <c r="BI995" s="10"/>
    </row>
    <row r="996" spans="1:61" x14ac:dyDescent="0.2">
      <c r="A996" s="9">
        <f>Raw_Data!A994</f>
        <v>40774.611956018518</v>
      </c>
      <c r="B996" s="10">
        <f>Raw_Data!J994</f>
        <v>-6.3964993832833009E-3</v>
      </c>
      <c r="C996" s="10">
        <f>Raw_Data!K994</f>
        <v>-0.13353129529405017</v>
      </c>
      <c r="D996" s="10">
        <f>Raw_Data!L994</f>
        <v>2.5759589540473856E-2</v>
      </c>
      <c r="E996" s="10">
        <f>Raw_Data!M994</f>
        <v>1.8479526922807042E-2</v>
      </c>
      <c r="F996" s="10">
        <f>Raw_Data!N994</f>
        <v>1.8548053200383979E-2</v>
      </c>
      <c r="J996" s="74">
        <f t="shared" si="466"/>
        <v>258044.99999969266</v>
      </c>
      <c r="K996" s="69">
        <f t="shared" si="467"/>
        <v>2999.2814565574313</v>
      </c>
      <c r="L996" s="69">
        <f>K996+$D$8-$B$8*Q996+Phase_Relations!$C$24*Q996</f>
        <v>3248.9216890840271</v>
      </c>
      <c r="M996" s="69">
        <f t="shared" si="468"/>
        <v>3.814717262577666E-2</v>
      </c>
      <c r="N996" s="69">
        <f t="shared" si="469"/>
        <v>9.6893818469472717E-2</v>
      </c>
      <c r="O996" s="70">
        <f t="shared" si="470"/>
        <v>77.39452954558864</v>
      </c>
      <c r="P996" s="70">
        <f t="shared" si="471"/>
        <v>533.75537617647342</v>
      </c>
      <c r="Q996" s="70">
        <f t="shared" si="472"/>
        <v>55.478587295259139</v>
      </c>
      <c r="R996" s="111">
        <f t="shared" si="473"/>
        <v>382.6109468638561</v>
      </c>
      <c r="S996" s="70">
        <f t="shared" si="494"/>
        <v>151.14442931261732</v>
      </c>
      <c r="T996" s="113">
        <f t="shared" si="474"/>
        <v>0.65585282737422324</v>
      </c>
      <c r="U996" s="70">
        <f t="shared" si="475"/>
        <v>1.6658661815305271</v>
      </c>
      <c r="V996" s="70">
        <f>(L996/Phase_Relations!C$24)</f>
        <v>667.19175050233741</v>
      </c>
      <c r="W996" s="70">
        <f t="shared" si="476"/>
        <v>96075.612072336589</v>
      </c>
      <c r="X996" s="70">
        <f t="shared" si="477"/>
        <v>4601.3224172574992</v>
      </c>
      <c r="Y996" s="70">
        <f t="shared" si="478"/>
        <v>611.71316320707831</v>
      </c>
      <c r="Z996" s="70">
        <f t="shared" si="479"/>
        <v>88086.695501819282</v>
      </c>
      <c r="AA996" s="70">
        <f t="shared" si="480"/>
        <v>4218.7114703936431</v>
      </c>
      <c r="AB996" s="70">
        <f t="shared" si="481"/>
        <v>5.4967107529937609</v>
      </c>
      <c r="AC996" s="70">
        <f t="shared" si="482"/>
        <v>5.4967107529937609E-2</v>
      </c>
      <c r="AD996" s="70">
        <f t="shared" si="483"/>
        <v>4117.9485175185646</v>
      </c>
      <c r="AE996" s="70">
        <f t="shared" si="484"/>
        <v>3.6146809127780379</v>
      </c>
      <c r="AF996" s="70">
        <f t="shared" si="485"/>
        <v>3.5827154896306335E-2</v>
      </c>
      <c r="AG996" s="70">
        <f t="shared" si="486"/>
        <v>3.2848041412125842E-2</v>
      </c>
      <c r="AH996" s="70">
        <f>(U996-Phase_Relations!$B$37)/Phase_Relations!$B$37</f>
        <v>1.0999156194677648</v>
      </c>
      <c r="AI996" s="70">
        <f>(U996-Phase_Relations!G$20)/Phase_Relations!G$20</f>
        <v>1.0190338696011625</v>
      </c>
      <c r="AJ996" s="70">
        <f t="shared" si="487"/>
        <v>1.1005304530341191</v>
      </c>
      <c r="AK996" s="70">
        <f t="shared" si="488"/>
        <v>0.52379038913313314</v>
      </c>
      <c r="AL996" s="71">
        <f>(1/(J997-J995))*((M997-M995)/Phase_Relations!B$22)</f>
        <v>9.1862473881213279E-7</v>
      </c>
      <c r="AM996" s="71">
        <f t="shared" si="489"/>
        <v>3.2282320973196925</v>
      </c>
      <c r="AN996" s="71">
        <f>SUM(AM$27:AM996)</f>
        <v>255.66367545137371</v>
      </c>
      <c r="AO996" s="71">
        <f>(1/10000)*((AL996*Phase_Relations!B$22*H$7*U996))/(2*(P996-R996))</f>
        <v>8.9526497832097507E-12</v>
      </c>
      <c r="AP996" s="71">
        <f t="shared" si="490"/>
        <v>6.1220055596738295E-12</v>
      </c>
      <c r="AQ996" s="72">
        <f t="shared" si="491"/>
        <v>8.9327089813639293E-19</v>
      </c>
      <c r="AR996" s="72">
        <f t="shared" si="492"/>
        <v>6.1083696303433389E-19</v>
      </c>
      <c r="AS996" s="71">
        <f t="shared" si="495"/>
        <v>3.2779040017919573E-5</v>
      </c>
      <c r="AT996" s="72">
        <f t="shared" si="496"/>
        <v>2.7196889286704324E-8</v>
      </c>
      <c r="AU996" s="97">
        <f t="shared" si="493"/>
        <v>3.6520274757917729E-8</v>
      </c>
      <c r="AV996" s="2"/>
      <c r="AW996" s="2"/>
      <c r="AX996" s="2"/>
      <c r="AY996" s="2"/>
      <c r="AZ996" s="2"/>
      <c r="BA996" s="2"/>
      <c r="BC996" s="10"/>
      <c r="BE996" s="10"/>
      <c r="BI996" s="10"/>
    </row>
    <row r="997" spans="1:61" x14ac:dyDescent="0.2">
      <c r="A997" s="9">
        <f>Raw_Data!A995</f>
        <v>40774.614930555559</v>
      </c>
      <c r="B997" s="10">
        <f>Raw_Data!J995</f>
        <v>-6.4341719013664301E-3</v>
      </c>
      <c r="C997" s="10">
        <f>Raw_Data!K995</f>
        <v>-0.13452655286510051</v>
      </c>
      <c r="D997" s="10">
        <f>Raw_Data!L995</f>
        <v>2.5674458200744956E-2</v>
      </c>
      <c r="E997" s="10">
        <f>Raw_Data!M995</f>
        <v>1.8337150457869943E-2</v>
      </c>
      <c r="F997" s="10">
        <f>Raw_Data!N995</f>
        <v>1.8414906126808978E-2</v>
      </c>
      <c r="J997" s="74">
        <f t="shared" si="466"/>
        <v>258302.00000004843</v>
      </c>
      <c r="K997" s="69">
        <f t="shared" si="467"/>
        <v>3016.9458817591044</v>
      </c>
      <c r="L997" s="69">
        <f>K997+$D$8-$B$8*Q997+Phase_Relations!$C$24*Q997</f>
        <v>3264.69703353758</v>
      </c>
      <c r="M997" s="69">
        <f t="shared" si="468"/>
        <v>3.8434550848156439E-2</v>
      </c>
      <c r="N997" s="69">
        <f t="shared" si="469"/>
        <v>9.7623759154317355E-2</v>
      </c>
      <c r="O997" s="70">
        <f t="shared" si="470"/>
        <v>77.138752954989187</v>
      </c>
      <c r="P997" s="70">
        <f t="shared" si="471"/>
        <v>531.9913996895807</v>
      </c>
      <c r="Q997" s="70">
        <f t="shared" si="472"/>
        <v>55.051149668105673</v>
      </c>
      <c r="R997" s="111">
        <f t="shared" si="473"/>
        <v>379.66310115934948</v>
      </c>
      <c r="S997" s="70">
        <f t="shared" si="494"/>
        <v>152.32829853023122</v>
      </c>
      <c r="T997" s="113">
        <f t="shared" si="474"/>
        <v>0.65556544915184356</v>
      </c>
      <c r="U997" s="70">
        <f t="shared" si="475"/>
        <v>1.6651362408456827</v>
      </c>
      <c r="V997" s="70">
        <f>(L997/Phase_Relations!C$24)</f>
        <v>670.4313421847429</v>
      </c>
      <c r="W997" s="70">
        <f t="shared" si="476"/>
        <v>96542.113274602976</v>
      </c>
      <c r="X997" s="70">
        <f t="shared" si="477"/>
        <v>4623.6644288602956</v>
      </c>
      <c r="Y997" s="70">
        <f t="shared" si="478"/>
        <v>615.38019251663718</v>
      </c>
      <c r="Z997" s="70">
        <f t="shared" si="479"/>
        <v>88614.747722395754</v>
      </c>
      <c r="AA997" s="70">
        <f t="shared" si="480"/>
        <v>4244.0013277009457</v>
      </c>
      <c r="AB997" s="70">
        <f t="shared" si="481"/>
        <v>5.538119718754519</v>
      </c>
      <c r="AC997" s="70">
        <f t="shared" si="482"/>
        <v>5.5381197187545188E-2</v>
      </c>
      <c r="AD997" s="70">
        <f t="shared" si="483"/>
        <v>4142.4491286807915</v>
      </c>
      <c r="AE997" s="70">
        <f t="shared" si="484"/>
        <v>3.6172571837736007</v>
      </c>
      <c r="AF997" s="70">
        <f t="shared" si="485"/>
        <v>3.5892613307157067E-2</v>
      </c>
      <c r="AG997" s="70">
        <f t="shared" si="486"/>
        <v>3.2945362033502762E-2</v>
      </c>
      <c r="AH997" s="70">
        <f>(U997-Phase_Relations!$B$37)/Phase_Relations!$B$37</f>
        <v>1.0989954892301839</v>
      </c>
      <c r="AI997" s="70">
        <f>(U997-Phase_Relations!G$20)/Phase_Relations!G$20</f>
        <v>1.018149179713199</v>
      </c>
      <c r="AJ997" s="70">
        <f t="shared" si="487"/>
        <v>1.0996432247817887</v>
      </c>
      <c r="AK997" s="70">
        <f t="shared" si="488"/>
        <v>0.52358163458142803</v>
      </c>
      <c r="AL997" s="71">
        <f>(1/(J998-J996))*((M998-M996)/Phase_Relations!B$22)</f>
        <v>5.1889987791354737E-7</v>
      </c>
      <c r="AM997" s="71">
        <f t="shared" si="489"/>
        <v>1.7102726165085709</v>
      </c>
      <c r="AN997" s="71">
        <f>SUM(AM$27:AM997)</f>
        <v>257.37394806788228</v>
      </c>
      <c r="AO997" s="71">
        <f>(1/10000)*((AL997*Phase_Relations!B$22*H$7*U997))/(2*(P997-R997))</f>
        <v>5.0155462867736165E-12</v>
      </c>
      <c r="AP997" s="71">
        <f t="shared" si="490"/>
        <v>5.7015037977057225E-12</v>
      </c>
      <c r="AQ997" s="72">
        <f t="shared" si="491"/>
        <v>5.004374844008071E-19</v>
      </c>
      <c r="AR997" s="72">
        <f t="shared" si="492"/>
        <v>5.6888044784866825E-19</v>
      </c>
      <c r="AS997" s="71">
        <f t="shared" si="495"/>
        <v>1.788424213110306E-5</v>
      </c>
      <c r="AT997" s="72">
        <f t="shared" si="496"/>
        <v>2.7926182363514555E-8</v>
      </c>
      <c r="AU997" s="97">
        <f t="shared" si="493"/>
        <v>3.5707497947380821E-8</v>
      </c>
      <c r="AV997" s="2"/>
      <c r="AW997" s="2"/>
      <c r="AX997" s="2"/>
      <c r="AY997" s="2"/>
      <c r="AZ997" s="2"/>
      <c r="BA997" s="2"/>
      <c r="BC997" s="10"/>
      <c r="BE997" s="10"/>
      <c r="BI997" s="10"/>
    </row>
    <row r="998" spans="1:61" x14ac:dyDescent="0.2">
      <c r="A998" s="9">
        <f>Raw_Data!A996</f>
        <v>40774.617905092593</v>
      </c>
      <c r="B998" s="10">
        <f>Raw_Data!J996</f>
        <v>-6.4713812327518109E-3</v>
      </c>
      <c r="C998" s="10">
        <f>Raw_Data!K996</f>
        <v>-0.13517145126734054</v>
      </c>
      <c r="D998" s="10">
        <f>Raw_Data!L996</f>
        <v>2.5753924410862956E-2</v>
      </c>
      <c r="E998" s="10">
        <f>Raw_Data!M996</f>
        <v>1.8456474477157842E-2</v>
      </c>
      <c r="F998" s="10">
        <f>Raw_Data!N996</f>
        <v>1.8539973539545777E-2</v>
      </c>
      <c r="J998" s="74">
        <f t="shared" si="466"/>
        <v>258558.99999977555</v>
      </c>
      <c r="K998" s="69">
        <f t="shared" si="467"/>
        <v>3034.3931214050167</v>
      </c>
      <c r="L998" s="69">
        <f>K998+$D$8-$B$8*Q998+Phase_Relations!$C$24*Q998</f>
        <v>3283.7274892559285</v>
      </c>
      <c r="M998" s="69">
        <f t="shared" si="468"/>
        <v>3.861685692594536E-2</v>
      </c>
      <c r="N998" s="69">
        <f t="shared" si="469"/>
        <v>9.8086816591901216E-2</v>
      </c>
      <c r="O998" s="70">
        <f t="shared" si="470"/>
        <v>77.377508698250935</v>
      </c>
      <c r="P998" s="70">
        <f t="shared" si="471"/>
        <v>533.63799102242024</v>
      </c>
      <c r="Q998" s="70">
        <f t="shared" si="472"/>
        <v>55.409380051823703</v>
      </c>
      <c r="R998" s="111">
        <f t="shared" si="473"/>
        <v>382.13365552981867</v>
      </c>
      <c r="S998" s="70">
        <f t="shared" si="494"/>
        <v>151.50433549260157</v>
      </c>
      <c r="T998" s="113">
        <f t="shared" si="474"/>
        <v>0.65538314307405454</v>
      </c>
      <c r="U998" s="70">
        <f t="shared" si="475"/>
        <v>1.6646731834080986</v>
      </c>
      <c r="V998" s="70">
        <f>(L998/Phase_Relations!C$24)</f>
        <v>674.33939669594952</v>
      </c>
      <c r="W998" s="70">
        <f t="shared" si="476"/>
        <v>97104.873124216727</v>
      </c>
      <c r="X998" s="70">
        <f t="shared" si="477"/>
        <v>4650.6165289375831</v>
      </c>
      <c r="Y998" s="70">
        <f t="shared" si="478"/>
        <v>618.93001664412577</v>
      </c>
      <c r="Z998" s="70">
        <f t="shared" si="479"/>
        <v>89125.922396754118</v>
      </c>
      <c r="AA998" s="70">
        <f t="shared" si="480"/>
        <v>4268.4828734077646</v>
      </c>
      <c r="AB998" s="70">
        <f t="shared" si="481"/>
        <v>5.5643886060440124</v>
      </c>
      <c r="AC998" s="70">
        <f t="shared" si="482"/>
        <v>5.5643886060440122E-2</v>
      </c>
      <c r="AD998" s="70">
        <f t="shared" si="483"/>
        <v>4167.4799830793636</v>
      </c>
      <c r="AE998" s="70">
        <f t="shared" si="484"/>
        <v>3.6198735225350629</v>
      </c>
      <c r="AF998" s="70">
        <f t="shared" si="485"/>
        <v>3.549371989670122E-2</v>
      </c>
      <c r="AG998" s="70">
        <f t="shared" si="486"/>
        <v>3.2577258208647056E-2</v>
      </c>
      <c r="AH998" s="70">
        <f>(U998-Phase_Relations!$B$37)/Phase_Relations!$B$37</f>
        <v>1.0984117799522872</v>
      </c>
      <c r="AI998" s="70">
        <f>(U998-Phase_Relations!G$20)/Phase_Relations!G$20</f>
        <v>1.0175879529709679</v>
      </c>
      <c r="AJ998" s="70">
        <f t="shared" si="487"/>
        <v>1.0988332337798699</v>
      </c>
      <c r="AK998" s="70">
        <f t="shared" si="488"/>
        <v>0.52344911063035604</v>
      </c>
      <c r="AL998" s="71">
        <f>(1/(J999-J997))*((M999-M997)/Phase_Relations!B$22)</f>
        <v>5.4446060196617009E-7</v>
      </c>
      <c r="AM998" s="71">
        <f t="shared" si="489"/>
        <v>1.0914629561025373</v>
      </c>
      <c r="AN998" s="71">
        <f>SUM(AM$27:AM998)</f>
        <v>258.46541102398481</v>
      </c>
      <c r="AO998" s="71">
        <f>(1/10000)*((AL998*Phase_Relations!B$22*H$7*U998))/(2*(P998-R998))</f>
        <v>5.2897588491650864E-12</v>
      </c>
      <c r="AP998" s="71">
        <f t="shared" si="490"/>
        <v>5.395780269280408E-12</v>
      </c>
      <c r="AQ998" s="72">
        <f t="shared" si="491"/>
        <v>5.2779766354543239E-19</v>
      </c>
      <c r="AR998" s="72">
        <f t="shared" si="492"/>
        <v>5.3837619073698252E-19</v>
      </c>
      <c r="AS998" s="71">
        <f t="shared" si="495"/>
        <v>1.1109881254034845E-5</v>
      </c>
      <c r="AT998" s="72">
        <f t="shared" si="496"/>
        <v>4.7412223690846494E-8</v>
      </c>
      <c r="AU998" s="97">
        <f t="shared" si="493"/>
        <v>3.4691553528421117E-8</v>
      </c>
      <c r="AV998" s="2"/>
      <c r="AW998" s="2"/>
      <c r="AX998" s="2"/>
      <c r="AY998" s="2"/>
      <c r="AZ998" s="2"/>
      <c r="BA998" s="2"/>
      <c r="BC998" s="10"/>
      <c r="BE998" s="10"/>
      <c r="BI998" s="10"/>
    </row>
    <row r="999" spans="1:61" x14ac:dyDescent="0.2">
      <c r="A999" s="9">
        <f>Raw_Data!A997</f>
        <v>40774.620879629627</v>
      </c>
      <c r="B999" s="10">
        <f>Raw_Data!J997</f>
        <v>-6.5068684597481509E-3</v>
      </c>
      <c r="C999" s="10">
        <f>Raw_Data!K997</f>
        <v>-0.13624153130495031</v>
      </c>
      <c r="D999" s="10">
        <f>Raw_Data!L997</f>
        <v>2.5749506322361455E-2</v>
      </c>
      <c r="E999" s="10">
        <f>Raw_Data!M997</f>
        <v>1.8404502554354642E-2</v>
      </c>
      <c r="F999" s="10">
        <f>Raw_Data!N997</f>
        <v>1.8483499578805979E-2</v>
      </c>
      <c r="J999" s="74">
        <f t="shared" si="466"/>
        <v>258815.99999950267</v>
      </c>
      <c r="K999" s="69">
        <f t="shared" si="467"/>
        <v>3051.0328762923423</v>
      </c>
      <c r="L999" s="69">
        <f>K999+$D$8-$B$8*Q999+Phase_Relations!$C$24*Q999</f>
        <v>3299.6776697894193</v>
      </c>
      <c r="M999" s="69">
        <f t="shared" si="468"/>
        <v>3.8927371539345258E-2</v>
      </c>
      <c r="N999" s="69">
        <f t="shared" si="469"/>
        <v>9.8875523709936963E-2</v>
      </c>
      <c r="O999" s="70">
        <f t="shared" si="470"/>
        <v>77.364234578314864</v>
      </c>
      <c r="P999" s="70">
        <f t="shared" si="471"/>
        <v>533.54644536768865</v>
      </c>
      <c r="Q999" s="70">
        <f t="shared" si="472"/>
        <v>55.253351768838748</v>
      </c>
      <c r="R999" s="111">
        <f t="shared" si="473"/>
        <v>381.05759840578446</v>
      </c>
      <c r="S999" s="70">
        <f t="shared" si="494"/>
        <v>152.48884696190419</v>
      </c>
      <c r="T999" s="113">
        <f t="shared" si="474"/>
        <v>0.65507262846065473</v>
      </c>
      <c r="U999" s="70">
        <f t="shared" si="475"/>
        <v>1.6638844762900631</v>
      </c>
      <c r="V999" s="70">
        <f>(L999/Phase_Relations!C$24)</f>
        <v>677.61489234939154</v>
      </c>
      <c r="W999" s="70">
        <f t="shared" si="476"/>
        <v>97576.544498312374</v>
      </c>
      <c r="X999" s="70">
        <f t="shared" si="477"/>
        <v>4673.2061541337343</v>
      </c>
      <c r="Y999" s="70">
        <f t="shared" si="478"/>
        <v>622.36154058055274</v>
      </c>
      <c r="Z999" s="70">
        <f t="shared" si="479"/>
        <v>89620.0618435996</v>
      </c>
      <c r="AA999" s="70">
        <f t="shared" si="480"/>
        <v>4292.1485557279502</v>
      </c>
      <c r="AB999" s="70">
        <f t="shared" si="481"/>
        <v>5.6091313457269809</v>
      </c>
      <c r="AC999" s="70">
        <f t="shared" si="482"/>
        <v>5.6091313457269809E-2</v>
      </c>
      <c r="AD999" s="70">
        <f t="shared" si="483"/>
        <v>4190.4893244200139</v>
      </c>
      <c r="AE999" s="70">
        <f t="shared" si="484"/>
        <v>3.6222647385957734</v>
      </c>
      <c r="AF999" s="70">
        <f t="shared" si="485"/>
        <v>3.552739262913094E-2</v>
      </c>
      <c r="AG999" s="70">
        <f t="shared" si="486"/>
        <v>3.2630455822501764E-2</v>
      </c>
      <c r="AH999" s="70">
        <f>(U999-Phase_Relations!$B$37)/Phase_Relations!$B$37</f>
        <v>1.0974175714049799</v>
      </c>
      <c r="AI999" s="70">
        <f>(U999-Phase_Relations!G$20)/Phase_Relations!G$20</f>
        <v>1.016632038022838</v>
      </c>
      <c r="AJ999" s="70">
        <f t="shared" si="487"/>
        <v>1.0980330901324609</v>
      </c>
      <c r="AK999" s="70">
        <f t="shared" si="488"/>
        <v>0.52322321809760641</v>
      </c>
      <c r="AL999" s="71">
        <f>(1/(J1000-J998))*((M1000-M998)/Phase_Relations!B$22)</f>
        <v>4.8638730031999232E-7</v>
      </c>
      <c r="AM999" s="71">
        <f t="shared" si="489"/>
        <v>1.8697922250184358</v>
      </c>
      <c r="AN999" s="71">
        <f>SUM(AM$27:AM999)</f>
        <v>260.33520324900326</v>
      </c>
      <c r="AO999" s="71">
        <f>(1/10000)*((AL999*Phase_Relations!B$22*H$7*U999))/(2*(P999-R999))</f>
        <v>4.6928082429277773E-12</v>
      </c>
      <c r="AP999" s="71">
        <f t="shared" si="490"/>
        <v>4.8474956205917348E-12</v>
      </c>
      <c r="AQ999" s="72">
        <f t="shared" si="491"/>
        <v>4.6823556549746364E-19</v>
      </c>
      <c r="AR999" s="72">
        <f t="shared" si="492"/>
        <v>4.8366984876803148E-19</v>
      </c>
      <c r="AS999" s="71">
        <f t="shared" si="495"/>
        <v>2.0591244243970836E-5</v>
      </c>
      <c r="AT999" s="72">
        <f t="shared" si="496"/>
        <v>2.2694158644985707E-8</v>
      </c>
      <c r="AU999" s="97">
        <f t="shared" si="493"/>
        <v>2.1582546361667355E-7</v>
      </c>
      <c r="AV999" s="2"/>
      <c r="AW999" s="2"/>
      <c r="AX999" s="2"/>
      <c r="AY999" s="2"/>
      <c r="AZ999" s="2"/>
      <c r="BA999" s="2"/>
      <c r="BC999" s="10"/>
      <c r="BE999" s="10"/>
      <c r="BI999" s="10"/>
    </row>
    <row r="1000" spans="1:61" x14ac:dyDescent="0.2">
      <c r="A1000" s="9">
        <f>Raw_Data!A998</f>
        <v>40774.623865740738</v>
      </c>
      <c r="B1000" s="10">
        <f>Raw_Data!J998</f>
        <v>-6.5463937246222504E-3</v>
      </c>
      <c r="C1000" s="10">
        <f>Raw_Data!K998</f>
        <v>-0.13671659458469065</v>
      </c>
      <c r="D1000" s="10">
        <f>Raw_Data!L998</f>
        <v>2.5797214552228956E-2</v>
      </c>
      <c r="E1000" s="10">
        <f>Raw_Data!M998</f>
        <v>1.8420619076119742E-2</v>
      </c>
      <c r="F1000" s="10">
        <f>Raw_Data!N998</f>
        <v>1.8504164865180379E-2</v>
      </c>
      <c r="J1000" s="74">
        <f t="shared" si="466"/>
        <v>259073.99999946356</v>
      </c>
      <c r="K1000" s="69">
        <f t="shared" si="467"/>
        <v>3069.5660437170468</v>
      </c>
      <c r="L1000" s="69">
        <f>K1000+$D$8-$B$8*Q1000+Phase_Relations!$C$24*Q1000</f>
        <v>3318.4246745994428</v>
      </c>
      <c r="M1000" s="69">
        <f t="shared" si="468"/>
        <v>3.9057968864147835E-2</v>
      </c>
      <c r="N1000" s="69">
        <f t="shared" si="469"/>
        <v>9.9207240914935504E-2</v>
      </c>
      <c r="O1000" s="70">
        <f t="shared" si="470"/>
        <v>77.507573663755124</v>
      </c>
      <c r="P1000" s="70">
        <f t="shared" si="471"/>
        <v>534.53499078451807</v>
      </c>
      <c r="Q1000" s="70">
        <f t="shared" si="472"/>
        <v>55.30173622496558</v>
      </c>
      <c r="R1000" s="111">
        <f t="shared" si="473"/>
        <v>381.39128431010744</v>
      </c>
      <c r="S1000" s="70">
        <f t="shared" si="494"/>
        <v>153.14370647441064</v>
      </c>
      <c r="T1000" s="113">
        <f t="shared" si="474"/>
        <v>0.65494203113585214</v>
      </c>
      <c r="U1000" s="70">
        <f t="shared" si="475"/>
        <v>1.6635527590850645</v>
      </c>
      <c r="V1000" s="70">
        <f>(L1000/Phase_Relations!C$24)</f>
        <v>681.46473797598821</v>
      </c>
      <c r="W1000" s="70">
        <f t="shared" si="476"/>
        <v>98130.922268542301</v>
      </c>
      <c r="X1000" s="70">
        <f t="shared" si="477"/>
        <v>4699.7568136275049</v>
      </c>
      <c r="Y1000" s="70">
        <f t="shared" si="478"/>
        <v>626.16300175102265</v>
      </c>
      <c r="Z1000" s="70">
        <f t="shared" si="479"/>
        <v>90167.472252147258</v>
      </c>
      <c r="AA1000" s="70">
        <f t="shared" si="480"/>
        <v>4318.3655293173979</v>
      </c>
      <c r="AB1000" s="70">
        <f t="shared" si="481"/>
        <v>5.627949404055876</v>
      </c>
      <c r="AC1000" s="70">
        <f t="shared" si="482"/>
        <v>5.6279494040558757E-2</v>
      </c>
      <c r="AD1000" s="70">
        <f t="shared" si="483"/>
        <v>4216.2697250011233</v>
      </c>
      <c r="AE1000" s="70">
        <f t="shared" si="484"/>
        <v>3.6249283859646111</v>
      </c>
      <c r="AF1000" s="70">
        <f t="shared" si="485"/>
        <v>3.546334960176889E-2</v>
      </c>
      <c r="AG1000" s="70">
        <f t="shared" si="486"/>
        <v>3.2585453364385196E-2</v>
      </c>
      <c r="AH1000" s="70">
        <f>(U1000-Phase_Relations!$B$37)/Phase_Relations!$B$37</f>
        <v>1.0969994236883471</v>
      </c>
      <c r="AI1000" s="70">
        <f>(U1000-Phase_Relations!G$20)/Phase_Relations!G$20</f>
        <v>1.016229995962409</v>
      </c>
      <c r="AJ1000" s="70">
        <f t="shared" si="487"/>
        <v>1.0973825611978067</v>
      </c>
      <c r="AK1000" s="70">
        <f t="shared" si="488"/>
        <v>0.52312814743595348</v>
      </c>
      <c r="AL1000" s="71">
        <f>(1/(J1001-J999))*((M1001-M999)/Phase_Relations!B$22)</f>
        <v>2.2694872983981313E-7</v>
      </c>
      <c r="AM1000" s="71">
        <f t="shared" si="489"/>
        <v>0.79099441074485566</v>
      </c>
      <c r="AN1000" s="71">
        <f>SUM(AM$27:AM1000)</f>
        <v>261.12619765974813</v>
      </c>
      <c r="AO1000" s="71">
        <f>(1/10000)*((AL1000*Phase_Relations!B$22*H$7*U1000))/(2*(P1000-R1000))</f>
        <v>2.1798703974840396E-12</v>
      </c>
      <c r="AP1000" s="71">
        <f t="shared" si="490"/>
        <v>3.9405580042328653E-12</v>
      </c>
      <c r="AQ1000" s="72">
        <f t="shared" si="491"/>
        <v>2.1750150345804972E-19</v>
      </c>
      <c r="AR1000" s="72">
        <f t="shared" si="492"/>
        <v>3.9317809507093652E-19</v>
      </c>
      <c r="AS1000" s="71">
        <f t="shared" si="495"/>
        <v>7.7331274224680326E-6</v>
      </c>
      <c r="AT1000" s="72">
        <f t="shared" si="496"/>
        <v>2.8069803698040096E-8</v>
      </c>
      <c r="AU1000" s="97">
        <f t="shared" si="493"/>
        <v>2.1542000853538402E-7</v>
      </c>
      <c r="AV1000" s="2"/>
      <c r="AW1000" s="2"/>
      <c r="AX1000" s="2"/>
      <c r="AY1000" s="2"/>
      <c r="AZ1000" s="2"/>
      <c r="BA1000" s="2"/>
      <c r="BC1000" s="10"/>
      <c r="BE1000" s="10"/>
      <c r="BI1000" s="10"/>
    </row>
    <row r="1001" spans="1:61" x14ac:dyDescent="0.2">
      <c r="A1001" s="9">
        <f>Raw_Data!A999</f>
        <v>40774.626840277779</v>
      </c>
      <c r="B1001" s="10">
        <f>Raw_Data!J999</f>
        <v>-6.5838762173934806E-3</v>
      </c>
      <c r="C1001" s="10">
        <f>Raw_Data!K999</f>
        <v>-0.13700519552713075</v>
      </c>
      <c r="D1001" s="10">
        <f>Raw_Data!L999</f>
        <v>2.5813022282862256E-2</v>
      </c>
      <c r="E1001" s="10">
        <f>Raw_Data!M999</f>
        <v>1.8455571856926343E-2</v>
      </c>
      <c r="F1001" s="10">
        <f>Raw_Data!N999</f>
        <v>1.8532085113283778E-2</v>
      </c>
      <c r="J1001" s="74">
        <f t="shared" si="466"/>
        <v>259330.99999981932</v>
      </c>
      <c r="K1001" s="69">
        <f t="shared" si="467"/>
        <v>3087.1413671522528</v>
      </c>
      <c r="L1001" s="69">
        <f>K1001+$D$8-$B$8*Q1001+Phase_Relations!$C$24*Q1001</f>
        <v>3336.4637588489391</v>
      </c>
      <c r="M1001" s="69">
        <f t="shared" si="468"/>
        <v>3.9133194746794484E-2</v>
      </c>
      <c r="N1001" s="69">
        <f t="shared" si="469"/>
        <v>9.9398314656857986E-2</v>
      </c>
      <c r="O1001" s="70">
        <f t="shared" si="470"/>
        <v>77.555067893957244</v>
      </c>
      <c r="P1001" s="70">
        <f t="shared" si="471"/>
        <v>534.86253719970512</v>
      </c>
      <c r="Q1001" s="70">
        <f t="shared" si="472"/>
        <v>55.406670237036948</v>
      </c>
      <c r="R1001" s="111">
        <f t="shared" si="473"/>
        <v>382.11496715197893</v>
      </c>
      <c r="S1001" s="70">
        <f t="shared" si="494"/>
        <v>152.74757004772619</v>
      </c>
      <c r="T1001" s="113">
        <f t="shared" si="474"/>
        <v>0.65486680525320551</v>
      </c>
      <c r="U1001" s="70">
        <f t="shared" si="475"/>
        <v>1.6633616853431421</v>
      </c>
      <c r="V1001" s="70">
        <f>(L1001/Phase_Relations!C$24)</f>
        <v>685.16920651960334</v>
      </c>
      <c r="W1001" s="70">
        <f t="shared" si="476"/>
        <v>98664.365738822875</v>
      </c>
      <c r="X1001" s="70">
        <f t="shared" si="477"/>
        <v>4725.304872548988</v>
      </c>
      <c r="Y1001" s="70">
        <f t="shared" si="478"/>
        <v>629.76253628256643</v>
      </c>
      <c r="Z1001" s="70">
        <f t="shared" si="479"/>
        <v>90685.805224689568</v>
      </c>
      <c r="AA1001" s="70">
        <f t="shared" si="480"/>
        <v>4343.1899053970092</v>
      </c>
      <c r="AB1001" s="70">
        <f t="shared" si="481"/>
        <v>5.6387888684141796</v>
      </c>
      <c r="AC1001" s="70">
        <f t="shared" si="482"/>
        <v>5.6387888684141796E-2</v>
      </c>
      <c r="AD1001" s="70">
        <f t="shared" si="483"/>
        <v>4241.3581920318584</v>
      </c>
      <c r="AE1001" s="70">
        <f t="shared" si="484"/>
        <v>3.6275049511331323</v>
      </c>
      <c r="AF1001" s="70">
        <f t="shared" si="485"/>
        <v>3.5169443053345739E-2</v>
      </c>
      <c r="AG1001" s="70">
        <f t="shared" si="486"/>
        <v>3.23254423085148E-2</v>
      </c>
      <c r="AH1001" s="70">
        <f>(U1001-Phase_Relations!$B$37)/Phase_Relations!$B$37</f>
        <v>1.0967585647648743</v>
      </c>
      <c r="AI1001" s="70">
        <f>(U1001-Phase_Relations!G$20)/Phase_Relations!G$20</f>
        <v>1.0159984141217966</v>
      </c>
      <c r="AJ1001" s="70">
        <f t="shared" si="487"/>
        <v>1.0968507674169299</v>
      </c>
      <c r="AK1001" s="70">
        <f t="shared" si="488"/>
        <v>0.52307336819576189</v>
      </c>
      <c r="AL1001" s="71">
        <f>(1/(J1002-J1000))*((M1002-M1000)/Phase_Relations!B$22)</f>
        <v>2.338904195656478E-7</v>
      </c>
      <c r="AM1001" s="71">
        <f t="shared" si="489"/>
        <v>0.45838078181237446</v>
      </c>
      <c r="AN1001" s="71">
        <f>SUM(AM$27:AM1001)</f>
        <v>261.5845784415605</v>
      </c>
      <c r="AO1001" s="71">
        <f>(1/10000)*((AL1001*Phase_Relations!B$22*H$7*U1001))/(2*(P1001-R1001))</f>
        <v>2.2521136799693783E-12</v>
      </c>
      <c r="AP1001" s="71">
        <f t="shared" si="490"/>
        <v>3.4137288399488912E-12</v>
      </c>
      <c r="AQ1001" s="72">
        <f t="shared" si="491"/>
        <v>2.2470974050436284E-19</v>
      </c>
      <c r="AR1001" s="72">
        <f t="shared" si="492"/>
        <v>3.406125226270129E-19</v>
      </c>
      <c r="AS1001" s="71">
        <f t="shared" si="495"/>
        <v>4.5781530175737901E-6</v>
      </c>
      <c r="AT1001" s="72">
        <f t="shared" si="496"/>
        <v>4.8985085733782328E-8</v>
      </c>
      <c r="AU1001" s="97">
        <f t="shared" si="493"/>
        <v>2.1514621721208271E-7</v>
      </c>
      <c r="AV1001" s="2"/>
      <c r="AW1001" s="2"/>
      <c r="AX1001" s="2"/>
      <c r="AY1001" s="2"/>
      <c r="AZ1001" s="2"/>
      <c r="BA1001" s="2"/>
      <c r="BC1001" s="10"/>
      <c r="BE1001" s="10"/>
      <c r="BI1001" s="10"/>
    </row>
    <row r="1002" spans="1:61" x14ac:dyDescent="0.2">
      <c r="A1002" s="9">
        <f>Raw_Data!A1000</f>
        <v>40774.629814814813</v>
      </c>
      <c r="B1002" s="10">
        <f>Raw_Data!J1000</f>
        <v>-6.6193159380618406E-3</v>
      </c>
      <c r="C1002" s="10">
        <f>Raw_Data!K1000</f>
        <v>-0.1374956983634501</v>
      </c>
      <c r="D1002" s="10">
        <f>Raw_Data!L1000</f>
        <v>2.5899911356726056E-2</v>
      </c>
      <c r="E1002" s="10">
        <f>Raw_Data!M1000</f>
        <v>1.8565786537825243E-2</v>
      </c>
      <c r="F1002" s="10">
        <f>Raw_Data!N1000</f>
        <v>1.865208480975528E-2</v>
      </c>
      <c r="J1002" s="74">
        <f t="shared" si="466"/>
        <v>259587.99999954645</v>
      </c>
      <c r="K1002" s="69">
        <f t="shared" si="467"/>
        <v>3103.7588465979597</v>
      </c>
      <c r="L1002" s="69">
        <f>K1002+$D$8-$B$8*Q1002+Phase_Relations!$C$24*Q1002</f>
        <v>3354.5435897579887</v>
      </c>
      <c r="M1002" s="69">
        <f t="shared" si="468"/>
        <v>3.9269675713013499E-2</v>
      </c>
      <c r="N1002" s="69">
        <f t="shared" si="469"/>
        <v>9.9744976311054293E-2</v>
      </c>
      <c r="O1002" s="70">
        <f t="shared" si="470"/>
        <v>77.816125586036335</v>
      </c>
      <c r="P1002" s="70">
        <f t="shared" si="471"/>
        <v>536.6629350761126</v>
      </c>
      <c r="Q1002" s="70">
        <f t="shared" si="472"/>
        <v>55.737552884683218</v>
      </c>
      <c r="R1002" s="111">
        <f t="shared" si="473"/>
        <v>384.39691644609115</v>
      </c>
      <c r="S1002" s="70">
        <f t="shared" si="494"/>
        <v>152.26601863002145</v>
      </c>
      <c r="T1002" s="113">
        <f t="shared" si="474"/>
        <v>0.65473032428698641</v>
      </c>
      <c r="U1002" s="70">
        <f t="shared" si="475"/>
        <v>1.6630150236889456</v>
      </c>
      <c r="V1002" s="70">
        <f>(L1002/Phase_Relations!C$24)</f>
        <v>688.88204271184645</v>
      </c>
      <c r="W1002" s="70">
        <f t="shared" si="476"/>
        <v>99199.014150505885</v>
      </c>
      <c r="X1002" s="70">
        <f t="shared" si="477"/>
        <v>4750.9106393920447</v>
      </c>
      <c r="Y1002" s="70">
        <f t="shared" si="478"/>
        <v>633.14448982716328</v>
      </c>
      <c r="Z1002" s="70">
        <f t="shared" si="479"/>
        <v>91172.806535111507</v>
      </c>
      <c r="AA1002" s="70">
        <f t="shared" si="480"/>
        <v>4366.5137229459533</v>
      </c>
      <c r="AB1002" s="70">
        <f t="shared" si="481"/>
        <v>5.6584547136907082</v>
      </c>
      <c r="AC1002" s="70">
        <f t="shared" si="482"/>
        <v>5.6584547136907082E-2</v>
      </c>
      <c r="AD1002" s="70">
        <f t="shared" si="483"/>
        <v>4265.003043859273</v>
      </c>
      <c r="AE1002" s="70">
        <f t="shared" si="484"/>
        <v>3.6299193454521501</v>
      </c>
      <c r="AF1002" s="70">
        <f t="shared" si="485"/>
        <v>3.4871301979395183E-2</v>
      </c>
      <c r="AG1002" s="70">
        <f t="shared" si="486"/>
        <v>3.2049859529563018E-2</v>
      </c>
      <c r="AH1002" s="70">
        <f>(U1002-Phase_Relations!$B$37)/Phase_Relations!$B$37</f>
        <v>1.0963215787509983</v>
      </c>
      <c r="AI1002" s="70">
        <f>(U1002-Phase_Relations!G$20)/Phase_Relations!G$20</f>
        <v>1.0155782593525391</v>
      </c>
      <c r="AJ1002" s="70">
        <f t="shared" si="487"/>
        <v>1.0963534694616845</v>
      </c>
      <c r="AK1002" s="70">
        <f t="shared" si="488"/>
        <v>0.52297395106918365</v>
      </c>
      <c r="AL1002" s="71">
        <f>(1/(J1003-J1001))*((M1003-M1001)/Phase_Relations!B$22)</f>
        <v>3.2500656280526606E-7</v>
      </c>
      <c r="AM1002" s="71">
        <f t="shared" si="489"/>
        <v>0.83642391965647755</v>
      </c>
      <c r="AN1002" s="71">
        <f>SUM(AM$27:AM1002)</f>
        <v>262.42100236121695</v>
      </c>
      <c r="AO1002" s="71">
        <f>(1/10000)*((AL1002*Phase_Relations!B$22*H$7*U1002))/(2*(P1002-R1002))</f>
        <v>3.1387071984038343E-12</v>
      </c>
      <c r="AP1002" s="71">
        <f t="shared" si="490"/>
        <v>3.188472748167717E-12</v>
      </c>
      <c r="AQ1002" s="72">
        <f t="shared" si="491"/>
        <v>3.1317161577833454E-19</v>
      </c>
      <c r="AR1002" s="72">
        <f t="shared" si="492"/>
        <v>3.1813708615976358E-19</v>
      </c>
      <c r="AS1002" s="71">
        <f t="shared" si="495"/>
        <v>8.8141921660001779E-6</v>
      </c>
      <c r="AT1002" s="72">
        <f t="shared" si="496"/>
        <v>3.5459463198281994E-8</v>
      </c>
      <c r="AU1002" s="97">
        <f t="shared" si="493"/>
        <v>2.210201810394247E-7</v>
      </c>
      <c r="AV1002" s="2"/>
      <c r="AW1002" s="2"/>
      <c r="AX1002" s="2"/>
      <c r="AY1002" s="2"/>
      <c r="AZ1002" s="2"/>
      <c r="BA1002" s="2"/>
      <c r="BC1002" s="10"/>
      <c r="BE1002" s="10"/>
      <c r="BI1002" s="10"/>
    </row>
    <row r="1003" spans="1:61" x14ac:dyDescent="0.2">
      <c r="A1003" s="9">
        <f>Raw_Data!A1001</f>
        <v>40774.632800925923</v>
      </c>
      <c r="B1003" s="10">
        <f>Raw_Data!J1001</f>
        <v>-6.6569765795629803E-3</v>
      </c>
      <c r="C1003" s="10">
        <f>Raw_Data!K1001</f>
        <v>-0.13806102366634043</v>
      </c>
      <c r="D1003" s="10">
        <f>Raw_Data!L1001</f>
        <v>2.5843141294797558E-2</v>
      </c>
      <c r="E1003" s="10">
        <f>Raw_Data!M1001</f>
        <v>1.8433148870122741E-2</v>
      </c>
      <c r="F1003" s="10">
        <f>Raw_Data!N1001</f>
        <v>1.8527304248882479E-2</v>
      </c>
      <c r="J1003" s="74">
        <f t="shared" si="466"/>
        <v>259845.99999950733</v>
      </c>
      <c r="K1003" s="69">
        <f t="shared" si="467"/>
        <v>3121.4177029392304</v>
      </c>
      <c r="L1003" s="69">
        <f>K1003+$D$8-$B$8*Q1003+Phase_Relations!$C$24*Q1003</f>
        <v>3370.442581751995</v>
      </c>
      <c r="M1003" s="69">
        <f t="shared" si="468"/>
        <v>3.9427948073522456E-2</v>
      </c>
      <c r="N1003" s="69">
        <f t="shared" si="469"/>
        <v>0.10014698810674703</v>
      </c>
      <c r="O1003" s="70">
        <f t="shared" si="470"/>
        <v>77.645560281479504</v>
      </c>
      <c r="P1003" s="70">
        <f t="shared" si="471"/>
        <v>535.48662263089307</v>
      </c>
      <c r="Q1003" s="70">
        <f t="shared" si="472"/>
        <v>55.33935273286054</v>
      </c>
      <c r="R1003" s="111">
        <f t="shared" si="473"/>
        <v>381.65070850248651</v>
      </c>
      <c r="S1003" s="70">
        <f t="shared" si="494"/>
        <v>153.83591412840656</v>
      </c>
      <c r="T1003" s="113">
        <f t="shared" si="474"/>
        <v>0.65457205192647749</v>
      </c>
      <c r="U1003" s="70">
        <f t="shared" si="475"/>
        <v>1.6626130118932529</v>
      </c>
      <c r="V1003" s="70">
        <f>(L1003/Phase_Relations!C$24)</f>
        <v>692.14702639407687</v>
      </c>
      <c r="W1003" s="70">
        <f t="shared" si="476"/>
        <v>99669.171800747077</v>
      </c>
      <c r="X1003" s="70">
        <f t="shared" si="477"/>
        <v>4773.427768235013</v>
      </c>
      <c r="Y1003" s="70">
        <f t="shared" si="478"/>
        <v>636.80767366121631</v>
      </c>
      <c r="Z1003" s="70">
        <f t="shared" si="479"/>
        <v>91700.305007215153</v>
      </c>
      <c r="AA1003" s="70">
        <f t="shared" si="480"/>
        <v>4391.7770597325261</v>
      </c>
      <c r="AB1003" s="70">
        <f t="shared" si="481"/>
        <v>5.6812605293260043</v>
      </c>
      <c r="AC1003" s="70">
        <f t="shared" si="482"/>
        <v>5.6812605293260043E-2</v>
      </c>
      <c r="AD1003" s="70">
        <f t="shared" si="483"/>
        <v>4289.2197836469222</v>
      </c>
      <c r="AE1003" s="70">
        <f t="shared" si="484"/>
        <v>3.6323783004660566</v>
      </c>
      <c r="AF1003" s="70">
        <f t="shared" si="485"/>
        <v>3.5028170154378389E-2</v>
      </c>
      <c r="AG1003" s="70">
        <f t="shared" si="486"/>
        <v>3.2227556715556584E-2</v>
      </c>
      <c r="AH1003" s="70">
        <f>(U1003-Phase_Relations!$B$37)/Phase_Relations!$B$37</f>
        <v>1.0958148208503069</v>
      </c>
      <c r="AI1003" s="70">
        <f>(U1003-Phase_Relations!G$20)/Phase_Relations!G$20</f>
        <v>1.0150910200769709</v>
      </c>
      <c r="AJ1003" s="70">
        <f t="shared" si="487"/>
        <v>1.0958867686135971</v>
      </c>
      <c r="AK1003" s="70">
        <f t="shared" si="488"/>
        <v>0.52285860847463461</v>
      </c>
      <c r="AL1003" s="71">
        <f>(1/(J1004-J1002))*((M1004-M1002)/Phase_Relations!B$22)</f>
        <v>1.7679647260743203E-7</v>
      </c>
      <c r="AM1003" s="71">
        <f t="shared" si="489"/>
        <v>0.9754301435367404</v>
      </c>
      <c r="AN1003" s="71">
        <f>SUM(AM$27:AM1003)</f>
        <v>263.3964325047537</v>
      </c>
      <c r="AO1003" s="71">
        <f>(1/10000)*((AL1003*Phase_Relations!B$22*H$7*U1003))/(2*(P1003-R1003))</f>
        <v>1.6895557495549371E-12</v>
      </c>
      <c r="AP1003" s="71">
        <f t="shared" si="490"/>
        <v>3.150641593633596E-12</v>
      </c>
      <c r="AQ1003" s="72">
        <f t="shared" si="491"/>
        <v>1.6857924954094962E-19</v>
      </c>
      <c r="AR1003" s="72">
        <f t="shared" si="492"/>
        <v>3.143623970781456E-19</v>
      </c>
      <c r="AS1003" s="71">
        <f t="shared" si="495"/>
        <v>9.9822156595413575E-6</v>
      </c>
      <c r="AT1003" s="72">
        <f t="shared" si="496"/>
        <v>1.6854250574331296E-8</v>
      </c>
      <c r="AU1003" s="97">
        <f t="shared" si="493"/>
        <v>2.1889809846503254E-7</v>
      </c>
      <c r="AV1003" s="2"/>
      <c r="AW1003" s="2"/>
      <c r="AX1003" s="2"/>
      <c r="AY1003" s="2"/>
      <c r="AZ1003" s="2"/>
      <c r="BA1003" s="2"/>
      <c r="BC1003" s="10"/>
      <c r="BE1003" s="10"/>
      <c r="BI1003" s="10"/>
    </row>
    <row r="1004" spans="1:61" x14ac:dyDescent="0.2">
      <c r="A1004" s="9">
        <f>Raw_Data!A1002</f>
        <v>40774.635775462964</v>
      </c>
      <c r="B1004" s="10">
        <f>Raw_Data!J1002</f>
        <v>-6.6969412779708404E-3</v>
      </c>
      <c r="C1004" s="10">
        <f>Raw_Data!K1002</f>
        <v>-0.13810852999431056</v>
      </c>
      <c r="D1004" s="10">
        <f>Raw_Data!L1002</f>
        <v>2.5860778019057756E-2</v>
      </c>
      <c r="E1004" s="10">
        <f>Raw_Data!M1002</f>
        <v>1.8431391135987744E-2</v>
      </c>
      <c r="F1004" s="10">
        <f>Raw_Data!N1002</f>
        <v>1.8491770474220178E-2</v>
      </c>
      <c r="J1004" s="74">
        <f t="shared" si="466"/>
        <v>260102.9999998631</v>
      </c>
      <c r="K1004" s="69">
        <f t="shared" si="467"/>
        <v>3140.1569181988866</v>
      </c>
      <c r="L1004" s="69">
        <f>K1004+$D$8-$B$8*Q1004+Phase_Relations!$C$24*Q1004</f>
        <v>3389.1584750271068</v>
      </c>
      <c r="M1004" s="69">
        <f t="shared" si="468"/>
        <v>3.9430015086066854E-2</v>
      </c>
      <c r="N1004" s="69">
        <f t="shared" si="469"/>
        <v>0.10015223831860981</v>
      </c>
      <c r="O1004" s="70">
        <f t="shared" si="470"/>
        <v>77.698549711870015</v>
      </c>
      <c r="P1004" s="70">
        <f t="shared" si="471"/>
        <v>535.85206697841397</v>
      </c>
      <c r="Q1004" s="70">
        <f t="shared" si="472"/>
        <v>55.334075725117998</v>
      </c>
      <c r="R1004" s="111">
        <f t="shared" si="473"/>
        <v>381.61431534564139</v>
      </c>
      <c r="S1004" s="70">
        <f t="shared" si="494"/>
        <v>154.23775163277259</v>
      </c>
      <c r="T1004" s="113">
        <f t="shared" si="474"/>
        <v>0.65456998491393314</v>
      </c>
      <c r="U1004" s="70">
        <f t="shared" si="475"/>
        <v>1.6626077616813901</v>
      </c>
      <c r="V1004" s="70">
        <f>(L1004/Phase_Relations!C$24)</f>
        <v>695.99048302105314</v>
      </c>
      <c r="W1004" s="70">
        <f t="shared" si="476"/>
        <v>100222.62955503166</v>
      </c>
      <c r="X1004" s="70">
        <f t="shared" si="477"/>
        <v>4799.934365662436</v>
      </c>
      <c r="Y1004" s="70">
        <f t="shared" si="478"/>
        <v>640.6564072959352</v>
      </c>
      <c r="Z1004" s="70">
        <f t="shared" si="479"/>
        <v>92254.522650614672</v>
      </c>
      <c r="AA1004" s="70">
        <f t="shared" si="480"/>
        <v>4418.3200503167945</v>
      </c>
      <c r="AB1004" s="70">
        <f t="shared" si="481"/>
        <v>5.6815583697502614</v>
      </c>
      <c r="AC1004" s="70">
        <f t="shared" si="482"/>
        <v>5.6815583697502614E-2</v>
      </c>
      <c r="AD1004" s="70">
        <f t="shared" si="483"/>
        <v>4315.4948825616129</v>
      </c>
      <c r="AE1004" s="70">
        <f t="shared" si="484"/>
        <v>3.6350306059473807</v>
      </c>
      <c r="AF1004" s="70">
        <f t="shared" si="485"/>
        <v>3.4908686984256317E-2</v>
      </c>
      <c r="AG1004" s="70">
        <f t="shared" si="486"/>
        <v>3.2133304308523881E-2</v>
      </c>
      <c r="AH1004" s="70">
        <f>(U1004-Phase_Relations!$B$37)/Phase_Relations!$B$37</f>
        <v>1.0958082026705165</v>
      </c>
      <c r="AI1004" s="70">
        <f>(U1004-Phase_Relations!G$20)/Phase_Relations!G$20</f>
        <v>1.015084656807405</v>
      </c>
      <c r="AJ1004" s="70">
        <f t="shared" si="487"/>
        <v>1.0953949915504124</v>
      </c>
      <c r="AK1004" s="70">
        <f t="shared" si="488"/>
        <v>0.52285710174920486</v>
      </c>
      <c r="AL1004" s="71">
        <f>(1/(J1005-J1003))*((M1005-M1003)/Phase_Relations!B$22)</f>
        <v>2.3647845806763511E-7</v>
      </c>
      <c r="AM1004" s="71">
        <f t="shared" si="489"/>
        <v>1.281415933397281E-2</v>
      </c>
      <c r="AN1004" s="71">
        <f>SUM(AM$27:AM1004)</f>
        <v>263.40924666408768</v>
      </c>
      <c r="AO1004" s="71">
        <f>(1/10000)*((AL1004*Phase_Relations!B$22*H$7*U1004))/(2*(P1004-R1004))</f>
        <v>2.2540118506073649E-12</v>
      </c>
      <c r="AP1004" s="71">
        <f t="shared" si="490"/>
        <v>3.2432621607191554E-12</v>
      </c>
      <c r="AQ1004" s="72">
        <f t="shared" si="491"/>
        <v>2.2489913477663631E-19</v>
      </c>
      <c r="AR1004" s="72">
        <f t="shared" si="492"/>
        <v>3.2360382382328495E-19</v>
      </c>
      <c r="AS1004" s="71">
        <f t="shared" si="495"/>
        <v>1.2018251671736997E-7</v>
      </c>
      <c r="AT1004" s="72">
        <f t="shared" si="496"/>
        <v>1.8675780840557191E-6</v>
      </c>
      <c r="AU1004" s="97">
        <f t="shared" si="493"/>
        <v>2.2110653549790442E-7</v>
      </c>
      <c r="AV1004" s="2"/>
      <c r="AW1004" s="2"/>
      <c r="AX1004" s="2"/>
      <c r="AY1004" s="2"/>
      <c r="AZ1004" s="2"/>
      <c r="BA1004" s="2"/>
      <c r="BC1004" s="10"/>
      <c r="BE1004" s="10"/>
      <c r="BI1004" s="10"/>
    </row>
    <row r="1005" spans="1:61" x14ac:dyDescent="0.2">
      <c r="A1005" s="9">
        <f>Raw_Data!A1003</f>
        <v>40774.638749999998</v>
      </c>
      <c r="B1005" s="10">
        <f>Raw_Data!J1003</f>
        <v>-6.7350769827517103E-3</v>
      </c>
      <c r="C1005" s="10">
        <f>Raw_Data!K1003</f>
        <v>-0.13885319168530064</v>
      </c>
      <c r="D1005" s="10">
        <f>Raw_Data!L1003</f>
        <v>2.5898308018156957E-2</v>
      </c>
      <c r="E1005" s="10">
        <f>Raw_Data!M1003</f>
        <v>1.8425072794367243E-2</v>
      </c>
      <c r="F1005" s="10">
        <f>Raw_Data!N1003</f>
        <v>1.8502885983953079E-2</v>
      </c>
      <c r="J1005" s="74">
        <f t="shared" si="466"/>
        <v>260359.99999959022</v>
      </c>
      <c r="K1005" s="69">
        <f t="shared" si="467"/>
        <v>3158.0385289563164</v>
      </c>
      <c r="L1005" s="69">
        <f>K1005+$D$8-$B$8*Q1005+Phase_Relations!$C$24*Q1005</f>
        <v>3406.956252704957</v>
      </c>
      <c r="M1005" s="69">
        <f t="shared" si="468"/>
        <v>3.9641997495790726E-2</v>
      </c>
      <c r="N1005" s="69">
        <f t="shared" si="469"/>
        <v>0.10069067363930845</v>
      </c>
      <c r="O1005" s="70">
        <f t="shared" si="470"/>
        <v>77.811308365091776</v>
      </c>
      <c r="P1005" s="70">
        <f t="shared" si="471"/>
        <v>536.62971286270192</v>
      </c>
      <c r="Q1005" s="70">
        <f t="shared" si="472"/>
        <v>55.315107021610672</v>
      </c>
      <c r="R1005" s="111">
        <f t="shared" si="473"/>
        <v>381.48349670076328</v>
      </c>
      <c r="S1005" s="70">
        <f t="shared" si="494"/>
        <v>155.14621616193864</v>
      </c>
      <c r="T1005" s="113">
        <f t="shared" si="474"/>
        <v>0.65435800250420928</v>
      </c>
      <c r="U1005" s="70">
        <f t="shared" si="475"/>
        <v>1.6620693263606916</v>
      </c>
      <c r="V1005" s="70">
        <f>(L1005/Phase_Relations!C$24)</f>
        <v>699.64539735273218</v>
      </c>
      <c r="W1005" s="70">
        <f t="shared" si="476"/>
        <v>100748.93721879344</v>
      </c>
      <c r="X1005" s="70">
        <f t="shared" si="477"/>
        <v>4825.1406713981532</v>
      </c>
      <c r="Y1005" s="70">
        <f t="shared" si="478"/>
        <v>644.33029033112155</v>
      </c>
      <c r="Z1005" s="70">
        <f t="shared" si="479"/>
        <v>92783.561807681501</v>
      </c>
      <c r="AA1005" s="70">
        <f t="shared" si="480"/>
        <v>4443.6571746973896</v>
      </c>
      <c r="AB1005" s="70">
        <f t="shared" si="481"/>
        <v>5.7121033855606189</v>
      </c>
      <c r="AC1005" s="70">
        <f t="shared" si="482"/>
        <v>5.7121033855606192E-2</v>
      </c>
      <c r="AD1005" s="70">
        <f t="shared" si="483"/>
        <v>4340.226363922764</v>
      </c>
      <c r="AE1005" s="70">
        <f t="shared" si="484"/>
        <v>3.6375123806735417</v>
      </c>
      <c r="AF1005" s="70">
        <f t="shared" si="485"/>
        <v>3.4914083166756447E-2</v>
      </c>
      <c r="AG1005" s="70">
        <f t="shared" si="486"/>
        <v>3.2153718767536532E-2</v>
      </c>
      <c r="AH1005" s="70">
        <f>(U1005-Phase_Relations!$B$37)/Phase_Relations!$B$37</f>
        <v>1.0951294754398759</v>
      </c>
      <c r="AI1005" s="70">
        <f>(U1005-Phase_Relations!G$20)/Phase_Relations!G$20</f>
        <v>1.0144320718872399</v>
      </c>
      <c r="AJ1005" s="70">
        <f t="shared" si="487"/>
        <v>1.0948959839499439</v>
      </c>
      <c r="AK1005" s="70">
        <f t="shared" si="488"/>
        <v>0.52270252902148284</v>
      </c>
      <c r="AL1005" s="71">
        <f>(1/(J1006-J1004))*((M1006-M1004)/Phase_Relations!B$22)</f>
        <v>4.4456075319540461E-7</v>
      </c>
      <c r="AM1005" s="71">
        <f t="shared" si="489"/>
        <v>1.3219457116195743</v>
      </c>
      <c r="AN1005" s="71">
        <f>SUM(AM$27:AM1005)</f>
        <v>264.73119237570722</v>
      </c>
      <c r="AO1005" s="71">
        <f>(1/10000)*((AL1005*Phase_Relations!B$22*H$7*U1005))/(2*(P1005-R1005))</f>
        <v>4.2111873046539932E-12</v>
      </c>
      <c r="AP1005" s="71">
        <f t="shared" si="490"/>
        <v>3.4578875432798729E-12</v>
      </c>
      <c r="AQ1005" s="72">
        <f t="shared" si="491"/>
        <v>4.2018074614107965E-19</v>
      </c>
      <c r="AR1005" s="72">
        <f t="shared" si="492"/>
        <v>3.4501855721344136E-19</v>
      </c>
      <c r="AS1005" s="71">
        <f t="shared" si="495"/>
        <v>1.3094641328613737E-5</v>
      </c>
      <c r="AT1005" s="72">
        <f t="shared" si="496"/>
        <v>3.2023944107634381E-8</v>
      </c>
      <c r="AU1005" s="97">
        <f t="shared" si="493"/>
        <v>2.215441690964637E-7</v>
      </c>
      <c r="AV1005" s="2"/>
      <c r="AW1005" s="2"/>
      <c r="AX1005" s="2"/>
      <c r="AY1005" s="2"/>
      <c r="AZ1005" s="2"/>
      <c r="BA1005" s="2"/>
      <c r="BC1005" s="10"/>
      <c r="BE1005" s="10"/>
      <c r="BI1005" s="10"/>
    </row>
    <row r="1006" spans="1:61" x14ac:dyDescent="0.2">
      <c r="A1006" s="9">
        <f>Raw_Data!A1004</f>
        <v>40774.641724537039</v>
      </c>
      <c r="B1006" s="10">
        <f>Raw_Data!J1004</f>
        <v>-6.7714312002335603E-3</v>
      </c>
      <c r="C1006" s="10">
        <f>Raw_Data!K1004</f>
        <v>-0.13952421856793062</v>
      </c>
      <c r="D1006" s="10">
        <f>Raw_Data!L1004</f>
        <v>2.5927583792770756E-2</v>
      </c>
      <c r="E1006" s="10">
        <f>Raw_Data!M1004</f>
        <v>1.8440322325646744E-2</v>
      </c>
      <c r="F1006" s="10">
        <f>Raw_Data!N1004</f>
        <v>1.8487754548123077E-2</v>
      </c>
      <c r="J1006" s="74">
        <f t="shared" si="466"/>
        <v>260616.99999994598</v>
      </c>
      <c r="K1006" s="69">
        <f t="shared" si="467"/>
        <v>3175.0848106531344</v>
      </c>
      <c r="L1006" s="69">
        <f>K1006+$D$8-$B$8*Q1006+Phase_Relations!$C$24*Q1006</f>
        <v>3424.2048683757971</v>
      </c>
      <c r="M1006" s="69">
        <f t="shared" si="468"/>
        <v>3.9832411030129578E-2</v>
      </c>
      <c r="N1006" s="69">
        <f t="shared" si="469"/>
        <v>0.10117432401652914</v>
      </c>
      <c r="O1006" s="70">
        <f t="shared" si="470"/>
        <v>77.899267251228437</v>
      </c>
      <c r="P1006" s="70">
        <f t="shared" si="471"/>
        <v>537.2363258705409</v>
      </c>
      <c r="Q1006" s="70">
        <f t="shared" si="472"/>
        <v>55.360888629323668</v>
      </c>
      <c r="R1006" s="111">
        <f t="shared" si="473"/>
        <v>381.79923192637011</v>
      </c>
      <c r="S1006" s="70">
        <f t="shared" si="494"/>
        <v>155.43709394417078</v>
      </c>
      <c r="T1006" s="113">
        <f t="shared" si="474"/>
        <v>0.65416758896987037</v>
      </c>
      <c r="U1006" s="70">
        <f t="shared" si="475"/>
        <v>1.6615856759834708</v>
      </c>
      <c r="V1006" s="70">
        <f>(L1006/Phase_Relations!C$24)</f>
        <v>703.18753692532823</v>
      </c>
      <c r="W1006" s="70">
        <f t="shared" si="476"/>
        <v>101259.00531724727</v>
      </c>
      <c r="X1006" s="70">
        <f t="shared" si="477"/>
        <v>4849.569220174677</v>
      </c>
      <c r="Y1006" s="70">
        <f t="shared" si="478"/>
        <v>647.82664829600458</v>
      </c>
      <c r="Z1006" s="70">
        <f t="shared" si="479"/>
        <v>93287.037354624656</v>
      </c>
      <c r="AA1006" s="70">
        <f t="shared" si="480"/>
        <v>4467.7699882483066</v>
      </c>
      <c r="AB1006" s="70">
        <f t="shared" si="481"/>
        <v>5.7395404942549799</v>
      </c>
      <c r="AC1006" s="70">
        <f t="shared" si="482"/>
        <v>5.7395404942549799E-2</v>
      </c>
      <c r="AD1006" s="70">
        <f t="shared" si="483"/>
        <v>4364.1452589521932</v>
      </c>
      <c r="AE1006" s="70">
        <f t="shared" si="484"/>
        <v>3.6398991974872232</v>
      </c>
      <c r="AF1006" s="70">
        <f t="shared" si="485"/>
        <v>3.4790755646110047E-2</v>
      </c>
      <c r="AG1006" s="70">
        <f t="shared" si="486"/>
        <v>3.2051732202839266E-2</v>
      </c>
      <c r="AH1006" s="70">
        <f>(U1006-Phase_Relations!$B$37)/Phase_Relations!$B$37</f>
        <v>1.094519807632973</v>
      </c>
      <c r="AI1006" s="70">
        <f>(U1006-Phase_Relations!G$20)/Phase_Relations!G$20</f>
        <v>1.0138458864520108</v>
      </c>
      <c r="AJ1006" s="70">
        <f t="shared" si="487"/>
        <v>1.0943360221613663</v>
      </c>
      <c r="AK1006" s="70">
        <f t="shared" si="488"/>
        <v>0.52256359841728839</v>
      </c>
      <c r="AL1006" s="71">
        <f>(1/(J1007-J1005))*((M1007-M1005)/Phase_Relations!B$22)</f>
        <v>3.1614194680131719E-7</v>
      </c>
      <c r="AM1006" s="71">
        <f t="shared" si="489"/>
        <v>1.1941139516646475</v>
      </c>
      <c r="AN1006" s="71">
        <f>SUM(AM$27:AM1006)</f>
        <v>265.92530632737186</v>
      </c>
      <c r="AO1006" s="71">
        <f>(1/10000)*((AL1006*Phase_Relations!B$22*H$7*U1006))/(2*(P1006-R1006))</f>
        <v>2.9882414607430379E-12</v>
      </c>
      <c r="AP1006" s="71">
        <f t="shared" si="490"/>
        <v>3.7328251519230548E-12</v>
      </c>
      <c r="AQ1006" s="72">
        <f t="shared" si="491"/>
        <v>2.9815855619556307E-19</v>
      </c>
      <c r="AR1006" s="72">
        <f t="shared" si="492"/>
        <v>3.7245107948911063E-19</v>
      </c>
      <c r="AS1006" s="71">
        <f t="shared" si="495"/>
        <v>1.216581710876592E-5</v>
      </c>
      <c r="AT1006" s="72">
        <f t="shared" si="496"/>
        <v>2.4458976053690947E-8</v>
      </c>
      <c r="AU1006" s="97">
        <f t="shared" si="493"/>
        <v>2.2002021699446901E-7</v>
      </c>
      <c r="AV1006" s="2"/>
      <c r="AW1006" s="2"/>
      <c r="AX1006" s="2"/>
      <c r="AY1006" s="2"/>
      <c r="AZ1006" s="2"/>
      <c r="BA1006" s="2"/>
      <c r="BC1006" s="10"/>
      <c r="BE1006" s="10"/>
      <c r="BI1006" s="10"/>
    </row>
    <row r="1007" spans="1:61" x14ac:dyDescent="0.2">
      <c r="A1007" s="9">
        <f>Raw_Data!A1005</f>
        <v>40774.64471064815</v>
      </c>
      <c r="B1007" s="10">
        <f>Raw_Data!J1005</f>
        <v>-6.8111464904195606E-3</v>
      </c>
      <c r="C1007" s="10">
        <f>Raw_Data!K1005</f>
        <v>-0.13988526666053058</v>
      </c>
      <c r="D1007" s="10">
        <f>Raw_Data!L1005</f>
        <v>2.5950125545394255E-2</v>
      </c>
      <c r="E1007" s="10">
        <f>Raw_Data!M1005</f>
        <v>1.8425547857646944E-2</v>
      </c>
      <c r="F1007" s="10">
        <f>Raw_Data!N1005</f>
        <v>1.8526061224138177E-2</v>
      </c>
      <c r="J1007" s="74">
        <f t="shared" si="466"/>
        <v>260874.99999990687</v>
      </c>
      <c r="K1007" s="69">
        <f t="shared" si="467"/>
        <v>3193.7070798443065</v>
      </c>
      <c r="L1007" s="69">
        <f>K1007+$D$8-$B$8*Q1007+Phase_Relations!$C$24*Q1007</f>
        <v>3442.6311068320128</v>
      </c>
      <c r="M1007" s="69">
        <f t="shared" si="468"/>
        <v>3.992871136965033E-2</v>
      </c>
      <c r="N1007" s="69">
        <f t="shared" si="469"/>
        <v>0.10141892687891184</v>
      </c>
      <c r="O1007" s="70">
        <f t="shared" si="470"/>
        <v>77.966993809397678</v>
      </c>
      <c r="P1007" s="70">
        <f t="shared" si="471"/>
        <v>537.70340558205294</v>
      </c>
      <c r="Q1007" s="70">
        <f t="shared" si="472"/>
        <v>55.316533239919387</v>
      </c>
      <c r="R1007" s="111">
        <f t="shared" si="473"/>
        <v>381.49333268909925</v>
      </c>
      <c r="S1007" s="70">
        <f t="shared" si="494"/>
        <v>156.21007289295369</v>
      </c>
      <c r="T1007" s="113">
        <f t="shared" si="474"/>
        <v>0.65407128863034958</v>
      </c>
      <c r="U1007" s="70">
        <f t="shared" si="475"/>
        <v>1.661341073121088</v>
      </c>
      <c r="V1007" s="70">
        <f>(L1007/Phase_Relations!C$24)</f>
        <v>706.97151064561876</v>
      </c>
      <c r="W1007" s="70">
        <f t="shared" si="476"/>
        <v>101803.8975329691</v>
      </c>
      <c r="X1007" s="70">
        <f t="shared" si="477"/>
        <v>4875.6655906594406</v>
      </c>
      <c r="Y1007" s="70">
        <f t="shared" si="478"/>
        <v>651.65497740569936</v>
      </c>
      <c r="Z1007" s="70">
        <f t="shared" si="479"/>
        <v>93838.316746420707</v>
      </c>
      <c r="AA1007" s="70">
        <f t="shared" si="480"/>
        <v>4494.172257970341</v>
      </c>
      <c r="AB1007" s="70">
        <f t="shared" si="481"/>
        <v>5.7534166238689348</v>
      </c>
      <c r="AC1007" s="70">
        <f t="shared" si="482"/>
        <v>5.7534166238689351E-2</v>
      </c>
      <c r="AD1007" s="70">
        <f t="shared" si="483"/>
        <v>4390.0322093750392</v>
      </c>
      <c r="AE1007" s="70">
        <f t="shared" si="484"/>
        <v>3.6424677066436089</v>
      </c>
      <c r="AF1007" s="70">
        <f t="shared" si="485"/>
        <v>3.4758363481933223E-2</v>
      </c>
      <c r="AG1007" s="70">
        <f t="shared" si="486"/>
        <v>3.2038717583956794E-2</v>
      </c>
      <c r="AH1007" s="70">
        <f>(U1007-Phase_Relations!$B$37)/Phase_Relations!$B$37</f>
        <v>1.0942114723195013</v>
      </c>
      <c r="AI1007" s="70">
        <f>(U1007-Phase_Relations!G$20)/Phase_Relations!G$20</f>
        <v>1.0135494271870182</v>
      </c>
      <c r="AJ1007" s="70">
        <f t="shared" si="487"/>
        <v>1.0937482607812843</v>
      </c>
      <c r="AK1007" s="70">
        <f t="shared" si="488"/>
        <v>0.52249330441666308</v>
      </c>
      <c r="AL1007" s="71">
        <f>(1/(J1008-J1006))*((M1008-M1006)/Phase_Relations!B$22)</f>
        <v>5.2629183162968065E-7</v>
      </c>
      <c r="AM1007" s="71">
        <f t="shared" si="489"/>
        <v>0.60737050607037224</v>
      </c>
      <c r="AN1007" s="71">
        <f>SUM(AM$27:AM1007)</f>
        <v>266.53267683344222</v>
      </c>
      <c r="AO1007" s="71">
        <f>(1/10000)*((AL1007*Phase_Relations!B$22*H$7*U1007))/(2*(P1007-R1007))</f>
        <v>4.9492784583579977E-12</v>
      </c>
      <c r="AP1007" s="71">
        <f t="shared" si="490"/>
        <v>3.832095950455011E-12</v>
      </c>
      <c r="AQ1007" s="72">
        <f t="shared" si="491"/>
        <v>4.938254618108711E-19</v>
      </c>
      <c r="AR1007" s="72">
        <f t="shared" si="492"/>
        <v>3.8235604813087132E-19</v>
      </c>
      <c r="AS1007" s="71">
        <f t="shared" si="495"/>
        <v>5.6866683846566604E-6</v>
      </c>
      <c r="AT1007" s="72">
        <f t="shared" si="496"/>
        <v>8.6665820636934179E-8</v>
      </c>
      <c r="AU1007" s="97">
        <f t="shared" si="493"/>
        <v>2.1944820164390768E-7</v>
      </c>
      <c r="AV1007" s="2"/>
      <c r="AW1007" s="2"/>
      <c r="AX1007" s="2"/>
      <c r="AY1007" s="2"/>
      <c r="AZ1007" s="2"/>
      <c r="BA1007" s="2"/>
      <c r="BC1007" s="10"/>
      <c r="BE1007" s="10"/>
      <c r="BI1007" s="10"/>
    </row>
    <row r="1008" spans="1:61" x14ac:dyDescent="0.2">
      <c r="A1008" s="9">
        <f>Raw_Data!A1006</f>
        <v>40774.647685185184</v>
      </c>
      <c r="B1008" s="10">
        <f>Raw_Data!J1006</f>
        <v>-6.8529045527084206E-3</v>
      </c>
      <c r="C1008" s="10">
        <f>Raw_Data!K1006</f>
        <v>-0.14119644131260056</v>
      </c>
      <c r="D1008" s="10">
        <f>Raw_Data!L1006</f>
        <v>2.5980874016175257E-2</v>
      </c>
      <c r="E1008" s="10">
        <f>Raw_Data!M1006</f>
        <v>1.8460714416929442E-2</v>
      </c>
      <c r="F1008" s="10">
        <f>Raw_Data!N1006</f>
        <v>1.8536591077981977E-2</v>
      </c>
      <c r="J1008" s="74">
        <f t="shared" si="466"/>
        <v>261131.99999963399</v>
      </c>
      <c r="K1008" s="69">
        <f t="shared" si="467"/>
        <v>3213.2871930249721</v>
      </c>
      <c r="L1008" s="69">
        <f>K1008+$D$8-$B$8*Q1008+Phase_Relations!$C$24*Q1008</f>
        <v>3462.6778172845488</v>
      </c>
      <c r="M1008" s="69">
        <f t="shared" si="468"/>
        <v>4.0309712986322854E-2</v>
      </c>
      <c r="N1008" s="69">
        <f t="shared" si="469"/>
        <v>0.10238667098526005</v>
      </c>
      <c r="O1008" s="70">
        <f t="shared" si="470"/>
        <v>78.059377402179805</v>
      </c>
      <c r="P1008" s="70">
        <f t="shared" si="471"/>
        <v>538.34053380813657</v>
      </c>
      <c r="Q1008" s="70">
        <f t="shared" si="472"/>
        <v>55.422109050229771</v>
      </c>
      <c r="R1008" s="111">
        <f t="shared" si="473"/>
        <v>382.22144172572257</v>
      </c>
      <c r="S1008" s="70">
        <f t="shared" si="494"/>
        <v>156.119092082414</v>
      </c>
      <c r="T1008" s="113">
        <f t="shared" si="474"/>
        <v>0.65369028701367715</v>
      </c>
      <c r="U1008" s="70">
        <f t="shared" si="475"/>
        <v>1.66037332901474</v>
      </c>
      <c r="V1008" s="70">
        <f>(L1008/Phase_Relations!C$24)</f>
        <v>711.08826109964764</v>
      </c>
      <c r="W1008" s="70">
        <f t="shared" si="476"/>
        <v>102396.70959834926</v>
      </c>
      <c r="X1008" s="70">
        <f t="shared" si="477"/>
        <v>4904.0569731010182</v>
      </c>
      <c r="Y1008" s="70">
        <f t="shared" si="478"/>
        <v>655.66615204941786</v>
      </c>
      <c r="Z1008" s="70">
        <f t="shared" si="479"/>
        <v>94415.925895116176</v>
      </c>
      <c r="AA1008" s="70">
        <f t="shared" si="480"/>
        <v>4521.8355313752954</v>
      </c>
      <c r="AB1008" s="70">
        <f t="shared" si="481"/>
        <v>5.8083159922655341</v>
      </c>
      <c r="AC1008" s="70">
        <f t="shared" si="482"/>
        <v>5.8083159922655343E-2</v>
      </c>
      <c r="AD1008" s="70">
        <f t="shared" si="483"/>
        <v>4417.7561366536866</v>
      </c>
      <c r="AE1008" s="70">
        <f t="shared" si="484"/>
        <v>3.6452017388263394</v>
      </c>
      <c r="AF1008" s="70">
        <f t="shared" si="485"/>
        <v>3.4525601605622992E-2</v>
      </c>
      <c r="AG1008" s="70">
        <f t="shared" si="486"/>
        <v>3.1834681558296433E-2</v>
      </c>
      <c r="AH1008" s="70">
        <f>(U1008-Phase_Relations!$B$37)/Phase_Relations!$B$37</f>
        <v>1.0929915778363195</v>
      </c>
      <c r="AI1008" s="70">
        <f>(U1008-Phase_Relations!G$20)/Phase_Relations!G$20</f>
        <v>1.0123765189729694</v>
      </c>
      <c r="AJ1008" s="70">
        <f t="shared" si="487"/>
        <v>1.0931551213165074</v>
      </c>
      <c r="AK1008" s="70">
        <f t="shared" si="488"/>
        <v>0.52221499092998058</v>
      </c>
      <c r="AL1008" s="71">
        <f>(1/(J1009-J1007))*((M1009-M1007)/Phase_Relations!B$22)</f>
        <v>5.876605931891074E-7</v>
      </c>
      <c r="AM1008" s="71">
        <f t="shared" si="489"/>
        <v>2.4177100858395235</v>
      </c>
      <c r="AN1008" s="71">
        <f>SUM(AM$27:AM1008)</f>
        <v>268.95038691928175</v>
      </c>
      <c r="AO1008" s="71">
        <f>(1/10000)*((AL1008*Phase_Relations!B$22*H$7*U1008))/(2*(P1008-R1008))</f>
        <v>5.5263933466978196E-12</v>
      </c>
      <c r="AP1008" s="71">
        <f t="shared" si="490"/>
        <v>4.0234553074455533E-12</v>
      </c>
      <c r="AQ1008" s="72">
        <f t="shared" si="491"/>
        <v>5.5140840620371769E-19</v>
      </c>
      <c r="AR1008" s="72">
        <f t="shared" si="492"/>
        <v>4.0144936115271258E-19</v>
      </c>
      <c r="AS1008" s="71">
        <f t="shared" si="495"/>
        <v>2.1011012536926456E-5</v>
      </c>
      <c r="AT1008" s="72">
        <f t="shared" si="496"/>
        <v>2.6191397946925082E-8</v>
      </c>
      <c r="AU1008" s="97">
        <f t="shared" si="493"/>
        <v>2.2105549343647674E-7</v>
      </c>
      <c r="AV1008" s="2"/>
      <c r="AW1008" s="2"/>
      <c r="AX1008" s="2"/>
      <c r="AY1008" s="2"/>
      <c r="AZ1008" s="2"/>
      <c r="BA1008" s="2"/>
      <c r="BC1008" s="10"/>
      <c r="BE1008" s="10"/>
      <c r="BI1008" s="10"/>
    </row>
    <row r="1009" spans="1:61" x14ac:dyDescent="0.2">
      <c r="A1009" s="9">
        <f>Raw_Data!A1007</f>
        <v>40774.650659722225</v>
      </c>
      <c r="B1009" s="10">
        <f>Raw_Data!J1007</f>
        <v>-6.8912777891291608E-3</v>
      </c>
      <c r="C1009" s="10">
        <f>Raw_Data!K1007</f>
        <v>-0.1417380134515005</v>
      </c>
      <c r="D1009" s="10">
        <f>Raw_Data!L1007</f>
        <v>2.5997204316416157E-2</v>
      </c>
      <c r="E1009" s="10">
        <f>Raw_Data!M1007</f>
        <v>1.8460227477067742E-2</v>
      </c>
      <c r="F1009" s="10">
        <f>Raw_Data!N1007</f>
        <v>1.8511419826909379E-2</v>
      </c>
      <c r="J1009" s="74">
        <f t="shared" si="466"/>
        <v>261388.99999998976</v>
      </c>
      <c r="K1009" s="69">
        <f t="shared" si="467"/>
        <v>3231.280180990484</v>
      </c>
      <c r="L1009" s="69">
        <f>K1009+$D$8-$B$8*Q1009+Phase_Relations!$C$24*Q1009</f>
        <v>3480.6643444300184</v>
      </c>
      <c r="M1009" s="69">
        <f t="shared" si="468"/>
        <v>4.0460634706303601E-2</v>
      </c>
      <c r="N1009" s="69">
        <f t="shared" si="469"/>
        <v>0.10277001215401114</v>
      </c>
      <c r="O1009" s="70">
        <f t="shared" si="470"/>
        <v>78.108441689578356</v>
      </c>
      <c r="P1009" s="70">
        <f t="shared" si="471"/>
        <v>538.67890820398873</v>
      </c>
      <c r="Q1009" s="70">
        <f t="shared" si="472"/>
        <v>55.420647176463326</v>
      </c>
      <c r="R1009" s="111">
        <f t="shared" si="473"/>
        <v>382.21135983767812</v>
      </c>
      <c r="S1009" s="70">
        <f t="shared" si="494"/>
        <v>156.46754836631061</v>
      </c>
      <c r="T1009" s="113">
        <f t="shared" si="474"/>
        <v>0.65353936529369638</v>
      </c>
      <c r="U1009" s="70">
        <f t="shared" si="475"/>
        <v>1.6599899878459889</v>
      </c>
      <c r="V1009" s="70">
        <f>(L1009/Phase_Relations!C$24)</f>
        <v>714.78193662650438</v>
      </c>
      <c r="W1009" s="70">
        <f t="shared" si="476"/>
        <v>102928.59887421664</v>
      </c>
      <c r="X1009" s="70">
        <f t="shared" si="477"/>
        <v>4929.5305974241683</v>
      </c>
      <c r="Y1009" s="70">
        <f t="shared" si="478"/>
        <v>659.361289450041</v>
      </c>
      <c r="Z1009" s="70">
        <f t="shared" si="479"/>
        <v>94948.025680805906</v>
      </c>
      <c r="AA1009" s="70">
        <f t="shared" si="480"/>
        <v>4547.3192375864901</v>
      </c>
      <c r="AB1009" s="70">
        <f t="shared" si="481"/>
        <v>5.8300626377959075</v>
      </c>
      <c r="AC1009" s="70">
        <f t="shared" si="482"/>
        <v>5.8300626377959075E-2</v>
      </c>
      <c r="AD1009" s="70">
        <f t="shared" si="483"/>
        <v>4443.0075386756162</v>
      </c>
      <c r="AE1009" s="70">
        <f t="shared" si="484"/>
        <v>3.6476770501309095</v>
      </c>
      <c r="AF1009" s="70">
        <f t="shared" si="485"/>
        <v>3.4408745063026727E-2</v>
      </c>
      <c r="AG1009" s="70">
        <f t="shared" si="486"/>
        <v>3.1740861583873674E-2</v>
      </c>
      <c r="AH1009" s="70">
        <f>(U1009-Phase_Relations!$B$37)/Phase_Relations!$B$37</f>
        <v>1.0925083552841302</v>
      </c>
      <c r="AI1009" s="70">
        <f>(U1009-Phase_Relations!G$20)/Phase_Relations!G$20</f>
        <v>1.0119119085427306</v>
      </c>
      <c r="AJ1009" s="70">
        <f t="shared" si="487"/>
        <v>1.0925054105212362</v>
      </c>
      <c r="AK1009" s="70">
        <f t="shared" si="488"/>
        <v>0.52210465612969292</v>
      </c>
      <c r="AL1009" s="71">
        <f>(1/(J1010-J1008))*((M1010-M1008)/Phase_Relations!B$22)</f>
        <v>4.3828185294747864E-7</v>
      </c>
      <c r="AM1009" s="71">
        <f t="shared" si="489"/>
        <v>0.96345943387896471</v>
      </c>
      <c r="AN1009" s="71">
        <f>SUM(AM$27:AM1009)</f>
        <v>269.91384635316069</v>
      </c>
      <c r="AO1009" s="71">
        <f>(1/10000)*((AL1009*Phase_Relations!B$22*H$7*U1009))/(2*(P1009-R1009))</f>
        <v>4.1114988405304874E-12</v>
      </c>
      <c r="AP1009" s="71">
        <f t="shared" si="490"/>
        <v>4.0960594536504029E-12</v>
      </c>
      <c r="AQ1009" s="72">
        <f t="shared" si="491"/>
        <v>4.1023410396945706E-19</v>
      </c>
      <c r="AR1009" s="72">
        <f t="shared" si="492"/>
        <v>4.0869360419352324E-19</v>
      </c>
      <c r="AS1009" s="71">
        <f t="shared" si="495"/>
        <v>9.1431157477958648E-6</v>
      </c>
      <c r="AT1009" s="72">
        <f t="shared" si="496"/>
        <v>4.4778528973704589E-8</v>
      </c>
      <c r="AU1009" s="97">
        <f t="shared" si="493"/>
        <v>3.9453811257349911E-8</v>
      </c>
      <c r="AV1009" s="2"/>
      <c r="AW1009" s="2"/>
      <c r="AX1009" s="2"/>
      <c r="AY1009" s="2"/>
      <c r="AZ1009" s="2"/>
      <c r="BA1009" s="2"/>
      <c r="BC1009" s="10"/>
      <c r="BE1009" s="10"/>
      <c r="BI1009" s="10"/>
    </row>
    <row r="1010" spans="1:61" x14ac:dyDescent="0.2">
      <c r="A1010" s="9">
        <f>Raw_Data!A1008</f>
        <v>40774.653645833336</v>
      </c>
      <c r="B1010" s="10">
        <f>Raw_Data!J1008</f>
        <v>-6.9318006868907102E-3</v>
      </c>
      <c r="C1010" s="10">
        <f>Raw_Data!K1008</f>
        <v>-0.14260025330423076</v>
      </c>
      <c r="D1010" s="10">
        <f>Raw_Data!L1008</f>
        <v>2.6050743948042555E-2</v>
      </c>
      <c r="E1010" s="10">
        <f>Raw_Data!M1008</f>
        <v>1.8446557531193342E-2</v>
      </c>
      <c r="F1010" s="10">
        <f>Raw_Data!N1008</f>
        <v>1.8532790290782978E-2</v>
      </c>
      <c r="J1010" s="74">
        <f t="shared" si="466"/>
        <v>261646.99999995064</v>
      </c>
      <c r="K1010" s="69">
        <f t="shared" si="467"/>
        <v>3250.2811326891306</v>
      </c>
      <c r="L1010" s="69">
        <f>K1010+$D$8-$B$8*Q1010+Phase_Relations!$C$24*Q1010</f>
        <v>3499.4839204245372</v>
      </c>
      <c r="M1010" s="69">
        <f t="shared" si="468"/>
        <v>4.0707197373233112E-2</v>
      </c>
      <c r="N1010" s="69">
        <f t="shared" si="469"/>
        <v>0.10339628132801211</v>
      </c>
      <c r="O1010" s="70">
        <f t="shared" si="470"/>
        <v>78.269301186010111</v>
      </c>
      <c r="P1010" s="70">
        <f t="shared" si="471"/>
        <v>539.78828404144906</v>
      </c>
      <c r="Q1010" s="70">
        <f t="shared" si="472"/>
        <v>55.379607744627094</v>
      </c>
      <c r="R1010" s="111">
        <f t="shared" si="473"/>
        <v>381.92832927329027</v>
      </c>
      <c r="S1010" s="70">
        <f t="shared" si="494"/>
        <v>157.85995476815879</v>
      </c>
      <c r="T1010" s="113">
        <f t="shared" si="474"/>
        <v>0.65329280262676681</v>
      </c>
      <c r="U1010" s="70">
        <f t="shared" si="475"/>
        <v>1.6593637186719876</v>
      </c>
      <c r="V1010" s="70">
        <f>(L1010/Phase_Relations!C$24)</f>
        <v>718.64668531948837</v>
      </c>
      <c r="W1010" s="70">
        <f t="shared" si="476"/>
        <v>103485.12268600633</v>
      </c>
      <c r="X1010" s="70">
        <f t="shared" si="477"/>
        <v>4956.1840366861261</v>
      </c>
      <c r="Y1010" s="70">
        <f t="shared" si="478"/>
        <v>663.26707757486133</v>
      </c>
      <c r="Z1010" s="70">
        <f t="shared" si="479"/>
        <v>95510.459170780028</v>
      </c>
      <c r="AA1010" s="70">
        <f t="shared" si="480"/>
        <v>4574.2557074128363</v>
      </c>
      <c r="AB1010" s="70">
        <f t="shared" si="481"/>
        <v>5.8655903996013166</v>
      </c>
      <c r="AC1010" s="70">
        <f t="shared" si="482"/>
        <v>5.8655903996013163E-2</v>
      </c>
      <c r="AD1010" s="70">
        <f t="shared" si="483"/>
        <v>4469.0157375673971</v>
      </c>
      <c r="AE1010" s="70">
        <f t="shared" si="484"/>
        <v>3.6502118840241193</v>
      </c>
      <c r="AF1010" s="70">
        <f t="shared" si="485"/>
        <v>3.4510522556126001E-2</v>
      </c>
      <c r="AG1010" s="70">
        <f t="shared" si="486"/>
        <v>3.1851108352648934E-2</v>
      </c>
      <c r="AH1010" s="70">
        <f>(U1010-Phase_Relations!$B$37)/Phase_Relations!$B$37</f>
        <v>1.0917189086676748</v>
      </c>
      <c r="AI1010" s="70">
        <f>(U1010-Phase_Relations!G$20)/Phase_Relations!G$20</f>
        <v>1.0111528687784237</v>
      </c>
      <c r="AJ1010" s="70">
        <f t="shared" si="487"/>
        <v>1.0918869067418377</v>
      </c>
      <c r="AK1010" s="70">
        <f t="shared" si="488"/>
        <v>0.52192429113864436</v>
      </c>
      <c r="AL1010" s="71">
        <f>(1/(J1011-J1009))*((M1011-M1009)/Phase_Relations!B$22)</f>
        <v>5.0852153155920485E-7</v>
      </c>
      <c r="AM1010" s="71">
        <f t="shared" si="489"/>
        <v>1.5831212008131041</v>
      </c>
      <c r="AN1010" s="71">
        <f>SUM(AM$27:AM1010)</f>
        <v>271.49696755397378</v>
      </c>
      <c r="AO1010" s="71">
        <f>(1/10000)*((AL1010*Phase_Relations!B$22*H$7*U1010))/(2*(P1010-R1010))</f>
        <v>4.7265521577580174E-12</v>
      </c>
      <c r="AP1010" s="71">
        <f t="shared" si="490"/>
        <v>4.0404823498403149E-12</v>
      </c>
      <c r="AQ1010" s="72">
        <f t="shared" si="491"/>
        <v>4.7160244098538645E-19</v>
      </c>
      <c r="AR1010" s="72">
        <f t="shared" si="492"/>
        <v>4.03148272851582E-19</v>
      </c>
      <c r="AS1010" s="71">
        <f t="shared" si="495"/>
        <v>1.4505920375646717E-5</v>
      </c>
      <c r="AT1010" s="72">
        <f t="shared" si="496"/>
        <v>3.2446139683632946E-8</v>
      </c>
      <c r="AU1010" s="97">
        <f t="shared" si="493"/>
        <v>4.0153886797410283E-8</v>
      </c>
      <c r="AV1010" s="2"/>
      <c r="AW1010" s="2"/>
      <c r="AX1010" s="2"/>
      <c r="AY1010" s="2"/>
      <c r="AZ1010" s="2"/>
      <c r="BA1010" s="2"/>
      <c r="BC1010" s="10"/>
      <c r="BE1010" s="10"/>
      <c r="BI1010" s="10"/>
    </row>
    <row r="1011" spans="1:61" x14ac:dyDescent="0.2">
      <c r="A1011" s="9">
        <f>Raw_Data!A1009</f>
        <v>40774.65662037037</v>
      </c>
      <c r="B1011" s="10">
        <f>Raw_Data!J1009</f>
        <v>-6.9718010150445504E-3</v>
      </c>
      <c r="C1011" s="10">
        <f>Raw_Data!K1009</f>
        <v>-0.14335560391901048</v>
      </c>
      <c r="D1011" s="10">
        <f>Raw_Data!L1009</f>
        <v>2.6079877203672355E-2</v>
      </c>
      <c r="E1011" s="10">
        <f>Raw_Data!M1009</f>
        <v>1.8568541904847743E-2</v>
      </c>
      <c r="F1011" s="10">
        <f>Raw_Data!N1009</f>
        <v>1.8644865704509378E-2</v>
      </c>
      <c r="J1011" s="74">
        <f t="shared" si="466"/>
        <v>261903.99999967776</v>
      </c>
      <c r="K1011" s="69">
        <f t="shared" si="467"/>
        <v>3269.0370545299993</v>
      </c>
      <c r="L1011" s="69">
        <f>K1011+$D$8-$B$8*Q1011+Phase_Relations!$C$24*Q1011</f>
        <v>3519.8583564766118</v>
      </c>
      <c r="M1011" s="69">
        <f t="shared" si="468"/>
        <v>4.0921820510818226E-2</v>
      </c>
      <c r="N1011" s="69">
        <f t="shared" si="469"/>
        <v>0.10394142409747829</v>
      </c>
      <c r="O1011" s="70">
        <f t="shared" si="470"/>
        <v>78.356831874729252</v>
      </c>
      <c r="P1011" s="70">
        <f t="shared" si="471"/>
        <v>540.39194396364996</v>
      </c>
      <c r="Q1011" s="70">
        <f t="shared" si="472"/>
        <v>55.745824950874443</v>
      </c>
      <c r="R1011" s="111">
        <f t="shared" si="473"/>
        <v>384.45396517844443</v>
      </c>
      <c r="S1011" s="70">
        <f t="shared" si="494"/>
        <v>155.93797878520553</v>
      </c>
      <c r="T1011" s="113">
        <f t="shared" si="474"/>
        <v>0.65307817948918168</v>
      </c>
      <c r="U1011" s="70">
        <f t="shared" si="475"/>
        <v>1.6588185759025216</v>
      </c>
      <c r="V1011" s="70">
        <f>(L1011/Phase_Relations!C$24)</f>
        <v>722.83073681594476</v>
      </c>
      <c r="W1011" s="70">
        <f t="shared" si="476"/>
        <v>104087.62610149605</v>
      </c>
      <c r="X1011" s="70">
        <f t="shared" si="477"/>
        <v>4985.0395642478952</v>
      </c>
      <c r="Y1011" s="70">
        <f t="shared" si="478"/>
        <v>667.08491186507035</v>
      </c>
      <c r="Z1011" s="70">
        <f t="shared" si="479"/>
        <v>96060.227308570131</v>
      </c>
      <c r="AA1011" s="70">
        <f t="shared" si="480"/>
        <v>4600.5855990694508</v>
      </c>
      <c r="AB1011" s="70">
        <f t="shared" si="481"/>
        <v>5.8965159237490354</v>
      </c>
      <c r="AC1011" s="70">
        <f t="shared" si="482"/>
        <v>5.8965159237490357E-2</v>
      </c>
      <c r="AD1011" s="70">
        <f t="shared" si="483"/>
        <v>4496.6269465459809</v>
      </c>
      <c r="AE1011" s="70">
        <f t="shared" si="484"/>
        <v>3.6528868587093748</v>
      </c>
      <c r="AF1011" s="70">
        <f t="shared" si="485"/>
        <v>3.3895245600200706E-2</v>
      </c>
      <c r="AG1011" s="70">
        <f t="shared" si="486"/>
        <v>3.1281191809102979E-2</v>
      </c>
      <c r="AH1011" s="70">
        <f>(U1011-Phase_Relations!$B$37)/Phase_Relations!$B$37</f>
        <v>1.0910317263302616</v>
      </c>
      <c r="AI1011" s="70">
        <f>(U1011-Phase_Relations!G$20)/Phase_Relations!G$20</f>
        <v>1.0104921544140149</v>
      </c>
      <c r="AJ1011" s="70">
        <f t="shared" si="487"/>
        <v>1.0912506538790765</v>
      </c>
      <c r="AK1011" s="70">
        <f t="shared" si="488"/>
        <v>0.52176717961377395</v>
      </c>
      <c r="AL1011" s="71">
        <f>(1/(J1012-J1010))*((M1012-M1010)/Phase_Relations!B$22)</f>
        <v>4.2867049613972389E-7</v>
      </c>
      <c r="AM1011" s="71">
        <f t="shared" si="489"/>
        <v>1.3863359966368591</v>
      </c>
      <c r="AN1011" s="71">
        <f>SUM(AM$27:AM1011)</f>
        <v>272.88330355061066</v>
      </c>
      <c r="AO1011" s="71">
        <f>(1/10000)*((AL1011*Phase_Relations!B$22*H$7*U1011))/(2*(P1011-R1011))</f>
        <v>4.0321443851914475E-12</v>
      </c>
      <c r="AP1011" s="71">
        <f t="shared" si="490"/>
        <v>4.3449759927232659E-12</v>
      </c>
      <c r="AQ1011" s="72">
        <f t="shared" si="491"/>
        <v>4.0231633355418069E-19</v>
      </c>
      <c r="AR1011" s="72">
        <f t="shared" si="492"/>
        <v>4.3352981534919975E-19</v>
      </c>
      <c r="AS1011" s="71">
        <f t="shared" si="495"/>
        <v>1.1898254195630069E-5</v>
      </c>
      <c r="AT1011" s="72">
        <f t="shared" si="496"/>
        <v>3.3745564713835564E-8</v>
      </c>
      <c r="AU1011" s="97">
        <f t="shared" si="493"/>
        <v>4.1159432267052942E-8</v>
      </c>
      <c r="AV1011" s="2"/>
      <c r="AW1011" s="2"/>
      <c r="AX1011" s="2"/>
      <c r="AY1011" s="2"/>
      <c r="AZ1011" s="2"/>
      <c r="BA1011" s="2"/>
      <c r="BC1011" s="10"/>
      <c r="BE1011" s="10"/>
      <c r="BI1011" s="10"/>
    </row>
    <row r="1012" spans="1:61" x14ac:dyDescent="0.2">
      <c r="A1012" s="9">
        <f>Raw_Data!A1010</f>
        <v>40774.659594907411</v>
      </c>
      <c r="B1012" s="10">
        <f>Raw_Data!J1010</f>
        <v>-7.0090103464299303E-3</v>
      </c>
      <c r="C1012" s="10">
        <f>Raw_Data!K1010</f>
        <v>-0.1439708108662705</v>
      </c>
      <c r="D1012" s="10">
        <f>Raw_Data!L1010</f>
        <v>2.6075364102514858E-2</v>
      </c>
      <c r="E1012" s="10">
        <f>Raw_Data!M1010</f>
        <v>1.8439704743383141E-2</v>
      </c>
      <c r="F1012" s="10">
        <f>Raw_Data!N1010</f>
        <v>1.852309708820938E-2</v>
      </c>
      <c r="J1012" s="74">
        <f t="shared" si="466"/>
        <v>262161.00000003353</v>
      </c>
      <c r="K1012" s="69">
        <f t="shared" si="467"/>
        <v>3286.4842941759107</v>
      </c>
      <c r="L1012" s="69">
        <f>K1012+$D$8-$B$8*Q1012+Phase_Relations!$C$24*Q1012</f>
        <v>3535.596157687788</v>
      </c>
      <c r="M1012" s="69">
        <f t="shared" si="468"/>
        <v>4.1095210187558538E-2</v>
      </c>
      <c r="N1012" s="69">
        <f t="shared" si="469"/>
        <v>0.10438183387639868</v>
      </c>
      <c r="O1012" s="70">
        <f t="shared" si="470"/>
        <v>78.343272289848144</v>
      </c>
      <c r="P1012" s="70">
        <f t="shared" si="471"/>
        <v>540.29842958515962</v>
      </c>
      <c r="Q1012" s="70">
        <f t="shared" si="472"/>
        <v>55.359034545522363</v>
      </c>
      <c r="R1012" s="111">
        <f t="shared" si="473"/>
        <v>381.78644514153353</v>
      </c>
      <c r="S1012" s="70">
        <f t="shared" si="494"/>
        <v>158.51198444362609</v>
      </c>
      <c r="T1012" s="113">
        <f t="shared" si="474"/>
        <v>0.65290478981244138</v>
      </c>
      <c r="U1012" s="70">
        <f t="shared" si="475"/>
        <v>1.6583781661236012</v>
      </c>
      <c r="V1012" s="70">
        <f>(L1012/Phase_Relations!C$24)</f>
        <v>726.06261869676121</v>
      </c>
      <c r="W1012" s="70">
        <f t="shared" si="476"/>
        <v>104553.01709233361</v>
      </c>
      <c r="X1012" s="70">
        <f t="shared" si="477"/>
        <v>5007.3284048052501</v>
      </c>
      <c r="Y1012" s="70">
        <f t="shared" si="478"/>
        <v>670.70358415123883</v>
      </c>
      <c r="Z1012" s="70">
        <f t="shared" si="479"/>
        <v>96581.316117778391</v>
      </c>
      <c r="AA1012" s="70">
        <f t="shared" si="480"/>
        <v>4625.5419596637166</v>
      </c>
      <c r="AB1012" s="70">
        <f t="shared" si="481"/>
        <v>5.9215000270257274</v>
      </c>
      <c r="AC1012" s="70">
        <f t="shared" si="482"/>
        <v>5.9215000270257272E-2</v>
      </c>
      <c r="AD1012" s="70">
        <f t="shared" si="483"/>
        <v>4519.8673033679661</v>
      </c>
      <c r="AE1012" s="70">
        <f t="shared" si="484"/>
        <v>3.6551256847536364</v>
      </c>
      <c r="AF1012" s="70">
        <f t="shared" si="485"/>
        <v>3.4268845861934447E-2</v>
      </c>
      <c r="AG1012" s="70">
        <f t="shared" si="486"/>
        <v>3.1655999293258075E-2</v>
      </c>
      <c r="AH1012" s="70">
        <f>(U1012-Phase_Relations!$B$37)/Phase_Relations!$B$37</f>
        <v>1.0904765656673137</v>
      </c>
      <c r="AI1012" s="70">
        <f>(U1012-Phase_Relations!G$20)/Phase_Relations!G$20</f>
        <v>1.0099583766892479</v>
      </c>
      <c r="AJ1012" s="70">
        <f t="shared" si="487"/>
        <v>1.0905322490489777</v>
      </c>
      <c r="AK1012" s="70">
        <f t="shared" si="488"/>
        <v>0.52164017697046805</v>
      </c>
      <c r="AL1012" s="71">
        <f>(1/(J1013-J1011))*((M1013-M1011)/Phase_Relations!B$22)</f>
        <v>3.6880374859477474E-7</v>
      </c>
      <c r="AM1012" s="71">
        <f t="shared" si="489"/>
        <v>1.1263451176677248</v>
      </c>
      <c r="AN1012" s="71">
        <f>SUM(AM$27:AM1012)</f>
        <v>274.00964866827837</v>
      </c>
      <c r="AO1012" s="71">
        <f>(1/10000)*((AL1012*Phase_Relations!B$22*H$7*U1012))/(2*(P1012-R1012))</f>
        <v>3.4117899624698111E-12</v>
      </c>
      <c r="AP1012" s="71">
        <f t="shared" si="490"/>
        <v>4.5776110851781716E-12</v>
      </c>
      <c r="AQ1012" s="72">
        <f t="shared" si="491"/>
        <v>3.4041906673752155E-19</v>
      </c>
      <c r="AR1012" s="72">
        <f t="shared" si="492"/>
        <v>4.5674150831243469E-19</v>
      </c>
      <c r="AS1012" s="71">
        <f t="shared" si="495"/>
        <v>1.1423923119713574E-5</v>
      </c>
      <c r="AT1012" s="72">
        <f t="shared" si="496"/>
        <v>2.9739309692668417E-8</v>
      </c>
      <c r="AU1012" s="97">
        <f t="shared" si="493"/>
        <v>3.6283001961304599E-8</v>
      </c>
      <c r="AV1012" s="2"/>
      <c r="AW1012" s="2"/>
      <c r="AX1012" s="2"/>
      <c r="AY1012" s="2"/>
      <c r="AZ1012" s="2"/>
      <c r="BA1012" s="2"/>
      <c r="BC1012" s="10"/>
      <c r="BE1012" s="10"/>
      <c r="BI1012" s="10"/>
    </row>
    <row r="1013" spans="1:61" x14ac:dyDescent="0.2">
      <c r="A1013" s="9">
        <f>Raw_Data!A1011</f>
        <v>40774.662581018521</v>
      </c>
      <c r="B1013" s="10">
        <f>Raw_Data!J1011</f>
        <v>-7.0514810036384004E-3</v>
      </c>
      <c r="C1013" s="10">
        <f>Raw_Data!K1011</f>
        <v>-0.14455038806755027</v>
      </c>
      <c r="D1013" s="10">
        <f>Raw_Data!L1011</f>
        <v>2.6109806190295758E-2</v>
      </c>
      <c r="E1013" s="10">
        <f>Raw_Data!M1011</f>
        <v>1.8467590957903644E-2</v>
      </c>
      <c r="F1013" s="10">
        <f>Raw_Data!N1011</f>
        <v>1.8530220576167277E-2</v>
      </c>
      <c r="J1013" s="74">
        <f t="shared" si="466"/>
        <v>262418.99999999441</v>
      </c>
      <c r="K1013" s="69">
        <f t="shared" si="467"/>
        <v>3306.3985389808227</v>
      </c>
      <c r="L1013" s="69">
        <f>K1013+$D$8-$B$8*Q1013+Phase_Relations!$C$24*Q1013</f>
        <v>3555.8804026258813</v>
      </c>
      <c r="M1013" s="69">
        <f t="shared" si="468"/>
        <v>4.1256294162680708E-2</v>
      </c>
      <c r="N1013" s="69">
        <f t="shared" si="469"/>
        <v>0.104790987173209</v>
      </c>
      <c r="O1013" s="70">
        <f t="shared" si="470"/>
        <v>78.446753332361752</v>
      </c>
      <c r="P1013" s="70">
        <f t="shared" si="471"/>
        <v>541.01209194732246</v>
      </c>
      <c r="Q1013" s="70">
        <f t="shared" si="472"/>
        <v>55.44275356024999</v>
      </c>
      <c r="R1013" s="111">
        <f t="shared" si="473"/>
        <v>382.36381765689646</v>
      </c>
      <c r="S1013" s="70">
        <f t="shared" si="494"/>
        <v>158.648274290426</v>
      </c>
      <c r="T1013" s="113">
        <f t="shared" si="474"/>
        <v>0.65274370583731922</v>
      </c>
      <c r="U1013" s="70">
        <f t="shared" si="475"/>
        <v>1.6579690128267908</v>
      </c>
      <c r="V1013" s="70">
        <f>(L1013/Phase_Relations!C$24)</f>
        <v>730.22814873503069</v>
      </c>
      <c r="W1013" s="70">
        <f t="shared" si="476"/>
        <v>105152.85341784442</v>
      </c>
      <c r="X1013" s="70">
        <f t="shared" si="477"/>
        <v>5036.056198172625</v>
      </c>
      <c r="Y1013" s="70">
        <f t="shared" si="478"/>
        <v>674.78539517478066</v>
      </c>
      <c r="Z1013" s="70">
        <f t="shared" si="479"/>
        <v>97169.096905168408</v>
      </c>
      <c r="AA1013" s="70">
        <f t="shared" si="480"/>
        <v>4653.6923805157285</v>
      </c>
      <c r="AB1013" s="70">
        <f t="shared" si="481"/>
        <v>5.9447109744496736</v>
      </c>
      <c r="AC1013" s="70">
        <f t="shared" si="482"/>
        <v>5.9447109744496733E-2</v>
      </c>
      <c r="AD1013" s="70">
        <f t="shared" si="483"/>
        <v>4547.9268643221112</v>
      </c>
      <c r="AE1013" s="70">
        <f t="shared" si="484"/>
        <v>3.6578134721377897</v>
      </c>
      <c r="AF1013" s="70">
        <f t="shared" si="485"/>
        <v>3.4090838267407005E-2</v>
      </c>
      <c r="AG1013" s="70">
        <f t="shared" si="486"/>
        <v>3.1502482904776329E-2</v>
      </c>
      <c r="AH1013" s="70">
        <f>(U1013-Phase_Relations!$B$37)/Phase_Relations!$B$37</f>
        <v>1.0899608055130738</v>
      </c>
      <c r="AI1013" s="70">
        <f>(U1013-Phase_Relations!G$20)/Phase_Relations!G$20</f>
        <v>1.00946248189693</v>
      </c>
      <c r="AJ1013" s="70">
        <f t="shared" si="487"/>
        <v>1.0898162825639977</v>
      </c>
      <c r="AK1013" s="70">
        <f t="shared" si="488"/>
        <v>0.52152212741879367</v>
      </c>
      <c r="AL1013" s="71">
        <f>(1/(J1014-J1012))*((M1014-M1012)/Phase_Relations!B$22)</f>
        <v>3.1463394890495823E-7</v>
      </c>
      <c r="AM1013" s="71">
        <f t="shared" si="489"/>
        <v>1.0523604683870991</v>
      </c>
      <c r="AN1013" s="71">
        <f>SUM(AM$27:AM1013)</f>
        <v>275.06200913666549</v>
      </c>
      <c r="AO1013" s="71">
        <f>(1/10000)*((AL1013*Phase_Relations!B$22*H$7*U1013))/(2*(P1013-R1013))</f>
        <v>2.9074491664510088E-12</v>
      </c>
      <c r="AP1013" s="71">
        <f t="shared" si="490"/>
        <v>4.8652334597520101E-12</v>
      </c>
      <c r="AQ1013" s="72">
        <f t="shared" si="491"/>
        <v>2.9009732214393166E-19</v>
      </c>
      <c r="AR1013" s="72">
        <f t="shared" si="492"/>
        <v>4.8543968182320286E-19</v>
      </c>
      <c r="AS1013" s="71">
        <f t="shared" si="495"/>
        <v>8.7926869743625581E-6</v>
      </c>
      <c r="AT1013" s="72">
        <f t="shared" si="496"/>
        <v>3.2927168500022172E-8</v>
      </c>
      <c r="AU1013" s="97">
        <f t="shared" si="493"/>
        <v>3.5844279546816253E-8</v>
      </c>
      <c r="AV1013" s="2"/>
      <c r="AW1013" s="2"/>
      <c r="AX1013" s="2"/>
      <c r="AY1013" s="2"/>
      <c r="AZ1013" s="2"/>
      <c r="BA1013" s="2"/>
      <c r="BC1013" s="10"/>
      <c r="BE1013" s="10"/>
      <c r="BI1013" s="10"/>
    </row>
    <row r="1014" spans="1:61" x14ac:dyDescent="0.2">
      <c r="A1014" s="9">
        <f>Raw_Data!A1012</f>
        <v>40774.665555555555</v>
      </c>
      <c r="B1014" s="10">
        <f>Raw_Data!J1012</f>
        <v>-7.0918970121620108E-3</v>
      </c>
      <c r="C1014" s="10">
        <f>Raw_Data!K1012</f>
        <v>-0.14500526115789025</v>
      </c>
      <c r="D1014" s="10">
        <f>Raw_Data!L1012</f>
        <v>2.6124093718433855E-2</v>
      </c>
      <c r="E1014" s="10">
        <f>Raw_Data!M1012</f>
        <v>1.8460892565659342E-2</v>
      </c>
      <c r="F1014" s="10">
        <f>Raw_Data!N1012</f>
        <v>1.8517372003088877E-2</v>
      </c>
      <c r="J1014" s="74">
        <f t="shared" si="466"/>
        <v>262675.99999972153</v>
      </c>
      <c r="K1014" s="69">
        <f t="shared" si="467"/>
        <v>3325.3493709358336</v>
      </c>
      <c r="L1014" s="69">
        <f>K1014+$D$8-$B$8*Q1014+Phase_Relations!$C$24*Q1014</f>
        <v>3574.7423589100599</v>
      </c>
      <c r="M1014" s="69">
        <f t="shared" si="468"/>
        <v>4.1380556435156812E-2</v>
      </c>
      <c r="N1014" s="69">
        <f t="shared" si="469"/>
        <v>0.10510661334529831</v>
      </c>
      <c r="O1014" s="70">
        <f t="shared" si="470"/>
        <v>78.489680123445893</v>
      </c>
      <c r="P1014" s="70">
        <f t="shared" si="471"/>
        <v>541.30813878238553</v>
      </c>
      <c r="Q1014" s="70">
        <f t="shared" si="472"/>
        <v>55.422643882095578</v>
      </c>
      <c r="R1014" s="111">
        <f t="shared" si="473"/>
        <v>382.22513022134882</v>
      </c>
      <c r="S1014" s="70">
        <f t="shared" si="494"/>
        <v>159.08300856103671</v>
      </c>
      <c r="T1014" s="113">
        <f t="shared" si="474"/>
        <v>0.65261944356484314</v>
      </c>
      <c r="U1014" s="70">
        <f t="shared" si="475"/>
        <v>1.6576533866547016</v>
      </c>
      <c r="V1014" s="70">
        <f>(L1014/Phase_Relations!C$24)</f>
        <v>734.10160055549841</v>
      </c>
      <c r="W1014" s="70">
        <f t="shared" si="476"/>
        <v>105710.63047999177</v>
      </c>
      <c r="X1014" s="70">
        <f t="shared" si="477"/>
        <v>5062.7696590034366</v>
      </c>
      <c r="Y1014" s="70">
        <f t="shared" si="478"/>
        <v>678.67895667340281</v>
      </c>
      <c r="Z1014" s="70">
        <f t="shared" si="479"/>
        <v>97729.769760969997</v>
      </c>
      <c r="AA1014" s="70">
        <f t="shared" si="480"/>
        <v>4680.5445287820876</v>
      </c>
      <c r="AB1014" s="70">
        <f t="shared" si="481"/>
        <v>5.9626162010312456</v>
      </c>
      <c r="AC1014" s="70">
        <f t="shared" si="482"/>
        <v>5.9626162010312456E-2</v>
      </c>
      <c r="AD1014" s="70">
        <f t="shared" si="483"/>
        <v>4574.4891897413963</v>
      </c>
      <c r="AE1014" s="70">
        <f t="shared" si="484"/>
        <v>3.6603426056238559</v>
      </c>
      <c r="AF1014" s="70">
        <f t="shared" si="485"/>
        <v>3.3988141247837098E-2</v>
      </c>
      <c r="AG1014" s="70">
        <f t="shared" si="486"/>
        <v>3.1422130429759831E-2</v>
      </c>
      <c r="AH1014" s="70">
        <f>(U1014-Phase_Relations!$B$37)/Phase_Relations!$B$37</f>
        <v>1.0895629414252912</v>
      </c>
      <c r="AI1014" s="70">
        <f>(U1014-Phase_Relations!G$20)/Phase_Relations!G$20</f>
        <v>1.0090799422075807</v>
      </c>
      <c r="AJ1014" s="70">
        <f t="shared" si="487"/>
        <v>1.0889993735064243</v>
      </c>
      <c r="AK1014" s="70">
        <f t="shared" si="488"/>
        <v>0.52143102264347208</v>
      </c>
      <c r="AL1014" s="71">
        <f>(1/(J1015-J1013))*((M1015-M1013)/Phase_Relations!B$22)</f>
        <v>4.0276781289783799E-7</v>
      </c>
      <c r="AM1014" s="71">
        <f t="shared" si="489"/>
        <v>0.81669463209689719</v>
      </c>
      <c r="AN1014" s="71">
        <f>SUM(AM$27:AM1014)</f>
        <v>275.87870376876236</v>
      </c>
      <c r="AO1014" s="71">
        <f>(1/10000)*((AL1014*Phase_Relations!B$22*H$7*U1014))/(2*(P1014-R1014))</f>
        <v>3.7109933703632076E-12</v>
      </c>
      <c r="AP1014" s="71">
        <f t="shared" si="490"/>
        <v>4.9650294304346041E-12</v>
      </c>
      <c r="AQ1014" s="72">
        <f t="shared" si="491"/>
        <v>3.7027276406360868E-19</v>
      </c>
      <c r="AR1014" s="72">
        <f t="shared" si="492"/>
        <v>4.9539705070511994E-19</v>
      </c>
      <c r="AS1014" s="71">
        <f t="shared" si="495"/>
        <v>7.1668861552492596E-6</v>
      </c>
      <c r="AT1014" s="72">
        <f t="shared" si="496"/>
        <v>5.1561262264450739E-8</v>
      </c>
      <c r="AU1014" s="97">
        <f t="shared" si="493"/>
        <v>3.6039303987022913E-8</v>
      </c>
      <c r="AV1014" s="2"/>
      <c r="AW1014" s="2"/>
      <c r="AX1014" s="2"/>
      <c r="AY1014" s="2"/>
      <c r="AZ1014" s="2"/>
      <c r="BA1014" s="2"/>
      <c r="BC1014" s="10"/>
      <c r="BE1014" s="10"/>
      <c r="BI1014" s="10"/>
    </row>
    <row r="1015" spans="1:61" x14ac:dyDescent="0.2">
      <c r="A1015" s="9">
        <f>Raw_Data!A1013</f>
        <v>40774.668530092589</v>
      </c>
      <c r="B1015" s="10">
        <f>Raw_Data!J1013</f>
        <v>-7.1307215586985002E-3</v>
      </c>
      <c r="C1015" s="10">
        <f>Raw_Data!K1013</f>
        <v>-0.14584493550483035</v>
      </c>
      <c r="D1015" s="10">
        <f>Raw_Data!L1013</f>
        <v>2.6142728075581555E-2</v>
      </c>
      <c r="E1015" s="10">
        <f>Raw_Data!M1013</f>
        <v>1.8432685683425043E-2</v>
      </c>
      <c r="F1015" s="10">
        <f>Raw_Data!N1013</f>
        <v>1.8513905876397979E-2</v>
      </c>
      <c r="J1015" s="74">
        <f t="shared" si="466"/>
        <v>262932.99999944866</v>
      </c>
      <c r="K1015" s="69">
        <f t="shared" si="467"/>
        <v>3343.5539755966988</v>
      </c>
      <c r="L1015" s="69">
        <f>K1015+$D$8-$B$8*Q1015+Phase_Relations!$C$24*Q1015</f>
        <v>3592.5727087513742</v>
      </c>
      <c r="M1015" s="69">
        <f t="shared" si="468"/>
        <v>4.1620861059209348E-2</v>
      </c>
      <c r="N1015" s="69">
        <f t="shared" si="469"/>
        <v>0.10571698709039175</v>
      </c>
      <c r="O1015" s="70">
        <f t="shared" si="470"/>
        <v>78.545666935757666</v>
      </c>
      <c r="P1015" s="70">
        <f t="shared" si="471"/>
        <v>541.69425472936314</v>
      </c>
      <c r="Q1015" s="70">
        <f t="shared" si="472"/>
        <v>55.337962170009575</v>
      </c>
      <c r="R1015" s="111">
        <f t="shared" si="473"/>
        <v>381.64111841385909</v>
      </c>
      <c r="S1015" s="70">
        <f t="shared" si="494"/>
        <v>160.05313631550405</v>
      </c>
      <c r="T1015" s="113">
        <f t="shared" si="474"/>
        <v>0.65237913894079058</v>
      </c>
      <c r="U1015" s="70">
        <f t="shared" si="475"/>
        <v>1.6570430129096081</v>
      </c>
      <c r="V1015" s="70">
        <f>(L1015/Phase_Relations!C$24)</f>
        <v>737.7632038384171</v>
      </c>
      <c r="W1015" s="70">
        <f t="shared" si="476"/>
        <v>106237.90135273206</v>
      </c>
      <c r="X1015" s="70">
        <f t="shared" si="477"/>
        <v>5088.022095437359</v>
      </c>
      <c r="Y1015" s="70">
        <f t="shared" si="478"/>
        <v>682.42524166840758</v>
      </c>
      <c r="Z1015" s="70">
        <f t="shared" si="479"/>
        <v>98269.234800250691</v>
      </c>
      <c r="AA1015" s="70">
        <f t="shared" si="480"/>
        <v>4706.3809770235002</v>
      </c>
      <c r="AB1015" s="70">
        <f t="shared" si="481"/>
        <v>5.99724222755178</v>
      </c>
      <c r="AC1015" s="70">
        <f t="shared" si="482"/>
        <v>5.99724222755178E-2</v>
      </c>
      <c r="AD1015" s="70">
        <f t="shared" si="483"/>
        <v>4599.6788861464975</v>
      </c>
      <c r="AE1015" s="70">
        <f t="shared" si="484"/>
        <v>3.6627275136723432</v>
      </c>
      <c r="AF1015" s="70">
        <f t="shared" si="485"/>
        <v>3.4007688093437759E-2</v>
      </c>
      <c r="AG1015" s="70">
        <f t="shared" si="486"/>
        <v>3.1456847732448008E-2</v>
      </c>
      <c r="AH1015" s="70">
        <f>(U1015-Phase_Relations!$B$37)/Phase_Relations!$B$37</f>
        <v>1.0887935318681217</v>
      </c>
      <c r="AI1015" s="70">
        <f>(U1015-Phase_Relations!G$20)/Phase_Relations!G$20</f>
        <v>1.0083401677418267</v>
      </c>
      <c r="AJ1015" s="70">
        <f t="shared" si="487"/>
        <v>1.0882474654983079</v>
      </c>
      <c r="AK1015" s="70">
        <f t="shared" si="488"/>
        <v>0.52125474119711313</v>
      </c>
      <c r="AL1015" s="71">
        <f>(1/(J1016-J1014))*((M1016-M1014)/Phase_Relations!B$22)</f>
        <v>6.2577729290689669E-7</v>
      </c>
      <c r="AM1015" s="71">
        <f t="shared" si="489"/>
        <v>1.588324935497675</v>
      </c>
      <c r="AN1015" s="71">
        <f>SUM(AM$27:AM1015)</f>
        <v>277.46702870426003</v>
      </c>
      <c r="AO1015" s="71">
        <f>(1/10000)*((AL1015*Phase_Relations!B$22*H$7*U1015))/(2*(P1015-R1015))</f>
        <v>5.7286842466895971E-12</v>
      </c>
      <c r="AP1015" s="71">
        <f t="shared" si="490"/>
        <v>4.6469381884210957E-12</v>
      </c>
      <c r="AQ1015" s="72">
        <f t="shared" si="491"/>
        <v>5.715924386741232E-19</v>
      </c>
      <c r="AR1015" s="72">
        <f t="shared" si="492"/>
        <v>4.6365877697351246E-19</v>
      </c>
      <c r="AS1015" s="71">
        <f t="shared" si="495"/>
        <v>1.4617704755996772E-5</v>
      </c>
      <c r="AT1015" s="72">
        <f t="shared" si="496"/>
        <v>3.9024699508238126E-8</v>
      </c>
      <c r="AU1015" s="97">
        <f t="shared" si="493"/>
        <v>3.8051932641400016E-8</v>
      </c>
      <c r="AV1015" s="2"/>
      <c r="AW1015" s="2"/>
      <c r="AX1015" s="2"/>
      <c r="AY1015" s="2"/>
      <c r="AZ1015" s="2"/>
      <c r="BA1015" s="2"/>
      <c r="BC1015" s="10"/>
      <c r="BE1015" s="10"/>
      <c r="BI1015" s="10"/>
    </row>
    <row r="1016" spans="1:61" x14ac:dyDescent="0.2">
      <c r="A1016" s="9">
        <f>Raw_Data!A1014</f>
        <v>40774.671516203707</v>
      </c>
      <c r="B1016" s="10">
        <f>Raw_Data!J1014</f>
        <v>-7.1687266210774406E-3</v>
      </c>
      <c r="C1016" s="10">
        <f>Raw_Data!K1014</f>
        <v>-0.14697321079420078</v>
      </c>
      <c r="D1016" s="10">
        <f>Raw_Data!L1014</f>
        <v>2.6205958998114558E-2</v>
      </c>
      <c r="E1016" s="10">
        <f>Raw_Data!M1014</f>
        <v>1.8459562388476142E-2</v>
      </c>
      <c r="F1016" s="10">
        <f>Raw_Data!N1014</f>
        <v>1.8526097080621178E-2</v>
      </c>
      <c r="J1016" s="74">
        <f t="shared" si="466"/>
        <v>263191.00000003818</v>
      </c>
      <c r="K1016" s="69">
        <f t="shared" si="467"/>
        <v>3361.3743288896831</v>
      </c>
      <c r="L1016" s="69">
        <f>K1016+$D$8-$B$8*Q1016+Phase_Relations!$C$24*Q1016</f>
        <v>3610.7496677945251</v>
      </c>
      <c r="M1016" s="69">
        <f t="shared" si="468"/>
        <v>4.1948083249102416E-2</v>
      </c>
      <c r="N1016" s="69">
        <f t="shared" si="469"/>
        <v>0.10654813145272014</v>
      </c>
      <c r="O1016" s="70">
        <f t="shared" si="470"/>
        <v>78.735643856565602</v>
      </c>
      <c r="P1016" s="70">
        <f t="shared" si="471"/>
        <v>543.00444039010767</v>
      </c>
      <c r="Q1016" s="70">
        <f t="shared" si="472"/>
        <v>55.418650470831068</v>
      </c>
      <c r="R1016" s="111">
        <f t="shared" si="473"/>
        <v>382.19758945400741</v>
      </c>
      <c r="S1016" s="70">
        <f t="shared" si="494"/>
        <v>160.80685093610026</v>
      </c>
      <c r="T1016" s="113">
        <f t="shared" si="474"/>
        <v>0.65205191675089758</v>
      </c>
      <c r="U1016" s="70">
        <f t="shared" si="475"/>
        <v>1.65621186854728</v>
      </c>
      <c r="V1016" s="70">
        <f>(L1016/Phase_Relations!C$24)</f>
        <v>741.49598606076358</v>
      </c>
      <c r="W1016" s="70">
        <f t="shared" si="476"/>
        <v>106775.42199274995</v>
      </c>
      <c r="X1016" s="70">
        <f t="shared" si="477"/>
        <v>5113.7654211087138</v>
      </c>
      <c r="Y1016" s="70">
        <f t="shared" si="478"/>
        <v>686.07733558993255</v>
      </c>
      <c r="Z1016" s="70">
        <f t="shared" si="479"/>
        <v>98795.13632495029</v>
      </c>
      <c r="AA1016" s="70">
        <f t="shared" si="480"/>
        <v>4731.5678316547064</v>
      </c>
      <c r="AB1016" s="70">
        <f t="shared" si="481"/>
        <v>6.0443923990061048</v>
      </c>
      <c r="AC1016" s="70">
        <f t="shared" si="482"/>
        <v>6.0443923990061051E-2</v>
      </c>
      <c r="AD1016" s="70">
        <f t="shared" si="483"/>
        <v>4624.363264363973</v>
      </c>
      <c r="AE1016" s="70">
        <f t="shared" si="484"/>
        <v>3.6650519425214827</v>
      </c>
      <c r="AF1016" s="70">
        <f t="shared" si="485"/>
        <v>3.3985954900674749E-2</v>
      </c>
      <c r="AG1016" s="70">
        <f t="shared" si="486"/>
        <v>3.1445879443808313E-2</v>
      </c>
      <c r="AH1016" s="70">
        <f>(U1016-Phase_Relations!$B$37)/Phase_Relations!$B$37</f>
        <v>1.0877458288486139</v>
      </c>
      <c r="AI1016" s="70">
        <f>(U1016-Phase_Relations!G$20)/Phase_Relations!G$20</f>
        <v>1.0073328187502488</v>
      </c>
      <c r="AJ1016" s="70">
        <f t="shared" si="487"/>
        <v>1.0875279259732484</v>
      </c>
      <c r="AK1016" s="70">
        <f t="shared" si="488"/>
        <v>0.52101449027849467</v>
      </c>
      <c r="AL1016" s="71">
        <f>(1/(J1017-J1015))*((M1017-M1015)/Phase_Relations!B$22)</f>
        <v>7.7335785113482284E-7</v>
      </c>
      <c r="AM1016" s="71">
        <f t="shared" si="489"/>
        <v>2.1745758444924475</v>
      </c>
      <c r="AN1016" s="71">
        <f>SUM(AM$27:AM1016)</f>
        <v>279.64160454875247</v>
      </c>
      <c r="AO1016" s="71">
        <f>(1/10000)*((AL1016*Phase_Relations!B$22*H$7*U1016))/(2*(P1016-R1016))</f>
        <v>7.0429942904521439E-12</v>
      </c>
      <c r="AP1016" s="71">
        <f t="shared" si="490"/>
        <v>4.6317890398633102E-12</v>
      </c>
      <c r="AQ1016" s="72">
        <f t="shared" si="491"/>
        <v>7.0273069847998485E-19</v>
      </c>
      <c r="AR1016" s="72">
        <f t="shared" si="492"/>
        <v>4.6214723638319543E-19</v>
      </c>
      <c r="AS1016" s="71">
        <f t="shared" si="495"/>
        <v>2.0319849615158544E-5</v>
      </c>
      <c r="AT1016" s="72">
        <f t="shared" si="496"/>
        <v>3.4514430750117653E-8</v>
      </c>
      <c r="AU1016" s="97">
        <f t="shared" si="493"/>
        <v>3.7896693872312298E-8</v>
      </c>
      <c r="AV1016" s="2"/>
      <c r="AW1016" s="2"/>
      <c r="AX1016" s="2"/>
      <c r="AY1016" s="2"/>
      <c r="AZ1016" s="2"/>
      <c r="BA1016" s="2"/>
      <c r="BC1016" s="10"/>
      <c r="BE1016" s="10"/>
      <c r="BI1016" s="10"/>
    </row>
    <row r="1017" spans="1:61" x14ac:dyDescent="0.2">
      <c r="A1017" s="9">
        <f>Raw_Data!A1015</f>
        <v>40774.674490740741</v>
      </c>
      <c r="B1017" s="10">
        <f>Raw_Data!J1015</f>
        <v>-7.2095701865528107E-3</v>
      </c>
      <c r="C1017" s="10">
        <f>Raw_Data!K1015</f>
        <v>-0.14826063228229014</v>
      </c>
      <c r="D1017" s="10">
        <f>Raw_Data!L1015</f>
        <v>2.6208571846153057E-2</v>
      </c>
      <c r="E1017" s="10">
        <f>Raw_Data!M1015</f>
        <v>1.8444930439460244E-2</v>
      </c>
      <c r="F1017" s="10">
        <f>Raw_Data!N1015</f>
        <v>1.8527925761254678E-2</v>
      </c>
      <c r="J1017" s="74">
        <f t="shared" ref="J1017:J1080" si="497">(A1017-A$27)*24*3600</f>
        <v>263447.99999976531</v>
      </c>
      <c r="K1017" s="69">
        <f t="shared" ref="K1017:K1080" si="498">B1017*$B$17/B$18</f>
        <v>3380.5256398192387</v>
      </c>
      <c r="L1017" s="69">
        <f>K1017+$D$8-$B$8*Q1017+Phase_Relations!$C$24*Q1017</f>
        <v>3629.7068389608439</v>
      </c>
      <c r="M1017" s="69">
        <f t="shared" ref="M1017:M1080" si="499">(C1017*$C$17/C$18)-(0.000000651*K1017)</f>
        <v>4.2322230895202526E-2</v>
      </c>
      <c r="N1017" s="69">
        <f t="shared" ref="N1017:N1080" si="500">M1017*2.54</f>
        <v>0.10749846647381442</v>
      </c>
      <c r="O1017" s="70">
        <f t="shared" ref="O1017:O1080" si="501">D1017*$D$17/D$18</f>
        <v>78.743494142549238</v>
      </c>
      <c r="P1017" s="70">
        <f t="shared" ref="P1017:P1080" si="502">(O1017/145)*1000</f>
        <v>543.05858029344301</v>
      </c>
      <c r="Q1017" s="70">
        <f t="shared" ref="Q1017:Q1080" si="503">E1017*$E$17/E$18</f>
        <v>55.374722946919384</v>
      </c>
      <c r="R1017" s="111">
        <f t="shared" ref="R1017:R1080" si="504">(Q1017/145)*1000</f>
        <v>381.89464101323711</v>
      </c>
      <c r="S1017" s="70">
        <f t="shared" si="494"/>
        <v>161.16393928020591</v>
      </c>
      <c r="T1017" s="113">
        <f t="shared" ref="T1017:T1080" si="505">D$7-M1017</f>
        <v>0.65167776910479747</v>
      </c>
      <c r="U1017" s="70">
        <f t="shared" ref="U1017:U1080" si="506">T1017*2.54</f>
        <v>1.6552615335261855</v>
      </c>
      <c r="V1017" s="70">
        <f>(L1017/Phase_Relations!C$24)</f>
        <v>745.38899100992103</v>
      </c>
      <c r="W1017" s="70">
        <f t="shared" ref="W1017:W1080" si="507">144*V1017</f>
        <v>107336.01470542862</v>
      </c>
      <c r="X1017" s="70">
        <f t="shared" ref="X1017:X1080" si="508">(V1017/145)*1000</f>
        <v>5140.6137311029033</v>
      </c>
      <c r="Y1017" s="70">
        <f t="shared" ref="Y1017:Y1080" si="509">V1017-Q1017</f>
        <v>690.01426806300162</v>
      </c>
      <c r="Z1017" s="70">
        <f t="shared" ref="Z1017:Z1080" si="510">144*Y1017</f>
        <v>99362.054601072232</v>
      </c>
      <c r="AA1017" s="70">
        <f t="shared" ref="AA1017:AA1080" si="511">X1017-R1017</f>
        <v>4758.7190900896658</v>
      </c>
      <c r="AB1017" s="70">
        <f t="shared" ref="AB1017:AB1080" si="512">(1-($D$7-M1017)/$D$7)*100</f>
        <v>6.0983041635738422</v>
      </c>
      <c r="AC1017" s="70">
        <f t="shared" ref="AC1017:AC1080" si="513">AB1017/100</f>
        <v>6.0983041635738422E-2</v>
      </c>
      <c r="AD1017" s="70">
        <f t="shared" ref="AD1017:AD1080" si="514">X1017-((2/3)*(P1017-R1017)+R1017)</f>
        <v>4651.2764639028619</v>
      </c>
      <c r="AE1017" s="70">
        <f t="shared" ref="AE1017:AE1080" si="515">LOG(AD1017,10)</f>
        <v>3.6675721539985315</v>
      </c>
      <c r="AF1017" s="70">
        <f t="shared" ref="AF1017:AF1080" si="516">(P1017-R1017)/AA1017</f>
        <v>3.386708402600188E-2</v>
      </c>
      <c r="AG1017" s="70">
        <f t="shared" ref="AG1017:AG1080" si="517">(P1017-R1017)/X1017</f>
        <v>3.1351108585555731E-2</v>
      </c>
      <c r="AH1017" s="70">
        <f>(U1017-Phase_Relations!$B$37)/Phase_Relations!$B$37</f>
        <v>1.0865478794714978</v>
      </c>
      <c r="AI1017" s="70">
        <f>(U1017-Phase_Relations!G$20)/Phase_Relations!G$20</f>
        <v>1.0061810103899309</v>
      </c>
      <c r="AJ1017" s="70">
        <f t="shared" ref="AJ1017:AJ1080" si="518">AVERAGE(AH1013:AH1021)</f>
        <v>1.0867744789179836</v>
      </c>
      <c r="AK1017" s="70">
        <f t="shared" ref="AK1017:AK1080" si="519">AH1017/(1+AH1017)</f>
        <v>0.52073949040973344</v>
      </c>
      <c r="AL1017" s="71">
        <f>(1/(J1018-J1016))*((M1018-M1016)/Phase_Relations!B$22)</f>
        <v>8.9356057879523068E-7</v>
      </c>
      <c r="AM1017" s="71">
        <f t="shared" ref="AM1017:AM1080" si="520">((AD1017+AD1016)/2)*(AC1017-AC1016)</f>
        <v>2.5003305262273545</v>
      </c>
      <c r="AN1017" s="71">
        <f>SUM(AM$27:AM1017)</f>
        <v>282.14193507497981</v>
      </c>
      <c r="AO1017" s="71">
        <f>(1/10000)*((AL1017*Phase_Relations!B$22*H$7*U1017))/(2*(P1017-R1017))</f>
        <v>8.1149947178623751E-12</v>
      </c>
      <c r="AP1017" s="71">
        <f t="shared" ref="AP1017:AP1080" si="521">AVERAGE(AO1013:AO1021)</f>
        <v>4.8015352120239893E-12</v>
      </c>
      <c r="AQ1017" s="72">
        <f t="shared" ref="AQ1017:AQ1080" si="522">AO1017*$H$8/($H$7*1000)</f>
        <v>8.0969196780063232E-19</v>
      </c>
      <c r="AR1017" s="72">
        <f t="shared" ref="AR1017:AR1080" si="523">AVERAGE(AQ1013:AQ1021)</f>
        <v>4.7908404496310409E-19</v>
      </c>
      <c r="AS1017" s="71">
        <f t="shared" si="495"/>
        <v>2.1320407935496898E-5</v>
      </c>
      <c r="AT1017" s="72">
        <f t="shared" si="496"/>
        <v>3.7901517579450692E-8</v>
      </c>
      <c r="AU1017" s="97">
        <f t="shared" ref="AU1017:AU1080" si="524">AVERAGE(AT1013:AT1022)</f>
        <v>3.8713310875192329E-8</v>
      </c>
      <c r="AV1017" s="2"/>
      <c r="AW1017" s="2"/>
      <c r="AX1017" s="2"/>
      <c r="AY1017" s="2"/>
      <c r="AZ1017" s="2"/>
      <c r="BA1017" s="2"/>
      <c r="BC1017" s="10"/>
      <c r="BE1017" s="10"/>
      <c r="BI1017" s="10"/>
    </row>
    <row r="1018" spans="1:61" x14ac:dyDescent="0.2">
      <c r="A1018" s="9">
        <f>Raw_Data!A1016</f>
        <v>40774.677465277775</v>
      </c>
      <c r="B1018" s="10">
        <f>Raw_Data!J1016</f>
        <v>-7.2531334893046707E-3</v>
      </c>
      <c r="C1018" s="10">
        <f>Raw_Data!K1016</f>
        <v>-0.1497523309806601</v>
      </c>
      <c r="D1018" s="10">
        <f>Raw_Data!L1016</f>
        <v>2.6200638289381455E-2</v>
      </c>
      <c r="E1018" s="10">
        <f>Raw_Data!M1016</f>
        <v>1.8454538594292944E-2</v>
      </c>
      <c r="F1018" s="10">
        <f>Raw_Data!N1016</f>
        <v>1.8532850051587977E-2</v>
      </c>
      <c r="J1018" s="74">
        <f t="shared" si="497"/>
        <v>263704.99999949243</v>
      </c>
      <c r="K1018" s="69">
        <f t="shared" si="498"/>
        <v>3400.9522197813217</v>
      </c>
      <c r="L1018" s="69">
        <f>K1018+$D$8-$B$8*Q1018+Phase_Relations!$C$24*Q1018</f>
        <v>3650.2609019330398</v>
      </c>
      <c r="M1018" s="69">
        <f t="shared" si="499"/>
        <v>4.2756893180382456E-2</v>
      </c>
      <c r="N1018" s="69">
        <f t="shared" si="500"/>
        <v>0.10860250867817144</v>
      </c>
      <c r="O1018" s="70">
        <f t="shared" si="501"/>
        <v>78.719657819652994</v>
      </c>
      <c r="P1018" s="70">
        <f t="shared" si="502"/>
        <v>542.89419185967586</v>
      </c>
      <c r="Q1018" s="70">
        <f t="shared" si="503"/>
        <v>55.403568212215355</v>
      </c>
      <c r="R1018" s="111">
        <f t="shared" si="504"/>
        <v>382.0935738773473</v>
      </c>
      <c r="S1018" s="70">
        <f t="shared" si="494"/>
        <v>160.80061798232856</v>
      </c>
      <c r="T1018" s="113">
        <f t="shared" si="505"/>
        <v>0.6512431068196175</v>
      </c>
      <c r="U1018" s="70">
        <f t="shared" si="506"/>
        <v>1.6541574913218284</v>
      </c>
      <c r="V1018" s="70">
        <f>(L1018/Phase_Relations!C$24)</f>
        <v>749.60993031431553</v>
      </c>
      <c r="W1018" s="70">
        <f t="shared" si="507"/>
        <v>107943.82996526144</v>
      </c>
      <c r="X1018" s="70">
        <f t="shared" si="508"/>
        <v>5169.7236573401069</v>
      </c>
      <c r="Y1018" s="70">
        <f t="shared" si="509"/>
        <v>694.20636210210023</v>
      </c>
      <c r="Z1018" s="70">
        <f t="shared" si="510"/>
        <v>99965.71614270244</v>
      </c>
      <c r="AA1018" s="70">
        <f t="shared" si="511"/>
        <v>4787.63008346276</v>
      </c>
      <c r="AB1018" s="70">
        <f t="shared" si="512"/>
        <v>6.1609356167698026</v>
      </c>
      <c r="AC1018" s="70">
        <f t="shared" si="513"/>
        <v>6.1609356167698026E-2</v>
      </c>
      <c r="AD1018" s="70">
        <f t="shared" si="514"/>
        <v>4680.4296714745406</v>
      </c>
      <c r="AE1018" s="70">
        <f t="shared" si="515"/>
        <v>3.6702857238828588</v>
      </c>
      <c r="AF1018" s="70">
        <f t="shared" si="516"/>
        <v>3.3586683845470769E-2</v>
      </c>
      <c r="AG1018" s="70">
        <f t="shared" si="517"/>
        <v>3.1104296600848229E-2</v>
      </c>
      <c r="AH1018" s="70">
        <f>(U1018-Phase_Relations!$B$37)/Phase_Relations!$B$37</f>
        <v>1.0851561737659703</v>
      </c>
      <c r="AI1018" s="70">
        <f>(U1018-Phase_Relations!G$20)/Phase_Relations!G$20</f>
        <v>1.0048429085491106</v>
      </c>
      <c r="AJ1018" s="70">
        <f t="shared" si="518"/>
        <v>1.0859974079703725</v>
      </c>
      <c r="AK1018" s="70">
        <f t="shared" si="519"/>
        <v>0.52041961528765757</v>
      </c>
      <c r="AL1018" s="71">
        <f>(1/(J1019-J1017))*((M1019-M1017)/Phase_Relations!B$22)</f>
        <v>5.5074915602178695E-7</v>
      </c>
      <c r="AM1018" s="71">
        <f t="shared" si="520"/>
        <v>2.9222915802817324</v>
      </c>
      <c r="AN1018" s="71">
        <f>SUM(AM$27:AM1018)</f>
        <v>285.06422665526156</v>
      </c>
      <c r="AO1018" s="71">
        <f>(1/10000)*((AL1018*Phase_Relations!B$22*H$7*U1018))/(2*(P1018-R1018))</f>
        <v>5.0096625766738288E-12</v>
      </c>
      <c r="AP1018" s="71">
        <f t="shared" si="521"/>
        <v>4.9885806157847921E-12</v>
      </c>
      <c r="AQ1018" s="72">
        <f t="shared" si="522"/>
        <v>4.9985042390670976E-19</v>
      </c>
      <c r="AR1018" s="72">
        <f t="shared" si="523"/>
        <v>4.9774692353599887E-19</v>
      </c>
      <c r="AS1018" s="71">
        <f t="shared" si="495"/>
        <v>2.2878771880962566E-5</v>
      </c>
      <c r="AT1018" s="72">
        <f t="shared" si="496"/>
        <v>2.1804173802041611E-8</v>
      </c>
      <c r="AU1018" s="97">
        <f t="shared" si="524"/>
        <v>3.9298375388672803E-8</v>
      </c>
      <c r="AV1018" s="2"/>
      <c r="AW1018" s="2"/>
      <c r="AX1018" s="2"/>
      <c r="AY1018" s="2"/>
      <c r="AZ1018" s="2"/>
      <c r="BA1018" s="2"/>
      <c r="BC1018" s="10"/>
      <c r="BE1018" s="10"/>
      <c r="BI1018" s="10"/>
    </row>
    <row r="1019" spans="1:61" x14ac:dyDescent="0.2">
      <c r="A1019" s="9">
        <f>Raw_Data!A1017</f>
        <v>40774.680439814816</v>
      </c>
      <c r="B1019" s="10">
        <f>Raw_Data!J1017</f>
        <v>-7.2916611212913308E-3</v>
      </c>
      <c r="C1019" s="10">
        <f>Raw_Data!K1017</f>
        <v>-0.15000411451892059</v>
      </c>
      <c r="D1019" s="10">
        <f>Raw_Data!L1017</f>
        <v>2.6242063807374556E-2</v>
      </c>
      <c r="E1019" s="10">
        <f>Raw_Data!M1017</f>
        <v>1.8427068060142143E-2</v>
      </c>
      <c r="F1019" s="10">
        <f>Raw_Data!N1017</f>
        <v>1.8513236555381778E-2</v>
      </c>
      <c r="J1019" s="74">
        <f t="shared" si="497"/>
        <v>263961.99999984819</v>
      </c>
      <c r="K1019" s="69">
        <f t="shared" si="498"/>
        <v>3419.0176029320887</v>
      </c>
      <c r="L1019" s="69">
        <f>K1019+$D$8-$B$8*Q1019+Phase_Relations!$C$24*Q1019</f>
        <v>3667.9618002848074</v>
      </c>
      <c r="M1019" s="69">
        <f t="shared" si="499"/>
        <v>4.282074369685266E-2</v>
      </c>
      <c r="N1019" s="69">
        <f t="shared" si="500"/>
        <v>0.10876468899000576</v>
      </c>
      <c r="O1019" s="70">
        <f t="shared" si="501"/>
        <v>78.844120535614394</v>
      </c>
      <c r="P1019" s="70">
        <f t="shared" si="502"/>
        <v>543.75255541803028</v>
      </c>
      <c r="Q1019" s="70">
        <f t="shared" si="503"/>
        <v>55.321097138507746</v>
      </c>
      <c r="R1019" s="111">
        <f t="shared" si="504"/>
        <v>381.52480785177755</v>
      </c>
      <c r="S1019" s="70">
        <f t="shared" si="494"/>
        <v>162.22774756625273</v>
      </c>
      <c r="T1019" s="113">
        <f t="shared" si="505"/>
        <v>0.65117925630314732</v>
      </c>
      <c r="U1019" s="70">
        <f t="shared" si="506"/>
        <v>1.6539953110099943</v>
      </c>
      <c r="V1019" s="70">
        <f>(L1019/Phase_Relations!C$24)</f>
        <v>753.24494971058459</v>
      </c>
      <c r="W1019" s="70">
        <f t="shared" si="507"/>
        <v>108467.27275832418</v>
      </c>
      <c r="X1019" s="70">
        <f t="shared" si="508"/>
        <v>5194.7927566247217</v>
      </c>
      <c r="Y1019" s="70">
        <f t="shared" si="509"/>
        <v>697.92385257207684</v>
      </c>
      <c r="Z1019" s="70">
        <f t="shared" si="510"/>
        <v>100501.03477037906</v>
      </c>
      <c r="AA1019" s="70">
        <f t="shared" si="511"/>
        <v>4813.2679487729438</v>
      </c>
      <c r="AB1019" s="70">
        <f t="shared" si="512"/>
        <v>6.1701359793735815</v>
      </c>
      <c r="AC1019" s="70">
        <f t="shared" si="513"/>
        <v>6.1701359793735817E-2</v>
      </c>
      <c r="AD1019" s="70">
        <f t="shared" si="514"/>
        <v>4705.116117062109</v>
      </c>
      <c r="AE1019" s="70">
        <f t="shared" si="515"/>
        <v>3.6725703458030328</v>
      </c>
      <c r="AF1019" s="70">
        <f t="shared" si="516"/>
        <v>3.3704283512329659E-2</v>
      </c>
      <c r="AG1019" s="70">
        <f t="shared" si="517"/>
        <v>3.1228916179451019E-2</v>
      </c>
      <c r="AH1019" s="70">
        <f>(U1019-Phase_Relations!$B$37)/Phase_Relations!$B$37</f>
        <v>1.0849517365946257</v>
      </c>
      <c r="AI1019" s="70">
        <f>(U1019-Phase_Relations!G$20)/Phase_Relations!G$20</f>
        <v>1.0046463456161416</v>
      </c>
      <c r="AJ1019" s="70">
        <f t="shared" si="518"/>
        <v>1.085181537814274</v>
      </c>
      <c r="AK1019" s="70">
        <f t="shared" si="519"/>
        <v>0.52037259067046282</v>
      </c>
      <c r="AL1019" s="71">
        <f>(1/(J1020-J1018))*((M1020-M1018)/Phase_Relations!B$22)</f>
        <v>2.0673242372945728E-7</v>
      </c>
      <c r="AM1019" s="71">
        <f t="shared" si="520"/>
        <v>0.4317521224445463</v>
      </c>
      <c r="AN1019" s="71">
        <f>SUM(AM$27:AM1019)</f>
        <v>285.49597877770611</v>
      </c>
      <c r="AO1019" s="71">
        <f>(1/10000)*((AL1019*Phase_Relations!B$22*H$7*U1019))/(2*(P1019-R1019))</f>
        <v>1.8637309796364418E-12</v>
      </c>
      <c r="AP1019" s="71">
        <f t="shared" si="521"/>
        <v>5.0859999885242285E-12</v>
      </c>
      <c r="AQ1019" s="72">
        <f t="shared" si="522"/>
        <v>1.8595797740091923E-19</v>
      </c>
      <c r="AR1019" s="72">
        <f t="shared" si="523"/>
        <v>5.0746716197825828E-19</v>
      </c>
      <c r="AS1019" s="71">
        <f t="shared" si="495"/>
        <v>3.9715744794097061E-6</v>
      </c>
      <c r="AT1019" s="72">
        <f t="shared" si="496"/>
        <v>4.6728773375771177E-8</v>
      </c>
      <c r="AU1019" s="97">
        <f t="shared" si="524"/>
        <v>3.8058135784217456E-8</v>
      </c>
      <c r="AV1019" s="2"/>
      <c r="AW1019" s="2"/>
      <c r="AX1019" s="2"/>
      <c r="AY1019" s="2"/>
      <c r="AZ1019" s="2"/>
      <c r="BA1019" s="2"/>
      <c r="BC1019" s="10"/>
      <c r="BE1019" s="10"/>
      <c r="BI1019" s="10"/>
    </row>
    <row r="1020" spans="1:61" x14ac:dyDescent="0.2">
      <c r="A1020" s="9">
        <f>Raw_Data!A1018</f>
        <v>40774.683425925927</v>
      </c>
      <c r="B1020" s="10">
        <f>Raw_Data!J1018</f>
        <v>-7.3306163102297402E-3</v>
      </c>
      <c r="C1020" s="10">
        <f>Raw_Data!K1018</f>
        <v>-0.15045542463467054</v>
      </c>
      <c r="D1020" s="10">
        <f>Raw_Data!L1018</f>
        <v>2.6270757629470655E-2</v>
      </c>
      <c r="E1020" s="10">
        <f>Raw_Data!M1018</f>
        <v>1.8448742822280144E-2</v>
      </c>
      <c r="F1020" s="10">
        <f>Raw_Data!N1018</f>
        <v>1.849235613010938E-2</v>
      </c>
      <c r="J1020" s="74">
        <f t="shared" si="497"/>
        <v>264219.99999980908</v>
      </c>
      <c r="K1020" s="69">
        <f t="shared" si="498"/>
        <v>3437.2834650573955</v>
      </c>
      <c r="L1020" s="69">
        <f>K1020+$D$8-$B$8*Q1020+Phase_Relations!$C$24*Q1020</f>
        <v>3686.5152476925064</v>
      </c>
      <c r="M1020" s="69">
        <f t="shared" si="499"/>
        <v>4.2944381916564335E-2</v>
      </c>
      <c r="N1020" s="69">
        <f t="shared" si="500"/>
        <v>0.10907873006807341</v>
      </c>
      <c r="O1020" s="70">
        <f t="shared" si="501"/>
        <v>78.930330948963686</v>
      </c>
      <c r="P1020" s="70">
        <f t="shared" si="502"/>
        <v>544.34710999285301</v>
      </c>
      <c r="Q1020" s="70">
        <f t="shared" si="503"/>
        <v>55.386168348847704</v>
      </c>
      <c r="R1020" s="111">
        <f t="shared" si="504"/>
        <v>381.97357481963934</v>
      </c>
      <c r="S1020" s="70">
        <f t="shared" si="494"/>
        <v>162.37353517321367</v>
      </c>
      <c r="T1020" s="113">
        <f t="shared" si="505"/>
        <v>0.65105561808343559</v>
      </c>
      <c r="U1020" s="70">
        <f t="shared" si="506"/>
        <v>1.6536812699319263</v>
      </c>
      <c r="V1020" s="70">
        <f>(L1020/Phase_Relations!C$24)</f>
        <v>757.05504679460682</v>
      </c>
      <c r="W1020" s="70">
        <f t="shared" si="507"/>
        <v>109015.92673842338</v>
      </c>
      <c r="X1020" s="70">
        <f t="shared" si="508"/>
        <v>5221.0692882386675</v>
      </c>
      <c r="Y1020" s="70">
        <f t="shared" si="509"/>
        <v>701.66887844575911</v>
      </c>
      <c r="Z1020" s="70">
        <f t="shared" si="510"/>
        <v>101040.31849618931</v>
      </c>
      <c r="AA1020" s="70">
        <f t="shared" si="511"/>
        <v>4839.0957134190285</v>
      </c>
      <c r="AB1020" s="70">
        <f t="shared" si="512"/>
        <v>6.1879512848075464</v>
      </c>
      <c r="AC1020" s="70">
        <f t="shared" si="513"/>
        <v>6.1879512848075462E-2</v>
      </c>
      <c r="AD1020" s="70">
        <f t="shared" si="514"/>
        <v>4730.8466899702189</v>
      </c>
      <c r="AE1020" s="70">
        <f t="shared" si="515"/>
        <v>3.6749388743265654</v>
      </c>
      <c r="AF1020" s="70">
        <f t="shared" si="516"/>
        <v>3.3554520263557631E-2</v>
      </c>
      <c r="AG1020" s="70">
        <f t="shared" si="517"/>
        <v>3.1099670624748697E-2</v>
      </c>
      <c r="AH1020" s="70">
        <f>(U1020-Phase_Relations!$B$37)/Phase_Relations!$B$37</f>
        <v>1.0845558706047276</v>
      </c>
      <c r="AI1020" s="70">
        <f>(U1020-Phase_Relations!G$20)/Phase_Relations!G$20</f>
        <v>1.0042657270646067</v>
      </c>
      <c r="AJ1020" s="70">
        <f t="shared" si="518"/>
        <v>1.084372182039764</v>
      </c>
      <c r="AK1020" s="70">
        <f t="shared" si="519"/>
        <v>0.52028150739375423</v>
      </c>
      <c r="AL1020" s="71">
        <f>(1/(J1021-J1019))*((M1021-M1019)/Phase_Relations!B$22)</f>
        <v>4.3260828057641017E-7</v>
      </c>
      <c r="AM1020" s="71">
        <f t="shared" si="520"/>
        <v>0.840522797354046</v>
      </c>
      <c r="AN1020" s="71">
        <f>SUM(AM$27:AM1020)</f>
        <v>286.33650157506014</v>
      </c>
      <c r="AO1020" s="71">
        <f>(1/10000)*((AL1020*Phase_Relations!B$22*H$7*U1020))/(2*(P1020-R1020))</f>
        <v>3.8958020481713807E-12</v>
      </c>
      <c r="AP1020" s="71">
        <f t="shared" si="521"/>
        <v>5.0154081233388069E-12</v>
      </c>
      <c r="AQ1020" s="72">
        <f t="shared" si="522"/>
        <v>3.887124682413275E-19</v>
      </c>
      <c r="AR1020" s="72">
        <f t="shared" si="523"/>
        <v>5.0042369883133993E-19</v>
      </c>
      <c r="AS1020" s="71">
        <f t="shared" si="495"/>
        <v>7.3790886761282596E-6</v>
      </c>
      <c r="AT1020" s="72">
        <f t="shared" si="496"/>
        <v>5.257242622740398E-8</v>
      </c>
      <c r="AU1020" s="97">
        <f t="shared" si="524"/>
        <v>3.6662297802705033E-8</v>
      </c>
      <c r="AV1020" s="2"/>
      <c r="AW1020" s="2"/>
      <c r="AX1020" s="2"/>
      <c r="AY1020" s="2"/>
      <c r="AZ1020" s="2"/>
      <c r="BA1020" s="2"/>
      <c r="BC1020" s="10"/>
      <c r="BE1020" s="10"/>
      <c r="BI1020" s="10"/>
    </row>
    <row r="1021" spans="1:61" x14ac:dyDescent="0.2">
      <c r="A1021" s="9">
        <f>Raw_Data!A1019</f>
        <v>40774.686400462961</v>
      </c>
      <c r="B1021" s="10">
        <f>Raw_Data!J1019</f>
        <v>-7.3710560719173401E-3</v>
      </c>
      <c r="C1021" s="10">
        <f>Raw_Data!K1019</f>
        <v>-0.15139129929576001</v>
      </c>
      <c r="D1021" s="10">
        <f>Raw_Data!L1019</f>
        <v>2.6237313174577157E-2</v>
      </c>
      <c r="E1021" s="10">
        <f>Raw_Data!M1019</f>
        <v>1.8423136911502342E-2</v>
      </c>
      <c r="F1021" s="10">
        <f>Raw_Data!N1019</f>
        <v>1.8513905876397979E-2</v>
      </c>
      <c r="J1021" s="74">
        <f t="shared" si="497"/>
        <v>264476.9999995362</v>
      </c>
      <c r="K1021" s="69">
        <f t="shared" si="498"/>
        <v>3456.2454347332155</v>
      </c>
      <c r="L1021" s="69">
        <f>K1021+$D$8-$B$8*Q1021+Phase_Relations!$C$24*Q1021</f>
        <v>3705.1374727826619</v>
      </c>
      <c r="M1021" s="69">
        <f t="shared" si="499"/>
        <v>4.3213082635393932E-2</v>
      </c>
      <c r="N1021" s="69">
        <f t="shared" si="500"/>
        <v>0.10976122989390059</v>
      </c>
      <c r="O1021" s="70">
        <f t="shared" si="501"/>
        <v>78.829847288371042</v>
      </c>
      <c r="P1021" s="70">
        <f t="shared" si="502"/>
        <v>543.65411923014506</v>
      </c>
      <c r="Q1021" s="70">
        <f t="shared" si="503"/>
        <v>55.309295182002316</v>
      </c>
      <c r="R1021" s="111">
        <f t="shared" si="504"/>
        <v>381.4434150482918</v>
      </c>
      <c r="S1021" s="70">
        <f t="shared" si="494"/>
        <v>162.21070418185326</v>
      </c>
      <c r="T1021" s="113">
        <f t="shared" si="505"/>
        <v>0.65078691736460603</v>
      </c>
      <c r="U1021" s="70">
        <f t="shared" si="506"/>
        <v>1.6529987701060993</v>
      </c>
      <c r="V1021" s="70">
        <f>(L1021/Phase_Relations!C$24)</f>
        <v>760.87926791938639</v>
      </c>
      <c r="W1021" s="70">
        <f t="shared" si="507"/>
        <v>109566.61458039164</v>
      </c>
      <c r="X1021" s="70">
        <f t="shared" si="508"/>
        <v>5247.4432270302514</v>
      </c>
      <c r="Y1021" s="70">
        <f t="shared" si="509"/>
        <v>705.56997273738409</v>
      </c>
      <c r="Z1021" s="70">
        <f t="shared" si="510"/>
        <v>101602.07607418331</v>
      </c>
      <c r="AA1021" s="70">
        <f t="shared" si="511"/>
        <v>4865.9998119819593</v>
      </c>
      <c r="AB1021" s="70">
        <f t="shared" si="512"/>
        <v>6.226668967636007</v>
      </c>
      <c r="AC1021" s="70">
        <f t="shared" si="513"/>
        <v>6.2266689676360072E-2</v>
      </c>
      <c r="AD1021" s="70">
        <f t="shared" si="514"/>
        <v>4757.8593425273903</v>
      </c>
      <c r="AE1021" s="70">
        <f t="shared" si="515"/>
        <v>3.6774115987632174</v>
      </c>
      <c r="AF1021" s="70">
        <f t="shared" si="516"/>
        <v>3.3335534412152715E-2</v>
      </c>
      <c r="AG1021" s="70">
        <f t="shared" si="517"/>
        <v>3.0912331427672274E-2</v>
      </c>
      <c r="AH1021" s="70">
        <f>(U1021-Phase_Relations!$B$37)/Phase_Relations!$B$37</f>
        <v>1.0836955421699301</v>
      </c>
      <c r="AI1021" s="70">
        <f>(U1021-Phase_Relations!G$20)/Phase_Relations!G$20</f>
        <v>1.0034385356133246</v>
      </c>
      <c r="AJ1021" s="70">
        <f t="shared" si="518"/>
        <v>1.0835770327733909</v>
      </c>
      <c r="AK1021" s="70">
        <f t="shared" si="519"/>
        <v>0.52008343840932991</v>
      </c>
      <c r="AL1021" s="71">
        <f>(1/(J1022-J1020))*((M1022-M1020)/Phase_Relations!B$22)</f>
        <v>5.4818224022841308E-7</v>
      </c>
      <c r="AM1021" s="71">
        <f t="shared" si="520"/>
        <v>1.8369035530937372</v>
      </c>
      <c r="AN1021" s="71">
        <f>SUM(AM$27:AM1021)</f>
        <v>288.17340512815389</v>
      </c>
      <c r="AO1021" s="71">
        <f>(1/10000)*((AL1021*Phase_Relations!B$22*H$7*U1021))/(2*(P1021-R1021))</f>
        <v>4.9395055119159205E-12</v>
      </c>
      <c r="AP1021" s="71">
        <f t="shared" si="521"/>
        <v>4.7114773596024074E-12</v>
      </c>
      <c r="AQ1021" s="72">
        <f t="shared" si="522"/>
        <v>4.9285034395669948E-19</v>
      </c>
      <c r="AR1021" s="72">
        <f t="shared" si="523"/>
        <v>4.7009831887475278E-19</v>
      </c>
      <c r="AS1021" s="71">
        <f t="shared" si="495"/>
        <v>1.5278598020458052E-5</v>
      </c>
      <c r="AT1021" s="72">
        <f t="shared" si="496"/>
        <v>3.219317702295848E-8</v>
      </c>
      <c r="AU1021" s="97">
        <f t="shared" si="524"/>
        <v>3.7675381253274753E-8</v>
      </c>
      <c r="AV1021" s="2"/>
      <c r="AW1021" s="2"/>
      <c r="AX1021" s="2"/>
      <c r="AY1021" s="2"/>
      <c r="AZ1021" s="2"/>
      <c r="BA1021" s="2"/>
      <c r="BC1021" s="10"/>
      <c r="BE1021" s="10"/>
      <c r="BI1021" s="10"/>
    </row>
    <row r="1022" spans="1:61" x14ac:dyDescent="0.2">
      <c r="A1022" s="9">
        <f>Raw_Data!A1020</f>
        <v>40774.689375000002</v>
      </c>
      <c r="B1022" s="10">
        <f>Raw_Data!J1020</f>
        <v>-7.4144768556852802E-3</v>
      </c>
      <c r="C1022" s="10">
        <f>Raw_Data!K1020</f>
        <v>-0.15219296858031051</v>
      </c>
      <c r="D1022" s="10">
        <f>Raw_Data!L1020</f>
        <v>2.6213512504262355E-2</v>
      </c>
      <c r="E1022" s="10">
        <f>Raw_Data!M1020</f>
        <v>1.8408077405534642E-2</v>
      </c>
      <c r="F1022" s="10">
        <f>Raw_Data!N1020</f>
        <v>1.8488423869139278E-2</v>
      </c>
      <c r="J1022" s="74">
        <f t="shared" si="497"/>
        <v>264733.99999989197</v>
      </c>
      <c r="K1022" s="69">
        <f t="shared" si="498"/>
        <v>3476.6051883704508</v>
      </c>
      <c r="L1022" s="69">
        <f>K1022+$D$8-$B$8*Q1022+Phase_Relations!$C$24*Q1022</f>
        <v>3725.2974137415003</v>
      </c>
      <c r="M1022" s="69">
        <f t="shared" si="499"/>
        <v>4.344057126411606E-2</v>
      </c>
      <c r="N1022" s="69">
        <f t="shared" si="500"/>
        <v>0.1103390510108548</v>
      </c>
      <c r="O1022" s="70">
        <f t="shared" si="501"/>
        <v>78.758338319682323</v>
      </c>
      <c r="P1022" s="70">
        <f t="shared" si="502"/>
        <v>543.16095392884358</v>
      </c>
      <c r="Q1022" s="70">
        <f t="shared" si="503"/>
        <v>55.264084061612571</v>
      </c>
      <c r="R1022" s="111">
        <f t="shared" si="504"/>
        <v>381.13161421801772</v>
      </c>
      <c r="S1022" s="70">
        <f t="shared" si="494"/>
        <v>162.02933971082587</v>
      </c>
      <c r="T1022" s="113">
        <f t="shared" si="505"/>
        <v>0.6505594287358839</v>
      </c>
      <c r="U1022" s="70">
        <f t="shared" si="506"/>
        <v>1.652420948989145</v>
      </c>
      <c r="V1022" s="70">
        <f>(L1022/Phase_Relations!C$24)</f>
        <v>765.01927115293404</v>
      </c>
      <c r="W1022" s="70">
        <f t="shared" si="507"/>
        <v>110162.77504602251</v>
      </c>
      <c r="X1022" s="70">
        <f t="shared" si="508"/>
        <v>5275.9949734685106</v>
      </c>
      <c r="Y1022" s="70">
        <f t="shared" si="509"/>
        <v>709.75518709132143</v>
      </c>
      <c r="Z1022" s="70">
        <f t="shared" si="510"/>
        <v>102204.74694115028</v>
      </c>
      <c r="AA1022" s="70">
        <f t="shared" si="511"/>
        <v>4894.863359250493</v>
      </c>
      <c r="AB1022" s="70">
        <f t="shared" si="512"/>
        <v>6.2594483089504438</v>
      </c>
      <c r="AC1022" s="70">
        <f t="shared" si="513"/>
        <v>6.2594483089504438E-2</v>
      </c>
      <c r="AD1022" s="70">
        <f t="shared" si="514"/>
        <v>4786.8437994432752</v>
      </c>
      <c r="AE1022" s="70">
        <f t="shared" si="515"/>
        <v>3.6800492561540503</v>
      </c>
      <c r="AF1022" s="70">
        <f t="shared" si="516"/>
        <v>3.3101912723389276E-2</v>
      </c>
      <c r="AG1022" s="70">
        <f t="shared" si="517"/>
        <v>3.0710669840594177E-2</v>
      </c>
      <c r="AH1022" s="70">
        <f>(U1022-Phase_Relations!$B$37)/Phase_Relations!$B$37</f>
        <v>1.0829671669845742</v>
      </c>
      <c r="AI1022" s="70">
        <f>(U1022-Phase_Relations!G$20)/Phase_Relations!G$20</f>
        <v>1.0027382150121649</v>
      </c>
      <c r="AJ1022" s="70">
        <f t="shared" si="518"/>
        <v>1.0828636385483792</v>
      </c>
      <c r="AK1022" s="70">
        <f t="shared" si="519"/>
        <v>0.51991562044270778</v>
      </c>
      <c r="AL1022" s="71">
        <f>(1/(J1023-J1021))*((M1023-M1021)/Phase_Relations!B$22)</f>
        <v>5.0909791528863969E-7</v>
      </c>
      <c r="AM1022" s="71">
        <f t="shared" si="520"/>
        <v>1.5643454101781582</v>
      </c>
      <c r="AN1022" s="71">
        <f>SUM(AM$27:AM1022)</f>
        <v>289.73775053833202</v>
      </c>
      <c r="AO1022" s="71">
        <f>(1/10000)*((AL1022*Phase_Relations!B$22*H$7*U1022))/(2*(P1022-R1022))</f>
        <v>4.590857800298233E-12</v>
      </c>
      <c r="AP1022" s="71">
        <f t="shared" si="521"/>
        <v>4.2066020555237431E-12</v>
      </c>
      <c r="AQ1022" s="72">
        <f t="shared" si="522"/>
        <v>4.580632292999848E-19</v>
      </c>
      <c r="AR1022" s="72">
        <f t="shared" si="523"/>
        <v>4.1972324252953001E-19</v>
      </c>
      <c r="AS1022" s="71">
        <f t="shared" si="495"/>
        <v>1.2060233369852146E-5</v>
      </c>
      <c r="AT1022" s="72">
        <f t="shared" si="496"/>
        <v>3.7905479721468695E-8</v>
      </c>
      <c r="AU1022" s="97">
        <f t="shared" si="524"/>
        <v>3.7340547355901699E-8</v>
      </c>
      <c r="AV1022" s="2"/>
      <c r="AW1022" s="2"/>
      <c r="AX1022" s="2"/>
      <c r="AY1022" s="2"/>
      <c r="AZ1022" s="2"/>
      <c r="BA1022" s="2"/>
      <c r="BC1022" s="10"/>
      <c r="BE1022" s="10"/>
      <c r="BI1022" s="10"/>
    </row>
    <row r="1023" spans="1:61" x14ac:dyDescent="0.2">
      <c r="A1023" s="9">
        <f>Raw_Data!A1021</f>
        <v>40774.692349537036</v>
      </c>
      <c r="B1023" s="10">
        <f>Raw_Data!J1021</f>
        <v>-7.4586458641188102E-3</v>
      </c>
      <c r="C1023" s="10">
        <f>Raw_Data!K1021</f>
        <v>-0.15301482805426048</v>
      </c>
      <c r="D1023" s="10">
        <f>Raw_Data!L1021</f>
        <v>2.6197407859079255E-2</v>
      </c>
      <c r="E1023" s="10">
        <f>Raw_Data!M1021</f>
        <v>1.8482852365765242E-2</v>
      </c>
      <c r="F1023" s="10">
        <f>Raw_Data!N1021</f>
        <v>1.8505025420772678E-2</v>
      </c>
      <c r="J1023" s="74">
        <f t="shared" si="497"/>
        <v>264990.99999961909</v>
      </c>
      <c r="K1023" s="69">
        <f t="shared" si="498"/>
        <v>3497.3157802131432</v>
      </c>
      <c r="L1023" s="69">
        <f>K1023+$D$8-$B$8*Q1023+Phase_Relations!$C$24*Q1023</f>
        <v>3747.0001354132023</v>
      </c>
      <c r="M1023" s="69">
        <f t="shared" si="499"/>
        <v>4.3673894649883416E-2</v>
      </c>
      <c r="N1023" s="69">
        <f t="shared" si="500"/>
        <v>0.11093169241070387</v>
      </c>
      <c r="O1023" s="70">
        <f t="shared" si="501"/>
        <v>78.709952011527605</v>
      </c>
      <c r="P1023" s="70">
        <f t="shared" si="502"/>
        <v>542.82725525191461</v>
      </c>
      <c r="Q1023" s="70">
        <f t="shared" si="503"/>
        <v>55.488570823421007</v>
      </c>
      <c r="R1023" s="111">
        <f t="shared" si="504"/>
        <v>382.67979878221388</v>
      </c>
      <c r="S1023" s="70">
        <f t="shared" si="494"/>
        <v>160.14745646970073</v>
      </c>
      <c r="T1023" s="113">
        <f t="shared" si="505"/>
        <v>0.65032610535011659</v>
      </c>
      <c r="U1023" s="70">
        <f t="shared" si="506"/>
        <v>1.6518283075892961</v>
      </c>
      <c r="V1023" s="70">
        <f>(L1023/Phase_Relations!C$24)</f>
        <v>769.47609660103842</v>
      </c>
      <c r="W1023" s="70">
        <f t="shared" si="507"/>
        <v>110804.55791054953</v>
      </c>
      <c r="X1023" s="70">
        <f t="shared" si="508"/>
        <v>5306.7317006968169</v>
      </c>
      <c r="Y1023" s="70">
        <f t="shared" si="509"/>
        <v>713.98752577761741</v>
      </c>
      <c r="Z1023" s="70">
        <f t="shared" si="510"/>
        <v>102814.20371197691</v>
      </c>
      <c r="AA1023" s="70">
        <f t="shared" si="511"/>
        <v>4924.0519019146031</v>
      </c>
      <c r="AB1023" s="70">
        <f t="shared" si="512"/>
        <v>6.2930683933549503</v>
      </c>
      <c r="AC1023" s="70">
        <f t="shared" si="513"/>
        <v>6.2930683933549503E-2</v>
      </c>
      <c r="AD1023" s="70">
        <f t="shared" si="514"/>
        <v>4817.2869309348025</v>
      </c>
      <c r="AE1023" s="70">
        <f t="shared" si="515"/>
        <v>3.6828025148654957</v>
      </c>
      <c r="AF1023" s="70">
        <f t="shared" si="516"/>
        <v>3.2523511055484837E-2</v>
      </c>
      <c r="AG1023" s="70">
        <f t="shared" si="517"/>
        <v>3.0178170953823059E-2</v>
      </c>
      <c r="AH1023" s="70">
        <f>(U1023-Phase_Relations!$B$37)/Phase_Relations!$B$37</f>
        <v>1.0822201100204052</v>
      </c>
      <c r="AI1023" s="70">
        <f>(U1023-Phase_Relations!G$20)/Phase_Relations!G$20</f>
        <v>1.0020199321920384</v>
      </c>
      <c r="AJ1023" s="70">
        <f t="shared" si="518"/>
        <v>1.0822297422477567</v>
      </c>
      <c r="AK1023" s="70">
        <f t="shared" si="519"/>
        <v>0.51974337622250688</v>
      </c>
      <c r="AL1023" s="71">
        <f>(1/(J1024-J1022))*((M1024-M1022)/Phase_Relations!B$22)</f>
        <v>5.0302673835706896E-7</v>
      </c>
      <c r="AM1023" s="71">
        <f t="shared" si="520"/>
        <v>1.6144584289361272</v>
      </c>
      <c r="AN1023" s="71">
        <f>SUM(AM$27:AM1023)</f>
        <v>291.35220896726815</v>
      </c>
      <c r="AO1023" s="71">
        <f>(1/10000)*((AL1023*Phase_Relations!B$22*H$7*U1023))/(2*(P1023-R1023))</f>
        <v>4.5877677250181352E-12</v>
      </c>
      <c r="AP1023" s="71">
        <f t="shared" si="521"/>
        <v>4.0898055713299165E-12</v>
      </c>
      <c r="AQ1023" s="72">
        <f t="shared" si="522"/>
        <v>4.5775491004394303E-19</v>
      </c>
      <c r="AR1023" s="72">
        <f t="shared" si="523"/>
        <v>4.0806960892815079E-19</v>
      </c>
      <c r="AS1023" s="71">
        <f t="shared" si="495"/>
        <v>1.1780994975396694E-5</v>
      </c>
      <c r="AT1023" s="72">
        <f t="shared" si="496"/>
        <v>3.8777813634826929E-8</v>
      </c>
      <c r="AU1023" s="97">
        <f t="shared" si="524"/>
        <v>3.8176940253984086E-8</v>
      </c>
      <c r="AV1023" s="2"/>
      <c r="AW1023" s="2"/>
      <c r="AX1023" s="2"/>
      <c r="AY1023" s="2"/>
      <c r="AZ1023" s="2"/>
      <c r="BA1023" s="2"/>
      <c r="BC1023" s="10"/>
      <c r="BE1023" s="10"/>
      <c r="BI1023" s="10"/>
    </row>
    <row r="1024" spans="1:61" x14ac:dyDescent="0.2">
      <c r="A1024" s="9">
        <f>Raw_Data!A1022</f>
        <v>40774.695324074077</v>
      </c>
      <c r="B1024" s="10">
        <f>Raw_Data!J1022</f>
        <v>-7.4990381194784302E-3</v>
      </c>
      <c r="C1024" s="10">
        <f>Raw_Data!K1022</f>
        <v>-0.15379511949122016</v>
      </c>
      <c r="D1024" s="10">
        <f>Raw_Data!L1022</f>
        <v>2.6192407818060055E-2</v>
      </c>
      <c r="E1024" s="10">
        <f>Raw_Data!M1022</f>
        <v>1.8437673847862244E-2</v>
      </c>
      <c r="F1024" s="10">
        <f>Raw_Data!N1022</f>
        <v>1.8522750475540278E-2</v>
      </c>
      <c r="J1024" s="74">
        <f t="shared" si="497"/>
        <v>265247.99999997485</v>
      </c>
      <c r="K1024" s="69">
        <f t="shared" si="498"/>
        <v>3516.2554744473446</v>
      </c>
      <c r="L1024" s="69">
        <f>K1024+$D$8-$B$8*Q1024+Phase_Relations!$C$24*Q1024</f>
        <v>3765.3403916122138</v>
      </c>
      <c r="M1024" s="69">
        <f t="shared" si="499"/>
        <v>4.3895887928520338E-2</v>
      </c>
      <c r="N1024" s="69">
        <f t="shared" si="500"/>
        <v>0.11149555533844166</v>
      </c>
      <c r="O1024" s="70">
        <f t="shared" si="501"/>
        <v>78.694929418804151</v>
      </c>
      <c r="P1024" s="70">
        <f t="shared" si="502"/>
        <v>542.72365116416654</v>
      </c>
      <c r="Q1024" s="70">
        <f t="shared" si="503"/>
        <v>55.352937462252086</v>
      </c>
      <c r="R1024" s="111">
        <f t="shared" si="504"/>
        <v>381.74439629139368</v>
      </c>
      <c r="S1024" s="70">
        <f t="shared" si="494"/>
        <v>160.97925487277286</v>
      </c>
      <c r="T1024" s="113">
        <f t="shared" si="505"/>
        <v>0.65010411207147967</v>
      </c>
      <c r="U1024" s="70">
        <f t="shared" si="506"/>
        <v>1.6512644446615583</v>
      </c>
      <c r="V1024" s="70">
        <f>(L1024/Phase_Relations!C$24)</f>
        <v>773.24241318515089</v>
      </c>
      <c r="W1024" s="70">
        <f t="shared" si="507"/>
        <v>111346.90749866173</v>
      </c>
      <c r="X1024" s="70">
        <f t="shared" si="508"/>
        <v>5332.7062978286267</v>
      </c>
      <c r="Y1024" s="70">
        <f t="shared" si="509"/>
        <v>717.88947572289885</v>
      </c>
      <c r="Z1024" s="70">
        <f t="shared" si="510"/>
        <v>103376.08450409744</v>
      </c>
      <c r="AA1024" s="70">
        <f t="shared" si="511"/>
        <v>4950.9619015372327</v>
      </c>
      <c r="AB1024" s="70">
        <f t="shared" si="512"/>
        <v>6.3250558974813131</v>
      </c>
      <c r="AC1024" s="70">
        <f t="shared" si="513"/>
        <v>6.3250558974813131E-2</v>
      </c>
      <c r="AD1024" s="70">
        <f t="shared" si="514"/>
        <v>4843.6423982887181</v>
      </c>
      <c r="AE1024" s="70">
        <f t="shared" si="515"/>
        <v>3.6851720720881112</v>
      </c>
      <c r="AF1024" s="70">
        <f t="shared" si="516"/>
        <v>3.2514743210362844E-2</v>
      </c>
      <c r="AG1024" s="70">
        <f t="shared" si="517"/>
        <v>3.0187159367527975E-2</v>
      </c>
      <c r="AH1024" s="70">
        <f>(U1024-Phase_Relations!$B$37)/Phase_Relations!$B$37</f>
        <v>1.0815093298975338</v>
      </c>
      <c r="AI1024" s="70">
        <f>(U1024-Phase_Relations!G$20)/Phase_Relations!G$20</f>
        <v>1.0013365289502072</v>
      </c>
      <c r="AJ1024" s="70">
        <f t="shared" si="518"/>
        <v>1.0815543781554771</v>
      </c>
      <c r="AK1024" s="70">
        <f t="shared" si="519"/>
        <v>0.51957938134765558</v>
      </c>
      <c r="AL1024" s="71">
        <f>(1/(J1025-J1023))*((M1025-M1023)/Phase_Relations!B$22)</f>
        <v>5.6155454633199977E-7</v>
      </c>
      <c r="AM1024" s="71">
        <f t="shared" si="520"/>
        <v>1.5451450839151868</v>
      </c>
      <c r="AN1024" s="71">
        <f>SUM(AM$27:AM1024)</f>
        <v>292.89735405118336</v>
      </c>
      <c r="AO1024" s="71">
        <f>(1/10000)*((AL1024*Phase_Relations!B$22*H$7*U1024))/(2*(P1024-R1024))</f>
        <v>5.0933574600208017E-12</v>
      </c>
      <c r="AP1024" s="71">
        <f t="shared" si="521"/>
        <v>4.2667504142225031E-12</v>
      </c>
      <c r="AQ1024" s="72">
        <f t="shared" si="522"/>
        <v>5.0820127035185753E-19</v>
      </c>
      <c r="AR1024" s="72">
        <f t="shared" si="523"/>
        <v>4.257246811758888E-19</v>
      </c>
      <c r="AS1024" s="71">
        <f t="shared" si="495"/>
        <v>1.2952032209273486E-5</v>
      </c>
      <c r="AT1024" s="72">
        <f t="shared" si="496"/>
        <v>3.9158866219897201E-8</v>
      </c>
      <c r="AU1024" s="97">
        <f t="shared" si="524"/>
        <v>3.9185202492875126E-8</v>
      </c>
      <c r="AV1024" s="2"/>
      <c r="AW1024" s="2"/>
      <c r="AX1024" s="2"/>
      <c r="AY1024" s="2"/>
      <c r="AZ1024" s="2"/>
      <c r="BA1024" s="2"/>
      <c r="BC1024" s="10"/>
      <c r="BE1024" s="10"/>
      <c r="BI1024" s="10"/>
    </row>
    <row r="1025" spans="1:61" x14ac:dyDescent="0.2">
      <c r="A1025" s="9">
        <f>Raw_Data!A1023</f>
        <v>40774.698310185187</v>
      </c>
      <c r="B1025" s="10">
        <f>Raw_Data!J1023</f>
        <v>-7.5381714571467508E-3</v>
      </c>
      <c r="C1025" s="10">
        <f>Raw_Data!K1023</f>
        <v>-0.15479156472047073</v>
      </c>
      <c r="D1025" s="10">
        <f>Raw_Data!L1023</f>
        <v>2.6196683387577656E-2</v>
      </c>
      <c r="E1025" s="10">
        <f>Raw_Data!M1023</f>
        <v>1.8428897053769142E-2</v>
      </c>
      <c r="F1025" s="10">
        <f>Raw_Data!N1023</f>
        <v>1.8506603106025078E-2</v>
      </c>
      <c r="J1025" s="74">
        <f t="shared" si="497"/>
        <v>265505.99999993574</v>
      </c>
      <c r="K1025" s="69">
        <f t="shared" si="498"/>
        <v>3534.6048694787164</v>
      </c>
      <c r="L1025" s="69">
        <f>K1025+$D$8-$B$8*Q1025+Phase_Relations!$C$24*Q1025</f>
        <v>3783.5733343018396</v>
      </c>
      <c r="M1025" s="69">
        <f t="shared" si="499"/>
        <v>4.4183176891583235E-2</v>
      </c>
      <c r="N1025" s="69">
        <f t="shared" si="500"/>
        <v>0.11222526930462141</v>
      </c>
      <c r="O1025" s="70">
        <f t="shared" si="501"/>
        <v>78.707775341323</v>
      </c>
      <c r="P1025" s="70">
        <f t="shared" si="502"/>
        <v>542.81224373326211</v>
      </c>
      <c r="Q1025" s="70">
        <f t="shared" si="503"/>
        <v>55.326588078996728</v>
      </c>
      <c r="R1025" s="111">
        <f t="shared" si="504"/>
        <v>381.56267640687395</v>
      </c>
      <c r="S1025" s="70">
        <f t="shared" si="494"/>
        <v>161.24956732638816</v>
      </c>
      <c r="T1025" s="113">
        <f t="shared" si="505"/>
        <v>0.64981682310841671</v>
      </c>
      <c r="U1025" s="70">
        <f t="shared" si="506"/>
        <v>1.6505347306953784</v>
      </c>
      <c r="V1025" s="70">
        <f>(L1025/Phase_Relations!C$24)</f>
        <v>776.98669209183322</v>
      </c>
      <c r="W1025" s="70">
        <f t="shared" si="507"/>
        <v>111886.08366122398</v>
      </c>
      <c r="X1025" s="70">
        <f t="shared" si="508"/>
        <v>5358.5289109781606</v>
      </c>
      <c r="Y1025" s="70">
        <f t="shared" si="509"/>
        <v>721.66010401283654</v>
      </c>
      <c r="Z1025" s="70">
        <f t="shared" si="510"/>
        <v>103919.05497784846</v>
      </c>
      <c r="AA1025" s="70">
        <f t="shared" si="511"/>
        <v>4976.9662345712868</v>
      </c>
      <c r="AB1025" s="70">
        <f t="shared" si="512"/>
        <v>6.366452001669054</v>
      </c>
      <c r="AC1025" s="70">
        <f t="shared" si="513"/>
        <v>6.366452001669054E-2</v>
      </c>
      <c r="AD1025" s="70">
        <f t="shared" si="514"/>
        <v>4869.4665230203609</v>
      </c>
      <c r="AE1025" s="70">
        <f t="shared" si="515"/>
        <v>3.6874813844591383</v>
      </c>
      <c r="AF1025" s="70">
        <f t="shared" si="516"/>
        <v>3.2399168434438477E-2</v>
      </c>
      <c r="AG1025" s="70">
        <f t="shared" si="517"/>
        <v>3.0092133495077705E-2</v>
      </c>
      <c r="AH1025" s="70">
        <f>(U1025-Phase_Relations!$B$37)/Phase_Relations!$B$37</f>
        <v>1.0805894854512548</v>
      </c>
      <c r="AI1025" s="70">
        <f>(U1025-Phase_Relations!G$20)/Phase_Relations!G$20</f>
        <v>1.0004521138458171</v>
      </c>
      <c r="AJ1025" s="70">
        <f t="shared" si="518"/>
        <v>1.0808569849887708</v>
      </c>
      <c r="AK1025" s="70">
        <f t="shared" si="519"/>
        <v>0.51936698373580781</v>
      </c>
      <c r="AL1025" s="71">
        <f>(1/(J1026-J1024))*((M1026-M1024)/Phase_Relations!B$22)</f>
        <v>4.7593267567018196E-7</v>
      </c>
      <c r="AM1025" s="71">
        <f t="shared" si="520"/>
        <v>2.0104243444669296</v>
      </c>
      <c r="AN1025" s="71">
        <f>SUM(AM$27:AM1025)</f>
        <v>294.90777839565027</v>
      </c>
      <c r="AO1025" s="71">
        <f>(1/10000)*((AL1025*Phase_Relations!B$22*H$7*U1025))/(2*(P1025-R1025))</f>
        <v>4.3076174168245551E-12</v>
      </c>
      <c r="AP1025" s="71">
        <f t="shared" si="521"/>
        <v>4.3501216231582749E-12</v>
      </c>
      <c r="AQ1025" s="72">
        <f t="shared" si="522"/>
        <v>4.2980227887070105E-19</v>
      </c>
      <c r="AR1025" s="72">
        <f t="shared" si="523"/>
        <v>4.3404323227396086E-19</v>
      </c>
      <c r="AS1025" s="71">
        <f t="shared" si="495"/>
        <v>1.7112380091775397E-5</v>
      </c>
      <c r="AT1025" s="72">
        <f t="shared" si="496"/>
        <v>2.5066319693113902E-8</v>
      </c>
      <c r="AU1025" s="97">
        <f t="shared" si="524"/>
        <v>3.6993823877716802E-8</v>
      </c>
      <c r="AV1025" s="2"/>
      <c r="AW1025" s="2"/>
      <c r="AX1025" s="2"/>
      <c r="AY1025" s="2"/>
      <c r="AZ1025" s="2"/>
      <c r="BA1025" s="2"/>
      <c r="BC1025" s="10"/>
      <c r="BE1025" s="10"/>
      <c r="BI1025" s="10"/>
    </row>
    <row r="1026" spans="1:61" x14ac:dyDescent="0.2">
      <c r="A1026" s="9">
        <f>Raw_Data!A1024</f>
        <v>40774.701284722221</v>
      </c>
      <c r="B1026" s="10">
        <f>Raw_Data!J1024</f>
        <v>-7.5794069498279007E-3</v>
      </c>
      <c r="C1026" s="10">
        <f>Raw_Data!K1024</f>
        <v>-0.15531413432818031</v>
      </c>
      <c r="D1026" s="10">
        <f>Raw_Data!L1024</f>
        <v>2.6160198527693856E-2</v>
      </c>
      <c r="E1026" s="10">
        <f>Raw_Data!M1024</f>
        <v>1.8428885177187142E-2</v>
      </c>
      <c r="F1026" s="10">
        <f>Raw_Data!N1024</f>
        <v>1.8502862079631078E-2</v>
      </c>
      <c r="J1026" s="74">
        <f t="shared" si="497"/>
        <v>265762.99999966286</v>
      </c>
      <c r="K1026" s="69">
        <f t="shared" si="498"/>
        <v>3553.9399528016038</v>
      </c>
      <c r="L1026" s="69">
        <f>K1026+$D$8-$B$8*Q1026+Phase_Relations!$C$24*Q1026</f>
        <v>3802.90826004375</v>
      </c>
      <c r="M1026" s="69">
        <f t="shared" si="499"/>
        <v>4.4327518410814275E-2</v>
      </c>
      <c r="N1026" s="69">
        <f t="shared" si="500"/>
        <v>0.11259189676346826</v>
      </c>
      <c r="O1026" s="70">
        <f t="shared" si="501"/>
        <v>78.598156802494714</v>
      </c>
      <c r="P1026" s="70">
        <f t="shared" si="502"/>
        <v>542.05625381030836</v>
      </c>
      <c r="Q1026" s="70">
        <f t="shared" si="503"/>
        <v>55.326552423538999</v>
      </c>
      <c r="R1026" s="111">
        <f t="shared" si="504"/>
        <v>381.56243050716546</v>
      </c>
      <c r="S1026" s="70">
        <f t="shared" si="494"/>
        <v>160.4938233031429</v>
      </c>
      <c r="T1026" s="113">
        <f t="shared" si="505"/>
        <v>0.64967248158918567</v>
      </c>
      <c r="U1026" s="70">
        <f t="shared" si="506"/>
        <v>1.6501681032365316</v>
      </c>
      <c r="V1026" s="70">
        <f>(L1026/Phase_Relations!C$24)</f>
        <v>780.95727192911306</v>
      </c>
      <c r="W1026" s="70">
        <f t="shared" si="507"/>
        <v>112457.84715779228</v>
      </c>
      <c r="X1026" s="70">
        <f t="shared" si="508"/>
        <v>5385.9122202007793</v>
      </c>
      <c r="Y1026" s="70">
        <f t="shared" si="509"/>
        <v>725.63071950557401</v>
      </c>
      <c r="Z1026" s="70">
        <f t="shared" si="510"/>
        <v>104490.82360880266</v>
      </c>
      <c r="AA1026" s="70">
        <f t="shared" si="511"/>
        <v>5004.3497896936142</v>
      </c>
      <c r="AB1026" s="70">
        <f t="shared" si="512"/>
        <v>6.3872504914717965</v>
      </c>
      <c r="AC1026" s="70">
        <f t="shared" si="513"/>
        <v>6.3872504914717965E-2</v>
      </c>
      <c r="AD1026" s="70">
        <f t="shared" si="514"/>
        <v>4897.3539074915188</v>
      </c>
      <c r="AE1026" s="70">
        <f t="shared" si="515"/>
        <v>3.6899614894617478</v>
      </c>
      <c r="AF1026" s="70">
        <f t="shared" si="516"/>
        <v>3.2070864357578999E-2</v>
      </c>
      <c r="AG1026" s="70">
        <f t="shared" si="517"/>
        <v>2.9798818982081351E-2</v>
      </c>
      <c r="AH1026" s="70">
        <f>(U1026-Phase_Relations!$B$37)/Phase_Relations!$B$37</f>
        <v>1.0801273314463931</v>
      </c>
      <c r="AI1026" s="70">
        <f>(U1026-Phase_Relations!G$20)/Phase_Relations!G$20</f>
        <v>1.0000077604726925</v>
      </c>
      <c r="AJ1026" s="70">
        <f t="shared" si="518"/>
        <v>1.0801605806004744</v>
      </c>
      <c r="AK1026" s="70">
        <f t="shared" si="519"/>
        <v>0.51926019869915307</v>
      </c>
      <c r="AL1026" s="71">
        <f>(1/(J1027-J1025))*((M1027-M1025)/Phase_Relations!B$22)</f>
        <v>3.9279750397081804E-7</v>
      </c>
      <c r="AM1026" s="71">
        <f t="shared" si="520"/>
        <v>1.0156755756460902</v>
      </c>
      <c r="AN1026" s="71">
        <f>SUM(AM$27:AM1026)</f>
        <v>295.92345397129634</v>
      </c>
      <c r="AO1026" s="71">
        <f>(1/10000)*((AL1026*Phase_Relations!B$22*H$7*U1026))/(2*(P1026-R1026))</f>
        <v>3.5711169811543947E-12</v>
      </c>
      <c r="AP1026" s="71">
        <f t="shared" si="521"/>
        <v>4.3117020192132781E-12</v>
      </c>
      <c r="AQ1026" s="72">
        <f t="shared" si="522"/>
        <v>3.5631628069362766E-19</v>
      </c>
      <c r="AR1026" s="72">
        <f t="shared" si="523"/>
        <v>4.302098293203062E-19</v>
      </c>
      <c r="AS1026" s="71">
        <f t="shared" si="495"/>
        <v>7.9651239278101737E-6</v>
      </c>
      <c r="AT1026" s="72">
        <f t="shared" si="496"/>
        <v>4.4645265255814792E-8</v>
      </c>
      <c r="AU1026" s="97">
        <f t="shared" si="524"/>
        <v>3.7980219554591481E-8</v>
      </c>
      <c r="AV1026" s="2"/>
      <c r="AW1026" s="2"/>
      <c r="AX1026" s="2"/>
      <c r="AY1026" s="2"/>
      <c r="AZ1026" s="2"/>
      <c r="BA1026" s="2"/>
      <c r="BC1026" s="10"/>
      <c r="BE1026" s="10"/>
      <c r="BI1026" s="10"/>
    </row>
    <row r="1027" spans="1:61" x14ac:dyDescent="0.2">
      <c r="A1027" s="9">
        <f>Raw_Data!A1025</f>
        <v>40774.704259259262</v>
      </c>
      <c r="B1027" s="10">
        <f>Raw_Data!J1025</f>
        <v>-7.6212719013547007E-3</v>
      </c>
      <c r="C1027" s="10">
        <f>Raw_Data!K1025</f>
        <v>-0.15605998367737062</v>
      </c>
      <c r="D1027" s="10">
        <f>Raw_Data!L1025</f>
        <v>2.6117549721755458E-2</v>
      </c>
      <c r="E1027" s="10">
        <f>Raw_Data!M1025</f>
        <v>1.8437804490264144E-2</v>
      </c>
      <c r="F1027" s="10">
        <f>Raw_Data!N1025</f>
        <v>1.8480882055546276E-2</v>
      </c>
      <c r="J1027" s="74">
        <f t="shared" si="497"/>
        <v>266020.00000001863</v>
      </c>
      <c r="K1027" s="69">
        <f t="shared" si="498"/>
        <v>3573.5701857259064</v>
      </c>
      <c r="L1027" s="69">
        <f>K1027+$D$8-$B$8*Q1027+Phase_Relations!$C$24*Q1027</f>
        <v>3822.6568362815187</v>
      </c>
      <c r="M1027" s="69">
        <f t="shared" si="499"/>
        <v>4.4538719123549772E-2</v>
      </c>
      <c r="N1027" s="69">
        <f t="shared" si="500"/>
        <v>0.11312834657381642</v>
      </c>
      <c r="O1027" s="70">
        <f t="shared" si="501"/>
        <v>78.470018725368234</v>
      </c>
      <c r="P1027" s="70">
        <f t="shared" si="502"/>
        <v>541.17254293357405</v>
      </c>
      <c r="Q1027" s="70">
        <f t="shared" si="503"/>
        <v>55.353329672286925</v>
      </c>
      <c r="R1027" s="111">
        <f t="shared" si="504"/>
        <v>381.74710118818564</v>
      </c>
      <c r="S1027" s="70">
        <f t="shared" si="494"/>
        <v>159.42544174538841</v>
      </c>
      <c r="T1027" s="113">
        <f t="shared" si="505"/>
        <v>0.64946128087645016</v>
      </c>
      <c r="U1027" s="70">
        <f t="shared" si="506"/>
        <v>1.6496316534261835</v>
      </c>
      <c r="V1027" s="70">
        <f>(L1027/Phase_Relations!C$24)</f>
        <v>785.01279816548731</v>
      </c>
      <c r="W1027" s="70">
        <f t="shared" si="507"/>
        <v>113041.84293583018</v>
      </c>
      <c r="X1027" s="70">
        <f t="shared" si="508"/>
        <v>5413.8813666585329</v>
      </c>
      <c r="Y1027" s="70">
        <f t="shared" si="509"/>
        <v>729.65946849320039</v>
      </c>
      <c r="Z1027" s="70">
        <f t="shared" si="510"/>
        <v>105070.96346302086</v>
      </c>
      <c r="AA1027" s="70">
        <f t="shared" si="511"/>
        <v>5032.1342654703476</v>
      </c>
      <c r="AB1027" s="70">
        <f t="shared" si="512"/>
        <v>6.4176828708285001</v>
      </c>
      <c r="AC1027" s="70">
        <f t="shared" si="513"/>
        <v>6.4176828708285005E-2</v>
      </c>
      <c r="AD1027" s="70">
        <f t="shared" si="514"/>
        <v>4925.8506376400883</v>
      </c>
      <c r="AE1027" s="70">
        <f t="shared" si="515"/>
        <v>3.6924812389622477</v>
      </c>
      <c r="AF1027" s="70">
        <f t="shared" si="516"/>
        <v>3.1681476156019676E-2</v>
      </c>
      <c r="AG1027" s="70">
        <f t="shared" si="517"/>
        <v>2.9447531437835395E-2</v>
      </c>
      <c r="AH1027" s="70">
        <f>(U1027-Phase_Relations!$B$37)/Phase_Relations!$B$37</f>
        <v>1.0794511070603647</v>
      </c>
      <c r="AI1027" s="70">
        <f>(U1027-Phase_Relations!G$20)/Phase_Relations!G$20</f>
        <v>0.99935758199590807</v>
      </c>
      <c r="AJ1027" s="70">
        <f t="shared" si="518"/>
        <v>1.0794807544880181</v>
      </c>
      <c r="AK1027" s="70">
        <f t="shared" si="519"/>
        <v>0.51910386514753926</v>
      </c>
      <c r="AL1027" s="71">
        <f>(1/(J1028-J1026))*((M1028-M1026)/Phase_Relations!B$22)</f>
        <v>4.3264846824412691E-7</v>
      </c>
      <c r="AM1027" s="71">
        <f t="shared" si="520"/>
        <v>1.4947174360797235</v>
      </c>
      <c r="AN1027" s="71">
        <f>SUM(AM$27:AM1027)</f>
        <v>297.41817140737606</v>
      </c>
      <c r="AO1027" s="71">
        <f>(1/10000)*((AL1027*Phase_Relations!B$22*H$7*U1027))/(2*(P1027-R1027))</f>
        <v>3.9584942189293813E-12</v>
      </c>
      <c r="AP1027" s="71">
        <f t="shared" si="521"/>
        <v>4.2625114779029546E-12</v>
      </c>
      <c r="AQ1027" s="72">
        <f t="shared" si="522"/>
        <v>3.9496772149429695E-19</v>
      </c>
      <c r="AR1027" s="72">
        <f t="shared" si="523"/>
        <v>4.2530173170897154E-19</v>
      </c>
      <c r="AS1027" s="71">
        <f t="shared" si="495"/>
        <v>1.1407904530771686E-5</v>
      </c>
      <c r="AT1027" s="72">
        <f t="shared" si="496"/>
        <v>3.4553178605720257E-8</v>
      </c>
      <c r="AU1027" s="97">
        <f t="shared" si="524"/>
        <v>3.7628261773674499E-8</v>
      </c>
      <c r="AV1027" s="2"/>
      <c r="AW1027" s="2"/>
      <c r="AX1027" s="2"/>
      <c r="AY1027" s="2"/>
      <c r="AZ1027" s="2"/>
      <c r="BA1027" s="2"/>
      <c r="BC1027" s="10"/>
      <c r="BE1027" s="10"/>
      <c r="BI1027" s="10"/>
    </row>
    <row r="1028" spans="1:61" x14ac:dyDescent="0.2">
      <c r="A1028" s="9">
        <f>Raw_Data!A1026</f>
        <v>40774.707233796296</v>
      </c>
      <c r="B1028" s="10">
        <f>Raw_Data!J1026</f>
        <v>-7.6670204951933508E-3</v>
      </c>
      <c r="C1028" s="10">
        <f>Raw_Data!K1026</f>
        <v>-0.15670725739601021</v>
      </c>
      <c r="D1028" s="10">
        <f>Raw_Data!L1026</f>
        <v>2.5918676356275656E-2</v>
      </c>
      <c r="E1028" s="10">
        <f>Raw_Data!M1026</f>
        <v>1.7699520523807244E-2</v>
      </c>
      <c r="F1028" s="10">
        <f>Raw_Data!N1026</f>
        <v>1.7782672666226077E-2</v>
      </c>
      <c r="J1028" s="74">
        <f t="shared" si="497"/>
        <v>266276.99999974575</v>
      </c>
      <c r="K1028" s="69">
        <f t="shared" si="498"/>
        <v>3595.0214360023365</v>
      </c>
      <c r="L1028" s="69">
        <f>K1028+$D$8-$B$8*Q1028+Phase_Relations!$C$24*Q1028</f>
        <v>3834.3123803062472</v>
      </c>
      <c r="M1028" s="69">
        <f t="shared" si="499"/>
        <v>4.4719131902502471E-2</v>
      </c>
      <c r="N1028" s="69">
        <f t="shared" si="500"/>
        <v>0.11358659503235628</v>
      </c>
      <c r="O1028" s="70">
        <f t="shared" si="501"/>
        <v>77.872504912647216</v>
      </c>
      <c r="P1028" s="70">
        <f t="shared" si="502"/>
        <v>537.05175801825669</v>
      </c>
      <c r="Q1028" s="70">
        <f t="shared" si="503"/>
        <v>53.136879454006795</v>
      </c>
      <c r="R1028" s="111">
        <f t="shared" si="504"/>
        <v>366.46123761383996</v>
      </c>
      <c r="S1028" s="70">
        <f t="shared" si="494"/>
        <v>170.59052040441674</v>
      </c>
      <c r="T1028" s="113">
        <f t="shared" si="505"/>
        <v>0.64928086809749752</v>
      </c>
      <c r="U1028" s="70">
        <f t="shared" si="506"/>
        <v>1.6491734049676436</v>
      </c>
      <c r="V1028" s="70">
        <f>(L1028/Phase_Relations!C$24)</f>
        <v>787.40635626417702</v>
      </c>
      <c r="W1028" s="70">
        <f t="shared" si="507"/>
        <v>113386.51530204149</v>
      </c>
      <c r="X1028" s="70">
        <f t="shared" si="508"/>
        <v>5430.3886638908762</v>
      </c>
      <c r="Y1028" s="70">
        <f t="shared" si="509"/>
        <v>734.2694768101702</v>
      </c>
      <c r="Z1028" s="70">
        <f t="shared" si="510"/>
        <v>105734.80466066451</v>
      </c>
      <c r="AA1028" s="70">
        <f t="shared" si="511"/>
        <v>5063.9274262770359</v>
      </c>
      <c r="AB1028" s="70">
        <f t="shared" si="512"/>
        <v>6.4436789484873858</v>
      </c>
      <c r="AC1028" s="70">
        <f t="shared" si="513"/>
        <v>6.4436789484873858E-2</v>
      </c>
      <c r="AD1028" s="70">
        <f t="shared" si="514"/>
        <v>4950.2004126740921</v>
      </c>
      <c r="AE1028" s="70">
        <f t="shared" si="515"/>
        <v>3.6946227820358986</v>
      </c>
      <c r="AF1028" s="70">
        <f t="shared" si="516"/>
        <v>3.3687394396533385E-2</v>
      </c>
      <c r="AG1028" s="70">
        <f t="shared" si="517"/>
        <v>3.1414053572030802E-2</v>
      </c>
      <c r="AH1028" s="70">
        <f>(U1028-Phase_Relations!$B$37)/Phase_Relations!$B$37</f>
        <v>1.0788734597641092</v>
      </c>
      <c r="AI1028" s="70">
        <f>(U1028-Phase_Relations!G$20)/Phase_Relations!G$20</f>
        <v>0.99880218374799212</v>
      </c>
      <c r="AJ1028" s="70">
        <f t="shared" si="518"/>
        <v>1.0788058514962364</v>
      </c>
      <c r="AK1028" s="70">
        <f t="shared" si="519"/>
        <v>0.51897024068339859</v>
      </c>
      <c r="AL1028" s="71">
        <f>(1/(J1029-J1027))*((M1029-M1027)/Phase_Relations!B$22)</f>
        <v>4.0432099043334349E-7</v>
      </c>
      <c r="AM1028" s="71">
        <f t="shared" si="520"/>
        <v>1.2836929503354124</v>
      </c>
      <c r="AN1028" s="71">
        <f>SUM(AM$27:AM1028)</f>
        <v>298.70186435771149</v>
      </c>
      <c r="AO1028" s="71">
        <f>(1/10000)*((AL1028*Phase_Relations!B$22*H$7*U1028))/(2*(P1028-R1028))</f>
        <v>3.4562345656697241E-12</v>
      </c>
      <c r="AP1028" s="71">
        <f t="shared" si="521"/>
        <v>4.199307816729808E-12</v>
      </c>
      <c r="AQ1028" s="72">
        <f t="shared" si="522"/>
        <v>3.4485362763056122E-19</v>
      </c>
      <c r="AR1028" s="72">
        <f t="shared" si="523"/>
        <v>4.1899544334197555E-19</v>
      </c>
      <c r="AS1028" s="71">
        <f t="shared" si="495"/>
        <v>1.1408251274984521E-5</v>
      </c>
      <c r="AT1028" s="72">
        <f t="shared" si="496"/>
        <v>3.0168102782865393E-8</v>
      </c>
      <c r="AU1028" s="97">
        <f t="shared" si="524"/>
        <v>3.8612191917489512E-8</v>
      </c>
      <c r="AV1028" s="2"/>
      <c r="AW1028" s="2"/>
      <c r="AX1028" s="2"/>
      <c r="AY1028" s="2"/>
      <c r="AZ1028" s="2"/>
      <c r="BA1028" s="2"/>
      <c r="BC1028" s="10"/>
      <c r="BE1028" s="10"/>
      <c r="BI1028" s="10"/>
    </row>
    <row r="1029" spans="1:61" x14ac:dyDescent="0.2">
      <c r="A1029" s="9">
        <f>Raw_Data!A1027</f>
        <v>40774.71020833333</v>
      </c>
      <c r="B1029" s="10">
        <f>Raw_Data!J1027</f>
        <v>-7.7075908992828802E-3</v>
      </c>
      <c r="C1029" s="10">
        <f>Raw_Data!K1027</f>
        <v>-0.15736640769664056</v>
      </c>
      <c r="D1029" s="10">
        <f>Raw_Data!L1027</f>
        <v>2.5976313408689757E-2</v>
      </c>
      <c r="E1029" s="10">
        <f>Raw_Data!M1027</f>
        <v>1.8452115771566243E-2</v>
      </c>
      <c r="F1029" s="10">
        <f>Raw_Data!N1027</f>
        <v>1.8518877975375277E-2</v>
      </c>
      <c r="J1029" s="74">
        <f t="shared" si="497"/>
        <v>266533.99999947287</v>
      </c>
      <c r="K1029" s="69">
        <f t="shared" si="498"/>
        <v>3614.0446631426025</v>
      </c>
      <c r="L1029" s="69">
        <f>K1029+$D$8-$B$8*Q1029+Phase_Relations!$C$24*Q1029</f>
        <v>3863.3211987750824</v>
      </c>
      <c r="M1029" s="69">
        <f t="shared" si="499"/>
        <v>4.4904691884935892E-2</v>
      </c>
      <c r="N1029" s="69">
        <f t="shared" si="500"/>
        <v>0.11405791738773717</v>
      </c>
      <c r="O1029" s="70">
        <f t="shared" si="501"/>
        <v>78.0456750848262</v>
      </c>
      <c r="P1029" s="70">
        <f t="shared" si="502"/>
        <v>538.24603506776691</v>
      </c>
      <c r="Q1029" s="70">
        <f t="shared" si="503"/>
        <v>55.396294498840241</v>
      </c>
      <c r="R1029" s="111">
        <f t="shared" si="504"/>
        <v>382.04341033682925</v>
      </c>
      <c r="S1029" s="70">
        <f t="shared" si="494"/>
        <v>156.20262473093766</v>
      </c>
      <c r="T1029" s="113">
        <f t="shared" si="505"/>
        <v>0.64909530811506411</v>
      </c>
      <c r="U1029" s="70">
        <f t="shared" si="506"/>
        <v>1.6487020826122629</v>
      </c>
      <c r="V1029" s="70">
        <f>(L1029/Phase_Relations!C$24)</f>
        <v>793.36354644184587</v>
      </c>
      <c r="W1029" s="70">
        <f t="shared" si="507"/>
        <v>114244.3506876258</v>
      </c>
      <c r="X1029" s="70">
        <f t="shared" si="508"/>
        <v>5471.4727340816953</v>
      </c>
      <c r="Y1029" s="70">
        <f t="shared" si="509"/>
        <v>737.96725194300564</v>
      </c>
      <c r="Z1029" s="70">
        <f t="shared" si="510"/>
        <v>106267.28427979282</v>
      </c>
      <c r="AA1029" s="70">
        <f t="shared" si="511"/>
        <v>5089.4293237448665</v>
      </c>
      <c r="AB1029" s="70">
        <f t="shared" si="512"/>
        <v>6.4704166981175533</v>
      </c>
      <c r="AC1029" s="70">
        <f t="shared" si="513"/>
        <v>6.4704166981175537E-2</v>
      </c>
      <c r="AD1029" s="70">
        <f t="shared" si="514"/>
        <v>4985.294240590908</v>
      </c>
      <c r="AE1029" s="70">
        <f t="shared" si="515"/>
        <v>3.6976907962071128</v>
      </c>
      <c r="AF1029" s="70">
        <f t="shared" si="516"/>
        <v>3.0691579506207149E-2</v>
      </c>
      <c r="AG1029" s="70">
        <f t="shared" si="517"/>
        <v>2.8548552158170249E-2</v>
      </c>
      <c r="AH1029" s="70">
        <f>(U1029-Phase_Relations!$B$37)/Phase_Relations!$B$37</f>
        <v>1.0782793321043718</v>
      </c>
      <c r="AI1029" s="70">
        <f>(U1029-Phase_Relations!G$20)/Phase_Relations!G$20</f>
        <v>0.99823093990526068</v>
      </c>
      <c r="AJ1029" s="70">
        <f t="shared" si="518"/>
        <v>1.078150608702843</v>
      </c>
      <c r="AK1029" s="70">
        <f t="shared" si="519"/>
        <v>0.51883272640379619</v>
      </c>
      <c r="AL1029" s="71">
        <f>(1/(J1030-J1028))*((M1030-M1028)/Phase_Relations!B$22)</f>
        <v>4.9782100157973441E-7</v>
      </c>
      <c r="AM1029" s="71">
        <f t="shared" si="520"/>
        <v>1.3282638424543594</v>
      </c>
      <c r="AN1029" s="71">
        <f>SUM(AM$27:AM1029)</f>
        <v>300.03012820016585</v>
      </c>
      <c r="AO1029" s="71">
        <f>(1/10000)*((AL1029*Phase_Relations!B$22*H$7*U1029))/(2*(P1029-R1029))</f>
        <v>4.646142928593331E-12</v>
      </c>
      <c r="AP1029" s="71">
        <f t="shared" si="521"/>
        <v>4.1000127357740194E-12</v>
      </c>
      <c r="AQ1029" s="72">
        <f t="shared" si="522"/>
        <v>4.635794281239761E-19</v>
      </c>
      <c r="AR1029" s="72">
        <f t="shared" si="523"/>
        <v>4.0908805186640908E-19</v>
      </c>
      <c r="AS1029" s="71">
        <f t="shared" si="495"/>
        <v>8.1436851472645827E-6</v>
      </c>
      <c r="AT1029" s="72">
        <f t="shared" si="496"/>
        <v>5.6811395764681607E-8</v>
      </c>
      <c r="AU1029" s="97">
        <f t="shared" si="524"/>
        <v>3.9276309553179493E-8</v>
      </c>
      <c r="AV1029" s="2"/>
      <c r="AW1029" s="2"/>
      <c r="AX1029" s="2"/>
      <c r="AY1029" s="2"/>
      <c r="AZ1029" s="2"/>
      <c r="BA1029" s="2"/>
      <c r="BC1029" s="10"/>
      <c r="BE1029" s="10"/>
      <c r="BI1029" s="10"/>
    </row>
    <row r="1030" spans="1:61" x14ac:dyDescent="0.2">
      <c r="A1030" s="9">
        <f>Raw_Data!A1028</f>
        <v>40774.713194444441</v>
      </c>
      <c r="B1030" s="10">
        <f>Raw_Data!J1028</f>
        <v>-7.7489570343659605E-3</v>
      </c>
      <c r="C1030" s="10">
        <f>Raw_Data!K1028</f>
        <v>-0.15829396875033019</v>
      </c>
      <c r="D1030" s="10">
        <f>Raw_Data!L1028</f>
        <v>2.5957690928124055E-2</v>
      </c>
      <c r="E1030" s="10">
        <f>Raw_Data!M1028</f>
        <v>1.8429443376540844E-2</v>
      </c>
      <c r="F1030" s="10">
        <f>Raw_Data!N1028</f>
        <v>1.8506077210940979E-2</v>
      </c>
      <c r="J1030" s="74">
        <f t="shared" si="497"/>
        <v>266791.99999943376</v>
      </c>
      <c r="K1030" s="69">
        <f t="shared" si="498"/>
        <v>3633.441003929936</v>
      </c>
      <c r="L1030" s="69">
        <f>K1030+$D$8-$B$8*Q1030+Phase_Relations!$C$24*Q1030</f>
        <v>3882.416717477985</v>
      </c>
      <c r="M1030" s="69">
        <f t="shared" si="499"/>
        <v>4.5170613235876643E-2</v>
      </c>
      <c r="N1030" s="69">
        <f t="shared" si="500"/>
        <v>0.11473335761912667</v>
      </c>
      <c r="O1030" s="70">
        <f t="shared" si="501"/>
        <v>77.989723955632556</v>
      </c>
      <c r="P1030" s="70">
        <f t="shared" si="502"/>
        <v>537.86016521125896</v>
      </c>
      <c r="Q1030" s="70">
        <f t="shared" si="503"/>
        <v>55.328228230051892</v>
      </c>
      <c r="R1030" s="111">
        <f t="shared" si="504"/>
        <v>381.5739877934613</v>
      </c>
      <c r="S1030" s="70">
        <f t="shared" si="494"/>
        <v>156.28617741779766</v>
      </c>
      <c r="T1030" s="113">
        <f t="shared" si="505"/>
        <v>0.64882938676412327</v>
      </c>
      <c r="U1030" s="70">
        <f t="shared" si="506"/>
        <v>1.6480266423808732</v>
      </c>
      <c r="V1030" s="70">
        <f>(L1030/Phase_Relations!C$24)</f>
        <v>797.28496215123209</v>
      </c>
      <c r="W1030" s="70">
        <f t="shared" si="507"/>
        <v>114809.03454977743</v>
      </c>
      <c r="X1030" s="70">
        <f t="shared" si="508"/>
        <v>5498.5169803533254</v>
      </c>
      <c r="Y1030" s="70">
        <f t="shared" si="509"/>
        <v>741.95673392118022</v>
      </c>
      <c r="Z1030" s="70">
        <f t="shared" si="510"/>
        <v>106841.76968464995</v>
      </c>
      <c r="AA1030" s="70">
        <f t="shared" si="511"/>
        <v>5116.9429925598643</v>
      </c>
      <c r="AB1030" s="70">
        <f t="shared" si="512"/>
        <v>6.5087338956594687</v>
      </c>
      <c r="AC1030" s="70">
        <f t="shared" si="513"/>
        <v>6.5087338956594687E-2</v>
      </c>
      <c r="AD1030" s="70">
        <f t="shared" si="514"/>
        <v>5012.7522076146652</v>
      </c>
      <c r="AE1030" s="70">
        <f t="shared" si="515"/>
        <v>3.7000762369239659</v>
      </c>
      <c r="AF1030" s="70">
        <f t="shared" si="516"/>
        <v>3.0542880318393393E-2</v>
      </c>
      <c r="AG1030" s="70">
        <f t="shared" si="517"/>
        <v>2.8423332687017543E-2</v>
      </c>
      <c r="AH1030" s="70">
        <f>(U1030-Phase_Relations!$B$37)/Phase_Relations!$B$37</f>
        <v>1.0774279026752629</v>
      </c>
      <c r="AI1030" s="70">
        <f>(U1030-Phase_Relations!G$20)/Phase_Relations!G$20</f>
        <v>0.99741230469963194</v>
      </c>
      <c r="AJ1030" s="70">
        <f t="shared" si="518"/>
        <v>1.0775143130203788</v>
      </c>
      <c r="AK1030" s="70">
        <f t="shared" si="519"/>
        <v>0.51863552101508636</v>
      </c>
      <c r="AL1030" s="71">
        <f>(1/(J1031-J1029))*((M1031-M1029)/Phase_Relations!B$22)</f>
        <v>4.9267012361560533E-7</v>
      </c>
      <c r="AM1030" s="71">
        <f t="shared" si="520"/>
        <v>1.9154856039456718</v>
      </c>
      <c r="AN1030" s="71">
        <f>SUM(AM$27:AM1030)</f>
        <v>301.94561380411153</v>
      </c>
      <c r="AO1030" s="71">
        <f>(1/10000)*((AL1030*Phase_Relations!B$22*H$7*U1030))/(2*(P1030-R1030))</f>
        <v>4.5937290764109491E-12</v>
      </c>
      <c r="AP1030" s="71">
        <f t="shared" si="521"/>
        <v>4.2664320354219284E-12</v>
      </c>
      <c r="AQ1030" s="72">
        <f t="shared" si="522"/>
        <v>4.5834971737380773E-19</v>
      </c>
      <c r="AR1030" s="72">
        <f t="shared" si="523"/>
        <v>4.2569291421035083E-19</v>
      </c>
      <c r="AS1030" s="71">
        <f t="shared" si="495"/>
        <v>1.4920258907348307E-5</v>
      </c>
      <c r="AT1030" s="72">
        <f t="shared" si="496"/>
        <v>3.0658640075820779E-8</v>
      </c>
      <c r="AU1030" s="97">
        <f t="shared" si="524"/>
        <v>3.9646847441853319E-8</v>
      </c>
      <c r="AV1030" s="2"/>
      <c r="AW1030" s="2"/>
      <c r="AX1030" s="2"/>
      <c r="AY1030" s="2"/>
      <c r="AZ1030" s="2"/>
      <c r="BA1030" s="2"/>
      <c r="BC1030" s="10"/>
      <c r="BE1030" s="10"/>
      <c r="BI1030" s="10"/>
    </row>
    <row r="1031" spans="1:61" x14ac:dyDescent="0.2">
      <c r="A1031" s="9">
        <f>Raw_Data!A1029</f>
        <v>40774.716168981482</v>
      </c>
      <c r="B1031" s="10">
        <f>Raw_Data!J1029</f>
        <v>-7.7908101093107701E-3</v>
      </c>
      <c r="C1031" s="10">
        <f>Raw_Data!K1029</f>
        <v>-0.15893886715257022</v>
      </c>
      <c r="D1031" s="10">
        <f>Raw_Data!L1029</f>
        <v>2.5930600444597055E-2</v>
      </c>
      <c r="E1031" s="10">
        <f>Raw_Data!M1029</f>
        <v>1.8447780819138643E-2</v>
      </c>
      <c r="F1031" s="10">
        <f>Raw_Data!N1029</f>
        <v>1.8525009433969879E-2</v>
      </c>
      <c r="J1031" s="74">
        <f t="shared" si="497"/>
        <v>267048.99999978952</v>
      </c>
      <c r="K1031" s="69">
        <f t="shared" si="498"/>
        <v>3653.0656679938356</v>
      </c>
      <c r="L1031" s="69">
        <f>K1031+$D$8-$B$8*Q1031+Phase_Relations!$C$24*Q1031</f>
        <v>3902.284686569837</v>
      </c>
      <c r="M1031" s="69">
        <f t="shared" si="499"/>
        <v>4.5351501810369461E-2</v>
      </c>
      <c r="N1031" s="69">
        <f t="shared" si="500"/>
        <v>0.11519281459833844</v>
      </c>
      <c r="O1031" s="70">
        <f t="shared" si="501"/>
        <v>77.908330763227823</v>
      </c>
      <c r="P1031" s="70">
        <f t="shared" si="502"/>
        <v>537.29883284984703</v>
      </c>
      <c r="Q1031" s="70">
        <f t="shared" si="503"/>
        <v>55.383280256772245</v>
      </c>
      <c r="R1031" s="111">
        <f t="shared" si="504"/>
        <v>381.95365694325687</v>
      </c>
      <c r="S1031" s="70">
        <f t="shared" si="494"/>
        <v>155.34517590659016</v>
      </c>
      <c r="T1031" s="113">
        <f t="shared" si="505"/>
        <v>0.64864849818963044</v>
      </c>
      <c r="U1031" s="70">
        <f t="shared" si="506"/>
        <v>1.6475671854016614</v>
      </c>
      <c r="V1031" s="70">
        <f>(L1031/Phase_Relations!C$24)</f>
        <v>801.36500665395329</v>
      </c>
      <c r="W1031" s="70">
        <f t="shared" si="507"/>
        <v>115396.56095816927</v>
      </c>
      <c r="X1031" s="70">
        <f t="shared" si="508"/>
        <v>5526.6552183031263</v>
      </c>
      <c r="Y1031" s="70">
        <f t="shared" si="509"/>
        <v>745.98172639718109</v>
      </c>
      <c r="Z1031" s="70">
        <f t="shared" si="510"/>
        <v>107421.36860119407</v>
      </c>
      <c r="AA1031" s="70">
        <f t="shared" si="511"/>
        <v>5144.7015613598696</v>
      </c>
      <c r="AB1031" s="70">
        <f t="shared" si="512"/>
        <v>6.5347985317535269</v>
      </c>
      <c r="AC1031" s="70">
        <f t="shared" si="513"/>
        <v>6.5347985317535273E-2</v>
      </c>
      <c r="AD1031" s="70">
        <f t="shared" si="514"/>
        <v>5041.1381107554762</v>
      </c>
      <c r="AE1031" s="70">
        <f t="shared" si="515"/>
        <v>3.7025285958546048</v>
      </c>
      <c r="AF1031" s="70">
        <f t="shared" si="516"/>
        <v>3.0195177320553587E-2</v>
      </c>
      <c r="AG1031" s="70">
        <f t="shared" si="517"/>
        <v>2.8108353021936202E-2</v>
      </c>
      <c r="AH1031" s="70">
        <f>(U1031-Phase_Relations!$B$37)/Phase_Relations!$B$37</f>
        <v>1.0768487319724676</v>
      </c>
      <c r="AI1031" s="70">
        <f>(U1031-Phase_Relations!G$20)/Phase_Relations!G$20</f>
        <v>0.99685544172171803</v>
      </c>
      <c r="AJ1031" s="70">
        <f t="shared" si="518"/>
        <v>1.0768175192679388</v>
      </c>
      <c r="AK1031" s="70">
        <f t="shared" si="519"/>
        <v>0.51850128292672548</v>
      </c>
      <c r="AL1031" s="71">
        <f>(1/(J1032-J1030))*((M1032-M1030)/Phase_Relations!B$22)</f>
        <v>4.4232639664937381E-7</v>
      </c>
      <c r="AM1031" s="71">
        <f t="shared" si="520"/>
        <v>1.3102549623894846</v>
      </c>
      <c r="AN1031" s="71">
        <f>SUM(AM$27:AM1031)</f>
        <v>303.25586876650101</v>
      </c>
      <c r="AO1031" s="71">
        <f>(1/10000)*((AL1031*Phase_Relations!B$22*H$7*U1031))/(2*(P1031-R1031))</f>
        <v>4.1481429285053231E-12</v>
      </c>
      <c r="AP1031" s="71">
        <f t="shared" si="521"/>
        <v>4.4616492546957505E-12</v>
      </c>
      <c r="AQ1031" s="72">
        <f t="shared" si="522"/>
        <v>4.1389035079797252E-19</v>
      </c>
      <c r="AR1031" s="72">
        <f t="shared" si="523"/>
        <v>4.4517115417450775E-19</v>
      </c>
      <c r="AS1031" s="71">
        <f t="shared" si="495"/>
        <v>9.8215019691791828E-6</v>
      </c>
      <c r="AT1031" s="72">
        <f t="shared" si="496"/>
        <v>4.2057133791705301E-8</v>
      </c>
      <c r="AU1031" s="97">
        <f t="shared" si="524"/>
        <v>3.988770366960096E-8</v>
      </c>
      <c r="AV1031" s="2"/>
      <c r="AW1031" s="2"/>
      <c r="AX1031" s="2"/>
      <c r="AY1031" s="2"/>
      <c r="AZ1031" s="2"/>
      <c r="BA1031" s="2"/>
      <c r="BC1031" s="10"/>
      <c r="BE1031" s="10"/>
      <c r="BI1031" s="10"/>
    </row>
    <row r="1032" spans="1:61" x14ac:dyDescent="0.2">
      <c r="A1032" s="9">
        <f>Raw_Data!A1030</f>
        <v>40774.719143518516</v>
      </c>
      <c r="B1032" s="10">
        <f>Raw_Data!J1030</f>
        <v>-7.8335776810690705E-3</v>
      </c>
      <c r="C1032" s="10">
        <f>Raw_Data!K1030</f>
        <v>-0.15971322029854029</v>
      </c>
      <c r="D1032" s="10">
        <f>Raw_Data!L1030</f>
        <v>2.5887630970944858E-2</v>
      </c>
      <c r="E1032" s="10">
        <f>Raw_Data!M1030</f>
        <v>1.8454443581636941E-2</v>
      </c>
      <c r="F1032" s="10">
        <f>Raw_Data!N1030</f>
        <v>1.8529969580786176E-2</v>
      </c>
      <c r="J1032" s="74">
        <f t="shared" si="497"/>
        <v>267305.99999951664</v>
      </c>
      <c r="K1032" s="69">
        <f t="shared" si="498"/>
        <v>3673.1191343088462</v>
      </c>
      <c r="L1032" s="69">
        <f>K1032+$D$8-$B$8*Q1032+Phase_Relations!$C$24*Q1032</f>
        <v>3922.4265558127499</v>
      </c>
      <c r="M1032" s="69">
        <f t="shared" si="499"/>
        <v>4.5570986743173975E-2</v>
      </c>
      <c r="N1032" s="69">
        <f t="shared" si="500"/>
        <v>0.11575030632766189</v>
      </c>
      <c r="O1032" s="70">
        <f t="shared" si="501"/>
        <v>77.779229241912489</v>
      </c>
      <c r="P1032" s="70">
        <f t="shared" si="502"/>
        <v>536.40847753043101</v>
      </c>
      <c r="Q1032" s="70">
        <f t="shared" si="503"/>
        <v>55.403282968553413</v>
      </c>
      <c r="R1032" s="111">
        <f t="shared" si="504"/>
        <v>382.0916066796787</v>
      </c>
      <c r="S1032" s="70">
        <f t="shared" si="494"/>
        <v>154.31687085075231</v>
      </c>
      <c r="T1032" s="113">
        <f t="shared" si="505"/>
        <v>0.648429013256826</v>
      </c>
      <c r="U1032" s="70">
        <f t="shared" si="506"/>
        <v>1.6470096936723382</v>
      </c>
      <c r="V1032" s="70">
        <f>(L1032/Phase_Relations!C$24)</f>
        <v>805.50129871778483</v>
      </c>
      <c r="W1032" s="70">
        <f t="shared" si="507"/>
        <v>115992.18701536102</v>
      </c>
      <c r="X1032" s="70">
        <f t="shared" si="508"/>
        <v>5555.1813704674814</v>
      </c>
      <c r="Y1032" s="70">
        <f t="shared" si="509"/>
        <v>750.09801574923142</v>
      </c>
      <c r="Z1032" s="70">
        <f t="shared" si="510"/>
        <v>108014.11426788932</v>
      </c>
      <c r="AA1032" s="70">
        <f t="shared" si="511"/>
        <v>5173.0897637878024</v>
      </c>
      <c r="AB1032" s="70">
        <f t="shared" si="512"/>
        <v>6.5664246027628215</v>
      </c>
      <c r="AC1032" s="70">
        <f t="shared" si="513"/>
        <v>6.5664246027628215E-2</v>
      </c>
      <c r="AD1032" s="70">
        <f t="shared" si="514"/>
        <v>5070.2118498873015</v>
      </c>
      <c r="AE1032" s="70">
        <f t="shared" si="515"/>
        <v>3.7050261059437664</v>
      </c>
      <c r="AF1032" s="70">
        <f t="shared" si="516"/>
        <v>2.9830696527051857E-2</v>
      </c>
      <c r="AG1032" s="70">
        <f t="shared" si="517"/>
        <v>2.7778907754683477E-2</v>
      </c>
      <c r="AH1032" s="70">
        <f>(U1032-Phase_Relations!$B$37)/Phase_Relations!$B$37</f>
        <v>1.0761459830943707</v>
      </c>
      <c r="AI1032" s="70">
        <f>(U1032-Phase_Relations!G$20)/Phase_Relations!G$20</f>
        <v>0.99617976038788369</v>
      </c>
      <c r="AJ1032" s="70">
        <f t="shared" si="518"/>
        <v>1.0761273167923771</v>
      </c>
      <c r="AK1032" s="70">
        <f t="shared" si="519"/>
        <v>0.51833830176548557</v>
      </c>
      <c r="AL1032" s="71">
        <f>(1/(J1033-J1031))*((M1033-M1031)/Phase_Relations!B$22)</f>
        <v>4.2585594916924888E-7</v>
      </c>
      <c r="AM1032" s="71">
        <f t="shared" si="520"/>
        <v>1.5989113592755606</v>
      </c>
      <c r="AN1032" s="71">
        <f>SUM(AM$27:AM1032)</f>
        <v>304.85478012577659</v>
      </c>
      <c r="AO1032" s="71">
        <f>(1/10000)*((AL1032*Phase_Relations!B$22*H$7*U1032))/(2*(P1032-R1032))</f>
        <v>4.0189347744598188E-12</v>
      </c>
      <c r="AP1032" s="71">
        <f t="shared" si="521"/>
        <v>4.5356692353244336E-12</v>
      </c>
      <c r="AQ1032" s="72">
        <f t="shared" si="522"/>
        <v>4.0099831474097932E-19</v>
      </c>
      <c r="AR1032" s="72">
        <f t="shared" si="523"/>
        <v>4.5255666529996535E-19</v>
      </c>
      <c r="AS1032" s="71">
        <f t="shared" si="495"/>
        <v>1.1638430189322264E-5</v>
      </c>
      <c r="AT1032" s="72">
        <f t="shared" si="496"/>
        <v>3.4385901912298834E-8</v>
      </c>
      <c r="AU1032" s="97">
        <f t="shared" si="524"/>
        <v>3.9742106469060032E-8</v>
      </c>
      <c r="AV1032" s="2"/>
      <c r="AW1032" s="2"/>
      <c r="AX1032" s="2"/>
      <c r="AY1032" s="2"/>
      <c r="AZ1032" s="2"/>
      <c r="BA1032" s="2"/>
      <c r="BC1032" s="10"/>
      <c r="BE1032" s="10"/>
      <c r="BI1032" s="10"/>
    </row>
    <row r="1033" spans="1:61" x14ac:dyDescent="0.2">
      <c r="A1033" s="9">
        <f>Raw_Data!A1031</f>
        <v>40774.722129629627</v>
      </c>
      <c r="B1033" s="10">
        <f>Raw_Data!J1031</f>
        <v>-7.8774141452067799E-3</v>
      </c>
      <c r="C1033" s="10">
        <f>Raw_Data!K1031</f>
        <v>-0.16031298768921065</v>
      </c>
      <c r="D1033" s="10">
        <f>Raw_Data!L1031</f>
        <v>2.5815397599260857E-2</v>
      </c>
      <c r="E1033" s="10">
        <f>Raw_Data!M1031</f>
        <v>1.8436248658023041E-2</v>
      </c>
      <c r="F1033" s="10">
        <f>Raw_Data!N1031</f>
        <v>1.8525451663926978E-2</v>
      </c>
      <c r="J1033" s="74">
        <f t="shared" si="497"/>
        <v>267563.99999947753</v>
      </c>
      <c r="K1033" s="69">
        <f t="shared" si="498"/>
        <v>3693.6737980602234</v>
      </c>
      <c r="L1033" s="69">
        <f>K1033+$D$8-$B$8*Q1033+Phase_Relations!$C$24*Q1033</f>
        <v>3942.7398055078947</v>
      </c>
      <c r="M1033" s="69">
        <f t="shared" si="499"/>
        <v>4.5737716958276317E-2</v>
      </c>
      <c r="N1033" s="69">
        <f t="shared" si="500"/>
        <v>0.11617380107402185</v>
      </c>
      <c r="O1033" s="70">
        <f t="shared" si="501"/>
        <v>77.562204517578635</v>
      </c>
      <c r="P1033" s="70">
        <f t="shared" si="502"/>
        <v>534.9117552936458</v>
      </c>
      <c r="Q1033" s="70">
        <f t="shared" si="503"/>
        <v>55.348658807325641</v>
      </c>
      <c r="R1033" s="111">
        <f t="shared" si="504"/>
        <v>381.71488832638374</v>
      </c>
      <c r="S1033" s="70">
        <f t="shared" si="494"/>
        <v>153.19686696726205</v>
      </c>
      <c r="T1033" s="113">
        <f t="shared" si="505"/>
        <v>0.64826228304172362</v>
      </c>
      <c r="U1033" s="70">
        <f t="shared" si="506"/>
        <v>1.646586198925978</v>
      </c>
      <c r="V1033" s="70">
        <f>(L1033/Phase_Relations!C$24)</f>
        <v>809.67278511218774</v>
      </c>
      <c r="W1033" s="70">
        <f t="shared" si="507"/>
        <v>116592.88105615503</v>
      </c>
      <c r="X1033" s="70">
        <f t="shared" si="508"/>
        <v>5583.9502421530187</v>
      </c>
      <c r="Y1033" s="70">
        <f t="shared" si="509"/>
        <v>754.32412630486215</v>
      </c>
      <c r="Z1033" s="70">
        <f t="shared" si="510"/>
        <v>108622.67418790015</v>
      </c>
      <c r="AA1033" s="70">
        <f t="shared" si="511"/>
        <v>5202.2353538266352</v>
      </c>
      <c r="AB1033" s="70">
        <f t="shared" si="512"/>
        <v>6.5904491294346279</v>
      </c>
      <c r="AC1033" s="70">
        <f t="shared" si="513"/>
        <v>6.5904491294346279E-2</v>
      </c>
      <c r="AD1033" s="70">
        <f t="shared" si="514"/>
        <v>5100.1041091817933</v>
      </c>
      <c r="AE1033" s="70">
        <f t="shared" si="515"/>
        <v>3.7075790415061096</v>
      </c>
      <c r="AF1033" s="70">
        <f t="shared" si="516"/>
        <v>2.9448276855558685E-2</v>
      </c>
      <c r="AG1033" s="70">
        <f t="shared" si="517"/>
        <v>2.7435213482166262E-2</v>
      </c>
      <c r="AH1033" s="70">
        <f>(U1033-Phase_Relations!$B$37)/Phase_Relations!$B$37</f>
        <v>1.0756121447569917</v>
      </c>
      <c r="AI1033" s="70">
        <f>(U1033-Phase_Relations!G$20)/Phase_Relations!G$20</f>
        <v>0.99566648372377986</v>
      </c>
      <c r="AJ1033" s="70">
        <f t="shared" si="518"/>
        <v>1.0754137451674726</v>
      </c>
      <c r="AK1033" s="70">
        <f t="shared" si="519"/>
        <v>0.51821442048987532</v>
      </c>
      <c r="AL1033" s="71">
        <f>(1/(J1034-J1032))*((M1034-M1032)/Phase_Relations!B$22)</f>
        <v>4.4189426749727088E-7</v>
      </c>
      <c r="AM1033" s="71">
        <f t="shared" si="520"/>
        <v>1.2216851350967706</v>
      </c>
      <c r="AN1033" s="71">
        <f>SUM(AM$27:AM1033)</f>
        <v>306.07646526087336</v>
      </c>
      <c r="AO1033" s="71">
        <f>(1/10000)*((AL1033*Phase_Relations!B$22*H$7*U1033))/(2*(P1033-R1033))</f>
        <v>4.1997017314186943E-12</v>
      </c>
      <c r="AP1033" s="71">
        <f t="shared" si="521"/>
        <v>4.6216962869525929E-12</v>
      </c>
      <c r="AQ1033" s="72">
        <f t="shared" si="522"/>
        <v>4.1903474707175952E-19</v>
      </c>
      <c r="AR1033" s="72">
        <f t="shared" si="523"/>
        <v>4.6114020911467288E-19</v>
      </c>
      <c r="AS1033" s="71">
        <f t="shared" si="495"/>
        <v>8.6018750751310107E-6</v>
      </c>
      <c r="AT1033" s="72">
        <f t="shared" si="496"/>
        <v>4.8617115072977055E-8</v>
      </c>
      <c r="AU1033" s="97">
        <f t="shared" si="524"/>
        <v>4.4606333102552992E-8</v>
      </c>
      <c r="AV1033" s="2"/>
      <c r="AW1033" s="2"/>
      <c r="AX1033" s="2"/>
      <c r="AY1033" s="2"/>
      <c r="AZ1033" s="2"/>
      <c r="BA1033" s="2"/>
      <c r="BC1033" s="10"/>
      <c r="BE1033" s="10"/>
      <c r="BI1033" s="10"/>
    </row>
    <row r="1034" spans="1:61" x14ac:dyDescent="0.2">
      <c r="A1034" s="9">
        <f>Raw_Data!A1032</f>
        <v>40774.725104166668</v>
      </c>
      <c r="B1034" s="10">
        <f>Raw_Data!J1032</f>
        <v>-7.9192672201516007E-3</v>
      </c>
      <c r="C1034" s="10">
        <f>Raw_Data!K1032</f>
        <v>-0.16113484716316062</v>
      </c>
      <c r="D1034" s="10">
        <f>Raw_Data!L1032</f>
        <v>2.5782345071573256E-2</v>
      </c>
      <c r="E1034" s="10">
        <f>Raw_Data!M1032</f>
        <v>1.8465809470604642E-2</v>
      </c>
      <c r="F1034" s="10">
        <f>Raw_Data!N1032</f>
        <v>1.8525105051257876E-2</v>
      </c>
      <c r="J1034" s="74">
        <f t="shared" si="497"/>
        <v>267820.99999983329</v>
      </c>
      <c r="K1034" s="69">
        <f t="shared" si="498"/>
        <v>3713.2984621241285</v>
      </c>
      <c r="L1034" s="69">
        <f>K1034+$D$8-$B$8*Q1034+Phase_Relations!$C$24*Q1034</f>
        <v>3962.7566886226896</v>
      </c>
      <c r="M1034" s="69">
        <f t="shared" si="499"/>
        <v>4.5971747283027671E-2</v>
      </c>
      <c r="N1034" s="69">
        <f t="shared" si="500"/>
        <v>0.11676823809889028</v>
      </c>
      <c r="O1034" s="70">
        <f t="shared" si="501"/>
        <v>77.462898399883898</v>
      </c>
      <c r="P1034" s="70">
        <f t="shared" si="502"/>
        <v>534.22688551644069</v>
      </c>
      <c r="Q1034" s="70">
        <f t="shared" si="503"/>
        <v>55.437405241591939</v>
      </c>
      <c r="R1034" s="111">
        <f t="shared" si="504"/>
        <v>382.32693270063407</v>
      </c>
      <c r="S1034" s="70">
        <f t="shared" si="494"/>
        <v>151.89995281580661</v>
      </c>
      <c r="T1034" s="113">
        <f t="shared" si="505"/>
        <v>0.64802825271697229</v>
      </c>
      <c r="U1034" s="70">
        <f t="shared" si="506"/>
        <v>1.6459917619011097</v>
      </c>
      <c r="V1034" s="70">
        <f>(L1034/Phase_Relations!C$24)</f>
        <v>813.78341028663635</v>
      </c>
      <c r="W1034" s="70">
        <f t="shared" si="507"/>
        <v>117184.81108127563</v>
      </c>
      <c r="X1034" s="70">
        <f t="shared" si="508"/>
        <v>5612.2993812871473</v>
      </c>
      <c r="Y1034" s="70">
        <f t="shared" si="509"/>
        <v>758.34600504504442</v>
      </c>
      <c r="Z1034" s="70">
        <f t="shared" si="510"/>
        <v>109201.8247264864</v>
      </c>
      <c r="AA1034" s="70">
        <f t="shared" si="511"/>
        <v>5229.9724485865136</v>
      </c>
      <c r="AB1034" s="70">
        <f t="shared" si="512"/>
        <v>6.6241710782460661</v>
      </c>
      <c r="AC1034" s="70">
        <f t="shared" si="513"/>
        <v>6.6241710782460661E-2</v>
      </c>
      <c r="AD1034" s="70">
        <f t="shared" si="514"/>
        <v>5128.7058133759756</v>
      </c>
      <c r="AE1034" s="70">
        <f t="shared" si="515"/>
        <v>3.7100077883050382</v>
      </c>
      <c r="AF1034" s="70">
        <f t="shared" si="516"/>
        <v>2.9044121036786739E-2</v>
      </c>
      <c r="AG1034" s="70">
        <f t="shared" si="517"/>
        <v>2.7065547023788539E-2</v>
      </c>
      <c r="AH1034" s="70">
        <f>(U1034-Phase_Relations!$B$37)/Phase_Relations!$B$37</f>
        <v>1.0748628243090768</v>
      </c>
      <c r="AI1034" s="70">
        <f>(U1034-Phase_Relations!G$20)/Phase_Relations!G$20</f>
        <v>0.99494602460175641</v>
      </c>
      <c r="AJ1034" s="70">
        <f t="shared" si="518"/>
        <v>1.0747117064851683</v>
      </c>
      <c r="AK1034" s="70">
        <f t="shared" si="519"/>
        <v>0.51804042740367817</v>
      </c>
      <c r="AL1034" s="71">
        <f>(1/(J1035-J1033))*((M1035-M1033)/Phase_Relations!B$22)</f>
        <v>6.0589305333662137E-7</v>
      </c>
      <c r="AM1034" s="71">
        <f t="shared" si="520"/>
        <v>1.7246770230521207</v>
      </c>
      <c r="AN1034" s="71">
        <f>SUM(AM$27:AM1034)</f>
        <v>307.80114228392546</v>
      </c>
      <c r="AO1034" s="71">
        <f>(1/10000)*((AL1034*Phase_Relations!B$22*H$7*U1034))/(2*(P1034-R1034))</f>
        <v>5.8053911136557414E-12</v>
      </c>
      <c r="AP1034" s="71">
        <f t="shared" si="521"/>
        <v>4.8469807841093144E-12</v>
      </c>
      <c r="AQ1034" s="72">
        <f t="shared" si="522"/>
        <v>5.7924603996617661E-19</v>
      </c>
      <c r="AR1034" s="72">
        <f t="shared" si="523"/>
        <v>4.8361847979256832E-19</v>
      </c>
      <c r="AS1034" s="71">
        <f t="shared" si="495"/>
        <v>1.2622037616588478E-5</v>
      </c>
      <c r="AT1034" s="72">
        <f t="shared" si="496"/>
        <v>4.5800042576796965E-8</v>
      </c>
      <c r="AU1034" s="97">
        <f t="shared" si="524"/>
        <v>4.1891437334865196E-8</v>
      </c>
      <c r="AV1034" s="2"/>
      <c r="AW1034" s="2"/>
      <c r="AX1034" s="2"/>
      <c r="AY1034" s="2"/>
      <c r="AZ1034" s="2"/>
      <c r="BA1034" s="2"/>
      <c r="BC1034" s="10"/>
      <c r="BE1034" s="10"/>
      <c r="BI1034" s="10"/>
    </row>
    <row r="1035" spans="1:61" x14ac:dyDescent="0.2">
      <c r="A1035" s="9">
        <f>Raw_Data!A1033</f>
        <v>40774.728078703702</v>
      </c>
      <c r="B1035" s="10">
        <f>Raw_Data!J1033</f>
        <v>-7.9595644628552703E-3</v>
      </c>
      <c r="C1035" s="10">
        <f>Raw_Data!K1033</f>
        <v>-0.16222274207375076</v>
      </c>
      <c r="D1035" s="10">
        <f>Raw_Data!L1033</f>
        <v>2.5791121865666355E-2</v>
      </c>
      <c r="E1035" s="10">
        <f>Raw_Data!M1033</f>
        <v>1.8438089528232043E-2</v>
      </c>
      <c r="F1035" s="10">
        <f>Raw_Data!N1033</f>
        <v>1.8518160845715077E-2</v>
      </c>
      <c r="J1035" s="74">
        <f t="shared" si="497"/>
        <v>268077.99999956042</v>
      </c>
      <c r="K1035" s="69">
        <f t="shared" si="498"/>
        <v>3732.193605475095</v>
      </c>
      <c r="L1035" s="69">
        <f>K1035+$D$8-$B$8*Q1035+Phase_Relations!$C$24*Q1035</f>
        <v>3981.2840379741479</v>
      </c>
      <c r="M1035" s="69">
        <f t="shared" si="499"/>
        <v>4.6286143479164613E-2</v>
      </c>
      <c r="N1035" s="69">
        <f t="shared" si="500"/>
        <v>0.11756680443707812</v>
      </c>
      <c r="O1035" s="70">
        <f t="shared" si="501"/>
        <v>77.489268224165713</v>
      </c>
      <c r="P1035" s="70">
        <f t="shared" si="502"/>
        <v>534.4087463735566</v>
      </c>
      <c r="Q1035" s="70">
        <f t="shared" si="503"/>
        <v>55.354185403272396</v>
      </c>
      <c r="R1035" s="111">
        <f t="shared" si="504"/>
        <v>381.75300278118897</v>
      </c>
      <c r="S1035" s="70">
        <f t="shared" si="494"/>
        <v>152.65574359236763</v>
      </c>
      <c r="T1035" s="113">
        <f t="shared" si="505"/>
        <v>0.64771385652083535</v>
      </c>
      <c r="U1035" s="70">
        <f t="shared" si="506"/>
        <v>1.6451931955629218</v>
      </c>
      <c r="V1035" s="70">
        <f>(L1035/Phase_Relations!C$24)</f>
        <v>817.58814792851308</v>
      </c>
      <c r="W1035" s="70">
        <f t="shared" si="507"/>
        <v>117732.69330170588</v>
      </c>
      <c r="X1035" s="70">
        <f t="shared" si="508"/>
        <v>5638.5389512311249</v>
      </c>
      <c r="Y1035" s="70">
        <f t="shared" si="509"/>
        <v>762.23396252524071</v>
      </c>
      <c r="Z1035" s="70">
        <f t="shared" si="510"/>
        <v>109761.69060363466</v>
      </c>
      <c r="AA1035" s="70">
        <f t="shared" si="511"/>
        <v>5256.7859484499359</v>
      </c>
      <c r="AB1035" s="70">
        <f t="shared" si="512"/>
        <v>6.6694731237989302</v>
      </c>
      <c r="AC1035" s="70">
        <f t="shared" si="513"/>
        <v>6.6694731237989302E-2</v>
      </c>
      <c r="AD1035" s="70">
        <f t="shared" si="514"/>
        <v>5155.015452721691</v>
      </c>
      <c r="AE1035" s="70">
        <f t="shared" si="515"/>
        <v>3.7122299714666158</v>
      </c>
      <c r="AF1035" s="70">
        <f t="shared" si="516"/>
        <v>2.9039748829297701E-2</v>
      </c>
      <c r="AG1035" s="70">
        <f t="shared" si="517"/>
        <v>2.7073634661872223E-2</v>
      </c>
      <c r="AH1035" s="70">
        <f>(U1035-Phase_Relations!$B$37)/Phase_Relations!$B$37</f>
        <v>1.0738561876744332</v>
      </c>
      <c r="AI1035" s="70">
        <f>(U1035-Phase_Relations!G$20)/Phase_Relations!G$20</f>
        <v>0.99397816025478736</v>
      </c>
      <c r="AJ1035" s="70">
        <f t="shared" si="518"/>
        <v>1.0739350912206458</v>
      </c>
      <c r="AK1035" s="70">
        <f t="shared" si="519"/>
        <v>0.51780648728522816</v>
      </c>
      <c r="AL1035" s="71">
        <f>(1/(J1036-J1034))*((M1036-M1034)/Phase_Relations!B$22)</f>
        <v>5.5911460055877545E-7</v>
      </c>
      <c r="AM1035" s="71">
        <f t="shared" si="520"/>
        <v>2.3293680462485686</v>
      </c>
      <c r="AN1035" s="71">
        <f>SUM(AM$27:AM1035)</f>
        <v>310.13051033017405</v>
      </c>
      <c r="AO1035" s="71">
        <f>(1/10000)*((AL1035*Phase_Relations!B$22*H$7*U1035))/(2*(P1035-R1035))</f>
        <v>5.3280719546188007E-12</v>
      </c>
      <c r="AP1035" s="71">
        <f t="shared" si="521"/>
        <v>5.211382702686521E-12</v>
      </c>
      <c r="AQ1035" s="72">
        <f t="shared" si="522"/>
        <v>5.3162044037103978E-19</v>
      </c>
      <c r="AR1035" s="72">
        <f t="shared" si="523"/>
        <v>5.1997750611129709E-19</v>
      </c>
      <c r="AS1035" s="71">
        <f t="shared" si="495"/>
        <v>1.8440319755717052E-5</v>
      </c>
      <c r="AT1035" s="72">
        <f t="shared" si="496"/>
        <v>2.8771698579852187E-8</v>
      </c>
      <c r="AU1035" s="97">
        <f t="shared" si="524"/>
        <v>4.1163551188259594E-8</v>
      </c>
      <c r="AV1035" s="2"/>
      <c r="AW1035" s="2"/>
      <c r="AX1035" s="2"/>
      <c r="AY1035" s="2"/>
      <c r="AZ1035" s="2"/>
      <c r="BA1035" s="2"/>
      <c r="BC1035" s="10"/>
      <c r="BE1035" s="10"/>
      <c r="BI1035" s="10"/>
    </row>
    <row r="1036" spans="1:61" x14ac:dyDescent="0.2">
      <c r="A1036" s="9">
        <f>Raw_Data!A1034</f>
        <v>40774.731064814812</v>
      </c>
      <c r="B1036" s="10">
        <f>Raw_Data!J1034</f>
        <v>-8.0048736231601598E-3</v>
      </c>
      <c r="C1036" s="10">
        <f>Raw_Data!K1034</f>
        <v>-0.16291039617117065</v>
      </c>
      <c r="D1036" s="10">
        <f>Raw_Data!L1034</f>
        <v>2.5786003058827157E-2</v>
      </c>
      <c r="E1036" s="10">
        <f>Raw_Data!M1034</f>
        <v>1.8457816530923044E-2</v>
      </c>
      <c r="F1036" s="10">
        <f>Raw_Data!N1034</f>
        <v>1.8526383932485277E-2</v>
      </c>
      <c r="J1036" s="74">
        <f t="shared" si="497"/>
        <v>268335.9999995213</v>
      </c>
      <c r="K1036" s="69">
        <f t="shared" si="498"/>
        <v>3753.4388079165728</v>
      </c>
      <c r="L1036" s="69">
        <f>K1036+$D$8-$B$8*Q1036+Phase_Relations!$C$24*Q1036</f>
        <v>4002.790982417846</v>
      </c>
      <c r="M1036" s="69">
        <f t="shared" si="499"/>
        <v>4.6478816700686244E-2</v>
      </c>
      <c r="N1036" s="69">
        <f t="shared" si="500"/>
        <v>0.11805619441974306</v>
      </c>
      <c r="O1036" s="70">
        <f t="shared" si="501"/>
        <v>77.473888800260994</v>
      </c>
      <c r="P1036" s="70">
        <f t="shared" si="502"/>
        <v>534.30268138111023</v>
      </c>
      <c r="Q1036" s="70">
        <f t="shared" si="503"/>
        <v>55.413409118545964</v>
      </c>
      <c r="R1036" s="111">
        <f t="shared" si="504"/>
        <v>382.16144219686873</v>
      </c>
      <c r="S1036" s="70">
        <f t="shared" si="494"/>
        <v>152.1412391842415</v>
      </c>
      <c r="T1036" s="113">
        <f t="shared" si="505"/>
        <v>0.64752118329931374</v>
      </c>
      <c r="U1036" s="70">
        <f t="shared" si="506"/>
        <v>1.644703805580257</v>
      </c>
      <c r="V1036" s="70">
        <f>(L1036/Phase_Relations!C$24)</f>
        <v>822.00476897529268</v>
      </c>
      <c r="W1036" s="70">
        <f t="shared" si="507"/>
        <v>118368.68673244215</v>
      </c>
      <c r="X1036" s="70">
        <f t="shared" si="508"/>
        <v>5668.9984067261557</v>
      </c>
      <c r="Y1036" s="70">
        <f t="shared" si="509"/>
        <v>766.59135985674675</v>
      </c>
      <c r="Z1036" s="70">
        <f t="shared" si="510"/>
        <v>110389.15581937153</v>
      </c>
      <c r="AA1036" s="70">
        <f t="shared" si="511"/>
        <v>5286.8369645292869</v>
      </c>
      <c r="AB1036" s="70">
        <f t="shared" si="512"/>
        <v>6.697235835833748</v>
      </c>
      <c r="AC1036" s="70">
        <f t="shared" si="513"/>
        <v>6.697235835833748E-2</v>
      </c>
      <c r="AD1036" s="70">
        <f t="shared" si="514"/>
        <v>5185.4094717397929</v>
      </c>
      <c r="AE1036" s="70">
        <f t="shared" si="515"/>
        <v>3.7147830566354889</v>
      </c>
      <c r="AF1036" s="70">
        <f t="shared" si="516"/>
        <v>2.8777365408654585E-2</v>
      </c>
      <c r="AG1036" s="70">
        <f t="shared" si="517"/>
        <v>2.6837410820883086E-2</v>
      </c>
      <c r="AH1036" s="70">
        <f>(U1036-Phase_Relations!$B$37)/Phase_Relations!$B$37</f>
        <v>1.0732392847803098</v>
      </c>
      <c r="AI1036" s="70">
        <f>(U1036-Phase_Relations!G$20)/Phase_Relations!G$20</f>
        <v>0.99338501840377991</v>
      </c>
      <c r="AJ1036" s="70">
        <f t="shared" si="518"/>
        <v>1.0731261260181153</v>
      </c>
      <c r="AK1036" s="70">
        <f t="shared" si="519"/>
        <v>0.51766300815298094</v>
      </c>
      <c r="AL1036" s="71">
        <f>(1/(J1037-J1035))*((M1037-M1035)/Phase_Relations!B$22)</f>
        <v>4.8381005270703012E-7</v>
      </c>
      <c r="AM1036" s="71">
        <f t="shared" si="520"/>
        <v>1.4353911974773859</v>
      </c>
      <c r="AN1036" s="71">
        <f>SUM(AM$27:AM1036)</f>
        <v>311.56590152765142</v>
      </c>
      <c r="AO1036" s="71">
        <f>(1/10000)*((AL1036*Phase_Relations!B$22*H$7*U1036))/(2*(P1036-R1036))</f>
        <v>4.6246740445875257E-12</v>
      </c>
      <c r="AP1036" s="71">
        <f t="shared" si="521"/>
        <v>5.1484533064323279E-12</v>
      </c>
      <c r="AQ1036" s="72">
        <f t="shared" si="522"/>
        <v>4.6143732162341595E-19</v>
      </c>
      <c r="AR1036" s="72">
        <f t="shared" si="523"/>
        <v>5.1369858314744026E-19</v>
      </c>
      <c r="AS1036" s="71">
        <f t="shared" si="495"/>
        <v>9.7870101793420288E-6</v>
      </c>
      <c r="AT1036" s="72">
        <f t="shared" si="496"/>
        <v>4.7053827533291209E-8</v>
      </c>
      <c r="AU1036" s="97">
        <f t="shared" si="524"/>
        <v>4.0828896393118646E-8</v>
      </c>
      <c r="AV1036" s="2"/>
      <c r="AW1036" s="2"/>
      <c r="AX1036" s="2"/>
      <c r="AY1036" s="2"/>
      <c r="AZ1036" s="2"/>
      <c r="BA1036" s="2"/>
      <c r="BC1036" s="10"/>
      <c r="BE1036" s="10"/>
      <c r="BI1036" s="10"/>
    </row>
    <row r="1037" spans="1:61" x14ac:dyDescent="0.2">
      <c r="A1037" s="9">
        <f>Raw_Data!A1035</f>
        <v>40774.734039351853</v>
      </c>
      <c r="B1037" s="10">
        <f>Raw_Data!J1035</f>
        <v>-8.049244533487581E-3</v>
      </c>
      <c r="C1037" s="10">
        <f>Raw_Data!K1035</f>
        <v>-0.16377501134029071</v>
      </c>
      <c r="D1037" s="10">
        <f>Raw_Data!L1035</f>
        <v>2.5751038401438556E-2</v>
      </c>
      <c r="E1037" s="10">
        <f>Raw_Data!M1035</f>
        <v>1.8450405543759141E-2</v>
      </c>
      <c r="F1037" s="10">
        <f>Raw_Data!N1035</f>
        <v>1.8537009403617077E-2</v>
      </c>
      <c r="J1037" s="74">
        <f t="shared" si="497"/>
        <v>268592.99999987707</v>
      </c>
      <c r="K1037" s="69">
        <f t="shared" si="498"/>
        <v>3774.2440703861362</v>
      </c>
      <c r="L1037" s="69">
        <f>K1037+$D$8-$B$8*Q1037+Phase_Relations!$C$24*Q1037</f>
        <v>4023.4979143579776</v>
      </c>
      <c r="M1037" s="69">
        <f t="shared" si="499"/>
        <v>4.6724918073385191E-2</v>
      </c>
      <c r="N1037" s="69">
        <f t="shared" si="500"/>
        <v>0.11868129190639838</v>
      </c>
      <c r="O1037" s="70">
        <f t="shared" si="501"/>
        <v>77.368837700550671</v>
      </c>
      <c r="P1037" s="70">
        <f t="shared" si="502"/>
        <v>533.57819103828058</v>
      </c>
      <c r="Q1037" s="70">
        <f t="shared" si="503"/>
        <v>55.39116011292834</v>
      </c>
      <c r="R1037" s="111">
        <f t="shared" si="504"/>
        <v>382.00800077881615</v>
      </c>
      <c r="S1037" s="70">
        <f t="shared" si="494"/>
        <v>151.57019025946443</v>
      </c>
      <c r="T1037" s="113">
        <f t="shared" si="505"/>
        <v>0.64727508192661476</v>
      </c>
      <c r="U1037" s="70">
        <f t="shared" si="506"/>
        <v>1.6440787080936015</v>
      </c>
      <c r="V1037" s="70">
        <f>(L1037/Phase_Relations!C$24)</f>
        <v>826.25710113063133</v>
      </c>
      <c r="W1037" s="70">
        <f t="shared" si="507"/>
        <v>118981.02256281092</v>
      </c>
      <c r="X1037" s="70">
        <f t="shared" si="508"/>
        <v>5698.3248353836643</v>
      </c>
      <c r="Y1037" s="70">
        <f t="shared" si="509"/>
        <v>770.86594101770299</v>
      </c>
      <c r="Z1037" s="70">
        <f t="shared" si="510"/>
        <v>111004.69550654924</v>
      </c>
      <c r="AA1037" s="70">
        <f t="shared" si="511"/>
        <v>5316.3168346048478</v>
      </c>
      <c r="AB1037" s="70">
        <f t="shared" si="512"/>
        <v>6.7326971287298587</v>
      </c>
      <c r="AC1037" s="70">
        <f t="shared" si="513"/>
        <v>6.7326971287298587E-2</v>
      </c>
      <c r="AD1037" s="70">
        <f t="shared" si="514"/>
        <v>5215.270041098539</v>
      </c>
      <c r="AE1037" s="70">
        <f t="shared" si="515"/>
        <v>3.717276800648011</v>
      </c>
      <c r="AF1037" s="70">
        <f t="shared" si="516"/>
        <v>2.8510375693349806E-2</v>
      </c>
      <c r="AG1037" s="70">
        <f t="shared" si="517"/>
        <v>2.6599078613120046E-2</v>
      </c>
      <c r="AH1037" s="70">
        <f>(U1037-Phase_Relations!$B$37)/Phase_Relations!$B$37</f>
        <v>1.0724513151399682</v>
      </c>
      <c r="AI1037" s="70">
        <f>(U1037-Phase_Relations!G$20)/Phase_Relations!G$20</f>
        <v>0.99262739872739003</v>
      </c>
      <c r="AJ1037" s="70">
        <f t="shared" si="518"/>
        <v>1.0723708660569828</v>
      </c>
      <c r="AK1037" s="70">
        <f t="shared" si="519"/>
        <v>0.51747961812436472</v>
      </c>
      <c r="AL1037" s="71">
        <f>(1/(J1038-J1036))*((M1038-M1036)/Phase_Relations!B$22)</f>
        <v>4.4107774192813496E-7</v>
      </c>
      <c r="AM1037" s="71">
        <f t="shared" si="520"/>
        <v>1.844107712616688</v>
      </c>
      <c r="AN1037" s="71">
        <f>SUM(AM$27:AM1037)</f>
        <v>313.4100092402681</v>
      </c>
      <c r="AO1037" s="71">
        <f>(1/10000)*((AL1037*Phase_Relations!B$22*H$7*U1037))/(2*(P1037-R1037))</f>
        <v>4.2304780303231625E-12</v>
      </c>
      <c r="AP1037" s="71">
        <f t="shared" si="521"/>
        <v>4.851988309656334E-12</v>
      </c>
      <c r="AQ1037" s="72">
        <f t="shared" si="522"/>
        <v>4.2210552196292839E-19</v>
      </c>
      <c r="AR1037" s="72">
        <f t="shared" si="523"/>
        <v>4.8411811698950356E-19</v>
      </c>
      <c r="AS1037" s="71">
        <f t="shared" si="495"/>
        <v>1.2728052885497235E-5</v>
      </c>
      <c r="AT1037" s="72">
        <f t="shared" si="496"/>
        <v>3.3097206600310992E-8</v>
      </c>
      <c r="AU1037" s="97">
        <f t="shared" si="524"/>
        <v>4.5157339307766606E-8</v>
      </c>
      <c r="AV1037" s="2"/>
      <c r="AW1037" s="2"/>
      <c r="AX1037" s="2"/>
      <c r="AY1037" s="2"/>
      <c r="AZ1037" s="2"/>
      <c r="BA1037" s="2"/>
      <c r="BC1037" s="10"/>
      <c r="BE1037" s="10"/>
      <c r="BI1037" s="10"/>
    </row>
    <row r="1038" spans="1:61" x14ac:dyDescent="0.2">
      <c r="A1038" s="9">
        <f>Raw_Data!A1036</f>
        <v>40774.737013888887</v>
      </c>
      <c r="B1038" s="10">
        <f>Raw_Data!J1036</f>
        <v>-8.0908600767925203E-3</v>
      </c>
      <c r="C1038" s="10">
        <f>Raw_Data!K1036</f>
        <v>-0.16432727240299005</v>
      </c>
      <c r="D1038" s="10">
        <f>Raw_Data!L1036</f>
        <v>2.5710705528988957E-2</v>
      </c>
      <c r="E1038" s="10">
        <f>Raw_Data!M1036</f>
        <v>1.8439051531373443E-2</v>
      </c>
      <c r="F1038" s="10">
        <f>Raw_Data!N1036</f>
        <v>1.8519846100416577E-2</v>
      </c>
      <c r="J1038" s="74">
        <f t="shared" si="497"/>
        <v>268849.99999960419</v>
      </c>
      <c r="K1038" s="69">
        <f t="shared" si="498"/>
        <v>3793.7573572419533</v>
      </c>
      <c r="L1038" s="69">
        <f>K1038+$D$8-$B$8*Q1038+Phase_Relations!$C$24*Q1038</f>
        <v>4042.8605538001138</v>
      </c>
      <c r="M1038" s="69">
        <f t="shared" si="499"/>
        <v>4.6878059983167845E-2</v>
      </c>
      <c r="N1038" s="69">
        <f t="shared" si="500"/>
        <v>0.11907027235724633</v>
      </c>
      <c r="O1038" s="70">
        <f t="shared" si="501"/>
        <v>77.247657831455527</v>
      </c>
      <c r="P1038" s="70">
        <f t="shared" si="502"/>
        <v>532.74246780314161</v>
      </c>
      <c r="Q1038" s="70">
        <f t="shared" si="503"/>
        <v>55.357073495347557</v>
      </c>
      <c r="R1038" s="111">
        <f t="shared" si="504"/>
        <v>381.77292065756933</v>
      </c>
      <c r="S1038" s="70">
        <f t="shared" si="494"/>
        <v>150.96954714557228</v>
      </c>
      <c r="T1038" s="113">
        <f t="shared" si="505"/>
        <v>0.6471219400168321</v>
      </c>
      <c r="U1038" s="70">
        <f t="shared" si="506"/>
        <v>1.6436897276427536</v>
      </c>
      <c r="V1038" s="70">
        <f>(L1038/Phase_Relations!C$24)</f>
        <v>830.23337219532016</v>
      </c>
      <c r="W1038" s="70">
        <f t="shared" si="507"/>
        <v>119553.6055961261</v>
      </c>
      <c r="X1038" s="70">
        <f t="shared" si="508"/>
        <v>5725.7473944504836</v>
      </c>
      <c r="Y1038" s="70">
        <f t="shared" si="509"/>
        <v>774.87629869997261</v>
      </c>
      <c r="Z1038" s="70">
        <f t="shared" si="510"/>
        <v>111582.18701279606</v>
      </c>
      <c r="AA1038" s="70">
        <f t="shared" si="511"/>
        <v>5343.9744737929141</v>
      </c>
      <c r="AB1038" s="70">
        <f t="shared" si="512"/>
        <v>6.7547636863354299</v>
      </c>
      <c r="AC1038" s="70">
        <f t="shared" si="513"/>
        <v>6.7547636863354299E-2</v>
      </c>
      <c r="AD1038" s="70">
        <f t="shared" si="514"/>
        <v>5243.3281090291994</v>
      </c>
      <c r="AE1038" s="70">
        <f t="shared" si="515"/>
        <v>3.7196070351850756</v>
      </c>
      <c r="AF1038" s="70">
        <f t="shared" si="516"/>
        <v>2.8250424452050355E-2</v>
      </c>
      <c r="AG1038" s="70">
        <f t="shared" si="517"/>
        <v>2.6366784411742505E-2</v>
      </c>
      <c r="AH1038" s="70">
        <f>(U1038-Phase_Relations!$B$37)/Phase_Relations!$B$37</f>
        <v>1.071960983963635</v>
      </c>
      <c r="AI1038" s="70">
        <f>(U1038-Phase_Relations!G$20)/Phase_Relations!G$20</f>
        <v>0.99215595347351426</v>
      </c>
      <c r="AJ1038" s="70">
        <f t="shared" si="518"/>
        <v>1.0716537341127688</v>
      </c>
      <c r="AK1038" s="70">
        <f t="shared" si="519"/>
        <v>0.51736542930117702</v>
      </c>
      <c r="AL1038" s="71">
        <f>(1/(J1039-J1037))*((M1039-M1037)/Phase_Relations!B$22)</f>
        <v>6.9321973922956786E-7</v>
      </c>
      <c r="AM1038" s="71">
        <f t="shared" si="520"/>
        <v>1.1539262927665701</v>
      </c>
      <c r="AN1038" s="71">
        <f>SUM(AM$27:AM1038)</f>
        <v>314.56393553303468</v>
      </c>
      <c r="AO1038" s="71">
        <f>(1/10000)*((AL1038*Phase_Relations!B$22*H$7*U1038))/(2*(P1038-R1038))</f>
        <v>6.6737034030038249E-12</v>
      </c>
      <c r="AP1038" s="71">
        <f t="shared" si="521"/>
        <v>4.652503550931343E-12</v>
      </c>
      <c r="AQ1038" s="72">
        <f t="shared" si="522"/>
        <v>6.6588386422503463E-19</v>
      </c>
      <c r="AR1038" s="72">
        <f t="shared" si="523"/>
        <v>4.6421407361622331E-19</v>
      </c>
      <c r="AS1038" s="71">
        <f t="shared" si="495"/>
        <v>8.4323263823611519E-6</v>
      </c>
      <c r="AT1038" s="72">
        <f t="shared" si="496"/>
        <v>7.881036911779501E-8</v>
      </c>
      <c r="AU1038" s="97">
        <f t="shared" si="524"/>
        <v>4.443812608066865E-8</v>
      </c>
      <c r="AV1038" s="2"/>
      <c r="AW1038" s="2"/>
      <c r="AX1038" s="2"/>
      <c r="AY1038" s="2"/>
      <c r="AZ1038" s="2"/>
      <c r="BA1038" s="2"/>
      <c r="BC1038" s="10"/>
      <c r="BE1038" s="10"/>
      <c r="BI1038" s="10"/>
    </row>
    <row r="1039" spans="1:61" x14ac:dyDescent="0.2">
      <c r="A1039" s="9">
        <f>Raw_Data!A1037</f>
        <v>40774.74</v>
      </c>
      <c r="B1039" s="10">
        <f>Raw_Data!J1037</f>
        <v>-8.1336751548788007E-3</v>
      </c>
      <c r="C1039" s="10">
        <f>Raw_Data!K1037</f>
        <v>-0.16595436413609033</v>
      </c>
      <c r="D1039" s="10">
        <f>Raw_Data!L1037</f>
        <v>2.5726940816573958E-2</v>
      </c>
      <c r="E1039" s="10">
        <f>Raw_Data!M1037</f>
        <v>1.8404977617634342E-2</v>
      </c>
      <c r="F1039" s="10">
        <f>Raw_Data!N1037</f>
        <v>1.8501487581115677E-2</v>
      </c>
      <c r="J1039" s="74">
        <f t="shared" si="497"/>
        <v>269107.99999956507</v>
      </c>
      <c r="K1039" s="69">
        <f t="shared" si="498"/>
        <v>3813.8330989985834</v>
      </c>
      <c r="L1039" s="69">
        <f>K1039+$D$8-$B$8*Q1039+Phase_Relations!$C$24*Q1039</f>
        <v>4062.4841957347262</v>
      </c>
      <c r="M1039" s="69">
        <f t="shared" si="499"/>
        <v>4.7353609452807706E-2</v>
      </c>
      <c r="N1039" s="69">
        <f t="shared" si="500"/>
        <v>0.12027816801013158</v>
      </c>
      <c r="O1039" s="70">
        <f t="shared" si="501"/>
        <v>77.296436653909367</v>
      </c>
      <c r="P1039" s="70">
        <f t="shared" si="502"/>
        <v>533.07887347523695</v>
      </c>
      <c r="Q1039" s="70">
        <f t="shared" si="503"/>
        <v>55.25477798714747</v>
      </c>
      <c r="R1039" s="111">
        <f t="shared" si="504"/>
        <v>381.06743439412048</v>
      </c>
      <c r="S1039" s="70">
        <f t="shared" si="494"/>
        <v>152.01143908111646</v>
      </c>
      <c r="T1039" s="113">
        <f t="shared" si="505"/>
        <v>0.6466463905471922</v>
      </c>
      <c r="U1039" s="70">
        <f t="shared" si="506"/>
        <v>1.6424818319898682</v>
      </c>
      <c r="V1039" s="70">
        <f>(L1039/Phase_Relations!C$24)</f>
        <v>834.263242184977</v>
      </c>
      <c r="W1039" s="70">
        <f t="shared" si="507"/>
        <v>120133.90687463668</v>
      </c>
      <c r="X1039" s="70">
        <f t="shared" si="508"/>
        <v>5753.5396012757037</v>
      </c>
      <c r="Y1039" s="70">
        <f t="shared" si="509"/>
        <v>779.00846419782954</v>
      </c>
      <c r="Z1039" s="70">
        <f t="shared" si="510"/>
        <v>112177.21884448745</v>
      </c>
      <c r="AA1039" s="70">
        <f t="shared" si="511"/>
        <v>5372.4721668815837</v>
      </c>
      <c r="AB1039" s="70">
        <f t="shared" si="512"/>
        <v>6.8232866646697037</v>
      </c>
      <c r="AC1039" s="70">
        <f t="shared" si="513"/>
        <v>6.8232866646697032E-2</v>
      </c>
      <c r="AD1039" s="70">
        <f t="shared" si="514"/>
        <v>5271.1312074941725</v>
      </c>
      <c r="AE1039" s="70">
        <f t="shared" si="515"/>
        <v>3.7219038266838429</v>
      </c>
      <c r="AF1039" s="70">
        <f t="shared" si="516"/>
        <v>2.8294504719481965E-2</v>
      </c>
      <c r="AG1039" s="70">
        <f t="shared" si="517"/>
        <v>2.6420508003005962E-2</v>
      </c>
      <c r="AH1039" s="70">
        <f>(U1039-Phase_Relations!$B$37)/Phase_Relations!$B$37</f>
        <v>1.0704383652945588</v>
      </c>
      <c r="AI1039" s="70">
        <f>(U1039-Phase_Relations!G$20)/Phase_Relations!G$20</f>
        <v>0.99069198100011979</v>
      </c>
      <c r="AJ1039" s="70">
        <f t="shared" si="518"/>
        <v>1.0709602465200785</v>
      </c>
      <c r="AK1039" s="70">
        <f t="shared" si="519"/>
        <v>0.51701049557312895</v>
      </c>
      <c r="AL1039" s="71">
        <f>(1/(J1040-J1038))*((M1040-M1038)/Phase_Relations!B$22)</f>
        <v>8.2408035269781249E-7</v>
      </c>
      <c r="AM1039" s="71">
        <f t="shared" si="520"/>
        <v>3.6024103397136473</v>
      </c>
      <c r="AN1039" s="71">
        <f>SUM(AM$27:AM1039)</f>
        <v>318.16634587274831</v>
      </c>
      <c r="AO1039" s="71">
        <f>(1/10000)*((AL1039*Phase_Relations!B$22*H$7*U1039))/(2*(P1039-R1039))</f>
        <v>7.8733463436058006E-12</v>
      </c>
      <c r="AP1039" s="71">
        <f t="shared" si="521"/>
        <v>4.4211360415618862E-12</v>
      </c>
      <c r="AQ1039" s="72">
        <f t="shared" si="522"/>
        <v>7.8558095424236713E-19</v>
      </c>
      <c r="AR1039" s="72">
        <f t="shared" si="523"/>
        <v>4.4112885662475341E-19</v>
      </c>
      <c r="AS1039" s="71">
        <f t="shared" si="495"/>
        <v>2.6431169483265097E-5</v>
      </c>
      <c r="AT1039" s="72">
        <f t="shared" si="496"/>
        <v>2.9662438087803642E-8</v>
      </c>
      <c r="AU1039" s="97">
        <f t="shared" si="524"/>
        <v>4.2766441890873572E-8</v>
      </c>
      <c r="AV1039" s="2"/>
      <c r="AW1039" s="2"/>
      <c r="AX1039" s="2"/>
      <c r="AY1039" s="2"/>
      <c r="AZ1039" s="2"/>
      <c r="BA1039" s="2"/>
      <c r="BC1039" s="10"/>
      <c r="BE1039" s="10"/>
      <c r="BI1039" s="10"/>
    </row>
    <row r="1040" spans="1:61" x14ac:dyDescent="0.2">
      <c r="A1040" s="9">
        <f>Raw_Data!A1038</f>
        <v>40774.742974537039</v>
      </c>
      <c r="B1040" s="10">
        <f>Raw_Data!J1038</f>
        <v>-8.1755757361515798E-3</v>
      </c>
      <c r="C1040" s="10">
        <f>Raw_Data!K1038</f>
        <v>-0.16690211537916078</v>
      </c>
      <c r="D1040" s="10">
        <f>Raw_Data!L1038</f>
        <v>2.5751976651416056E-2</v>
      </c>
      <c r="E1040" s="10">
        <f>Raw_Data!M1038</f>
        <v>1.8411307835836842E-2</v>
      </c>
      <c r="F1040" s="10">
        <f>Raw_Data!N1038</f>
        <v>1.8500328221498379E-2</v>
      </c>
      <c r="J1040" s="74">
        <f t="shared" si="497"/>
        <v>269364.99999992084</v>
      </c>
      <c r="K1040" s="69">
        <f t="shared" si="498"/>
        <v>3833.4800385040976</v>
      </c>
      <c r="L1040" s="69">
        <f>K1040+$D$8-$B$8*Q1040+Phase_Relations!$C$24*Q1040</f>
        <v>4082.2151259007969</v>
      </c>
      <c r="M1040" s="69">
        <f t="shared" si="499"/>
        <v>4.7625430816694306E-2</v>
      </c>
      <c r="N1040" s="69">
        <f t="shared" si="500"/>
        <v>0.12096859427440354</v>
      </c>
      <c r="O1040" s="70">
        <f t="shared" si="501"/>
        <v>77.371656666881265</v>
      </c>
      <c r="P1040" s="70">
        <f t="shared" si="502"/>
        <v>533.59763218538808</v>
      </c>
      <c r="Q1040" s="70">
        <f t="shared" si="503"/>
        <v>55.273782346112519</v>
      </c>
      <c r="R1040" s="111">
        <f t="shared" si="504"/>
        <v>381.19849893870708</v>
      </c>
      <c r="S1040" s="70">
        <f t="shared" si="494"/>
        <v>152.399133246681</v>
      </c>
      <c r="T1040" s="113">
        <f t="shared" si="505"/>
        <v>0.6463745691833056</v>
      </c>
      <c r="U1040" s="70">
        <f t="shared" si="506"/>
        <v>1.6417914057255962</v>
      </c>
      <c r="V1040" s="70">
        <f>(L1040/Phase_Relations!C$24)</f>
        <v>838.31514466104181</v>
      </c>
      <c r="W1040" s="70">
        <f t="shared" si="507"/>
        <v>120717.38083119002</v>
      </c>
      <c r="X1040" s="70">
        <f t="shared" si="508"/>
        <v>5781.4837562830462</v>
      </c>
      <c r="Y1040" s="70">
        <f t="shared" si="509"/>
        <v>783.0413623149293</v>
      </c>
      <c r="Z1040" s="70">
        <f t="shared" si="510"/>
        <v>112757.95617334981</v>
      </c>
      <c r="AA1040" s="70">
        <f t="shared" si="511"/>
        <v>5400.2852573443388</v>
      </c>
      <c r="AB1040" s="70">
        <f t="shared" si="512"/>
        <v>6.862454008169216</v>
      </c>
      <c r="AC1040" s="70">
        <f t="shared" si="513"/>
        <v>6.8624540081692165E-2</v>
      </c>
      <c r="AD1040" s="70">
        <f t="shared" si="514"/>
        <v>5298.6858351798855</v>
      </c>
      <c r="AE1040" s="70">
        <f t="shared" si="515"/>
        <v>3.7241681704876184</v>
      </c>
      <c r="AF1040" s="70">
        <f t="shared" si="516"/>
        <v>2.8220570948436396E-2</v>
      </c>
      <c r="AG1040" s="70">
        <f t="shared" si="517"/>
        <v>2.6359865334060786E-2</v>
      </c>
      <c r="AH1040" s="70">
        <f>(U1040-Phase_Relations!$B$37)/Phase_Relations!$B$37</f>
        <v>1.0695680451496938</v>
      </c>
      <c r="AI1040" s="70">
        <f>(U1040-Phase_Relations!G$20)/Phase_Relations!G$20</f>
        <v>0.98985518268613604</v>
      </c>
      <c r="AJ1040" s="70">
        <f t="shared" si="518"/>
        <v>1.0703124120297853</v>
      </c>
      <c r="AK1040" s="70">
        <f t="shared" si="519"/>
        <v>0.51680738290116512</v>
      </c>
      <c r="AL1040" s="71">
        <f>(1/(J1041-J1039))*((M1041-M1039)/Phase_Relations!B$22)</f>
        <v>3.7600856295043996E-7</v>
      </c>
      <c r="AM1040" s="71">
        <f t="shared" si="520"/>
        <v>2.0699582741871194</v>
      </c>
      <c r="AN1040" s="71">
        <f>SUM(AM$27:AM1040)</f>
        <v>320.23630414693542</v>
      </c>
      <c r="AO1040" s="71">
        <f>(1/10000)*((AL1040*Phase_Relations!B$22*H$7*U1040))/(2*(P1040-R1040))</f>
        <v>3.5817783622175917E-12</v>
      </c>
      <c r="AP1040" s="71">
        <f t="shared" si="521"/>
        <v>4.1535159871625547E-12</v>
      </c>
      <c r="AQ1040" s="72">
        <f t="shared" si="522"/>
        <v>3.5738004412326125E-19</v>
      </c>
      <c r="AR1040" s="72">
        <f t="shared" si="523"/>
        <v>4.1442645988843268E-19</v>
      </c>
      <c r="AS1040" s="71">
        <f t="shared" si="495"/>
        <v>1.5255350217597602E-5</v>
      </c>
      <c r="AT1040" s="72">
        <f t="shared" si="496"/>
        <v>2.3379778609764692E-8</v>
      </c>
      <c r="AU1040" s="97">
        <f t="shared" si="524"/>
        <v>4.4453855969279911E-8</v>
      </c>
      <c r="AV1040" s="2"/>
      <c r="AW1040" s="2"/>
      <c r="AX1040" s="2"/>
      <c r="AY1040" s="2"/>
      <c r="AZ1040" s="2"/>
      <c r="BA1040" s="2"/>
      <c r="BC1040" s="10"/>
      <c r="BE1040" s="10"/>
      <c r="BI1040" s="10"/>
    </row>
    <row r="1041" spans="1:61" x14ac:dyDescent="0.2">
      <c r="A1041" s="9">
        <f>Raw_Data!A1039</f>
        <v>40774.745949074073</v>
      </c>
      <c r="B1041" s="10">
        <f>Raw_Data!J1039</f>
        <v>-8.2209917856944197E-3</v>
      </c>
      <c r="C1041" s="10">
        <f>Raw_Data!K1039</f>
        <v>-0.16717646442321055</v>
      </c>
      <c r="D1041" s="10">
        <f>Raw_Data!L1039</f>
        <v>2.5758294993036557E-2</v>
      </c>
      <c r="E1041" s="10">
        <f>Raw_Data!M1039</f>
        <v>1.8448160869762444E-2</v>
      </c>
      <c r="F1041" s="10">
        <f>Raw_Data!N1039</f>
        <v>1.8531176749047477E-2</v>
      </c>
      <c r="J1041" s="74">
        <f t="shared" si="497"/>
        <v>269621.99999964796</v>
      </c>
      <c r="K1041" s="69">
        <f t="shared" si="498"/>
        <v>3854.775360689217</v>
      </c>
      <c r="L1041" s="69">
        <f>K1041+$D$8-$B$8*Q1041+Phase_Relations!$C$24*Q1041</f>
        <v>4103.9994218564716</v>
      </c>
      <c r="M1041" s="69">
        <f t="shared" si="499"/>
        <v>4.7693955107651433E-2</v>
      </c>
      <c r="N1041" s="69">
        <f t="shared" si="500"/>
        <v>0.12114264597343465</v>
      </c>
      <c r="O1041" s="70">
        <f t="shared" si="501"/>
        <v>77.390640085714807</v>
      </c>
      <c r="P1041" s="70">
        <f t="shared" si="502"/>
        <v>533.72855231527444</v>
      </c>
      <c r="Q1041" s="70">
        <f t="shared" si="503"/>
        <v>55.384421231419331</v>
      </c>
      <c r="R1041" s="111">
        <f t="shared" si="504"/>
        <v>381.96152573392646</v>
      </c>
      <c r="S1041" s="70">
        <f t="shared" si="494"/>
        <v>151.76702658134798</v>
      </c>
      <c r="T1041" s="113">
        <f t="shared" si="505"/>
        <v>0.64630604489234855</v>
      </c>
      <c r="U1041" s="70">
        <f t="shared" si="506"/>
        <v>1.6416173540265653</v>
      </c>
      <c r="V1041" s="70">
        <f>(L1041/Phase_Relations!C$24)</f>
        <v>842.78872203317758</v>
      </c>
      <c r="W1041" s="70">
        <f t="shared" si="507"/>
        <v>121361.57597277757</v>
      </c>
      <c r="X1041" s="70">
        <f t="shared" si="508"/>
        <v>5812.3360140219147</v>
      </c>
      <c r="Y1041" s="70">
        <f t="shared" si="509"/>
        <v>787.40430080175827</v>
      </c>
      <c r="Z1041" s="70">
        <f t="shared" si="510"/>
        <v>113386.21931545319</v>
      </c>
      <c r="AA1041" s="70">
        <f t="shared" si="511"/>
        <v>5430.3744882879882</v>
      </c>
      <c r="AB1041" s="70">
        <f t="shared" si="512"/>
        <v>6.8723278253099984</v>
      </c>
      <c r="AC1041" s="70">
        <f t="shared" si="513"/>
        <v>6.8723278253099984E-2</v>
      </c>
      <c r="AD1041" s="70">
        <f t="shared" si="514"/>
        <v>5329.1964705670898</v>
      </c>
      <c r="AE1041" s="70">
        <f t="shared" si="515"/>
        <v>3.7266617315958137</v>
      </c>
      <c r="AF1041" s="70">
        <f t="shared" si="516"/>
        <v>2.7947801189157941E-2</v>
      </c>
      <c r="AG1041" s="70">
        <f t="shared" si="517"/>
        <v>2.6111192851758579E-2</v>
      </c>
      <c r="AH1041" s="70">
        <f>(U1041-Phase_Relations!$B$37)/Phase_Relations!$B$37</f>
        <v>1.0693486434441772</v>
      </c>
      <c r="AI1041" s="70">
        <f>(U1041-Phase_Relations!G$20)/Phase_Relations!G$20</f>
        <v>0.98964423160296899</v>
      </c>
      <c r="AJ1041" s="70">
        <f t="shared" si="518"/>
        <v>1.0697005988495851</v>
      </c>
      <c r="AK1041" s="70">
        <f t="shared" si="519"/>
        <v>0.51675615263379571</v>
      </c>
      <c r="AL1041" s="71">
        <f>(1/(J1042-J1040))*((M1042-M1040)/Phase_Relations!B$22)</f>
        <v>1.4122608233449395E-7</v>
      </c>
      <c r="AM1041" s="71">
        <f t="shared" si="520"/>
        <v>0.52468883240348829</v>
      </c>
      <c r="AN1041" s="71">
        <f>SUM(AM$27:AM1041)</f>
        <v>320.76099297933894</v>
      </c>
      <c r="AO1041" s="71">
        <f>(1/10000)*((AL1041*Phase_Relations!B$22*H$7*U1041))/(2*(P1041-R1041))</f>
        <v>1.3507498034758717E-12</v>
      </c>
      <c r="AP1041" s="71">
        <f t="shared" si="521"/>
        <v>3.8753372264525489E-12</v>
      </c>
      <c r="AQ1041" s="72">
        <f t="shared" si="522"/>
        <v>1.3477411931954928E-19</v>
      </c>
      <c r="AR1041" s="72">
        <f t="shared" si="523"/>
        <v>3.8667054432833512E-19</v>
      </c>
      <c r="AS1041" s="71">
        <f t="shared" si="495"/>
        <v>3.474633777340903E-6</v>
      </c>
      <c r="AT1041" s="72">
        <f t="shared" si="496"/>
        <v>3.871058584029589E-8</v>
      </c>
      <c r="AU1041" s="97">
        <f t="shared" si="524"/>
        <v>4.1490089786303876E-8</v>
      </c>
      <c r="AV1041" s="2"/>
      <c r="AW1041" s="2"/>
      <c r="AX1041" s="2"/>
      <c r="AY1041" s="2"/>
      <c r="AZ1041" s="2"/>
      <c r="BA1041" s="2"/>
      <c r="BC1041" s="10"/>
      <c r="BE1041" s="10"/>
      <c r="BI1041" s="10"/>
    </row>
    <row r="1042" spans="1:61" x14ac:dyDescent="0.2">
      <c r="A1042" s="9">
        <f>Raw_Data!A1040</f>
        <v>40774.748935185184</v>
      </c>
      <c r="B1042" s="10">
        <f>Raw_Data!J1040</f>
        <v>-8.2654102023498113E-3</v>
      </c>
      <c r="C1042" s="10">
        <f>Raw_Data!K1040</f>
        <v>-0.16741993435407032</v>
      </c>
      <c r="D1042" s="10">
        <f>Raw_Data!L1040</f>
        <v>2.5726857680499957E-2</v>
      </c>
      <c r="E1042" s="10">
        <f>Raw_Data!M1040</f>
        <v>1.8444989822370143E-2</v>
      </c>
      <c r="F1042" s="10">
        <f>Raw_Data!N1040</f>
        <v>1.8496503529977379E-2</v>
      </c>
      <c r="J1042" s="74">
        <f t="shared" si="497"/>
        <v>269879.99999960884</v>
      </c>
      <c r="K1042" s="69">
        <f t="shared" si="498"/>
        <v>3875.6028986003944</v>
      </c>
      <c r="L1042" s="69">
        <f>K1042+$D$8-$B$8*Q1042+Phase_Relations!$C$24*Q1042</f>
        <v>4124.7848856468818</v>
      </c>
      <c r="M1042" s="69">
        <f t="shared" si="499"/>
        <v>4.7753510869077101E-2</v>
      </c>
      <c r="N1042" s="69">
        <f t="shared" si="500"/>
        <v>0.12129391760745584</v>
      </c>
      <c r="O1042" s="70">
        <f t="shared" si="501"/>
        <v>77.296186872082473</v>
      </c>
      <c r="P1042" s="70">
        <f t="shared" si="502"/>
        <v>533.07715084194808</v>
      </c>
      <c r="Q1042" s="70">
        <f t="shared" si="503"/>
        <v>55.374901224207782</v>
      </c>
      <c r="R1042" s="111">
        <f t="shared" si="504"/>
        <v>381.89587051177779</v>
      </c>
      <c r="S1042" s="70">
        <f t="shared" si="494"/>
        <v>151.1812803301703</v>
      </c>
      <c r="T1042" s="113">
        <f t="shared" si="505"/>
        <v>0.64624648913092286</v>
      </c>
      <c r="U1042" s="70">
        <f t="shared" si="506"/>
        <v>1.641466082392544</v>
      </c>
      <c r="V1042" s="70">
        <f>(L1042/Phase_Relations!C$24)</f>
        <v>847.05718132473919</v>
      </c>
      <c r="W1042" s="70">
        <f t="shared" si="507"/>
        <v>121976.23411076244</v>
      </c>
      <c r="X1042" s="70">
        <f t="shared" si="508"/>
        <v>5841.7736643085454</v>
      </c>
      <c r="Y1042" s="70">
        <f t="shared" si="509"/>
        <v>791.68228010053144</v>
      </c>
      <c r="Z1042" s="70">
        <f t="shared" si="510"/>
        <v>114002.24833447652</v>
      </c>
      <c r="AA1042" s="70">
        <f t="shared" si="511"/>
        <v>5459.8777937967679</v>
      </c>
      <c r="AB1042" s="70">
        <f t="shared" si="512"/>
        <v>6.8809093471292604</v>
      </c>
      <c r="AC1042" s="70">
        <f t="shared" si="513"/>
        <v>6.8809093471292604E-2</v>
      </c>
      <c r="AD1042" s="70">
        <f t="shared" si="514"/>
        <v>5359.090273576654</v>
      </c>
      <c r="AE1042" s="70">
        <f t="shared" si="515"/>
        <v>3.7290910727715447</v>
      </c>
      <c r="AF1042" s="70">
        <f t="shared" si="516"/>
        <v>2.7689498930165559E-2</v>
      </c>
      <c r="AG1042" s="70">
        <f t="shared" si="517"/>
        <v>2.587934572916472E-2</v>
      </c>
      <c r="AH1042" s="70">
        <f>(U1042-Phase_Relations!$B$37)/Phase_Relations!$B$37</f>
        <v>1.069157957259065</v>
      </c>
      <c r="AI1042" s="70">
        <f>(U1042-Phase_Relations!G$20)/Phase_Relations!G$20</f>
        <v>0.98946089001407966</v>
      </c>
      <c r="AJ1042" s="70">
        <f t="shared" si="518"/>
        <v>1.0691368845431117</v>
      </c>
      <c r="AK1042" s="70">
        <f t="shared" si="519"/>
        <v>0.51671161861191983</v>
      </c>
      <c r="AL1042" s="71">
        <f>(1/(J1043-J1041))*((M1043-M1041)/Phase_Relations!B$22)</f>
        <v>2.5043573379531681E-7</v>
      </c>
      <c r="AM1042" s="71">
        <f t="shared" si="520"/>
        <v>0.45860882952699028</v>
      </c>
      <c r="AN1042" s="71">
        <f>SUM(AM$27:AM1042)</f>
        <v>321.21960180886595</v>
      </c>
      <c r="AO1042" s="71">
        <f>(1/10000)*((AL1042*Phase_Relations!B$22*H$7*U1042))/(2*(P1042-R1042))</f>
        <v>2.4043389028937678E-12</v>
      </c>
      <c r="AP1042" s="71">
        <f t="shared" si="521"/>
        <v>3.5164959588589249E-12</v>
      </c>
      <c r="AQ1042" s="72">
        <f t="shared" si="522"/>
        <v>2.3989835671223711E-19</v>
      </c>
      <c r="AR1042" s="72">
        <f t="shared" si="523"/>
        <v>3.5086634454907879E-19</v>
      </c>
      <c r="AS1042" s="71">
        <f t="shared" si="495"/>
        <v>3.0825092981218052E-6</v>
      </c>
      <c r="AT1042" s="72">
        <f t="shared" si="496"/>
        <v>7.7670331058778425E-8</v>
      </c>
      <c r="AU1042" s="97">
        <f t="shared" si="524"/>
        <v>1.6920626766441074E-8</v>
      </c>
      <c r="AV1042" s="2"/>
      <c r="AW1042" s="2"/>
      <c r="AX1042" s="2"/>
      <c r="AY1042" s="2"/>
      <c r="AZ1042" s="2"/>
      <c r="BA1042" s="2"/>
      <c r="BC1042" s="10"/>
      <c r="BE1042" s="10"/>
      <c r="BI1042" s="10"/>
    </row>
    <row r="1043" spans="1:61" x14ac:dyDescent="0.2">
      <c r="A1043" s="9">
        <f>Raw_Data!A1041</f>
        <v>40774.751909722225</v>
      </c>
      <c r="B1043" s="10">
        <f>Raw_Data!J1041</f>
        <v>-8.3100067677351012E-3</v>
      </c>
      <c r="C1043" s="10">
        <f>Raw_Data!K1041</f>
        <v>-0.16802326471934048</v>
      </c>
      <c r="D1043" s="10">
        <f>Raw_Data!L1041</f>
        <v>2.5735693857503055E-2</v>
      </c>
      <c r="E1043" s="10">
        <f>Raw_Data!M1041</f>
        <v>1.8401188987978441E-2</v>
      </c>
      <c r="F1043" s="10">
        <f>Raw_Data!N1041</f>
        <v>1.8486905944691878E-2</v>
      </c>
      <c r="J1043" s="74">
        <f t="shared" si="497"/>
        <v>270136.99999996461</v>
      </c>
      <c r="K1043" s="69">
        <f t="shared" si="498"/>
        <v>3896.5139694176314</v>
      </c>
      <c r="L1043" s="69">
        <f>K1043+$D$8-$B$8*Q1043+Phase_Relations!$C$24*Q1043</f>
        <v>4145.1147978222216</v>
      </c>
      <c r="M1043" s="69">
        <f t="shared" si="499"/>
        <v>4.792107903130606E-2</v>
      </c>
      <c r="N1043" s="69">
        <f t="shared" si="500"/>
        <v>0.12171954073951739</v>
      </c>
      <c r="O1043" s="70">
        <f t="shared" si="501"/>
        <v>77.322735111954913</v>
      </c>
      <c r="P1043" s="70">
        <f t="shared" si="502"/>
        <v>533.26024215141319</v>
      </c>
      <c r="Q1043" s="70">
        <f t="shared" si="503"/>
        <v>55.243403896134623</v>
      </c>
      <c r="R1043" s="111">
        <f t="shared" si="504"/>
        <v>380.98899238713534</v>
      </c>
      <c r="S1043" s="70">
        <f t="shared" si="494"/>
        <v>152.27124976427785</v>
      </c>
      <c r="T1043" s="113">
        <f t="shared" si="505"/>
        <v>0.6460789209686939</v>
      </c>
      <c r="U1043" s="70">
        <f t="shared" si="506"/>
        <v>1.6410404592604826</v>
      </c>
      <c r="V1043" s="70">
        <f>(L1043/Phase_Relations!C$24)</f>
        <v>851.23208949116156</v>
      </c>
      <c r="W1043" s="70">
        <f t="shared" si="507"/>
        <v>122577.42088672727</v>
      </c>
      <c r="X1043" s="70">
        <f t="shared" si="508"/>
        <v>5870.5661344218033</v>
      </c>
      <c r="Y1043" s="70">
        <f t="shared" si="509"/>
        <v>795.98868559502694</v>
      </c>
      <c r="Z1043" s="70">
        <f t="shared" si="510"/>
        <v>114622.37072568388</v>
      </c>
      <c r="AA1043" s="70">
        <f t="shared" si="511"/>
        <v>5489.5771420346682</v>
      </c>
      <c r="AB1043" s="70">
        <f t="shared" si="512"/>
        <v>6.9050546154619692</v>
      </c>
      <c r="AC1043" s="70">
        <f t="shared" si="513"/>
        <v>6.9050546154619696E-2</v>
      </c>
      <c r="AD1043" s="70">
        <f t="shared" si="514"/>
        <v>5388.0629755251493</v>
      </c>
      <c r="AE1043" s="70">
        <f t="shared" si="515"/>
        <v>3.73143266310203</v>
      </c>
      <c r="AF1043" s="70">
        <f t="shared" si="516"/>
        <v>2.773824755978194E-2</v>
      </c>
      <c r="AG1043" s="70">
        <f t="shared" si="517"/>
        <v>2.5938086085333774E-2</v>
      </c>
      <c r="AH1043" s="70">
        <f>(U1043-Phase_Relations!$B$37)/Phase_Relations!$B$37</f>
        <v>1.0686214359748636</v>
      </c>
      <c r="AI1043" s="70">
        <f>(U1043-Phase_Relations!G$20)/Phase_Relations!G$20</f>
        <v>0.98894503374132181</v>
      </c>
      <c r="AJ1043" s="70">
        <f t="shared" si="518"/>
        <v>1.068633319236433</v>
      </c>
      <c r="AK1043" s="70">
        <f t="shared" si="519"/>
        <v>0.5165862720895873</v>
      </c>
      <c r="AL1043" s="71">
        <f>(1/(J1044-J1042))*((M1044-M1042)/Phase_Relations!B$22)</f>
        <v>3.9069325303647886E-7</v>
      </c>
      <c r="AM1043" s="71">
        <f t="shared" si="520"/>
        <v>1.2974644950615555</v>
      </c>
      <c r="AN1043" s="71">
        <f>SUM(AM$27:AM1043)</f>
        <v>322.51706630392749</v>
      </c>
      <c r="AO1043" s="71">
        <f>(1/10000)*((AL1043*Phase_Relations!B$22*H$7*U1043))/(2*(P1043-R1043))</f>
        <v>3.7230835293306378E-12</v>
      </c>
      <c r="AP1043" s="71">
        <f t="shared" si="521"/>
        <v>2.9655717239232565E-12</v>
      </c>
      <c r="AQ1043" s="72">
        <f t="shared" si="522"/>
        <v>3.7147908704294637E-19</v>
      </c>
      <c r="AR1043" s="72">
        <f t="shared" si="523"/>
        <v>2.9589663188713084E-19</v>
      </c>
      <c r="AS1043" s="71">
        <f t="shared" si="495"/>
        <v>8.9496141396449957E-6</v>
      </c>
      <c r="AT1043" s="72">
        <f t="shared" si="496"/>
        <v>4.1424982801997512E-8</v>
      </c>
      <c r="AU1043" s="97">
        <f t="shared" si="524"/>
        <v>1.2589045698230944E-8</v>
      </c>
      <c r="AV1043" s="2"/>
      <c r="AW1043" s="2"/>
      <c r="AX1043" s="2"/>
      <c r="AY1043" s="2"/>
      <c r="AZ1043" s="2"/>
      <c r="BA1043" s="2"/>
      <c r="BC1043" s="10"/>
      <c r="BE1043" s="10"/>
      <c r="BI1043" s="10"/>
    </row>
    <row r="1044" spans="1:61" x14ac:dyDescent="0.2">
      <c r="A1044" s="9">
        <f>Raw_Data!A1042</f>
        <v>40774.754884259259</v>
      </c>
      <c r="B1044" s="10">
        <f>Raw_Data!J1042</f>
        <v>-8.3535819470689603E-3</v>
      </c>
      <c r="C1044" s="10">
        <f>Raw_Data!K1042</f>
        <v>-0.16868716565277087</v>
      </c>
      <c r="D1044" s="10">
        <f>Raw_Data!L1042</f>
        <v>2.5784803524045857E-2</v>
      </c>
      <c r="E1044" s="10">
        <f>Raw_Data!M1042</f>
        <v>1.8447638300154744E-2</v>
      </c>
      <c r="F1044" s="10">
        <f>Raw_Data!N1042</f>
        <v>1.8518567219189177E-2</v>
      </c>
      <c r="J1044" s="74">
        <f t="shared" si="497"/>
        <v>270393.99999969173</v>
      </c>
      <c r="K1044" s="69">
        <f t="shared" si="498"/>
        <v>3916.946118240121</v>
      </c>
      <c r="L1044" s="69">
        <f>K1044+$D$8-$B$8*Q1044+Phase_Relations!$C$24*Q1044</f>
        <v>4166.1632458444028</v>
      </c>
      <c r="M1044" s="69">
        <f t="shared" si="499"/>
        <v>4.810714842989311E-2</v>
      </c>
      <c r="N1044" s="69">
        <f t="shared" si="500"/>
        <v>0.1221921570119285</v>
      </c>
      <c r="O1044" s="70">
        <f t="shared" si="501"/>
        <v>77.47028480533217</v>
      </c>
      <c r="P1044" s="70">
        <f t="shared" si="502"/>
        <v>534.27782624367012</v>
      </c>
      <c r="Q1044" s="70">
        <f t="shared" si="503"/>
        <v>55.382852391279663</v>
      </c>
      <c r="R1044" s="111">
        <f t="shared" si="504"/>
        <v>381.95070614675632</v>
      </c>
      <c r="S1044" s="70">
        <f t="shared" si="494"/>
        <v>152.3271200969138</v>
      </c>
      <c r="T1044" s="113">
        <f t="shared" si="505"/>
        <v>0.64589285157010679</v>
      </c>
      <c r="U1044" s="70">
        <f t="shared" si="506"/>
        <v>1.6405678429880712</v>
      </c>
      <c r="V1044" s="70">
        <f>(L1044/Phase_Relations!C$24)</f>
        <v>855.55455467352056</v>
      </c>
      <c r="W1044" s="70">
        <f t="shared" si="507"/>
        <v>123199.85587298695</v>
      </c>
      <c r="X1044" s="70">
        <f t="shared" si="508"/>
        <v>5900.3762391277278</v>
      </c>
      <c r="Y1044" s="70">
        <f t="shared" si="509"/>
        <v>800.17170228224086</v>
      </c>
      <c r="Z1044" s="70">
        <f t="shared" si="510"/>
        <v>115224.72512864269</v>
      </c>
      <c r="AA1044" s="70">
        <f t="shared" si="511"/>
        <v>5518.4255329809712</v>
      </c>
      <c r="AB1044" s="70">
        <f t="shared" si="512"/>
        <v>6.9318657679961371</v>
      </c>
      <c r="AC1044" s="70">
        <f t="shared" si="513"/>
        <v>6.9318657679961371E-2</v>
      </c>
      <c r="AD1044" s="70">
        <f t="shared" si="514"/>
        <v>5416.8741195830289</v>
      </c>
      <c r="AE1044" s="70">
        <f t="shared" si="515"/>
        <v>3.7337487433210619</v>
      </c>
      <c r="AF1044" s="70">
        <f t="shared" si="516"/>
        <v>2.7603366066376721E-2</v>
      </c>
      <c r="AG1044" s="70">
        <f t="shared" si="517"/>
        <v>2.5816509646753107E-2</v>
      </c>
      <c r="AH1044" s="70">
        <f>(U1044-Phase_Relations!$B$37)/Phase_Relations!$B$37</f>
        <v>1.068025677261796</v>
      </c>
      <c r="AI1044" s="70">
        <f>(U1044-Phase_Relations!G$20)/Phase_Relations!G$20</f>
        <v>0.98837222166799754</v>
      </c>
      <c r="AJ1044" s="70">
        <f t="shared" si="518"/>
        <v>1.0682348897280673</v>
      </c>
      <c r="AK1044" s="70">
        <f t="shared" si="519"/>
        <v>0.51644700982433311</v>
      </c>
      <c r="AL1044" s="71">
        <f>(1/(J1045-J1043))*((M1045-M1043)/Phase_Relations!B$22)</f>
        <v>3.0656654150310805E-7</v>
      </c>
      <c r="AM1044" s="71">
        <f t="shared" si="520"/>
        <v>1.4484640828951469</v>
      </c>
      <c r="AN1044" s="71">
        <f>SUM(AM$27:AM1044)</f>
        <v>323.96553038682265</v>
      </c>
      <c r="AO1044" s="71">
        <f>(1/10000)*((AL1044*Phase_Relations!B$22*H$7*U1044))/(2*(P1044-R1044))</f>
        <v>2.9194914650248086E-12</v>
      </c>
      <c r="AP1044" s="71">
        <f t="shared" si="521"/>
        <v>2.4735029815102927E-12</v>
      </c>
      <c r="AQ1044" s="72">
        <f t="shared" si="522"/>
        <v>2.9129886974415381E-19</v>
      </c>
      <c r="AR1044" s="72">
        <f t="shared" si="523"/>
        <v>2.4679935922217877E-19</v>
      </c>
      <c r="AS1044" s="71">
        <f t="shared" si="495"/>
        <v>9.9960605465910686E-6</v>
      </c>
      <c r="AT1044" s="72">
        <f t="shared" si="496"/>
        <v>2.9083200678846188E-8</v>
      </c>
      <c r="AU1044" s="97">
        <f t="shared" si="524"/>
        <v>1.5268534360276553E-8</v>
      </c>
      <c r="AV1044" s="2"/>
      <c r="AW1044" s="2"/>
      <c r="AX1044" s="2"/>
      <c r="AY1044" s="2"/>
      <c r="AZ1044" s="2"/>
      <c r="BA1044" s="2"/>
      <c r="BC1044" s="10"/>
      <c r="BE1044" s="10"/>
      <c r="BI1044" s="10"/>
    </row>
    <row r="1045" spans="1:61" x14ac:dyDescent="0.2">
      <c r="A1045" s="9">
        <f>Raw_Data!A1043</f>
        <v>40774.7578587963</v>
      </c>
      <c r="B1045" s="10">
        <f>Raw_Data!J1043</f>
        <v>-8.3999362465892805E-3</v>
      </c>
      <c r="C1045" s="10">
        <f>Raw_Data!K1043</f>
        <v>-0.16903871247978053</v>
      </c>
      <c r="D1045" s="10">
        <f>Raw_Data!L1043</f>
        <v>2.5818628029563157E-2</v>
      </c>
      <c r="E1045" s="10">
        <f>Raw_Data!M1043</f>
        <v>1.8470643239475941E-2</v>
      </c>
      <c r="F1045" s="10">
        <f>Raw_Data!N1043</f>
        <v>1.8544742451786077E-2</v>
      </c>
      <c r="J1045" s="74">
        <f t="shared" si="497"/>
        <v>270651.0000000475</v>
      </c>
      <c r="K1045" s="69">
        <f t="shared" si="498"/>
        <v>3938.6813803971609</v>
      </c>
      <c r="L1045" s="69">
        <f>K1045+$D$8-$B$8*Q1045+Phase_Relations!$C$24*Q1045</f>
        <v>4188.2037423532202</v>
      </c>
      <c r="M1045" s="69">
        <f t="shared" si="499"/>
        <v>4.8198568962658513E-2</v>
      </c>
      <c r="N1045" s="69">
        <f t="shared" si="500"/>
        <v>0.12242436516515262</v>
      </c>
      <c r="O1045" s="70">
        <f t="shared" si="501"/>
        <v>77.571910325704323</v>
      </c>
      <c r="P1045" s="70">
        <f t="shared" si="502"/>
        <v>534.97869190140909</v>
      </c>
      <c r="Q1045" s="70">
        <f t="shared" si="503"/>
        <v>55.451917012884124</v>
      </c>
      <c r="R1045" s="111">
        <f t="shared" si="504"/>
        <v>382.42701388195951</v>
      </c>
      <c r="S1045" s="70">
        <f t="shared" si="494"/>
        <v>152.55167801944958</v>
      </c>
      <c r="T1045" s="113">
        <f t="shared" si="505"/>
        <v>0.64580143103734144</v>
      </c>
      <c r="U1045" s="70">
        <f t="shared" si="506"/>
        <v>1.6403356348348472</v>
      </c>
      <c r="V1045" s="70">
        <f>(L1045/Phase_Relations!C$24)</f>
        <v>860.08074485442467</v>
      </c>
      <c r="W1045" s="70">
        <f t="shared" si="507"/>
        <v>123851.62725903715</v>
      </c>
      <c r="X1045" s="70">
        <f t="shared" si="508"/>
        <v>5931.5913438236184</v>
      </c>
      <c r="Y1045" s="70">
        <f t="shared" si="509"/>
        <v>804.62882784154056</v>
      </c>
      <c r="Z1045" s="70">
        <f t="shared" si="510"/>
        <v>115866.55120918184</v>
      </c>
      <c r="AA1045" s="70">
        <f t="shared" si="511"/>
        <v>5549.1643299416592</v>
      </c>
      <c r="AB1045" s="70">
        <f t="shared" si="512"/>
        <v>6.9450387554263031</v>
      </c>
      <c r="AC1045" s="70">
        <f t="shared" si="513"/>
        <v>6.9450387554263027E-2</v>
      </c>
      <c r="AD1045" s="70">
        <f t="shared" si="514"/>
        <v>5447.4632112620257</v>
      </c>
      <c r="AE1045" s="70">
        <f t="shared" si="515"/>
        <v>3.7361943059766043</v>
      </c>
      <c r="AF1045" s="70">
        <f t="shared" si="516"/>
        <v>2.7490928173873962E-2</v>
      </c>
      <c r="AG1045" s="70">
        <f t="shared" si="517"/>
        <v>2.5718507762389414E-2</v>
      </c>
      <c r="AH1045" s="70">
        <f>(U1045-Phase_Relations!$B$37)/Phase_Relations!$B$37</f>
        <v>1.06773296615851</v>
      </c>
      <c r="AI1045" s="70">
        <f>(U1045-Phase_Relations!G$20)/Phase_Relations!G$20</f>
        <v>0.98809078482069568</v>
      </c>
      <c r="AJ1045" s="70">
        <f t="shared" si="518"/>
        <v>1.0678787958259881</v>
      </c>
      <c r="AK1045" s="70">
        <f t="shared" si="519"/>
        <v>0.51637855740249339</v>
      </c>
      <c r="AL1045" s="71">
        <f>(1/(J1046-J1044))*((M1046-M1044)/Phase_Relations!B$22)</f>
        <v>2.2308624601199638E-7</v>
      </c>
      <c r="AM1045" s="71">
        <f t="shared" si="520"/>
        <v>0.71557889548150355</v>
      </c>
      <c r="AN1045" s="71">
        <f>SUM(AM$27:AM1045)</f>
        <v>324.68110928230413</v>
      </c>
      <c r="AO1045" s="71">
        <f>(1/10000)*((AL1045*Phase_Relations!B$22*H$7*U1045))/(2*(P1045-R1045))</f>
        <v>2.1210651981974709E-12</v>
      </c>
      <c r="AP1045" s="71">
        <f t="shared" si="521"/>
        <v>2.5702514009903532E-12</v>
      </c>
      <c r="AQ1045" s="72">
        <f t="shared" si="522"/>
        <v>2.1163408158253769E-19</v>
      </c>
      <c r="AR1045" s="72">
        <f t="shared" si="523"/>
        <v>2.5645265178415431E-19</v>
      </c>
      <c r="AS1045" s="71">
        <f t="shared" si="495"/>
        <v>4.6271831389078414E-6</v>
      </c>
      <c r="AT1045" s="72">
        <f t="shared" si="496"/>
        <v>4.5645839363915499E-8</v>
      </c>
      <c r="AU1045" s="97">
        <f t="shared" si="524"/>
        <v>1.8520553712853546E-8</v>
      </c>
      <c r="AV1045" s="2"/>
      <c r="AW1045" s="2"/>
      <c r="AX1045" s="2"/>
      <c r="AY1045" s="2"/>
      <c r="AZ1045" s="2"/>
      <c r="BA1045" s="2"/>
      <c r="BC1045" s="10"/>
      <c r="BE1045" s="10"/>
      <c r="BI1045" s="10"/>
    </row>
    <row r="1046" spans="1:61" x14ac:dyDescent="0.2">
      <c r="A1046" s="9">
        <f>Raw_Data!A1044</f>
        <v>40774.760844907411</v>
      </c>
      <c r="B1046" s="10">
        <f>Raw_Data!J1044</f>
        <v>-8.4444021695726408E-3</v>
      </c>
      <c r="C1046" s="10">
        <f>Raw_Data!K1044</f>
        <v>-0.16945320519135088</v>
      </c>
      <c r="D1046" s="10">
        <f>Raw_Data!L1044</f>
        <v>2.5818295485267255E-2</v>
      </c>
      <c r="E1046" s="10">
        <f>Raw_Data!M1044</f>
        <v>1.8510501048645843E-2</v>
      </c>
      <c r="F1046" s="10">
        <f>Raw_Data!N1044</f>
        <v>1.8596041126811579E-2</v>
      </c>
      <c r="J1046" s="74">
        <f t="shared" si="497"/>
        <v>270909.00000000838</v>
      </c>
      <c r="K1046" s="69">
        <f t="shared" si="498"/>
        <v>3959.5311937499528</v>
      </c>
      <c r="L1046" s="69">
        <f>K1046+$D$8-$B$8*Q1046+Phase_Relations!$C$24*Q1046</f>
        <v>4209.5823974636596</v>
      </c>
      <c r="M1046" s="69">
        <f t="shared" si="499"/>
        <v>4.8309468692819477E-2</v>
      </c>
      <c r="N1046" s="69">
        <f t="shared" si="500"/>
        <v>0.12270605047976148</v>
      </c>
      <c r="O1046" s="70">
        <f t="shared" si="501"/>
        <v>77.570911198397042</v>
      </c>
      <c r="P1046" s="70">
        <f t="shared" si="502"/>
        <v>534.97180136825546</v>
      </c>
      <c r="Q1046" s="70">
        <f t="shared" si="503"/>
        <v>55.571576728994124</v>
      </c>
      <c r="R1046" s="111">
        <f t="shared" si="504"/>
        <v>383.25225330340771</v>
      </c>
      <c r="S1046" s="70">
        <f t="shared" si="494"/>
        <v>151.71954806484774</v>
      </c>
      <c r="T1046" s="113">
        <f t="shared" si="505"/>
        <v>0.64569053130718046</v>
      </c>
      <c r="U1046" s="70">
        <f t="shared" si="506"/>
        <v>1.6400539495202384</v>
      </c>
      <c r="V1046" s="70">
        <f>(L1046/Phase_Relations!C$24)</f>
        <v>864.47102067253502</v>
      </c>
      <c r="W1046" s="70">
        <f t="shared" si="507"/>
        <v>124483.82697684504</v>
      </c>
      <c r="X1046" s="70">
        <f t="shared" si="508"/>
        <v>5961.8691080864483</v>
      </c>
      <c r="Y1046" s="70">
        <f t="shared" si="509"/>
        <v>808.89944394354086</v>
      </c>
      <c r="Z1046" s="70">
        <f t="shared" si="510"/>
        <v>116481.51992786989</v>
      </c>
      <c r="AA1046" s="70">
        <f t="shared" si="511"/>
        <v>5578.6168547830403</v>
      </c>
      <c r="AB1046" s="70">
        <f t="shared" si="512"/>
        <v>6.9610185436339345</v>
      </c>
      <c r="AC1046" s="70">
        <f t="shared" si="513"/>
        <v>6.9610185436339345E-2</v>
      </c>
      <c r="AD1046" s="70">
        <f t="shared" si="514"/>
        <v>5477.4704894064753</v>
      </c>
      <c r="AE1046" s="70">
        <f t="shared" si="515"/>
        <v>3.7385800464203371</v>
      </c>
      <c r="AF1046" s="70">
        <f t="shared" si="516"/>
        <v>2.7196624542294063E-2</v>
      </c>
      <c r="AG1046" s="70">
        <f t="shared" si="517"/>
        <v>2.5448319195579324E-2</v>
      </c>
      <c r="AH1046" s="70">
        <f>(U1046-Phase_Relations!$B$37)/Phase_Relations!$B$37</f>
        <v>1.0673778863817067</v>
      </c>
      <c r="AI1046" s="70">
        <f>(U1046-Phase_Relations!G$20)/Phase_Relations!G$20</f>
        <v>0.98774938153328284</v>
      </c>
      <c r="AJ1046" s="70">
        <f t="shared" si="518"/>
        <v>1.0674476255491643</v>
      </c>
      <c r="AK1046" s="70">
        <f t="shared" si="519"/>
        <v>0.51629549363605476</v>
      </c>
      <c r="AL1046" s="71">
        <f>(1/(J1047-J1045))*((M1047-M1045)/Phase_Relations!B$22)</f>
        <v>1.047156218934018E-7</v>
      </c>
      <c r="AM1046" s="71">
        <f t="shared" si="520"/>
        <v>0.87289063359550856</v>
      </c>
      <c r="AN1046" s="71">
        <f>SUM(AM$27:AM1046)</f>
        <v>325.55399991589962</v>
      </c>
      <c r="AO1046" s="71">
        <f>(1/10000)*((AL1046*Phase_Relations!B$22*H$7*U1046))/(2*(P1046-R1046))</f>
        <v>1.0009066219805528E-12</v>
      </c>
      <c r="AP1046" s="71">
        <f t="shared" si="521"/>
        <v>3.3079316793928773E-12</v>
      </c>
      <c r="AQ1046" s="72">
        <f t="shared" si="522"/>
        <v>9.9867723949621641E-20</v>
      </c>
      <c r="AR1046" s="72">
        <f t="shared" si="523"/>
        <v>3.3005637144064659E-19</v>
      </c>
      <c r="AS1046" s="71">
        <f t="shared" si="495"/>
        <v>5.7227514294414901E-6</v>
      </c>
      <c r="AT1046" s="72">
        <f t="shared" si="496"/>
        <v>1.7416165703530864E-8</v>
      </c>
      <c r="AU1046" s="97">
        <f t="shared" si="524"/>
        <v>1.8649181803620046E-8</v>
      </c>
      <c r="AV1046" s="2"/>
      <c r="AW1046" s="2"/>
      <c r="AX1046" s="2"/>
      <c r="AY1046" s="2"/>
      <c r="AZ1046" s="2"/>
      <c r="BA1046" s="2"/>
      <c r="BC1046" s="10"/>
      <c r="BE1046" s="10"/>
      <c r="BI1046" s="10"/>
    </row>
    <row r="1047" spans="1:61" x14ac:dyDescent="0.2">
      <c r="A1047" s="9">
        <f>Raw_Data!A1045</f>
        <v>40774.763819444444</v>
      </c>
      <c r="B1047" s="10">
        <f>Raw_Data!J1045</f>
        <v>-8.49192037412831E-3</v>
      </c>
      <c r="C1047" s="10">
        <f>Raw_Data!K1045</f>
        <v>-0.16944845455855084</v>
      </c>
      <c r="D1047" s="10">
        <f>Raw_Data!L1045</f>
        <v>2.5797962776894556E-2</v>
      </c>
      <c r="E1047" s="10">
        <f>Raw_Data!M1045</f>
        <v>1.8415666541428441E-2</v>
      </c>
      <c r="F1047" s="10">
        <f>Raw_Data!N1045</f>
        <v>1.8505360081280779E-2</v>
      </c>
      <c r="J1047" s="74">
        <f t="shared" si="497"/>
        <v>271165.9999997355</v>
      </c>
      <c r="K1047" s="69">
        <f t="shared" si="498"/>
        <v>3981.8122042265873</v>
      </c>
      <c r="L1047" s="69">
        <f>K1047+$D$8-$B$8*Q1047+Phase_Relations!$C$24*Q1047</f>
        <v>4230.6051238417176</v>
      </c>
      <c r="M1047" s="69">
        <f t="shared" si="499"/>
        <v>4.8293537130830434E-2</v>
      </c>
      <c r="N1047" s="69">
        <f t="shared" si="500"/>
        <v>0.12266558431230931</v>
      </c>
      <c r="O1047" s="70">
        <f t="shared" si="501"/>
        <v>77.509821700195985</v>
      </c>
      <c r="P1047" s="70">
        <f t="shared" si="502"/>
        <v>534.55049448411035</v>
      </c>
      <c r="Q1047" s="70">
        <f t="shared" si="503"/>
        <v>55.286867899095981</v>
      </c>
      <c r="R1047" s="111">
        <f t="shared" si="504"/>
        <v>381.28874413169643</v>
      </c>
      <c r="S1047" s="70">
        <f t="shared" si="494"/>
        <v>153.26175035241391</v>
      </c>
      <c r="T1047" s="113">
        <f t="shared" si="505"/>
        <v>0.64570646286916955</v>
      </c>
      <c r="U1047" s="70">
        <f t="shared" si="506"/>
        <v>1.6400944156876907</v>
      </c>
      <c r="V1047" s="70">
        <f>(L1047/Phase_Relations!C$24)</f>
        <v>868.78820371195218</v>
      </c>
      <c r="W1047" s="70">
        <f t="shared" si="507"/>
        <v>125105.50133452112</v>
      </c>
      <c r="X1047" s="70">
        <f t="shared" si="508"/>
        <v>5991.6427842203593</v>
      </c>
      <c r="Y1047" s="70">
        <f t="shared" si="509"/>
        <v>813.50133581285615</v>
      </c>
      <c r="Z1047" s="70">
        <f t="shared" si="510"/>
        <v>117144.19235705129</v>
      </c>
      <c r="AA1047" s="70">
        <f t="shared" si="511"/>
        <v>5610.3540400886632</v>
      </c>
      <c r="AB1047" s="70">
        <f t="shared" si="512"/>
        <v>6.9587229295144715</v>
      </c>
      <c r="AC1047" s="70">
        <f t="shared" si="513"/>
        <v>6.9587229295144715E-2</v>
      </c>
      <c r="AD1047" s="70">
        <f t="shared" si="514"/>
        <v>5508.1795398537206</v>
      </c>
      <c r="AE1047" s="70">
        <f t="shared" si="515"/>
        <v>3.7410080877027077</v>
      </c>
      <c r="AF1047" s="70">
        <f t="shared" si="516"/>
        <v>2.7317661106105853E-2</v>
      </c>
      <c r="AG1047" s="70">
        <f t="shared" si="517"/>
        <v>2.5579253615727115E-2</v>
      </c>
      <c r="AH1047" s="70">
        <f>(U1047-Phase_Relations!$B$37)/Phase_Relations!$B$37</f>
        <v>1.067428896203525</v>
      </c>
      <c r="AI1047" s="70">
        <f>(U1047-Phase_Relations!G$20)/Phase_Relations!G$20</f>
        <v>0.98779842662679929</v>
      </c>
      <c r="AJ1047" s="70">
        <f t="shared" si="518"/>
        <v>1.0668594727807443</v>
      </c>
      <c r="AK1047" s="70">
        <f t="shared" si="519"/>
        <v>0.51630742811212182</v>
      </c>
      <c r="AL1047" s="71">
        <f>(1/(J1048-J1046))*((M1048-M1046)/Phase_Relations!B$22)</f>
        <v>1.8128468664624744E-7</v>
      </c>
      <c r="AM1047" s="71">
        <f t="shared" si="520"/>
        <v>-0.12609406659324393</v>
      </c>
      <c r="AN1047" s="71">
        <f>SUM(AM$27:AM1047)</f>
        <v>325.4279058493064</v>
      </c>
      <c r="AO1047" s="71">
        <f>(1/10000)*((AL1047*Phase_Relations!B$22*H$7*U1047))/(2*(P1047-R1047))</f>
        <v>1.7153852885827997E-12</v>
      </c>
      <c r="AP1047" s="71">
        <f t="shared" si="521"/>
        <v>4.1281600180983552E-12</v>
      </c>
      <c r="AQ1047" s="72">
        <f t="shared" si="522"/>
        <v>1.7115645026750319E-19</v>
      </c>
      <c r="AR1047" s="72">
        <f t="shared" si="523"/>
        <v>4.1189651067701889E-19</v>
      </c>
      <c r="AS1047" s="71">
        <f t="shared" si="495"/>
        <v>-8.0346608973488476E-7</v>
      </c>
      <c r="AT1047" s="72">
        <f t="shared" si="496"/>
        <v>-2.12597423598317E-7</v>
      </c>
      <c r="AU1047" s="97">
        <f t="shared" si="524"/>
        <v>1.4284295150740829E-8</v>
      </c>
      <c r="AV1047" s="2"/>
      <c r="AW1047" s="2"/>
      <c r="AX1047" s="2"/>
      <c r="AY1047" s="2"/>
      <c r="AZ1047" s="2"/>
      <c r="BA1047" s="2"/>
      <c r="BC1047" s="10"/>
      <c r="BE1047" s="10"/>
      <c r="BI1047" s="10"/>
    </row>
    <row r="1048" spans="1:61" x14ac:dyDescent="0.2">
      <c r="A1048" s="9">
        <f>Raw_Data!A1046</f>
        <v>40774.766793981478</v>
      </c>
      <c r="B1048" s="10">
        <f>Raw_Data!J1046</f>
        <v>-8.536611952169551E-3</v>
      </c>
      <c r="C1048" s="10">
        <f>Raw_Data!K1046</f>
        <v>-0.17009335296079087</v>
      </c>
      <c r="D1048" s="10">
        <f>Raw_Data!L1046</f>
        <v>2.5870314914398455E-2</v>
      </c>
      <c r="E1048" s="10">
        <f>Raw_Data!M1046</f>
        <v>1.8429965946148541E-2</v>
      </c>
      <c r="F1048" s="10">
        <f>Raw_Data!N1046</f>
        <v>1.8502061284843878E-2</v>
      </c>
      <c r="J1048" s="74">
        <f t="shared" si="497"/>
        <v>271422.99999946263</v>
      </c>
      <c r="K1048" s="69">
        <f t="shared" si="498"/>
        <v>4002.7678259270588</v>
      </c>
      <c r="L1048" s="69">
        <f>K1048+$D$8-$B$8*Q1048+Phase_Relations!$C$24*Q1048</f>
        <v>4251.7504730380806</v>
      </c>
      <c r="M1048" s="69">
        <f t="shared" si="499"/>
        <v>4.8473559251901846E-2</v>
      </c>
      <c r="N1048" s="69">
        <f t="shared" si="500"/>
        <v>0.12312284049983069</v>
      </c>
      <c r="O1048" s="70">
        <f t="shared" si="501"/>
        <v>77.727203255710819</v>
      </c>
      <c r="P1048" s="70">
        <f t="shared" si="502"/>
        <v>536.04967762559181</v>
      </c>
      <c r="Q1048" s="70">
        <f t="shared" si="503"/>
        <v>55.329797070191553</v>
      </c>
      <c r="R1048" s="111">
        <f t="shared" si="504"/>
        <v>381.58480738063139</v>
      </c>
      <c r="S1048" s="70">
        <f t="shared" si="494"/>
        <v>154.46487024496042</v>
      </c>
      <c r="T1048" s="113">
        <f t="shared" si="505"/>
        <v>0.64552644074809806</v>
      </c>
      <c r="U1048" s="70">
        <f t="shared" si="506"/>
        <v>1.6396371595001691</v>
      </c>
      <c r="V1048" s="70">
        <f>(L1048/Phase_Relations!C$24)</f>
        <v>873.13056831640097</v>
      </c>
      <c r="W1048" s="70">
        <f t="shared" si="507"/>
        <v>125730.80183756174</v>
      </c>
      <c r="X1048" s="70">
        <f t="shared" si="508"/>
        <v>6021.5901263200067</v>
      </c>
      <c r="Y1048" s="70">
        <f t="shared" si="509"/>
        <v>817.80077124620937</v>
      </c>
      <c r="Z1048" s="70">
        <f t="shared" si="510"/>
        <v>117763.31105945415</v>
      </c>
      <c r="AA1048" s="70">
        <f t="shared" si="511"/>
        <v>5640.0053189393757</v>
      </c>
      <c r="AB1048" s="70">
        <f t="shared" si="512"/>
        <v>6.9846627164123714</v>
      </c>
      <c r="AC1048" s="70">
        <f t="shared" si="513"/>
        <v>6.9846627164123709E-2</v>
      </c>
      <c r="AD1048" s="70">
        <f t="shared" si="514"/>
        <v>5537.0287387760682</v>
      </c>
      <c r="AE1048" s="70">
        <f t="shared" si="515"/>
        <v>3.7432767776313973</v>
      </c>
      <c r="AF1048" s="70">
        <f t="shared" si="516"/>
        <v>2.7387362512985736E-2</v>
      </c>
      <c r="AG1048" s="70">
        <f t="shared" si="517"/>
        <v>2.5651840627578387E-2</v>
      </c>
      <c r="AH1048" s="70">
        <f>(U1048-Phase_Relations!$B$37)/Phase_Relations!$B$37</f>
        <v>1.0668524997192692</v>
      </c>
      <c r="AI1048" s="70">
        <f>(U1048-Phase_Relations!G$20)/Phase_Relations!G$20</f>
        <v>0.98724423101377434</v>
      </c>
      <c r="AJ1048" s="70">
        <f t="shared" si="518"/>
        <v>1.0661696846758242</v>
      </c>
      <c r="AK1048" s="70">
        <f t="shared" si="519"/>
        <v>0.51617253764561066</v>
      </c>
      <c r="AL1048" s="71">
        <f>(1/(J1049-J1047))*((M1049-M1047)/Phase_Relations!B$22)</f>
        <v>3.6700448528987888E-7</v>
      </c>
      <c r="AM1048" s="71">
        <f t="shared" si="520"/>
        <v>1.4325517449528573</v>
      </c>
      <c r="AN1048" s="71">
        <f>SUM(AM$27:AM1048)</f>
        <v>326.86045759425923</v>
      </c>
      <c r="AO1048" s="71">
        <f>(1/10000)*((AL1048*Phase_Relations!B$22*H$7*U1048))/(2*(P1048-R1048))</f>
        <v>3.4447276618891326E-12</v>
      </c>
      <c r="AP1048" s="71">
        <f t="shared" si="521"/>
        <v>4.6039884655583125E-12</v>
      </c>
      <c r="AQ1048" s="72">
        <f t="shared" si="522"/>
        <v>3.4370550025779883E-19</v>
      </c>
      <c r="AR1048" s="72">
        <f t="shared" si="523"/>
        <v>4.5937337115005433E-19</v>
      </c>
      <c r="AS1048" s="71">
        <f t="shared" si="495"/>
        <v>9.6640013695785035E-6</v>
      </c>
      <c r="AT1048" s="72">
        <f t="shared" si="496"/>
        <v>3.5494558435693736E-8</v>
      </c>
      <c r="AU1048" s="97">
        <f t="shared" si="524"/>
        <v>1.4296574296387154E-8</v>
      </c>
      <c r="AV1048" s="2"/>
      <c r="AW1048" s="2"/>
      <c r="AX1048" s="2"/>
      <c r="AY1048" s="2"/>
      <c r="AZ1048" s="2"/>
      <c r="BA1048" s="2"/>
      <c r="BC1048" s="10"/>
      <c r="BE1048" s="10"/>
      <c r="BI1048" s="10"/>
    </row>
    <row r="1049" spans="1:61" x14ac:dyDescent="0.2">
      <c r="A1049" s="9">
        <f>Raw_Data!A1047</f>
        <v>40774.769780092596</v>
      </c>
      <c r="B1049" s="10">
        <f>Raw_Data!J1047</f>
        <v>-8.5827881029599713E-3</v>
      </c>
      <c r="C1049" s="10">
        <f>Raw_Data!K1047</f>
        <v>-0.17064917699809001</v>
      </c>
      <c r="D1049" s="10">
        <f>Raw_Data!L1047</f>
        <v>2.5920101546114856E-2</v>
      </c>
      <c r="E1049" s="10">
        <f>Raw_Data!M1047</f>
        <v>1.8444122831884641E-2</v>
      </c>
      <c r="F1049" s="10">
        <f>Raw_Data!N1047</f>
        <v>1.8509029394708679E-2</v>
      </c>
      <c r="J1049" s="74">
        <f t="shared" si="497"/>
        <v>271681.00000005215</v>
      </c>
      <c r="K1049" s="69">
        <f t="shared" si="498"/>
        <v>4024.4195551780381</v>
      </c>
      <c r="L1049" s="69">
        <f>K1049+$D$8-$B$8*Q1049+Phase_Relations!$C$24*Q1049</f>
        <v>4273.5900388132304</v>
      </c>
      <c r="M1049" s="69">
        <f t="shared" si="499"/>
        <v>4.8626379003811754E-2</v>
      </c>
      <c r="N1049" s="69">
        <f t="shared" si="500"/>
        <v>0.12351100266968186</v>
      </c>
      <c r="O1049" s="70">
        <f t="shared" si="501"/>
        <v>77.87678688682017</v>
      </c>
      <c r="P1049" s="70">
        <f t="shared" si="502"/>
        <v>537.08128887462181</v>
      </c>
      <c r="Q1049" s="70">
        <f t="shared" si="503"/>
        <v>55.372298375794237</v>
      </c>
      <c r="R1049" s="111">
        <f t="shared" si="504"/>
        <v>381.87791983306369</v>
      </c>
      <c r="S1049" s="70">
        <f t="shared" si="494"/>
        <v>155.20336904155812</v>
      </c>
      <c r="T1049" s="113">
        <f t="shared" si="505"/>
        <v>0.64537362099618822</v>
      </c>
      <c r="U1049" s="70">
        <f t="shared" si="506"/>
        <v>1.6392489973303181</v>
      </c>
      <c r="V1049" s="70">
        <f>(L1049/Phase_Relations!C$24)</f>
        <v>877.61549578285565</v>
      </c>
      <c r="W1049" s="70">
        <f t="shared" si="507"/>
        <v>126376.63139273121</v>
      </c>
      <c r="X1049" s="70">
        <f t="shared" si="508"/>
        <v>6052.5206605714184</v>
      </c>
      <c r="Y1049" s="70">
        <f t="shared" si="509"/>
        <v>822.24319740706142</v>
      </c>
      <c r="Z1049" s="70">
        <f t="shared" si="510"/>
        <v>118403.02042661684</v>
      </c>
      <c r="AA1049" s="70">
        <f t="shared" si="511"/>
        <v>5670.6427407383544</v>
      </c>
      <c r="AB1049" s="70">
        <f t="shared" si="512"/>
        <v>7.0066828535751746</v>
      </c>
      <c r="AC1049" s="70">
        <f t="shared" si="513"/>
        <v>7.0066828535751746E-2</v>
      </c>
      <c r="AD1049" s="70">
        <f t="shared" si="514"/>
        <v>5567.1738280439822</v>
      </c>
      <c r="AE1049" s="70">
        <f t="shared" si="515"/>
        <v>3.745634781820987</v>
      </c>
      <c r="AF1049" s="70">
        <f t="shared" si="516"/>
        <v>2.7369625655759375E-2</v>
      </c>
      <c r="AG1049" s="70">
        <f t="shared" si="517"/>
        <v>2.5642765674905664E-2</v>
      </c>
      <c r="AH1049" s="70">
        <f>(U1049-Phase_Relations!$B$37)/Phase_Relations!$B$37</f>
        <v>1.0663632000309788</v>
      </c>
      <c r="AI1049" s="70">
        <f>(U1049-Phase_Relations!G$20)/Phase_Relations!G$20</f>
        <v>0.98677377751846007</v>
      </c>
      <c r="AJ1049" s="70">
        <f t="shared" si="518"/>
        <v>1.0654258056579928</v>
      </c>
      <c r="AK1049" s="70">
        <f t="shared" si="519"/>
        <v>0.51605797084219851</v>
      </c>
      <c r="AL1049" s="71">
        <f>(1/(J1050-J1048))*((M1050-M1048)/Phase_Relations!B$22)</f>
        <v>4.7675585197881118E-7</v>
      </c>
      <c r="AM1049" s="71">
        <f t="shared" si="520"/>
        <v>1.2225803180246728</v>
      </c>
      <c r="AN1049" s="71">
        <f>SUM(AM$27:AM1049)</f>
        <v>328.08303791228388</v>
      </c>
      <c r="AO1049" s="71">
        <f>(1/10000)*((AL1049*Phase_Relations!B$22*H$7*U1049))/(2*(P1049-R1049))</f>
        <v>4.4525141375381367E-12</v>
      </c>
      <c r="AP1049" s="71">
        <f t="shared" si="521"/>
        <v>5.0888086316531454E-12</v>
      </c>
      <c r="AQ1049" s="72">
        <f t="shared" si="522"/>
        <v>4.4425967718104065E-19</v>
      </c>
      <c r="AR1049" s="72">
        <f t="shared" si="523"/>
        <v>5.0774740070434098E-19</v>
      </c>
      <c r="AS1049" s="71">
        <f t="shared" si="495"/>
        <v>7.853240188221999E-6</v>
      </c>
      <c r="AT1049" s="72">
        <f t="shared" si="496"/>
        <v>5.6457324708259693E-8</v>
      </c>
      <c r="AU1049" s="97">
        <f t="shared" si="524"/>
        <v>1.4204536296591647E-8</v>
      </c>
      <c r="AV1049" s="2"/>
      <c r="AW1049" s="2"/>
      <c r="AX1049" s="2"/>
      <c r="AY1049" s="2"/>
      <c r="AZ1049" s="2"/>
      <c r="BA1049" s="2"/>
      <c r="BC1049" s="10"/>
      <c r="BE1049" s="10"/>
      <c r="BI1049" s="10"/>
    </row>
    <row r="1050" spans="1:61" x14ac:dyDescent="0.2">
      <c r="A1050" s="9">
        <f>Raw_Data!A1048</f>
        <v>40774.77275462963</v>
      </c>
      <c r="B1050" s="10">
        <f>Raw_Data!J1048</f>
        <v>-8.6297243549979599E-3</v>
      </c>
      <c r="C1050" s="10">
        <f>Raw_Data!K1048</f>
        <v>-0.17162780735434069</v>
      </c>
      <c r="D1050" s="10">
        <f>Raw_Data!L1048</f>
        <v>2.5963534206464856E-2</v>
      </c>
      <c r="E1050" s="10">
        <f>Raw_Data!M1048</f>
        <v>1.8432792572662941E-2</v>
      </c>
      <c r="F1050" s="10">
        <f>Raw_Data!N1048</f>
        <v>1.8522320197744177E-2</v>
      </c>
      <c r="J1050" s="74">
        <f t="shared" si="497"/>
        <v>271937.99999977928</v>
      </c>
      <c r="K1050" s="69">
        <f t="shared" si="498"/>
        <v>4046.4276914948728</v>
      </c>
      <c r="L1050" s="69">
        <f>K1050+$D$8-$B$8*Q1050+Phase_Relations!$C$24*Q1050</f>
        <v>4295.4478428783377</v>
      </c>
      <c r="M1050" s="69">
        <f t="shared" si="499"/>
        <v>4.8905936285665058E-2</v>
      </c>
      <c r="N1050" s="69">
        <f t="shared" si="500"/>
        <v>0.12422107816558925</v>
      </c>
      <c r="O1050" s="70">
        <f t="shared" si="501"/>
        <v>78.00728004974188</v>
      </c>
      <c r="P1050" s="70">
        <f t="shared" si="502"/>
        <v>537.98124172235782</v>
      </c>
      <c r="Q1050" s="70">
        <f t="shared" si="503"/>
        <v>55.338283069128941</v>
      </c>
      <c r="R1050" s="111">
        <f t="shared" si="504"/>
        <v>381.64333151123407</v>
      </c>
      <c r="S1050" s="70">
        <f t="shared" si="494"/>
        <v>156.33791021112376</v>
      </c>
      <c r="T1050" s="113">
        <f t="shared" si="505"/>
        <v>0.64509406371433486</v>
      </c>
      <c r="U1050" s="70">
        <f t="shared" si="506"/>
        <v>1.6385389218344106</v>
      </c>
      <c r="V1050" s="70">
        <f>(L1050/Phase_Relations!C$24)</f>
        <v>882.10416862632064</v>
      </c>
      <c r="W1050" s="70">
        <f t="shared" si="507"/>
        <v>127023.00028219017</v>
      </c>
      <c r="X1050" s="70">
        <f t="shared" si="508"/>
        <v>6083.4770250091078</v>
      </c>
      <c r="Y1050" s="70">
        <f t="shared" si="509"/>
        <v>826.76588555719172</v>
      </c>
      <c r="Z1050" s="70">
        <f t="shared" si="510"/>
        <v>119054.28752023561</v>
      </c>
      <c r="AA1050" s="70">
        <f t="shared" si="511"/>
        <v>5701.8336934978734</v>
      </c>
      <c r="AB1050" s="70">
        <f t="shared" si="512"/>
        <v>7.0469648826606779</v>
      </c>
      <c r="AC1050" s="70">
        <f t="shared" si="513"/>
        <v>7.0469648826606779E-2</v>
      </c>
      <c r="AD1050" s="70">
        <f t="shared" si="514"/>
        <v>5597.608420023791</v>
      </c>
      <c r="AE1050" s="70">
        <f t="shared" si="515"/>
        <v>3.7480025141781868</v>
      </c>
      <c r="AF1050" s="70">
        <f t="shared" si="516"/>
        <v>2.7418882874364576E-2</v>
      </c>
      <c r="AG1050" s="70">
        <f t="shared" si="517"/>
        <v>2.5698775481261836E-2</v>
      </c>
      <c r="AH1050" s="70">
        <f>(U1050-Phase_Relations!$B$37)/Phase_Relations!$B$37</f>
        <v>1.0654681109527628</v>
      </c>
      <c r="AI1050" s="70">
        <f>(U1050-Phase_Relations!G$20)/Phase_Relations!G$20</f>
        <v>0.9859131642878739</v>
      </c>
      <c r="AJ1050" s="70">
        <f t="shared" si="518"/>
        <v>1.0645759695523307</v>
      </c>
      <c r="AK1050" s="70">
        <f t="shared" si="519"/>
        <v>0.51584825023576952</v>
      </c>
      <c r="AL1050" s="71">
        <f>(1/(J1051-J1049))*((M1051-M1049)/Phase_Relations!B$22)</f>
        <v>8.6214812241490442E-7</v>
      </c>
      <c r="AM1050" s="71">
        <f t="shared" si="520"/>
        <v>2.2487004162498829</v>
      </c>
      <c r="AN1050" s="71">
        <f>SUM(AM$27:AM1050)</f>
        <v>330.33173832853379</v>
      </c>
      <c r="AO1050" s="71">
        <f>(1/10000)*((AL1050*Phase_Relations!B$22*H$7*U1050))/(2*(P1050-R1050))</f>
        <v>7.9898723090985896E-12</v>
      </c>
      <c r="AP1050" s="71">
        <f t="shared" si="521"/>
        <v>5.4460508040379503E-12</v>
      </c>
      <c r="AQ1050" s="72">
        <f t="shared" si="522"/>
        <v>7.9720759622797993E-19</v>
      </c>
      <c r="AR1050" s="72">
        <f t="shared" si="523"/>
        <v>5.4339204713928289E-19</v>
      </c>
      <c r="AS1050" s="71">
        <f t="shared" si="495"/>
        <v>1.4232857962289013E-5</v>
      </c>
      <c r="AT1050" s="72">
        <f t="shared" si="496"/>
        <v>5.5899972135534624E-8</v>
      </c>
      <c r="AU1050" s="97">
        <f t="shared" si="524"/>
        <v>1.1886718260256348E-8</v>
      </c>
      <c r="AV1050" s="2"/>
      <c r="AW1050" s="2"/>
      <c r="AX1050" s="2"/>
      <c r="AY1050" s="2"/>
      <c r="AZ1050" s="2"/>
      <c r="BA1050" s="2"/>
      <c r="BC1050" s="10"/>
      <c r="BE1050" s="10"/>
      <c r="BI1050" s="10"/>
    </row>
    <row r="1051" spans="1:61" x14ac:dyDescent="0.2">
      <c r="A1051" s="9">
        <f>Raw_Data!A1049</f>
        <v>40774.775729166664</v>
      </c>
      <c r="B1051" s="10">
        <f>Raw_Data!J1049</f>
        <v>-8.6773850785375507E-3</v>
      </c>
      <c r="C1051" s="10">
        <f>Raw_Data!K1049</f>
        <v>-0.17334397345239072</v>
      </c>
      <c r="D1051" s="10">
        <f>Raw_Data!L1049</f>
        <v>2.5975173256818355E-2</v>
      </c>
      <c r="E1051" s="10">
        <f>Raw_Data!M1049</f>
        <v>1.8464265514945542E-2</v>
      </c>
      <c r="F1051" s="10">
        <f>Raw_Data!N1049</f>
        <v>1.8528834125490879E-2</v>
      </c>
      <c r="J1051" s="74">
        <f t="shared" si="497"/>
        <v>272194.9999995064</v>
      </c>
      <c r="K1051" s="69">
        <f t="shared" si="498"/>
        <v>4068.7755282963553</v>
      </c>
      <c r="L1051" s="69">
        <f>K1051+$D$8-$B$8*Q1051+Phase_Relations!$C$24*Q1051</f>
        <v>4318.2132692679515</v>
      </c>
      <c r="M1051" s="69">
        <f t="shared" si="499"/>
        <v>4.9406755824579505E-2</v>
      </c>
      <c r="N1051" s="69">
        <f t="shared" si="500"/>
        <v>0.12549315979443196</v>
      </c>
      <c r="O1051" s="70">
        <f t="shared" si="501"/>
        <v>78.042249505487717</v>
      </c>
      <c r="P1051" s="70">
        <f t="shared" si="502"/>
        <v>538.22241038267396</v>
      </c>
      <c r="Q1051" s="70">
        <f t="shared" si="503"/>
        <v>55.432770032088413</v>
      </c>
      <c r="R1051" s="111">
        <f t="shared" si="504"/>
        <v>382.29496573854078</v>
      </c>
      <c r="S1051" s="70">
        <f t="shared" si="494"/>
        <v>155.92744464413317</v>
      </c>
      <c r="T1051" s="113">
        <f t="shared" si="505"/>
        <v>0.64459324417542041</v>
      </c>
      <c r="U1051" s="70">
        <f t="shared" si="506"/>
        <v>1.6372668402055679</v>
      </c>
      <c r="V1051" s="70">
        <f>(L1051/Phase_Relations!C$24)</f>
        <v>886.77922888857677</v>
      </c>
      <c r="W1051" s="70">
        <f t="shared" si="507"/>
        <v>127696.20895995505</v>
      </c>
      <c r="X1051" s="70">
        <f t="shared" si="508"/>
        <v>6115.7188199212187</v>
      </c>
      <c r="Y1051" s="70">
        <f t="shared" si="509"/>
        <v>831.34645885648831</v>
      </c>
      <c r="Z1051" s="70">
        <f t="shared" si="510"/>
        <v>119713.89007533432</v>
      </c>
      <c r="AA1051" s="70">
        <f t="shared" si="511"/>
        <v>5733.423854182678</v>
      </c>
      <c r="AB1051" s="70">
        <f t="shared" si="512"/>
        <v>7.1191290813515167</v>
      </c>
      <c r="AC1051" s="70">
        <f t="shared" si="513"/>
        <v>7.1191290813515162E-2</v>
      </c>
      <c r="AD1051" s="70">
        <f t="shared" si="514"/>
        <v>5629.4722244199229</v>
      </c>
      <c r="AE1051" s="70">
        <f t="shared" si="515"/>
        <v>3.7504676806832724</v>
      </c>
      <c r="AF1051" s="70">
        <f t="shared" si="516"/>
        <v>2.7196217933613986E-2</v>
      </c>
      <c r="AG1051" s="70">
        <f t="shared" si="517"/>
        <v>2.5496176203558978E-2</v>
      </c>
      <c r="AH1051" s="70">
        <f>(U1051-Phase_Relations!$B$37)/Phase_Relations!$B$37</f>
        <v>1.0638645823432855</v>
      </c>
      <c r="AI1051" s="70">
        <f>(U1051-Phase_Relations!G$20)/Phase_Relations!G$20</f>
        <v>0.98437139825527986</v>
      </c>
      <c r="AJ1051" s="70">
        <f t="shared" si="518"/>
        <v>1.0637144923020072</v>
      </c>
      <c r="AK1051" s="70">
        <f t="shared" si="519"/>
        <v>0.51547208641731102</v>
      </c>
      <c r="AL1051" s="71">
        <f>(1/(J1052-J1050))*((M1052-M1050)/Phase_Relations!B$22)</f>
        <v>1.0540477794065917E-6</v>
      </c>
      <c r="AM1051" s="71">
        <f t="shared" si="520"/>
        <v>4.0509663917185081</v>
      </c>
      <c r="AN1051" s="71">
        <f>SUM(AM$27:AM1051)</f>
        <v>334.38270472025232</v>
      </c>
      <c r="AO1051" s="71">
        <f>(1/10000)*((AL1051*Phase_Relations!B$22*H$7*U1051))/(2*(P1051-R1051))</f>
        <v>9.78639395124307E-12</v>
      </c>
      <c r="AP1051" s="71">
        <f t="shared" si="521"/>
        <v>5.5126017095200878E-12</v>
      </c>
      <c r="AQ1051" s="72">
        <f t="shared" si="522"/>
        <v>9.7645960983958718E-19</v>
      </c>
      <c r="AR1051" s="72">
        <f t="shared" si="523"/>
        <v>5.5003231438432926E-19</v>
      </c>
      <c r="AS1051" s="71">
        <f t="shared" si="495"/>
        <v>2.4364673233108831E-5</v>
      </c>
      <c r="AT1051" s="72">
        <f t="shared" si="496"/>
        <v>3.9996866747960858E-8</v>
      </c>
      <c r="AU1051" s="97">
        <f t="shared" si="524"/>
        <v>5.6593838018945624E-8</v>
      </c>
      <c r="AV1051" s="2"/>
      <c r="AW1051" s="2"/>
      <c r="AX1051" s="2"/>
      <c r="AY1051" s="2"/>
      <c r="AZ1051" s="2"/>
      <c r="BA1051" s="2"/>
      <c r="BC1051" s="10"/>
      <c r="BE1051" s="10"/>
      <c r="BI1051" s="10"/>
    </row>
    <row r="1052" spans="1:61" x14ac:dyDescent="0.2">
      <c r="A1052" s="9">
        <f>Raw_Data!A1050</f>
        <v>40774.778703703705</v>
      </c>
      <c r="B1052" s="10">
        <f>Raw_Data!J1050</f>
        <v>-8.7242975774115602E-3</v>
      </c>
      <c r="C1052" s="10">
        <f>Raw_Data!K1050</f>
        <v>-0.1749009933517307</v>
      </c>
      <c r="D1052" s="10">
        <f>Raw_Data!L1050</f>
        <v>2.6044354346930056E-2</v>
      </c>
      <c r="E1052" s="10">
        <f>Raw_Data!M1050</f>
        <v>1.8448410277984342E-2</v>
      </c>
      <c r="F1052" s="10">
        <f>Raw_Data!N1050</f>
        <v>1.8536196656668877E-2</v>
      </c>
      <c r="J1052" s="74">
        <f t="shared" si="497"/>
        <v>272451.99999986216</v>
      </c>
      <c r="K1052" s="69">
        <f t="shared" si="498"/>
        <v>4090.7725268923855</v>
      </c>
      <c r="L1052" s="69">
        <f>K1052+$D$8-$B$8*Q1052+Phase_Relations!$C$24*Q1052</f>
        <v>4339.9998972601506</v>
      </c>
      <c r="M1052" s="69">
        <f t="shared" si="499"/>
        <v>4.9860011849539906E-2</v>
      </c>
      <c r="N1052" s="69">
        <f t="shared" si="500"/>
        <v>0.12664443009783136</v>
      </c>
      <c r="O1052" s="70">
        <f t="shared" si="501"/>
        <v>78.250103668467801</v>
      </c>
      <c r="P1052" s="70">
        <f t="shared" si="502"/>
        <v>539.65588736874349</v>
      </c>
      <c r="Q1052" s="70">
        <f t="shared" si="503"/>
        <v>55.385169996031578</v>
      </c>
      <c r="R1052" s="111">
        <f t="shared" si="504"/>
        <v>381.96668962780399</v>
      </c>
      <c r="S1052" s="70">
        <f t="shared" ref="S1052:S1115" si="525">P1052-R1052</f>
        <v>157.68919774093951</v>
      </c>
      <c r="T1052" s="113">
        <f t="shared" si="505"/>
        <v>0.64413998815046003</v>
      </c>
      <c r="U1052" s="70">
        <f t="shared" si="506"/>
        <v>1.6361155699021686</v>
      </c>
      <c r="V1052" s="70">
        <f>(L1052/Phase_Relations!C$24)</f>
        <v>891.25328516284685</v>
      </c>
      <c r="W1052" s="70">
        <f t="shared" si="507"/>
        <v>128340.47306344994</v>
      </c>
      <c r="X1052" s="70">
        <f t="shared" si="508"/>
        <v>6146.5743804334261</v>
      </c>
      <c r="Y1052" s="70">
        <f t="shared" si="509"/>
        <v>835.8681151668153</v>
      </c>
      <c r="Z1052" s="70">
        <f t="shared" si="510"/>
        <v>120365.0085840214</v>
      </c>
      <c r="AA1052" s="70">
        <f t="shared" si="511"/>
        <v>5764.607690805622</v>
      </c>
      <c r="AB1052" s="70">
        <f t="shared" si="512"/>
        <v>7.1844397477723199</v>
      </c>
      <c r="AC1052" s="70">
        <f t="shared" si="513"/>
        <v>7.1844397477723199E-2</v>
      </c>
      <c r="AD1052" s="70">
        <f t="shared" si="514"/>
        <v>5659.4815589783293</v>
      </c>
      <c r="AE1052" s="70">
        <f t="shared" si="515"/>
        <v>3.7527766491410302</v>
      </c>
      <c r="AF1052" s="70">
        <f t="shared" si="516"/>
        <v>2.7354714526792358E-2</v>
      </c>
      <c r="AG1052" s="70">
        <f t="shared" si="517"/>
        <v>2.5654809977231584E-2</v>
      </c>
      <c r="AH1052" s="70">
        <f>(U1052-Phase_Relations!$B$37)/Phase_Relations!$B$37</f>
        <v>1.0624133430305835</v>
      </c>
      <c r="AI1052" s="70">
        <f>(U1052-Phase_Relations!G$20)/Phase_Relations!G$20</f>
        <v>0.98297605584338599</v>
      </c>
      <c r="AJ1052" s="70">
        <f t="shared" si="518"/>
        <v>1.0628411598111234</v>
      </c>
      <c r="AK1052" s="70">
        <f t="shared" si="519"/>
        <v>0.51513114314390318</v>
      </c>
      <c r="AL1052" s="71">
        <f>(1/(J1053-J1051))*((M1053-M1051)/Phase_Relations!B$22)</f>
        <v>8.7259572630449159E-7</v>
      </c>
      <c r="AM1052" s="71">
        <f t="shared" si="520"/>
        <v>3.6864454739369616</v>
      </c>
      <c r="AN1052" s="71">
        <f>SUM(AM$27:AM1052)</f>
        <v>338.06915019418926</v>
      </c>
      <c r="AO1052" s="71">
        <f>(1/10000)*((AL1052*Phase_Relations!B$22*H$7*U1052))/(2*(P1052-R1052))</f>
        <v>8.0055395564702508E-12</v>
      </c>
      <c r="AP1052" s="71">
        <f t="shared" si="521"/>
        <v>5.7532117072409287E-12</v>
      </c>
      <c r="AQ1052" s="72">
        <f t="shared" si="522"/>
        <v>7.9877083130026621E-19</v>
      </c>
      <c r="AR1052" s="72">
        <f t="shared" si="523"/>
        <v>5.7403972157317978E-19</v>
      </c>
      <c r="AS1052" s="71">
        <f t="shared" si="495"/>
        <v>2.3431574429753062E-5</v>
      </c>
      <c r="AT1052" s="72">
        <f t="shared" si="496"/>
        <v>3.4021464529986351E-8</v>
      </c>
      <c r="AU1052" s="97">
        <f t="shared" si="524"/>
        <v>8.0268385080299618E-8</v>
      </c>
      <c r="AV1052" s="2"/>
      <c r="AW1052" s="2"/>
      <c r="AX1052" s="2"/>
      <c r="AY1052" s="2"/>
      <c r="AZ1052" s="2"/>
      <c r="BA1052" s="2"/>
      <c r="BC1052" s="10"/>
      <c r="BE1052" s="10"/>
      <c r="BI1052" s="10"/>
    </row>
    <row r="1053" spans="1:61" x14ac:dyDescent="0.2">
      <c r="A1053" s="9">
        <f>Raw_Data!A1051</f>
        <v>40774.781689814816</v>
      </c>
      <c r="B1053" s="10">
        <f>Raw_Data!J1051</f>
        <v>-8.7710200509736706E-3</v>
      </c>
      <c r="C1053" s="10">
        <f>Raw_Data!K1051</f>
        <v>-0.17607439965268057</v>
      </c>
      <c r="D1053" s="10">
        <f>Raw_Data!L1051</f>
        <v>2.6079675301778456E-2</v>
      </c>
      <c r="E1053" s="10">
        <f>Raw_Data!M1051</f>
        <v>1.8409110668168041E-2</v>
      </c>
      <c r="F1053" s="10">
        <f>Raw_Data!N1051</f>
        <v>1.8454336305958378E-2</v>
      </c>
      <c r="J1053" s="74">
        <f t="shared" si="497"/>
        <v>272709.99999982305</v>
      </c>
      <c r="K1053" s="69">
        <f t="shared" si="498"/>
        <v>4112.6804237219485</v>
      </c>
      <c r="L1053" s="69">
        <f>K1053+$D$8-$B$8*Q1053+Phase_Relations!$C$24*Q1053</f>
        <v>4361.3863586379666</v>
      </c>
      <c r="M1053" s="69">
        <f t="shared" si="499"/>
        <v>5.019812597818752E-2</v>
      </c>
      <c r="N1053" s="69">
        <f t="shared" si="500"/>
        <v>0.12750323998459631</v>
      </c>
      <c r="O1053" s="70">
        <f t="shared" si="501"/>
        <v>78.356225261721377</v>
      </c>
      <c r="P1053" s="70">
        <f t="shared" si="502"/>
        <v>540.38776042566474</v>
      </c>
      <c r="Q1053" s="70">
        <f t="shared" si="503"/>
        <v>55.267186086434165</v>
      </c>
      <c r="R1053" s="111">
        <f t="shared" si="504"/>
        <v>381.15300749264941</v>
      </c>
      <c r="S1053" s="70">
        <f t="shared" si="525"/>
        <v>159.23475293301533</v>
      </c>
      <c r="T1053" s="113">
        <f t="shared" si="505"/>
        <v>0.64380187402181244</v>
      </c>
      <c r="U1053" s="70">
        <f t="shared" si="506"/>
        <v>1.6352567600154035</v>
      </c>
      <c r="V1053" s="70">
        <f>(L1053/Phase_Relations!C$24)</f>
        <v>895.6451640596689</v>
      </c>
      <c r="W1053" s="70">
        <f t="shared" si="507"/>
        <v>128972.90362459232</v>
      </c>
      <c r="X1053" s="70">
        <f t="shared" si="508"/>
        <v>6176.8632004115098</v>
      </c>
      <c r="Y1053" s="70">
        <f t="shared" si="509"/>
        <v>840.37797797323469</v>
      </c>
      <c r="Z1053" s="70">
        <f t="shared" si="510"/>
        <v>121014.4288281458</v>
      </c>
      <c r="AA1053" s="70">
        <f t="shared" si="511"/>
        <v>5795.7101929188602</v>
      </c>
      <c r="AB1053" s="70">
        <f t="shared" si="512"/>
        <v>7.233159362851227</v>
      </c>
      <c r="AC1053" s="70">
        <f t="shared" si="513"/>
        <v>7.233159362851227E-2</v>
      </c>
      <c r="AD1053" s="70">
        <f t="shared" si="514"/>
        <v>5689.5536909635166</v>
      </c>
      <c r="AE1053" s="70">
        <f t="shared" si="515"/>
        <v>3.7550782001114307</v>
      </c>
      <c r="AF1053" s="70">
        <f t="shared" si="516"/>
        <v>2.747458855474981E-2</v>
      </c>
      <c r="AG1053" s="70">
        <f t="shared" si="517"/>
        <v>2.5779226083946123E-2</v>
      </c>
      <c r="AH1053" s="70">
        <f>(U1053-Phase_Relations!$B$37)/Phase_Relations!$B$37</f>
        <v>1.0613307661013165</v>
      </c>
      <c r="AI1053" s="70">
        <f>(U1053-Phase_Relations!G$20)/Phase_Relations!G$20</f>
        <v>0.9819351761688051</v>
      </c>
      <c r="AJ1053" s="70">
        <f t="shared" si="518"/>
        <v>1.0618987136329843</v>
      </c>
      <c r="AK1053" s="70">
        <f t="shared" si="519"/>
        <v>0.51487649801523949</v>
      </c>
      <c r="AL1053" s="71">
        <f>(1/(J1054-J1052))*((M1054-M1052)/Phase_Relations!B$22)</f>
        <v>8.0202729250182352E-7</v>
      </c>
      <c r="AM1053" s="71">
        <f t="shared" si="520"/>
        <v>2.7646031444705748</v>
      </c>
      <c r="AN1053" s="71">
        <f>SUM(AM$27:AM1053)</f>
        <v>340.83375333865985</v>
      </c>
      <c r="AO1053" s="71">
        <f>(1/10000)*((AL1053*Phase_Relations!B$22*H$7*U1053))/(2*(P1053-R1053))</f>
        <v>7.2828729598783045E-12</v>
      </c>
      <c r="AP1053" s="71">
        <f t="shared" si="521"/>
        <v>5.911602937163817E-12</v>
      </c>
      <c r="AQ1053" s="72">
        <f t="shared" si="522"/>
        <v>7.2666513573273364E-19</v>
      </c>
      <c r="AR1053" s="72">
        <f t="shared" si="523"/>
        <v>5.8984356508725264E-19</v>
      </c>
      <c r="AS1053" s="71">
        <f t="shared" ref="AS1053:AS1116" si="526">(1/(1+AH1052))*((AH1052-AH1053)/(AD1053-AD1052))</f>
        <v>1.7454959243031221E-5</v>
      </c>
      <c r="AT1053" s="72">
        <f t="shared" ref="AT1053:AT1116" si="527">AQ1053/((AS1053/1000)*$H$8)</f>
        <v>4.1547774258460705E-8</v>
      </c>
      <c r="AU1053" s="97">
        <f t="shared" si="524"/>
        <v>8.0720142666931505E-8</v>
      </c>
      <c r="AV1053" s="2"/>
      <c r="AW1053" s="2"/>
      <c r="AX1053" s="2"/>
      <c r="AY1053" s="2"/>
      <c r="AZ1053" s="2"/>
      <c r="BA1053" s="2"/>
      <c r="BC1053" s="10"/>
      <c r="BE1053" s="10"/>
      <c r="BI1053" s="10"/>
    </row>
    <row r="1054" spans="1:61" x14ac:dyDescent="0.2">
      <c r="A1054" s="9">
        <f>Raw_Data!A1052</f>
        <v>40774.78466435185</v>
      </c>
      <c r="B1054" s="10">
        <f>Raw_Data!J1052</f>
        <v>-8.8196190244907505E-3</v>
      </c>
      <c r="C1054" s="10">
        <f>Raw_Data!K1052</f>
        <v>-0.17742001639253058</v>
      </c>
      <c r="D1054" s="10">
        <f>Raw_Data!L1052</f>
        <v>2.6141682936366158E-2</v>
      </c>
      <c r="E1054" s="10">
        <f>Raw_Data!M1052</f>
        <v>1.8461937704874844E-2</v>
      </c>
      <c r="F1054" s="10">
        <f>Raw_Data!N1052</f>
        <v>1.8518638932155277E-2</v>
      </c>
      <c r="J1054" s="74">
        <f t="shared" si="497"/>
        <v>272966.99999955017</v>
      </c>
      <c r="K1054" s="69">
        <f t="shared" si="498"/>
        <v>4135.4682004953565</v>
      </c>
      <c r="L1054" s="69">
        <f>K1054+$D$8-$B$8*Q1054+Phase_Relations!$C$24*Q1054</f>
        <v>4384.8750555955294</v>
      </c>
      <c r="M1054" s="69">
        <f t="shared" si="499"/>
        <v>5.0587382431078548E-2</v>
      </c>
      <c r="N1054" s="69">
        <f t="shared" si="500"/>
        <v>0.12849195137493952</v>
      </c>
      <c r="O1054" s="70">
        <f t="shared" si="501"/>
        <v>78.542526821364234</v>
      </c>
      <c r="P1054" s="70">
        <f t="shared" si="502"/>
        <v>541.67259876802916</v>
      </c>
      <c r="Q1054" s="70">
        <f t="shared" si="503"/>
        <v>55.425781562375228</v>
      </c>
      <c r="R1054" s="111">
        <f t="shared" si="504"/>
        <v>382.24676939569122</v>
      </c>
      <c r="S1054" s="70">
        <f t="shared" si="525"/>
        <v>159.42582937233794</v>
      </c>
      <c r="T1054" s="113">
        <f t="shared" si="505"/>
        <v>0.64341261756892143</v>
      </c>
      <c r="U1054" s="70">
        <f t="shared" si="506"/>
        <v>1.6342680486250605</v>
      </c>
      <c r="V1054" s="70">
        <f>(L1054/Phase_Relations!C$24)</f>
        <v>900.46875365026733</v>
      </c>
      <c r="W1054" s="70">
        <f t="shared" si="507"/>
        <v>129667.50052563849</v>
      </c>
      <c r="X1054" s="70">
        <f t="shared" si="508"/>
        <v>6210.1293355190846</v>
      </c>
      <c r="Y1054" s="70">
        <f t="shared" si="509"/>
        <v>845.04297208789205</v>
      </c>
      <c r="Z1054" s="70">
        <f t="shared" si="510"/>
        <v>121686.18798065645</v>
      </c>
      <c r="AA1054" s="70">
        <f t="shared" si="511"/>
        <v>5827.8825661233932</v>
      </c>
      <c r="AB1054" s="70">
        <f t="shared" si="512"/>
        <v>7.2892481889162086</v>
      </c>
      <c r="AC1054" s="70">
        <f t="shared" si="513"/>
        <v>7.2892481889162086E-2</v>
      </c>
      <c r="AD1054" s="70">
        <f t="shared" si="514"/>
        <v>5721.5986798751683</v>
      </c>
      <c r="AE1054" s="70">
        <f t="shared" si="515"/>
        <v>3.7575173925765406</v>
      </c>
      <c r="AF1054" s="70">
        <f t="shared" si="516"/>
        <v>2.7355703819266428E-2</v>
      </c>
      <c r="AG1054" s="70">
        <f t="shared" si="517"/>
        <v>2.5671901623770619E-2</v>
      </c>
      <c r="AH1054" s="70">
        <f>(U1054-Phase_Relations!$B$37)/Phase_Relations!$B$37</f>
        <v>1.060084441207549</v>
      </c>
      <c r="AI1054" s="70">
        <f>(U1054-Phase_Relations!G$20)/Phase_Relations!G$20</f>
        <v>0.98073685555548362</v>
      </c>
      <c r="AJ1054" s="70">
        <f t="shared" si="518"/>
        <v>1.0609676549696649</v>
      </c>
      <c r="AK1054" s="70">
        <f t="shared" si="519"/>
        <v>0.51458300446469307</v>
      </c>
      <c r="AL1054" s="71">
        <f>(1/(J1055-J1053))*((M1055-M1053)/Phase_Relations!B$22)</f>
        <v>5.887157345115093E-7</v>
      </c>
      <c r="AM1054" s="71">
        <f t="shared" si="520"/>
        <v>3.2001907026448708</v>
      </c>
      <c r="AN1054" s="71">
        <f>SUM(AM$27:AM1054)</f>
        <v>344.03394404130472</v>
      </c>
      <c r="AO1054" s="71">
        <f>(1/10000)*((AL1054*Phase_Relations!B$22*H$7*U1054))/(2*(P1054-R1054))</f>
        <v>5.3362447496607184E-12</v>
      </c>
      <c r="AP1054" s="71">
        <f t="shared" si="521"/>
        <v>5.6865620300476971E-12</v>
      </c>
      <c r="AQ1054" s="72">
        <f t="shared" si="522"/>
        <v>5.3243589949701506E-19</v>
      </c>
      <c r="AR1054" s="72">
        <f t="shared" si="523"/>
        <v>5.6738959915707055E-19</v>
      </c>
      <c r="AS1054" s="71">
        <f t="shared" si="526"/>
        <v>1.8867895343706738E-5</v>
      </c>
      <c r="AT1054" s="72">
        <f t="shared" si="527"/>
        <v>2.8162820680891141E-8</v>
      </c>
      <c r="AU1054" s="97">
        <f t="shared" si="524"/>
        <v>7.8335632361329428E-8</v>
      </c>
      <c r="AV1054" s="2"/>
      <c r="AW1054" s="2"/>
      <c r="AX1054" s="2"/>
      <c r="AY1054" s="2"/>
      <c r="AZ1054" s="2"/>
      <c r="BA1054" s="2"/>
      <c r="BC1054" s="10"/>
      <c r="BE1054" s="10"/>
      <c r="BI1054" s="10"/>
    </row>
    <row r="1055" spans="1:61" x14ac:dyDescent="0.2">
      <c r="A1055" s="9">
        <f>Raw_Data!A1053</f>
        <v>40774.787638888891</v>
      </c>
      <c r="B1055" s="10">
        <f>Raw_Data!J1053</f>
        <v>-8.8678854537120114E-3</v>
      </c>
      <c r="C1055" s="10">
        <f>Raw_Data!K1053</f>
        <v>-0.17794733663304019</v>
      </c>
      <c r="D1055" s="10">
        <f>Raw_Data!L1053</f>
        <v>2.6170186733150358E-2</v>
      </c>
      <c r="E1055" s="10">
        <f>Raw_Data!M1053</f>
        <v>1.8446937581817143E-2</v>
      </c>
      <c r="F1055" s="10">
        <f>Raw_Data!N1053</f>
        <v>1.8532312204342778E-2</v>
      </c>
      <c r="J1055" s="74">
        <f t="shared" si="497"/>
        <v>273223.99999990594</v>
      </c>
      <c r="K1055" s="69">
        <f t="shared" si="498"/>
        <v>4158.1000491774494</v>
      </c>
      <c r="L1055" s="69">
        <f>K1055+$D$8-$B$8*Q1055+Phase_Relations!$C$24*Q1055</f>
        <v>4407.3078795041092</v>
      </c>
      <c r="M1055" s="69">
        <f t="shared" si="499"/>
        <v>5.0731004380229483E-2</v>
      </c>
      <c r="N1055" s="69">
        <f t="shared" si="500"/>
        <v>0.12885675112578288</v>
      </c>
      <c r="O1055" s="70">
        <f t="shared" si="501"/>
        <v>78.628166304823779</v>
      </c>
      <c r="P1055" s="70">
        <f t="shared" si="502"/>
        <v>542.26321589533643</v>
      </c>
      <c r="Q1055" s="70">
        <f t="shared" si="503"/>
        <v>55.38074871927418</v>
      </c>
      <c r="R1055" s="111">
        <f t="shared" si="504"/>
        <v>381.93619806395986</v>
      </c>
      <c r="S1055" s="70">
        <f t="shared" si="525"/>
        <v>160.32701783137657</v>
      </c>
      <c r="T1055" s="113">
        <f t="shared" si="505"/>
        <v>0.64326899561977047</v>
      </c>
      <c r="U1055" s="70">
        <f t="shared" si="506"/>
        <v>1.6339032488742171</v>
      </c>
      <c r="V1055" s="70">
        <f>(L1055/Phase_Relations!C$24)</f>
        <v>905.07551136393067</v>
      </c>
      <c r="W1055" s="70">
        <f t="shared" si="507"/>
        <v>130330.87363640602</v>
      </c>
      <c r="X1055" s="70">
        <f t="shared" si="508"/>
        <v>6241.9000783719357</v>
      </c>
      <c r="Y1055" s="70">
        <f t="shared" si="509"/>
        <v>849.69476264465652</v>
      </c>
      <c r="Z1055" s="70">
        <f t="shared" si="510"/>
        <v>122356.04582083054</v>
      </c>
      <c r="AA1055" s="70">
        <f t="shared" si="511"/>
        <v>5859.9638803079761</v>
      </c>
      <c r="AB1055" s="70">
        <f t="shared" si="512"/>
        <v>7.309942994269381</v>
      </c>
      <c r="AC1055" s="70">
        <f t="shared" si="513"/>
        <v>7.3099429942693805E-2</v>
      </c>
      <c r="AD1055" s="70">
        <f t="shared" si="514"/>
        <v>5753.0792017537251</v>
      </c>
      <c r="AE1055" s="70">
        <f t="shared" si="515"/>
        <v>3.7599003529317794</v>
      </c>
      <c r="AF1055" s="70">
        <f t="shared" si="516"/>
        <v>2.7359727995960006E-2</v>
      </c>
      <c r="AG1055" s="70">
        <f t="shared" si="517"/>
        <v>2.5685611082898716E-2</v>
      </c>
      <c r="AH1055" s="70">
        <f>(U1055-Phase_Relations!$B$37)/Phase_Relations!$B$37</f>
        <v>1.0596245911287927</v>
      </c>
      <c r="AI1055" s="70">
        <f>(U1055-Phase_Relations!G$20)/Phase_Relations!G$20</f>
        <v>0.98029471736891083</v>
      </c>
      <c r="AJ1055" s="70">
        <f t="shared" si="518"/>
        <v>1.0600904792188848</v>
      </c>
      <c r="AK1055" s="70">
        <f t="shared" si="519"/>
        <v>0.51447462595504245</v>
      </c>
      <c r="AL1055" s="71">
        <f>(1/(J1056-J1054))*((M1056-M1054)/Phase_Relations!B$22)</f>
        <v>1.7754079546767448E-7</v>
      </c>
      <c r="AM1055" s="71">
        <f t="shared" si="520"/>
        <v>1.1873311262532853</v>
      </c>
      <c r="AN1055" s="71">
        <f>SUM(AM$27:AM1055)</f>
        <v>345.22127516755802</v>
      </c>
      <c r="AO1055" s="71">
        <f>(1/10000)*((AL1055*Phase_Relations!B$22*H$7*U1055))/(2*(P1055-R1055))</f>
        <v>1.5998647713197841E-12</v>
      </c>
      <c r="AP1055" s="71">
        <f t="shared" si="521"/>
        <v>5.0252641507126459E-12</v>
      </c>
      <c r="AQ1055" s="72">
        <f t="shared" si="522"/>
        <v>1.5963012915503832E-19</v>
      </c>
      <c r="AR1055" s="72">
        <f t="shared" si="523"/>
        <v>5.0140710627354728E-19</v>
      </c>
      <c r="AS1055" s="71">
        <f t="shared" si="526"/>
        <v>7.0907034034460106E-6</v>
      </c>
      <c r="AT1055" s="72">
        <f t="shared" si="527"/>
        <v>2.2467659000562486E-8</v>
      </c>
      <c r="AU1055" s="97">
        <f t="shared" si="524"/>
        <v>7.5693089539771858E-8</v>
      </c>
      <c r="AV1055" s="2"/>
      <c r="AW1055" s="2"/>
      <c r="AX1055" s="2"/>
      <c r="AY1055" s="2"/>
      <c r="AZ1055" s="2"/>
      <c r="BA1055" s="2"/>
      <c r="BC1055" s="10"/>
      <c r="BE1055" s="10"/>
      <c r="BI1055" s="10"/>
    </row>
    <row r="1056" spans="1:61" x14ac:dyDescent="0.2">
      <c r="A1056" s="9">
        <f>Raw_Data!A1054</f>
        <v>40774.790625000001</v>
      </c>
      <c r="B1056" s="10">
        <f>Raw_Data!J1054</f>
        <v>-8.9172326518946604E-3</v>
      </c>
      <c r="C1056" s="10">
        <f>Raw_Data!K1054</f>
        <v>-0.17805541352918031</v>
      </c>
      <c r="D1056" s="10">
        <f>Raw_Data!L1054</f>
        <v>2.6177870881700056E-2</v>
      </c>
      <c r="E1056" s="10">
        <f>Raw_Data!M1054</f>
        <v>1.8432911338482842E-2</v>
      </c>
      <c r="F1056" s="10">
        <f>Raw_Data!N1054</f>
        <v>1.8511623013646377E-2</v>
      </c>
      <c r="J1056" s="74">
        <f t="shared" si="497"/>
        <v>273481.99999986682</v>
      </c>
      <c r="K1056" s="69">
        <f t="shared" si="498"/>
        <v>4181.2386641563062</v>
      </c>
      <c r="L1056" s="69">
        <f>K1056+$D$8-$B$8*Q1056+Phase_Relations!$C$24*Q1056</f>
        <v>4430.2603913495368</v>
      </c>
      <c r="M1056" s="69">
        <f t="shared" si="499"/>
        <v>5.0748396841699114E-2</v>
      </c>
      <c r="N1056" s="69">
        <f t="shared" si="500"/>
        <v>0.12890092797791575</v>
      </c>
      <c r="O1056" s="70">
        <f t="shared" si="501"/>
        <v>78.651253282239622</v>
      </c>
      <c r="P1056" s="70">
        <f t="shared" si="502"/>
        <v>542.42243642923881</v>
      </c>
      <c r="Q1056" s="70">
        <f t="shared" si="503"/>
        <v>55.338639623706044</v>
      </c>
      <c r="R1056" s="111">
        <f t="shared" si="504"/>
        <v>381.64579050831753</v>
      </c>
      <c r="S1056" s="70">
        <f t="shared" si="525"/>
        <v>160.77664592092128</v>
      </c>
      <c r="T1056" s="113">
        <f t="shared" si="505"/>
        <v>0.64325160315830088</v>
      </c>
      <c r="U1056" s="70">
        <f t="shared" si="506"/>
        <v>1.6338590720220842</v>
      </c>
      <c r="V1056" s="70">
        <f>(L1056/Phase_Relations!C$24)</f>
        <v>909.78899110338659</v>
      </c>
      <c r="W1056" s="70">
        <f t="shared" si="507"/>
        <v>131009.61471888766</v>
      </c>
      <c r="X1056" s="70">
        <f t="shared" si="508"/>
        <v>6274.4068351957694</v>
      </c>
      <c r="Y1056" s="70">
        <f t="shared" si="509"/>
        <v>854.45035147968053</v>
      </c>
      <c r="Z1056" s="70">
        <f t="shared" si="510"/>
        <v>123040.850613074</v>
      </c>
      <c r="AA1056" s="70">
        <f t="shared" si="511"/>
        <v>5892.7610446874514</v>
      </c>
      <c r="AB1056" s="70">
        <f t="shared" si="512"/>
        <v>7.3124491126367541</v>
      </c>
      <c r="AC1056" s="70">
        <f t="shared" si="513"/>
        <v>7.3124491126367541E-2</v>
      </c>
      <c r="AD1056" s="70">
        <f t="shared" si="514"/>
        <v>5785.5766140735041</v>
      </c>
      <c r="AE1056" s="70">
        <f t="shared" si="515"/>
        <v>3.7623466489975246</v>
      </c>
      <c r="AF1056" s="70">
        <f t="shared" si="516"/>
        <v>2.7283754542510689E-2</v>
      </c>
      <c r="AG1056" s="70">
        <f t="shared" si="517"/>
        <v>2.5624198453160212E-2</v>
      </c>
      <c r="AH1056" s="70">
        <f>(U1056-Phase_Relations!$B$37)/Phase_Relations!$B$37</f>
        <v>1.0595689037855709</v>
      </c>
      <c r="AI1056" s="70">
        <f>(U1056-Phase_Relations!G$20)/Phase_Relations!G$20</f>
        <v>0.98024117491652329</v>
      </c>
      <c r="AJ1056" s="70">
        <f t="shared" si="518"/>
        <v>1.0593623863215473</v>
      </c>
      <c r="AK1056" s="70">
        <f t="shared" si="519"/>
        <v>0.51446149815043352</v>
      </c>
      <c r="AL1056" s="71">
        <f>(1/(J1057-J1055))*((M1057-M1055)/Phase_Relations!B$22)</f>
        <v>4.3188941758445839E-7</v>
      </c>
      <c r="AM1056" s="71">
        <f t="shared" si="520"/>
        <v>0.14458618637423287</v>
      </c>
      <c r="AN1056" s="71">
        <f>SUM(AM$27:AM1056)</f>
        <v>345.36586135393225</v>
      </c>
      <c r="AO1056" s="71">
        <f>(1/10000)*((AL1056*Phase_Relations!B$22*H$7*U1056))/(2*(P1056-R1056))</f>
        <v>3.8808752680703696E-12</v>
      </c>
      <c r="AP1056" s="71">
        <f t="shared" si="521"/>
        <v>4.1400364024541444E-12</v>
      </c>
      <c r="AQ1056" s="72">
        <f t="shared" si="522"/>
        <v>3.8722311496715822E-19</v>
      </c>
      <c r="AR1056" s="72">
        <f t="shared" si="523"/>
        <v>4.1308150381056075E-19</v>
      </c>
      <c r="AS1056" s="71">
        <f t="shared" si="526"/>
        <v>8.3199295627866558E-7</v>
      </c>
      <c r="AT1056" s="72">
        <f t="shared" si="527"/>
        <v>4.6448736329042358E-7</v>
      </c>
      <c r="AU1056" s="97">
        <f t="shared" si="524"/>
        <v>7.5136578105202323E-8</v>
      </c>
      <c r="AV1056" s="2"/>
      <c r="AW1056" s="2"/>
      <c r="AX1056" s="2"/>
      <c r="AY1056" s="2"/>
      <c r="AZ1056" s="2"/>
      <c r="BA1056" s="2"/>
      <c r="BC1056" s="10"/>
      <c r="BE1056" s="10"/>
      <c r="BI1056" s="10"/>
    </row>
    <row r="1057" spans="1:61" x14ac:dyDescent="0.2">
      <c r="A1057" s="9">
        <f>Raw_Data!A1055</f>
        <v>40774.793599537035</v>
      </c>
      <c r="B1057" s="10">
        <f>Raw_Data!J1055</f>
        <v>-8.9622686508137109E-3</v>
      </c>
      <c r="C1057" s="10">
        <f>Raw_Data!K1055</f>
        <v>-0.17934758565007058</v>
      </c>
      <c r="D1057" s="10">
        <f>Raw_Data!L1055</f>
        <v>2.6249937981236156E-2</v>
      </c>
      <c r="E1057" s="10">
        <f>Raw_Data!M1055</f>
        <v>1.8438089528232043E-2</v>
      </c>
      <c r="F1057" s="10">
        <f>Raw_Data!N1055</f>
        <v>1.8492308321465277E-2</v>
      </c>
      <c r="J1057" s="74">
        <f t="shared" si="497"/>
        <v>273738.99999959394</v>
      </c>
      <c r="K1057" s="69">
        <f t="shared" si="498"/>
        <v>4202.3557828084959</v>
      </c>
      <c r="L1057" s="69">
        <f>K1057+$D$8-$B$8*Q1057+Phase_Relations!$C$24*Q1057</f>
        <v>4451.4462153075483</v>
      </c>
      <c r="M1057" s="69">
        <f t="shared" si="499"/>
        <v>5.1122691371140803E-2</v>
      </c>
      <c r="N1057" s="69">
        <f t="shared" si="500"/>
        <v>0.12985163608269765</v>
      </c>
      <c r="O1057" s="70">
        <f t="shared" si="501"/>
        <v>78.867778442919999</v>
      </c>
      <c r="P1057" s="70">
        <f t="shared" si="502"/>
        <v>543.91571339944824</v>
      </c>
      <c r="Q1057" s="70">
        <f t="shared" si="503"/>
        <v>55.354185403272396</v>
      </c>
      <c r="R1057" s="111">
        <f t="shared" si="504"/>
        <v>381.75300278118897</v>
      </c>
      <c r="S1057" s="70">
        <f t="shared" si="525"/>
        <v>162.16271061825927</v>
      </c>
      <c r="T1057" s="113">
        <f t="shared" si="505"/>
        <v>0.64287730862885917</v>
      </c>
      <c r="U1057" s="70">
        <f t="shared" si="506"/>
        <v>1.6329083639173023</v>
      </c>
      <c r="V1057" s="70">
        <f>(L1057/Phase_Relations!C$24)</f>
        <v>914.13966752007957</v>
      </c>
      <c r="W1057" s="70">
        <f t="shared" si="507"/>
        <v>131636.11212289147</v>
      </c>
      <c r="X1057" s="70">
        <f t="shared" si="508"/>
        <v>6304.4115001384798</v>
      </c>
      <c r="Y1057" s="70">
        <f t="shared" si="509"/>
        <v>858.7854821168072</v>
      </c>
      <c r="Z1057" s="70">
        <f t="shared" si="510"/>
        <v>123665.10942482024</v>
      </c>
      <c r="AA1057" s="70">
        <f t="shared" si="511"/>
        <v>5922.6584973572908</v>
      </c>
      <c r="AB1057" s="70">
        <f t="shared" si="512"/>
        <v>7.366382041951125</v>
      </c>
      <c r="AC1057" s="70">
        <f t="shared" si="513"/>
        <v>7.366382041951125E-2</v>
      </c>
      <c r="AD1057" s="70">
        <f t="shared" si="514"/>
        <v>5814.550023611785</v>
      </c>
      <c r="AE1057" s="70">
        <f t="shared" si="515"/>
        <v>3.7645161111841809</v>
      </c>
      <c r="AF1057" s="70">
        <f t="shared" si="516"/>
        <v>2.7380054191984356E-2</v>
      </c>
      <c r="AG1057" s="70">
        <f t="shared" si="517"/>
        <v>2.5722101200833302E-2</v>
      </c>
      <c r="AH1057" s="70">
        <f>(U1057-Phase_Relations!$B$37)/Phase_Relations!$B$37</f>
        <v>1.0583704841160197</v>
      </c>
      <c r="AI1057" s="70">
        <f>(U1057-Phase_Relations!G$20)/Phase_Relations!G$20</f>
        <v>0.97908891437786738</v>
      </c>
      <c r="AJ1057" s="70">
        <f t="shared" si="518"/>
        <v>1.0587493858922534</v>
      </c>
      <c r="AK1057" s="70">
        <f t="shared" si="519"/>
        <v>0.51417880905465063</v>
      </c>
      <c r="AL1057" s="71">
        <f>(1/(J1058-J1056))*((M1058-M1056)/Phase_Relations!B$22)</f>
        <v>5.4698426249848397E-7</v>
      </c>
      <c r="AM1057" s="71">
        <f t="shared" si="520"/>
        <v>3.1281440499401572</v>
      </c>
      <c r="AN1057" s="71">
        <f>SUM(AM$27:AM1057)</f>
        <v>348.49400540387239</v>
      </c>
      <c r="AO1057" s="71">
        <f>(1/10000)*((AL1057*Phase_Relations!B$22*H$7*U1057))/(2*(P1057-R1057))</f>
        <v>4.8702487311951214E-12</v>
      </c>
      <c r="AP1057" s="71">
        <f t="shared" si="521"/>
        <v>3.4326400660171306E-12</v>
      </c>
      <c r="AQ1057" s="72">
        <f t="shared" si="522"/>
        <v>4.8594009188445506E-19</v>
      </c>
      <c r="AR1057" s="72">
        <f t="shared" si="523"/>
        <v>3.4249943301710964E-19</v>
      </c>
      <c r="AS1057" s="71">
        <f t="shared" si="526"/>
        <v>2.0083203882929613E-5</v>
      </c>
      <c r="AT1057" s="72">
        <f t="shared" si="527"/>
        <v>2.4148047015222953E-8</v>
      </c>
      <c r="AU1057" s="97">
        <f t="shared" si="524"/>
        <v>7.9602050275849696E-8</v>
      </c>
      <c r="AV1057" s="2"/>
      <c r="AW1057" s="2"/>
      <c r="AX1057" s="2"/>
      <c r="AY1057" s="2"/>
      <c r="AZ1057" s="2"/>
      <c r="BA1057" s="2"/>
      <c r="BC1057" s="10"/>
      <c r="BE1057" s="10"/>
      <c r="BI1057" s="10"/>
    </row>
    <row r="1058" spans="1:61" x14ac:dyDescent="0.2">
      <c r="A1058" s="9">
        <f>Raw_Data!A1056</f>
        <v>40774.796574074076</v>
      </c>
      <c r="B1058" s="10">
        <f>Raw_Data!J1056</f>
        <v>-9.0104875737070014E-3</v>
      </c>
      <c r="C1058" s="10">
        <f>Raw_Data!K1056</f>
        <v>-0.17979889576582053</v>
      </c>
      <c r="D1058" s="10">
        <f>Raw_Data!L1056</f>
        <v>2.6307670046306155E-2</v>
      </c>
      <c r="E1058" s="10">
        <f>Raw_Data!M1056</f>
        <v>1.8428588262637241E-2</v>
      </c>
      <c r="F1058" s="10">
        <f>Raw_Data!N1056</f>
        <v>1.8518495506223177E-2</v>
      </c>
      <c r="J1058" s="74">
        <f t="shared" si="497"/>
        <v>273995.99999994971</v>
      </c>
      <c r="K1058" s="69">
        <f t="shared" si="498"/>
        <v>4224.9653560489733</v>
      </c>
      <c r="L1058" s="69">
        <f>K1058+$D$8-$B$8*Q1058+Phase_Relations!$C$24*Q1058</f>
        <v>4473.9297237667024</v>
      </c>
      <c r="M1058" s="69">
        <f t="shared" si="499"/>
        <v>5.1243501834916508E-2</v>
      </c>
      <c r="N1058" s="69">
        <f t="shared" si="500"/>
        <v>0.13015849466068793</v>
      </c>
      <c r="O1058" s="70">
        <f t="shared" si="501"/>
        <v>79.041234080043694</v>
      </c>
      <c r="P1058" s="70">
        <f t="shared" si="502"/>
        <v>545.11195917271516</v>
      </c>
      <c r="Q1058" s="70">
        <f t="shared" si="503"/>
        <v>55.325661037095784</v>
      </c>
      <c r="R1058" s="111">
        <f t="shared" si="504"/>
        <v>381.5562830144537</v>
      </c>
      <c r="S1058" s="70">
        <f t="shared" si="525"/>
        <v>163.55567615826146</v>
      </c>
      <c r="T1058" s="113">
        <f t="shared" si="505"/>
        <v>0.6427564981650834</v>
      </c>
      <c r="U1058" s="70">
        <f t="shared" si="506"/>
        <v>1.6326015053393119</v>
      </c>
      <c r="V1058" s="70">
        <f>(L1058/Phase_Relations!C$24)</f>
        <v>918.75683370684794</v>
      </c>
      <c r="W1058" s="70">
        <f t="shared" si="507"/>
        <v>132300.98405378612</v>
      </c>
      <c r="X1058" s="70">
        <f t="shared" si="508"/>
        <v>6336.2540255644681</v>
      </c>
      <c r="Y1058" s="70">
        <f t="shared" si="509"/>
        <v>863.43117266975219</v>
      </c>
      <c r="Z1058" s="70">
        <f t="shared" si="510"/>
        <v>124334.08886444432</v>
      </c>
      <c r="AA1058" s="70">
        <f t="shared" si="511"/>
        <v>5954.6977425500145</v>
      </c>
      <c r="AB1058" s="70">
        <f t="shared" si="512"/>
        <v>7.3837898897574306</v>
      </c>
      <c r="AC1058" s="70">
        <f t="shared" si="513"/>
        <v>7.3837898897574306E-2</v>
      </c>
      <c r="AD1058" s="70">
        <f t="shared" si="514"/>
        <v>5845.6606251111734</v>
      </c>
      <c r="AE1058" s="70">
        <f t="shared" si="515"/>
        <v>3.7668335984111168</v>
      </c>
      <c r="AF1058" s="70">
        <f t="shared" si="516"/>
        <v>2.7466662999459157E-2</v>
      </c>
      <c r="AG1058" s="70">
        <f t="shared" si="517"/>
        <v>2.5812676622239909E-2</v>
      </c>
      <c r="AH1058" s="70">
        <f>(U1058-Phase_Relations!$B$37)/Phase_Relations!$B$37</f>
        <v>1.0579836720611058</v>
      </c>
      <c r="AI1058" s="70">
        <f>(U1058-Phase_Relations!G$20)/Phase_Relations!G$20</f>
        <v>0.97871700103392101</v>
      </c>
      <c r="AJ1058" s="70">
        <f t="shared" si="518"/>
        <v>1.0582420215425687</v>
      </c>
      <c r="AK1058" s="70">
        <f t="shared" si="519"/>
        <v>0.51408749565127365</v>
      </c>
      <c r="AL1058" s="71">
        <f>(1/(J1059-J1057))*((M1059-M1057)/Phase_Relations!B$22)</f>
        <v>2.7498932338172279E-7</v>
      </c>
      <c r="AM1058" s="71">
        <f t="shared" si="520"/>
        <v>1.0148958618121631</v>
      </c>
      <c r="AN1058" s="71">
        <f>SUM(AM$27:AM1058)</f>
        <v>349.50890126568453</v>
      </c>
      <c r="AO1058" s="71">
        <f>(1/10000)*((AL1058*Phase_Relations!B$22*H$7*U1058))/(2*(P1058-R1058))</f>
        <v>2.4271459734930574E-12</v>
      </c>
      <c r="AP1058" s="71">
        <f t="shared" si="521"/>
        <v>2.8073733974358616E-12</v>
      </c>
      <c r="AQ1058" s="72">
        <f t="shared" si="522"/>
        <v>2.4217398380940066E-19</v>
      </c>
      <c r="AR1058" s="72">
        <f t="shared" si="523"/>
        <v>2.8011203575000769E-19</v>
      </c>
      <c r="AS1058" s="71">
        <f t="shared" si="526"/>
        <v>6.0404326542519676E-6</v>
      </c>
      <c r="AT1058" s="72">
        <f t="shared" si="527"/>
        <v>4.0012134302012613E-8</v>
      </c>
      <c r="AU1058" s="97">
        <f t="shared" si="524"/>
        <v>7.7468150209025845E-8</v>
      </c>
      <c r="AV1058" s="2"/>
      <c r="AW1058" s="2"/>
      <c r="AX1058" s="2"/>
      <c r="AY1058" s="2"/>
      <c r="AZ1058" s="2"/>
      <c r="BA1058" s="2"/>
      <c r="BC1058" s="10"/>
      <c r="BE1058" s="10"/>
      <c r="BI1058" s="10"/>
    </row>
    <row r="1059" spans="1:61" x14ac:dyDescent="0.2">
      <c r="A1059" s="9">
        <f>Raw_Data!A1057</f>
        <v>40774.79954861111</v>
      </c>
      <c r="B1059" s="10">
        <f>Raw_Data!J1057</f>
        <v>-9.0593715851919106E-3</v>
      </c>
      <c r="C1059" s="10">
        <f>Raw_Data!K1057</f>
        <v>-0.18027514670375044</v>
      </c>
      <c r="D1059" s="10">
        <f>Raw_Data!L1057</f>
        <v>2.6350283222498556E-2</v>
      </c>
      <c r="E1059" s="10">
        <f>Raw_Data!M1057</f>
        <v>1.8441129933222344E-2</v>
      </c>
      <c r="F1059" s="10">
        <f>Raw_Data!N1057</f>
        <v>1.8520850081940779E-2</v>
      </c>
      <c r="J1059" s="74">
        <f t="shared" si="497"/>
        <v>274252.99999967683</v>
      </c>
      <c r="K1059" s="69">
        <f t="shared" si="498"/>
        <v>4247.8867854720729</v>
      </c>
      <c r="L1059" s="69">
        <f>K1059+$D$8-$B$8*Q1059+Phase_Relations!$C$24*Q1059</f>
        <v>4497.017558701149</v>
      </c>
      <c r="M1059" s="69">
        <f t="shared" si="499"/>
        <v>5.1371599057197202E-2</v>
      </c>
      <c r="N1059" s="69">
        <f t="shared" si="500"/>
        <v>0.13048386160528089</v>
      </c>
      <c r="O1059" s="70">
        <f t="shared" si="501"/>
        <v>79.169265107815789</v>
      </c>
      <c r="P1059" s="70">
        <f t="shared" si="502"/>
        <v>545.99493177803993</v>
      </c>
      <c r="Q1059" s="70">
        <f t="shared" si="503"/>
        <v>55.3633132004488</v>
      </c>
      <c r="R1059" s="111">
        <f t="shared" si="504"/>
        <v>381.81595310654342</v>
      </c>
      <c r="S1059" s="70">
        <f t="shared" si="525"/>
        <v>164.17897867149651</v>
      </c>
      <c r="T1059" s="113">
        <f t="shared" si="505"/>
        <v>0.64262840094280271</v>
      </c>
      <c r="U1059" s="70">
        <f t="shared" si="506"/>
        <v>1.6322761383947189</v>
      </c>
      <c r="V1059" s="70">
        <f>(L1059/Phase_Relations!C$24)</f>
        <v>923.49810311231806</v>
      </c>
      <c r="W1059" s="70">
        <f t="shared" si="507"/>
        <v>132983.7268481738</v>
      </c>
      <c r="X1059" s="70">
        <f t="shared" si="508"/>
        <v>6368.9524352573662</v>
      </c>
      <c r="Y1059" s="70">
        <f t="shared" si="509"/>
        <v>868.13478991186923</v>
      </c>
      <c r="Z1059" s="70">
        <f t="shared" si="510"/>
        <v>125011.40974730917</v>
      </c>
      <c r="AA1059" s="70">
        <f t="shared" si="511"/>
        <v>5987.1364821508232</v>
      </c>
      <c r="AB1059" s="70">
        <f t="shared" si="512"/>
        <v>7.4022477027661733</v>
      </c>
      <c r="AC1059" s="70">
        <f t="shared" si="513"/>
        <v>7.4022477027661737E-2</v>
      </c>
      <c r="AD1059" s="70">
        <f t="shared" si="514"/>
        <v>5877.6838297031582</v>
      </c>
      <c r="AE1059" s="70">
        <f t="shared" si="515"/>
        <v>3.7692062209492017</v>
      </c>
      <c r="AF1059" s="70">
        <f t="shared" si="516"/>
        <v>2.7421953576798493E-2</v>
      </c>
      <c r="AG1059" s="70">
        <f t="shared" si="517"/>
        <v>2.5778019280318604E-2</v>
      </c>
      <c r="AH1059" s="70">
        <f>(U1059-Phase_Relations!$B$37)/Phase_Relations!$B$37</f>
        <v>1.0575735291957395</v>
      </c>
      <c r="AI1059" s="70">
        <f>(U1059-Phase_Relations!G$20)/Phase_Relations!G$20</f>
        <v>0.97832265550457087</v>
      </c>
      <c r="AJ1059" s="70">
        <f t="shared" si="518"/>
        <v>1.0578260169421281</v>
      </c>
      <c r="AK1059" s="70">
        <f t="shared" si="519"/>
        <v>0.51399063712154291</v>
      </c>
      <c r="AL1059" s="71">
        <f>(1/(J1060-J1058))*((M1060-M1058)/Phase_Relations!B$22)</f>
        <v>2.318480188956454E-7</v>
      </c>
      <c r="AM1059" s="71">
        <f t="shared" si="520"/>
        <v>1.0819364989202449</v>
      </c>
      <c r="AN1059" s="71">
        <f>SUM(AM$27:AM1059)</f>
        <v>350.59083776460477</v>
      </c>
      <c r="AO1059" s="71">
        <f>(1/10000)*((AL1059*Phase_Relations!B$22*H$7*U1059))/(2*(P1059-R1059))</f>
        <v>2.0381913950831304E-12</v>
      </c>
      <c r="AP1059" s="71">
        <f t="shared" si="521"/>
        <v>2.3525202162791563E-12</v>
      </c>
      <c r="AQ1059" s="72">
        <f t="shared" si="522"/>
        <v>2.0336516027627117E-19</v>
      </c>
      <c r="AR1059" s="72">
        <f t="shared" si="523"/>
        <v>2.347280299538629E-19</v>
      </c>
      <c r="AS1059" s="71">
        <f t="shared" si="526"/>
        <v>6.2234104734398589E-6</v>
      </c>
      <c r="AT1059" s="72">
        <f t="shared" si="527"/>
        <v>3.261222165223891E-8</v>
      </c>
      <c r="AU1059" s="97">
        <f t="shared" si="524"/>
        <v>-2.6364589942089442E-8</v>
      </c>
      <c r="AV1059" s="2"/>
      <c r="AW1059" s="2"/>
      <c r="AX1059" s="2"/>
      <c r="AY1059" s="2"/>
      <c r="AZ1059" s="2"/>
      <c r="BA1059" s="2"/>
      <c r="BC1059" s="10"/>
      <c r="BE1059" s="10"/>
      <c r="BI1059" s="10"/>
    </row>
    <row r="1060" spans="1:61" x14ac:dyDescent="0.2">
      <c r="A1060" s="9">
        <f>Raw_Data!A1058</f>
        <v>40774.802523148152</v>
      </c>
      <c r="B1060" s="10">
        <f>Raw_Data!J1058</f>
        <v>-9.1081605840208808E-3</v>
      </c>
      <c r="C1060" s="10">
        <f>Raw_Data!K1058</f>
        <v>-0.18059700207577034</v>
      </c>
      <c r="D1060" s="10">
        <f>Raw_Data!L1058</f>
        <v>2.6220864108516255E-2</v>
      </c>
      <c r="E1060" s="10">
        <f>Raw_Data!M1058</f>
        <v>1.7306690697792844E-2</v>
      </c>
      <c r="F1060" s="10">
        <f>Raw_Data!N1058</f>
        <v>1.7403239363020479E-2</v>
      </c>
      <c r="J1060" s="74">
        <f t="shared" si="497"/>
        <v>274510.0000000326</v>
      </c>
      <c r="K1060" s="69">
        <f t="shared" si="498"/>
        <v>4270.7636640119445</v>
      </c>
      <c r="L1060" s="69">
        <f>K1060+$D$8-$B$8*Q1060+Phase_Relations!$C$24*Q1060</f>
        <v>4504.8424599320688</v>
      </c>
      <c r="M1060" s="69">
        <f t="shared" si="499"/>
        <v>5.1453359996645819E-2</v>
      </c>
      <c r="N1060" s="69">
        <f t="shared" si="500"/>
        <v>0.13069153439148037</v>
      </c>
      <c r="O1060" s="70">
        <f t="shared" si="501"/>
        <v>78.780426169791198</v>
      </c>
      <c r="P1060" s="70">
        <f t="shared" si="502"/>
        <v>543.31328392959449</v>
      </c>
      <c r="Q1060" s="70">
        <f t="shared" si="503"/>
        <v>51.957539534442944</v>
      </c>
      <c r="R1060" s="111">
        <f t="shared" si="504"/>
        <v>358.32785885822722</v>
      </c>
      <c r="S1060" s="70">
        <f t="shared" si="525"/>
        <v>184.98542507136727</v>
      </c>
      <c r="T1060" s="113">
        <f t="shared" si="505"/>
        <v>0.64254664000335415</v>
      </c>
      <c r="U1060" s="70">
        <f t="shared" si="506"/>
        <v>1.6320684656085196</v>
      </c>
      <c r="V1060" s="70">
        <f>(L1060/Phase_Relations!C$24)</f>
        <v>925.10500843333773</v>
      </c>
      <c r="W1060" s="70">
        <f t="shared" si="507"/>
        <v>133215.12121440063</v>
      </c>
      <c r="X1060" s="70">
        <f t="shared" si="508"/>
        <v>6380.0345409195706</v>
      </c>
      <c r="Y1060" s="70">
        <f t="shared" si="509"/>
        <v>873.14746889889477</v>
      </c>
      <c r="Z1060" s="70">
        <f t="shared" si="510"/>
        <v>125733.23552144085</v>
      </c>
      <c r="AA1060" s="70">
        <f t="shared" si="511"/>
        <v>6021.7066820613436</v>
      </c>
      <c r="AB1060" s="70">
        <f t="shared" si="512"/>
        <v>7.4140288179604941</v>
      </c>
      <c r="AC1060" s="70">
        <f t="shared" si="513"/>
        <v>7.4140288179604941E-2</v>
      </c>
      <c r="AD1060" s="70">
        <f t="shared" si="514"/>
        <v>5898.3830653470986</v>
      </c>
      <c r="AE1060" s="70">
        <f t="shared" si="515"/>
        <v>3.7707329740082818</v>
      </c>
      <c r="AF1060" s="70">
        <f t="shared" si="516"/>
        <v>3.0719766810037196E-2</v>
      </c>
      <c r="AG1060" s="70">
        <f t="shared" si="517"/>
        <v>2.8994423758198783E-2</v>
      </c>
      <c r="AH1060" s="70">
        <f>(U1060-Phase_Relations!$B$37)/Phase_Relations!$B$37</f>
        <v>1.0573117462672468</v>
      </c>
      <c r="AI1060" s="70">
        <f>(U1060-Phase_Relations!G$20)/Phase_Relations!G$20</f>
        <v>0.9780709555818643</v>
      </c>
      <c r="AJ1060" s="70">
        <f t="shared" si="518"/>
        <v>1.0574618217682976</v>
      </c>
      <c r="AK1060" s="70">
        <f t="shared" si="519"/>
        <v>0.51392879479039399</v>
      </c>
      <c r="AL1060" s="71">
        <f>(1/(J1061-J1059))*((M1061-M1059)/Phase_Relations!B$22)</f>
        <v>2.3321072587653692E-7</v>
      </c>
      <c r="AM1060" s="71">
        <f t="shared" si="520"/>
        <v>0.693676003133047</v>
      </c>
      <c r="AN1060" s="71">
        <f>SUM(AM$27:AM1060)</f>
        <v>351.28451376773779</v>
      </c>
      <c r="AO1060" s="71">
        <f>(1/10000)*((AL1060*Phase_Relations!B$22*H$7*U1060))/(2*(P1060-R1060))</f>
        <v>1.8193442169165655E-12</v>
      </c>
      <c r="AP1060" s="71">
        <f t="shared" si="521"/>
        <v>2.2851867844270261E-12</v>
      </c>
      <c r="AQ1060" s="72">
        <f t="shared" si="522"/>
        <v>1.8152918767270814E-19</v>
      </c>
      <c r="AR1060" s="72">
        <f t="shared" si="523"/>
        <v>2.280096843688541E-19</v>
      </c>
      <c r="AS1060" s="71">
        <f t="shared" si="526"/>
        <v>6.1465532581862958E-6</v>
      </c>
      <c r="AT1060" s="72">
        <f t="shared" si="527"/>
        <v>2.9474543919958921E-8</v>
      </c>
      <c r="AU1060" s="97">
        <f t="shared" si="524"/>
        <v>-2.3039960681125101E-8</v>
      </c>
      <c r="AV1060" s="2"/>
      <c r="AW1060" s="2"/>
      <c r="AX1060" s="2"/>
      <c r="AY1060" s="2"/>
      <c r="AZ1060" s="2"/>
      <c r="BA1060" s="2"/>
      <c r="BC1060" s="10"/>
      <c r="BE1060" s="10"/>
      <c r="BI1060" s="10"/>
    </row>
    <row r="1061" spans="1:61" x14ac:dyDescent="0.2">
      <c r="A1061" s="9">
        <f>Raw_Data!A1059</f>
        <v>40774.805509259262</v>
      </c>
      <c r="B1061" s="10">
        <f>Raw_Data!J1059</f>
        <v>-9.1563320005861905E-3</v>
      </c>
      <c r="C1061" s="10">
        <f>Raw_Data!K1059</f>
        <v>-0.18107800364651006</v>
      </c>
      <c r="D1061" s="10">
        <f>Raw_Data!L1059</f>
        <v>2.6400628053568655E-2</v>
      </c>
      <c r="E1061" s="10">
        <f>Raw_Data!M1059</f>
        <v>1.8407851750476743E-2</v>
      </c>
      <c r="F1061" s="10">
        <f>Raw_Data!N1059</f>
        <v>1.8491113105364977E-2</v>
      </c>
      <c r="J1061" s="74">
        <f t="shared" si="497"/>
        <v>274767.99999999348</v>
      </c>
      <c r="K1061" s="69">
        <f t="shared" si="498"/>
        <v>4293.3509618108028</v>
      </c>
      <c r="L1061" s="69">
        <f>K1061+$D$8-$B$8*Q1061+Phase_Relations!$C$24*Q1061</f>
        <v>4542.0401931432962</v>
      </c>
      <c r="M1061" s="69">
        <f t="shared" si="499"/>
        <v>5.1583101362785565E-2</v>
      </c>
      <c r="N1061" s="69">
        <f t="shared" si="500"/>
        <v>0.13102107746147534</v>
      </c>
      <c r="O1061" s="70">
        <f t="shared" si="501"/>
        <v>79.32052584547624</v>
      </c>
      <c r="P1061" s="70">
        <f t="shared" si="502"/>
        <v>547.03810927914651</v>
      </c>
      <c r="Q1061" s="70">
        <f t="shared" si="503"/>
        <v>55.263406607915805</v>
      </c>
      <c r="R1061" s="111">
        <f t="shared" si="504"/>
        <v>381.12694212355728</v>
      </c>
      <c r="S1061" s="70">
        <f t="shared" si="525"/>
        <v>165.91116715558923</v>
      </c>
      <c r="T1061" s="113">
        <f t="shared" si="505"/>
        <v>0.64241689863721441</v>
      </c>
      <c r="U1061" s="70">
        <f t="shared" si="506"/>
        <v>1.6317389225385246</v>
      </c>
      <c r="V1061" s="70">
        <f>(L1061/Phase_Relations!C$24)</f>
        <v>932.74385698401318</v>
      </c>
      <c r="W1061" s="70">
        <f t="shared" si="507"/>
        <v>134315.1154056979</v>
      </c>
      <c r="X1061" s="70">
        <f t="shared" si="508"/>
        <v>6432.7162550621597</v>
      </c>
      <c r="Y1061" s="70">
        <f t="shared" si="509"/>
        <v>877.48045037609734</v>
      </c>
      <c r="Z1061" s="70">
        <f t="shared" si="510"/>
        <v>126357.18485415801</v>
      </c>
      <c r="AA1061" s="70">
        <f t="shared" si="511"/>
        <v>6051.5893129386022</v>
      </c>
      <c r="AB1061" s="70">
        <f t="shared" si="512"/>
        <v>7.4327235393062736</v>
      </c>
      <c r="AC1061" s="70">
        <f t="shared" si="513"/>
        <v>7.4327235393062741E-2</v>
      </c>
      <c r="AD1061" s="70">
        <f t="shared" si="514"/>
        <v>5940.98186816821</v>
      </c>
      <c r="AE1061" s="70">
        <f t="shared" si="515"/>
        <v>3.7738582269152308</v>
      </c>
      <c r="AF1061" s="70">
        <f t="shared" si="516"/>
        <v>2.7416131296428659E-2</v>
      </c>
      <c r="AG1061" s="70">
        <f t="shared" si="517"/>
        <v>2.579177451283152E-2</v>
      </c>
      <c r="AH1061" s="70">
        <f>(U1061-Phase_Relations!$B$37)/Phase_Relations!$B$37</f>
        <v>1.0568963391669393</v>
      </c>
      <c r="AI1061" s="70">
        <f>(U1061-Phase_Relations!G$20)/Phase_Relations!G$20</f>
        <v>0.97767154857835525</v>
      </c>
      <c r="AJ1061" s="70">
        <f t="shared" si="518"/>
        <v>1.0570657743582872</v>
      </c>
      <c r="AK1061" s="70">
        <f t="shared" si="519"/>
        <v>0.51383062872044949</v>
      </c>
      <c r="AL1061" s="71">
        <f>(1/(J1062-J1060))*((M1062-M1060)/Phase_Relations!B$22)</f>
        <v>1.884651816724965E-7</v>
      </c>
      <c r="AM1061" s="71">
        <f t="shared" si="520"/>
        <v>1.1066681417153386</v>
      </c>
      <c r="AN1061" s="71">
        <f>SUM(AM$27:AM1061)</f>
        <v>352.39118190945311</v>
      </c>
      <c r="AO1061" s="71">
        <f>(1/10000)*((AL1061*Phase_Relations!B$22*H$7*U1061))/(2*(P1061-R1061))</f>
        <v>1.6389725285371251E-12</v>
      </c>
      <c r="AP1061" s="71">
        <f t="shared" si="521"/>
        <v>2.1863836486285611E-12</v>
      </c>
      <c r="AQ1061" s="72">
        <f t="shared" si="522"/>
        <v>1.6353219415920623E-19</v>
      </c>
      <c r="AR1061" s="72">
        <f t="shared" si="523"/>
        <v>2.1815137783497059E-19</v>
      </c>
      <c r="AS1061" s="71">
        <f t="shared" si="526"/>
        <v>4.7399789789171276E-6</v>
      </c>
      <c r="AT1061" s="72">
        <f t="shared" si="527"/>
        <v>3.4431752402265582E-8</v>
      </c>
      <c r="AU1061" s="97">
        <f t="shared" si="524"/>
        <v>-6.5152171627591723E-8</v>
      </c>
      <c r="AV1061" s="2"/>
      <c r="AW1061" s="2"/>
      <c r="AX1061" s="2"/>
      <c r="AY1061" s="2"/>
      <c r="AZ1061" s="2"/>
      <c r="BA1061" s="2"/>
      <c r="BC1061" s="10"/>
      <c r="BE1061" s="10"/>
      <c r="BI1061" s="10"/>
    </row>
    <row r="1062" spans="1:61" x14ac:dyDescent="0.2">
      <c r="A1062" s="9">
        <f>Raw_Data!A1060</f>
        <v>40774.808483796296</v>
      </c>
      <c r="B1062" s="10">
        <f>Raw_Data!J1060</f>
        <v>-9.203695809575951E-3</v>
      </c>
      <c r="C1062" s="10">
        <f>Raw_Data!K1060</f>
        <v>-0.1812632783256003</v>
      </c>
      <c r="D1062" s="10">
        <f>Raw_Data!L1060</f>
        <v>2.6469951662664255E-2</v>
      </c>
      <c r="E1062" s="10">
        <f>Raw_Data!M1060</f>
        <v>1.8416105974962241E-2</v>
      </c>
      <c r="F1062" s="10">
        <f>Raw_Data!N1060</f>
        <v>1.8491053344559978E-2</v>
      </c>
      <c r="J1062" s="74">
        <f t="shared" si="497"/>
        <v>275024.9999997206</v>
      </c>
      <c r="K1062" s="69">
        <f t="shared" si="498"/>
        <v>4315.5595771021881</v>
      </c>
      <c r="L1062" s="69">
        <f>K1062+$D$8-$B$8*Q1062+Phase_Relations!$C$24*Q1062</f>
        <v>4564.3583272134556</v>
      </c>
      <c r="M1062" s="69">
        <f t="shared" si="499"/>
        <v>5.1624281896778784E-2</v>
      </c>
      <c r="N1062" s="69">
        <f t="shared" si="500"/>
        <v>0.1311256760178181</v>
      </c>
      <c r="O1062" s="70">
        <f t="shared" si="501"/>
        <v>79.528808205873574</v>
      </c>
      <c r="P1062" s="70">
        <f t="shared" si="502"/>
        <v>548.47453935085218</v>
      </c>
      <c r="Q1062" s="70">
        <f t="shared" si="503"/>
        <v>55.288187151031785</v>
      </c>
      <c r="R1062" s="111">
        <f t="shared" si="504"/>
        <v>381.29784242090886</v>
      </c>
      <c r="S1062" s="70">
        <f t="shared" si="525"/>
        <v>167.17669692994332</v>
      </c>
      <c r="T1062" s="113">
        <f t="shared" si="505"/>
        <v>0.64237571810322114</v>
      </c>
      <c r="U1062" s="70">
        <f t="shared" si="506"/>
        <v>1.6316343239821818</v>
      </c>
      <c r="V1062" s="70">
        <f>(L1062/Phase_Relations!C$24)</f>
        <v>937.32706223277182</v>
      </c>
      <c r="W1062" s="70">
        <f t="shared" si="507"/>
        <v>134975.09696151916</v>
      </c>
      <c r="X1062" s="70">
        <f t="shared" si="508"/>
        <v>6464.3245671225641</v>
      </c>
      <c r="Y1062" s="70">
        <f t="shared" si="509"/>
        <v>882.03887508174</v>
      </c>
      <c r="Z1062" s="70">
        <f t="shared" si="510"/>
        <v>127013.59801177056</v>
      </c>
      <c r="AA1062" s="70">
        <f t="shared" si="511"/>
        <v>6083.0267247016554</v>
      </c>
      <c r="AB1062" s="70">
        <f t="shared" si="512"/>
        <v>7.4386573338298012</v>
      </c>
      <c r="AC1062" s="70">
        <f t="shared" si="513"/>
        <v>7.4386573338298012E-2</v>
      </c>
      <c r="AD1062" s="70">
        <f t="shared" si="514"/>
        <v>5971.5755934150266</v>
      </c>
      <c r="AE1062" s="70">
        <f t="shared" si="515"/>
        <v>3.7760889343531208</v>
      </c>
      <c r="AF1062" s="70">
        <f t="shared" si="516"/>
        <v>2.7482486021486709E-2</v>
      </c>
      <c r="AG1062" s="70">
        <f t="shared" si="517"/>
        <v>2.5861433038217314E-2</v>
      </c>
      <c r="AH1062" s="70">
        <f>(U1062-Phase_Relations!$B$37)/Phase_Relations!$B$37</f>
        <v>1.0567644869541546</v>
      </c>
      <c r="AI1062" s="70">
        <f>(U1062-Phase_Relations!G$20)/Phase_Relations!G$20</f>
        <v>0.97754477487329472</v>
      </c>
      <c r="AJ1062" s="70">
        <f t="shared" si="518"/>
        <v>1.0567276667278416</v>
      </c>
      <c r="AK1062" s="70">
        <f t="shared" si="519"/>
        <v>0.51379946204687166</v>
      </c>
      <c r="AL1062" s="71">
        <f>(1/(J1063-J1061))*((M1063-M1061)/Phase_Relations!B$22)</f>
        <v>1.9182689719028866E-7</v>
      </c>
      <c r="AM1062" s="71">
        <f t="shared" si="520"/>
        <v>0.35343334113372599</v>
      </c>
      <c r="AN1062" s="71">
        <f>SUM(AM$27:AM1062)</f>
        <v>352.74461525058683</v>
      </c>
      <c r="AO1062" s="71">
        <f>(1/10000)*((AL1062*Phase_Relations!B$22*H$7*U1062))/(2*(P1062-R1062))</f>
        <v>1.655472942646881E-12</v>
      </c>
      <c r="AP1062" s="71">
        <f t="shared" si="521"/>
        <v>2.1784518583787052E-12</v>
      </c>
      <c r="AQ1062" s="72">
        <f t="shared" si="522"/>
        <v>1.6517856032881637E-19</v>
      </c>
      <c r="AR1062" s="72">
        <f t="shared" si="523"/>
        <v>2.1735996550768335E-19</v>
      </c>
      <c r="AS1062" s="71">
        <f t="shared" si="526"/>
        <v>2.095282835751069E-6</v>
      </c>
      <c r="AT1062" s="72">
        <f t="shared" si="527"/>
        <v>7.8676186236460003E-8</v>
      </c>
      <c r="AU1062" s="97">
        <f t="shared" si="524"/>
        <v>-6.4389385529235902E-8</v>
      </c>
      <c r="AV1062" s="2"/>
      <c r="AW1062" s="2"/>
      <c r="AX1062" s="2"/>
      <c r="AY1062" s="2"/>
      <c r="AZ1062" s="2"/>
      <c r="BA1062" s="2"/>
      <c r="BC1062" s="10"/>
      <c r="BE1062" s="10"/>
      <c r="BI1062" s="10"/>
    </row>
    <row r="1063" spans="1:61" x14ac:dyDescent="0.2">
      <c r="A1063" s="9">
        <f>Raw_Data!A1061</f>
        <v>40774.81145833333</v>
      </c>
      <c r="B1063" s="10">
        <f>Raw_Data!J1061</f>
        <v>-9.2546700994917009E-3</v>
      </c>
      <c r="C1063" s="10">
        <f>Raw_Data!K1061</f>
        <v>-0.18175615647833077</v>
      </c>
      <c r="D1063" s="10">
        <f>Raw_Data!L1061</f>
        <v>2.6526282291059057E-2</v>
      </c>
      <c r="E1063" s="10">
        <f>Raw_Data!M1061</f>
        <v>1.8466890239566044E-2</v>
      </c>
      <c r="F1063" s="10">
        <f>Raw_Data!N1061</f>
        <v>1.8510176802164977E-2</v>
      </c>
      <c r="J1063" s="74">
        <f t="shared" si="497"/>
        <v>275281.99999944773</v>
      </c>
      <c r="K1063" s="69">
        <f t="shared" si="498"/>
        <v>4339.4611259564008</v>
      </c>
      <c r="L1063" s="69">
        <f>K1063+$D$8-$B$8*Q1063+Phase_Relations!$C$24*Q1063</f>
        <v>4588.9336923238379</v>
      </c>
      <c r="M1063" s="69">
        <f t="shared" si="499"/>
        <v>5.1756734245900583E-2</v>
      </c>
      <c r="N1063" s="69">
        <f t="shared" si="500"/>
        <v>0.13146210498458749</v>
      </c>
      <c r="O1063" s="70">
        <f t="shared" si="501"/>
        <v>79.698053235060584</v>
      </c>
      <c r="P1063" s="70">
        <f t="shared" si="502"/>
        <v>549.64174644869365</v>
      </c>
      <c r="Q1063" s="70">
        <f t="shared" si="503"/>
        <v>55.440649888244508</v>
      </c>
      <c r="R1063" s="111">
        <f t="shared" si="504"/>
        <v>382.34930957410006</v>
      </c>
      <c r="S1063" s="70">
        <f t="shared" si="525"/>
        <v>167.29243687459359</v>
      </c>
      <c r="T1063" s="113">
        <f t="shared" si="505"/>
        <v>0.6422432657540994</v>
      </c>
      <c r="U1063" s="70">
        <f t="shared" si="506"/>
        <v>1.6312978950154124</v>
      </c>
      <c r="V1063" s="70">
        <f>(L1063/Phase_Relations!C$24)</f>
        <v>942.37380771830328</v>
      </c>
      <c r="W1063" s="70">
        <f t="shared" si="507"/>
        <v>135701.82831143567</v>
      </c>
      <c r="X1063" s="70">
        <f t="shared" si="508"/>
        <v>6499.1297084020916</v>
      </c>
      <c r="Y1063" s="70">
        <f t="shared" si="509"/>
        <v>886.9331578300588</v>
      </c>
      <c r="Z1063" s="70">
        <f t="shared" si="510"/>
        <v>127718.37472752847</v>
      </c>
      <c r="AA1063" s="70">
        <f t="shared" si="511"/>
        <v>6116.780398827992</v>
      </c>
      <c r="AB1063" s="70">
        <f t="shared" si="512"/>
        <v>7.4577426867291852</v>
      </c>
      <c r="AC1063" s="70">
        <f t="shared" si="513"/>
        <v>7.4577426867291852E-2</v>
      </c>
      <c r="AD1063" s="70">
        <f t="shared" si="514"/>
        <v>6005.2521075782624</v>
      </c>
      <c r="AE1063" s="70">
        <f t="shared" si="515"/>
        <v>3.7785312443170791</v>
      </c>
      <c r="AF1063" s="70">
        <f t="shared" si="516"/>
        <v>2.7349753623106647E-2</v>
      </c>
      <c r="AG1063" s="70">
        <f t="shared" si="517"/>
        <v>2.5740744435107595E-2</v>
      </c>
      <c r="AH1063" s="70">
        <f>(U1063-Phase_Relations!$B$37)/Phase_Relations!$B$37</f>
        <v>1.0563403998035821</v>
      </c>
      <c r="AI1063" s="70">
        <f>(U1063-Phase_Relations!G$20)/Phase_Relations!G$20</f>
        <v>0.97713702214612308</v>
      </c>
      <c r="AJ1063" s="70">
        <f t="shared" si="518"/>
        <v>1.056325581649177</v>
      </c>
      <c r="AK1063" s="70">
        <f t="shared" si="519"/>
        <v>0.51369919100187977</v>
      </c>
      <c r="AL1063" s="71">
        <f>(1/(J1064-J1062))*((M1064-M1062)/Phase_Relations!B$22)</f>
        <v>1.441109718582737E-7</v>
      </c>
      <c r="AM1063" s="71">
        <f t="shared" si="520"/>
        <v>1.1429099164428718</v>
      </c>
      <c r="AN1063" s="71">
        <f>SUM(AM$27:AM1063)</f>
        <v>353.88752516702971</v>
      </c>
      <c r="AO1063" s="71">
        <f>(1/10000)*((AL1063*Phase_Relations!B$22*H$7*U1063))/(2*(P1063-R1063))</f>
        <v>1.2425661192503687E-12</v>
      </c>
      <c r="AP1063" s="71">
        <f t="shared" si="521"/>
        <v>2.4001106687132875E-12</v>
      </c>
      <c r="AQ1063" s="72">
        <f t="shared" si="522"/>
        <v>1.2397984733171195E-19</v>
      </c>
      <c r="AR1063" s="72">
        <f t="shared" si="523"/>
        <v>2.3947647507547167E-19</v>
      </c>
      <c r="AS1063" s="71">
        <f t="shared" si="526"/>
        <v>6.1227061609738306E-6</v>
      </c>
      <c r="AT1063" s="72">
        <f t="shared" si="527"/>
        <v>2.0208773590222212E-8</v>
      </c>
      <c r="AU1063" s="97">
        <f t="shared" si="524"/>
        <v>-6.2370822394247541E-8</v>
      </c>
      <c r="AV1063" s="2"/>
      <c r="AW1063" s="2"/>
      <c r="AX1063" s="2"/>
      <c r="AY1063" s="2"/>
      <c r="AZ1063" s="2"/>
      <c r="BA1063" s="2"/>
      <c r="BC1063" s="10"/>
      <c r="BE1063" s="10"/>
      <c r="BI1063" s="10"/>
    </row>
    <row r="1064" spans="1:61" x14ac:dyDescent="0.2">
      <c r="A1064" s="9">
        <f>Raw_Data!A1062</f>
        <v>40774.814432870371</v>
      </c>
      <c r="B1064" s="10">
        <f>Raw_Data!J1062</f>
        <v>-9.3033165793367512E-3</v>
      </c>
      <c r="C1064" s="10">
        <f>Raw_Data!K1062</f>
        <v>-0.18179891217351063</v>
      </c>
      <c r="D1064" s="10">
        <f>Raw_Data!L1062</f>
        <v>2.6534560268708457E-2</v>
      </c>
      <c r="E1064" s="10">
        <f>Raw_Data!M1062</f>
        <v>1.8445833059691743E-2</v>
      </c>
      <c r="F1064" s="10">
        <f>Raw_Data!N1062</f>
        <v>1.8528822173329879E-2</v>
      </c>
      <c r="J1064" s="74">
        <f t="shared" si="497"/>
        <v>275538.99999980349</v>
      </c>
      <c r="K1064" s="69">
        <f t="shared" si="498"/>
        <v>4362.2711781714243</v>
      </c>
      <c r="L1064" s="69">
        <f>K1064+$D$8-$B$8*Q1064+Phase_Relations!$C$24*Q1064</f>
        <v>4611.464353467255</v>
      </c>
      <c r="M1064" s="69">
        <f t="shared" si="499"/>
        <v>5.1754724519421223E-2</v>
      </c>
      <c r="N1064" s="69">
        <f t="shared" si="500"/>
        <v>0.13145700027932991</v>
      </c>
      <c r="O1064" s="70">
        <f t="shared" si="501"/>
        <v>79.722924368381925</v>
      </c>
      <c r="P1064" s="70">
        <f t="shared" si="502"/>
        <v>549.81327150608229</v>
      </c>
      <c r="Q1064" s="70">
        <f t="shared" si="503"/>
        <v>55.377432761706139</v>
      </c>
      <c r="R1064" s="111">
        <f t="shared" si="504"/>
        <v>381.91332939107679</v>
      </c>
      <c r="S1064" s="70">
        <f t="shared" si="525"/>
        <v>167.8999421150055</v>
      </c>
      <c r="T1064" s="113">
        <f t="shared" si="505"/>
        <v>0.64224527548057875</v>
      </c>
      <c r="U1064" s="70">
        <f t="shared" si="506"/>
        <v>1.6313029997206701</v>
      </c>
      <c r="V1064" s="70">
        <f>(L1064/Phase_Relations!C$24)</f>
        <v>947.00065708151135</v>
      </c>
      <c r="W1064" s="70">
        <f t="shared" si="507"/>
        <v>136368.09461973765</v>
      </c>
      <c r="X1064" s="70">
        <f t="shared" si="508"/>
        <v>6531.0390143552513</v>
      </c>
      <c r="Y1064" s="70">
        <f t="shared" si="509"/>
        <v>891.62322431980522</v>
      </c>
      <c r="Z1064" s="70">
        <f t="shared" si="510"/>
        <v>128393.74430205196</v>
      </c>
      <c r="AA1064" s="70">
        <f t="shared" si="511"/>
        <v>6149.1256849641741</v>
      </c>
      <c r="AB1064" s="70">
        <f t="shared" si="512"/>
        <v>7.4574531007811533</v>
      </c>
      <c r="AC1064" s="70">
        <f t="shared" si="513"/>
        <v>7.4574531007811529E-2</v>
      </c>
      <c r="AD1064" s="70">
        <f t="shared" si="514"/>
        <v>6037.1923902208373</v>
      </c>
      <c r="AE1064" s="70">
        <f t="shared" si="515"/>
        <v>3.7808350159528499</v>
      </c>
      <c r="AF1064" s="70">
        <f t="shared" si="516"/>
        <v>2.7304685367800174E-2</v>
      </c>
      <c r="AG1064" s="70">
        <f t="shared" si="517"/>
        <v>2.5707998642476446E-2</v>
      </c>
      <c r="AH1064" s="70">
        <f>(U1064-Phase_Relations!$B$37)/Phase_Relations!$B$37</f>
        <v>1.0563468345643221</v>
      </c>
      <c r="AI1064" s="70">
        <f>(U1064-Phase_Relations!G$20)/Phase_Relations!G$20</f>
        <v>0.9771432090613289</v>
      </c>
      <c r="AJ1064" s="70">
        <f t="shared" si="518"/>
        <v>1.0559072721706462</v>
      </c>
      <c r="AK1064" s="70">
        <f t="shared" si="519"/>
        <v>0.51370071274388407</v>
      </c>
      <c r="AL1064" s="71">
        <f>(1/(J1065-J1063))*((M1065-M1063)/Phase_Relations!B$22)</f>
        <v>1.1568507400287064E-7</v>
      </c>
      <c r="AM1064" s="71">
        <f t="shared" si="520"/>
        <v>-1.7436613532607562E-2</v>
      </c>
      <c r="AN1064" s="71">
        <f>SUM(AM$27:AM1064)</f>
        <v>353.87008855349711</v>
      </c>
      <c r="AO1064" s="71">
        <f>(1/10000)*((AL1064*Phase_Relations!B$22*H$7*U1064))/(2*(P1064-R1064))</f>
        <v>9.9386388465061562E-13</v>
      </c>
      <c r="AP1064" s="71">
        <f t="shared" si="521"/>
        <v>2.7075743569213587E-12</v>
      </c>
      <c r="AQ1064" s="72">
        <f t="shared" si="522"/>
        <v>9.9165018889958708E-20</v>
      </c>
      <c r="AR1064" s="72">
        <f t="shared" si="523"/>
        <v>2.701543605686629E-19</v>
      </c>
      <c r="AS1064" s="71">
        <f t="shared" si="526"/>
        <v>-9.7971248050665048E-8</v>
      </c>
      <c r="AT1064" s="72">
        <f t="shared" si="527"/>
        <v>-1.0101645808302618E-6</v>
      </c>
      <c r="AU1064" s="97">
        <f t="shared" si="524"/>
        <v>-6.2742114498644534E-8</v>
      </c>
      <c r="AV1064" s="2"/>
      <c r="AW1064" s="2"/>
      <c r="AX1064" s="2"/>
      <c r="AY1064" s="2"/>
      <c r="AZ1064" s="2"/>
      <c r="BA1064" s="2"/>
      <c r="BC1064" s="10"/>
      <c r="BE1064" s="10"/>
      <c r="BI1064" s="10"/>
    </row>
    <row r="1065" spans="1:61" x14ac:dyDescent="0.2">
      <c r="A1065" s="9">
        <f>Raw_Data!A1063</f>
        <v>40774.817418981482</v>
      </c>
      <c r="B1065" s="10">
        <f>Raw_Data!J1063</f>
        <v>-9.3514523661560808E-3</v>
      </c>
      <c r="C1065" s="10">
        <f>Raw_Data!K1063</f>
        <v>-0.18220390361948002</v>
      </c>
      <c r="D1065" s="10">
        <f>Raw_Data!L1063</f>
        <v>2.6570047495704758E-2</v>
      </c>
      <c r="E1065" s="10">
        <f>Raw_Data!M1063</f>
        <v>1.8417329262907543E-2</v>
      </c>
      <c r="F1065" s="10">
        <f>Raw_Data!N1063</f>
        <v>1.8487467696259079E-2</v>
      </c>
      <c r="J1065" s="74">
        <f t="shared" si="497"/>
        <v>275796.99999976438</v>
      </c>
      <c r="K1065" s="69">
        <f t="shared" si="498"/>
        <v>4384.8417693890706</v>
      </c>
      <c r="L1065" s="69">
        <f>K1065+$D$8-$B$8*Q1065+Phase_Relations!$C$24*Q1065</f>
        <v>4633.6567503409333</v>
      </c>
      <c r="M1065" s="69">
        <f t="shared" si="499"/>
        <v>5.1861650774854405E-2</v>
      </c>
      <c r="N1065" s="69">
        <f t="shared" si="500"/>
        <v>0.13172859296813019</v>
      </c>
      <c r="O1065" s="70">
        <f t="shared" si="501"/>
        <v>79.829545525288978</v>
      </c>
      <c r="P1065" s="70">
        <f t="shared" si="502"/>
        <v>550.5485898295791</v>
      </c>
      <c r="Q1065" s="70">
        <f t="shared" si="503"/>
        <v>55.291859663176936</v>
      </c>
      <c r="R1065" s="111">
        <f t="shared" si="504"/>
        <v>381.32317009087541</v>
      </c>
      <c r="S1065" s="70">
        <f t="shared" si="525"/>
        <v>169.22541973870369</v>
      </c>
      <c r="T1065" s="113">
        <f t="shared" si="505"/>
        <v>0.64213834922514557</v>
      </c>
      <c r="U1065" s="70">
        <f t="shared" si="506"/>
        <v>1.6310314070318697</v>
      </c>
      <c r="V1065" s="70">
        <f>(L1065/Phase_Relations!C$24)</f>
        <v>951.55804120306175</v>
      </c>
      <c r="W1065" s="70">
        <f t="shared" si="507"/>
        <v>137024.35793324088</v>
      </c>
      <c r="X1065" s="70">
        <f t="shared" si="508"/>
        <v>6562.4692496762882</v>
      </c>
      <c r="Y1065" s="70">
        <f t="shared" si="509"/>
        <v>896.26618153988477</v>
      </c>
      <c r="Z1065" s="70">
        <f t="shared" si="510"/>
        <v>129062.33014174341</v>
      </c>
      <c r="AA1065" s="70">
        <f t="shared" si="511"/>
        <v>6181.1460795854127</v>
      </c>
      <c r="AB1065" s="70">
        <f t="shared" si="512"/>
        <v>7.4728603421980395</v>
      </c>
      <c r="AC1065" s="70">
        <f t="shared" si="513"/>
        <v>7.47286034219804E-2</v>
      </c>
      <c r="AD1065" s="70">
        <f t="shared" si="514"/>
        <v>6068.3291330929433</v>
      </c>
      <c r="AE1065" s="70">
        <f t="shared" si="515"/>
        <v>3.7830691279501587</v>
      </c>
      <c r="AF1065" s="70">
        <f t="shared" si="516"/>
        <v>2.7377676819127065E-2</v>
      </c>
      <c r="AG1065" s="70">
        <f t="shared" si="517"/>
        <v>2.5786851457940348E-2</v>
      </c>
      <c r="AH1065" s="70">
        <f>(U1065-Phase_Relations!$B$37)/Phase_Relations!$B$37</f>
        <v>1.056004477095476</v>
      </c>
      <c r="AI1065" s="70">
        <f>(U1065-Phase_Relations!G$20)/Phase_Relations!G$20</f>
        <v>0.97681403806097866</v>
      </c>
      <c r="AJ1065" s="70">
        <f t="shared" si="518"/>
        <v>1.0553948858385631</v>
      </c>
      <c r="AK1065" s="70">
        <f t="shared" si="519"/>
        <v>0.51361973617260648</v>
      </c>
      <c r="AL1065" s="71">
        <f>(1/(J1066-J1064))*((M1066-M1064)/Phase_Relations!B$22)</f>
        <v>3.5103315553242844E-7</v>
      </c>
      <c r="AM1065" s="71">
        <f t="shared" si="520"/>
        <v>0.93256346293509129</v>
      </c>
      <c r="AN1065" s="71">
        <f>SUM(AM$27:AM1065)</f>
        <v>354.80265201643221</v>
      </c>
      <c r="AO1065" s="71">
        <f>(1/10000)*((AL1065*Phase_Relations!B$22*H$7*U1065))/(2*(P1065-R1065))</f>
        <v>2.9916470458841823E-12</v>
      </c>
      <c r="AP1065" s="71">
        <f t="shared" si="521"/>
        <v>3.0468918436847531E-12</v>
      </c>
      <c r="AQ1065" s="72">
        <f t="shared" si="522"/>
        <v>2.9849835616220705E-19</v>
      </c>
      <c r="AR1065" s="72">
        <f t="shared" si="523"/>
        <v>3.0401053091981124E-19</v>
      </c>
      <c r="AS1065" s="71">
        <f t="shared" si="526"/>
        <v>5.347000929754831E-6</v>
      </c>
      <c r="AT1065" s="72">
        <f t="shared" si="527"/>
        <v>5.5713951610205949E-8</v>
      </c>
      <c r="AU1065" s="97">
        <f t="shared" si="524"/>
        <v>-5.9631967055845293E-8</v>
      </c>
      <c r="AV1065" s="2"/>
      <c r="AW1065" s="2"/>
      <c r="AX1065" s="2"/>
      <c r="AY1065" s="2"/>
      <c r="AZ1065" s="2"/>
      <c r="BA1065" s="2"/>
      <c r="BC1065" s="10"/>
      <c r="BE1065" s="10"/>
      <c r="BI1065" s="10"/>
    </row>
    <row r="1066" spans="1:61" x14ac:dyDescent="0.2">
      <c r="A1066" s="9">
        <f>Raw_Data!A1064</f>
        <v>40774.820393518516</v>
      </c>
      <c r="B1066" s="10">
        <f>Raw_Data!J1064</f>
        <v>-9.3972365897407109E-3</v>
      </c>
      <c r="C1066" s="10">
        <f>Raw_Data!K1064</f>
        <v>-0.18295450360147036</v>
      </c>
      <c r="D1066" s="10">
        <f>Raw_Data!L1064</f>
        <v>2.6622150060909955E-2</v>
      </c>
      <c r="E1066" s="10">
        <f>Raw_Data!M1064</f>
        <v>1.8433766452386442E-2</v>
      </c>
      <c r="F1066" s="10">
        <f>Raw_Data!N1064</f>
        <v>1.8520276378212679E-2</v>
      </c>
      <c r="J1066" s="74">
        <f t="shared" si="497"/>
        <v>276053.9999994915</v>
      </c>
      <c r="K1066" s="69">
        <f t="shared" si="498"/>
        <v>4406.3097262467127</v>
      </c>
      <c r="L1066" s="69">
        <f>K1066+$D$8-$B$8*Q1066+Phase_Relations!$C$24*Q1066</f>
        <v>4655.3427992702636</v>
      </c>
      <c r="M1066" s="69">
        <f t="shared" si="499"/>
        <v>5.2073081753478051E-2</v>
      </c>
      <c r="N1066" s="69">
        <f t="shared" si="500"/>
        <v>0.13226562765383426</v>
      </c>
      <c r="O1066" s="70">
        <f t="shared" si="501"/>
        <v>79.98608736442965</v>
      </c>
      <c r="P1066" s="70">
        <f t="shared" si="502"/>
        <v>551.62818872020443</v>
      </c>
      <c r="Q1066" s="70">
        <f t="shared" si="503"/>
        <v>55.34120681666213</v>
      </c>
      <c r="R1066" s="111">
        <f t="shared" si="504"/>
        <v>381.66349528732502</v>
      </c>
      <c r="S1066" s="70">
        <f t="shared" si="525"/>
        <v>169.96469343287941</v>
      </c>
      <c r="T1066" s="113">
        <f t="shared" si="505"/>
        <v>0.64192691824652193</v>
      </c>
      <c r="U1066" s="70">
        <f t="shared" si="506"/>
        <v>1.6304943723461658</v>
      </c>
      <c r="V1066" s="70">
        <f>(L1066/Phase_Relations!C$24)</f>
        <v>956.0114427717275</v>
      </c>
      <c r="W1066" s="70">
        <f t="shared" si="507"/>
        <v>137665.64775912877</v>
      </c>
      <c r="X1066" s="70">
        <f t="shared" si="508"/>
        <v>6593.1823639429485</v>
      </c>
      <c r="Y1066" s="70">
        <f t="shared" si="509"/>
        <v>900.67023595506532</v>
      </c>
      <c r="Z1066" s="70">
        <f t="shared" si="510"/>
        <v>129696.51397752941</v>
      </c>
      <c r="AA1066" s="70">
        <f t="shared" si="511"/>
        <v>6211.5188686556239</v>
      </c>
      <c r="AB1066" s="70">
        <f t="shared" si="512"/>
        <v>7.5033259010775293</v>
      </c>
      <c r="AC1066" s="70">
        <f t="shared" si="513"/>
        <v>7.5033259010775288E-2</v>
      </c>
      <c r="AD1066" s="70">
        <f t="shared" si="514"/>
        <v>6098.209073033704</v>
      </c>
      <c r="AE1066" s="70">
        <f t="shared" si="515"/>
        <v>3.7852023097814671</v>
      </c>
      <c r="AF1066" s="70">
        <f t="shared" si="516"/>
        <v>2.7362823333041783E-2</v>
      </c>
      <c r="AG1066" s="70">
        <f t="shared" si="517"/>
        <v>2.5778855194782558E-2</v>
      </c>
      <c r="AH1066" s="70">
        <f>(U1066-Phase_Relations!$B$37)/Phase_Relations!$B$37</f>
        <v>1.0553275154420079</v>
      </c>
      <c r="AI1066" s="70">
        <f>(U1066-Phase_Relations!G$20)/Phase_Relations!G$20</f>
        <v>0.97616315071383863</v>
      </c>
      <c r="AJ1066" s="70">
        <f t="shared" si="518"/>
        <v>1.0548646985215488</v>
      </c>
      <c r="AK1066" s="70">
        <f t="shared" si="519"/>
        <v>0.51345953747670947</v>
      </c>
      <c r="AL1066" s="71">
        <f>(1/(J1067-J1065))*((M1067-M1065)/Phase_Relations!B$22)</f>
        <v>5.6573394253903157E-7</v>
      </c>
      <c r="AM1066" s="71">
        <f t="shared" si="520"/>
        <v>1.8533019303915115</v>
      </c>
      <c r="AN1066" s="71">
        <f>SUM(AM$27:AM1066)</f>
        <v>356.65595394682373</v>
      </c>
      <c r="AO1066" s="71">
        <f>(1/10000)*((AL1066*Phase_Relations!B$22*H$7*U1066))/(2*(P1066-R1066))</f>
        <v>4.7988626189464216E-12</v>
      </c>
      <c r="AP1066" s="71">
        <f t="shared" si="521"/>
        <v>3.4766012994990124E-12</v>
      </c>
      <c r="AQ1066" s="72">
        <f t="shared" si="522"/>
        <v>4.788173809388696E-19</v>
      </c>
      <c r="AR1066" s="72">
        <f t="shared" si="523"/>
        <v>3.468857646023339E-19</v>
      </c>
      <c r="AS1066" s="71">
        <f t="shared" si="526"/>
        <v>1.1019459485782834E-5</v>
      </c>
      <c r="AT1066" s="72">
        <f t="shared" si="527"/>
        <v>4.3365253825757368E-8</v>
      </c>
      <c r="AU1066" s="97">
        <f t="shared" si="524"/>
        <v>-5.8331096151265498E-8</v>
      </c>
      <c r="AV1066" s="2"/>
      <c r="AW1066" s="2"/>
      <c r="AX1066" s="2"/>
      <c r="AY1066" s="2"/>
      <c r="AZ1066" s="2"/>
      <c r="BA1066" s="2"/>
      <c r="BC1066" s="10"/>
      <c r="BE1066" s="10"/>
      <c r="BI1066" s="10"/>
    </row>
    <row r="1067" spans="1:61" x14ac:dyDescent="0.2">
      <c r="A1067" s="9">
        <f>Raw_Data!A1065</f>
        <v>40774.823368055557</v>
      </c>
      <c r="B1067" s="10">
        <f>Raw_Data!J1065</f>
        <v>-9.4486978195182005E-3</v>
      </c>
      <c r="C1067" s="10">
        <f>Raw_Data!K1065</f>
        <v>-0.18400795642428047</v>
      </c>
      <c r="D1067" s="10">
        <f>Raw_Data!L1065</f>
        <v>2.6674988974198656E-2</v>
      </c>
      <c r="E1067" s="10">
        <f>Raw_Data!M1065</f>
        <v>1.8463422277623941E-2</v>
      </c>
      <c r="F1067" s="10">
        <f>Raw_Data!N1065</f>
        <v>1.8541742459374278E-2</v>
      </c>
      <c r="J1067" s="74">
        <f t="shared" si="497"/>
        <v>276310.99999984726</v>
      </c>
      <c r="K1067" s="69">
        <f t="shared" si="498"/>
        <v>4430.4395983774966</v>
      </c>
      <c r="L1067" s="69">
        <f>K1067+$D$8-$B$8*Q1067+Phase_Relations!$C$24*Q1067</f>
        <v>4679.8661510997508</v>
      </c>
      <c r="M1067" s="69">
        <f t="shared" si="499"/>
        <v>5.2373727115961957E-2</v>
      </c>
      <c r="N1067" s="69">
        <f t="shared" si="500"/>
        <v>0.13302926687454336</v>
      </c>
      <c r="O1067" s="70">
        <f t="shared" si="501"/>
        <v>80.144841556892771</v>
      </c>
      <c r="P1067" s="70">
        <f t="shared" si="502"/>
        <v>552.72304521995022</v>
      </c>
      <c r="Q1067" s="70">
        <f t="shared" si="503"/>
        <v>55.43023849459005</v>
      </c>
      <c r="R1067" s="111">
        <f t="shared" si="504"/>
        <v>382.27750685924173</v>
      </c>
      <c r="S1067" s="70">
        <f t="shared" si="525"/>
        <v>170.4455383607085</v>
      </c>
      <c r="T1067" s="113">
        <f t="shared" si="505"/>
        <v>0.64162627288403795</v>
      </c>
      <c r="U1067" s="70">
        <f t="shared" si="506"/>
        <v>1.6297307331254565</v>
      </c>
      <c r="V1067" s="70">
        <f>(L1067/Phase_Relations!C$24)</f>
        <v>961.04750691887944</v>
      </c>
      <c r="W1067" s="70">
        <f t="shared" si="507"/>
        <v>138390.84099631864</v>
      </c>
      <c r="X1067" s="70">
        <f t="shared" si="508"/>
        <v>6627.9138408198587</v>
      </c>
      <c r="Y1067" s="70">
        <f t="shared" si="509"/>
        <v>905.61726842428936</v>
      </c>
      <c r="Z1067" s="70">
        <f t="shared" si="510"/>
        <v>130408.88665309767</v>
      </c>
      <c r="AA1067" s="70">
        <f t="shared" si="511"/>
        <v>6245.6363339606169</v>
      </c>
      <c r="AB1067" s="70">
        <f t="shared" si="512"/>
        <v>7.5466465584959614</v>
      </c>
      <c r="AC1067" s="70">
        <f t="shared" si="513"/>
        <v>7.5466465584959619E-2</v>
      </c>
      <c r="AD1067" s="70">
        <f t="shared" si="514"/>
        <v>6132.0059750534783</v>
      </c>
      <c r="AE1067" s="70">
        <f t="shared" si="515"/>
        <v>3.7876025693609887</v>
      </c>
      <c r="AF1067" s="70">
        <f t="shared" si="516"/>
        <v>2.729033988641185E-2</v>
      </c>
      <c r="AG1067" s="70">
        <f t="shared" si="517"/>
        <v>2.5716317751593578E-2</v>
      </c>
      <c r="AH1067" s="70">
        <f>(U1067-Phase_Relations!$B$37)/Phase_Relations!$B$37</f>
        <v>1.054364906353124</v>
      </c>
      <c r="AI1067" s="70">
        <f>(U1067-Phase_Relations!G$20)/Phase_Relations!G$20</f>
        <v>0.97523761811832643</v>
      </c>
      <c r="AJ1067" s="70">
        <f t="shared" si="518"/>
        <v>1.0541998154220347</v>
      </c>
      <c r="AK1067" s="70">
        <f t="shared" si="519"/>
        <v>0.51323156031944484</v>
      </c>
      <c r="AL1067" s="71">
        <f>(1/(J1068-J1066))*((M1068-M1066)/Phase_Relations!B$22)</f>
        <v>5.2303460072141823E-7</v>
      </c>
      <c r="AM1067" s="71">
        <f t="shared" si="520"/>
        <v>2.6491047812597475</v>
      </c>
      <c r="AN1067" s="71">
        <f>SUM(AM$27:AM1067)</f>
        <v>359.30505872808345</v>
      </c>
      <c r="AO1067" s="71">
        <f>(1/10000)*((AL1067*Phase_Relations!B$22*H$7*U1067))/(2*(P1067-R1067))</f>
        <v>4.4220752665042987E-12</v>
      </c>
      <c r="AP1067" s="71">
        <f t="shared" si="521"/>
        <v>4.3841461062720164E-12</v>
      </c>
      <c r="AQ1067" s="72">
        <f t="shared" si="522"/>
        <v>4.4122256991949582E-19</v>
      </c>
      <c r="AR1067" s="72">
        <f t="shared" si="523"/>
        <v>4.3743810209748932E-19</v>
      </c>
      <c r="AS1067" s="71">
        <f t="shared" si="526"/>
        <v>1.3857727878746726E-5</v>
      </c>
      <c r="AT1067" s="72">
        <f t="shared" si="527"/>
        <v>3.1775907998781202E-8</v>
      </c>
      <c r="AU1067" s="97">
        <f t="shared" si="524"/>
        <v>-6.3901066859615859E-8</v>
      </c>
      <c r="AV1067" s="2"/>
      <c r="AW1067" s="2"/>
      <c r="AX1067" s="2"/>
      <c r="AY1067" s="2"/>
      <c r="AZ1067" s="2"/>
      <c r="BA1067" s="2"/>
      <c r="BC1067" s="10"/>
      <c r="BE1067" s="10"/>
      <c r="BI1067" s="10"/>
    </row>
    <row r="1068" spans="1:61" x14ac:dyDescent="0.2">
      <c r="A1068" s="9">
        <f>Raw_Data!A1066</f>
        <v>40774.826354166667</v>
      </c>
      <c r="B1068" s="10">
        <f>Raw_Data!J1066</f>
        <v>-9.5012398182570904E-3</v>
      </c>
      <c r="C1068" s="10">
        <f>Raw_Data!K1066</f>
        <v>-0.1846397905863304</v>
      </c>
      <c r="D1068" s="10">
        <f>Raw_Data!L1066</f>
        <v>2.6684110189169555E-2</v>
      </c>
      <c r="E1068" s="10">
        <f>Raw_Data!M1066</f>
        <v>1.8403849342344944E-2</v>
      </c>
      <c r="F1068" s="10">
        <f>Raw_Data!N1066</f>
        <v>1.8483798382831079E-2</v>
      </c>
      <c r="J1068" s="74">
        <f t="shared" si="497"/>
        <v>276568.99999980815</v>
      </c>
      <c r="K1068" s="69">
        <f t="shared" si="498"/>
        <v>4455.07623680505</v>
      </c>
      <c r="L1068" s="69">
        <f>K1068+$D$8-$B$8*Q1068+Phase_Relations!$C$24*Q1068</f>
        <v>4703.7123633484098</v>
      </c>
      <c r="M1068" s="69">
        <f t="shared" si="499"/>
        <v>5.2547429678682971E-2</v>
      </c>
      <c r="N1068" s="69">
        <f t="shared" si="500"/>
        <v>0.13347047138385476</v>
      </c>
      <c r="O1068" s="70">
        <f t="shared" si="501"/>
        <v>80.172246191599683</v>
      </c>
      <c r="P1068" s="70">
        <f t="shared" si="502"/>
        <v>552.91204270068749</v>
      </c>
      <c r="Q1068" s="70">
        <f t="shared" si="503"/>
        <v>55.251390718663949</v>
      </c>
      <c r="R1068" s="111">
        <f t="shared" si="504"/>
        <v>381.04407392182031</v>
      </c>
      <c r="S1068" s="70">
        <f t="shared" si="525"/>
        <v>171.86796877886718</v>
      </c>
      <c r="T1068" s="113">
        <f t="shared" si="505"/>
        <v>0.64145257032131697</v>
      </c>
      <c r="U1068" s="70">
        <f t="shared" si="506"/>
        <v>1.6292895286161451</v>
      </c>
      <c r="V1068" s="70">
        <f>(L1068/Phase_Relations!C$24)</f>
        <v>965.94451510054432</v>
      </c>
      <c r="W1068" s="70">
        <f t="shared" si="507"/>
        <v>139096.01017447838</v>
      </c>
      <c r="X1068" s="70">
        <f t="shared" si="508"/>
        <v>6661.6863110382365</v>
      </c>
      <c r="Y1068" s="70">
        <f t="shared" si="509"/>
        <v>910.69312438188035</v>
      </c>
      <c r="Z1068" s="70">
        <f t="shared" si="510"/>
        <v>131139.80991099076</v>
      </c>
      <c r="AA1068" s="70">
        <f t="shared" si="511"/>
        <v>6280.6422371164163</v>
      </c>
      <c r="AB1068" s="70">
        <f t="shared" si="512"/>
        <v>7.5716757462079176</v>
      </c>
      <c r="AC1068" s="70">
        <f t="shared" si="513"/>
        <v>7.5716757462079176E-2</v>
      </c>
      <c r="AD1068" s="70">
        <f t="shared" si="514"/>
        <v>6166.0635912638381</v>
      </c>
      <c r="AE1068" s="70">
        <f t="shared" si="515"/>
        <v>3.7900079993383597</v>
      </c>
      <c r="AF1068" s="70">
        <f t="shared" si="516"/>
        <v>2.7364712443448399E-2</v>
      </c>
      <c r="AG1068" s="70">
        <f t="shared" si="517"/>
        <v>2.5799468896349344E-2</v>
      </c>
      <c r="AH1068" s="70">
        <f>(U1068-Phase_Relations!$B$37)/Phase_Relations!$B$37</f>
        <v>1.053808743888963</v>
      </c>
      <c r="AI1068" s="70">
        <f>(U1068-Phase_Relations!G$20)/Phase_Relations!G$20</f>
        <v>0.97470287717838966</v>
      </c>
      <c r="AJ1068" s="70">
        <f t="shared" si="518"/>
        <v>1.0533480250284977</v>
      </c>
      <c r="AK1068" s="70">
        <f t="shared" si="519"/>
        <v>0.51309974554570115</v>
      </c>
      <c r="AL1068" s="71">
        <f>(1/(J1069-J1067))*((M1069-M1067)/Phase_Relations!B$22)</f>
        <v>5.732677748600029E-7</v>
      </c>
      <c r="AM1068" s="71">
        <f t="shared" si="520"/>
        <v>1.5390534583502304</v>
      </c>
      <c r="AN1068" s="71">
        <f>SUM(AM$27:AM1068)</f>
        <v>360.84411218643368</v>
      </c>
      <c r="AO1068" s="71">
        <f>(1/10000)*((AL1068*Phase_Relations!B$22*H$7*U1068))/(2*(P1068-R1068))</f>
        <v>4.8053645889557731E-12</v>
      </c>
      <c r="AP1068" s="71">
        <f t="shared" si="521"/>
        <v>5.0404674753627643E-12</v>
      </c>
      <c r="AQ1068" s="72">
        <f t="shared" si="522"/>
        <v>4.7946612971499207E-19</v>
      </c>
      <c r="AR1068" s="72">
        <f t="shared" si="523"/>
        <v>5.0292405240611492E-19</v>
      </c>
      <c r="AS1068" s="71">
        <f t="shared" si="526"/>
        <v>7.9489513657212427E-6</v>
      </c>
      <c r="AT1068" s="72">
        <f t="shared" si="527"/>
        <v>6.0197765651896252E-8</v>
      </c>
      <c r="AU1068" s="97">
        <f t="shared" si="524"/>
        <v>-6.1923208233346279E-8</v>
      </c>
      <c r="AV1068" s="2"/>
      <c r="AW1068" s="2"/>
      <c r="AX1068" s="2"/>
      <c r="AY1068" s="2"/>
      <c r="AZ1068" s="2"/>
      <c r="BA1068" s="2"/>
      <c r="BC1068" s="10"/>
      <c r="BE1068" s="10"/>
      <c r="BI1068" s="10"/>
    </row>
    <row r="1069" spans="1:61" x14ac:dyDescent="0.2">
      <c r="A1069" s="9">
        <f>Raw_Data!A1067</f>
        <v>40774.829328703701</v>
      </c>
      <c r="B1069" s="10">
        <f>Raw_Data!J1067</f>
        <v>-9.5495062474783513E-3</v>
      </c>
      <c r="C1069" s="10">
        <f>Raw_Data!K1067</f>
        <v>-0.18584170068407069</v>
      </c>
      <c r="D1069" s="10">
        <f>Raw_Data!L1067</f>
        <v>2.6688658920073056E-2</v>
      </c>
      <c r="E1069" s="10">
        <f>Raw_Data!M1067</f>
        <v>1.8416664174315842E-2</v>
      </c>
      <c r="F1069" s="10">
        <f>Raw_Data!N1067</f>
        <v>1.8506830197084177E-2</v>
      </c>
      <c r="J1069" s="74">
        <f t="shared" si="497"/>
        <v>276825.99999953527</v>
      </c>
      <c r="K1069" s="69">
        <f t="shared" si="498"/>
        <v>4477.7080854871429</v>
      </c>
      <c r="L1069" s="69">
        <f>K1069+$D$8-$B$8*Q1069+Phase_Relations!$C$24*Q1069</f>
        <v>4726.5142419043113</v>
      </c>
      <c r="M1069" s="69">
        <f t="shared" si="499"/>
        <v>5.2893632259684152E-2</v>
      </c>
      <c r="N1069" s="69">
        <f t="shared" si="500"/>
        <v>0.13434982593959774</v>
      </c>
      <c r="O1069" s="70">
        <f t="shared" si="501"/>
        <v>80.185912825835175</v>
      </c>
      <c r="P1069" s="70">
        <f t="shared" si="502"/>
        <v>553.00629535058738</v>
      </c>
      <c r="Q1069" s="70">
        <f t="shared" si="503"/>
        <v>55.289862957544372</v>
      </c>
      <c r="R1069" s="111">
        <f t="shared" si="504"/>
        <v>381.30939970720254</v>
      </c>
      <c r="S1069" s="70">
        <f t="shared" si="525"/>
        <v>171.69689564338483</v>
      </c>
      <c r="T1069" s="113">
        <f t="shared" si="505"/>
        <v>0.64110636774031582</v>
      </c>
      <c r="U1069" s="70">
        <f t="shared" si="506"/>
        <v>1.6284101740604022</v>
      </c>
      <c r="V1069" s="70">
        <f>(L1069/Phase_Relations!C$24)</f>
        <v>970.62706110328986</v>
      </c>
      <c r="W1069" s="70">
        <f t="shared" si="507"/>
        <v>139770.29679887375</v>
      </c>
      <c r="X1069" s="70">
        <f t="shared" si="508"/>
        <v>6693.9797317468265</v>
      </c>
      <c r="Y1069" s="70">
        <f t="shared" si="509"/>
        <v>915.33719814574545</v>
      </c>
      <c r="Z1069" s="70">
        <f t="shared" si="510"/>
        <v>131808.55653298734</v>
      </c>
      <c r="AA1069" s="70">
        <f t="shared" si="511"/>
        <v>6312.6703320396236</v>
      </c>
      <c r="AB1069" s="70">
        <f t="shared" si="512"/>
        <v>7.6215608443348852</v>
      </c>
      <c r="AC1069" s="70">
        <f t="shared" si="513"/>
        <v>7.6215608443348848E-2</v>
      </c>
      <c r="AD1069" s="70">
        <f t="shared" si="514"/>
        <v>6198.2057349440338</v>
      </c>
      <c r="AE1069" s="70">
        <f t="shared" si="515"/>
        <v>3.7922659875321822</v>
      </c>
      <c r="AF1069" s="70">
        <f t="shared" si="516"/>
        <v>2.7198774308226797E-2</v>
      </c>
      <c r="AG1069" s="70">
        <f t="shared" si="517"/>
        <v>2.5649449583645467E-2</v>
      </c>
      <c r="AH1069" s="70">
        <f>(U1069-Phase_Relations!$B$37)/Phase_Relations!$B$37</f>
        <v>1.0527002692785006</v>
      </c>
      <c r="AI1069" s="70">
        <f>(U1069-Phase_Relations!G$20)/Phase_Relations!G$20</f>
        <v>0.9736370973149665</v>
      </c>
      <c r="AJ1069" s="70">
        <f t="shared" si="518"/>
        <v>1.0524493252494291</v>
      </c>
      <c r="AK1069" s="70">
        <f t="shared" si="519"/>
        <v>0.51283681550278748</v>
      </c>
      <c r="AL1069" s="71">
        <f>(1/(J1070-J1068))*((M1070-M1068)/Phase_Relations!B$22)</f>
        <v>5.8109551241835662E-7</v>
      </c>
      <c r="AM1069" s="71">
        <f t="shared" si="520"/>
        <v>3.0839639430306502</v>
      </c>
      <c r="AN1069" s="71">
        <f>SUM(AM$27:AM1069)</f>
        <v>363.92807612946433</v>
      </c>
      <c r="AO1069" s="71">
        <f>(1/10000)*((AL1069*Phase_Relations!B$22*H$7*U1069))/(2*(P1069-R1069))</f>
        <v>4.8732015977871109E-12</v>
      </c>
      <c r="AP1069" s="71">
        <f t="shared" si="521"/>
        <v>5.1942635384812581E-12</v>
      </c>
      <c r="AQ1069" s="72">
        <f t="shared" si="522"/>
        <v>4.8623472083304308E-19</v>
      </c>
      <c r="AR1069" s="72">
        <f t="shared" si="523"/>
        <v>5.1826940275024992E-19</v>
      </c>
      <c r="AS1069" s="71">
        <f t="shared" si="526"/>
        <v>1.6791554890061829E-5</v>
      </c>
      <c r="AT1069" s="72">
        <f t="shared" si="527"/>
        <v>2.8899300608269039E-8</v>
      </c>
      <c r="AU1069" s="97">
        <f t="shared" si="524"/>
        <v>4.3943743057594985E-8</v>
      </c>
      <c r="AV1069" s="2"/>
      <c r="AW1069" s="2"/>
      <c r="AX1069" s="2"/>
      <c r="AY1069" s="2"/>
      <c r="AZ1069" s="2"/>
      <c r="BA1069" s="2"/>
      <c r="BC1069" s="10"/>
      <c r="BE1069" s="10"/>
      <c r="BI1069" s="10"/>
    </row>
    <row r="1070" spans="1:61" x14ac:dyDescent="0.2">
      <c r="A1070" s="9">
        <f>Raw_Data!A1068</f>
        <v>40774.832303240742</v>
      </c>
      <c r="B1070" s="10">
        <f>Raw_Data!J1068</f>
        <v>-9.5973332431658499E-3</v>
      </c>
      <c r="C1070" s="10">
        <f>Raw_Data!K1068</f>
        <v>-0.18648897440271028</v>
      </c>
      <c r="D1070" s="10">
        <f>Raw_Data!L1068</f>
        <v>2.6756414820345558E-2</v>
      </c>
      <c r="E1070" s="10">
        <f>Raw_Data!M1068</f>
        <v>1.8429704661344644E-2</v>
      </c>
      <c r="F1070" s="10">
        <f>Raw_Data!N1068</f>
        <v>1.8511288353138276E-2</v>
      </c>
      <c r="J1070" s="74">
        <f t="shared" si="497"/>
        <v>277082.99999989104</v>
      </c>
      <c r="K1070" s="69">
        <f t="shared" si="498"/>
        <v>4500.1338863342835</v>
      </c>
      <c r="L1070" s="69">
        <f>K1070+$D$8-$B$8*Q1070+Phase_Relations!$C$24*Q1070</f>
        <v>4749.1130666638182</v>
      </c>
      <c r="M1070" s="69">
        <f t="shared" si="499"/>
        <v>5.3073410606215315E-2</v>
      </c>
      <c r="N1070" s="69">
        <f t="shared" si="500"/>
        <v>0.1348064629397869</v>
      </c>
      <c r="O1070" s="70">
        <f t="shared" si="501"/>
        <v>80.389485014642318</v>
      </c>
      <c r="P1070" s="70">
        <f t="shared" si="502"/>
        <v>554.4102414802918</v>
      </c>
      <c r="Q1070" s="70">
        <f t="shared" si="503"/>
        <v>55.329012650121584</v>
      </c>
      <c r="R1070" s="111">
        <f t="shared" si="504"/>
        <v>381.57939758704538</v>
      </c>
      <c r="S1070" s="70">
        <f t="shared" si="525"/>
        <v>172.83084389324642</v>
      </c>
      <c r="T1070" s="113">
        <f t="shared" si="505"/>
        <v>0.64092658939378466</v>
      </c>
      <c r="U1070" s="70">
        <f t="shared" si="506"/>
        <v>1.6279535370602132</v>
      </c>
      <c r="V1070" s="70">
        <f>(L1070/Phase_Relations!C$24)</f>
        <v>975.26790840387275</v>
      </c>
      <c r="W1070" s="70">
        <f t="shared" si="507"/>
        <v>140438.57881015766</v>
      </c>
      <c r="X1070" s="70">
        <f t="shared" si="508"/>
        <v>6725.9855751991226</v>
      </c>
      <c r="Y1070" s="70">
        <f t="shared" si="509"/>
        <v>919.93889575375113</v>
      </c>
      <c r="Z1070" s="70">
        <f t="shared" si="510"/>
        <v>132471.20098854016</v>
      </c>
      <c r="AA1070" s="70">
        <f t="shared" si="511"/>
        <v>6344.406177612077</v>
      </c>
      <c r="AB1070" s="70">
        <f t="shared" si="512"/>
        <v>7.6474655052183422</v>
      </c>
      <c r="AC1070" s="70">
        <f t="shared" si="513"/>
        <v>7.6474655052183427E-2</v>
      </c>
      <c r="AD1070" s="70">
        <f t="shared" si="514"/>
        <v>6229.1856150165795</v>
      </c>
      <c r="AE1070" s="70">
        <f t="shared" si="515"/>
        <v>3.7944312720166082</v>
      </c>
      <c r="AF1070" s="70">
        <f t="shared" si="516"/>
        <v>2.7241453188026638E-2</v>
      </c>
      <c r="AG1070" s="70">
        <f t="shared" si="517"/>
        <v>2.5695987890686157E-2</v>
      </c>
      <c r="AH1070" s="70">
        <f>(U1070-Phase_Relations!$B$37)/Phase_Relations!$B$37</f>
        <v>1.0521246533138118</v>
      </c>
      <c r="AI1070" s="70">
        <f>(U1070-Phase_Relations!G$20)/Phase_Relations!G$20</f>
        <v>0.97308365215849679</v>
      </c>
      <c r="AJ1070" s="70">
        <f t="shared" si="518"/>
        <v>1.0515411647239528</v>
      </c>
      <c r="AK1070" s="70">
        <f t="shared" si="519"/>
        <v>0.51270016741664293</v>
      </c>
      <c r="AL1070" s="71">
        <f>(1/(J1071-J1069))*((M1071-M1069)/Phase_Relations!B$22)</f>
        <v>6.6111676050586261E-7</v>
      </c>
      <c r="AM1070" s="71">
        <f t="shared" si="520"/>
        <v>1.6096367929337381</v>
      </c>
      <c r="AN1070" s="71">
        <f>SUM(AM$27:AM1070)</f>
        <v>365.53771292239804</v>
      </c>
      <c r="AO1070" s="71">
        <f>(1/10000)*((AL1070*Phase_Relations!B$22*H$7*U1070))/(2*(P1070-R1070))</f>
        <v>5.5063576308654592E-12</v>
      </c>
      <c r="AP1070" s="71">
        <f t="shared" si="521"/>
        <v>5.2158159987782389E-12</v>
      </c>
      <c r="AQ1070" s="72">
        <f t="shared" si="522"/>
        <v>5.494092973019103E-19</v>
      </c>
      <c r="AR1070" s="72">
        <f t="shared" si="523"/>
        <v>5.2041984826445281E-19</v>
      </c>
      <c r="AS1070" s="71">
        <f t="shared" si="526"/>
        <v>9.051645963398633E-6</v>
      </c>
      <c r="AT1070" s="72">
        <f t="shared" si="527"/>
        <v>6.0576018347951233E-8</v>
      </c>
      <c r="AU1070" s="97">
        <f t="shared" si="524"/>
        <v>4.1557988393249065E-8</v>
      </c>
      <c r="AV1070" s="2"/>
      <c r="AW1070" s="2"/>
      <c r="AX1070" s="2"/>
      <c r="AY1070" s="2"/>
      <c r="AZ1070" s="2"/>
      <c r="BA1070" s="2"/>
      <c r="BC1070" s="10"/>
      <c r="BE1070" s="10"/>
      <c r="BI1070" s="10"/>
    </row>
    <row r="1071" spans="1:61" x14ac:dyDescent="0.2">
      <c r="A1071" s="9">
        <f>Raw_Data!A1069</f>
        <v>40774.835289351853</v>
      </c>
      <c r="B1071" s="10">
        <f>Raw_Data!J1069</f>
        <v>-9.6463597736346808E-3</v>
      </c>
      <c r="C1071" s="10">
        <f>Raw_Data!K1069</f>
        <v>-0.18793672974771081</v>
      </c>
      <c r="D1071" s="10">
        <f>Raw_Data!L1069</f>
        <v>2.6817353562553756E-2</v>
      </c>
      <c r="E1071" s="10">
        <f>Raw_Data!M1069</f>
        <v>1.8433908971370344E-2</v>
      </c>
      <c r="F1071" s="10">
        <f>Raw_Data!N1069</f>
        <v>1.8503483592003277E-2</v>
      </c>
      <c r="J1071" s="74">
        <f t="shared" si="497"/>
        <v>277340.99999985192</v>
      </c>
      <c r="K1071" s="69">
        <f t="shared" si="498"/>
        <v>4523.1221420822321</v>
      </c>
      <c r="L1071" s="69">
        <f>K1071+$D$8-$B$8*Q1071+Phase_Relations!$C$24*Q1071</f>
        <v>4772.1571060775032</v>
      </c>
      <c r="M1071" s="69">
        <f t="shared" si="499"/>
        <v>5.3493208966906979E-2</v>
      </c>
      <c r="N1071" s="69">
        <f t="shared" si="500"/>
        <v>0.13587275077594374</v>
      </c>
      <c r="O1071" s="70">
        <f t="shared" si="501"/>
        <v>80.572575093655161</v>
      </c>
      <c r="P1071" s="70">
        <f t="shared" si="502"/>
        <v>555.67293168038043</v>
      </c>
      <c r="Q1071" s="70">
        <f t="shared" si="503"/>
        <v>55.341634682154726</v>
      </c>
      <c r="R1071" s="111">
        <f t="shared" si="504"/>
        <v>381.66644608382569</v>
      </c>
      <c r="S1071" s="70">
        <f t="shared" si="525"/>
        <v>174.00648559655474</v>
      </c>
      <c r="T1071" s="113">
        <f t="shared" si="505"/>
        <v>0.64050679103309294</v>
      </c>
      <c r="U1071" s="70">
        <f t="shared" si="506"/>
        <v>1.626887249224056</v>
      </c>
      <c r="V1071" s="70">
        <f>(L1071/Phase_Relations!C$24)</f>
        <v>980.00018405296544</v>
      </c>
      <c r="W1071" s="70">
        <f t="shared" si="507"/>
        <v>141120.02650362701</v>
      </c>
      <c r="X1071" s="70">
        <f t="shared" si="508"/>
        <v>6758.6219589859684</v>
      </c>
      <c r="Y1071" s="70">
        <f t="shared" si="509"/>
        <v>924.65854937081076</v>
      </c>
      <c r="Z1071" s="70">
        <f t="shared" si="510"/>
        <v>133150.83110939676</v>
      </c>
      <c r="AA1071" s="70">
        <f t="shared" si="511"/>
        <v>6376.9555129021428</v>
      </c>
      <c r="AB1071" s="70">
        <f t="shared" si="512"/>
        <v>7.7079551825514407</v>
      </c>
      <c r="AC1071" s="70">
        <f t="shared" si="513"/>
        <v>7.7079551825514403E-2</v>
      </c>
      <c r="AD1071" s="70">
        <f t="shared" si="514"/>
        <v>6260.9511891711063</v>
      </c>
      <c r="AE1071" s="70">
        <f t="shared" si="515"/>
        <v>3.7966403180070807</v>
      </c>
      <c r="AF1071" s="70">
        <f t="shared" si="516"/>
        <v>2.7286764858951422E-2</v>
      </c>
      <c r="AG1071" s="70">
        <f t="shared" si="517"/>
        <v>2.5745852727448872E-2</v>
      </c>
      <c r="AH1071" s="70">
        <f>(U1071-Phase_Relations!$B$37)/Phase_Relations!$B$37</f>
        <v>1.0507805390585254</v>
      </c>
      <c r="AI1071" s="70">
        <f>(U1071-Phase_Relations!G$20)/Phase_Relations!G$20</f>
        <v>0.97179130870389407</v>
      </c>
      <c r="AJ1071" s="70">
        <f t="shared" si="518"/>
        <v>1.0506294280901587</v>
      </c>
      <c r="AK1071" s="70">
        <f t="shared" si="519"/>
        <v>0.51238078333867887</v>
      </c>
      <c r="AL1071" s="71">
        <f>(1/(J1072-J1070))*((M1072-M1070)/Phase_Relations!B$22)</f>
        <v>1.1882375278910174E-6</v>
      </c>
      <c r="AM1071" s="71">
        <f t="shared" si="520"/>
        <v>3.7776217256578009</v>
      </c>
      <c r="AN1071" s="71">
        <f>SUM(AM$27:AM1071)</f>
        <v>369.31533464805585</v>
      </c>
      <c r="AO1071" s="71">
        <f>(1/10000)*((AL1071*Phase_Relations!B$22*H$7*U1071))/(2*(P1071-R1071))</f>
        <v>9.8233762036039115E-12</v>
      </c>
      <c r="AP1071" s="71">
        <f t="shared" si="521"/>
        <v>5.0676294550999917E-12</v>
      </c>
      <c r="AQ1071" s="72">
        <f t="shared" si="522"/>
        <v>9.8014959778521564E-19</v>
      </c>
      <c r="AR1071" s="72">
        <f t="shared" si="523"/>
        <v>5.0563420042067688E-19</v>
      </c>
      <c r="AS1071" s="71">
        <f t="shared" si="526"/>
        <v>2.0619386521638061E-5</v>
      </c>
      <c r="AT1071" s="72">
        <f t="shared" si="527"/>
        <v>4.7440461448063493E-8</v>
      </c>
      <c r="AU1071" s="97">
        <f t="shared" si="524"/>
        <v>4.1065922785249067E-8</v>
      </c>
      <c r="AV1071" s="2"/>
      <c r="AW1071" s="2"/>
      <c r="AX1071" s="2"/>
      <c r="AY1071" s="2"/>
      <c r="AZ1071" s="2"/>
      <c r="BA1071" s="2"/>
      <c r="BC1071" s="10"/>
      <c r="BE1071" s="10"/>
      <c r="BI1071" s="10"/>
    </row>
    <row r="1072" spans="1:61" x14ac:dyDescent="0.2">
      <c r="A1072" s="9">
        <f>Raw_Data!A1070</f>
        <v>40774.838263888887</v>
      </c>
      <c r="B1072" s="10">
        <f>Raw_Data!J1070</f>
        <v>-9.6972509274764907E-3</v>
      </c>
      <c r="C1072" s="10">
        <f>Raw_Data!K1070</f>
        <v>-0.19017902842806045</v>
      </c>
      <c r="D1072" s="10">
        <f>Raw_Data!L1070</f>
        <v>2.6883399235019156E-2</v>
      </c>
      <c r="E1072" s="10">
        <f>Raw_Data!M1070</f>
        <v>1.8456046920206044E-2</v>
      </c>
      <c r="F1072" s="10">
        <f>Raw_Data!N1070</f>
        <v>1.8535276340271578E-2</v>
      </c>
      <c r="J1072" s="74">
        <f t="shared" si="497"/>
        <v>277597.99999957904</v>
      </c>
      <c r="K1072" s="69">
        <f t="shared" si="498"/>
        <v>4546.9847089136238</v>
      </c>
      <c r="L1072" s="69">
        <f>K1072+$D$8-$B$8*Q1072+Phase_Relations!$C$24*Q1072</f>
        <v>4796.3134038493754</v>
      </c>
      <c r="M1072" s="69">
        <f t="shared" si="499"/>
        <v>5.4151041043169756E-2</v>
      </c>
      <c r="N1072" s="69">
        <f t="shared" si="500"/>
        <v>0.13754364424965118</v>
      </c>
      <c r="O1072" s="70">
        <f t="shared" si="501"/>
        <v>80.771008913454594</v>
      </c>
      <c r="P1072" s="70">
        <f t="shared" si="502"/>
        <v>557.04144078244542</v>
      </c>
      <c r="Q1072" s="70">
        <f t="shared" si="503"/>
        <v>55.408096455345657</v>
      </c>
      <c r="R1072" s="111">
        <f t="shared" si="504"/>
        <v>382.1248031403149</v>
      </c>
      <c r="S1072" s="70">
        <f t="shared" si="525"/>
        <v>174.91663764213052</v>
      </c>
      <c r="T1072" s="113">
        <f t="shared" si="505"/>
        <v>0.63984895895683014</v>
      </c>
      <c r="U1072" s="70">
        <f t="shared" si="506"/>
        <v>1.6252163557503485</v>
      </c>
      <c r="V1072" s="70">
        <f>(L1072/Phase_Relations!C$24)</f>
        <v>984.96087074794548</v>
      </c>
      <c r="W1072" s="70">
        <f t="shared" si="507"/>
        <v>141834.36538770414</v>
      </c>
      <c r="X1072" s="70">
        <f t="shared" si="508"/>
        <v>6792.8335913651417</v>
      </c>
      <c r="Y1072" s="70">
        <f t="shared" si="509"/>
        <v>929.55277429259979</v>
      </c>
      <c r="Z1072" s="70">
        <f t="shared" si="510"/>
        <v>133855.59949813437</v>
      </c>
      <c r="AA1072" s="70">
        <f t="shared" si="511"/>
        <v>6410.708788224827</v>
      </c>
      <c r="AB1072" s="70">
        <f t="shared" si="512"/>
        <v>7.802743666162792</v>
      </c>
      <c r="AC1072" s="70">
        <f t="shared" si="513"/>
        <v>7.8027436661627925E-2</v>
      </c>
      <c r="AD1072" s="70">
        <f t="shared" si="514"/>
        <v>6294.0976964634065</v>
      </c>
      <c r="AE1072" s="70">
        <f t="shared" si="515"/>
        <v>3.7989334797125154</v>
      </c>
      <c r="AF1072" s="70">
        <f t="shared" si="516"/>
        <v>2.7285069938509286E-2</v>
      </c>
      <c r="AG1072" s="70">
        <f t="shared" si="517"/>
        <v>2.5750172632593212E-2</v>
      </c>
      <c r="AH1072" s="70">
        <f>(U1072-Phase_Relations!$B$37)/Phase_Relations!$B$37</f>
        <v>1.0486742862617482</v>
      </c>
      <c r="AI1072" s="70">
        <f>(U1072-Phase_Relations!G$20)/Phase_Relations!G$20</f>
        <v>0.96976618174392926</v>
      </c>
      <c r="AJ1072" s="70">
        <f t="shared" si="518"/>
        <v>1.0497653214911884</v>
      </c>
      <c r="AK1072" s="70">
        <f t="shared" si="519"/>
        <v>0.51187945946023583</v>
      </c>
      <c r="AL1072" s="71">
        <f>(1/(J1073-J1071))*((M1073-M1071)/Phase_Relations!B$22)</f>
        <v>8.7021705368087608E-7</v>
      </c>
      <c r="AM1072" s="71">
        <f t="shared" si="520"/>
        <v>5.9503702276784614</v>
      </c>
      <c r="AN1072" s="71">
        <f>SUM(AM$27:AM1072)</f>
        <v>375.26570487573429</v>
      </c>
      <c r="AO1072" s="71">
        <f>(1/10000)*((AL1072*Phase_Relations!B$22*H$7*U1072))/(2*(P1072-R1072))</f>
        <v>7.1494584410671094E-12</v>
      </c>
      <c r="AP1072" s="71">
        <f t="shared" si="521"/>
        <v>4.9035109466539087E-12</v>
      </c>
      <c r="AQ1072" s="72">
        <f t="shared" si="522"/>
        <v>7.1335340010934115E-19</v>
      </c>
      <c r="AR1072" s="72">
        <f t="shared" si="523"/>
        <v>4.892589047271736E-19</v>
      </c>
      <c r="AS1072" s="71">
        <f t="shared" si="526"/>
        <v>3.0985145125495946E-5</v>
      </c>
      <c r="AT1072" s="72">
        <f t="shared" si="527"/>
        <v>2.2976479152956413E-8</v>
      </c>
      <c r="AU1072" s="97">
        <f t="shared" si="524"/>
        <v>4.202956033055497E-8</v>
      </c>
      <c r="AV1072" s="2"/>
      <c r="AW1072" s="2"/>
      <c r="AX1072" s="2"/>
      <c r="AY1072" s="2"/>
      <c r="AZ1072" s="2"/>
      <c r="BA1072" s="2"/>
      <c r="BC1072" s="10"/>
      <c r="BE1072" s="10"/>
      <c r="BI1072" s="10"/>
    </row>
    <row r="1073" spans="1:61" x14ac:dyDescent="0.2">
      <c r="A1073" s="9">
        <f>Raw_Data!A1071</f>
        <v>40774.841238425928</v>
      </c>
      <c r="B1073" s="10">
        <f>Raw_Data!J1071</f>
        <v>-9.7497454198873998E-3</v>
      </c>
      <c r="C1073" s="10">
        <f>Raw_Data!K1071</f>
        <v>-0.19066478063160019</v>
      </c>
      <c r="D1073" s="10">
        <f>Raw_Data!L1071</f>
        <v>2.6928185825716357E-2</v>
      </c>
      <c r="E1073" s="10">
        <f>Raw_Data!M1071</f>
        <v>1.8458339100530841E-2</v>
      </c>
      <c r="F1073" s="10">
        <f>Raw_Data!N1071</f>
        <v>1.8538766371284477E-2</v>
      </c>
      <c r="J1073" s="74">
        <f t="shared" si="497"/>
        <v>277854.99999993481</v>
      </c>
      <c r="K1073" s="69">
        <f t="shared" si="498"/>
        <v>4571.5990718995572</v>
      </c>
      <c r="L1073" s="69">
        <f>K1073+$D$8-$B$8*Q1073+Phase_Relations!$C$24*Q1073</f>
        <v>4820.9581799638036</v>
      </c>
      <c r="M1073" s="69">
        <f t="shared" si="499"/>
        <v>5.428088941404146E-2</v>
      </c>
      <c r="N1073" s="69">
        <f t="shared" si="500"/>
        <v>0.13787345911166532</v>
      </c>
      <c r="O1073" s="70">
        <f t="shared" si="501"/>
        <v>80.905569951840477</v>
      </c>
      <c r="P1073" s="70">
        <f t="shared" si="502"/>
        <v>557.96944794372735</v>
      </c>
      <c r="Q1073" s="70">
        <f t="shared" si="503"/>
        <v>55.414977958685917</v>
      </c>
      <c r="R1073" s="111">
        <f t="shared" si="504"/>
        <v>382.17226178404081</v>
      </c>
      <c r="S1073" s="70">
        <f t="shared" si="525"/>
        <v>175.79718615968653</v>
      </c>
      <c r="T1073" s="113">
        <f t="shared" si="505"/>
        <v>0.63971911058595854</v>
      </c>
      <c r="U1073" s="70">
        <f t="shared" si="506"/>
        <v>1.6248865408883346</v>
      </c>
      <c r="V1073" s="70">
        <f>(L1073/Phase_Relations!C$24)</f>
        <v>990.02187033182872</v>
      </c>
      <c r="W1073" s="70">
        <f t="shared" si="507"/>
        <v>142563.14932778332</v>
      </c>
      <c r="X1073" s="70">
        <f t="shared" si="508"/>
        <v>6827.7370367712319</v>
      </c>
      <c r="Y1073" s="70">
        <f t="shared" si="509"/>
        <v>934.60689237314284</v>
      </c>
      <c r="Z1073" s="70">
        <f t="shared" si="510"/>
        <v>134583.39250173257</v>
      </c>
      <c r="AA1073" s="70">
        <f t="shared" si="511"/>
        <v>6445.5647749871914</v>
      </c>
      <c r="AB1073" s="70">
        <f t="shared" si="512"/>
        <v>7.8214538060578427</v>
      </c>
      <c r="AC1073" s="70">
        <f t="shared" si="513"/>
        <v>7.8214538060578431E-2</v>
      </c>
      <c r="AD1073" s="70">
        <f t="shared" si="514"/>
        <v>6328.3666508807337</v>
      </c>
      <c r="AE1073" s="70">
        <f t="shared" si="515"/>
        <v>3.8012916332331974</v>
      </c>
      <c r="AF1073" s="70">
        <f t="shared" si="516"/>
        <v>2.7274132259424214E-2</v>
      </c>
      <c r="AG1073" s="70">
        <f t="shared" si="517"/>
        <v>2.5747503925959522E-2</v>
      </c>
      <c r="AH1073" s="70">
        <f>(U1073-Phase_Relations!$B$37)/Phase_Relations!$B$37</f>
        <v>1.0482585365527053</v>
      </c>
      <c r="AI1073" s="70">
        <f>(U1073-Phase_Relations!G$20)/Phase_Relations!G$20</f>
        <v>0.96936644532783134</v>
      </c>
      <c r="AJ1073" s="70">
        <f t="shared" si="518"/>
        <v>1.0489046974743224</v>
      </c>
      <c r="AK1073" s="70">
        <f t="shared" si="519"/>
        <v>0.51178038213719013</v>
      </c>
      <c r="AL1073" s="71">
        <f>(1/(J1074-J1072))*((M1074-M1072)/Phase_Relations!B$22)</f>
        <v>2.9096478643655443E-7</v>
      </c>
      <c r="AM1073" s="71">
        <f t="shared" si="520"/>
        <v>1.1808403687954907</v>
      </c>
      <c r="AN1073" s="71">
        <f>SUM(AM$27:AM1073)</f>
        <v>376.44654524452977</v>
      </c>
      <c r="AO1073" s="71">
        <f>(1/10000)*((AL1073*Phase_Relations!B$22*H$7*U1073))/(2*(P1073-R1073))</f>
        <v>2.3780284527170545E-12</v>
      </c>
      <c r="AP1073" s="71">
        <f t="shared" si="521"/>
        <v>4.7102028033229492E-12</v>
      </c>
      <c r="AQ1073" s="72">
        <f t="shared" si="522"/>
        <v>2.3727317198717358E-19</v>
      </c>
      <c r="AR1073" s="72">
        <f t="shared" si="523"/>
        <v>4.6997114713677046E-19</v>
      </c>
      <c r="AS1073" s="71">
        <f t="shared" si="526"/>
        <v>5.9218606507778653E-6</v>
      </c>
      <c r="AT1073" s="72">
        <f t="shared" si="527"/>
        <v>3.998735985291815E-8</v>
      </c>
      <c r="AU1073" s="97">
        <f t="shared" si="524"/>
        <v>3.9161777415646037E-8</v>
      </c>
      <c r="AV1073" s="2"/>
      <c r="AW1073" s="2"/>
      <c r="AX1073" s="2"/>
      <c r="AY1073" s="2"/>
      <c r="AZ1073" s="2"/>
      <c r="BA1073" s="2"/>
      <c r="BC1073" s="10"/>
      <c r="BE1073" s="10"/>
      <c r="BI1073" s="10"/>
    </row>
    <row r="1074" spans="1:61" x14ac:dyDescent="0.2">
      <c r="A1074" s="9">
        <f>Raw_Data!A1072</f>
        <v>40774.844212962962</v>
      </c>
      <c r="B1074" s="10">
        <f>Raw_Data!J1072</f>
        <v>-9.79839189973245E-3</v>
      </c>
      <c r="C1074" s="10">
        <f>Raw_Data!K1072</f>
        <v>-0.19115884644252024</v>
      </c>
      <c r="D1074" s="10">
        <f>Raw_Data!L1072</f>
        <v>2.6918542041137656E-2</v>
      </c>
      <c r="E1074" s="10">
        <f>Raw_Data!M1072</f>
        <v>1.8414265104753243E-2</v>
      </c>
      <c r="F1074" s="10">
        <f>Raw_Data!N1072</f>
        <v>1.8497459702857679E-2</v>
      </c>
      <c r="J1074" s="74">
        <f t="shared" si="497"/>
        <v>278111.99999966193</v>
      </c>
      <c r="K1074" s="69">
        <f t="shared" si="498"/>
        <v>4594.4091241145798</v>
      </c>
      <c r="L1074" s="69">
        <f>K1074+$D$8-$B$8*Q1074+Phase_Relations!$C$24*Q1074</f>
        <v>4843.1834491744657</v>
      </c>
      <c r="M1074" s="69">
        <f t="shared" si="499"/>
        <v>5.441440898351442E-2</v>
      </c>
      <c r="N1074" s="69">
        <f t="shared" si="500"/>
        <v>0.13821259881812664</v>
      </c>
      <c r="O1074" s="70">
        <f t="shared" si="501"/>
        <v>80.876595259936522</v>
      </c>
      <c r="P1074" s="70">
        <f t="shared" si="502"/>
        <v>557.76962248232087</v>
      </c>
      <c r="Q1074" s="70">
        <f t="shared" si="503"/>
        <v>55.282660555085037</v>
      </c>
      <c r="R1074" s="111">
        <f t="shared" si="504"/>
        <v>381.2597279661037</v>
      </c>
      <c r="S1074" s="70">
        <f t="shared" si="525"/>
        <v>176.50989451621717</v>
      </c>
      <c r="T1074" s="113">
        <f t="shared" si="505"/>
        <v>0.63958559101648549</v>
      </c>
      <c r="U1074" s="70">
        <f t="shared" si="506"/>
        <v>1.6245474011818732</v>
      </c>
      <c r="V1074" s="70">
        <f>(L1074/Phase_Relations!C$24)</f>
        <v>994.58600504762364</v>
      </c>
      <c r="W1074" s="70">
        <f t="shared" si="507"/>
        <v>143220.3847268578</v>
      </c>
      <c r="X1074" s="70">
        <f t="shared" si="508"/>
        <v>6859.2138279146457</v>
      </c>
      <c r="Y1074" s="70">
        <f t="shared" si="509"/>
        <v>939.3033444925386</v>
      </c>
      <c r="Z1074" s="70">
        <f t="shared" si="510"/>
        <v>135259.68160692556</v>
      </c>
      <c r="AA1074" s="70">
        <f t="shared" si="511"/>
        <v>6477.9540999485416</v>
      </c>
      <c r="AB1074" s="70">
        <f t="shared" si="512"/>
        <v>7.8406929371058309</v>
      </c>
      <c r="AC1074" s="70">
        <f t="shared" si="513"/>
        <v>7.8406929371058309E-2</v>
      </c>
      <c r="AD1074" s="70">
        <f t="shared" si="514"/>
        <v>6360.2808369377308</v>
      </c>
      <c r="AE1074" s="70">
        <f t="shared" si="515"/>
        <v>3.8034762922584195</v>
      </c>
      <c r="AF1074" s="70">
        <f t="shared" si="516"/>
        <v>2.724778406775363E-2</v>
      </c>
      <c r="AG1074" s="70">
        <f t="shared" si="517"/>
        <v>2.5733254414359048E-2</v>
      </c>
      <c r="AH1074" s="70">
        <f>(U1074-Phase_Relations!$B$37)/Phase_Relations!$B$37</f>
        <v>1.0478310323661892</v>
      </c>
      <c r="AI1074" s="70">
        <f>(U1074-Phase_Relations!G$20)/Phase_Relations!G$20</f>
        <v>0.96895540717755024</v>
      </c>
      <c r="AJ1074" s="70">
        <f t="shared" si="518"/>
        <v>1.048102569777859</v>
      </c>
      <c r="AK1074" s="70">
        <f t="shared" si="519"/>
        <v>0.51167846165289388</v>
      </c>
      <c r="AL1074" s="71">
        <f>(1/(J1075-J1073))*((M1075-M1073)/Phase_Relations!B$22)</f>
        <v>3.9143984797164922E-7</v>
      </c>
      <c r="AM1074" s="71">
        <f t="shared" si="520"/>
        <v>1.2205927591993031</v>
      </c>
      <c r="AN1074" s="71">
        <f>SUM(AM$27:AM1074)</f>
        <v>377.66713800372906</v>
      </c>
      <c r="AO1074" s="71">
        <f>(1/10000)*((AL1074*Phase_Relations!B$22*H$7*U1074))/(2*(P1074-R1074))</f>
        <v>3.1856191885570143E-12</v>
      </c>
      <c r="AP1074" s="71">
        <f t="shared" si="521"/>
        <v>4.478346493365029E-12</v>
      </c>
      <c r="AQ1074" s="72">
        <f t="shared" si="522"/>
        <v>3.1785236579003362E-19</v>
      </c>
      <c r="AR1074" s="72">
        <f t="shared" si="523"/>
        <v>4.4683715896009381E-19</v>
      </c>
      <c r="AS1074" s="71">
        <f t="shared" si="526"/>
        <v>6.5399108159255688E-6</v>
      </c>
      <c r="AT1074" s="72">
        <f t="shared" si="527"/>
        <v>4.8504932079150777E-8</v>
      </c>
      <c r="AU1074" s="97">
        <f t="shared" si="524"/>
        <v>3.8970964669323007E-8</v>
      </c>
      <c r="AV1074" s="2"/>
      <c r="AW1074" s="2"/>
      <c r="AX1074" s="2"/>
      <c r="AY1074" s="2"/>
      <c r="AZ1074" s="2"/>
      <c r="BA1074" s="2"/>
      <c r="BC1074" s="10"/>
      <c r="BE1074" s="10"/>
      <c r="BI1074" s="10"/>
    </row>
    <row r="1075" spans="1:61" x14ac:dyDescent="0.2">
      <c r="A1075" s="9">
        <f>Raw_Data!A1073</f>
        <v>40774.847199074073</v>
      </c>
      <c r="B1075" s="10">
        <f>Raw_Data!J1073</f>
        <v>-9.8474659365292601E-3</v>
      </c>
      <c r="C1075" s="10">
        <f>Raw_Data!K1073</f>
        <v>-0.19194626382869018</v>
      </c>
      <c r="D1075" s="10">
        <f>Raw_Data!L1073</f>
        <v>2.6973803777153055E-2</v>
      </c>
      <c r="E1075" s="10">
        <f>Raw_Data!M1073</f>
        <v>1.8426450477878442E-2</v>
      </c>
      <c r="F1075" s="10">
        <f>Raw_Data!N1073</f>
        <v>1.8515674796226476E-2</v>
      </c>
      <c r="J1075" s="74">
        <f t="shared" si="497"/>
        <v>278369.99999962281</v>
      </c>
      <c r="K1075" s="69">
        <f t="shared" si="498"/>
        <v>4617.4196553041465</v>
      </c>
      <c r="L1075" s="69">
        <f>K1075+$D$8-$B$8*Q1075+Phase_Relations!$C$24*Q1075</f>
        <v>4866.3556584460785</v>
      </c>
      <c r="M1075" s="69">
        <f t="shared" si="499"/>
        <v>5.4635892083549603E-2</v>
      </c>
      <c r="N1075" s="69">
        <f t="shared" si="500"/>
        <v>0.138775165892216</v>
      </c>
      <c r="O1075" s="70">
        <f t="shared" si="501"/>
        <v>81.042628808493816</v>
      </c>
      <c r="P1075" s="70">
        <f t="shared" si="502"/>
        <v>558.91468143788836</v>
      </c>
      <c r="Q1075" s="70">
        <f t="shared" si="503"/>
        <v>55.319243054706142</v>
      </c>
      <c r="R1075" s="111">
        <f t="shared" si="504"/>
        <v>381.51202106693893</v>
      </c>
      <c r="S1075" s="70">
        <f t="shared" si="525"/>
        <v>177.40266037094943</v>
      </c>
      <c r="T1075" s="113">
        <f t="shared" si="505"/>
        <v>0.63936410791645037</v>
      </c>
      <c r="U1075" s="70">
        <f t="shared" si="506"/>
        <v>1.623984834107784</v>
      </c>
      <c r="V1075" s="70">
        <f>(L1075/Phase_Relations!C$24)</f>
        <v>999.34460139018199</v>
      </c>
      <c r="W1075" s="70">
        <f t="shared" si="507"/>
        <v>143905.62260018621</v>
      </c>
      <c r="X1075" s="70">
        <f t="shared" si="508"/>
        <v>6892.0317337253928</v>
      </c>
      <c r="Y1075" s="70">
        <f t="shared" si="509"/>
        <v>944.02535833547586</v>
      </c>
      <c r="Z1075" s="70">
        <f t="shared" si="510"/>
        <v>135939.65160030851</v>
      </c>
      <c r="AA1075" s="70">
        <f t="shared" si="511"/>
        <v>6510.5197126584535</v>
      </c>
      <c r="AB1075" s="70">
        <f t="shared" si="512"/>
        <v>7.8726069284653537</v>
      </c>
      <c r="AC1075" s="70">
        <f t="shared" si="513"/>
        <v>7.8726069284653533E-2</v>
      </c>
      <c r="AD1075" s="70">
        <f t="shared" si="514"/>
        <v>6392.2512724111539</v>
      </c>
      <c r="AE1075" s="70">
        <f t="shared" si="515"/>
        <v>3.8056538382829022</v>
      </c>
      <c r="AF1075" s="70">
        <f t="shared" si="516"/>
        <v>2.7248617345559077E-2</v>
      </c>
      <c r="AG1075" s="70">
        <f t="shared" si="517"/>
        <v>2.57402558817089E-2</v>
      </c>
      <c r="AH1075" s="70">
        <f>(U1075-Phase_Relations!$B$37)/Phase_Relations!$B$37</f>
        <v>1.047121885737861</v>
      </c>
      <c r="AI1075" s="70">
        <f>(U1075-Phase_Relations!G$20)/Phase_Relations!G$20</f>
        <v>0.96827357451349738</v>
      </c>
      <c r="AJ1075" s="70">
        <f t="shared" si="518"/>
        <v>1.0473169110420144</v>
      </c>
      <c r="AK1075" s="70">
        <f t="shared" si="519"/>
        <v>0.51150930144075824</v>
      </c>
      <c r="AL1075" s="71">
        <f>(1/(J1076-J1074))*((M1076-M1074)/Phase_Relations!B$22)</f>
        <v>4.280937949724534E-7</v>
      </c>
      <c r="AM1075" s="71">
        <f t="shared" si="520"/>
        <v>2.0349209977489573</v>
      </c>
      <c r="AN1075" s="71">
        <f>SUM(AM$27:AM1075)</f>
        <v>379.70205900147801</v>
      </c>
      <c r="AO1075" s="71">
        <f>(1/10000)*((AL1075*Phase_Relations!B$22*H$7*U1075))/(2*(P1075-R1075))</f>
        <v>3.4651837258421964E-12</v>
      </c>
      <c r="AP1075" s="71">
        <f t="shared" si="521"/>
        <v>4.070604157668844E-12</v>
      </c>
      <c r="AQ1075" s="72">
        <f t="shared" si="522"/>
        <v>3.4574655034488688E-19</v>
      </c>
      <c r="AR1075" s="72">
        <f t="shared" si="523"/>
        <v>4.0615374441408469E-19</v>
      </c>
      <c r="AS1075" s="71">
        <f t="shared" si="526"/>
        <v>1.0831618879472855E-5</v>
      </c>
      <c r="AT1075" s="72">
        <f t="shared" si="527"/>
        <v>3.1856404966746755E-8</v>
      </c>
      <c r="AU1075" s="97">
        <f t="shared" si="524"/>
        <v>3.8870628418710917E-8</v>
      </c>
      <c r="AV1075" s="2"/>
      <c r="AW1075" s="2"/>
      <c r="AX1075" s="2"/>
      <c r="AY1075" s="2"/>
      <c r="AZ1075" s="2"/>
      <c r="BA1075" s="2"/>
      <c r="BC1075" s="10"/>
      <c r="BE1075" s="10"/>
      <c r="BI1075" s="10"/>
    </row>
    <row r="1076" spans="1:61" x14ac:dyDescent="0.2">
      <c r="A1076" s="9">
        <f>Raw_Data!A1074</f>
        <v>40774.850173611114</v>
      </c>
      <c r="B1076" s="10">
        <f>Raw_Data!J1074</f>
        <v>-9.8993784764225008E-3</v>
      </c>
      <c r="C1076" s="10">
        <f>Raw_Data!K1074</f>
        <v>-0.1925543448267506</v>
      </c>
      <c r="D1076" s="10">
        <f>Raw_Data!L1074</f>
        <v>2.7019884915287555E-2</v>
      </c>
      <c r="E1076" s="10">
        <f>Raw_Data!M1074</f>
        <v>1.8456331958173942E-2</v>
      </c>
      <c r="F1076" s="10">
        <f>Raw_Data!N1074</f>
        <v>1.8528917790617879E-2</v>
      </c>
      <c r="J1076" s="74">
        <f t="shared" si="497"/>
        <v>278626.99999997858</v>
      </c>
      <c r="K1076" s="69">
        <f t="shared" si="498"/>
        <v>4641.7611441302861</v>
      </c>
      <c r="L1076" s="69">
        <f>K1076+$D$8-$B$8*Q1076+Phase_Relations!$C$24*Q1076</f>
        <v>4891.0936210094787</v>
      </c>
      <c r="M1076" s="69">
        <f t="shared" si="499"/>
        <v>5.4802653667820576E-2</v>
      </c>
      <c r="N1076" s="69">
        <f t="shared" si="500"/>
        <v>0.13919874031626425</v>
      </c>
      <c r="O1076" s="70">
        <f t="shared" si="501"/>
        <v>81.18107930675356</v>
      </c>
      <c r="P1076" s="70">
        <f t="shared" si="502"/>
        <v>559.86951246036938</v>
      </c>
      <c r="Q1076" s="70">
        <f t="shared" si="503"/>
        <v>55.408952186331121</v>
      </c>
      <c r="R1076" s="111">
        <f t="shared" si="504"/>
        <v>382.13070473331805</v>
      </c>
      <c r="S1076" s="70">
        <f t="shared" si="525"/>
        <v>177.73880772705132</v>
      </c>
      <c r="T1076" s="113">
        <f t="shared" si="505"/>
        <v>0.63919734633217939</v>
      </c>
      <c r="U1076" s="70">
        <f t="shared" si="506"/>
        <v>1.6235612596837357</v>
      </c>
      <c r="V1076" s="70">
        <f>(L1076/Phase_Relations!C$24)</f>
        <v>1004.4247375479696</v>
      </c>
      <c r="W1076" s="70">
        <f t="shared" si="507"/>
        <v>144637.16220690761</v>
      </c>
      <c r="X1076" s="70">
        <f t="shared" si="508"/>
        <v>6927.0671555032386</v>
      </c>
      <c r="Y1076" s="70">
        <f t="shared" si="509"/>
        <v>949.01578536163845</v>
      </c>
      <c r="Z1076" s="70">
        <f t="shared" si="510"/>
        <v>136658.27309207595</v>
      </c>
      <c r="AA1076" s="70">
        <f t="shared" si="511"/>
        <v>6544.9364507699202</v>
      </c>
      <c r="AB1076" s="70">
        <f t="shared" si="512"/>
        <v>7.8966359751902804</v>
      </c>
      <c r="AC1076" s="70">
        <f t="shared" si="513"/>
        <v>7.8966359751902804E-2</v>
      </c>
      <c r="AD1076" s="70">
        <f t="shared" si="514"/>
        <v>6426.44391228522</v>
      </c>
      <c r="AE1076" s="70">
        <f t="shared" si="515"/>
        <v>3.8079707215263059</v>
      </c>
      <c r="AF1076" s="70">
        <f t="shared" si="516"/>
        <v>2.7156689612493158E-2</v>
      </c>
      <c r="AG1076" s="70">
        <f t="shared" si="517"/>
        <v>2.5658594573584572E-2</v>
      </c>
      <c r="AH1076" s="70">
        <f>(U1076-Phase_Relations!$B$37)/Phase_Relations!$B$37</f>
        <v>1.0465879469623893</v>
      </c>
      <c r="AI1076" s="70">
        <f>(U1076-Phase_Relations!G$20)/Phase_Relations!G$20</f>
        <v>0.96776020127984141</v>
      </c>
      <c r="AJ1076" s="70">
        <f t="shared" si="518"/>
        <v>1.0466535291932593</v>
      </c>
      <c r="AK1076" s="70">
        <f t="shared" si="519"/>
        <v>0.5113818580412185</v>
      </c>
      <c r="AL1076" s="71">
        <f>(1/(J1077-J1075))*((M1077-M1075)/Phase_Relations!B$22)</f>
        <v>3.6461511742349404E-7</v>
      </c>
      <c r="AM1076" s="71">
        <f t="shared" si="520"/>
        <v>1.5401051277283371</v>
      </c>
      <c r="AN1076" s="71">
        <f>SUM(AM$27:AM1076)</f>
        <v>381.24216412920634</v>
      </c>
      <c r="AO1076" s="71">
        <f>(1/10000)*((AL1076*Phase_Relations!B$22*H$7*U1076))/(2*(P1076-R1076))</f>
        <v>2.9450086904895465E-12</v>
      </c>
      <c r="AP1076" s="71">
        <f t="shared" si="521"/>
        <v>3.2057654514782511E-12</v>
      </c>
      <c r="AQ1076" s="72">
        <f t="shared" si="522"/>
        <v>2.9384490867796577E-19</v>
      </c>
      <c r="AR1076" s="72">
        <f t="shared" si="523"/>
        <v>3.1986250477787781E-19</v>
      </c>
      <c r="AS1076" s="71">
        <f t="shared" si="526"/>
        <v>7.6280780419022808E-6</v>
      </c>
      <c r="AT1076" s="72">
        <f t="shared" si="527"/>
        <v>3.8444597745757326E-8</v>
      </c>
      <c r="AU1076" s="97">
        <f t="shared" si="524"/>
        <v>3.7402547220592683E-8</v>
      </c>
      <c r="AV1076" s="2"/>
      <c r="AW1076" s="2"/>
      <c r="AX1076" s="2"/>
      <c r="AY1076" s="2"/>
      <c r="AZ1076" s="2"/>
      <c r="BA1076" s="2"/>
      <c r="BC1076" s="10"/>
      <c r="BE1076" s="10"/>
      <c r="BI1076" s="10"/>
    </row>
    <row r="1077" spans="1:61" x14ac:dyDescent="0.2">
      <c r="A1077" s="9">
        <f>Raw_Data!A1075</f>
        <v>40774.853159722225</v>
      </c>
      <c r="B1077" s="10">
        <f>Raw_Data!J1075</f>
        <v>-9.9524430447690999E-3</v>
      </c>
      <c r="C1077" s="10">
        <f>Raw_Data!K1075</f>
        <v>-0.19315411221742007</v>
      </c>
      <c r="D1077" s="10">
        <f>Raw_Data!L1075</f>
        <v>2.7040870835669955E-2</v>
      </c>
      <c r="E1077" s="10">
        <f>Raw_Data!M1075</f>
        <v>1.8442792654701442E-2</v>
      </c>
      <c r="F1077" s="10">
        <f>Raw_Data!N1075</f>
        <v>1.8505802311237877E-2</v>
      </c>
      <c r="J1077" s="74">
        <f t="shared" si="497"/>
        <v>278884.99999993946</v>
      </c>
      <c r="K1077" s="69">
        <f t="shared" si="498"/>
        <v>4666.6428124156173</v>
      </c>
      <c r="L1077" s="69">
        <f>K1077+$D$8-$B$8*Q1077+Phase_Relations!$C$24*Q1077</f>
        <v>4915.7956469814244</v>
      </c>
      <c r="M1077" s="69">
        <f t="shared" si="499"/>
        <v>5.4966567002971048E-2</v>
      </c>
      <c r="N1077" s="69">
        <f t="shared" si="500"/>
        <v>0.13961508018754645</v>
      </c>
      <c r="O1077" s="70">
        <f t="shared" si="501"/>
        <v>81.244131376450753</v>
      </c>
      <c r="P1077" s="70">
        <f t="shared" si="502"/>
        <v>560.30435432034994</v>
      </c>
      <c r="Q1077" s="70">
        <f t="shared" si="503"/>
        <v>55.368304964529734</v>
      </c>
      <c r="R1077" s="111">
        <f t="shared" si="504"/>
        <v>381.85037906572234</v>
      </c>
      <c r="S1077" s="70">
        <f t="shared" si="525"/>
        <v>178.45397525462761</v>
      </c>
      <c r="T1077" s="113">
        <f t="shared" si="505"/>
        <v>0.63903343299702886</v>
      </c>
      <c r="U1077" s="70">
        <f t="shared" si="506"/>
        <v>1.6231449198124532</v>
      </c>
      <c r="V1077" s="70">
        <f>(L1077/Phase_Relations!C$24)</f>
        <v>1009.4974938426352</v>
      </c>
      <c r="W1077" s="70">
        <f t="shared" si="507"/>
        <v>145367.63911333948</v>
      </c>
      <c r="X1077" s="70">
        <f t="shared" si="508"/>
        <v>6962.0516816733461</v>
      </c>
      <c r="Y1077" s="70">
        <f t="shared" si="509"/>
        <v>954.12918887810542</v>
      </c>
      <c r="Z1077" s="70">
        <f t="shared" si="510"/>
        <v>137394.60319844718</v>
      </c>
      <c r="AA1077" s="70">
        <f t="shared" si="511"/>
        <v>6580.2013026076238</v>
      </c>
      <c r="AB1077" s="70">
        <f t="shared" si="512"/>
        <v>7.9202546113791179</v>
      </c>
      <c r="AC1077" s="70">
        <f t="shared" si="513"/>
        <v>7.9202546113791183E-2</v>
      </c>
      <c r="AD1077" s="70">
        <f t="shared" si="514"/>
        <v>6461.2319857712055</v>
      </c>
      <c r="AE1077" s="70">
        <f t="shared" si="515"/>
        <v>3.8103153343433123</v>
      </c>
      <c r="AF1077" s="70">
        <f t="shared" si="516"/>
        <v>2.7119835252442701E-2</v>
      </c>
      <c r="AG1077" s="70">
        <f t="shared" si="517"/>
        <v>2.5632383012091597E-2</v>
      </c>
      <c r="AH1077" s="70">
        <f>(U1077-Phase_Relations!$B$37)/Phase_Relations!$B$37</f>
        <v>1.0460631277371681</v>
      </c>
      <c r="AI1077" s="70">
        <f>(U1077-Phase_Relations!G$20)/Phase_Relations!G$20</f>
        <v>0.96725559634175906</v>
      </c>
      <c r="AJ1077" s="70">
        <f t="shared" si="518"/>
        <v>1.0461681522114594</v>
      </c>
      <c r="AK1077" s="70">
        <f t="shared" si="519"/>
        <v>0.51125652652469999</v>
      </c>
      <c r="AL1077" s="71">
        <f>(1/(J1078-J1076))*((M1078-M1076)/Phase_Relations!B$22)</f>
        <v>3.8116910504586498E-7</v>
      </c>
      <c r="AM1077" s="71">
        <f t="shared" si="520"/>
        <v>1.521946641779252</v>
      </c>
      <c r="AN1077" s="71">
        <f>SUM(AM$27:AM1077)</f>
        <v>382.76411077098561</v>
      </c>
      <c r="AO1077" s="71">
        <f>(1/10000)*((AL1077*Phase_Relations!B$22*H$7*U1077))/(2*(P1077-R1077))</f>
        <v>3.0655912989771387E-12</v>
      </c>
      <c r="AP1077" s="71">
        <f t="shared" si="521"/>
        <v>2.6868205706379854E-12</v>
      </c>
      <c r="AQ1077" s="72">
        <f t="shared" si="522"/>
        <v>3.05876311401364E-19</v>
      </c>
      <c r="AR1077" s="72">
        <f t="shared" si="523"/>
        <v>2.6808360456211737E-19</v>
      </c>
      <c r="AS1077" s="71">
        <f t="shared" si="526"/>
        <v>7.3713824594261874E-6</v>
      </c>
      <c r="AT1077" s="72">
        <f t="shared" si="527"/>
        <v>4.1412283451840251E-8</v>
      </c>
      <c r="AU1077" s="97">
        <f t="shared" si="524"/>
        <v>4.0376881989221963E-8</v>
      </c>
      <c r="AV1077" s="2"/>
      <c r="AW1077" s="2"/>
      <c r="AX1077" s="2"/>
      <c r="AY1077" s="2"/>
      <c r="AZ1077" s="2"/>
      <c r="BA1077" s="2"/>
      <c r="BC1077" s="10"/>
      <c r="BE1077" s="10"/>
      <c r="BI1077" s="10"/>
    </row>
    <row r="1078" spans="1:61" x14ac:dyDescent="0.2">
      <c r="A1078" s="9">
        <f>Raw_Data!A1076</f>
        <v>40774.856134259258</v>
      </c>
      <c r="B1078" s="10">
        <f>Raw_Data!J1076</f>
        <v>-1.0001909008771711E-2</v>
      </c>
      <c r="C1078" s="10">
        <f>Raw_Data!K1076</f>
        <v>-0.19380969954345062</v>
      </c>
      <c r="D1078" s="10">
        <f>Raw_Data!L1076</f>
        <v>2.7054041965100657E-2</v>
      </c>
      <c r="E1078" s="10">
        <f>Raw_Data!M1076</f>
        <v>1.8412970557315944E-2</v>
      </c>
      <c r="F1078" s="10">
        <f>Raw_Data!N1076</f>
        <v>1.8503770443867279E-2</v>
      </c>
      <c r="J1078" s="74">
        <f t="shared" si="497"/>
        <v>279141.99999966659</v>
      </c>
      <c r="K1078" s="69">
        <f t="shared" si="498"/>
        <v>4689.8371159985263</v>
      </c>
      <c r="L1078" s="69">
        <f>K1078+$D$8-$B$8*Q1078+Phase_Relations!$C$24*Q1078</f>
        <v>4938.5942647319571</v>
      </c>
      <c r="M1078" s="69">
        <f t="shared" si="499"/>
        <v>5.5148341646513825E-2</v>
      </c>
      <c r="N1078" s="69">
        <f t="shared" si="500"/>
        <v>0.14007678778214511</v>
      </c>
      <c r="O1078" s="70">
        <f t="shared" si="501"/>
        <v>81.283703954432696</v>
      </c>
      <c r="P1078" s="70">
        <f t="shared" si="502"/>
        <v>560.57726865126006</v>
      </c>
      <c r="Q1078" s="70">
        <f t="shared" si="503"/>
        <v>55.27877411019346</v>
      </c>
      <c r="R1078" s="111">
        <f t="shared" si="504"/>
        <v>381.23292489788588</v>
      </c>
      <c r="S1078" s="70">
        <f t="shared" si="525"/>
        <v>179.34434375337418</v>
      </c>
      <c r="T1078" s="113">
        <f t="shared" si="505"/>
        <v>0.63885165835348612</v>
      </c>
      <c r="U1078" s="70">
        <f t="shared" si="506"/>
        <v>1.6226832122178547</v>
      </c>
      <c r="V1078" s="70">
        <f>(L1078/Phase_Relations!C$24)</f>
        <v>1014.1793702132227</v>
      </c>
      <c r="W1078" s="70">
        <f t="shared" si="507"/>
        <v>146041.82931070408</v>
      </c>
      <c r="X1078" s="70">
        <f t="shared" si="508"/>
        <v>6994.340484229122</v>
      </c>
      <c r="Y1078" s="70">
        <f t="shared" si="509"/>
        <v>958.90059610302922</v>
      </c>
      <c r="Z1078" s="70">
        <f t="shared" si="510"/>
        <v>138081.68583883622</v>
      </c>
      <c r="AA1078" s="70">
        <f t="shared" si="511"/>
        <v>6613.1075593312362</v>
      </c>
      <c r="AB1078" s="70">
        <f t="shared" si="512"/>
        <v>7.9464469231287911</v>
      </c>
      <c r="AC1078" s="70">
        <f t="shared" si="513"/>
        <v>7.9464469231287915E-2</v>
      </c>
      <c r="AD1078" s="70">
        <f t="shared" si="514"/>
        <v>6493.5446634956534</v>
      </c>
      <c r="AE1078" s="70">
        <f t="shared" si="515"/>
        <v>3.812481832016446</v>
      </c>
      <c r="AF1078" s="70">
        <f t="shared" si="516"/>
        <v>2.7119526205243022E-2</v>
      </c>
      <c r="AG1078" s="70">
        <f t="shared" si="517"/>
        <v>2.564135162675606E-2</v>
      </c>
      <c r="AH1078" s="70">
        <f>(U1078-Phase_Relations!$B$37)/Phase_Relations!$B$37</f>
        <v>1.0454811200103329</v>
      </c>
      <c r="AI1078" s="70">
        <f>(U1078-Phase_Relations!G$20)/Phase_Relations!G$20</f>
        <v>0.96669600561251456</v>
      </c>
      <c r="AJ1078" s="70">
        <f t="shared" si="518"/>
        <v>1.0456832342394584</v>
      </c>
      <c r="AK1078" s="70">
        <f t="shared" si="519"/>
        <v>0.51111746267550573</v>
      </c>
      <c r="AL1078" s="71">
        <f>(1/(J1079-J1077))*((M1079-M1077)/Phase_Relations!B$22)</f>
        <v>3.4829455664839855E-7</v>
      </c>
      <c r="AM1078" s="71">
        <f t="shared" si="520"/>
        <v>1.6965777432249207</v>
      </c>
      <c r="AN1078" s="71">
        <f>SUM(AM$27:AM1078)</f>
        <v>384.46068851421052</v>
      </c>
      <c r="AO1078" s="71">
        <f>(1/10000)*((AL1078*Phase_Relations!B$22*H$7*U1078))/(2*(P1078-R1078))</f>
        <v>2.7864948081658262E-12</v>
      </c>
      <c r="AP1078" s="71">
        <f t="shared" si="521"/>
        <v>2.7687801195584286E-12</v>
      </c>
      <c r="AQ1078" s="72">
        <f t="shared" si="522"/>
        <v>2.7802882724295282E-19</v>
      </c>
      <c r="AR1078" s="72">
        <f t="shared" si="523"/>
        <v>2.7626130408660045E-19</v>
      </c>
      <c r="AS1078" s="71">
        <f t="shared" si="526"/>
        <v>8.8031230475123346E-6</v>
      </c>
      <c r="AT1078" s="72">
        <f t="shared" si="527"/>
        <v>3.151993650280691E-8</v>
      </c>
      <c r="AU1078" s="97">
        <f t="shared" si="524"/>
        <v>3.9294184431456938E-8</v>
      </c>
      <c r="AV1078" s="2"/>
      <c r="AW1078" s="2"/>
      <c r="AX1078" s="2"/>
      <c r="AY1078" s="2"/>
      <c r="AZ1078" s="2"/>
      <c r="BA1078" s="2"/>
      <c r="BC1078" s="10"/>
      <c r="BE1078" s="10"/>
      <c r="BI1078" s="10"/>
    </row>
    <row r="1079" spans="1:61" x14ac:dyDescent="0.2">
      <c r="A1079" s="9">
        <f>Raw_Data!A1077</f>
        <v>40774.8591087963</v>
      </c>
      <c r="B1079" s="10">
        <f>Raw_Data!J1077</f>
        <v>-1.004949847281931E-2</v>
      </c>
      <c r="C1079" s="10">
        <f>Raw_Data!K1077</f>
        <v>-0.1943025776961802</v>
      </c>
      <c r="D1079" s="10">
        <f>Raw_Data!L1077</f>
        <v>2.7111679017514656E-2</v>
      </c>
      <c r="E1079" s="10">
        <f>Raw_Data!M1077</f>
        <v>1.8415429009788542E-2</v>
      </c>
      <c r="F1079" s="10">
        <f>Raw_Data!N1077</f>
        <v>1.8486762518759879E-2</v>
      </c>
      <c r="J1079" s="74">
        <f t="shared" si="497"/>
        <v>279399.00000002235</v>
      </c>
      <c r="K1079" s="69">
        <f t="shared" si="498"/>
        <v>4712.1515396375717</v>
      </c>
      <c r="L1079" s="69">
        <f>K1079+$D$8-$B$8*Q1079+Phase_Relations!$C$24*Q1079</f>
        <v>4960.9413076331693</v>
      </c>
      <c r="M1079" s="69">
        <f t="shared" si="499"/>
        <v>5.5281827214150411E-2</v>
      </c>
      <c r="N1079" s="69">
        <f t="shared" si="500"/>
        <v>0.14041584112394204</v>
      </c>
      <c r="O1079" s="70">
        <f t="shared" si="501"/>
        <v>81.456874126611382</v>
      </c>
      <c r="P1079" s="70">
        <f t="shared" si="502"/>
        <v>561.77154570076812</v>
      </c>
      <c r="Q1079" s="70">
        <f t="shared" si="503"/>
        <v>55.286154789941484</v>
      </c>
      <c r="R1079" s="111">
        <f t="shared" si="504"/>
        <v>381.28382613752746</v>
      </c>
      <c r="S1079" s="70">
        <f t="shared" si="525"/>
        <v>180.48771956324066</v>
      </c>
      <c r="T1079" s="113">
        <f t="shared" si="505"/>
        <v>0.63871817278584953</v>
      </c>
      <c r="U1079" s="70">
        <f t="shared" si="506"/>
        <v>1.6223441588760579</v>
      </c>
      <c r="V1079" s="70">
        <f>(L1079/Phase_Relations!C$24)</f>
        <v>1018.7685121189527</v>
      </c>
      <c r="W1079" s="70">
        <f t="shared" si="507"/>
        <v>146702.6657451292</v>
      </c>
      <c r="X1079" s="70">
        <f t="shared" si="508"/>
        <v>7025.9897387513975</v>
      </c>
      <c r="Y1079" s="70">
        <f t="shared" si="509"/>
        <v>963.48235732901117</v>
      </c>
      <c r="Z1079" s="70">
        <f t="shared" si="510"/>
        <v>138741.4594553776</v>
      </c>
      <c r="AA1079" s="70">
        <f t="shared" si="511"/>
        <v>6644.7059126138702</v>
      </c>
      <c r="AB1079" s="70">
        <f t="shared" si="512"/>
        <v>7.9656811547767159</v>
      </c>
      <c r="AC1079" s="70">
        <f t="shared" si="513"/>
        <v>7.9656811547767159E-2</v>
      </c>
      <c r="AD1079" s="70">
        <f t="shared" si="514"/>
        <v>6524.3807662383761</v>
      </c>
      <c r="AE1079" s="70">
        <f t="shared" si="515"/>
        <v>3.8145392987586031</v>
      </c>
      <c r="AF1079" s="70">
        <f t="shared" si="516"/>
        <v>2.7162634725581263E-2</v>
      </c>
      <c r="AG1079" s="70">
        <f t="shared" si="517"/>
        <v>2.5688582857981156E-2</v>
      </c>
      <c r="AH1079" s="70">
        <f>(U1079-Phase_Relations!$B$37)/Phase_Relations!$B$37</f>
        <v>1.0450537246912095</v>
      </c>
      <c r="AI1079" s="70">
        <f>(U1079-Phase_Relations!G$20)/Phase_Relations!G$20</f>
        <v>0.96628507213641723</v>
      </c>
      <c r="AJ1079" s="70">
        <f t="shared" si="518"/>
        <v>1.0451639602219018</v>
      </c>
      <c r="AK1079" s="70">
        <f t="shared" si="519"/>
        <v>0.51101529122370914</v>
      </c>
      <c r="AL1079" s="71">
        <f>(1/(J1080-J1078))*((M1080-M1078)/Phase_Relations!B$22)</f>
        <v>2.3108506139388746E-7</v>
      </c>
      <c r="AM1079" s="71">
        <f t="shared" si="520"/>
        <v>1.2519489664545489</v>
      </c>
      <c r="AN1079" s="71">
        <f>SUM(AM$27:AM1079)</f>
        <v>385.71263748066508</v>
      </c>
      <c r="AO1079" s="71">
        <f>(1/10000)*((AL1079*Phase_Relations!B$22*H$7*U1079))/(2*(P1079-R1079))</f>
        <v>1.8366766095997972E-12</v>
      </c>
      <c r="AP1079" s="71">
        <f t="shared" si="521"/>
        <v>2.7731493178942016E-12</v>
      </c>
      <c r="AQ1079" s="72">
        <f t="shared" si="522"/>
        <v>1.8325856638782774E-19</v>
      </c>
      <c r="AR1079" s="72">
        <f t="shared" si="523"/>
        <v>2.7669725074105926E-19</v>
      </c>
      <c r="AS1079" s="71">
        <f t="shared" si="526"/>
        <v>6.7760219181059394E-6</v>
      </c>
      <c r="AT1079" s="72">
        <f t="shared" si="527"/>
        <v>2.6991173145038807E-8</v>
      </c>
      <c r="AU1079" s="97">
        <f t="shared" si="524"/>
        <v>3.8272188009263206E-8</v>
      </c>
      <c r="AV1079" s="2"/>
      <c r="AW1079" s="2"/>
      <c r="AX1079" s="2"/>
      <c r="AY1079" s="2"/>
      <c r="AZ1079" s="2"/>
      <c r="BA1079" s="2"/>
      <c r="BC1079" s="10"/>
      <c r="BE1079" s="10"/>
      <c r="BI1079" s="10"/>
    </row>
    <row r="1080" spans="1:61" x14ac:dyDescent="0.2">
      <c r="A1080" s="9">
        <f>Raw_Data!A1078</f>
        <v>40774.86209490741</v>
      </c>
      <c r="B1080" s="10">
        <f>Raw_Data!J1078</f>
        <v>-1.010284807913381E-2</v>
      </c>
      <c r="C1080" s="10">
        <f>Raw_Data!K1078</f>
        <v>-0.19461018116981066</v>
      </c>
      <c r="D1080" s="10">
        <f>Raw_Data!L1078</f>
        <v>2.7185622617005755E-2</v>
      </c>
      <c r="E1080" s="10">
        <f>Raw_Data!M1078</f>
        <v>1.8460132464411843E-2</v>
      </c>
      <c r="F1080" s="10">
        <f>Raw_Data!N1078</f>
        <v>1.8517109055546779E-2</v>
      </c>
      <c r="J1080" s="74">
        <f t="shared" si="497"/>
        <v>279656.99999998324</v>
      </c>
      <c r="K1080" s="69">
        <f t="shared" si="498"/>
        <v>4737.1668605726272</v>
      </c>
      <c r="L1080" s="69">
        <f>K1080+$D$8-$B$8*Q1080+Phase_Relations!$C$24*Q1080</f>
        <v>4986.549763364349</v>
      </c>
      <c r="M1080" s="69">
        <f t="shared" si="499"/>
        <v>5.535791615509672E-2</v>
      </c>
      <c r="N1080" s="69">
        <f t="shared" si="500"/>
        <v>0.14060910703394566</v>
      </c>
      <c r="O1080" s="70">
        <f t="shared" si="501"/>
        <v>81.67903721995296</v>
      </c>
      <c r="P1080" s="70">
        <f t="shared" si="502"/>
        <v>563.30370496519276</v>
      </c>
      <c r="Q1080" s="70">
        <f t="shared" si="503"/>
        <v>55.420361932801711</v>
      </c>
      <c r="R1080" s="111">
        <f t="shared" si="504"/>
        <v>382.2093926400118</v>
      </c>
      <c r="S1080" s="70">
        <f t="shared" si="525"/>
        <v>181.09431232518097</v>
      </c>
      <c r="T1080" s="113">
        <f t="shared" si="505"/>
        <v>0.63864208384490317</v>
      </c>
      <c r="U1080" s="70">
        <f t="shared" si="506"/>
        <v>1.6221508929660542</v>
      </c>
      <c r="V1080" s="70">
        <f>(L1080/Phase_Relations!C$24)</f>
        <v>1024.0274109297038</v>
      </c>
      <c r="W1080" s="70">
        <f t="shared" si="507"/>
        <v>147459.94717387736</v>
      </c>
      <c r="X1080" s="70">
        <f t="shared" si="508"/>
        <v>7062.2580064117501</v>
      </c>
      <c r="Y1080" s="70">
        <f t="shared" si="509"/>
        <v>968.60704899690211</v>
      </c>
      <c r="Z1080" s="70">
        <f t="shared" si="510"/>
        <v>139479.41505555389</v>
      </c>
      <c r="AA1080" s="70">
        <f t="shared" si="511"/>
        <v>6680.048613771738</v>
      </c>
      <c r="AB1080" s="70">
        <f t="shared" si="512"/>
        <v>7.9766449791205734</v>
      </c>
      <c r="AC1080" s="70">
        <f t="shared" si="513"/>
        <v>7.9766449791205729E-2</v>
      </c>
      <c r="AD1080" s="70">
        <f t="shared" si="514"/>
        <v>6559.3190722216177</v>
      </c>
      <c r="AE1080" s="70">
        <f t="shared" si="515"/>
        <v>3.8168587572833101</v>
      </c>
      <c r="AF1080" s="70">
        <f t="shared" si="516"/>
        <v>2.7109729703438515E-2</v>
      </c>
      <c r="AG1080" s="70">
        <f t="shared" si="517"/>
        <v>2.5642551172835561E-2</v>
      </c>
      <c r="AH1080" s="70">
        <f>(U1080-Phase_Relations!$B$37)/Phase_Relations!$B$37</f>
        <v>1.0448101024197287</v>
      </c>
      <c r="AI1080" s="70">
        <f>(U1080-Phase_Relations!G$20)/Phase_Relations!G$20</f>
        <v>0.96605083338275077</v>
      </c>
      <c r="AJ1080" s="70">
        <f t="shared" si="518"/>
        <v>1.0446725857297852</v>
      </c>
      <c r="AK1080" s="70">
        <f t="shared" si="519"/>
        <v>0.51095703272560677</v>
      </c>
      <c r="AL1080" s="71">
        <f>(1/(J1081-J1079))*((M1081-M1079)/Phase_Relations!B$22)</f>
        <v>2.5753815781784001E-7</v>
      </c>
      <c r="AM1080" s="71">
        <f t="shared" si="520"/>
        <v>0.71723693398312849</v>
      </c>
      <c r="AN1080" s="71">
        <f>SUM(AM$27:AM1080)</f>
        <v>386.42987441464822</v>
      </c>
      <c r="AO1080" s="71">
        <f>(1/10000)*((AL1080*Phase_Relations!B$22*H$7*U1080))/(2*(P1080-R1080))</f>
        <v>2.039827847888572E-12</v>
      </c>
      <c r="AP1080" s="71">
        <f t="shared" si="521"/>
        <v>2.6870655467371372E-12</v>
      </c>
      <c r="AQ1080" s="72">
        <f t="shared" si="522"/>
        <v>2.0352844105935465E-19</v>
      </c>
      <c r="AR1080" s="72">
        <f t="shared" si="523"/>
        <v>2.6810804760696006E-19</v>
      </c>
      <c r="AS1080" s="71">
        <f t="shared" si="526"/>
        <v>3.4096548793346882E-6</v>
      </c>
      <c r="AT1080" s="72">
        <f t="shared" si="527"/>
        <v>5.9572655841830239E-8</v>
      </c>
      <c r="AU1080" s="97">
        <f t="shared" si="524"/>
        <v>3.8086649119707149E-8</v>
      </c>
      <c r="AV1080" s="2"/>
      <c r="AW1080" s="2"/>
      <c r="AX1080" s="2"/>
      <c r="AY1080" s="2"/>
      <c r="AZ1080" s="2"/>
      <c r="BA1080" s="2"/>
      <c r="BC1080" s="10"/>
      <c r="BE1080" s="10"/>
      <c r="BI1080" s="10"/>
    </row>
    <row r="1081" spans="1:61" x14ac:dyDescent="0.2">
      <c r="A1081" s="9">
        <f>Raw_Data!A1079</f>
        <v>40774.865069444444</v>
      </c>
      <c r="B1081" s="10">
        <f>Raw_Data!J1079</f>
        <v>-1.0153632343737611E-2</v>
      </c>
      <c r="C1081" s="10">
        <f>Raw_Data!K1079</f>
        <v>-0.19518619539649062</v>
      </c>
      <c r="D1081" s="10">
        <f>Raw_Data!L1079</f>
        <v>2.7196655961677557E-2</v>
      </c>
      <c r="E1081" s="10">
        <f>Raw_Data!M1079</f>
        <v>1.8388777959795342E-2</v>
      </c>
      <c r="F1081" s="10">
        <f>Raw_Data!N1079</f>
        <v>1.847097371407468E-2</v>
      </c>
      <c r="J1081" s="74">
        <f t="shared" ref="J1081:J1144" si="528">(A1081-A$27)*24*3600</f>
        <v>279913.99999971036</v>
      </c>
      <c r="K1081" s="69">
        <f t="shared" ref="K1081:K1144" si="529">B1081*$B$17/B$18</f>
        <v>4760.9793076603501</v>
      </c>
      <c r="L1081" s="69">
        <f>K1081+$D$8-$B$8*Q1081+Phase_Relations!$C$24*Q1081</f>
        <v>5009.4154639443377</v>
      </c>
      <c r="M1081" s="69">
        <f t="shared" ref="M1081:M1144" si="530">(C1081*$C$17/C$18)-(0.000000651*K1081)</f>
        <v>5.5515392432406281E-2</v>
      </c>
      <c r="N1081" s="69">
        <f t="shared" ref="N1081:N1144" si="531">M1081*2.54</f>
        <v>0.14100909677831194</v>
      </c>
      <c r="O1081" s="70">
        <f t="shared" ref="O1081:O1144" si="532">D1081*$D$17/D$18</f>
        <v>81.712186836675187</v>
      </c>
      <c r="P1081" s="70">
        <f t="shared" ref="P1081:P1144" si="533">(O1081/145)*1000</f>
        <v>563.53232301155299</v>
      </c>
      <c r="Q1081" s="70">
        <f t="shared" ref="Q1081:Q1144" si="534">E1081*$E$17/E$18</f>
        <v>55.206143942816759</v>
      </c>
      <c r="R1081" s="111">
        <f t="shared" ref="R1081:R1144" si="535">(Q1081/145)*1000</f>
        <v>380.73202719183973</v>
      </c>
      <c r="S1081" s="70">
        <f t="shared" si="525"/>
        <v>182.80029581971326</v>
      </c>
      <c r="T1081" s="113">
        <f t="shared" ref="T1081:T1144" si="536">D$7-M1081</f>
        <v>0.63848460756759362</v>
      </c>
      <c r="U1081" s="70">
        <f t="shared" ref="U1081:U1144" si="537">T1081*2.54</f>
        <v>1.6217509032216879</v>
      </c>
      <c r="V1081" s="70">
        <f>(L1081/Phase_Relations!C$24)</f>
        <v>1028.7230632895876</v>
      </c>
      <c r="W1081" s="70">
        <f t="shared" ref="W1081:W1144" si="538">144*V1081</f>
        <v>148136.12111370062</v>
      </c>
      <c r="X1081" s="70">
        <f t="shared" ref="X1081:X1144" si="539">(V1081/145)*1000</f>
        <v>7094.6418157902599</v>
      </c>
      <c r="Y1081" s="70">
        <f t="shared" ref="Y1081:Y1144" si="540">V1081-Q1081</f>
        <v>973.51691934677081</v>
      </c>
      <c r="Z1081" s="70">
        <f t="shared" ref="Z1081:Z1144" si="541">144*Y1081</f>
        <v>140186.436385935</v>
      </c>
      <c r="AA1081" s="70">
        <f t="shared" ref="AA1081:AA1144" si="542">X1081-R1081</f>
        <v>6713.9097885984202</v>
      </c>
      <c r="AB1081" s="70">
        <f t="shared" ref="AB1081:AB1144" si="543">(1-($D$7-M1081)/$D$7)*100</f>
        <v>7.9993360853611417</v>
      </c>
      <c r="AC1081" s="70">
        <f t="shared" ref="AC1081:AC1144" si="544">AB1081/100</f>
        <v>7.9993360853611417E-2</v>
      </c>
      <c r="AD1081" s="70">
        <f t="shared" ref="AD1081:AD1144" si="545">X1081-((2/3)*(P1081-R1081)+R1081)</f>
        <v>6592.0429247186112</v>
      </c>
      <c r="AE1081" s="70">
        <f t="shared" ref="AE1081:AE1144" si="546">LOG(AD1081,10)</f>
        <v>3.8190200266483636</v>
      </c>
      <c r="AF1081" s="70">
        <f t="shared" ref="AF1081:AF1144" si="547">(P1081-R1081)/AA1081</f>
        <v>2.7227100389425132E-2</v>
      </c>
      <c r="AG1081" s="70">
        <f t="shared" ref="AG1081:AG1144" si="548">(P1081-R1081)/X1081</f>
        <v>2.5765965437869177E-2</v>
      </c>
      <c r="AH1081" s="70">
        <f>(U1081-Phase_Relations!$B$37)/Phase_Relations!$B$37</f>
        <v>1.0443058934255527</v>
      </c>
      <c r="AI1081" s="70">
        <f>(U1081-Phase_Relations!G$20)/Phase_Relations!G$20</f>
        <v>0.96556604483831521</v>
      </c>
      <c r="AJ1081" s="70">
        <f t="shared" ref="AJ1081:AJ1144" si="549">AVERAGE(AH1077:AH1085)</f>
        <v>1.0441797273369009</v>
      </c>
      <c r="AK1081" s="70">
        <f t="shared" ref="AK1081:AK1144" si="550">AH1081/(1+AH1081)</f>
        <v>0.51083641483596942</v>
      </c>
      <c r="AL1081" s="71">
        <f>(1/(J1082-J1080))*((M1082-M1080)/Phase_Relations!B$22)</f>
        <v>3.1600635129025752E-7</v>
      </c>
      <c r="AM1081" s="71">
        <f t="shared" ref="AM1081:AM1144" si="551">((AD1081+AD1080)/2)*(AC1081-AC1080)</f>
        <v>1.492094761403749</v>
      </c>
      <c r="AN1081" s="71">
        <f>SUM(AM$27:AM1081)</f>
        <v>387.92196917605196</v>
      </c>
      <c r="AO1081" s="71">
        <f>(1/10000)*((AL1081*Phase_Relations!B$22*H$7*U1081))/(2*(P1081-R1081))</f>
        <v>2.4789545135047209E-12</v>
      </c>
      <c r="AP1081" s="71">
        <f t="shared" ref="AP1081:AP1144" si="552">AVERAGE(AO1077:AO1085)</f>
        <v>2.6203235323771706E-12</v>
      </c>
      <c r="AQ1081" s="72">
        <f t="shared" ref="AQ1081:AQ1144" si="553">AO1081*$H$8/($H$7*1000)</f>
        <v>2.4734329816749698E-19</v>
      </c>
      <c r="AR1081" s="72">
        <f t="shared" ref="AR1081:AR1144" si="554">AVERAGE(AQ1077:AQ1085)</f>
        <v>2.6144871204101713E-19</v>
      </c>
      <c r="AS1081" s="71">
        <f t="shared" si="526"/>
        <v>7.5351721702368464E-6</v>
      </c>
      <c r="AT1081" s="72">
        <f t="shared" si="527"/>
        <v>3.2759649466881233E-8</v>
      </c>
      <c r="AU1081" s="97">
        <f t="shared" ref="AU1081:AU1144" si="555">AVERAGE(AT1077:AT1086)</f>
        <v>4.2454910073568097E-8</v>
      </c>
      <c r="AV1081" s="2"/>
      <c r="AW1081" s="2"/>
      <c r="AX1081" s="2"/>
      <c r="AY1081" s="2"/>
      <c r="AZ1081" s="2"/>
      <c r="BA1081" s="2"/>
      <c r="BC1081" s="10"/>
      <c r="BE1081" s="10"/>
      <c r="BI1081" s="10"/>
    </row>
    <row r="1082" spans="1:61" x14ac:dyDescent="0.2">
      <c r="A1082" s="9">
        <f>Raw_Data!A1080</f>
        <v>40774.868043981478</v>
      </c>
      <c r="B1082" s="10">
        <f>Raw_Data!J1080</f>
        <v>-1.0204511620997411E-2</v>
      </c>
      <c r="C1082" s="10">
        <f>Raw_Data!K1080</f>
        <v>-0.19566600930902034</v>
      </c>
      <c r="D1082" s="10">
        <f>Raw_Data!L1080</f>
        <v>2.7220931695272156E-2</v>
      </c>
      <c r="E1082" s="10">
        <f>Raw_Data!M1080</f>
        <v>1.8452863996231843E-2</v>
      </c>
      <c r="F1082" s="10">
        <f>Raw_Data!N1080</f>
        <v>1.8525678754986077E-2</v>
      </c>
      <c r="J1082" s="74">
        <f t="shared" si="528"/>
        <v>280170.99999943748</v>
      </c>
      <c r="K1082" s="69">
        <f t="shared" si="529"/>
        <v>4784.8363056313301</v>
      </c>
      <c r="L1082" s="69">
        <f>K1082+$D$8-$B$8*Q1082+Phase_Relations!$C$24*Q1082</f>
        <v>5034.1227688653398</v>
      </c>
      <c r="M1082" s="69">
        <f t="shared" si="530"/>
        <v>5.5643950567688796E-2</v>
      </c>
      <c r="N1082" s="69">
        <f t="shared" si="531"/>
        <v>0.14133563444192954</v>
      </c>
      <c r="O1082" s="70">
        <f t="shared" si="532"/>
        <v>81.785123130088394</v>
      </c>
      <c r="P1082" s="70">
        <f t="shared" si="533"/>
        <v>564.03533193164412</v>
      </c>
      <c r="Q1082" s="70">
        <f t="shared" si="534"/>
        <v>55.39854079267667</v>
      </c>
      <c r="R1082" s="111">
        <f t="shared" si="535"/>
        <v>382.05890201845978</v>
      </c>
      <c r="S1082" s="70">
        <f t="shared" si="525"/>
        <v>181.97642991318435</v>
      </c>
      <c r="T1082" s="113">
        <f t="shared" si="536"/>
        <v>0.63835604943231117</v>
      </c>
      <c r="U1082" s="70">
        <f t="shared" si="537"/>
        <v>1.6214243655580705</v>
      </c>
      <c r="V1082" s="70">
        <f>(L1082/Phase_Relations!C$24)</f>
        <v>1033.7969036581703</v>
      </c>
      <c r="W1082" s="70">
        <f t="shared" si="538"/>
        <v>148866.75412677653</v>
      </c>
      <c r="X1082" s="70">
        <f t="shared" si="539"/>
        <v>7129.6338183322096</v>
      </c>
      <c r="Y1082" s="70">
        <f t="shared" si="540"/>
        <v>978.39836286549371</v>
      </c>
      <c r="Z1082" s="70">
        <f t="shared" si="541"/>
        <v>140889.36425263109</v>
      </c>
      <c r="AA1082" s="70">
        <f t="shared" si="542"/>
        <v>6747.5749163137498</v>
      </c>
      <c r="AB1082" s="70">
        <f t="shared" si="543"/>
        <v>8.0178603123470911</v>
      </c>
      <c r="AC1082" s="70">
        <f t="shared" si="544"/>
        <v>8.0178603123470915E-2</v>
      </c>
      <c r="AD1082" s="70">
        <f t="shared" si="545"/>
        <v>6626.2572963716266</v>
      </c>
      <c r="AE1082" s="70">
        <f t="shared" si="546"/>
        <v>3.8212682954494896</v>
      </c>
      <c r="AF1082" s="70">
        <f t="shared" si="547"/>
        <v>2.6969160353183513E-2</v>
      </c>
      <c r="AG1082" s="70">
        <f t="shared" si="548"/>
        <v>2.5523951797534666E-2</v>
      </c>
      <c r="AH1082" s="70">
        <f>(U1082-Phase_Relations!$B$37)/Phase_Relations!$B$37</f>
        <v>1.0438942748046951</v>
      </c>
      <c r="AI1082" s="70">
        <f>(U1082-Phase_Relations!G$20)/Phase_Relations!G$20</f>
        <v>0.96517028039465602</v>
      </c>
      <c r="AJ1082" s="70">
        <f t="shared" si="549"/>
        <v>1.0437084514172217</v>
      </c>
      <c r="AK1082" s="70">
        <f t="shared" si="550"/>
        <v>0.51073790248003148</v>
      </c>
      <c r="AL1082" s="71">
        <f>(1/(J1083-J1081))*((M1083-M1081)/Phase_Relations!B$22)</f>
        <v>3.9546096740634059E-7</v>
      </c>
      <c r="AM1082" s="71">
        <f t="shared" si="551"/>
        <v>1.22429396831953</v>
      </c>
      <c r="AN1082" s="71">
        <f>SUM(AM$27:AM1082)</f>
        <v>389.14626314437152</v>
      </c>
      <c r="AO1082" s="71">
        <f>(1/10000)*((AL1082*Phase_Relations!B$22*H$7*U1082))/(2*(P1082-R1082))</f>
        <v>3.1156643930010441E-12</v>
      </c>
      <c r="AP1082" s="71">
        <f t="shared" si="552"/>
        <v>2.6885487033063681E-12</v>
      </c>
      <c r="AQ1082" s="72">
        <f t="shared" si="553"/>
        <v>3.108724677075214E-19</v>
      </c>
      <c r="AR1082" s="72">
        <f t="shared" si="554"/>
        <v>2.6825603291106055E-19</v>
      </c>
      <c r="AS1082" s="71">
        <f t="shared" si="526"/>
        <v>5.8849200079121474E-6</v>
      </c>
      <c r="AT1082" s="72">
        <f t="shared" si="527"/>
        <v>5.27198268392492E-8</v>
      </c>
      <c r="AU1082" s="97">
        <f t="shared" si="555"/>
        <v>4.1059784492222826E-8</v>
      </c>
      <c r="AV1082" s="2"/>
      <c r="AW1082" s="2"/>
      <c r="AX1082" s="2"/>
      <c r="AY1082" s="2"/>
      <c r="AZ1082" s="2"/>
      <c r="BA1082" s="2"/>
      <c r="BC1082" s="10"/>
      <c r="BE1082" s="10"/>
      <c r="BI1082" s="10"/>
    </row>
    <row r="1083" spans="1:61" x14ac:dyDescent="0.2">
      <c r="A1083" s="9">
        <f>Raw_Data!A1081</f>
        <v>40774.871030092596</v>
      </c>
      <c r="B1083" s="10">
        <f>Raw_Data!J1081</f>
        <v>-1.025459516726371E-2</v>
      </c>
      <c r="C1083" s="10">
        <f>Raw_Data!K1081</f>
        <v>-0.19648311815017028</v>
      </c>
      <c r="D1083" s="10">
        <f>Raw_Data!L1081</f>
        <v>2.7234518505072657E-2</v>
      </c>
      <c r="E1083" s="10">
        <f>Raw_Data!M1081</f>
        <v>1.8424122667807744E-2</v>
      </c>
      <c r="F1083" s="10">
        <f>Raw_Data!N1081</f>
        <v>1.8480965720673377E-2</v>
      </c>
      <c r="J1083" s="74">
        <f t="shared" si="528"/>
        <v>280429.00000002701</v>
      </c>
      <c r="K1083" s="69">
        <f t="shared" si="529"/>
        <v>4808.3201899552651</v>
      </c>
      <c r="L1083" s="69">
        <f>K1083+$D$8-$B$8*Q1083+Phase_Relations!$C$24*Q1083</f>
        <v>5057.2253072257727</v>
      </c>
      <c r="M1083" s="69">
        <f t="shared" si="530"/>
        <v>5.5874041915882119E-2</v>
      </c>
      <c r="N1083" s="69">
        <f t="shared" si="531"/>
        <v>0.14192006646634059</v>
      </c>
      <c r="O1083" s="70">
        <f t="shared" si="532"/>
        <v>81.8259446172042</v>
      </c>
      <c r="P1083" s="70">
        <f t="shared" si="533"/>
        <v>564.31685942899446</v>
      </c>
      <c r="Q1083" s="70">
        <f t="shared" si="534"/>
        <v>55.312254584992957</v>
      </c>
      <c r="R1083" s="111">
        <f t="shared" si="535"/>
        <v>381.46382472408936</v>
      </c>
      <c r="S1083" s="70">
        <f t="shared" si="525"/>
        <v>182.8530347049051</v>
      </c>
      <c r="T1083" s="113">
        <f t="shared" si="536"/>
        <v>0.63812595808411787</v>
      </c>
      <c r="U1083" s="70">
        <f t="shared" si="537"/>
        <v>1.6208399335336594</v>
      </c>
      <c r="V1083" s="70">
        <f>(L1083/Phase_Relations!C$24)</f>
        <v>1038.5411925283925</v>
      </c>
      <c r="W1083" s="70">
        <f t="shared" si="538"/>
        <v>149549.9317240885</v>
      </c>
      <c r="X1083" s="70">
        <f t="shared" si="539"/>
        <v>7162.3530519199476</v>
      </c>
      <c r="Y1083" s="70">
        <f t="shared" si="540"/>
        <v>983.2289379433995</v>
      </c>
      <c r="Z1083" s="70">
        <f t="shared" si="541"/>
        <v>141584.96706384953</v>
      </c>
      <c r="AA1083" s="70">
        <f t="shared" si="542"/>
        <v>6780.8892271958584</v>
      </c>
      <c r="AB1083" s="70">
        <f t="shared" si="543"/>
        <v>8.0510146852856064</v>
      </c>
      <c r="AC1083" s="70">
        <f t="shared" si="544"/>
        <v>8.0510146852856068E-2</v>
      </c>
      <c r="AD1083" s="70">
        <f t="shared" si="545"/>
        <v>6658.9872040592545</v>
      </c>
      <c r="AE1083" s="70">
        <f t="shared" si="546"/>
        <v>3.823408180351052</v>
      </c>
      <c r="AF1083" s="70">
        <f t="shared" si="547"/>
        <v>2.6965937442473369E-2</v>
      </c>
      <c r="AG1083" s="70">
        <f t="shared" si="548"/>
        <v>2.5529743281209705E-2</v>
      </c>
      <c r="AH1083" s="70">
        <f>(U1083-Phase_Relations!$B$37)/Phase_Relations!$B$37</f>
        <v>1.0431575662081796</v>
      </c>
      <c r="AI1083" s="70">
        <f>(U1083-Phase_Relations!G$20)/Phase_Relations!G$20</f>
        <v>0.96446194735755619</v>
      </c>
      <c r="AJ1083" s="70">
        <f t="shared" si="549"/>
        <v>1.0431857413836201</v>
      </c>
      <c r="AK1083" s="70">
        <f t="shared" si="550"/>
        <v>0.5105614875039407</v>
      </c>
      <c r="AL1083" s="71">
        <f>(1/(J1084-J1082))*((M1084-M1082)/Phase_Relations!B$22)</f>
        <v>4.1145131710914799E-7</v>
      </c>
      <c r="AM1083" s="71">
        <f t="shared" si="551"/>
        <v>2.2023197537332249</v>
      </c>
      <c r="AN1083" s="71">
        <f>SUM(AM$27:AM1083)</f>
        <v>391.34858289810472</v>
      </c>
      <c r="AO1083" s="71">
        <f>(1/10000)*((AL1083*Phase_Relations!B$22*H$7*U1083))/(2*(P1083-R1083))</f>
        <v>3.2249419735789721E-12</v>
      </c>
      <c r="AP1083" s="71">
        <f t="shared" si="552"/>
        <v>2.8399810165699297E-12</v>
      </c>
      <c r="AQ1083" s="72">
        <f t="shared" si="553"/>
        <v>3.217758856801633E-19</v>
      </c>
      <c r="AR1083" s="72">
        <f t="shared" si="554"/>
        <v>2.8336553476262466E-19</v>
      </c>
      <c r="AS1083" s="71">
        <f t="shared" si="526"/>
        <v>1.1012667577074523E-5</v>
      </c>
      <c r="AT1083" s="72">
        <f t="shared" si="527"/>
        <v>2.9160384275267915E-8</v>
      </c>
      <c r="AU1083" s="97">
        <f t="shared" si="555"/>
        <v>4.2404521194578375E-8</v>
      </c>
      <c r="AV1083" s="2"/>
      <c r="AW1083" s="2"/>
      <c r="AX1083" s="2"/>
      <c r="AY1083" s="2"/>
      <c r="AZ1083" s="2"/>
      <c r="BA1083" s="2"/>
      <c r="BC1083" s="10"/>
      <c r="BE1083" s="10"/>
      <c r="BI1083" s="10"/>
    </row>
    <row r="1084" spans="1:61" x14ac:dyDescent="0.2">
      <c r="A1084" s="9">
        <f>Raw_Data!A1082</f>
        <v>40774.87400462963</v>
      </c>
      <c r="B1084" s="10">
        <f>Raw_Data!J1082</f>
        <v>-1.030470246669391E-2</v>
      </c>
      <c r="C1084" s="10">
        <f>Raw_Data!K1082</f>
        <v>-0.19701043839068078</v>
      </c>
      <c r="D1084" s="10">
        <f>Raw_Data!L1082</f>
        <v>2.7312191351309557E-2</v>
      </c>
      <c r="E1084" s="10">
        <f>Raw_Data!M1082</f>
        <v>1.8410250820039442E-2</v>
      </c>
      <c r="F1084" s="10">
        <f>Raw_Data!N1082</f>
        <v>1.8487133035750978E-2</v>
      </c>
      <c r="J1084" s="74">
        <f t="shared" si="528"/>
        <v>280685.99999975413</v>
      </c>
      <c r="K1084" s="69">
        <f t="shared" si="529"/>
        <v>4831.8152119999677</v>
      </c>
      <c r="L1084" s="69">
        <f>K1084+$D$8-$B$8*Q1084+Phase_Relations!$C$24*Q1084</f>
        <v>5080.5362746897445</v>
      </c>
      <c r="M1084" s="69">
        <f t="shared" si="530"/>
        <v>5.6017101939174273E-2</v>
      </c>
      <c r="N1084" s="69">
        <f t="shared" si="531"/>
        <v>0.14228343892550266</v>
      </c>
      <c r="O1084" s="70">
        <f t="shared" si="532"/>
        <v>82.059312209631344</v>
      </c>
      <c r="P1084" s="70">
        <f t="shared" si="533"/>
        <v>565.92629110090581</v>
      </c>
      <c r="Q1084" s="70">
        <f t="shared" si="534"/>
        <v>55.270609010375438</v>
      </c>
      <c r="R1084" s="111">
        <f t="shared" si="535"/>
        <v>381.17661386465818</v>
      </c>
      <c r="S1084" s="70">
        <f t="shared" si="525"/>
        <v>184.74967723624763</v>
      </c>
      <c r="T1084" s="113">
        <f t="shared" si="536"/>
        <v>0.63798289806082564</v>
      </c>
      <c r="U1084" s="70">
        <f t="shared" si="537"/>
        <v>1.6204765610744971</v>
      </c>
      <c r="V1084" s="70">
        <f>(L1084/Phase_Relations!C$24)</f>
        <v>1043.3282839625892</v>
      </c>
      <c r="W1084" s="70">
        <f t="shared" si="538"/>
        <v>150239.27289061286</v>
      </c>
      <c r="X1084" s="70">
        <f t="shared" si="539"/>
        <v>7195.3674756040637</v>
      </c>
      <c r="Y1084" s="70">
        <f t="shared" si="540"/>
        <v>988.0576749522138</v>
      </c>
      <c r="Z1084" s="70">
        <f t="shared" si="541"/>
        <v>142280.30519311878</v>
      </c>
      <c r="AA1084" s="70">
        <f t="shared" si="542"/>
        <v>6814.1908617394056</v>
      </c>
      <c r="AB1084" s="70">
        <f t="shared" si="543"/>
        <v>8.0716285214948549</v>
      </c>
      <c r="AC1084" s="70">
        <f t="shared" si="544"/>
        <v>8.0716285214948544E-2</v>
      </c>
      <c r="AD1084" s="70">
        <f t="shared" si="545"/>
        <v>6691.024410248574</v>
      </c>
      <c r="AE1084" s="70">
        <f t="shared" si="546"/>
        <v>3.8254926142789105</v>
      </c>
      <c r="AF1084" s="70">
        <f t="shared" si="547"/>
        <v>2.7112489360048248E-2</v>
      </c>
      <c r="AG1084" s="70">
        <f t="shared" si="548"/>
        <v>2.5676197617792631E-2</v>
      </c>
      <c r="AH1084" s="70">
        <f>(U1084-Phase_Relations!$B$37)/Phase_Relations!$B$37</f>
        <v>1.0426995153088101</v>
      </c>
      <c r="AI1084" s="70">
        <f>(U1084-Phase_Relations!G$20)/Phase_Relations!G$20</f>
        <v>0.96402153905197741</v>
      </c>
      <c r="AJ1084" s="70">
        <f t="shared" si="549"/>
        <v>1.0426525455360678</v>
      </c>
      <c r="AK1084" s="70">
        <f t="shared" si="550"/>
        <v>0.51045173677988431</v>
      </c>
      <c r="AL1084" s="71">
        <f>(1/(J1085-J1083))*((M1085-M1083)/Phase_Relations!B$22)</f>
        <v>3.468942528629042E-7</v>
      </c>
      <c r="AM1084" s="71">
        <f t="shared" si="551"/>
        <v>1.3759747640444711</v>
      </c>
      <c r="AN1084" s="71">
        <f>SUM(AM$27:AM1084)</f>
        <v>392.72455766214921</v>
      </c>
      <c r="AO1084" s="71">
        <f>(1/10000)*((AL1084*Phase_Relations!B$22*H$7*U1084))/(2*(P1084-R1084))</f>
        <v>2.6904297854286208E-12</v>
      </c>
      <c r="AP1084" s="71">
        <f t="shared" si="552"/>
        <v>3.0318772855597407E-12</v>
      </c>
      <c r="AQ1084" s="72">
        <f t="shared" si="553"/>
        <v>2.6844372213799358E-19</v>
      </c>
      <c r="AR1084" s="72">
        <f t="shared" si="554"/>
        <v>3.0251241939459502E-19</v>
      </c>
      <c r="AS1084" s="71">
        <f t="shared" si="526"/>
        <v>6.9977309978298844E-6</v>
      </c>
      <c r="AT1084" s="72">
        <f t="shared" si="527"/>
        <v>3.8284967857213384E-8</v>
      </c>
      <c r="AU1084" s="97">
        <f t="shared" si="555"/>
        <v>4.165191459897565E-8</v>
      </c>
      <c r="AV1084" s="2"/>
      <c r="AW1084" s="2"/>
      <c r="AX1084" s="2"/>
      <c r="AY1084" s="2"/>
      <c r="AZ1084" s="2"/>
      <c r="BA1084" s="2"/>
      <c r="BC1084" s="10"/>
      <c r="BE1084" s="10"/>
      <c r="BI1084" s="10"/>
    </row>
    <row r="1085" spans="1:61" x14ac:dyDescent="0.2">
      <c r="A1085" s="9">
        <f>Raw_Data!A1083</f>
        <v>40774.876979166664</v>
      </c>
      <c r="B1085" s="10">
        <f>Raw_Data!J1083</f>
        <v>-1.0356971304047011E-2</v>
      </c>
      <c r="C1085" s="10">
        <f>Raw_Data!K1083</f>
        <v>-0.19763277128713064</v>
      </c>
      <c r="D1085" s="10">
        <f>Raw_Data!L1083</f>
        <v>2.7354935169903956E-2</v>
      </c>
      <c r="E1085" s="10">
        <f>Raw_Data!M1083</f>
        <v>1.8436533695990843E-2</v>
      </c>
      <c r="F1085" s="10">
        <f>Raw_Data!N1083</f>
        <v>1.8523718600581579E-2</v>
      </c>
      <c r="J1085" s="74">
        <f t="shared" si="528"/>
        <v>280942.99999948125</v>
      </c>
      <c r="K1085" s="69">
        <f t="shared" si="529"/>
        <v>4856.3237666382556</v>
      </c>
      <c r="L1085" s="69">
        <f>K1085+$D$8-$B$8*Q1085+Phase_Relations!$C$24*Q1085</f>
        <v>5105.3935560293667</v>
      </c>
      <c r="M1085" s="69">
        <f t="shared" si="530"/>
        <v>5.6188034636104597E-2</v>
      </c>
      <c r="N1085" s="69">
        <f t="shared" si="531"/>
        <v>0.14271760797570568</v>
      </c>
      <c r="O1085" s="70">
        <f t="shared" si="532"/>
        <v>82.187735751702846</v>
      </c>
      <c r="P1085" s="70">
        <f t="shared" si="533"/>
        <v>566.81197070139888</v>
      </c>
      <c r="Q1085" s="70">
        <f t="shared" si="534"/>
        <v>55.349514538310821</v>
      </c>
      <c r="R1085" s="111">
        <f t="shared" si="535"/>
        <v>381.72078991938497</v>
      </c>
      <c r="S1085" s="70">
        <f t="shared" si="525"/>
        <v>185.09118078201391</v>
      </c>
      <c r="T1085" s="113">
        <f t="shared" si="536"/>
        <v>0.63781196536389539</v>
      </c>
      <c r="U1085" s="70">
        <f t="shared" si="537"/>
        <v>1.6200423920242943</v>
      </c>
      <c r="V1085" s="70">
        <f>(L1085/Phase_Relations!C$24)</f>
        <v>1048.4329231742495</v>
      </c>
      <c r="W1085" s="70">
        <f t="shared" si="538"/>
        <v>150974.34093709191</v>
      </c>
      <c r="X1085" s="70">
        <f t="shared" si="539"/>
        <v>7230.5718839603414</v>
      </c>
      <c r="Y1085" s="70">
        <f t="shared" si="540"/>
        <v>993.08340863593867</v>
      </c>
      <c r="Z1085" s="70">
        <f t="shared" si="541"/>
        <v>143004.01084357518</v>
      </c>
      <c r="AA1085" s="70">
        <f t="shared" si="542"/>
        <v>6848.851094040956</v>
      </c>
      <c r="AB1085" s="70">
        <f t="shared" si="543"/>
        <v>8.0962585930986375</v>
      </c>
      <c r="AC1085" s="70">
        <f t="shared" si="544"/>
        <v>8.0962585930986375E-2</v>
      </c>
      <c r="AD1085" s="70">
        <f t="shared" si="545"/>
        <v>6725.4569735196137</v>
      </c>
      <c r="AE1085" s="70">
        <f t="shared" si="546"/>
        <v>3.8277217986127932</v>
      </c>
      <c r="AF1085" s="70">
        <f t="shared" si="547"/>
        <v>2.7025143084663927E-2</v>
      </c>
      <c r="AG1085" s="70">
        <f t="shared" si="548"/>
        <v>2.5598415139555384E-2</v>
      </c>
      <c r="AH1085" s="70">
        <f>(U1085-Phase_Relations!$B$37)/Phase_Relations!$B$37</f>
        <v>1.0421522214264332</v>
      </c>
      <c r="AI1085" s="70">
        <f>(U1085-Phase_Relations!G$20)/Phase_Relations!G$20</f>
        <v>0.96349532510561664</v>
      </c>
      <c r="AJ1085" s="70">
        <f t="shared" si="549"/>
        <v>1.042053628301963</v>
      </c>
      <c r="AK1085" s="70">
        <f t="shared" si="550"/>
        <v>0.51032053854364245</v>
      </c>
      <c r="AL1085" s="71">
        <f>(1/(J1086-J1084))*((M1086-M1084)/Phase_Relations!B$22)</f>
        <v>3.0290936735976743E-7</v>
      </c>
      <c r="AM1085" s="71">
        <f t="shared" si="551"/>
        <v>1.6522444857651677</v>
      </c>
      <c r="AN1085" s="71">
        <f>SUM(AM$27:AM1085)</f>
        <v>394.37680214791436</v>
      </c>
      <c r="AO1085" s="71">
        <f>(1/10000)*((AL1085*Phase_Relations!B$22*H$7*U1085))/(2*(P1085-R1085))</f>
        <v>2.3443305612498432E-12</v>
      </c>
      <c r="AP1085" s="71">
        <f t="shared" si="552"/>
        <v>3.0645896485406339E-12</v>
      </c>
      <c r="AQ1085" s="72">
        <f t="shared" si="553"/>
        <v>2.339108885844796E-19</v>
      </c>
      <c r="AR1085" s="72">
        <f t="shared" si="554"/>
        <v>3.0577636946163645E-19</v>
      </c>
      <c r="AS1085" s="71">
        <f t="shared" si="526"/>
        <v>7.7812031442334606E-6</v>
      </c>
      <c r="AT1085" s="72">
        <f t="shared" si="527"/>
        <v>3.0001016071186241E-8</v>
      </c>
      <c r="AU1085" s="97">
        <f t="shared" si="555"/>
        <v>3.6308987370792541E-8</v>
      </c>
      <c r="AV1085" s="2"/>
      <c r="AW1085" s="2"/>
      <c r="AX1085" s="2"/>
      <c r="AY1085" s="2"/>
      <c r="AZ1085" s="2"/>
      <c r="BA1085" s="2"/>
      <c r="BC1085" s="10"/>
      <c r="BE1085" s="10"/>
      <c r="BI1085" s="10"/>
    </row>
    <row r="1086" spans="1:61" x14ac:dyDescent="0.2">
      <c r="A1086" s="9">
        <f>Raw_Data!A1084</f>
        <v>40774.879953703705</v>
      </c>
      <c r="B1086" s="10">
        <f>Raw_Data!J1084</f>
        <v>-1.041131854324881E-2</v>
      </c>
      <c r="C1086" s="10">
        <f>Raw_Data!K1084</f>
        <v>-0.19803182444211043</v>
      </c>
      <c r="D1086" s="10">
        <f>Raw_Data!L1084</f>
        <v>2.7360030223579055E-2</v>
      </c>
      <c r="E1086" s="10">
        <f>Raw_Data!M1084</f>
        <v>1.8458636015080642E-2</v>
      </c>
      <c r="F1086" s="10">
        <f>Raw_Data!N1084</f>
        <v>1.8532503438918879E-2</v>
      </c>
      <c r="J1086" s="74">
        <f t="shared" si="528"/>
        <v>281199.99999983702</v>
      </c>
      <c r="K1086" s="69">
        <f t="shared" si="529"/>
        <v>4881.8068718471832</v>
      </c>
      <c r="L1086" s="69">
        <f>K1086+$D$8-$B$8*Q1086+Phase_Relations!$C$24*Q1086</f>
        <v>5131.1699194358462</v>
      </c>
      <c r="M1086" s="69">
        <f t="shared" si="530"/>
        <v>5.629128156472165E-2</v>
      </c>
      <c r="N1086" s="69">
        <f t="shared" si="531"/>
        <v>0.14297985517439299</v>
      </c>
      <c r="O1086" s="70">
        <f t="shared" si="532"/>
        <v>82.20304380937101</v>
      </c>
      <c r="P1086" s="70">
        <f t="shared" si="533"/>
        <v>566.91754351290342</v>
      </c>
      <c r="Q1086" s="70">
        <f t="shared" si="534"/>
        <v>55.415869345128826</v>
      </c>
      <c r="R1086" s="111">
        <f t="shared" si="535"/>
        <v>382.17840927675053</v>
      </c>
      <c r="S1086" s="70">
        <f t="shared" si="525"/>
        <v>184.73913423615289</v>
      </c>
      <c r="T1086" s="113">
        <f t="shared" si="536"/>
        <v>0.63770871843527832</v>
      </c>
      <c r="U1086" s="70">
        <f t="shared" si="537"/>
        <v>1.6197801448256071</v>
      </c>
      <c r="V1086" s="70">
        <f>(L1086/Phase_Relations!C$24)</f>
        <v>1053.7263031533778</v>
      </c>
      <c r="W1086" s="70">
        <f t="shared" si="538"/>
        <v>151736.58765408641</v>
      </c>
      <c r="X1086" s="70">
        <f t="shared" si="539"/>
        <v>7267.0779527819159</v>
      </c>
      <c r="Y1086" s="70">
        <f t="shared" si="540"/>
        <v>998.31043380824894</v>
      </c>
      <c r="Z1086" s="70">
        <f t="shared" si="541"/>
        <v>143756.70246838784</v>
      </c>
      <c r="AA1086" s="70">
        <f t="shared" si="542"/>
        <v>6884.8995435051656</v>
      </c>
      <c r="AB1086" s="70">
        <f t="shared" si="543"/>
        <v>8.1111356721500947</v>
      </c>
      <c r="AC1086" s="70">
        <f t="shared" si="544"/>
        <v>8.1111356721500952E-2</v>
      </c>
      <c r="AD1086" s="70">
        <f t="shared" si="545"/>
        <v>6761.7401206810637</v>
      </c>
      <c r="AE1086" s="70">
        <f t="shared" si="546"/>
        <v>3.8300584751663593</v>
      </c>
      <c r="AF1086" s="70">
        <f t="shared" si="547"/>
        <v>2.6832509765581925E-2</v>
      </c>
      <c r="AG1086" s="70">
        <f t="shared" si="548"/>
        <v>2.542137781326988E-2</v>
      </c>
      <c r="AH1086" s="70">
        <f>(U1086-Phase_Relations!$B$37)/Phase_Relations!$B$37</f>
        <v>1.0418216444600532</v>
      </c>
      <c r="AI1086" s="70">
        <f>(U1086-Phase_Relations!G$20)/Phase_Relations!G$20</f>
        <v>0.96317748086204658</v>
      </c>
      <c r="AJ1086" s="70">
        <f t="shared" si="549"/>
        <v>1.0415039504198753</v>
      </c>
      <c r="AK1086" s="70">
        <f t="shared" si="550"/>
        <v>0.51024125798977726</v>
      </c>
      <c r="AL1086" s="71">
        <f>(1/(J1087-J1085))*((M1087-M1085)/Phase_Relations!B$22)</f>
        <v>4.7461346604000877E-7</v>
      </c>
      <c r="AM1086" s="71">
        <f t="shared" si="551"/>
        <v>1.0032504867650693</v>
      </c>
      <c r="AN1086" s="71">
        <f>SUM(AM$27:AM1086)</f>
        <v>395.38005263467943</v>
      </c>
      <c r="AO1086" s="71">
        <f>(1/10000)*((AL1086*Phase_Relations!B$22*H$7*U1086))/(2*(P1086-R1086))</f>
        <v>3.6796178373399187E-12</v>
      </c>
      <c r="AP1086" s="71">
        <f t="shared" si="552"/>
        <v>2.7948675874151526E-12</v>
      </c>
      <c r="AQ1086" s="72">
        <f t="shared" si="553"/>
        <v>3.671421992317548E-19</v>
      </c>
      <c r="AR1086" s="72">
        <f t="shared" si="554"/>
        <v>2.7886424024592431E-19</v>
      </c>
      <c r="AS1086" s="71">
        <f t="shared" si="526"/>
        <v>4.4614859385406205E-6</v>
      </c>
      <c r="AT1086" s="72">
        <f t="shared" si="527"/>
        <v>8.2127207284366763E-8</v>
      </c>
      <c r="AU1086" s="97">
        <f t="shared" si="555"/>
        <v>2.594429155209056E-8</v>
      </c>
      <c r="AV1086" s="2"/>
      <c r="AW1086" s="2"/>
      <c r="AX1086" s="2"/>
      <c r="AY1086" s="2"/>
      <c r="AZ1086" s="2"/>
      <c r="BA1086" s="2"/>
      <c r="BC1086" s="10"/>
      <c r="BE1086" s="10"/>
      <c r="BI1086" s="10"/>
    </row>
    <row r="1087" spans="1:61" x14ac:dyDescent="0.2">
      <c r="A1087" s="9">
        <f>Raw_Data!A1085</f>
        <v>40774.882928240739</v>
      </c>
      <c r="B1087" s="10">
        <f>Raw_Data!J1085</f>
        <v>-1.046386054198771E-2</v>
      </c>
      <c r="C1087" s="10">
        <f>Raw_Data!K1085</f>
        <v>-0.19917197631348049</v>
      </c>
      <c r="D1087" s="10">
        <f>Raw_Data!L1085</f>
        <v>2.7400125564388856E-2</v>
      </c>
      <c r="E1087" s="10">
        <f>Raw_Data!M1085</f>
        <v>1.8431212987257844E-2</v>
      </c>
      <c r="F1087" s="10">
        <f>Raw_Data!N1085</f>
        <v>1.8512901894873677E-2</v>
      </c>
      <c r="J1087" s="74">
        <f t="shared" si="528"/>
        <v>281456.99999956414</v>
      </c>
      <c r="K1087" s="69">
        <f t="shared" si="529"/>
        <v>4906.4435102747402</v>
      </c>
      <c r="L1087" s="69">
        <f>K1087+$D$8-$B$8*Q1087+Phase_Relations!$C$24*Q1087</f>
        <v>5155.4427033883112</v>
      </c>
      <c r="M1087" s="69">
        <f t="shared" si="530"/>
        <v>5.6617632913413853E-2</v>
      </c>
      <c r="N1087" s="69">
        <f t="shared" si="531"/>
        <v>0.14380878760007118</v>
      </c>
      <c r="O1087" s="70">
        <f t="shared" si="532"/>
        <v>82.32351001610418</v>
      </c>
      <c r="P1087" s="70">
        <f t="shared" si="533"/>
        <v>567.74834493864955</v>
      </c>
      <c r="Q1087" s="70">
        <f t="shared" si="534"/>
        <v>55.333540893252191</v>
      </c>
      <c r="R1087" s="111">
        <f t="shared" si="535"/>
        <v>381.61062685001514</v>
      </c>
      <c r="S1087" s="70">
        <f t="shared" si="525"/>
        <v>186.13771808863441</v>
      </c>
      <c r="T1087" s="113">
        <f t="shared" si="536"/>
        <v>0.63738236708658613</v>
      </c>
      <c r="U1087" s="70">
        <f t="shared" si="537"/>
        <v>1.6189512123999288</v>
      </c>
      <c r="V1087" s="70">
        <f>(L1087/Phase_Relations!C$24)</f>
        <v>1058.7109112063272</v>
      </c>
      <c r="W1087" s="70">
        <f t="shared" si="538"/>
        <v>152454.3712137111</v>
      </c>
      <c r="X1087" s="70">
        <f t="shared" si="539"/>
        <v>7301.4545600436359</v>
      </c>
      <c r="Y1087" s="70">
        <f t="shared" si="540"/>
        <v>1003.3773703130749</v>
      </c>
      <c r="Z1087" s="70">
        <f t="shared" si="541"/>
        <v>144486.34132508279</v>
      </c>
      <c r="AA1087" s="70">
        <f t="shared" si="542"/>
        <v>6919.8439331936206</v>
      </c>
      <c r="AB1087" s="70">
        <f t="shared" si="543"/>
        <v>8.1581603621633807</v>
      </c>
      <c r="AC1087" s="70">
        <f t="shared" si="544"/>
        <v>8.1581603621633803E-2</v>
      </c>
      <c r="AD1087" s="70">
        <f t="shared" si="545"/>
        <v>6795.7521211345311</v>
      </c>
      <c r="AE1087" s="70">
        <f t="shared" si="546"/>
        <v>3.8322375293513971</v>
      </c>
      <c r="AF1087" s="70">
        <f t="shared" si="547"/>
        <v>2.689912083071053E-2</v>
      </c>
      <c r="AG1087" s="70">
        <f t="shared" si="548"/>
        <v>2.5493237896357188E-2</v>
      </c>
      <c r="AH1087" s="70">
        <f>(U1087-Phase_Relations!$B$37)/Phase_Relations!$B$37</f>
        <v>1.0407767297079176</v>
      </c>
      <c r="AI1087" s="70">
        <f>(U1087-Phase_Relations!G$20)/Phase_Relations!G$20</f>
        <v>0.96217281274307587</v>
      </c>
      <c r="AJ1087" s="70">
        <f t="shared" si="549"/>
        <v>1.0410045901486522</v>
      </c>
      <c r="AK1087" s="70">
        <f t="shared" si="550"/>
        <v>0.50999049261840468</v>
      </c>
      <c r="AL1087" s="71">
        <f>(1/(J1088-J1086))*((M1088-M1086)/Phase_Relations!B$22)</f>
        <v>5.3953413943814531E-7</v>
      </c>
      <c r="AM1087" s="71">
        <f t="shared" si="551"/>
        <v>3.1876843501444783</v>
      </c>
      <c r="AN1087" s="71">
        <f>SUM(AM$27:AM1087)</f>
        <v>398.56773698482391</v>
      </c>
      <c r="AO1087" s="71">
        <f>(1/10000)*((AL1087*Phase_Relations!B$22*H$7*U1087))/(2*(P1087-R1087))</f>
        <v>4.1493856275378772E-12</v>
      </c>
      <c r="AP1087" s="71">
        <f t="shared" si="552"/>
        <v>2.4925671755827525E-12</v>
      </c>
      <c r="AQ1087" s="72">
        <f t="shared" si="553"/>
        <v>4.1401434390702998E-19</v>
      </c>
      <c r="AR1087" s="72">
        <f t="shared" si="554"/>
        <v>2.4870153234116878E-19</v>
      </c>
      <c r="AS1087" s="71">
        <f t="shared" si="526"/>
        <v>1.5046340341375091E-5</v>
      </c>
      <c r="AT1087" s="72">
        <f t="shared" si="527"/>
        <v>2.7461027638387608E-8</v>
      </c>
      <c r="AU1087" s="97">
        <f t="shared" si="555"/>
        <v>3.1079651367218828E-8</v>
      </c>
      <c r="AV1087" s="2"/>
      <c r="AW1087" s="2"/>
      <c r="AX1087" s="2"/>
      <c r="AY1087" s="2"/>
      <c r="AZ1087" s="2"/>
      <c r="BA1087" s="2"/>
      <c r="BC1087" s="10"/>
      <c r="BE1087" s="10"/>
      <c r="BI1087" s="10"/>
    </row>
    <row r="1088" spans="1:61" x14ac:dyDescent="0.2">
      <c r="A1088" s="9">
        <f>Raw_Data!A1086</f>
        <v>40774.885914351849</v>
      </c>
      <c r="B1088" s="10">
        <f>Raw_Data!J1086</f>
        <v>-1.0514205373057811E-2</v>
      </c>
      <c r="C1088" s="10">
        <f>Raw_Data!K1086</f>
        <v>-0.19976580541315059</v>
      </c>
      <c r="D1088" s="10">
        <f>Raw_Data!L1086</f>
        <v>2.7485672584487458E-2</v>
      </c>
      <c r="E1088" s="10">
        <f>Raw_Data!M1086</f>
        <v>1.8443505249621042E-2</v>
      </c>
      <c r="F1088" s="10">
        <f>Raw_Data!N1086</f>
        <v>1.8525917798206178E-2</v>
      </c>
      <c r="J1088" s="74">
        <f t="shared" si="528"/>
        <v>281714.99999952503</v>
      </c>
      <c r="K1088" s="69">
        <f t="shared" si="529"/>
        <v>4930.04990952754</v>
      </c>
      <c r="L1088" s="69">
        <f>K1088+$D$8-$B$8*Q1088+Phase_Relations!$C$24*Q1088</f>
        <v>5179.2121989519464</v>
      </c>
      <c r="M1088" s="69">
        <f t="shared" si="530"/>
        <v>5.6780593168493765E-2</v>
      </c>
      <c r="N1088" s="69">
        <f t="shared" si="531"/>
        <v>0.14422270664797415</v>
      </c>
      <c r="O1088" s="70">
        <f t="shared" si="532"/>
        <v>82.580535515837227</v>
      </c>
      <c r="P1088" s="70">
        <f t="shared" si="533"/>
        <v>569.52093459198079</v>
      </c>
      <c r="Q1088" s="70">
        <f t="shared" si="534"/>
        <v>55.370444291992939</v>
      </c>
      <c r="R1088" s="111">
        <f t="shared" si="535"/>
        <v>381.86513304822716</v>
      </c>
      <c r="S1088" s="70">
        <f t="shared" si="525"/>
        <v>187.65580154375363</v>
      </c>
      <c r="T1088" s="113">
        <f t="shared" si="536"/>
        <v>0.63721940683150624</v>
      </c>
      <c r="U1088" s="70">
        <f t="shared" si="537"/>
        <v>1.6185372933520259</v>
      </c>
      <c r="V1088" s="70">
        <f>(L1088/Phase_Relations!C$24)</f>
        <v>1063.5921650103026</v>
      </c>
      <c r="W1088" s="70">
        <f t="shared" si="538"/>
        <v>153157.27176148357</v>
      </c>
      <c r="X1088" s="70">
        <f t="shared" si="539"/>
        <v>7335.1183793813971</v>
      </c>
      <c r="Y1088" s="70">
        <f t="shared" si="540"/>
        <v>1008.2217207183096</v>
      </c>
      <c r="Z1088" s="70">
        <f t="shared" si="541"/>
        <v>145183.92778343658</v>
      </c>
      <c r="AA1088" s="70">
        <f t="shared" si="542"/>
        <v>6953.25324633317</v>
      </c>
      <c r="AB1088" s="70">
        <f t="shared" si="543"/>
        <v>8.181641666929929</v>
      </c>
      <c r="AC1088" s="70">
        <f t="shared" si="544"/>
        <v>8.1816416669299286E-2</v>
      </c>
      <c r="AD1088" s="70">
        <f t="shared" si="545"/>
        <v>6828.1493786373339</v>
      </c>
      <c r="AE1088" s="70">
        <f t="shared" si="546"/>
        <v>3.8343030135569722</v>
      </c>
      <c r="AF1088" s="70">
        <f t="shared" si="547"/>
        <v>2.6988201766232917E-2</v>
      </c>
      <c r="AG1088" s="70">
        <f t="shared" si="548"/>
        <v>2.5583200139106612E-2</v>
      </c>
      <c r="AH1088" s="70">
        <f>(U1088-Phase_Relations!$B$37)/Phase_Relations!$B$37</f>
        <v>1.0402549620632393</v>
      </c>
      <c r="AI1088" s="70">
        <f>(U1088-Phase_Relations!G$20)/Phase_Relations!G$20</f>
        <v>0.96167114184882607</v>
      </c>
      <c r="AJ1088" s="70">
        <f t="shared" si="549"/>
        <v>1.0405655868775952</v>
      </c>
      <c r="AK1088" s="70">
        <f t="shared" si="550"/>
        <v>0.50986517930644581</v>
      </c>
      <c r="AL1088" s="71">
        <f>(1/(J1089-J1087))*((M1089-M1087)/Phase_Relations!B$22)</f>
        <v>4.6728320683946087E-7</v>
      </c>
      <c r="AM1088" s="71">
        <f t="shared" si="551"/>
        <v>1.5995349161278887</v>
      </c>
      <c r="AN1088" s="71">
        <f>SUM(AM$27:AM1088)</f>
        <v>400.16727190095179</v>
      </c>
      <c r="AO1088" s="71">
        <f>(1/10000)*((AL1088*Phase_Relations!B$22*H$7*U1088))/(2*(P1088-R1088))</f>
        <v>3.563743030508098E-12</v>
      </c>
      <c r="AP1088" s="71">
        <f t="shared" si="552"/>
        <v>2.4743874970082514E-12</v>
      </c>
      <c r="AQ1088" s="72">
        <f t="shared" si="553"/>
        <v>3.5558052807556091E-19</v>
      </c>
      <c r="AR1088" s="72">
        <f t="shared" si="554"/>
        <v>2.468876137582558E-19</v>
      </c>
      <c r="AS1088" s="71">
        <f t="shared" si="526"/>
        <v>7.8917515321885126E-6</v>
      </c>
      <c r="AT1088" s="72">
        <f t="shared" si="527"/>
        <v>4.4967303526362323E-8</v>
      </c>
      <c r="AU1088" s="97">
        <f t="shared" si="555"/>
        <v>3.0527009251824919E-8</v>
      </c>
      <c r="AV1088" s="2"/>
      <c r="AW1088" s="2"/>
      <c r="AX1088" s="2"/>
      <c r="AY1088" s="2"/>
      <c r="AZ1088" s="2"/>
      <c r="BA1088" s="2"/>
      <c r="BC1088" s="10"/>
      <c r="BE1088" s="10"/>
      <c r="BI1088" s="10"/>
    </row>
    <row r="1089" spans="1:61" x14ac:dyDescent="0.2">
      <c r="A1089" s="9">
        <f>Raw_Data!A1087</f>
        <v>40774.888888888891</v>
      </c>
      <c r="B1089" s="10">
        <f>Raw_Data!J1087</f>
        <v>-1.0567590609118311E-2</v>
      </c>
      <c r="C1089" s="10">
        <f>Raw_Data!K1087</f>
        <v>-0.20068861583404018</v>
      </c>
      <c r="D1089" s="10">
        <f>Raw_Data!L1087</f>
        <v>2.7542228867940156E-2</v>
      </c>
      <c r="E1089" s="10">
        <f>Raw_Data!M1087</f>
        <v>1.8410440845351341E-2</v>
      </c>
      <c r="F1089" s="10">
        <f>Raw_Data!N1087</f>
        <v>1.8482650975374777E-2</v>
      </c>
      <c r="J1089" s="74">
        <f t="shared" si="528"/>
        <v>281971.99999988079</v>
      </c>
      <c r="K1089" s="69">
        <f t="shared" si="529"/>
        <v>4955.0819370438176</v>
      </c>
      <c r="L1089" s="69">
        <f>K1089+$D$8-$B$8*Q1089+Phase_Relations!$C$24*Q1089</f>
        <v>5203.8055210292205</v>
      </c>
      <c r="M1089" s="69">
        <f t="shared" si="530"/>
        <v>5.7041419063205229E-2</v>
      </c>
      <c r="N1089" s="69">
        <f t="shared" si="531"/>
        <v>0.14488520442054129</v>
      </c>
      <c r="O1089" s="70">
        <f t="shared" si="532"/>
        <v>82.750458524268367</v>
      </c>
      <c r="P1089" s="70">
        <f t="shared" si="533"/>
        <v>570.69281740874737</v>
      </c>
      <c r="Q1089" s="70">
        <f t="shared" si="534"/>
        <v>55.271179497698974</v>
      </c>
      <c r="R1089" s="111">
        <f t="shared" si="535"/>
        <v>381.18054825999292</v>
      </c>
      <c r="S1089" s="70">
        <f t="shared" si="525"/>
        <v>189.51226914875446</v>
      </c>
      <c r="T1089" s="113">
        <f t="shared" si="536"/>
        <v>0.63695858093679469</v>
      </c>
      <c r="U1089" s="70">
        <f t="shared" si="537"/>
        <v>1.6178747955794586</v>
      </c>
      <c r="V1089" s="70">
        <f>(L1089/Phase_Relations!C$24)</f>
        <v>1068.642598100929</v>
      </c>
      <c r="W1089" s="70">
        <f t="shared" si="538"/>
        <v>153884.53412653378</v>
      </c>
      <c r="X1089" s="70">
        <f t="shared" si="539"/>
        <v>7369.9489524202008</v>
      </c>
      <c r="Y1089" s="70">
        <f t="shared" si="540"/>
        <v>1013.37141860323</v>
      </c>
      <c r="Z1089" s="70">
        <f t="shared" si="541"/>
        <v>145925.48427886513</v>
      </c>
      <c r="AA1089" s="70">
        <f t="shared" si="542"/>
        <v>6988.7684041602079</v>
      </c>
      <c r="AB1089" s="70">
        <f t="shared" si="543"/>
        <v>8.2192246488768443</v>
      </c>
      <c r="AC1089" s="70">
        <f t="shared" si="544"/>
        <v>8.2192246488768439E-2</v>
      </c>
      <c r="AD1089" s="70">
        <f t="shared" si="545"/>
        <v>6862.4268913943715</v>
      </c>
      <c r="AE1089" s="70">
        <f t="shared" si="546"/>
        <v>3.8364777307429376</v>
      </c>
      <c r="AF1089" s="70">
        <f t="shared" si="547"/>
        <v>2.7116690407989967E-2</v>
      </c>
      <c r="AG1089" s="70">
        <f t="shared" si="548"/>
        <v>2.5714190202975686E-2</v>
      </c>
      <c r="AH1089" s="70">
        <f>(U1089-Phase_Relations!$B$37)/Phase_Relations!$B$37</f>
        <v>1.0394198473127865</v>
      </c>
      <c r="AI1089" s="70">
        <f>(U1089-Phase_Relations!G$20)/Phase_Relations!G$20</f>
        <v>0.9608681929348144</v>
      </c>
      <c r="AJ1089" s="70">
        <f t="shared" si="549"/>
        <v>1.0400666083677343</v>
      </c>
      <c r="AK1089" s="70">
        <f t="shared" si="550"/>
        <v>0.50966447574900464</v>
      </c>
      <c r="AL1089" s="71">
        <f>(1/(J1090-J1088))*((M1090-M1088)/Phase_Relations!B$22)</f>
        <v>3.0922334400519318E-7</v>
      </c>
      <c r="AM1089" s="71">
        <f t="shared" si="551"/>
        <v>2.5726634039973457</v>
      </c>
      <c r="AN1089" s="71">
        <f>SUM(AM$27:AM1089)</f>
        <v>402.73993530494914</v>
      </c>
      <c r="AO1089" s="71">
        <f>(1/10000)*((AL1089*Phase_Relations!B$22*H$7*U1089))/(2*(P1089-R1089))</f>
        <v>2.3342391147166096E-12</v>
      </c>
      <c r="AP1089" s="71">
        <f t="shared" si="552"/>
        <v>2.5534162550153803E-12</v>
      </c>
      <c r="AQ1089" s="72">
        <f t="shared" si="553"/>
        <v>2.3290399166272766E-19</v>
      </c>
      <c r="AR1089" s="72">
        <f t="shared" si="554"/>
        <v>2.5477288698496323E-19</v>
      </c>
      <c r="AS1089" s="71">
        <f t="shared" si="526"/>
        <v>1.1941322037367057E-5</v>
      </c>
      <c r="AT1089" s="72">
        <f t="shared" si="527"/>
        <v>1.9465107189011578E-8</v>
      </c>
      <c r="AU1089" s="97">
        <f t="shared" si="555"/>
        <v>3.0727500943743525E-8</v>
      </c>
      <c r="AV1089" s="2"/>
      <c r="AW1089" s="2"/>
      <c r="AX1089" s="2"/>
      <c r="AY1089" s="2"/>
      <c r="AZ1089" s="2"/>
      <c r="BA1089" s="2"/>
      <c r="BC1089" s="10"/>
      <c r="BE1089" s="10"/>
      <c r="BI1089" s="10"/>
    </row>
    <row r="1090" spans="1:61" x14ac:dyDescent="0.2">
      <c r="A1090" s="9">
        <f>Raw_Data!A1088</f>
        <v>40774.891863425924</v>
      </c>
      <c r="B1090" s="10">
        <f>Raw_Data!J1088</f>
        <v>-1.062196160148411E-2</v>
      </c>
      <c r="C1090" s="10">
        <f>Raw_Data!K1088</f>
        <v>-0.2008073816539806</v>
      </c>
      <c r="D1090" s="10">
        <f>Raw_Data!L1088</f>
        <v>2.7593618838225656E-2</v>
      </c>
      <c r="E1090" s="10">
        <f>Raw_Data!M1088</f>
        <v>1.8452270167132141E-2</v>
      </c>
      <c r="F1090" s="10">
        <f>Raw_Data!N1088</f>
        <v>1.8517682759274977E-2</v>
      </c>
      <c r="J1090" s="74">
        <f t="shared" si="528"/>
        <v>282228.99999960791</v>
      </c>
      <c r="K1090" s="69">
        <f t="shared" si="529"/>
        <v>4980.5761799735583</v>
      </c>
      <c r="L1090" s="69">
        <f>K1090+$D$8-$B$8*Q1090+Phase_Relations!$C$24*Q1090</f>
        <v>5229.8547641587347</v>
      </c>
      <c r="M1090" s="69">
        <f t="shared" si="530"/>
        <v>5.7060487915258577E-2</v>
      </c>
      <c r="N1090" s="69">
        <f t="shared" si="531"/>
        <v>0.14493363930475678</v>
      </c>
      <c r="O1090" s="70">
        <f t="shared" si="532"/>
        <v>82.904859376322264</v>
      </c>
      <c r="P1090" s="70">
        <f t="shared" si="533"/>
        <v>571.75765087118805</v>
      </c>
      <c r="Q1090" s="70">
        <f t="shared" si="534"/>
        <v>55.396758019790553</v>
      </c>
      <c r="R1090" s="111">
        <f t="shared" si="535"/>
        <v>382.0466070330383</v>
      </c>
      <c r="S1090" s="70">
        <f t="shared" si="525"/>
        <v>189.71104383814975</v>
      </c>
      <c r="T1090" s="113">
        <f t="shared" si="536"/>
        <v>0.63693951208474142</v>
      </c>
      <c r="U1090" s="70">
        <f t="shared" si="537"/>
        <v>1.6178263606952432</v>
      </c>
      <c r="V1090" s="70">
        <f>(L1090/Phase_Relations!C$24)</f>
        <v>1073.9920160882064</v>
      </c>
      <c r="W1090" s="70">
        <f t="shared" si="538"/>
        <v>154654.85031670172</v>
      </c>
      <c r="X1090" s="70">
        <f t="shared" si="539"/>
        <v>7406.8414902634922</v>
      </c>
      <c r="Y1090" s="70">
        <f t="shared" si="540"/>
        <v>1018.5952580684158</v>
      </c>
      <c r="Z1090" s="70">
        <f t="shared" si="541"/>
        <v>146677.71716185188</v>
      </c>
      <c r="AA1090" s="70">
        <f t="shared" si="542"/>
        <v>7024.7948832304537</v>
      </c>
      <c r="AB1090" s="70">
        <f t="shared" si="543"/>
        <v>8.22197232208336</v>
      </c>
      <c r="AC1090" s="70">
        <f t="shared" si="544"/>
        <v>8.2219723220833596E-2</v>
      </c>
      <c r="AD1090" s="70">
        <f t="shared" si="545"/>
        <v>6898.3208540050209</v>
      </c>
      <c r="AE1090" s="70">
        <f t="shared" si="546"/>
        <v>3.8387433903623696</v>
      </c>
      <c r="AF1090" s="70">
        <f t="shared" si="547"/>
        <v>2.7005919317448935E-2</v>
      </c>
      <c r="AG1090" s="70">
        <f t="shared" si="548"/>
        <v>2.5612947716989815E-2</v>
      </c>
      <c r="AH1090" s="70">
        <f>(U1090-Phase_Relations!$B$37)/Phase_Relations!$B$37</f>
        <v>1.0393587924867635</v>
      </c>
      <c r="AI1090" s="70">
        <f>(U1090-Phase_Relations!G$20)/Phase_Relations!G$20</f>
        <v>0.9608094897371714</v>
      </c>
      <c r="AJ1090" s="70">
        <f t="shared" si="549"/>
        <v>1.0395908316539488</v>
      </c>
      <c r="AK1090" s="70">
        <f t="shared" si="550"/>
        <v>0.5096497959632621</v>
      </c>
      <c r="AL1090" s="71">
        <f>(1/(J1091-J1089))*((M1091-M1089)/Phase_Relations!B$22)</f>
        <v>6.8238728743842716E-9</v>
      </c>
      <c r="AM1090" s="71">
        <f t="shared" si="551"/>
        <v>0.18905018940827614</v>
      </c>
      <c r="AN1090" s="71">
        <f>SUM(AM$27:AM1090)</f>
        <v>402.92898549435739</v>
      </c>
      <c r="AO1090" s="71">
        <f>(1/10000)*((AL1090*Phase_Relations!B$22*H$7*U1090))/(2*(P1090-R1090))</f>
        <v>5.1455963375385625E-14</v>
      </c>
      <c r="AP1090" s="71">
        <f t="shared" si="552"/>
        <v>2.530376626465283E-12</v>
      </c>
      <c r="AQ1090" s="72">
        <f t="shared" si="553"/>
        <v>5.1341352260877516E-21</v>
      </c>
      <c r="AR1090" s="72">
        <f t="shared" si="554"/>
        <v>2.524740558918188E-19</v>
      </c>
      <c r="AS1090" s="71">
        <f t="shared" si="526"/>
        <v>8.3404973841256591E-7</v>
      </c>
      <c r="AT1090" s="72">
        <f t="shared" si="527"/>
        <v>6.1433835599991882E-9</v>
      </c>
      <c r="AU1090" s="97">
        <f t="shared" si="555"/>
        <v>3.4516457432551224E-8</v>
      </c>
      <c r="AV1090" s="2"/>
      <c r="AW1090" s="2"/>
      <c r="AX1090" s="2"/>
      <c r="AY1090" s="2"/>
      <c r="AZ1090" s="2"/>
      <c r="BA1090" s="2"/>
      <c r="BC1090" s="10"/>
      <c r="BE1090" s="10"/>
      <c r="BI1090" s="10"/>
    </row>
    <row r="1091" spans="1:61" x14ac:dyDescent="0.2">
      <c r="A1091" s="9">
        <f>Raw_Data!A1089</f>
        <v>40774.894849537035</v>
      </c>
      <c r="B1091" s="10">
        <f>Raw_Data!J1089</f>
        <v>-1.067700955902361E-2</v>
      </c>
      <c r="C1091" s="10">
        <f>Raw_Data!K1089</f>
        <v>-0.2008204458941707</v>
      </c>
      <c r="D1091" s="10">
        <f>Raw_Data!L1089</f>
        <v>2.7588250623164657E-2</v>
      </c>
      <c r="E1091" s="10">
        <f>Raw_Data!M1089</f>
        <v>1.8436949376360642E-2</v>
      </c>
      <c r="F1091" s="10">
        <f>Raw_Data!N1089</f>
        <v>1.8492499556041379E-2</v>
      </c>
      <c r="J1091" s="74">
        <f t="shared" si="528"/>
        <v>282486.9999995688</v>
      </c>
      <c r="K1091" s="69">
        <f t="shared" si="529"/>
        <v>5006.3878479463674</v>
      </c>
      <c r="L1091" s="69">
        <f>K1091+$D$8-$B$8*Q1091+Phase_Relations!$C$24*Q1091</f>
        <v>5255.4631526716612</v>
      </c>
      <c r="M1091" s="69">
        <f t="shared" si="530"/>
        <v>5.7047607735869352E-2</v>
      </c>
      <c r="N1091" s="69">
        <f t="shared" si="531"/>
        <v>0.14490092364910814</v>
      </c>
      <c r="O1091" s="70">
        <f t="shared" si="532"/>
        <v>82.888730606937472</v>
      </c>
      <c r="P1091" s="70">
        <f t="shared" si="533"/>
        <v>571.64641797887919</v>
      </c>
      <c r="Q1091" s="70">
        <f t="shared" si="534"/>
        <v>55.350762479331124</v>
      </c>
      <c r="R1091" s="111">
        <f t="shared" si="535"/>
        <v>381.7293964091802</v>
      </c>
      <c r="S1091" s="70">
        <f t="shared" si="525"/>
        <v>189.91702156969899</v>
      </c>
      <c r="T1091" s="113">
        <f t="shared" si="536"/>
        <v>0.63695239226413058</v>
      </c>
      <c r="U1091" s="70">
        <f t="shared" si="537"/>
        <v>1.6178590763508918</v>
      </c>
      <c r="V1091" s="70">
        <f>(L1091/Phase_Relations!C$24)</f>
        <v>1079.2509010951578</v>
      </c>
      <c r="W1091" s="70">
        <f t="shared" si="538"/>
        <v>155412.12975770273</v>
      </c>
      <c r="X1091" s="70">
        <f t="shared" si="539"/>
        <v>7443.1096627252264</v>
      </c>
      <c r="Y1091" s="70">
        <f t="shared" si="540"/>
        <v>1023.9001386158267</v>
      </c>
      <c r="Z1091" s="70">
        <f t="shared" si="541"/>
        <v>147441.61996067903</v>
      </c>
      <c r="AA1091" s="70">
        <f t="shared" si="542"/>
        <v>7061.3802663160459</v>
      </c>
      <c r="AB1091" s="70">
        <f t="shared" si="543"/>
        <v>8.2201163884538015</v>
      </c>
      <c r="AC1091" s="70">
        <f t="shared" si="544"/>
        <v>8.220116388453802E-2</v>
      </c>
      <c r="AD1091" s="70">
        <f t="shared" si="545"/>
        <v>6934.7689186029138</v>
      </c>
      <c r="AE1091" s="70">
        <f t="shared" si="546"/>
        <v>3.8410319940253572</v>
      </c>
      <c r="AF1091" s="70">
        <f t="shared" si="547"/>
        <v>2.6895169840326354E-2</v>
      </c>
      <c r="AG1091" s="70">
        <f t="shared" si="548"/>
        <v>2.5515816664746359E-2</v>
      </c>
      <c r="AH1091" s="70">
        <f>(U1091-Phase_Relations!$B$37)/Phase_Relations!$B$37</f>
        <v>1.0394000323636872</v>
      </c>
      <c r="AI1091" s="70">
        <f>(U1091-Phase_Relations!G$20)/Phase_Relations!G$20</f>
        <v>0.96084914119150377</v>
      </c>
      <c r="AJ1091" s="70">
        <f t="shared" si="549"/>
        <v>1.0390921575213885</v>
      </c>
      <c r="AK1091" s="70">
        <f t="shared" si="550"/>
        <v>0.50965971161577894</v>
      </c>
      <c r="AL1091" s="71">
        <f>(1/(J1092-J1090))*((M1092-M1090)/Phase_Relations!B$22)</f>
        <v>5.2433829540397399E-8</v>
      </c>
      <c r="AM1091" s="71">
        <f t="shared" si="551"/>
        <v>-0.12836648254836211</v>
      </c>
      <c r="AN1091" s="71">
        <f>SUM(AM$27:AM1091)</f>
        <v>402.80061901180903</v>
      </c>
      <c r="AO1091" s="71">
        <f>(1/10000)*((AL1091*Phase_Relations!B$22*H$7*U1091))/(2*(P1091-R1091))</f>
        <v>3.949606865094487E-13</v>
      </c>
      <c r="AP1091" s="71">
        <f t="shared" si="552"/>
        <v>2.6153285949510074E-12</v>
      </c>
      <c r="AQ1091" s="72">
        <f t="shared" si="553"/>
        <v>3.9408096564721353E-20</v>
      </c>
      <c r="AR1091" s="72">
        <f t="shared" si="554"/>
        <v>2.6095033085233578E-19</v>
      </c>
      <c r="AS1091" s="71">
        <f t="shared" si="526"/>
        <v>-5.5481634723380902E-7</v>
      </c>
      <c r="AT1091" s="72">
        <f t="shared" si="527"/>
        <v>-7.0887308720138647E-8</v>
      </c>
      <c r="AU1091" s="97">
        <f t="shared" si="555"/>
        <v>2.9206401848602803E-8</v>
      </c>
      <c r="AV1091" s="2"/>
      <c r="AW1091" s="2"/>
      <c r="AX1091" s="2"/>
      <c r="AY1091" s="2"/>
      <c r="AZ1091" s="2"/>
      <c r="BA1091" s="2"/>
      <c r="BC1091" s="10"/>
      <c r="BE1091" s="10"/>
      <c r="BI1091" s="10"/>
    </row>
    <row r="1092" spans="1:61" x14ac:dyDescent="0.2">
      <c r="A1092" s="9">
        <f>Raw_Data!A1090</f>
        <v>40774.897824074076</v>
      </c>
      <c r="B1092" s="10">
        <f>Raw_Data!J1090</f>
        <v>-1.0727900712865411E-2</v>
      </c>
      <c r="C1092" s="10">
        <f>Raw_Data!K1090</f>
        <v>-0.20107341709063054</v>
      </c>
      <c r="D1092" s="10">
        <f>Raw_Data!L1090</f>
        <v>2.7674664633748756E-2</v>
      </c>
      <c r="E1092" s="10">
        <f>Raw_Data!M1090</f>
        <v>1.8419277022354442E-2</v>
      </c>
      <c r="F1092" s="10">
        <f>Raw_Data!N1090</f>
        <v>1.8506925814372178E-2</v>
      </c>
      <c r="J1092" s="74">
        <f t="shared" si="528"/>
        <v>282743.99999992456</v>
      </c>
      <c r="K1092" s="69">
        <f t="shared" si="529"/>
        <v>5030.2504147777545</v>
      </c>
      <c r="L1092" s="69">
        <f>K1092+$D$8-$B$8*Q1092+Phase_Relations!$C$24*Q1092</f>
        <v>5279.0912390097883</v>
      </c>
      <c r="M1092" s="69">
        <f t="shared" si="530"/>
        <v>5.7108040941805445E-2</v>
      </c>
      <c r="N1092" s="69">
        <f t="shared" si="531"/>
        <v>0.14505442399218582</v>
      </c>
      <c r="O1092" s="70">
        <f t="shared" si="532"/>
        <v>83.148360974292331</v>
      </c>
      <c r="P1092" s="70">
        <f t="shared" si="533"/>
        <v>573.43697223649883</v>
      </c>
      <c r="Q1092" s="70">
        <f t="shared" si="534"/>
        <v>55.297707158243028</v>
      </c>
      <c r="R1092" s="111">
        <f t="shared" si="535"/>
        <v>381.36349764305538</v>
      </c>
      <c r="S1092" s="70">
        <f t="shared" si="525"/>
        <v>192.07347459344345</v>
      </c>
      <c r="T1092" s="113">
        <f t="shared" si="536"/>
        <v>0.63689195905819451</v>
      </c>
      <c r="U1092" s="70">
        <f t="shared" si="537"/>
        <v>1.6177055760078141</v>
      </c>
      <c r="V1092" s="70">
        <f>(L1092/Phase_Relations!C$24)</f>
        <v>1084.103115396882</v>
      </c>
      <c r="W1092" s="70">
        <f t="shared" si="538"/>
        <v>156110.848617151</v>
      </c>
      <c r="X1092" s="70">
        <f t="shared" si="539"/>
        <v>7476.5732096336687</v>
      </c>
      <c r="Y1092" s="70">
        <f t="shared" si="540"/>
        <v>1028.8054082386391</v>
      </c>
      <c r="Z1092" s="70">
        <f t="shared" si="541"/>
        <v>148147.97878636402</v>
      </c>
      <c r="AA1092" s="70">
        <f t="shared" si="542"/>
        <v>7095.209711990613</v>
      </c>
      <c r="AB1092" s="70">
        <f t="shared" si="543"/>
        <v>8.2288243431996371</v>
      </c>
      <c r="AC1092" s="70">
        <f t="shared" si="544"/>
        <v>8.2288243431996366E-2</v>
      </c>
      <c r="AD1092" s="70">
        <f t="shared" si="545"/>
        <v>6967.1607289283174</v>
      </c>
      <c r="AE1092" s="70">
        <f t="shared" si="546"/>
        <v>3.8430558296075521</v>
      </c>
      <c r="AF1092" s="70">
        <f t="shared" si="547"/>
        <v>2.7070866456399049E-2</v>
      </c>
      <c r="AG1092" s="70">
        <f t="shared" si="548"/>
        <v>2.5690041307420638E-2</v>
      </c>
      <c r="AH1092" s="70">
        <f>(U1092-Phase_Relations!$B$37)/Phase_Relations!$B$37</f>
        <v>1.0392065367686649</v>
      </c>
      <c r="AI1092" s="70">
        <f>(U1092-Phase_Relations!G$20)/Phase_Relations!G$20</f>
        <v>0.96066309840180941</v>
      </c>
      <c r="AJ1092" s="70">
        <f t="shared" si="549"/>
        <v>1.038574339572939</v>
      </c>
      <c r="AK1092" s="70">
        <f t="shared" si="550"/>
        <v>0.50961318435914582</v>
      </c>
      <c r="AL1092" s="71">
        <f>(1/(J1093-J1091))*((M1093-M1091)/Phase_Relations!B$22)</f>
        <v>4.1106626529610609E-7</v>
      </c>
      <c r="AM1092" s="71">
        <f t="shared" si="551"/>
        <v>0.60528687125239389</v>
      </c>
      <c r="AN1092" s="71">
        <f>SUM(AM$27:AM1092)</f>
        <v>403.40590588306145</v>
      </c>
      <c r="AO1092" s="71">
        <f>(1/10000)*((AL1092*Phase_Relations!B$22*H$7*U1092))/(2*(P1092-R1092))</f>
        <v>3.0613248664084584E-12</v>
      </c>
      <c r="AP1092" s="71">
        <f t="shared" si="552"/>
        <v>2.7193567988416248E-12</v>
      </c>
      <c r="AQ1092" s="72">
        <f t="shared" si="553"/>
        <v>3.054506184339466E-19</v>
      </c>
      <c r="AR1092" s="72">
        <f t="shared" si="554"/>
        <v>2.7132998038304395E-19</v>
      </c>
      <c r="AS1092" s="71">
        <f t="shared" si="526"/>
        <v>2.9290948826615208E-6</v>
      </c>
      <c r="AT1092" s="72">
        <f t="shared" si="527"/>
        <v>1.04073424990532E-7</v>
      </c>
      <c r="AU1092" s="97">
        <f t="shared" si="555"/>
        <v>3.0614006700294614E-8</v>
      </c>
      <c r="AV1092" s="2"/>
      <c r="AW1092" s="2"/>
      <c r="AX1092" s="2"/>
      <c r="AY1092" s="2"/>
      <c r="AZ1092" s="2"/>
      <c r="BA1092" s="2"/>
      <c r="BC1092" s="10"/>
      <c r="BE1092" s="10"/>
      <c r="BI1092" s="10"/>
    </row>
    <row r="1093" spans="1:61" x14ac:dyDescent="0.2">
      <c r="A1093" s="9">
        <f>Raw_Data!A1091</f>
        <v>40774.90079861111</v>
      </c>
      <c r="B1093" s="10">
        <f>Raw_Data!J1091</f>
        <v>-1.0780715872990211E-2</v>
      </c>
      <c r="C1093" s="10">
        <f>Raw_Data!K1091</f>
        <v>-0.20216487497582047</v>
      </c>
      <c r="D1093" s="10">
        <f>Raw_Data!L1091</f>
        <v>2.7757848214030656E-2</v>
      </c>
      <c r="E1093" s="10">
        <f>Raw_Data!M1091</f>
        <v>1.8437483822550341E-2</v>
      </c>
      <c r="F1093" s="10">
        <f>Raw_Data!N1091</f>
        <v>1.8527591100746577E-2</v>
      </c>
      <c r="J1093" s="74">
        <f t="shared" si="528"/>
        <v>283000.99999965169</v>
      </c>
      <c r="K1093" s="69">
        <f t="shared" si="529"/>
        <v>5055.0151369946307</v>
      </c>
      <c r="L1093" s="69">
        <f>K1093+$D$8-$B$8*Q1093+Phase_Relations!$C$24*Q1093</f>
        <v>5304.0975328638742</v>
      </c>
      <c r="M1093" s="69">
        <f t="shared" si="530"/>
        <v>5.7419686010227185E-2</v>
      </c>
      <c r="N1093" s="69">
        <f t="shared" si="531"/>
        <v>0.14584600246597706</v>
      </c>
      <c r="O1093" s="70">
        <f t="shared" si="532"/>
        <v>83.398285533521815</v>
      </c>
      <c r="P1093" s="70">
        <f t="shared" si="533"/>
        <v>575.16058988635734</v>
      </c>
      <c r="Q1093" s="70">
        <f t="shared" si="534"/>
        <v>55.352366974928543</v>
      </c>
      <c r="R1093" s="111">
        <f t="shared" si="535"/>
        <v>381.74046189605895</v>
      </c>
      <c r="S1093" s="70">
        <f t="shared" si="525"/>
        <v>193.4201279902984</v>
      </c>
      <c r="T1093" s="113">
        <f t="shared" si="536"/>
        <v>0.63658031398977277</v>
      </c>
      <c r="U1093" s="70">
        <f t="shared" si="537"/>
        <v>1.6169139975340228</v>
      </c>
      <c r="V1093" s="70">
        <f>(L1093/Phase_Relations!C$24)</f>
        <v>1089.2383555062818</v>
      </c>
      <c r="W1093" s="70">
        <f t="shared" si="538"/>
        <v>156850.32319290459</v>
      </c>
      <c r="X1093" s="70">
        <f t="shared" si="539"/>
        <v>7511.9886586640123</v>
      </c>
      <c r="Y1093" s="70">
        <f t="shared" si="540"/>
        <v>1033.8859885313532</v>
      </c>
      <c r="Z1093" s="70">
        <f t="shared" si="541"/>
        <v>148879.58234851487</v>
      </c>
      <c r="AA1093" s="70">
        <f t="shared" si="542"/>
        <v>7130.2481967679532</v>
      </c>
      <c r="AB1093" s="70">
        <f t="shared" si="543"/>
        <v>8.2737299726552074</v>
      </c>
      <c r="AC1093" s="70">
        <f t="shared" si="544"/>
        <v>8.2737299726552069E-2</v>
      </c>
      <c r="AD1093" s="70">
        <f t="shared" si="545"/>
        <v>7001.3014447744208</v>
      </c>
      <c r="AE1093" s="70">
        <f t="shared" si="546"/>
        <v>3.8451787768354571</v>
      </c>
      <c r="AF1093" s="70">
        <f t="shared" si="547"/>
        <v>2.7126703398343575E-2</v>
      </c>
      <c r="AG1093" s="70">
        <f t="shared" si="548"/>
        <v>2.5748192226996473E-2</v>
      </c>
      <c r="AH1093" s="70">
        <f>(U1093-Phase_Relations!$B$37)/Phase_Relations!$B$37</f>
        <v>1.0382087087200629</v>
      </c>
      <c r="AI1093" s="70">
        <f>(U1093-Phase_Relations!G$20)/Phase_Relations!G$20</f>
        <v>0.95970370336350963</v>
      </c>
      <c r="AJ1093" s="70">
        <f t="shared" si="549"/>
        <v>1.0380251827025717</v>
      </c>
      <c r="AK1093" s="70">
        <f t="shared" si="550"/>
        <v>0.50937310996577401</v>
      </c>
      <c r="AL1093" s="71">
        <f>(1/(J1094-J1092))*((M1094-M1092)/Phase_Relations!B$22)</f>
        <v>4.6019702724278444E-7</v>
      </c>
      <c r="AM1093" s="71">
        <f t="shared" si="551"/>
        <v>3.1363129321822223</v>
      </c>
      <c r="AN1093" s="71">
        <f>SUM(AM$27:AM1093)</f>
        <v>406.5422188152437</v>
      </c>
      <c r="AO1093" s="71">
        <f>(1/10000)*((AL1093*Phase_Relations!B$22*H$7*U1093))/(2*(P1093-R1093))</f>
        <v>3.4016886074927828E-12</v>
      </c>
      <c r="AP1093" s="71">
        <f t="shared" si="552"/>
        <v>2.8469320298762526E-12</v>
      </c>
      <c r="AQ1093" s="72">
        <f t="shared" si="553"/>
        <v>3.3941118117836037E-19</v>
      </c>
      <c r="AR1093" s="72">
        <f t="shared" si="554"/>
        <v>2.8405908785019676E-19</v>
      </c>
      <c r="AS1093" s="71">
        <f t="shared" si="526"/>
        <v>1.4332497347648107E-5</v>
      </c>
      <c r="AT1093" s="72">
        <f t="shared" si="527"/>
        <v>2.3633963121328827E-8</v>
      </c>
      <c r="AU1093" s="97">
        <f t="shared" si="555"/>
        <v>2.8881093850536142E-8</v>
      </c>
      <c r="AV1093" s="2"/>
      <c r="AW1093" s="2"/>
      <c r="AX1093" s="2"/>
      <c r="AY1093" s="2"/>
      <c r="AZ1093" s="2"/>
      <c r="BA1093" s="2"/>
      <c r="BC1093" s="10"/>
      <c r="BE1093" s="10"/>
      <c r="BI1093" s="10"/>
    </row>
    <row r="1094" spans="1:61" x14ac:dyDescent="0.2">
      <c r="A1094" s="9">
        <f>Raw_Data!A1092</f>
        <v>40774.903784722221</v>
      </c>
      <c r="B1094" s="10">
        <f>Raw_Data!J1092</f>
        <v>-1.083515812484801E-2</v>
      </c>
      <c r="C1094" s="10">
        <f>Raw_Data!K1092</f>
        <v>-0.2025722417382001</v>
      </c>
      <c r="D1094" s="10">
        <f>Raw_Data!L1092</f>
        <v>2.7765009792972657E-2</v>
      </c>
      <c r="E1094" s="10">
        <f>Raw_Data!M1092</f>
        <v>1.8049535271735341E-2</v>
      </c>
      <c r="F1094" s="10">
        <f>Raw_Data!N1092</f>
        <v>1.8137221570223079E-2</v>
      </c>
      <c r="J1094" s="74">
        <f t="shared" si="528"/>
        <v>283258.99999961257</v>
      </c>
      <c r="K1094" s="69">
        <f t="shared" si="529"/>
        <v>5080.5427930868145</v>
      </c>
      <c r="L1094" s="69">
        <f>K1094+$D$8-$B$8*Q1094+Phase_Relations!$C$24*Q1094</f>
        <v>5324.477806353676</v>
      </c>
      <c r="M1094" s="69">
        <f t="shared" si="530"/>
        <v>5.7525400528514493E-2</v>
      </c>
      <c r="N1094" s="69">
        <f t="shared" si="531"/>
        <v>0.14611451734242681</v>
      </c>
      <c r="O1094" s="70">
        <f t="shared" si="532"/>
        <v>83.419802453740942</v>
      </c>
      <c r="P1094" s="70">
        <f t="shared" si="533"/>
        <v>575.30898243959268</v>
      </c>
      <c r="Q1094" s="70">
        <f t="shared" si="534"/>
        <v>54.187681448488128</v>
      </c>
      <c r="R1094" s="111">
        <f t="shared" si="535"/>
        <v>373.70814792060781</v>
      </c>
      <c r="S1094" s="70">
        <f t="shared" si="525"/>
        <v>201.60083451898487</v>
      </c>
      <c r="T1094" s="113">
        <f t="shared" si="536"/>
        <v>0.63647459947148544</v>
      </c>
      <c r="U1094" s="70">
        <f t="shared" si="537"/>
        <v>1.6166454826575731</v>
      </c>
      <c r="V1094" s="70">
        <f>(L1094/Phase_Relations!C$24)</f>
        <v>1093.4236057667185</v>
      </c>
      <c r="W1094" s="70">
        <f t="shared" si="538"/>
        <v>157452.99923040747</v>
      </c>
      <c r="X1094" s="70">
        <f t="shared" si="539"/>
        <v>7540.8524535635761</v>
      </c>
      <c r="Y1094" s="70">
        <f t="shared" si="540"/>
        <v>1039.2359243182304</v>
      </c>
      <c r="Z1094" s="70">
        <f t="shared" si="541"/>
        <v>149649.97310182519</v>
      </c>
      <c r="AA1094" s="70">
        <f t="shared" si="542"/>
        <v>7167.144305642968</v>
      </c>
      <c r="AB1094" s="70">
        <f t="shared" si="543"/>
        <v>8.2889626121778868</v>
      </c>
      <c r="AC1094" s="70">
        <f t="shared" si="544"/>
        <v>8.2889626121778873E-2</v>
      </c>
      <c r="AD1094" s="70">
        <f t="shared" si="545"/>
        <v>7032.7437492969784</v>
      </c>
      <c r="AE1094" s="70">
        <f t="shared" si="546"/>
        <v>3.8471247933989345</v>
      </c>
      <c r="AF1094" s="70">
        <f t="shared" si="547"/>
        <v>2.8128474315810382E-2</v>
      </c>
      <c r="AG1094" s="70">
        <f t="shared" si="548"/>
        <v>2.6734488674912939E-2</v>
      </c>
      <c r="AH1094" s="70">
        <f>(U1094-Phase_Relations!$B$37)/Phase_Relations!$B$37</f>
        <v>1.037870231002364</v>
      </c>
      <c r="AI1094" s="70">
        <f>(U1094-Phase_Relations!G$20)/Phase_Relations!G$20</f>
        <v>0.95937826267922521</v>
      </c>
      <c r="AJ1094" s="70">
        <f t="shared" si="549"/>
        <v>1.0374483318632914</v>
      </c>
      <c r="AK1094" s="70">
        <f t="shared" si="550"/>
        <v>0.50929161985543525</v>
      </c>
      <c r="AL1094" s="71">
        <f>(1/(J1095-J1093))*((M1095-M1093)/Phase_Relations!B$22)</f>
        <v>3.013778005055589E-7</v>
      </c>
      <c r="AM1094" s="71">
        <f t="shared" si="551"/>
        <v>1.0688777574314741</v>
      </c>
      <c r="AN1094" s="71">
        <f>SUM(AM$27:AM1094)</f>
        <v>407.61109657267519</v>
      </c>
      <c r="AO1094" s="71">
        <f>(1/10000)*((AL1094*Phase_Relations!B$22*H$7*U1094))/(2*(P1094-R1094))</f>
        <v>2.1369739042989632E-12</v>
      </c>
      <c r="AP1094" s="71">
        <f t="shared" si="552"/>
        <v>3.0616029419718598E-12</v>
      </c>
      <c r="AQ1094" s="72">
        <f t="shared" si="553"/>
        <v>2.132214087461803E-19</v>
      </c>
      <c r="AR1094" s="72">
        <f t="shared" si="554"/>
        <v>3.0547836405276165E-19</v>
      </c>
      <c r="AS1094" s="71">
        <f t="shared" si="526"/>
        <v>5.2816189049169491E-6</v>
      </c>
      <c r="AT1094" s="72">
        <f t="shared" si="527"/>
        <v>4.0289884776399348E-8</v>
      </c>
      <c r="AU1094" s="97">
        <f t="shared" si="555"/>
        <v>3.2457756815595419E-8</v>
      </c>
      <c r="AV1094" s="2"/>
      <c r="AW1094" s="2"/>
      <c r="AX1094" s="2"/>
      <c r="AY1094" s="2"/>
      <c r="AZ1094" s="2"/>
      <c r="BA1094" s="2"/>
      <c r="BC1094" s="10"/>
      <c r="BE1094" s="10"/>
      <c r="BI1094" s="10"/>
    </row>
    <row r="1095" spans="1:61" x14ac:dyDescent="0.2">
      <c r="A1095" s="9">
        <f>Raw_Data!A1093</f>
        <v>40774.906759259262</v>
      </c>
      <c r="B1095" s="10">
        <f>Raw_Data!J1093</f>
        <v>-1.089013482289551E-2</v>
      </c>
      <c r="C1095" s="10">
        <f>Raw_Data!K1093</f>
        <v>-0.20318626102726078</v>
      </c>
      <c r="D1095" s="10">
        <f>Raw_Data!L1093</f>
        <v>2.7831732430611756E-2</v>
      </c>
      <c r="E1095" s="10">
        <f>Raw_Data!M1093</f>
        <v>1.8454253556325042E-2</v>
      </c>
      <c r="F1095" s="10">
        <f>Raw_Data!N1093</f>
        <v>1.8539579118232678E-2</v>
      </c>
      <c r="J1095" s="74">
        <f t="shared" si="528"/>
        <v>283515.99999996834</v>
      </c>
      <c r="K1095" s="69">
        <f t="shared" si="529"/>
        <v>5106.3210478971796</v>
      </c>
      <c r="L1095" s="69">
        <f>K1095+$D$8-$B$8*Q1095+Phase_Relations!$C$24*Q1095</f>
        <v>5355.6259481054567</v>
      </c>
      <c r="M1095" s="69">
        <f t="shared" si="530"/>
        <v>5.7693010058340738E-2</v>
      </c>
      <c r="N1095" s="69">
        <f t="shared" si="531"/>
        <v>0.14654024554818548</v>
      </c>
      <c r="O1095" s="70">
        <f t="shared" si="532"/>
        <v>83.620270211272754</v>
      </c>
      <c r="P1095" s="70">
        <f t="shared" si="533"/>
        <v>576.69151869843279</v>
      </c>
      <c r="Q1095" s="70">
        <f t="shared" si="534"/>
        <v>55.402712481229877</v>
      </c>
      <c r="R1095" s="111">
        <f t="shared" si="535"/>
        <v>382.08767228434397</v>
      </c>
      <c r="S1095" s="70">
        <f t="shared" si="525"/>
        <v>194.60384641408882</v>
      </c>
      <c r="T1095" s="113">
        <f t="shared" si="536"/>
        <v>0.63630698994165924</v>
      </c>
      <c r="U1095" s="70">
        <f t="shared" si="537"/>
        <v>1.6162197544518144</v>
      </c>
      <c r="V1095" s="70">
        <f>(L1095/Phase_Relations!C$24)</f>
        <v>1099.8201228911817</v>
      </c>
      <c r="W1095" s="70">
        <f t="shared" si="538"/>
        <v>158374.09769633017</v>
      </c>
      <c r="X1095" s="70">
        <f t="shared" si="539"/>
        <v>7584.9663647667703</v>
      </c>
      <c r="Y1095" s="70">
        <f t="shared" si="540"/>
        <v>1044.4174104099518</v>
      </c>
      <c r="Z1095" s="70">
        <f t="shared" si="541"/>
        <v>150396.10709903305</v>
      </c>
      <c r="AA1095" s="70">
        <f t="shared" si="542"/>
        <v>7202.8786924824262</v>
      </c>
      <c r="AB1095" s="70">
        <f t="shared" si="543"/>
        <v>8.313113841259467</v>
      </c>
      <c r="AC1095" s="70">
        <f t="shared" si="544"/>
        <v>8.3131138412594674E-2</v>
      </c>
      <c r="AD1095" s="70">
        <f t="shared" si="545"/>
        <v>7073.1427948730343</v>
      </c>
      <c r="AE1095" s="70">
        <f t="shared" si="546"/>
        <v>3.8496124258471021</v>
      </c>
      <c r="AF1095" s="70">
        <f t="shared" si="547"/>
        <v>2.701750990436573E-2</v>
      </c>
      <c r="AG1095" s="70">
        <f t="shared" si="548"/>
        <v>2.5656520682550539E-2</v>
      </c>
      <c r="AH1095" s="70">
        <f>(U1095-Phase_Relations!$B$37)/Phase_Relations!$B$37</f>
        <v>1.0373335772670087</v>
      </c>
      <c r="AI1095" s="70">
        <f>(U1095-Phase_Relations!G$20)/Phase_Relations!G$20</f>
        <v>0.95886227905689025</v>
      </c>
      <c r="AJ1095" s="70">
        <f t="shared" si="549"/>
        <v>1.0368078985876423</v>
      </c>
      <c r="AK1095" s="70">
        <f t="shared" si="550"/>
        <v>0.50916236243381652</v>
      </c>
      <c r="AL1095" s="71">
        <f>(1/(J1096-J1094))*((M1096-M1094)/Phase_Relations!B$22)</f>
        <v>6.0517043158673468E-7</v>
      </c>
      <c r="AM1095" s="71">
        <f t="shared" si="551"/>
        <v>1.7033724866351432</v>
      </c>
      <c r="AN1095" s="71">
        <f>SUM(AM$27:AM1095)</f>
        <v>409.31446905931034</v>
      </c>
      <c r="AO1095" s="71">
        <f>(1/10000)*((AL1095*Phase_Relations!B$22*H$7*U1095))/(2*(P1095-R1095))</f>
        <v>4.444185553711442E-12</v>
      </c>
      <c r="AP1095" s="71">
        <f t="shared" si="552"/>
        <v>3.5060231029234593E-12</v>
      </c>
      <c r="AQ1095" s="72">
        <f t="shared" si="553"/>
        <v>4.4342867387640697E-19</v>
      </c>
      <c r="AR1095" s="72">
        <f t="shared" si="554"/>
        <v>3.4982139164082688E-19</v>
      </c>
      <c r="AS1095" s="71">
        <f t="shared" si="526"/>
        <v>6.5184828359112576E-6</v>
      </c>
      <c r="AT1095" s="72">
        <f t="shared" si="527"/>
        <v>6.7890580959263232E-8</v>
      </c>
      <c r="AU1095" s="97">
        <f t="shared" si="555"/>
        <v>3.4138861009072971E-8</v>
      </c>
      <c r="AV1095" s="2"/>
      <c r="AW1095" s="2"/>
      <c r="AX1095" s="2"/>
      <c r="AY1095" s="2"/>
      <c r="AZ1095" s="2"/>
      <c r="BA1095" s="2"/>
      <c r="BC1095" s="10"/>
      <c r="BE1095" s="10"/>
      <c r="BI1095" s="10"/>
    </row>
    <row r="1096" spans="1:61" x14ac:dyDescent="0.2">
      <c r="A1096" s="9">
        <f>Raw_Data!A1094</f>
        <v>40774.909733796296</v>
      </c>
      <c r="B1096" s="10">
        <f>Raw_Data!J1094</f>
        <v>-1.094281934061841E-2</v>
      </c>
      <c r="C1096" s="10">
        <f>Raw_Data!K1094</f>
        <v>-0.2045057492867306</v>
      </c>
      <c r="D1096" s="10">
        <f>Raw_Data!L1094</f>
        <v>2.7846720677087457E-2</v>
      </c>
      <c r="E1096" s="10">
        <f>Raw_Data!M1094</f>
        <v>1.8409253187151944E-2</v>
      </c>
      <c r="F1096" s="10">
        <f>Raw_Data!N1094</f>
        <v>1.8486200767192679E-2</v>
      </c>
      <c r="J1096" s="74">
        <f t="shared" si="528"/>
        <v>283772.99999969546</v>
      </c>
      <c r="K1096" s="69">
        <f t="shared" si="529"/>
        <v>5131.0245126496238</v>
      </c>
      <c r="L1096" s="69">
        <f>K1096+$D$8-$B$8*Q1096+Phase_Relations!$C$24*Q1096</f>
        <v>5379.732338537362</v>
      </c>
      <c r="M1096" s="69">
        <f t="shared" si="530"/>
        <v>5.8073172965435287E-2</v>
      </c>
      <c r="N1096" s="69">
        <f t="shared" si="531"/>
        <v>0.14750585933220564</v>
      </c>
      <c r="O1096" s="70">
        <f t="shared" si="532"/>
        <v>83.665302306325273</v>
      </c>
      <c r="P1096" s="70">
        <f t="shared" si="533"/>
        <v>577.00208487120869</v>
      </c>
      <c r="Q1096" s="70">
        <f t="shared" si="534"/>
        <v>55.267613951926762</v>
      </c>
      <c r="R1096" s="111">
        <f t="shared" si="535"/>
        <v>381.15595828915013</v>
      </c>
      <c r="S1096" s="70">
        <f t="shared" si="525"/>
        <v>195.84612658205856</v>
      </c>
      <c r="T1096" s="113">
        <f t="shared" si="536"/>
        <v>0.63592682703456471</v>
      </c>
      <c r="U1096" s="70">
        <f t="shared" si="537"/>
        <v>1.6152541406677945</v>
      </c>
      <c r="V1096" s="70">
        <f>(L1096/Phase_Relations!C$24)</f>
        <v>1104.7705607193984</v>
      </c>
      <c r="W1096" s="70">
        <f t="shared" si="538"/>
        <v>159086.96074359337</v>
      </c>
      <c r="X1096" s="70">
        <f t="shared" si="539"/>
        <v>7619.1073153061961</v>
      </c>
      <c r="Y1096" s="70">
        <f t="shared" si="540"/>
        <v>1049.5029467674717</v>
      </c>
      <c r="Z1096" s="70">
        <f t="shared" si="541"/>
        <v>151128.42433451593</v>
      </c>
      <c r="AA1096" s="70">
        <f t="shared" si="542"/>
        <v>7237.9513570170457</v>
      </c>
      <c r="AB1096" s="70">
        <f t="shared" si="543"/>
        <v>8.3678923581318791</v>
      </c>
      <c r="AC1096" s="70">
        <f t="shared" si="544"/>
        <v>8.3678923581318787E-2</v>
      </c>
      <c r="AD1096" s="70">
        <f t="shared" si="545"/>
        <v>7107.3872726290074</v>
      </c>
      <c r="AE1096" s="70">
        <f t="shared" si="546"/>
        <v>3.8517099802494408</v>
      </c>
      <c r="AF1096" s="70">
        <f t="shared" si="547"/>
        <v>2.7058226412669899E-2</v>
      </c>
      <c r="AG1096" s="70">
        <f t="shared" si="548"/>
        <v>2.5704602714890085E-2</v>
      </c>
      <c r="AH1096" s="70">
        <f>(U1096-Phase_Relations!$B$37)/Phase_Relations!$B$37</f>
        <v>1.0361163681718735</v>
      </c>
      <c r="AI1096" s="70">
        <f>(U1096-Phase_Relations!G$20)/Phase_Relations!G$20</f>
        <v>0.95769195279869179</v>
      </c>
      <c r="AJ1096" s="70">
        <f t="shared" si="549"/>
        <v>1.0360631785120127</v>
      </c>
      <c r="AK1096" s="70">
        <f t="shared" si="550"/>
        <v>0.50886893517886234</v>
      </c>
      <c r="AL1096" s="71">
        <f>(1/(J1097-J1095))*((M1097-M1095)/Phase_Relations!B$22)</f>
        <v>6.9735545050184739E-7</v>
      </c>
      <c r="AM1096" s="71">
        <f t="shared" si="551"/>
        <v>3.8839420278119823</v>
      </c>
      <c r="AN1096" s="71">
        <f>SUM(AM$27:AM1096)</f>
        <v>413.19841108712234</v>
      </c>
      <c r="AO1096" s="71">
        <f>(1/10000)*((AL1096*Phase_Relations!B$22*H$7*U1096))/(2*(P1096-R1096))</f>
        <v>5.085639462553437E-12</v>
      </c>
      <c r="AP1096" s="71">
        <f t="shared" si="552"/>
        <v>3.8594771653686672E-12</v>
      </c>
      <c r="AQ1096" s="72">
        <f t="shared" si="553"/>
        <v>5.0743118968340375E-19</v>
      </c>
      <c r="AR1096" s="72">
        <f t="shared" si="554"/>
        <v>3.8508807083144191E-19</v>
      </c>
      <c r="AS1096" s="71">
        <f t="shared" si="526"/>
        <v>1.7446668071205658E-5</v>
      </c>
      <c r="AT1096" s="72">
        <f t="shared" si="527"/>
        <v>2.9026651444882602E-8</v>
      </c>
      <c r="AU1096" s="97">
        <f t="shared" si="555"/>
        <v>4.5104969207301135E-8</v>
      </c>
      <c r="AV1096" s="2"/>
      <c r="AW1096" s="2"/>
      <c r="AX1096" s="2"/>
      <c r="AY1096" s="2"/>
      <c r="AZ1096" s="2"/>
      <c r="BA1096" s="2"/>
      <c r="BC1096" s="10"/>
      <c r="BE1096" s="10"/>
      <c r="BI1096" s="10"/>
    </row>
    <row r="1097" spans="1:61" x14ac:dyDescent="0.2">
      <c r="A1097" s="9">
        <f>Raw_Data!A1095</f>
        <v>40774.912708333337</v>
      </c>
      <c r="B1097" s="10">
        <f>Raw_Data!J1095</f>
        <v>-1.099667963995851E-2</v>
      </c>
      <c r="C1097" s="10">
        <f>Raw_Data!K1095</f>
        <v>-0.20539649293623086</v>
      </c>
      <c r="D1097" s="10">
        <f>Raw_Data!L1095</f>
        <v>2.7921258105678155E-2</v>
      </c>
      <c r="E1097" s="10">
        <f>Raw_Data!M1095</f>
        <v>1.8426984924068142E-2</v>
      </c>
      <c r="F1097" s="10">
        <f>Raw_Data!N1095</f>
        <v>1.8499766469931279E-2</v>
      </c>
      <c r="J1097" s="74">
        <f t="shared" si="528"/>
        <v>284030.00000005122</v>
      </c>
      <c r="K1097" s="69">
        <f t="shared" si="529"/>
        <v>5156.2792945819992</v>
      </c>
      <c r="L1097" s="69">
        <f>K1097+$D$8-$B$8*Q1097+Phase_Relations!$C$24*Q1097</f>
        <v>5405.22238886788</v>
      </c>
      <c r="M1097" s="69">
        <f t="shared" si="530"/>
        <v>5.8324224133886077E-2</v>
      </c>
      <c r="N1097" s="69">
        <f t="shared" si="531"/>
        <v>0.14814352930007063</v>
      </c>
      <c r="O1097" s="70">
        <f t="shared" si="532"/>
        <v>83.889249555572036</v>
      </c>
      <c r="P1097" s="70">
        <f t="shared" si="533"/>
        <v>578.54654865911743</v>
      </c>
      <c r="Q1097" s="70">
        <f t="shared" si="534"/>
        <v>55.320847550303547</v>
      </c>
      <c r="R1097" s="111">
        <f t="shared" si="535"/>
        <v>381.52308655381756</v>
      </c>
      <c r="S1097" s="70">
        <f t="shared" si="525"/>
        <v>197.02346210529987</v>
      </c>
      <c r="T1097" s="113">
        <f t="shared" si="536"/>
        <v>0.6356757758661139</v>
      </c>
      <c r="U1097" s="70">
        <f t="shared" si="537"/>
        <v>1.6146164706999293</v>
      </c>
      <c r="V1097" s="70">
        <f>(L1097/Phase_Relations!C$24)</f>
        <v>1110.0051440451682</v>
      </c>
      <c r="W1097" s="70">
        <f t="shared" si="538"/>
        <v>159840.74074250422</v>
      </c>
      <c r="X1097" s="70">
        <f t="shared" si="539"/>
        <v>7655.2078899666767</v>
      </c>
      <c r="Y1097" s="70">
        <f t="shared" si="540"/>
        <v>1054.6842964948646</v>
      </c>
      <c r="Z1097" s="70">
        <f t="shared" si="541"/>
        <v>151874.5386952605</v>
      </c>
      <c r="AA1097" s="70">
        <f t="shared" si="542"/>
        <v>7273.6848034128589</v>
      </c>
      <c r="AB1097" s="70">
        <f t="shared" si="543"/>
        <v>8.4040668780815615</v>
      </c>
      <c r="AC1097" s="70">
        <f t="shared" si="544"/>
        <v>8.4040668780815619E-2</v>
      </c>
      <c r="AD1097" s="70">
        <f t="shared" si="545"/>
        <v>7142.3358286759922</v>
      </c>
      <c r="AE1097" s="70">
        <f t="shared" si="546"/>
        <v>3.8538402666229254</v>
      </c>
      <c r="AF1097" s="70">
        <f t="shared" si="547"/>
        <v>2.7087159731317367E-2</v>
      </c>
      <c r="AG1097" s="70">
        <f t="shared" si="548"/>
        <v>2.5737179830678317E-2</v>
      </c>
      <c r="AH1097" s="70">
        <f>(U1097-Phase_Relations!$B$37)/Phase_Relations!$B$37</f>
        <v>1.0353125502299334</v>
      </c>
      <c r="AI1097" s="70">
        <f>(U1097-Phase_Relations!G$20)/Phase_Relations!G$20</f>
        <v>0.95691909524445273</v>
      </c>
      <c r="AJ1097" s="70">
        <f t="shared" si="549"/>
        <v>1.0352788579497341</v>
      </c>
      <c r="AK1097" s="70">
        <f t="shared" si="550"/>
        <v>0.50867496990227479</v>
      </c>
      <c r="AL1097" s="71">
        <f>(1/(J1098-J1096))*((M1098-M1096)/Phase_Relations!B$22)</f>
        <v>6.5025094797773297E-7</v>
      </c>
      <c r="AM1097" s="71">
        <f t="shared" si="551"/>
        <v>2.5773844630280993</v>
      </c>
      <c r="AN1097" s="71">
        <f>SUM(AM$27:AM1097)</f>
        <v>415.77579555015046</v>
      </c>
      <c r="AO1097" s="71">
        <f>(1/10000)*((AL1097*Phase_Relations!B$22*H$7*U1097))/(2*(P1097-R1097))</f>
        <v>4.7119201098197454E-12</v>
      </c>
      <c r="AP1097" s="71">
        <f t="shared" si="552"/>
        <v>3.8512018700590869E-12</v>
      </c>
      <c r="AQ1097" s="72">
        <f t="shared" si="553"/>
        <v>4.7014249527993644E-19</v>
      </c>
      <c r="AR1097" s="72">
        <f t="shared" si="554"/>
        <v>3.8426238450923179E-19</v>
      </c>
      <c r="AS1097" s="71">
        <f t="shared" si="526"/>
        <v>1.1296030691986779E-5</v>
      </c>
      <c r="AT1097" s="72">
        <f t="shared" si="527"/>
        <v>4.1537076155305662E-8</v>
      </c>
      <c r="AU1097" s="97">
        <f t="shared" si="555"/>
        <v>3.8207995649781244E-8</v>
      </c>
      <c r="AV1097" s="2"/>
      <c r="AW1097" s="2"/>
      <c r="AX1097" s="2"/>
      <c r="AY1097" s="2"/>
      <c r="AZ1097" s="2"/>
      <c r="BA1097" s="2"/>
      <c r="BC1097" s="10"/>
      <c r="BE1097" s="10"/>
      <c r="BI1097" s="10"/>
    </row>
    <row r="1098" spans="1:61" x14ac:dyDescent="0.2">
      <c r="A1098" s="9">
        <f>Raw_Data!A1096</f>
        <v>40774.915694444448</v>
      </c>
      <c r="B1098" s="10">
        <f>Raw_Data!J1096</f>
        <v>-1.104975608488711E-2</v>
      </c>
      <c r="C1098" s="10">
        <f>Raw_Data!K1096</f>
        <v>-0.20657821284458056</v>
      </c>
      <c r="D1098" s="10">
        <f>Raw_Data!L1096</f>
        <v>2.7980403484005358E-2</v>
      </c>
      <c r="E1098" s="10">
        <f>Raw_Data!M1096</f>
        <v>1.8446415012209443E-2</v>
      </c>
      <c r="F1098" s="10">
        <f>Raw_Data!N1096</f>
        <v>1.8510296323775079E-2</v>
      </c>
      <c r="J1098" s="74">
        <f t="shared" si="528"/>
        <v>284288.00000001211</v>
      </c>
      <c r="K1098" s="69">
        <f t="shared" si="529"/>
        <v>5181.1665317277384</v>
      </c>
      <c r="L1098" s="69">
        <f>K1098+$D$8-$B$8*Q1098+Phase_Relations!$C$24*Q1098</f>
        <v>5430.367428491425</v>
      </c>
      <c r="M1098" s="69">
        <f t="shared" si="530"/>
        <v>5.8662895304283105E-2</v>
      </c>
      <c r="N1098" s="69">
        <f t="shared" si="531"/>
        <v>0.14900375407287908</v>
      </c>
      <c r="O1098" s="70">
        <f t="shared" si="532"/>
        <v>84.066951483750557</v>
      </c>
      <c r="P1098" s="70">
        <f t="shared" si="533"/>
        <v>579.7720791982797</v>
      </c>
      <c r="Q1098" s="70">
        <f t="shared" si="534"/>
        <v>55.379179879134504</v>
      </c>
      <c r="R1098" s="111">
        <f t="shared" si="535"/>
        <v>381.92537847678972</v>
      </c>
      <c r="S1098" s="70">
        <f t="shared" si="525"/>
        <v>197.84670072148998</v>
      </c>
      <c r="T1098" s="113">
        <f t="shared" si="536"/>
        <v>0.6353371046957168</v>
      </c>
      <c r="U1098" s="70">
        <f t="shared" si="537"/>
        <v>1.6137562459271206</v>
      </c>
      <c r="V1098" s="70">
        <f>(L1098/Phase_Relations!C$24)</f>
        <v>1115.1688766950658</v>
      </c>
      <c r="W1098" s="70">
        <f t="shared" si="538"/>
        <v>160584.31824408949</v>
      </c>
      <c r="X1098" s="70">
        <f t="shared" si="539"/>
        <v>7690.8198392763161</v>
      </c>
      <c r="Y1098" s="70">
        <f t="shared" si="540"/>
        <v>1059.7896968159314</v>
      </c>
      <c r="Z1098" s="70">
        <f t="shared" si="541"/>
        <v>152609.71634149412</v>
      </c>
      <c r="AA1098" s="70">
        <f t="shared" si="542"/>
        <v>7308.8944607995263</v>
      </c>
      <c r="AB1098" s="70">
        <f t="shared" si="543"/>
        <v>8.4528667585422426</v>
      </c>
      <c r="AC1098" s="70">
        <f t="shared" si="544"/>
        <v>8.4528667585422421E-2</v>
      </c>
      <c r="AD1098" s="70">
        <f t="shared" si="545"/>
        <v>7176.996660318533</v>
      </c>
      <c r="AE1098" s="70">
        <f t="shared" si="546"/>
        <v>3.8559427441415295</v>
      </c>
      <c r="AF1098" s="70">
        <f t="shared" si="547"/>
        <v>2.7069306005527868E-2</v>
      </c>
      <c r="AG1098" s="70">
        <f t="shared" si="548"/>
        <v>2.5725046855356683E-2</v>
      </c>
      <c r="AH1098" s="70">
        <f>(U1098-Phase_Relations!$B$37)/Phase_Relations!$B$37</f>
        <v>1.0342281897592656</v>
      </c>
      <c r="AI1098" s="70">
        <f>(U1098-Phase_Relations!G$20)/Phase_Relations!G$20</f>
        <v>0.95587650072454067</v>
      </c>
      <c r="AJ1098" s="70">
        <f t="shared" si="549"/>
        <v>1.034531165850221</v>
      </c>
      <c r="AK1098" s="70">
        <f t="shared" si="550"/>
        <v>0.50841306543965359</v>
      </c>
      <c r="AL1098" s="71">
        <f>(1/(J1099-J1097))*((M1099-M1097)/Phase_Relations!B$22)</f>
        <v>5.9152685578828314E-7</v>
      </c>
      <c r="AM1098" s="71">
        <f t="shared" si="551"/>
        <v>3.49390856869833</v>
      </c>
      <c r="AN1098" s="71">
        <f>SUM(AM$27:AM1098)</f>
        <v>419.26970411884878</v>
      </c>
      <c r="AO1098" s="71">
        <f>(1/10000)*((AL1098*Phase_Relations!B$22*H$7*U1098))/(2*(P1098-R1098))</f>
        <v>4.2662773235770756E-12</v>
      </c>
      <c r="AP1098" s="71">
        <f t="shared" si="552"/>
        <v>3.823418539668369E-12</v>
      </c>
      <c r="AQ1098" s="72">
        <f t="shared" si="553"/>
        <v>4.2567747748581104E-19</v>
      </c>
      <c r="AR1098" s="72">
        <f t="shared" si="554"/>
        <v>3.8149023982667291E-19</v>
      </c>
      <c r="AS1098" s="71">
        <f t="shared" si="526"/>
        <v>1.5371051865753973E-5</v>
      </c>
      <c r="AT1098" s="72">
        <f t="shared" si="527"/>
        <v>2.7638175028777602E-8</v>
      </c>
      <c r="AU1098" s="97">
        <f t="shared" si="555"/>
        <v>4.0427897182698019E-8</v>
      </c>
      <c r="AV1098" s="2"/>
      <c r="AW1098" s="2"/>
      <c r="AX1098" s="2"/>
      <c r="AY1098" s="2"/>
      <c r="AZ1098" s="2"/>
      <c r="BA1098" s="2"/>
      <c r="BC1098" s="10"/>
      <c r="BE1098" s="10"/>
      <c r="BI1098" s="10"/>
    </row>
    <row r="1099" spans="1:61" x14ac:dyDescent="0.2">
      <c r="A1099" s="9">
        <f>Raw_Data!A1097</f>
        <v>40774.918668981481</v>
      </c>
      <c r="B1099" s="10">
        <f>Raw_Data!J1097</f>
        <v>-1.110399643485111E-2</v>
      </c>
      <c r="C1099" s="10">
        <f>Raw_Data!K1097</f>
        <v>-0.20729199542238064</v>
      </c>
      <c r="D1099" s="10">
        <f>Raw_Data!L1097</f>
        <v>2.8094703709110058E-2</v>
      </c>
      <c r="E1099" s="10">
        <f>Raw_Data!M1097</f>
        <v>1.9134591679236142E-2</v>
      </c>
      <c r="F1099" s="10">
        <f>Raw_Data!N1097</f>
        <v>1.9210812480168878E-2</v>
      </c>
      <c r="J1099" s="74">
        <f t="shared" si="528"/>
        <v>284544.99999973923</v>
      </c>
      <c r="K1099" s="69">
        <f t="shared" si="529"/>
        <v>5206.5995171930945</v>
      </c>
      <c r="L1099" s="69">
        <f>K1099+$D$8-$B$8*Q1099+Phase_Relations!$C$24*Q1099</f>
        <v>5464.9312860679829</v>
      </c>
      <c r="M1099" s="69">
        <f t="shared" si="530"/>
        <v>5.8860688711978311E-2</v>
      </c>
      <c r="N1099" s="69">
        <f t="shared" si="531"/>
        <v>0.1495061493284249</v>
      </c>
      <c r="O1099" s="70">
        <f t="shared" si="532"/>
        <v>84.410365812423535</v>
      </c>
      <c r="P1099" s="70">
        <f t="shared" si="533"/>
        <v>582.14045387878298</v>
      </c>
      <c r="Q1099" s="70">
        <f t="shared" si="534"/>
        <v>57.445199721291914</v>
      </c>
      <c r="R1099" s="111">
        <f t="shared" si="535"/>
        <v>396.17379118132357</v>
      </c>
      <c r="S1099" s="70">
        <f t="shared" si="525"/>
        <v>185.96666269745941</v>
      </c>
      <c r="T1099" s="113">
        <f t="shared" si="536"/>
        <v>0.63513931128802159</v>
      </c>
      <c r="U1099" s="70">
        <f t="shared" si="537"/>
        <v>1.6132538506715748</v>
      </c>
      <c r="V1099" s="70">
        <f>(L1099/Phase_Relations!C$24)</f>
        <v>1122.2668380642481</v>
      </c>
      <c r="W1099" s="70">
        <f t="shared" si="538"/>
        <v>161606.42468125172</v>
      </c>
      <c r="X1099" s="70">
        <f t="shared" si="539"/>
        <v>7739.7712969948143</v>
      </c>
      <c r="Y1099" s="70">
        <f t="shared" si="540"/>
        <v>1064.8216383429562</v>
      </c>
      <c r="Z1099" s="70">
        <f t="shared" si="541"/>
        <v>153334.31592138571</v>
      </c>
      <c r="AA1099" s="70">
        <f t="shared" si="542"/>
        <v>7343.5975058134909</v>
      </c>
      <c r="AB1099" s="70">
        <f t="shared" si="543"/>
        <v>8.4813672495646095</v>
      </c>
      <c r="AC1099" s="70">
        <f t="shared" si="544"/>
        <v>8.48136724956461E-2</v>
      </c>
      <c r="AD1099" s="70">
        <f t="shared" si="545"/>
        <v>7219.6197306818513</v>
      </c>
      <c r="AE1099" s="70">
        <f t="shared" si="546"/>
        <v>3.858514323163023</v>
      </c>
      <c r="AF1099" s="70">
        <f t="shared" si="547"/>
        <v>2.5323645876593949E-2</v>
      </c>
      <c r="AG1099" s="70">
        <f t="shared" si="548"/>
        <v>2.4027410573445013E-2</v>
      </c>
      <c r="AH1099" s="70">
        <f>(U1099-Phase_Relations!$B$37)/Phase_Relations!$B$37</f>
        <v>1.0335948930059224</v>
      </c>
      <c r="AI1099" s="70">
        <f>(U1099-Phase_Relations!G$20)/Phase_Relations!G$20</f>
        <v>0.95526759645112413</v>
      </c>
      <c r="AJ1099" s="70">
        <f t="shared" si="549"/>
        <v>1.0337511908788855</v>
      </c>
      <c r="AK1099" s="70">
        <f t="shared" si="550"/>
        <v>0.50825997673417267</v>
      </c>
      <c r="AL1099" s="71">
        <f>(1/(J1100-J1098))*((M1100-M1098)/Phase_Relations!B$22)</f>
        <v>5.2814672289941997E-7</v>
      </c>
      <c r="AM1099" s="71">
        <f t="shared" si="551"/>
        <v>2.0515531810209091</v>
      </c>
      <c r="AN1099" s="71">
        <f>SUM(AM$27:AM1099)</f>
        <v>421.32125729986967</v>
      </c>
      <c r="AO1099" s="71">
        <f>(1/10000)*((AL1099*Phase_Relations!B$22*H$7*U1099))/(2*(P1099-R1099))</f>
        <v>4.0512374119397844E-12</v>
      </c>
      <c r="AP1099" s="71">
        <f t="shared" si="552"/>
        <v>4.0221296403574176E-12</v>
      </c>
      <c r="AQ1099" s="72">
        <f t="shared" si="553"/>
        <v>4.0422138351867453E-19</v>
      </c>
      <c r="AR1099" s="72">
        <f t="shared" si="554"/>
        <v>4.0131708971809563E-19</v>
      </c>
      <c r="AS1099" s="71">
        <f t="shared" si="526"/>
        <v>7.304035279234294E-6</v>
      </c>
      <c r="AT1099" s="72">
        <f t="shared" si="527"/>
        <v>5.5231736839604379E-8</v>
      </c>
      <c r="AU1099" s="97">
        <f t="shared" si="555"/>
        <v>3.9315595926294227E-8</v>
      </c>
      <c r="AV1099" s="2"/>
      <c r="AW1099" s="2"/>
      <c r="AX1099" s="2"/>
      <c r="AY1099" s="2"/>
      <c r="AZ1099" s="2"/>
      <c r="BA1099" s="2"/>
      <c r="BC1099" s="10"/>
      <c r="BE1099" s="10"/>
      <c r="BI1099" s="10"/>
    </row>
    <row r="1100" spans="1:61" x14ac:dyDescent="0.2">
      <c r="A1100" s="9">
        <f>Raw_Data!A1098</f>
        <v>40774.921643518515</v>
      </c>
      <c r="B1100" s="10">
        <f>Raw_Data!J1098</f>
        <v>-1.115797550001121E-2</v>
      </c>
      <c r="C1100" s="10">
        <f>Raw_Data!K1098</f>
        <v>-0.20828012704424026</v>
      </c>
      <c r="D1100" s="10">
        <f>Raw_Data!L1098</f>
        <v>2.8018266027400356E-2</v>
      </c>
      <c r="E1100" s="10">
        <f>Raw_Data!M1098</f>
        <v>1.8423220047576242E-2</v>
      </c>
      <c r="F1100" s="10">
        <f>Raw_Data!N1098</f>
        <v>1.8499097148915077E-2</v>
      </c>
      <c r="J1100" s="74">
        <f t="shared" si="528"/>
        <v>284801.99999946635</v>
      </c>
      <c r="K1100" s="69">
        <f t="shared" si="529"/>
        <v>5231.9099877295421</v>
      </c>
      <c r="L1100" s="69">
        <f>K1100+$D$8-$B$8*Q1100+Phase_Relations!$C$24*Q1100</f>
        <v>5480.8031288458242</v>
      </c>
      <c r="M1100" s="69">
        <f t="shared" si="530"/>
        <v>5.9140949422594818E-2</v>
      </c>
      <c r="N1100" s="69">
        <f t="shared" si="531"/>
        <v>0.15021801153339084</v>
      </c>
      <c r="O1100" s="70">
        <f t="shared" si="532"/>
        <v>84.180709264279287</v>
      </c>
      <c r="P1100" s="70">
        <f t="shared" si="533"/>
        <v>580.55661561571924</v>
      </c>
      <c r="Q1100" s="70">
        <f t="shared" si="534"/>
        <v>55.309544770206188</v>
      </c>
      <c r="R1100" s="111">
        <f t="shared" si="535"/>
        <v>381.44513634624957</v>
      </c>
      <c r="S1100" s="70">
        <f t="shared" si="525"/>
        <v>199.11147926946967</v>
      </c>
      <c r="T1100" s="113">
        <f t="shared" si="536"/>
        <v>0.6348590505774051</v>
      </c>
      <c r="U1100" s="70">
        <f t="shared" si="537"/>
        <v>1.612541988466609</v>
      </c>
      <c r="V1100" s="70">
        <f>(L1100/Phase_Relations!C$24)</f>
        <v>1125.5262464403336</v>
      </c>
      <c r="W1100" s="70">
        <f t="shared" si="538"/>
        <v>162075.77948740803</v>
      </c>
      <c r="X1100" s="70">
        <f t="shared" si="539"/>
        <v>7762.2499754505761</v>
      </c>
      <c r="Y1100" s="70">
        <f t="shared" si="540"/>
        <v>1070.2167016701273</v>
      </c>
      <c r="Z1100" s="70">
        <f t="shared" si="541"/>
        <v>154111.20504049835</v>
      </c>
      <c r="AA1100" s="70">
        <f t="shared" si="542"/>
        <v>7380.8048391043267</v>
      </c>
      <c r="AB1100" s="70">
        <f t="shared" si="543"/>
        <v>8.5217506372615048</v>
      </c>
      <c r="AC1100" s="70">
        <f t="shared" si="544"/>
        <v>8.5217506372615048E-2</v>
      </c>
      <c r="AD1100" s="70">
        <f t="shared" si="545"/>
        <v>7248.0638529246798</v>
      </c>
      <c r="AE1100" s="70">
        <f t="shared" si="546"/>
        <v>3.8602220106691281</v>
      </c>
      <c r="AF1100" s="70">
        <f t="shared" si="547"/>
        <v>2.6976933222045765E-2</v>
      </c>
      <c r="AG1100" s="70">
        <f t="shared" si="548"/>
        <v>2.5651258320614937E-2</v>
      </c>
      <c r="AH1100" s="70">
        <f>(U1100-Phase_Relations!$B$37)/Phase_Relations!$B$37</f>
        <v>1.0326975516830181</v>
      </c>
      <c r="AI1100" s="70">
        <f>(U1100-Phase_Relations!G$20)/Phase_Relations!G$20</f>
        <v>0.95440481772480745</v>
      </c>
      <c r="AJ1100" s="70">
        <f t="shared" si="549"/>
        <v>1.0329211359199979</v>
      </c>
      <c r="AK1100" s="70">
        <f t="shared" si="550"/>
        <v>0.50804289641022726</v>
      </c>
      <c r="AL1100" s="71">
        <f>(1/(J1101-J1099))*((M1101-M1099)/Phase_Relations!B$22)</f>
        <v>4.9937066089297952E-7</v>
      </c>
      <c r="AM1100" s="71">
        <f t="shared" si="551"/>
        <v>2.9212703761639154</v>
      </c>
      <c r="AN1100" s="71">
        <f>SUM(AM$27:AM1100)</f>
        <v>424.2425276760336</v>
      </c>
      <c r="AO1100" s="71">
        <f>(1/10000)*((AL1100*Phase_Relations!B$22*H$7*U1100))/(2*(P1100-R1100))</f>
        <v>3.576047248516321E-12</v>
      </c>
      <c r="AP1100" s="71">
        <f t="shared" si="552"/>
        <v>3.9686372473556453E-12</v>
      </c>
      <c r="AQ1100" s="72">
        <f t="shared" si="553"/>
        <v>3.5680820928025676E-19</v>
      </c>
      <c r="AR1100" s="72">
        <f t="shared" si="554"/>
        <v>3.959797651161913E-19</v>
      </c>
      <c r="AS1100" s="71">
        <f t="shared" si="526"/>
        <v>1.5513174891997415E-5</v>
      </c>
      <c r="AT1100" s="72">
        <f t="shared" si="527"/>
        <v>2.2954425494774763E-8</v>
      </c>
      <c r="AU1100" s="97">
        <f t="shared" si="555"/>
        <v>3.7273174347146317E-8</v>
      </c>
      <c r="AV1100" s="2"/>
      <c r="AW1100" s="2"/>
      <c r="AX1100" s="2"/>
      <c r="AY1100" s="2"/>
      <c r="AZ1100" s="2"/>
      <c r="BA1100" s="2"/>
      <c r="BC1100" s="10"/>
      <c r="BE1100" s="10"/>
      <c r="BI1100" s="10"/>
    </row>
    <row r="1101" spans="1:61" x14ac:dyDescent="0.2">
      <c r="A1101" s="9">
        <f>Raw_Data!A1099</f>
        <v>40774.924618055556</v>
      </c>
      <c r="B1101" s="10">
        <f>Raw_Data!J1099</f>
        <v>-1.1212251479721111E-2</v>
      </c>
      <c r="C1101" s="10">
        <f>Raw_Data!K1099</f>
        <v>-0.20890721057349015</v>
      </c>
      <c r="D1101" s="10">
        <f>Raw_Data!L1099</f>
        <v>2.8098136041306156E-2</v>
      </c>
      <c r="E1101" s="10">
        <f>Raw_Data!M1099</f>
        <v>1.8450738088055044E-2</v>
      </c>
      <c r="F1101" s="10">
        <f>Raw_Data!N1099</f>
        <v>1.8535575144296677E-2</v>
      </c>
      <c r="J1101" s="74">
        <f t="shared" si="528"/>
        <v>285058.99999982212</v>
      </c>
      <c r="K1101" s="69">
        <f t="shared" si="529"/>
        <v>5257.3596797760747</v>
      </c>
      <c r="L1101" s="69">
        <f>K1101+$D$8-$B$8*Q1101+Phase_Relations!$C$24*Q1101</f>
        <v>5506.6179360152628</v>
      </c>
      <c r="M1101" s="69">
        <f t="shared" si="530"/>
        <v>5.9312696063241126E-2</v>
      </c>
      <c r="N1101" s="69">
        <f t="shared" si="531"/>
        <v>0.15065424800063246</v>
      </c>
      <c r="O1101" s="70">
        <f t="shared" si="532"/>
        <v>84.420678233556785</v>
      </c>
      <c r="P1101" s="70">
        <f t="shared" si="533"/>
        <v>582.21157402452945</v>
      </c>
      <c r="Q1101" s="70">
        <f t="shared" si="534"/>
        <v>55.392158465744771</v>
      </c>
      <c r="R1101" s="111">
        <f t="shared" si="535"/>
        <v>382.01488597065361</v>
      </c>
      <c r="S1101" s="70">
        <f t="shared" si="525"/>
        <v>200.19668805387585</v>
      </c>
      <c r="T1101" s="113">
        <f t="shared" si="536"/>
        <v>0.63468730393675887</v>
      </c>
      <c r="U1101" s="70">
        <f t="shared" si="537"/>
        <v>1.6121057519993676</v>
      </c>
      <c r="V1101" s="70">
        <f>(L1101/Phase_Relations!C$24)</f>
        <v>1130.8275211500709</v>
      </c>
      <c r="W1101" s="70">
        <f t="shared" si="538"/>
        <v>162839.16304561021</v>
      </c>
      <c r="X1101" s="70">
        <f t="shared" si="539"/>
        <v>7798.8104906901444</v>
      </c>
      <c r="Y1101" s="70">
        <f t="shared" si="540"/>
        <v>1075.435362684326</v>
      </c>
      <c r="Z1101" s="70">
        <f t="shared" si="541"/>
        <v>154862.69222654295</v>
      </c>
      <c r="AA1101" s="70">
        <f t="shared" si="542"/>
        <v>7416.7956047194912</v>
      </c>
      <c r="AB1101" s="70">
        <f t="shared" si="543"/>
        <v>8.5464979918214787</v>
      </c>
      <c r="AC1101" s="70">
        <f t="shared" si="544"/>
        <v>8.5464979918214792E-2</v>
      </c>
      <c r="AD1101" s="70">
        <f t="shared" si="545"/>
        <v>7283.331146016907</v>
      </c>
      <c r="AE1101" s="70">
        <f t="shared" si="546"/>
        <v>3.8623300561602885</v>
      </c>
      <c r="AF1101" s="70">
        <f t="shared" si="547"/>
        <v>2.6992342613093682E-2</v>
      </c>
      <c r="AG1101" s="70">
        <f t="shared" si="548"/>
        <v>2.5670156787738502E-2</v>
      </c>
      <c r="AH1101" s="70">
        <f>(U1101-Phase_Relations!$B$37)/Phase_Relations!$B$37</f>
        <v>1.0321476517081594</v>
      </c>
      <c r="AI1101" s="70">
        <f>(U1101-Phase_Relations!G$20)/Phase_Relations!G$20</f>
        <v>0.95387609806396023</v>
      </c>
      <c r="AJ1101" s="70">
        <f t="shared" si="549"/>
        <v>1.0321531785191747</v>
      </c>
      <c r="AK1101" s="70">
        <f t="shared" si="550"/>
        <v>0.50790977261941006</v>
      </c>
      <c r="AL1101" s="71">
        <f>(1/(J1102-J1100))*((M1102-M1100)/Phase_Relations!B$22)</f>
        <v>4.1947962938973391E-7</v>
      </c>
      <c r="AM1101" s="71">
        <f t="shared" si="551"/>
        <v>1.7980679214492312</v>
      </c>
      <c r="AN1101" s="71">
        <f>SUM(AM$27:AM1101)</f>
        <v>426.04059559748282</v>
      </c>
      <c r="AO1101" s="71">
        <f>(1/10000)*((AL1101*Phase_Relations!B$22*H$7*U1101))/(2*(P1101-R1101))</f>
        <v>2.9868472086222342E-12</v>
      </c>
      <c r="AP1101" s="71">
        <f t="shared" si="552"/>
        <v>3.8779162710180506E-12</v>
      </c>
      <c r="AQ1101" s="72">
        <f t="shared" si="553"/>
        <v>2.9801944153405639E-19</v>
      </c>
      <c r="AR1101" s="72">
        <f t="shared" si="554"/>
        <v>3.8692787433801335E-19</v>
      </c>
      <c r="AS1101" s="71">
        <f t="shared" si="526"/>
        <v>7.670767308059504E-6</v>
      </c>
      <c r="AT1101" s="72">
        <f t="shared" si="527"/>
        <v>3.8773773262142924E-8</v>
      </c>
      <c r="AU1101" s="97">
        <f t="shared" si="555"/>
        <v>3.6382842830694673E-8</v>
      </c>
      <c r="AV1101" s="2"/>
      <c r="AW1101" s="2"/>
      <c r="AX1101" s="2"/>
      <c r="AY1101" s="2"/>
      <c r="AZ1101" s="2"/>
      <c r="BA1101" s="2"/>
      <c r="BC1101" s="10"/>
      <c r="BE1101" s="10"/>
      <c r="BI1101" s="10"/>
    </row>
    <row r="1102" spans="1:61" x14ac:dyDescent="0.2">
      <c r="A1102" s="9">
        <f>Raw_Data!A1100</f>
        <v>40774.927604166667</v>
      </c>
      <c r="B1102" s="10">
        <f>Raw_Data!J1100</f>
        <v>-1.126936596252741E-2</v>
      </c>
      <c r="C1102" s="10">
        <f>Raw_Data!K1100</f>
        <v>-0.2096601858718703</v>
      </c>
      <c r="D1102" s="10">
        <f>Raw_Data!L1100</f>
        <v>2.8162162694832658E-2</v>
      </c>
      <c r="E1102" s="10">
        <f>Raw_Data!M1100</f>
        <v>1.8428350730997443E-2</v>
      </c>
      <c r="F1102" s="10">
        <f>Raw_Data!N1100</f>
        <v>1.8500961686031579E-2</v>
      </c>
      <c r="J1102" s="74">
        <f t="shared" si="528"/>
        <v>285316.999999783</v>
      </c>
      <c r="K1102" s="69">
        <f t="shared" si="529"/>
        <v>5284.1403294591628</v>
      </c>
      <c r="L1102" s="69">
        <f>K1102+$D$8-$B$8*Q1102+Phase_Relations!$C$24*Q1102</f>
        <v>5533.1015455573597</v>
      </c>
      <c r="M1102" s="69">
        <f t="shared" si="530"/>
        <v>5.9521381790916719E-2</v>
      </c>
      <c r="N1102" s="69">
        <f t="shared" si="531"/>
        <v>0.15118430974892846</v>
      </c>
      <c r="O1102" s="70">
        <f t="shared" si="532"/>
        <v>84.613045923277795</v>
      </c>
      <c r="P1102" s="70">
        <f t="shared" si="533"/>
        <v>583.53824774674342</v>
      </c>
      <c r="Q1102" s="70">
        <f t="shared" si="534"/>
        <v>55.324947927941587</v>
      </c>
      <c r="R1102" s="111">
        <f t="shared" si="535"/>
        <v>381.55136502028682</v>
      </c>
      <c r="S1102" s="70">
        <f t="shared" si="525"/>
        <v>201.9868827264566</v>
      </c>
      <c r="T1102" s="113">
        <f t="shared" si="536"/>
        <v>0.63447861820908324</v>
      </c>
      <c r="U1102" s="70">
        <f t="shared" si="537"/>
        <v>1.6115756902510714</v>
      </c>
      <c r="V1102" s="70">
        <f>(L1102/Phase_Relations!C$24)</f>
        <v>1136.2661397136944</v>
      </c>
      <c r="W1102" s="70">
        <f t="shared" si="538"/>
        <v>163622.324118772</v>
      </c>
      <c r="X1102" s="70">
        <f t="shared" si="539"/>
        <v>7836.3182049220304</v>
      </c>
      <c r="Y1102" s="70">
        <f t="shared" si="540"/>
        <v>1080.9411917857528</v>
      </c>
      <c r="Z1102" s="70">
        <f t="shared" si="541"/>
        <v>155655.5316171484</v>
      </c>
      <c r="AA1102" s="70">
        <f t="shared" si="542"/>
        <v>7454.7668399017439</v>
      </c>
      <c r="AB1102" s="70">
        <f t="shared" si="543"/>
        <v>8.5765679814001068</v>
      </c>
      <c r="AC1102" s="70">
        <f t="shared" si="544"/>
        <v>8.5765679814001072E-2</v>
      </c>
      <c r="AD1102" s="70">
        <f t="shared" si="545"/>
        <v>7320.1089180841063</v>
      </c>
      <c r="AE1102" s="70">
        <f t="shared" si="546"/>
        <v>3.864517543103609</v>
      </c>
      <c r="AF1102" s="70">
        <f t="shared" si="547"/>
        <v>2.7094996673178159E-2</v>
      </c>
      <c r="AG1102" s="70">
        <f t="shared" si="548"/>
        <v>2.5775737718203892E-2</v>
      </c>
      <c r="AH1102" s="70">
        <f>(U1102-Phase_Relations!$B$37)/Phase_Relations!$B$37</f>
        <v>1.0314794798244449</v>
      </c>
      <c r="AI1102" s="70">
        <f>(U1102-Phase_Relations!G$20)/Phase_Relations!G$20</f>
        <v>0.95323366193394243</v>
      </c>
      <c r="AJ1102" s="70">
        <f t="shared" si="549"/>
        <v>1.031349707651386</v>
      </c>
      <c r="AK1102" s="70">
        <f t="shared" si="550"/>
        <v>0.50774791971493727</v>
      </c>
      <c r="AL1102" s="71">
        <f>(1/(J1103-J1101))*((M1103-M1101)/Phase_Relations!B$22)</f>
        <v>4.4672821437478276E-7</v>
      </c>
      <c r="AM1102" s="71">
        <f t="shared" si="551"/>
        <v>2.1956264526981806</v>
      </c>
      <c r="AN1102" s="71">
        <f>SUM(AM$27:AM1102)</f>
        <v>428.23622205018103</v>
      </c>
      <c r="AO1102" s="71">
        <f>(1/10000)*((AL1102*Phase_Relations!B$22*H$7*U1102))/(2*(P1102-R1102))</f>
        <v>3.1516386339763165E-12</v>
      </c>
      <c r="AP1102" s="71">
        <f t="shared" si="552"/>
        <v>3.7034941143757746E-12</v>
      </c>
      <c r="AQ1102" s="72">
        <f t="shared" si="553"/>
        <v>3.1446187903533006E-19</v>
      </c>
      <c r="AR1102" s="72">
        <f t="shared" si="554"/>
        <v>3.6952450882147777E-19</v>
      </c>
      <c r="AS1102" s="71">
        <f t="shared" si="526"/>
        <v>8.9402058826620277E-6</v>
      </c>
      <c r="AT1102" s="72">
        <f t="shared" si="527"/>
        <v>3.5103689415333108E-8</v>
      </c>
      <c r="AU1102" s="97">
        <f t="shared" si="555"/>
        <v>3.5200365566625434E-8</v>
      </c>
      <c r="AV1102" s="2"/>
      <c r="AW1102" s="2"/>
      <c r="AX1102" s="2"/>
      <c r="AY1102" s="2"/>
      <c r="AZ1102" s="2"/>
      <c r="BA1102" s="2"/>
      <c r="BC1102" s="10"/>
      <c r="BE1102" s="10"/>
      <c r="BI1102" s="10"/>
    </row>
    <row r="1103" spans="1:61" x14ac:dyDescent="0.2">
      <c r="A1103" s="9">
        <f>Raw_Data!A1101</f>
        <v>40774.930578703701</v>
      </c>
      <c r="B1103" s="10">
        <f>Raw_Data!J1101</f>
        <v>-1.1324473302976911E-2</v>
      </c>
      <c r="C1103" s="10">
        <f>Raw_Data!K1101</f>
        <v>-0.21037040547508035</v>
      </c>
      <c r="D1103" s="10">
        <f>Raw_Data!L1101</f>
        <v>2.8186212773369357E-2</v>
      </c>
      <c r="E1103" s="10">
        <f>Raw_Data!M1101</f>
        <v>1.8432008718251344E-2</v>
      </c>
      <c r="F1103" s="10">
        <f>Raw_Data!N1101</f>
        <v>1.8510415845385077E-2</v>
      </c>
      <c r="J1103" s="74">
        <f t="shared" si="528"/>
        <v>285573.99999951012</v>
      </c>
      <c r="K1103" s="69">
        <f t="shared" si="529"/>
        <v>5309.9798417340071</v>
      </c>
      <c r="L1103" s="69">
        <f>K1103+$D$8-$B$8*Q1103+Phase_Relations!$C$24*Q1103</f>
        <v>5558.9895927730131</v>
      </c>
      <c r="M1103" s="69">
        <f t="shared" si="530"/>
        <v>5.971784058153539E-2</v>
      </c>
      <c r="N1103" s="69">
        <f t="shared" si="531"/>
        <v>0.1516833150770999</v>
      </c>
      <c r="O1103" s="70">
        <f t="shared" si="532"/>
        <v>84.685304237446871</v>
      </c>
      <c r="P1103" s="70">
        <f t="shared" si="533"/>
        <v>584.03658094790944</v>
      </c>
      <c r="Q1103" s="70">
        <f t="shared" si="534"/>
        <v>55.335929808919289</v>
      </c>
      <c r="R1103" s="111">
        <f t="shared" si="535"/>
        <v>381.62710213047785</v>
      </c>
      <c r="S1103" s="70">
        <f t="shared" si="525"/>
        <v>202.40947881743159</v>
      </c>
      <c r="T1103" s="113">
        <f t="shared" si="536"/>
        <v>0.63428215941846455</v>
      </c>
      <c r="U1103" s="70">
        <f t="shared" si="537"/>
        <v>1.6110766849228999</v>
      </c>
      <c r="V1103" s="70">
        <f>(L1103/Phase_Relations!C$24)</f>
        <v>1141.5824548458602</v>
      </c>
      <c r="W1103" s="70">
        <f t="shared" si="538"/>
        <v>164387.87349780387</v>
      </c>
      <c r="X1103" s="70">
        <f t="shared" si="539"/>
        <v>7872.9824472128294</v>
      </c>
      <c r="Y1103" s="70">
        <f t="shared" si="540"/>
        <v>1086.246525036941</v>
      </c>
      <c r="Z1103" s="70">
        <f t="shared" si="541"/>
        <v>156419.49960531949</v>
      </c>
      <c r="AA1103" s="70">
        <f t="shared" si="542"/>
        <v>7491.3553450823511</v>
      </c>
      <c r="AB1103" s="70">
        <f t="shared" si="543"/>
        <v>8.6048761644863632</v>
      </c>
      <c r="AC1103" s="70">
        <f t="shared" si="544"/>
        <v>8.6048761644863636E-2</v>
      </c>
      <c r="AD1103" s="70">
        <f t="shared" si="545"/>
        <v>7356.4156925373973</v>
      </c>
      <c r="AE1103" s="70">
        <f t="shared" si="546"/>
        <v>3.8666662621476506</v>
      </c>
      <c r="AF1103" s="70">
        <f t="shared" si="547"/>
        <v>2.7019073250917392E-2</v>
      </c>
      <c r="AG1103" s="70">
        <f t="shared" si="548"/>
        <v>2.5709377630974906E-2</v>
      </c>
      <c r="AH1103" s="70">
        <f>(U1103-Phase_Relations!$B$37)/Phase_Relations!$B$37</f>
        <v>1.0308504562603418</v>
      </c>
      <c r="AI1103" s="70">
        <f>(U1103-Phase_Relations!G$20)/Phase_Relations!G$20</f>
        <v>0.9526288662607606</v>
      </c>
      <c r="AJ1103" s="70">
        <f t="shared" si="549"/>
        <v>1.0306449494183165</v>
      </c>
      <c r="AK1103" s="70">
        <f t="shared" si="550"/>
        <v>0.50759545247786264</v>
      </c>
      <c r="AL1103" s="71">
        <f>(1/(J1104-J1102))*((M1104-M1102)/Phase_Relations!B$22)</f>
        <v>5.5773790659339205E-7</v>
      </c>
      <c r="AM1103" s="71">
        <f t="shared" si="551"/>
        <v>2.0773287287371054</v>
      </c>
      <c r="AN1103" s="71">
        <f>SUM(AM$27:AM1103)</f>
        <v>430.31355077891811</v>
      </c>
      <c r="AO1103" s="71">
        <f>(1/10000)*((AL1103*Phase_Relations!B$22*H$7*U1103))/(2*(P1103-R1103))</f>
        <v>3.9253738105004056E-12</v>
      </c>
      <c r="AP1103" s="71">
        <f t="shared" si="552"/>
        <v>3.309948232912154E-12</v>
      </c>
      <c r="AQ1103" s="72">
        <f t="shared" si="553"/>
        <v>3.9166305776898504E-19</v>
      </c>
      <c r="AR1103" s="72">
        <f t="shared" si="554"/>
        <v>3.3025757763288284E-19</v>
      </c>
      <c r="AS1103" s="71">
        <f t="shared" si="526"/>
        <v>8.5283852019526075E-6</v>
      </c>
      <c r="AT1103" s="72">
        <f t="shared" si="527"/>
        <v>4.5832978450496581E-8</v>
      </c>
      <c r="AU1103" s="97">
        <f t="shared" si="555"/>
        <v>3.8065035059226329E-8</v>
      </c>
      <c r="AV1103" s="2"/>
      <c r="AW1103" s="2"/>
      <c r="AX1103" s="2"/>
      <c r="AY1103" s="2"/>
      <c r="AZ1103" s="2"/>
      <c r="BA1103" s="2"/>
      <c r="BC1103" s="10"/>
      <c r="BE1103" s="10"/>
      <c r="BI1103" s="10"/>
    </row>
    <row r="1104" spans="1:61" x14ac:dyDescent="0.2">
      <c r="A1104" s="9">
        <f>Raw_Data!A1102</f>
        <v>40774.933553240742</v>
      </c>
      <c r="B1104" s="10">
        <f>Raw_Data!J1102</f>
        <v>-1.1379806298484211E-2</v>
      </c>
      <c r="C1104" s="10">
        <f>Raw_Data!K1102</f>
        <v>-0.21145354975288022</v>
      </c>
      <c r="D1104" s="10">
        <f>Raw_Data!L1102</f>
        <v>2.8239716775249658E-2</v>
      </c>
      <c r="E1104" s="10">
        <f>Raw_Data!M1102</f>
        <v>1.8426117933582644E-2</v>
      </c>
      <c r="F1104" s="10">
        <f>Raw_Data!N1102</f>
        <v>1.8503627017935276E-2</v>
      </c>
      <c r="J1104" s="74">
        <f t="shared" si="528"/>
        <v>285830.99999986589</v>
      </c>
      <c r="K1104" s="69">
        <f t="shared" si="529"/>
        <v>5335.9251623564933</v>
      </c>
      <c r="L1104" s="69">
        <f>K1104+$D$8-$B$8*Q1104+Phase_Relations!$C$24*Q1104</f>
        <v>5584.856753231079</v>
      </c>
      <c r="M1104" s="69">
        <f t="shared" si="530"/>
        <v>6.0026220488102765E-2</v>
      </c>
      <c r="N1104" s="69">
        <f t="shared" si="531"/>
        <v>0.15246660003978102</v>
      </c>
      <c r="O1104" s="70">
        <f t="shared" si="532"/>
        <v>84.846056684523944</v>
      </c>
      <c r="P1104" s="70">
        <f t="shared" si="533"/>
        <v>585.1452185139583</v>
      </c>
      <c r="Q1104" s="70">
        <f t="shared" si="534"/>
        <v>55.318244701890023</v>
      </c>
      <c r="R1104" s="111">
        <f t="shared" si="535"/>
        <v>381.50513587510358</v>
      </c>
      <c r="S1104" s="70">
        <f t="shared" si="525"/>
        <v>203.64008263885472</v>
      </c>
      <c r="T1104" s="113">
        <f t="shared" si="536"/>
        <v>0.63397377951189715</v>
      </c>
      <c r="U1104" s="70">
        <f t="shared" si="537"/>
        <v>1.6102933999602187</v>
      </c>
      <c r="V1104" s="70">
        <f>(L1104/Phase_Relations!C$24)</f>
        <v>1146.8944807172525</v>
      </c>
      <c r="W1104" s="70">
        <f t="shared" si="538"/>
        <v>165152.80522328435</v>
      </c>
      <c r="X1104" s="70">
        <f t="shared" si="539"/>
        <v>7909.6171083948448</v>
      </c>
      <c r="Y1104" s="70">
        <f t="shared" si="540"/>
        <v>1091.5762360153624</v>
      </c>
      <c r="Z1104" s="70">
        <f t="shared" si="541"/>
        <v>157186.97798621218</v>
      </c>
      <c r="AA1104" s="70">
        <f t="shared" si="542"/>
        <v>7528.1119725197414</v>
      </c>
      <c r="AB1104" s="70">
        <f t="shared" si="543"/>
        <v>8.649311309524899</v>
      </c>
      <c r="AC1104" s="70">
        <f t="shared" si="544"/>
        <v>8.6493113095248986E-2</v>
      </c>
      <c r="AD1104" s="70">
        <f t="shared" si="545"/>
        <v>7392.3519174271714</v>
      </c>
      <c r="AE1104" s="70">
        <f t="shared" si="546"/>
        <v>3.8687826335581978</v>
      </c>
      <c r="AF1104" s="70">
        <f t="shared" si="547"/>
        <v>2.7050618187164685E-2</v>
      </c>
      <c r="AG1104" s="70">
        <f t="shared" si="548"/>
        <v>2.5745883757473168E-2</v>
      </c>
      <c r="AH1104" s="70">
        <f>(U1104-Phase_Relations!$B$37)/Phase_Relations!$B$37</f>
        <v>1.0298630826370192</v>
      </c>
      <c r="AI1104" s="70">
        <f>(U1104-Phase_Relations!G$20)/Phase_Relations!G$20</f>
        <v>0.95167952297812686</v>
      </c>
      <c r="AJ1104" s="70">
        <f t="shared" si="549"/>
        <v>1.0299983141070854</v>
      </c>
      <c r="AK1104" s="70">
        <f t="shared" si="550"/>
        <v>0.50735593520874911</v>
      </c>
      <c r="AL1104" s="71">
        <f>(1/(J1105-J1103))*((M1105-M1103)/Phase_Relations!B$22)</f>
        <v>5.6674784090330708E-7</v>
      </c>
      <c r="AM1104" s="71">
        <f t="shared" si="551"/>
        <v>3.2768181394421112</v>
      </c>
      <c r="AN1104" s="71">
        <f>SUM(AM$27:AM1104)</f>
        <v>433.59036891836024</v>
      </c>
      <c r="AO1104" s="71">
        <f>(1/10000)*((AL1104*Phase_Relations!B$22*H$7*U1104))/(2*(P1104-R1104))</f>
        <v>3.9627540166954865E-12</v>
      </c>
      <c r="AP1104" s="71">
        <f t="shared" si="552"/>
        <v>2.9513278818652094E-12</v>
      </c>
      <c r="AQ1104" s="72">
        <f t="shared" si="553"/>
        <v>3.9539275245926829E-19</v>
      </c>
      <c r="AR1104" s="72">
        <f t="shared" si="554"/>
        <v>2.9447542030215781E-19</v>
      </c>
      <c r="AS1104" s="71">
        <f t="shared" si="526"/>
        <v>1.3529169068779746E-5</v>
      </c>
      <c r="AT1104" s="72">
        <f t="shared" si="527"/>
        <v>2.9166872212361388E-8</v>
      </c>
      <c r="AU1104" s="97">
        <f t="shared" si="555"/>
        <v>3.3890157640384736E-8</v>
      </c>
      <c r="AV1104" s="2"/>
      <c r="AW1104" s="2"/>
      <c r="AX1104" s="2"/>
      <c r="AY1104" s="2"/>
      <c r="AZ1104" s="2"/>
      <c r="BA1104" s="2"/>
      <c r="BC1104" s="10"/>
      <c r="BE1104" s="10"/>
      <c r="BI1104" s="10"/>
    </row>
    <row r="1105" spans="1:61" x14ac:dyDescent="0.2">
      <c r="A1105" s="9">
        <f>Raw_Data!A1103</f>
        <v>40774.936539351853</v>
      </c>
      <c r="B1105" s="10">
        <f>Raw_Data!J1103</f>
        <v>-1.143530556613951E-2</v>
      </c>
      <c r="C1105" s="10">
        <f>Raw_Data!K1103</f>
        <v>-0.2121946484692705</v>
      </c>
      <c r="D1105" s="10">
        <f>Raw_Data!L1103</f>
        <v>2.8291724327798855E-2</v>
      </c>
      <c r="E1105" s="10">
        <f>Raw_Data!M1103</f>
        <v>1.8432436275203141E-2</v>
      </c>
      <c r="F1105" s="10">
        <f>Raw_Data!N1103</f>
        <v>1.8515411848684379E-2</v>
      </c>
      <c r="J1105" s="74">
        <f t="shared" si="528"/>
        <v>286088.99999982677</v>
      </c>
      <c r="K1105" s="69">
        <f t="shared" si="529"/>
        <v>5361.9484470246789</v>
      </c>
      <c r="L1105" s="69">
        <f>K1105+$D$8-$B$8*Q1105+Phase_Relations!$C$24*Q1105</f>
        <v>5610.9638709788442</v>
      </c>
      <c r="M1105" s="69">
        <f t="shared" si="530"/>
        <v>6.0231832699984243E-2</v>
      </c>
      <c r="N1105" s="69">
        <f t="shared" si="531"/>
        <v>0.15298885505795998</v>
      </c>
      <c r="O1105" s="70">
        <f t="shared" si="532"/>
        <v>85.002313058719594</v>
      </c>
      <c r="P1105" s="70">
        <f t="shared" si="533"/>
        <v>586.22284868082477</v>
      </c>
      <c r="Q1105" s="70">
        <f t="shared" si="534"/>
        <v>55.337213405397335</v>
      </c>
      <c r="R1105" s="111">
        <f t="shared" si="535"/>
        <v>381.63595451998162</v>
      </c>
      <c r="S1105" s="70">
        <f t="shared" si="525"/>
        <v>204.58689416084314</v>
      </c>
      <c r="T1105" s="113">
        <f t="shared" si="536"/>
        <v>0.63376816730001573</v>
      </c>
      <c r="U1105" s="70">
        <f t="shared" si="537"/>
        <v>1.60977114494204</v>
      </c>
      <c r="V1105" s="70">
        <f>(L1105/Phase_Relations!C$24)</f>
        <v>1152.2557837148674</v>
      </c>
      <c r="W1105" s="70">
        <f t="shared" si="538"/>
        <v>165924.83285494091</v>
      </c>
      <c r="X1105" s="70">
        <f t="shared" si="539"/>
        <v>7946.5916118266714</v>
      </c>
      <c r="Y1105" s="70">
        <f t="shared" si="540"/>
        <v>1096.9185703094702</v>
      </c>
      <c r="Z1105" s="70">
        <f t="shared" si="541"/>
        <v>157956.2741245637</v>
      </c>
      <c r="AA1105" s="70">
        <f t="shared" si="542"/>
        <v>7564.9556573066893</v>
      </c>
      <c r="AB1105" s="70">
        <f t="shared" si="543"/>
        <v>8.6789384293925345</v>
      </c>
      <c r="AC1105" s="70">
        <f t="shared" si="544"/>
        <v>8.678938429392534E-2</v>
      </c>
      <c r="AD1105" s="70">
        <f t="shared" si="545"/>
        <v>7428.5643945327947</v>
      </c>
      <c r="AE1105" s="70">
        <f t="shared" si="546"/>
        <v>3.8709048923913252</v>
      </c>
      <c r="AF1105" s="70">
        <f t="shared" si="547"/>
        <v>2.7044030848117507E-2</v>
      </c>
      <c r="AG1105" s="70">
        <f t="shared" si="548"/>
        <v>2.5745238229728917E-2</v>
      </c>
      <c r="AH1105" s="70">
        <f>(U1105-Phase_Relations!$B$37)/Phase_Relations!$B$37</f>
        <v>1.0292047515644649</v>
      </c>
      <c r="AI1105" s="70">
        <f>(U1105-Phase_Relations!G$20)/Phase_Relations!G$20</f>
        <v>0.95104654862402649</v>
      </c>
      <c r="AJ1105" s="70">
        <f t="shared" si="549"/>
        <v>1.0294247764596711</v>
      </c>
      <c r="AK1105" s="70">
        <f t="shared" si="550"/>
        <v>0.50719610762342948</v>
      </c>
      <c r="AL1105" s="71">
        <f>(1/(J1106-J1104))*((M1106-M1104)/Phase_Relations!B$22)</f>
        <v>6.1360609065214348E-7</v>
      </c>
      <c r="AM1105" s="71">
        <f t="shared" si="551"/>
        <v>2.1955053206131523</v>
      </c>
      <c r="AN1105" s="71">
        <f>SUM(AM$27:AM1105)</f>
        <v>435.78587423897341</v>
      </c>
      <c r="AO1105" s="71">
        <f>(1/10000)*((AL1105*Phase_Relations!B$22*H$7*U1105))/(2*(P1105-R1105))</f>
        <v>4.2691506755150849E-12</v>
      </c>
      <c r="AP1105" s="71">
        <f t="shared" si="552"/>
        <v>2.6028954840987185E-12</v>
      </c>
      <c r="AQ1105" s="72">
        <f t="shared" si="553"/>
        <v>4.2596417267980175E-19</v>
      </c>
      <c r="AR1105" s="72">
        <f t="shared" si="554"/>
        <v>2.5970978907234988E-19</v>
      </c>
      <c r="AS1105" s="71">
        <f t="shared" si="526"/>
        <v>8.9561090950935075E-6</v>
      </c>
      <c r="AT1105" s="72">
        <f t="shared" si="527"/>
        <v>4.7466365167784148E-8</v>
      </c>
      <c r="AU1105" s="97">
        <f t="shared" si="555"/>
        <v>7.4360452589197581E-9</v>
      </c>
      <c r="AV1105" s="2"/>
      <c r="AW1105" s="2"/>
      <c r="AX1105" s="2"/>
      <c r="AY1105" s="2"/>
      <c r="AZ1105" s="2"/>
      <c r="BA1105" s="2"/>
      <c r="BC1105" s="10"/>
      <c r="BE1105" s="10"/>
      <c r="BI1105" s="10"/>
    </row>
    <row r="1106" spans="1:61" x14ac:dyDescent="0.2">
      <c r="A1106" s="9">
        <f>Raw_Data!A1104</f>
        <v>40774.939513888887</v>
      </c>
      <c r="B1106" s="10">
        <f>Raw_Data!J1104</f>
        <v>-1.149046041291691E-2</v>
      </c>
      <c r="C1106" s="10">
        <f>Raw_Data!K1104</f>
        <v>-0.21341912407279029</v>
      </c>
      <c r="D1106" s="10">
        <f>Raw_Data!L1104</f>
        <v>2.8364587158328455E-2</v>
      </c>
      <c r="E1106" s="10">
        <f>Raw_Data!M1104</f>
        <v>1.8431307999913743E-2</v>
      </c>
      <c r="F1106" s="10">
        <f>Raw_Data!N1104</f>
        <v>1.8522762427701279E-2</v>
      </c>
      <c r="J1106" s="74">
        <f t="shared" si="528"/>
        <v>286345.9999995539</v>
      </c>
      <c r="K1106" s="69">
        <f t="shared" si="529"/>
        <v>5387.810234741105</v>
      </c>
      <c r="L1106" s="69">
        <f>K1106+$D$8-$B$8*Q1106+Phase_Relations!$C$24*Q1106</f>
        <v>5636.8106885024872</v>
      </c>
      <c r="M1106" s="69">
        <f t="shared" si="530"/>
        <v>6.0582709055469426E-2</v>
      </c>
      <c r="N1106" s="69">
        <f t="shared" si="531"/>
        <v>0.15388008100089234</v>
      </c>
      <c r="O1106" s="70">
        <f t="shared" si="532"/>
        <v>85.221228988313044</v>
      </c>
      <c r="P1106" s="70">
        <f t="shared" si="533"/>
        <v>587.73261371250373</v>
      </c>
      <c r="Q1106" s="70">
        <f t="shared" si="534"/>
        <v>55.333826136913814</v>
      </c>
      <c r="R1106" s="111">
        <f t="shared" si="535"/>
        <v>381.61259404768151</v>
      </c>
      <c r="S1106" s="70">
        <f t="shared" si="525"/>
        <v>206.12001966482222</v>
      </c>
      <c r="T1106" s="113">
        <f t="shared" si="536"/>
        <v>0.63341729094453048</v>
      </c>
      <c r="U1106" s="70">
        <f t="shared" si="537"/>
        <v>1.6088799189991074</v>
      </c>
      <c r="V1106" s="70">
        <f>(L1106/Phase_Relations!C$24)</f>
        <v>1157.5636320038718</v>
      </c>
      <c r="W1106" s="70">
        <f t="shared" si="538"/>
        <v>166689.16300855755</v>
      </c>
      <c r="X1106" s="70">
        <f t="shared" si="539"/>
        <v>7983.197462095668</v>
      </c>
      <c r="Y1106" s="70">
        <f t="shared" si="540"/>
        <v>1102.229805866958</v>
      </c>
      <c r="Z1106" s="70">
        <f t="shared" si="541"/>
        <v>158721.09204484196</v>
      </c>
      <c r="AA1106" s="70">
        <f t="shared" si="542"/>
        <v>7601.5848680479867</v>
      </c>
      <c r="AB1106" s="70">
        <f t="shared" si="543"/>
        <v>8.7294969820561175</v>
      </c>
      <c r="AC1106" s="70">
        <f t="shared" si="544"/>
        <v>8.7294969820561175E-2</v>
      </c>
      <c r="AD1106" s="70">
        <f t="shared" si="545"/>
        <v>7464.1715216047714</v>
      </c>
      <c r="AE1106" s="70">
        <f t="shared" si="546"/>
        <v>3.8729816106460793</v>
      </c>
      <c r="AF1106" s="70">
        <f t="shared" si="547"/>
        <v>2.7115400701663395E-2</v>
      </c>
      <c r="AG1106" s="70">
        <f t="shared" si="548"/>
        <v>2.5819231034116708E-2</v>
      </c>
      <c r="AH1106" s="70">
        <f>(U1106-Phase_Relations!$B$37)/Phase_Relations!$B$37</f>
        <v>1.0280813124198396</v>
      </c>
      <c r="AI1106" s="70">
        <f>(U1106-Phase_Relations!G$20)/Phase_Relations!G$20</f>
        <v>0.94996638061041405</v>
      </c>
      <c r="AJ1106" s="70">
        <f t="shared" si="549"/>
        <v>1.0289180086171941</v>
      </c>
      <c r="AK1106" s="70">
        <f t="shared" si="550"/>
        <v>0.50692312291619457</v>
      </c>
      <c r="AL1106" s="71">
        <f>(1/(J1107-J1105))*((M1107-M1105)/Phase_Relations!B$22)</f>
        <v>4.5525415235498032E-7</v>
      </c>
      <c r="AM1106" s="71">
        <f t="shared" si="551"/>
        <v>3.7647758656044132</v>
      </c>
      <c r="AN1106" s="71">
        <f>SUM(AM$27:AM1106)</f>
        <v>439.55065010457781</v>
      </c>
      <c r="AO1106" s="71">
        <f>(1/10000)*((AL1106*Phase_Relations!B$22*H$7*U1106))/(2*(P1106-R1106))</f>
        <v>3.1421207000392587E-12</v>
      </c>
      <c r="AP1106" s="71">
        <f t="shared" si="552"/>
        <v>2.4546341540148075E-12</v>
      </c>
      <c r="AQ1106" s="72">
        <f t="shared" si="553"/>
        <v>3.1351220563111581E-19</v>
      </c>
      <c r="AR1106" s="72">
        <f t="shared" si="554"/>
        <v>2.4491667924565573E-19</v>
      </c>
      <c r="AS1106" s="71">
        <f t="shared" si="526"/>
        <v>1.5548437317069555E-5</v>
      </c>
      <c r="AT1106" s="72">
        <f t="shared" si="527"/>
        <v>2.0123336280366147E-8</v>
      </c>
      <c r="AU1106" s="97">
        <f t="shared" si="555"/>
        <v>5.6720170550154772E-9</v>
      </c>
      <c r="AV1106" s="2"/>
      <c r="AW1106" s="2"/>
      <c r="AX1106" s="2"/>
      <c r="AY1106" s="2"/>
      <c r="AZ1106" s="2"/>
      <c r="BA1106" s="2"/>
      <c r="BC1106" s="10"/>
      <c r="BE1106" s="10"/>
      <c r="BI1106" s="10"/>
    </row>
    <row r="1107" spans="1:61" x14ac:dyDescent="0.2">
      <c r="A1107" s="9">
        <f>Raw_Data!A1105</f>
        <v>40774.942488425928</v>
      </c>
      <c r="B1107" s="10">
        <f>Raw_Data!J1105</f>
        <v>-1.1551696069675011E-2</v>
      </c>
      <c r="C1107" s="10">
        <f>Raw_Data!K1105</f>
        <v>-0.21368515950944023</v>
      </c>
      <c r="D1107" s="10">
        <f>Raw_Data!L1105</f>
        <v>2.8421879789864758E-2</v>
      </c>
      <c r="E1107" s="10">
        <f>Raw_Data!M1105</f>
        <v>1.8424989658293242E-2</v>
      </c>
      <c r="F1107" s="10">
        <f>Raw_Data!N1105</f>
        <v>1.8507905891574378E-2</v>
      </c>
      <c r="J1107" s="74">
        <f t="shared" si="528"/>
        <v>286602.99999990966</v>
      </c>
      <c r="K1107" s="69">
        <f t="shared" si="529"/>
        <v>5416.5232789844413</v>
      </c>
      <c r="L1107" s="69">
        <f>K1107+$D$8-$B$8*Q1107+Phase_Relations!$C$24*Q1107</f>
        <v>5665.4398996662449</v>
      </c>
      <c r="M1107" s="69">
        <f t="shared" si="530"/>
        <v>6.0643907817071414E-2</v>
      </c>
      <c r="N1107" s="69">
        <f t="shared" si="531"/>
        <v>0.1540355258553614</v>
      </c>
      <c r="O1107" s="70">
        <f t="shared" si="532"/>
        <v>85.393364350066918</v>
      </c>
      <c r="P1107" s="70">
        <f t="shared" si="533"/>
        <v>588.91975413839248</v>
      </c>
      <c r="Q1107" s="70">
        <f t="shared" si="534"/>
        <v>55.314857433406495</v>
      </c>
      <c r="R1107" s="111">
        <f t="shared" si="535"/>
        <v>381.48177540280341</v>
      </c>
      <c r="S1107" s="70">
        <f t="shared" si="525"/>
        <v>207.43797873558907</v>
      </c>
      <c r="T1107" s="113">
        <f t="shared" si="536"/>
        <v>0.63335609218292854</v>
      </c>
      <c r="U1107" s="70">
        <f t="shared" si="537"/>
        <v>1.6087244741446385</v>
      </c>
      <c r="V1107" s="70">
        <f>(L1107/Phase_Relations!C$24)</f>
        <v>1163.4428668207729</v>
      </c>
      <c r="W1107" s="70">
        <f t="shared" si="538"/>
        <v>167535.7728221913</v>
      </c>
      <c r="X1107" s="70">
        <f t="shared" si="539"/>
        <v>8023.743909108779</v>
      </c>
      <c r="Y1107" s="70">
        <f t="shared" si="540"/>
        <v>1108.1280093873663</v>
      </c>
      <c r="Z1107" s="70">
        <f t="shared" si="541"/>
        <v>159570.43335178075</v>
      </c>
      <c r="AA1107" s="70">
        <f t="shared" si="542"/>
        <v>7642.2621337059754</v>
      </c>
      <c r="AB1107" s="70">
        <f t="shared" si="543"/>
        <v>8.7383152474166277</v>
      </c>
      <c r="AC1107" s="70">
        <f t="shared" si="544"/>
        <v>8.7383152474166281E-2</v>
      </c>
      <c r="AD1107" s="70">
        <f t="shared" si="545"/>
        <v>7503.9701478822499</v>
      </c>
      <c r="AE1107" s="70">
        <f t="shared" si="546"/>
        <v>3.8752910976743395</v>
      </c>
      <c r="AF1107" s="70">
        <f t="shared" si="547"/>
        <v>2.714353094755673E-2</v>
      </c>
      <c r="AG1107" s="70">
        <f t="shared" si="548"/>
        <v>2.5853015884529873E-2</v>
      </c>
      <c r="AH1107" s="70">
        <f>(U1107-Phase_Relations!$B$37)/Phase_Relations!$B$37</f>
        <v>1.02788536566164</v>
      </c>
      <c r="AI1107" s="70">
        <f>(U1107-Phase_Relations!G$20)/Phase_Relations!G$20</f>
        <v>0.94977798106817724</v>
      </c>
      <c r="AJ1107" s="70">
        <f t="shared" si="549"/>
        <v>1.0284004328393803</v>
      </c>
      <c r="AK1107" s="70">
        <f t="shared" si="550"/>
        <v>0.50687547879525774</v>
      </c>
      <c r="AL1107" s="71">
        <f>(1/(J1108-J1106))*((M1108-M1106)/Phase_Relations!B$22)</f>
        <v>1.0563265684425992E-7</v>
      </c>
      <c r="AM1107" s="71">
        <f t="shared" si="551"/>
        <v>0.65996522597626861</v>
      </c>
      <c r="AN1107" s="71">
        <f>SUM(AM$27:AM1107)</f>
        <v>440.21061533055411</v>
      </c>
      <c r="AO1107" s="71">
        <f>(1/10000)*((AL1107*Phase_Relations!B$22*H$7*U1107))/(2*(P1107-R1107))</f>
        <v>7.2436439040448989E-13</v>
      </c>
      <c r="AP1107" s="71">
        <f t="shared" si="552"/>
        <v>2.3377185125136131E-12</v>
      </c>
      <c r="AQ1107" s="72">
        <f t="shared" si="553"/>
        <v>7.2275096788456564E-20</v>
      </c>
      <c r="AR1107" s="72">
        <f t="shared" si="554"/>
        <v>2.3325115645419889E-19</v>
      </c>
      <c r="AS1107" s="71">
        <f t="shared" si="526"/>
        <v>2.4276419727182751E-6</v>
      </c>
      <c r="AT1107" s="72">
        <f t="shared" si="527"/>
        <v>2.9712303514613364E-8</v>
      </c>
      <c r="AU1107" s="97">
        <f t="shared" si="555"/>
        <v>1.2397073930037887E-8</v>
      </c>
      <c r="AV1107" s="2"/>
      <c r="AW1107" s="2"/>
      <c r="AX1107" s="2"/>
      <c r="AY1107" s="2"/>
      <c r="AZ1107" s="2"/>
      <c r="BA1107" s="2"/>
      <c r="BC1107" s="10"/>
      <c r="BE1107" s="10"/>
      <c r="BI1107" s="10"/>
    </row>
    <row r="1108" spans="1:61" x14ac:dyDescent="0.2">
      <c r="A1108" s="9">
        <f>Raw_Data!A1106</f>
        <v>40774.945462962962</v>
      </c>
      <c r="B1108" s="10">
        <f>Raw_Data!J1106</f>
        <v>-1.160837111894761E-2</v>
      </c>
      <c r="C1108" s="10">
        <f>Raw_Data!K1106</f>
        <v>-0.21385736994835014</v>
      </c>
      <c r="D1108" s="10">
        <f>Raw_Data!L1106</f>
        <v>2.8450490475886957E-2</v>
      </c>
      <c r="E1108" s="10">
        <f>Raw_Data!M1106</f>
        <v>1.8429015819589042E-2</v>
      </c>
      <c r="F1108" s="10">
        <f>Raw_Data!N1106</f>
        <v>1.8517634950630978E-2</v>
      </c>
      <c r="J1108" s="74">
        <f t="shared" si="528"/>
        <v>286859.99999963678</v>
      </c>
      <c r="K1108" s="69">
        <f t="shared" si="529"/>
        <v>5443.0978808326054</v>
      </c>
      <c r="L1108" s="69">
        <f>K1108+$D$8-$B$8*Q1108+Phase_Relations!$C$24*Q1108</f>
        <v>5692.0679214654947</v>
      </c>
      <c r="M1108" s="69">
        <f t="shared" si="530"/>
        <v>6.0678322877358054E-2</v>
      </c>
      <c r="N1108" s="69">
        <f t="shared" si="531"/>
        <v>0.15412294010848945</v>
      </c>
      <c r="O1108" s="70">
        <f t="shared" si="532"/>
        <v>85.479324981589613</v>
      </c>
      <c r="P1108" s="70">
        <f t="shared" si="533"/>
        <v>589.51258607992838</v>
      </c>
      <c r="Q1108" s="70">
        <f t="shared" si="534"/>
        <v>55.326944633573838</v>
      </c>
      <c r="R1108" s="111">
        <f t="shared" si="535"/>
        <v>381.56513540395747</v>
      </c>
      <c r="S1108" s="70">
        <f t="shared" si="525"/>
        <v>207.94745067597091</v>
      </c>
      <c r="T1108" s="113">
        <f t="shared" si="536"/>
        <v>0.63332167712264187</v>
      </c>
      <c r="U1108" s="70">
        <f t="shared" si="537"/>
        <v>1.6086370598915103</v>
      </c>
      <c r="V1108" s="70">
        <f>(L1108/Phase_Relations!C$24)</f>
        <v>1168.9111415829341</v>
      </c>
      <c r="W1108" s="70">
        <f t="shared" si="538"/>
        <v>168323.2043879425</v>
      </c>
      <c r="X1108" s="70">
        <f t="shared" si="539"/>
        <v>8061.4561488478212</v>
      </c>
      <c r="Y1108" s="70">
        <f t="shared" si="540"/>
        <v>1113.5841969493601</v>
      </c>
      <c r="Z1108" s="70">
        <f t="shared" si="541"/>
        <v>160356.12436070785</v>
      </c>
      <c r="AA1108" s="70">
        <f t="shared" si="542"/>
        <v>7679.8910134438638</v>
      </c>
      <c r="AB1108" s="70">
        <f t="shared" si="543"/>
        <v>8.7432741898210491</v>
      </c>
      <c r="AC1108" s="70">
        <f t="shared" si="544"/>
        <v>8.7432741898210486E-2</v>
      </c>
      <c r="AD1108" s="70">
        <f t="shared" si="545"/>
        <v>7541.2593796598831</v>
      </c>
      <c r="AE1108" s="70">
        <f t="shared" si="546"/>
        <v>3.8774438784911429</v>
      </c>
      <c r="AF1108" s="70">
        <f t="shared" si="547"/>
        <v>2.7076875220228138E-2</v>
      </c>
      <c r="AG1108" s="70">
        <f t="shared" si="548"/>
        <v>2.5795271578285726E-2</v>
      </c>
      <c r="AH1108" s="70">
        <f>(U1108-Phase_Relations!$B$37)/Phase_Relations!$B$37</f>
        <v>1.0277751752048414</v>
      </c>
      <c r="AI1108" s="70">
        <f>(U1108-Phase_Relations!G$20)/Phase_Relations!G$20</f>
        <v>0.94967203478046913</v>
      </c>
      <c r="AJ1108" s="70">
        <f t="shared" si="549"/>
        <v>1.0279358972478714</v>
      </c>
      <c r="AK1108" s="70">
        <f t="shared" si="550"/>
        <v>0.50684868212819389</v>
      </c>
      <c r="AL1108" s="71">
        <f>(1/(J1109-J1107))*((M1109-M1107)/Phase_Relations!B$22)</f>
        <v>1.2041344552123248E-7</v>
      </c>
      <c r="AM1108" s="71">
        <f t="shared" si="551"/>
        <v>0.37304213344184184</v>
      </c>
      <c r="AN1108" s="71">
        <f>SUM(AM$27:AM1108)</f>
        <v>440.58365746399596</v>
      </c>
      <c r="AO1108" s="71">
        <f>(1/10000)*((AL1108*Phase_Relations!B$22*H$7*U1108))/(2*(P1108-R1108))</f>
        <v>8.2365425251728686E-13</v>
      </c>
      <c r="AP1108" s="71">
        <f t="shared" si="552"/>
        <v>2.1158041181224871E-12</v>
      </c>
      <c r="AQ1108" s="72">
        <f t="shared" si="553"/>
        <v>8.2181967542149569E-20</v>
      </c>
      <c r="AR1108" s="72">
        <f t="shared" si="554"/>
        <v>2.1110914540860601E-19</v>
      </c>
      <c r="AS1108" s="71">
        <f t="shared" si="526"/>
        <v>1.4571932340729706E-6</v>
      </c>
      <c r="AT1108" s="72">
        <f t="shared" si="527"/>
        <v>5.6284869954786535E-8</v>
      </c>
      <c r="AU1108" s="97">
        <f t="shared" si="555"/>
        <v>1.0254639456932961E-8</v>
      </c>
      <c r="AV1108" s="2"/>
      <c r="AW1108" s="2"/>
      <c r="AX1108" s="2"/>
      <c r="AY1108" s="2"/>
      <c r="AZ1108" s="2"/>
      <c r="BA1108" s="2"/>
      <c r="BC1108" s="10"/>
      <c r="BE1108" s="10"/>
      <c r="BI1108" s="10"/>
    </row>
    <row r="1109" spans="1:61" x14ac:dyDescent="0.2">
      <c r="A1109" s="9">
        <f>Raw_Data!A1107</f>
        <v>40774.948449074072</v>
      </c>
      <c r="B1109" s="10">
        <f>Raw_Data!J1107</f>
        <v>-1.166480863658031E-2</v>
      </c>
      <c r="C1109" s="10">
        <f>Raw_Data!K1107</f>
        <v>-0.21416378576378037</v>
      </c>
      <c r="D1109" s="10">
        <f>Raw_Data!L1107</f>
        <v>2.8531381875844055E-2</v>
      </c>
      <c r="E1109" s="10">
        <f>Raw_Data!M1107</f>
        <v>1.8426141686746642E-2</v>
      </c>
      <c r="F1109" s="10">
        <f>Raw_Data!N1107</f>
        <v>1.8506065258779878E-2</v>
      </c>
      <c r="J1109" s="74">
        <f t="shared" si="528"/>
        <v>287117.99999959767</v>
      </c>
      <c r="K1109" s="69">
        <f t="shared" si="529"/>
        <v>5469.561105472676</v>
      </c>
      <c r="L1109" s="69">
        <f>K1109+$D$8-$B$8*Q1109+Phase_Relations!$C$24*Q1109</f>
        <v>5718.4930115092156</v>
      </c>
      <c r="M1109" s="69">
        <f t="shared" si="530"/>
        <v>6.0753112576950145E-2</v>
      </c>
      <c r="N1109" s="69">
        <f t="shared" si="531"/>
        <v>0.15431290594545338</v>
      </c>
      <c r="O1109" s="70">
        <f t="shared" si="532"/>
        <v>85.722362699024004</v>
      </c>
      <c r="P1109" s="70">
        <f t="shared" si="533"/>
        <v>591.1887082691311</v>
      </c>
      <c r="Q1109" s="70">
        <f t="shared" si="534"/>
        <v>55.318316012805496</v>
      </c>
      <c r="R1109" s="111">
        <f t="shared" si="535"/>
        <v>381.50562767452067</v>
      </c>
      <c r="S1109" s="70">
        <f t="shared" si="525"/>
        <v>209.68308059461043</v>
      </c>
      <c r="T1109" s="113">
        <f t="shared" si="536"/>
        <v>0.6332468874230498</v>
      </c>
      <c r="U1109" s="70">
        <f t="shared" si="537"/>
        <v>1.6084470940545466</v>
      </c>
      <c r="V1109" s="70">
        <f>(L1109/Phase_Relations!C$24)</f>
        <v>1174.3377427049891</v>
      </c>
      <c r="W1109" s="70">
        <f t="shared" si="538"/>
        <v>169104.63494951843</v>
      </c>
      <c r="X1109" s="70">
        <f t="shared" si="539"/>
        <v>8098.8809841723378</v>
      </c>
      <c r="Y1109" s="70">
        <f t="shared" si="540"/>
        <v>1119.0194266921835</v>
      </c>
      <c r="Z1109" s="70">
        <f t="shared" si="541"/>
        <v>161138.79744367441</v>
      </c>
      <c r="AA1109" s="70">
        <f t="shared" si="542"/>
        <v>7717.3753564978169</v>
      </c>
      <c r="AB1109" s="70">
        <f t="shared" si="543"/>
        <v>8.7540508035951259</v>
      </c>
      <c r="AC1109" s="70">
        <f t="shared" si="544"/>
        <v>8.7540508035951259E-2</v>
      </c>
      <c r="AD1109" s="70">
        <f t="shared" si="545"/>
        <v>7577.5866361014105</v>
      </c>
      <c r="AE1109" s="70">
        <f t="shared" si="546"/>
        <v>3.8795309104458862</v>
      </c>
      <c r="AF1109" s="70">
        <f t="shared" si="547"/>
        <v>2.7170258139389718E-2</v>
      </c>
      <c r="AG1109" s="70">
        <f t="shared" si="548"/>
        <v>2.5890376831613476E-2</v>
      </c>
      <c r="AH1109" s="70">
        <f>(U1109-Phase_Relations!$B$37)/Phase_Relations!$B$37</f>
        <v>1.0275357128562879</v>
      </c>
      <c r="AI1109" s="70">
        <f>(U1109-Phase_Relations!G$20)/Phase_Relations!G$20</f>
        <v>0.94944179572336518</v>
      </c>
      <c r="AJ1109" s="70">
        <f t="shared" si="549"/>
        <v>1.0275045051341278</v>
      </c>
      <c r="AK1109" s="70">
        <f t="shared" si="550"/>
        <v>0.50679043843264704</v>
      </c>
      <c r="AL1109" s="71">
        <f>(1/(J1110-J1108))*((M1110-M1108)/Phase_Relations!B$22)</f>
        <v>6.4892934727649724E-8</v>
      </c>
      <c r="AM1109" s="71">
        <f t="shared" si="551"/>
        <v>0.81464982110802953</v>
      </c>
      <c r="AN1109" s="71">
        <f>SUM(AM$27:AM1109)</f>
        <v>441.39830728510401</v>
      </c>
      <c r="AO1109" s="71">
        <f>(1/10000)*((AL1109*Phase_Relations!B$22*H$7*U1109))/(2*(P1109-R1109))</f>
        <v>4.4015566861790363E-13</v>
      </c>
      <c r="AP1109" s="71">
        <f t="shared" si="552"/>
        <v>1.9332125100616067E-12</v>
      </c>
      <c r="AQ1109" s="72">
        <f t="shared" si="553"/>
        <v>4.3917528211985402E-20</v>
      </c>
      <c r="AR1109" s="72">
        <f t="shared" si="554"/>
        <v>1.9289065438368022E-19</v>
      </c>
      <c r="AS1109" s="71">
        <f t="shared" si="526"/>
        <v>3.250759466516217E-6</v>
      </c>
      <c r="AT1109" s="72">
        <f t="shared" si="527"/>
        <v>1.3482962651188413E-8</v>
      </c>
      <c r="AU1109" s="97">
        <f t="shared" si="555"/>
        <v>9.4642712650964027E-9</v>
      </c>
      <c r="AV1109" s="2"/>
      <c r="AW1109" s="2"/>
      <c r="AX1109" s="2"/>
      <c r="AY1109" s="2"/>
      <c r="AZ1109" s="2"/>
      <c r="BA1109" s="2"/>
      <c r="BC1109" s="10"/>
      <c r="BE1109" s="10"/>
      <c r="BI1109" s="10"/>
    </row>
    <row r="1110" spans="1:61" x14ac:dyDescent="0.2">
      <c r="A1110" s="9">
        <f>Raw_Data!A1108</f>
        <v>40774.951423611114</v>
      </c>
      <c r="B1110" s="10">
        <f>Raw_Data!J1108</f>
        <v>-1.172286136936421E-2</v>
      </c>
      <c r="C1110" s="10">
        <f>Raw_Data!K1108</f>
        <v>-0.21416972405477086</v>
      </c>
      <c r="D1110" s="10">
        <f>Raw_Data!L1108</f>
        <v>2.8623270990727156E-2</v>
      </c>
      <c r="E1110" s="10">
        <f>Raw_Data!M1108</f>
        <v>1.8398184212734144E-2</v>
      </c>
      <c r="F1110" s="10">
        <f>Raw_Data!N1108</f>
        <v>1.8484862125160376E-2</v>
      </c>
      <c r="J1110" s="74">
        <f t="shared" si="528"/>
        <v>287374.99999995343</v>
      </c>
      <c r="K1110" s="69">
        <f t="shared" si="529"/>
        <v>5496.7816951277409</v>
      </c>
      <c r="L1110" s="69">
        <f>K1110+$D$8-$B$8*Q1110+Phase_Relations!$C$24*Q1110</f>
        <v>5745.3426555452379</v>
      </c>
      <c r="M1110" s="69">
        <f t="shared" si="530"/>
        <v>6.0737175253292766E-2</v>
      </c>
      <c r="N1110" s="69">
        <f t="shared" si="531"/>
        <v>0.15427242514336362</v>
      </c>
      <c r="O1110" s="70">
        <f t="shared" si="532"/>
        <v>85.998442983826848</v>
      </c>
      <c r="P1110" s="70">
        <f t="shared" si="533"/>
        <v>593.09271023328859</v>
      </c>
      <c r="Q1110" s="70">
        <f t="shared" si="534"/>
        <v>55.23438306533145</v>
      </c>
      <c r="R1110" s="111">
        <f t="shared" si="535"/>
        <v>380.92677976090653</v>
      </c>
      <c r="S1110" s="70">
        <f t="shared" si="525"/>
        <v>212.16593047238206</v>
      </c>
      <c r="T1110" s="113">
        <f t="shared" si="536"/>
        <v>0.63326282474670714</v>
      </c>
      <c r="U1110" s="70">
        <f t="shared" si="537"/>
        <v>1.6084875748566361</v>
      </c>
      <c r="V1110" s="70">
        <f>(L1110/Phase_Relations!C$24)</f>
        <v>1179.8515293453218</v>
      </c>
      <c r="W1110" s="70">
        <f t="shared" si="538"/>
        <v>169898.62022572634</v>
      </c>
      <c r="X1110" s="70">
        <f t="shared" si="539"/>
        <v>8136.9070989332531</v>
      </c>
      <c r="Y1110" s="70">
        <f t="shared" si="540"/>
        <v>1124.6171462799903</v>
      </c>
      <c r="Z1110" s="70">
        <f t="shared" si="541"/>
        <v>161944.8690643186</v>
      </c>
      <c r="AA1110" s="70">
        <f t="shared" si="542"/>
        <v>7755.9803191723468</v>
      </c>
      <c r="AB1110" s="70">
        <f t="shared" si="543"/>
        <v>8.7517543592640976</v>
      </c>
      <c r="AC1110" s="70">
        <f t="shared" si="544"/>
        <v>8.7517543592640981E-2</v>
      </c>
      <c r="AD1110" s="70">
        <f t="shared" si="545"/>
        <v>7614.5363655240917</v>
      </c>
      <c r="AE1110" s="70">
        <f t="shared" si="546"/>
        <v>3.8816434651212526</v>
      </c>
      <c r="AF1110" s="70">
        <f t="shared" si="547"/>
        <v>2.7355140387336958E-2</v>
      </c>
      <c r="AG1110" s="70">
        <f t="shared" si="548"/>
        <v>2.6074517982415821E-2</v>
      </c>
      <c r="AH1110" s="70">
        <f>(U1110-Phase_Relations!$B$37)/Phase_Relations!$B$37</f>
        <v>1.0275867411258683</v>
      </c>
      <c r="AI1110" s="70">
        <f>(U1110-Phase_Relations!G$20)/Phase_Relations!G$20</f>
        <v>0.94949085855409765</v>
      </c>
      <c r="AJ1110" s="70">
        <f t="shared" si="549"/>
        <v>1.0271098379010277</v>
      </c>
      <c r="AK1110" s="70">
        <f t="shared" si="550"/>
        <v>0.50680285103623979</v>
      </c>
      <c r="AL1110" s="71">
        <f>(1/(J1111-J1109))*((M1111-M1109)/Phase_Relations!B$22)</f>
        <v>2.4650893207482874E-7</v>
      </c>
      <c r="AM1110" s="71">
        <f t="shared" si="551"/>
        <v>-0.17443932371679732</v>
      </c>
      <c r="AN1110" s="71">
        <f>SUM(AM$27:AM1110)</f>
        <v>441.22386796138721</v>
      </c>
      <c r="AO1110" s="71">
        <f>(1/10000)*((AL1110*Phase_Relations!B$22*H$7*U1110))/(2*(P1110-R1110))</f>
        <v>1.6524952378670333E-12</v>
      </c>
      <c r="AP1110" s="71">
        <f t="shared" si="552"/>
        <v>1.5619444168626435E-12</v>
      </c>
      <c r="AQ1110" s="72">
        <f t="shared" si="553"/>
        <v>1.648814530938089E-19</v>
      </c>
      <c r="AR1110" s="72">
        <f t="shared" si="554"/>
        <v>1.558465399491802E-19</v>
      </c>
      <c r="AS1110" s="71">
        <f t="shared" si="526"/>
        <v>-6.8113165808134776E-7</v>
      </c>
      <c r="AT1110" s="72">
        <f t="shared" si="527"/>
        <v>-2.4158669831987503E-7</v>
      </c>
      <c r="AU1110" s="97">
        <f t="shared" si="555"/>
        <v>6.6013066640212656E-9</v>
      </c>
      <c r="AV1110" s="2"/>
      <c r="AW1110" s="2"/>
      <c r="AX1110" s="2"/>
      <c r="AY1110" s="2"/>
      <c r="AZ1110" s="2"/>
      <c r="BA1110" s="2"/>
      <c r="BC1110" s="10"/>
      <c r="BE1110" s="10"/>
      <c r="BI1110" s="10"/>
    </row>
    <row r="1111" spans="1:61" x14ac:dyDescent="0.2">
      <c r="A1111" s="9">
        <f>Raw_Data!A1109</f>
        <v>40774.954398148147</v>
      </c>
      <c r="B1111" s="10">
        <f>Raw_Data!J1109</f>
        <v>-1.1782101760347311E-2</v>
      </c>
      <c r="C1111" s="10">
        <f>Raw_Data!K1109</f>
        <v>-0.21502602561650086</v>
      </c>
      <c r="D1111" s="10">
        <f>Raw_Data!L1109</f>
        <v>2.8722131659240355E-2</v>
      </c>
      <c r="E1111" s="10">
        <f>Raw_Data!M1109</f>
        <v>1.8414063202859342E-2</v>
      </c>
      <c r="F1111" s="10">
        <f>Raw_Data!N1109</f>
        <v>1.8479818313217079E-2</v>
      </c>
      <c r="J1111" s="74">
        <f t="shared" si="528"/>
        <v>287631.99999968056</v>
      </c>
      <c r="K1111" s="69">
        <f t="shared" si="529"/>
        <v>5524.5591708231459</v>
      </c>
      <c r="L1111" s="69">
        <f>K1111+$D$8-$B$8*Q1111+Phase_Relations!$C$24*Q1111</f>
        <v>5773.3308170064283</v>
      </c>
      <c r="M1111" s="69">
        <f t="shared" si="530"/>
        <v>6.0976241122889387E-2</v>
      </c>
      <c r="N1111" s="69">
        <f t="shared" si="531"/>
        <v>0.15487965245213905</v>
      </c>
      <c r="O1111" s="70">
        <f t="shared" si="532"/>
        <v>86.295469258959045</v>
      </c>
      <c r="P1111" s="70">
        <f t="shared" si="533"/>
        <v>595.14116730316584</v>
      </c>
      <c r="Q1111" s="70">
        <f t="shared" si="534"/>
        <v>55.282054412303751</v>
      </c>
      <c r="R1111" s="111">
        <f t="shared" si="535"/>
        <v>381.25554767106036</v>
      </c>
      <c r="S1111" s="70">
        <f t="shared" si="525"/>
        <v>213.88561963210549</v>
      </c>
      <c r="T1111" s="113">
        <f t="shared" si="536"/>
        <v>0.6330237588771106</v>
      </c>
      <c r="U1111" s="70">
        <f t="shared" si="537"/>
        <v>1.6078803475478609</v>
      </c>
      <c r="V1111" s="70">
        <f>(L1111/Phase_Relations!C$24)</f>
        <v>1185.5991195385154</v>
      </c>
      <c r="W1111" s="70">
        <f t="shared" si="538"/>
        <v>170726.27321354623</v>
      </c>
      <c r="X1111" s="70">
        <f t="shared" si="539"/>
        <v>8176.5456519897607</v>
      </c>
      <c r="Y1111" s="70">
        <f t="shared" si="540"/>
        <v>1130.3170651262117</v>
      </c>
      <c r="Z1111" s="70">
        <f t="shared" si="541"/>
        <v>162765.65737817448</v>
      </c>
      <c r="AA1111" s="70">
        <f t="shared" si="542"/>
        <v>7795.2901043187003</v>
      </c>
      <c r="AB1111" s="70">
        <f t="shared" si="543"/>
        <v>8.7862018909062414</v>
      </c>
      <c r="AC1111" s="70">
        <f t="shared" si="544"/>
        <v>8.7862018909062409E-2</v>
      </c>
      <c r="AD1111" s="70">
        <f t="shared" si="545"/>
        <v>7652.6996912306304</v>
      </c>
      <c r="AE1111" s="70">
        <f t="shared" si="546"/>
        <v>3.8838146709930612</v>
      </c>
      <c r="AF1111" s="70">
        <f t="shared" si="547"/>
        <v>2.7437801129891221E-2</v>
      </c>
      <c r="AG1111" s="70">
        <f t="shared" si="548"/>
        <v>2.6158432758221863E-2</v>
      </c>
      <c r="AH1111" s="70">
        <f>(U1111-Phase_Relations!$B$37)/Phase_Relations!$B$37</f>
        <v>1.0268212978241185</v>
      </c>
      <c r="AI1111" s="70">
        <f>(U1111-Phase_Relations!G$20)/Phase_Relations!G$20</f>
        <v>0.94875489757682552</v>
      </c>
      <c r="AJ1111" s="70">
        <f t="shared" si="549"/>
        <v>1.0268306471646051</v>
      </c>
      <c r="AK1111" s="70">
        <f t="shared" si="550"/>
        <v>0.5066165916681733</v>
      </c>
      <c r="AL1111" s="71">
        <f>(1/(J1112-J1110))*((M1112-M1110)/Phase_Relations!B$22)</f>
        <v>3.1583271758483093E-7</v>
      </c>
      <c r="AM1111" s="71">
        <f t="shared" si="551"/>
        <v>2.6295929857656057</v>
      </c>
      <c r="AN1111" s="71">
        <f>SUM(AM$27:AM1111)</f>
        <v>443.85346094715283</v>
      </c>
      <c r="AO1111" s="71">
        <f>(1/10000)*((AL1111*Phase_Relations!B$22*H$7*U1111))/(2*(P1111-R1111))</f>
        <v>2.0993978604655668E-12</v>
      </c>
      <c r="AP1111" s="71">
        <f t="shared" si="552"/>
        <v>1.2361507082221575E-12</v>
      </c>
      <c r="AQ1111" s="72">
        <f t="shared" si="553"/>
        <v>2.0947217391221851E-19</v>
      </c>
      <c r="AR1111" s="72">
        <f t="shared" si="554"/>
        <v>1.2333973517387548E-19</v>
      </c>
      <c r="AS1111" s="71">
        <f t="shared" si="526"/>
        <v>9.8920743181395952E-6</v>
      </c>
      <c r="AT1111" s="72">
        <f t="shared" si="527"/>
        <v>2.1133491223100113E-8</v>
      </c>
      <c r="AU1111" s="97">
        <f t="shared" si="555"/>
        <v>3.8253785930048496E-8</v>
      </c>
      <c r="AV1111" s="2"/>
      <c r="AW1111" s="2"/>
      <c r="AX1111" s="2"/>
      <c r="AY1111" s="2"/>
      <c r="AZ1111" s="2"/>
      <c r="BA1111" s="2"/>
      <c r="BC1111" s="10"/>
      <c r="BE1111" s="10"/>
      <c r="BI1111" s="10"/>
    </row>
    <row r="1112" spans="1:61" x14ac:dyDescent="0.2">
      <c r="A1112" s="9">
        <f>Raw_Data!A1110</f>
        <v>40774.957384259258</v>
      </c>
      <c r="B1112" s="10">
        <f>Raw_Data!J1110</f>
        <v>-1.1841912227266211E-2</v>
      </c>
      <c r="C1112" s="10">
        <f>Raw_Data!K1110</f>
        <v>-0.21524455472518067</v>
      </c>
      <c r="D1112" s="10">
        <f>Raw_Data!L1110</f>
        <v>2.8755564237551857E-2</v>
      </c>
      <c r="E1112" s="10">
        <f>Raw_Data!M1110</f>
        <v>1.8467305919935843E-2</v>
      </c>
      <c r="F1112" s="10">
        <f>Raw_Data!N1110</f>
        <v>1.8523383940073478E-2</v>
      </c>
      <c r="J1112" s="74">
        <f t="shared" si="528"/>
        <v>287889.99999964144</v>
      </c>
      <c r="K1112" s="69">
        <f t="shared" si="529"/>
        <v>5552.6039518180005</v>
      </c>
      <c r="L1112" s="69">
        <f>K1112+$D$8-$B$8*Q1112+Phase_Relations!$C$24*Q1112</f>
        <v>5802.0820335196204</v>
      </c>
      <c r="M1112" s="69">
        <f t="shared" si="530"/>
        <v>6.1023608682187688E-2</v>
      </c>
      <c r="N1112" s="69">
        <f t="shared" si="531"/>
        <v>0.15499996605275673</v>
      </c>
      <c r="O1112" s="70">
        <f t="shared" si="532"/>
        <v>86.39591723643359</v>
      </c>
      <c r="P1112" s="70">
        <f t="shared" si="533"/>
        <v>595.83391197540402</v>
      </c>
      <c r="Q1112" s="70">
        <f t="shared" si="534"/>
        <v>55.441897829264825</v>
      </c>
      <c r="R1112" s="111">
        <f t="shared" si="535"/>
        <v>382.35791606389535</v>
      </c>
      <c r="S1112" s="70">
        <f t="shared" si="525"/>
        <v>213.47599591150868</v>
      </c>
      <c r="T1112" s="113">
        <f t="shared" si="536"/>
        <v>0.63297639131781225</v>
      </c>
      <c r="U1112" s="70">
        <f t="shared" si="537"/>
        <v>1.6077600339472431</v>
      </c>
      <c r="V1112" s="70">
        <f>(L1112/Phase_Relations!C$24)</f>
        <v>1191.5034091183347</v>
      </c>
      <c r="W1112" s="70">
        <f t="shared" si="538"/>
        <v>171576.49091304021</v>
      </c>
      <c r="X1112" s="70">
        <f t="shared" si="539"/>
        <v>8217.2648904712732</v>
      </c>
      <c r="Y1112" s="70">
        <f t="shared" si="540"/>
        <v>1136.0615112890698</v>
      </c>
      <c r="Z1112" s="70">
        <f t="shared" si="541"/>
        <v>163592.85762562606</v>
      </c>
      <c r="AA1112" s="70">
        <f t="shared" si="542"/>
        <v>7834.9069744073777</v>
      </c>
      <c r="AB1112" s="70">
        <f t="shared" si="543"/>
        <v>8.7930271876351167</v>
      </c>
      <c r="AC1112" s="70">
        <f t="shared" si="544"/>
        <v>8.7930271876351163E-2</v>
      </c>
      <c r="AD1112" s="70">
        <f t="shared" si="545"/>
        <v>7692.5896437997053</v>
      </c>
      <c r="AE1112" s="70">
        <f t="shared" si="546"/>
        <v>3.8860725658984632</v>
      </c>
      <c r="AF1112" s="70">
        <f t="shared" si="547"/>
        <v>2.7246781181809211E-2</v>
      </c>
      <c r="AG1112" s="70">
        <f t="shared" si="548"/>
        <v>2.5978960001527406E-2</v>
      </c>
      <c r="AH1112" s="70">
        <f>(U1112-Phase_Relations!$B$37)/Phase_Relations!$B$37</f>
        <v>1.0266696359367635</v>
      </c>
      <c r="AI1112" s="70">
        <f>(U1112-Phase_Relations!G$20)/Phase_Relations!G$20</f>
        <v>0.94860907719982623</v>
      </c>
      <c r="AJ1112" s="70">
        <f t="shared" si="549"/>
        <v>1.0265721602391642</v>
      </c>
      <c r="AK1112" s="70">
        <f t="shared" si="550"/>
        <v>0.50657967027873196</v>
      </c>
      <c r="AL1112" s="71">
        <f>(1/(J1113-J1111))*((M1113-M1111)/Phase_Relations!B$22)</f>
        <v>2.8953552080885017E-7</v>
      </c>
      <c r="AM1112" s="71">
        <f t="shared" si="551"/>
        <v>0.52368076551014442</v>
      </c>
      <c r="AN1112" s="71">
        <f>SUM(AM$27:AM1112)</f>
        <v>444.37714171266299</v>
      </c>
      <c r="AO1112" s="71">
        <f>(1/10000)*((AL1112*Phase_Relations!B$22*H$7*U1112))/(2*(P1112-R1112))</f>
        <v>1.9281442609802729E-12</v>
      </c>
      <c r="AP1112" s="71">
        <f t="shared" si="552"/>
        <v>1.2001396453894285E-12</v>
      </c>
      <c r="AQ1112" s="72">
        <f t="shared" si="553"/>
        <v>1.9238495835864944E-19</v>
      </c>
      <c r="AR1112" s="72">
        <f t="shared" si="554"/>
        <v>1.1974664986188593E-19</v>
      </c>
      <c r="AS1112" s="71">
        <f t="shared" si="526"/>
        <v>1.8758472767708195E-6</v>
      </c>
      <c r="AT1112" s="72">
        <f t="shared" si="527"/>
        <v>1.0235425816555722E-7</v>
      </c>
      <c r="AU1112" s="97">
        <f t="shared" si="555"/>
        <v>4.1407265989973354E-8</v>
      </c>
      <c r="AV1112" s="2"/>
      <c r="AW1112" s="2"/>
      <c r="AX1112" s="2"/>
      <c r="AY1112" s="2"/>
      <c r="AZ1112" s="2"/>
      <c r="BA1112" s="2"/>
      <c r="BC1112" s="10"/>
      <c r="BE1112" s="10"/>
      <c r="BI1112" s="10"/>
    </row>
    <row r="1113" spans="1:61" x14ac:dyDescent="0.2">
      <c r="A1113" s="9">
        <f>Raw_Data!A1111</f>
        <v>40774.960358796299</v>
      </c>
      <c r="B1113" s="10">
        <f>Raw_Data!J1111</f>
        <v>-1.189749463099541E-2</v>
      </c>
      <c r="C1113" s="10">
        <f>Raw_Data!K1111</f>
        <v>-0.21601772021295051</v>
      </c>
      <c r="D1113" s="10">
        <f>Raw_Data!L1111</f>
        <v>2.8813236919711955E-2</v>
      </c>
      <c r="E1113" s="10">
        <f>Raw_Data!M1111</f>
        <v>1.8452008882328341E-2</v>
      </c>
      <c r="F1113" s="10">
        <f>Raw_Data!N1111</f>
        <v>1.8525618994181078E-2</v>
      </c>
      <c r="J1113" s="74">
        <f t="shared" si="528"/>
        <v>288146.99999999721</v>
      </c>
      <c r="K1113" s="69">
        <f t="shared" si="529"/>
        <v>5578.666218508989</v>
      </c>
      <c r="L1113" s="69">
        <f>K1113+$D$8-$B$8*Q1113+Phase_Relations!$C$24*Q1113</f>
        <v>5827.9413359126802</v>
      </c>
      <c r="M1113" s="69">
        <f t="shared" si="530"/>
        <v>6.1238825229905196E-2</v>
      </c>
      <c r="N1113" s="69">
        <f t="shared" si="531"/>
        <v>0.1555466160839592</v>
      </c>
      <c r="O1113" s="70">
        <f t="shared" si="532"/>
        <v>86.569194457966944</v>
      </c>
      <c r="P1113" s="70">
        <f t="shared" si="533"/>
        <v>597.02892729632379</v>
      </c>
      <c r="Q1113" s="70">
        <f t="shared" si="534"/>
        <v>55.395973599720868</v>
      </c>
      <c r="R1113" s="111">
        <f t="shared" si="535"/>
        <v>382.04119723945428</v>
      </c>
      <c r="S1113" s="70">
        <f t="shared" si="525"/>
        <v>214.98773005686951</v>
      </c>
      <c r="T1113" s="113">
        <f t="shared" si="536"/>
        <v>0.63276117477009475</v>
      </c>
      <c r="U1113" s="70">
        <f t="shared" si="537"/>
        <v>1.6072133839160407</v>
      </c>
      <c r="V1113" s="70">
        <f>(L1113/Phase_Relations!C$24)</f>
        <v>1196.8138212739627</v>
      </c>
      <c r="W1113" s="70">
        <f t="shared" si="538"/>
        <v>172341.19026345064</v>
      </c>
      <c r="X1113" s="70">
        <f t="shared" si="539"/>
        <v>8253.8884225790534</v>
      </c>
      <c r="Y1113" s="70">
        <f t="shared" si="540"/>
        <v>1141.4178476742418</v>
      </c>
      <c r="Z1113" s="70">
        <f t="shared" si="541"/>
        <v>164364.17006509082</v>
      </c>
      <c r="AA1113" s="70">
        <f t="shared" si="542"/>
        <v>7871.8472253395994</v>
      </c>
      <c r="AB1113" s="70">
        <f t="shared" si="543"/>
        <v>8.8240382175655885</v>
      </c>
      <c r="AC1113" s="70">
        <f t="shared" si="544"/>
        <v>8.8240382175655885E-2</v>
      </c>
      <c r="AD1113" s="70">
        <f t="shared" si="545"/>
        <v>7728.522071968353</v>
      </c>
      <c r="AE1113" s="70">
        <f t="shared" si="546"/>
        <v>3.8880964515695458</v>
      </c>
      <c r="AF1113" s="70">
        <f t="shared" si="547"/>
        <v>2.7310963221544828E-2</v>
      </c>
      <c r="AG1113" s="70">
        <f t="shared" si="548"/>
        <v>2.60468422942036E-2</v>
      </c>
      <c r="AH1113" s="70">
        <f>(U1113-Phase_Relations!$B$37)/Phase_Relations!$B$37</f>
        <v>1.0259805536133264</v>
      </c>
      <c r="AI1113" s="70">
        <f>(U1113-Phase_Relations!G$20)/Phase_Relations!G$20</f>
        <v>0.9479465360305217</v>
      </c>
      <c r="AJ1113" s="70">
        <f t="shared" si="549"/>
        <v>1.026307059758218</v>
      </c>
      <c r="AK1113" s="70">
        <f t="shared" si="550"/>
        <v>0.50641184673934558</v>
      </c>
      <c r="AL1113" s="71">
        <f>(1/(J1114-J1112))*((M1114-M1112)/Phase_Relations!B$22)</f>
        <v>3.508777475966542E-7</v>
      </c>
      <c r="AM1113" s="71">
        <f t="shared" si="551"/>
        <v>2.3911227848941956</v>
      </c>
      <c r="AN1113" s="71">
        <f>SUM(AM$27:AM1113)</f>
        <v>446.7682644975572</v>
      </c>
      <c r="AO1113" s="71">
        <f>(1/10000)*((AL1113*Phase_Relations!B$22*H$7*U1113))/(2*(P1113-R1113))</f>
        <v>2.3194295441475652E-12</v>
      </c>
      <c r="AP1113" s="71">
        <f t="shared" si="552"/>
        <v>1.2520082439370969E-12</v>
      </c>
      <c r="AQ1113" s="72">
        <f t="shared" si="553"/>
        <v>2.3142633323493627E-19</v>
      </c>
      <c r="AR1113" s="72">
        <f t="shared" si="554"/>
        <v>1.2492195669636594E-19</v>
      </c>
      <c r="AS1113" s="71">
        <f t="shared" si="526"/>
        <v>9.4624060928926744E-6</v>
      </c>
      <c r="AT1113" s="72">
        <f t="shared" si="527"/>
        <v>2.4408633719447338E-8</v>
      </c>
      <c r="AU1113" s="97">
        <f t="shared" si="555"/>
        <v>3.8584438433947344E-8</v>
      </c>
      <c r="AV1113" s="2"/>
      <c r="AW1113" s="2"/>
      <c r="AX1113" s="2"/>
      <c r="AY1113" s="2"/>
      <c r="AZ1113" s="2"/>
      <c r="BA1113" s="2"/>
      <c r="BC1113" s="10"/>
      <c r="BE1113" s="10"/>
      <c r="BI1113" s="10"/>
    </row>
    <row r="1114" spans="1:61" x14ac:dyDescent="0.2">
      <c r="A1114" s="9">
        <f>Raw_Data!A1112</f>
        <v>40774.963333333333</v>
      </c>
      <c r="B1114" s="10">
        <f>Raw_Data!J1112</f>
        <v>-1.195584427832911E-2</v>
      </c>
      <c r="C1114" s="10">
        <f>Raw_Data!K1112</f>
        <v>-0.21641796102613053</v>
      </c>
      <c r="D1114" s="10">
        <f>Raw_Data!L1112</f>
        <v>2.8910921806607755E-2</v>
      </c>
      <c r="E1114" s="10">
        <f>Raw_Data!M1112</f>
        <v>1.8438707110495643E-2</v>
      </c>
      <c r="F1114" s="10">
        <f>Raw_Data!N1112</f>
        <v>1.8521077172999879E-2</v>
      </c>
      <c r="J1114" s="74">
        <f t="shared" si="528"/>
        <v>288403.99999972433</v>
      </c>
      <c r="K1114" s="69">
        <f t="shared" si="529"/>
        <v>5606.0260296741399</v>
      </c>
      <c r="L1114" s="69">
        <f>K1114+$D$8-$B$8*Q1114+Phase_Relations!$C$24*Q1114</f>
        <v>5855.1246563839777</v>
      </c>
      <c r="M1114" s="69">
        <f t="shared" si="530"/>
        <v>6.1341207078987006E-2</v>
      </c>
      <c r="N1114" s="69">
        <f t="shared" si="531"/>
        <v>0.15580666598062701</v>
      </c>
      <c r="O1114" s="70">
        <f t="shared" si="532"/>
        <v>86.862688104406288</v>
      </c>
      <c r="P1114" s="70">
        <f t="shared" si="533"/>
        <v>599.05302140969854</v>
      </c>
      <c r="Q1114" s="70">
        <f t="shared" si="534"/>
        <v>55.35603948707368</v>
      </c>
      <c r="R1114" s="111">
        <f t="shared" si="535"/>
        <v>381.76578956602538</v>
      </c>
      <c r="S1114" s="70">
        <f t="shared" si="525"/>
        <v>217.28723184367317</v>
      </c>
      <c r="T1114" s="113">
        <f t="shared" si="536"/>
        <v>0.6326587929210129</v>
      </c>
      <c r="U1114" s="70">
        <f t="shared" si="537"/>
        <v>1.6069533340193729</v>
      </c>
      <c r="V1114" s="70">
        <f>(L1114/Phase_Relations!C$24)</f>
        <v>1202.3961310078807</v>
      </c>
      <c r="W1114" s="70">
        <f t="shared" si="538"/>
        <v>173145.04286513483</v>
      </c>
      <c r="X1114" s="70">
        <f t="shared" si="539"/>
        <v>8292.3871103991769</v>
      </c>
      <c r="Y1114" s="70">
        <f t="shared" si="540"/>
        <v>1147.040091520807</v>
      </c>
      <c r="Z1114" s="70">
        <f t="shared" si="541"/>
        <v>165173.7731789962</v>
      </c>
      <c r="AA1114" s="70">
        <f t="shared" si="542"/>
        <v>7910.6213208331519</v>
      </c>
      <c r="AB1114" s="70">
        <f t="shared" si="543"/>
        <v>8.838790645387185</v>
      </c>
      <c r="AC1114" s="70">
        <f t="shared" si="544"/>
        <v>8.8387906453871845E-2</v>
      </c>
      <c r="AD1114" s="70">
        <f t="shared" si="545"/>
        <v>7765.7631662707026</v>
      </c>
      <c r="AE1114" s="70">
        <f t="shared" si="546"/>
        <v>3.890184141663267</v>
      </c>
      <c r="AF1114" s="70">
        <f t="shared" si="547"/>
        <v>2.7467783253817581E-2</v>
      </c>
      <c r="AG1114" s="70">
        <f t="shared" si="548"/>
        <v>2.6203218560694214E-2</v>
      </c>
      <c r="AH1114" s="70">
        <f>(U1114-Phase_Relations!$B$37)/Phase_Relations!$B$37</f>
        <v>1.025652746466565</v>
      </c>
      <c r="AI1114" s="70">
        <f>(U1114-Phase_Relations!G$20)/Phase_Relations!G$20</f>
        <v>0.94763135492235118</v>
      </c>
      <c r="AJ1114" s="70">
        <f t="shared" si="549"/>
        <v>1.0260232375576526</v>
      </c>
      <c r="AK1114" s="70">
        <f t="shared" si="550"/>
        <v>0.50633197040097622</v>
      </c>
      <c r="AL1114" s="71">
        <f>(1/(J1115-J1113))*((M1115-M1113)/Phase_Relations!B$22)</f>
        <v>1.4187004912213186E-7</v>
      </c>
      <c r="AM1114" s="71">
        <f t="shared" si="551"/>
        <v>1.1428916231217123</v>
      </c>
      <c r="AN1114" s="71">
        <f>SUM(AM$27:AM1114)</f>
        <v>447.91115612067892</v>
      </c>
      <c r="AO1114" s="71">
        <f>(1/10000)*((AL1114*Phase_Relations!B$22*H$7*U1114))/(2*(P1114-R1114))</f>
        <v>9.2773783672441438E-13</v>
      </c>
      <c r="AP1114" s="71">
        <f t="shared" si="552"/>
        <v>1.3869536460272847E-12</v>
      </c>
      <c r="AQ1114" s="72">
        <f t="shared" si="553"/>
        <v>9.2567142769301343E-20</v>
      </c>
      <c r="AR1114" s="72">
        <f t="shared" si="554"/>
        <v>1.3838643966436397E-19</v>
      </c>
      <c r="AS1114" s="71">
        <f t="shared" si="526"/>
        <v>4.3447091775010545E-6</v>
      </c>
      <c r="AT1114" s="72">
        <f t="shared" si="527"/>
        <v>2.1263190293995773E-8</v>
      </c>
      <c r="AU1114" s="97">
        <f t="shared" si="555"/>
        <v>4.0331790382667019E-8</v>
      </c>
      <c r="AV1114" s="2"/>
      <c r="AW1114" s="2"/>
      <c r="AX1114" s="2"/>
      <c r="AY1114" s="2"/>
      <c r="AZ1114" s="2"/>
      <c r="BA1114" s="2"/>
      <c r="BC1114" s="10"/>
      <c r="BE1114" s="10"/>
      <c r="BI1114" s="10"/>
    </row>
    <row r="1115" spans="1:61" x14ac:dyDescent="0.2">
      <c r="A1115" s="9">
        <f>Raw_Data!A1113</f>
        <v>40774.966319444444</v>
      </c>
      <c r="B1115" s="10">
        <f>Raw_Data!J1113</f>
        <v>-1.201345757757921E-2</v>
      </c>
      <c r="C1115" s="10">
        <f>Raw_Data!K1113</f>
        <v>-0.21656404298465048</v>
      </c>
      <c r="D1115" s="10">
        <f>Raw_Data!L1113</f>
        <v>2.8983570858661555E-2</v>
      </c>
      <c r="E1115" s="10">
        <f>Raw_Data!M1113</f>
        <v>1.8452911502559843E-2</v>
      </c>
      <c r="F1115" s="10">
        <f>Raw_Data!N1113</f>
        <v>1.8544575121532077E-2</v>
      </c>
      <c r="J1115" s="74">
        <f t="shared" si="528"/>
        <v>288661.99999968521</v>
      </c>
      <c r="K1115" s="69">
        <f t="shared" si="529"/>
        <v>5633.0405714942344</v>
      </c>
      <c r="L1115" s="69">
        <f>K1115+$D$8-$B$8*Q1115+Phase_Relations!$C$24*Q1115</f>
        <v>5882.3276650521502</v>
      </c>
      <c r="M1115" s="69">
        <f t="shared" si="530"/>
        <v>6.1367489305426848E-2</v>
      </c>
      <c r="N1115" s="69">
        <f t="shared" si="531"/>
        <v>0.1558734228357842</v>
      </c>
      <c r="O1115" s="70">
        <f t="shared" si="532"/>
        <v>87.080961737874034</v>
      </c>
      <c r="P1115" s="70">
        <f t="shared" si="533"/>
        <v>600.55835681292433</v>
      </c>
      <c r="Q1115" s="70">
        <f t="shared" si="534"/>
        <v>55.39868341450763</v>
      </c>
      <c r="R1115" s="111">
        <f t="shared" si="535"/>
        <v>382.05988561729396</v>
      </c>
      <c r="S1115" s="70">
        <f t="shared" si="525"/>
        <v>218.49847119563037</v>
      </c>
      <c r="T1115" s="113">
        <f t="shared" si="536"/>
        <v>0.63263251069457316</v>
      </c>
      <c r="U1115" s="70">
        <f t="shared" si="537"/>
        <v>1.6068865771642158</v>
      </c>
      <c r="V1115" s="70">
        <f>(L1115/Phase_Relations!C$24)</f>
        <v>1207.9824838686557</v>
      </c>
      <c r="W1115" s="70">
        <f t="shared" si="538"/>
        <v>173949.47767708643</v>
      </c>
      <c r="X1115" s="70">
        <f t="shared" si="539"/>
        <v>8330.9136818527968</v>
      </c>
      <c r="Y1115" s="70">
        <f t="shared" si="540"/>
        <v>1152.5838004541481</v>
      </c>
      <c r="Z1115" s="70">
        <f t="shared" si="541"/>
        <v>165972.06726539732</v>
      </c>
      <c r="AA1115" s="70">
        <f t="shared" si="542"/>
        <v>7948.8537962355031</v>
      </c>
      <c r="AB1115" s="70">
        <f t="shared" si="543"/>
        <v>8.8425777097156821</v>
      </c>
      <c r="AC1115" s="70">
        <f t="shared" si="544"/>
        <v>8.8425777097156821E-2</v>
      </c>
      <c r="AD1115" s="70">
        <f t="shared" si="545"/>
        <v>7803.1881487717492</v>
      </c>
      <c r="AE1115" s="70">
        <f t="shared" si="546"/>
        <v>3.8922720786556639</v>
      </c>
      <c r="AF1115" s="70">
        <f t="shared" si="547"/>
        <v>2.7488047559650557E-2</v>
      </c>
      <c r="AG1115" s="70">
        <f t="shared" si="548"/>
        <v>2.6227431892804857E-2</v>
      </c>
      <c r="AH1115" s="70">
        <f>(U1115-Phase_Relations!$B$37)/Phase_Relations!$B$37</f>
        <v>1.025568595792036</v>
      </c>
      <c r="AI1115" s="70">
        <f>(U1115-Phase_Relations!G$20)/Phase_Relations!G$20</f>
        <v>0.94755044545129963</v>
      </c>
      <c r="AJ1115" s="70">
        <f t="shared" si="549"/>
        <v>1.0256960596656211</v>
      </c>
      <c r="AK1115" s="70">
        <f t="shared" si="550"/>
        <v>0.50631146134600247</v>
      </c>
      <c r="AL1115" s="71">
        <f>(1/(J1116-J1114))*((M1116-M1114)/Phase_Relations!B$22)</f>
        <v>3.2290151340104532E-8</v>
      </c>
      <c r="AM1115" s="71">
        <f t="shared" si="551"/>
        <v>0.29480310078656724</v>
      </c>
      <c r="AN1115" s="71">
        <f>SUM(AM$27:AM1115)</f>
        <v>448.20595922146549</v>
      </c>
      <c r="AO1115" s="71">
        <f>(1/10000)*((AL1115*Phase_Relations!B$22*H$7*U1115))/(2*(P1115-R1115))</f>
        <v>2.0997732227488283E-13</v>
      </c>
      <c r="AP1115" s="71">
        <f t="shared" si="552"/>
        <v>1.3548893469247803E-12</v>
      </c>
      <c r="AQ1115" s="72">
        <f t="shared" si="553"/>
        <v>2.0950962653373448E-20</v>
      </c>
      <c r="AR1115" s="72">
        <f t="shared" si="554"/>
        <v>1.3518715163780401E-19</v>
      </c>
      <c r="AS1115" s="71">
        <f t="shared" si="526"/>
        <v>1.110020497217937E-6</v>
      </c>
      <c r="AT1115" s="72">
        <f t="shared" si="527"/>
        <v>1.8836719157032773E-8</v>
      </c>
      <c r="AU1115" s="97">
        <f t="shared" si="555"/>
        <v>6.7212319166903341E-8</v>
      </c>
      <c r="AV1115" s="2"/>
      <c r="AW1115" s="2"/>
      <c r="AX1115" s="2"/>
      <c r="AY1115" s="2"/>
      <c r="AZ1115" s="2"/>
      <c r="BA1115" s="2"/>
      <c r="BC1115" s="10"/>
      <c r="BE1115" s="10"/>
      <c r="BI1115" s="10"/>
    </row>
    <row r="1116" spans="1:61" x14ac:dyDescent="0.2">
      <c r="A1116" s="9">
        <f>Raw_Data!A1114</f>
        <v>40774.969293981485</v>
      </c>
      <c r="B1116" s="10">
        <f>Raw_Data!J1114</f>
        <v>-1.207489513623111E-2</v>
      </c>
      <c r="C1116" s="10">
        <f>Raw_Data!K1114</f>
        <v>-0.21663649013481034</v>
      </c>
      <c r="D1116" s="10">
        <f>Raw_Data!L1114</f>
        <v>2.9013761130088855E-2</v>
      </c>
      <c r="E1116" s="10">
        <f>Raw_Data!M1114</f>
        <v>1.8427685642405742E-2</v>
      </c>
      <c r="F1116" s="10">
        <f>Raw_Data!N1114</f>
        <v>1.851176643957838E-2</v>
      </c>
      <c r="J1116" s="74">
        <f t="shared" si="528"/>
        <v>288919.00000004098</v>
      </c>
      <c r="K1116" s="69">
        <f t="shared" si="529"/>
        <v>5661.8482863643985</v>
      </c>
      <c r="L1116" s="69">
        <f>K1116+$D$8-$B$8*Q1116+Phase_Relations!$C$24*Q1116</f>
        <v>5910.8006779279021</v>
      </c>
      <c r="M1116" s="69">
        <f t="shared" si="530"/>
        <v>6.1370491501607623E-2</v>
      </c>
      <c r="N1116" s="69">
        <f t="shared" si="531"/>
        <v>0.15588104841408337</v>
      </c>
      <c r="O1116" s="70">
        <f t="shared" si="532"/>
        <v>87.171668224105048</v>
      </c>
      <c r="P1116" s="70">
        <f t="shared" si="533"/>
        <v>601.18391878693137</v>
      </c>
      <c r="Q1116" s="70">
        <f t="shared" si="534"/>
        <v>55.322951222309023</v>
      </c>
      <c r="R1116" s="111">
        <f t="shared" si="535"/>
        <v>381.53759463661396</v>
      </c>
      <c r="S1116" s="70">
        <f t="shared" ref="S1116:S1179" si="556">P1116-R1116</f>
        <v>219.64632415031741</v>
      </c>
      <c r="T1116" s="113">
        <f t="shared" si="536"/>
        <v>0.63262950849839228</v>
      </c>
      <c r="U1116" s="70">
        <f t="shared" si="537"/>
        <v>1.6068789515859163</v>
      </c>
      <c r="V1116" s="70">
        <f>(L1116/Phase_Relations!C$24)</f>
        <v>1213.8296421324192</v>
      </c>
      <c r="W1116" s="70">
        <f t="shared" si="538"/>
        <v>174791.46846706836</v>
      </c>
      <c r="X1116" s="70">
        <f t="shared" si="539"/>
        <v>8371.2389112580622</v>
      </c>
      <c r="Y1116" s="70">
        <f t="shared" si="540"/>
        <v>1158.5066909101101</v>
      </c>
      <c r="Z1116" s="70">
        <f t="shared" si="541"/>
        <v>166824.96349105585</v>
      </c>
      <c r="AA1116" s="70">
        <f t="shared" si="542"/>
        <v>7989.7013166214483</v>
      </c>
      <c r="AB1116" s="70">
        <f t="shared" si="543"/>
        <v>8.8430103028253164</v>
      </c>
      <c r="AC1116" s="70">
        <f t="shared" si="544"/>
        <v>8.843010302825316E-2</v>
      </c>
      <c r="AD1116" s="70">
        <f t="shared" si="545"/>
        <v>7843.27043385457</v>
      </c>
      <c r="AE1116" s="70">
        <f t="shared" si="546"/>
        <v>3.8944971896251546</v>
      </c>
      <c r="AF1116" s="70">
        <f t="shared" si="547"/>
        <v>2.749118088975043E-2</v>
      </c>
      <c r="AG1116" s="70">
        <f t="shared" si="548"/>
        <v>2.6238209956584324E-2</v>
      </c>
      <c r="AH1116" s="70">
        <f>(U1116-Phase_Relations!$B$37)/Phase_Relations!$B$37</f>
        <v>1.0255589833326704</v>
      </c>
      <c r="AI1116" s="70">
        <f>(U1116-Phase_Relations!G$20)/Phase_Relations!G$20</f>
        <v>0.94754120323182689</v>
      </c>
      <c r="AJ1116" s="70">
        <f t="shared" si="549"/>
        <v>1.02542238403793</v>
      </c>
      <c r="AK1116" s="70">
        <f t="shared" si="550"/>
        <v>0.50630911850580074</v>
      </c>
      <c r="AL1116" s="71">
        <f>(1/(J1117-J1115))*((M1117-M1115)/Phase_Relations!B$22)</f>
        <v>6.1876068497568368E-8</v>
      </c>
      <c r="AM1116" s="71">
        <f t="shared" si="551"/>
        <v>3.3842750865076918E-2</v>
      </c>
      <c r="AN1116" s="71">
        <f>SUM(AM$27:AM1116)</f>
        <v>448.23980197233055</v>
      </c>
      <c r="AO1116" s="71">
        <f>(1/10000)*((AL1116*Phase_Relations!B$22*H$7*U1116))/(2*(P1116-R1116))</f>
        <v>4.0026482490993153E-13</v>
      </c>
      <c r="AP1116" s="71">
        <f t="shared" si="552"/>
        <v>1.2321521766758996E-12</v>
      </c>
      <c r="AQ1116" s="72">
        <f t="shared" si="553"/>
        <v>3.9937328980550348E-20</v>
      </c>
      <c r="AR1116" s="72">
        <f t="shared" si="554"/>
        <v>1.2294077263741497E-19</v>
      </c>
      <c r="AS1116" s="71">
        <f t="shared" si="526"/>
        <v>1.1839547089855473E-7</v>
      </c>
      <c r="AT1116" s="72">
        <f t="shared" si="527"/>
        <v>3.3664812894063843E-7</v>
      </c>
      <c r="AU1116" s="97">
        <f t="shared" si="555"/>
        <v>8.2630436861297577E-8</v>
      </c>
      <c r="AV1116" s="2"/>
      <c r="AW1116" s="2"/>
      <c r="AX1116" s="2"/>
      <c r="AY1116" s="2"/>
      <c r="AZ1116" s="2"/>
      <c r="BA1116" s="2"/>
      <c r="BC1116" s="10"/>
      <c r="BE1116" s="10"/>
      <c r="BI1116" s="10"/>
    </row>
    <row r="1117" spans="1:61" x14ac:dyDescent="0.2">
      <c r="A1117" s="9">
        <f>Raw_Data!A1115</f>
        <v>40774.972268518519</v>
      </c>
      <c r="B1117" s="10">
        <f>Raw_Data!J1115</f>
        <v>-1.213493125820791E-2</v>
      </c>
      <c r="C1117" s="10">
        <f>Raw_Data!K1115</f>
        <v>-0.21687402177467074</v>
      </c>
      <c r="D1117" s="10">
        <f>Raw_Data!L1115</f>
        <v>2.9039984623130257E-2</v>
      </c>
      <c r="E1117" s="10">
        <f>Raw_Data!M1115</f>
        <v>1.8463647932681841E-2</v>
      </c>
      <c r="F1117" s="10">
        <f>Raw_Data!N1115</f>
        <v>1.8512758468941678E-2</v>
      </c>
      <c r="J1117" s="74">
        <f t="shared" si="528"/>
        <v>289175.9999997681</v>
      </c>
      <c r="K1117" s="69">
        <f t="shared" si="529"/>
        <v>5689.9988757069414</v>
      </c>
      <c r="L1117" s="69">
        <f>K1117+$D$8-$B$8*Q1117+Phase_Relations!$C$24*Q1117</f>
        <v>5939.4284224677513</v>
      </c>
      <c r="M1117" s="69">
        <f t="shared" si="530"/>
        <v>6.1423496676340728E-2</v>
      </c>
      <c r="N1117" s="69">
        <f t="shared" si="531"/>
        <v>0.15601568155790546</v>
      </c>
      <c r="O1117" s="70">
        <f t="shared" si="532"/>
        <v>87.250456548887641</v>
      </c>
      <c r="P1117" s="70">
        <f t="shared" si="533"/>
        <v>601.72728654405273</v>
      </c>
      <c r="Q1117" s="70">
        <f t="shared" si="534"/>
        <v>55.430915948286817</v>
      </c>
      <c r="R1117" s="111">
        <f t="shared" si="535"/>
        <v>382.28217895370221</v>
      </c>
      <c r="S1117" s="70">
        <f t="shared" si="556"/>
        <v>219.44510759035052</v>
      </c>
      <c r="T1117" s="113">
        <f t="shared" si="536"/>
        <v>0.63257650332365922</v>
      </c>
      <c r="U1117" s="70">
        <f t="shared" si="537"/>
        <v>1.6067443184420944</v>
      </c>
      <c r="V1117" s="70">
        <f>(L1117/Phase_Relations!C$24)</f>
        <v>1219.7085757665077</v>
      </c>
      <c r="W1117" s="70">
        <f t="shared" si="538"/>
        <v>175638.03491037712</v>
      </c>
      <c r="X1117" s="70">
        <f t="shared" si="539"/>
        <v>8411.7832811483295</v>
      </c>
      <c r="Y1117" s="70">
        <f t="shared" si="540"/>
        <v>1164.2776598182209</v>
      </c>
      <c r="Z1117" s="70">
        <f t="shared" si="541"/>
        <v>167655.9830138238</v>
      </c>
      <c r="AA1117" s="70">
        <f t="shared" si="542"/>
        <v>8029.5011021946275</v>
      </c>
      <c r="AB1117" s="70">
        <f t="shared" si="543"/>
        <v>8.8506479360721535</v>
      </c>
      <c r="AC1117" s="70">
        <f t="shared" si="544"/>
        <v>8.8506479360721535E-2</v>
      </c>
      <c r="AD1117" s="70">
        <f t="shared" si="545"/>
        <v>7883.20436380106</v>
      </c>
      <c r="AE1117" s="70">
        <f t="shared" si="546"/>
        <v>3.896702785337546</v>
      </c>
      <c r="AF1117" s="70">
        <f t="shared" si="547"/>
        <v>2.7329855840031166E-2</v>
      </c>
      <c r="AG1117" s="70">
        <f t="shared" si="548"/>
        <v>2.6087822314936424E-2</v>
      </c>
      <c r="AH1117" s="70">
        <f>(U1117-Phase_Relations!$B$37)/Phase_Relations!$B$37</f>
        <v>1.0253892708763253</v>
      </c>
      <c r="AI1117" s="70">
        <f>(U1117-Phase_Relations!G$20)/Phase_Relations!G$20</f>
        <v>0.94737802753358591</v>
      </c>
      <c r="AJ1117" s="70">
        <f t="shared" si="549"/>
        <v>1.0251457901073764</v>
      </c>
      <c r="AK1117" s="70">
        <f t="shared" si="550"/>
        <v>0.50626775090630849</v>
      </c>
      <c r="AL1117" s="71">
        <f>(1/(J1118-J1116))*((M1118-M1116)/Phase_Relations!B$22)</f>
        <v>1.9932515126174979E-7</v>
      </c>
      <c r="AM1117" s="71">
        <f t="shared" si="551"/>
        <v>0.60056523385063554</v>
      </c>
      <c r="AN1117" s="71">
        <f>SUM(AM$27:AM1117)</f>
        <v>448.84036720618121</v>
      </c>
      <c r="AO1117" s="71">
        <f>(1/10000)*((AL1117*Phase_Relations!B$22*H$7*U1117))/(2*(P1117-R1117))</f>
        <v>1.2904716394463025E-12</v>
      </c>
      <c r="AP1117" s="71">
        <f t="shared" si="552"/>
        <v>1.4309945777832139E-12</v>
      </c>
      <c r="AQ1117" s="72">
        <f t="shared" si="553"/>
        <v>1.2875972905247001E-19</v>
      </c>
      <c r="AR1117" s="72">
        <f t="shared" si="554"/>
        <v>1.4278072332529344E-19</v>
      </c>
      <c r="AS1117" s="71">
        <f t="shared" ref="AS1117:AS1180" si="557">(1/(1+AH1116))*((AH1116-AH1117)/(AD1117-AD1116))</f>
        <v>2.0981028485259524E-6</v>
      </c>
      <c r="AT1117" s="72">
        <f t="shared" ref="AT1117:AT1180" si="558">AQ1117/((AS1117/1000)*$H$8)</f>
        <v>6.1247104113862019E-8</v>
      </c>
      <c r="AU1117" s="97">
        <f t="shared" si="555"/>
        <v>7.6164810683471553E-8</v>
      </c>
      <c r="AV1117" s="2"/>
      <c r="AW1117" s="2"/>
      <c r="AX1117" s="2"/>
      <c r="AY1117" s="2"/>
      <c r="AZ1117" s="2"/>
      <c r="BA1117" s="2"/>
      <c r="BC1117" s="10"/>
      <c r="BE1117" s="10"/>
      <c r="BI1117" s="10"/>
    </row>
    <row r="1118" spans="1:61" x14ac:dyDescent="0.2">
      <c r="A1118" s="9">
        <f>Raw_Data!A1116</f>
        <v>40774.975243055553</v>
      </c>
      <c r="B1118" s="10">
        <f>Raw_Data!J1116</f>
        <v>-1.2188387753760211E-2</v>
      </c>
      <c r="C1118" s="10">
        <f>Raw_Data!K1116</f>
        <v>-0.21735264802901</v>
      </c>
      <c r="D1118" s="10">
        <f>Raw_Data!L1116</f>
        <v>2.9109201342987955E-2</v>
      </c>
      <c r="E1118" s="10">
        <f>Raw_Data!M1116</f>
        <v>1.8443030186341244E-2</v>
      </c>
      <c r="F1118" s="10">
        <f>Raw_Data!N1116</f>
        <v>1.8509172820640778E-2</v>
      </c>
      <c r="J1118" s="74">
        <f t="shared" si="528"/>
        <v>289432.99999949522</v>
      </c>
      <c r="K1118" s="69">
        <f t="shared" si="529"/>
        <v>5715.0643163855684</v>
      </c>
      <c r="L1118" s="69">
        <f>K1118+$D$8-$B$8*Q1118+Phase_Relations!$C$24*Q1118</f>
        <v>5964.2203025709077</v>
      </c>
      <c r="M1118" s="69">
        <f t="shared" si="530"/>
        <v>6.1550911459381234E-2</v>
      </c>
      <c r="N1118" s="69">
        <f t="shared" si="531"/>
        <v>0.15633931510682833</v>
      </c>
      <c r="O1118" s="70">
        <f t="shared" si="532"/>
        <v>87.458417761222108</v>
      </c>
      <c r="P1118" s="70">
        <f t="shared" si="533"/>
        <v>603.16150180153181</v>
      </c>
      <c r="Q1118" s="70">
        <f t="shared" si="534"/>
        <v>55.369018073683947</v>
      </c>
      <c r="R1118" s="111">
        <f t="shared" si="535"/>
        <v>381.85529705988932</v>
      </c>
      <c r="S1118" s="70">
        <f t="shared" si="556"/>
        <v>221.30620474164249</v>
      </c>
      <c r="T1118" s="113">
        <f t="shared" si="536"/>
        <v>0.63244908854061876</v>
      </c>
      <c r="U1118" s="70">
        <f t="shared" si="537"/>
        <v>1.6064206848931717</v>
      </c>
      <c r="V1118" s="70">
        <f>(L1118/Phase_Relations!C$24)</f>
        <v>1224.7997843172845</v>
      </c>
      <c r="W1118" s="70">
        <f t="shared" si="538"/>
        <v>176371.16894168899</v>
      </c>
      <c r="X1118" s="70">
        <f t="shared" si="539"/>
        <v>8446.8950642571344</v>
      </c>
      <c r="Y1118" s="70">
        <f t="shared" si="540"/>
        <v>1169.4307662436006</v>
      </c>
      <c r="Z1118" s="70">
        <f t="shared" si="541"/>
        <v>168398.03033907848</v>
      </c>
      <c r="AA1118" s="70">
        <f t="shared" si="542"/>
        <v>8065.0397671972451</v>
      </c>
      <c r="AB1118" s="70">
        <f t="shared" si="543"/>
        <v>8.8690074148964229</v>
      </c>
      <c r="AC1118" s="70">
        <f t="shared" si="544"/>
        <v>8.8690074148964224E-2</v>
      </c>
      <c r="AD1118" s="70">
        <f t="shared" si="545"/>
        <v>7917.5022973694831</v>
      </c>
      <c r="AE1118" s="70">
        <f t="shared" si="546"/>
        <v>3.8985881980603363</v>
      </c>
      <c r="AF1118" s="70">
        <f t="shared" si="547"/>
        <v>2.7440187665503678E-2</v>
      </c>
      <c r="AG1118" s="70">
        <f t="shared" si="548"/>
        <v>2.6199710433019965E-2</v>
      </c>
      <c r="AH1118" s="70">
        <f>(U1118-Phase_Relations!$B$37)/Phase_Relations!$B$37</f>
        <v>1.0249813130512002</v>
      </c>
      <c r="AI1118" s="70">
        <f>(U1118-Phase_Relations!G$20)/Phase_Relations!G$20</f>
        <v>0.94698578288401036</v>
      </c>
      <c r="AJ1118" s="70">
        <f t="shared" si="549"/>
        <v>1.0247766440067685</v>
      </c>
      <c r="AK1118" s="70">
        <f t="shared" si="550"/>
        <v>0.50616828236640832</v>
      </c>
      <c r="AL1118" s="71">
        <f>(1/(J1119-J1117))*((M1119-M1117)/Phase_Relations!B$22)</f>
        <v>2.5779750158435673E-7</v>
      </c>
      <c r="AM1118" s="71">
        <f t="shared" si="551"/>
        <v>1.4504636967712226</v>
      </c>
      <c r="AN1118" s="71">
        <f>SUM(AM$27:AM1118)</f>
        <v>450.29083090295245</v>
      </c>
      <c r="AO1118" s="71">
        <f>(1/10000)*((AL1118*Phase_Relations!B$22*H$7*U1118))/(2*(P1118-R1118))</f>
        <v>1.6546642874295931E-12</v>
      </c>
      <c r="AP1118" s="71">
        <f t="shared" si="552"/>
        <v>2.0479144250284093E-12</v>
      </c>
      <c r="AQ1118" s="72">
        <f t="shared" si="553"/>
        <v>1.6509787492396736E-19</v>
      </c>
      <c r="AR1118" s="72">
        <f t="shared" si="554"/>
        <v>2.0433529759897931E-19</v>
      </c>
      <c r="AS1118" s="71">
        <f t="shared" si="557"/>
        <v>5.8727134138424606E-6</v>
      </c>
      <c r="AT1118" s="72">
        <f t="shared" si="558"/>
        <v>2.8056594394526404E-8</v>
      </c>
      <c r="AU1118" s="97">
        <f t="shared" si="555"/>
        <v>7.58868285655926E-8</v>
      </c>
      <c r="AV1118" s="2"/>
      <c r="AW1118" s="2"/>
      <c r="AX1118" s="2"/>
      <c r="AY1118" s="2"/>
      <c r="AZ1118" s="2"/>
      <c r="BA1118" s="2"/>
      <c r="BC1118" s="10"/>
      <c r="BE1118" s="10"/>
      <c r="BI1118" s="10"/>
    </row>
    <row r="1119" spans="1:61" x14ac:dyDescent="0.2">
      <c r="A1119" s="9">
        <f>Raw_Data!A1117</f>
        <v>40774.978217592594</v>
      </c>
      <c r="B1119" s="10">
        <f>Raw_Data!J1117</f>
        <v>-1.224796068903921E-2</v>
      </c>
      <c r="C1119" s="10">
        <f>Raw_Data!K1117</f>
        <v>-0.21776595308238011</v>
      </c>
      <c r="D1119" s="10">
        <f>Raw_Data!L1117</f>
        <v>2.9192729344147655E-2</v>
      </c>
      <c r="E1119" s="10">
        <f>Raw_Data!M1117</f>
        <v>1.8423659481110043E-2</v>
      </c>
      <c r="F1119" s="10">
        <f>Raw_Data!N1117</f>
        <v>1.8507260474880279E-2</v>
      </c>
      <c r="J1119" s="74">
        <f t="shared" si="528"/>
        <v>289689.99999985099</v>
      </c>
      <c r="K1119" s="69">
        <f t="shared" si="529"/>
        <v>5742.997720172325</v>
      </c>
      <c r="L1119" s="69">
        <f>K1119+$D$8-$B$8*Q1119+Phase_Relations!$C$24*Q1119</f>
        <v>5991.8966917847438</v>
      </c>
      <c r="M1119" s="69">
        <f t="shared" si="530"/>
        <v>6.1656843116127444E-2</v>
      </c>
      <c r="N1119" s="69">
        <f t="shared" si="531"/>
        <v>0.1566083815149637</v>
      </c>
      <c r="O1119" s="70">
        <f t="shared" si="532"/>
        <v>87.709377130876703</v>
      </c>
      <c r="P1119" s="70">
        <f t="shared" si="533"/>
        <v>604.89225607501169</v>
      </c>
      <c r="Q1119" s="70">
        <f t="shared" si="534"/>
        <v>55.310864022141985</v>
      </c>
      <c r="R1119" s="111">
        <f t="shared" si="535"/>
        <v>381.45423463546194</v>
      </c>
      <c r="S1119" s="70">
        <f t="shared" si="556"/>
        <v>223.43802143954974</v>
      </c>
      <c r="T1119" s="113">
        <f t="shared" si="536"/>
        <v>0.63234315688387255</v>
      </c>
      <c r="U1119" s="70">
        <f t="shared" si="537"/>
        <v>1.6061516184850364</v>
      </c>
      <c r="V1119" s="70">
        <f>(L1119/Phase_Relations!C$24)</f>
        <v>1230.4833496150279</v>
      </c>
      <c r="W1119" s="70">
        <f t="shared" si="538"/>
        <v>177189.60234456402</v>
      </c>
      <c r="X1119" s="70">
        <f t="shared" si="539"/>
        <v>8486.0920663105371</v>
      </c>
      <c r="Y1119" s="70">
        <f t="shared" si="540"/>
        <v>1175.172485592886</v>
      </c>
      <c r="Z1119" s="70">
        <f t="shared" si="541"/>
        <v>169224.83792537558</v>
      </c>
      <c r="AA1119" s="70">
        <f t="shared" si="542"/>
        <v>8104.6378316750752</v>
      </c>
      <c r="AB1119" s="70">
        <f t="shared" si="543"/>
        <v>8.8842713423814672</v>
      </c>
      <c r="AC1119" s="70">
        <f t="shared" si="544"/>
        <v>8.8842713423814668E-2</v>
      </c>
      <c r="AD1119" s="70">
        <f t="shared" si="545"/>
        <v>7955.6791507153757</v>
      </c>
      <c r="AE1119" s="70">
        <f t="shared" si="546"/>
        <v>3.9006772598868342</v>
      </c>
      <c r="AF1119" s="70">
        <f t="shared" si="547"/>
        <v>2.7569155597094625E-2</v>
      </c>
      <c r="AG1119" s="70">
        <f t="shared" si="548"/>
        <v>2.632990777069108E-2</v>
      </c>
      <c r="AH1119" s="70">
        <f>(U1119-Phase_Relations!$B$37)/Phase_Relations!$B$37</f>
        <v>1.0246421400975849</v>
      </c>
      <c r="AI1119" s="70">
        <f>(U1119-Phase_Relations!G$20)/Phase_Relations!G$20</f>
        <v>0.94665967374197957</v>
      </c>
      <c r="AJ1119" s="70">
        <f t="shared" si="549"/>
        <v>1.0242094760322267</v>
      </c>
      <c r="AK1119" s="70">
        <f t="shared" si="550"/>
        <v>0.50608555448134573</v>
      </c>
      <c r="AL1119" s="71">
        <f>(1/(J1120-J1118))*((M1120-M1118)/Phase_Relations!B$22)</f>
        <v>2.1458177974159328E-7</v>
      </c>
      <c r="AM1119" s="71">
        <f t="shared" si="551"/>
        <v>1.211435452902597</v>
      </c>
      <c r="AN1119" s="71">
        <f>SUM(AM$27:AM1119)</f>
        <v>451.50226635585506</v>
      </c>
      <c r="AO1119" s="71">
        <f>(1/10000)*((AL1119*Phase_Relations!B$22*H$7*U1119))/(2*(P1119-R1119))</f>
        <v>1.363916545944497E-12</v>
      </c>
      <c r="AP1119" s="71">
        <f t="shared" si="552"/>
        <v>2.5984023649498263E-12</v>
      </c>
      <c r="AQ1119" s="72">
        <f t="shared" si="553"/>
        <v>1.3608786085476913E-19</v>
      </c>
      <c r="AR1119" s="72">
        <f t="shared" si="554"/>
        <v>2.5926147793824384E-19</v>
      </c>
      <c r="AS1119" s="71">
        <f t="shared" si="557"/>
        <v>4.3873275972002263E-6</v>
      </c>
      <c r="AT1119" s="72">
        <f t="shared" si="558"/>
        <v>3.0956482138385183E-8</v>
      </c>
      <c r="AU1119" s="97">
        <f t="shared" si="555"/>
        <v>7.7602648976569289E-8</v>
      </c>
      <c r="AV1119" s="2"/>
      <c r="AW1119" s="2"/>
      <c r="AX1119" s="2"/>
      <c r="AY1119" s="2"/>
      <c r="AZ1119" s="2"/>
      <c r="BA1119" s="2"/>
      <c r="BC1119" s="10"/>
      <c r="BE1119" s="10"/>
      <c r="BI1119" s="10"/>
    </row>
    <row r="1120" spans="1:61" x14ac:dyDescent="0.2">
      <c r="A1120" s="9">
        <f>Raw_Data!A1118</f>
        <v>40774.981203703705</v>
      </c>
      <c r="B1120" s="10">
        <f>Raw_Data!J1118</f>
        <v>-1.2309148839469311E-2</v>
      </c>
      <c r="C1120" s="10">
        <f>Raw_Data!K1118</f>
        <v>-0.21812343820038027</v>
      </c>
      <c r="D1120" s="10">
        <f>Raw_Data!L1118</f>
        <v>2.9208299543141057E-2</v>
      </c>
      <c r="E1120" s="10">
        <f>Raw_Data!M1118</f>
        <v>1.8265083358333843E-2</v>
      </c>
      <c r="F1120" s="10">
        <f>Raw_Data!N1118</f>
        <v>1.834037245079348E-2</v>
      </c>
      <c r="J1120" s="74">
        <f t="shared" si="528"/>
        <v>289947.99999981187</v>
      </c>
      <c r="K1120" s="69">
        <f t="shared" si="529"/>
        <v>5771.6884889740331</v>
      </c>
      <c r="L1120" s="69">
        <f>K1120+$D$8-$B$8*Q1120+Phase_Relations!$C$24*Q1120</f>
        <v>6018.4834393861756</v>
      </c>
      <c r="M1120" s="69">
        <f t="shared" si="530"/>
        <v>6.1745518894275236E-2</v>
      </c>
      <c r="N1120" s="69">
        <f t="shared" si="531"/>
        <v>0.15683361799145909</v>
      </c>
      <c r="O1120" s="70">
        <f t="shared" si="532"/>
        <v>87.756157698716592</v>
      </c>
      <c r="P1120" s="70">
        <f t="shared" si="533"/>
        <v>605.21488068080407</v>
      </c>
      <c r="Q1120" s="70">
        <f t="shared" si="534"/>
        <v>54.834792350657509</v>
      </c>
      <c r="R1120" s="111">
        <f t="shared" si="535"/>
        <v>378.17098172867247</v>
      </c>
      <c r="S1120" s="70">
        <f t="shared" si="556"/>
        <v>227.0438989521316</v>
      </c>
      <c r="T1120" s="113">
        <f t="shared" si="536"/>
        <v>0.63225448110572469</v>
      </c>
      <c r="U1120" s="70">
        <f t="shared" si="537"/>
        <v>1.6059263820085408</v>
      </c>
      <c r="V1120" s="70">
        <f>(L1120/Phase_Relations!C$24)</f>
        <v>1235.9431483944081</v>
      </c>
      <c r="W1120" s="70">
        <f t="shared" si="538"/>
        <v>177975.81336879477</v>
      </c>
      <c r="X1120" s="70">
        <f t="shared" si="539"/>
        <v>8523.7458509959197</v>
      </c>
      <c r="Y1120" s="70">
        <f t="shared" si="540"/>
        <v>1181.1083560437505</v>
      </c>
      <c r="Z1120" s="70">
        <f t="shared" si="541"/>
        <v>170079.60327030008</v>
      </c>
      <c r="AA1120" s="70">
        <f t="shared" si="542"/>
        <v>8145.5748692672469</v>
      </c>
      <c r="AB1120" s="70">
        <f t="shared" si="543"/>
        <v>8.8970488320281316</v>
      </c>
      <c r="AC1120" s="70">
        <f t="shared" si="544"/>
        <v>8.8970488320281316E-2</v>
      </c>
      <c r="AD1120" s="70">
        <f t="shared" si="545"/>
        <v>7994.2122699658266</v>
      </c>
      <c r="AE1120" s="70">
        <f t="shared" si="546"/>
        <v>3.9027756758794139</v>
      </c>
      <c r="AF1120" s="70">
        <f t="shared" si="547"/>
        <v>2.7873281210483287E-2</v>
      </c>
      <c r="AG1120" s="70">
        <f t="shared" si="548"/>
        <v>2.6636634048116725E-2</v>
      </c>
      <c r="AH1120" s="70">
        <f>(U1120-Phase_Relations!$B$37)/Phase_Relations!$B$37</f>
        <v>1.0243582171748971</v>
      </c>
      <c r="AI1120" s="70">
        <f>(U1120-Phase_Relations!G$20)/Phase_Relations!G$20</f>
        <v>0.9463866865838535</v>
      </c>
      <c r="AJ1120" s="70">
        <f t="shared" si="549"/>
        <v>1.0235821720908591</v>
      </c>
      <c r="AK1120" s="70">
        <f t="shared" si="550"/>
        <v>0.50601628134987153</v>
      </c>
      <c r="AL1120" s="71">
        <f>(1/(J1121-J1119))*((M1121-M1119)/Phase_Relations!B$22)</f>
        <v>1.5905175953733847E-7</v>
      </c>
      <c r="AM1120" s="71">
        <f t="shared" si="551"/>
        <v>1.0189978624659095</v>
      </c>
      <c r="AN1120" s="71">
        <f>SUM(AM$27:AM1120)</f>
        <v>452.52126421832099</v>
      </c>
      <c r="AO1120" s="71">
        <f>(1/10000)*((AL1120*Phase_Relations!B$22*H$7*U1120))/(2*(P1120-R1120))</f>
        <v>9.9476332822563866E-13</v>
      </c>
      <c r="AP1120" s="71">
        <f t="shared" si="552"/>
        <v>2.9201103278649469E-12</v>
      </c>
      <c r="AQ1120" s="72">
        <f t="shared" si="553"/>
        <v>9.9254762908717354E-20</v>
      </c>
      <c r="AR1120" s="72">
        <f t="shared" si="554"/>
        <v>2.9136061818494172E-19</v>
      </c>
      <c r="AS1120" s="71">
        <f t="shared" si="557"/>
        <v>3.6393013505588533E-6</v>
      </c>
      <c r="AT1120" s="72">
        <f t="shared" si="558"/>
        <v>2.7218589522488199E-8</v>
      </c>
      <c r="AU1120" s="97">
        <f t="shared" si="555"/>
        <v>7.8986430668187964E-8</v>
      </c>
      <c r="AV1120" s="2"/>
      <c r="AW1120" s="2"/>
      <c r="AX1120" s="2"/>
      <c r="AY1120" s="2"/>
      <c r="AZ1120" s="2"/>
      <c r="BA1120" s="2"/>
      <c r="BC1120" s="10"/>
      <c r="BE1120" s="10"/>
      <c r="BI1120" s="10"/>
    </row>
    <row r="1121" spans="1:61" x14ac:dyDescent="0.2">
      <c r="A1121" s="9">
        <f>Raw_Data!A1119</f>
        <v>40774.984178240738</v>
      </c>
      <c r="B1121" s="10">
        <f>Raw_Data!J1119</f>
        <v>-1.236895930638821E-2</v>
      </c>
      <c r="C1121" s="10">
        <f>Raw_Data!K1119</f>
        <v>-0.21836928344765028</v>
      </c>
      <c r="D1121" s="10">
        <f>Raw_Data!L1119</f>
        <v>2.9249071849124456E-2</v>
      </c>
      <c r="E1121" s="10">
        <f>Raw_Data!M1119</f>
        <v>1.8472590998922941E-2</v>
      </c>
      <c r="F1121" s="10">
        <f>Raw_Data!N1119</f>
        <v>1.8499180814042077E-2</v>
      </c>
      <c r="J1121" s="74">
        <f t="shared" si="528"/>
        <v>290204.999999539</v>
      </c>
      <c r="K1121" s="69">
        <f t="shared" si="529"/>
        <v>5799.7332699688877</v>
      </c>
      <c r="L1121" s="69">
        <f>K1121+$D$8-$B$8*Q1121+Phase_Relations!$C$24*Q1121</f>
        <v>6049.2814752051181</v>
      </c>
      <c r="M1121" s="69">
        <f t="shared" si="530"/>
        <v>6.1801089542540863E-2</v>
      </c>
      <c r="N1121" s="69">
        <f t="shared" si="531"/>
        <v>0.1569747674380538</v>
      </c>
      <c r="O1121" s="70">
        <f t="shared" si="532"/>
        <v>87.878657843181841</v>
      </c>
      <c r="P1121" s="70">
        <f t="shared" si="533"/>
        <v>606.05970926332304</v>
      </c>
      <c r="Q1121" s="70">
        <f t="shared" si="534"/>
        <v>55.457764507950529</v>
      </c>
      <c r="R1121" s="111">
        <f t="shared" si="535"/>
        <v>382.46734143414159</v>
      </c>
      <c r="S1121" s="70">
        <f t="shared" si="556"/>
        <v>223.59236782918146</v>
      </c>
      <c r="T1121" s="113">
        <f t="shared" si="536"/>
        <v>0.63219891045745913</v>
      </c>
      <c r="U1121" s="70">
        <f t="shared" si="537"/>
        <v>1.6057852325619462</v>
      </c>
      <c r="V1121" s="70">
        <f>(L1121/Phase_Relations!C$24)</f>
        <v>1242.2677684980915</v>
      </c>
      <c r="W1121" s="70">
        <f t="shared" si="538"/>
        <v>178886.55866372518</v>
      </c>
      <c r="X1121" s="70">
        <f t="shared" si="539"/>
        <v>8567.3639206764929</v>
      </c>
      <c r="Y1121" s="70">
        <f t="shared" si="540"/>
        <v>1186.810003990141</v>
      </c>
      <c r="Z1121" s="70">
        <f t="shared" si="541"/>
        <v>170900.64057458029</v>
      </c>
      <c r="AA1121" s="70">
        <f t="shared" si="542"/>
        <v>8184.8965792423514</v>
      </c>
      <c r="AB1121" s="70">
        <f t="shared" si="543"/>
        <v>8.905056130049104</v>
      </c>
      <c r="AC1121" s="70">
        <f t="shared" si="544"/>
        <v>8.9050561300491035E-2</v>
      </c>
      <c r="AD1121" s="70">
        <f t="shared" si="545"/>
        <v>8035.8350006895635</v>
      </c>
      <c r="AE1121" s="70">
        <f t="shared" si="546"/>
        <v>3.9050310108256245</v>
      </c>
      <c r="AF1121" s="70">
        <f t="shared" si="547"/>
        <v>2.7317677830680502E-2</v>
      </c>
      <c r="AG1121" s="70">
        <f t="shared" si="548"/>
        <v>2.6098152232049254E-2</v>
      </c>
      <c r="AH1121" s="70">
        <f>(U1121-Phase_Relations!$B$37)/Phase_Relations!$B$37</f>
        <v>1.0241802905617816</v>
      </c>
      <c r="AI1121" s="70">
        <f>(U1121-Phase_Relations!G$20)/Phase_Relations!G$20</f>
        <v>0.94621561311078006</v>
      </c>
      <c r="AJ1121" s="70">
        <f t="shared" si="549"/>
        <v>1.0228652708836288</v>
      </c>
      <c r="AK1121" s="70">
        <f t="shared" si="550"/>
        <v>0.50597285989655372</v>
      </c>
      <c r="AL1121" s="71">
        <f>(1/(J1122-J1120))*((M1122-M1120)/Phase_Relations!B$22)</f>
        <v>5.8543864483556935E-7</v>
      </c>
      <c r="AM1121" s="71">
        <f t="shared" si="551"/>
        <v>0.64178682893202799</v>
      </c>
      <c r="AN1121" s="71">
        <f>SUM(AM$27:AM1121)</f>
        <v>453.16305104725302</v>
      </c>
      <c r="AO1121" s="71">
        <f>(1/10000)*((AL1121*Phase_Relations!B$22*H$7*U1121))/(2*(P1121-R1121))</f>
        <v>3.7177258709461003E-12</v>
      </c>
      <c r="AP1121" s="71">
        <f t="shared" si="552"/>
        <v>3.2453561012838348E-12</v>
      </c>
      <c r="AQ1121" s="72">
        <f t="shared" si="553"/>
        <v>3.7094451454955571E-19</v>
      </c>
      <c r="AR1121" s="72">
        <f t="shared" si="554"/>
        <v>3.2381275148315648E-19</v>
      </c>
      <c r="AS1121" s="71">
        <f t="shared" si="557"/>
        <v>2.1116550611962825E-6</v>
      </c>
      <c r="AT1121" s="72">
        <f t="shared" si="558"/>
        <v>1.7531466816704243E-7</v>
      </c>
      <c r="AU1121" s="97">
        <f t="shared" si="555"/>
        <v>4.8523296818116373E-8</v>
      </c>
      <c r="AV1121" s="2"/>
      <c r="AW1121" s="2"/>
      <c r="AX1121" s="2"/>
      <c r="AY1121" s="2"/>
      <c r="AZ1121" s="2"/>
      <c r="BA1121" s="2"/>
      <c r="BC1121" s="10"/>
      <c r="BE1121" s="10"/>
      <c r="BI1121" s="10"/>
    </row>
    <row r="1122" spans="1:61" x14ac:dyDescent="0.2">
      <c r="A1122" s="9">
        <f>Raw_Data!A1120</f>
        <v>40774.987164351849</v>
      </c>
      <c r="B1122" s="10">
        <f>Raw_Data!J1120</f>
        <v>-1.242520679870901E-2</v>
      </c>
      <c r="C1122" s="10">
        <f>Raw_Data!K1120</f>
        <v>-0.22000943942094064</v>
      </c>
      <c r="D1122" s="10">
        <f>Raw_Data!L1120</f>
        <v>2.9313585442512655E-2</v>
      </c>
      <c r="E1122" s="10">
        <f>Raw_Data!M1120</f>
        <v>1.8447495781170841E-2</v>
      </c>
      <c r="F1122" s="10">
        <f>Raw_Data!N1120</f>
        <v>1.8510427797546077E-2</v>
      </c>
      <c r="J1122" s="74">
        <f t="shared" si="528"/>
        <v>290462.99999949988</v>
      </c>
      <c r="K1122" s="69">
        <f t="shared" si="529"/>
        <v>5826.1073928424885</v>
      </c>
      <c r="L1122" s="69">
        <f>K1122+$D$8-$B$8*Q1122+Phase_Relations!$C$24*Q1122</f>
        <v>6075.3226294750511</v>
      </c>
      <c r="M1122" s="69">
        <f t="shared" si="530"/>
        <v>6.2276461982534635E-2</v>
      </c>
      <c r="N1122" s="69">
        <f t="shared" si="531"/>
        <v>0.15818221343563799</v>
      </c>
      <c r="O1122" s="70">
        <f t="shared" si="532"/>
        <v>88.072488540745169</v>
      </c>
      <c r="P1122" s="70">
        <f t="shared" si="533"/>
        <v>607.39647269479428</v>
      </c>
      <c r="Q1122" s="70">
        <f t="shared" si="534"/>
        <v>55.382424525787066</v>
      </c>
      <c r="R1122" s="111">
        <f t="shared" si="535"/>
        <v>381.94775535025559</v>
      </c>
      <c r="S1122" s="70">
        <f t="shared" si="556"/>
        <v>225.44871734453869</v>
      </c>
      <c r="T1122" s="113">
        <f t="shared" si="536"/>
        <v>0.63172353801746528</v>
      </c>
      <c r="U1122" s="70">
        <f t="shared" si="537"/>
        <v>1.6045777865643618</v>
      </c>
      <c r="V1122" s="70">
        <f>(L1122/Phase_Relations!C$24)</f>
        <v>1247.6155253741142</v>
      </c>
      <c r="W1122" s="70">
        <f t="shared" si="538"/>
        <v>179656.63565387245</v>
      </c>
      <c r="X1122" s="70">
        <f t="shared" si="539"/>
        <v>8604.245002580099</v>
      </c>
      <c r="Y1122" s="70">
        <f t="shared" si="540"/>
        <v>1192.2331008483272</v>
      </c>
      <c r="Z1122" s="70">
        <f t="shared" si="541"/>
        <v>171681.56652215912</v>
      </c>
      <c r="AA1122" s="70">
        <f t="shared" si="542"/>
        <v>8222.2972472298443</v>
      </c>
      <c r="AB1122" s="70">
        <f t="shared" si="543"/>
        <v>8.9735535997888523</v>
      </c>
      <c r="AC1122" s="70">
        <f t="shared" si="544"/>
        <v>8.9735535997888527E-2</v>
      </c>
      <c r="AD1122" s="70">
        <f t="shared" si="545"/>
        <v>8071.998102333484</v>
      </c>
      <c r="AE1122" s="70">
        <f t="shared" si="546"/>
        <v>3.9069810511294745</v>
      </c>
      <c r="AF1122" s="70">
        <f t="shared" si="547"/>
        <v>2.7419188405101033E-2</v>
      </c>
      <c r="AG1122" s="70">
        <f t="shared" si="548"/>
        <v>2.6202033679530841E-2</v>
      </c>
      <c r="AH1122" s="70">
        <f>(U1122-Phase_Relations!$B$37)/Phase_Relations!$B$37</f>
        <v>1.0226582387078555</v>
      </c>
      <c r="AI1122" s="70">
        <f>(U1122-Phase_Relations!G$20)/Phase_Relations!G$20</f>
        <v>0.94475218562070562</v>
      </c>
      <c r="AJ1122" s="70">
        <f t="shared" si="549"/>
        <v>1.0220847554854382</v>
      </c>
      <c r="AK1122" s="70">
        <f t="shared" si="550"/>
        <v>0.50560110410010006</v>
      </c>
      <c r="AL1122" s="71">
        <f>(1/(J1123-J1121))*((M1123-M1121)/Phase_Relations!B$22)</f>
        <v>1.2508075265903302E-6</v>
      </c>
      <c r="AM1122" s="71">
        <f t="shared" si="551"/>
        <v>5.5167290527362569</v>
      </c>
      <c r="AN1122" s="71">
        <f>SUM(AM$27:AM1122)</f>
        <v>458.67978009998927</v>
      </c>
      <c r="AO1122" s="71">
        <f>(1/10000)*((AL1122*Phase_Relations!B$22*H$7*U1122))/(2*(P1122-R1122))</f>
        <v>7.8717081693543267E-12</v>
      </c>
      <c r="AP1122" s="71">
        <f t="shared" si="552"/>
        <v>3.4492620562828937E-12</v>
      </c>
      <c r="AQ1122" s="72">
        <f t="shared" si="553"/>
        <v>7.85417501698109E-19</v>
      </c>
      <c r="AR1122" s="72">
        <f t="shared" si="554"/>
        <v>3.4415792972289602E-19</v>
      </c>
      <c r="AS1122" s="71">
        <f t="shared" si="557"/>
        <v>2.0792877001761607E-5</v>
      </c>
      <c r="AT1122" s="72">
        <f t="shared" si="558"/>
        <v>3.7697996387297057E-8</v>
      </c>
      <c r="AU1122" s="97">
        <f t="shared" si="555"/>
        <v>4.5043341496398353E-8</v>
      </c>
      <c r="AV1122" s="2"/>
      <c r="AW1122" s="2"/>
      <c r="AX1122" s="2"/>
      <c r="AY1122" s="2"/>
      <c r="AZ1122" s="2"/>
      <c r="BA1122" s="2"/>
      <c r="BC1122" s="10"/>
      <c r="BE1122" s="10"/>
      <c r="BI1122" s="10"/>
    </row>
    <row r="1123" spans="1:61" x14ac:dyDescent="0.2">
      <c r="A1123" s="9">
        <f>Raw_Data!A1121</f>
        <v>40774.99013888889</v>
      </c>
      <c r="B1123" s="10">
        <f>Raw_Data!J1121</f>
        <v>-1.2485112278283811E-2</v>
      </c>
      <c r="C1123" s="10">
        <f>Raw_Data!K1121</f>
        <v>-0.22226480234149015</v>
      </c>
      <c r="D1123" s="10">
        <f>Raw_Data!L1121</f>
        <v>2.9379524225740156E-2</v>
      </c>
      <c r="E1123" s="10">
        <f>Raw_Data!M1121</f>
        <v>1.8418041857827142E-2</v>
      </c>
      <c r="F1123" s="10">
        <f>Raw_Data!N1121</f>
        <v>1.8495511500614178E-2</v>
      </c>
      <c r="J1123" s="74">
        <f t="shared" si="528"/>
        <v>290719.99999985565</v>
      </c>
      <c r="K1123" s="69">
        <f t="shared" si="529"/>
        <v>5854.196724720553</v>
      </c>
      <c r="L1123" s="69">
        <f>K1123+$D$8-$B$8*Q1123+Phase_Relations!$C$24*Q1123</f>
        <v>6103.0211605310151</v>
      </c>
      <c r="M1123" s="69">
        <f t="shared" si="530"/>
        <v>6.2935465651216008E-2</v>
      </c>
      <c r="N1123" s="69">
        <f t="shared" si="531"/>
        <v>0.15985608275408866</v>
      </c>
      <c r="O1123" s="70">
        <f t="shared" si="532"/>
        <v>88.270601212481765</v>
      </c>
      <c r="P1123" s="70">
        <f t="shared" si="533"/>
        <v>608.76276698263291</v>
      </c>
      <c r="Q1123" s="70">
        <f t="shared" si="534"/>
        <v>55.293998990640141</v>
      </c>
      <c r="R1123" s="111">
        <f t="shared" si="535"/>
        <v>381.33792407338029</v>
      </c>
      <c r="S1123" s="70">
        <f t="shared" si="556"/>
        <v>227.42484290925262</v>
      </c>
      <c r="T1123" s="113">
        <f t="shared" si="536"/>
        <v>0.63106453434878396</v>
      </c>
      <c r="U1123" s="70">
        <f t="shared" si="537"/>
        <v>1.6029039172459112</v>
      </c>
      <c r="V1123" s="70">
        <f>(L1123/Phase_Relations!C$24)</f>
        <v>1253.3036376741622</v>
      </c>
      <c r="W1123" s="70">
        <f t="shared" si="538"/>
        <v>180475.72382507936</v>
      </c>
      <c r="X1123" s="70">
        <f t="shared" si="539"/>
        <v>8643.4733632700845</v>
      </c>
      <c r="Y1123" s="70">
        <f t="shared" si="540"/>
        <v>1198.0096386835221</v>
      </c>
      <c r="Z1123" s="70">
        <f t="shared" si="541"/>
        <v>172513.38797042717</v>
      </c>
      <c r="AA1123" s="70">
        <f t="shared" si="542"/>
        <v>8262.1354391967034</v>
      </c>
      <c r="AB1123" s="70">
        <f t="shared" si="543"/>
        <v>9.0685109007515798</v>
      </c>
      <c r="AC1123" s="70">
        <f t="shared" si="544"/>
        <v>9.0685109007515793E-2</v>
      </c>
      <c r="AD1123" s="70">
        <f t="shared" si="545"/>
        <v>8110.5188772572028</v>
      </c>
      <c r="AE1123" s="70">
        <f t="shared" si="546"/>
        <v>3.9090486394542014</v>
      </c>
      <c r="AF1123" s="70">
        <f t="shared" si="547"/>
        <v>2.7526157684406621E-2</v>
      </c>
      <c r="AG1123" s="70">
        <f t="shared" si="548"/>
        <v>2.6311742207210435E-2</v>
      </c>
      <c r="AH1123" s="70">
        <f>(U1123-Phase_Relations!$B$37)/Phase_Relations!$B$37</f>
        <v>1.0205482346956889</v>
      </c>
      <c r="AI1123" s="70">
        <f>(U1123-Phase_Relations!G$20)/Phase_Relations!G$20</f>
        <v>0.94272345192966389</v>
      </c>
      <c r="AJ1123" s="70">
        <f t="shared" si="549"/>
        <v>1.021268237281256</v>
      </c>
      <c r="AK1123" s="70">
        <f t="shared" si="550"/>
        <v>0.50508481667075467</v>
      </c>
      <c r="AL1123" s="71">
        <f>(1/(J1124-J1122))*((M1124-M1122)/Phase_Relations!B$22)</f>
        <v>9.4384240940493095E-7</v>
      </c>
      <c r="AM1123" s="71">
        <f t="shared" si="551"/>
        <v>7.6832406758271352</v>
      </c>
      <c r="AN1123" s="71">
        <f>SUM(AM$27:AM1123)</f>
        <v>466.36302077581638</v>
      </c>
      <c r="AO1123" s="71">
        <f>(1/10000)*((AL1123*Phase_Relations!B$22*H$7*U1123))/(2*(P1123-R1123))</f>
        <v>5.882129296017163E-12</v>
      </c>
      <c r="AP1123" s="71">
        <f t="shared" si="552"/>
        <v>3.5362135402050142E-12</v>
      </c>
      <c r="AQ1123" s="72">
        <f t="shared" si="553"/>
        <v>5.8690276582268222E-19</v>
      </c>
      <c r="AR1123" s="72">
        <f t="shared" si="554"/>
        <v>3.5283371086236077E-19</v>
      </c>
      <c r="AS1123" s="71">
        <f t="shared" si="557"/>
        <v>2.7081066152623595E-5</v>
      </c>
      <c r="AT1123" s="72">
        <f t="shared" si="558"/>
        <v>2.1628812540657836E-8</v>
      </c>
      <c r="AU1123" s="97">
        <f t="shared" si="555"/>
        <v>4.5494624237416616E-8</v>
      </c>
      <c r="AV1123" s="2"/>
      <c r="AW1123" s="2"/>
      <c r="AX1123" s="2"/>
      <c r="AY1123" s="2"/>
      <c r="AZ1123" s="2"/>
      <c r="BA1123" s="2"/>
      <c r="BC1123" s="10"/>
      <c r="BE1123" s="10"/>
      <c r="BI1123" s="10"/>
    </row>
    <row r="1124" spans="1:61" x14ac:dyDescent="0.2">
      <c r="A1124" s="9">
        <f>Raw_Data!A1122</f>
        <v>40774.993113425924</v>
      </c>
      <c r="B1124" s="10">
        <f>Raw_Data!J1122</f>
        <v>-1.254278496044391E-2</v>
      </c>
      <c r="C1124" s="10">
        <f>Raw_Data!K1122</f>
        <v>-0.2229738342864902</v>
      </c>
      <c r="D1124" s="10">
        <f>Raw_Data!L1122</f>
        <v>2.9447066347536757E-2</v>
      </c>
      <c r="E1124" s="10">
        <f>Raw_Data!M1122</f>
        <v>1.8509752823980343E-2</v>
      </c>
      <c r="F1124" s="10">
        <f>Raw_Data!N1122</f>
        <v>1.8526479549773277E-2</v>
      </c>
      <c r="J1124" s="74">
        <f t="shared" si="528"/>
        <v>290976.99999958277</v>
      </c>
      <c r="K1124" s="69">
        <f t="shared" si="529"/>
        <v>5881.2391108426837</v>
      </c>
      <c r="L1124" s="69">
        <f>K1124+$D$8-$B$8*Q1124+Phase_Relations!$C$24*Q1124</f>
        <v>6131.2803869548634</v>
      </c>
      <c r="M1124" s="69">
        <f t="shared" si="530"/>
        <v>6.3130784714914914E-2</v>
      </c>
      <c r="N1124" s="69">
        <f t="shared" si="531"/>
        <v>0.16035219317588389</v>
      </c>
      <c r="O1124" s="70">
        <f t="shared" si="532"/>
        <v>88.473531105162905</v>
      </c>
      <c r="P1124" s="70">
        <f t="shared" si="533"/>
        <v>610.16228348388211</v>
      </c>
      <c r="Q1124" s="70">
        <f t="shared" si="534"/>
        <v>55.569330435157994</v>
      </c>
      <c r="R1124" s="111">
        <f t="shared" si="535"/>
        <v>383.23676162177929</v>
      </c>
      <c r="S1124" s="70">
        <f t="shared" si="556"/>
        <v>226.92552186210281</v>
      </c>
      <c r="T1124" s="113">
        <f t="shared" si="536"/>
        <v>0.63086921528508499</v>
      </c>
      <c r="U1124" s="70">
        <f t="shared" si="537"/>
        <v>1.6024078068241159</v>
      </c>
      <c r="V1124" s="70">
        <f>(L1124/Phase_Relations!C$24)</f>
        <v>1259.1068932001165</v>
      </c>
      <c r="W1124" s="70">
        <f t="shared" si="538"/>
        <v>181311.39262081677</v>
      </c>
      <c r="X1124" s="70">
        <f t="shared" si="539"/>
        <v>8683.4958151732171</v>
      </c>
      <c r="Y1124" s="70">
        <f t="shared" si="540"/>
        <v>1203.5375627649585</v>
      </c>
      <c r="Z1124" s="70">
        <f t="shared" si="541"/>
        <v>173309.40903815403</v>
      </c>
      <c r="AA1124" s="70">
        <f t="shared" si="542"/>
        <v>8300.2590535514373</v>
      </c>
      <c r="AB1124" s="70">
        <f t="shared" si="543"/>
        <v>9.0966548580569082</v>
      </c>
      <c r="AC1124" s="70">
        <f t="shared" si="544"/>
        <v>9.0966548580569087E-2</v>
      </c>
      <c r="AD1124" s="70">
        <f t="shared" si="545"/>
        <v>8148.9753723100357</v>
      </c>
      <c r="AE1124" s="70">
        <f t="shared" si="546"/>
        <v>3.911103005288878</v>
      </c>
      <c r="AF1124" s="70">
        <f t="shared" si="547"/>
        <v>2.7339571017968172E-2</v>
      </c>
      <c r="AG1124" s="70">
        <f t="shared" si="548"/>
        <v>2.6132968414124366E-2</v>
      </c>
      <c r="AH1124" s="70">
        <f>(U1124-Phase_Relations!$B$37)/Phase_Relations!$B$37</f>
        <v>1.0199228603197281</v>
      </c>
      <c r="AI1124" s="70">
        <f>(U1124-Phase_Relations!G$20)/Phase_Relations!G$20</f>
        <v>0.94212216489006118</v>
      </c>
      <c r="AJ1124" s="70">
        <f t="shared" si="549"/>
        <v>1.0204425474077274</v>
      </c>
      <c r="AK1124" s="70">
        <f t="shared" si="550"/>
        <v>0.50493158939658089</v>
      </c>
      <c r="AL1124" s="71">
        <f>(1/(J1125-J1123))*((M1125-M1123)/Phase_Relations!B$22)</f>
        <v>4.9734208769510486E-7</v>
      </c>
      <c r="AM1124" s="71">
        <f t="shared" si="551"/>
        <v>2.2880325598303437</v>
      </c>
      <c r="AN1124" s="71">
        <f>SUM(AM$27:AM1124)</f>
        <v>468.65105333564674</v>
      </c>
      <c r="AO1124" s="71">
        <f>(1/10000)*((AL1124*Phase_Relations!B$22*H$7*U1124))/(2*(P1124-R1124))</f>
        <v>3.1053489885109687E-12</v>
      </c>
      <c r="AP1124" s="71">
        <f t="shared" si="552"/>
        <v>3.5808169157988031E-12</v>
      </c>
      <c r="AQ1124" s="72">
        <f t="shared" si="553"/>
        <v>3.0984322487365437E-19</v>
      </c>
      <c r="AR1124" s="72">
        <f t="shared" si="554"/>
        <v>3.5728411363041077E-19</v>
      </c>
      <c r="AS1124" s="71">
        <f t="shared" si="557"/>
        <v>8.0482444773718184E-6</v>
      </c>
      <c r="AT1124" s="72">
        <f t="shared" si="558"/>
        <v>3.8421394403762789E-8</v>
      </c>
      <c r="AU1124" s="97">
        <f t="shared" si="555"/>
        <v>4.8643341726621854E-8</v>
      </c>
      <c r="AV1124" s="2"/>
      <c r="AW1124" s="2"/>
      <c r="AX1124" s="2"/>
      <c r="AY1124" s="2"/>
      <c r="AZ1124" s="2"/>
      <c r="BA1124" s="2"/>
      <c r="BC1124" s="10"/>
      <c r="BE1124" s="10"/>
      <c r="BI1124" s="10"/>
    </row>
    <row r="1125" spans="1:61" x14ac:dyDescent="0.2">
      <c r="A1125" s="9">
        <f>Raw_Data!A1123</f>
        <v>40774.996087962965</v>
      </c>
      <c r="B1125" s="10">
        <f>Raw_Data!J1123</f>
        <v>-1.2604056246947911E-2</v>
      </c>
      <c r="C1125" s="10">
        <f>Raw_Data!K1123</f>
        <v>-0.22388476812539082</v>
      </c>
      <c r="D1125" s="10">
        <f>Raw_Data!L1123</f>
        <v>2.9446781309568855E-2</v>
      </c>
      <c r="E1125" s="10">
        <f>Raw_Data!M1123</f>
        <v>1.8437721354190244E-2</v>
      </c>
      <c r="F1125" s="10">
        <f>Raw_Data!N1123</f>
        <v>1.8511945721993477E-2</v>
      </c>
      <c r="J1125" s="74">
        <f t="shared" si="528"/>
        <v>291233.99999993853</v>
      </c>
      <c r="K1125" s="69">
        <f t="shared" si="529"/>
        <v>5909.9688616671947</v>
      </c>
      <c r="L1125" s="69">
        <f>K1125+$D$8-$B$8*Q1125+Phase_Relations!$C$24*Q1125</f>
        <v>6159.0544091559714</v>
      </c>
      <c r="M1125" s="69">
        <f t="shared" si="530"/>
        <v>6.3385636831334177E-2</v>
      </c>
      <c r="N1125" s="69">
        <f t="shared" si="531"/>
        <v>0.16099951755158881</v>
      </c>
      <c r="O1125" s="70">
        <f t="shared" si="532"/>
        <v>88.472674710328135</v>
      </c>
      <c r="P1125" s="70">
        <f t="shared" si="533"/>
        <v>610.1563773126079</v>
      </c>
      <c r="Q1125" s="70">
        <f t="shared" si="534"/>
        <v>55.353080084083047</v>
      </c>
      <c r="R1125" s="111">
        <f t="shared" si="535"/>
        <v>381.74537989022787</v>
      </c>
      <c r="S1125" s="70">
        <f t="shared" si="556"/>
        <v>228.41099742238004</v>
      </c>
      <c r="T1125" s="113">
        <f t="shared" si="536"/>
        <v>0.63061436316866581</v>
      </c>
      <c r="U1125" s="70">
        <f t="shared" si="537"/>
        <v>1.6017604824484113</v>
      </c>
      <c r="V1125" s="70">
        <f>(L1125/Phase_Relations!C$24)</f>
        <v>1264.8105082035522</v>
      </c>
      <c r="W1125" s="70">
        <f t="shared" si="538"/>
        <v>182132.71318131153</v>
      </c>
      <c r="X1125" s="70">
        <f t="shared" si="539"/>
        <v>8722.8310910589807</v>
      </c>
      <c r="Y1125" s="70">
        <f t="shared" si="540"/>
        <v>1209.4574281194691</v>
      </c>
      <c r="Z1125" s="70">
        <f t="shared" si="541"/>
        <v>174161.86964920355</v>
      </c>
      <c r="AA1125" s="70">
        <f t="shared" si="542"/>
        <v>8341.0857111687528</v>
      </c>
      <c r="AB1125" s="70">
        <f t="shared" si="543"/>
        <v>9.1333770650337431</v>
      </c>
      <c r="AC1125" s="70">
        <f t="shared" si="544"/>
        <v>9.1333770650337431E-2</v>
      </c>
      <c r="AD1125" s="70">
        <f t="shared" si="545"/>
        <v>8188.8117128871663</v>
      </c>
      <c r="AE1125" s="70">
        <f t="shared" si="546"/>
        <v>3.9132208854017261</v>
      </c>
      <c r="AF1125" s="70">
        <f t="shared" si="547"/>
        <v>2.7383844901214316E-2</v>
      </c>
      <c r="AG1125" s="70">
        <f t="shared" si="548"/>
        <v>2.6185420196489232E-2</v>
      </c>
      <c r="AH1125" s="70">
        <f>(U1125-Phase_Relations!$B$37)/Phase_Relations!$B$37</f>
        <v>1.0191068724675973</v>
      </c>
      <c r="AI1125" s="70">
        <f>(U1125-Phase_Relations!G$20)/Phase_Relations!G$20</f>
        <v>0.94133760617000528</v>
      </c>
      <c r="AJ1125" s="70">
        <f t="shared" si="549"/>
        <v>1.0196020349808732</v>
      </c>
      <c r="AK1125" s="70">
        <f t="shared" si="550"/>
        <v>0.5047315158816349</v>
      </c>
      <c r="AL1125" s="71">
        <f>(1/(J1126-J1124))*((M1126-M1124)/Phase_Relations!B$22)</f>
        <v>5.3662262264684855E-7</v>
      </c>
      <c r="AM1125" s="71">
        <f t="shared" si="551"/>
        <v>2.9997979944303204</v>
      </c>
      <c r="AN1125" s="71">
        <f>SUM(AM$27:AM1125)</f>
        <v>471.65085133007705</v>
      </c>
      <c r="AO1125" s="71">
        <f>(1/10000)*((AL1125*Phase_Relations!B$22*H$7*U1125))/(2*(P1125-R1125))</f>
        <v>3.3274767856799256E-12</v>
      </c>
      <c r="AP1125" s="71">
        <f t="shared" si="552"/>
        <v>3.8185972095167928E-12</v>
      </c>
      <c r="AQ1125" s="72">
        <f t="shared" si="553"/>
        <v>3.320065286644829E-19</v>
      </c>
      <c r="AR1125" s="72">
        <f t="shared" si="554"/>
        <v>3.8100918069680648E-19</v>
      </c>
      <c r="AS1125" s="71">
        <f t="shared" si="557"/>
        <v>1.0140735900274733E-5</v>
      </c>
      <c r="AT1125" s="72">
        <f t="shared" si="558"/>
        <v>3.2674536073219405E-8</v>
      </c>
      <c r="AU1125" s="97">
        <f t="shared" si="555"/>
        <v>4.8759438489423764E-8</v>
      </c>
      <c r="AV1125" s="2"/>
      <c r="AW1125" s="2"/>
      <c r="AX1125" s="2"/>
      <c r="AY1125" s="2"/>
      <c r="AZ1125" s="2"/>
      <c r="BA1125" s="2"/>
      <c r="BC1125" s="10"/>
      <c r="BE1125" s="10"/>
      <c r="BI1125" s="10"/>
    </row>
    <row r="1126" spans="1:61" x14ac:dyDescent="0.2">
      <c r="A1126" s="9">
        <f>Raw_Data!A1124</f>
        <v>40774.999074074076</v>
      </c>
      <c r="B1126" s="10">
        <f>Raw_Data!J1124</f>
        <v>-1.266250090693761E-2</v>
      </c>
      <c r="C1126" s="10">
        <f>Raw_Data!K1124</f>
        <v>-0.2247161288649302</v>
      </c>
      <c r="D1126" s="10">
        <f>Raw_Data!L1124</f>
        <v>2.9500415953851156E-2</v>
      </c>
      <c r="E1126" s="10">
        <f>Raw_Data!M1124</f>
        <v>1.8416189111036142E-2</v>
      </c>
      <c r="F1126" s="10">
        <f>Raw_Data!N1124</f>
        <v>1.8501260490056678E-2</v>
      </c>
      <c r="J1126" s="74">
        <f t="shared" si="528"/>
        <v>291491.99999989942</v>
      </c>
      <c r="K1126" s="69">
        <f t="shared" si="529"/>
        <v>5937.3732237156019</v>
      </c>
      <c r="L1126" s="69">
        <f>K1126+$D$8-$B$8*Q1126+Phase_Relations!$C$24*Q1126</f>
        <v>6186.1730768937059</v>
      </c>
      <c r="M1126" s="69">
        <f t="shared" si="530"/>
        <v>6.3617455821031912E-2</v>
      </c>
      <c r="N1126" s="69">
        <f t="shared" si="531"/>
        <v>0.16158833778542106</v>
      </c>
      <c r="O1126" s="70">
        <f t="shared" si="532"/>
        <v>88.633819671704615</v>
      </c>
      <c r="P1126" s="70">
        <f t="shared" si="533"/>
        <v>611.26772187382494</v>
      </c>
      <c r="Q1126" s="70">
        <f t="shared" si="534"/>
        <v>55.288436739235657</v>
      </c>
      <c r="R1126" s="111">
        <f t="shared" si="535"/>
        <v>381.29956371886658</v>
      </c>
      <c r="S1126" s="70">
        <f t="shared" si="556"/>
        <v>229.96815815495836</v>
      </c>
      <c r="T1126" s="113">
        <f t="shared" si="536"/>
        <v>0.630382544178968</v>
      </c>
      <c r="U1126" s="70">
        <f t="shared" si="537"/>
        <v>1.6011716622145786</v>
      </c>
      <c r="V1126" s="70">
        <f>(L1126/Phase_Relations!C$24)</f>
        <v>1270.3795409875747</v>
      </c>
      <c r="W1126" s="70">
        <f t="shared" si="538"/>
        <v>182934.65390221076</v>
      </c>
      <c r="X1126" s="70">
        <f t="shared" si="539"/>
        <v>8761.238213707411</v>
      </c>
      <c r="Y1126" s="70">
        <f t="shared" si="540"/>
        <v>1215.091104248339</v>
      </c>
      <c r="Z1126" s="70">
        <f t="shared" si="541"/>
        <v>174973.11901176081</v>
      </c>
      <c r="AA1126" s="70">
        <f t="shared" si="542"/>
        <v>8379.9386499885441</v>
      </c>
      <c r="AB1126" s="70">
        <f t="shared" si="543"/>
        <v>9.1667803776703138</v>
      </c>
      <c r="AC1126" s="70">
        <f t="shared" si="544"/>
        <v>9.1667803776703138E-2</v>
      </c>
      <c r="AD1126" s="70">
        <f t="shared" si="545"/>
        <v>8226.6265445519057</v>
      </c>
      <c r="AE1126" s="70">
        <f t="shared" si="546"/>
        <v>3.9152217825472704</v>
      </c>
      <c r="AF1126" s="70">
        <f t="shared" si="547"/>
        <v>2.7442701881268874E-2</v>
      </c>
      <c r="AG1126" s="70">
        <f t="shared" si="548"/>
        <v>2.6248362679508162E-2</v>
      </c>
      <c r="AH1126" s="70">
        <f>(U1126-Phase_Relations!$B$37)/Phase_Relations!$B$37</f>
        <v>1.0183646322926105</v>
      </c>
      <c r="AI1126" s="70">
        <f>(U1126-Phase_Relations!G$20)/Phase_Relations!G$20</f>
        <v>0.94062395461239789</v>
      </c>
      <c r="AJ1126" s="70">
        <f t="shared" si="549"/>
        <v>1.0186615799196237</v>
      </c>
      <c r="AK1126" s="70">
        <f t="shared" si="550"/>
        <v>0.50454938418925599</v>
      </c>
      <c r="AL1126" s="71">
        <f>(1/(J1127-J1125))*((M1127-M1125)/Phase_Relations!B$22)</f>
        <v>5.0769305656591429E-7</v>
      </c>
      <c r="AM1126" s="71">
        <f t="shared" si="551"/>
        <v>2.7416500808978039</v>
      </c>
      <c r="AN1126" s="71">
        <f>SUM(AM$27:AM1126)</f>
        <v>474.39250141097483</v>
      </c>
      <c r="AO1126" s="71">
        <f>(1/10000)*((AL1126*Phase_Relations!B$22*H$7*U1126))/(2*(P1126-R1126))</f>
        <v>3.1256252344378294E-12</v>
      </c>
      <c r="AP1126" s="71">
        <f t="shared" si="552"/>
        <v>3.8495088883808839E-12</v>
      </c>
      <c r="AQ1126" s="72">
        <f t="shared" si="553"/>
        <v>3.1186633321012585E-19</v>
      </c>
      <c r="AR1126" s="72">
        <f t="shared" si="554"/>
        <v>3.8409346342990482E-19</v>
      </c>
      <c r="AS1126" s="71">
        <f t="shared" si="557"/>
        <v>9.7212694102839163E-6</v>
      </c>
      <c r="AT1126" s="72">
        <f t="shared" si="558"/>
        <v>3.2016790439922351E-8</v>
      </c>
      <c r="AU1126" s="97">
        <f t="shared" si="555"/>
        <v>3.455255590284046E-8</v>
      </c>
      <c r="AV1126" s="2"/>
      <c r="AW1126" s="2"/>
      <c r="AX1126" s="2"/>
      <c r="AY1126" s="2"/>
      <c r="AZ1126" s="2"/>
      <c r="BA1126" s="2"/>
      <c r="BC1126" s="10"/>
      <c r="BE1126" s="10"/>
      <c r="BI1126" s="10"/>
    </row>
    <row r="1127" spans="1:61" x14ac:dyDescent="0.2">
      <c r="A1127" s="9">
        <f>Raw_Data!A1125</f>
        <v>40775.00204861111</v>
      </c>
      <c r="B1127" s="10">
        <f>Raw_Data!J1125</f>
        <v>-1.272326150041591E-2</v>
      </c>
      <c r="C1127" s="10">
        <f>Raw_Data!K1125</f>
        <v>-0.22553917599707063</v>
      </c>
      <c r="D1127" s="10">
        <f>Raw_Data!L1125</f>
        <v>2.9573825107152556E-2</v>
      </c>
      <c r="E1127" s="10">
        <f>Raw_Data!M1125</f>
        <v>1.8431771186611542E-2</v>
      </c>
      <c r="F1127" s="10">
        <f>Raw_Data!N1125</f>
        <v>1.8512148908730479E-2</v>
      </c>
      <c r="J1127" s="74">
        <f t="shared" si="528"/>
        <v>291748.99999962654</v>
      </c>
      <c r="K1127" s="69">
        <f t="shared" si="529"/>
        <v>5965.8635135427457</v>
      </c>
      <c r="L1127" s="69">
        <f>K1127+$D$8-$B$8*Q1127+Phase_Relations!$C$24*Q1127</f>
        <v>6214.8701129622195</v>
      </c>
      <c r="M1127" s="69">
        <f t="shared" si="530"/>
        <v>6.3846071279450717E-2</v>
      </c>
      <c r="N1127" s="69">
        <f t="shared" si="531"/>
        <v>0.16216902104980482</v>
      </c>
      <c r="O1127" s="70">
        <f t="shared" si="532"/>
        <v>88.854377024731335</v>
      </c>
      <c r="P1127" s="70">
        <f t="shared" si="533"/>
        <v>612.78880706711266</v>
      </c>
      <c r="Q1127" s="70">
        <f t="shared" si="534"/>
        <v>55.335216699765077</v>
      </c>
      <c r="R1127" s="111">
        <f t="shared" si="535"/>
        <v>381.62218413631086</v>
      </c>
      <c r="S1127" s="70">
        <f t="shared" si="556"/>
        <v>231.16662293080179</v>
      </c>
      <c r="T1127" s="113">
        <f t="shared" si="536"/>
        <v>0.63015392872054921</v>
      </c>
      <c r="U1127" s="70">
        <f t="shared" si="537"/>
        <v>1.6005909789501951</v>
      </c>
      <c r="V1127" s="70">
        <f>(L1127/Phase_Relations!C$24)</f>
        <v>1276.2727041848011</v>
      </c>
      <c r="W1127" s="70">
        <f t="shared" si="538"/>
        <v>183783.26940261136</v>
      </c>
      <c r="X1127" s="70">
        <f t="shared" si="539"/>
        <v>8801.8807185158694</v>
      </c>
      <c r="Y1127" s="70">
        <f t="shared" si="540"/>
        <v>1220.9374874850359</v>
      </c>
      <c r="Z1127" s="70">
        <f t="shared" si="541"/>
        <v>175814.99819784518</v>
      </c>
      <c r="AA1127" s="70">
        <f t="shared" si="542"/>
        <v>8420.2585343795581</v>
      </c>
      <c r="AB1127" s="70">
        <f t="shared" si="543"/>
        <v>9.1997220863761946</v>
      </c>
      <c r="AC1127" s="70">
        <f t="shared" si="544"/>
        <v>9.1997220863761942E-2</v>
      </c>
      <c r="AD1127" s="70">
        <f t="shared" si="545"/>
        <v>8266.1474524256901</v>
      </c>
      <c r="AE1127" s="70">
        <f t="shared" si="546"/>
        <v>3.9173031480063787</v>
      </c>
      <c r="AF1127" s="70">
        <f t="shared" si="547"/>
        <v>2.7453625323611893E-2</v>
      </c>
      <c r="AG1127" s="70">
        <f t="shared" si="548"/>
        <v>2.6263321479069079E-2</v>
      </c>
      <c r="AH1127" s="70">
        <f>(U1127-Phase_Relations!$B$37)/Phase_Relations!$B$37</f>
        <v>1.0176326492135603</v>
      </c>
      <c r="AI1127" s="70">
        <f>(U1127-Phase_Relations!G$20)/Phase_Relations!G$20</f>
        <v>0.93992016508158227</v>
      </c>
      <c r="AJ1127" s="70">
        <f t="shared" si="549"/>
        <v>1.017797710752002</v>
      </c>
      <c r="AK1127" s="70">
        <f t="shared" si="550"/>
        <v>0.50436963815500147</v>
      </c>
      <c r="AL1127" s="71">
        <f>(1/(J1128-J1126))*((M1128-M1126)/Phase_Relations!B$22)</f>
        <v>3.9808459037863294E-7</v>
      </c>
      <c r="AM1127" s="71">
        <f t="shared" si="551"/>
        <v>2.7165007838017661</v>
      </c>
      <c r="AN1127" s="71">
        <f>SUM(AM$27:AM1127)</f>
        <v>477.10900219477662</v>
      </c>
      <c r="AO1127" s="71">
        <f>(1/10000)*((AL1127*Phase_Relations!B$22*H$7*U1127))/(2*(P1127-R1127))</f>
        <v>2.4372276427286777E-12</v>
      </c>
      <c r="AP1127" s="71">
        <f t="shared" si="552"/>
        <v>3.3862757067501144E-12</v>
      </c>
      <c r="AQ1127" s="72">
        <f t="shared" si="553"/>
        <v>2.4317990517915052E-19</v>
      </c>
      <c r="AR1127" s="72">
        <f t="shared" si="554"/>
        <v>3.3787332411674357E-19</v>
      </c>
      <c r="AS1127" s="71">
        <f t="shared" si="557"/>
        <v>9.1764457546541742E-6</v>
      </c>
      <c r="AT1127" s="72">
        <f t="shared" si="558"/>
        <v>2.6447550896681894E-8</v>
      </c>
      <c r="AU1127" s="97">
        <f t="shared" si="555"/>
        <v>3.4482928878148519E-8</v>
      </c>
      <c r="AV1127" s="2"/>
      <c r="AW1127" s="2"/>
      <c r="AX1127" s="2"/>
      <c r="AY1127" s="2"/>
      <c r="AZ1127" s="2"/>
      <c r="BA1127" s="2"/>
      <c r="BC1127" s="10"/>
      <c r="BE1127" s="10"/>
      <c r="BI1127" s="10"/>
    </row>
    <row r="1128" spans="1:61" x14ac:dyDescent="0.2">
      <c r="A1128" s="9">
        <f>Raw_Data!A1126</f>
        <v>40775.005023148151</v>
      </c>
      <c r="B1128" s="10">
        <f>Raw_Data!J1126</f>
        <v>-1.2782501891399111E-2</v>
      </c>
      <c r="C1128" s="10">
        <f>Raw_Data!K1126</f>
        <v>-0.22603799244080047</v>
      </c>
      <c r="D1128" s="10">
        <f>Raw_Data!L1126</f>
        <v>2.9628314865338356E-2</v>
      </c>
      <c r="E1128" s="10">
        <f>Raw_Data!M1126</f>
        <v>1.8443374607219041E-2</v>
      </c>
      <c r="F1128" s="10">
        <f>Raw_Data!N1126</f>
        <v>1.8526431741129279E-2</v>
      </c>
      <c r="J1128" s="74">
        <f t="shared" si="528"/>
        <v>292005.9999999823</v>
      </c>
      <c r="K1128" s="69">
        <f t="shared" si="529"/>
        <v>5993.640989238198</v>
      </c>
      <c r="L1128" s="69">
        <f>K1128+$D$8-$B$8*Q1128+Phase_Relations!$C$24*Q1128</f>
        <v>6242.80154527186</v>
      </c>
      <c r="M1128" s="69">
        <f t="shared" si="530"/>
        <v>6.39777836804096E-2</v>
      </c>
      <c r="N1128" s="69">
        <f t="shared" si="531"/>
        <v>0.16250357054824038</v>
      </c>
      <c r="O1128" s="70">
        <f t="shared" si="532"/>
        <v>89.018091170611527</v>
      </c>
      <c r="P1128" s="70">
        <f t="shared" si="533"/>
        <v>613.91787014214844</v>
      </c>
      <c r="Q1128" s="70">
        <f t="shared" si="534"/>
        <v>55.370052081957795</v>
      </c>
      <c r="R1128" s="111">
        <f t="shared" si="535"/>
        <v>381.86242815143305</v>
      </c>
      <c r="S1128" s="70">
        <f t="shared" si="556"/>
        <v>232.05544199071539</v>
      </c>
      <c r="T1128" s="113">
        <f t="shared" si="536"/>
        <v>0.63002221631959032</v>
      </c>
      <c r="U1128" s="70">
        <f t="shared" si="537"/>
        <v>1.6002564294517594</v>
      </c>
      <c r="V1128" s="70">
        <f>(L1128/Phase_Relations!C$24)</f>
        <v>1282.0086445982988</v>
      </c>
      <c r="W1128" s="70">
        <f t="shared" si="538"/>
        <v>184609.24482215504</v>
      </c>
      <c r="X1128" s="70">
        <f t="shared" si="539"/>
        <v>8841.4389282641314</v>
      </c>
      <c r="Y1128" s="70">
        <f t="shared" si="540"/>
        <v>1226.6385925163411</v>
      </c>
      <c r="Z1128" s="70">
        <f t="shared" si="541"/>
        <v>176635.95732235312</v>
      </c>
      <c r="AA1128" s="70">
        <f t="shared" si="542"/>
        <v>8459.5765001126983</v>
      </c>
      <c r="AB1128" s="70">
        <f t="shared" si="543"/>
        <v>9.2187008185028336</v>
      </c>
      <c r="AC1128" s="70">
        <f t="shared" si="544"/>
        <v>9.2187008185028341E-2</v>
      </c>
      <c r="AD1128" s="70">
        <f t="shared" si="545"/>
        <v>8304.8728721188891</v>
      </c>
      <c r="AE1128" s="70">
        <f t="shared" si="546"/>
        <v>3.9193329888211474</v>
      </c>
      <c r="AF1128" s="70">
        <f t="shared" si="547"/>
        <v>2.7431094451078487E-2</v>
      </c>
      <c r="AG1128" s="70">
        <f t="shared" si="548"/>
        <v>2.6246343369390395E-2</v>
      </c>
      <c r="AH1128" s="70">
        <f>(U1128-Phase_Relations!$B$37)/Phase_Relations!$B$37</f>
        <v>1.0172109312358264</v>
      </c>
      <c r="AI1128" s="70">
        <f>(U1128-Phase_Relations!G$20)/Phase_Relations!G$20</f>
        <v>0.93951469027460888</v>
      </c>
      <c r="AJ1128" s="70">
        <f t="shared" si="549"/>
        <v>1.0170626335183977</v>
      </c>
      <c r="AK1128" s="70">
        <f t="shared" si="550"/>
        <v>0.50426602170584167</v>
      </c>
      <c r="AL1128" s="71">
        <f>(1/(J1129-J1127))*((M1129-M1127)/Phase_Relations!B$22)</f>
        <v>2.895121205406801E-7</v>
      </c>
      <c r="AM1128" s="71">
        <f t="shared" si="551"/>
        <v>1.5724847790231864</v>
      </c>
      <c r="AN1128" s="71">
        <f>SUM(AM$27:AM1128)</f>
        <v>478.68148697379979</v>
      </c>
      <c r="AO1128" s="71">
        <f>(1/10000)*((AL1128*Phase_Relations!B$22*H$7*U1128))/(2*(P1128-R1128))</f>
        <v>1.7653469262885973E-12</v>
      </c>
      <c r="AP1128" s="71">
        <f t="shared" si="552"/>
        <v>3.2247630327096273E-12</v>
      </c>
      <c r="AQ1128" s="72">
        <f t="shared" si="553"/>
        <v>1.761414857672189E-19</v>
      </c>
      <c r="AR1128" s="72">
        <f t="shared" si="554"/>
        <v>3.2175803144985781E-19</v>
      </c>
      <c r="AS1128" s="71">
        <f t="shared" si="557"/>
        <v>5.3973910562296678E-6</v>
      </c>
      <c r="AT1128" s="72">
        <f t="shared" si="558"/>
        <v>3.2569421804709077E-8</v>
      </c>
      <c r="AU1128" s="97">
        <f t="shared" si="555"/>
        <v>3.4055298882461588E-8</v>
      </c>
      <c r="AV1128" s="2"/>
      <c r="AW1128" s="2"/>
      <c r="AX1128" s="2"/>
      <c r="AY1128" s="2"/>
      <c r="AZ1128" s="2"/>
      <c r="BA1128" s="2"/>
      <c r="BC1128" s="10"/>
      <c r="BE1128" s="10"/>
      <c r="BI1128" s="10"/>
    </row>
    <row r="1129" spans="1:61" x14ac:dyDescent="0.2">
      <c r="A1129" s="9">
        <f>Raw_Data!A1127</f>
        <v>40775.007997685185</v>
      </c>
      <c r="B1129" s="10">
        <f>Raw_Data!J1127</f>
        <v>-1.2845067725340411E-2</v>
      </c>
      <c r="C1129" s="10">
        <f>Raw_Data!K1127</f>
        <v>-0.22653562122632032</v>
      </c>
      <c r="D1129" s="10">
        <f>Raw_Data!L1127</f>
        <v>2.9638778134074555E-2</v>
      </c>
      <c r="E1129" s="10">
        <f>Raw_Data!M1127</f>
        <v>1.8441759392067943E-2</v>
      </c>
      <c r="F1129" s="10">
        <f>Raw_Data!N1127</f>
        <v>1.8520993507872879E-2</v>
      </c>
      <c r="J1129" s="74">
        <f t="shared" si="528"/>
        <v>292262.99999970943</v>
      </c>
      <c r="K1129" s="69">
        <f t="shared" si="529"/>
        <v>6022.9777458467588</v>
      </c>
      <c r="L1129" s="69">
        <f>K1129+$D$8-$B$8*Q1129+Phase_Relations!$C$24*Q1129</f>
        <v>6272.1168708675968</v>
      </c>
      <c r="M1129" s="69">
        <f t="shared" si="530"/>
        <v>6.4108124333448854E-2</v>
      </c>
      <c r="N1129" s="69">
        <f t="shared" si="531"/>
        <v>0.16283463580696009</v>
      </c>
      <c r="O1129" s="70">
        <f t="shared" si="532"/>
        <v>89.049527997664796</v>
      </c>
      <c r="P1129" s="70">
        <f t="shared" si="533"/>
        <v>614.13467584596413</v>
      </c>
      <c r="Q1129" s="70">
        <f t="shared" si="534"/>
        <v>55.365202939707828</v>
      </c>
      <c r="R1129" s="111">
        <f t="shared" si="535"/>
        <v>381.82898579108848</v>
      </c>
      <c r="S1129" s="70">
        <f t="shared" si="556"/>
        <v>232.30569005487564</v>
      </c>
      <c r="T1129" s="113">
        <f t="shared" si="536"/>
        <v>0.62989187566655114</v>
      </c>
      <c r="U1129" s="70">
        <f t="shared" si="537"/>
        <v>1.59992536419304</v>
      </c>
      <c r="V1129" s="70">
        <f>(L1129/Phase_Relations!C$24)</f>
        <v>1288.0287784373143</v>
      </c>
      <c r="W1129" s="70">
        <f t="shared" si="538"/>
        <v>185476.14409497325</v>
      </c>
      <c r="X1129" s="70">
        <f t="shared" si="539"/>
        <v>8882.9570926711331</v>
      </c>
      <c r="Y1129" s="70">
        <f t="shared" si="540"/>
        <v>1232.6635754976064</v>
      </c>
      <c r="Z1129" s="70">
        <f t="shared" si="541"/>
        <v>177503.55487165533</v>
      </c>
      <c r="AA1129" s="70">
        <f t="shared" si="542"/>
        <v>8501.1281068800454</v>
      </c>
      <c r="AB1129" s="70">
        <f t="shared" si="543"/>
        <v>9.2374818924277786</v>
      </c>
      <c r="AC1129" s="70">
        <f t="shared" si="544"/>
        <v>9.2374818924277791E-2</v>
      </c>
      <c r="AD1129" s="70">
        <f t="shared" si="545"/>
        <v>8346.25764684346</v>
      </c>
      <c r="AE1129" s="70">
        <f t="shared" si="546"/>
        <v>3.9214917871424397</v>
      </c>
      <c r="AF1129" s="70">
        <f t="shared" si="547"/>
        <v>2.7326454458069912E-2</v>
      </c>
      <c r="AG1129" s="70">
        <f t="shared" si="548"/>
        <v>2.6151841963363644E-2</v>
      </c>
      <c r="AH1129" s="70">
        <f>(U1129-Phase_Relations!$B$37)/Phase_Relations!$B$37</f>
        <v>1.0167936053332085</v>
      </c>
      <c r="AI1129" s="70">
        <f>(U1129-Phase_Relations!G$20)/Phase_Relations!G$20</f>
        <v>0.9391134383746581</v>
      </c>
      <c r="AJ1129" s="70">
        <f t="shared" si="549"/>
        <v>1.0162635943133846</v>
      </c>
      <c r="AK1129" s="70">
        <f t="shared" si="550"/>
        <v>0.50416344173464245</v>
      </c>
      <c r="AL1129" s="71">
        <f>(1/(J1130-J1128))*((M1130-M1128)/Phase_Relations!B$22)</f>
        <v>5.1475731433422065E-7</v>
      </c>
      <c r="AM1129" s="71">
        <f t="shared" si="551"/>
        <v>1.5636305660526977</v>
      </c>
      <c r="AN1129" s="71">
        <f>SUM(AM$27:AM1129)</f>
        <v>480.24511753985252</v>
      </c>
      <c r="AO1129" s="71">
        <f>(1/10000)*((AL1129*Phase_Relations!B$22*H$7*U1129))/(2*(P1129-R1129))</f>
        <v>3.1347859716875495E-12</v>
      </c>
      <c r="AP1129" s="71">
        <f t="shared" si="552"/>
        <v>3.1649779795192974E-12</v>
      </c>
      <c r="AQ1129" s="72">
        <f t="shared" si="553"/>
        <v>3.1278036650627867E-19</v>
      </c>
      <c r="AR1129" s="72">
        <f t="shared" si="554"/>
        <v>3.1579284243301339E-19</v>
      </c>
      <c r="AS1129" s="71">
        <f t="shared" si="557"/>
        <v>4.9990034095108582E-6</v>
      </c>
      <c r="AT1129" s="72">
        <f t="shared" si="558"/>
        <v>6.2443657030437493E-8</v>
      </c>
      <c r="AU1129" s="97">
        <f t="shared" si="555"/>
        <v>3.7542445722767919E-8</v>
      </c>
      <c r="AV1129" s="2"/>
      <c r="AW1129" s="2"/>
      <c r="AX1129" s="2"/>
      <c r="AY1129" s="2"/>
      <c r="AZ1129" s="2"/>
      <c r="BA1129" s="2"/>
      <c r="BC1129" s="10"/>
      <c r="BE1129" s="10"/>
      <c r="BI1129" s="10"/>
    </row>
    <row r="1130" spans="1:61" x14ac:dyDescent="0.2">
      <c r="A1130" s="9">
        <f>Raw_Data!A1128</f>
        <v>40775.010983796295</v>
      </c>
      <c r="B1130" s="10">
        <f>Raw_Data!J1128</f>
        <v>-1.2902918556230311E-2</v>
      </c>
      <c r="C1130" s="10">
        <f>Raw_Data!K1128</f>
        <v>-0.22771496581827044</v>
      </c>
      <c r="D1130" s="10">
        <f>Raw_Data!L1128</f>
        <v>2.9664039623974556E-2</v>
      </c>
      <c r="E1130" s="10">
        <f>Raw_Data!M1128</f>
        <v>1.8444550388836443E-2</v>
      </c>
      <c r="F1130" s="10">
        <f>Raw_Data!N1128</f>
        <v>1.8508945729581679E-2</v>
      </c>
      <c r="J1130" s="74">
        <f t="shared" si="528"/>
        <v>292520.99999967031</v>
      </c>
      <c r="K1130" s="69">
        <f t="shared" si="529"/>
        <v>6050.1036648749032</v>
      </c>
      <c r="L1130" s="69">
        <f>K1130+$D$8-$B$8*Q1130+Phase_Relations!$C$24*Q1130</f>
        <v>6299.2798214252552</v>
      </c>
      <c r="M1130" s="69">
        <f t="shared" si="530"/>
        <v>6.4444624809856202E-2</v>
      </c>
      <c r="N1130" s="69">
        <f t="shared" si="531"/>
        <v>0.16368934701703475</v>
      </c>
      <c r="O1130" s="70">
        <f t="shared" si="532"/>
        <v>89.125425989880839</v>
      </c>
      <c r="P1130" s="70">
        <f t="shared" si="533"/>
        <v>614.65811027504026</v>
      </c>
      <c r="Q1130" s="70">
        <f t="shared" si="534"/>
        <v>55.373581972272291</v>
      </c>
      <c r="R1130" s="111">
        <f t="shared" si="535"/>
        <v>381.88677222256752</v>
      </c>
      <c r="S1130" s="70">
        <f t="shared" si="556"/>
        <v>232.77133805247274</v>
      </c>
      <c r="T1130" s="113">
        <f t="shared" si="536"/>
        <v>0.62955537519014371</v>
      </c>
      <c r="U1130" s="70">
        <f t="shared" si="537"/>
        <v>1.599070652982965</v>
      </c>
      <c r="V1130" s="70">
        <f>(L1130/Phase_Relations!C$24)</f>
        <v>1293.6069050484489</v>
      </c>
      <c r="W1130" s="70">
        <f t="shared" si="538"/>
        <v>186279.39432697665</v>
      </c>
      <c r="X1130" s="70">
        <f t="shared" si="539"/>
        <v>8921.4269313686127</v>
      </c>
      <c r="Y1130" s="70">
        <f t="shared" si="540"/>
        <v>1238.2333230761765</v>
      </c>
      <c r="Z1130" s="70">
        <f t="shared" si="541"/>
        <v>178305.59852296941</v>
      </c>
      <c r="AA1130" s="70">
        <f t="shared" si="542"/>
        <v>8539.540159146045</v>
      </c>
      <c r="AB1130" s="70">
        <f t="shared" si="543"/>
        <v>9.2859689927746736</v>
      </c>
      <c r="AC1130" s="70">
        <f t="shared" si="544"/>
        <v>9.2859689927746736E-2</v>
      </c>
      <c r="AD1130" s="70">
        <f t="shared" si="545"/>
        <v>8384.3592671110637</v>
      </c>
      <c r="AE1130" s="70">
        <f t="shared" si="546"/>
        <v>3.9234698794179135</v>
      </c>
      <c r="AF1130" s="70">
        <f t="shared" si="547"/>
        <v>2.725806468667628E-2</v>
      </c>
      <c r="AG1130" s="70">
        <f t="shared" si="548"/>
        <v>2.609126766863111E-2</v>
      </c>
      <c r="AH1130" s="70">
        <f>(U1130-Phase_Relations!$B$37)/Phase_Relations!$B$37</f>
        <v>1.0157161950105369</v>
      </c>
      <c r="AI1130" s="70">
        <f>(U1130-Phase_Relations!G$20)/Phase_Relations!G$20</f>
        <v>0.93807752630620878</v>
      </c>
      <c r="AJ1130" s="70">
        <f t="shared" si="549"/>
        <v>1.0155499918396942</v>
      </c>
      <c r="AK1130" s="70">
        <f t="shared" si="550"/>
        <v>0.5038984146303529</v>
      </c>
      <c r="AL1130" s="71">
        <f>(1/(J1131-J1129))*((M1131-M1129)/Phase_Relations!B$22)</f>
        <v>6.5783100096545131E-7</v>
      </c>
      <c r="AM1130" s="71">
        <f t="shared" si="551"/>
        <v>4.0560955058618182</v>
      </c>
      <c r="AN1130" s="71">
        <f>SUM(AM$27:AM1130)</f>
        <v>484.30121304571435</v>
      </c>
      <c r="AO1130" s="71">
        <f>(1/10000)*((AL1130*Phase_Relations!B$22*H$7*U1130))/(2*(P1130-R1130))</f>
        <v>3.9959309807229227E-12</v>
      </c>
      <c r="AP1130" s="71">
        <f t="shared" si="552"/>
        <v>2.8410701818940345E-12</v>
      </c>
      <c r="AQ1130" s="72">
        <f t="shared" si="553"/>
        <v>3.98703059147441E-19</v>
      </c>
      <c r="AR1130" s="72">
        <f t="shared" si="554"/>
        <v>2.8347420869836901E-19</v>
      </c>
      <c r="AS1130" s="71">
        <f t="shared" si="557"/>
        <v>1.4020910987013486E-5</v>
      </c>
      <c r="AT1130" s="72">
        <f t="shared" si="558"/>
        <v>2.8379557150507287E-8</v>
      </c>
      <c r="AU1130" s="97">
        <f t="shared" si="555"/>
        <v>3.6902526709959562E-8</v>
      </c>
      <c r="AV1130" s="2"/>
      <c r="AW1130" s="2"/>
      <c r="AX1130" s="2"/>
      <c r="AY1130" s="2"/>
      <c r="AZ1130" s="2"/>
      <c r="BA1130" s="2"/>
      <c r="BC1130" s="10"/>
      <c r="BE1130" s="10"/>
      <c r="BI1130" s="10"/>
    </row>
    <row r="1131" spans="1:61" x14ac:dyDescent="0.2">
      <c r="A1131" s="9">
        <f>Raw_Data!A1129</f>
        <v>40775.013958333337</v>
      </c>
      <c r="B1131" s="10">
        <f>Raw_Data!J1129</f>
        <v>-1.2961030671924211E-2</v>
      </c>
      <c r="C1131" s="10">
        <f>Raw_Data!K1129</f>
        <v>-0.22864015155555073</v>
      </c>
      <c r="D1131" s="10">
        <f>Raw_Data!L1129</f>
        <v>2.9715108926546257E-2</v>
      </c>
      <c r="E1131" s="10">
        <f>Raw_Data!M1129</f>
        <v>1.8391390807833842E-2</v>
      </c>
      <c r="F1131" s="10">
        <f>Raw_Data!N1129</f>
        <v>1.8479304370293877E-2</v>
      </c>
      <c r="J1131" s="74">
        <f t="shared" si="528"/>
        <v>292778.00000002608</v>
      </c>
      <c r="K1131" s="69">
        <f t="shared" si="529"/>
        <v>6077.3520988320051</v>
      </c>
      <c r="L1131" s="69">
        <f>K1131+$D$8-$B$8*Q1131+Phase_Relations!$C$24*Q1131</f>
        <v>6325.8229229308563</v>
      </c>
      <c r="M1131" s="69">
        <f t="shared" si="530"/>
        <v>6.4704721136056256E-2</v>
      </c>
      <c r="N1131" s="69">
        <f t="shared" si="531"/>
        <v>0.1643499916855829</v>
      </c>
      <c r="O1131" s="70">
        <f t="shared" si="532"/>
        <v>89.278863397745894</v>
      </c>
      <c r="P1131" s="70">
        <f t="shared" si="533"/>
        <v>615.71629929479934</v>
      </c>
      <c r="Q1131" s="70">
        <f t="shared" si="534"/>
        <v>55.21398814351511</v>
      </c>
      <c r="R1131" s="111">
        <f t="shared" si="535"/>
        <v>380.78612512769041</v>
      </c>
      <c r="S1131" s="70">
        <f t="shared" si="556"/>
        <v>234.93017416710893</v>
      </c>
      <c r="T1131" s="113">
        <f t="shared" si="536"/>
        <v>0.62929527886394365</v>
      </c>
      <c r="U1131" s="70">
        <f t="shared" si="537"/>
        <v>1.5984100083144168</v>
      </c>
      <c r="V1131" s="70">
        <f>(L1131/Phase_Relations!C$24)</f>
        <v>1299.0577407570424</v>
      </c>
      <c r="W1131" s="70">
        <f t="shared" si="538"/>
        <v>187064.3146690141</v>
      </c>
      <c r="X1131" s="70">
        <f t="shared" si="539"/>
        <v>8959.0189017727062</v>
      </c>
      <c r="Y1131" s="70">
        <f t="shared" si="540"/>
        <v>1243.8437526135274</v>
      </c>
      <c r="Z1131" s="70">
        <f t="shared" si="541"/>
        <v>179113.50037634795</v>
      </c>
      <c r="AA1131" s="70">
        <f t="shared" si="542"/>
        <v>8578.2327766450162</v>
      </c>
      <c r="AB1131" s="70">
        <f t="shared" si="543"/>
        <v>9.3234468495758342</v>
      </c>
      <c r="AC1131" s="70">
        <f t="shared" si="544"/>
        <v>9.3234468495758338E-2</v>
      </c>
      <c r="AD1131" s="70">
        <f t="shared" si="545"/>
        <v>8421.6126605336103</v>
      </c>
      <c r="AE1131" s="70">
        <f t="shared" si="546"/>
        <v>3.9253952628190696</v>
      </c>
      <c r="AF1131" s="70">
        <f t="shared" si="547"/>
        <v>2.738678003780997E-2</v>
      </c>
      <c r="AG1131" s="70">
        <f t="shared" si="548"/>
        <v>2.62227568378747E-2</v>
      </c>
      <c r="AH1131" s="70">
        <f>(U1131-Phase_Relations!$B$37)/Phase_Relations!$B$37</f>
        <v>1.0148834161992593</v>
      </c>
      <c r="AI1131" s="70">
        <f>(U1131-Phase_Relations!G$20)/Phase_Relations!G$20</f>
        <v>0.93727682335878182</v>
      </c>
      <c r="AJ1131" s="70">
        <f t="shared" si="549"/>
        <v>1.0149018531178868</v>
      </c>
      <c r="AK1131" s="70">
        <f t="shared" si="550"/>
        <v>0.50369336907525264</v>
      </c>
      <c r="AL1131" s="71">
        <f>(1/(J1132-J1130))*((M1132-M1130)/Phase_Relations!B$22)</f>
        <v>6.1545036471187192E-7</v>
      </c>
      <c r="AM1131" s="71">
        <f t="shared" si="551"/>
        <v>3.1492590465429289</v>
      </c>
      <c r="AN1131" s="71">
        <f>SUM(AM$27:AM1131)</f>
        <v>487.45047209225726</v>
      </c>
      <c r="AO1131" s="71">
        <f>(1/10000)*((AL1131*Phase_Relations!B$22*H$7*U1131))/(2*(P1131-R1131))</f>
        <v>3.7026095346773918E-12</v>
      </c>
      <c r="AP1131" s="71">
        <f t="shared" si="552"/>
        <v>2.5522116855582079E-12</v>
      </c>
      <c r="AQ1131" s="72">
        <f t="shared" si="553"/>
        <v>3.6943624787965812E-19</v>
      </c>
      <c r="AR1131" s="72">
        <f t="shared" si="554"/>
        <v>2.5465269834060299E-19</v>
      </c>
      <c r="AS1131" s="71">
        <f t="shared" si="557"/>
        <v>1.109007396590724E-5</v>
      </c>
      <c r="AT1131" s="72">
        <f t="shared" si="558"/>
        <v>3.3245842301209351E-8</v>
      </c>
      <c r="AU1131" s="97">
        <f t="shared" si="555"/>
        <v>4.4022638788168929E-8</v>
      </c>
      <c r="AV1131" s="2"/>
      <c r="AW1131" s="2"/>
      <c r="AX1131" s="2"/>
      <c r="AY1131" s="2"/>
      <c r="AZ1131" s="2"/>
      <c r="BA1131" s="2"/>
      <c r="BC1131" s="10"/>
      <c r="BE1131" s="10"/>
      <c r="BI1131" s="10"/>
    </row>
    <row r="1132" spans="1:61" x14ac:dyDescent="0.2">
      <c r="A1132" s="9">
        <f>Raw_Data!A1130</f>
        <v>40775.016932870371</v>
      </c>
      <c r="B1132" s="10">
        <f>Raw_Data!J1130</f>
        <v>-1.3022159439444311E-2</v>
      </c>
      <c r="C1132" s="10">
        <f>Raw_Data!K1130</f>
        <v>-0.22969122906197015</v>
      </c>
      <c r="D1132" s="10">
        <f>Raw_Data!L1130</f>
        <v>2.9793720022760657E-2</v>
      </c>
      <c r="E1132" s="10">
        <f>Raw_Data!M1130</f>
        <v>1.8398944313981744E-2</v>
      </c>
      <c r="F1132" s="10">
        <f>Raw_Data!N1130</f>
        <v>1.8478097202032577E-2</v>
      </c>
      <c r="J1132" s="74">
        <f t="shared" si="528"/>
        <v>293034.9999997532</v>
      </c>
      <c r="K1132" s="69">
        <f t="shared" si="529"/>
        <v>6106.0150233316763</v>
      </c>
      <c r="L1132" s="69">
        <f>K1132+$D$8-$B$8*Q1132+Phase_Relations!$C$24*Q1132</f>
        <v>6354.5860689316796</v>
      </c>
      <c r="M1132" s="69">
        <f t="shared" si="530"/>
        <v>6.5001702169366446E-2</v>
      </c>
      <c r="N1132" s="69">
        <f t="shared" si="531"/>
        <v>0.16510432351019078</v>
      </c>
      <c r="O1132" s="70">
        <f t="shared" si="532"/>
        <v>89.515049956503631</v>
      </c>
      <c r="P1132" s="70">
        <f t="shared" si="533"/>
        <v>617.34517211381808</v>
      </c>
      <c r="Q1132" s="70">
        <f t="shared" si="534"/>
        <v>55.236665014625622</v>
      </c>
      <c r="R1132" s="111">
        <f t="shared" si="535"/>
        <v>380.94251734224565</v>
      </c>
      <c r="S1132" s="70">
        <f t="shared" si="556"/>
        <v>236.40265477157243</v>
      </c>
      <c r="T1132" s="113">
        <f t="shared" si="536"/>
        <v>0.62899829783063355</v>
      </c>
      <c r="U1132" s="70">
        <f t="shared" si="537"/>
        <v>1.5976556764898093</v>
      </c>
      <c r="V1132" s="70">
        <f>(L1132/Phase_Relations!C$24)</f>
        <v>1304.9644801514457</v>
      </c>
      <c r="W1132" s="70">
        <f t="shared" si="538"/>
        <v>187914.88514180819</v>
      </c>
      <c r="X1132" s="70">
        <f t="shared" si="539"/>
        <v>8999.7550355272124</v>
      </c>
      <c r="Y1132" s="70">
        <f t="shared" si="540"/>
        <v>1249.72781513682</v>
      </c>
      <c r="Z1132" s="70">
        <f t="shared" si="541"/>
        <v>179960.80537970207</v>
      </c>
      <c r="AA1132" s="70">
        <f t="shared" si="542"/>
        <v>8618.8125181849664</v>
      </c>
      <c r="AB1132" s="70">
        <f t="shared" si="543"/>
        <v>9.3662395056723913</v>
      </c>
      <c r="AC1132" s="70">
        <f t="shared" si="544"/>
        <v>9.3662395056723913E-2</v>
      </c>
      <c r="AD1132" s="70">
        <f t="shared" si="545"/>
        <v>8461.2107483372511</v>
      </c>
      <c r="AE1132" s="70">
        <f t="shared" si="546"/>
        <v>3.927432512412441</v>
      </c>
      <c r="AF1132" s="70">
        <f t="shared" si="547"/>
        <v>2.742868049081968E-2</v>
      </c>
      <c r="AG1132" s="70">
        <f t="shared" si="548"/>
        <v>2.6267676602124736E-2</v>
      </c>
      <c r="AH1132" s="70">
        <f>(U1132-Phase_Relations!$B$37)/Phase_Relations!$B$37</f>
        <v>1.0139325395932526</v>
      </c>
      <c r="AI1132" s="70">
        <f>(U1132-Phase_Relations!G$20)/Phase_Relations!G$20</f>
        <v>0.93636257135001533</v>
      </c>
      <c r="AJ1132" s="70">
        <f t="shared" si="549"/>
        <v>1.0143235821300947</v>
      </c>
      <c r="AK1132" s="70">
        <f t="shared" si="550"/>
        <v>0.50345903830424898</v>
      </c>
      <c r="AL1132" s="71">
        <f>(1/(J1133-J1131))*((M1133-M1131)/Phase_Relations!B$22)</f>
        <v>7.4107440299600273E-7</v>
      </c>
      <c r="AM1132" s="71">
        <f t="shared" si="551"/>
        <v>3.6123042803736043</v>
      </c>
      <c r="AN1132" s="71">
        <f>SUM(AM$27:AM1132)</f>
        <v>491.06277637263088</v>
      </c>
      <c r="AO1132" s="71">
        <f>(1/10000)*((AL1132*Phase_Relations!B$22*H$7*U1132))/(2*(P1132-R1132))</f>
        <v>4.4285152296527797E-12</v>
      </c>
      <c r="AP1132" s="71">
        <f t="shared" si="552"/>
        <v>2.4358233613605599E-12</v>
      </c>
      <c r="AQ1132" s="72">
        <f t="shared" si="553"/>
        <v>4.4186513182071057E-19</v>
      </c>
      <c r="AR1132" s="72">
        <f t="shared" si="554"/>
        <v>2.4303978982679E-19</v>
      </c>
      <c r="AS1132" s="71">
        <f t="shared" si="557"/>
        <v>1.1917907932638685E-5</v>
      </c>
      <c r="AT1132" s="72">
        <f t="shared" si="558"/>
        <v>3.7001726140377653E-8</v>
      </c>
      <c r="AU1132" s="97">
        <f t="shared" si="555"/>
        <v>4.4681626989092022E-8</v>
      </c>
      <c r="AV1132" s="2"/>
      <c r="AW1132" s="2"/>
      <c r="AX1132" s="2"/>
      <c r="AY1132" s="2"/>
      <c r="AZ1132" s="2"/>
      <c r="BA1132" s="2"/>
      <c r="BC1132" s="10"/>
      <c r="BE1132" s="10"/>
      <c r="BI1132" s="10"/>
    </row>
    <row r="1133" spans="1:61" x14ac:dyDescent="0.2">
      <c r="A1133" s="9">
        <f>Raw_Data!A1131</f>
        <v>40775.019918981481</v>
      </c>
      <c r="B1133" s="10">
        <f>Raw_Data!J1131</f>
        <v>-1.308321694747251E-2</v>
      </c>
      <c r="C1133" s="10">
        <f>Raw_Data!K1131</f>
        <v>-0.23100240371405079</v>
      </c>
      <c r="D1133" s="10">
        <f>Raw_Data!L1131</f>
        <v>2.9837580240062358E-2</v>
      </c>
      <c r="E1133" s="10">
        <f>Raw_Data!M1131</f>
        <v>1.8444229721122644E-2</v>
      </c>
      <c r="F1133" s="10">
        <f>Raw_Data!N1131</f>
        <v>1.8519893909060579E-2</v>
      </c>
      <c r="J1133" s="74">
        <f t="shared" si="528"/>
        <v>293292.99999971408</v>
      </c>
      <c r="K1133" s="69">
        <f t="shared" si="529"/>
        <v>6134.6445346689516</v>
      </c>
      <c r="L1133" s="69">
        <f>K1133+$D$8-$B$8*Q1133+Phase_Relations!$C$24*Q1133</f>
        <v>6383.8164365329339</v>
      </c>
      <c r="M1133" s="69">
        <f t="shared" si="530"/>
        <v>6.5376812627842215E-2</v>
      </c>
      <c r="N1133" s="69">
        <f t="shared" si="531"/>
        <v>0.16605710407471924</v>
      </c>
      <c r="O1133" s="70">
        <f t="shared" si="532"/>
        <v>89.646827711677062</v>
      </c>
      <c r="P1133" s="70">
        <f t="shared" si="533"/>
        <v>618.25398421846239</v>
      </c>
      <c r="Q1133" s="70">
        <f t="shared" si="534"/>
        <v>55.372619274913909</v>
      </c>
      <c r="R1133" s="111">
        <f t="shared" si="535"/>
        <v>381.88013293044077</v>
      </c>
      <c r="S1133" s="70">
        <f t="shared" si="556"/>
        <v>236.37385128802163</v>
      </c>
      <c r="T1133" s="113">
        <f t="shared" si="536"/>
        <v>0.62862318737215772</v>
      </c>
      <c r="U1133" s="70">
        <f t="shared" si="537"/>
        <v>1.5967028959252807</v>
      </c>
      <c r="V1133" s="70">
        <f>(L1133/Phase_Relations!C$24)</f>
        <v>1310.9671671947292</v>
      </c>
      <c r="W1133" s="70">
        <f t="shared" si="538"/>
        <v>188779.272076041</v>
      </c>
      <c r="X1133" s="70">
        <f t="shared" si="539"/>
        <v>9041.1528772050297</v>
      </c>
      <c r="Y1133" s="70">
        <f t="shared" si="540"/>
        <v>1255.5945479198153</v>
      </c>
      <c r="Z1133" s="70">
        <f t="shared" si="541"/>
        <v>180805.61490045342</v>
      </c>
      <c r="AA1133" s="70">
        <f t="shared" si="542"/>
        <v>8659.2727442745891</v>
      </c>
      <c r="AB1133" s="70">
        <f t="shared" si="543"/>
        <v>9.4202900040118447</v>
      </c>
      <c r="AC1133" s="70">
        <f t="shared" si="544"/>
        <v>9.4202900040118442E-2</v>
      </c>
      <c r="AD1133" s="70">
        <f t="shared" si="545"/>
        <v>8501.6901767492418</v>
      </c>
      <c r="AE1133" s="70">
        <f t="shared" si="546"/>
        <v>3.9295052741220591</v>
      </c>
      <c r="AF1133" s="70">
        <f t="shared" si="547"/>
        <v>2.7297194379783139E-2</v>
      </c>
      <c r="AG1133" s="70">
        <f t="shared" si="548"/>
        <v>2.614421573204212E-2</v>
      </c>
      <c r="AH1133" s="70">
        <f>(U1133-Phase_Relations!$B$37)/Phase_Relations!$B$37</f>
        <v>1.0127315074746099</v>
      </c>
      <c r="AI1133" s="70">
        <f>(U1133-Phase_Relations!G$20)/Phase_Relations!G$20</f>
        <v>0.93520779898509843</v>
      </c>
      <c r="AJ1133" s="70">
        <f t="shared" si="549"/>
        <v>1.0137277286112416</v>
      </c>
      <c r="AK1133" s="70">
        <f t="shared" si="550"/>
        <v>0.50316274362162305</v>
      </c>
      <c r="AL1133" s="71">
        <f>(1/(J1134-J1132))*((M1134-M1132)/Phase_Relations!B$22)</f>
        <v>4.2981706805072173E-7</v>
      </c>
      <c r="AM1133" s="71">
        <f t="shared" si="551"/>
        <v>4.5842662414184634</v>
      </c>
      <c r="AN1133" s="71">
        <f>SUM(AM$27:AM1133)</f>
        <v>495.64704261404933</v>
      </c>
      <c r="AO1133" s="71">
        <f>(1/10000)*((AL1133*Phase_Relations!B$22*H$7*U1133))/(2*(P1133-R1133))</f>
        <v>2.5672835097980044E-12</v>
      </c>
      <c r="AP1133" s="71">
        <f t="shared" si="552"/>
        <v>2.5118935311100234E-12</v>
      </c>
      <c r="AQ1133" s="72">
        <f t="shared" si="553"/>
        <v>2.5615652372205447E-19</v>
      </c>
      <c r="AR1133" s="72">
        <f t="shared" si="554"/>
        <v>2.5062986321276456E-19</v>
      </c>
      <c r="AS1133" s="71">
        <f t="shared" si="557"/>
        <v>1.4732462058225356E-5</v>
      </c>
      <c r="AT1133" s="72">
        <f t="shared" si="558"/>
        <v>1.7352512583788587E-8</v>
      </c>
      <c r="AU1133" s="97">
        <f t="shared" si="555"/>
        <v>4.4330417059362787E-8</v>
      </c>
      <c r="AV1133" s="2"/>
      <c r="AW1133" s="2"/>
      <c r="AX1133" s="2"/>
      <c r="AY1133" s="2"/>
      <c r="AZ1133" s="2"/>
      <c r="BA1133" s="2"/>
      <c r="BC1133" s="10"/>
      <c r="BE1133" s="10"/>
      <c r="BI1133" s="10"/>
    </row>
    <row r="1134" spans="1:61" x14ac:dyDescent="0.2">
      <c r="A1134" s="9">
        <f>Raw_Data!A1132</f>
        <v>40775.022893518515</v>
      </c>
      <c r="B1134" s="10">
        <f>Raw_Data!J1132</f>
        <v>-1.314606781938161E-2</v>
      </c>
      <c r="C1134" s="10">
        <f>Raw_Data!K1132</f>
        <v>-0.23111523124298028</v>
      </c>
      <c r="D1134" s="10">
        <f>Raw_Data!L1132</f>
        <v>2.9815240389332757E-2</v>
      </c>
      <c r="E1134" s="10">
        <f>Raw_Data!M1132</f>
        <v>1.8418184376811041E-2</v>
      </c>
      <c r="F1134" s="10">
        <f>Raw_Data!N1132</f>
        <v>1.8507069240304177E-2</v>
      </c>
      <c r="J1134" s="74">
        <f t="shared" si="528"/>
        <v>293549.99999944121</v>
      </c>
      <c r="K1134" s="69">
        <f t="shared" si="529"/>
        <v>6164.1149439271903</v>
      </c>
      <c r="L1134" s="69">
        <f>K1134+$D$8-$B$8*Q1134+Phase_Relations!$C$24*Q1134</f>
        <v>6412.9412707093716</v>
      </c>
      <c r="M1134" s="69">
        <f t="shared" si="530"/>
        <v>6.5391509715401516E-2</v>
      </c>
      <c r="N1134" s="69">
        <f t="shared" si="531"/>
        <v>0.16609443467711985</v>
      </c>
      <c r="O1134" s="70">
        <f t="shared" si="532"/>
        <v>89.579707766515682</v>
      </c>
      <c r="P1134" s="70">
        <f t="shared" si="533"/>
        <v>617.7910880449358</v>
      </c>
      <c r="Q1134" s="70">
        <f t="shared" si="534"/>
        <v>55.294426856132723</v>
      </c>
      <c r="R1134" s="111">
        <f t="shared" si="535"/>
        <v>381.34087486988085</v>
      </c>
      <c r="S1134" s="70">
        <f t="shared" si="556"/>
        <v>236.45021317505496</v>
      </c>
      <c r="T1134" s="113">
        <f t="shared" si="536"/>
        <v>0.62860849028459842</v>
      </c>
      <c r="U1134" s="70">
        <f t="shared" si="537"/>
        <v>1.5966655653228801</v>
      </c>
      <c r="V1134" s="70">
        <f>(L1134/Phase_Relations!C$24)</f>
        <v>1316.94818211502</v>
      </c>
      <c r="W1134" s="70">
        <f t="shared" si="538"/>
        <v>189640.53822456289</v>
      </c>
      <c r="X1134" s="70">
        <f t="shared" si="539"/>
        <v>9082.4012559656549</v>
      </c>
      <c r="Y1134" s="70">
        <f t="shared" si="540"/>
        <v>1261.6537552588873</v>
      </c>
      <c r="Z1134" s="70">
        <f t="shared" si="541"/>
        <v>181678.14075727976</v>
      </c>
      <c r="AA1134" s="70">
        <f t="shared" si="542"/>
        <v>8701.0603810957746</v>
      </c>
      <c r="AB1134" s="70">
        <f t="shared" si="543"/>
        <v>9.4224077399714048</v>
      </c>
      <c r="AC1134" s="70">
        <f t="shared" si="544"/>
        <v>9.4224077399714043E-2</v>
      </c>
      <c r="AD1134" s="70">
        <f t="shared" si="545"/>
        <v>8543.4269056457379</v>
      </c>
      <c r="AE1134" s="70">
        <f t="shared" si="546"/>
        <v>3.9316321081227623</v>
      </c>
      <c r="AF1134" s="70">
        <f t="shared" si="547"/>
        <v>2.7174873270478031E-2</v>
      </c>
      <c r="AG1134" s="70">
        <f t="shared" si="548"/>
        <v>2.603388757127921E-2</v>
      </c>
      <c r="AH1134" s="70">
        <f>(U1134-Phase_Relations!$B$37)/Phase_Relations!$B$37</f>
        <v>1.0126844502043835</v>
      </c>
      <c r="AI1134" s="70">
        <f>(U1134-Phase_Relations!G$20)/Phase_Relations!G$20</f>
        <v>0.93516255420406191</v>
      </c>
      <c r="AJ1134" s="70">
        <f t="shared" si="549"/>
        <v>1.013108344549682</v>
      </c>
      <c r="AK1134" s="70">
        <f t="shared" si="550"/>
        <v>0.50315112739185108</v>
      </c>
      <c r="AL1134" s="71">
        <f>(1/(J1135-J1133))*((M1135-M1133)/Phase_Relations!B$22)</f>
        <v>6.9052682251225473E-8</v>
      </c>
      <c r="AM1134" s="71">
        <f t="shared" si="551"/>
        <v>0.18048528690149584</v>
      </c>
      <c r="AN1134" s="71">
        <f>SUM(AM$27:AM1134)</f>
        <v>495.82752790095083</v>
      </c>
      <c r="AO1134" s="71">
        <f>(1/10000)*((AL1134*Phase_Relations!B$22*H$7*U1134))/(2*(P1134-R1134))</f>
        <v>4.1230660705255396E-13</v>
      </c>
      <c r="AP1134" s="71">
        <f t="shared" si="552"/>
        <v>2.4070509212639508E-12</v>
      </c>
      <c r="AQ1134" s="72">
        <f t="shared" si="553"/>
        <v>4.11388250526827E-20</v>
      </c>
      <c r="AR1134" s="72">
        <f t="shared" si="554"/>
        <v>2.401689544842888E-19</v>
      </c>
      <c r="AS1134" s="71">
        <f t="shared" si="557"/>
        <v>5.6017339283955533E-7</v>
      </c>
      <c r="AT1134" s="72">
        <f t="shared" si="558"/>
        <v>7.3292862806826129E-8</v>
      </c>
      <c r="AU1134" s="97">
        <f t="shared" si="555"/>
        <v>4.1109096027704124E-8</v>
      </c>
      <c r="AV1134" s="2"/>
      <c r="AW1134" s="2"/>
      <c r="AX1134" s="2"/>
      <c r="AY1134" s="2"/>
      <c r="AZ1134" s="2"/>
      <c r="BA1134" s="2"/>
      <c r="BC1134" s="10"/>
      <c r="BE1134" s="10"/>
      <c r="BI1134" s="10"/>
    </row>
    <row r="1135" spans="1:61" x14ac:dyDescent="0.2">
      <c r="A1135" s="9">
        <f>Raw_Data!A1133</f>
        <v>40775.025868055556</v>
      </c>
      <c r="B1135" s="10">
        <f>Raw_Data!J1133</f>
        <v>-1.320444121987931E-2</v>
      </c>
      <c r="C1135" s="10">
        <f>Raw_Data!K1133</f>
        <v>-0.23133376035166009</v>
      </c>
      <c r="D1135" s="10">
        <f>Raw_Data!L1133</f>
        <v>2.9864694476753356E-2</v>
      </c>
      <c r="E1135" s="10">
        <f>Raw_Data!M1133</f>
        <v>1.8424645237415441E-2</v>
      </c>
      <c r="F1135" s="10">
        <f>Raw_Data!N1133</f>
        <v>1.8509364055216779E-2</v>
      </c>
      <c r="J1135" s="74">
        <f t="shared" si="528"/>
        <v>293806.99999979697</v>
      </c>
      <c r="K1135" s="69">
        <f t="shared" si="529"/>
        <v>6191.4858928131553</v>
      </c>
      <c r="L1135" s="69">
        <f>K1135+$D$8-$B$8*Q1135+Phase_Relations!$C$24*Q1135</f>
        <v>6440.3979436466352</v>
      </c>
      <c r="M1135" s="69">
        <f t="shared" si="530"/>
        <v>6.543931593940272E-2</v>
      </c>
      <c r="N1135" s="69">
        <f t="shared" si="531"/>
        <v>0.16621586248608292</v>
      </c>
      <c r="O1135" s="70">
        <f t="shared" si="532"/>
        <v>89.72829227031805</v>
      </c>
      <c r="P1135" s="70">
        <f t="shared" si="533"/>
        <v>618.81580876081409</v>
      </c>
      <c r="Q1135" s="70">
        <f t="shared" si="534"/>
        <v>55.313823425132618</v>
      </c>
      <c r="R1135" s="111">
        <f t="shared" si="535"/>
        <v>381.47464431125945</v>
      </c>
      <c r="S1135" s="70">
        <f t="shared" si="556"/>
        <v>237.34116444955464</v>
      </c>
      <c r="T1135" s="113">
        <f t="shared" si="536"/>
        <v>0.62856068406059729</v>
      </c>
      <c r="U1135" s="70">
        <f t="shared" si="537"/>
        <v>1.5965441375139171</v>
      </c>
      <c r="V1135" s="70">
        <f>(L1135/Phase_Relations!C$24)</f>
        <v>1322.5866269385847</v>
      </c>
      <c r="W1135" s="70">
        <f t="shared" si="538"/>
        <v>190452.47427915619</v>
      </c>
      <c r="X1135" s="70">
        <f t="shared" si="539"/>
        <v>9121.2870823350677</v>
      </c>
      <c r="Y1135" s="70">
        <f t="shared" si="540"/>
        <v>1267.2728035134521</v>
      </c>
      <c r="Z1135" s="70">
        <f t="shared" si="541"/>
        <v>182487.28370593709</v>
      </c>
      <c r="AA1135" s="70">
        <f t="shared" si="542"/>
        <v>8739.8124380238078</v>
      </c>
      <c r="AB1135" s="70">
        <f t="shared" si="543"/>
        <v>9.4292962448706987</v>
      </c>
      <c r="AC1135" s="70">
        <f t="shared" si="544"/>
        <v>9.4292962448706982E-2</v>
      </c>
      <c r="AD1135" s="70">
        <f t="shared" si="545"/>
        <v>8581.5849950574393</v>
      </c>
      <c r="AE1135" s="70">
        <f t="shared" si="546"/>
        <v>3.9335675082490287</v>
      </c>
      <c r="AF1135" s="70">
        <f t="shared" si="547"/>
        <v>2.7156322419113695E-2</v>
      </c>
      <c r="AG1135" s="70">
        <f t="shared" si="548"/>
        <v>2.6020578270056469E-2</v>
      </c>
      <c r="AH1135" s="70">
        <f>(U1135-Phase_Relations!$B$37)/Phase_Relations!$B$37</f>
        <v>1.0125313837963454</v>
      </c>
      <c r="AI1135" s="70">
        <f>(U1135-Phase_Relations!G$20)/Phase_Relations!G$20</f>
        <v>0.9350153834038345</v>
      </c>
      <c r="AJ1135" s="70">
        <f t="shared" si="549"/>
        <v>1.012558371303041</v>
      </c>
      <c r="AK1135" s="70">
        <f t="shared" si="550"/>
        <v>0.50311333872784303</v>
      </c>
      <c r="AL1135" s="71">
        <f>(1/(J1136-J1134))*((M1136-M1134)/Phase_Relations!B$22)</f>
        <v>8.8415579970350221E-8</v>
      </c>
      <c r="AM1135" s="71">
        <f t="shared" si="551"/>
        <v>0.58982864189230377</v>
      </c>
      <c r="AN1135" s="71">
        <f>SUM(AM$27:AM1135)</f>
        <v>496.41735654284315</v>
      </c>
      <c r="AO1135" s="71">
        <f>(1/10000)*((AL1135*Phase_Relations!B$22*H$7*U1135))/(2*(P1135-R1135))</f>
        <v>5.2589876741539286E-13</v>
      </c>
      <c r="AP1135" s="71">
        <f t="shared" si="552"/>
        <v>2.1593852203761014E-12</v>
      </c>
      <c r="AQ1135" s="72">
        <f t="shared" si="553"/>
        <v>5.2472739990231754E-20</v>
      </c>
      <c r="AR1135" s="72">
        <f t="shared" si="554"/>
        <v>2.1545754854003103E-19</v>
      </c>
      <c r="AS1135" s="71">
        <f t="shared" si="557"/>
        <v>1.9930471740168221E-6</v>
      </c>
      <c r="AT1135" s="72">
        <f t="shared" si="558"/>
        <v>2.6275345945135773E-8</v>
      </c>
      <c r="AU1135" s="97">
        <f t="shared" si="555"/>
        <v>4.2666584920148289E-8</v>
      </c>
      <c r="AV1135" s="2"/>
      <c r="AW1135" s="2"/>
      <c r="AX1135" s="2"/>
      <c r="AY1135" s="2"/>
      <c r="AZ1135" s="2"/>
      <c r="BA1135" s="2"/>
      <c r="BC1135" s="10"/>
      <c r="BE1135" s="10"/>
      <c r="BI1135" s="10"/>
    </row>
    <row r="1136" spans="1:61" x14ac:dyDescent="0.2">
      <c r="A1136" s="9">
        <f>Raw_Data!A1134</f>
        <v>40775.02884259259</v>
      </c>
      <c r="B1136" s="10">
        <f>Raw_Data!J1134</f>
        <v>-1.326362222795251E-2</v>
      </c>
      <c r="C1136" s="10">
        <f>Raw_Data!K1134</f>
        <v>-0.23150122015777086</v>
      </c>
      <c r="D1136" s="10">
        <f>Raw_Data!L1134</f>
        <v>2.9932735414993656E-2</v>
      </c>
      <c r="E1136" s="10">
        <f>Raw_Data!M1134</f>
        <v>1.8414241351589242E-2</v>
      </c>
      <c r="F1136" s="10">
        <f>Raw_Data!N1134</f>
        <v>1.8493587202692677E-2</v>
      </c>
      <c r="J1136" s="74">
        <f t="shared" si="528"/>
        <v>294063.99999952409</v>
      </c>
      <c r="K1136" s="69">
        <f t="shared" si="529"/>
        <v>6219.2355242065714</v>
      </c>
      <c r="L1136" s="69">
        <f>K1136+$D$8-$B$8*Q1136+Phase_Relations!$C$24*Q1136</f>
        <v>6468.0095341045044</v>
      </c>
      <c r="M1136" s="69">
        <f t="shared" si="530"/>
        <v>6.5471539431286904E-2</v>
      </c>
      <c r="N1136" s="69">
        <f t="shared" si="531"/>
        <v>0.16629771015546874</v>
      </c>
      <c r="O1136" s="70">
        <f t="shared" si="532"/>
        <v>89.932720853959651</v>
      </c>
      <c r="P1136" s="70">
        <f t="shared" si="533"/>
        <v>620.22566106179067</v>
      </c>
      <c r="Q1136" s="70">
        <f t="shared" si="534"/>
        <v>55.282589244169564</v>
      </c>
      <c r="R1136" s="111">
        <f t="shared" si="535"/>
        <v>381.25923616668666</v>
      </c>
      <c r="S1136" s="70">
        <f t="shared" si="556"/>
        <v>238.96642489510401</v>
      </c>
      <c r="T1136" s="113">
        <f t="shared" si="536"/>
        <v>0.62852846056871303</v>
      </c>
      <c r="U1136" s="70">
        <f t="shared" si="537"/>
        <v>1.5964622898445311</v>
      </c>
      <c r="V1136" s="70">
        <f>(L1136/Phase_Relations!C$24)</f>
        <v>1328.2568852995776</v>
      </c>
      <c r="W1136" s="70">
        <f t="shared" si="538"/>
        <v>191268.99148313917</v>
      </c>
      <c r="X1136" s="70">
        <f t="shared" si="539"/>
        <v>9160.3923124108787</v>
      </c>
      <c r="Y1136" s="70">
        <f t="shared" si="540"/>
        <v>1272.9742960554081</v>
      </c>
      <c r="Z1136" s="70">
        <f t="shared" si="541"/>
        <v>183308.29863197877</v>
      </c>
      <c r="AA1136" s="70">
        <f t="shared" si="542"/>
        <v>8779.1330762441921</v>
      </c>
      <c r="AB1136" s="70">
        <f t="shared" si="543"/>
        <v>9.4339393993208791</v>
      </c>
      <c r="AC1136" s="70">
        <f t="shared" si="544"/>
        <v>9.4339393993208787E-2</v>
      </c>
      <c r="AD1136" s="70">
        <f t="shared" si="545"/>
        <v>8619.8221263141222</v>
      </c>
      <c r="AE1136" s="70">
        <f t="shared" si="546"/>
        <v>3.9354983040663267</v>
      </c>
      <c r="AF1136" s="70">
        <f t="shared" si="547"/>
        <v>2.7219820319358507E-2</v>
      </c>
      <c r="AG1136" s="70">
        <f t="shared" si="548"/>
        <v>2.6086920379091452E-2</v>
      </c>
      <c r="AH1136" s="70">
        <f>(U1136-Phase_Relations!$B$37)/Phase_Relations!$B$37</f>
        <v>1.0124282103234301</v>
      </c>
      <c r="AI1136" s="70">
        <f>(U1136-Phase_Relations!G$20)/Phase_Relations!G$20</f>
        <v>0.93491618382918051</v>
      </c>
      <c r="AJ1136" s="70">
        <f t="shared" si="549"/>
        <v>1.0120537298383769</v>
      </c>
      <c r="AK1136" s="70">
        <f t="shared" si="550"/>
        <v>0.50308786426757368</v>
      </c>
      <c r="AL1136" s="71">
        <f>(1/(J1137-J1135))*((M1137-M1135)/Phase_Relations!B$22)</f>
        <v>2.3525779044867389E-7</v>
      </c>
      <c r="AM1136" s="71">
        <f t="shared" si="551"/>
        <v>0.39934395012480861</v>
      </c>
      <c r="AN1136" s="71">
        <f>SUM(AM$27:AM1136)</f>
        <v>496.81670049296798</v>
      </c>
      <c r="AO1136" s="71">
        <f>(1/10000)*((AL1136*Phase_Relations!B$22*H$7*U1136))/(2*(P1136-R1136))</f>
        <v>1.3897327249498471E-12</v>
      </c>
      <c r="AP1136" s="71">
        <f t="shared" si="552"/>
        <v>2.0064123289683407E-12</v>
      </c>
      <c r="AQ1136" s="72">
        <f t="shared" si="553"/>
        <v>1.3866372855483356E-19</v>
      </c>
      <c r="AR1136" s="72">
        <f t="shared" si="554"/>
        <v>2.0019433201673923E-19</v>
      </c>
      <c r="AS1136" s="71">
        <f t="shared" si="557"/>
        <v>1.3407261686189303E-6</v>
      </c>
      <c r="AT1136" s="72">
        <f t="shared" si="558"/>
        <v>1.0321791122201604E-7</v>
      </c>
      <c r="AU1136" s="97">
        <f t="shared" si="555"/>
        <v>4.1624689598836823E-8</v>
      </c>
      <c r="AV1136" s="2"/>
      <c r="AW1136" s="2"/>
      <c r="AX1136" s="2"/>
      <c r="AY1136" s="2"/>
      <c r="AZ1136" s="2"/>
      <c r="BA1136" s="2"/>
      <c r="BC1136" s="10"/>
      <c r="BE1136" s="10"/>
      <c r="BI1136" s="10"/>
    </row>
    <row r="1137" spans="1:61" x14ac:dyDescent="0.2">
      <c r="A1137" s="9">
        <f>Raw_Data!A1135</f>
        <v>40775.031828703701</v>
      </c>
      <c r="B1137" s="10">
        <f>Raw_Data!J1135</f>
        <v>-1.332336143537941E-2</v>
      </c>
      <c r="C1137" s="10">
        <f>Raw_Data!K1135</f>
        <v>-0.23216512109120035</v>
      </c>
      <c r="D1137" s="10">
        <f>Raw_Data!L1135</f>
        <v>3.0007367856240356E-2</v>
      </c>
      <c r="E1137" s="10">
        <f>Raw_Data!M1135</f>
        <v>1.8446700050177244E-2</v>
      </c>
      <c r="F1137" s="10">
        <f>Raw_Data!N1135</f>
        <v>1.8530208624006277E-2</v>
      </c>
      <c r="J1137" s="74">
        <f t="shared" si="528"/>
        <v>294321.99999948498</v>
      </c>
      <c r="K1137" s="69">
        <f t="shared" si="529"/>
        <v>6247.246892038982</v>
      </c>
      <c r="L1137" s="69">
        <f>K1137+$D$8-$B$8*Q1137+Phase_Relations!$C$24*Q1137</f>
        <v>6496.4515707461078</v>
      </c>
      <c r="M1137" s="69">
        <f t="shared" si="530"/>
        <v>6.5652674758298224E-2</v>
      </c>
      <c r="N1137" s="69">
        <f t="shared" si="531"/>
        <v>0.1667577938860775</v>
      </c>
      <c r="O1137" s="70">
        <f t="shared" si="532"/>
        <v>90.156953568151451</v>
      </c>
      <c r="P1137" s="70">
        <f t="shared" si="533"/>
        <v>621.77209357345828</v>
      </c>
      <c r="Q1137" s="70">
        <f t="shared" si="534"/>
        <v>55.380035610119684</v>
      </c>
      <c r="R1137" s="111">
        <f t="shared" si="535"/>
        <v>381.93128006979094</v>
      </c>
      <c r="S1137" s="70">
        <f t="shared" si="556"/>
        <v>239.84081350366733</v>
      </c>
      <c r="T1137" s="113">
        <f t="shared" si="536"/>
        <v>0.62834732524170178</v>
      </c>
      <c r="U1137" s="70">
        <f t="shared" si="537"/>
        <v>1.5960022061139225</v>
      </c>
      <c r="V1137" s="70">
        <f>(L1137/Phase_Relations!C$24)</f>
        <v>1334.0976823488018</v>
      </c>
      <c r="W1137" s="70">
        <f t="shared" si="538"/>
        <v>192110.06625822745</v>
      </c>
      <c r="X1137" s="70">
        <f t="shared" si="539"/>
        <v>9200.6736713710452</v>
      </c>
      <c r="Y1137" s="70">
        <f t="shared" si="540"/>
        <v>1278.7176467386821</v>
      </c>
      <c r="Z1137" s="70">
        <f t="shared" si="541"/>
        <v>184135.34113037022</v>
      </c>
      <c r="AA1137" s="70">
        <f t="shared" si="542"/>
        <v>8818.7423913012535</v>
      </c>
      <c r="AB1137" s="70">
        <f t="shared" si="543"/>
        <v>9.460039590532876</v>
      </c>
      <c r="AC1137" s="70">
        <f t="shared" si="544"/>
        <v>9.460039590532876E-2</v>
      </c>
      <c r="AD1137" s="70">
        <f t="shared" si="545"/>
        <v>8658.8485156321422</v>
      </c>
      <c r="AE1137" s="70">
        <f t="shared" si="546"/>
        <v>3.937460141837565</v>
      </c>
      <c r="AF1137" s="70">
        <f t="shared" si="547"/>
        <v>2.7196713869343168E-2</v>
      </c>
      <c r="AG1137" s="70">
        <f t="shared" si="548"/>
        <v>2.6067744827203209E-2</v>
      </c>
      <c r="AH1137" s="70">
        <f>(U1137-Phase_Relations!$B$37)/Phase_Relations!$B$37</f>
        <v>1.0118482495661498</v>
      </c>
      <c r="AI1137" s="70">
        <f>(U1137-Phase_Relations!G$20)/Phase_Relations!G$20</f>
        <v>0.93435856122704708</v>
      </c>
      <c r="AJ1137" s="70">
        <f t="shared" si="549"/>
        <v>1.0115727620769297</v>
      </c>
      <c r="AK1137" s="70">
        <f t="shared" si="550"/>
        <v>0.50294461810643654</v>
      </c>
      <c r="AL1137" s="71">
        <f>(1/(J1138-J1136))*((M1138-M1136)/Phase_Relations!B$22)</f>
        <v>4.1637665702983586E-7</v>
      </c>
      <c r="AM1137" s="71">
        <f t="shared" si="551"/>
        <v>2.2548830382196132</v>
      </c>
      <c r="AN1137" s="71">
        <f>SUM(AM$27:AM1137)</f>
        <v>499.07158353118757</v>
      </c>
      <c r="AO1137" s="71">
        <f>(1/10000)*((AL1137*Phase_Relations!B$22*H$7*U1137))/(2*(P1137-R1137))</f>
        <v>2.4499784540337692E-12</v>
      </c>
      <c r="AP1137" s="71">
        <f t="shared" si="552"/>
        <v>1.7447476760130594E-12</v>
      </c>
      <c r="AQ1137" s="72">
        <f t="shared" si="553"/>
        <v>2.4445214624098987E-19</v>
      </c>
      <c r="AR1137" s="72">
        <f t="shared" si="554"/>
        <v>1.740861489406767E-19</v>
      </c>
      <c r="AS1137" s="71">
        <f t="shared" si="557"/>
        <v>7.3844786457883663E-6</v>
      </c>
      <c r="AT1137" s="72">
        <f t="shared" si="558"/>
        <v>3.3037432905912813E-8</v>
      </c>
      <c r="AU1137" s="97">
        <f t="shared" si="555"/>
        <v>4.2427820737115384E-8</v>
      </c>
      <c r="AV1137" s="2"/>
      <c r="AW1137" s="2"/>
      <c r="AX1137" s="2"/>
      <c r="AY1137" s="2"/>
      <c r="AZ1137" s="2"/>
      <c r="BA1137" s="2"/>
      <c r="BC1137" s="10"/>
      <c r="BE1137" s="10"/>
      <c r="BI1137" s="10"/>
    </row>
    <row r="1138" spans="1:61" x14ac:dyDescent="0.2">
      <c r="A1138" s="9">
        <f>Raw_Data!A1136</f>
        <v>40775.034803240742</v>
      </c>
      <c r="B1138" s="10">
        <f>Raw_Data!J1136</f>
        <v>-1.3386568604748411E-2</v>
      </c>
      <c r="C1138" s="10">
        <f>Raw_Data!K1136</f>
        <v>-0.23288365430180047</v>
      </c>
      <c r="D1138" s="10">
        <f>Raw_Data!L1136</f>
        <v>3.0032926260690155E-2</v>
      </c>
      <c r="E1138" s="10">
        <f>Raw_Data!M1136</f>
        <v>1.8448457784312242E-2</v>
      </c>
      <c r="F1138" s="10">
        <f>Raw_Data!N1136</f>
        <v>1.8530543284514377E-2</v>
      </c>
      <c r="J1138" s="74">
        <f t="shared" si="528"/>
        <v>294578.99999984074</v>
      </c>
      <c r="K1138" s="69">
        <f t="shared" si="529"/>
        <v>6276.8843671093882</v>
      </c>
      <c r="L1138" s="69">
        <f>K1138+$D$8-$B$8*Q1138+Phase_Relations!$C$24*Q1138</f>
        <v>6526.1123678010581</v>
      </c>
      <c r="M1138" s="69">
        <f t="shared" si="530"/>
        <v>6.5849157667429298E-2</v>
      </c>
      <c r="N1138" s="69">
        <f t="shared" si="531"/>
        <v>0.16725686047527041</v>
      </c>
      <c r="O1138" s="70">
        <f t="shared" si="532"/>
        <v>90.233743638320078</v>
      </c>
      <c r="P1138" s="70">
        <f t="shared" si="533"/>
        <v>622.30168026427634</v>
      </c>
      <c r="Q1138" s="70">
        <f t="shared" si="534"/>
        <v>55.385312617862233</v>
      </c>
      <c r="R1138" s="111">
        <f t="shared" si="535"/>
        <v>381.96767322663612</v>
      </c>
      <c r="S1138" s="70">
        <f t="shared" si="556"/>
        <v>240.33400703764022</v>
      </c>
      <c r="T1138" s="113">
        <f t="shared" si="536"/>
        <v>0.62815084233257068</v>
      </c>
      <c r="U1138" s="70">
        <f t="shared" si="537"/>
        <v>1.5955031395247294</v>
      </c>
      <c r="V1138" s="70">
        <f>(L1138/Phase_Relations!C$24)</f>
        <v>1340.188761482804</v>
      </c>
      <c r="W1138" s="70">
        <f t="shared" si="538"/>
        <v>192987.18165352379</v>
      </c>
      <c r="X1138" s="70">
        <f t="shared" si="539"/>
        <v>9242.6811136745109</v>
      </c>
      <c r="Y1138" s="70">
        <f t="shared" si="540"/>
        <v>1284.8034488649419</v>
      </c>
      <c r="Z1138" s="70">
        <f t="shared" si="541"/>
        <v>185011.69663655164</v>
      </c>
      <c r="AA1138" s="70">
        <f t="shared" si="542"/>
        <v>8860.7134404478747</v>
      </c>
      <c r="AB1138" s="70">
        <f t="shared" si="543"/>
        <v>9.4883512489091224</v>
      </c>
      <c r="AC1138" s="70">
        <f t="shared" si="544"/>
        <v>9.4883512489091229E-2</v>
      </c>
      <c r="AD1138" s="70">
        <f t="shared" si="545"/>
        <v>8700.4907690894488</v>
      </c>
      <c r="AE1138" s="70">
        <f t="shared" si="546"/>
        <v>3.9395437505836837</v>
      </c>
      <c r="AF1138" s="70">
        <f t="shared" si="547"/>
        <v>2.7123550338570963E-2</v>
      </c>
      <c r="AG1138" s="70">
        <f t="shared" si="548"/>
        <v>2.6002628899753664E-2</v>
      </c>
      <c r="AH1138" s="70">
        <f>(U1138-Phase_Relations!$B$37)/Phase_Relations!$B$37</f>
        <v>1.0112191487791717</v>
      </c>
      <c r="AI1138" s="70">
        <f>(U1138-Phase_Relations!G$20)/Phase_Relations!G$20</f>
        <v>0.93375369130535779</v>
      </c>
      <c r="AJ1138" s="70">
        <f t="shared" si="549"/>
        <v>1.011191955403749</v>
      </c>
      <c r="AK1138" s="70">
        <f t="shared" si="550"/>
        <v>0.50278914129919206</v>
      </c>
      <c r="AL1138" s="71">
        <f>(1/(J1139-J1137))*((M1139-M1137)/Phase_Relations!B$22)</f>
        <v>3.7327988139294992E-7</v>
      </c>
      <c r="AM1138" s="71">
        <f t="shared" si="551"/>
        <v>2.457358417331998</v>
      </c>
      <c r="AN1138" s="71">
        <f>SUM(AM$27:AM1138)</f>
        <v>501.52894194851956</v>
      </c>
      <c r="AO1138" s="71">
        <f>(1/10000)*((AL1138*Phase_Relations!B$22*H$7*U1138))/(2*(P1138-R1138))</f>
        <v>2.1912024830728959E-12</v>
      </c>
      <c r="AP1138" s="71">
        <f t="shared" si="552"/>
        <v>1.637615755704768E-12</v>
      </c>
      <c r="AQ1138" s="72">
        <f t="shared" si="553"/>
        <v>2.1863218794999759E-19</v>
      </c>
      <c r="AR1138" s="72">
        <f t="shared" si="554"/>
        <v>1.6339681907854579E-19</v>
      </c>
      <c r="AS1138" s="71">
        <f t="shared" si="557"/>
        <v>7.5091501049895245E-6</v>
      </c>
      <c r="AT1138" s="72">
        <f t="shared" si="558"/>
        <v>2.9057322507416755E-8</v>
      </c>
      <c r="AU1138" s="97">
        <f t="shared" si="555"/>
        <v>4.5212623355604136E-8</v>
      </c>
      <c r="AV1138" s="2"/>
      <c r="AW1138" s="2"/>
      <c r="AX1138" s="2"/>
      <c r="AY1138" s="2"/>
      <c r="AZ1138" s="2"/>
      <c r="BA1138" s="2"/>
      <c r="BC1138" s="10"/>
      <c r="BE1138" s="10"/>
      <c r="BI1138" s="10"/>
    </row>
    <row r="1139" spans="1:61" x14ac:dyDescent="0.2">
      <c r="A1139" s="9">
        <f>Raw_Data!A1137</f>
        <v>40775.037777777776</v>
      </c>
      <c r="B1139" s="10">
        <f>Raw_Data!J1137</f>
        <v>-1.344564272358361E-2</v>
      </c>
      <c r="C1139" s="10">
        <f>Raw_Data!K1137</f>
        <v>-0.23341453751691077</v>
      </c>
      <c r="D1139" s="10">
        <f>Raw_Data!L1137</f>
        <v>3.0054244725368356E-2</v>
      </c>
      <c r="E1139" s="10">
        <f>Raw_Data!M1137</f>
        <v>1.8426509860788441E-2</v>
      </c>
      <c r="F1139" s="10">
        <f>Raw_Data!N1137</f>
        <v>1.8517455668215877E-2</v>
      </c>
      <c r="J1139" s="74">
        <f t="shared" si="528"/>
        <v>294835.99999956787</v>
      </c>
      <c r="K1139" s="69">
        <f t="shared" si="529"/>
        <v>6304.5838787591401</v>
      </c>
      <c r="L1139" s="69">
        <f>K1139+$D$8-$B$8*Q1139+Phase_Relations!$C$24*Q1139</f>
        <v>6553.5206698059555</v>
      </c>
      <c r="M1139" s="69">
        <f t="shared" si="530"/>
        <v>6.5990550536115064E-2</v>
      </c>
      <c r="N1139" s="69">
        <f t="shared" si="531"/>
        <v>0.16761599836173227</v>
      </c>
      <c r="O1139" s="70">
        <f t="shared" si="532"/>
        <v>90.297794835324268</v>
      </c>
      <c r="P1139" s="70">
        <f t="shared" si="533"/>
        <v>622.74341265740873</v>
      </c>
      <c r="Q1139" s="70">
        <f t="shared" si="534"/>
        <v>55.319421331994839</v>
      </c>
      <c r="R1139" s="111">
        <f t="shared" si="535"/>
        <v>381.51325056548166</v>
      </c>
      <c r="S1139" s="70">
        <f t="shared" si="556"/>
        <v>241.23016209192707</v>
      </c>
      <c r="T1139" s="113">
        <f t="shared" si="536"/>
        <v>0.62800944946388493</v>
      </c>
      <c r="U1139" s="70">
        <f t="shared" si="537"/>
        <v>1.5951440016382676</v>
      </c>
      <c r="V1139" s="70">
        <f>(L1139/Phase_Relations!C$24)</f>
        <v>1345.8172729530511</v>
      </c>
      <c r="W1139" s="70">
        <f t="shared" si="538"/>
        <v>193797.68730523935</v>
      </c>
      <c r="X1139" s="70">
        <f t="shared" si="539"/>
        <v>9281.4984341589734</v>
      </c>
      <c r="Y1139" s="70">
        <f t="shared" si="540"/>
        <v>1290.4978516210563</v>
      </c>
      <c r="Z1139" s="70">
        <f t="shared" si="541"/>
        <v>185831.6906334321</v>
      </c>
      <c r="AA1139" s="70">
        <f t="shared" si="542"/>
        <v>8899.9851835934915</v>
      </c>
      <c r="AB1139" s="70">
        <f t="shared" si="543"/>
        <v>9.5087248611116735</v>
      </c>
      <c r="AC1139" s="70">
        <f t="shared" si="544"/>
        <v>9.508724861111674E-2</v>
      </c>
      <c r="AD1139" s="70">
        <f t="shared" si="545"/>
        <v>8739.165075532208</v>
      </c>
      <c r="AE1139" s="70">
        <f t="shared" si="546"/>
        <v>3.941469942884992</v>
      </c>
      <c r="AF1139" s="70">
        <f t="shared" si="547"/>
        <v>2.710455771731151E-2</v>
      </c>
      <c r="AG1139" s="70">
        <f t="shared" si="548"/>
        <v>2.5990432881410674E-2</v>
      </c>
      <c r="AH1139" s="70">
        <f>(U1139-Phase_Relations!$B$37)/Phase_Relations!$B$37</f>
        <v>1.0107664357907666</v>
      </c>
      <c r="AI1139" s="70">
        <f>(U1139-Phase_Relations!G$20)/Phase_Relations!G$20</f>
        <v>0.93331841531220616</v>
      </c>
      <c r="AJ1139" s="70">
        <f t="shared" si="549"/>
        <v>1.0107602993960141</v>
      </c>
      <c r="AK1139" s="70">
        <f t="shared" si="550"/>
        <v>0.50267719701282287</v>
      </c>
      <c r="AL1139" s="71">
        <f>(1/(J1140-J1138))*((M1140-M1138)/Phase_Relations!B$22)</f>
        <v>3.0219546543452791E-7</v>
      </c>
      <c r="AM1139" s="71">
        <f t="shared" si="551"/>
        <v>1.7765439256213749</v>
      </c>
      <c r="AN1139" s="71">
        <f>SUM(AM$27:AM1139)</f>
        <v>503.30548587414091</v>
      </c>
      <c r="AO1139" s="71">
        <f>(1/10000)*((AL1139*Phase_Relations!B$22*H$7*U1139))/(2*(P1139-R1139))</f>
        <v>1.7669396727322811E-12</v>
      </c>
      <c r="AP1139" s="71">
        <f t="shared" si="552"/>
        <v>1.9089547865364475E-12</v>
      </c>
      <c r="AQ1139" s="72">
        <f t="shared" si="553"/>
        <v>1.7630040564912037E-19</v>
      </c>
      <c r="AR1139" s="72">
        <f t="shared" si="554"/>
        <v>1.9047028510701068E-19</v>
      </c>
      <c r="AS1139" s="71">
        <f t="shared" si="557"/>
        <v>5.8202417680861302E-6</v>
      </c>
      <c r="AT1139" s="72">
        <f t="shared" si="558"/>
        <v>3.0230446713850824E-8</v>
      </c>
      <c r="AU1139" s="97">
        <f t="shared" si="555"/>
        <v>3.9885956822044473E-8</v>
      </c>
      <c r="AV1139" s="2"/>
      <c r="AW1139" s="2"/>
      <c r="AX1139" s="2"/>
      <c r="AY1139" s="2"/>
      <c r="AZ1139" s="2"/>
      <c r="BA1139" s="2"/>
      <c r="BC1139" s="10"/>
      <c r="BE1139" s="10"/>
      <c r="BI1139" s="10"/>
    </row>
    <row r="1140" spans="1:61" x14ac:dyDescent="0.2">
      <c r="A1140" s="9">
        <f>Raw_Data!A1138</f>
        <v>40775.040763888886</v>
      </c>
      <c r="B1140" s="10">
        <f>Raw_Data!J1138</f>
        <v>-1.350757909867931E-2</v>
      </c>
      <c r="C1140" s="10">
        <f>Raw_Data!K1138</f>
        <v>-0.23391929225163022</v>
      </c>
      <c r="D1140" s="10">
        <f>Raw_Data!L1138</f>
        <v>3.0139672979646957E-2</v>
      </c>
      <c r="E1140" s="10">
        <f>Raw_Data!M1138</f>
        <v>1.8438528961765743E-2</v>
      </c>
      <c r="F1140" s="10">
        <f>Raw_Data!N1138</f>
        <v>1.8488232634563277E-2</v>
      </c>
      <c r="J1140" s="74">
        <f t="shared" si="528"/>
        <v>295093.99999952875</v>
      </c>
      <c r="K1140" s="69">
        <f t="shared" si="529"/>
        <v>6333.6254857663098</v>
      </c>
      <c r="L1140" s="69">
        <f>K1140+$D$8-$B$8*Q1140+Phase_Relations!$C$24*Q1140</f>
        <v>6582.721748761498</v>
      </c>
      <c r="M1140" s="69">
        <f t="shared" si="530"/>
        <v>6.612322326779782E-2</v>
      </c>
      <c r="N1140" s="69">
        <f t="shared" si="531"/>
        <v>0.16795298710020648</v>
      </c>
      <c r="O1140" s="70">
        <f t="shared" si="532"/>
        <v>90.554463503876022</v>
      </c>
      <c r="P1140" s="70">
        <f t="shared" si="533"/>
        <v>624.51354140604155</v>
      </c>
      <c r="Q1140" s="70">
        <f t="shared" si="534"/>
        <v>55.355504655207881</v>
      </c>
      <c r="R1140" s="111">
        <f t="shared" si="535"/>
        <v>381.76210107039913</v>
      </c>
      <c r="S1140" s="70">
        <f t="shared" si="556"/>
        <v>242.75144033564243</v>
      </c>
      <c r="T1140" s="113">
        <f t="shared" si="536"/>
        <v>0.6278767767322021</v>
      </c>
      <c r="U1140" s="70">
        <f t="shared" si="537"/>
        <v>1.5948070128997933</v>
      </c>
      <c r="V1140" s="70">
        <f>(L1140/Phase_Relations!C$24)</f>
        <v>1351.8139453414208</v>
      </c>
      <c r="W1140" s="70">
        <f t="shared" si="538"/>
        <v>194661.20812916459</v>
      </c>
      <c r="X1140" s="70">
        <f t="shared" si="539"/>
        <v>9322.8547954580736</v>
      </c>
      <c r="Y1140" s="70">
        <f t="shared" si="540"/>
        <v>1296.458440686213</v>
      </c>
      <c r="Z1140" s="70">
        <f t="shared" si="541"/>
        <v>186690.01545881465</v>
      </c>
      <c r="AA1140" s="70">
        <f t="shared" si="542"/>
        <v>8941.0926943876748</v>
      </c>
      <c r="AB1140" s="70">
        <f t="shared" si="543"/>
        <v>9.5278419694233225</v>
      </c>
      <c r="AC1140" s="70">
        <f t="shared" si="544"/>
        <v>9.527841969423323E-2</v>
      </c>
      <c r="AD1140" s="70">
        <f t="shared" si="545"/>
        <v>8779.2584008305803</v>
      </c>
      <c r="AE1140" s="70">
        <f t="shared" si="546"/>
        <v>3.9434578318480513</v>
      </c>
      <c r="AF1140" s="70">
        <f t="shared" si="547"/>
        <v>2.7150086531148206E-2</v>
      </c>
      <c r="AG1140" s="70">
        <f t="shared" si="548"/>
        <v>2.6038316123287317E-2</v>
      </c>
      <c r="AH1140" s="70">
        <f>(U1140-Phase_Relations!$B$37)/Phase_Relations!$B$37</f>
        <v>1.0103416430172818</v>
      </c>
      <c r="AI1140" s="70">
        <f>(U1140-Phase_Relations!G$20)/Phase_Relations!G$20</f>
        <v>0.93290998414036463</v>
      </c>
      <c r="AJ1140" s="70">
        <f t="shared" si="549"/>
        <v>1.0102417983617475</v>
      </c>
      <c r="AK1140" s="70">
        <f t="shared" si="550"/>
        <v>0.50257211082832676</v>
      </c>
      <c r="AL1140" s="71">
        <f>(1/(J1141-J1139))*((M1141-M1139)/Phase_Relations!B$22)</f>
        <v>4.0037831247297966E-7</v>
      </c>
      <c r="AM1140" s="71">
        <f t="shared" si="551"/>
        <v>1.6745079952348083</v>
      </c>
      <c r="AN1140" s="71">
        <f>SUM(AM$27:AM1140)</f>
        <v>504.97999386937573</v>
      </c>
      <c r="AO1140" s="71">
        <f>(1/10000)*((AL1140*Phase_Relations!B$22*H$7*U1140))/(2*(P1140-R1140))</f>
        <v>2.325853512007543E-12</v>
      </c>
      <c r="AP1140" s="71">
        <f t="shared" si="552"/>
        <v>2.1196899381039592E-12</v>
      </c>
      <c r="AQ1140" s="72">
        <f t="shared" si="553"/>
        <v>2.3206729917003221E-19</v>
      </c>
      <c r="AR1140" s="72">
        <f t="shared" si="554"/>
        <v>2.1149686189354611E-19</v>
      </c>
      <c r="AS1140" s="71">
        <f t="shared" si="557"/>
        <v>5.2691846142967306E-6</v>
      </c>
      <c r="AT1140" s="72">
        <f t="shared" si="558"/>
        <v>4.3954446074948897E-8</v>
      </c>
      <c r="AU1140" s="97">
        <f t="shared" si="555"/>
        <v>3.9813227392631049E-8</v>
      </c>
      <c r="AV1140" s="2"/>
      <c r="AW1140" s="2"/>
      <c r="AX1140" s="2"/>
      <c r="AY1140" s="2"/>
      <c r="AZ1140" s="2"/>
      <c r="BA1140" s="2"/>
      <c r="BC1140" s="10"/>
      <c r="BE1140" s="10"/>
      <c r="BI1140" s="10"/>
    </row>
    <row r="1141" spans="1:61" x14ac:dyDescent="0.2">
      <c r="A1141" s="9">
        <f>Raw_Data!A1139</f>
        <v>40775.043738425928</v>
      </c>
      <c r="B1141" s="10">
        <f>Raw_Data!J1139</f>
        <v>-1.3569384831373111E-2</v>
      </c>
      <c r="C1141" s="10">
        <f>Raw_Data!K1139</f>
        <v>-0.23474946533297025</v>
      </c>
      <c r="D1141" s="10">
        <f>Raw_Data!L1139</f>
        <v>3.0205742405276355E-2</v>
      </c>
      <c r="E1141" s="10">
        <f>Raw_Data!M1139</f>
        <v>1.8475785799479144E-2</v>
      </c>
      <c r="F1141" s="10">
        <f>Raw_Data!N1139</f>
        <v>1.8518638932155277E-2</v>
      </c>
      <c r="J1141" s="74">
        <f t="shared" si="528"/>
        <v>295350.99999988452</v>
      </c>
      <c r="K1141" s="69">
        <f t="shared" si="529"/>
        <v>6362.6058353090484</v>
      </c>
      <c r="L1141" s="69">
        <f>K1141+$D$8-$B$8*Q1141+Phase_Relations!$C$24*Q1141</f>
        <v>6612.1964298279991</v>
      </c>
      <c r="M1141" s="69">
        <f t="shared" si="530"/>
        <v>6.6353659633594755E-2</v>
      </c>
      <c r="N1141" s="69">
        <f t="shared" si="531"/>
        <v>0.16853829546933069</v>
      </c>
      <c r="O1141" s="70">
        <f t="shared" si="532"/>
        <v>90.752968689911697</v>
      </c>
      <c r="P1141" s="70">
        <f t="shared" si="533"/>
        <v>625.8825426890462</v>
      </c>
      <c r="Q1141" s="70">
        <f t="shared" si="534"/>
        <v>55.467355826077274</v>
      </c>
      <c r="R1141" s="111">
        <f t="shared" si="535"/>
        <v>382.53348845570537</v>
      </c>
      <c r="S1141" s="70">
        <f t="shared" si="556"/>
        <v>243.34905423334084</v>
      </c>
      <c r="T1141" s="113">
        <f t="shared" si="536"/>
        <v>0.62764634036640521</v>
      </c>
      <c r="U1141" s="70">
        <f t="shared" si="537"/>
        <v>1.5942217045306692</v>
      </c>
      <c r="V1141" s="70">
        <f>(L1141/Phase_Relations!C$24)</f>
        <v>1357.8668040860098</v>
      </c>
      <c r="W1141" s="70">
        <f t="shared" si="538"/>
        <v>195532.81978838542</v>
      </c>
      <c r="X1141" s="70">
        <f t="shared" si="539"/>
        <v>9364.5986488690323</v>
      </c>
      <c r="Y1141" s="70">
        <f t="shared" si="540"/>
        <v>1302.3994482599326</v>
      </c>
      <c r="Z1141" s="70">
        <f t="shared" si="541"/>
        <v>187545.52054943028</v>
      </c>
      <c r="AA1141" s="70">
        <f t="shared" si="542"/>
        <v>8982.0651604133272</v>
      </c>
      <c r="AB1141" s="70">
        <f t="shared" si="543"/>
        <v>9.5610460567139395</v>
      </c>
      <c r="AC1141" s="70">
        <f t="shared" si="544"/>
        <v>9.5610460567139399E-2</v>
      </c>
      <c r="AD1141" s="70">
        <f t="shared" si="545"/>
        <v>8819.8324575910992</v>
      </c>
      <c r="AE1141" s="70">
        <f t="shared" si="546"/>
        <v>3.9454603353092832</v>
      </c>
      <c r="AF1141" s="70">
        <f t="shared" si="547"/>
        <v>2.7092773197176703E-2</v>
      </c>
      <c r="AG1141" s="70">
        <f t="shared" si="548"/>
        <v>2.5986063403019437E-2</v>
      </c>
      <c r="AH1141" s="70">
        <f>(U1141-Phase_Relations!$B$37)/Phase_Relations!$B$37</f>
        <v>1.0096038297402274</v>
      </c>
      <c r="AI1141" s="70">
        <f>(U1141-Phase_Relations!G$20)/Phase_Relations!G$20</f>
        <v>0.93220058897133806</v>
      </c>
      <c r="AJ1141" s="70">
        <f t="shared" si="549"/>
        <v>1.0097024156687855</v>
      </c>
      <c r="AK1141" s="70">
        <f t="shared" si="550"/>
        <v>0.50238948333947708</v>
      </c>
      <c r="AL1141" s="71">
        <f>(1/(J1142-J1140))*((M1142-M1140)/Phase_Relations!B$22)</f>
        <v>3.5795338885634259E-7</v>
      </c>
      <c r="AM1141" s="71">
        <f t="shared" si="551"/>
        <v>2.9218087454926631</v>
      </c>
      <c r="AN1141" s="71">
        <f>SUM(AM$27:AM1141)</f>
        <v>507.90180261486842</v>
      </c>
      <c r="AO1141" s="71">
        <f>(1/10000)*((AL1141*Phase_Relations!B$22*H$7*U1141))/(2*(P1141-R1141))</f>
        <v>2.0735333530552468E-12</v>
      </c>
      <c r="AP1141" s="71">
        <f t="shared" si="552"/>
        <v>2.0666803496039805E-12</v>
      </c>
      <c r="AQ1141" s="72">
        <f t="shared" si="553"/>
        <v>2.0689148413614771E-19</v>
      </c>
      <c r="AR1141" s="72">
        <f t="shared" si="554"/>
        <v>2.0620771020372771E-19</v>
      </c>
      <c r="AS1141" s="71">
        <f t="shared" si="557"/>
        <v>9.045408083647807E-6</v>
      </c>
      <c r="AT1141" s="72">
        <f t="shared" si="558"/>
        <v>2.28268890880947E-8</v>
      </c>
      <c r="AU1141" s="97">
        <f t="shared" si="555"/>
        <v>3.2789046975034956E-8</v>
      </c>
      <c r="AV1141" s="2"/>
      <c r="AW1141" s="2"/>
      <c r="AX1141" s="2"/>
      <c r="AY1141" s="2"/>
      <c r="AZ1141" s="2"/>
      <c r="BA1141" s="2"/>
      <c r="BC1141" s="10"/>
      <c r="BE1141" s="10"/>
      <c r="BI1141" s="10"/>
    </row>
    <row r="1142" spans="1:61" x14ac:dyDescent="0.2">
      <c r="A1142" s="9">
        <f>Raw_Data!A1140</f>
        <v>40775.046712962961</v>
      </c>
      <c r="B1142" s="10">
        <f>Raw_Data!J1140</f>
        <v>-1.3633245212751711E-2</v>
      </c>
      <c r="C1142" s="10">
        <f>Raw_Data!K1140</f>
        <v>-0.23512595298216077</v>
      </c>
      <c r="D1142" s="10">
        <f>Raw_Data!L1140</f>
        <v>3.0196644943469457E-2</v>
      </c>
      <c r="E1142" s="10">
        <f>Raw_Data!M1140</f>
        <v>1.8435476680193442E-2</v>
      </c>
      <c r="F1142" s="10">
        <f>Raw_Data!N1140</f>
        <v>1.8508276408565477E-2</v>
      </c>
      <c r="J1142" s="74">
        <f t="shared" si="528"/>
        <v>295607.99999961164</v>
      </c>
      <c r="K1142" s="69">
        <f t="shared" si="529"/>
        <v>6392.5495977016599</v>
      </c>
      <c r="L1142" s="69">
        <f>K1142+$D$8-$B$8*Q1142+Phase_Relations!$C$24*Q1142</f>
        <v>6641.6053623858488</v>
      </c>
      <c r="M1142" s="69">
        <f t="shared" si="530"/>
        <v>6.6447226209586943E-2</v>
      </c>
      <c r="N1142" s="69">
        <f t="shared" si="531"/>
        <v>0.16877595457235084</v>
      </c>
      <c r="O1142" s="70">
        <f t="shared" si="532"/>
        <v>90.725635421441041</v>
      </c>
      <c r="P1142" s="70">
        <f t="shared" si="533"/>
        <v>625.69403738924859</v>
      </c>
      <c r="Q1142" s="70">
        <f t="shared" si="534"/>
        <v>55.34634120257374</v>
      </c>
      <c r="R1142" s="111">
        <f t="shared" si="535"/>
        <v>381.69890484533613</v>
      </c>
      <c r="S1142" s="70">
        <f t="shared" si="556"/>
        <v>243.99513254391246</v>
      </c>
      <c r="T1142" s="113">
        <f t="shared" si="536"/>
        <v>0.62755277379041297</v>
      </c>
      <c r="U1142" s="70">
        <f t="shared" si="537"/>
        <v>1.593984045427649</v>
      </c>
      <c r="V1142" s="70">
        <f>(L1142/Phase_Relations!C$24)</f>
        <v>1363.9061608546269</v>
      </c>
      <c r="W1142" s="70">
        <f t="shared" si="538"/>
        <v>196402.48716306628</v>
      </c>
      <c r="X1142" s="70">
        <f t="shared" si="539"/>
        <v>9406.2493852043244</v>
      </c>
      <c r="Y1142" s="70">
        <f t="shared" si="540"/>
        <v>1308.5598196520532</v>
      </c>
      <c r="Z1142" s="70">
        <f t="shared" si="541"/>
        <v>188432.61402989566</v>
      </c>
      <c r="AA1142" s="70">
        <f t="shared" si="542"/>
        <v>9024.5504803589884</v>
      </c>
      <c r="AB1142" s="70">
        <f t="shared" si="543"/>
        <v>9.5745282722747849</v>
      </c>
      <c r="AC1142" s="70">
        <f t="shared" si="544"/>
        <v>9.5745282722747849E-2</v>
      </c>
      <c r="AD1142" s="70">
        <f t="shared" si="545"/>
        <v>8861.8870586630474</v>
      </c>
      <c r="AE1142" s="70">
        <f t="shared" si="546"/>
        <v>3.9475262108149818</v>
      </c>
      <c r="AF1142" s="70">
        <f t="shared" si="547"/>
        <v>2.7036818407181935E-2</v>
      </c>
      <c r="AG1142" s="70">
        <f t="shared" si="548"/>
        <v>2.5939683560560027E-2</v>
      </c>
      <c r="AH1142" s="70">
        <f>(U1142-Phase_Relations!$B$37)/Phase_Relations!$B$37</f>
        <v>1.0093042474159843</v>
      </c>
      <c r="AI1142" s="70">
        <f>(U1142-Phase_Relations!G$20)/Phase_Relations!G$20</f>
        <v>0.93191254555960612</v>
      </c>
      <c r="AJ1142" s="70">
        <f t="shared" si="549"/>
        <v>1.0092082265796556</v>
      </c>
      <c r="AK1142" s="70">
        <f t="shared" si="550"/>
        <v>0.50231529083461346</v>
      </c>
      <c r="AL1142" s="71">
        <f>(1/(J1143-J1141))*((M1143-M1141)/Phase_Relations!B$22)</f>
        <v>2.7751808646152814E-7</v>
      </c>
      <c r="AM1142" s="71">
        <f t="shared" si="551"/>
        <v>1.1919437700226871</v>
      </c>
      <c r="AN1142" s="71">
        <f>SUM(AM$27:AM1142)</f>
        <v>509.09374638489112</v>
      </c>
      <c r="AO1142" s="71">
        <f>(1/10000)*((AL1142*Phase_Relations!B$22*H$7*U1142))/(2*(P1142-R1142))</f>
        <v>1.6030962270233841E-12</v>
      </c>
      <c r="AP1142" s="71">
        <f t="shared" si="552"/>
        <v>1.8684492626863913E-12</v>
      </c>
      <c r="AQ1142" s="72">
        <f t="shared" si="553"/>
        <v>1.5995255496287638E-19</v>
      </c>
      <c r="AR1142" s="72">
        <f t="shared" si="554"/>
        <v>1.8642875477295433E-19</v>
      </c>
      <c r="AS1142" s="71">
        <f t="shared" si="557"/>
        <v>3.5448039298702638E-6</v>
      </c>
      <c r="AT1142" s="72">
        <f t="shared" si="558"/>
        <v>4.5033037523163255E-8</v>
      </c>
      <c r="AU1142" s="97">
        <f t="shared" si="555"/>
        <v>3.69743927283252E-8</v>
      </c>
      <c r="AV1142" s="2"/>
      <c r="AW1142" s="2"/>
      <c r="AX1142" s="2"/>
      <c r="AY1142" s="2"/>
      <c r="AZ1142" s="2"/>
      <c r="BA1142" s="2"/>
      <c r="BC1142" s="10"/>
      <c r="BE1142" s="10"/>
      <c r="BI1142" s="10"/>
    </row>
    <row r="1143" spans="1:61" x14ac:dyDescent="0.2">
      <c r="A1143" s="9">
        <f>Raw_Data!A1141</f>
        <v>40775.049687500003</v>
      </c>
      <c r="B1143" s="10">
        <f>Raw_Data!J1141</f>
        <v>-1.3694041435976011E-2</v>
      </c>
      <c r="C1143" s="10">
        <f>Raw_Data!K1141</f>
        <v>-0.23571265613264014</v>
      </c>
      <c r="D1143" s="10">
        <f>Raw_Data!L1141</f>
        <v>3.0207512015993455E-2</v>
      </c>
      <c r="E1143" s="10">
        <f>Raw_Data!M1141</f>
        <v>1.8412056060502443E-2</v>
      </c>
      <c r="F1143" s="10">
        <f>Raw_Data!N1141</f>
        <v>1.8486368097446779E-2</v>
      </c>
      <c r="J1143" s="74">
        <f t="shared" si="528"/>
        <v>295864.9999999674</v>
      </c>
      <c r="K1143" s="69">
        <f t="shared" si="529"/>
        <v>6421.0565941100258</v>
      </c>
      <c r="L1143" s="69">
        <f>K1143+$D$8-$B$8*Q1143+Phase_Relations!$C$24*Q1143</f>
        <v>6669.8016091082545</v>
      </c>
      <c r="M1143" s="69">
        <f t="shared" si="530"/>
        <v>6.6604856239668261E-2</v>
      </c>
      <c r="N1143" s="69">
        <f t="shared" si="531"/>
        <v>0.16917633484875738</v>
      </c>
      <c r="O1143" s="70">
        <f t="shared" si="532"/>
        <v>90.75828547451006</v>
      </c>
      <c r="P1143" s="70">
        <f t="shared" si="533"/>
        <v>625.91921016903484</v>
      </c>
      <c r="Q1143" s="70">
        <f t="shared" si="534"/>
        <v>55.276028639948954</v>
      </c>
      <c r="R1143" s="111">
        <f t="shared" si="535"/>
        <v>381.2139906203376</v>
      </c>
      <c r="S1143" s="70">
        <f t="shared" si="556"/>
        <v>244.70521954869724</v>
      </c>
      <c r="T1143" s="113">
        <f t="shared" si="536"/>
        <v>0.62739514376033167</v>
      </c>
      <c r="U1143" s="70">
        <f t="shared" si="537"/>
        <v>1.5935836651512425</v>
      </c>
      <c r="V1143" s="70">
        <f>(L1143/Phase_Relations!C$24)</f>
        <v>1369.6964830010563</v>
      </c>
      <c r="W1143" s="70">
        <f t="shared" si="538"/>
        <v>197236.29355215211</v>
      </c>
      <c r="X1143" s="70">
        <f t="shared" si="539"/>
        <v>9446.1826413865965</v>
      </c>
      <c r="Y1143" s="70">
        <f t="shared" si="540"/>
        <v>1314.4204543611074</v>
      </c>
      <c r="Z1143" s="70">
        <f t="shared" si="541"/>
        <v>189276.54542799946</v>
      </c>
      <c r="AA1143" s="70">
        <f t="shared" si="542"/>
        <v>9064.9686507662591</v>
      </c>
      <c r="AB1143" s="70">
        <f t="shared" si="543"/>
        <v>9.5972415330934151</v>
      </c>
      <c r="AC1143" s="70">
        <f t="shared" si="544"/>
        <v>9.5972415330934147E-2</v>
      </c>
      <c r="AD1143" s="70">
        <f t="shared" si="545"/>
        <v>8901.8318377337946</v>
      </c>
      <c r="AE1143" s="70">
        <f t="shared" si="546"/>
        <v>3.9494793858761725</v>
      </c>
      <c r="AF1143" s="70">
        <f t="shared" si="547"/>
        <v>2.6994601854250469E-2</v>
      </c>
      <c r="AG1143" s="70">
        <f t="shared" si="548"/>
        <v>2.5905196716880036E-2</v>
      </c>
      <c r="AH1143" s="70">
        <f>(U1143-Phase_Relations!$B$37)/Phase_Relations!$B$37</f>
        <v>1.0087995461347685</v>
      </c>
      <c r="AI1143" s="70">
        <f>(U1143-Phase_Relations!G$20)/Phase_Relations!G$20</f>
        <v>0.93142728368938654</v>
      </c>
      <c r="AJ1143" s="70">
        <f t="shared" si="549"/>
        <v>1.0087652728087877</v>
      </c>
      <c r="AK1143" s="70">
        <f t="shared" si="550"/>
        <v>0.50219024993103478</v>
      </c>
      <c r="AL1143" s="71">
        <f>(1/(J1144-J1142))*((M1144-M1142)/Phase_Relations!B$22)</f>
        <v>4.9569129945612869E-7</v>
      </c>
      <c r="AM1143" s="71">
        <f t="shared" si="551"/>
        <v>2.0173599020134199</v>
      </c>
      <c r="AN1143" s="71">
        <f>SUM(AM$27:AM1143)</f>
        <v>511.11110628690454</v>
      </c>
      <c r="AO1143" s="71">
        <f>(1/10000)*((AL1143*Phase_Relations!B$22*H$7*U1143))/(2*(P1143-R1143))</f>
        <v>2.8543578845376679E-12</v>
      </c>
      <c r="AP1143" s="71">
        <f t="shared" si="552"/>
        <v>1.7935327522784614E-12</v>
      </c>
      <c r="AQ1143" s="72">
        <f t="shared" si="553"/>
        <v>2.8480001930886654E-19</v>
      </c>
      <c r="AR1143" s="72">
        <f t="shared" si="554"/>
        <v>1.7895379035930751E-19</v>
      </c>
      <c r="AS1143" s="71">
        <f t="shared" si="557"/>
        <v>6.2882338117935379E-6</v>
      </c>
      <c r="AT1143" s="72">
        <f t="shared" si="558"/>
        <v>4.520053876867608E-8</v>
      </c>
      <c r="AU1143" s="97">
        <f t="shared" si="555"/>
        <v>3.7312110963693206E-8</v>
      </c>
      <c r="AV1143" s="2"/>
      <c r="AW1143" s="2"/>
      <c r="AX1143" s="2"/>
      <c r="AY1143" s="2"/>
      <c r="AZ1143" s="2"/>
      <c r="BA1143" s="2"/>
      <c r="BC1143" s="10"/>
      <c r="BE1143" s="10"/>
      <c r="BI1143" s="10"/>
    </row>
    <row r="1144" spans="1:61" x14ac:dyDescent="0.2">
      <c r="A1144" s="9">
        <f>Raw_Data!A1142</f>
        <v>40775.052673611113</v>
      </c>
      <c r="B1144" s="10">
        <f>Raw_Data!J1142</f>
        <v>-1.3753056171901311E-2</v>
      </c>
      <c r="C1144" s="10">
        <f>Raw_Data!K1142</f>
        <v>-0.23674473110786032</v>
      </c>
      <c r="D1144" s="10">
        <f>Raw_Data!L1142</f>
        <v>3.0285267998304357E-2</v>
      </c>
      <c r="E1144" s="10">
        <f>Raw_Data!M1142</f>
        <v>1.8455013657572641E-2</v>
      </c>
      <c r="F1144" s="10">
        <f>Raw_Data!N1142</f>
        <v>1.8526192697909179E-2</v>
      </c>
      <c r="J1144" s="74">
        <f t="shared" si="528"/>
        <v>296122.99999992829</v>
      </c>
      <c r="K1144" s="69">
        <f t="shared" si="529"/>
        <v>6448.728261457788</v>
      </c>
      <c r="L1144" s="69">
        <f>K1144+$D$8-$B$8*Q1144+Phase_Relations!$C$24*Q1144</f>
        <v>6698.0432468485706</v>
      </c>
      <c r="M1144" s="69">
        <f t="shared" si="530"/>
        <v>6.6896776084709605E-2</v>
      </c>
      <c r="N1144" s="69">
        <f t="shared" si="531"/>
        <v>0.16991781125516239</v>
      </c>
      <c r="O1144" s="70">
        <f t="shared" si="532"/>
        <v>90.991902848764099</v>
      </c>
      <c r="P1144" s="70">
        <f t="shared" si="533"/>
        <v>627.53036447423517</v>
      </c>
      <c r="Q1144" s="70">
        <f t="shared" si="534"/>
        <v>55.404994430524049</v>
      </c>
      <c r="R1144" s="111">
        <f t="shared" si="535"/>
        <v>382.10340986568309</v>
      </c>
      <c r="S1144" s="70">
        <f t="shared" si="556"/>
        <v>245.42695460855208</v>
      </c>
      <c r="T1144" s="113">
        <f t="shared" si="536"/>
        <v>0.62710322391529039</v>
      </c>
      <c r="U1144" s="70">
        <f t="shared" si="537"/>
        <v>1.5928421887448376</v>
      </c>
      <c r="V1144" s="70">
        <f>(L1144/Phase_Relations!C$24)</f>
        <v>1375.4961265518143</v>
      </c>
      <c r="W1144" s="70">
        <f t="shared" si="538"/>
        <v>198071.44222346126</v>
      </c>
      <c r="X1144" s="70">
        <f t="shared" si="539"/>
        <v>9486.180183115961</v>
      </c>
      <c r="Y1144" s="70">
        <f t="shared" si="540"/>
        <v>1320.0911321212902</v>
      </c>
      <c r="Z1144" s="70">
        <f t="shared" si="541"/>
        <v>190093.12302546579</v>
      </c>
      <c r="AA1144" s="70">
        <f t="shared" si="542"/>
        <v>9104.0767732502773</v>
      </c>
      <c r="AB1144" s="70">
        <f t="shared" si="543"/>
        <v>9.6393049113414406</v>
      </c>
      <c r="AC1144" s="70">
        <f t="shared" si="544"/>
        <v>9.6393049113414411E-2</v>
      </c>
      <c r="AD1144" s="70">
        <f t="shared" si="545"/>
        <v>8940.4588035112429</v>
      </c>
      <c r="AE1144" s="70">
        <f t="shared" si="546"/>
        <v>3.9513598063485404</v>
      </c>
      <c r="AF1144" s="70">
        <f t="shared" si="547"/>
        <v>2.6957917943933526E-2</v>
      </c>
      <c r="AG1144" s="70">
        <f t="shared" si="548"/>
        <v>2.5872052804286474E-2</v>
      </c>
      <c r="AH1144" s="70">
        <f>(U1144-Phase_Relations!$B$37)/Phase_Relations!$B$37</f>
        <v>1.0078648744879464</v>
      </c>
      <c r="AI1144" s="70">
        <f>(U1144-Phase_Relations!G$20)/Phase_Relations!G$20</f>
        <v>0.9305286124787937</v>
      </c>
      <c r="AJ1144" s="70">
        <f t="shared" si="549"/>
        <v>1.0083051829315084</v>
      </c>
      <c r="AK1144" s="70">
        <f t="shared" si="550"/>
        <v>0.50195851687727544</v>
      </c>
      <c r="AL1144" s="71">
        <f>(1/(J1145-J1143))*((M1145-M1143)/Phase_Relations!B$22)</f>
        <v>4.2213417644861828E-7</v>
      </c>
      <c r="AM1144" s="71">
        <f t="shared" si="551"/>
        <v>3.7525351002695646</v>
      </c>
      <c r="AN1144" s="71">
        <f>SUM(AM$27:AM1144)</f>
        <v>514.86364138717408</v>
      </c>
      <c r="AO1144" s="71">
        <f>(1/10000)*((AL1144*Phase_Relations!B$22*H$7*U1144))/(2*(P1144-R1144))</f>
        <v>2.4225151315229965E-12</v>
      </c>
      <c r="AP1144" s="71">
        <f t="shared" si="552"/>
        <v>1.8835216072163517E-12</v>
      </c>
      <c r="AQ1144" s="72">
        <f t="shared" si="553"/>
        <v>2.4171193106905089E-19</v>
      </c>
      <c r="AR1144" s="72">
        <f t="shared" si="554"/>
        <v>1.8793263206753469E-19</v>
      </c>
      <c r="AS1144" s="71">
        <f t="shared" si="557"/>
        <v>1.2045695268478314E-5</v>
      </c>
      <c r="AT1144" s="72">
        <f t="shared" si="558"/>
        <v>2.0026197471229476E-8</v>
      </c>
      <c r="AU1144" s="97">
        <f t="shared" si="555"/>
        <v>3.7760438290876133E-8</v>
      </c>
      <c r="AV1144" s="2"/>
      <c r="AW1144" s="2"/>
      <c r="AX1144" s="2"/>
      <c r="AY1144" s="2"/>
      <c r="AZ1144" s="2"/>
      <c r="BA1144" s="2"/>
      <c r="BC1144" s="10"/>
      <c r="BE1144" s="10"/>
      <c r="BI1144" s="10"/>
    </row>
    <row r="1145" spans="1:61" x14ac:dyDescent="0.2">
      <c r="A1145" s="9">
        <f>Raw_Data!A1143</f>
        <v>40775.055648148147</v>
      </c>
      <c r="B1145" s="10">
        <f>Raw_Data!J1143</f>
        <v>-1.3816239588106311E-2</v>
      </c>
      <c r="C1145" s="10">
        <f>Raw_Data!K1143</f>
        <v>-0.23711171749146054</v>
      </c>
      <c r="D1145" s="10">
        <f>Raw_Data!L1143</f>
        <v>3.0375494391708356E-2</v>
      </c>
      <c r="E1145" s="10">
        <f>Raw_Data!M1143</f>
        <v>1.8458849793556543E-2</v>
      </c>
      <c r="F1145" s="10">
        <f>Raw_Data!N1143</f>
        <v>1.853522853162758E-2</v>
      </c>
      <c r="J1145" s="74">
        <f t="shared" ref="J1145:J1208" si="559">(A1145-A$27)*24*3600</f>
        <v>296379.99999965541</v>
      </c>
      <c r="K1145" s="69">
        <f t="shared" ref="K1145:K1208" si="560">B1145*$B$17/B$18</f>
        <v>6478.3545988073802</v>
      </c>
      <c r="L1145" s="69">
        <f>K1145+$D$8-$B$8*Q1145+Phase_Relations!$C$24*Q1145</f>
        <v>6727.7204828536233</v>
      </c>
      <c r="M1145" s="69">
        <f t="shared" ref="M1145:M1208" si="561">(C1145*$C$17/C$18)-(0.000000651*K1145)</f>
        <v>6.6987696056070231E-2</v>
      </c>
      <c r="N1145" s="69">
        <f t="shared" ref="N1145:N1208" si="562">M1145*2.54</f>
        <v>0.17014874798241839</v>
      </c>
      <c r="O1145" s="70">
        <f t="shared" ref="O1145:O1208" si="563">D1145*$D$17/D$18</f>
        <v>91.262987497031716</v>
      </c>
      <c r="P1145" s="70">
        <f t="shared" ref="P1145:P1208" si="564">(O1145/145)*1000</f>
        <v>629.39991377263254</v>
      </c>
      <c r="Q1145" s="70">
        <f t="shared" ref="Q1145:Q1208" si="565">E1145*$E$17/E$18</f>
        <v>55.416511143367863</v>
      </c>
      <c r="R1145" s="111">
        <f t="shared" ref="R1145:R1208" si="566">(Q1145/145)*1000</f>
        <v>382.18283547150253</v>
      </c>
      <c r="S1145" s="70">
        <f t="shared" si="556"/>
        <v>247.21707830113002</v>
      </c>
      <c r="T1145" s="113">
        <f t="shared" ref="T1145:T1208" si="567">D$7-M1145</f>
        <v>0.62701230394392971</v>
      </c>
      <c r="U1145" s="70">
        <f t="shared" ref="U1145:U1208" si="568">T1145*2.54</f>
        <v>1.5926112520175815</v>
      </c>
      <c r="V1145" s="70">
        <f>(L1145/Phase_Relations!C$24)</f>
        <v>1381.5905815541646</v>
      </c>
      <c r="W1145" s="70">
        <f t="shared" ref="W1145:W1208" si="569">144*V1145</f>
        <v>198949.0437437997</v>
      </c>
      <c r="X1145" s="70">
        <f t="shared" ref="X1145:X1208" si="570">(V1145/145)*1000</f>
        <v>9528.2109072701005</v>
      </c>
      <c r="Y1145" s="70">
        <f t="shared" ref="Y1145:Y1208" si="571">V1145-Q1145</f>
        <v>1326.1740704107967</v>
      </c>
      <c r="Z1145" s="70">
        <f t="shared" ref="Z1145:Z1208" si="572">144*Y1145</f>
        <v>190969.06613915472</v>
      </c>
      <c r="AA1145" s="70">
        <f t="shared" ref="AA1145:AA1208" si="573">X1145-R1145</f>
        <v>9146.0280717985988</v>
      </c>
      <c r="AB1145" s="70">
        <f t="shared" ref="AB1145:AB1208" si="574">(1-($D$7-M1145)/$D$7)*100</f>
        <v>9.6524057717680467</v>
      </c>
      <c r="AC1145" s="70">
        <f t="shared" ref="AC1145:AC1208" si="575">AB1145/100</f>
        <v>9.6524057717680467E-2</v>
      </c>
      <c r="AD1145" s="70">
        <f t="shared" ref="AD1145:AD1208" si="576">X1145-((2/3)*(P1145-R1145)+R1145)</f>
        <v>8981.2166862645117</v>
      </c>
      <c r="AE1145" s="70">
        <f t="shared" ref="AE1145:AE1208" si="577">LOG(AD1145,10)</f>
        <v>3.9533351745668659</v>
      </c>
      <c r="AF1145" s="70">
        <f t="shared" ref="AF1145:AF1208" si="578">(P1145-R1145)/AA1145</f>
        <v>2.7029993387338674E-2</v>
      </c>
      <c r="AG1145" s="70">
        <f t="shared" ref="AG1145:AG1208" si="579">(P1145-R1145)/X1145</f>
        <v>2.5945802491892937E-2</v>
      </c>
      <c r="AH1145" s="70">
        <f>(U1145-Phase_Relations!$B$37)/Phase_Relations!$B$37</f>
        <v>1.007573766086773</v>
      </c>
      <c r="AI1145" s="70">
        <f>(U1145-Phase_Relations!G$20)/Phase_Relations!G$20</f>
        <v>0.93024871660286168</v>
      </c>
      <c r="AJ1145" s="70">
        <f t="shared" ref="AJ1145:AJ1208" si="580">AVERAGE(AH1141:AH1149)</f>
        <v>1.007812068720791</v>
      </c>
      <c r="AK1145" s="70">
        <f t="shared" ref="AK1145:AK1208" si="581">AH1145/(1+AH1145)</f>
        <v>0.50188629833053056</v>
      </c>
      <c r="AL1145" s="71">
        <f>(1/(J1146-J1144))*((M1146-M1144)/Phase_Relations!B$22)</f>
        <v>1.6021595249858005E-7</v>
      </c>
      <c r="AM1145" s="71">
        <f t="shared" ref="AM1145:AM1208" si="582">((AD1145+AD1144)/2)*(AC1145-AC1144)</f>
        <v>1.1739468460123517</v>
      </c>
      <c r="AN1145" s="71">
        <f>SUM(AM$27:AM1145)</f>
        <v>516.0375882331864</v>
      </c>
      <c r="AO1145" s="71">
        <f>(1/10000)*((AL1145*Phase_Relations!B$22*H$7*U1145))/(2*(P1145-R1145))</f>
        <v>9.1264642845004059E-13</v>
      </c>
      <c r="AP1145" s="71">
        <f t="shared" ref="AP1145:AP1208" si="583">AVERAGE(AO1141:AO1149)</f>
        <v>1.9754292278071196E-12</v>
      </c>
      <c r="AQ1145" s="72">
        <f t="shared" ref="AQ1145:AQ1208" si="584">AO1145*$H$8/($H$7*1000)</f>
        <v>9.1061363346467751E-20</v>
      </c>
      <c r="AR1145" s="72">
        <f t="shared" ref="AR1145:AR1208" si="585">AVERAGE(AQ1141:AQ1149)</f>
        <v>1.9710292296226684E-19</v>
      </c>
      <c r="AS1145" s="71">
        <f t="shared" si="557"/>
        <v>3.5572029280216544E-6</v>
      </c>
      <c r="AT1145" s="72">
        <f t="shared" si="558"/>
        <v>2.5548051651001602E-8</v>
      </c>
      <c r="AU1145" s="97">
        <f t="shared" ref="AU1145:AU1208" si="586">AVERAGE(AT1141:AT1150)</f>
        <v>3.5816352768458082E-8</v>
      </c>
      <c r="AV1145" s="2"/>
      <c r="AW1145" s="2"/>
      <c r="AX1145" s="2"/>
      <c r="AY1145" s="2"/>
      <c r="AZ1145" s="2"/>
      <c r="BA1145" s="2"/>
      <c r="BC1145" s="10"/>
      <c r="BE1145" s="10"/>
      <c r="BI1145" s="10"/>
    </row>
    <row r="1146" spans="1:61" x14ac:dyDescent="0.2">
      <c r="A1146" s="9">
        <f>Raw_Data!A1144</f>
        <v>40775.058622685188</v>
      </c>
      <c r="B1146" s="10">
        <f>Raw_Data!J1144</f>
        <v>-1.388203585234991E-2</v>
      </c>
      <c r="C1146" s="10">
        <f>Raw_Data!K1144</f>
        <v>-0.23735875039692012</v>
      </c>
      <c r="D1146" s="10">
        <f>Raw_Data!L1144</f>
        <v>3.0408784451035856E-2</v>
      </c>
      <c r="E1146" s="10">
        <f>Raw_Data!M1144</f>
        <v>1.8431533654971643E-2</v>
      </c>
      <c r="F1146" s="10">
        <f>Raw_Data!N1144</f>
        <v>1.8498750536245979E-2</v>
      </c>
      <c r="J1146" s="74">
        <f t="shared" si="559"/>
        <v>296637.00000001118</v>
      </c>
      <c r="K1146" s="69">
        <f t="shared" si="560"/>
        <v>6509.2060854458869</v>
      </c>
      <c r="L1146" s="69">
        <f>K1146+$D$8-$B$8*Q1146+Phase_Relations!$C$24*Q1146</f>
        <v>6758.2095332458266</v>
      </c>
      <c r="M1146" s="69">
        <f t="shared" si="561"/>
        <v>6.7041796195000891E-2</v>
      </c>
      <c r="N1146" s="69">
        <f t="shared" si="562"/>
        <v>0.17028616233530228</v>
      </c>
      <c r="O1146" s="70">
        <f t="shared" si="563"/>
        <v>91.363007277088712</v>
      </c>
      <c r="P1146" s="70">
        <f t="shared" si="564"/>
        <v>630.08970535923243</v>
      </c>
      <c r="Q1146" s="70">
        <f t="shared" si="565"/>
        <v>55.334503590610581</v>
      </c>
      <c r="R1146" s="111">
        <f t="shared" si="566"/>
        <v>381.61726614214194</v>
      </c>
      <c r="S1146" s="70">
        <f t="shared" si="556"/>
        <v>248.47243921709048</v>
      </c>
      <c r="T1146" s="113">
        <f t="shared" si="567"/>
        <v>0.626958203804999</v>
      </c>
      <c r="U1146" s="70">
        <f t="shared" si="568"/>
        <v>1.5924738376646974</v>
      </c>
      <c r="V1146" s="70">
        <f>(L1146/Phase_Relations!C$24)</f>
        <v>1387.8517490580398</v>
      </c>
      <c r="W1146" s="70">
        <f t="shared" si="569"/>
        <v>199850.65186435773</v>
      </c>
      <c r="X1146" s="70">
        <f t="shared" si="570"/>
        <v>9571.3913728140669</v>
      </c>
      <c r="Y1146" s="70">
        <f t="shared" si="571"/>
        <v>1332.5172454674291</v>
      </c>
      <c r="Z1146" s="70">
        <f t="shared" si="572"/>
        <v>191882.48334730978</v>
      </c>
      <c r="AA1146" s="70">
        <f t="shared" si="573"/>
        <v>9189.7741066719245</v>
      </c>
      <c r="AB1146" s="70">
        <f t="shared" si="574"/>
        <v>9.6602011808358696</v>
      </c>
      <c r="AC1146" s="70">
        <f t="shared" si="575"/>
        <v>9.6602011808358701E-2</v>
      </c>
      <c r="AD1146" s="70">
        <f t="shared" si="576"/>
        <v>9024.1258138605317</v>
      </c>
      <c r="AE1146" s="70">
        <f t="shared" si="577"/>
        <v>3.9554051415910041</v>
      </c>
      <c r="AF1146" s="70">
        <f t="shared" si="578"/>
        <v>2.7037926757818288E-2</v>
      </c>
      <c r="AG1146" s="70">
        <f t="shared" si="579"/>
        <v>2.595990797355072E-2</v>
      </c>
      <c r="AH1146" s="70">
        <f>(U1146-Phase_Relations!$B$37)/Phase_Relations!$B$37</f>
        <v>1.0074005477639811</v>
      </c>
      <c r="AI1146" s="70">
        <f>(U1146-Phase_Relations!G$20)/Phase_Relations!G$20</f>
        <v>0.93008217007246319</v>
      </c>
      <c r="AJ1146" s="70">
        <f t="shared" si="580"/>
        <v>1.0072988823567168</v>
      </c>
      <c r="AK1146" s="70">
        <f t="shared" si="581"/>
        <v>0.50184331616632871</v>
      </c>
      <c r="AL1146" s="71">
        <f>(1/(J1147-J1145))*((M1147-M1145)/Phase_Relations!B$22)</f>
        <v>1.1750289686561555E-7</v>
      </c>
      <c r="AM1146" s="71">
        <f t="shared" si="582"/>
        <v>0.70179505097370309</v>
      </c>
      <c r="AN1146" s="71">
        <f>SUM(AM$27:AM1146)</f>
        <v>516.73938328416011</v>
      </c>
      <c r="AO1146" s="71">
        <f>(1/10000)*((AL1146*Phase_Relations!B$22*H$7*U1146))/(2*(P1146-R1146))</f>
        <v>6.6589867177546535E-13</v>
      </c>
      <c r="AP1146" s="71">
        <f t="shared" si="583"/>
        <v>2.0402372155897254E-12</v>
      </c>
      <c r="AQ1146" s="72">
        <f t="shared" si="584"/>
        <v>6.6441547364029713E-20</v>
      </c>
      <c r="AR1146" s="72">
        <f t="shared" si="585"/>
        <v>2.0356928664841848E-19</v>
      </c>
      <c r="AS1146" s="71">
        <f t="shared" si="557"/>
        <v>2.0108173900700671E-6</v>
      </c>
      <c r="AT1146" s="72">
        <f t="shared" si="558"/>
        <v>3.2976107046055102E-8</v>
      </c>
      <c r="AU1146" s="97">
        <f t="shared" si="586"/>
        <v>3.8202157980795352E-8</v>
      </c>
      <c r="AV1146" s="2"/>
      <c r="AW1146" s="2"/>
      <c r="AX1146" s="2"/>
      <c r="AY1146" s="2"/>
      <c r="AZ1146" s="2"/>
      <c r="BA1146" s="2"/>
      <c r="BC1146" s="10"/>
      <c r="BE1146" s="10"/>
      <c r="BI1146" s="10"/>
    </row>
    <row r="1147" spans="1:61" x14ac:dyDescent="0.2">
      <c r="A1147" s="9">
        <f>Raw_Data!A1145</f>
        <v>40775.061608796299</v>
      </c>
      <c r="B1147" s="10">
        <f>Raw_Data!J1145</f>
        <v>-1.3943841585043611E-2</v>
      </c>
      <c r="C1147" s="10">
        <f>Raw_Data!K1145</f>
        <v>-0.23759628203679029</v>
      </c>
      <c r="D1147" s="10">
        <f>Raw_Data!L1145</f>
        <v>3.0408641932051957E-2</v>
      </c>
      <c r="E1147" s="10">
        <f>Raw_Data!M1145</f>
        <v>1.8468742986357041E-2</v>
      </c>
      <c r="F1147" s="10">
        <f>Raw_Data!N1145</f>
        <v>1.852748353129758E-2</v>
      </c>
      <c r="J1147" s="74">
        <f t="shared" si="559"/>
        <v>296894.99999997206</v>
      </c>
      <c r="K1147" s="69">
        <f t="shared" si="560"/>
        <v>6538.1864349885782</v>
      </c>
      <c r="L1147" s="69">
        <f>K1147+$D$8-$B$8*Q1147+Phase_Relations!$C$24*Q1147</f>
        <v>6787.6835839883734</v>
      </c>
      <c r="M1147" s="69">
        <f t="shared" si="561"/>
        <v>6.7094261195846633E-2</v>
      </c>
      <c r="N1147" s="69">
        <f t="shared" si="562"/>
        <v>0.17041942343745045</v>
      </c>
      <c r="O1147" s="70">
        <f t="shared" si="563"/>
        <v>91.362579079671477</v>
      </c>
      <c r="P1147" s="70">
        <f t="shared" si="564"/>
        <v>630.08675227359629</v>
      </c>
      <c r="Q1147" s="70">
        <f t="shared" si="565"/>
        <v>55.446212139648985</v>
      </c>
      <c r="R1147" s="111">
        <f t="shared" si="566"/>
        <v>382.38766992861366</v>
      </c>
      <c r="S1147" s="70">
        <f t="shared" si="556"/>
        <v>247.69908234498263</v>
      </c>
      <c r="T1147" s="113">
        <f t="shared" si="567"/>
        <v>0.62690573880415335</v>
      </c>
      <c r="U1147" s="70">
        <f t="shared" si="568"/>
        <v>1.5923405765625496</v>
      </c>
      <c r="V1147" s="70">
        <f>(L1147/Phase_Relations!C$24)</f>
        <v>1393.9044783606221</v>
      </c>
      <c r="W1147" s="70">
        <f t="shared" si="569"/>
        <v>200722.24488392958</v>
      </c>
      <c r="X1147" s="70">
        <f t="shared" si="570"/>
        <v>9613.1343335215315</v>
      </c>
      <c r="Y1147" s="70">
        <f t="shared" si="571"/>
        <v>1338.4582662209732</v>
      </c>
      <c r="Z1147" s="70">
        <f t="shared" si="572"/>
        <v>192737.99033582013</v>
      </c>
      <c r="AA1147" s="70">
        <f t="shared" si="573"/>
        <v>9230.7466635929177</v>
      </c>
      <c r="AB1147" s="70">
        <f t="shared" si="574"/>
        <v>9.667760979228623</v>
      </c>
      <c r="AC1147" s="70">
        <f t="shared" si="575"/>
        <v>9.6677609792286234E-2</v>
      </c>
      <c r="AD1147" s="70">
        <f t="shared" si="576"/>
        <v>9065.6139420295967</v>
      </c>
      <c r="AE1147" s="70">
        <f t="shared" si="577"/>
        <v>3.9573972207433901</v>
      </c>
      <c r="AF1147" s="70">
        <f t="shared" si="578"/>
        <v>2.6834132857522255E-2</v>
      </c>
      <c r="AG1147" s="70">
        <f t="shared" si="579"/>
        <v>2.5766734735126109E-2</v>
      </c>
      <c r="AH1147" s="70">
        <f>(U1147-Phase_Relations!$B$37)/Phase_Relations!$B$37</f>
        <v>1.0072325648413609</v>
      </c>
      <c r="AI1147" s="70">
        <f>(U1147-Phase_Relations!G$20)/Phase_Relations!G$20</f>
        <v>0.92992065729207307</v>
      </c>
      <c r="AJ1147" s="70">
        <f t="shared" si="580"/>
        <v>1.006766660514437</v>
      </c>
      <c r="AK1147" s="70">
        <f t="shared" si="581"/>
        <v>0.50180162602182887</v>
      </c>
      <c r="AL1147" s="71">
        <f>(1/(J1148-J1146))*((M1148-M1146)/Phase_Relations!B$22)</f>
        <v>2.6686727628572393E-7</v>
      </c>
      <c r="AM1147" s="71">
        <f t="shared" si="582"/>
        <v>0.68377392765952161</v>
      </c>
      <c r="AN1147" s="71">
        <f>SUM(AM$27:AM1147)</f>
        <v>517.42315721181967</v>
      </c>
      <c r="AO1147" s="71">
        <f>(1/10000)*((AL1147*Phase_Relations!B$22*H$7*U1147))/(2*(P1147-R1147))</f>
        <v>1.5169538894015258E-12</v>
      </c>
      <c r="AP1147" s="71">
        <f t="shared" si="583"/>
        <v>2.1464878359281784E-12</v>
      </c>
      <c r="AQ1147" s="72">
        <f t="shared" si="584"/>
        <v>1.51357508227176E-19</v>
      </c>
      <c r="AR1147" s="72">
        <f t="shared" si="585"/>
        <v>2.1417068281106956E-19</v>
      </c>
      <c r="AS1147" s="71">
        <f t="shared" si="557"/>
        <v>2.0170062947204677E-6</v>
      </c>
      <c r="AT1147" s="72">
        <f t="shared" si="558"/>
        <v>7.4890890438815308E-8</v>
      </c>
      <c r="AU1147" s="97">
        <f t="shared" si="586"/>
        <v>3.639898098953253E-8</v>
      </c>
      <c r="AV1147" s="2"/>
      <c r="AW1147" s="2"/>
      <c r="AX1147" s="2"/>
      <c r="AY1147" s="2"/>
      <c r="AZ1147" s="2"/>
      <c r="BA1147" s="2"/>
      <c r="BC1147" s="10"/>
      <c r="BE1147" s="10"/>
      <c r="BI1147" s="10"/>
    </row>
    <row r="1148" spans="1:61" x14ac:dyDescent="0.2">
      <c r="A1148" s="9">
        <f>Raw_Data!A1146</f>
        <v>40775.064583333333</v>
      </c>
      <c r="B1148" s="10">
        <f>Raw_Data!J1146</f>
        <v>-1.400402022600431E-2</v>
      </c>
      <c r="C1148" s="10">
        <f>Raw_Data!K1146</f>
        <v>-0.2382886867670102</v>
      </c>
      <c r="D1148" s="10">
        <f>Raw_Data!L1146</f>
        <v>3.0484426401751957E-2</v>
      </c>
      <c r="E1148" s="10">
        <f>Raw_Data!M1146</f>
        <v>1.8410262696621441E-2</v>
      </c>
      <c r="F1148" s="10">
        <f>Raw_Data!N1146</f>
        <v>1.8498332210610879E-2</v>
      </c>
      <c r="J1148" s="74">
        <f t="shared" si="559"/>
        <v>297151.99999969918</v>
      </c>
      <c r="K1148" s="69">
        <f t="shared" si="560"/>
        <v>6566.4038506559591</v>
      </c>
      <c r="L1148" s="69">
        <f>K1148+$D$8-$B$8*Q1148+Phase_Relations!$C$24*Q1148</f>
        <v>6815.1250709267124</v>
      </c>
      <c r="M1148" s="69">
        <f t="shared" si="561"/>
        <v>6.7283822130726936E-2</v>
      </c>
      <c r="N1148" s="69">
        <f t="shared" si="562"/>
        <v>0.17090090821204643</v>
      </c>
      <c r="O1148" s="70">
        <f t="shared" si="563"/>
        <v>91.590273056319589</v>
      </c>
      <c r="P1148" s="70">
        <f t="shared" si="564"/>
        <v>631.65705556082469</v>
      </c>
      <c r="Q1148" s="70">
        <f t="shared" si="565"/>
        <v>55.270644665833174</v>
      </c>
      <c r="R1148" s="111">
        <f t="shared" si="566"/>
        <v>381.17685976436672</v>
      </c>
      <c r="S1148" s="70">
        <f t="shared" si="556"/>
        <v>250.48019579645796</v>
      </c>
      <c r="T1148" s="113">
        <f t="shared" si="567"/>
        <v>0.62671617786927303</v>
      </c>
      <c r="U1148" s="70">
        <f t="shared" si="568"/>
        <v>1.5918590917879536</v>
      </c>
      <c r="V1148" s="70">
        <f>(L1148/Phase_Relations!C$24)</f>
        <v>1399.5398046192674</v>
      </c>
      <c r="W1148" s="70">
        <f t="shared" si="569"/>
        <v>201533.73186517452</v>
      </c>
      <c r="X1148" s="70">
        <f t="shared" si="570"/>
        <v>9651.998652546672</v>
      </c>
      <c r="Y1148" s="70">
        <f t="shared" si="571"/>
        <v>1344.2691599534342</v>
      </c>
      <c r="Z1148" s="70">
        <f t="shared" si="572"/>
        <v>193574.75903329451</v>
      </c>
      <c r="AA1148" s="70">
        <f t="shared" si="573"/>
        <v>9270.8217927823061</v>
      </c>
      <c r="AB1148" s="70">
        <f t="shared" si="574"/>
        <v>9.6950752349750591</v>
      </c>
      <c r="AC1148" s="70">
        <f t="shared" si="575"/>
        <v>9.6950752349750591E-2</v>
      </c>
      <c r="AD1148" s="70">
        <f t="shared" si="576"/>
        <v>9103.8349955846661</v>
      </c>
      <c r="AE1148" s="70">
        <f t="shared" si="577"/>
        <v>3.9592243776585878</v>
      </c>
      <c r="AF1148" s="70">
        <f t="shared" si="578"/>
        <v>2.7018122168141177E-2</v>
      </c>
      <c r="AG1148" s="70">
        <f t="shared" si="579"/>
        <v>2.5951122126438443E-2</v>
      </c>
      <c r="AH1148" s="70">
        <f>(U1148-Phase_Relations!$B$37)/Phase_Relations!$B$37</f>
        <v>1.0066256268952523</v>
      </c>
      <c r="AI1148" s="70">
        <f>(U1148-Phase_Relations!G$20)/Phase_Relations!G$20</f>
        <v>0.92933709657249985</v>
      </c>
      <c r="AJ1148" s="70">
        <f t="shared" si="580"/>
        <v>1.006194237481508</v>
      </c>
      <c r="AK1148" s="70">
        <f t="shared" si="581"/>
        <v>0.50165093747594158</v>
      </c>
      <c r="AL1148" s="71">
        <f>(1/(J1149-J1147))*((M1149-M1147)/Phase_Relations!B$22)</f>
        <v>4.585541479933546E-7</v>
      </c>
      <c r="AM1148" s="71">
        <f t="shared" si="582"/>
        <v>2.4814248752689969</v>
      </c>
      <c r="AN1148" s="71">
        <f>SUM(AM$27:AM1148)</f>
        <v>519.90458208708867</v>
      </c>
      <c r="AO1148" s="71">
        <f>(1/10000)*((AL1148*Phase_Relations!B$22*H$7*U1148))/(2*(P1148-R1148))</f>
        <v>2.5768393671732948E-12</v>
      </c>
      <c r="AP1148" s="71">
        <f t="shared" si="583"/>
        <v>2.1551441579696005E-12</v>
      </c>
      <c r="AQ1148" s="72">
        <f t="shared" si="584"/>
        <v>2.5710998102316519E-19</v>
      </c>
      <c r="AR1148" s="72">
        <f t="shared" si="585"/>
        <v>2.1503438693797518E-19</v>
      </c>
      <c r="AS1148" s="71">
        <f t="shared" si="557"/>
        <v>7.9112287530567827E-6</v>
      </c>
      <c r="AT1148" s="72">
        <f t="shared" si="558"/>
        <v>3.2434504861096751E-8</v>
      </c>
      <c r="AU1148" s="97">
        <f t="shared" si="586"/>
        <v>3.5458591609602709E-8</v>
      </c>
      <c r="AV1148" s="2"/>
      <c r="AW1148" s="2"/>
      <c r="AX1148" s="2"/>
      <c r="AY1148" s="2"/>
      <c r="AZ1148" s="2"/>
      <c r="BA1148" s="2"/>
      <c r="BC1148" s="10"/>
      <c r="BE1148" s="10"/>
      <c r="BI1148" s="10"/>
    </row>
    <row r="1149" spans="1:61" x14ac:dyDescent="0.2">
      <c r="A1149" s="9">
        <f>Raw_Data!A1147</f>
        <v>40775.067557870374</v>
      </c>
      <c r="B1149" s="10">
        <f>Raw_Data!J1147</f>
        <v>-1.406563593338611E-2</v>
      </c>
      <c r="C1149" s="10">
        <f>Raw_Data!K1147</f>
        <v>-0.23910223263356034</v>
      </c>
      <c r="D1149" s="10">
        <f>Raw_Data!L1147</f>
        <v>3.0587883307496656E-2</v>
      </c>
      <c r="E1149" s="10">
        <f>Raw_Data!M1147</f>
        <v>1.8434965987167741E-2</v>
      </c>
      <c r="F1149" s="10">
        <f>Raw_Data!N1147</f>
        <v>1.8498176832517879E-2</v>
      </c>
      <c r="J1149" s="74">
        <f t="shared" si="559"/>
        <v>297409.00000005495</v>
      </c>
      <c r="K1149" s="69">
        <f t="shared" si="560"/>
        <v>6595.2950984321833</v>
      </c>
      <c r="L1149" s="69">
        <f>K1149+$D$8-$B$8*Q1149+Phase_Relations!$C$24*Q1149</f>
        <v>6844.3440871343755</v>
      </c>
      <c r="M1149" s="69">
        <f t="shared" si="561"/>
        <v>6.7509323317186343E-2</v>
      </c>
      <c r="N1149" s="69">
        <f t="shared" si="562"/>
        <v>0.17147368122565332</v>
      </c>
      <c r="O1149" s="70">
        <f t="shared" si="563"/>
        <v>91.901108698159788</v>
      </c>
      <c r="P1149" s="70">
        <f t="shared" si="564"/>
        <v>633.80074964248138</v>
      </c>
      <c r="Q1149" s="70">
        <f t="shared" si="565"/>
        <v>55.3448080178918</v>
      </c>
      <c r="R1149" s="111">
        <f t="shared" si="566"/>
        <v>381.68833115787447</v>
      </c>
      <c r="S1149" s="70">
        <f t="shared" si="556"/>
        <v>252.11241848460691</v>
      </c>
      <c r="T1149" s="113">
        <f t="shared" si="567"/>
        <v>0.62649067668281355</v>
      </c>
      <c r="U1149" s="70">
        <f t="shared" si="568"/>
        <v>1.5912863187743465</v>
      </c>
      <c r="V1149" s="70">
        <f>(L1149/Phase_Relations!C$24)</f>
        <v>1405.540160564148</v>
      </c>
      <c r="W1149" s="70">
        <f t="shared" si="569"/>
        <v>202397.7831212373</v>
      </c>
      <c r="X1149" s="70">
        <f t="shared" si="570"/>
        <v>9693.3804176837784</v>
      </c>
      <c r="Y1149" s="70">
        <f t="shared" si="571"/>
        <v>1350.1953525462561</v>
      </c>
      <c r="Z1149" s="70">
        <f t="shared" si="572"/>
        <v>194428.13076666088</v>
      </c>
      <c r="AA1149" s="70">
        <f t="shared" si="573"/>
        <v>9311.6920865259035</v>
      </c>
      <c r="AB1149" s="70">
        <f t="shared" si="574"/>
        <v>9.7275682013236882</v>
      </c>
      <c r="AC1149" s="70">
        <f t="shared" si="575"/>
        <v>9.7275682013236886E-2</v>
      </c>
      <c r="AD1149" s="70">
        <f t="shared" si="576"/>
        <v>9143.6171408694991</v>
      </c>
      <c r="AE1149" s="70">
        <f t="shared" si="577"/>
        <v>3.9611180331036775</v>
      </c>
      <c r="AF1149" s="70">
        <f t="shared" si="578"/>
        <v>2.7074823366358483E-2</v>
      </c>
      <c r="AG1149" s="70">
        <f t="shared" si="579"/>
        <v>2.6008720139021311E-2</v>
      </c>
      <c r="AH1149" s="70">
        <f>(U1149-Phase_Relations!$B$37)/Phase_Relations!$B$37</f>
        <v>1.0059036151208263</v>
      </c>
      <c r="AI1149" s="70">
        <f>(U1149-Phase_Relations!G$20)/Phase_Relations!G$20</f>
        <v>0.92864289428489244</v>
      </c>
      <c r="AJ1149" s="70">
        <f t="shared" si="580"/>
        <v>1.0056510506684995</v>
      </c>
      <c r="AK1149" s="70">
        <f t="shared" si="581"/>
        <v>0.50147156001821913</v>
      </c>
      <c r="AL1149" s="71">
        <f>(1/(J1150-J1148))*((M1150-M1148)/Phase_Relations!B$22)</f>
        <v>5.6494664234055466E-7</v>
      </c>
      <c r="AM1149" s="71">
        <f t="shared" si="582"/>
        <v>2.9645692410901656</v>
      </c>
      <c r="AN1149" s="71">
        <f>SUM(AM$27:AM1149)</f>
        <v>522.86915132817887</v>
      </c>
      <c r="AO1149" s="71">
        <f>(1/10000)*((AL1149*Phase_Relations!B$22*H$7*U1149))/(2*(P1149-R1149))</f>
        <v>3.1530220973244538E-12</v>
      </c>
      <c r="AP1149" s="71">
        <f t="shared" si="583"/>
        <v>2.2200326270198188E-12</v>
      </c>
      <c r="AQ1149" s="72">
        <f t="shared" si="584"/>
        <v>3.1459991722262151E-19</v>
      </c>
      <c r="AR1149" s="72">
        <f t="shared" si="585"/>
        <v>2.2150878082478739E-19</v>
      </c>
      <c r="AS1149" s="71">
        <f t="shared" si="557"/>
        <v>9.0446075328598269E-6</v>
      </c>
      <c r="AT1149" s="72">
        <f t="shared" si="558"/>
        <v>3.4713719985680146E-8</v>
      </c>
      <c r="AU1149" s="97">
        <f t="shared" si="586"/>
        <v>3.582711702944243E-8</v>
      </c>
      <c r="AV1149" s="2"/>
      <c r="AW1149" s="2"/>
      <c r="AX1149" s="2"/>
      <c r="AY1149" s="2"/>
      <c r="AZ1149" s="2"/>
      <c r="BA1149" s="2"/>
      <c r="BC1149" s="10"/>
      <c r="BE1149" s="10"/>
      <c r="BI1149" s="10"/>
    </row>
    <row r="1150" spans="1:61" x14ac:dyDescent="0.2">
      <c r="A1150" s="9">
        <f>Raw_Data!A1148</f>
        <v>40775.070543981485</v>
      </c>
      <c r="B1150" s="10">
        <f>Raw_Data!J1148</f>
        <v>-1.4130719602710111E-2</v>
      </c>
      <c r="C1150" s="10">
        <f>Raw_Data!K1148</f>
        <v>-0.24012361868499088</v>
      </c>
      <c r="D1150" s="10">
        <f>Raw_Data!L1148</f>
        <v>3.0651066723701655E-2</v>
      </c>
      <c r="E1150" s="10">
        <f>Raw_Data!M1148</f>
        <v>1.8441569366756044E-2</v>
      </c>
      <c r="F1150" s="10">
        <f>Raw_Data!N1148</f>
        <v>1.8529264403286977E-2</v>
      </c>
      <c r="J1150" s="74">
        <f t="shared" si="559"/>
        <v>297667.00000001583</v>
      </c>
      <c r="K1150" s="69">
        <f t="shared" si="560"/>
        <v>6625.8124534464496</v>
      </c>
      <c r="L1150" s="69">
        <f>K1150+$D$8-$B$8*Q1150+Phase_Relations!$C$24*Q1150</f>
        <v>6874.9490571716615</v>
      </c>
      <c r="M1150" s="69">
        <f t="shared" si="561"/>
        <v>6.7796180715180246E-2</v>
      </c>
      <c r="N1150" s="69">
        <f t="shared" si="562"/>
        <v>0.17220229901655781</v>
      </c>
      <c r="O1150" s="70">
        <f t="shared" si="563"/>
        <v>92.090942886495199</v>
      </c>
      <c r="P1150" s="70">
        <f t="shared" si="564"/>
        <v>635.10995094134614</v>
      </c>
      <c r="Q1150" s="70">
        <f t="shared" si="565"/>
        <v>55.364632452384285</v>
      </c>
      <c r="R1150" s="111">
        <f t="shared" si="566"/>
        <v>381.82505139575369</v>
      </c>
      <c r="S1150" s="70">
        <f t="shared" si="556"/>
        <v>253.28489954559245</v>
      </c>
      <c r="T1150" s="113">
        <f t="shared" si="567"/>
        <v>0.62620381928481972</v>
      </c>
      <c r="U1150" s="70">
        <f t="shared" si="568"/>
        <v>1.5905577009834422</v>
      </c>
      <c r="V1150" s="70">
        <f>(L1150/Phase_Relations!C$24)</f>
        <v>1411.8251330834473</v>
      </c>
      <c r="W1150" s="70">
        <f t="shared" si="569"/>
        <v>203302.8191640164</v>
      </c>
      <c r="X1150" s="70">
        <f t="shared" si="570"/>
        <v>9736.7250557479128</v>
      </c>
      <c r="Y1150" s="70">
        <f t="shared" si="571"/>
        <v>1356.460500631063</v>
      </c>
      <c r="Z1150" s="70">
        <f t="shared" si="572"/>
        <v>195330.31209087308</v>
      </c>
      <c r="AA1150" s="70">
        <f t="shared" si="573"/>
        <v>9354.9000043521592</v>
      </c>
      <c r="AB1150" s="70">
        <f t="shared" si="574"/>
        <v>9.76890212034297</v>
      </c>
      <c r="AC1150" s="70">
        <f t="shared" si="575"/>
        <v>9.7689021203429705E-2</v>
      </c>
      <c r="AD1150" s="70">
        <f t="shared" si="576"/>
        <v>9186.0434046550981</v>
      </c>
      <c r="AE1150" s="70">
        <f t="shared" si="577"/>
        <v>3.963128493156546</v>
      </c>
      <c r="AF1150" s="70">
        <f t="shared" si="578"/>
        <v>2.7075104964003602E-2</v>
      </c>
      <c r="AG1150" s="70">
        <f t="shared" si="579"/>
        <v>2.601335645151754E-2</v>
      </c>
      <c r="AH1150" s="70">
        <f>(U1150-Phase_Relations!$B$37)/Phase_Relations!$B$37</f>
        <v>1.0049851524635578</v>
      </c>
      <c r="AI1150" s="70">
        <f>(U1150-Phase_Relations!G$20)/Phase_Relations!G$20</f>
        <v>0.92775980774760636</v>
      </c>
      <c r="AJ1150" s="70">
        <f t="shared" si="580"/>
        <v>1.0050381918488975</v>
      </c>
      <c r="AK1150" s="70">
        <f t="shared" si="581"/>
        <v>0.50124318937161016</v>
      </c>
      <c r="AL1150" s="71">
        <f>(1/(J1151-J1149))*((M1151-M1149)/Phase_Relations!B$22)</f>
        <v>4.7846932191959915E-7</v>
      </c>
      <c r="AM1150" s="71">
        <f t="shared" si="582"/>
        <v>3.788183523198196</v>
      </c>
      <c r="AN1150" s="71">
        <f>SUM(AM$27:AM1150)</f>
        <v>526.65733485137707</v>
      </c>
      <c r="AO1150" s="71">
        <f>(1/10000)*((AL1150*Phase_Relations!B$22*H$7*U1150))/(2*(P1150-R1150))</f>
        <v>2.6568052430986984E-12</v>
      </c>
      <c r="AP1150" s="71">
        <f t="shared" si="583"/>
        <v>2.4077891940665605E-12</v>
      </c>
      <c r="AQ1150" s="72">
        <f t="shared" si="584"/>
        <v>2.6508875731151218E-19</v>
      </c>
      <c r="AR1150" s="72">
        <f t="shared" si="585"/>
        <v>2.4024261732438943E-19</v>
      </c>
      <c r="AS1150" s="71">
        <f t="shared" si="557"/>
        <v>1.0792365738907976E-5</v>
      </c>
      <c r="AT1150" s="72">
        <f t="shared" si="558"/>
        <v>2.4513590850768437E-8</v>
      </c>
      <c r="AU1150" s="97">
        <f t="shared" si="586"/>
        <v>3.6727527824105136E-8</v>
      </c>
      <c r="AV1150" s="2"/>
      <c r="AW1150" s="2"/>
      <c r="AX1150" s="2"/>
      <c r="AY1150" s="2"/>
      <c r="AZ1150" s="2"/>
      <c r="BA1150" s="2"/>
      <c r="BC1150" s="10"/>
      <c r="BE1150" s="10"/>
      <c r="BI1150" s="10"/>
    </row>
    <row r="1151" spans="1:61" x14ac:dyDescent="0.2">
      <c r="A1151" s="9">
        <f>Raw_Data!A1149</f>
        <v>40775.073518518519</v>
      </c>
      <c r="B1151" s="10">
        <f>Raw_Data!J1149</f>
        <v>-1.419572013596011E-2</v>
      </c>
      <c r="C1151" s="10">
        <f>Raw_Data!K1149</f>
        <v>-0.24067944272228026</v>
      </c>
      <c r="D1151" s="10">
        <f>Raw_Data!L1149</f>
        <v>3.0651589293309356E-2</v>
      </c>
      <c r="E1151" s="10">
        <f>Raw_Data!M1149</f>
        <v>1.8430215354370342E-2</v>
      </c>
      <c r="F1151" s="10">
        <f>Raw_Data!N1149</f>
        <v>1.8494399949640878E-2</v>
      </c>
      <c r="J1151" s="74">
        <f t="shared" si="559"/>
        <v>297923.99999974295</v>
      </c>
      <c r="K1151" s="69">
        <f t="shared" si="560"/>
        <v>6656.2908264378657</v>
      </c>
      <c r="L1151" s="69">
        <f>K1151+$D$8-$B$8*Q1151+Phase_Relations!$C$24*Q1151</f>
        <v>6905.2767827493963</v>
      </c>
      <c r="M1151" s="69">
        <f t="shared" si="561"/>
        <v>6.7943254322012175E-2</v>
      </c>
      <c r="N1151" s="69">
        <f t="shared" si="562"/>
        <v>0.17257586597791094</v>
      </c>
      <c r="O1151" s="70">
        <f t="shared" si="563"/>
        <v>92.092512943691915</v>
      </c>
      <c r="P1151" s="70">
        <f t="shared" si="564"/>
        <v>635.12077892201319</v>
      </c>
      <c r="Q1151" s="70">
        <f t="shared" si="565"/>
        <v>55.330545834803502</v>
      </c>
      <c r="R1151" s="111">
        <f t="shared" si="566"/>
        <v>381.58997127450687</v>
      </c>
      <c r="S1151" s="70">
        <f t="shared" si="556"/>
        <v>253.53080764750632</v>
      </c>
      <c r="T1151" s="113">
        <f t="shared" si="567"/>
        <v>0.62605674567798775</v>
      </c>
      <c r="U1151" s="70">
        <f t="shared" si="568"/>
        <v>1.5901841340220888</v>
      </c>
      <c r="V1151" s="70">
        <f>(L1151/Phase_Relations!C$24)</f>
        <v>1418.0531712614522</v>
      </c>
      <c r="W1151" s="70">
        <f t="shared" si="569"/>
        <v>204199.65666164912</v>
      </c>
      <c r="X1151" s="70">
        <f t="shared" si="570"/>
        <v>9779.6770431824298</v>
      </c>
      <c r="Y1151" s="70">
        <f t="shared" si="571"/>
        <v>1362.7226254266488</v>
      </c>
      <c r="Z1151" s="70">
        <f t="shared" si="572"/>
        <v>196232.05806143745</v>
      </c>
      <c r="AA1151" s="70">
        <f t="shared" si="573"/>
        <v>9398.087071907923</v>
      </c>
      <c r="AB1151" s="70">
        <f t="shared" si="574"/>
        <v>9.7900942827106938</v>
      </c>
      <c r="AC1151" s="70">
        <f t="shared" si="575"/>
        <v>9.7900942827106943E-2</v>
      </c>
      <c r="AD1151" s="70">
        <f t="shared" si="576"/>
        <v>9229.0665334762525</v>
      </c>
      <c r="AE1151" s="70">
        <f t="shared" si="577"/>
        <v>3.9651577768805693</v>
      </c>
      <c r="AF1151" s="70">
        <f t="shared" si="578"/>
        <v>2.6976852385773499E-2</v>
      </c>
      <c r="AG1151" s="70">
        <f t="shared" si="579"/>
        <v>2.5924251540008342E-2</v>
      </c>
      <c r="AH1151" s="70">
        <f>(U1151-Phase_Relations!$B$37)/Phase_Relations!$B$37</f>
        <v>1.0045142508354676</v>
      </c>
      <c r="AI1151" s="70">
        <f>(U1151-Phase_Relations!G$20)/Phase_Relations!G$20</f>
        <v>0.92730704368054095</v>
      </c>
      <c r="AJ1151" s="70">
        <f t="shared" si="580"/>
        <v>1.0043930433966031</v>
      </c>
      <c r="AK1151" s="70">
        <f t="shared" si="581"/>
        <v>0.50112602113793558</v>
      </c>
      <c r="AL1151" s="71">
        <f>(1/(J1152-J1150))*((M1152-M1150)/Phase_Relations!B$22)</f>
        <v>4.6147461914387642E-7</v>
      </c>
      <c r="AM1151" s="71">
        <f t="shared" si="582"/>
        <v>1.9512799991418248</v>
      </c>
      <c r="AN1151" s="71">
        <f>SUM(AM$27:AM1151)</f>
        <v>528.60861485051885</v>
      </c>
      <c r="AO1151" s="71">
        <f>(1/10000)*((AL1151*Phase_Relations!B$22*H$7*U1151))/(2*(P1151-R1151))</f>
        <v>2.5593518100694641E-12</v>
      </c>
      <c r="AP1151" s="71">
        <f t="shared" si="583"/>
        <v>2.545912201430674E-12</v>
      </c>
      <c r="AQ1151" s="72">
        <f t="shared" si="584"/>
        <v>2.5536512042673633E-19</v>
      </c>
      <c r="AR1151" s="72">
        <f t="shared" si="585"/>
        <v>2.5402415305170406E-19</v>
      </c>
      <c r="AS1151" s="71">
        <f t="shared" si="557"/>
        <v>5.4590495991653931E-6</v>
      </c>
      <c r="AT1151" s="72">
        <f t="shared" si="558"/>
        <v>4.6684941211467442E-8</v>
      </c>
      <c r="AU1151" s="97">
        <f t="shared" si="586"/>
        <v>3.6053448159706066E-8</v>
      </c>
      <c r="AV1151" s="2"/>
      <c r="AW1151" s="2"/>
      <c r="AX1151" s="2"/>
      <c r="AY1151" s="2"/>
      <c r="AZ1151" s="2"/>
      <c r="BA1151" s="2"/>
      <c r="BC1151" s="10"/>
      <c r="BE1151" s="10"/>
      <c r="BI1151" s="10"/>
    </row>
    <row r="1152" spans="1:61" x14ac:dyDescent="0.2">
      <c r="A1152" s="9">
        <f>Raw_Data!A1150</f>
        <v>40775.076493055552</v>
      </c>
      <c r="B1152" s="10">
        <f>Raw_Data!J1150</f>
        <v>-1.4256706384496311E-2</v>
      </c>
      <c r="C1152" s="10">
        <f>Raw_Data!K1150</f>
        <v>-0.24164263352195015</v>
      </c>
      <c r="D1152" s="10">
        <f>Raw_Data!L1150</f>
        <v>3.0672254545977957E-2</v>
      </c>
      <c r="E1152" s="10">
        <f>Raw_Data!M1150</f>
        <v>1.8410060794727543E-2</v>
      </c>
      <c r="F1152" s="10">
        <f>Raw_Data!N1150</f>
        <v>1.8486702757954877E-2</v>
      </c>
      <c r="J1152" s="74">
        <f t="shared" si="559"/>
        <v>298180.99999947008</v>
      </c>
      <c r="K1152" s="69">
        <f t="shared" si="560"/>
        <v>6684.8869246126987</v>
      </c>
      <c r="L1152" s="69">
        <f>K1152+$D$8-$B$8*Q1152+Phase_Relations!$C$24*Q1152</f>
        <v>6933.6054660068494</v>
      </c>
      <c r="M1152" s="69">
        <f t="shared" si="561"/>
        <v>6.8213886312153291E-2</v>
      </c>
      <c r="N1152" s="69">
        <f t="shared" si="562"/>
        <v>0.17326327123286936</v>
      </c>
      <c r="O1152" s="70">
        <f t="shared" si="563"/>
        <v>92.154601569200267</v>
      </c>
      <c r="P1152" s="70">
        <f t="shared" si="564"/>
        <v>635.54897633931216</v>
      </c>
      <c r="Q1152" s="70">
        <f t="shared" si="565"/>
        <v>55.270038523051895</v>
      </c>
      <c r="R1152" s="111">
        <f t="shared" si="566"/>
        <v>381.17267946932344</v>
      </c>
      <c r="S1152" s="70">
        <f t="shared" si="556"/>
        <v>254.37629686998872</v>
      </c>
      <c r="T1152" s="113">
        <f t="shared" si="567"/>
        <v>0.62578611368784665</v>
      </c>
      <c r="U1152" s="70">
        <f t="shared" si="568"/>
        <v>1.5894967287671304</v>
      </c>
      <c r="V1152" s="70">
        <f>(L1152/Phase_Relations!C$24)</f>
        <v>1423.8706902972203</v>
      </c>
      <c r="W1152" s="70">
        <f t="shared" si="569"/>
        <v>205037.37940279974</v>
      </c>
      <c r="X1152" s="70">
        <f t="shared" si="570"/>
        <v>9819.7978641187619</v>
      </c>
      <c r="Y1152" s="70">
        <f t="shared" si="571"/>
        <v>1368.6006517741685</v>
      </c>
      <c r="Z1152" s="70">
        <f t="shared" si="572"/>
        <v>197078.49385548025</v>
      </c>
      <c r="AA1152" s="70">
        <f t="shared" si="573"/>
        <v>9438.6251846494379</v>
      </c>
      <c r="AB1152" s="70">
        <f t="shared" si="574"/>
        <v>9.8290902467079722</v>
      </c>
      <c r="AC1152" s="70">
        <f t="shared" si="575"/>
        <v>9.8290902467079722E-2</v>
      </c>
      <c r="AD1152" s="70">
        <f t="shared" si="576"/>
        <v>9269.0409867361122</v>
      </c>
      <c r="AE1152" s="70">
        <f t="shared" si="577"/>
        <v>3.96703480256802</v>
      </c>
      <c r="AF1152" s="70">
        <f t="shared" si="578"/>
        <v>2.6950566623166167E-2</v>
      </c>
      <c r="AG1152" s="70">
        <f t="shared" si="579"/>
        <v>2.5904433104419783E-2</v>
      </c>
      <c r="AH1152" s="70">
        <f>(U1152-Phase_Relations!$B$37)/Phase_Relations!$B$37</f>
        <v>1.0036477388384086</v>
      </c>
      <c r="AI1152" s="70">
        <f>(U1152-Phase_Relations!G$20)/Phase_Relations!G$20</f>
        <v>0.92647390683720365</v>
      </c>
      <c r="AJ1152" s="70">
        <f t="shared" si="580"/>
        <v>1.0037053655247279</v>
      </c>
      <c r="AK1152" s="70">
        <f t="shared" si="581"/>
        <v>0.50091027448780079</v>
      </c>
      <c r="AL1152" s="71">
        <f>(1/(J1153-J1151))*((M1153-M1151)/Phase_Relations!B$22)</f>
        <v>5.3070685147665977E-7</v>
      </c>
      <c r="AM1152" s="71">
        <f t="shared" si="582"/>
        <v>3.606757674379879</v>
      </c>
      <c r="AN1152" s="71">
        <f>SUM(AM$27:AM1152)</f>
        <v>532.21537252489873</v>
      </c>
      <c r="AO1152" s="71">
        <f>(1/10000)*((AL1152*Phase_Relations!B$22*H$7*U1152))/(2*(P1152-R1152))</f>
        <v>2.9322647829104661E-12</v>
      </c>
      <c r="AP1152" s="71">
        <f t="shared" si="583"/>
        <v>2.5740149228942699E-12</v>
      </c>
      <c r="AQ1152" s="72">
        <f t="shared" si="584"/>
        <v>2.9257335645101706E-19</v>
      </c>
      <c r="AR1152" s="72">
        <f t="shared" si="585"/>
        <v>2.5682816570156142E-19</v>
      </c>
      <c r="AS1152" s="71">
        <f t="shared" si="557"/>
        <v>1.0813913698692481E-5</v>
      </c>
      <c r="AT1152" s="72">
        <f t="shared" si="558"/>
        <v>2.7001267610534976E-8</v>
      </c>
      <c r="AU1152" s="97">
        <f t="shared" si="586"/>
        <v>3.1422848087942872E-8</v>
      </c>
      <c r="AV1152" s="2"/>
      <c r="AW1152" s="2"/>
      <c r="AX1152" s="2"/>
      <c r="AY1152" s="2"/>
      <c r="AZ1152" s="2"/>
      <c r="BA1152" s="2"/>
      <c r="BC1152" s="10"/>
      <c r="BE1152" s="10"/>
      <c r="BI1152" s="10"/>
    </row>
    <row r="1153" spans="1:61" x14ac:dyDescent="0.2">
      <c r="A1153" s="9">
        <f>Raw_Data!A1151</f>
        <v>40775.079467592594</v>
      </c>
      <c r="B1153" s="10">
        <f>Raw_Data!J1151</f>
        <v>-1.431854774693601E-2</v>
      </c>
      <c r="C1153" s="10">
        <f>Raw_Data!K1151</f>
        <v>-0.24240392242773012</v>
      </c>
      <c r="D1153" s="10">
        <f>Raw_Data!L1151</f>
        <v>3.0751400088382057E-2</v>
      </c>
      <c r="E1153" s="10">
        <f>Raw_Data!M1151</f>
        <v>1.8418516921106843E-2</v>
      </c>
      <c r="F1153" s="10">
        <f>Raw_Data!N1151</f>
        <v>1.8505025420772678E-2</v>
      </c>
      <c r="J1153" s="74">
        <f t="shared" si="559"/>
        <v>298437.99999982584</v>
      </c>
      <c r="K1153" s="69">
        <f t="shared" si="560"/>
        <v>6713.8839807366112</v>
      </c>
      <c r="L1153" s="69">
        <f>K1153+$D$8-$B$8*Q1153+Phase_Relations!$C$24*Q1153</f>
        <v>6962.7147197861386</v>
      </c>
      <c r="M1153" s="69">
        <f t="shared" si="561"/>
        <v>6.8423625751531145E-2</v>
      </c>
      <c r="N1153" s="69">
        <f t="shared" si="562"/>
        <v>0.17379600940888912</v>
      </c>
      <c r="O1153" s="70">
        <f t="shared" si="563"/>
        <v>92.392393868272862</v>
      </c>
      <c r="P1153" s="70">
        <f t="shared" si="564"/>
        <v>637.18892322946795</v>
      </c>
      <c r="Q1153" s="70">
        <f t="shared" si="565"/>
        <v>55.295425208948856</v>
      </c>
      <c r="R1153" s="111">
        <f t="shared" si="566"/>
        <v>381.3477600617162</v>
      </c>
      <c r="S1153" s="70">
        <f t="shared" si="556"/>
        <v>255.84116316775174</v>
      </c>
      <c r="T1153" s="113">
        <f t="shared" si="567"/>
        <v>0.62557637424846879</v>
      </c>
      <c r="U1153" s="70">
        <f t="shared" si="568"/>
        <v>1.5889639905911108</v>
      </c>
      <c r="V1153" s="70">
        <f>(L1153/Phase_Relations!C$24)</f>
        <v>1429.8485056597988</v>
      </c>
      <c r="W1153" s="70">
        <f t="shared" si="569"/>
        <v>205898.18481501102</v>
      </c>
      <c r="X1153" s="70">
        <f t="shared" si="570"/>
        <v>9861.0241769641289</v>
      </c>
      <c r="Y1153" s="70">
        <f t="shared" si="571"/>
        <v>1374.5530804508498</v>
      </c>
      <c r="Z1153" s="70">
        <f t="shared" si="572"/>
        <v>197935.64358492236</v>
      </c>
      <c r="AA1153" s="70">
        <f t="shared" si="573"/>
        <v>9479.6764169024118</v>
      </c>
      <c r="AB1153" s="70">
        <f t="shared" si="574"/>
        <v>9.8593120679439714</v>
      </c>
      <c r="AC1153" s="70">
        <f t="shared" si="575"/>
        <v>9.8593120679439719E-2</v>
      </c>
      <c r="AD1153" s="70">
        <f t="shared" si="576"/>
        <v>9309.1156414572451</v>
      </c>
      <c r="AE1153" s="70">
        <f t="shared" si="577"/>
        <v>3.9689084253124021</v>
      </c>
      <c r="AF1153" s="70">
        <f t="shared" si="578"/>
        <v>2.6988385670167279E-2</v>
      </c>
      <c r="AG1153" s="70">
        <f t="shared" si="579"/>
        <v>2.594468470784304E-2</v>
      </c>
      <c r="AH1153" s="70">
        <f>(U1153-Phase_Relations!$B$37)/Phase_Relations!$B$37</f>
        <v>1.0029761931708674</v>
      </c>
      <c r="AI1153" s="70">
        <f>(U1153-Phase_Relations!G$20)/Phase_Relations!G$20</f>
        <v>0.925828226870266</v>
      </c>
      <c r="AJ1153" s="70">
        <f t="shared" si="580"/>
        <v>1.0030411372544932</v>
      </c>
      <c r="AK1153" s="70">
        <f t="shared" si="581"/>
        <v>0.50074294272218889</v>
      </c>
      <c r="AL1153" s="71">
        <f>(1/(J1154-J1152))*((M1154-M1152)/Phase_Relations!B$22)</f>
        <v>5.4746167463225064E-7</v>
      </c>
      <c r="AM1153" s="71">
        <f t="shared" si="582"/>
        <v>2.8073286425583182</v>
      </c>
      <c r="AN1153" s="71">
        <f>SUM(AM$27:AM1153)</f>
        <v>535.02270116745706</v>
      </c>
      <c r="AO1153" s="71">
        <f>(1/10000)*((AL1153*Phase_Relations!B$22*H$7*U1153))/(2*(P1153-R1153))</f>
        <v>3.0065113529749606E-12</v>
      </c>
      <c r="AP1153" s="71">
        <f t="shared" si="583"/>
        <v>2.4468052326939137E-12</v>
      </c>
      <c r="AQ1153" s="72">
        <f t="shared" si="584"/>
        <v>2.9998147605036089E-19</v>
      </c>
      <c r="AR1153" s="72">
        <f t="shared" si="585"/>
        <v>2.4413553089861885E-19</v>
      </c>
      <c r="AS1153" s="71">
        <f t="shared" si="557"/>
        <v>8.3634293349337473E-6</v>
      </c>
      <c r="AT1153" s="72">
        <f t="shared" si="558"/>
        <v>3.5796644969377776E-8</v>
      </c>
      <c r="AU1153" s="97">
        <f t="shared" si="586"/>
        <v>3.2596090568588209E-8</v>
      </c>
      <c r="AV1153" s="2"/>
      <c r="AW1153" s="2"/>
      <c r="AX1153" s="2"/>
      <c r="AY1153" s="2"/>
      <c r="AZ1153" s="2"/>
      <c r="BA1153" s="2"/>
      <c r="BC1153" s="10"/>
      <c r="BE1153" s="10"/>
      <c r="BI1153" s="10"/>
    </row>
    <row r="1154" spans="1:61" x14ac:dyDescent="0.2">
      <c r="A1154" s="9">
        <f>Raw_Data!A1152</f>
        <v>40775.082453703704</v>
      </c>
      <c r="B1154" s="10">
        <f>Raw_Data!J1152</f>
        <v>-1.4382776302356411E-2</v>
      </c>
      <c r="C1154" s="10">
        <f>Raw_Data!K1152</f>
        <v>-0.24342412082096043</v>
      </c>
      <c r="D1154" s="10">
        <f>Raw_Data!L1152</f>
        <v>3.0827362706811957E-2</v>
      </c>
      <c r="E1154" s="10">
        <f>Raw_Data!M1152</f>
        <v>1.8447020717891043E-2</v>
      </c>
      <c r="F1154" s="10">
        <f>Raw_Data!N1152</f>
        <v>1.8535611000779679E-2</v>
      </c>
      <c r="J1154" s="74">
        <f t="shared" si="559"/>
        <v>298695.99999978673</v>
      </c>
      <c r="K1154" s="69">
        <f t="shared" si="560"/>
        <v>6744.0003778017508</v>
      </c>
      <c r="L1154" s="69">
        <f>K1154+$D$8-$B$8*Q1154+Phase_Relations!$C$24*Q1154</f>
        <v>6993.2093111952463</v>
      </c>
      <c r="M1154" s="69">
        <f t="shared" si="561"/>
        <v>6.8710387517107674E-2</v>
      </c>
      <c r="N1154" s="69">
        <f t="shared" si="562"/>
        <v>0.17452438429345349</v>
      </c>
      <c r="O1154" s="70">
        <f t="shared" si="563"/>
        <v>92.620623091692579</v>
      </c>
      <c r="P1154" s="70">
        <f t="shared" si="564"/>
        <v>638.76291787374191</v>
      </c>
      <c r="Q1154" s="70">
        <f t="shared" si="565"/>
        <v>55.380998307478073</v>
      </c>
      <c r="R1154" s="111">
        <f t="shared" si="566"/>
        <v>381.93791936191775</v>
      </c>
      <c r="S1154" s="70">
        <f t="shared" si="556"/>
        <v>256.82499851182416</v>
      </c>
      <c r="T1154" s="113">
        <f t="shared" si="567"/>
        <v>0.62528961248289228</v>
      </c>
      <c r="U1154" s="70">
        <f t="shared" si="568"/>
        <v>1.5882356157065465</v>
      </c>
      <c r="V1154" s="70">
        <f>(L1154/Phase_Relations!C$24)</f>
        <v>1436.110811055295</v>
      </c>
      <c r="W1154" s="70">
        <f t="shared" si="569"/>
        <v>206799.9567919625</v>
      </c>
      <c r="X1154" s="70">
        <f t="shared" si="570"/>
        <v>9904.2124900365179</v>
      </c>
      <c r="Y1154" s="70">
        <f t="shared" si="571"/>
        <v>1380.729812747817</v>
      </c>
      <c r="Z1154" s="70">
        <f t="shared" si="572"/>
        <v>198825.09303568566</v>
      </c>
      <c r="AA1154" s="70">
        <f t="shared" si="573"/>
        <v>9522.2745706746009</v>
      </c>
      <c r="AB1154" s="70">
        <f t="shared" si="574"/>
        <v>9.9006322070760326</v>
      </c>
      <c r="AC1154" s="70">
        <f t="shared" si="575"/>
        <v>9.9006322070760322E-2</v>
      </c>
      <c r="AD1154" s="70">
        <f t="shared" si="576"/>
        <v>9351.0579050000506</v>
      </c>
      <c r="AE1154" s="70">
        <f t="shared" si="577"/>
        <v>3.9708607463071783</v>
      </c>
      <c r="AF1154" s="70">
        <f t="shared" si="578"/>
        <v>2.6970971757394886E-2</v>
      </c>
      <c r="AG1154" s="70">
        <f t="shared" si="579"/>
        <v>2.5930885345017189E-2</v>
      </c>
      <c r="AH1154" s="70">
        <f>(U1154-Phase_Relations!$B$37)/Phase_Relations!$B$37</f>
        <v>1.0020580367103529</v>
      </c>
      <c r="AI1154" s="70">
        <f>(U1154-Phase_Relations!G$20)/Phase_Relations!G$20</f>
        <v>0.92494543473605562</v>
      </c>
      <c r="AJ1154" s="70">
        <f t="shared" si="580"/>
        <v>1.0024155185608499</v>
      </c>
      <c r="AK1154" s="70">
        <f t="shared" si="581"/>
        <v>0.50051398028244343</v>
      </c>
      <c r="AL1154" s="71">
        <f>(1/(J1155-J1153))*((M1155-M1153)/Phase_Relations!B$22)</f>
        <v>4.7592683029792779E-7</v>
      </c>
      <c r="AM1154" s="71">
        <f t="shared" si="582"/>
        <v>3.8552048358400315</v>
      </c>
      <c r="AN1154" s="71">
        <f>SUM(AM$27:AM1154)</f>
        <v>538.87790600329708</v>
      </c>
      <c r="AO1154" s="71">
        <f>(1/10000)*((AL1154*Phase_Relations!B$22*H$7*U1154))/(2*(P1154-R1154))</f>
        <v>2.6024555318707193E-12</v>
      </c>
      <c r="AP1154" s="71">
        <f t="shared" si="583"/>
        <v>2.3108899777483937E-12</v>
      </c>
      <c r="AQ1154" s="72">
        <f t="shared" si="584"/>
        <v>2.5966589184288613E-19</v>
      </c>
      <c r="AR1154" s="72">
        <f t="shared" si="585"/>
        <v>2.3057427866653464E-19</v>
      </c>
      <c r="AS1154" s="71">
        <f t="shared" si="557"/>
        <v>1.0929216829922866E-5</v>
      </c>
      <c r="AT1154" s="72">
        <f t="shared" si="558"/>
        <v>2.3711451669626715E-8</v>
      </c>
      <c r="AU1154" s="97">
        <f t="shared" si="586"/>
        <v>3.1767509140699693E-8</v>
      </c>
      <c r="AV1154" s="2"/>
      <c r="AW1154" s="2"/>
      <c r="AX1154" s="2"/>
      <c r="AY1154" s="2"/>
      <c r="AZ1154" s="2"/>
      <c r="BA1154" s="2"/>
      <c r="BC1154" s="10"/>
      <c r="BE1154" s="10"/>
      <c r="BI1154" s="10"/>
    </row>
    <row r="1155" spans="1:61" x14ac:dyDescent="0.2">
      <c r="A1155" s="9">
        <f>Raw_Data!A1153</f>
        <v>40775.085428240738</v>
      </c>
      <c r="B1155" s="10">
        <f>Raw_Data!J1153</f>
        <v>-1.444683858562891E-2</v>
      </c>
      <c r="C1155" s="10">
        <f>Raw_Data!K1153</f>
        <v>-0.24397163125086063</v>
      </c>
      <c r="D1155" s="10">
        <f>Raw_Data!L1153</f>
        <v>3.0857873645953056E-2</v>
      </c>
      <c r="E1155" s="10">
        <f>Raw_Data!M1153</f>
        <v>1.8446082467913544E-2</v>
      </c>
      <c r="F1155" s="10">
        <f>Raw_Data!N1153</f>
        <v>1.8524543299690777E-2</v>
      </c>
      <c r="J1155" s="74">
        <f t="shared" si="559"/>
        <v>298952.99999951385</v>
      </c>
      <c r="K1155" s="69">
        <f t="shared" si="560"/>
        <v>6774.0388108212355</v>
      </c>
      <c r="L1155" s="69">
        <f>K1155+$D$8-$B$8*Q1155+Phase_Relations!$C$24*Q1155</f>
        <v>7023.235295317575</v>
      </c>
      <c r="M1155" s="69">
        <f t="shared" si="561"/>
        <v>6.8855250932569306E-2</v>
      </c>
      <c r="N1155" s="69">
        <f t="shared" si="562"/>
        <v>0.17489233736872603</v>
      </c>
      <c r="O1155" s="70">
        <f t="shared" si="563"/>
        <v>92.712293022112448</v>
      </c>
      <c r="P1155" s="70">
        <f t="shared" si="564"/>
        <v>639.39512429043066</v>
      </c>
      <c r="Q1155" s="70">
        <f t="shared" si="565"/>
        <v>55.378181526318087</v>
      </c>
      <c r="R1155" s="111">
        <f t="shared" si="566"/>
        <v>381.91849328495232</v>
      </c>
      <c r="S1155" s="70">
        <f t="shared" si="556"/>
        <v>257.47663100547834</v>
      </c>
      <c r="T1155" s="113">
        <f t="shared" si="567"/>
        <v>0.62514474906743067</v>
      </c>
      <c r="U1155" s="70">
        <f t="shared" si="568"/>
        <v>1.587867662631274</v>
      </c>
      <c r="V1155" s="70">
        <f>(L1155/Phase_Relations!C$24)</f>
        <v>1442.2768842402661</v>
      </c>
      <c r="W1155" s="70">
        <f t="shared" si="569"/>
        <v>207687.87133059831</v>
      </c>
      <c r="X1155" s="70">
        <f t="shared" si="570"/>
        <v>9946.7371326914908</v>
      </c>
      <c r="Y1155" s="70">
        <f t="shared" si="571"/>
        <v>1386.8987027139481</v>
      </c>
      <c r="Z1155" s="70">
        <f t="shared" si="572"/>
        <v>199713.41319080853</v>
      </c>
      <c r="AA1155" s="70">
        <f t="shared" si="573"/>
        <v>9564.8186394065378</v>
      </c>
      <c r="AB1155" s="70">
        <f t="shared" si="574"/>
        <v>9.9215058980647424</v>
      </c>
      <c r="AC1155" s="70">
        <f t="shared" si="575"/>
        <v>9.9215058980647419E-2</v>
      </c>
      <c r="AD1155" s="70">
        <f t="shared" si="576"/>
        <v>9393.1675520695535</v>
      </c>
      <c r="AE1155" s="70">
        <f t="shared" si="577"/>
        <v>3.9728120692002249</v>
      </c>
      <c r="AF1155" s="70">
        <f t="shared" si="578"/>
        <v>2.6919133620023749E-2</v>
      </c>
      <c r="AG1155" s="70">
        <f t="shared" si="579"/>
        <v>2.5885536892217804E-2</v>
      </c>
      <c r="AH1155" s="70">
        <f>(U1155-Phase_Relations!$B$37)/Phase_Relations!$B$37</f>
        <v>1.0015942116933363</v>
      </c>
      <c r="AI1155" s="70">
        <f>(U1155-Phase_Relations!G$20)/Phase_Relations!G$20</f>
        <v>0.92449947471259419</v>
      </c>
      <c r="AJ1155" s="70">
        <f t="shared" si="580"/>
        <v>1.0018181589163266</v>
      </c>
      <c r="AK1155" s="70">
        <f t="shared" si="581"/>
        <v>0.50039823548749862</v>
      </c>
      <c r="AL1155" s="71">
        <f>(1/(J1156-J1154))*((M1156-M1154)/Phase_Relations!B$22)</f>
        <v>3.5007835143462438E-7</v>
      </c>
      <c r="AM1155" s="71">
        <f t="shared" si="582"/>
        <v>1.956305850067886</v>
      </c>
      <c r="AN1155" s="71">
        <f>SUM(AM$27:AM1155)</f>
        <v>540.83421185336499</v>
      </c>
      <c r="AO1155" s="71">
        <f>(1/10000)*((AL1155*Phase_Relations!B$22*H$7*U1155))/(2*(P1155-R1155))</f>
        <v>1.9090057380524841E-12</v>
      </c>
      <c r="AP1155" s="71">
        <f t="shared" si="583"/>
        <v>2.2386846841679818E-12</v>
      </c>
      <c r="AQ1155" s="72">
        <f t="shared" si="584"/>
        <v>1.9047536890986162E-19</v>
      </c>
      <c r="AR1155" s="72">
        <f t="shared" si="585"/>
        <v>2.2336983204920569E-19</v>
      </c>
      <c r="AS1155" s="71">
        <f t="shared" si="557"/>
        <v>5.5016873262475489E-6</v>
      </c>
      <c r="AT1155" s="72">
        <f t="shared" si="558"/>
        <v>3.4552159597628634E-8</v>
      </c>
      <c r="AU1155" s="97">
        <f t="shared" si="586"/>
        <v>3.260106176776346E-8</v>
      </c>
      <c r="AV1155" s="2"/>
      <c r="AW1155" s="2"/>
      <c r="AX1155" s="2"/>
      <c r="AY1155" s="2"/>
      <c r="AZ1155" s="2"/>
      <c r="BA1155" s="2"/>
      <c r="BC1155" s="10"/>
      <c r="BE1155" s="10"/>
      <c r="BI1155" s="10"/>
    </row>
    <row r="1156" spans="1:61" x14ac:dyDescent="0.2">
      <c r="A1156" s="9">
        <f>Raw_Data!A1154</f>
        <v>40775.088402777779</v>
      </c>
      <c r="B1156" s="10">
        <f>Raw_Data!J1154</f>
        <v>-1.450959444488221E-2</v>
      </c>
      <c r="C1156" s="10">
        <f>Raw_Data!K1154</f>
        <v>-0.24460821604571059</v>
      </c>
      <c r="D1156" s="10">
        <f>Raw_Data!L1154</f>
        <v>3.0910368138363956E-2</v>
      </c>
      <c r="E1156" s="10">
        <f>Raw_Data!M1154</f>
        <v>1.8446925705235144E-2</v>
      </c>
      <c r="F1156" s="10">
        <f>Raw_Data!N1154</f>
        <v>1.8512471617077579E-2</v>
      </c>
      <c r="J1156" s="74">
        <f t="shared" si="559"/>
        <v>299209.99999986961</v>
      </c>
      <c r="K1156" s="69">
        <f t="shared" si="560"/>
        <v>6803.4646691963108</v>
      </c>
      <c r="L1156" s="69">
        <f>K1156+$D$8-$B$8*Q1156+Phase_Relations!$C$24*Q1156</f>
        <v>7052.6723419419932</v>
      </c>
      <c r="M1156" s="69">
        <f t="shared" si="561"/>
        <v>6.9027262337273229E-2</v>
      </c>
      <c r="N1156" s="69">
        <f t="shared" si="562"/>
        <v>0.17532924633667402</v>
      </c>
      <c r="O1156" s="70">
        <f t="shared" si="563"/>
        <v>92.870012404150458</v>
      </c>
      <c r="P1156" s="70">
        <f t="shared" si="564"/>
        <v>640.48284416655486</v>
      </c>
      <c r="Q1156" s="70">
        <f t="shared" si="565"/>
        <v>55.380713063816451</v>
      </c>
      <c r="R1156" s="111">
        <f t="shared" si="566"/>
        <v>381.93595216425138</v>
      </c>
      <c r="S1156" s="70">
        <f t="shared" si="556"/>
        <v>258.54689200230348</v>
      </c>
      <c r="T1156" s="113">
        <f t="shared" si="567"/>
        <v>0.62497273766272676</v>
      </c>
      <c r="U1156" s="70">
        <f t="shared" si="568"/>
        <v>1.5874307536633261</v>
      </c>
      <c r="V1156" s="70">
        <f>(L1156/Phase_Relations!C$24)</f>
        <v>1448.3220144546856</v>
      </c>
      <c r="W1156" s="70">
        <f t="shared" si="569"/>
        <v>208558.37008147471</v>
      </c>
      <c r="X1156" s="70">
        <f t="shared" si="570"/>
        <v>9988.4276858943831</v>
      </c>
      <c r="Y1156" s="70">
        <f t="shared" si="571"/>
        <v>1392.9413013908691</v>
      </c>
      <c r="Z1156" s="70">
        <f t="shared" si="572"/>
        <v>200583.54740028514</v>
      </c>
      <c r="AA1156" s="70">
        <f t="shared" si="573"/>
        <v>9606.4917337301322</v>
      </c>
      <c r="AB1156" s="70">
        <f t="shared" si="574"/>
        <v>9.9462914030652989</v>
      </c>
      <c r="AC1156" s="70">
        <f t="shared" si="575"/>
        <v>9.9462914030652994E-2</v>
      </c>
      <c r="AD1156" s="70">
        <f t="shared" si="576"/>
        <v>9434.1271390619295</v>
      </c>
      <c r="AE1156" s="70">
        <f t="shared" si="577"/>
        <v>3.9747017247208944</v>
      </c>
      <c r="AF1156" s="70">
        <f t="shared" si="578"/>
        <v>2.6913768227634915E-2</v>
      </c>
      <c r="AG1156" s="70">
        <f t="shared" si="579"/>
        <v>2.5884643722997799E-2</v>
      </c>
      <c r="AH1156" s="70">
        <f>(U1156-Phase_Relations!$B$37)/Phase_Relations!$B$37</f>
        <v>1.0010434639944807</v>
      </c>
      <c r="AI1156" s="70">
        <f>(U1156-Phase_Relations!G$20)/Phase_Relations!G$20</f>
        <v>0.9239699399792527</v>
      </c>
      <c r="AJ1156" s="70">
        <f t="shared" si="580"/>
        <v>1.0012261257671256</v>
      </c>
      <c r="AK1156" s="70">
        <f t="shared" si="581"/>
        <v>0.50026072996745352</v>
      </c>
      <c r="AL1156" s="71">
        <f>(1/(J1157-J1155))*((M1157-M1155)/Phase_Relations!B$22)</f>
        <v>3.2600365130521635E-7</v>
      </c>
      <c r="AM1156" s="71">
        <f t="shared" si="582"/>
        <v>2.3332200335700386</v>
      </c>
      <c r="AN1156" s="71">
        <f>SUM(AM$27:AM1156)</f>
        <v>543.16743188693499</v>
      </c>
      <c r="AO1156" s="71">
        <f>(1/10000)*((AL1156*Phase_Relations!B$22*H$7*U1156))/(2*(P1156-R1156))</f>
        <v>1.7698783825738868E-12</v>
      </c>
      <c r="AP1156" s="71">
        <f t="shared" si="583"/>
        <v>2.1344520268264144E-12</v>
      </c>
      <c r="AQ1156" s="72">
        <f t="shared" si="584"/>
        <v>1.7659362207589231E-19</v>
      </c>
      <c r="AR1156" s="72">
        <f t="shared" si="585"/>
        <v>2.1296978271260995E-19</v>
      </c>
      <c r="AS1156" s="71">
        <f t="shared" si="557"/>
        <v>6.7177074368607993E-6</v>
      </c>
      <c r="AT1156" s="72">
        <f t="shared" si="558"/>
        <v>2.623531040206443E-8</v>
      </c>
      <c r="AU1156" s="97">
        <f t="shared" si="586"/>
        <v>2.9886788060546253E-8</v>
      </c>
      <c r="AV1156" s="2"/>
      <c r="AW1156" s="2"/>
      <c r="AX1156" s="2"/>
      <c r="AY1156" s="2"/>
      <c r="AZ1156" s="2"/>
      <c r="BA1156" s="2"/>
      <c r="BC1156" s="10"/>
      <c r="BE1156" s="10"/>
      <c r="BI1156" s="10"/>
    </row>
    <row r="1157" spans="1:61" x14ac:dyDescent="0.2">
      <c r="A1157" s="9">
        <f>Raw_Data!A1155</f>
        <v>40775.09138888889</v>
      </c>
      <c r="B1157" s="10">
        <f>Raw_Data!J1155</f>
        <v>-1.457072321240231E-2</v>
      </c>
      <c r="C1157" s="10">
        <f>Raw_Data!K1155</f>
        <v>-0.24508209166724004</v>
      </c>
      <c r="D1157" s="10">
        <f>Raw_Data!L1155</f>
        <v>3.0955392260701056E-2</v>
      </c>
      <c r="E1157" s="10">
        <f>Raw_Data!M1155</f>
        <v>1.8420749718521642E-2</v>
      </c>
      <c r="F1157" s="10">
        <f>Raw_Data!N1155</f>
        <v>1.8493635011336679E-2</v>
      </c>
      <c r="J1157" s="74">
        <f t="shared" si="559"/>
        <v>299467.9999998305</v>
      </c>
      <c r="K1157" s="69">
        <f t="shared" si="560"/>
        <v>6832.1275936959828</v>
      </c>
      <c r="L1157" s="69">
        <f>K1157+$D$8-$B$8*Q1157+Phase_Relations!$C$24*Q1157</f>
        <v>7080.9879579691215</v>
      </c>
      <c r="M1157" s="69">
        <f t="shared" si="561"/>
        <v>6.9150908534174563E-2</v>
      </c>
      <c r="N1157" s="69">
        <f t="shared" si="562"/>
        <v>0.17564330767680339</v>
      </c>
      <c r="O1157" s="70">
        <f t="shared" si="563"/>
        <v>93.005287104898599</v>
      </c>
      <c r="P1157" s="70">
        <f t="shared" si="564"/>
        <v>641.41577313723178</v>
      </c>
      <c r="Q1157" s="70">
        <f t="shared" si="565"/>
        <v>55.302128435000419</v>
      </c>
      <c r="R1157" s="111">
        <f t="shared" si="566"/>
        <v>381.39398920689945</v>
      </c>
      <c r="S1157" s="70">
        <f t="shared" si="556"/>
        <v>260.02178393033233</v>
      </c>
      <c r="T1157" s="113">
        <f t="shared" si="567"/>
        <v>0.62484909146582535</v>
      </c>
      <c r="U1157" s="70">
        <f t="shared" si="568"/>
        <v>1.5871166923231963</v>
      </c>
      <c r="V1157" s="70">
        <f>(L1157/Phase_Relations!C$24)</f>
        <v>1454.1368500314145</v>
      </c>
      <c r="W1157" s="70">
        <f t="shared" si="569"/>
        <v>209395.70640452369</v>
      </c>
      <c r="X1157" s="70">
        <f t="shared" si="570"/>
        <v>10028.530000216651</v>
      </c>
      <c r="Y1157" s="70">
        <f t="shared" si="571"/>
        <v>1398.8347215964141</v>
      </c>
      <c r="Z1157" s="70">
        <f t="shared" si="572"/>
        <v>201432.19990988361</v>
      </c>
      <c r="AA1157" s="70">
        <f t="shared" si="573"/>
        <v>9647.1360110097521</v>
      </c>
      <c r="AB1157" s="70">
        <f t="shared" si="574"/>
        <v>9.964107857950232</v>
      </c>
      <c r="AC1157" s="70">
        <f t="shared" si="575"/>
        <v>9.9641078579502315E-2</v>
      </c>
      <c r="AD1157" s="70">
        <f t="shared" si="576"/>
        <v>9473.7881550561979</v>
      </c>
      <c r="AE1157" s="70">
        <f t="shared" si="577"/>
        <v>3.9765236691697763</v>
      </c>
      <c r="AF1157" s="70">
        <f t="shared" si="578"/>
        <v>2.6953261945678344E-2</v>
      </c>
      <c r="AG1157" s="70">
        <f t="shared" si="579"/>
        <v>2.592820522297036E-2</v>
      </c>
      <c r="AH1157" s="70">
        <f>(U1157-Phase_Relations!$B$37)/Phase_Relations!$B$37</f>
        <v>1.0006475724631432</v>
      </c>
      <c r="AI1157" s="70">
        <f>(U1157-Phase_Relations!G$20)/Phase_Relations!G$20</f>
        <v>0.92358929687004943</v>
      </c>
      <c r="AJ1157" s="70">
        <f t="shared" si="580"/>
        <v>1.0006797149432716</v>
      </c>
      <c r="AK1157" s="70">
        <f t="shared" si="581"/>
        <v>0.50016184071399084</v>
      </c>
      <c r="AL1157" s="71">
        <f>(1/(J1158-J1156))*((M1158-M1156)/Phase_Relations!B$22)</f>
        <v>2.6531627391421614E-7</v>
      </c>
      <c r="AM1157" s="71">
        <f t="shared" si="582"/>
        <v>1.6843600990288725</v>
      </c>
      <c r="AN1157" s="71">
        <f>SUM(AM$27:AM1157)</f>
        <v>544.85179198596381</v>
      </c>
      <c r="AO1157" s="71">
        <f>(1/10000)*((AL1157*Phase_Relations!B$22*H$7*U1157))/(2*(P1157-R1157))</f>
        <v>1.4319521553700886E-12</v>
      </c>
      <c r="AP1157" s="71">
        <f t="shared" si="583"/>
        <v>1.9362408245901521E-12</v>
      </c>
      <c r="AQ1157" s="72">
        <f t="shared" si="584"/>
        <v>1.4287626779668191E-19</v>
      </c>
      <c r="AR1157" s="72">
        <f t="shared" si="585"/>
        <v>1.9319281132092874E-19</v>
      </c>
      <c r="AS1157" s="71">
        <f t="shared" si="557"/>
        <v>4.9883377902193369E-6</v>
      </c>
      <c r="AT1157" s="72">
        <f t="shared" si="558"/>
        <v>2.8584889721183322E-8</v>
      </c>
      <c r="AU1157" s="97">
        <f t="shared" si="586"/>
        <v>3.2704746112423936E-8</v>
      </c>
      <c r="AV1157" s="2"/>
      <c r="AW1157" s="2"/>
      <c r="AX1157" s="2"/>
      <c r="AY1157" s="2"/>
      <c r="AZ1157" s="2"/>
      <c r="BA1157" s="2"/>
      <c r="BC1157" s="10"/>
      <c r="BE1157" s="10"/>
      <c r="BI1157" s="10"/>
    </row>
    <row r="1158" spans="1:61" x14ac:dyDescent="0.2">
      <c r="A1158" s="9">
        <f>Raw_Data!A1156</f>
        <v>40775.094363425924</v>
      </c>
      <c r="B1158" s="10">
        <f>Raw_Data!J1156</f>
        <v>-1.463618693235001E-2</v>
      </c>
      <c r="C1158" s="10">
        <f>Raw_Data!K1156</f>
        <v>-0.24553815241579002</v>
      </c>
      <c r="D1158" s="10">
        <f>Raw_Data!L1156</f>
        <v>3.1021663588224356E-2</v>
      </c>
      <c r="E1158" s="10">
        <f>Raw_Data!M1156</f>
        <v>1.8460191847321741E-2</v>
      </c>
      <c r="F1158" s="10">
        <f>Raw_Data!N1156</f>
        <v>1.8531690691970679E-2</v>
      </c>
      <c r="J1158" s="74">
        <f t="shared" si="559"/>
        <v>299724.99999955762</v>
      </c>
      <c r="K1158" s="69">
        <f t="shared" si="560"/>
        <v>6862.823152243137</v>
      </c>
      <c r="L1158" s="69">
        <f>K1158+$D$8-$B$8*Q1158+Phase_Relations!$C$24*Q1158</f>
        <v>7112.2068429397405</v>
      </c>
      <c r="M1158" s="69">
        <f t="shared" si="561"/>
        <v>6.926788164568437E-2</v>
      </c>
      <c r="N1158" s="69">
        <f t="shared" si="562"/>
        <v>0.17594041938003829</v>
      </c>
      <c r="O1158" s="70">
        <f t="shared" si="563"/>
        <v>93.204398903942163</v>
      </c>
      <c r="P1158" s="70">
        <f t="shared" si="564"/>
        <v>642.78895795822177</v>
      </c>
      <c r="Q1158" s="70">
        <f t="shared" si="565"/>
        <v>55.420540210090095</v>
      </c>
      <c r="R1158" s="111">
        <f t="shared" si="566"/>
        <v>382.21062213855237</v>
      </c>
      <c r="S1158" s="70">
        <f t="shared" si="556"/>
        <v>260.57833581966941</v>
      </c>
      <c r="T1158" s="113">
        <f t="shared" si="567"/>
        <v>0.62473211835431552</v>
      </c>
      <c r="U1158" s="70">
        <f t="shared" si="568"/>
        <v>1.5868195806199614</v>
      </c>
      <c r="V1158" s="70">
        <f>(L1158/Phase_Relations!C$24)</f>
        <v>1460.5478948350676</v>
      </c>
      <c r="W1158" s="70">
        <f t="shared" si="569"/>
        <v>210318.89685624975</v>
      </c>
      <c r="X1158" s="70">
        <f t="shared" si="570"/>
        <v>10072.744102310811</v>
      </c>
      <c r="Y1158" s="70">
        <f t="shared" si="571"/>
        <v>1405.1273546249774</v>
      </c>
      <c r="Z1158" s="70">
        <f t="shared" si="572"/>
        <v>202338.33906599676</v>
      </c>
      <c r="AA1158" s="70">
        <f t="shared" si="573"/>
        <v>9690.5334801722584</v>
      </c>
      <c r="AB1158" s="70">
        <f t="shared" si="574"/>
        <v>9.9809627731533794</v>
      </c>
      <c r="AC1158" s="70">
        <f t="shared" si="575"/>
        <v>9.980962773153379E-2</v>
      </c>
      <c r="AD1158" s="70">
        <f t="shared" si="576"/>
        <v>9516.814589625812</v>
      </c>
      <c r="AE1158" s="70">
        <f t="shared" si="577"/>
        <v>3.9784916082957209</v>
      </c>
      <c r="AF1158" s="70">
        <f t="shared" si="578"/>
        <v>2.6889988704217074E-2</v>
      </c>
      <c r="AG1158" s="70">
        <f t="shared" si="579"/>
        <v>2.5869647156020723E-2</v>
      </c>
      <c r="AH1158" s="70">
        <f>(U1158-Phase_Relations!$B$37)/Phase_Relations!$B$37</f>
        <v>1.000273046878035</v>
      </c>
      <c r="AI1158" s="70">
        <f>(U1158-Phase_Relations!G$20)/Phase_Relations!G$20</f>
        <v>0.9232291967620474</v>
      </c>
      <c r="AJ1158" s="70">
        <f t="shared" si="580"/>
        <v>1.0001890639894975</v>
      </c>
      <c r="AK1158" s="70">
        <f t="shared" si="581"/>
        <v>0.50006825240145625</v>
      </c>
      <c r="AL1158" s="71">
        <f>(1/(J1159-J1157))*((M1159-M1157)/Phase_Relations!B$22)</f>
        <v>3.5838856561504005E-7</v>
      </c>
      <c r="AM1158" s="71">
        <f t="shared" si="582"/>
        <v>1.6004249945913742</v>
      </c>
      <c r="AN1158" s="71">
        <f>SUM(AM$27:AM1158)</f>
        <v>546.45221698055514</v>
      </c>
      <c r="AO1158" s="71">
        <f>(1/10000)*((AL1158*Phase_Relations!B$22*H$7*U1158))/(2*(P1158-R1158))</f>
        <v>1.929784802814771E-12</v>
      </c>
      <c r="AP1158" s="71">
        <f t="shared" si="583"/>
        <v>1.7278036178465766E-12</v>
      </c>
      <c r="AQ1158" s="72">
        <f t="shared" si="584"/>
        <v>1.9254864713386331E-19</v>
      </c>
      <c r="AR1158" s="72">
        <f t="shared" si="585"/>
        <v>1.7239551718103436E-19</v>
      </c>
      <c r="AS1158" s="71">
        <f t="shared" si="557"/>
        <v>4.3508643218651042E-6</v>
      </c>
      <c r="AT1158" s="72">
        <f t="shared" si="558"/>
        <v>4.4166929667550201E-8</v>
      </c>
      <c r="AU1158" s="97">
        <f t="shared" si="586"/>
        <v>3.2106258937212375E-8</v>
      </c>
      <c r="AV1158" s="2"/>
      <c r="AW1158" s="2"/>
      <c r="AX1158" s="2"/>
      <c r="AY1158" s="2"/>
      <c r="AZ1158" s="2"/>
      <c r="BA1158" s="2"/>
      <c r="BC1158" s="10"/>
      <c r="BE1158" s="10"/>
      <c r="BI1158" s="10"/>
    </row>
    <row r="1159" spans="1:61" x14ac:dyDescent="0.2">
      <c r="A1159" s="9">
        <f>Raw_Data!A1157</f>
        <v>40775.097337962965</v>
      </c>
      <c r="B1159" s="10">
        <f>Raw_Data!J1157</f>
        <v>-1.470327774403081E-2</v>
      </c>
      <c r="C1159" s="10">
        <f>Raw_Data!K1157</f>
        <v>-0.24629706600517043</v>
      </c>
      <c r="D1159" s="10">
        <f>Raw_Data!L1157</f>
        <v>3.1039205299828655E-2</v>
      </c>
      <c r="E1159" s="10">
        <f>Raw_Data!M1157</f>
        <v>1.8426129810164643E-2</v>
      </c>
      <c r="F1159" s="10">
        <f>Raw_Data!N1157</f>
        <v>1.8490730636212878E-2</v>
      </c>
      <c r="J1159" s="74">
        <f t="shared" si="559"/>
        <v>299981.99999991339</v>
      </c>
      <c r="K1159" s="69">
        <f t="shared" si="560"/>
        <v>6894.281644665647</v>
      </c>
      <c r="L1159" s="69">
        <f>K1159+$D$8-$B$8*Q1159+Phase_Relations!$C$24*Q1159</f>
        <v>7143.2133931212102</v>
      </c>
      <c r="M1159" s="69">
        <f t="shared" si="561"/>
        <v>6.9475305377947591E-2</v>
      </c>
      <c r="N1159" s="69">
        <f t="shared" si="562"/>
        <v>0.17646727565998688</v>
      </c>
      <c r="O1159" s="70">
        <f t="shared" si="563"/>
        <v>93.257102869387964</v>
      </c>
      <c r="P1159" s="70">
        <f t="shared" si="564"/>
        <v>643.15243358198597</v>
      </c>
      <c r="Q1159" s="70">
        <f t="shared" si="565"/>
        <v>55.318280357347753</v>
      </c>
      <c r="R1159" s="111">
        <f t="shared" si="566"/>
        <v>381.50538177481207</v>
      </c>
      <c r="S1159" s="70">
        <f t="shared" si="556"/>
        <v>261.64705180717391</v>
      </c>
      <c r="T1159" s="113">
        <f t="shared" si="567"/>
        <v>0.6245246946220524</v>
      </c>
      <c r="U1159" s="70">
        <f t="shared" si="568"/>
        <v>1.5862927243400131</v>
      </c>
      <c r="V1159" s="70">
        <f>(L1159/Phase_Relations!C$24)</f>
        <v>1466.9153350113329</v>
      </c>
      <c r="W1159" s="70">
        <f t="shared" si="569"/>
        <v>211235.80824163195</v>
      </c>
      <c r="X1159" s="70">
        <f t="shared" si="570"/>
        <v>10116.657482836779</v>
      </c>
      <c r="Y1159" s="70">
        <f t="shared" si="571"/>
        <v>1411.5970546539852</v>
      </c>
      <c r="Z1159" s="70">
        <f t="shared" si="572"/>
        <v>203269.97587017386</v>
      </c>
      <c r="AA1159" s="70">
        <f t="shared" si="573"/>
        <v>9735.1521010619672</v>
      </c>
      <c r="AB1159" s="70">
        <f t="shared" si="574"/>
        <v>10.010850919012615</v>
      </c>
      <c r="AC1159" s="70">
        <f t="shared" si="575"/>
        <v>0.10010850919012615</v>
      </c>
      <c r="AD1159" s="70">
        <f t="shared" si="576"/>
        <v>9560.7207331905174</v>
      </c>
      <c r="AE1159" s="70">
        <f t="shared" si="577"/>
        <v>3.9804906327205716</v>
      </c>
      <c r="AF1159" s="70">
        <f t="shared" si="578"/>
        <v>2.6876524279331179E-2</v>
      </c>
      <c r="AG1159" s="70">
        <f t="shared" si="579"/>
        <v>2.5862994002818242E-2</v>
      </c>
      <c r="AH1159" s="70">
        <f>(U1159-Phase_Relations!$B$37)/Phase_Relations!$B$37</f>
        <v>0.99960891566284837</v>
      </c>
      <c r="AI1159" s="70">
        <f>(U1159-Phase_Relations!G$20)/Phase_Relations!G$20</f>
        <v>0.92259064566747484</v>
      </c>
      <c r="AJ1159" s="70">
        <f t="shared" si="580"/>
        <v>0.99975029161921869</v>
      </c>
      <c r="AK1159" s="70">
        <f t="shared" si="581"/>
        <v>0.49990220979360306</v>
      </c>
      <c r="AL1159" s="71">
        <f>(1/(J1160-J1158))*((M1160-M1158)/Phase_Relations!B$22)</f>
        <v>3.7437360257573732E-7</v>
      </c>
      <c r="AM1159" s="71">
        <f t="shared" si="582"/>
        <v>2.850960791815301</v>
      </c>
      <c r="AN1159" s="71">
        <f>SUM(AM$27:AM1159)</f>
        <v>549.30317777237042</v>
      </c>
      <c r="AO1159" s="71">
        <f>(1/10000)*((AL1159*Phase_Relations!B$22*H$7*U1159))/(2*(P1159-R1159))</f>
        <v>2.0069576008749951E-12</v>
      </c>
      <c r="AP1159" s="71">
        <f t="shared" si="583"/>
        <v>1.6114829972354954E-12</v>
      </c>
      <c r="AQ1159" s="72">
        <f t="shared" si="584"/>
        <v>2.002487377555518E-19</v>
      </c>
      <c r="AR1159" s="72">
        <f t="shared" si="585"/>
        <v>1.6078936394583095E-19</v>
      </c>
      <c r="AS1159" s="71">
        <f t="shared" si="557"/>
        <v>7.5620460392673223E-6</v>
      </c>
      <c r="AT1159" s="72">
        <f t="shared" si="558"/>
        <v>2.6427905706795002E-8</v>
      </c>
      <c r="AU1159" s="97">
        <f t="shared" si="586"/>
        <v>3.4397821745130001E-8</v>
      </c>
      <c r="AV1159" s="2"/>
      <c r="AW1159" s="2"/>
      <c r="AX1159" s="2"/>
      <c r="AY1159" s="2"/>
      <c r="AZ1159" s="2"/>
      <c r="BA1159" s="2"/>
      <c r="BC1159" s="10"/>
      <c r="BE1159" s="10"/>
      <c r="BI1159" s="10"/>
    </row>
    <row r="1160" spans="1:61" x14ac:dyDescent="0.2">
      <c r="A1160" s="9">
        <f>Raw_Data!A1158</f>
        <v>40775.100324074076</v>
      </c>
      <c r="B1160" s="10">
        <f>Raw_Data!J1158</f>
        <v>-1.476825452411681E-2</v>
      </c>
      <c r="C1160" s="10">
        <f>Raw_Data!K1158</f>
        <v>-0.24680300839809011</v>
      </c>
      <c r="D1160" s="10">
        <f>Raw_Data!L1158</f>
        <v>3.1050939362838155E-2</v>
      </c>
      <c r="E1160" s="10">
        <f>Raw_Data!M1158</f>
        <v>1.8430488515756242E-2</v>
      </c>
      <c r="F1160" s="10">
        <f>Raw_Data!N1158</f>
        <v>1.8497650937433677E-2</v>
      </c>
      <c r="J1160" s="74">
        <f t="shared" si="559"/>
        <v>300239.99999987427</v>
      </c>
      <c r="K1160" s="69">
        <f t="shared" si="560"/>
        <v>6924.7488799362482</v>
      </c>
      <c r="L1160" s="69">
        <f>K1160+$D$8-$B$8*Q1160+Phase_Relations!$C$24*Q1160</f>
        <v>7173.7384606102423</v>
      </c>
      <c r="M1160" s="69">
        <f t="shared" si="561"/>
        <v>6.9607406681673104E-2</v>
      </c>
      <c r="N1160" s="69">
        <f t="shared" si="562"/>
        <v>0.17680281297144967</v>
      </c>
      <c r="O1160" s="70">
        <f t="shared" si="563"/>
        <v>93.292357790078825</v>
      </c>
      <c r="P1160" s="70">
        <f t="shared" si="564"/>
        <v>643.39557096606086</v>
      </c>
      <c r="Q1160" s="70">
        <f t="shared" si="565"/>
        <v>55.331365910331229</v>
      </c>
      <c r="R1160" s="111">
        <f t="shared" si="566"/>
        <v>381.59562696780159</v>
      </c>
      <c r="S1160" s="70">
        <f t="shared" si="556"/>
        <v>261.79994399825927</v>
      </c>
      <c r="T1160" s="113">
        <f t="shared" si="567"/>
        <v>0.62439259331832686</v>
      </c>
      <c r="U1160" s="70">
        <f t="shared" si="568"/>
        <v>1.5859571870285503</v>
      </c>
      <c r="V1160" s="70">
        <f>(L1160/Phase_Relations!C$24)</f>
        <v>1473.1838989107453</v>
      </c>
      <c r="W1160" s="70">
        <f t="shared" si="569"/>
        <v>212138.48144314732</v>
      </c>
      <c r="X1160" s="70">
        <f t="shared" si="570"/>
        <v>10159.88895800514</v>
      </c>
      <c r="Y1160" s="70">
        <f t="shared" si="571"/>
        <v>1417.852533000414</v>
      </c>
      <c r="Z1160" s="70">
        <f t="shared" si="572"/>
        <v>204170.76475205962</v>
      </c>
      <c r="AA1160" s="70">
        <f t="shared" si="573"/>
        <v>9778.2933310373392</v>
      </c>
      <c r="AB1160" s="70">
        <f t="shared" si="574"/>
        <v>10.029885689001883</v>
      </c>
      <c r="AC1160" s="70">
        <f t="shared" si="575"/>
        <v>0.10029885689001883</v>
      </c>
      <c r="AD1160" s="70">
        <f t="shared" si="576"/>
        <v>9603.7600350384982</v>
      </c>
      <c r="AE1160" s="70">
        <f t="shared" si="577"/>
        <v>3.9824412999938383</v>
      </c>
      <c r="AF1160" s="70">
        <f t="shared" si="578"/>
        <v>2.6773582580845525E-2</v>
      </c>
      <c r="AG1160" s="70">
        <f t="shared" si="579"/>
        <v>2.5767992650351054E-2</v>
      </c>
      <c r="AH1160" s="70">
        <f>(U1160-Phase_Relations!$B$37)/Phase_Relations!$B$37</f>
        <v>0.99918595249265685</v>
      </c>
      <c r="AI1160" s="70">
        <f>(U1160-Phase_Relations!G$20)/Phase_Relations!G$20</f>
        <v>0.92218397362870641</v>
      </c>
      <c r="AJ1160" s="70">
        <f t="shared" si="580"/>
        <v>0.99931772680938102</v>
      </c>
      <c r="AK1160" s="70">
        <f t="shared" si="581"/>
        <v>0.49979640525526697</v>
      </c>
      <c r="AL1160" s="71">
        <f>(1/(J1161-J1159))*((M1161-M1159)/Phase_Relations!B$22)</f>
        <v>3.0266674167351833E-7</v>
      </c>
      <c r="AM1160" s="71">
        <f t="shared" si="582"/>
        <v>1.8239574169349371</v>
      </c>
      <c r="AN1160" s="71">
        <f>SUM(AM$27:AM1160)</f>
        <v>551.12713518930536</v>
      </c>
      <c r="AO1160" s="71">
        <f>(1/10000)*((AL1160*Phase_Relations!B$22*H$7*U1160))/(2*(P1160-R1160))</f>
        <v>1.6212578939953597E-12</v>
      </c>
      <c r="AP1160" s="71">
        <f t="shared" si="583"/>
        <v>1.6314813523972528E-12</v>
      </c>
      <c r="AQ1160" s="72">
        <f t="shared" si="584"/>
        <v>1.6176467639737465E-19</v>
      </c>
      <c r="AR1160" s="72">
        <f t="shared" si="585"/>
        <v>1.6278474510215592E-19</v>
      </c>
      <c r="AS1160" s="71">
        <f t="shared" si="557"/>
        <v>4.914646327177768E-6</v>
      </c>
      <c r="AT1160" s="72">
        <f t="shared" si="558"/>
        <v>3.2849117121406165E-8</v>
      </c>
      <c r="AU1160" s="97">
        <f t="shared" si="586"/>
        <v>3.4604465192367604E-8</v>
      </c>
      <c r="AV1160" s="2"/>
      <c r="AW1160" s="2"/>
      <c r="AX1160" s="2"/>
      <c r="AY1160" s="2"/>
      <c r="AZ1160" s="2"/>
      <c r="BA1160" s="2"/>
      <c r="BC1160" s="10"/>
      <c r="BE1160" s="10"/>
      <c r="BI1160" s="10"/>
    </row>
    <row r="1161" spans="1:61" x14ac:dyDescent="0.2">
      <c r="A1161" s="9">
        <f>Raw_Data!A1159</f>
        <v>40775.103298611109</v>
      </c>
      <c r="B1161" s="10">
        <f>Raw_Data!J1159</f>
        <v>-1.482873007962731E-2</v>
      </c>
      <c r="C1161" s="10">
        <f>Raw_Data!K1159</f>
        <v>-0.24733864224599067</v>
      </c>
      <c r="D1161" s="10">
        <f>Raw_Data!L1159</f>
        <v>3.1145334436521756E-2</v>
      </c>
      <c r="E1161" s="10">
        <f>Raw_Data!M1159</f>
        <v>1.8440239189572844E-2</v>
      </c>
      <c r="F1161" s="10">
        <f>Raw_Data!N1159</f>
        <v>1.8526826162442379E-2</v>
      </c>
      <c r="J1161" s="74">
        <f t="shared" si="559"/>
        <v>300496.99999960139</v>
      </c>
      <c r="K1161" s="69">
        <f t="shared" si="560"/>
        <v>6953.105517113715</v>
      </c>
      <c r="L1161" s="69">
        <f>K1161+$D$8-$B$8*Q1161+Phase_Relations!$C$24*Q1161</f>
        <v>7202.2244717695412</v>
      </c>
      <c r="M1161" s="69">
        <f t="shared" si="561"/>
        <v>6.9749798385806139E-2</v>
      </c>
      <c r="N1161" s="69">
        <f t="shared" si="562"/>
        <v>0.1771644878999476</v>
      </c>
      <c r="O1161" s="70">
        <f t="shared" si="563"/>
        <v>93.575967212802141</v>
      </c>
      <c r="P1161" s="70">
        <f t="shared" si="564"/>
        <v>645.35149801932516</v>
      </c>
      <c r="Q1161" s="70">
        <f t="shared" si="565"/>
        <v>55.360639041119782</v>
      </c>
      <c r="R1161" s="111">
        <f t="shared" si="566"/>
        <v>381.79751062841228</v>
      </c>
      <c r="S1161" s="70">
        <f t="shared" si="556"/>
        <v>263.55398739091288</v>
      </c>
      <c r="T1161" s="113">
        <f t="shared" si="567"/>
        <v>0.62425020161419376</v>
      </c>
      <c r="U1161" s="70">
        <f t="shared" si="568"/>
        <v>1.5855955121000522</v>
      </c>
      <c r="V1161" s="70">
        <f>(L1161/Phase_Relations!C$24)</f>
        <v>1479.0337264747823</v>
      </c>
      <c r="W1161" s="70">
        <f t="shared" si="569"/>
        <v>212980.85661236866</v>
      </c>
      <c r="X1161" s="70">
        <f t="shared" si="570"/>
        <v>10200.232596377809</v>
      </c>
      <c r="Y1161" s="70">
        <f t="shared" si="571"/>
        <v>1423.6730874336624</v>
      </c>
      <c r="Z1161" s="70">
        <f t="shared" si="572"/>
        <v>205008.92459044739</v>
      </c>
      <c r="AA1161" s="70">
        <f t="shared" si="573"/>
        <v>9818.4350857493973</v>
      </c>
      <c r="AB1161" s="70">
        <f t="shared" si="574"/>
        <v>10.050403225620485</v>
      </c>
      <c r="AC1161" s="70">
        <f t="shared" si="575"/>
        <v>0.10050403225620486</v>
      </c>
      <c r="AD1161" s="70">
        <f t="shared" si="576"/>
        <v>9642.7324274887887</v>
      </c>
      <c r="AE1161" s="70">
        <f t="shared" si="577"/>
        <v>3.9842001158563853</v>
      </c>
      <c r="AF1161" s="70">
        <f t="shared" si="578"/>
        <v>2.6842769248781664E-2</v>
      </c>
      <c r="AG1161" s="70">
        <f t="shared" si="579"/>
        <v>2.5838037015401313E-2</v>
      </c>
      <c r="AH1161" s="70">
        <f>(U1161-Phase_Relations!$B$37)/Phase_Relations!$B$37</f>
        <v>0.99873004142372257</v>
      </c>
      <c r="AI1161" s="70">
        <f>(U1161-Phase_Relations!G$20)/Phase_Relations!G$20</f>
        <v>0.92174562273442739</v>
      </c>
      <c r="AJ1161" s="70">
        <f t="shared" si="580"/>
        <v>0.99886363738781214</v>
      </c>
      <c r="AK1161" s="70">
        <f t="shared" si="581"/>
        <v>0.49968230862848972</v>
      </c>
      <c r="AL1161" s="71">
        <f>(1/(J1162-J1160))*((M1162-M1160)/Phase_Relations!B$22)</f>
        <v>2.1586948047055323E-7</v>
      </c>
      <c r="AM1161" s="71">
        <f t="shared" si="582"/>
        <v>1.9744530693978304</v>
      </c>
      <c r="AN1161" s="71">
        <f>SUM(AM$27:AM1161)</f>
        <v>553.10158825870315</v>
      </c>
      <c r="AO1161" s="71">
        <f>(1/10000)*((AL1161*Phase_Relations!B$22*H$7*U1161))/(2*(P1161-R1161))</f>
        <v>1.1483639627841057E-12</v>
      </c>
      <c r="AP1161" s="71">
        <f t="shared" si="583"/>
        <v>1.7943429927095044E-12</v>
      </c>
      <c r="AQ1161" s="72">
        <f t="shared" si="584"/>
        <v>1.1458061392588621E-19</v>
      </c>
      <c r="AR1161" s="72">
        <f t="shared" si="585"/>
        <v>1.7903463393244738E-19</v>
      </c>
      <c r="AS1161" s="71">
        <f t="shared" si="557"/>
        <v>5.8515359521670804E-6</v>
      </c>
      <c r="AT1161" s="72">
        <f t="shared" si="558"/>
        <v>1.9542204139295312E-8</v>
      </c>
      <c r="AU1161" s="97">
        <f t="shared" si="586"/>
        <v>3.4037244330840442E-8</v>
      </c>
      <c r="AV1161" s="2"/>
      <c r="AW1161" s="2"/>
      <c r="AX1161" s="2"/>
      <c r="AY1161" s="2"/>
      <c r="AZ1161" s="2"/>
      <c r="BA1161" s="2"/>
      <c r="BC1161" s="10"/>
      <c r="BE1161" s="10"/>
      <c r="BI1161" s="10"/>
    </row>
    <row r="1162" spans="1:61" x14ac:dyDescent="0.2">
      <c r="A1162" s="9">
        <f>Raw_Data!A1160</f>
        <v>40775.106273148151</v>
      </c>
      <c r="B1162" s="10">
        <f>Raw_Data!J1160</f>
        <v>-1.4893445574909511E-2</v>
      </c>
      <c r="C1162" s="10">
        <f>Raw_Data!K1160</f>
        <v>-0.24758092451866087</v>
      </c>
      <c r="D1162" s="10">
        <f>Raw_Data!L1160</f>
        <v>3.1216605805064357E-2</v>
      </c>
      <c r="E1162" s="10">
        <f>Raw_Data!M1160</f>
        <v>1.8408730617544243E-2</v>
      </c>
      <c r="F1162" s="10">
        <f>Raw_Data!N1160</f>
        <v>1.8492965690320478E-2</v>
      </c>
      <c r="J1162" s="74">
        <f t="shared" si="559"/>
        <v>300753.99999995716</v>
      </c>
      <c r="K1162" s="69">
        <f t="shared" si="560"/>
        <v>6983.450237455454</v>
      </c>
      <c r="L1162" s="69">
        <f>K1162+$D$8-$B$8*Q1162+Phase_Relations!$C$24*Q1162</f>
        <v>7232.151129780219</v>
      </c>
      <c r="M1162" s="69">
        <f t="shared" si="561"/>
        <v>6.9802801805430456E-2</v>
      </c>
      <c r="N1162" s="69">
        <f t="shared" si="562"/>
        <v>0.17729911658579336</v>
      </c>
      <c r="O1162" s="70">
        <f t="shared" si="563"/>
        <v>93.790101604569458</v>
      </c>
      <c r="P1162" s="70">
        <f t="shared" si="564"/>
        <v>646.82828692806527</v>
      </c>
      <c r="Q1162" s="70">
        <f t="shared" si="565"/>
        <v>55.266045111787086</v>
      </c>
      <c r="R1162" s="111">
        <f t="shared" si="566"/>
        <v>381.14513870197993</v>
      </c>
      <c r="S1162" s="70">
        <f t="shared" si="556"/>
        <v>265.68314822608534</v>
      </c>
      <c r="T1162" s="113">
        <f t="shared" si="567"/>
        <v>0.62419719819456954</v>
      </c>
      <c r="U1162" s="70">
        <f t="shared" si="568"/>
        <v>1.5854608834142065</v>
      </c>
      <c r="V1162" s="70">
        <f>(L1162/Phase_Relations!C$24)</f>
        <v>1485.1794022575857</v>
      </c>
      <c r="W1162" s="70">
        <f t="shared" si="569"/>
        <v>213865.83392509233</v>
      </c>
      <c r="X1162" s="70">
        <f t="shared" si="570"/>
        <v>10242.616567293695</v>
      </c>
      <c r="Y1162" s="70">
        <f t="shared" si="571"/>
        <v>1429.9133571457987</v>
      </c>
      <c r="Z1162" s="70">
        <f t="shared" si="572"/>
        <v>205907.52342899502</v>
      </c>
      <c r="AA1162" s="70">
        <f t="shared" si="573"/>
        <v>9861.4714285917144</v>
      </c>
      <c r="AB1162" s="70">
        <f t="shared" si="574"/>
        <v>10.058040605969797</v>
      </c>
      <c r="AC1162" s="70">
        <f t="shared" si="575"/>
        <v>0.10058040605969797</v>
      </c>
      <c r="AD1162" s="70">
        <f t="shared" si="576"/>
        <v>9684.3493297743244</v>
      </c>
      <c r="AE1162" s="70">
        <f t="shared" si="577"/>
        <v>3.9860704467400665</v>
      </c>
      <c r="AF1162" s="70">
        <f t="shared" si="578"/>
        <v>2.6941532016792214E-2</v>
      </c>
      <c r="AG1162" s="70">
        <f t="shared" si="579"/>
        <v>2.5938991905101075E-2</v>
      </c>
      <c r="AH1162" s="70">
        <f>(U1162-Phase_Relations!$B$37)/Phase_Relations!$B$37</f>
        <v>0.99856033458690097</v>
      </c>
      <c r="AI1162" s="70">
        <f>(U1162-Phase_Relations!G$20)/Phase_Relations!G$20</f>
        <v>0.9215824524392644</v>
      </c>
      <c r="AJ1162" s="70">
        <f t="shared" si="580"/>
        <v>0.99833682285907421</v>
      </c>
      <c r="AK1162" s="70">
        <f t="shared" si="581"/>
        <v>0.49963982438053423</v>
      </c>
      <c r="AL1162" s="71">
        <f>(1/(J1163-J1161))*((M1163-M1161)/Phase_Relations!B$22)</f>
        <v>2.1426090555480231E-7</v>
      </c>
      <c r="AM1162" s="71">
        <f t="shared" si="582"/>
        <v>0.73804137211224163</v>
      </c>
      <c r="AN1162" s="71">
        <f>SUM(AM$27:AM1162)</f>
        <v>553.83962963081535</v>
      </c>
      <c r="AO1162" s="71">
        <f>(1/10000)*((AL1162*Phase_Relations!B$22*H$7*U1162))/(2*(P1162-R1162))</f>
        <v>1.1305764922827813E-12</v>
      </c>
      <c r="AP1162" s="71">
        <f t="shared" si="583"/>
        <v>1.9215542391028963E-12</v>
      </c>
      <c r="AQ1162" s="72">
        <f t="shared" si="584"/>
        <v>1.1280582879131168E-19</v>
      </c>
      <c r="AR1162" s="72">
        <f t="shared" si="585"/>
        <v>1.9172742400807284E-19</v>
      </c>
      <c r="AS1162" s="71">
        <f t="shared" si="557"/>
        <v>2.0402127055491295E-6</v>
      </c>
      <c r="AT1162" s="72">
        <f t="shared" si="558"/>
        <v>5.5180848129311816E-8</v>
      </c>
      <c r="AU1162" s="97">
        <f t="shared" si="586"/>
        <v>3.6038276572386998E-8</v>
      </c>
      <c r="AV1162" s="2"/>
      <c r="AW1162" s="2"/>
      <c r="AX1162" s="2"/>
      <c r="AY1162" s="2"/>
      <c r="AZ1162" s="2"/>
      <c r="BA1162" s="2"/>
      <c r="BC1162" s="10"/>
      <c r="BE1162" s="10"/>
      <c r="BI1162" s="10"/>
    </row>
    <row r="1163" spans="1:61" x14ac:dyDescent="0.2">
      <c r="A1163" s="9">
        <f>Raw_Data!A1161</f>
        <v>40775.109247685185</v>
      </c>
      <c r="B1163" s="10">
        <f>Raw_Data!J1161</f>
        <v>-1.4959859421416711E-2</v>
      </c>
      <c r="C1163" s="10">
        <f>Raw_Data!K1161</f>
        <v>-0.24811774602476078</v>
      </c>
      <c r="D1163" s="10">
        <f>Raw_Data!L1161</f>
        <v>3.1279254775079653E-2</v>
      </c>
      <c r="E1163" s="10">
        <f>Raw_Data!M1161</f>
        <v>1.8426889911412243E-2</v>
      </c>
      <c r="F1163" s="10">
        <f>Raw_Data!N1161</f>
        <v>1.8502766462343077E-2</v>
      </c>
      <c r="J1163" s="74">
        <f t="shared" si="559"/>
        <v>301010.99999968428</v>
      </c>
      <c r="K1163" s="69">
        <f t="shared" si="560"/>
        <v>7014.5913048349448</v>
      </c>
      <c r="L1163" s="69">
        <f>K1163+$D$8-$B$8*Q1163+Phase_Relations!$C$24*Q1163</f>
        <v>7263.5331384730134</v>
      </c>
      <c r="M1163" s="69">
        <f t="shared" si="561"/>
        <v>6.9943737501543965E-2</v>
      </c>
      <c r="N1163" s="69">
        <f t="shared" si="562"/>
        <v>0.17765709325392168</v>
      </c>
      <c r="O1163" s="70">
        <f t="shared" si="563"/>
        <v>93.978330052589982</v>
      </c>
      <c r="P1163" s="70">
        <f t="shared" si="564"/>
        <v>648.12641415579299</v>
      </c>
      <c r="Q1163" s="70">
        <f t="shared" si="565"/>
        <v>55.320562306641932</v>
      </c>
      <c r="R1163" s="111">
        <f t="shared" si="566"/>
        <v>381.52111935615125</v>
      </c>
      <c r="S1163" s="70">
        <f t="shared" si="556"/>
        <v>266.60529479964174</v>
      </c>
      <c r="T1163" s="113">
        <f t="shared" si="567"/>
        <v>0.62405626249845603</v>
      </c>
      <c r="U1163" s="70">
        <f t="shared" si="568"/>
        <v>1.5851029067460782</v>
      </c>
      <c r="V1163" s="70">
        <f>(L1163/Phase_Relations!C$24)</f>
        <v>1491.6239458070268</v>
      </c>
      <c r="W1163" s="70">
        <f t="shared" si="569"/>
        <v>214793.84819621185</v>
      </c>
      <c r="X1163" s="70">
        <f t="shared" si="570"/>
        <v>10287.061695220875</v>
      </c>
      <c r="Y1163" s="70">
        <f t="shared" si="571"/>
        <v>1436.3033835003848</v>
      </c>
      <c r="Z1163" s="70">
        <f t="shared" si="572"/>
        <v>206827.68722405541</v>
      </c>
      <c r="AA1163" s="70">
        <f t="shared" si="573"/>
        <v>9905.540575864723</v>
      </c>
      <c r="AB1163" s="70">
        <f t="shared" si="574"/>
        <v>10.078348343161947</v>
      </c>
      <c r="AC1163" s="70">
        <f t="shared" si="575"/>
        <v>0.10078348343161947</v>
      </c>
      <c r="AD1163" s="70">
        <f t="shared" si="576"/>
        <v>9727.8037126649615</v>
      </c>
      <c r="AE1163" s="70">
        <f t="shared" si="577"/>
        <v>3.9880147988358838</v>
      </c>
      <c r="AF1163" s="70">
        <f t="shared" si="578"/>
        <v>2.6914764798322773E-2</v>
      </c>
      <c r="AG1163" s="70">
        <f t="shared" si="579"/>
        <v>2.5916564194759351E-2</v>
      </c>
      <c r="AH1163" s="70">
        <f>(U1163-Phase_Relations!$B$37)/Phase_Relations!$B$37</f>
        <v>0.9981090853778456</v>
      </c>
      <c r="AI1163" s="70">
        <f>(U1163-Phase_Relations!G$20)/Phase_Relations!G$20</f>
        <v>0.92114858384556142</v>
      </c>
      <c r="AJ1163" s="70">
        <f t="shared" si="580"/>
        <v>0.9978081639283497</v>
      </c>
      <c r="AK1163" s="70">
        <f t="shared" si="581"/>
        <v>0.49952682397673076</v>
      </c>
      <c r="AL1163" s="71">
        <f>(1/(J1164-J1162))*((M1164-M1162)/Phase_Relations!B$22)</f>
        <v>2.958934554978016E-7</v>
      </c>
      <c r="AM1163" s="71">
        <f t="shared" si="582"/>
        <v>1.9710845115982936</v>
      </c>
      <c r="AN1163" s="71">
        <f>SUM(AM$27:AM1163)</f>
        <v>555.81071414241364</v>
      </c>
      <c r="AO1163" s="71">
        <f>(1/10000)*((AL1163*Phase_Relations!B$22*H$7*U1163))/(2*(P1163-R1163))</f>
        <v>1.5555699463709874E-12</v>
      </c>
      <c r="AP1163" s="71">
        <f t="shared" si="583"/>
        <v>1.9513454263372255E-12</v>
      </c>
      <c r="AQ1163" s="72">
        <f t="shared" si="584"/>
        <v>1.5521051272605519E-19</v>
      </c>
      <c r="AR1163" s="72">
        <f t="shared" si="585"/>
        <v>1.9469990715236687E-19</v>
      </c>
      <c r="AS1163" s="71">
        <f t="shared" si="557"/>
        <v>5.1959576565460682E-6</v>
      </c>
      <c r="AT1163" s="72">
        <f t="shared" si="558"/>
        <v>2.9811773217262151E-8</v>
      </c>
      <c r="AU1163" s="97">
        <f t="shared" si="586"/>
        <v>3.4029569769912853E-8</v>
      </c>
      <c r="AV1163" s="2"/>
      <c r="AW1163" s="2"/>
      <c r="AX1163" s="2"/>
      <c r="AY1163" s="2"/>
      <c r="AZ1163" s="2"/>
      <c r="BA1163" s="2"/>
      <c r="BC1163" s="10"/>
      <c r="BE1163" s="10"/>
      <c r="BI1163" s="10"/>
    </row>
    <row r="1164" spans="1:61" x14ac:dyDescent="0.2">
      <c r="A1164" s="9">
        <f>Raw_Data!A1162</f>
        <v>40775.112233796295</v>
      </c>
      <c r="B1164" s="10">
        <f>Raw_Data!J1162</f>
        <v>-1.502850606533861E-2</v>
      </c>
      <c r="C1164" s="10">
        <f>Raw_Data!K1162</f>
        <v>-0.24861181183569059</v>
      </c>
      <c r="D1164" s="10">
        <f>Raw_Data!L1162</f>
        <v>3.1300193189133955E-2</v>
      </c>
      <c r="E1164" s="10">
        <f>Raw_Data!M1162</f>
        <v>1.8466213274392441E-2</v>
      </c>
      <c r="F1164" s="10">
        <f>Raw_Data!N1162</f>
        <v>1.8523682744098578E-2</v>
      </c>
      <c r="J1164" s="74">
        <f t="shared" si="559"/>
        <v>301268.99999964517</v>
      </c>
      <c r="K1164" s="69">
        <f t="shared" si="560"/>
        <v>7046.7793179703685</v>
      </c>
      <c r="L1164" s="69">
        <f>K1164+$D$8-$B$8*Q1164+Phase_Relations!$C$24*Q1164</f>
        <v>7296.2429022221359</v>
      </c>
      <c r="M1164" s="69">
        <f t="shared" si="561"/>
        <v>7.0071152018460675E-2</v>
      </c>
      <c r="N1164" s="69">
        <f t="shared" si="562"/>
        <v>0.17798072612689012</v>
      </c>
      <c r="O1164" s="70">
        <f t="shared" si="563"/>
        <v>94.041239389814379</v>
      </c>
      <c r="P1164" s="70">
        <f t="shared" si="564"/>
        <v>648.5602716538923</v>
      </c>
      <c r="Q1164" s="70">
        <f t="shared" si="565"/>
        <v>55.438617527154513</v>
      </c>
      <c r="R1164" s="111">
        <f t="shared" si="566"/>
        <v>382.33529329072081</v>
      </c>
      <c r="S1164" s="70">
        <f t="shared" si="556"/>
        <v>266.22497836317149</v>
      </c>
      <c r="T1164" s="113">
        <f t="shared" si="567"/>
        <v>0.62392884798153925</v>
      </c>
      <c r="U1164" s="70">
        <f t="shared" si="568"/>
        <v>1.5847792738731097</v>
      </c>
      <c r="V1164" s="70">
        <f>(L1164/Phase_Relations!C$24)</f>
        <v>1498.3411543527482</v>
      </c>
      <c r="W1164" s="70">
        <f t="shared" si="569"/>
        <v>215761.12622679572</v>
      </c>
      <c r="X1164" s="70">
        <f t="shared" si="570"/>
        <v>10333.387271398264</v>
      </c>
      <c r="Y1164" s="70">
        <f t="shared" si="571"/>
        <v>1442.9025368255936</v>
      </c>
      <c r="Z1164" s="70">
        <f t="shared" si="572"/>
        <v>207777.96530288548</v>
      </c>
      <c r="AA1164" s="70">
        <f t="shared" si="573"/>
        <v>9951.0519781075436</v>
      </c>
      <c r="AB1164" s="70">
        <f t="shared" si="574"/>
        <v>10.096707783639868</v>
      </c>
      <c r="AC1164" s="70">
        <f t="shared" si="575"/>
        <v>0.10096707783639867</v>
      </c>
      <c r="AD1164" s="70">
        <f t="shared" si="576"/>
        <v>9773.5686591987615</v>
      </c>
      <c r="AE1164" s="70">
        <f t="shared" si="577"/>
        <v>3.9900531682236169</v>
      </c>
      <c r="AF1164" s="70">
        <f t="shared" si="578"/>
        <v>2.6753450685301439E-2</v>
      </c>
      <c r="AG1164" s="70">
        <f t="shared" si="579"/>
        <v>2.5763573102505741E-2</v>
      </c>
      <c r="AH1164" s="70">
        <f>(U1164-Phase_Relations!$B$37)/Phase_Relations!$B$37</f>
        <v>0.99770112840479774</v>
      </c>
      <c r="AI1164" s="70">
        <f>(U1164-Phase_Relations!G$20)/Phase_Relations!G$20</f>
        <v>0.92075634001524398</v>
      </c>
      <c r="AJ1164" s="70">
        <f t="shared" si="580"/>
        <v>0.99725904850343816</v>
      </c>
      <c r="AK1164" s="70">
        <f t="shared" si="581"/>
        <v>0.49942462073968047</v>
      </c>
      <c r="AL1164" s="71">
        <f>(1/(J1165-J1163))*((M1165-M1163)/Phase_Relations!B$22)</f>
        <v>3.9687256743409118E-7</v>
      </c>
      <c r="AM1164" s="71">
        <f t="shared" si="582"/>
        <v>1.7901714264949806</v>
      </c>
      <c r="AN1164" s="71">
        <f>SUM(AM$27:AM1164)</f>
        <v>557.60088556890867</v>
      </c>
      <c r="AO1164" s="71">
        <f>(1/10000)*((AL1164*Phase_Relations!B$22*H$7*U1164))/(2*(P1164-R1164))</f>
        <v>2.0889909345083015E-12</v>
      </c>
      <c r="AP1164" s="71">
        <f t="shared" si="583"/>
        <v>1.9879116798622386E-12</v>
      </c>
      <c r="AQ1164" s="72">
        <f t="shared" si="584"/>
        <v>2.0843379931678645E-19</v>
      </c>
      <c r="AR1164" s="72">
        <f t="shared" si="585"/>
        <v>1.9834838787245828E-19</v>
      </c>
      <c r="AS1164" s="71">
        <f t="shared" si="557"/>
        <v>4.4613079976244599E-6</v>
      </c>
      <c r="AT1164" s="72">
        <f t="shared" si="558"/>
        <v>4.6627079748802933E-8</v>
      </c>
      <c r="AU1164" s="97">
        <f t="shared" si="586"/>
        <v>3.5472791616342127E-8</v>
      </c>
      <c r="AV1164" s="2"/>
      <c r="AW1164" s="2"/>
      <c r="AX1164" s="2"/>
      <c r="AY1164" s="2"/>
      <c r="AZ1164" s="2"/>
      <c r="BA1164" s="2"/>
      <c r="BC1164" s="10"/>
      <c r="BE1164" s="10"/>
      <c r="BI1164" s="10"/>
    </row>
    <row r="1165" spans="1:61" x14ac:dyDescent="0.2">
      <c r="A1165" s="9">
        <f>Raw_Data!A1163</f>
        <v>40775.115208333336</v>
      </c>
      <c r="B1165" s="10">
        <f>Raw_Data!J1163</f>
        <v>-1.5094017291614411E-2</v>
      </c>
      <c r="C1165" s="10">
        <f>Raw_Data!K1163</f>
        <v>-0.24945267384082026</v>
      </c>
      <c r="D1165" s="10">
        <f>Raw_Data!L1163</f>
        <v>3.1332129318114355E-2</v>
      </c>
      <c r="E1165" s="10">
        <f>Raw_Data!M1163</f>
        <v>1.8406557203039443E-2</v>
      </c>
      <c r="F1165" s="10">
        <f>Raw_Data!N1163</f>
        <v>1.8487670882996077E-2</v>
      </c>
      <c r="J1165" s="74">
        <f t="shared" si="559"/>
        <v>301526.00000000093</v>
      </c>
      <c r="K1165" s="69">
        <f t="shared" si="560"/>
        <v>7077.4971519591973</v>
      </c>
      <c r="L1165" s="69">
        <f>K1165+$D$8-$B$8*Q1165+Phase_Relations!$C$24*Q1165</f>
        <v>7326.1692069652345</v>
      </c>
      <c r="M1165" s="69">
        <f t="shared" si="561"/>
        <v>7.0303667186259758E-2</v>
      </c>
      <c r="N1165" s="69">
        <f t="shared" si="562"/>
        <v>0.17857131465309978</v>
      </c>
      <c r="O1165" s="70">
        <f t="shared" si="563"/>
        <v>94.137191294407486</v>
      </c>
      <c r="P1165" s="70">
        <f t="shared" si="564"/>
        <v>649.22200892694809</v>
      </c>
      <c r="Q1165" s="70">
        <f t="shared" si="565"/>
        <v>55.259520163024227</v>
      </c>
      <c r="R1165" s="111">
        <f t="shared" si="566"/>
        <v>381.10013905533953</v>
      </c>
      <c r="S1165" s="70">
        <f t="shared" si="556"/>
        <v>268.12186987160857</v>
      </c>
      <c r="T1165" s="113">
        <f t="shared" si="567"/>
        <v>0.62369633281374015</v>
      </c>
      <c r="U1165" s="70">
        <f t="shared" si="568"/>
        <v>1.5841886853469</v>
      </c>
      <c r="V1165" s="70">
        <f>(L1165/Phase_Relations!C$24)</f>
        <v>1504.4867575892617</v>
      </c>
      <c r="W1165" s="70">
        <f t="shared" si="569"/>
        <v>216646.0930928537</v>
      </c>
      <c r="X1165" s="70">
        <f t="shared" si="570"/>
        <v>10375.770741994909</v>
      </c>
      <c r="Y1165" s="70">
        <f t="shared" si="571"/>
        <v>1449.2272374262375</v>
      </c>
      <c r="Z1165" s="70">
        <f t="shared" si="572"/>
        <v>208688.7221893782</v>
      </c>
      <c r="AA1165" s="70">
        <f t="shared" si="573"/>
        <v>9994.67060293957</v>
      </c>
      <c r="AB1165" s="70">
        <f t="shared" si="574"/>
        <v>10.130211410123891</v>
      </c>
      <c r="AC1165" s="70">
        <f t="shared" si="575"/>
        <v>0.10130211410123892</v>
      </c>
      <c r="AD1165" s="70">
        <f t="shared" si="576"/>
        <v>9815.9226896918299</v>
      </c>
      <c r="AE1165" s="70">
        <f t="shared" si="577"/>
        <v>3.9919311292246062</v>
      </c>
      <c r="AF1165" s="70">
        <f t="shared" si="578"/>
        <v>2.6826483885597014E-2</v>
      </c>
      <c r="AG1165" s="70">
        <f t="shared" si="579"/>
        <v>2.5841152097396652E-2</v>
      </c>
      <c r="AH1165" s="70">
        <f>(U1165-Phase_Relations!$B$37)/Phase_Relations!$B$37</f>
        <v>0.9969566592003587</v>
      </c>
      <c r="AI1165" s="70">
        <f>(U1165-Phase_Relations!G$20)/Phase_Relations!G$20</f>
        <v>0.92004054528296864</v>
      </c>
      <c r="AJ1165" s="70">
        <f t="shared" si="580"/>
        <v>0.9967044712967239</v>
      </c>
      <c r="AK1165" s="70">
        <f t="shared" si="581"/>
        <v>0.49923800529530271</v>
      </c>
      <c r="AL1165" s="71">
        <f>(1/(J1166-J1164))*((M1166-M1164)/Phase_Relations!B$22)</f>
        <v>6.1932571931143661E-7</v>
      </c>
      <c r="AM1165" s="71">
        <f t="shared" si="582"/>
        <v>3.2815950058262868</v>
      </c>
      <c r="AN1165" s="71">
        <f>SUM(AM$27:AM1165)</f>
        <v>560.88248057473493</v>
      </c>
      <c r="AO1165" s="71">
        <f>(1/10000)*((AL1165*Phase_Relations!B$22*H$7*U1165))/(2*(P1165-R1165))</f>
        <v>3.2356331453841494E-12</v>
      </c>
      <c r="AP1165" s="71">
        <f t="shared" si="583"/>
        <v>2.0418749953385223E-12</v>
      </c>
      <c r="AQ1165" s="72">
        <f t="shared" si="584"/>
        <v>3.2284262154851506E-19</v>
      </c>
      <c r="AR1165" s="72">
        <f t="shared" si="585"/>
        <v>2.0373269983027899E-19</v>
      </c>
      <c r="AS1165" s="71">
        <f t="shared" si="557"/>
        <v>8.7987601184896315E-6</v>
      </c>
      <c r="AT1165" s="72">
        <f t="shared" si="558"/>
        <v>3.6618594070004714E-8</v>
      </c>
      <c r="AU1165" s="97">
        <f t="shared" si="586"/>
        <v>3.4690809063156634E-8</v>
      </c>
      <c r="AV1165" s="2"/>
      <c r="AW1165" s="2"/>
      <c r="AX1165" s="2"/>
      <c r="AY1165" s="2"/>
      <c r="AZ1165" s="2"/>
      <c r="BA1165" s="2"/>
      <c r="BC1165" s="10"/>
      <c r="BE1165" s="10"/>
      <c r="BI1165" s="10"/>
    </row>
    <row r="1166" spans="1:61" x14ac:dyDescent="0.2">
      <c r="A1166" s="9">
        <f>Raw_Data!A1164</f>
        <v>40775.11818287037</v>
      </c>
      <c r="B1166" s="10">
        <f>Raw_Data!J1164</f>
        <v>-1.515962353054601E-2</v>
      </c>
      <c r="C1166" s="10">
        <f>Raw_Data!K1164</f>
        <v>-0.25061182824338069</v>
      </c>
      <c r="D1166" s="10">
        <f>Raw_Data!L1164</f>
        <v>3.1433020882148457E-2</v>
      </c>
      <c r="E1166" s="10">
        <f>Raw_Data!M1164</f>
        <v>1.8404799468904443E-2</v>
      </c>
      <c r="F1166" s="10">
        <f>Raw_Data!N1164</f>
        <v>1.8487814308928176E-2</v>
      </c>
      <c r="J1166" s="74">
        <f t="shared" si="559"/>
        <v>301782.99999972805</v>
      </c>
      <c r="K1166" s="69">
        <f t="shared" si="560"/>
        <v>7108.2595368311904</v>
      </c>
      <c r="L1166" s="69">
        <f>K1166+$D$8-$B$8*Q1166+Phase_Relations!$C$24*Q1166</f>
        <v>7356.9082698526827</v>
      </c>
      <c r="M1166" s="69">
        <f t="shared" si="561"/>
        <v>7.0631737170688699E-2</v>
      </c>
      <c r="N1166" s="69">
        <f t="shared" si="562"/>
        <v>0.1794046124135493</v>
      </c>
      <c r="O1166" s="70">
        <f t="shared" si="563"/>
        <v>94.440319382736277</v>
      </c>
      <c r="P1166" s="70">
        <f t="shared" si="564"/>
        <v>651.31254746714671</v>
      </c>
      <c r="Q1166" s="70">
        <f t="shared" si="565"/>
        <v>55.254243155281657</v>
      </c>
      <c r="R1166" s="111">
        <f t="shared" si="566"/>
        <v>381.06374589849418</v>
      </c>
      <c r="S1166" s="70">
        <f t="shared" si="556"/>
        <v>270.24880156865254</v>
      </c>
      <c r="T1166" s="113">
        <f t="shared" si="567"/>
        <v>0.62336826282931124</v>
      </c>
      <c r="U1166" s="70">
        <f t="shared" si="568"/>
        <v>1.5833553875864506</v>
      </c>
      <c r="V1166" s="70">
        <f>(L1166/Phase_Relations!C$24)</f>
        <v>1510.7992671353015</v>
      </c>
      <c r="W1166" s="70">
        <f t="shared" si="569"/>
        <v>217555.09446748343</v>
      </c>
      <c r="X1166" s="70">
        <f t="shared" si="570"/>
        <v>10419.305290588287</v>
      </c>
      <c r="Y1166" s="70">
        <f t="shared" si="571"/>
        <v>1455.5450239800198</v>
      </c>
      <c r="Z1166" s="70">
        <f t="shared" si="572"/>
        <v>209598.48345312284</v>
      </c>
      <c r="AA1166" s="70">
        <f t="shared" si="573"/>
        <v>10038.241544689792</v>
      </c>
      <c r="AB1166" s="70">
        <f t="shared" si="574"/>
        <v>10.177483742174164</v>
      </c>
      <c r="AC1166" s="70">
        <f t="shared" si="575"/>
        <v>0.10177483742174165</v>
      </c>
      <c r="AD1166" s="70">
        <f t="shared" si="576"/>
        <v>9858.0756769773579</v>
      </c>
      <c r="AE1166" s="70">
        <f t="shared" si="577"/>
        <v>3.9937921477573868</v>
      </c>
      <c r="AF1166" s="70">
        <f t="shared" si="578"/>
        <v>2.6921926551131216E-2</v>
      </c>
      <c r="AG1166" s="70">
        <f t="shared" si="579"/>
        <v>2.593731482393237E-2</v>
      </c>
      <c r="AH1166" s="70">
        <f>(U1166-Phase_Relations!$B$37)/Phase_Relations!$B$37</f>
        <v>0.99590624170450215</v>
      </c>
      <c r="AI1166" s="70">
        <f>(U1166-Phase_Relations!G$20)/Phase_Relations!G$20</f>
        <v>0.91903058636762258</v>
      </c>
      <c r="AJ1166" s="70">
        <f t="shared" si="580"/>
        <v>0.99612085791453275</v>
      </c>
      <c r="AK1166" s="70">
        <f t="shared" si="581"/>
        <v>0.49897446127228856</v>
      </c>
      <c r="AL1166" s="71">
        <f>(1/(J1167-J1165))*((M1167-M1165)/Phase_Relations!B$22)</f>
        <v>4.9740435974304073E-7</v>
      </c>
      <c r="AM1166" s="71">
        <f t="shared" si="582"/>
        <v>4.6501789177285708</v>
      </c>
      <c r="AN1166" s="71">
        <f>SUM(AM$27:AM1166)</f>
        <v>565.53265949246349</v>
      </c>
      <c r="AO1166" s="71">
        <f>(1/10000)*((AL1166*Phase_Relations!B$22*H$7*U1166))/(2*(P1166-R1166))</f>
        <v>2.5768533729106171E-12</v>
      </c>
      <c r="AP1166" s="71">
        <f t="shared" si="583"/>
        <v>2.1556782908810254E-12</v>
      </c>
      <c r="AQ1166" s="72">
        <f t="shared" si="584"/>
        <v>2.5711137847731119E-19</v>
      </c>
      <c r="AR1166" s="72">
        <f t="shared" si="585"/>
        <v>2.1508768125832349E-19</v>
      </c>
      <c r="AS1166" s="71">
        <f t="shared" si="557"/>
        <v>1.2478573746976818E-5</v>
      </c>
      <c r="AT1166" s="72">
        <f t="shared" si="558"/>
        <v>2.0563101786792824E-8</v>
      </c>
      <c r="AU1166" s="97">
        <f t="shared" si="586"/>
        <v>3.5343690024833778E-8</v>
      </c>
      <c r="AV1166" s="2"/>
      <c r="AW1166" s="2"/>
      <c r="AX1166" s="2"/>
      <c r="AY1166" s="2"/>
      <c r="AZ1166" s="2"/>
      <c r="BA1166" s="2"/>
      <c r="BC1166" s="10"/>
      <c r="BE1166" s="10"/>
      <c r="BI1166" s="10"/>
    </row>
    <row r="1167" spans="1:61" x14ac:dyDescent="0.2">
      <c r="A1167" s="9">
        <f>Raw_Data!A1165</f>
        <v>40775.121157407404</v>
      </c>
      <c r="B1167" s="10">
        <f>Raw_Data!J1165</f>
        <v>-1.5226797478300811E-2</v>
      </c>
      <c r="C1167" s="10">
        <f>Raw_Data!K1165</f>
        <v>-0.25108689152312014</v>
      </c>
      <c r="D1167" s="10">
        <f>Raw_Data!L1165</f>
        <v>3.1534173730986353E-2</v>
      </c>
      <c r="E1167" s="10">
        <f>Raw_Data!M1165</f>
        <v>1.8429977822730544E-2</v>
      </c>
      <c r="F1167" s="10">
        <f>Raw_Data!N1165</f>
        <v>1.8504535382171478E-2</v>
      </c>
      <c r="J1167" s="74">
        <f t="shared" si="559"/>
        <v>302039.99999945518</v>
      </c>
      <c r="K1167" s="69">
        <f t="shared" si="560"/>
        <v>7139.7570112765507</v>
      </c>
      <c r="L1167" s="69">
        <f>K1167+$D$8-$B$8*Q1167+Phase_Relations!$C$24*Q1167</f>
        <v>7388.739815968549</v>
      </c>
      <c r="M1167" s="69">
        <f t="shared" si="561"/>
        <v>7.0753894731620567E-2</v>
      </c>
      <c r="N1167" s="69">
        <f t="shared" si="562"/>
        <v>0.17971489261831625</v>
      </c>
      <c r="O1167" s="70">
        <f t="shared" si="563"/>
        <v>94.744232499663255</v>
      </c>
      <c r="P1167" s="70">
        <f t="shared" si="564"/>
        <v>653.40849999767761</v>
      </c>
      <c r="Q1167" s="70">
        <f t="shared" si="565"/>
        <v>55.329832725649297</v>
      </c>
      <c r="R1167" s="111">
        <f t="shared" si="566"/>
        <v>381.58505328033999</v>
      </c>
      <c r="S1167" s="70">
        <f t="shared" si="556"/>
        <v>271.82344671733762</v>
      </c>
      <c r="T1167" s="113">
        <f t="shared" si="567"/>
        <v>0.62324610526837942</v>
      </c>
      <c r="U1167" s="70">
        <f t="shared" si="568"/>
        <v>1.5830451073816838</v>
      </c>
      <c r="V1167" s="70">
        <f>(L1167/Phase_Relations!C$24)</f>
        <v>1517.3361267480145</v>
      </c>
      <c r="W1167" s="70">
        <f t="shared" si="569"/>
        <v>218496.40225171408</v>
      </c>
      <c r="X1167" s="70">
        <f t="shared" si="570"/>
        <v>10464.38708102079</v>
      </c>
      <c r="Y1167" s="70">
        <f t="shared" si="571"/>
        <v>1462.0062940223652</v>
      </c>
      <c r="Z1167" s="70">
        <f t="shared" si="572"/>
        <v>210528.90633922059</v>
      </c>
      <c r="AA1167" s="70">
        <f t="shared" si="573"/>
        <v>10082.80202774045</v>
      </c>
      <c r="AB1167" s="70">
        <f t="shared" si="574"/>
        <v>10.195085696198925</v>
      </c>
      <c r="AC1167" s="70">
        <f t="shared" si="575"/>
        <v>0.10195085696198924</v>
      </c>
      <c r="AD1167" s="70">
        <f t="shared" si="576"/>
        <v>9901.5863965955577</v>
      </c>
      <c r="AE1167" s="70">
        <f t="shared" si="577"/>
        <v>3.9957047812736102</v>
      </c>
      <c r="AF1167" s="70">
        <f t="shared" si="578"/>
        <v>2.6959117710481626E-2</v>
      </c>
      <c r="AG1167" s="70">
        <f t="shared" si="579"/>
        <v>2.5976050447363758E-2</v>
      </c>
      <c r="AH1167" s="70">
        <f>(U1167-Phase_Relations!$B$37)/Phase_Relations!$B$37</f>
        <v>0.99551511650151447</v>
      </c>
      <c r="AI1167" s="70">
        <f>(U1167-Phase_Relations!G$20)/Phase_Relations!G$20</f>
        <v>0.91865452600368913</v>
      </c>
      <c r="AJ1167" s="70">
        <f t="shared" si="580"/>
        <v>0.99549782994400915</v>
      </c>
      <c r="AK1167" s="70">
        <f t="shared" si="581"/>
        <v>0.4988762592020981</v>
      </c>
      <c r="AL1167" s="71">
        <f>(1/(J1168-J1166))*((M1168-M1166)/Phase_Relations!B$22)</f>
        <v>4.2681251598490049E-7</v>
      </c>
      <c r="AM1167" s="71">
        <f t="shared" si="582"/>
        <v>1.7390433168190835</v>
      </c>
      <c r="AN1167" s="71">
        <f>SUM(AM$27:AM1167)</f>
        <v>567.2717028092826</v>
      </c>
      <c r="AO1167" s="71">
        <f>(1/10000)*((AL1167*Phase_Relations!B$22*H$7*U1167))/(2*(P1167-R1167))</f>
        <v>2.1979054879237343E-12</v>
      </c>
      <c r="AP1167" s="71">
        <f t="shared" si="583"/>
        <v>2.2095867962280801E-12</v>
      </c>
      <c r="AQ1167" s="72">
        <f t="shared" si="584"/>
        <v>2.1930099543250971E-19</v>
      </c>
      <c r="AR1167" s="72">
        <f t="shared" si="585"/>
        <v>2.2046652441142728E-19</v>
      </c>
      <c r="AS1167" s="71">
        <f t="shared" si="557"/>
        <v>4.5038031376276461E-6</v>
      </c>
      <c r="AT1167" s="72">
        <f t="shared" si="558"/>
        <v>4.8595212136648868E-8</v>
      </c>
      <c r="AU1167" s="97">
        <f t="shared" si="586"/>
        <v>3.2733735043926611E-8</v>
      </c>
      <c r="AV1167" s="2"/>
      <c r="AW1167" s="2"/>
      <c r="AX1167" s="2"/>
      <c r="AY1167" s="2"/>
      <c r="AZ1167" s="2"/>
      <c r="BA1167" s="2"/>
      <c r="BC1167" s="10"/>
      <c r="BE1167" s="10"/>
      <c r="BI1167" s="10"/>
    </row>
    <row r="1168" spans="1:61" x14ac:dyDescent="0.2">
      <c r="A1168" s="9">
        <f>Raw_Data!A1166</f>
        <v>40775.124143518522</v>
      </c>
      <c r="B1168" s="10">
        <f>Raw_Data!J1166</f>
        <v>-1.529362700517781E-2</v>
      </c>
      <c r="C1168" s="10">
        <f>Raw_Data!K1166</f>
        <v>-0.25203701808259016</v>
      </c>
      <c r="D1168" s="10">
        <f>Raw_Data!L1166</f>
        <v>3.1574874777477856E-2</v>
      </c>
      <c r="E1168" s="10">
        <f>Raw_Data!M1166</f>
        <v>1.8445464885649944E-2</v>
      </c>
      <c r="F1168" s="10">
        <f>Raw_Data!N1166</f>
        <v>1.8511431779070379E-2</v>
      </c>
      <c r="J1168" s="74">
        <f t="shared" si="559"/>
        <v>302298.0000000447</v>
      </c>
      <c r="K1168" s="69">
        <f t="shared" si="560"/>
        <v>7171.0929887701968</v>
      </c>
      <c r="L1168" s="69">
        <f>K1168+$D$8-$B$8*Q1168+Phase_Relations!$C$24*Q1168</f>
        <v>7420.2812790557518</v>
      </c>
      <c r="M1168" s="69">
        <f t="shared" si="561"/>
        <v>7.1018819843861145E-2</v>
      </c>
      <c r="N1168" s="69">
        <f t="shared" si="562"/>
        <v>0.18038780240340732</v>
      </c>
      <c r="O1168" s="70">
        <f t="shared" si="563"/>
        <v>94.866518545420064</v>
      </c>
      <c r="P1168" s="70">
        <f t="shared" si="564"/>
        <v>654.25185203737976</v>
      </c>
      <c r="Q1168" s="70">
        <f t="shared" si="565"/>
        <v>55.376327442516804</v>
      </c>
      <c r="R1168" s="111">
        <f t="shared" si="566"/>
        <v>381.90570650011591</v>
      </c>
      <c r="S1168" s="70">
        <f t="shared" si="556"/>
        <v>272.34614553726385</v>
      </c>
      <c r="T1168" s="113">
        <f t="shared" si="567"/>
        <v>0.62298118015613879</v>
      </c>
      <c r="U1168" s="70">
        <f t="shared" si="568"/>
        <v>1.5823721975965925</v>
      </c>
      <c r="V1168" s="70">
        <f>(L1168/Phase_Relations!C$24)</f>
        <v>1523.8134155177813</v>
      </c>
      <c r="W1168" s="70">
        <f t="shared" si="569"/>
        <v>219429.13183456051</v>
      </c>
      <c r="X1168" s="70">
        <f t="shared" si="570"/>
        <v>10509.058038053665</v>
      </c>
      <c r="Y1168" s="70">
        <f t="shared" si="571"/>
        <v>1468.4370880752645</v>
      </c>
      <c r="Z1168" s="70">
        <f t="shared" si="572"/>
        <v>211454.94068283809</v>
      </c>
      <c r="AA1168" s="70">
        <f t="shared" si="573"/>
        <v>10127.152331553549</v>
      </c>
      <c r="AB1168" s="70">
        <f t="shared" si="574"/>
        <v>10.233259343495849</v>
      </c>
      <c r="AC1168" s="70">
        <f t="shared" si="575"/>
        <v>0.10233259343495849</v>
      </c>
      <c r="AD1168" s="70">
        <f t="shared" si="576"/>
        <v>9945.5882345287064</v>
      </c>
      <c r="AE1168" s="70">
        <f t="shared" si="577"/>
        <v>3.9976304746856828</v>
      </c>
      <c r="AF1168" s="70">
        <f t="shared" si="578"/>
        <v>2.6892668009812073E-2</v>
      </c>
      <c r="AG1168" s="70">
        <f t="shared" si="579"/>
        <v>2.5915371725143108E-2</v>
      </c>
      <c r="AH1168" s="70">
        <f>(U1168-Phase_Relations!$B$37)/Phase_Relations!$B$37</f>
        <v>0.99466687683864574</v>
      </c>
      <c r="AI1168" s="70">
        <f>(U1168-Phase_Relations!G$20)/Phase_Relations!G$20</f>
        <v>0.91783895770513757</v>
      </c>
      <c r="AJ1168" s="70">
        <f t="shared" si="580"/>
        <v>0.99487982164766087</v>
      </c>
      <c r="AK1168" s="70">
        <f t="shared" si="581"/>
        <v>0.49866315442862152</v>
      </c>
      <c r="AL1168" s="71">
        <f>(1/(J1169-J1167))*((M1169-M1167)/Phase_Relations!B$22)</f>
        <v>4.5470523372821619E-7</v>
      </c>
      <c r="AM1168" s="71">
        <f t="shared" si="582"/>
        <v>3.7881952210449841</v>
      </c>
      <c r="AN1168" s="71">
        <f>SUM(AM$27:AM1168)</f>
        <v>571.05989803032753</v>
      </c>
      <c r="AO1168" s="71">
        <f>(1/10000)*((AL1168*Phase_Relations!B$22*H$7*U1168))/(2*(P1168-R1168))</f>
        <v>2.3360538826001106E-12</v>
      </c>
      <c r="AP1168" s="71">
        <f t="shared" si="583"/>
        <v>2.1843742444085635E-12</v>
      </c>
      <c r="AQ1168" s="72">
        <f t="shared" si="584"/>
        <v>2.3308506423637439E-19</v>
      </c>
      <c r="AR1168" s="72">
        <f t="shared" si="585"/>
        <v>2.1795088498025373E-19</v>
      </c>
      <c r="AS1168" s="71">
        <f t="shared" si="557"/>
        <v>9.6603472244895315E-6</v>
      </c>
      <c r="AT1168" s="72">
        <f t="shared" si="558"/>
        <v>2.4079861642808804E-8</v>
      </c>
      <c r="AU1168" s="97">
        <f t="shared" si="586"/>
        <v>3.2543223236501635E-8</v>
      </c>
      <c r="AV1168" s="2"/>
      <c r="AW1168" s="2"/>
      <c r="AX1168" s="2"/>
      <c r="AY1168" s="2"/>
      <c r="AZ1168" s="2"/>
      <c r="BA1168" s="2"/>
      <c r="BC1168" s="10"/>
      <c r="BE1168" s="10"/>
      <c r="BI1168" s="10"/>
    </row>
    <row r="1169" spans="1:61" x14ac:dyDescent="0.2">
      <c r="A1169" s="9">
        <f>Raw_Data!A1167</f>
        <v>40775.127118055556</v>
      </c>
      <c r="B1169" s="10">
        <f>Raw_Data!J1167</f>
        <v>-1.5363223775659211E-2</v>
      </c>
      <c r="C1169" s="10">
        <f>Raw_Data!K1167</f>
        <v>-0.25259878041088069</v>
      </c>
      <c r="D1169" s="10">
        <f>Raw_Data!L1167</f>
        <v>3.1601585210381054E-2</v>
      </c>
      <c r="E1169" s="10">
        <f>Raw_Data!M1167</f>
        <v>1.8466308287048344E-2</v>
      </c>
      <c r="F1169" s="10">
        <f>Raw_Data!N1167</f>
        <v>1.8550909766863678E-2</v>
      </c>
      <c r="J1169" s="74">
        <f t="shared" si="559"/>
        <v>302554.99999977183</v>
      </c>
      <c r="K1169" s="69">
        <f t="shared" si="560"/>
        <v>7203.726510737959</v>
      </c>
      <c r="L1169" s="69">
        <f>K1169+$D$8-$B$8*Q1169+Phase_Relations!$C$24*Q1169</f>
        <v>7453.1913556375393</v>
      </c>
      <c r="M1169" s="69">
        <f t="shared" si="561"/>
        <v>7.1166273728920745E-2</v>
      </c>
      <c r="N1169" s="69">
        <f t="shared" si="562"/>
        <v>0.18076233527145869</v>
      </c>
      <c r="O1169" s="70">
        <f t="shared" si="563"/>
        <v>94.946769878045288</v>
      </c>
      <c r="P1169" s="70">
        <f t="shared" si="564"/>
        <v>654.80530950376055</v>
      </c>
      <c r="Q1169" s="70">
        <f t="shared" si="565"/>
        <v>55.438902770816142</v>
      </c>
      <c r="R1169" s="111">
        <f t="shared" si="566"/>
        <v>382.33726048838719</v>
      </c>
      <c r="S1169" s="70">
        <f t="shared" si="556"/>
        <v>272.46804901537337</v>
      </c>
      <c r="T1169" s="113">
        <f t="shared" si="567"/>
        <v>0.62283372627107925</v>
      </c>
      <c r="U1169" s="70">
        <f t="shared" si="568"/>
        <v>1.5819976647285412</v>
      </c>
      <c r="V1169" s="70">
        <f>(L1169/Phase_Relations!C$24)</f>
        <v>1530.571759887097</v>
      </c>
      <c r="W1169" s="70">
        <f t="shared" si="569"/>
        <v>220402.33342374198</v>
      </c>
      <c r="X1169" s="70">
        <f t="shared" si="570"/>
        <v>10555.667309566186</v>
      </c>
      <c r="Y1169" s="70">
        <f t="shared" si="571"/>
        <v>1475.1328571162808</v>
      </c>
      <c r="Z1169" s="70">
        <f t="shared" si="572"/>
        <v>212419.13142474444</v>
      </c>
      <c r="AA1169" s="70">
        <f t="shared" si="573"/>
        <v>10173.330049077798</v>
      </c>
      <c r="AB1169" s="70">
        <f t="shared" si="574"/>
        <v>10.254506300997225</v>
      </c>
      <c r="AC1169" s="70">
        <f t="shared" si="575"/>
        <v>0.10254506300997225</v>
      </c>
      <c r="AD1169" s="70">
        <f t="shared" si="576"/>
        <v>9991.6846830675495</v>
      </c>
      <c r="AE1169" s="70">
        <f t="shared" si="577"/>
        <v>3.9996387201454451</v>
      </c>
      <c r="AF1169" s="70">
        <f t="shared" si="578"/>
        <v>2.6782582271581007E-2</v>
      </c>
      <c r="AG1169" s="70">
        <f t="shared" si="579"/>
        <v>2.5812489255742865E-2</v>
      </c>
      <c r="AH1169" s="70">
        <f>(U1169-Phase_Relations!$B$37)/Phase_Relations!$B$37</f>
        <v>0.99419475763222642</v>
      </c>
      <c r="AI1169" s="70">
        <f>(U1169-Phase_Relations!G$20)/Phase_Relations!G$20</f>
        <v>0.91738502295680158</v>
      </c>
      <c r="AJ1169" s="70">
        <f t="shared" si="580"/>
        <v>0.99426676693684202</v>
      </c>
      <c r="AK1169" s="70">
        <f t="shared" si="581"/>
        <v>0.49854446453999646</v>
      </c>
      <c r="AL1169" s="71">
        <f>(1/(J1170-J1168))*((M1170-M1168)/Phase_Relations!B$22)</f>
        <v>4.1038728014086866E-7</v>
      </c>
      <c r="AM1169" s="71">
        <f t="shared" si="582"/>
        <v>2.1180319518675677</v>
      </c>
      <c r="AN1169" s="71">
        <f>SUM(AM$27:AM1169)</f>
        <v>573.17792998219511</v>
      </c>
      <c r="AO1169" s="71">
        <f>(1/10000)*((AL1169*Phase_Relations!B$22*H$7*U1169))/(2*(P1169-R1169))</f>
        <v>2.1069277332819129E-12</v>
      </c>
      <c r="AP1169" s="71">
        <f t="shared" si="583"/>
        <v>2.0759442158159568E-12</v>
      </c>
      <c r="AQ1169" s="72">
        <f t="shared" si="584"/>
        <v>2.1022348401776122E-19</v>
      </c>
      <c r="AR1169" s="72">
        <f t="shared" si="585"/>
        <v>2.0713203342554159E-19</v>
      </c>
      <c r="AS1169" s="71">
        <f t="shared" si="557"/>
        <v>5.1346852346005969E-6</v>
      </c>
      <c r="AT1169" s="72">
        <f t="shared" si="558"/>
        <v>4.0860124171087662E-8</v>
      </c>
      <c r="AU1169" s="97">
        <f t="shared" si="586"/>
        <v>3.0468914330061739E-8</v>
      </c>
      <c r="AV1169" s="2"/>
      <c r="AW1169" s="2"/>
      <c r="AX1169" s="2"/>
      <c r="AY1169" s="2"/>
      <c r="AZ1169" s="2"/>
      <c r="BA1169" s="2"/>
      <c r="BC1169" s="10"/>
      <c r="BE1169" s="10"/>
      <c r="BI1169" s="10"/>
    </row>
    <row r="1170" spans="1:61" x14ac:dyDescent="0.2">
      <c r="A1170" s="9">
        <f>Raw_Data!A1168</f>
        <v>40775.13009259259</v>
      </c>
      <c r="B1170" s="10">
        <f>Raw_Data!J1168</f>
        <v>-1.542855685320501E-2</v>
      </c>
      <c r="C1170" s="10">
        <f>Raw_Data!K1168</f>
        <v>-0.25341113861923059</v>
      </c>
      <c r="D1170" s="10">
        <f>Raw_Data!L1168</f>
        <v>3.1703236875662656E-2</v>
      </c>
      <c r="E1170" s="10">
        <f>Raw_Data!M1168</f>
        <v>1.8435049123241742E-2</v>
      </c>
      <c r="F1170" s="10">
        <f>Raw_Data!N1168</f>
        <v>1.8521232551092878E-2</v>
      </c>
      <c r="J1170" s="74">
        <f t="shared" si="559"/>
        <v>302811.99999949895</v>
      </c>
      <c r="K1170" s="69">
        <f t="shared" si="560"/>
        <v>7234.3608118206803</v>
      </c>
      <c r="L1170" s="69">
        <f>K1170+$D$8-$B$8*Q1170+Phase_Relations!$C$24*Q1170</f>
        <v>7483.41090358971</v>
      </c>
      <c r="M1170" s="69">
        <f t="shared" si="561"/>
        <v>7.139028353163536E-2</v>
      </c>
      <c r="N1170" s="69">
        <f t="shared" si="562"/>
        <v>0.1813313201703538</v>
      </c>
      <c r="O1170" s="70">
        <f t="shared" si="563"/>
        <v>95.252181685932769</v>
      </c>
      <c r="P1170" s="70">
        <f t="shared" si="564"/>
        <v>656.91159783401906</v>
      </c>
      <c r="Q1170" s="70">
        <f t="shared" si="565"/>
        <v>55.345057606095978</v>
      </c>
      <c r="R1170" s="111">
        <f t="shared" si="566"/>
        <v>381.69005245583429</v>
      </c>
      <c r="S1170" s="70">
        <f t="shared" si="556"/>
        <v>275.22154537818477</v>
      </c>
      <c r="T1170" s="113">
        <f t="shared" si="567"/>
        <v>0.6226097164683646</v>
      </c>
      <c r="U1170" s="70">
        <f t="shared" si="568"/>
        <v>1.5814286798296462</v>
      </c>
      <c r="V1170" s="70">
        <f>(L1170/Phase_Relations!C$24)</f>
        <v>1536.777582934584</v>
      </c>
      <c r="W1170" s="70">
        <f t="shared" si="569"/>
        <v>221295.9719425801</v>
      </c>
      <c r="X1170" s="70">
        <f t="shared" si="570"/>
        <v>10598.466089204028</v>
      </c>
      <c r="Y1170" s="70">
        <f t="shared" si="571"/>
        <v>1481.4325253284881</v>
      </c>
      <c r="Z1170" s="70">
        <f t="shared" si="572"/>
        <v>213326.28364730228</v>
      </c>
      <c r="AA1170" s="70">
        <f t="shared" si="573"/>
        <v>10216.776036748193</v>
      </c>
      <c r="AB1170" s="70">
        <f t="shared" si="574"/>
        <v>10.286784370552649</v>
      </c>
      <c r="AC1170" s="70">
        <f t="shared" si="575"/>
        <v>0.10286784370552648</v>
      </c>
      <c r="AD1170" s="70">
        <f t="shared" si="576"/>
        <v>10033.295006496071</v>
      </c>
      <c r="AE1170" s="70">
        <f t="shared" si="577"/>
        <v>4.001443581887564</v>
      </c>
      <c r="AF1170" s="70">
        <f t="shared" si="578"/>
        <v>2.6938198937537107E-2</v>
      </c>
      <c r="AG1170" s="70">
        <f t="shared" si="579"/>
        <v>2.596805453371551E-2</v>
      </c>
      <c r="AH1170" s="70">
        <f>(U1170-Phase_Relations!$B$37)/Phase_Relations!$B$37</f>
        <v>0.99347752098400222</v>
      </c>
      <c r="AI1170" s="70">
        <f>(U1170-Phase_Relations!G$20)/Phase_Relations!G$20</f>
        <v>0.91669541187345205</v>
      </c>
      <c r="AJ1170" s="70">
        <f t="shared" si="580"/>
        <v>0.99370528674441361</v>
      </c>
      <c r="AK1170" s="70">
        <f t="shared" si="581"/>
        <v>0.49836404500493736</v>
      </c>
      <c r="AL1170" s="71">
        <f>(1/(J1171-J1169))*((M1171-M1169)/Phase_Relations!B$22)</f>
        <v>4.2760800483384259E-7</v>
      </c>
      <c r="AM1170" s="71">
        <f t="shared" si="582"/>
        <v>3.2318384363283768</v>
      </c>
      <c r="AN1170" s="71">
        <f>SUM(AM$27:AM1170)</f>
        <v>576.40976841852353</v>
      </c>
      <c r="AO1170" s="71">
        <f>(1/10000)*((AL1170*Phase_Relations!B$22*H$7*U1170))/(2*(P1170-R1170))</f>
        <v>2.1725936226666336E-12</v>
      </c>
      <c r="AP1170" s="71">
        <f t="shared" si="583"/>
        <v>1.8090539447293789E-12</v>
      </c>
      <c r="AQ1170" s="72">
        <f t="shared" si="584"/>
        <v>2.1677544677828646E-19</v>
      </c>
      <c r="AR1170" s="72">
        <f t="shared" si="585"/>
        <v>1.8050245247125356E-19</v>
      </c>
      <c r="AS1170" s="71">
        <f t="shared" si="557"/>
        <v>8.6435830787192525E-6</v>
      </c>
      <c r="AT1170" s="72">
        <f t="shared" si="558"/>
        <v>2.5029291589551206E-8</v>
      </c>
      <c r="AU1170" s="97">
        <f t="shared" si="586"/>
        <v>3.0167733187431662E-8</v>
      </c>
      <c r="AV1170" s="2"/>
      <c r="AW1170" s="2"/>
      <c r="AX1170" s="2"/>
      <c r="AY1170" s="2"/>
      <c r="AZ1170" s="2"/>
      <c r="BA1170" s="2"/>
      <c r="BC1170" s="10"/>
      <c r="BE1170" s="10"/>
      <c r="BI1170" s="10"/>
    </row>
    <row r="1171" spans="1:61" x14ac:dyDescent="0.2">
      <c r="A1171" s="9">
        <f>Raw_Data!A1169</f>
        <v>40775.1330787037</v>
      </c>
      <c r="B1171" s="10">
        <f>Raw_Data!J1169</f>
        <v>-1.549486381047431E-2</v>
      </c>
      <c r="C1171" s="10">
        <f>Raw_Data!K1169</f>
        <v>-0.25402397025009016</v>
      </c>
      <c r="D1171" s="10">
        <f>Raw_Data!L1169</f>
        <v>3.1825672559432854E-2</v>
      </c>
      <c r="E1171" s="10">
        <f>Raw_Data!M1169</f>
        <v>1.8459194214434343E-2</v>
      </c>
      <c r="F1171" s="10">
        <f>Raw_Data!N1169</f>
        <v>1.8520312234695677E-2</v>
      </c>
      <c r="J1171" s="74">
        <f t="shared" si="559"/>
        <v>303069.99999945983</v>
      </c>
      <c r="K1171" s="69">
        <f t="shared" si="560"/>
        <v>7265.4517594565541</v>
      </c>
      <c r="L1171" s="69">
        <f>K1171+$D$8-$B$8*Q1171+Phase_Relations!$C$24*Q1171</f>
        <v>7514.8222133511199</v>
      </c>
      <c r="M1171" s="69">
        <f t="shared" si="561"/>
        <v>7.1554077842389693E-2</v>
      </c>
      <c r="N1171" s="69">
        <f t="shared" si="562"/>
        <v>0.18174735771966982</v>
      </c>
      <c r="O1171" s="70">
        <f t="shared" si="563"/>
        <v>95.620038950509837</v>
      </c>
      <c r="P1171" s="70">
        <f t="shared" si="564"/>
        <v>659.44854448627473</v>
      </c>
      <c r="Q1171" s="70">
        <f t="shared" si="565"/>
        <v>55.417545151641733</v>
      </c>
      <c r="R1171" s="111">
        <f t="shared" si="566"/>
        <v>382.18996656304643</v>
      </c>
      <c r="S1171" s="70">
        <f t="shared" si="556"/>
        <v>277.2585779232283</v>
      </c>
      <c r="T1171" s="113">
        <f t="shared" si="567"/>
        <v>0.6224459221576103</v>
      </c>
      <c r="U1171" s="70">
        <f t="shared" si="568"/>
        <v>1.5810126422803301</v>
      </c>
      <c r="V1171" s="70">
        <f>(L1171/Phase_Relations!C$24)</f>
        <v>1543.2281436900803</v>
      </c>
      <c r="W1171" s="70">
        <f t="shared" si="569"/>
        <v>222224.85269137158</v>
      </c>
      <c r="X1171" s="70">
        <f t="shared" si="570"/>
        <v>10642.952715104002</v>
      </c>
      <c r="Y1171" s="70">
        <f t="shared" si="571"/>
        <v>1487.8105985384386</v>
      </c>
      <c r="Z1171" s="70">
        <f t="shared" si="572"/>
        <v>214244.72618953517</v>
      </c>
      <c r="AA1171" s="70">
        <f t="shared" si="573"/>
        <v>10260.762748540956</v>
      </c>
      <c r="AB1171" s="70">
        <f t="shared" si="574"/>
        <v>10.310385856252113</v>
      </c>
      <c r="AC1171" s="70">
        <f t="shared" si="575"/>
        <v>0.10310385856252113</v>
      </c>
      <c r="AD1171" s="70">
        <f t="shared" si="576"/>
        <v>10075.923696592137</v>
      </c>
      <c r="AE1171" s="70">
        <f t="shared" si="577"/>
        <v>4.0032848699937542</v>
      </c>
      <c r="AF1171" s="70">
        <f t="shared" si="578"/>
        <v>2.7021244396538989E-2</v>
      </c>
      <c r="AG1171" s="70">
        <f t="shared" si="579"/>
        <v>2.6050907614176971E-2</v>
      </c>
      <c r="AH1171" s="70">
        <f>(U1171-Phase_Relations!$B$37)/Phase_Relations!$B$37</f>
        <v>0.99295308285218831</v>
      </c>
      <c r="AI1171" s="70">
        <f>(U1171-Phase_Relations!G$20)/Phase_Relations!G$20</f>
        <v>0.9161911733503294</v>
      </c>
      <c r="AJ1171" s="70">
        <f t="shared" si="580"/>
        <v>0.99323777199961605</v>
      </c>
      <c r="AK1171" s="70">
        <f t="shared" si="581"/>
        <v>0.4982320413841036</v>
      </c>
      <c r="AL1171" s="71">
        <f>(1/(J1172-J1170))*((M1172-M1170)/Phase_Relations!B$22)</f>
        <v>3.2044916056132975E-7</v>
      </c>
      <c r="AM1171" s="71">
        <f t="shared" si="582"/>
        <v>2.3730371882417374</v>
      </c>
      <c r="AN1171" s="71">
        <f>SUM(AM$27:AM1171)</f>
        <v>578.78280560676524</v>
      </c>
      <c r="AO1171" s="71">
        <f>(1/10000)*((AL1171*Phase_Relations!B$22*H$7*U1171))/(2*(P1171-R1171))</f>
        <v>1.6157530404062744E-12</v>
      </c>
      <c r="AP1171" s="71">
        <f t="shared" si="583"/>
        <v>1.6133049323064934E-12</v>
      </c>
      <c r="AQ1171" s="72">
        <f t="shared" si="584"/>
        <v>1.6121541716924605E-19</v>
      </c>
      <c r="AR1171" s="72">
        <f t="shared" si="585"/>
        <v>1.6097115164183452E-19</v>
      </c>
      <c r="AS1171" s="71">
        <f t="shared" si="557"/>
        <v>6.1713607079044624E-6</v>
      </c>
      <c r="AT1171" s="72">
        <f t="shared" si="558"/>
        <v>2.6071013756066767E-8</v>
      </c>
      <c r="AU1171" s="97">
        <f t="shared" si="586"/>
        <v>2.9744712163592559E-8</v>
      </c>
      <c r="AV1171" s="2"/>
      <c r="AW1171" s="2"/>
      <c r="AX1171" s="2"/>
      <c r="AY1171" s="2"/>
      <c r="AZ1171" s="2"/>
      <c r="BA1171" s="2"/>
      <c r="BC1171" s="10"/>
      <c r="BE1171" s="10"/>
      <c r="BI1171" s="10"/>
    </row>
    <row r="1172" spans="1:61" x14ac:dyDescent="0.2">
      <c r="A1172" s="9">
        <f>Raw_Data!A1170</f>
        <v>40775.136053240742</v>
      </c>
      <c r="B1172" s="10">
        <f>Raw_Data!J1170</f>
        <v>-1.556427055564381E-2</v>
      </c>
      <c r="C1172" s="10">
        <f>Raw_Data!K1170</f>
        <v>-0.25451684840282063</v>
      </c>
      <c r="D1172" s="10">
        <f>Raw_Data!L1170</f>
        <v>3.1897217089361253E-2</v>
      </c>
      <c r="E1172" s="10">
        <f>Raw_Data!M1170</f>
        <v>1.8432531287859141E-2</v>
      </c>
      <c r="F1172" s="10">
        <f>Raw_Data!N1170</f>
        <v>1.8514575197414177E-2</v>
      </c>
      <c r="J1172" s="74">
        <f t="shared" si="559"/>
        <v>303326.9999998156</v>
      </c>
      <c r="K1172" s="69">
        <f t="shared" si="560"/>
        <v>7297.9961796578482</v>
      </c>
      <c r="L1172" s="69">
        <f>K1172+$D$8-$B$8*Q1172+Phase_Relations!$C$24*Q1172</f>
        <v>7547.0128642598274</v>
      </c>
      <c r="M1172" s="69">
        <f t="shared" si="561"/>
        <v>7.1680903682264527E-2</v>
      </c>
      <c r="N1172" s="69">
        <f t="shared" si="562"/>
        <v>0.18206949535295189</v>
      </c>
      <c r="O1172" s="70">
        <f t="shared" si="563"/>
        <v>95.834994053993469</v>
      </c>
      <c r="P1172" s="70">
        <f t="shared" si="564"/>
        <v>660.9309934758171</v>
      </c>
      <c r="Q1172" s="70">
        <f t="shared" si="565"/>
        <v>55.337498649059249</v>
      </c>
      <c r="R1172" s="111">
        <f t="shared" si="566"/>
        <v>381.63792171764999</v>
      </c>
      <c r="S1172" s="70">
        <f t="shared" si="556"/>
        <v>279.29307175816712</v>
      </c>
      <c r="T1172" s="113">
        <f t="shared" si="567"/>
        <v>0.62231909631773541</v>
      </c>
      <c r="U1172" s="70">
        <f t="shared" si="568"/>
        <v>1.5806905046470479</v>
      </c>
      <c r="V1172" s="70">
        <f>(L1172/Phase_Relations!C$24)</f>
        <v>1549.8387483106076</v>
      </c>
      <c r="W1172" s="70">
        <f t="shared" si="569"/>
        <v>223176.77975672748</v>
      </c>
      <c r="X1172" s="70">
        <f t="shared" si="570"/>
        <v>10688.543091797294</v>
      </c>
      <c r="Y1172" s="70">
        <f t="shared" si="571"/>
        <v>1494.5012496615484</v>
      </c>
      <c r="Z1172" s="70">
        <f t="shared" si="572"/>
        <v>215208.17995126298</v>
      </c>
      <c r="AA1172" s="70">
        <f t="shared" si="573"/>
        <v>10306.905170079644</v>
      </c>
      <c r="AB1172" s="70">
        <f t="shared" si="574"/>
        <v>10.32866047294878</v>
      </c>
      <c r="AC1172" s="70">
        <f t="shared" si="575"/>
        <v>0.10328660472948779</v>
      </c>
      <c r="AD1172" s="70">
        <f t="shared" si="576"/>
        <v>10120.709788907532</v>
      </c>
      <c r="AE1172" s="70">
        <f t="shared" si="577"/>
        <v>4.005210971653602</v>
      </c>
      <c r="AF1172" s="70">
        <f t="shared" si="578"/>
        <v>2.7097665802625109E-2</v>
      </c>
      <c r="AG1172" s="70">
        <f t="shared" si="579"/>
        <v>2.6130134795686509E-2</v>
      </c>
      <c r="AH1172" s="70">
        <f>(U1172-Phase_Relations!$B$37)/Phase_Relations!$B$37</f>
        <v>0.99254701071071161</v>
      </c>
      <c r="AI1172" s="70">
        <f>(U1172-Phase_Relations!G$20)/Phase_Relations!G$20</f>
        <v>0.91580074175415371</v>
      </c>
      <c r="AJ1172" s="70">
        <f t="shared" si="580"/>
        <v>0.99278336228889053</v>
      </c>
      <c r="AK1172" s="70">
        <f t="shared" si="581"/>
        <v>0.49812978332525515</v>
      </c>
      <c r="AL1172" s="71">
        <f>(1/(J1173-J1171))*((M1173-M1171)/Phase_Relations!B$22)</f>
        <v>2.6549766095181492E-7</v>
      </c>
      <c r="AM1172" s="71">
        <f t="shared" si="582"/>
        <v>1.8454286775527817</v>
      </c>
      <c r="AN1172" s="71">
        <f>SUM(AM$27:AM1172)</f>
        <v>580.62823428431807</v>
      </c>
      <c r="AO1172" s="71">
        <f>(1/10000)*((AL1172*Phase_Relations!B$22*H$7*U1172))/(2*(P1172-R1172))</f>
        <v>1.3286569799953421E-12</v>
      </c>
      <c r="AP1172" s="71">
        <f t="shared" si="583"/>
        <v>1.4273227808302723E-12</v>
      </c>
      <c r="AQ1172" s="72">
        <f t="shared" si="584"/>
        <v>1.3256975784549351E-19</v>
      </c>
      <c r="AR1172" s="72">
        <f t="shared" si="585"/>
        <v>1.4241436147250662E-19</v>
      </c>
      <c r="AS1172" s="71">
        <f t="shared" si="557"/>
        <v>4.5494924639698888E-6</v>
      </c>
      <c r="AT1172" s="72">
        <f t="shared" si="558"/>
        <v>2.9081298320240142E-8</v>
      </c>
      <c r="AU1172" s="97">
        <f t="shared" si="586"/>
        <v>3.1915240036409303E-8</v>
      </c>
      <c r="AV1172" s="2"/>
      <c r="AW1172" s="2"/>
      <c r="AX1172" s="2"/>
      <c r="AY1172" s="2"/>
      <c r="AZ1172" s="2"/>
      <c r="BA1172" s="2"/>
      <c r="BC1172" s="10"/>
      <c r="BE1172" s="10"/>
      <c r="BI1172" s="10"/>
    </row>
    <row r="1173" spans="1:61" x14ac:dyDescent="0.2">
      <c r="A1173" s="9">
        <f>Raw_Data!A1171</f>
        <v>40775.139027777775</v>
      </c>
      <c r="B1173" s="10">
        <f>Raw_Data!J1171</f>
        <v>-1.5632964705893711E-2</v>
      </c>
      <c r="C1173" s="10">
        <f>Raw_Data!K1171</f>
        <v>-0.25496459554397077</v>
      </c>
      <c r="D1173" s="10">
        <f>Raw_Data!L1171</f>
        <v>3.1881670643531854E-2</v>
      </c>
      <c r="E1173" s="10">
        <f>Raw_Data!M1171</f>
        <v>1.8439372199087343E-2</v>
      </c>
      <c r="F1173" s="10">
        <f>Raw_Data!N1171</f>
        <v>1.8494734610148979E-2</v>
      </c>
      <c r="J1173" s="74">
        <f t="shared" si="559"/>
        <v>303583.99999954272</v>
      </c>
      <c r="K1173" s="69">
        <f t="shared" si="560"/>
        <v>7330.2064682349001</v>
      </c>
      <c r="L1173" s="69">
        <f>K1173+$D$8-$B$8*Q1173+Phase_Relations!$C$24*Q1173</f>
        <v>7579.3139194794321</v>
      </c>
      <c r="M1173" s="69">
        <f t="shared" si="561"/>
        <v>7.1794394112229626E-2</v>
      </c>
      <c r="N1173" s="69">
        <f t="shared" si="562"/>
        <v>0.18235776104506327</v>
      </c>
      <c r="O1173" s="70">
        <f t="shared" si="563"/>
        <v>95.788284852389864</v>
      </c>
      <c r="P1173" s="70">
        <f t="shared" si="564"/>
        <v>660.60886105096461</v>
      </c>
      <c r="Q1173" s="70">
        <f t="shared" si="565"/>
        <v>55.358036192706244</v>
      </c>
      <c r="R1173" s="111">
        <f t="shared" si="566"/>
        <v>381.77955994969824</v>
      </c>
      <c r="S1173" s="70">
        <f t="shared" si="556"/>
        <v>278.82930110126637</v>
      </c>
      <c r="T1173" s="113">
        <f t="shared" si="567"/>
        <v>0.6222056058877703</v>
      </c>
      <c r="U1173" s="70">
        <f t="shared" si="568"/>
        <v>1.5804022389549366</v>
      </c>
      <c r="V1173" s="70">
        <f>(L1173/Phase_Relations!C$24)</f>
        <v>1556.472025329087</v>
      </c>
      <c r="W1173" s="70">
        <f t="shared" si="569"/>
        <v>224131.97164738853</v>
      </c>
      <c r="X1173" s="70">
        <f t="shared" si="570"/>
        <v>10734.289829855772</v>
      </c>
      <c r="Y1173" s="70">
        <f t="shared" si="571"/>
        <v>1501.1139891363807</v>
      </c>
      <c r="Z1173" s="70">
        <f t="shared" si="572"/>
        <v>216160.41443563881</v>
      </c>
      <c r="AA1173" s="70">
        <f t="shared" si="573"/>
        <v>10352.510269906074</v>
      </c>
      <c r="AB1173" s="70">
        <f t="shared" si="574"/>
        <v>10.345013560840011</v>
      </c>
      <c r="AC1173" s="70">
        <f t="shared" si="575"/>
        <v>0.10345013560840011</v>
      </c>
      <c r="AD1173" s="70">
        <f t="shared" si="576"/>
        <v>10166.624069171896</v>
      </c>
      <c r="AE1173" s="70">
        <f t="shared" si="577"/>
        <v>4.0071767649652532</v>
      </c>
      <c r="AF1173" s="70">
        <f t="shared" si="578"/>
        <v>2.693349669130984E-2</v>
      </c>
      <c r="AG1173" s="70">
        <f t="shared" si="579"/>
        <v>2.5975570393650605E-2</v>
      </c>
      <c r="AH1173" s="70">
        <f>(U1173-Phase_Relations!$B$37)/Phase_Relations!$B$37</f>
        <v>0.99218363600742954</v>
      </c>
      <c r="AI1173" s="70">
        <f>(U1173-Phase_Relations!G$20)/Phase_Relations!G$20</f>
        <v>0.91545136303317987</v>
      </c>
      <c r="AJ1173" s="70">
        <f t="shared" si="580"/>
        <v>0.99241912070756533</v>
      </c>
      <c r="AK1173" s="70">
        <f t="shared" si="581"/>
        <v>0.49803824209493169</v>
      </c>
      <c r="AL1173" s="71">
        <f>(1/(J1174-J1172))*((M1174-M1172)/Phase_Relations!B$22)</f>
        <v>2.2209947495130186E-7</v>
      </c>
      <c r="AM1173" s="71">
        <f t="shared" si="582"/>
        <v>1.6588027682996274</v>
      </c>
      <c r="AN1173" s="71">
        <f>SUM(AM$27:AM1173)</f>
        <v>582.28703705261773</v>
      </c>
      <c r="AO1173" s="71">
        <f>(1/10000)*((AL1173*Phase_Relations!B$22*H$7*U1173))/(2*(P1173-R1173))</f>
        <v>1.1131206771748384E-12</v>
      </c>
      <c r="AP1173" s="71">
        <f t="shared" si="583"/>
        <v>1.2244339417151229E-12</v>
      </c>
      <c r="AQ1173" s="72">
        <f t="shared" si="584"/>
        <v>1.1106413532437651E-19</v>
      </c>
      <c r="AR1173" s="72">
        <f t="shared" si="585"/>
        <v>1.2217066827251831E-19</v>
      </c>
      <c r="AS1173" s="71">
        <f t="shared" si="557"/>
        <v>3.9719002458552746E-6</v>
      </c>
      <c r="AT1173" s="72">
        <f t="shared" si="558"/>
        <v>2.7906655143012433E-8</v>
      </c>
      <c r="AU1173" s="97">
        <f t="shared" si="586"/>
        <v>3.524803173880713E-8</v>
      </c>
      <c r="AV1173" s="2"/>
      <c r="AW1173" s="2"/>
      <c r="AX1173" s="2"/>
      <c r="AY1173" s="2"/>
      <c r="AZ1173" s="2"/>
      <c r="BA1173" s="2"/>
      <c r="BC1173" s="10"/>
      <c r="BE1173" s="10"/>
      <c r="BI1173" s="10"/>
    </row>
    <row r="1174" spans="1:61" x14ac:dyDescent="0.2">
      <c r="A1174" s="9">
        <f>Raw_Data!A1172</f>
        <v>40775.142002314817</v>
      </c>
      <c r="B1174" s="10">
        <f>Raw_Data!J1172</f>
        <v>-1.5700198036558512E-2</v>
      </c>
      <c r="C1174" s="10">
        <f>Raw_Data!K1172</f>
        <v>-0.2553244559783705</v>
      </c>
      <c r="D1174" s="10">
        <f>Raw_Data!L1172</f>
        <v>3.1945519148328459E-2</v>
      </c>
      <c r="E1174" s="10">
        <f>Raw_Data!M1172</f>
        <v>1.8448303388746343E-2</v>
      </c>
      <c r="F1174" s="10">
        <f>Raw_Data!N1172</f>
        <v>1.8540690669205977E-2</v>
      </c>
      <c r="J1174" s="74">
        <f t="shared" si="559"/>
        <v>303840.99999989849</v>
      </c>
      <c r="K1174" s="69">
        <f t="shared" si="560"/>
        <v>7361.7317869822973</v>
      </c>
      <c r="L1174" s="69">
        <f>K1174+$D$8-$B$8*Q1174+Phase_Relations!$C$24*Q1174</f>
        <v>7610.9577391212715</v>
      </c>
      <c r="M1174" s="69">
        <f t="shared" si="561"/>
        <v>7.1881937910447016E-2</v>
      </c>
      <c r="N1174" s="69">
        <f t="shared" si="562"/>
        <v>0.18258012229253542</v>
      </c>
      <c r="O1174" s="70">
        <f t="shared" si="563"/>
        <v>95.980117295339255</v>
      </c>
      <c r="P1174" s="70">
        <f t="shared" si="564"/>
        <v>661.93184341613278</v>
      </c>
      <c r="Q1174" s="70">
        <f t="shared" si="565"/>
        <v>55.384849096911921</v>
      </c>
      <c r="R1174" s="111">
        <f t="shared" si="566"/>
        <v>381.96447653042702</v>
      </c>
      <c r="S1174" s="70">
        <f t="shared" si="556"/>
        <v>279.96736688570576</v>
      </c>
      <c r="T1174" s="113">
        <f t="shared" si="567"/>
        <v>0.62211806208955289</v>
      </c>
      <c r="U1174" s="70">
        <f t="shared" si="568"/>
        <v>1.5801798777074643</v>
      </c>
      <c r="V1174" s="70">
        <f>(L1174/Phase_Relations!C$24)</f>
        <v>1562.970333826443</v>
      </c>
      <c r="W1174" s="70">
        <f t="shared" si="569"/>
        <v>225067.72807100779</v>
      </c>
      <c r="X1174" s="70">
        <f t="shared" si="570"/>
        <v>10779.105750527193</v>
      </c>
      <c r="Y1174" s="70">
        <f t="shared" si="571"/>
        <v>1507.5854847295311</v>
      </c>
      <c r="Z1174" s="70">
        <f t="shared" si="572"/>
        <v>217092.30980105247</v>
      </c>
      <c r="AA1174" s="70">
        <f t="shared" si="573"/>
        <v>10397.141273996765</v>
      </c>
      <c r="AB1174" s="70">
        <f t="shared" si="574"/>
        <v>10.357627940986614</v>
      </c>
      <c r="AC1174" s="70">
        <f t="shared" si="575"/>
        <v>0.10357627940986613</v>
      </c>
      <c r="AD1174" s="70">
        <f t="shared" si="576"/>
        <v>10210.496362739628</v>
      </c>
      <c r="AE1174" s="70">
        <f t="shared" si="577"/>
        <v>4.0090468549526364</v>
      </c>
      <c r="AF1174" s="70">
        <f t="shared" si="578"/>
        <v>2.692734084376671E-2</v>
      </c>
      <c r="AG1174" s="70">
        <f t="shared" si="579"/>
        <v>2.5973153373322542E-2</v>
      </c>
      <c r="AH1174" s="70">
        <f>(U1174-Phase_Relations!$B$37)/Phase_Relations!$B$37</f>
        <v>0.99190333746850223</v>
      </c>
      <c r="AI1174" s="70">
        <f>(U1174-Phase_Relations!G$20)/Phase_Relations!G$20</f>
        <v>0.91518186065963336</v>
      </c>
      <c r="AJ1174" s="70">
        <f t="shared" si="580"/>
        <v>0.992073018686908</v>
      </c>
      <c r="AK1174" s="70">
        <f t="shared" si="581"/>
        <v>0.49796760656523931</v>
      </c>
      <c r="AL1174" s="71">
        <f>(1/(J1175-J1173))*((M1175-M1173)/Phase_Relations!B$22)</f>
        <v>1.6703361737912207E-7</v>
      </c>
      <c r="AM1174" s="71">
        <f t="shared" si="582"/>
        <v>1.2852237171061915</v>
      </c>
      <c r="AN1174" s="71">
        <f>SUM(AM$27:AM1174)</f>
        <v>583.57226076972393</v>
      </c>
      <c r="AO1174" s="71">
        <f>(1/10000)*((AL1174*Phase_Relations!B$22*H$7*U1174))/(2*(P1174-R1174))</f>
        <v>8.3362070560494749E-13</v>
      </c>
      <c r="AP1174" s="71">
        <f t="shared" si="583"/>
        <v>1.1369371942359702E-12</v>
      </c>
      <c r="AQ1174" s="72">
        <f t="shared" si="584"/>
        <v>8.3176392959923148E-20</v>
      </c>
      <c r="AR1174" s="72">
        <f t="shared" si="585"/>
        <v>1.1344048222734341E-19</v>
      </c>
      <c r="AS1174" s="71">
        <f t="shared" si="557"/>
        <v>3.2070159979430457E-6</v>
      </c>
      <c r="AT1174" s="72">
        <f t="shared" si="558"/>
        <v>2.5883990684403924E-8</v>
      </c>
      <c r="AU1174" s="97">
        <f t="shared" si="586"/>
        <v>3.3553543676378037E-8</v>
      </c>
      <c r="AV1174" s="2"/>
      <c r="AW1174" s="2"/>
      <c r="AX1174" s="2"/>
      <c r="AY1174" s="2"/>
      <c r="AZ1174" s="2"/>
      <c r="BA1174" s="2"/>
      <c r="BC1174" s="10"/>
      <c r="BE1174" s="10"/>
      <c r="BI1174" s="10"/>
    </row>
    <row r="1175" spans="1:61" x14ac:dyDescent="0.2">
      <c r="A1175" s="9">
        <f>Raw_Data!A1173</f>
        <v>40775.144988425927</v>
      </c>
      <c r="B1175" s="10">
        <f>Raw_Data!J1173</f>
        <v>-1.5766469364081812E-2</v>
      </c>
      <c r="C1175" s="10">
        <f>Raw_Data!K1173</f>
        <v>-0.25560474331341076</v>
      </c>
      <c r="D1175" s="10">
        <f>Raw_Data!L1173</f>
        <v>3.2067206607433056E-2</v>
      </c>
      <c r="E1175" s="10">
        <f>Raw_Data!M1173</f>
        <v>1.8467412809173741E-2</v>
      </c>
      <c r="F1175" s="10">
        <f>Raw_Data!N1173</f>
        <v>1.8554041233046478E-2</v>
      </c>
      <c r="J1175" s="74">
        <f t="shared" si="559"/>
        <v>304098.99999985937</v>
      </c>
      <c r="K1175" s="69">
        <f t="shared" si="560"/>
        <v>7392.80602803695</v>
      </c>
      <c r="L1175" s="69">
        <f>K1175+$D$8-$B$8*Q1175+Phase_Relations!$C$24*Q1175</f>
        <v>7642.2855279673595</v>
      </c>
      <c r="M1175" s="69">
        <f t="shared" si="561"/>
        <v>7.1945879405428154E-2</v>
      </c>
      <c r="N1175" s="69">
        <f t="shared" si="562"/>
        <v>0.18274253368978752</v>
      </c>
      <c r="O1175" s="70">
        <f t="shared" si="563"/>
        <v>96.345726523475463</v>
      </c>
      <c r="P1175" s="70">
        <f t="shared" si="564"/>
        <v>664.45328636879628</v>
      </c>
      <c r="Q1175" s="70">
        <f t="shared" si="565"/>
        <v>55.442218728384177</v>
      </c>
      <c r="R1175" s="111">
        <f t="shared" si="566"/>
        <v>382.36012916127015</v>
      </c>
      <c r="S1175" s="70">
        <f t="shared" si="556"/>
        <v>282.09315720752613</v>
      </c>
      <c r="T1175" s="113">
        <f t="shared" si="567"/>
        <v>0.62205412059457177</v>
      </c>
      <c r="U1175" s="70">
        <f t="shared" si="568"/>
        <v>1.5800174663102122</v>
      </c>
      <c r="V1175" s="70">
        <f>(L1175/Phase_Relations!C$24)</f>
        <v>1569.4037429017731</v>
      </c>
      <c r="W1175" s="70">
        <f t="shared" si="569"/>
        <v>225994.13897785533</v>
      </c>
      <c r="X1175" s="70">
        <f t="shared" si="570"/>
        <v>10823.474088977746</v>
      </c>
      <c r="Y1175" s="70">
        <f t="shared" si="571"/>
        <v>1513.9615241733889</v>
      </c>
      <c r="Z1175" s="70">
        <f t="shared" si="572"/>
        <v>218010.45948096798</v>
      </c>
      <c r="AA1175" s="70">
        <f t="shared" si="573"/>
        <v>10441.113959816475</v>
      </c>
      <c r="AB1175" s="70">
        <f t="shared" si="574"/>
        <v>10.366841412885908</v>
      </c>
      <c r="AC1175" s="70">
        <f t="shared" si="575"/>
        <v>0.10366841412885908</v>
      </c>
      <c r="AD1175" s="70">
        <f t="shared" si="576"/>
        <v>10253.051855011458</v>
      </c>
      <c r="AE1175" s="70">
        <f t="shared" si="577"/>
        <v>4.0108531538323628</v>
      </c>
      <c r="AF1175" s="70">
        <f t="shared" si="578"/>
        <v>2.7017534555525961E-2</v>
      </c>
      <c r="AG1175" s="70">
        <f t="shared" si="579"/>
        <v>2.6063087959419619E-2</v>
      </c>
      <c r="AH1175" s="70">
        <f>(U1175-Phase_Relations!$B$37)/Phase_Relations!$B$37</f>
        <v>0.99169860900132378</v>
      </c>
      <c r="AI1175" s="70">
        <f>(U1175-Phase_Relations!G$20)/Phase_Relations!G$20</f>
        <v>0.91498501765057494</v>
      </c>
      <c r="AJ1175" s="70">
        <f t="shared" si="580"/>
        <v>0.99175364022523049</v>
      </c>
      <c r="AK1175" s="70">
        <f t="shared" si="581"/>
        <v>0.4979160022100837</v>
      </c>
      <c r="AL1175" s="71">
        <f>(1/(J1176-J1174))*((M1176-M1174)/Phase_Relations!B$22)</f>
        <v>1.6458209919571183E-7</v>
      </c>
      <c r="AM1175" s="71">
        <f t="shared" si="582"/>
        <v>0.94270163232051007</v>
      </c>
      <c r="AN1175" s="71">
        <f>SUM(AM$27:AM1175)</f>
        <v>584.51496240204449</v>
      </c>
      <c r="AO1175" s="71">
        <f>(1/10000)*((AL1175*Phase_Relations!B$22*H$7*U1175))/(2*(P1175-R1175))</f>
        <v>8.1511226110464904E-13</v>
      </c>
      <c r="AP1175" s="71">
        <f t="shared" si="583"/>
        <v>1.0430068296442401E-12</v>
      </c>
      <c r="AQ1175" s="72">
        <f t="shared" si="584"/>
        <v>8.1329671012539908E-20</v>
      </c>
      <c r="AR1175" s="72">
        <f t="shared" si="585"/>
        <v>1.0406836747105155E-19</v>
      </c>
      <c r="AS1175" s="71">
        <f t="shared" si="557"/>
        <v>2.4152069896243497E-6</v>
      </c>
      <c r="AT1175" s="72">
        <f t="shared" si="558"/>
        <v>3.3606782643704E-8</v>
      </c>
      <c r="AU1175" s="97">
        <f t="shared" si="586"/>
        <v>3.4060200838034816E-8</v>
      </c>
      <c r="AV1175" s="2"/>
      <c r="AW1175" s="2"/>
      <c r="AX1175" s="2"/>
      <c r="AY1175" s="2"/>
      <c r="AZ1175" s="2"/>
      <c r="BA1175" s="2"/>
      <c r="BC1175" s="10"/>
      <c r="BE1175" s="10"/>
      <c r="BI1175" s="10"/>
    </row>
    <row r="1176" spans="1:61" x14ac:dyDescent="0.2">
      <c r="A1176" s="9">
        <f>Raw_Data!A1174</f>
        <v>40775.147962962961</v>
      </c>
      <c r="B1176" s="10">
        <f>Raw_Data!J1174</f>
        <v>-1.5833975856132412E-2</v>
      </c>
      <c r="C1176" s="10">
        <f>Raw_Data!K1174</f>
        <v>-0.25595747779862066</v>
      </c>
      <c r="D1176" s="10">
        <f>Raw_Data!L1174</f>
        <v>3.2178870231335158E-2</v>
      </c>
      <c r="E1176" s="10">
        <f>Raw_Data!M1174</f>
        <v>1.8437198784582543E-2</v>
      </c>
      <c r="F1176" s="10">
        <f>Raw_Data!N1174</f>
        <v>1.8534810205992479E-2</v>
      </c>
      <c r="J1176" s="74">
        <f t="shared" si="559"/>
        <v>304355.99999958649</v>
      </c>
      <c r="K1176" s="69">
        <f t="shared" si="560"/>
        <v>7424.4594305736164</v>
      </c>
      <c r="L1176" s="69">
        <f>K1176+$D$8-$B$8*Q1176+Phase_Relations!$C$24*Q1176</f>
        <v>7673.5380444994207</v>
      </c>
      <c r="M1176" s="69">
        <f t="shared" si="561"/>
        <v>7.2031199884848671E-2</v>
      </c>
      <c r="N1176" s="69">
        <f t="shared" si="562"/>
        <v>0.18295924770751562</v>
      </c>
      <c r="O1176" s="70">
        <f t="shared" si="563"/>
        <v>96.68121919992825</v>
      </c>
      <c r="P1176" s="70">
        <f t="shared" si="564"/>
        <v>666.7670289650224</v>
      </c>
      <c r="Q1176" s="70">
        <f t="shared" si="565"/>
        <v>55.351511243943378</v>
      </c>
      <c r="R1176" s="111">
        <f t="shared" si="566"/>
        <v>381.73456030305778</v>
      </c>
      <c r="S1176" s="70">
        <f t="shared" si="556"/>
        <v>285.03246866196463</v>
      </c>
      <c r="T1176" s="113">
        <f t="shared" si="567"/>
        <v>0.62196880011515132</v>
      </c>
      <c r="U1176" s="70">
        <f t="shared" si="568"/>
        <v>1.5798007522924844</v>
      </c>
      <c r="V1176" s="70">
        <f>(L1176/Phase_Relations!C$24)</f>
        <v>1575.8216942124147</v>
      </c>
      <c r="W1176" s="70">
        <f t="shared" si="569"/>
        <v>226918.32396658772</v>
      </c>
      <c r="X1176" s="70">
        <f t="shared" si="570"/>
        <v>10867.735822154584</v>
      </c>
      <c r="Y1176" s="70">
        <f t="shared" si="571"/>
        <v>1520.4701829684714</v>
      </c>
      <c r="Z1176" s="70">
        <f t="shared" si="572"/>
        <v>218947.70634745987</v>
      </c>
      <c r="AA1176" s="70">
        <f t="shared" si="573"/>
        <v>10486.001261851527</v>
      </c>
      <c r="AB1176" s="70">
        <f t="shared" si="574"/>
        <v>10.379135430093466</v>
      </c>
      <c r="AC1176" s="70">
        <f t="shared" si="575"/>
        <v>0.10379135430093467</v>
      </c>
      <c r="AD1176" s="70">
        <f t="shared" si="576"/>
        <v>10295.979616076882</v>
      </c>
      <c r="AE1176" s="70">
        <f t="shared" si="577"/>
        <v>4.0126676740833842</v>
      </c>
      <c r="AF1176" s="70">
        <f t="shared" si="578"/>
        <v>2.7182189048452973E-2</v>
      </c>
      <c r="AG1176" s="70">
        <f t="shared" si="579"/>
        <v>2.6227401302938141E-2</v>
      </c>
      <c r="AH1176" s="70">
        <f>(U1176-Phase_Relations!$B$37)/Phase_Relations!$B$37</f>
        <v>0.99142542910498532</v>
      </c>
      <c r="AI1176" s="70">
        <f>(U1176-Phase_Relations!G$20)/Phase_Relations!G$20</f>
        <v>0.91472235973323379</v>
      </c>
      <c r="AJ1176" s="70">
        <f t="shared" si="580"/>
        <v>0.99145725364513004</v>
      </c>
      <c r="AK1176" s="70">
        <f t="shared" si="581"/>
        <v>0.49784712729643399</v>
      </c>
      <c r="AL1176" s="71">
        <f>(1/(J1177-J1175))*((M1177-M1175)/Phase_Relations!B$22)</f>
        <v>1.0693321240130179E-7</v>
      </c>
      <c r="AM1176" s="71">
        <f t="shared" si="582"/>
        <v>1.2631507325211762</v>
      </c>
      <c r="AN1176" s="71">
        <f>SUM(AM$27:AM1176)</f>
        <v>585.77811313456561</v>
      </c>
      <c r="AO1176" s="71">
        <f>(1/10000)*((AL1176*Phase_Relations!B$22*H$7*U1176))/(2*(P1176-R1176))</f>
        <v>5.2406612463774456E-13</v>
      </c>
      <c r="AP1176" s="71">
        <f t="shared" si="583"/>
        <v>9.8482089120972425E-13</v>
      </c>
      <c r="AQ1176" s="72">
        <f t="shared" si="584"/>
        <v>5.2289883908558228E-20</v>
      </c>
      <c r="AR1176" s="72">
        <f t="shared" si="585"/>
        <v>9.8262733748867193E-20</v>
      </c>
      <c r="AS1176" s="71">
        <f t="shared" si="557"/>
        <v>3.1951178227164067E-6</v>
      </c>
      <c r="AT1176" s="72">
        <f t="shared" si="558"/>
        <v>1.633289154840176E-8</v>
      </c>
      <c r="AU1176" s="97">
        <f t="shared" si="586"/>
        <v>3.5134614504738442E-8</v>
      </c>
      <c r="AV1176" s="2"/>
      <c r="AW1176" s="2"/>
      <c r="AX1176" s="2"/>
      <c r="AY1176" s="2"/>
      <c r="AZ1176" s="2"/>
      <c r="BA1176" s="2"/>
      <c r="BC1176" s="10"/>
      <c r="BE1176" s="10"/>
      <c r="BI1176" s="10"/>
    </row>
    <row r="1177" spans="1:61" x14ac:dyDescent="0.2">
      <c r="A1177" s="9">
        <f>Raw_Data!A1175</f>
        <v>40775.150937500002</v>
      </c>
      <c r="B1177" s="10">
        <f>Raw_Data!J1175</f>
        <v>-1.5907396886015709E-2</v>
      </c>
      <c r="C1177" s="10">
        <f>Raw_Data!K1175</f>
        <v>-0.25607030532756081</v>
      </c>
      <c r="D1177" s="10">
        <f>Raw_Data!L1175</f>
        <v>3.2041671956147155E-2</v>
      </c>
      <c r="E1177" s="10">
        <f>Raw_Data!M1175</f>
        <v>1.6323962920747344E-2</v>
      </c>
      <c r="F1177" s="10">
        <f>Raw_Data!N1175</f>
        <v>1.6413301627935677E-2</v>
      </c>
      <c r="J1177" s="74">
        <f t="shared" si="559"/>
        <v>304612.99999994226</v>
      </c>
      <c r="K1177" s="69">
        <f t="shared" si="560"/>
        <v>7458.8861255914926</v>
      </c>
      <c r="L1177" s="69">
        <f>K1177+$D$8-$B$8*Q1177+Phase_Relations!$C$24*Q1177</f>
        <v>7679.9258835984365</v>
      </c>
      <c r="M1177" s="69">
        <f t="shared" si="561"/>
        <v>7.204267043038165E-2</v>
      </c>
      <c r="N1177" s="69">
        <f t="shared" si="562"/>
        <v>0.1829883828931694</v>
      </c>
      <c r="O1177" s="70">
        <f t="shared" si="563"/>
        <v>96.269007819542779</v>
      </c>
      <c r="P1177" s="70">
        <f t="shared" si="564"/>
        <v>663.92419185891572</v>
      </c>
      <c r="Q1177" s="70">
        <f t="shared" si="565"/>
        <v>49.007228685359088</v>
      </c>
      <c r="R1177" s="111">
        <f t="shared" si="566"/>
        <v>337.98088748523509</v>
      </c>
      <c r="S1177" s="70">
        <f t="shared" si="556"/>
        <v>325.94330437368063</v>
      </c>
      <c r="T1177" s="113">
        <f t="shared" si="567"/>
        <v>0.62195732956961836</v>
      </c>
      <c r="U1177" s="70">
        <f t="shared" si="568"/>
        <v>1.5797716171068306</v>
      </c>
      <c r="V1177" s="70">
        <f>(L1177/Phase_Relations!C$24)</f>
        <v>1577.1334874651482</v>
      </c>
      <c r="W1177" s="70">
        <f t="shared" si="569"/>
        <v>227107.22219498132</v>
      </c>
      <c r="X1177" s="70">
        <f t="shared" si="570"/>
        <v>10876.782672173436</v>
      </c>
      <c r="Y1177" s="70">
        <f t="shared" si="571"/>
        <v>1528.1262587797892</v>
      </c>
      <c r="Z1177" s="70">
        <f t="shared" si="572"/>
        <v>220050.18126428965</v>
      </c>
      <c r="AA1177" s="70">
        <f t="shared" si="573"/>
        <v>10538.801784688201</v>
      </c>
      <c r="AB1177" s="70">
        <f t="shared" si="574"/>
        <v>10.380788246452678</v>
      </c>
      <c r="AC1177" s="70">
        <f t="shared" si="575"/>
        <v>0.10380788246452678</v>
      </c>
      <c r="AD1177" s="70">
        <f t="shared" si="576"/>
        <v>10321.50624843908</v>
      </c>
      <c r="AE1177" s="70">
        <f t="shared" si="577"/>
        <v>4.0137430798155833</v>
      </c>
      <c r="AF1177" s="70">
        <f t="shared" si="578"/>
        <v>3.092792814902761E-2</v>
      </c>
      <c r="AG1177" s="70">
        <f t="shared" si="579"/>
        <v>2.9966885815192031E-2</v>
      </c>
      <c r="AH1177" s="70">
        <f>(U1177-Phase_Relations!$B$37)/Phase_Relations!$B$37</f>
        <v>0.99138870260671741</v>
      </c>
      <c r="AI1177" s="70">
        <f>(U1177-Phase_Relations!G$20)/Phase_Relations!G$20</f>
        <v>0.91468704781725618</v>
      </c>
      <c r="AJ1177" s="70">
        <f t="shared" si="580"/>
        <v>0.99116788479615103</v>
      </c>
      <c r="AK1177" s="70">
        <f t="shared" si="581"/>
        <v>0.49783786626337428</v>
      </c>
      <c r="AL1177" s="71">
        <f>(1/(J1178-J1176))*((M1178-M1176)/Phase_Relations!B$22)</f>
        <v>1.1901417877857991E-7</v>
      </c>
      <c r="AM1177" s="71">
        <f t="shared" si="582"/>
        <v>0.17038458961340724</v>
      </c>
      <c r="AN1177" s="71">
        <f>SUM(AM$27:AM1177)</f>
        <v>585.94849772417899</v>
      </c>
      <c r="AO1177" s="71">
        <f>(1/10000)*((AL1177*Phase_Relations!B$22*H$7*U1177))/(2*(P1177-R1177))</f>
        <v>5.1005433056376403E-13</v>
      </c>
      <c r="AP1177" s="71">
        <f t="shared" si="583"/>
        <v>9.9815896798815259E-13</v>
      </c>
      <c r="AQ1177" s="72">
        <f t="shared" si="584"/>
        <v>5.0891825436479886E-20</v>
      </c>
      <c r="AR1177" s="72">
        <f t="shared" si="585"/>
        <v>9.9593570552695247E-20</v>
      </c>
      <c r="AS1177" s="71">
        <f t="shared" si="557"/>
        <v>7.2247354636901979E-7</v>
      </c>
      <c r="AT1177" s="72">
        <f t="shared" si="558"/>
        <v>7.0300490864816303E-8</v>
      </c>
      <c r="AU1177" s="97">
        <f t="shared" si="586"/>
        <v>3.5474083976522203E-8</v>
      </c>
      <c r="AV1177" s="2"/>
      <c r="AW1177" s="2"/>
      <c r="AX1177" s="2"/>
      <c r="AY1177" s="2"/>
      <c r="AZ1177" s="2"/>
      <c r="BA1177" s="2"/>
      <c r="BC1177" s="10"/>
      <c r="BE1177" s="10"/>
      <c r="BI1177" s="10"/>
    </row>
    <row r="1178" spans="1:61" x14ac:dyDescent="0.2">
      <c r="A1178" s="9">
        <f>Raw_Data!A1176</f>
        <v>40775.153923611113</v>
      </c>
      <c r="B1178" s="10">
        <f>Raw_Data!J1176</f>
        <v>-1.597578224513381E-2</v>
      </c>
      <c r="C1178" s="10">
        <f>Raw_Data!K1176</f>
        <v>-0.25646104487514076</v>
      </c>
      <c r="D1178" s="10">
        <f>Raw_Data!L1176</f>
        <v>3.223484456227016E-2</v>
      </c>
      <c r="E1178" s="10">
        <f>Raw_Data!M1176</f>
        <v>1.8428540756309342E-2</v>
      </c>
      <c r="F1178" s="10">
        <f>Raw_Data!N1176</f>
        <v>1.8503961678443377E-2</v>
      </c>
      <c r="J1178" s="74">
        <f t="shared" si="559"/>
        <v>304870.99999990314</v>
      </c>
      <c r="K1178" s="69">
        <f t="shared" si="560"/>
        <v>7490.9516237980524</v>
      </c>
      <c r="L1178" s="69">
        <f>K1178+$D$8-$B$8*Q1178+Phase_Relations!$C$24*Q1178</f>
        <v>7739.9153611918755</v>
      </c>
      <c r="M1178" s="69">
        <f t="shared" si="561"/>
        <v>7.2139135628862011E-2</v>
      </c>
      <c r="N1178" s="69">
        <f t="shared" si="562"/>
        <v>0.18323340449730952</v>
      </c>
      <c r="O1178" s="70">
        <f t="shared" si="563"/>
        <v>96.849393735572022</v>
      </c>
      <c r="P1178" s="70">
        <f t="shared" si="564"/>
        <v>667.92685334877251</v>
      </c>
      <c r="Q1178" s="70">
        <f t="shared" si="565"/>
        <v>55.325518415265122</v>
      </c>
      <c r="R1178" s="111">
        <f t="shared" si="566"/>
        <v>381.55529941562156</v>
      </c>
      <c r="S1178" s="70">
        <f t="shared" si="556"/>
        <v>286.37155393315095</v>
      </c>
      <c r="T1178" s="113">
        <f t="shared" si="567"/>
        <v>0.62186086437113797</v>
      </c>
      <c r="U1178" s="70">
        <f t="shared" si="568"/>
        <v>1.5795265955026905</v>
      </c>
      <c r="V1178" s="70">
        <f>(L1178/Phase_Relations!C$24)</f>
        <v>1589.4528008858945</v>
      </c>
      <c r="W1178" s="70">
        <f t="shared" si="569"/>
        <v>228881.2033275688</v>
      </c>
      <c r="X1178" s="70">
        <f t="shared" si="570"/>
        <v>10961.74345438548</v>
      </c>
      <c r="Y1178" s="70">
        <f t="shared" si="571"/>
        <v>1534.1272824706293</v>
      </c>
      <c r="Z1178" s="70">
        <f t="shared" si="572"/>
        <v>220914.32867577061</v>
      </c>
      <c r="AA1178" s="70">
        <f t="shared" si="573"/>
        <v>10580.188154969857</v>
      </c>
      <c r="AB1178" s="70">
        <f t="shared" si="574"/>
        <v>10.394688130959938</v>
      </c>
      <c r="AC1178" s="70">
        <f t="shared" si="575"/>
        <v>0.10394688130959938</v>
      </c>
      <c r="AD1178" s="70">
        <f t="shared" si="576"/>
        <v>10389.273785681091</v>
      </c>
      <c r="AE1178" s="70">
        <f t="shared" si="577"/>
        <v>4.0165851912632311</v>
      </c>
      <c r="AF1178" s="70">
        <f t="shared" si="578"/>
        <v>2.7066773268926501E-2</v>
      </c>
      <c r="AG1178" s="70">
        <f t="shared" si="579"/>
        <v>2.6124635658991077E-2</v>
      </c>
      <c r="AH1178" s="70">
        <f>(U1178-Phase_Relations!$B$37)/Phase_Relations!$B$37</f>
        <v>0.99107983944631151</v>
      </c>
      <c r="AI1178" s="70">
        <f>(U1178-Phase_Relations!G$20)/Phase_Relations!G$20</f>
        <v>0.91439008103623398</v>
      </c>
      <c r="AJ1178" s="70">
        <f t="shared" si="580"/>
        <v>0.99085877769938102</v>
      </c>
      <c r="AK1178" s="70">
        <f t="shared" si="581"/>
        <v>0.49775996914413811</v>
      </c>
      <c r="AL1178" s="71">
        <f>(1/(J1179-J1177))*((M1179-M1177)/Phase_Relations!B$22)</f>
        <v>2.7054074681465998E-7</v>
      </c>
      <c r="AM1178" s="71">
        <f t="shared" si="582"/>
        <v>1.4393872526476477</v>
      </c>
      <c r="AN1178" s="71">
        <f>SUM(AM$27:AM1178)</f>
        <v>587.38788497682663</v>
      </c>
      <c r="AO1178" s="71">
        <f>(1/10000)*((AL1178*Phase_Relations!B$22*H$7*U1178))/(2*(P1178-R1178))</f>
        <v>1.3194570059695385E-12</v>
      </c>
      <c r="AP1178" s="71">
        <f t="shared" si="583"/>
        <v>1.0809963042628048E-12</v>
      </c>
      <c r="AQ1178" s="72">
        <f t="shared" si="584"/>
        <v>1.3165180961118707E-19</v>
      </c>
      <c r="AR1178" s="72">
        <f t="shared" si="585"/>
        <v>1.0785885329748227E-19</v>
      </c>
      <c r="AS1178" s="71">
        <f t="shared" si="557"/>
        <v>2.2886973612184933E-6</v>
      </c>
      <c r="AT1178" s="72">
        <f t="shared" si="558"/>
        <v>5.7407778666787065E-8</v>
      </c>
      <c r="AU1178" s="97">
        <f t="shared" si="586"/>
        <v>3.6717717909940672E-8</v>
      </c>
      <c r="AV1178" s="2"/>
      <c r="AW1178" s="2"/>
      <c r="AX1178" s="2"/>
      <c r="AY1178" s="2"/>
      <c r="AZ1178" s="2"/>
      <c r="BA1178" s="2"/>
      <c r="BC1178" s="10"/>
      <c r="BE1178" s="10"/>
      <c r="BI1178" s="10"/>
    </row>
    <row r="1179" spans="1:61" x14ac:dyDescent="0.2">
      <c r="A1179" s="9">
        <f>Raw_Data!A1177</f>
        <v>40775.156898148147</v>
      </c>
      <c r="B1179" s="10">
        <f>Raw_Data!J1177</f>
        <v>-1.6043003699216612E-2</v>
      </c>
      <c r="C1179" s="10">
        <f>Raw_Data!K1177</f>
        <v>-0.25702518251983086</v>
      </c>
      <c r="D1179" s="10">
        <f>Raw_Data!L1177</f>
        <v>3.2336496227551859E-2</v>
      </c>
      <c r="E1179" s="10">
        <f>Raw_Data!M1177</f>
        <v>1.8436094262457143E-2</v>
      </c>
      <c r="F1179" s="10">
        <f>Raw_Data!N1177</f>
        <v>1.8514348106355077E-2</v>
      </c>
      <c r="J1179" s="74">
        <f t="shared" si="559"/>
        <v>305127.99999963026</v>
      </c>
      <c r="K1179" s="69">
        <f t="shared" si="560"/>
        <v>7522.4713736850426</v>
      </c>
      <c r="L1179" s="69">
        <f>K1179+$D$8-$B$8*Q1179+Phase_Relations!$C$24*Q1179</f>
        <v>7771.535332580017</v>
      </c>
      <c r="M1179" s="69">
        <f t="shared" si="561"/>
        <v>7.2288027891630427E-2</v>
      </c>
      <c r="N1179" s="69">
        <f t="shared" si="562"/>
        <v>0.1836115908447413</v>
      </c>
      <c r="O1179" s="70">
        <f t="shared" si="563"/>
        <v>97.154805543459787</v>
      </c>
      <c r="P1179" s="70">
        <f t="shared" si="564"/>
        <v>670.03314167903306</v>
      </c>
      <c r="Q1179" s="70">
        <f t="shared" si="565"/>
        <v>55.348195286375329</v>
      </c>
      <c r="R1179" s="111">
        <f t="shared" si="566"/>
        <v>381.7116916301747</v>
      </c>
      <c r="S1179" s="70">
        <f t="shared" si="556"/>
        <v>288.32145004885837</v>
      </c>
      <c r="T1179" s="113">
        <f t="shared" si="567"/>
        <v>0.62171197210836948</v>
      </c>
      <c r="U1179" s="70">
        <f t="shared" si="568"/>
        <v>1.5791484091552586</v>
      </c>
      <c r="V1179" s="70">
        <f>(L1179/Phase_Relations!C$24)</f>
        <v>1595.9462119558411</v>
      </c>
      <c r="W1179" s="70">
        <f t="shared" si="569"/>
        <v>229816.25452164112</v>
      </c>
      <c r="X1179" s="70">
        <f t="shared" si="570"/>
        <v>11006.525599695457</v>
      </c>
      <c r="Y1179" s="70">
        <f t="shared" si="571"/>
        <v>1540.5980166694658</v>
      </c>
      <c r="Z1179" s="70">
        <f t="shared" si="572"/>
        <v>221846.11440040308</v>
      </c>
      <c r="AA1179" s="70">
        <f t="shared" si="573"/>
        <v>10624.813908065282</v>
      </c>
      <c r="AB1179" s="70">
        <f t="shared" si="574"/>
        <v>10.416142347497182</v>
      </c>
      <c r="AC1179" s="70">
        <f t="shared" si="575"/>
        <v>0.10416142347497181</v>
      </c>
      <c r="AD1179" s="70">
        <f t="shared" si="576"/>
        <v>10432.59960803271</v>
      </c>
      <c r="AE1179" s="70">
        <f t="shared" si="577"/>
        <v>4.0183925399461655</v>
      </c>
      <c r="AF1179" s="70">
        <f t="shared" si="578"/>
        <v>2.7136611760324003E-2</v>
      </c>
      <c r="AG1179" s="70">
        <f t="shared" si="579"/>
        <v>2.6195500790625159E-2</v>
      </c>
      <c r="AH1179" s="70">
        <f>(U1179-Phase_Relations!$B$37)/Phase_Relations!$B$37</f>
        <v>0.99060311482890429</v>
      </c>
      <c r="AI1179" s="70">
        <f>(U1179-Phase_Relations!G$20)/Phase_Relations!G$20</f>
        <v>0.91393171826198982</v>
      </c>
      <c r="AJ1179" s="70">
        <f t="shared" si="580"/>
        <v>0.99051641474138685</v>
      </c>
      <c r="AK1179" s="70">
        <f t="shared" si="581"/>
        <v>0.49763968892113802</v>
      </c>
      <c r="AL1179" s="71">
        <f>(1/(J1180-J1178))*((M1180-M1178)/Phase_Relations!B$22)</f>
        <v>2.7405109601774381E-7</v>
      </c>
      <c r="AM1179" s="71">
        <f t="shared" si="582"/>
        <v>2.2335849024990369</v>
      </c>
      <c r="AN1179" s="71">
        <f>SUM(AM$27:AM1179)</f>
        <v>589.62146987932567</v>
      </c>
      <c r="AO1179" s="71">
        <f>(1/10000)*((AL1179*Phase_Relations!B$22*H$7*U1179))/(2*(P1179-R1179))</f>
        <v>1.3272203413410641E-12</v>
      </c>
      <c r="AP1179" s="71">
        <f t="shared" si="583"/>
        <v>1.2806190550049731E-12</v>
      </c>
      <c r="AQ1179" s="72">
        <f t="shared" si="584"/>
        <v>1.324264139716595E-19</v>
      </c>
      <c r="AR1179" s="72">
        <f t="shared" si="585"/>
        <v>1.2777666513664739E-19</v>
      </c>
      <c r="AS1179" s="71">
        <f t="shared" si="557"/>
        <v>5.5262698677295012E-6</v>
      </c>
      <c r="AT1179" s="72">
        <f t="shared" si="558"/>
        <v>2.391524354679676E-8</v>
      </c>
      <c r="AU1179" s="97">
        <f t="shared" si="586"/>
        <v>3.6790884478772011E-8</v>
      </c>
      <c r="AV1179" s="2"/>
      <c r="AW1179" s="2"/>
      <c r="AX1179" s="2"/>
      <c r="AY1179" s="2"/>
      <c r="AZ1179" s="2"/>
      <c r="BA1179" s="2"/>
      <c r="BC1179" s="10"/>
      <c r="BE1179" s="10"/>
      <c r="BI1179" s="10"/>
    </row>
    <row r="1180" spans="1:61" x14ac:dyDescent="0.2">
      <c r="A1180" s="9">
        <f>Raw_Data!A1178</f>
        <v>40775.159872685188</v>
      </c>
      <c r="B1180" s="10">
        <f>Raw_Data!J1178</f>
        <v>-1.6111887874778411E-2</v>
      </c>
      <c r="C1180" s="10">
        <f>Raw_Data!K1178</f>
        <v>-0.25742542333301</v>
      </c>
      <c r="D1180" s="10">
        <f>Raw_Data!L1178</f>
        <v>3.2443254823090656E-2</v>
      </c>
      <c r="E1180" s="10">
        <f>Raw_Data!M1178</f>
        <v>1.8425452844991044E-2</v>
      </c>
      <c r="F1180" s="10">
        <f>Raw_Data!N1178</f>
        <v>1.8500244556371379E-2</v>
      </c>
      <c r="J1180" s="74">
        <f t="shared" si="559"/>
        <v>305384.99999998603</v>
      </c>
      <c r="K1180" s="69">
        <f t="shared" si="560"/>
        <v>7554.7707640285626</v>
      </c>
      <c r="L1180" s="69">
        <f>K1180+$D$8-$B$8*Q1180+Phase_Relations!$C$24*Q1180</f>
        <v>7803.6935303684559</v>
      </c>
      <c r="M1180" s="69">
        <f t="shared" si="561"/>
        <v>7.2387194074666858E-2</v>
      </c>
      <c r="N1180" s="69">
        <f t="shared" si="562"/>
        <v>0.18386347294965383</v>
      </c>
      <c r="O1180" s="70">
        <f t="shared" si="563"/>
        <v>97.475561092133844</v>
      </c>
      <c r="P1180" s="70">
        <f t="shared" si="564"/>
        <v>672.24524891126794</v>
      </c>
      <c r="Q1180" s="70">
        <f t="shared" si="565"/>
        <v>55.316247996257765</v>
      </c>
      <c r="R1180" s="111">
        <f t="shared" si="566"/>
        <v>381.49136549143287</v>
      </c>
      <c r="S1180" s="70">
        <f t="shared" ref="S1180:S1243" si="587">P1180-R1180</f>
        <v>290.75388341983506</v>
      </c>
      <c r="T1180" s="113">
        <f t="shared" si="567"/>
        <v>0.62161280592533308</v>
      </c>
      <c r="U1180" s="70">
        <f t="shared" si="568"/>
        <v>1.5788965270503461</v>
      </c>
      <c r="V1180" s="70">
        <f>(L1180/Phase_Relations!C$24)</f>
        <v>1602.5501520715902</v>
      </c>
      <c r="W1180" s="70">
        <f t="shared" si="569"/>
        <v>230767.22189830898</v>
      </c>
      <c r="X1180" s="70">
        <f t="shared" si="570"/>
        <v>11052.070014286828</v>
      </c>
      <c r="Y1180" s="70">
        <f t="shared" si="571"/>
        <v>1547.2339040753325</v>
      </c>
      <c r="Z1180" s="70">
        <f t="shared" si="572"/>
        <v>222801.68218684787</v>
      </c>
      <c r="AA1180" s="70">
        <f t="shared" si="573"/>
        <v>10670.578648795396</v>
      </c>
      <c r="AB1180" s="70">
        <f t="shared" si="574"/>
        <v>10.430431422862663</v>
      </c>
      <c r="AC1180" s="70">
        <f t="shared" si="575"/>
        <v>0.10430431422862663</v>
      </c>
      <c r="AD1180" s="70">
        <f t="shared" si="576"/>
        <v>10476.742726515506</v>
      </c>
      <c r="AE1180" s="70">
        <f t="shared" si="577"/>
        <v>4.0202262792332721</v>
      </c>
      <c r="AF1180" s="70">
        <f t="shared" si="578"/>
        <v>2.7248183345020219E-2</v>
      </c>
      <c r="AG1180" s="70">
        <f t="shared" si="579"/>
        <v>2.6307640382659748E-2</v>
      </c>
      <c r="AH1180" s="70">
        <f>(U1180-Phase_Relations!$B$37)/Phase_Relations!$B$37</f>
        <v>0.9902856036312857</v>
      </c>
      <c r="AI1180" s="70">
        <f>(U1180-Phase_Relations!G$20)/Phase_Relations!G$20</f>
        <v>0.91362643653732123</v>
      </c>
      <c r="AJ1180" s="70">
        <f t="shared" si="580"/>
        <v>0.99008338639998528</v>
      </c>
      <c r="AK1180" s="70">
        <f t="shared" si="581"/>
        <v>0.4975595471446434</v>
      </c>
      <c r="AL1180" s="71">
        <f>(1/(J1181-J1179))*((M1181-M1179)/Phase_Relations!B$22)</f>
        <v>2.2743675729629513E-7</v>
      </c>
      <c r="AM1180" s="71">
        <f t="shared" si="582"/>
        <v>1.4938758423050287</v>
      </c>
      <c r="AN1180" s="71">
        <f>SUM(AM$27:AM1180)</f>
        <v>591.11534572163066</v>
      </c>
      <c r="AO1180" s="71">
        <f>(1/10000)*((AL1180*Phase_Relations!B$22*H$7*U1180))/(2*(P1180-R1180))</f>
        <v>1.0920795944956309E-12</v>
      </c>
      <c r="AP1180" s="71">
        <f t="shared" si="583"/>
        <v>1.5336925927214821E-12</v>
      </c>
      <c r="AQ1180" s="72">
        <f t="shared" si="584"/>
        <v>1.0896471366958691E-19</v>
      </c>
      <c r="AR1180" s="72">
        <f t="shared" si="585"/>
        <v>1.530276502421466E-19</v>
      </c>
      <c r="AS1180" s="71">
        <f t="shared" si="557"/>
        <v>3.613361028601911E-6</v>
      </c>
      <c r="AT1180" s="72">
        <f t="shared" si="558"/>
        <v>3.0095863206119029E-8</v>
      </c>
      <c r="AU1180" s="97">
        <f t="shared" si="586"/>
        <v>3.5590999495135684E-8</v>
      </c>
      <c r="AV1180" s="2"/>
      <c r="AW1180" s="2"/>
      <c r="AX1180" s="2"/>
      <c r="AY1180" s="2"/>
      <c r="AZ1180" s="2"/>
      <c r="BA1180" s="2"/>
      <c r="BC1180" s="10"/>
      <c r="BE1180" s="10"/>
      <c r="BI1180" s="10"/>
    </row>
    <row r="1181" spans="1:61" x14ac:dyDescent="0.2">
      <c r="A1181" s="9">
        <f>Raw_Data!A1179</f>
        <v>40775.162858796299</v>
      </c>
      <c r="B1181" s="10">
        <f>Raw_Data!J1179</f>
        <v>-1.6180487012372409E-2</v>
      </c>
      <c r="C1181" s="10">
        <f>Raw_Data!K1179</f>
        <v>-0.25785179262657021</v>
      </c>
      <c r="D1181" s="10">
        <f>Raw_Data!L1179</f>
        <v>3.2505571248810157E-2</v>
      </c>
      <c r="E1181" s="10">
        <f>Raw_Data!M1179</f>
        <v>1.8364502226200743E-2</v>
      </c>
      <c r="F1181" s="10">
        <f>Raw_Data!N1179</f>
        <v>1.8449603250201077E-2</v>
      </c>
      <c r="J1181" s="74">
        <f t="shared" si="559"/>
        <v>305642.99999994691</v>
      </c>
      <c r="K1181" s="69">
        <f t="shared" si="560"/>
        <v>7586.9365017224036</v>
      </c>
      <c r="L1181" s="69">
        <f>K1181+$D$8-$B$8*Q1181+Phase_Relations!$C$24*Q1181</f>
        <v>7835.0505624901116</v>
      </c>
      <c r="M1181" s="69">
        <f t="shared" si="561"/>
        <v>7.249429369850062E-2</v>
      </c>
      <c r="N1181" s="69">
        <f t="shared" si="562"/>
        <v>0.18413550599419157</v>
      </c>
      <c r="O1181" s="70">
        <f t="shared" si="563"/>
        <v>97.662790412847414</v>
      </c>
      <c r="P1181" s="70">
        <f t="shared" si="564"/>
        <v>673.53648560584418</v>
      </c>
      <c r="Q1181" s="70">
        <f t="shared" si="565"/>
        <v>55.133264187235881</v>
      </c>
      <c r="R1181" s="111">
        <f t="shared" si="566"/>
        <v>380.22940818783366</v>
      </c>
      <c r="S1181" s="70">
        <f t="shared" si="587"/>
        <v>293.30707741801052</v>
      </c>
      <c r="T1181" s="113">
        <f t="shared" si="567"/>
        <v>0.62150570630149937</v>
      </c>
      <c r="U1181" s="70">
        <f t="shared" si="568"/>
        <v>1.5786244940058085</v>
      </c>
      <c r="V1181" s="70">
        <f>(L1181/Phase_Relations!C$24)</f>
        <v>1608.9895664847163</v>
      </c>
      <c r="W1181" s="70">
        <f t="shared" si="569"/>
        <v>231694.49757379916</v>
      </c>
      <c r="X1181" s="70">
        <f t="shared" si="570"/>
        <v>11096.479768860112</v>
      </c>
      <c r="Y1181" s="70">
        <f t="shared" si="571"/>
        <v>1553.8563022974804</v>
      </c>
      <c r="Z1181" s="70">
        <f t="shared" si="572"/>
        <v>223755.30753083719</v>
      </c>
      <c r="AA1181" s="70">
        <f t="shared" si="573"/>
        <v>10716.250360672278</v>
      </c>
      <c r="AB1181" s="70">
        <f t="shared" si="574"/>
        <v>10.445863645317088</v>
      </c>
      <c r="AC1181" s="70">
        <f t="shared" si="575"/>
        <v>0.10445863645317088</v>
      </c>
      <c r="AD1181" s="70">
        <f t="shared" si="576"/>
        <v>10520.712309060271</v>
      </c>
      <c r="AE1181" s="70">
        <f t="shared" si="577"/>
        <v>4.0220451448958237</v>
      </c>
      <c r="AF1181" s="70">
        <f t="shared" si="578"/>
        <v>2.7370308414445262E-2</v>
      </c>
      <c r="AG1181" s="70">
        <f t="shared" si="579"/>
        <v>2.6432443759426646E-2</v>
      </c>
      <c r="AH1181" s="70">
        <f>(U1181-Phase_Relations!$B$37)/Phase_Relations!$B$37</f>
        <v>0.98994269106989918</v>
      </c>
      <c r="AI1181" s="70">
        <f>(U1181-Phase_Relations!G$20)/Phase_Relations!G$20</f>
        <v>0.91329673182474491</v>
      </c>
      <c r="AJ1181" s="70">
        <f t="shared" si="580"/>
        <v>0.98958326190991364</v>
      </c>
      <c r="AK1181" s="70">
        <f t="shared" si="581"/>
        <v>0.49747296518255674</v>
      </c>
      <c r="AL1181" s="71">
        <f>(1/(J1182-J1180))*((M1182-M1180)/Phase_Relations!B$22)</f>
        <v>3.0440835955703294E-7</v>
      </c>
      <c r="AM1181" s="71">
        <f t="shared" si="582"/>
        <v>1.6201869854290281</v>
      </c>
      <c r="AN1181" s="71">
        <f>SUM(AM$27:AM1181)</f>
        <v>592.73553270705963</v>
      </c>
      <c r="AO1181" s="71">
        <f>(1/10000)*((AL1181*Phase_Relations!B$22*H$7*U1181))/(2*(P1181-R1181))</f>
        <v>1.4486996710011962E-12</v>
      </c>
      <c r="AP1181" s="71">
        <f t="shared" si="583"/>
        <v>1.7109529419551362E-12</v>
      </c>
      <c r="AQ1181" s="72">
        <f t="shared" si="584"/>
        <v>1.4454728907994594E-19</v>
      </c>
      <c r="AR1181" s="72">
        <f t="shared" si="585"/>
        <v>1.707142028492728E-19</v>
      </c>
      <c r="AS1181" s="71">
        <f t="shared" ref="AS1181:AS1244" si="588">(1/(1+AH1180))*((AH1180-AH1181)/(AD1181-AD1180))</f>
        <v>3.9184620972333151E-6</v>
      </c>
      <c r="AT1181" s="72">
        <f t="shared" ref="AT1181:AT1244" si="589">AQ1181/((AS1181/1000)*$H$8)</f>
        <v>3.6815150423103013E-8</v>
      </c>
      <c r="AU1181" s="97">
        <f t="shared" si="586"/>
        <v>3.9404930197563141E-8</v>
      </c>
      <c r="AV1181" s="2"/>
      <c r="AW1181" s="2"/>
      <c r="AX1181" s="2"/>
      <c r="AY1181" s="2"/>
      <c r="AZ1181" s="2"/>
      <c r="BA1181" s="2"/>
      <c r="BC1181" s="10"/>
      <c r="BE1181" s="10"/>
      <c r="BI1181" s="10"/>
    </row>
    <row r="1182" spans="1:61" x14ac:dyDescent="0.2">
      <c r="A1182" s="9">
        <f>Raw_Data!A1180</f>
        <v>40775.165833333333</v>
      </c>
      <c r="B1182" s="10">
        <f>Raw_Data!J1180</f>
        <v>-1.6249691855648011E-2</v>
      </c>
      <c r="C1182" s="10">
        <f>Raw_Data!K1180</f>
        <v>-0.25848481444682037</v>
      </c>
      <c r="D1182" s="10">
        <f>Raw_Data!L1180</f>
        <v>3.2490143568800658E-2</v>
      </c>
      <c r="E1182" s="10">
        <f>Raw_Data!M1180</f>
        <v>1.8493636302215243E-2</v>
      </c>
      <c r="F1182" s="10">
        <f>Raw_Data!N1180</f>
        <v>1.8501200729251679E-2</v>
      </c>
      <c r="J1182" s="74">
        <f t="shared" si="559"/>
        <v>305899.99999967404</v>
      </c>
      <c r="K1182" s="69">
        <f t="shared" si="560"/>
        <v>7619.3862512968235</v>
      </c>
      <c r="L1182" s="69">
        <f>K1182+$D$8-$B$8*Q1182+Phase_Relations!$C$24*Q1182</f>
        <v>7869.2136900236837</v>
      </c>
      <c r="M1182" s="69">
        <f t="shared" si="561"/>
        <v>7.2663266581907276E-2</v>
      </c>
      <c r="N1182" s="69">
        <f t="shared" si="562"/>
        <v>0.18456469711804449</v>
      </c>
      <c r="O1182" s="70">
        <f t="shared" si="563"/>
        <v>97.616438042424775</v>
      </c>
      <c r="P1182" s="70">
        <f t="shared" si="564"/>
        <v>673.21681408568816</v>
      </c>
      <c r="Q1182" s="70">
        <f t="shared" si="565"/>
        <v>55.520945979031168</v>
      </c>
      <c r="R1182" s="111">
        <f t="shared" si="566"/>
        <v>382.90307571745637</v>
      </c>
      <c r="S1182" s="70">
        <f t="shared" si="587"/>
        <v>290.31373836823178</v>
      </c>
      <c r="T1182" s="113">
        <f t="shared" si="567"/>
        <v>0.6213367334180927</v>
      </c>
      <c r="U1182" s="70">
        <f t="shared" si="568"/>
        <v>1.5781953028819555</v>
      </c>
      <c r="V1182" s="70">
        <f>(L1182/Phase_Relations!C$24)</f>
        <v>1616.0052347719334</v>
      </c>
      <c r="W1182" s="70">
        <f t="shared" si="569"/>
        <v>232704.75380715841</v>
      </c>
      <c r="X1182" s="70">
        <f t="shared" si="570"/>
        <v>11144.8636880823</v>
      </c>
      <c r="Y1182" s="70">
        <f t="shared" si="571"/>
        <v>1560.4842887929021</v>
      </c>
      <c r="Z1182" s="70">
        <f t="shared" si="572"/>
        <v>224709.73758617791</v>
      </c>
      <c r="AA1182" s="70">
        <f t="shared" si="573"/>
        <v>10761.960612364843</v>
      </c>
      <c r="AB1182" s="70">
        <f t="shared" si="574"/>
        <v>10.47021132304139</v>
      </c>
      <c r="AC1182" s="70">
        <f t="shared" si="575"/>
        <v>0.1047021132304139</v>
      </c>
      <c r="AD1182" s="70">
        <f t="shared" si="576"/>
        <v>10568.418120119355</v>
      </c>
      <c r="AE1182" s="70">
        <f t="shared" si="577"/>
        <v>4.0240099870126471</v>
      </c>
      <c r="AF1182" s="70">
        <f t="shared" si="578"/>
        <v>2.6975915339689946E-2</v>
      </c>
      <c r="AG1182" s="70">
        <f t="shared" si="579"/>
        <v>2.6049106251400566E-2</v>
      </c>
      <c r="AH1182" s="70">
        <f>(U1182-Phase_Relations!$B$37)/Phase_Relations!$B$37</f>
        <v>0.98940167213650099</v>
      </c>
      <c r="AI1182" s="70">
        <f>(U1182-Phase_Relations!G$20)/Phase_Relations!G$20</f>
        <v>0.9127765511372451</v>
      </c>
      <c r="AJ1182" s="70">
        <f t="shared" si="580"/>
        <v>0.98903937901906913</v>
      </c>
      <c r="AK1182" s="70">
        <f t="shared" si="581"/>
        <v>0.497336302665284</v>
      </c>
      <c r="AL1182" s="71">
        <f>(1/(J1183-J1181))*((M1183-M1181)/Phase_Relations!B$22)</f>
        <v>3.8667004763236559E-7</v>
      </c>
      <c r="AM1182" s="71">
        <f t="shared" si="582"/>
        <v>2.5673567558771015</v>
      </c>
      <c r="AN1182" s="71">
        <f>SUM(AM$27:AM1182)</f>
        <v>595.30288946293672</v>
      </c>
      <c r="AO1182" s="71">
        <f>(1/10000)*((AL1182*Phase_Relations!B$22*H$7*U1182))/(2*(P1182-R1182))</f>
        <v>1.8586567036467095E-12</v>
      </c>
      <c r="AP1182" s="71">
        <f t="shared" si="583"/>
        <v>1.9435107056223637E-12</v>
      </c>
      <c r="AQ1182" s="72">
        <f t="shared" si="584"/>
        <v>1.8545168002745993E-19</v>
      </c>
      <c r="AR1182" s="72">
        <f t="shared" si="585"/>
        <v>1.9391818015766876E-19</v>
      </c>
      <c r="AS1182" s="71">
        <f t="shared" si="588"/>
        <v>5.6990256395383135E-6</v>
      </c>
      <c r="AT1182" s="72">
        <f t="shared" si="589"/>
        <v>3.2475993038077771E-8</v>
      </c>
      <c r="AU1182" s="97">
        <f t="shared" si="586"/>
        <v>3.5768399156858575E-8</v>
      </c>
      <c r="AV1182" s="2"/>
      <c r="AW1182" s="2"/>
      <c r="AX1182" s="2"/>
      <c r="AY1182" s="2"/>
      <c r="AZ1182" s="2"/>
      <c r="BA1182" s="2"/>
      <c r="BC1182" s="10"/>
      <c r="BE1182" s="10"/>
      <c r="BI1182" s="10"/>
    </row>
    <row r="1183" spans="1:61" x14ac:dyDescent="0.2">
      <c r="A1183" s="9">
        <f>Raw_Data!A1181</f>
        <v>40775.168807870374</v>
      </c>
      <c r="B1183" s="10">
        <f>Raw_Data!J1181</f>
        <v>-1.6319146107145611E-2</v>
      </c>
      <c r="C1183" s="10">
        <f>Raw_Data!K1181</f>
        <v>-0.25915821664585081</v>
      </c>
      <c r="D1183" s="10">
        <f>Raw_Data!L1181</f>
        <v>3.2540975339732554E-2</v>
      </c>
      <c r="E1183" s="10">
        <f>Raw_Data!M1181</f>
        <v>1.8447852078630644E-2</v>
      </c>
      <c r="F1183" s="10">
        <f>Raw_Data!N1181</f>
        <v>1.8514300297711079E-2</v>
      </c>
      <c r="J1183" s="74">
        <f t="shared" si="559"/>
        <v>306157.0000000298</v>
      </c>
      <c r="K1183" s="69">
        <f t="shared" si="560"/>
        <v>7651.9529469397939</v>
      </c>
      <c r="L1183" s="69">
        <f>K1183+$D$8-$B$8*Q1183+Phase_Relations!$C$24*Q1183</f>
        <v>7901.1729110016558</v>
      </c>
      <c r="M1183" s="69">
        <f t="shared" si="561"/>
        <v>7.2844289638851686E-2</v>
      </c>
      <c r="N1183" s="69">
        <f t="shared" si="562"/>
        <v>0.18502449568268328</v>
      </c>
      <c r="O1183" s="70">
        <f t="shared" si="563"/>
        <v>97.769161787927857</v>
      </c>
      <c r="P1183" s="70">
        <f t="shared" si="564"/>
        <v>674.27008129605417</v>
      </c>
      <c r="Q1183" s="70">
        <f t="shared" si="565"/>
        <v>55.383494189518693</v>
      </c>
      <c r="R1183" s="111">
        <f t="shared" si="566"/>
        <v>381.95513234150826</v>
      </c>
      <c r="S1183" s="70">
        <f t="shared" si="587"/>
        <v>292.31494895454591</v>
      </c>
      <c r="T1183" s="113">
        <f t="shared" si="567"/>
        <v>0.62115571036114825</v>
      </c>
      <c r="U1183" s="70">
        <f t="shared" si="568"/>
        <v>1.5777355043173167</v>
      </c>
      <c r="V1183" s="70">
        <f>(L1183/Phase_Relations!C$24)</f>
        <v>1622.5683134268072</v>
      </c>
      <c r="W1183" s="70">
        <f t="shared" si="569"/>
        <v>233649.83713346024</v>
      </c>
      <c r="X1183" s="70">
        <f t="shared" si="570"/>
        <v>11190.126299495223</v>
      </c>
      <c r="Y1183" s="70">
        <f t="shared" si="571"/>
        <v>1567.1848192372886</v>
      </c>
      <c r="Z1183" s="70">
        <f t="shared" si="572"/>
        <v>225674.61397016956</v>
      </c>
      <c r="AA1183" s="70">
        <f t="shared" si="573"/>
        <v>10808.171167153714</v>
      </c>
      <c r="AB1183" s="70">
        <f t="shared" si="574"/>
        <v>10.496295337010331</v>
      </c>
      <c r="AC1183" s="70">
        <f t="shared" si="575"/>
        <v>0.10496295337010331</v>
      </c>
      <c r="AD1183" s="70">
        <f t="shared" si="576"/>
        <v>10613.29453451735</v>
      </c>
      <c r="AE1183" s="70">
        <f t="shared" si="577"/>
        <v>4.0258502167069148</v>
      </c>
      <c r="AF1183" s="70">
        <f t="shared" si="578"/>
        <v>2.7045736455664018E-2</v>
      </c>
      <c r="AG1183" s="70">
        <f t="shared" si="579"/>
        <v>2.612257816676582E-2</v>
      </c>
      <c r="AH1183" s="70">
        <f>(U1183-Phase_Relations!$B$37)/Phase_Relations!$B$37</f>
        <v>0.98882207084655405</v>
      </c>
      <c r="AI1183" s="70">
        <f>(U1183-Phase_Relations!G$20)/Phase_Relations!G$20</f>
        <v>0.91221927415696147</v>
      </c>
      <c r="AJ1183" s="70">
        <f t="shared" si="580"/>
        <v>0.98839898302025375</v>
      </c>
      <c r="AK1183" s="70">
        <f t="shared" si="581"/>
        <v>0.49718981166860038</v>
      </c>
      <c r="AL1183" s="71">
        <f>(1/(J1184-J1182))*((M1184-M1182)/Phase_Relations!B$22)</f>
        <v>5.511176405440618E-7</v>
      </c>
      <c r="AM1183" s="71">
        <f t="shared" si="582"/>
        <v>2.7625204438482029</v>
      </c>
      <c r="AN1183" s="71">
        <f>SUM(AM$27:AM1183)</f>
        <v>598.06540990678491</v>
      </c>
      <c r="AO1183" s="71">
        <f>(1/10000)*((AL1183*Phase_Relations!B$22*H$7*U1183))/(2*(P1183-R1183))</f>
        <v>2.6302254622844637E-12</v>
      </c>
      <c r="AP1183" s="71">
        <f t="shared" si="583"/>
        <v>2.2839099998575546E-12</v>
      </c>
      <c r="AQ1183" s="72">
        <f t="shared" si="584"/>
        <v>2.6243669951240914E-19</v>
      </c>
      <c r="AR1183" s="72">
        <f t="shared" si="585"/>
        <v>2.2788229029819162E-19</v>
      </c>
      <c r="AS1183" s="71">
        <f t="shared" si="588"/>
        <v>6.4921525325275419E-6</v>
      </c>
      <c r="AT1183" s="72">
        <f t="shared" si="589"/>
        <v>4.0342994477197039E-8</v>
      </c>
      <c r="AU1183" s="97">
        <f t="shared" si="586"/>
        <v>3.2166694389133515E-8</v>
      </c>
      <c r="AV1183" s="2"/>
      <c r="AW1183" s="2"/>
      <c r="AX1183" s="2"/>
      <c r="AY1183" s="2"/>
      <c r="AZ1183" s="2"/>
      <c r="BA1183" s="2"/>
      <c r="BC1183" s="10"/>
      <c r="BE1183" s="10"/>
      <c r="BI1183" s="10"/>
    </row>
    <row r="1184" spans="1:61" x14ac:dyDescent="0.2">
      <c r="A1184" s="9">
        <f>Raw_Data!A1182</f>
        <v>40775.171793981484</v>
      </c>
      <c r="B1184" s="10">
        <f>Raw_Data!J1182</f>
        <v>-1.638826781434731E-2</v>
      </c>
      <c r="C1184" s="10">
        <f>Raw_Data!K1182</f>
        <v>-0.26029005490982016</v>
      </c>
      <c r="D1184" s="10">
        <f>Raw_Data!L1182</f>
        <v>3.2648719691576858E-2</v>
      </c>
      <c r="E1184" s="10">
        <f>Raw_Data!M1182</f>
        <v>1.8442840161029341E-2</v>
      </c>
      <c r="F1184" s="10">
        <f>Raw_Data!N1182</f>
        <v>1.8498893962178079E-2</v>
      </c>
      <c r="J1184" s="74">
        <f t="shared" si="559"/>
        <v>306414.99999999069</v>
      </c>
      <c r="K1184" s="69">
        <f t="shared" si="560"/>
        <v>7684.3637144914092</v>
      </c>
      <c r="L1184" s="69">
        <f>K1184+$D$8-$B$8*Q1184+Phase_Relations!$C$24*Q1184</f>
        <v>7933.5171793811223</v>
      </c>
      <c r="M1184" s="69">
        <f t="shared" si="561"/>
        <v>7.3163083437188609E-2</v>
      </c>
      <c r="N1184" s="69">
        <f t="shared" si="562"/>
        <v>0.18583423193045906</v>
      </c>
      <c r="O1184" s="70">
        <f t="shared" si="563"/>
        <v>98.092879035405048</v>
      </c>
      <c r="P1184" s="70">
        <f t="shared" si="564"/>
        <v>676.5026140372762</v>
      </c>
      <c r="Q1184" s="70">
        <f t="shared" si="565"/>
        <v>55.368447586360389</v>
      </c>
      <c r="R1184" s="111">
        <f t="shared" si="566"/>
        <v>381.85136266455436</v>
      </c>
      <c r="S1184" s="70">
        <f t="shared" si="587"/>
        <v>294.65125137272184</v>
      </c>
      <c r="T1184" s="113">
        <f t="shared" si="567"/>
        <v>0.62083691656281137</v>
      </c>
      <c r="U1184" s="70">
        <f t="shared" si="568"/>
        <v>1.576925768069541</v>
      </c>
      <c r="V1184" s="70">
        <f>(L1184/Phase_Relations!C$24)</f>
        <v>1629.21046460925</v>
      </c>
      <c r="W1184" s="70">
        <f t="shared" si="569"/>
        <v>234606.30690373201</v>
      </c>
      <c r="X1184" s="70">
        <f t="shared" si="570"/>
        <v>11235.934238684482</v>
      </c>
      <c r="Y1184" s="70">
        <f t="shared" si="571"/>
        <v>1573.8420170228896</v>
      </c>
      <c r="Z1184" s="70">
        <f t="shared" si="572"/>
        <v>226633.2504512961</v>
      </c>
      <c r="AA1184" s="70">
        <f t="shared" si="573"/>
        <v>10854.082876019927</v>
      </c>
      <c r="AB1184" s="70">
        <f t="shared" si="574"/>
        <v>10.542231042822559</v>
      </c>
      <c r="AC1184" s="70">
        <f t="shared" si="575"/>
        <v>0.10542231042822559</v>
      </c>
      <c r="AD1184" s="70">
        <f t="shared" si="576"/>
        <v>10657.648708438113</v>
      </c>
      <c r="AE1184" s="70">
        <f t="shared" si="577"/>
        <v>4.0276614011646785</v>
      </c>
      <c r="AF1184" s="70">
        <f t="shared" si="578"/>
        <v>2.7146582050124091E-2</v>
      </c>
      <c r="AG1184" s="70">
        <f t="shared" si="579"/>
        <v>2.6224009958892392E-2</v>
      </c>
      <c r="AH1184" s="70">
        <f>(U1184-Phase_Relations!$B$37)/Phase_Relations!$B$37</f>
        <v>0.98780135392870949</v>
      </c>
      <c r="AI1184" s="70">
        <f>(U1184-Phase_Relations!G$20)/Phase_Relations!G$20</f>
        <v>0.91123787185236538</v>
      </c>
      <c r="AJ1184" s="70">
        <f t="shared" si="580"/>
        <v>0.98764018817612409</v>
      </c>
      <c r="AK1184" s="70">
        <f t="shared" si="581"/>
        <v>0.49693162346248004</v>
      </c>
      <c r="AL1184" s="71">
        <f>(1/(J1185-J1183))*((M1185-M1183)/Phase_Relations!B$22)</f>
        <v>6.5355139735740509E-7</v>
      </c>
      <c r="AM1184" s="71">
        <f t="shared" si="582"/>
        <v>4.8854789557849889</v>
      </c>
      <c r="AN1184" s="71">
        <f>SUM(AM$27:AM1184)</f>
        <v>602.95088886256985</v>
      </c>
      <c r="AO1184" s="71">
        <f>(1/10000)*((AL1184*Phase_Relations!B$22*H$7*U1184))/(2*(P1184-R1184))</f>
        <v>3.0927741005532286E-12</v>
      </c>
      <c r="AP1184" s="71">
        <f t="shared" si="583"/>
        <v>2.5587819796580702E-12</v>
      </c>
      <c r="AQ1184" s="72">
        <f t="shared" si="584"/>
        <v>3.0858853696203276E-19</v>
      </c>
      <c r="AR1184" s="72">
        <f t="shared" si="585"/>
        <v>2.5530826430752057E-19</v>
      </c>
      <c r="AS1184" s="71">
        <f t="shared" si="588"/>
        <v>1.1571106399396041E-5</v>
      </c>
      <c r="AT1184" s="72">
        <f t="shared" si="589"/>
        <v>2.6615656372717355E-8</v>
      </c>
      <c r="AU1184" s="97">
        <f t="shared" si="586"/>
        <v>3.2629985464895092E-8</v>
      </c>
      <c r="AV1184" s="2"/>
      <c r="AW1184" s="2"/>
      <c r="AX1184" s="2"/>
      <c r="AY1184" s="2"/>
      <c r="AZ1184" s="2"/>
      <c r="BA1184" s="2"/>
      <c r="BC1184" s="10"/>
      <c r="BE1184" s="10"/>
      <c r="BI1184" s="10"/>
    </row>
    <row r="1185" spans="1:61" x14ac:dyDescent="0.2">
      <c r="A1185" s="9">
        <f>Raw_Data!A1183</f>
        <v>40775.174768518518</v>
      </c>
      <c r="B1185" s="10">
        <f>Raw_Data!J1183</f>
        <v>-1.645833964810841E-2</v>
      </c>
      <c r="C1185" s="10">
        <f>Raw_Data!K1183</f>
        <v>-0.26127343589887086</v>
      </c>
      <c r="D1185" s="10">
        <f>Raw_Data!L1183</f>
        <v>3.2742532812742857E-2</v>
      </c>
      <c r="E1185" s="10">
        <f>Raw_Data!M1183</f>
        <v>1.8437483822550341E-2</v>
      </c>
      <c r="F1185" s="10">
        <f>Raw_Data!N1183</f>
        <v>1.8517300290122878E-2</v>
      </c>
      <c r="J1185" s="74">
        <f t="shared" si="559"/>
        <v>306671.99999971781</v>
      </c>
      <c r="K1185" s="69">
        <f t="shared" si="560"/>
        <v>7717.2199908753155</v>
      </c>
      <c r="L1185" s="69">
        <f>K1185+$D$8-$B$8*Q1185+Phase_Relations!$C$24*Q1185</f>
        <v>7966.302386744559</v>
      </c>
      <c r="M1185" s="69">
        <f t="shared" si="561"/>
        <v>7.3437005204027003E-2</v>
      </c>
      <c r="N1185" s="69">
        <f t="shared" si="562"/>
        <v>0.18652999321822858</v>
      </c>
      <c r="O1185" s="70">
        <f t="shared" si="563"/>
        <v>98.374739985341293</v>
      </c>
      <c r="P1185" s="70">
        <f t="shared" si="564"/>
        <v>678.44648265752619</v>
      </c>
      <c r="Q1185" s="70">
        <f t="shared" si="565"/>
        <v>55.352366974928543</v>
      </c>
      <c r="R1185" s="111">
        <f t="shared" si="566"/>
        <v>381.74046189605895</v>
      </c>
      <c r="S1185" s="70">
        <f t="shared" si="587"/>
        <v>296.70602076146724</v>
      </c>
      <c r="T1185" s="113">
        <f t="shared" si="567"/>
        <v>0.62056299479597299</v>
      </c>
      <c r="U1185" s="70">
        <f t="shared" si="568"/>
        <v>1.5762300067817714</v>
      </c>
      <c r="V1185" s="70">
        <f>(L1185/Phase_Relations!C$24)</f>
        <v>1635.9431660975276</v>
      </c>
      <c r="W1185" s="70">
        <f t="shared" si="569"/>
        <v>235575.81591804398</v>
      </c>
      <c r="X1185" s="70">
        <f t="shared" si="570"/>
        <v>11282.36666274157</v>
      </c>
      <c r="Y1185" s="70">
        <f t="shared" si="571"/>
        <v>1580.590799122599</v>
      </c>
      <c r="Z1185" s="70">
        <f t="shared" si="572"/>
        <v>227605.07507365427</v>
      </c>
      <c r="AA1185" s="70">
        <f t="shared" si="573"/>
        <v>10900.626200845511</v>
      </c>
      <c r="AB1185" s="70">
        <f t="shared" si="574"/>
        <v>10.581701038044233</v>
      </c>
      <c r="AC1185" s="70">
        <f t="shared" si="575"/>
        <v>0.10581701038044233</v>
      </c>
      <c r="AD1185" s="70">
        <f t="shared" si="576"/>
        <v>10702.822187004533</v>
      </c>
      <c r="AE1185" s="70">
        <f t="shared" si="577"/>
        <v>4.0294983102678152</v>
      </c>
      <c r="AF1185" s="70">
        <f t="shared" si="578"/>
        <v>2.7219172118612155E-2</v>
      </c>
      <c r="AG1185" s="70">
        <f t="shared" si="579"/>
        <v>2.6298207604021344E-2</v>
      </c>
      <c r="AH1185" s="70">
        <f>(U1185-Phase_Relations!$B$37)/Phase_Relations!$B$37</f>
        <v>0.98692430869434011</v>
      </c>
      <c r="AI1185" s="70">
        <f>(U1185-Phase_Relations!G$20)/Phase_Relations!G$20</f>
        <v>0.91039460747690781</v>
      </c>
      <c r="AJ1185" s="70">
        <f t="shared" si="580"/>
        <v>0.98682386079628104</v>
      </c>
      <c r="AK1185" s="70">
        <f t="shared" si="581"/>
        <v>0.49670956481622286</v>
      </c>
      <c r="AL1185" s="71">
        <f>(1/(J1186-J1184))*((M1186-M1184)/Phase_Relations!B$22)</f>
        <v>4.511865087473027E-7</v>
      </c>
      <c r="AM1185" s="71">
        <f t="shared" si="582"/>
        <v>4.2154884208792271</v>
      </c>
      <c r="AN1185" s="71">
        <f>SUM(AM$27:AM1185)</f>
        <v>607.16637728344904</v>
      </c>
      <c r="AO1185" s="71">
        <f>(1/10000)*((AL1185*Phase_Relations!B$22*H$7*U1185))/(2*(P1185-R1185))</f>
        <v>2.1194092677406288E-12</v>
      </c>
      <c r="AP1185" s="71">
        <f t="shared" si="583"/>
        <v>2.7321033452339311E-12</v>
      </c>
      <c r="AQ1185" s="72">
        <f t="shared" si="584"/>
        <v>2.1146885737269435E-19</v>
      </c>
      <c r="AR1185" s="72">
        <f t="shared" si="585"/>
        <v>2.7260179590355575E-19</v>
      </c>
      <c r="AS1185" s="71">
        <f t="shared" si="588"/>
        <v>9.7670964514155662E-6</v>
      </c>
      <c r="AT1185" s="72">
        <f t="shared" si="589"/>
        <v>2.16079328073408E-8</v>
      </c>
      <c r="AU1185" s="97">
        <f t="shared" si="586"/>
        <v>3.1318003564716324E-8</v>
      </c>
      <c r="AV1185" s="2"/>
      <c r="AW1185" s="2"/>
      <c r="AX1185" s="2"/>
      <c r="AY1185" s="2"/>
      <c r="AZ1185" s="2"/>
      <c r="BA1185" s="2"/>
      <c r="BC1185" s="10"/>
      <c r="BE1185" s="10"/>
      <c r="BI1185" s="10"/>
    </row>
    <row r="1186" spans="1:61" x14ac:dyDescent="0.2">
      <c r="A1186" s="9">
        <f>Raw_Data!A1184</f>
        <v>40775.177743055552</v>
      </c>
      <c r="B1186" s="10">
        <f>Raw_Data!J1184</f>
        <v>-1.6527235700252312E-2</v>
      </c>
      <c r="C1186" s="10">
        <f>Raw_Data!K1184</f>
        <v>-0.26179125487379018</v>
      </c>
      <c r="D1186" s="10">
        <f>Raw_Data!L1184</f>
        <v>3.276140470153046E-2</v>
      </c>
      <c r="E1186" s="10">
        <f>Raw_Data!M1184</f>
        <v>1.8441343711698241E-2</v>
      </c>
      <c r="F1186" s="10">
        <f>Raw_Data!N1184</f>
        <v>1.8510511462673077E-2</v>
      </c>
      <c r="J1186" s="74">
        <f t="shared" si="559"/>
        <v>306928.99999944493</v>
      </c>
      <c r="K1186" s="69">
        <f t="shared" si="560"/>
        <v>7749.5249500792916</v>
      </c>
      <c r="L1186" s="69">
        <f>K1186+$D$8-$B$8*Q1186+Phase_Relations!$C$24*Q1186</f>
        <v>7998.6585597659478</v>
      </c>
      <c r="M1186" s="69">
        <f t="shared" si="561"/>
        <v>7.3571476709893641E-2</v>
      </c>
      <c r="N1186" s="69">
        <f t="shared" si="562"/>
        <v>0.18687155084312984</v>
      </c>
      <c r="O1186" s="70">
        <f t="shared" si="563"/>
        <v>98.431440460015324</v>
      </c>
      <c r="P1186" s="70">
        <f t="shared" si="564"/>
        <v>678.8375204138988</v>
      </c>
      <c r="Q1186" s="70">
        <f t="shared" si="565"/>
        <v>55.363954998687817</v>
      </c>
      <c r="R1186" s="111">
        <f t="shared" si="566"/>
        <v>381.8203793012953</v>
      </c>
      <c r="S1186" s="70">
        <f t="shared" si="587"/>
        <v>297.0171411126035</v>
      </c>
      <c r="T1186" s="113">
        <f t="shared" si="567"/>
        <v>0.62042852329010634</v>
      </c>
      <c r="U1186" s="70">
        <f t="shared" si="568"/>
        <v>1.5758884491568701</v>
      </c>
      <c r="V1186" s="70">
        <f>(L1186/Phase_Relations!C$24)</f>
        <v>1642.5877619922915</v>
      </c>
      <c r="W1186" s="70">
        <f t="shared" si="569"/>
        <v>236532.63772688998</v>
      </c>
      <c r="X1186" s="70">
        <f t="shared" si="570"/>
        <v>11328.191462015804</v>
      </c>
      <c r="Y1186" s="70">
        <f t="shared" si="571"/>
        <v>1587.2238069936036</v>
      </c>
      <c r="Z1186" s="70">
        <f t="shared" si="572"/>
        <v>228560.22820707891</v>
      </c>
      <c r="AA1186" s="70">
        <f t="shared" si="573"/>
        <v>10946.37108271451</v>
      </c>
      <c r="AB1186" s="70">
        <f t="shared" si="574"/>
        <v>10.601077335719545</v>
      </c>
      <c r="AC1186" s="70">
        <f t="shared" si="575"/>
        <v>0.10601077335719544</v>
      </c>
      <c r="AD1186" s="70">
        <f t="shared" si="576"/>
        <v>10748.359655306107</v>
      </c>
      <c r="AE1186" s="70">
        <f t="shared" si="577"/>
        <v>4.0313421901114772</v>
      </c>
      <c r="AF1186" s="70">
        <f t="shared" si="578"/>
        <v>2.7133845442315153E-2</v>
      </c>
      <c r="AG1186" s="70">
        <f t="shared" si="579"/>
        <v>2.6219290352614728E-2</v>
      </c>
      <c r="AH1186" s="70">
        <f>(U1186-Phase_Relations!$B$37)/Phase_Relations!$B$37</f>
        <v>0.98649375658911664</v>
      </c>
      <c r="AI1186" s="70">
        <f>(U1186-Phase_Relations!G$20)/Phase_Relations!G$20</f>
        <v>0.90998063880358815</v>
      </c>
      <c r="AJ1186" s="70">
        <f t="shared" si="580"/>
        <v>0.98595388892817704</v>
      </c>
      <c r="AK1186" s="70">
        <f t="shared" si="581"/>
        <v>0.49660048178704724</v>
      </c>
      <c r="AL1186" s="71">
        <f>(1/(J1187-J1185))*((M1187-M1185)/Phase_Relations!B$22)</f>
        <v>5.5485192533055754E-7</v>
      </c>
      <c r="AM1186" s="71">
        <f t="shared" si="582"/>
        <v>2.0782224243191756</v>
      </c>
      <c r="AN1186" s="71">
        <f>SUM(AM$27:AM1186)</f>
        <v>609.2445997077682</v>
      </c>
      <c r="AO1186" s="71">
        <f>(1/10000)*((AL1186*Phase_Relations!B$22*H$7*U1186))/(2*(P1186-R1186))</f>
        <v>2.6030742035688111E-12</v>
      </c>
      <c r="AP1186" s="71">
        <f t="shared" si="583"/>
        <v>2.7380007727487184E-12</v>
      </c>
      <c r="AQ1186" s="72">
        <f t="shared" si="584"/>
        <v>2.5972762121204367E-19</v>
      </c>
      <c r="AR1186" s="72">
        <f t="shared" si="585"/>
        <v>2.7319022508378657E-19</v>
      </c>
      <c r="AS1186" s="71">
        <f t="shared" si="588"/>
        <v>4.7585595881648919E-6</v>
      </c>
      <c r="AT1186" s="72">
        <f t="shared" si="589"/>
        <v>5.4472198572676312E-8</v>
      </c>
      <c r="AU1186" s="97">
        <f t="shared" si="586"/>
        <v>3.4172605904021543E-8</v>
      </c>
      <c r="AV1186" s="2"/>
      <c r="AW1186" s="2"/>
      <c r="AX1186" s="2"/>
      <c r="AY1186" s="2"/>
      <c r="AZ1186" s="2"/>
      <c r="BA1186" s="2"/>
      <c r="BC1186" s="10"/>
      <c r="BE1186" s="10"/>
      <c r="BI1186" s="10"/>
    </row>
    <row r="1187" spans="1:61" x14ac:dyDescent="0.2">
      <c r="A1187" s="9">
        <f>Raw_Data!A1185</f>
        <v>40775.180717592593</v>
      </c>
      <c r="B1187" s="10">
        <f>Raw_Data!J1185</f>
        <v>-1.659720064477551E-2</v>
      </c>
      <c r="C1187" s="10">
        <f>Raw_Data!K1185</f>
        <v>-0.26308698996927049</v>
      </c>
      <c r="D1187" s="10">
        <f>Raw_Data!L1185</f>
        <v>3.2782960697848459E-2</v>
      </c>
      <c r="E1187" s="10">
        <f>Raw_Data!M1185</f>
        <v>1.8434823468183842E-2</v>
      </c>
      <c r="F1187" s="10">
        <f>Raw_Data!N1185</f>
        <v>1.8516834155843778E-2</v>
      </c>
      <c r="J1187" s="74">
        <f t="shared" si="559"/>
        <v>307185.9999998007</v>
      </c>
      <c r="K1187" s="69">
        <f t="shared" si="560"/>
        <v>7782.3311067195791</v>
      </c>
      <c r="L1187" s="69">
        <f>K1187+$D$8-$B$8*Q1187+Phase_Relations!$C$24*Q1187</f>
        <v>8031.3782044500522</v>
      </c>
      <c r="M1187" s="69">
        <f t="shared" si="561"/>
        <v>7.3939231643728648E-2</v>
      </c>
      <c r="N1187" s="69">
        <f t="shared" si="562"/>
        <v>0.18780564837507077</v>
      </c>
      <c r="O1187" s="70">
        <f t="shared" si="563"/>
        <v>98.49620531938146</v>
      </c>
      <c r="P1187" s="70">
        <f t="shared" si="564"/>
        <v>679.28417461642391</v>
      </c>
      <c r="Q1187" s="70">
        <f t="shared" si="565"/>
        <v>55.344380152399225</v>
      </c>
      <c r="R1187" s="111">
        <f t="shared" si="566"/>
        <v>381.68538036137397</v>
      </c>
      <c r="S1187" s="70">
        <f t="shared" si="587"/>
        <v>297.59879425504994</v>
      </c>
      <c r="T1187" s="113">
        <f t="shared" si="567"/>
        <v>0.62006076835627133</v>
      </c>
      <c r="U1187" s="70">
        <f t="shared" si="568"/>
        <v>1.5749543516249291</v>
      </c>
      <c r="V1187" s="70">
        <f>(L1187/Phase_Relations!C$24)</f>
        <v>1649.306999666117</v>
      </c>
      <c r="W1187" s="70">
        <f t="shared" si="569"/>
        <v>237500.20795192086</v>
      </c>
      <c r="X1187" s="70">
        <f t="shared" si="570"/>
        <v>11374.531032180117</v>
      </c>
      <c r="Y1187" s="70">
        <f t="shared" si="571"/>
        <v>1593.9626195137178</v>
      </c>
      <c r="Z1187" s="70">
        <f t="shared" si="572"/>
        <v>229530.61720997535</v>
      </c>
      <c r="AA1187" s="70">
        <f t="shared" si="573"/>
        <v>10992.845651818743</v>
      </c>
      <c r="AB1187" s="70">
        <f t="shared" si="574"/>
        <v>10.654067960191449</v>
      </c>
      <c r="AC1187" s="70">
        <f t="shared" si="575"/>
        <v>0.10654067960191449</v>
      </c>
      <c r="AD1187" s="70">
        <f t="shared" si="576"/>
        <v>10794.446455648709</v>
      </c>
      <c r="AE1187" s="70">
        <f t="shared" si="577"/>
        <v>4.0332003764135473</v>
      </c>
      <c r="AF1187" s="70">
        <f t="shared" si="578"/>
        <v>2.7072043370845733E-2</v>
      </c>
      <c r="AG1187" s="70">
        <f t="shared" si="579"/>
        <v>2.6163610034831492E-2</v>
      </c>
      <c r="AH1187" s="70">
        <f>(U1187-Phase_Relations!$B$37)/Phase_Relations!$B$37</f>
        <v>0.98531627545697253</v>
      </c>
      <c r="AI1187" s="70">
        <f>(U1187-Phase_Relations!G$20)/Phase_Relations!G$20</f>
        <v>0.90884851031967429</v>
      </c>
      <c r="AJ1187" s="70">
        <f t="shared" si="580"/>
        <v>0.98513078757700079</v>
      </c>
      <c r="AK1187" s="70">
        <f t="shared" si="581"/>
        <v>0.49630191805594109</v>
      </c>
      <c r="AL1187" s="71">
        <f>(1/(J1188-J1186))*((M1188-M1186)/Phase_Relations!B$22)</f>
        <v>9.3664322059446078E-7</v>
      </c>
      <c r="AM1187" s="71">
        <f t="shared" si="582"/>
        <v>5.7078337434833042</v>
      </c>
      <c r="AN1187" s="71">
        <f>SUM(AM$27:AM1187)</f>
        <v>614.95243345125152</v>
      </c>
      <c r="AO1187" s="71">
        <f>(1/10000)*((AL1187*Phase_Relations!B$22*H$7*U1187))/(2*(P1187-R1187))</f>
        <v>4.3830506540862597E-12</v>
      </c>
      <c r="AP1187" s="71">
        <f t="shared" si="583"/>
        <v>2.6241788840165991E-12</v>
      </c>
      <c r="AQ1187" s="72">
        <f t="shared" si="584"/>
        <v>4.3732880087589225E-19</v>
      </c>
      <c r="AR1187" s="72">
        <f t="shared" si="585"/>
        <v>2.6183338847815893E-19</v>
      </c>
      <c r="AS1187" s="71">
        <f t="shared" si="588"/>
        <v>1.286145773236206E-5</v>
      </c>
      <c r="AT1187" s="72">
        <f t="shared" si="589"/>
        <v>3.3935180457770695E-8</v>
      </c>
      <c r="AU1187" s="97">
        <f t="shared" si="586"/>
        <v>3.2862976556885239E-8</v>
      </c>
      <c r="AV1187" s="2"/>
      <c r="AW1187" s="2"/>
      <c r="AX1187" s="2"/>
      <c r="AY1187" s="2"/>
      <c r="AZ1187" s="2"/>
      <c r="BA1187" s="2"/>
      <c r="BC1187" s="10"/>
      <c r="BE1187" s="10"/>
      <c r="BI1187" s="10"/>
    </row>
    <row r="1188" spans="1:61" x14ac:dyDescent="0.2">
      <c r="A1188" s="9">
        <f>Raw_Data!A1186</f>
        <v>40775.183703703704</v>
      </c>
      <c r="B1188" s="10">
        <f>Raw_Data!J1186</f>
        <v>-1.6665431608327709E-2</v>
      </c>
      <c r="C1188" s="10">
        <f>Raw_Data!K1186</f>
        <v>-0.26476040037214066</v>
      </c>
      <c r="D1188" s="10">
        <f>Raw_Data!L1186</f>
        <v>3.2870336711574057E-2</v>
      </c>
      <c r="E1188" s="10">
        <f>Raw_Data!M1186</f>
        <v>1.8417994351499142E-2</v>
      </c>
      <c r="F1188" s="10">
        <f>Raw_Data!N1186</f>
        <v>1.8495834208961278E-2</v>
      </c>
      <c r="J1188" s="74">
        <f t="shared" si="559"/>
        <v>307443.99999976158</v>
      </c>
      <c r="K1188" s="69">
        <f t="shared" si="560"/>
        <v>7814.324209740892</v>
      </c>
      <c r="L1188" s="69">
        <f>K1188+$D$8-$B$8*Q1188+Phase_Relations!$C$24*Q1188</f>
        <v>8063.1480152274462</v>
      </c>
      <c r="M1188" s="69">
        <f t="shared" si="561"/>
        <v>7.4420932496821357E-2</v>
      </c>
      <c r="N1188" s="69">
        <f t="shared" si="562"/>
        <v>0.18902916854192625</v>
      </c>
      <c r="O1188" s="70">
        <f t="shared" si="563"/>
        <v>98.758726019303182</v>
      </c>
      <c r="P1188" s="70">
        <f t="shared" si="564"/>
        <v>681.09466220209094</v>
      </c>
      <c r="Q1188" s="70">
        <f t="shared" si="565"/>
        <v>55.29385636880918</v>
      </c>
      <c r="R1188" s="111">
        <f t="shared" si="566"/>
        <v>381.33694047454605</v>
      </c>
      <c r="S1188" s="70">
        <f t="shared" si="587"/>
        <v>299.75772172754489</v>
      </c>
      <c r="T1188" s="113">
        <f t="shared" si="567"/>
        <v>0.61957906750317859</v>
      </c>
      <c r="U1188" s="70">
        <f t="shared" si="568"/>
        <v>1.5737308314580736</v>
      </c>
      <c r="V1188" s="70">
        <f>(L1188/Phase_Relations!C$24)</f>
        <v>1655.8311814390772</v>
      </c>
      <c r="W1188" s="70">
        <f t="shared" si="569"/>
        <v>238439.69012722711</v>
      </c>
      <c r="X1188" s="70">
        <f t="shared" si="570"/>
        <v>11419.525389235016</v>
      </c>
      <c r="Y1188" s="70">
        <f t="shared" si="571"/>
        <v>1600.537325070268</v>
      </c>
      <c r="Z1188" s="70">
        <f t="shared" si="572"/>
        <v>230477.37481011861</v>
      </c>
      <c r="AA1188" s="70">
        <f t="shared" si="573"/>
        <v>11038.188448760469</v>
      </c>
      <c r="AB1188" s="70">
        <f t="shared" si="574"/>
        <v>10.723477305017493</v>
      </c>
      <c r="AC1188" s="70">
        <f t="shared" si="575"/>
        <v>0.10723477305017493</v>
      </c>
      <c r="AD1188" s="70">
        <f t="shared" si="576"/>
        <v>10838.349967608772</v>
      </c>
      <c r="AE1188" s="70">
        <f t="shared" si="577"/>
        <v>4.0349631701629436</v>
      </c>
      <c r="AF1188" s="70">
        <f t="shared" si="578"/>
        <v>2.7156423639533543E-2</v>
      </c>
      <c r="AG1188" s="70">
        <f t="shared" si="579"/>
        <v>2.6249577938687468E-2</v>
      </c>
      <c r="AH1188" s="70">
        <f>(U1188-Phase_Relations!$B$37)/Phase_Relations!$B$37</f>
        <v>0.98377396123173677</v>
      </c>
      <c r="AI1188" s="70">
        <f>(U1188-Phase_Relations!G$20)/Phase_Relations!G$20</f>
        <v>0.9073656008972909</v>
      </c>
      <c r="AJ1188" s="70">
        <f t="shared" si="580"/>
        <v>0.98432752089149367</v>
      </c>
      <c r="AK1188" s="70">
        <f t="shared" si="581"/>
        <v>0.49591031057838153</v>
      </c>
      <c r="AL1188" s="71">
        <f>(1/(J1189-J1187))*((M1189-M1187)/Phase_Relations!B$22)</f>
        <v>8.1880425537801289E-7</v>
      </c>
      <c r="AM1188" s="71">
        <f t="shared" si="582"/>
        <v>7.5075911324674003</v>
      </c>
      <c r="AN1188" s="71">
        <f>SUM(AM$27:AM1188)</f>
        <v>622.4600245837189</v>
      </c>
      <c r="AO1188" s="71">
        <f>(1/10000)*((AL1188*Phase_Relations!B$22*H$7*U1188))/(2*(P1188-R1188))</f>
        <v>3.8010681595457081E-12</v>
      </c>
      <c r="AP1188" s="71">
        <f t="shared" si="583"/>
        <v>2.4365046633874398E-12</v>
      </c>
      <c r="AQ1188" s="72">
        <f t="shared" si="584"/>
        <v>3.7926018005562037E-19</v>
      </c>
      <c r="AR1188" s="72">
        <f t="shared" si="585"/>
        <v>2.4310776827877798E-19</v>
      </c>
      <c r="AS1188" s="71">
        <f t="shared" si="588"/>
        <v>1.7694728333190407E-5</v>
      </c>
      <c r="AT1188" s="72">
        <f t="shared" si="589"/>
        <v>2.139073098953641E-8</v>
      </c>
      <c r="AU1188" s="97">
        <f t="shared" si="586"/>
        <v>3.2122565877200316E-8</v>
      </c>
      <c r="AV1188" s="2"/>
      <c r="AW1188" s="2"/>
      <c r="AX1188" s="2"/>
      <c r="AY1188" s="2"/>
      <c r="AZ1188" s="2"/>
      <c r="BA1188" s="2"/>
      <c r="BC1188" s="10"/>
      <c r="BE1188" s="10"/>
      <c r="BI1188" s="10"/>
    </row>
    <row r="1189" spans="1:61" x14ac:dyDescent="0.2">
      <c r="A1189" s="9">
        <f>Raw_Data!A1187</f>
        <v>40775.186678240738</v>
      </c>
      <c r="B1189" s="10">
        <f>Raw_Data!J1187</f>
        <v>-1.6734980872481209E-2</v>
      </c>
      <c r="C1189" s="10">
        <f>Raw_Data!K1187</f>
        <v>-0.26569983800782015</v>
      </c>
      <c r="D1189" s="10">
        <f>Raw_Data!L1187</f>
        <v>3.2963484744148459E-2</v>
      </c>
      <c r="E1189" s="10">
        <f>Raw_Data!M1187</f>
        <v>1.8470156299614241E-2</v>
      </c>
      <c r="F1189" s="10">
        <f>Raw_Data!N1187</f>
        <v>1.8530973562310479E-2</v>
      </c>
      <c r="J1189" s="74">
        <f t="shared" si="559"/>
        <v>307700.9999994887</v>
      </c>
      <c r="K1189" s="69">
        <f t="shared" si="560"/>
        <v>7846.9354562670733</v>
      </c>
      <c r="L1189" s="69">
        <f>K1189+$D$8-$B$8*Q1189+Phase_Relations!$C$24*Q1189</f>
        <v>8096.4513574030898</v>
      </c>
      <c r="M1189" s="69">
        <f t="shared" si="561"/>
        <v>7.4681817504544931E-2</v>
      </c>
      <c r="N1189" s="69">
        <f t="shared" si="562"/>
        <v>0.18969181646154412</v>
      </c>
      <c r="O1189" s="70">
        <f t="shared" si="563"/>
        <v>99.038588714625476</v>
      </c>
      <c r="P1189" s="70">
        <f t="shared" si="564"/>
        <v>683.02474975603775</v>
      </c>
      <c r="Q1189" s="70">
        <f t="shared" si="565"/>
        <v>55.450455139117672</v>
      </c>
      <c r="R1189" s="111">
        <f t="shared" si="566"/>
        <v>382.41693199391494</v>
      </c>
      <c r="S1189" s="70">
        <f t="shared" si="587"/>
        <v>300.60781776212281</v>
      </c>
      <c r="T1189" s="113">
        <f t="shared" si="567"/>
        <v>0.61931818249545501</v>
      </c>
      <c r="U1189" s="70">
        <f t="shared" si="568"/>
        <v>1.5730681835384557</v>
      </c>
      <c r="V1189" s="70">
        <f>(L1189/Phase_Relations!C$24)</f>
        <v>1662.6702860067255</v>
      </c>
      <c r="W1189" s="70">
        <f t="shared" si="569"/>
        <v>239424.52118496847</v>
      </c>
      <c r="X1189" s="70">
        <f t="shared" si="570"/>
        <v>11466.69162763259</v>
      </c>
      <c r="Y1189" s="70">
        <f t="shared" si="571"/>
        <v>1607.2198308676079</v>
      </c>
      <c r="Z1189" s="70">
        <f t="shared" si="572"/>
        <v>231439.65564493556</v>
      </c>
      <c r="AA1189" s="70">
        <f t="shared" si="573"/>
        <v>11084.274695638675</v>
      </c>
      <c r="AB1189" s="70">
        <f t="shared" si="574"/>
        <v>10.761068804689478</v>
      </c>
      <c r="AC1189" s="70">
        <f t="shared" si="575"/>
        <v>0.10761068804689478</v>
      </c>
      <c r="AD1189" s="70">
        <f t="shared" si="576"/>
        <v>10883.86948379726</v>
      </c>
      <c r="AE1189" s="70">
        <f t="shared" si="577"/>
        <v>4.0367833252056151</v>
      </c>
      <c r="AF1189" s="70">
        <f t="shared" si="578"/>
        <v>2.7120206420037825E-2</v>
      </c>
      <c r="AG1189" s="70">
        <f t="shared" si="579"/>
        <v>2.6215740993480105E-2</v>
      </c>
      <c r="AH1189" s="70">
        <f>(U1189-Phase_Relations!$B$37)/Phase_Relations!$B$37</f>
        <v>0.98293865721269791</v>
      </c>
      <c r="AI1189" s="70">
        <f>(U1189-Phase_Relations!G$20)/Phase_Relations!G$20</f>
        <v>0.90656247000468815</v>
      </c>
      <c r="AJ1189" s="70">
        <f t="shared" si="580"/>
        <v>0.98361590819123024</v>
      </c>
      <c r="AK1189" s="70">
        <f t="shared" si="581"/>
        <v>0.49569796505674962</v>
      </c>
      <c r="AL1189" s="71">
        <f>(1/(J1190-J1188))*((M1190-M1188)/Phase_Relations!B$22)</f>
        <v>5.7313396579308916E-7</v>
      </c>
      <c r="AM1189" s="71">
        <f t="shared" si="582"/>
        <v>4.0828540269115861</v>
      </c>
      <c r="AN1189" s="71">
        <f>SUM(AM$27:AM1189)</f>
        <v>626.54287861063051</v>
      </c>
      <c r="AO1189" s="71">
        <f>(1/10000)*((AL1189*Phase_Relations!B$22*H$7*U1189))/(2*(P1189-R1189))</f>
        <v>2.651971884678375E-12</v>
      </c>
      <c r="AP1189" s="71">
        <f t="shared" si="583"/>
        <v>2.1722254763910635E-12</v>
      </c>
      <c r="AQ1189" s="72">
        <f t="shared" si="584"/>
        <v>2.6460649803390313E-19</v>
      </c>
      <c r="AR1189" s="72">
        <f t="shared" si="585"/>
        <v>2.1673871415027269E-19</v>
      </c>
      <c r="AS1189" s="71">
        <f t="shared" si="588"/>
        <v>9.2502772170593237E-6</v>
      </c>
      <c r="AT1189" s="72">
        <f t="shared" si="589"/>
        <v>2.8548154304412469E-8</v>
      </c>
      <c r="AU1189" s="97">
        <f t="shared" si="586"/>
        <v>3.2569839431228005E-8</v>
      </c>
      <c r="AV1189" s="2"/>
      <c r="AW1189" s="2"/>
      <c r="AX1189" s="2"/>
      <c r="AY1189" s="2"/>
      <c r="AZ1189" s="2"/>
      <c r="BA1189" s="2"/>
      <c r="BC1189" s="10"/>
      <c r="BE1189" s="10"/>
      <c r="BI1189" s="10"/>
    </row>
    <row r="1190" spans="1:61" x14ac:dyDescent="0.2">
      <c r="A1190" s="9">
        <f>Raw_Data!A1188</f>
        <v>40775.189652777779</v>
      </c>
      <c r="B1190" s="10">
        <f>Raw_Data!J1188</f>
        <v>-1.6807333009985111E-2</v>
      </c>
      <c r="C1190" s="10">
        <f>Raw_Data!K1188</f>
        <v>-0.26663214969430005</v>
      </c>
      <c r="D1190" s="10">
        <f>Raw_Data!L1188</f>
        <v>3.2996359123106257E-2</v>
      </c>
      <c r="E1190" s="10">
        <f>Raw_Data!M1188</f>
        <v>1.8442982680013341E-2</v>
      </c>
      <c r="F1190" s="10">
        <f>Raw_Data!N1188</f>
        <v>1.8526873971086377E-2</v>
      </c>
      <c r="J1190" s="74">
        <f t="shared" si="559"/>
        <v>307957.99999984447</v>
      </c>
      <c r="K1190" s="69">
        <f t="shared" si="560"/>
        <v>7880.860953848588</v>
      </c>
      <c r="L1190" s="69">
        <f>K1190+$D$8-$B$8*Q1190+Phase_Relations!$C$24*Q1190</f>
        <v>8130.0163097100221</v>
      </c>
      <c r="M1190" s="69">
        <f t="shared" si="561"/>
        <v>7.4939706998578492E-2</v>
      </c>
      <c r="N1190" s="69">
        <f t="shared" si="562"/>
        <v>0.19034685577638938</v>
      </c>
      <c r="O1190" s="70">
        <f t="shared" si="563"/>
        <v>99.137359585548893</v>
      </c>
      <c r="P1190" s="70">
        <f t="shared" si="564"/>
        <v>683.70592817619922</v>
      </c>
      <c r="Q1190" s="70">
        <f t="shared" si="565"/>
        <v>55.368875451853278</v>
      </c>
      <c r="R1190" s="111">
        <f t="shared" si="566"/>
        <v>381.85431346105707</v>
      </c>
      <c r="S1190" s="70">
        <f t="shared" si="587"/>
        <v>301.85161471514215</v>
      </c>
      <c r="T1190" s="113">
        <f t="shared" si="567"/>
        <v>0.61906029300142151</v>
      </c>
      <c r="U1190" s="70">
        <f t="shared" si="568"/>
        <v>1.5724131442236107</v>
      </c>
      <c r="V1190" s="70">
        <f>(L1190/Phase_Relations!C$24)</f>
        <v>1669.5631142827754</v>
      </c>
      <c r="W1190" s="70">
        <f t="shared" si="569"/>
        <v>240417.08845671965</v>
      </c>
      <c r="X1190" s="70">
        <f t="shared" si="570"/>
        <v>11514.228374363969</v>
      </c>
      <c r="Y1190" s="70">
        <f t="shared" si="571"/>
        <v>1614.1942388309221</v>
      </c>
      <c r="Z1190" s="70">
        <f t="shared" si="572"/>
        <v>232443.97039165278</v>
      </c>
      <c r="AA1190" s="70">
        <f t="shared" si="573"/>
        <v>11132.374060902912</v>
      </c>
      <c r="AB1190" s="70">
        <f t="shared" si="574"/>
        <v>10.798228674146749</v>
      </c>
      <c r="AC1190" s="70">
        <f t="shared" si="575"/>
        <v>0.1079822867414675</v>
      </c>
      <c r="AD1190" s="70">
        <f t="shared" si="576"/>
        <v>10931.139651092817</v>
      </c>
      <c r="AE1190" s="70">
        <f t="shared" si="577"/>
        <v>4.0386654426797328</v>
      </c>
      <c r="AF1190" s="70">
        <f t="shared" si="578"/>
        <v>2.7114756750336855E-2</v>
      </c>
      <c r="AG1190" s="70">
        <f t="shared" si="579"/>
        <v>2.6215531332277924E-2</v>
      </c>
      <c r="AH1190" s="70">
        <f>(U1190-Phase_Relations!$B$37)/Phase_Relations!$B$37</f>
        <v>0.98211294425696405</v>
      </c>
      <c r="AI1190" s="70">
        <f>(U1190-Phase_Relations!G$20)/Phase_Relations!G$20</f>
        <v>0.90576856075960266</v>
      </c>
      <c r="AJ1190" s="70">
        <f t="shared" si="580"/>
        <v>0.98297296871347284</v>
      </c>
      <c r="AK1190" s="70">
        <f t="shared" si="581"/>
        <v>0.4954878818094442</v>
      </c>
      <c r="AL1190" s="71">
        <f>(1/(J1191-J1189))*((M1191-M1189)/Phase_Relations!B$22)</f>
        <v>3.2603682491448895E-7</v>
      </c>
      <c r="AM1190" s="71">
        <f t="shared" si="582"/>
        <v>4.0532144583085516</v>
      </c>
      <c r="AN1190" s="71">
        <f>SUM(AM$27:AM1190)</f>
        <v>630.59609306893901</v>
      </c>
      <c r="AO1190" s="71">
        <f>(1/10000)*((AL1190*Phase_Relations!B$22*H$7*U1190))/(2*(P1190-R1190))</f>
        <v>1.5017765186342794E-12</v>
      </c>
      <c r="AP1190" s="71">
        <f t="shared" si="583"/>
        <v>2.0352236079809184E-12</v>
      </c>
      <c r="AQ1190" s="72">
        <f t="shared" si="584"/>
        <v>1.4984315170202367E-19</v>
      </c>
      <c r="AR1190" s="72">
        <f t="shared" si="585"/>
        <v>2.030690426000003E-19</v>
      </c>
      <c r="AS1190" s="71">
        <f t="shared" si="588"/>
        <v>8.8091231252047626E-6</v>
      </c>
      <c r="AT1190" s="72">
        <f t="shared" si="589"/>
        <v>1.6976044204331389E-8</v>
      </c>
      <c r="AU1190" s="97">
        <f t="shared" si="586"/>
        <v>3.444815737723493E-8</v>
      </c>
      <c r="AV1190" s="2"/>
      <c r="AW1190" s="2"/>
      <c r="AX1190" s="2"/>
      <c r="AY1190" s="2"/>
      <c r="AZ1190" s="2"/>
      <c r="BA1190" s="2"/>
      <c r="BC1190" s="10"/>
      <c r="BE1190" s="10"/>
      <c r="BI1190" s="10"/>
    </row>
    <row r="1191" spans="1:61" x14ac:dyDescent="0.2">
      <c r="A1191" s="9">
        <f>Raw_Data!A1189</f>
        <v>40775.192627314813</v>
      </c>
      <c r="B1191" s="10">
        <f>Raw_Data!J1189</f>
        <v>-1.6875837134923112E-2</v>
      </c>
      <c r="C1191" s="10">
        <f>Raw_Data!K1189</f>
        <v>-0.26682573798080078</v>
      </c>
      <c r="D1191" s="10">
        <f>Raw_Data!L1189</f>
        <v>3.3025670527465953E-2</v>
      </c>
      <c r="E1191" s="10">
        <f>Raw_Data!M1189</f>
        <v>1.8629872574261741E-2</v>
      </c>
      <c r="F1191" s="10">
        <f>Raw_Data!N1189</f>
        <v>1.8696259996822878E-2</v>
      </c>
      <c r="J1191" s="74">
        <f t="shared" si="559"/>
        <v>308214.99999957159</v>
      </c>
      <c r="K1191" s="69">
        <f t="shared" si="560"/>
        <v>7912.9821406591736</v>
      </c>
      <c r="L1191" s="69">
        <f>K1191+$D$8-$B$8*Q1191+Phase_Relations!$C$24*Q1191</f>
        <v>8164.6171907692242</v>
      </c>
      <c r="M1191" s="69">
        <f t="shared" si="561"/>
        <v>7.4976931040811171E-2</v>
      </c>
      <c r="N1191" s="69">
        <f t="shared" si="562"/>
        <v>0.19044140484366037</v>
      </c>
      <c r="O1191" s="70">
        <f t="shared" si="563"/>
        <v>99.225425521039625</v>
      </c>
      <c r="P1191" s="70">
        <f t="shared" si="564"/>
        <v>684.3132794554457</v>
      </c>
      <c r="Q1191" s="70">
        <f t="shared" si="565"/>
        <v>55.929949734543115</v>
      </c>
      <c r="R1191" s="111">
        <f t="shared" si="566"/>
        <v>385.72379127271114</v>
      </c>
      <c r="S1191" s="70">
        <f t="shared" si="587"/>
        <v>298.58948818273456</v>
      </c>
      <c r="T1191" s="113">
        <f t="shared" si="567"/>
        <v>0.61902306895918879</v>
      </c>
      <c r="U1191" s="70">
        <f t="shared" si="568"/>
        <v>1.5723185951563396</v>
      </c>
      <c r="V1191" s="70">
        <f>(L1191/Phase_Relations!C$24)</f>
        <v>1676.6686787167771</v>
      </c>
      <c r="W1191" s="70">
        <f t="shared" si="569"/>
        <v>241440.28973521589</v>
      </c>
      <c r="X1191" s="70">
        <f t="shared" si="570"/>
        <v>11563.232267012256</v>
      </c>
      <c r="Y1191" s="70">
        <f t="shared" si="571"/>
        <v>1620.7387289822341</v>
      </c>
      <c r="Z1191" s="70">
        <f t="shared" si="572"/>
        <v>233386.37697344171</v>
      </c>
      <c r="AA1191" s="70">
        <f t="shared" si="573"/>
        <v>11177.508475739545</v>
      </c>
      <c r="AB1191" s="70">
        <f t="shared" si="574"/>
        <v>10.803592368992964</v>
      </c>
      <c r="AC1191" s="70">
        <f t="shared" si="575"/>
        <v>0.10803592368992965</v>
      </c>
      <c r="AD1191" s="70">
        <f t="shared" si="576"/>
        <v>10978.448816951055</v>
      </c>
      <c r="AE1191" s="70">
        <f t="shared" si="577"/>
        <v>4.0405409814775579</v>
      </c>
      <c r="AF1191" s="70">
        <f t="shared" si="578"/>
        <v>2.6713420869312183E-2</v>
      </c>
      <c r="AG1191" s="70">
        <f t="shared" si="579"/>
        <v>2.5822320376159412E-2</v>
      </c>
      <c r="AH1191" s="70">
        <f>(U1191-Phase_Relations!$B$37)/Phase_Relations!$B$37</f>
        <v>0.98199375997591576</v>
      </c>
      <c r="AI1191" s="70">
        <f>(U1191-Phase_Relations!G$20)/Phase_Relations!G$20</f>
        <v>0.90565396705977497</v>
      </c>
      <c r="AJ1191" s="70">
        <f t="shared" si="580"/>
        <v>0.98234358505241126</v>
      </c>
      <c r="AK1191" s="70">
        <f t="shared" si="581"/>
        <v>0.4954575437148947</v>
      </c>
      <c r="AL1191" s="71">
        <f>(1/(J1192-J1190))*((M1192-M1190)/Phase_Relations!B$22)</f>
        <v>1.791718339430825E-7</v>
      </c>
      <c r="AM1191" s="71">
        <f t="shared" si="582"/>
        <v>0.5875817337437127</v>
      </c>
      <c r="AN1191" s="71">
        <f>SUM(AM$27:AM1191)</f>
        <v>631.18367480268273</v>
      </c>
      <c r="AO1191" s="71">
        <f>(1/10000)*((AL1191*Phase_Relations!B$22*H$7*U1191))/(2*(P1191-R1191))</f>
        <v>8.3425970505763293E-13</v>
      </c>
      <c r="AP1191" s="71">
        <f t="shared" si="583"/>
        <v>1.899848193708047E-12</v>
      </c>
      <c r="AQ1191" s="72">
        <f t="shared" si="584"/>
        <v>8.3240150576810983E-20</v>
      </c>
      <c r="AR1191" s="72">
        <f t="shared" si="585"/>
        <v>1.8956165419306113E-19</v>
      </c>
      <c r="AS1191" s="71">
        <f t="shared" si="588"/>
        <v>1.2709992449850165E-6</v>
      </c>
      <c r="AT1191" s="72">
        <f t="shared" si="589"/>
        <v>6.536117381615516E-8</v>
      </c>
      <c r="AU1191" s="97">
        <f t="shared" si="586"/>
        <v>3.112982608087182E-8</v>
      </c>
      <c r="AV1191" s="2"/>
      <c r="AW1191" s="2"/>
      <c r="AX1191" s="2"/>
      <c r="AY1191" s="2"/>
      <c r="AZ1191" s="2"/>
      <c r="BA1191" s="2"/>
      <c r="BC1191" s="10"/>
      <c r="BE1191" s="10"/>
      <c r="BI1191" s="10"/>
    </row>
    <row r="1192" spans="1:61" x14ac:dyDescent="0.2">
      <c r="A1192" s="9">
        <f>Raw_Data!A1190</f>
        <v>40775.195613425924</v>
      </c>
      <c r="B1192" s="10">
        <f>Raw_Data!J1190</f>
        <v>-1.694333175039171E-2</v>
      </c>
      <c r="C1192" s="10">
        <f>Raw_Data!K1190</f>
        <v>-0.26731149018433076</v>
      </c>
      <c r="D1192" s="10">
        <f>Raw_Data!L1190</f>
        <v>3.3074946466156656E-2</v>
      </c>
      <c r="E1192" s="10">
        <f>Raw_Data!M1190</f>
        <v>1.8436901870032642E-2</v>
      </c>
      <c r="F1192" s="10">
        <f>Raw_Data!N1190</f>
        <v>1.8519260444527379E-2</v>
      </c>
      <c r="J1192" s="74">
        <f t="shared" si="559"/>
        <v>308472.99999953248</v>
      </c>
      <c r="K1192" s="69">
        <f t="shared" si="560"/>
        <v>7944.629974335433</v>
      </c>
      <c r="L1192" s="69">
        <f>K1192+$D$8-$B$8*Q1192+Phase_Relations!$C$24*Q1192</f>
        <v>8193.7046487368189</v>
      </c>
      <c r="M1192" s="69">
        <f t="shared" si="561"/>
        <v>7.5102200622260543E-2</v>
      </c>
      <c r="N1192" s="69">
        <f t="shared" si="562"/>
        <v>0.19075958958054179</v>
      </c>
      <c r="O1192" s="70">
        <f t="shared" si="563"/>
        <v>99.373474778070374</v>
      </c>
      <c r="P1192" s="70">
        <f t="shared" si="564"/>
        <v>685.33430881427853</v>
      </c>
      <c r="Q1192" s="70">
        <f t="shared" si="565"/>
        <v>55.35061985750017</v>
      </c>
      <c r="R1192" s="111">
        <f t="shared" si="566"/>
        <v>381.72841281034601</v>
      </c>
      <c r="S1192" s="70">
        <f t="shared" si="587"/>
        <v>303.60589600393251</v>
      </c>
      <c r="T1192" s="113">
        <f t="shared" si="567"/>
        <v>0.61889779937773937</v>
      </c>
      <c r="U1192" s="70">
        <f t="shared" si="568"/>
        <v>1.572000410419458</v>
      </c>
      <c r="V1192" s="70">
        <f>(L1192/Phase_Relations!C$24)</f>
        <v>1682.6420181371352</v>
      </c>
      <c r="W1192" s="70">
        <f t="shared" si="569"/>
        <v>242300.45061174748</v>
      </c>
      <c r="X1192" s="70">
        <f t="shared" si="570"/>
        <v>11604.427711290589</v>
      </c>
      <c r="Y1192" s="70">
        <f t="shared" si="571"/>
        <v>1627.2913982796351</v>
      </c>
      <c r="Z1192" s="70">
        <f t="shared" si="572"/>
        <v>234329.96135226745</v>
      </c>
      <c r="AA1192" s="70">
        <f t="shared" si="573"/>
        <v>11222.699298480244</v>
      </c>
      <c r="AB1192" s="70">
        <f t="shared" si="574"/>
        <v>10.821642740959735</v>
      </c>
      <c r="AC1192" s="70">
        <f t="shared" si="575"/>
        <v>0.10821642740959735</v>
      </c>
      <c r="AD1192" s="70">
        <f t="shared" si="576"/>
        <v>11020.295367810955</v>
      </c>
      <c r="AE1192" s="70">
        <f t="shared" si="577"/>
        <v>4.0421932347055449</v>
      </c>
      <c r="AF1192" s="70">
        <f t="shared" si="578"/>
        <v>2.7052840669538943E-2</v>
      </c>
      <c r="AG1192" s="70">
        <f t="shared" si="579"/>
        <v>2.616293569639264E-2</v>
      </c>
      <c r="AH1192" s="70">
        <f>(U1192-Phase_Relations!$B$37)/Phase_Relations!$B$37</f>
        <v>0.98159267067699008</v>
      </c>
      <c r="AI1192" s="70">
        <f>(U1192-Phase_Relations!G$20)/Phase_Relations!G$20</f>
        <v>0.90526832638366506</v>
      </c>
      <c r="AJ1192" s="70">
        <f t="shared" si="580"/>
        <v>0.98178079628118653</v>
      </c>
      <c r="AK1192" s="70">
        <f t="shared" si="581"/>
        <v>0.49535542051719411</v>
      </c>
      <c r="AL1192" s="71">
        <f>(1/(J1193-J1191))*((M1193-M1191)/Phase_Relations!B$22)</f>
        <v>2.0556745092998727E-7</v>
      </c>
      <c r="AM1192" s="71">
        <f t="shared" si="582"/>
        <v>1.9854275766838523</v>
      </c>
      <c r="AN1192" s="71">
        <f>SUM(AM$27:AM1192)</f>
        <v>633.16910237936656</v>
      </c>
      <c r="AO1192" s="71">
        <f>(1/10000)*((AL1192*Phase_Relations!B$22*H$7*U1192))/(2*(P1192-R1192))</f>
        <v>9.411574766220355E-13</v>
      </c>
      <c r="AP1192" s="71">
        <f t="shared" si="583"/>
        <v>1.5622982420236774E-12</v>
      </c>
      <c r="AQ1192" s="72">
        <f t="shared" si="584"/>
        <v>9.3906117717980417E-20</v>
      </c>
      <c r="AR1192" s="72">
        <f t="shared" si="585"/>
        <v>1.5588184365557255E-19</v>
      </c>
      <c r="AS1192" s="71">
        <f t="shared" si="588"/>
        <v>4.8359201872370957E-6</v>
      </c>
      <c r="AT1192" s="72">
        <f t="shared" si="589"/>
        <v>1.9379699566714754E-8</v>
      </c>
      <c r="AU1192" s="97">
        <f t="shared" si="586"/>
        <v>2.9869958650791006E-8</v>
      </c>
      <c r="AV1192" s="2"/>
      <c r="AW1192" s="2"/>
      <c r="AX1192" s="2"/>
      <c r="AY1192" s="2"/>
      <c r="AZ1192" s="2"/>
      <c r="BA1192" s="2"/>
      <c r="BC1192" s="10"/>
      <c r="BE1192" s="10"/>
      <c r="BI1192" s="10"/>
    </row>
    <row r="1193" spans="1:61" x14ac:dyDescent="0.2">
      <c r="A1193" s="9">
        <f>Raw_Data!A1191</f>
        <v>40775.198587962965</v>
      </c>
      <c r="B1193" s="10">
        <f>Raw_Data!J1191</f>
        <v>-1.7014033042998609E-2</v>
      </c>
      <c r="C1193" s="10">
        <f>Raw_Data!K1191</f>
        <v>-0.26758702688658076</v>
      </c>
      <c r="D1193" s="10">
        <f>Raw_Data!L1191</f>
        <v>3.3161871169766557E-2</v>
      </c>
      <c r="E1193" s="10">
        <f>Raw_Data!M1191</f>
        <v>1.8438327059871841E-2</v>
      </c>
      <c r="F1193" s="10">
        <f>Raw_Data!N1191</f>
        <v>1.8527626957229579E-2</v>
      </c>
      <c r="J1193" s="74">
        <f t="shared" si="559"/>
        <v>308729.99999988824</v>
      </c>
      <c r="K1193" s="69">
        <f t="shared" si="560"/>
        <v>7977.7814003208241</v>
      </c>
      <c r="L1193" s="69">
        <f>K1193+$D$8-$B$8*Q1193+Phase_Relations!$C$24*Q1193</f>
        <v>8226.8749844394097</v>
      </c>
      <c r="M1193" s="69">
        <f t="shared" si="561"/>
        <v>7.5163363245685968E-2</v>
      </c>
      <c r="N1193" s="69">
        <f t="shared" si="562"/>
        <v>0.19091494264404235</v>
      </c>
      <c r="O1193" s="70">
        <f t="shared" si="563"/>
        <v>99.634639519504148</v>
      </c>
      <c r="P1193" s="70">
        <f t="shared" si="564"/>
        <v>687.13544496209761</v>
      </c>
      <c r="Q1193" s="70">
        <f t="shared" si="565"/>
        <v>55.354898512426587</v>
      </c>
      <c r="R1193" s="111">
        <f t="shared" si="566"/>
        <v>381.75792077535573</v>
      </c>
      <c r="S1193" s="70">
        <f t="shared" si="587"/>
        <v>305.37752418674188</v>
      </c>
      <c r="T1193" s="113">
        <f t="shared" si="567"/>
        <v>0.618836636754314</v>
      </c>
      <c r="U1193" s="70">
        <f t="shared" si="568"/>
        <v>1.5718450573559575</v>
      </c>
      <c r="V1193" s="70">
        <f>(L1193/Phase_Relations!C$24)</f>
        <v>1689.4538087741701</v>
      </c>
      <c r="W1193" s="70">
        <f t="shared" si="569"/>
        <v>243281.34846348048</v>
      </c>
      <c r="X1193" s="70">
        <f t="shared" si="570"/>
        <v>11651.405577752897</v>
      </c>
      <c r="Y1193" s="70">
        <f t="shared" si="571"/>
        <v>1634.0989102617434</v>
      </c>
      <c r="Z1193" s="70">
        <f t="shared" si="572"/>
        <v>235310.24307769106</v>
      </c>
      <c r="AA1193" s="70">
        <f t="shared" si="573"/>
        <v>11269.647656977542</v>
      </c>
      <c r="AB1193" s="70">
        <f t="shared" si="574"/>
        <v>10.830455799090199</v>
      </c>
      <c r="AC1193" s="70">
        <f t="shared" si="575"/>
        <v>0.108304557990902</v>
      </c>
      <c r="AD1193" s="70">
        <f t="shared" si="576"/>
        <v>11066.062640853048</v>
      </c>
      <c r="AE1193" s="70">
        <f t="shared" si="577"/>
        <v>4.0439931242641647</v>
      </c>
      <c r="AF1193" s="70">
        <f t="shared" si="578"/>
        <v>2.7097344431852667E-2</v>
      </c>
      <c r="AG1193" s="70">
        <f t="shared" si="579"/>
        <v>2.6209500832228116E-2</v>
      </c>
      <c r="AH1193" s="70">
        <f>(U1193-Phase_Relations!$B$37)/Phase_Relations!$B$37</f>
        <v>0.98139683962633673</v>
      </c>
      <c r="AI1193" s="70">
        <f>(U1193-Phase_Relations!G$20)/Phase_Relations!G$20</f>
        <v>0.90508003809230553</v>
      </c>
      <c r="AJ1193" s="70">
        <f t="shared" si="580"/>
        <v>0.98135771264876304</v>
      </c>
      <c r="AK1193" s="70">
        <f t="shared" si="581"/>
        <v>0.49530554404811422</v>
      </c>
      <c r="AL1193" s="71">
        <f>(1/(J1194-J1192))*((M1194-M1192)/Phase_Relations!B$22)</f>
        <v>1.5693471937330577E-7</v>
      </c>
      <c r="AM1193" s="71">
        <f t="shared" si="582"/>
        <v>0.97324178510307446</v>
      </c>
      <c r="AN1193" s="71">
        <f>SUM(AM$27:AM1193)</f>
        <v>634.14234416446959</v>
      </c>
      <c r="AO1193" s="71">
        <f>(1/10000)*((AL1193*Phase_Relations!B$22*H$7*U1193))/(2*(P1193-R1193))</f>
        <v>7.1426141758583996E-13</v>
      </c>
      <c r="AP1193" s="71">
        <f t="shared" si="583"/>
        <v>1.2154715795673827E-12</v>
      </c>
      <c r="AQ1193" s="72">
        <f t="shared" si="584"/>
        <v>7.1267049805485291E-20</v>
      </c>
      <c r="AR1193" s="72">
        <f t="shared" si="585"/>
        <v>1.2127642830122513E-19</v>
      </c>
      <c r="AS1193" s="71">
        <f t="shared" si="588"/>
        <v>2.1592957508249464E-6</v>
      </c>
      <c r="AT1193" s="72">
        <f t="shared" si="589"/>
        <v>3.2938887680347777E-8</v>
      </c>
      <c r="AU1193" s="97">
        <f t="shared" si="586"/>
        <v>2.9940578612287687E-8</v>
      </c>
      <c r="AV1193" s="2"/>
      <c r="AW1193" s="2"/>
      <c r="AX1193" s="2"/>
      <c r="AY1193" s="2"/>
      <c r="AZ1193" s="2"/>
      <c r="BA1193" s="2"/>
      <c r="BC1193" s="10"/>
      <c r="BE1193" s="10"/>
      <c r="BI1193" s="10"/>
    </row>
    <row r="1194" spans="1:61" x14ac:dyDescent="0.2">
      <c r="A1194" s="9">
        <f>Raw_Data!A1192</f>
        <v>40775.201562499999</v>
      </c>
      <c r="B1194" s="10">
        <f>Raw_Data!J1192</f>
        <v>-1.7084378038145609E-2</v>
      </c>
      <c r="C1194" s="10">
        <f>Raw_Data!K1192</f>
        <v>-0.26792788478979013</v>
      </c>
      <c r="D1194" s="10">
        <f>Raw_Data!L1192</f>
        <v>3.3201265792238657E-2</v>
      </c>
      <c r="E1194" s="10">
        <f>Raw_Data!M1192</f>
        <v>1.8427174949380044E-2</v>
      </c>
      <c r="F1194" s="10">
        <f>Raw_Data!N1192</f>
        <v>1.8517312242283878E-2</v>
      </c>
      <c r="J1194" s="74">
        <f t="shared" si="559"/>
        <v>308986.99999961536</v>
      </c>
      <c r="K1194" s="69">
        <f t="shared" si="560"/>
        <v>8010.7657604940468</v>
      </c>
      <c r="L1194" s="69">
        <f>K1194+$D$8-$B$8*Q1194+Phase_Relations!$C$24*Q1194</f>
        <v>8259.7113760755547</v>
      </c>
      <c r="M1194" s="69">
        <f t="shared" si="561"/>
        <v>7.5244250711263075E-2</v>
      </c>
      <c r="N1194" s="69">
        <f t="shared" si="562"/>
        <v>0.19112039680660822</v>
      </c>
      <c r="O1194" s="70">
        <f t="shared" si="563"/>
        <v>99.753000422268684</v>
      </c>
      <c r="P1194" s="70">
        <f t="shared" si="564"/>
        <v>687.95172705012885</v>
      </c>
      <c r="Q1194" s="70">
        <f t="shared" si="565"/>
        <v>55.321418037627105</v>
      </c>
      <c r="R1194" s="111">
        <f t="shared" si="566"/>
        <v>381.52702094915242</v>
      </c>
      <c r="S1194" s="70">
        <f t="shared" si="587"/>
        <v>306.42470610097644</v>
      </c>
      <c r="T1194" s="113">
        <f t="shared" si="567"/>
        <v>0.61875574928873689</v>
      </c>
      <c r="U1194" s="70">
        <f t="shared" si="568"/>
        <v>1.5716396031933917</v>
      </c>
      <c r="V1194" s="70">
        <f>(L1194/Phase_Relations!C$24)</f>
        <v>1696.197021357443</v>
      </c>
      <c r="W1194" s="70">
        <f t="shared" si="569"/>
        <v>244252.37107547178</v>
      </c>
      <c r="X1194" s="70">
        <f t="shared" si="570"/>
        <v>11697.910492120296</v>
      </c>
      <c r="Y1194" s="70">
        <f t="shared" si="571"/>
        <v>1640.8756033198158</v>
      </c>
      <c r="Z1194" s="70">
        <f t="shared" si="572"/>
        <v>236286.08687805347</v>
      </c>
      <c r="AA1194" s="70">
        <f t="shared" si="573"/>
        <v>11316.383471171144</v>
      </c>
      <c r="AB1194" s="70">
        <f t="shared" si="574"/>
        <v>10.842111053496117</v>
      </c>
      <c r="AC1194" s="70">
        <f t="shared" si="575"/>
        <v>0.10842111053496117</v>
      </c>
      <c r="AD1194" s="70">
        <f t="shared" si="576"/>
        <v>11112.100333770493</v>
      </c>
      <c r="AE1194" s="70">
        <f t="shared" si="577"/>
        <v>4.0457961540944032</v>
      </c>
      <c r="AF1194" s="70">
        <f t="shared" si="578"/>
        <v>2.7077971233619234E-2</v>
      </c>
      <c r="AG1194" s="70">
        <f t="shared" si="579"/>
        <v>2.619482396513325E-2</v>
      </c>
      <c r="AH1194" s="70">
        <f>(U1194-Phase_Relations!$B$37)/Phase_Relations!$B$37</f>
        <v>0.98113785339452542</v>
      </c>
      <c r="AI1194" s="70">
        <f>(U1194-Phase_Relations!G$20)/Phase_Relations!G$20</f>
        <v>0.90483102714684671</v>
      </c>
      <c r="AJ1194" s="70">
        <f t="shared" si="580"/>
        <v>0.98101038218940984</v>
      </c>
      <c r="AK1194" s="70">
        <f t="shared" si="581"/>
        <v>0.49523956735944552</v>
      </c>
      <c r="AL1194" s="71">
        <f>(1/(J1195-J1193))*((M1195-M1193)/Phase_Relations!B$22)</f>
        <v>1.9544806327551428E-7</v>
      </c>
      <c r="AM1194" s="71">
        <f t="shared" si="582"/>
        <v>1.2924606586257268</v>
      </c>
      <c r="AN1194" s="71">
        <f>SUM(AM$27:AM1194)</f>
        <v>635.43480482309531</v>
      </c>
      <c r="AO1194" s="71">
        <f>(1/10000)*((AL1194*Phase_Relations!B$22*H$7*U1194))/(2*(P1194-R1194))</f>
        <v>8.8639245204932384E-13</v>
      </c>
      <c r="AP1194" s="71">
        <f t="shared" si="583"/>
        <v>9.6157000238105203E-13</v>
      </c>
      <c r="AQ1194" s="72">
        <f t="shared" si="584"/>
        <v>8.8441813420243356E-20</v>
      </c>
      <c r="AR1194" s="72">
        <f t="shared" si="585"/>
        <v>9.5942823683200415E-20</v>
      </c>
      <c r="AS1194" s="71">
        <f t="shared" si="588"/>
        <v>2.8391717108288704E-6</v>
      </c>
      <c r="AT1194" s="72">
        <f t="shared" si="589"/>
        <v>3.1088391912994244E-8</v>
      </c>
      <c r="AU1194" s="97">
        <f t="shared" si="586"/>
        <v>3.4471642530338225E-8</v>
      </c>
      <c r="AV1194" s="2"/>
      <c r="AW1194" s="2"/>
      <c r="AX1194" s="2"/>
      <c r="AY1194" s="2"/>
      <c r="AZ1194" s="2"/>
      <c r="BA1194" s="2"/>
      <c r="BC1194" s="10"/>
      <c r="BE1194" s="10"/>
      <c r="BI1194" s="10"/>
    </row>
    <row r="1195" spans="1:61" x14ac:dyDescent="0.2">
      <c r="A1195" s="9">
        <f>Raw_Data!A1193</f>
        <v>40775.204548611109</v>
      </c>
      <c r="B1195" s="10">
        <f>Raw_Data!J1193</f>
        <v>-1.7153084064977512E-2</v>
      </c>
      <c r="C1195" s="10">
        <f>Raw_Data!K1193</f>
        <v>-0.26831862433737008</v>
      </c>
      <c r="D1195" s="10">
        <f>Raw_Data!L1193</f>
        <v>3.3208237345868856E-2</v>
      </c>
      <c r="E1195" s="10">
        <f>Raw_Data!M1193</f>
        <v>1.8434965987167741E-2</v>
      </c>
      <c r="F1195" s="10">
        <f>Raw_Data!N1193</f>
        <v>1.8497710698238776E-2</v>
      </c>
      <c r="J1195" s="74">
        <f t="shared" si="559"/>
        <v>309244.99999957625</v>
      </c>
      <c r="K1195" s="69">
        <f t="shared" si="560"/>
        <v>8042.9816179315076</v>
      </c>
      <c r="L1195" s="69">
        <f>K1195+$D$8-$B$8*Q1195+Phase_Relations!$C$24*Q1195</f>
        <v>8292.0306066336998</v>
      </c>
      <c r="M1195" s="69">
        <f t="shared" si="561"/>
        <v>7.5340618025884099E-2</v>
      </c>
      <c r="N1195" s="69">
        <f t="shared" si="562"/>
        <v>0.19136516978574561</v>
      </c>
      <c r="O1195" s="70">
        <f t="shared" si="563"/>
        <v>99.773946412598349</v>
      </c>
      <c r="P1195" s="70">
        <f t="shared" si="564"/>
        <v>688.09618215585067</v>
      </c>
      <c r="Q1195" s="70">
        <f t="shared" si="565"/>
        <v>55.3448080178918</v>
      </c>
      <c r="R1195" s="111">
        <f t="shared" si="566"/>
        <v>381.68833115787447</v>
      </c>
      <c r="S1195" s="70">
        <f t="shared" si="587"/>
        <v>306.4078509979762</v>
      </c>
      <c r="T1195" s="113">
        <f t="shared" si="567"/>
        <v>0.61865938197411585</v>
      </c>
      <c r="U1195" s="70">
        <f t="shared" si="568"/>
        <v>1.5713948302142542</v>
      </c>
      <c r="V1195" s="70">
        <f>(L1195/Phase_Relations!C$24)</f>
        <v>1702.8340308253619</v>
      </c>
      <c r="W1195" s="70">
        <f t="shared" si="569"/>
        <v>245208.1004388521</v>
      </c>
      <c r="X1195" s="70">
        <f t="shared" si="570"/>
        <v>11743.682971209391</v>
      </c>
      <c r="Y1195" s="70">
        <f t="shared" si="571"/>
        <v>1647.48922280747</v>
      </c>
      <c r="Z1195" s="70">
        <f t="shared" si="572"/>
        <v>237238.44808427567</v>
      </c>
      <c r="AA1195" s="70">
        <f t="shared" si="573"/>
        <v>11361.994640051516</v>
      </c>
      <c r="AB1195" s="70">
        <f t="shared" si="574"/>
        <v>10.855996833700877</v>
      </c>
      <c r="AC1195" s="70">
        <f t="shared" si="575"/>
        <v>0.10855996833700876</v>
      </c>
      <c r="AD1195" s="70">
        <f t="shared" si="576"/>
        <v>11157.722739386199</v>
      </c>
      <c r="AE1195" s="70">
        <f t="shared" si="577"/>
        <v>4.0475755653329362</v>
      </c>
      <c r="AF1195" s="70">
        <f t="shared" si="578"/>
        <v>2.6967786969188969E-2</v>
      </c>
      <c r="AG1195" s="70">
        <f t="shared" si="579"/>
        <v>2.6091291100854848E-2</v>
      </c>
      <c r="AH1195" s="70">
        <f>(U1195-Phase_Relations!$B$37)/Phase_Relations!$B$37</f>
        <v>0.98082930363956111</v>
      </c>
      <c r="AI1195" s="70">
        <f>(U1195-Phase_Relations!G$20)/Phase_Relations!G$20</f>
        <v>0.90453436169993318</v>
      </c>
      <c r="AJ1195" s="70">
        <f t="shared" si="580"/>
        <v>0.98074544167385214</v>
      </c>
      <c r="AK1195" s="70">
        <f t="shared" si="581"/>
        <v>0.49516094185268394</v>
      </c>
      <c r="AL1195" s="71">
        <f>(1/(J1196-J1194))*((M1196-M1194)/Phase_Relations!B$22)</f>
        <v>3.053538145510531E-7</v>
      </c>
      <c r="AM1195" s="71">
        <f t="shared" si="582"/>
        <v>1.5461693419635916</v>
      </c>
      <c r="AN1195" s="71">
        <f>SUM(AM$27:AM1195)</f>
        <v>636.98097416505891</v>
      </c>
      <c r="AO1195" s="71">
        <f>(1/10000)*((AL1195*Phase_Relations!B$22*H$7*U1195))/(2*(P1195-R1195))</f>
        <v>1.3846954751129685E-12</v>
      </c>
      <c r="AP1195" s="71">
        <f t="shared" si="583"/>
        <v>8.6901971965009227E-13</v>
      </c>
      <c r="AQ1195" s="72">
        <f t="shared" si="584"/>
        <v>1.3816112554959095E-19</v>
      </c>
      <c r="AR1195" s="72">
        <f t="shared" si="585"/>
        <v>8.6708409718643298E-20</v>
      </c>
      <c r="AS1195" s="71">
        <f t="shared" si="588"/>
        <v>3.4137548361391644E-6</v>
      </c>
      <c r="AT1195" s="72">
        <f t="shared" si="589"/>
        <v>4.0391112267410085E-8</v>
      </c>
      <c r="AU1195" s="97">
        <f t="shared" si="586"/>
        <v>3.617132678895584E-8</v>
      </c>
      <c r="AV1195" s="2"/>
      <c r="AW1195" s="2"/>
      <c r="AX1195" s="2"/>
      <c r="AY1195" s="2"/>
      <c r="AZ1195" s="2"/>
      <c r="BA1195" s="2"/>
      <c r="BC1195" s="10"/>
      <c r="BE1195" s="10"/>
      <c r="BI1195" s="10"/>
    </row>
    <row r="1196" spans="1:61" x14ac:dyDescent="0.2">
      <c r="A1196" s="9">
        <f>Raw_Data!A1194</f>
        <v>40775.20752314815</v>
      </c>
      <c r="B1196" s="10">
        <f>Raw_Data!J1194</f>
        <v>-1.7224046642388212E-2</v>
      </c>
      <c r="C1196" s="10">
        <f>Raw_Data!K1194</f>
        <v>-0.26899202653640053</v>
      </c>
      <c r="D1196" s="10">
        <f>Raw_Data!L1194</f>
        <v>3.3251373091668958E-2</v>
      </c>
      <c r="E1196" s="10">
        <f>Raw_Data!M1194</f>
        <v>1.8423172541248242E-2</v>
      </c>
      <c r="F1196" s="10">
        <f>Raw_Data!N1194</f>
        <v>1.8484658938423278E-2</v>
      </c>
      <c r="J1196" s="74">
        <f t="shared" si="559"/>
        <v>309501.99999993201</v>
      </c>
      <c r="K1196" s="69">
        <f t="shared" si="560"/>
        <v>8076.2555588457626</v>
      </c>
      <c r="L1196" s="69">
        <f>K1196+$D$8-$B$8*Q1196+Phase_Relations!$C$24*Q1196</f>
        <v>8325.1480696381386</v>
      </c>
      <c r="M1196" s="69">
        <f t="shared" si="561"/>
        <v>7.5521180666156915E-2</v>
      </c>
      <c r="N1196" s="69">
        <f t="shared" si="562"/>
        <v>0.19182379889203857</v>
      </c>
      <c r="O1196" s="70">
        <f t="shared" si="563"/>
        <v>99.903547497567175</v>
      </c>
      <c r="P1196" s="70">
        <f t="shared" si="564"/>
        <v>688.98998274184248</v>
      </c>
      <c r="Q1196" s="70">
        <f t="shared" si="565"/>
        <v>55.309402148375241</v>
      </c>
      <c r="R1196" s="111">
        <f t="shared" si="566"/>
        <v>381.44415274741544</v>
      </c>
      <c r="S1196" s="70">
        <f t="shared" si="587"/>
        <v>307.54582999442704</v>
      </c>
      <c r="T1196" s="113">
        <f t="shared" si="567"/>
        <v>0.61847881933384308</v>
      </c>
      <c r="U1196" s="70">
        <f t="shared" si="568"/>
        <v>1.5709362011079615</v>
      </c>
      <c r="V1196" s="70">
        <f>(L1196/Phase_Relations!C$24)</f>
        <v>1709.63496363589</v>
      </c>
      <c r="W1196" s="70">
        <f t="shared" si="569"/>
        <v>246187.43476356816</v>
      </c>
      <c r="X1196" s="70">
        <f t="shared" si="570"/>
        <v>11790.585956109586</v>
      </c>
      <c r="Y1196" s="70">
        <f t="shared" si="571"/>
        <v>1654.3255614875147</v>
      </c>
      <c r="Z1196" s="70">
        <f t="shared" si="572"/>
        <v>238222.88085420211</v>
      </c>
      <c r="AA1196" s="70">
        <f t="shared" si="573"/>
        <v>11409.14180336217</v>
      </c>
      <c r="AB1196" s="70">
        <f t="shared" si="574"/>
        <v>10.882014505209925</v>
      </c>
      <c r="AC1196" s="70">
        <f t="shared" si="575"/>
        <v>0.10882014505209925</v>
      </c>
      <c r="AD1196" s="70">
        <f t="shared" si="576"/>
        <v>11204.111250032553</v>
      </c>
      <c r="AE1196" s="70">
        <f t="shared" si="577"/>
        <v>4.0493774124538673</v>
      </c>
      <c r="AF1196" s="70">
        <f t="shared" si="578"/>
        <v>2.6956087959551532E-2</v>
      </c>
      <c r="AG1196" s="70">
        <f t="shared" si="579"/>
        <v>2.6084015768110702E-2</v>
      </c>
      <c r="AH1196" s="70">
        <f>(U1196-Phase_Relations!$B$37)/Phase_Relations!$B$37</f>
        <v>0.98025117651595173</v>
      </c>
      <c r="AI1196" s="70">
        <f>(U1196-Phase_Relations!G$20)/Phase_Relations!G$20</f>
        <v>0.9039785021060136</v>
      </c>
      <c r="AJ1196" s="70">
        <f t="shared" si="580"/>
        <v>0.98045495258823656</v>
      </c>
      <c r="AK1196" s="70">
        <f t="shared" si="581"/>
        <v>0.4950135559270834</v>
      </c>
      <c r="AL1196" s="71">
        <f>(1/(J1197-J1195))*((M1197-M1195)/Phase_Relations!B$22)</f>
        <v>2.9781099460388229E-7</v>
      </c>
      <c r="AM1196" s="71">
        <f t="shared" si="582"/>
        <v>2.909014255382893</v>
      </c>
      <c r="AN1196" s="71">
        <f>SUM(AM$27:AM1196)</f>
        <v>639.8899884204418</v>
      </c>
      <c r="AO1196" s="71">
        <f>(1/10000)*((AL1196*Phase_Relations!B$22*H$7*U1196))/(2*(P1196-R1196))</f>
        <v>1.3451010889269332E-12</v>
      </c>
      <c r="AP1196" s="71">
        <f t="shared" si="583"/>
        <v>9.2642869855171295E-13</v>
      </c>
      <c r="AQ1196" s="72">
        <f t="shared" si="584"/>
        <v>1.3421050603849481E-19</v>
      </c>
      <c r="AR1196" s="72">
        <f t="shared" si="585"/>
        <v>9.2436520544638156E-20</v>
      </c>
      <c r="AS1196" s="71">
        <f t="shared" si="588"/>
        <v>6.2916689608210929E-6</v>
      </c>
      <c r="AT1196" s="72">
        <f t="shared" si="589"/>
        <v>2.1288885609045272E-8</v>
      </c>
      <c r="AU1196" s="97">
        <f t="shared" si="586"/>
        <v>3.2794967897530725E-8</v>
      </c>
      <c r="AV1196" s="2"/>
      <c r="AW1196" s="2"/>
      <c r="AX1196" s="2"/>
      <c r="AY1196" s="2"/>
      <c r="AZ1196" s="2"/>
      <c r="BA1196" s="2"/>
      <c r="BC1196" s="10"/>
      <c r="BE1196" s="10"/>
      <c r="BI1196" s="10"/>
    </row>
    <row r="1197" spans="1:61" x14ac:dyDescent="0.2">
      <c r="A1197" s="9">
        <f>Raw_Data!A1195</f>
        <v>40775.210497685184</v>
      </c>
      <c r="B1197" s="10">
        <f>Raw_Data!J1195</f>
        <v>-1.7293512770467711E-2</v>
      </c>
      <c r="C1197" s="10">
        <f>Raw_Data!K1195</f>
        <v>-0.26935901291999009</v>
      </c>
      <c r="D1197" s="10">
        <f>Raw_Data!L1195</f>
        <v>3.3333844077031258E-2</v>
      </c>
      <c r="E1197" s="10">
        <f>Raw_Data!M1195</f>
        <v>1.8454954274662642E-2</v>
      </c>
      <c r="F1197" s="10">
        <f>Raw_Data!N1195</f>
        <v>1.8523802265708579E-2</v>
      </c>
      <c r="J1197" s="74">
        <f t="shared" si="559"/>
        <v>309758.99999965914</v>
      </c>
      <c r="K1197" s="69">
        <f t="shared" si="560"/>
        <v>8108.8278233490919</v>
      </c>
      <c r="L1197" s="69">
        <f>K1197+$D$8-$B$8*Q1197+Phase_Relations!$C$24*Q1197</f>
        <v>8358.1420208349919</v>
      </c>
      <c r="M1197" s="69">
        <f t="shared" si="561"/>
        <v>7.5610182838937251E-2</v>
      </c>
      <c r="N1197" s="69">
        <f t="shared" si="562"/>
        <v>0.19204986441090063</v>
      </c>
      <c r="O1197" s="70">
        <f t="shared" si="563"/>
        <v>100.15133106971018</v>
      </c>
      <c r="P1197" s="70">
        <f t="shared" si="564"/>
        <v>690.69883496351849</v>
      </c>
      <c r="Q1197" s="70">
        <f t="shared" si="565"/>
        <v>55.404816153235359</v>
      </c>
      <c r="R1197" s="111">
        <f t="shared" si="566"/>
        <v>382.10218036714036</v>
      </c>
      <c r="S1197" s="70">
        <f t="shared" si="587"/>
        <v>308.59665459637813</v>
      </c>
      <c r="T1197" s="113">
        <f t="shared" si="567"/>
        <v>0.61838981716106267</v>
      </c>
      <c r="U1197" s="70">
        <f t="shared" si="568"/>
        <v>1.5707101355890991</v>
      </c>
      <c r="V1197" s="70">
        <f>(L1197/Phase_Relations!C$24)</f>
        <v>1716.4105323204105</v>
      </c>
      <c r="W1197" s="70">
        <f t="shared" si="569"/>
        <v>247163.11665413913</v>
      </c>
      <c r="X1197" s="70">
        <f t="shared" si="570"/>
        <v>11837.314016002832</v>
      </c>
      <c r="Y1197" s="70">
        <f t="shared" si="571"/>
        <v>1661.0057161671753</v>
      </c>
      <c r="Z1197" s="70">
        <f t="shared" si="572"/>
        <v>239184.82312807324</v>
      </c>
      <c r="AA1197" s="70">
        <f t="shared" si="573"/>
        <v>11455.211835635691</v>
      </c>
      <c r="AB1197" s="70">
        <f t="shared" si="574"/>
        <v>10.894839025783465</v>
      </c>
      <c r="AC1197" s="70">
        <f t="shared" si="575"/>
        <v>0.10894839025783465</v>
      </c>
      <c r="AD1197" s="70">
        <f t="shared" si="576"/>
        <v>11249.480732571439</v>
      </c>
      <c r="AE1197" s="70">
        <f t="shared" si="577"/>
        <v>4.0511324762088403</v>
      </c>
      <c r="AF1197" s="70">
        <f t="shared" si="578"/>
        <v>2.6939410551655937E-2</v>
      </c>
      <c r="AG1197" s="70">
        <f t="shared" si="579"/>
        <v>2.6069820753186673E-2</v>
      </c>
      <c r="AH1197" s="70">
        <f>(U1197-Phase_Relations!$B$37)/Phase_Relations!$B$37</f>
        <v>0.97996620853992489</v>
      </c>
      <c r="AI1197" s="70">
        <f>(U1197-Phase_Relations!G$20)/Phase_Relations!G$20</f>
        <v>0.90370451014651976</v>
      </c>
      <c r="AJ1197" s="70">
        <f t="shared" si="580"/>
        <v>0.9801501952228604</v>
      </c>
      <c r="AK1197" s="70">
        <f t="shared" si="581"/>
        <v>0.49494087541149284</v>
      </c>
      <c r="AL1197" s="71">
        <f>(1/(J1198-J1196))*((M1198-M1196)/Phase_Relations!B$22)</f>
        <v>1.5100838555142585E-7</v>
      </c>
      <c r="AM1197" s="71">
        <f t="shared" si="582"/>
        <v>1.4397827616538883</v>
      </c>
      <c r="AN1197" s="71">
        <f>SUM(AM$27:AM1197)</f>
        <v>641.32977118209567</v>
      </c>
      <c r="AO1197" s="71">
        <f>(1/10000)*((AL1197*Phase_Relations!B$22*H$7*U1197))/(2*(P1197-R1197))</f>
        <v>6.7962819743905738E-13</v>
      </c>
      <c r="AP1197" s="71">
        <f t="shared" si="583"/>
        <v>1.0238811491765132E-12</v>
      </c>
      <c r="AQ1197" s="72">
        <f t="shared" si="584"/>
        <v>6.7811441866493589E-20</v>
      </c>
      <c r="AR1197" s="72">
        <f t="shared" si="585"/>
        <v>1.021600594077877E-19</v>
      </c>
      <c r="AS1197" s="71">
        <f t="shared" si="588"/>
        <v>3.1718449679276752E-6</v>
      </c>
      <c r="AT1197" s="72">
        <f t="shared" si="589"/>
        <v>2.1336506156962493E-8</v>
      </c>
      <c r="AU1197" s="97">
        <f t="shared" si="586"/>
        <v>3.3314865646007787E-8</v>
      </c>
      <c r="AV1197" s="2"/>
      <c r="AW1197" s="2"/>
      <c r="AX1197" s="2"/>
      <c r="AY1197" s="2"/>
      <c r="AZ1197" s="2"/>
      <c r="BA1197" s="2"/>
      <c r="BC1197" s="10"/>
      <c r="BE1197" s="10"/>
      <c r="BI1197" s="10"/>
    </row>
    <row r="1198" spans="1:61" x14ac:dyDescent="0.2">
      <c r="A1198" s="9">
        <f>Raw_Data!A1196</f>
        <v>40775.213483796295</v>
      </c>
      <c r="B1198" s="10">
        <f>Raw_Data!J1196</f>
        <v>-1.7365437351019912E-2</v>
      </c>
      <c r="C1198" s="10">
        <f>Raw_Data!K1196</f>
        <v>-0.26959179392707</v>
      </c>
      <c r="D1198" s="10">
        <f>Raw_Data!L1196</f>
        <v>3.3386623607409953E-2</v>
      </c>
      <c r="E1198" s="10">
        <f>Raw_Data!M1196</f>
        <v>1.8443837793916843E-2</v>
      </c>
      <c r="F1198" s="10">
        <f>Raw_Data!N1196</f>
        <v>1.8515113044659279E-2</v>
      </c>
      <c r="J1198" s="74">
        <f t="shared" si="559"/>
        <v>310016.99999962002</v>
      </c>
      <c r="K1198" s="69">
        <f t="shared" si="560"/>
        <v>8142.5528419560915</v>
      </c>
      <c r="L1198" s="69">
        <f>K1198+$D$8-$B$8*Q1198+Phase_Relations!$C$24*Q1198</f>
        <v>8391.7195436478432</v>
      </c>
      <c r="M1198" s="69">
        <f t="shared" si="561"/>
        <v>7.5658132436056319E-2</v>
      </c>
      <c r="N1198" s="69">
        <f t="shared" si="562"/>
        <v>0.19217165638758305</v>
      </c>
      <c r="O1198" s="70">
        <f t="shared" si="563"/>
        <v>100.30990684658265</v>
      </c>
      <c r="P1198" s="70">
        <f t="shared" si="564"/>
        <v>691.79246101091485</v>
      </c>
      <c r="Q1198" s="70">
        <f t="shared" si="565"/>
        <v>55.371442644809079</v>
      </c>
      <c r="R1198" s="111">
        <f t="shared" si="566"/>
        <v>381.87201824006263</v>
      </c>
      <c r="S1198" s="70">
        <f t="shared" si="587"/>
        <v>309.92044277085222</v>
      </c>
      <c r="T1198" s="113">
        <f t="shared" si="567"/>
        <v>0.6183418675639436</v>
      </c>
      <c r="U1198" s="70">
        <f t="shared" si="568"/>
        <v>1.5705883436124168</v>
      </c>
      <c r="V1198" s="70">
        <f>(L1198/Phase_Relations!C$24)</f>
        <v>1723.3059420492164</v>
      </c>
      <c r="W1198" s="70">
        <f t="shared" si="569"/>
        <v>248156.05565508717</v>
      </c>
      <c r="X1198" s="70">
        <f t="shared" si="570"/>
        <v>11884.868565856665</v>
      </c>
      <c r="Y1198" s="70">
        <f t="shared" si="571"/>
        <v>1667.9344994044072</v>
      </c>
      <c r="Z1198" s="70">
        <f t="shared" si="572"/>
        <v>240182.56791423465</v>
      </c>
      <c r="AA1198" s="70">
        <f t="shared" si="573"/>
        <v>11502.996547616602</v>
      </c>
      <c r="AB1198" s="70">
        <f t="shared" si="574"/>
        <v>10.901748189633476</v>
      </c>
      <c r="AC1198" s="70">
        <f t="shared" si="575"/>
        <v>0.10901748189633477</v>
      </c>
      <c r="AD1198" s="70">
        <f t="shared" si="576"/>
        <v>11296.3829191027</v>
      </c>
      <c r="AE1198" s="70">
        <f t="shared" si="577"/>
        <v>4.052939405453011</v>
      </c>
      <c r="AF1198" s="70">
        <f t="shared" si="578"/>
        <v>2.6942583307570159E-2</v>
      </c>
      <c r="AG1198" s="70">
        <f t="shared" si="579"/>
        <v>2.607689273579384E-2</v>
      </c>
      <c r="AH1198" s="70">
        <f>(U1198-Phase_Relations!$B$37)/Phase_Relations!$B$37</f>
        <v>0.97981268307851843</v>
      </c>
      <c r="AI1198" s="70">
        <f>(U1198-Phase_Relations!G$20)/Phase_Relations!G$20</f>
        <v>0.90355689797412952</v>
      </c>
      <c r="AJ1198" s="70">
        <f t="shared" si="580"/>
        <v>0.97979405502074002</v>
      </c>
      <c r="AK1198" s="70">
        <f t="shared" si="581"/>
        <v>0.49490171037542519</v>
      </c>
      <c r="AL1198" s="71">
        <f>(1/(J1199-J1197))*((M1199-M1197)/Phase_Relations!B$22)</f>
        <v>8.1869094836768443E-8</v>
      </c>
      <c r="AM1198" s="71">
        <f t="shared" si="582"/>
        <v>0.77886533054724516</v>
      </c>
      <c r="AN1198" s="71">
        <f>SUM(AM$27:AM1198)</f>
        <v>642.10863651264287</v>
      </c>
      <c r="AO1198" s="71">
        <f>(1/10000)*((AL1198*Phase_Relations!B$22*H$7*U1198))/(2*(P1198-R1198))</f>
        <v>3.6685769000139719E-13</v>
      </c>
      <c r="AP1198" s="71">
        <f t="shared" si="583"/>
        <v>1.1396613646131415E-12</v>
      </c>
      <c r="AQ1198" s="72">
        <f t="shared" si="584"/>
        <v>3.6604056471680784E-20</v>
      </c>
      <c r="AR1198" s="72">
        <f t="shared" si="585"/>
        <v>1.1371229249340076E-19</v>
      </c>
      <c r="AS1198" s="71">
        <f t="shared" si="588"/>
        <v>1.653215785330409E-6</v>
      </c>
      <c r="AT1198" s="72">
        <f t="shared" si="589"/>
        <v>2.2096930604503228E-8</v>
      </c>
      <c r="AU1198" s="97">
        <f t="shared" si="586"/>
        <v>3.2234357418161797E-8</v>
      </c>
      <c r="AV1198" s="2"/>
      <c r="AW1198" s="2"/>
      <c r="AX1198" s="2"/>
      <c r="AY1198" s="2"/>
      <c r="AZ1198" s="2"/>
      <c r="BA1198" s="2"/>
      <c r="BC1198" s="10"/>
      <c r="BE1198" s="10"/>
      <c r="BI1198" s="10"/>
    </row>
    <row r="1199" spans="1:61" x14ac:dyDescent="0.2">
      <c r="A1199" s="9">
        <f>Raw_Data!A1197</f>
        <v>40775.216458333336</v>
      </c>
      <c r="B1199" s="10">
        <f>Raw_Data!J1197</f>
        <v>-1.7437017510694212E-2</v>
      </c>
      <c r="C1199" s="10">
        <f>Raw_Data!K1197</f>
        <v>-0.26975212778398028</v>
      </c>
      <c r="D1199" s="10">
        <f>Raw_Data!L1197</f>
        <v>3.3419842407245555E-2</v>
      </c>
      <c r="E1199" s="10">
        <f>Raw_Data!M1197</f>
        <v>1.8451450682974643E-2</v>
      </c>
      <c r="F1199" s="10">
        <f>Raw_Data!N1197</f>
        <v>1.853451140196738E-2</v>
      </c>
      <c r="J1199" s="74">
        <f t="shared" si="559"/>
        <v>310273.99999997579</v>
      </c>
      <c r="K1199" s="69">
        <f t="shared" si="560"/>
        <v>8176.1163636113297</v>
      </c>
      <c r="L1199" s="69">
        <f>K1199+$D$8-$B$8*Q1199+Phase_Relations!$C$24*Q1199</f>
        <v>8425.3840747091181</v>
      </c>
      <c r="M1199" s="69">
        <f t="shared" si="561"/>
        <v>7.5684431149126791E-2</v>
      </c>
      <c r="N1199" s="69">
        <f t="shared" si="562"/>
        <v>0.19223845511878204</v>
      </c>
      <c r="O1199" s="70">
        <f t="shared" si="563"/>
        <v>100.40971252793118</v>
      </c>
      <c r="P1199" s="70">
        <f t="shared" si="564"/>
        <v>692.4807760546978</v>
      </c>
      <c r="Q1199" s="70">
        <f t="shared" si="565"/>
        <v>55.394297793207983</v>
      </c>
      <c r="R1199" s="111">
        <f t="shared" si="566"/>
        <v>382.02963995315855</v>
      </c>
      <c r="S1199" s="70">
        <f t="shared" si="587"/>
        <v>310.45113610153925</v>
      </c>
      <c r="T1199" s="113">
        <f t="shared" si="567"/>
        <v>0.61831556885087313</v>
      </c>
      <c r="U1199" s="70">
        <f t="shared" si="568"/>
        <v>1.5705215448812178</v>
      </c>
      <c r="V1199" s="70">
        <f>(L1199/Phase_Relations!C$24)</f>
        <v>1730.2192196096073</v>
      </c>
      <c r="W1199" s="70">
        <f t="shared" si="569"/>
        <v>249151.56762378346</v>
      </c>
      <c r="X1199" s="70">
        <f t="shared" si="570"/>
        <v>11932.546342135223</v>
      </c>
      <c r="Y1199" s="70">
        <f t="shared" si="571"/>
        <v>1674.8249218163994</v>
      </c>
      <c r="Z1199" s="70">
        <f t="shared" si="572"/>
        <v>241174.78874156153</v>
      </c>
      <c r="AA1199" s="70">
        <f t="shared" si="573"/>
        <v>11550.516702182065</v>
      </c>
      <c r="AB1199" s="70">
        <f t="shared" si="574"/>
        <v>10.905537629557182</v>
      </c>
      <c r="AC1199" s="70">
        <f t="shared" si="575"/>
        <v>0.10905537629557183</v>
      </c>
      <c r="AD1199" s="70">
        <f t="shared" si="576"/>
        <v>11343.549278114371</v>
      </c>
      <c r="AE1199" s="70">
        <f t="shared" si="577"/>
        <v>4.0547489620282882</v>
      </c>
      <c r="AF1199" s="70">
        <f t="shared" si="578"/>
        <v>2.6877683839277113E-2</v>
      </c>
      <c r="AG1199" s="70">
        <f t="shared" si="579"/>
        <v>2.6017174138708334E-2</v>
      </c>
      <c r="AH1199" s="70">
        <f>(U1199-Phase_Relations!$B$37)/Phase_Relations!$B$37</f>
        <v>0.97972847961694343</v>
      </c>
      <c r="AI1199" s="70">
        <f>(U1199-Phase_Relations!G$20)/Phase_Relations!G$20</f>
        <v>0.90347593774921309</v>
      </c>
      <c r="AJ1199" s="70">
        <f t="shared" si="580"/>
        <v>0.97941146370577925</v>
      </c>
      <c r="AK1199" s="70">
        <f t="shared" si="581"/>
        <v>0.49488022711402857</v>
      </c>
      <c r="AL1199" s="71">
        <f>(1/(J1200-J1198))*((M1200-M1198)/Phase_Relations!B$22)</f>
        <v>1.4951876277704718E-7</v>
      </c>
      <c r="AM1199" s="71">
        <f t="shared" si="582"/>
        <v>0.42896331469061938</v>
      </c>
      <c r="AN1199" s="71">
        <f>SUM(AM$27:AM1199)</f>
        <v>642.53759982733345</v>
      </c>
      <c r="AO1199" s="71">
        <f>(1/10000)*((AL1199*Phase_Relations!B$22*H$7*U1199))/(2*(P1199-R1199))</f>
        <v>6.6882397405564261E-13</v>
      </c>
      <c r="AP1199" s="71">
        <f t="shared" si="583"/>
        <v>1.1796026876598463E-12</v>
      </c>
      <c r="AQ1199" s="72">
        <f t="shared" si="584"/>
        <v>6.6733426021009582E-20</v>
      </c>
      <c r="AR1199" s="72">
        <f t="shared" si="585"/>
        <v>1.1769752841512738E-19</v>
      </c>
      <c r="AS1199" s="71">
        <f t="shared" si="588"/>
        <v>9.0172371396061024E-7</v>
      </c>
      <c r="AT1199" s="72">
        <f t="shared" si="589"/>
        <v>7.3858793484917842E-8</v>
      </c>
      <c r="AU1199" s="97">
        <f t="shared" si="586"/>
        <v>3.2287350561717035E-8</v>
      </c>
      <c r="AV1199" s="2"/>
      <c r="AW1199" s="2"/>
      <c r="AX1199" s="2"/>
      <c r="AY1199" s="2"/>
      <c r="AZ1199" s="2"/>
      <c r="BA1199" s="2"/>
      <c r="BC1199" s="10"/>
      <c r="BE1199" s="10"/>
      <c r="BI1199" s="10"/>
    </row>
    <row r="1200" spans="1:61" x14ac:dyDescent="0.2">
      <c r="A1200" s="9">
        <f>Raw_Data!A1198</f>
        <v>40775.21943287037</v>
      </c>
      <c r="B1200" s="10">
        <f>Raw_Data!J1198</f>
        <v>-1.7505105955262511E-2</v>
      </c>
      <c r="C1200" s="10">
        <f>Raw_Data!K1198</f>
        <v>-0.27018443536854075</v>
      </c>
      <c r="D1200" s="10">
        <f>Raw_Data!L1198</f>
        <v>3.3434082429055656E-2</v>
      </c>
      <c r="E1200" s="10">
        <f>Raw_Data!M1198</f>
        <v>1.8410737759901142E-2</v>
      </c>
      <c r="F1200" s="10">
        <f>Raw_Data!N1198</f>
        <v>1.8483164918297879E-2</v>
      </c>
      <c r="J1200" s="74">
        <f t="shared" si="559"/>
        <v>310530.99999970291</v>
      </c>
      <c r="K1200" s="69">
        <f t="shared" si="560"/>
        <v>8208.0426403078054</v>
      </c>
      <c r="L1200" s="69">
        <f>K1200+$D$8-$B$8*Q1200+Phase_Relations!$C$24*Q1200</f>
        <v>8456.7701638176259</v>
      </c>
      <c r="M1200" s="69">
        <f t="shared" si="561"/>
        <v>7.5793469942280839E-2</v>
      </c>
      <c r="N1200" s="69">
        <f t="shared" si="562"/>
        <v>0.19251541365339334</v>
      </c>
      <c r="O1200" s="70">
        <f t="shared" si="563"/>
        <v>100.45249658654282</v>
      </c>
      <c r="P1200" s="70">
        <f t="shared" si="564"/>
        <v>692.77583852788155</v>
      </c>
      <c r="Q1200" s="70">
        <f t="shared" si="565"/>
        <v>55.272070884141883</v>
      </c>
      <c r="R1200" s="111">
        <f t="shared" si="566"/>
        <v>381.18669575270263</v>
      </c>
      <c r="S1200" s="70">
        <f t="shared" si="587"/>
        <v>311.58914277517891</v>
      </c>
      <c r="T1200" s="113">
        <f t="shared" si="567"/>
        <v>0.61820653005771908</v>
      </c>
      <c r="U1200" s="70">
        <f t="shared" si="568"/>
        <v>1.5702445863466066</v>
      </c>
      <c r="V1200" s="70">
        <f>(L1200/Phase_Relations!C$24)</f>
        <v>1736.6646011046694</v>
      </c>
      <c r="W1200" s="70">
        <f t="shared" si="569"/>
        <v>250079.70255907238</v>
      </c>
      <c r="X1200" s="70">
        <f t="shared" si="570"/>
        <v>11976.997248997719</v>
      </c>
      <c r="Y1200" s="70">
        <f t="shared" si="571"/>
        <v>1681.3925302205275</v>
      </c>
      <c r="Z1200" s="70">
        <f t="shared" si="572"/>
        <v>242120.52435175597</v>
      </c>
      <c r="AA1200" s="70">
        <f t="shared" si="573"/>
        <v>11595.810553245017</v>
      </c>
      <c r="AB1200" s="70">
        <f t="shared" si="574"/>
        <v>10.921249271222022</v>
      </c>
      <c r="AC1200" s="70">
        <f t="shared" si="575"/>
        <v>0.10921249271222022</v>
      </c>
      <c r="AD1200" s="70">
        <f t="shared" si="576"/>
        <v>11388.084458061563</v>
      </c>
      <c r="AE1200" s="70">
        <f t="shared" si="577"/>
        <v>4.0564506793683206</v>
      </c>
      <c r="AF1200" s="70">
        <f t="shared" si="578"/>
        <v>2.6870837648169631E-2</v>
      </c>
      <c r="AG1200" s="70">
        <f t="shared" si="579"/>
        <v>2.6015631155067175E-2</v>
      </c>
      <c r="AH1200" s="70">
        <f>(U1200-Phase_Relations!$B$37)/Phase_Relations!$B$37</f>
        <v>0.97937935820537803</v>
      </c>
      <c r="AI1200" s="70">
        <f>(U1200-Phase_Relations!G$20)/Phase_Relations!G$20</f>
        <v>0.90314026333067055</v>
      </c>
      <c r="AJ1200" s="70">
        <f t="shared" si="580"/>
        <v>0.9790253599682508</v>
      </c>
      <c r="AK1200" s="70">
        <f t="shared" si="581"/>
        <v>0.49479113447628403</v>
      </c>
      <c r="AL1200" s="71">
        <f>(1/(J1201-J1199))*((M1201-M1199)/Phase_Relations!B$22)</f>
        <v>3.0316966643171246E-7</v>
      </c>
      <c r="AM1200" s="71">
        <f t="shared" si="582"/>
        <v>1.7857564185958668</v>
      </c>
      <c r="AN1200" s="71">
        <f>SUM(AM$27:AM1200)</f>
        <v>644.32335624592929</v>
      </c>
      <c r="AO1200" s="71">
        <f>(1/10000)*((AL1200*Phase_Relations!B$22*H$7*U1200))/(2*(P1200-R1200))</f>
        <v>1.3509405151722207E-12</v>
      </c>
      <c r="AP1200" s="71">
        <f t="shared" si="583"/>
        <v>1.1457724035148009E-12</v>
      </c>
      <c r="AQ1200" s="72">
        <f t="shared" si="584"/>
        <v>1.3479314801076451E-19</v>
      </c>
      <c r="AR1200" s="72">
        <f t="shared" si="585"/>
        <v>1.143220352333066E-19</v>
      </c>
      <c r="AS1200" s="71">
        <f t="shared" si="588"/>
        <v>3.959748862105237E-6</v>
      </c>
      <c r="AT1200" s="72">
        <f t="shared" si="589"/>
        <v>3.3972886790507526E-8</v>
      </c>
      <c r="AU1200" s="97">
        <f t="shared" si="586"/>
        <v>3.0656885045290217E-8</v>
      </c>
      <c r="AV1200" s="2"/>
      <c r="AW1200" s="2"/>
      <c r="AX1200" s="2"/>
      <c r="AY1200" s="2"/>
      <c r="AZ1200" s="2"/>
      <c r="BA1200" s="2"/>
      <c r="BC1200" s="10"/>
      <c r="BE1200" s="10"/>
      <c r="BI1200" s="10"/>
    </row>
    <row r="1201" spans="1:61" x14ac:dyDescent="0.2">
      <c r="A1201" s="9">
        <f>Raw_Data!A1199</f>
        <v>40775.222407407404</v>
      </c>
      <c r="B1201" s="10">
        <f>Raw_Data!J1199</f>
        <v>-1.757674549784681E-2</v>
      </c>
      <c r="C1201" s="10">
        <f>Raw_Data!K1199</f>
        <v>-0.27080795592319085</v>
      </c>
      <c r="D1201" s="10">
        <f>Raw_Data!L1199</f>
        <v>3.3509284946238053E-2</v>
      </c>
      <c r="E1201" s="10">
        <f>Raw_Data!M1199</f>
        <v>1.8423362566560141E-2</v>
      </c>
      <c r="F1201" s="10">
        <f>Raw_Data!N1199</f>
        <v>1.8495595165741178E-2</v>
      </c>
      <c r="J1201" s="74">
        <f t="shared" si="559"/>
        <v>310787.99999943003</v>
      </c>
      <c r="K1201" s="69">
        <f t="shared" si="560"/>
        <v>8241.6340062650797</v>
      </c>
      <c r="L1201" s="69">
        <f>K1201+$D$8-$B$8*Q1201+Phase_Relations!$C$24*Q1201</f>
        <v>8490.529038353081</v>
      </c>
      <c r="M1201" s="69">
        <f t="shared" si="561"/>
        <v>7.5958846385084752E-2</v>
      </c>
      <c r="N1201" s="69">
        <f t="shared" si="562"/>
        <v>0.19293546981811527</v>
      </c>
      <c r="O1201" s="70">
        <f t="shared" si="563"/>
        <v>100.67844209040386</v>
      </c>
      <c r="P1201" s="70">
        <f t="shared" si="564"/>
        <v>694.33408338209551</v>
      </c>
      <c r="Q1201" s="70">
        <f t="shared" si="565"/>
        <v>55.30997263569877</v>
      </c>
      <c r="R1201" s="111">
        <f t="shared" si="566"/>
        <v>381.44808714275013</v>
      </c>
      <c r="S1201" s="70">
        <f t="shared" si="587"/>
        <v>312.88599623934539</v>
      </c>
      <c r="T1201" s="113">
        <f t="shared" si="567"/>
        <v>0.61804115361491518</v>
      </c>
      <c r="U1201" s="70">
        <f t="shared" si="568"/>
        <v>1.5698245301818845</v>
      </c>
      <c r="V1201" s="70">
        <f>(L1201/Phase_Relations!C$24)</f>
        <v>1743.5972528432371</v>
      </c>
      <c r="W1201" s="70">
        <f t="shared" si="569"/>
        <v>251078.00440942615</v>
      </c>
      <c r="X1201" s="70">
        <f t="shared" si="570"/>
        <v>12024.808640298188</v>
      </c>
      <c r="Y1201" s="70">
        <f t="shared" si="571"/>
        <v>1688.2872802075383</v>
      </c>
      <c r="Z1201" s="70">
        <f t="shared" si="572"/>
        <v>243113.36834988551</v>
      </c>
      <c r="AA1201" s="70">
        <f t="shared" si="573"/>
        <v>11643.360553155439</v>
      </c>
      <c r="AB1201" s="70">
        <f t="shared" si="574"/>
        <v>10.945078729839308</v>
      </c>
      <c r="AC1201" s="70">
        <f t="shared" si="575"/>
        <v>0.10945078729839308</v>
      </c>
      <c r="AD1201" s="70">
        <f t="shared" si="576"/>
        <v>11434.769888995874</v>
      </c>
      <c r="AE1201" s="70">
        <f t="shared" si="577"/>
        <v>4.0582274293760987</v>
      </c>
      <c r="AF1201" s="70">
        <f t="shared" si="578"/>
        <v>2.6872481944617863E-2</v>
      </c>
      <c r="AG1201" s="70">
        <f t="shared" si="579"/>
        <v>2.6020039536494989E-2</v>
      </c>
      <c r="AH1201" s="70">
        <f>(U1201-Phase_Relations!$B$37)/Phase_Relations!$B$37</f>
        <v>0.97884985438860495</v>
      </c>
      <c r="AI1201" s="70">
        <f>(U1201-Phase_Relations!G$20)/Phase_Relations!G$20</f>
        <v>0.90263115423588747</v>
      </c>
      <c r="AJ1201" s="70">
        <f t="shared" si="580"/>
        <v>0.97866217993295401</v>
      </c>
      <c r="AK1201" s="70">
        <f t="shared" si="581"/>
        <v>0.49465594987803413</v>
      </c>
      <c r="AL1201" s="71">
        <f>(1/(J1202-J1200))*((M1202-M1200)/Phase_Relations!B$22)</f>
        <v>4.0984366831153579E-7</v>
      </c>
      <c r="AM1201" s="71">
        <f t="shared" si="582"/>
        <v>2.7192813159577582</v>
      </c>
      <c r="AN1201" s="71">
        <f>SUM(AM$27:AM1201)</f>
        <v>647.04263756188709</v>
      </c>
      <c r="AO1201" s="71">
        <f>(1/10000)*((AL1201*Phase_Relations!B$22*H$7*U1201))/(2*(P1201-R1201))</f>
        <v>1.8182295322452351E-12</v>
      </c>
      <c r="AP1201" s="71">
        <f t="shared" si="583"/>
        <v>1.1078057376747214E-12</v>
      </c>
      <c r="AQ1201" s="72">
        <f t="shared" si="584"/>
        <v>1.8141796748632651E-19</v>
      </c>
      <c r="AR1201" s="72">
        <f t="shared" si="585"/>
        <v>1.1053382520438115E-19</v>
      </c>
      <c r="AS1201" s="71">
        <f t="shared" si="588"/>
        <v>5.7300536207710832E-6</v>
      </c>
      <c r="AT1201" s="72">
        <f t="shared" si="589"/>
        <v>3.1597584901904035E-8</v>
      </c>
      <c r="AU1201" s="97">
        <f t="shared" si="586"/>
        <v>3.154969181665444E-8</v>
      </c>
      <c r="AV1201" s="2"/>
      <c r="AW1201" s="2"/>
      <c r="AX1201" s="2"/>
      <c r="AY1201" s="2"/>
      <c r="AZ1201" s="2"/>
      <c r="BA1201" s="2"/>
      <c r="BC1201" s="10"/>
      <c r="BE1201" s="10"/>
      <c r="BI1201" s="10"/>
    </row>
    <row r="1202" spans="1:61" x14ac:dyDescent="0.2">
      <c r="A1202" s="9">
        <f>Raw_Data!A1200</f>
        <v>40775.225381944445</v>
      </c>
      <c r="B1202" s="10">
        <f>Raw_Data!J1200</f>
        <v>-1.7648658201816912E-2</v>
      </c>
      <c r="C1202" s="10">
        <f>Raw_Data!K1200</f>
        <v>-0.27156568185437013</v>
      </c>
      <c r="D1202" s="10">
        <f>Raw_Data!L1200</f>
        <v>3.3593418653079458E-2</v>
      </c>
      <c r="E1202" s="10">
        <f>Raw_Data!M1200</f>
        <v>1.8436664338392843E-2</v>
      </c>
      <c r="F1202" s="10">
        <f>Raw_Data!N1200</f>
        <v>1.8498236593322878E-2</v>
      </c>
      <c r="J1202" s="74">
        <f t="shared" si="559"/>
        <v>311044.9999997858</v>
      </c>
      <c r="K1202" s="69">
        <f t="shared" si="560"/>
        <v>8275.3534560116241</v>
      </c>
      <c r="L1202" s="69">
        <f>K1202+$D$8-$B$8*Q1202+Phase_Relations!$C$24*Q1202</f>
        <v>8524.4249787934787</v>
      </c>
      <c r="M1202" s="69">
        <f t="shared" si="561"/>
        <v>7.6164441578087522E-2</v>
      </c>
      <c r="N1202" s="69">
        <f t="shared" si="562"/>
        <v>0.19345768160834231</v>
      </c>
      <c r="O1202" s="70">
        <f t="shared" si="563"/>
        <v>100.93122129908208</v>
      </c>
      <c r="P1202" s="70">
        <f t="shared" si="564"/>
        <v>696.07738826953164</v>
      </c>
      <c r="Q1202" s="70">
        <f t="shared" si="565"/>
        <v>55.349906748345965</v>
      </c>
      <c r="R1202" s="111">
        <f t="shared" si="566"/>
        <v>381.72349481617908</v>
      </c>
      <c r="S1202" s="70">
        <f t="shared" si="587"/>
        <v>314.35389345335255</v>
      </c>
      <c r="T1202" s="113">
        <f t="shared" si="567"/>
        <v>0.6178355584219124</v>
      </c>
      <c r="U1202" s="70">
        <f t="shared" si="568"/>
        <v>1.5693023183916575</v>
      </c>
      <c r="V1202" s="70">
        <f>(L1202/Phase_Relations!C$24)</f>
        <v>1750.5580521488455</v>
      </c>
      <c r="W1202" s="70">
        <f t="shared" si="569"/>
        <v>252080.35950943374</v>
      </c>
      <c r="X1202" s="70">
        <f t="shared" si="570"/>
        <v>12072.81415275066</v>
      </c>
      <c r="Y1202" s="70">
        <f t="shared" si="571"/>
        <v>1695.2081454004995</v>
      </c>
      <c r="Z1202" s="70">
        <f t="shared" si="572"/>
        <v>244109.97293767193</v>
      </c>
      <c r="AA1202" s="70">
        <f t="shared" si="573"/>
        <v>11691.090657934481</v>
      </c>
      <c r="AB1202" s="70">
        <f t="shared" si="574"/>
        <v>10.974703397418962</v>
      </c>
      <c r="AC1202" s="70">
        <f t="shared" si="575"/>
        <v>0.10974703397418961</v>
      </c>
      <c r="AD1202" s="70">
        <f t="shared" si="576"/>
        <v>11481.521395632246</v>
      </c>
      <c r="AE1202" s="70">
        <f t="shared" si="577"/>
        <v>4.0599994394512953</v>
      </c>
      <c r="AF1202" s="70">
        <f t="shared" si="578"/>
        <v>2.6888329126077526E-2</v>
      </c>
      <c r="AG1202" s="70">
        <f t="shared" si="579"/>
        <v>2.6038162227630286E-2</v>
      </c>
      <c r="AH1202" s="70">
        <f>(U1202-Phase_Relations!$B$37)/Phase_Relations!$B$37</f>
        <v>0.97819157780725285</v>
      </c>
      <c r="AI1202" s="70">
        <f>(U1202-Phase_Relations!G$20)/Phase_Relations!G$20</f>
        <v>0.90199823227416975</v>
      </c>
      <c r="AJ1202" s="70">
        <f t="shared" si="580"/>
        <v>0.97829822570391378</v>
      </c>
      <c r="AK1202" s="70">
        <f t="shared" si="581"/>
        <v>0.49448778812997451</v>
      </c>
      <c r="AL1202" s="71">
        <f>(1/(J1203-J1201))*((M1203-M1201)/Phase_Relations!B$22)</f>
        <v>3.9787011628954238E-7</v>
      </c>
      <c r="AM1202" s="71">
        <f t="shared" si="582"/>
        <v>3.3944375573280343</v>
      </c>
      <c r="AN1202" s="71">
        <f>SUM(AM$27:AM1202)</f>
        <v>650.43707511921514</v>
      </c>
      <c r="AO1202" s="71">
        <f>(1/10000)*((AL1202*Phase_Relations!B$22*H$7*U1202))/(2*(P1202-R1202))</f>
        <v>1.7562833565154961E-12</v>
      </c>
      <c r="AP1202" s="71">
        <f t="shared" si="583"/>
        <v>1.1443338224231165E-12</v>
      </c>
      <c r="AQ1202" s="72">
        <f t="shared" si="584"/>
        <v>1.7523714757600269E-19</v>
      </c>
      <c r="AR1202" s="72">
        <f t="shared" si="585"/>
        <v>1.1417849754838328E-19</v>
      </c>
      <c r="AS1202" s="71">
        <f t="shared" si="588"/>
        <v>7.1154103397836715E-6</v>
      </c>
      <c r="AT1202" s="72">
        <f t="shared" si="589"/>
        <v>2.4578677051485277E-8</v>
      </c>
      <c r="AU1202" s="97">
        <f t="shared" si="586"/>
        <v>3.2672829673848372E-8</v>
      </c>
      <c r="AV1202" s="2"/>
      <c r="AW1202" s="2"/>
      <c r="AX1202" s="2"/>
      <c r="AY1202" s="2"/>
      <c r="AZ1202" s="2"/>
      <c r="BA1202" s="2"/>
      <c r="BC1202" s="10"/>
      <c r="BE1202" s="10"/>
      <c r="BI1202" s="10"/>
    </row>
    <row r="1203" spans="1:61" x14ac:dyDescent="0.2">
      <c r="A1203" s="9">
        <f>Raw_Data!A1201</f>
        <v>40775.228368055556</v>
      </c>
      <c r="B1203" s="10">
        <f>Raw_Data!J1201</f>
        <v>-1.7721960465880312E-2</v>
      </c>
      <c r="C1203" s="10">
        <f>Raw_Data!K1201</f>
        <v>-0.27215713563764066</v>
      </c>
      <c r="D1203" s="10">
        <f>Raw_Data!L1201</f>
        <v>3.3598074273220854E-2</v>
      </c>
      <c r="E1203" s="10">
        <f>Raw_Data!M1201</f>
        <v>1.8118241298567244E-2</v>
      </c>
      <c r="F1203" s="10">
        <f>Raw_Data!N1201</f>
        <v>1.8201093918623876E-2</v>
      </c>
      <c r="J1203" s="74">
        <f t="shared" si="559"/>
        <v>311302.99999974668</v>
      </c>
      <c r="K1203" s="69">
        <f t="shared" si="560"/>
        <v>8309.7244624254763</v>
      </c>
      <c r="L1203" s="69">
        <f>K1203+$D$8-$B$8*Q1203+Phase_Relations!$C$24*Q1203</f>
        <v>8554.5710816422779</v>
      </c>
      <c r="M1203" s="69">
        <f t="shared" si="561"/>
        <v>7.6319680761821343E-2</v>
      </c>
      <c r="N1203" s="69">
        <f t="shared" si="562"/>
        <v>0.19385198913502621</v>
      </c>
      <c r="O1203" s="70">
        <f t="shared" si="563"/>
        <v>100.94520908138041</v>
      </c>
      <c r="P1203" s="70">
        <f t="shared" si="564"/>
        <v>696.173855733658</v>
      </c>
      <c r="Q1203" s="70">
        <f t="shared" si="565"/>
        <v>54.393948271401207</v>
      </c>
      <c r="R1203" s="111">
        <f t="shared" si="566"/>
        <v>375.13067773380141</v>
      </c>
      <c r="S1203" s="70">
        <f t="shared" si="587"/>
        <v>321.0431779998566</v>
      </c>
      <c r="T1203" s="113">
        <f t="shared" si="567"/>
        <v>0.61768031923817857</v>
      </c>
      <c r="U1203" s="70">
        <f t="shared" si="568"/>
        <v>1.5689080108649736</v>
      </c>
      <c r="V1203" s="70">
        <f>(L1203/Phase_Relations!C$24)</f>
        <v>1756.7487926637959</v>
      </c>
      <c r="W1203" s="70">
        <f t="shared" si="569"/>
        <v>252971.8261435866</v>
      </c>
      <c r="X1203" s="70">
        <f t="shared" si="570"/>
        <v>12115.50891492273</v>
      </c>
      <c r="Y1203" s="70">
        <f t="shared" si="571"/>
        <v>1702.3548443923946</v>
      </c>
      <c r="Z1203" s="70">
        <f t="shared" si="572"/>
        <v>245139.09759250481</v>
      </c>
      <c r="AA1203" s="70">
        <f t="shared" si="573"/>
        <v>11740.378237188928</v>
      </c>
      <c r="AB1203" s="70">
        <f t="shared" si="574"/>
        <v>10.997072155882048</v>
      </c>
      <c r="AC1203" s="70">
        <f t="shared" si="575"/>
        <v>0.10997072155882048</v>
      </c>
      <c r="AD1203" s="70">
        <f t="shared" si="576"/>
        <v>11526.349451855691</v>
      </c>
      <c r="AE1203" s="70">
        <f t="shared" si="577"/>
        <v>4.0616917822340595</v>
      </c>
      <c r="AF1203" s="70">
        <f t="shared" si="578"/>
        <v>2.7345215930345185E-2</v>
      </c>
      <c r="AG1203" s="70">
        <f t="shared" si="579"/>
        <v>2.6498530128142302E-2</v>
      </c>
      <c r="AH1203" s="70">
        <f>(U1203-Phase_Relations!$B$37)/Phase_Relations!$B$37</f>
        <v>0.97769453155987873</v>
      </c>
      <c r="AI1203" s="70">
        <f>(U1203-Phase_Relations!G$20)/Phase_Relations!G$20</f>
        <v>0.90152033059140557</v>
      </c>
      <c r="AJ1203" s="70">
        <f t="shared" si="580"/>
        <v>0.97790891894443377</v>
      </c>
      <c r="AK1203" s="70">
        <f t="shared" si="581"/>
        <v>0.4943607397188563</v>
      </c>
      <c r="AL1203" s="71">
        <f>(1/(J1204-J1202))*((M1204-M1202)/Phase_Relations!B$22)</f>
        <v>2.8831765376443759E-7</v>
      </c>
      <c r="AM1203" s="71">
        <f t="shared" si="582"/>
        <v>2.5732875286868118</v>
      </c>
      <c r="AN1203" s="71">
        <f>SUM(AM$27:AM1203)</f>
        <v>653.01036264790196</v>
      </c>
      <c r="AO1203" s="71">
        <f>(1/10000)*((AL1203*Phase_Relations!B$22*H$7*U1203))/(2*(P1203-R1203))</f>
        <v>1.2458643594696662E-12</v>
      </c>
      <c r="AP1203" s="71">
        <f t="shared" si="583"/>
        <v>1.2496590082499337E-12</v>
      </c>
      <c r="AQ1203" s="72">
        <f t="shared" si="584"/>
        <v>1.2430893671578314E-19</v>
      </c>
      <c r="AR1203" s="72">
        <f t="shared" si="585"/>
        <v>1.2468755638773974E-19</v>
      </c>
      <c r="AS1203" s="71">
        <f t="shared" si="588"/>
        <v>5.6050377616056114E-6</v>
      </c>
      <c r="AT1203" s="72">
        <f t="shared" si="589"/>
        <v>2.2133805401887893E-8</v>
      </c>
      <c r="AU1203" s="97">
        <f t="shared" si="586"/>
        <v>3.4958481538380983E-8</v>
      </c>
      <c r="AV1203" s="2"/>
      <c r="AW1203" s="2"/>
      <c r="AX1203" s="2"/>
      <c r="AY1203" s="2"/>
      <c r="AZ1203" s="2"/>
      <c r="BA1203" s="2"/>
      <c r="BC1203" s="10"/>
      <c r="BE1203" s="10"/>
      <c r="BI1203" s="10"/>
    </row>
    <row r="1204" spans="1:61" x14ac:dyDescent="0.2">
      <c r="A1204" s="9">
        <f>Raw_Data!A1202</f>
        <v>40775.231342592589</v>
      </c>
      <c r="B1204" s="10">
        <f>Raw_Data!J1202</f>
        <v>-1.7793374353406711E-2</v>
      </c>
      <c r="C1204" s="10">
        <f>Raw_Data!K1202</f>
        <v>-0.27258350493121064</v>
      </c>
      <c r="D1204" s="10">
        <f>Raw_Data!L1202</f>
        <v>3.3640936857635056E-2</v>
      </c>
      <c r="E1204" s="10">
        <f>Raw_Data!M1202</f>
        <v>1.8431581161299643E-2</v>
      </c>
      <c r="F1204" s="10">
        <f>Raw_Data!N1202</f>
        <v>1.8525858037401078E-2</v>
      </c>
      <c r="J1204" s="74">
        <f t="shared" si="559"/>
        <v>311559.9999994738</v>
      </c>
      <c r="K1204" s="69">
        <f t="shared" si="560"/>
        <v>8343.2100200350615</v>
      </c>
      <c r="L1204" s="69">
        <f>K1204+$D$8-$B$8*Q1204+Phase_Relations!$C$24*Q1204</f>
        <v>8592.2140981589091</v>
      </c>
      <c r="M1204" s="69">
        <f t="shared" si="561"/>
        <v>7.6425921182892889E-2</v>
      </c>
      <c r="N1204" s="69">
        <f t="shared" si="562"/>
        <v>0.19412183980454795</v>
      </c>
      <c r="O1204" s="70">
        <f t="shared" si="563"/>
        <v>101.0739894546326</v>
      </c>
      <c r="P1204" s="70">
        <f t="shared" si="564"/>
        <v>697.0619962388455</v>
      </c>
      <c r="Q1204" s="70">
        <f t="shared" si="565"/>
        <v>55.334646212441527</v>
      </c>
      <c r="R1204" s="111">
        <f t="shared" si="566"/>
        <v>381.61824974097601</v>
      </c>
      <c r="S1204" s="70">
        <f t="shared" si="587"/>
        <v>315.44374649786948</v>
      </c>
      <c r="T1204" s="113">
        <f t="shared" si="567"/>
        <v>0.61757407881710702</v>
      </c>
      <c r="U1204" s="70">
        <f t="shared" si="568"/>
        <v>1.5686381601954518</v>
      </c>
      <c r="V1204" s="70">
        <f>(L1204/Phase_Relations!C$24)</f>
        <v>1764.479083661053</v>
      </c>
      <c r="W1204" s="70">
        <f t="shared" si="569"/>
        <v>254084.98804719164</v>
      </c>
      <c r="X1204" s="70">
        <f t="shared" si="570"/>
        <v>12168.821266627951</v>
      </c>
      <c r="Y1204" s="70">
        <f t="shared" si="571"/>
        <v>1709.1444374486114</v>
      </c>
      <c r="Z1204" s="70">
        <f t="shared" si="572"/>
        <v>246116.79899260003</v>
      </c>
      <c r="AA1204" s="70">
        <f t="shared" si="573"/>
        <v>11787.203016886975</v>
      </c>
      <c r="AB1204" s="70">
        <f t="shared" si="574"/>
        <v>11.012380573903879</v>
      </c>
      <c r="AC1204" s="70">
        <f t="shared" si="575"/>
        <v>0.11012380573903879</v>
      </c>
      <c r="AD1204" s="70">
        <f t="shared" si="576"/>
        <v>11576.907185888394</v>
      </c>
      <c r="AE1204" s="70">
        <f t="shared" si="577"/>
        <v>4.0635925514893749</v>
      </c>
      <c r="AF1204" s="70">
        <f t="shared" si="578"/>
        <v>2.6761543518504599E-2</v>
      </c>
      <c r="AG1204" s="70">
        <f t="shared" si="579"/>
        <v>2.59222926844155E-2</v>
      </c>
      <c r="AH1204" s="70">
        <f>(U1204-Phase_Relations!$B$37)/Phase_Relations!$B$37</f>
        <v>0.97735437000180447</v>
      </c>
      <c r="AI1204" s="70">
        <f>(U1204-Phase_Relations!G$20)/Phase_Relations!G$20</f>
        <v>0.9011932709226641</v>
      </c>
      <c r="AJ1204" s="70">
        <f t="shared" si="580"/>
        <v>0.9774734971401462</v>
      </c>
      <c r="AK1204" s="70">
        <f t="shared" si="581"/>
        <v>0.49427375529097123</v>
      </c>
      <c r="AL1204" s="71">
        <f>(1/(J1205-J1203))*((M1205-M1203)/Phase_Relations!B$22)</f>
        <v>2.4566712365816212E-7</v>
      </c>
      <c r="AM1204" s="71">
        <f t="shared" si="582"/>
        <v>1.7683715513811442</v>
      </c>
      <c r="AN1204" s="71">
        <f>SUM(AM$27:AM1204)</f>
        <v>654.77873419928312</v>
      </c>
      <c r="AO1204" s="71">
        <f>(1/10000)*((AL1204*Phase_Relations!B$22*H$7*U1204))/(2*(P1204-R1204))</f>
        <v>1.0802229178075617E-12</v>
      </c>
      <c r="AP1204" s="71">
        <f t="shared" si="583"/>
        <v>1.4217675987955832E-12</v>
      </c>
      <c r="AQ1204" s="72">
        <f t="shared" si="584"/>
        <v>1.0778168691320381E-19</v>
      </c>
      <c r="AR1204" s="72">
        <f t="shared" si="585"/>
        <v>1.4186008060978985E-19</v>
      </c>
      <c r="AS1204" s="71">
        <f t="shared" si="588"/>
        <v>3.4020321893677215E-6</v>
      </c>
      <c r="AT1204" s="72">
        <f t="shared" si="589"/>
        <v>3.1618323348546626E-8</v>
      </c>
      <c r="AU1204" s="97">
        <f t="shared" si="586"/>
        <v>2.9902567833147673E-8</v>
      </c>
      <c r="AV1204" s="2"/>
      <c r="AW1204" s="2"/>
      <c r="AX1204" s="2"/>
      <c r="AY1204" s="2"/>
      <c r="AZ1204" s="2"/>
      <c r="BA1204" s="2"/>
      <c r="BC1204" s="10"/>
      <c r="BE1204" s="10"/>
      <c r="BI1204" s="10"/>
    </row>
    <row r="1205" spans="1:61" x14ac:dyDescent="0.2">
      <c r="A1205" s="9">
        <f>Raw_Data!A1203</f>
        <v>40775.234317129631</v>
      </c>
      <c r="B1205" s="10">
        <f>Raw_Data!J1203</f>
        <v>-1.7862781098576311E-2</v>
      </c>
      <c r="C1205" s="10">
        <f>Raw_Data!K1203</f>
        <v>-0.27304075333795019</v>
      </c>
      <c r="D1205" s="10">
        <f>Raw_Data!L1203</f>
        <v>3.3712612029965359E-2</v>
      </c>
      <c r="E1205" s="10">
        <f>Raw_Data!M1203</f>
        <v>1.8450726211473041E-2</v>
      </c>
      <c r="F1205" s="10">
        <f>Raw_Data!N1203</f>
        <v>1.8527866000449679E-2</v>
      </c>
      <c r="J1205" s="74">
        <f t="shared" si="559"/>
        <v>311816.99999982957</v>
      </c>
      <c r="K1205" s="69">
        <f t="shared" si="560"/>
        <v>8375.7544402364019</v>
      </c>
      <c r="L1205" s="69">
        <f>K1205+$D$8-$B$8*Q1205+Phase_Relations!$C$24*Q1205</f>
        <v>8625.0125388946144</v>
      </c>
      <c r="M1205" s="69">
        <f t="shared" si="561"/>
        <v>7.6542047341504882E-2</v>
      </c>
      <c r="N1205" s="69">
        <f t="shared" si="562"/>
        <v>0.19441680024742239</v>
      </c>
      <c r="O1205" s="70">
        <f t="shared" si="563"/>
        <v>101.28933707241535</v>
      </c>
      <c r="P1205" s="70">
        <f t="shared" si="564"/>
        <v>698.54715222355412</v>
      </c>
      <c r="Q1205" s="70">
        <f t="shared" si="565"/>
        <v>55.39212281028702</v>
      </c>
      <c r="R1205" s="111">
        <f t="shared" si="566"/>
        <v>382.01464007094501</v>
      </c>
      <c r="S1205" s="70">
        <f t="shared" si="587"/>
        <v>316.53251215260912</v>
      </c>
      <c r="T1205" s="113">
        <f t="shared" si="567"/>
        <v>0.61745795265849512</v>
      </c>
      <c r="U1205" s="70">
        <f t="shared" si="568"/>
        <v>1.5683431997525776</v>
      </c>
      <c r="V1205" s="70">
        <f>(L1205/Phase_Relations!C$24)</f>
        <v>1771.2145027269314</v>
      </c>
      <c r="W1205" s="70">
        <f t="shared" si="569"/>
        <v>255054.88839267811</v>
      </c>
      <c r="X1205" s="70">
        <f t="shared" si="570"/>
        <v>12215.272432599526</v>
      </c>
      <c r="Y1205" s="70">
        <f t="shared" si="571"/>
        <v>1715.8223799166444</v>
      </c>
      <c r="Z1205" s="70">
        <f t="shared" si="572"/>
        <v>247078.4227079968</v>
      </c>
      <c r="AA1205" s="70">
        <f t="shared" si="573"/>
        <v>11833.25779252858</v>
      </c>
      <c r="AB1205" s="70">
        <f t="shared" si="574"/>
        <v>11.029113449784555</v>
      </c>
      <c r="AC1205" s="70">
        <f t="shared" si="575"/>
        <v>0.11029113449784556</v>
      </c>
      <c r="AD1205" s="70">
        <f t="shared" si="576"/>
        <v>11622.236117760174</v>
      </c>
      <c r="AE1205" s="70">
        <f t="shared" si="577"/>
        <v>4.0652896943344405</v>
      </c>
      <c r="AF1205" s="70">
        <f t="shared" si="578"/>
        <v>2.6749397140022176E-2</v>
      </c>
      <c r="AG1205" s="70">
        <f t="shared" si="579"/>
        <v>2.5912849172963388E-2</v>
      </c>
      <c r="AH1205" s="70">
        <f>(U1205-Phase_Relations!$B$37)/Phase_Relations!$B$37</f>
        <v>0.97698255619828067</v>
      </c>
      <c r="AI1205" s="70">
        <f>(U1205-Phase_Relations!G$20)/Phase_Relations!G$20</f>
        <v>0.90083577814745908</v>
      </c>
      <c r="AJ1205" s="70">
        <f t="shared" si="580"/>
        <v>0.97696776148938824</v>
      </c>
      <c r="AK1205" s="70">
        <f t="shared" si="581"/>
        <v>0.49417864266693839</v>
      </c>
      <c r="AL1205" s="71">
        <f>(1/(J1206-J1204))*((M1206-M1204)/Phase_Relations!B$22)</f>
        <v>2.2902679643055802E-7</v>
      </c>
      <c r="AM1205" s="71">
        <f t="shared" si="582"/>
        <v>1.9409419271898571</v>
      </c>
      <c r="AN1205" s="71">
        <f>SUM(AM$27:AM1205)</f>
        <v>656.71967612647302</v>
      </c>
      <c r="AO1205" s="71">
        <f>(1/10000)*((AL1205*Phase_Relations!B$22*H$7*U1205))/(2*(P1205-R1205))</f>
        <v>1.0034010963662143E-12</v>
      </c>
      <c r="AP1205" s="71">
        <f t="shared" si="583"/>
        <v>1.5471774277618753E-12</v>
      </c>
      <c r="AQ1205" s="72">
        <f t="shared" si="584"/>
        <v>1.0011661577816575E-19</v>
      </c>
      <c r="AR1205" s="72">
        <f t="shared" si="585"/>
        <v>1.5437313018377728E-19</v>
      </c>
      <c r="AS1205" s="71">
        <f t="shared" si="588"/>
        <v>4.1482556685642428E-6</v>
      </c>
      <c r="AT1205" s="72">
        <f t="shared" si="589"/>
        <v>2.4086457103141999E-8</v>
      </c>
      <c r="AU1205" s="97">
        <f t="shared" si="586"/>
        <v>2.8545435529005052E-8</v>
      </c>
      <c r="AV1205" s="2"/>
      <c r="AW1205" s="2"/>
      <c r="AX1205" s="2"/>
      <c r="AY1205" s="2"/>
      <c r="AZ1205" s="2"/>
      <c r="BA1205" s="2"/>
      <c r="BC1205" s="10"/>
      <c r="BE1205" s="10"/>
      <c r="BI1205" s="10"/>
    </row>
    <row r="1206" spans="1:61" x14ac:dyDescent="0.2">
      <c r="A1206" s="9">
        <f>Raw_Data!A1204</f>
        <v>40775.237291666665</v>
      </c>
      <c r="B1206" s="10">
        <f>Raw_Data!J1204</f>
        <v>-1.793212846083591E-2</v>
      </c>
      <c r="C1206" s="10">
        <f>Raw_Data!K1204</f>
        <v>-0.27341486567075002</v>
      </c>
      <c r="D1206" s="10">
        <f>Raw_Data!L1204</f>
        <v>3.381832548628886E-2</v>
      </c>
      <c r="E1206" s="10">
        <f>Raw_Data!M1204</f>
        <v>1.8437733230772243E-2</v>
      </c>
      <c r="F1206" s="10">
        <f>Raw_Data!N1204</f>
        <v>1.8503627017935276E-2</v>
      </c>
      <c r="J1206" s="74">
        <f t="shared" si="559"/>
        <v>312073.99999955669</v>
      </c>
      <c r="K1206" s="69">
        <f t="shared" si="560"/>
        <v>8408.2710161357063</v>
      </c>
      <c r="L1206" s="69">
        <f>K1206+$D$8-$B$8*Q1206+Phase_Relations!$C$24*Q1206</f>
        <v>8657.3567212054604</v>
      </c>
      <c r="M1206" s="69">
        <f t="shared" si="561"/>
        <v>7.6633225703822624E-2</v>
      </c>
      <c r="N1206" s="69">
        <f t="shared" si="562"/>
        <v>0.19464839328770947</v>
      </c>
      <c r="O1206" s="70">
        <f t="shared" si="563"/>
        <v>101.60695250669625</v>
      </c>
      <c r="P1206" s="70">
        <f t="shared" si="564"/>
        <v>700.73760349445695</v>
      </c>
      <c r="Q1206" s="70">
        <f t="shared" si="565"/>
        <v>55.353115739540783</v>
      </c>
      <c r="R1206" s="111">
        <f t="shared" si="566"/>
        <v>381.74562578993641</v>
      </c>
      <c r="S1206" s="70">
        <f t="shared" si="587"/>
        <v>318.99197770452054</v>
      </c>
      <c r="T1206" s="113">
        <f t="shared" si="567"/>
        <v>0.61736677429617737</v>
      </c>
      <c r="U1206" s="70">
        <f t="shared" si="568"/>
        <v>1.5681116067122904</v>
      </c>
      <c r="V1206" s="70">
        <f>(L1206/Phase_Relations!C$24)</f>
        <v>1777.8566362345027</v>
      </c>
      <c r="W1206" s="70">
        <f t="shared" si="569"/>
        <v>256011.35561776839</v>
      </c>
      <c r="X1206" s="70">
        <f t="shared" si="570"/>
        <v>12261.080249893123</v>
      </c>
      <c r="Y1206" s="70">
        <f t="shared" si="571"/>
        <v>1722.503520494962</v>
      </c>
      <c r="Z1206" s="70">
        <f t="shared" si="572"/>
        <v>248040.50695127452</v>
      </c>
      <c r="AA1206" s="70">
        <f t="shared" si="573"/>
        <v>11879.334624103187</v>
      </c>
      <c r="AB1206" s="70">
        <f t="shared" si="574"/>
        <v>11.042251542337544</v>
      </c>
      <c r="AC1206" s="70">
        <f t="shared" si="575"/>
        <v>0.11042251542337544</v>
      </c>
      <c r="AD1206" s="70">
        <f t="shared" si="576"/>
        <v>11666.673305633505</v>
      </c>
      <c r="AE1206" s="70">
        <f t="shared" si="577"/>
        <v>4.0669470367676848</v>
      </c>
      <c r="AF1206" s="70">
        <f t="shared" si="578"/>
        <v>2.6852680541323028E-2</v>
      </c>
      <c r="AG1206" s="70">
        <f t="shared" si="579"/>
        <v>2.601662913896197E-2</v>
      </c>
      <c r="AH1206" s="70">
        <f>(U1206-Phase_Relations!$B$37)/Phase_Relations!$B$37</f>
        <v>0.97669062047856259</v>
      </c>
      <c r="AI1206" s="70">
        <f>(U1206-Phase_Relations!G$20)/Phase_Relations!G$20</f>
        <v>0.90055508681853491</v>
      </c>
      <c r="AJ1206" s="70">
        <f t="shared" si="580"/>
        <v>0.97644543581955701</v>
      </c>
      <c r="AK1206" s="70">
        <f t="shared" si="581"/>
        <v>0.49410393835030336</v>
      </c>
      <c r="AL1206" s="71">
        <f>(1/(J1207-J1205))*((M1207-M1205)/Phase_Relations!B$22)</f>
        <v>2.3198608536769238E-7</v>
      </c>
      <c r="AM1206" s="71">
        <f t="shared" si="582"/>
        <v>1.5298592373136102</v>
      </c>
      <c r="AN1206" s="71">
        <f>SUM(AM$27:AM1206)</f>
        <v>658.24953536378666</v>
      </c>
      <c r="AO1206" s="71">
        <f>(1/10000)*((AL1206*Phase_Relations!B$22*H$7*U1206))/(2*(P1206-R1206))</f>
        <v>1.0083809601746139E-12</v>
      </c>
      <c r="AP1206" s="71">
        <f t="shared" si="583"/>
        <v>1.5124887276539408E-12</v>
      </c>
      <c r="AQ1206" s="72">
        <f t="shared" si="584"/>
        <v>1.0061349296251274E-19</v>
      </c>
      <c r="AR1206" s="72">
        <f t="shared" si="585"/>
        <v>1.5091198660607224E-19</v>
      </c>
      <c r="AS1206" s="71">
        <f t="shared" si="588"/>
        <v>3.3230573100785322E-6</v>
      </c>
      <c r="AT1206" s="72">
        <f t="shared" si="589"/>
        <v>3.0216953322687419E-8</v>
      </c>
      <c r="AU1206" s="97">
        <f t="shared" si="586"/>
        <v>2.8050381299767427E-8</v>
      </c>
      <c r="AV1206" s="2"/>
      <c r="AW1206" s="2"/>
      <c r="AX1206" s="2"/>
      <c r="AY1206" s="2"/>
      <c r="AZ1206" s="2"/>
      <c r="BA1206" s="2"/>
      <c r="BC1206" s="10"/>
      <c r="BE1206" s="10"/>
      <c r="BI1206" s="10"/>
    </row>
    <row r="1207" spans="1:61" x14ac:dyDescent="0.2">
      <c r="A1207" s="9">
        <f>Raw_Data!A1205</f>
        <v>40775.240277777775</v>
      </c>
      <c r="B1207" s="10">
        <f>Raw_Data!J1205</f>
        <v>-1.8005442601481309E-2</v>
      </c>
      <c r="C1207" s="10">
        <f>Raw_Data!K1205</f>
        <v>-0.27388636597589056</v>
      </c>
      <c r="D1207" s="10">
        <f>Raw_Data!L1205</f>
        <v>3.3892435357927755E-2</v>
      </c>
      <c r="E1207" s="10">
        <f>Raw_Data!M1205</f>
        <v>1.8469016147742844E-2</v>
      </c>
      <c r="F1207" s="10">
        <f>Raw_Data!N1205</f>
        <v>1.8528439704177779E-2</v>
      </c>
      <c r="J1207" s="74">
        <f t="shared" si="559"/>
        <v>312331.99999951757</v>
      </c>
      <c r="K1207" s="69">
        <f t="shared" si="560"/>
        <v>8442.6475914099647</v>
      </c>
      <c r="L1207" s="69">
        <f>K1207+$D$8-$B$8*Q1207+Phase_Relations!$C$24*Q1207</f>
        <v>8692.1483647722216</v>
      </c>
      <c r="M1207" s="69">
        <f t="shared" si="561"/>
        <v>7.6752439001988665E-2</v>
      </c>
      <c r="N1207" s="69">
        <f t="shared" si="562"/>
        <v>0.19495119506505121</v>
      </c>
      <c r="O1207" s="70">
        <f t="shared" si="563"/>
        <v>101.82961516369102</v>
      </c>
      <c r="P1207" s="70">
        <f t="shared" si="564"/>
        <v>702.27320802545535</v>
      </c>
      <c r="Q1207" s="70">
        <f t="shared" si="565"/>
        <v>55.447032215176421</v>
      </c>
      <c r="R1207" s="111">
        <f t="shared" si="566"/>
        <v>382.39332562190634</v>
      </c>
      <c r="S1207" s="70">
        <f t="shared" si="587"/>
        <v>319.879882403549</v>
      </c>
      <c r="T1207" s="113">
        <f t="shared" si="567"/>
        <v>0.61724756099801126</v>
      </c>
      <c r="U1207" s="70">
        <f t="shared" si="568"/>
        <v>1.5678088049349486</v>
      </c>
      <c r="V1207" s="70">
        <f>(L1207/Phase_Relations!C$24)</f>
        <v>1785.0013752573461</v>
      </c>
      <c r="W1207" s="70">
        <f t="shared" si="569"/>
        <v>257040.19803705785</v>
      </c>
      <c r="X1207" s="70">
        <f t="shared" si="570"/>
        <v>12310.354312119629</v>
      </c>
      <c r="Y1207" s="70">
        <f t="shared" si="571"/>
        <v>1729.5543430421696</v>
      </c>
      <c r="Z1207" s="70">
        <f t="shared" si="572"/>
        <v>249055.82539807243</v>
      </c>
      <c r="AA1207" s="70">
        <f t="shared" si="573"/>
        <v>11927.960986497723</v>
      </c>
      <c r="AB1207" s="70">
        <f t="shared" si="574"/>
        <v>11.059429251007014</v>
      </c>
      <c r="AC1207" s="70">
        <f t="shared" si="575"/>
        <v>0.11059429251007014</v>
      </c>
      <c r="AD1207" s="70">
        <f t="shared" si="576"/>
        <v>11714.707731562023</v>
      </c>
      <c r="AE1207" s="70">
        <f t="shared" si="577"/>
        <v>4.0687314579220368</v>
      </c>
      <c r="AF1207" s="70">
        <f t="shared" si="578"/>
        <v>2.6817649954225063E-2</v>
      </c>
      <c r="AG1207" s="70">
        <f t="shared" si="579"/>
        <v>2.5984620287380765E-2</v>
      </c>
      <c r="AH1207" s="70">
        <f>(U1207-Phase_Relations!$B$37)/Phase_Relations!$B$37</f>
        <v>0.97630892224319865</v>
      </c>
      <c r="AI1207" s="70">
        <f>(U1207-Phase_Relations!G$20)/Phase_Relations!G$20</f>
        <v>0.90018809032685576</v>
      </c>
      <c r="AJ1207" s="70">
        <f t="shared" si="580"/>
        <v>0.97596077657737779</v>
      </c>
      <c r="AK1207" s="70">
        <f t="shared" si="581"/>
        <v>0.49400623113872527</v>
      </c>
      <c r="AL1207" s="71">
        <f>(1/(J1208-J1206))*((M1208-M1206)/Phase_Relations!B$22)</f>
        <v>3.0337714947623749E-7</v>
      </c>
      <c r="AM1207" s="71">
        <f t="shared" si="582"/>
        <v>2.0081927587339705</v>
      </c>
      <c r="AN1207" s="71">
        <f>SUM(AM$27:AM1207)</f>
        <v>660.25772812252069</v>
      </c>
      <c r="AO1207" s="71">
        <f>(1/10000)*((AL1207*Phase_Relations!B$22*H$7*U1207))/(2*(P1207-R1207))</f>
        <v>1.3147843624427503E-12</v>
      </c>
      <c r="AP1207" s="71">
        <f t="shared" si="583"/>
        <v>1.4263464559434678E-12</v>
      </c>
      <c r="AQ1207" s="72">
        <f t="shared" si="584"/>
        <v>1.311855860258891E-19</v>
      </c>
      <c r="AR1207" s="72">
        <f t="shared" si="585"/>
        <v>1.4231694644682957E-19</v>
      </c>
      <c r="AS1207" s="71">
        <f t="shared" si="588"/>
        <v>4.0200258518050332E-6</v>
      </c>
      <c r="AT1207" s="72">
        <f t="shared" si="589"/>
        <v>3.2567884728901782E-8</v>
      </c>
      <c r="AU1207" s="97">
        <f t="shared" si="586"/>
        <v>2.8212510045702727E-8</v>
      </c>
      <c r="AV1207" s="2"/>
      <c r="AW1207" s="2"/>
      <c r="AX1207" s="2"/>
      <c r="AY1207" s="2"/>
      <c r="AZ1207" s="2"/>
      <c r="BA1207" s="2"/>
      <c r="BC1207" s="10"/>
      <c r="BE1207" s="10"/>
      <c r="BI1207" s="10"/>
    </row>
    <row r="1208" spans="1:61" x14ac:dyDescent="0.2">
      <c r="A1208" s="9">
        <f>Raw_Data!A1206</f>
        <v>40775.243252314816</v>
      </c>
      <c r="B1208" s="10">
        <f>Raw_Data!J1206</f>
        <v>-1.8082343469888611E-2</v>
      </c>
      <c r="C1208" s="10">
        <f>Raw_Data!K1206</f>
        <v>-0.27448375805015068</v>
      </c>
      <c r="D1208" s="10">
        <f>Raw_Data!L1206</f>
        <v>3.3856508697397654E-2</v>
      </c>
      <c r="E1208" s="10">
        <f>Raw_Data!M1206</f>
        <v>1.8456854527781643E-2</v>
      </c>
      <c r="F1208" s="10">
        <f>Raw_Data!N1206</f>
        <v>1.852389788299658E-2</v>
      </c>
      <c r="J1208" s="74">
        <f t="shared" si="559"/>
        <v>312588.99999987334</v>
      </c>
      <c r="K1208" s="69">
        <f t="shared" si="560"/>
        <v>8478.7059625261991</v>
      </c>
      <c r="L1208" s="69">
        <f>K1208+$D$8-$B$8*Q1208+Phase_Relations!$C$24*Q1208</f>
        <v>8728.045372968365</v>
      </c>
      <c r="M1208" s="69">
        <f t="shared" si="561"/>
        <v>7.6908362991509036E-2</v>
      </c>
      <c r="N1208" s="69">
        <f t="shared" si="562"/>
        <v>0.19534724199843295</v>
      </c>
      <c r="O1208" s="70">
        <f t="shared" si="563"/>
        <v>101.72167373141382</v>
      </c>
      <c r="P1208" s="70">
        <f t="shared" si="564"/>
        <v>701.52878435457797</v>
      </c>
      <c r="Q1208" s="70">
        <f t="shared" si="565"/>
        <v>55.410521026470796</v>
      </c>
      <c r="R1208" s="111">
        <f t="shared" si="566"/>
        <v>382.14152432048826</v>
      </c>
      <c r="S1208" s="70">
        <f t="shared" si="587"/>
        <v>319.38726003408971</v>
      </c>
      <c r="T1208" s="113">
        <f t="shared" si="567"/>
        <v>0.6170916370084909</v>
      </c>
      <c r="U1208" s="70">
        <f t="shared" si="568"/>
        <v>1.5674127580015669</v>
      </c>
      <c r="V1208" s="70">
        <f>(L1208/Phase_Relations!C$24)</f>
        <v>1792.3731096443739</v>
      </c>
      <c r="W1208" s="70">
        <f t="shared" si="569"/>
        <v>258101.72778878984</v>
      </c>
      <c r="X1208" s="70">
        <f t="shared" si="570"/>
        <v>12361.193859616371</v>
      </c>
      <c r="Y1208" s="70">
        <f t="shared" si="571"/>
        <v>1736.9625886179031</v>
      </c>
      <c r="Z1208" s="70">
        <f t="shared" si="572"/>
        <v>250122.61276097805</v>
      </c>
      <c r="AA1208" s="70">
        <f t="shared" si="573"/>
        <v>11979.052335295883</v>
      </c>
      <c r="AB1208" s="70">
        <f t="shared" si="574"/>
        <v>11.081896684655479</v>
      </c>
      <c r="AC1208" s="70">
        <f t="shared" si="575"/>
        <v>0.11081896684655479</v>
      </c>
      <c r="AD1208" s="70">
        <f t="shared" si="576"/>
        <v>11766.127495273156</v>
      </c>
      <c r="AE1208" s="70">
        <f t="shared" si="577"/>
        <v>4.0706335500002302</v>
      </c>
      <c r="AF1208" s="70">
        <f t="shared" si="578"/>
        <v>2.6662147479982676E-2</v>
      </c>
      <c r="AG1208" s="70">
        <f t="shared" si="579"/>
        <v>2.5837897509035739E-2</v>
      </c>
      <c r="AH1208" s="70">
        <f>(U1208-Phase_Relations!$B$37)/Phase_Relations!$B$37</f>
        <v>0.97580968337835383</v>
      </c>
      <c r="AI1208" s="70">
        <f>(U1208-Phase_Relations!G$20)/Phase_Relations!G$20</f>
        <v>0.89970808047893702</v>
      </c>
      <c r="AJ1208" s="70">
        <f t="shared" si="580"/>
        <v>0.97549262240837864</v>
      </c>
      <c r="AK1208" s="70">
        <f t="shared" si="581"/>
        <v>0.49387837886787656</v>
      </c>
      <c r="AL1208" s="71">
        <f>(1/(J1209-J1207))*((M1209-M1207)/Phase_Relations!B$22)</f>
        <v>5.1108290019420865E-7</v>
      </c>
      <c r="AM1208" s="71">
        <f t="shared" si="582"/>
        <v>2.6377705373473392</v>
      </c>
      <c r="AN1208" s="71">
        <f>SUM(AM$27:AM1208)</f>
        <v>662.89549865986805</v>
      </c>
      <c r="AO1208" s="71">
        <f>(1/10000)*((AL1208*Phase_Relations!B$22*H$7*U1208))/(2*(P1208-R1208))</f>
        <v>2.2178012889664883E-12</v>
      </c>
      <c r="AP1208" s="71">
        <f t="shared" si="583"/>
        <v>1.3949597286958082E-12</v>
      </c>
      <c r="AQ1208" s="72">
        <f t="shared" si="584"/>
        <v>2.2128614401946046E-19</v>
      </c>
      <c r="AR1208" s="72">
        <f t="shared" si="585"/>
        <v>1.3918526468589876E-19</v>
      </c>
      <c r="AS1208" s="71">
        <f t="shared" si="588"/>
        <v>4.91273659295633E-6</v>
      </c>
      <c r="AT1208" s="72">
        <f t="shared" si="589"/>
        <v>4.4953449249829357E-8</v>
      </c>
      <c r="AU1208" s="97">
        <f t="shared" si="586"/>
        <v>2.9243082365321524E-8</v>
      </c>
      <c r="AV1208" s="2"/>
      <c r="AW1208" s="2"/>
      <c r="AX1208" s="2"/>
      <c r="AY1208" s="2"/>
      <c r="AZ1208" s="2"/>
      <c r="BA1208" s="2"/>
      <c r="BC1208" s="10"/>
      <c r="BE1208" s="10"/>
      <c r="BI1208" s="10"/>
    </row>
    <row r="1209" spans="1:61" x14ac:dyDescent="0.2">
      <c r="A1209" s="9">
        <f>Raw_Data!A1207</f>
        <v>40775.24622685185</v>
      </c>
      <c r="B1209" s="10">
        <f>Raw_Data!J1207</f>
        <v>-1.8153745480833112E-2</v>
      </c>
      <c r="C1209" s="10">
        <f>Raw_Data!K1207</f>
        <v>-0.27557759125175085</v>
      </c>
      <c r="D1209" s="10">
        <f>Raw_Data!L1207</f>
        <v>3.3903266800705753E-2</v>
      </c>
      <c r="E1209" s="10">
        <f>Raw_Data!M1207</f>
        <v>1.8467460315501744E-2</v>
      </c>
      <c r="F1209" s="10">
        <f>Raw_Data!N1207</f>
        <v>1.8533029334002978E-2</v>
      </c>
      <c r="J1209" s="74">
        <f t="shared" ref="J1209:J1272" si="590">(A1209-A$27)*24*3600</f>
        <v>312845.99999960046</v>
      </c>
      <c r="K1209" s="69">
        <f t="shared" ref="K1209:K1272" si="591">B1209*$B$17/B$18</f>
        <v>8512.1859512754236</v>
      </c>
      <c r="L1209" s="69">
        <f>K1209+$D$8-$B$8*Q1209+Phase_Relations!$C$24*Q1209</f>
        <v>8761.66608152974</v>
      </c>
      <c r="M1209" s="69">
        <f t="shared" ref="M1209:M1272" si="592">(C1209*$C$17/C$18)-(0.000000651*K1209)</f>
        <v>7.7215047733505654E-2</v>
      </c>
      <c r="N1209" s="69">
        <f t="shared" ref="N1209:N1272" si="593">M1209*2.54</f>
        <v>0.19612622124310436</v>
      </c>
      <c r="O1209" s="70">
        <f t="shared" ref="O1209:O1272" si="594">D1209*$D$17/D$18</f>
        <v>101.86215816740565</v>
      </c>
      <c r="P1209" s="70">
        <f t="shared" ref="P1209:P1272" si="595">(O1209/145)*1000</f>
        <v>702.49764253383205</v>
      </c>
      <c r="Q1209" s="70">
        <f t="shared" ref="Q1209:Q1272" si="596">E1209*$E$17/E$18</f>
        <v>55.442361350215151</v>
      </c>
      <c r="R1209" s="111">
        <f t="shared" ref="R1209:R1272" si="597">(Q1209/145)*1000</f>
        <v>382.3611127601045</v>
      </c>
      <c r="S1209" s="70">
        <f t="shared" si="587"/>
        <v>320.13652977372755</v>
      </c>
      <c r="T1209" s="113">
        <f t="shared" ref="T1209:T1272" si="598">D$7-M1209</f>
        <v>0.61678495226649432</v>
      </c>
      <c r="U1209" s="70">
        <f t="shared" ref="U1209:U1272" si="599">T1209*2.54</f>
        <v>1.5666337787568956</v>
      </c>
      <c r="V1209" s="70">
        <f>(L1209/Phase_Relations!C$24)</f>
        <v>1799.2773879080082</v>
      </c>
      <c r="W1209" s="70">
        <f t="shared" ref="W1209:W1272" si="600">144*V1209</f>
        <v>259095.94385875319</v>
      </c>
      <c r="X1209" s="70">
        <f t="shared" ref="X1209:X1272" si="601">(V1209/145)*1000</f>
        <v>12408.809571779368</v>
      </c>
      <c r="Y1209" s="70">
        <f t="shared" ref="Y1209:Y1272" si="602">V1209-Q1209</f>
        <v>1743.8350265577931</v>
      </c>
      <c r="Z1209" s="70">
        <f t="shared" ref="Z1209:Z1272" si="603">144*Y1209</f>
        <v>251112.24382432221</v>
      </c>
      <c r="AA1209" s="70">
        <f t="shared" ref="AA1209:AA1272" si="604">X1209-R1209</f>
        <v>12026.448459019262</v>
      </c>
      <c r="AB1209" s="70">
        <f t="shared" ref="AB1209:AB1272" si="605">(1-($D$7-M1209)/$D$7)*100</f>
        <v>11.126087569669396</v>
      </c>
      <c r="AC1209" s="70">
        <f t="shared" ref="AC1209:AC1272" si="606">AB1209/100</f>
        <v>0.11126087569669396</v>
      </c>
      <c r="AD1209" s="70">
        <f t="shared" ref="AD1209:AD1272" si="607">X1209-((2/3)*(P1209-R1209)+R1209)</f>
        <v>11813.024105836777</v>
      </c>
      <c r="AE1209" s="70">
        <f t="shared" ref="AE1209:AE1272" si="608">LOG(AD1209,10)</f>
        <v>4.072361090192322</v>
      </c>
      <c r="AF1209" s="70">
        <f t="shared" ref="AF1209:AF1272" si="609">(P1209-R1209)/AA1209</f>
        <v>2.661937402921645E-2</v>
      </c>
      <c r="AG1209" s="70">
        <f t="shared" ref="AG1209:AG1272" si="610">(P1209-R1209)/X1209</f>
        <v>2.5799133101518084E-2</v>
      </c>
      <c r="AH1209" s="70">
        <f>(U1209-Phase_Relations!$B$37)/Phase_Relations!$B$37</f>
        <v>0.97482773734855721</v>
      </c>
      <c r="AI1209" s="70">
        <f>(U1209-Phase_Relations!G$20)/Phase_Relations!G$20</f>
        <v>0.89876395573701895</v>
      </c>
      <c r="AJ1209" s="70">
        <f t="shared" ref="AJ1209:AJ1272" si="611">AVERAGE(AH1205:AH1213)</f>
        <v>0.97502805996013342</v>
      </c>
      <c r="AK1209" s="70">
        <f t="shared" ref="AK1209:AK1272" si="612">AH1209/(1+AH1209)</f>
        <v>0.49362671939041136</v>
      </c>
      <c r="AL1209" s="71">
        <f>(1/(J1210-J1208))*((M1210-M1208)/Phase_Relations!B$22)</f>
        <v>5.7304530292913179E-7</v>
      </c>
      <c r="AM1209" s="71">
        <f t="shared" ref="AM1209:AM1272" si="613">((AD1209+AD1208)/2)*(AC1209-AC1208)</f>
        <v>5.2099178856518549</v>
      </c>
      <c r="AN1209" s="71">
        <f>SUM(AM$27:AM1209)</f>
        <v>668.10541654551992</v>
      </c>
      <c r="AO1209" s="71">
        <f>(1/10000)*((AL1209*Phase_Relations!B$22*H$7*U1209))/(2*(P1209-R1209))</f>
        <v>2.4796289758688521E-12</v>
      </c>
      <c r="AP1209" s="71">
        <f t="shared" ref="AP1209:AP1272" si="614">AVERAGE(AO1205:AO1213)</f>
        <v>1.388468697171666E-12</v>
      </c>
      <c r="AQ1209" s="72">
        <f t="shared" ref="AQ1209:AQ1272" si="615">AO1209*$H$8/($H$7*1000)</f>
        <v>2.4741059417665132E-19</v>
      </c>
      <c r="AR1209" s="72">
        <f t="shared" ref="AR1209:AR1272" si="616">AVERAGE(AQ1205:AQ1213)</f>
        <v>1.3853760732189951E-19</v>
      </c>
      <c r="AS1209" s="71">
        <f t="shared" si="588"/>
        <v>1.0597442128375122E-5</v>
      </c>
      <c r="AT1209" s="72">
        <f t="shared" si="589"/>
        <v>2.3299656432584805E-8</v>
      </c>
      <c r="AU1209" s="97">
        <f t="shared" ref="AU1209:AU1272" si="617">AVERAGE(AT1205:AT1214)</f>
        <v>2.8212573118428794E-8</v>
      </c>
      <c r="AV1209" s="2"/>
      <c r="AW1209" s="2"/>
      <c r="AX1209" s="2"/>
      <c r="AY1209" s="2"/>
      <c r="AZ1209" s="2"/>
      <c r="BA1209" s="2"/>
      <c r="BC1209" s="10"/>
      <c r="BE1209" s="10"/>
      <c r="BI1209" s="10"/>
    </row>
    <row r="1210" spans="1:61" x14ac:dyDescent="0.2">
      <c r="A1210" s="9">
        <f>Raw_Data!A1208</f>
        <v>40775.249201388891</v>
      </c>
      <c r="B1210" s="10">
        <f>Raw_Data!J1208</f>
        <v>-1.822100256466181E-2</v>
      </c>
      <c r="C1210" s="10">
        <f>Raw_Data!K1208</f>
        <v>-0.27635194439772004</v>
      </c>
      <c r="D1210" s="10">
        <f>Raw_Data!L1208</f>
        <v>3.4032816557089958E-2</v>
      </c>
      <c r="E1210" s="10">
        <f>Raw_Data!M1208</f>
        <v>1.8794386988034643E-2</v>
      </c>
      <c r="F1210" s="10">
        <f>Raw_Data!N1208</f>
        <v>1.8865167936119177E-2</v>
      </c>
      <c r="J1210" s="74">
        <f t="shared" si="590"/>
        <v>313102.99999995623</v>
      </c>
      <c r="K1210" s="69">
        <f t="shared" si="591"/>
        <v>8543.7224077435858</v>
      </c>
      <c r="L1210" s="69">
        <f>K1210+$D$8-$B$8*Q1210+Phase_Relations!$C$24*Q1210</f>
        <v>8797.5402695422399</v>
      </c>
      <c r="M1210" s="69">
        <f t="shared" si="592"/>
        <v>7.7427057239720196E-2</v>
      </c>
      <c r="N1210" s="69">
        <f t="shared" si="593"/>
        <v>0.19666472538888929</v>
      </c>
      <c r="O1210" s="70">
        <f t="shared" si="594"/>
        <v>102.25138961972937</v>
      </c>
      <c r="P1210" s="70">
        <f t="shared" si="595"/>
        <v>705.18199737744396</v>
      </c>
      <c r="Q1210" s="70">
        <f t="shared" si="596"/>
        <v>56.423849134887824</v>
      </c>
      <c r="R1210" s="111">
        <f t="shared" si="597"/>
        <v>389.12999403370912</v>
      </c>
      <c r="S1210" s="70">
        <f t="shared" si="587"/>
        <v>316.05200334373484</v>
      </c>
      <c r="T1210" s="113">
        <f t="shared" si="598"/>
        <v>0.61657294276027974</v>
      </c>
      <c r="U1210" s="70">
        <f t="shared" si="599"/>
        <v>1.5660952746111105</v>
      </c>
      <c r="V1210" s="70">
        <f>(L1210/Phase_Relations!C$24)</f>
        <v>1806.644435989939</v>
      </c>
      <c r="W1210" s="70">
        <f t="shared" si="600"/>
        <v>260156.79878255122</v>
      </c>
      <c r="X1210" s="70">
        <f t="shared" si="601"/>
        <v>12459.616799930613</v>
      </c>
      <c r="Y1210" s="70">
        <f t="shared" si="602"/>
        <v>1750.2205868550511</v>
      </c>
      <c r="Z1210" s="70">
        <f t="shared" si="603"/>
        <v>252031.76450712737</v>
      </c>
      <c r="AA1210" s="70">
        <f t="shared" si="604"/>
        <v>12070.486805896904</v>
      </c>
      <c r="AB1210" s="70">
        <f t="shared" si="605"/>
        <v>11.156636489873229</v>
      </c>
      <c r="AC1210" s="70">
        <f t="shared" si="606"/>
        <v>0.11156636489873228</v>
      </c>
      <c r="AD1210" s="70">
        <f t="shared" si="607"/>
        <v>11859.785470334413</v>
      </c>
      <c r="AE1210" s="70">
        <f t="shared" si="608"/>
        <v>4.0740768332194222</v>
      </c>
      <c r="AF1210" s="70">
        <f t="shared" si="609"/>
        <v>2.6183865524738496E-2</v>
      </c>
      <c r="AG1210" s="70">
        <f t="shared" si="610"/>
        <v>2.5366109441302794E-2</v>
      </c>
      <c r="AH1210" s="70">
        <f>(U1210-Phase_Relations!$B$37)/Phase_Relations!$B$37</f>
        <v>0.97414892336012315</v>
      </c>
      <c r="AI1210" s="70">
        <f>(U1210-Phase_Relations!G$20)/Phase_Relations!G$20</f>
        <v>0.89811128740068125</v>
      </c>
      <c r="AJ1210" s="70">
        <f t="shared" si="611"/>
        <v>0.97456186044493132</v>
      </c>
      <c r="AK1210" s="70">
        <f t="shared" si="612"/>
        <v>0.49345260219885623</v>
      </c>
      <c r="AL1210" s="71">
        <f>(1/(J1211-J1209))*((M1211-M1209)/Phase_Relations!B$22)</f>
        <v>3.437232062453091E-7</v>
      </c>
      <c r="AM1210" s="71">
        <f t="shared" si="613"/>
        <v>3.6158938537148497</v>
      </c>
      <c r="AN1210" s="71">
        <f>SUM(AM$27:AM1210)</f>
        <v>671.72131039923477</v>
      </c>
      <c r="AO1210" s="71">
        <f>(1/10000)*((AL1210*Phase_Relations!B$22*H$7*U1210))/(2*(P1210-R1210))</f>
        <v>1.5060312312738223E-12</v>
      </c>
      <c r="AP1210" s="71">
        <f t="shared" si="614"/>
        <v>1.380083964841382E-12</v>
      </c>
      <c r="AQ1210" s="72">
        <f t="shared" si="615"/>
        <v>1.5026767528698112E-19</v>
      </c>
      <c r="AR1210" s="72">
        <f t="shared" si="616"/>
        <v>1.3770100167321738E-19</v>
      </c>
      <c r="AS1210" s="71">
        <f t="shared" si="588"/>
        <v>7.3507963238415403E-6</v>
      </c>
      <c r="AT1210" s="72">
        <f t="shared" si="589"/>
        <v>2.0401563749081398E-8</v>
      </c>
      <c r="AU1210" s="97">
        <f t="shared" si="617"/>
        <v>2.8559303804654465E-8</v>
      </c>
      <c r="AV1210" s="2"/>
      <c r="AW1210" s="2"/>
      <c r="AX1210" s="2"/>
      <c r="AY1210" s="2"/>
      <c r="AZ1210" s="2"/>
      <c r="BA1210" s="2"/>
      <c r="BC1210" s="10"/>
      <c r="BE1210" s="10"/>
      <c r="BI1210" s="10"/>
    </row>
    <row r="1211" spans="1:61" x14ac:dyDescent="0.2">
      <c r="A1211" s="9">
        <f>Raw_Data!A1209</f>
        <v>40775.252187500002</v>
      </c>
      <c r="B1211" s="10">
        <f>Raw_Data!J1209</f>
        <v>-1.8295088683136812E-2</v>
      </c>
      <c r="C1211" s="10">
        <f>Raw_Data!K1209</f>
        <v>-0.27675931116009078</v>
      </c>
      <c r="D1211" s="10">
        <f>Raw_Data!L1209</f>
        <v>3.4131012137011557E-2</v>
      </c>
      <c r="E1211" s="10">
        <f>Raw_Data!M1209</f>
        <v>1.8481047125302241E-2</v>
      </c>
      <c r="F1211" s="10">
        <f>Raw_Data!N1209</f>
        <v>1.8531750452775678E-2</v>
      </c>
      <c r="J1211" s="74">
        <f t="shared" si="590"/>
        <v>313360.99999991711</v>
      </c>
      <c r="K1211" s="69">
        <f t="shared" si="591"/>
        <v>8578.4609589441243</v>
      </c>
      <c r="L1211" s="69">
        <f>K1211+$D$8-$B$8*Q1211+Phase_Relations!$C$24*Q1211</f>
        <v>8828.1213618357324</v>
      </c>
      <c r="M1211" s="69">
        <f t="shared" si="592"/>
        <v>7.7526775465289285E-2</v>
      </c>
      <c r="N1211" s="69">
        <f t="shared" si="593"/>
        <v>0.19691800968183479</v>
      </c>
      <c r="O1211" s="70">
        <f t="shared" si="594"/>
        <v>102.54641764024758</v>
      </c>
      <c r="P1211" s="70">
        <f t="shared" si="595"/>
        <v>707.21667338101781</v>
      </c>
      <c r="Q1211" s="70">
        <f t="shared" si="596"/>
        <v>55.48315119384749</v>
      </c>
      <c r="R1211" s="111">
        <f t="shared" si="597"/>
        <v>382.6424220265344</v>
      </c>
      <c r="S1211" s="70">
        <f t="shared" si="587"/>
        <v>324.57425135448341</v>
      </c>
      <c r="T1211" s="113">
        <f t="shared" si="598"/>
        <v>0.61647322453471065</v>
      </c>
      <c r="U1211" s="70">
        <f t="shared" si="599"/>
        <v>1.5658419903181651</v>
      </c>
      <c r="V1211" s="70">
        <f>(L1211/Phase_Relations!C$24)</f>
        <v>1812.9245050258046</v>
      </c>
      <c r="W1211" s="70">
        <f t="shared" si="600"/>
        <v>261061.12872371587</v>
      </c>
      <c r="X1211" s="70">
        <f t="shared" si="601"/>
        <v>12502.927620867618</v>
      </c>
      <c r="Y1211" s="70">
        <f t="shared" si="602"/>
        <v>1757.441353831957</v>
      </c>
      <c r="Z1211" s="70">
        <f t="shared" si="603"/>
        <v>253071.55495180181</v>
      </c>
      <c r="AA1211" s="70">
        <f t="shared" si="604"/>
        <v>12120.285198841084</v>
      </c>
      <c r="AB1211" s="70">
        <f t="shared" si="605"/>
        <v>11.171005110272237</v>
      </c>
      <c r="AC1211" s="70">
        <f t="shared" si="606"/>
        <v>0.11171005110272236</v>
      </c>
      <c r="AD1211" s="70">
        <f t="shared" si="607"/>
        <v>11903.902364604761</v>
      </c>
      <c r="AE1211" s="70">
        <f t="shared" si="608"/>
        <v>4.0756893561481</v>
      </c>
      <c r="AF1211" s="70">
        <f t="shared" si="609"/>
        <v>2.6779423588606521E-2</v>
      </c>
      <c r="AG1211" s="70">
        <f t="shared" si="610"/>
        <v>2.5959860058116544E-2</v>
      </c>
      <c r="AH1211" s="70">
        <f>(U1211-Phase_Relations!$B$37)/Phase_Relations!$B$37</f>
        <v>0.9738296446276421</v>
      </c>
      <c r="AI1211" s="70">
        <f>(U1211-Phase_Relations!G$20)/Phase_Relations!G$20</f>
        <v>0.8978043062207014</v>
      </c>
      <c r="AJ1211" s="70">
        <f t="shared" si="611"/>
        <v>0.97410036106198838</v>
      </c>
      <c r="AK1211" s="70">
        <f t="shared" si="612"/>
        <v>0.4933706651322245</v>
      </c>
      <c r="AL1211" s="71">
        <f>(1/(J1212-J1210))*((M1212-M1210)/Phase_Relations!B$22)</f>
        <v>2.2996986635681359E-7</v>
      </c>
      <c r="AM1211" s="71">
        <f t="shared" si="613"/>
        <v>1.7072570489038121</v>
      </c>
      <c r="AN1211" s="71">
        <f>SUM(AM$27:AM1211)</f>
        <v>673.42856744813855</v>
      </c>
      <c r="AO1211" s="71">
        <f>(1/10000)*((AL1211*Phase_Relations!B$22*H$7*U1211))/(2*(P1211-R1211))</f>
        <v>9.81002911121241E-13</v>
      </c>
      <c r="AP1211" s="71">
        <f t="shared" si="614"/>
        <v>1.3519339206031198E-12</v>
      </c>
      <c r="AQ1211" s="72">
        <f t="shared" si="615"/>
        <v>9.788178614281845E-20</v>
      </c>
      <c r="AR1211" s="72">
        <f t="shared" si="616"/>
        <v>1.3489226728639359E-19</v>
      </c>
      <c r="AS1211" s="71">
        <f t="shared" si="588"/>
        <v>3.6659382711857843E-6</v>
      </c>
      <c r="AT1211" s="72">
        <f t="shared" si="589"/>
        <v>2.6647042609527745E-8</v>
      </c>
      <c r="AU1211" s="97">
        <f t="shared" si="617"/>
        <v>2.9341013176648627E-8</v>
      </c>
      <c r="AV1211" s="2"/>
      <c r="AW1211" s="2"/>
      <c r="AX1211" s="2"/>
      <c r="AY1211" s="2"/>
      <c r="AZ1211" s="2"/>
      <c r="BA1211" s="2"/>
      <c r="BC1211" s="10"/>
      <c r="BE1211" s="10"/>
      <c r="BI1211" s="10"/>
    </row>
    <row r="1212" spans="1:61" x14ac:dyDescent="0.2">
      <c r="A1212" s="9">
        <f>Raw_Data!A1210</f>
        <v>40775.255162037036</v>
      </c>
      <c r="B1212" s="10">
        <f>Raw_Data!J1210</f>
        <v>-1.8368485959856112E-2</v>
      </c>
      <c r="C1212" s="10">
        <f>Raw_Data!K1210</f>
        <v>-0.2771963693774504</v>
      </c>
      <c r="D1212" s="10">
        <f>Raw_Data!L1210</f>
        <v>3.4149017035313554E-2</v>
      </c>
      <c r="E1212" s="10">
        <f>Raw_Data!M1210</f>
        <v>1.8458149075218942E-2</v>
      </c>
      <c r="F1212" s="10">
        <f>Raw_Data!N1210</f>
        <v>1.8515340135718379E-2</v>
      </c>
      <c r="J1212" s="74">
        <f t="shared" si="590"/>
        <v>313617.99999964423</v>
      </c>
      <c r="K1212" s="69">
        <f t="shared" si="591"/>
        <v>8612.8765162411855</v>
      </c>
      <c r="L1212" s="69">
        <f>K1212+$D$8-$B$8*Q1212+Phase_Relations!$C$24*Q1212</f>
        <v>8862.2331030098067</v>
      </c>
      <c r="M1212" s="69">
        <f t="shared" si="592"/>
        <v>7.7635620360940835E-2</v>
      </c>
      <c r="N1212" s="69">
        <f t="shared" si="593"/>
        <v>0.19719447571678972</v>
      </c>
      <c r="O1212" s="70">
        <f t="shared" si="594"/>
        <v>102.60051324729947</v>
      </c>
      <c r="P1212" s="70">
        <f t="shared" si="595"/>
        <v>707.58974653309986</v>
      </c>
      <c r="Q1212" s="70">
        <f t="shared" si="596"/>
        <v>55.414407471362381</v>
      </c>
      <c r="R1212" s="111">
        <f t="shared" si="597"/>
        <v>382.16832738870607</v>
      </c>
      <c r="S1212" s="70">
        <f t="shared" si="587"/>
        <v>325.42141914439378</v>
      </c>
      <c r="T1212" s="113">
        <f t="shared" si="598"/>
        <v>0.6163643796390591</v>
      </c>
      <c r="U1212" s="70">
        <f t="shared" si="599"/>
        <v>1.5655655242832101</v>
      </c>
      <c r="V1212" s="70">
        <f>(L1212/Phase_Relations!C$24)</f>
        <v>1819.9296207179068</v>
      </c>
      <c r="W1212" s="70">
        <f t="shared" si="600"/>
        <v>262069.86538337858</v>
      </c>
      <c r="X1212" s="70">
        <f t="shared" si="601"/>
        <v>12551.238763571771</v>
      </c>
      <c r="Y1212" s="70">
        <f t="shared" si="602"/>
        <v>1764.5152132465444</v>
      </c>
      <c r="Z1212" s="70">
        <f t="shared" si="603"/>
        <v>254090.19070750239</v>
      </c>
      <c r="AA1212" s="70">
        <f t="shared" si="604"/>
        <v>12169.070436183065</v>
      </c>
      <c r="AB1212" s="70">
        <f t="shared" si="605"/>
        <v>11.186688812815682</v>
      </c>
      <c r="AC1212" s="70">
        <f t="shared" si="606"/>
        <v>0.11186688812815682</v>
      </c>
      <c r="AD1212" s="70">
        <f t="shared" si="607"/>
        <v>11952.122823420137</v>
      </c>
      <c r="AE1212" s="70">
        <f t="shared" si="608"/>
        <v>4.0774450474281112</v>
      </c>
      <c r="AF1212" s="70">
        <f t="shared" si="609"/>
        <v>2.6741682600241817E-2</v>
      </c>
      <c r="AG1212" s="70">
        <f t="shared" si="610"/>
        <v>2.5927434357227296E-2</v>
      </c>
      <c r="AH1212" s="70">
        <f>(U1212-Phase_Relations!$B$37)/Phase_Relations!$B$37</f>
        <v>0.97348114403888475</v>
      </c>
      <c r="AI1212" s="70">
        <f>(U1212-Phase_Relations!G$20)/Phase_Relations!G$20</f>
        <v>0.89746922871294155</v>
      </c>
      <c r="AJ1212" s="70">
        <f t="shared" si="611"/>
        <v>0.97365106176744043</v>
      </c>
      <c r="AK1212" s="70">
        <f t="shared" si="612"/>
        <v>0.4932811985457225</v>
      </c>
      <c r="AL1212" s="71">
        <f>(1/(J1213-J1211))*((M1213-M1211)/Phase_Relations!B$22)</f>
        <v>2.2646898772177305E-7</v>
      </c>
      <c r="AM1212" s="71">
        <f t="shared" si="613"/>
        <v>1.8707540145896073</v>
      </c>
      <c r="AN1212" s="71">
        <f>SUM(AM$27:AM1212)</f>
        <v>675.29932146272813</v>
      </c>
      <c r="AO1212" s="71">
        <f>(1/10000)*((AL1212*Phase_Relations!B$22*H$7*U1212))/(2*(P1212-R1212))</f>
        <v>9.6338381424072997E-13</v>
      </c>
      <c r="AP1212" s="71">
        <f t="shared" si="614"/>
        <v>1.3277899521594518E-12</v>
      </c>
      <c r="AQ1212" s="72">
        <f t="shared" si="615"/>
        <v>9.6123800867406118E-20</v>
      </c>
      <c r="AR1212" s="72">
        <f t="shared" si="616"/>
        <v>1.32483248180486E-19</v>
      </c>
      <c r="AS1212" s="71">
        <f t="shared" si="588"/>
        <v>3.6615292724436605E-6</v>
      </c>
      <c r="AT1212" s="72">
        <f t="shared" si="589"/>
        <v>2.6199964510838243E-8</v>
      </c>
      <c r="AU1212" s="97">
        <f t="shared" si="617"/>
        <v>2.913824960917955E-8</v>
      </c>
      <c r="AV1212" s="2"/>
      <c r="AW1212" s="2"/>
      <c r="AX1212" s="2"/>
      <c r="AY1212" s="2"/>
      <c r="AZ1212" s="2"/>
      <c r="BA1212" s="2"/>
      <c r="BC1212" s="10"/>
      <c r="BE1212" s="10"/>
      <c r="BI1212" s="10"/>
    </row>
    <row r="1213" spans="1:61" x14ac:dyDescent="0.2">
      <c r="A1213" s="9">
        <f>Raw_Data!A1211</f>
        <v>40775.258136574077</v>
      </c>
      <c r="B1213" s="10">
        <f>Raw_Data!J1211</f>
        <v>-1.8442595831495011E-2</v>
      </c>
      <c r="C1213" s="10">
        <f>Raw_Data!K1211</f>
        <v>-0.27759185955783039</v>
      </c>
      <c r="D1213" s="10">
        <f>Raw_Data!L1211</f>
        <v>3.4140228364638453E-2</v>
      </c>
      <c r="E1213" s="10">
        <f>Raw_Data!M1211</f>
        <v>1.8491391628218442E-2</v>
      </c>
      <c r="F1213" s="10">
        <f>Raw_Data!N1211</f>
        <v>1.8516535351818679E-2</v>
      </c>
      <c r="J1213" s="74">
        <f t="shared" si="590"/>
        <v>313875</v>
      </c>
      <c r="K1213" s="69">
        <f t="shared" si="591"/>
        <v>8647.6262051624872</v>
      </c>
      <c r="L1213" s="69">
        <f>K1213+$D$8-$B$8*Q1213+Phase_Relations!$C$24*Q1213</f>
        <v>8897.4238610847606</v>
      </c>
      <c r="M1213" s="69">
        <f t="shared" si="592"/>
        <v>7.7731764775434656E-2</v>
      </c>
      <c r="N1213" s="69">
        <f t="shared" si="593"/>
        <v>0.19743868252960403</v>
      </c>
      <c r="O1213" s="70">
        <f t="shared" si="594"/>
        <v>102.57410773989955</v>
      </c>
      <c r="P1213" s="70">
        <f t="shared" si="595"/>
        <v>707.40763958551406</v>
      </c>
      <c r="Q1213" s="70">
        <f t="shared" si="596"/>
        <v>55.514207097521854</v>
      </c>
      <c r="R1213" s="111">
        <f t="shared" si="597"/>
        <v>382.85660067256447</v>
      </c>
      <c r="S1213" s="70">
        <f t="shared" si="587"/>
        <v>324.55103891294959</v>
      </c>
      <c r="T1213" s="113">
        <f t="shared" si="598"/>
        <v>0.61626823522456531</v>
      </c>
      <c r="U1213" s="70">
        <f t="shared" si="599"/>
        <v>1.5653213174703959</v>
      </c>
      <c r="V1213" s="70">
        <f>(L1213/Phase_Relations!C$24)</f>
        <v>1827.1563210598754</v>
      </c>
      <c r="W1213" s="70">
        <f t="shared" si="600"/>
        <v>263110.51023262204</v>
      </c>
      <c r="X1213" s="70">
        <f t="shared" si="601"/>
        <v>12601.078076275004</v>
      </c>
      <c r="Y1213" s="70">
        <f t="shared" si="602"/>
        <v>1771.6421139623535</v>
      </c>
      <c r="Z1213" s="70">
        <f t="shared" si="603"/>
        <v>255116.46441057889</v>
      </c>
      <c r="AA1213" s="70">
        <f t="shared" si="604"/>
        <v>12218.221475602439</v>
      </c>
      <c r="AB1213" s="70">
        <f t="shared" si="605"/>
        <v>11.200542474846486</v>
      </c>
      <c r="AC1213" s="70">
        <f t="shared" si="606"/>
        <v>0.11200542474846487</v>
      </c>
      <c r="AD1213" s="70">
        <f t="shared" si="607"/>
        <v>12001.85411632714</v>
      </c>
      <c r="AE1213" s="70">
        <f t="shared" si="608"/>
        <v>4.0792483435716225</v>
      </c>
      <c r="AF1213" s="70">
        <f t="shared" si="609"/>
        <v>2.6562870836890531E-2</v>
      </c>
      <c r="AG1213" s="70">
        <f t="shared" si="610"/>
        <v>2.5755815252347831E-2</v>
      </c>
      <c r="AH1213" s="70">
        <f>(U1213-Phase_Relations!$B$37)/Phase_Relations!$B$37</f>
        <v>0.97317330796759982</v>
      </c>
      <c r="AI1213" s="70">
        <f>(U1213-Phase_Relations!G$20)/Phase_Relations!G$20</f>
        <v>0.89717324946099108</v>
      </c>
      <c r="AJ1213" s="70">
        <f t="shared" si="611"/>
        <v>0.97320286848150139</v>
      </c>
      <c r="AK1213" s="70">
        <f t="shared" si="612"/>
        <v>0.49320214501076132</v>
      </c>
      <c r="AL1213" s="71">
        <f>(1/(J1214-J1212))*((M1214-M1212)/Phase_Relations!B$22)</f>
        <v>2.3959704340289119E-7</v>
      </c>
      <c r="AM1213" s="71">
        <f t="shared" si="613"/>
        <v>1.659251504084772</v>
      </c>
      <c r="AN1213" s="71">
        <f>SUM(AM$27:AM1213)</f>
        <v>676.95857296681288</v>
      </c>
      <c r="AO1213" s="71">
        <f>(1/10000)*((AL1213*Phase_Relations!B$22*H$7*U1213))/(2*(P1213-R1213))</f>
        <v>1.0218036340902824E-12</v>
      </c>
      <c r="AP1213" s="71">
        <f t="shared" si="614"/>
        <v>1.2538541041098698E-12</v>
      </c>
      <c r="AQ1213" s="72">
        <f t="shared" si="615"/>
        <v>1.0195277063721057E-19</v>
      </c>
      <c r="AR1213" s="72">
        <f t="shared" si="616"/>
        <v>1.2510613157355809E-19</v>
      </c>
      <c r="AS1213" s="71">
        <f t="shared" si="588"/>
        <v>3.1365829434112013E-6</v>
      </c>
      <c r="AT1213" s="72">
        <f t="shared" si="589"/>
        <v>3.2439528598075829E-8</v>
      </c>
      <c r="AU1213" s="97">
        <f t="shared" si="617"/>
        <v>2.7670717680875956E-8</v>
      </c>
      <c r="AV1213" s="2"/>
      <c r="AW1213" s="2"/>
      <c r="AX1213" s="2"/>
      <c r="AY1213" s="2"/>
      <c r="AZ1213" s="2"/>
      <c r="BA1213" s="2"/>
      <c r="BC1213" s="10"/>
      <c r="BE1213" s="10"/>
      <c r="BI1213" s="10"/>
    </row>
    <row r="1214" spans="1:61" x14ac:dyDescent="0.2">
      <c r="A1214" s="9">
        <f>Raw_Data!A1212</f>
        <v>40775.261111111111</v>
      </c>
      <c r="B1214" s="10">
        <f>Raw_Data!J1212</f>
        <v>-1.8513285247519912E-2</v>
      </c>
      <c r="C1214" s="10">
        <f>Raw_Data!K1212</f>
        <v>-0.2780657351793705</v>
      </c>
      <c r="D1214" s="10">
        <f>Raw_Data!L1212</f>
        <v>3.4214943941959057E-2</v>
      </c>
      <c r="E1214" s="10">
        <f>Raw_Data!M1212</f>
        <v>1.8430405379682241E-2</v>
      </c>
      <c r="F1214" s="10">
        <f>Raw_Data!N1212</f>
        <v>1.8494172858581778E-2</v>
      </c>
      <c r="J1214" s="74">
        <f t="shared" si="590"/>
        <v>314131.99999972712</v>
      </c>
      <c r="K1214" s="69">
        <f t="shared" si="591"/>
        <v>8680.7720622874731</v>
      </c>
      <c r="L1214" s="69">
        <f>K1214+$D$8-$B$8*Q1214+Phase_Relations!$C$24*Q1214</f>
        <v>8929.7605398946307</v>
      </c>
      <c r="M1214" s="69">
        <f t="shared" si="592"/>
        <v>7.7852492583200109E-2</v>
      </c>
      <c r="N1214" s="69">
        <f t="shared" si="593"/>
        <v>0.19774533116132828</v>
      </c>
      <c r="O1214" s="70">
        <f t="shared" si="594"/>
        <v>102.79859023591793</v>
      </c>
      <c r="P1214" s="70">
        <f t="shared" si="595"/>
        <v>708.95579473046848</v>
      </c>
      <c r="Q1214" s="70">
        <f t="shared" si="596"/>
        <v>55.331116322127045</v>
      </c>
      <c r="R1214" s="111">
        <f t="shared" si="597"/>
        <v>381.59390566984172</v>
      </c>
      <c r="S1214" s="70">
        <f t="shared" si="587"/>
        <v>327.36188906062677</v>
      </c>
      <c r="T1214" s="113">
        <f t="shared" si="598"/>
        <v>0.6161475074167998</v>
      </c>
      <c r="U1214" s="70">
        <f t="shared" si="599"/>
        <v>1.5650146688386715</v>
      </c>
      <c r="V1214" s="70">
        <f>(L1214/Phase_Relations!C$24)</f>
        <v>1833.7969136642084</v>
      </c>
      <c r="W1214" s="70">
        <f t="shared" si="600"/>
        <v>264066.755567646</v>
      </c>
      <c r="X1214" s="70">
        <f t="shared" si="601"/>
        <v>12646.875266649713</v>
      </c>
      <c r="Y1214" s="70">
        <f t="shared" si="602"/>
        <v>1778.4657973420815</v>
      </c>
      <c r="Z1214" s="70">
        <f t="shared" si="603"/>
        <v>256099.07481725974</v>
      </c>
      <c r="AA1214" s="70">
        <f t="shared" si="604"/>
        <v>12265.28136097987</v>
      </c>
      <c r="AB1214" s="70">
        <f t="shared" si="605"/>
        <v>11.217938412564866</v>
      </c>
      <c r="AC1214" s="70">
        <f t="shared" si="606"/>
        <v>0.11217938412564867</v>
      </c>
      <c r="AD1214" s="70">
        <f t="shared" si="607"/>
        <v>12047.040101606121</v>
      </c>
      <c r="AE1214" s="70">
        <f t="shared" si="608"/>
        <v>4.0808803560027505</v>
      </c>
      <c r="AF1214" s="70">
        <f t="shared" si="609"/>
        <v>2.6690124704524015E-2</v>
      </c>
      <c r="AG1214" s="70">
        <f t="shared" si="610"/>
        <v>2.5884804124216551E-2</v>
      </c>
      <c r="AH1214" s="70">
        <f>(U1214-Phase_Relations!$B$37)/Phase_Relations!$B$37</f>
        <v>0.97278676056146007</v>
      </c>
      <c r="AI1214" s="70">
        <f>(U1214-Phase_Relations!G$20)/Phase_Relations!G$20</f>
        <v>0.89680159057243036</v>
      </c>
      <c r="AJ1214" s="70">
        <f t="shared" si="611"/>
        <v>0.97279899854091945</v>
      </c>
      <c r="AK1214" s="70">
        <f t="shared" si="612"/>
        <v>0.49310284314996239</v>
      </c>
      <c r="AL1214" s="71">
        <f>(1/(J1215-J1213))*((M1215-M1213)/Phase_Relations!B$22)</f>
        <v>2.1951459958315632E-7</v>
      </c>
      <c r="AM1214" s="71">
        <f t="shared" si="613"/>
        <v>2.091765330055372</v>
      </c>
      <c r="AN1214" s="71">
        <f>SUM(AM$27:AM1214)</f>
        <v>679.05033829686829</v>
      </c>
      <c r="AO1214" s="71">
        <f>(1/10000)*((AL1214*Phase_Relations!B$22*H$7*U1214))/(2*(P1214-R1214))</f>
        <v>9.2793850539365756E-13</v>
      </c>
      <c r="AP1214" s="71">
        <f t="shared" si="614"/>
        <v>1.1925012132182752E-12</v>
      </c>
      <c r="AQ1214" s="72">
        <f t="shared" si="615"/>
        <v>9.2587164940026591E-20</v>
      </c>
      <c r="AR1214" s="72">
        <f t="shared" si="616"/>
        <v>1.1898450800097265E-19</v>
      </c>
      <c r="AS1214" s="71">
        <f t="shared" si="588"/>
        <v>4.3354459369154891E-6</v>
      </c>
      <c r="AT1214" s="72">
        <f t="shared" si="589"/>
        <v>2.1313230879619341E-8</v>
      </c>
      <c r="AU1214" s="97">
        <f t="shared" si="617"/>
        <v>2.7288534694415084E-8</v>
      </c>
      <c r="AV1214" s="2"/>
      <c r="AW1214" s="2"/>
      <c r="AX1214" s="2"/>
      <c r="AY1214" s="2"/>
      <c r="AZ1214" s="2"/>
      <c r="BA1214" s="2"/>
      <c r="BC1214" s="10"/>
      <c r="BE1214" s="10"/>
      <c r="BI1214" s="10"/>
    </row>
    <row r="1215" spans="1:61" x14ac:dyDescent="0.2">
      <c r="A1215" s="9">
        <f>Raw_Data!A1213</f>
        <v>40775.264085648145</v>
      </c>
      <c r="B1215" s="10">
        <f>Raw_Data!J1213</f>
        <v>-1.858501980276011E-2</v>
      </c>
      <c r="C1215" s="10">
        <f>Raw_Data!K1213</f>
        <v>-0.27839827947519069</v>
      </c>
      <c r="D1215" s="10">
        <f>Raw_Data!L1213</f>
        <v>3.434066943894136E-2</v>
      </c>
      <c r="E1215" s="10">
        <f>Raw_Data!M1213</f>
        <v>1.8470251312270241E-2</v>
      </c>
      <c r="F1215" s="10">
        <f>Raw_Data!N1213</f>
        <v>1.8538861988572578E-2</v>
      </c>
      <c r="J1215" s="74">
        <f t="shared" si="590"/>
        <v>314388.99999945424</v>
      </c>
      <c r="K1215" s="69">
        <f t="shared" si="591"/>
        <v>8714.4079791279564</v>
      </c>
      <c r="L1215" s="69">
        <f>K1215+$D$8-$B$8*Q1215+Phase_Relations!$C$24*Q1215</f>
        <v>8963.9251409117878</v>
      </c>
      <c r="M1215" s="69">
        <f t="shared" si="592"/>
        <v>7.7930459293094778E-2</v>
      </c>
      <c r="N1215" s="69">
        <f t="shared" si="593"/>
        <v>0.19794336660446074</v>
      </c>
      <c r="O1215" s="70">
        <f t="shared" si="594"/>
        <v>103.17633172421075</v>
      </c>
      <c r="P1215" s="70">
        <f t="shared" si="595"/>
        <v>711.56090844283278</v>
      </c>
      <c r="Q1215" s="70">
        <f t="shared" si="596"/>
        <v>55.4507403827796</v>
      </c>
      <c r="R1215" s="111">
        <f t="shared" si="597"/>
        <v>382.41889919158348</v>
      </c>
      <c r="S1215" s="70">
        <f t="shared" si="587"/>
        <v>329.14200925124931</v>
      </c>
      <c r="T1215" s="113">
        <f t="shared" si="598"/>
        <v>0.61606954070690523</v>
      </c>
      <c r="U1215" s="70">
        <f t="shared" si="599"/>
        <v>1.5648166333955393</v>
      </c>
      <c r="V1215" s="70">
        <f>(L1215/Phase_Relations!C$24)</f>
        <v>1840.8128845429271</v>
      </c>
      <c r="W1215" s="70">
        <f t="shared" si="600"/>
        <v>265077.05537418148</v>
      </c>
      <c r="X1215" s="70">
        <f t="shared" si="601"/>
        <v>12695.261272709842</v>
      </c>
      <c r="Y1215" s="70">
        <f t="shared" si="602"/>
        <v>1785.3621441601476</v>
      </c>
      <c r="Z1215" s="70">
        <f t="shared" si="603"/>
        <v>257092.14875906127</v>
      </c>
      <c r="AA1215" s="70">
        <f t="shared" si="604"/>
        <v>12312.842373518259</v>
      </c>
      <c r="AB1215" s="70">
        <f t="shared" si="605"/>
        <v>11.229172808803279</v>
      </c>
      <c r="AC1215" s="70">
        <f t="shared" si="606"/>
        <v>0.11229172808803278</v>
      </c>
      <c r="AD1215" s="70">
        <f t="shared" si="607"/>
        <v>12093.414367350759</v>
      </c>
      <c r="AE1215" s="70">
        <f t="shared" si="608"/>
        <v>4.0825489337435359</v>
      </c>
      <c r="AF1215" s="70">
        <f t="shared" si="609"/>
        <v>2.6731602603729313E-2</v>
      </c>
      <c r="AG1215" s="70">
        <f t="shared" si="610"/>
        <v>2.5926367498933161E-2</v>
      </c>
      <c r="AH1215" s="70">
        <f>(U1215-Phase_Relations!$B$37)/Phase_Relations!$B$37</f>
        <v>0.97253712603207709</v>
      </c>
      <c r="AI1215" s="70">
        <f>(U1215-Phase_Relations!G$20)/Phase_Relations!G$20</f>
        <v>0.89656157113299506</v>
      </c>
      <c r="AJ1215" s="70">
        <f t="shared" si="611"/>
        <v>0.97238637302641073</v>
      </c>
      <c r="AK1215" s="70">
        <f t="shared" si="612"/>
        <v>0.49303869275627604</v>
      </c>
      <c r="AL1215" s="71">
        <f>(1/(J1216-J1214))*((M1216-M1214)/Phase_Relations!B$22)</f>
        <v>1.7960519784858355E-7</v>
      </c>
      <c r="AM1215" s="71">
        <f t="shared" si="613"/>
        <v>1.3560171543979989</v>
      </c>
      <c r="AN1215" s="71">
        <f>SUM(AM$27:AM1215)</f>
        <v>680.40635545126634</v>
      </c>
      <c r="AO1215" s="71">
        <f>(1/10000)*((AL1215*Phase_Relations!B$22*H$7*U1215))/(2*(P1215-R1215))</f>
        <v>7.5503056203025258E-13</v>
      </c>
      <c r="AP1215" s="71">
        <f t="shared" si="614"/>
        <v>1.2066268292951556E-12</v>
      </c>
      <c r="AQ1215" s="72">
        <f t="shared" si="615"/>
        <v>7.5334883481098592E-20</v>
      </c>
      <c r="AR1215" s="72">
        <f t="shared" si="616"/>
        <v>1.2039392332104799E-19</v>
      </c>
      <c r="AS1215" s="71">
        <f t="shared" si="588"/>
        <v>2.7286476920760799E-6</v>
      </c>
      <c r="AT1215" s="72">
        <f t="shared" si="589"/>
        <v>2.7553763965398695E-8</v>
      </c>
      <c r="AU1215" s="97">
        <f t="shared" si="617"/>
        <v>2.7943709750511086E-8</v>
      </c>
      <c r="AV1215" s="2"/>
      <c r="AW1215" s="2"/>
      <c r="AX1215" s="2"/>
      <c r="AY1215" s="2"/>
      <c r="AZ1215" s="2"/>
      <c r="BA1215" s="2"/>
      <c r="BC1215" s="10"/>
      <c r="BE1215" s="10"/>
      <c r="BI1215" s="10"/>
    </row>
    <row r="1216" spans="1:61" x14ac:dyDescent="0.2">
      <c r="A1216" s="9">
        <f>Raw_Data!A1214</f>
        <v>40775.267071759263</v>
      </c>
      <c r="B1216" s="10">
        <f>Raw_Data!J1214</f>
        <v>-1.8658512092135409E-2</v>
      </c>
      <c r="C1216" s="10">
        <f>Raw_Data!K1214</f>
        <v>-0.27875576459319085</v>
      </c>
      <c r="D1216" s="10">
        <f>Raw_Data!L1214</f>
        <v>3.4385444153056555E-2</v>
      </c>
      <c r="E1216" s="10">
        <f>Raw_Data!M1214</f>
        <v>1.8452258290550142E-2</v>
      </c>
      <c r="F1216" s="10">
        <f>Raw_Data!N1214</f>
        <v>1.8487144987911978E-2</v>
      </c>
      <c r="J1216" s="74">
        <f t="shared" si="590"/>
        <v>314647.00000004377</v>
      </c>
      <c r="K1216" s="69">
        <f t="shared" si="591"/>
        <v>8748.8680873082758</v>
      </c>
      <c r="L1216" s="69">
        <f>K1216+$D$8-$B$8*Q1216+Phase_Relations!$C$24*Q1216</f>
        <v>8998.1465139124757</v>
      </c>
      <c r="M1216" s="69">
        <f t="shared" si="592"/>
        <v>7.8015379231307108E-2</v>
      </c>
      <c r="N1216" s="69">
        <f t="shared" si="593"/>
        <v>0.19815906324752006</v>
      </c>
      <c r="O1216" s="70">
        <f t="shared" si="594"/>
        <v>103.31085707947851</v>
      </c>
      <c r="P1216" s="70">
        <f t="shared" si="595"/>
        <v>712.48866951364482</v>
      </c>
      <c r="Q1216" s="70">
        <f t="shared" si="596"/>
        <v>55.39672236433281</v>
      </c>
      <c r="R1216" s="111">
        <f t="shared" si="597"/>
        <v>382.04636113332975</v>
      </c>
      <c r="S1216" s="70">
        <f t="shared" si="587"/>
        <v>330.44230838031507</v>
      </c>
      <c r="T1216" s="113">
        <f t="shared" si="598"/>
        <v>0.61598462076869287</v>
      </c>
      <c r="U1216" s="70">
        <f t="shared" si="599"/>
        <v>1.56460093675248</v>
      </c>
      <c r="V1216" s="70">
        <f>(L1216/Phase_Relations!C$24)</f>
        <v>1847.8405139972276</v>
      </c>
      <c r="W1216" s="70">
        <f t="shared" si="600"/>
        <v>266089.0340156008</v>
      </c>
      <c r="X1216" s="70">
        <f t="shared" si="601"/>
        <v>12743.7276827395</v>
      </c>
      <c r="Y1216" s="70">
        <f t="shared" si="602"/>
        <v>1792.4437916328948</v>
      </c>
      <c r="Z1216" s="70">
        <f t="shared" si="603"/>
        <v>258111.90599513685</v>
      </c>
      <c r="AA1216" s="70">
        <f t="shared" si="604"/>
        <v>12361.681321606171</v>
      </c>
      <c r="AB1216" s="70">
        <f t="shared" si="605"/>
        <v>11.241409111139344</v>
      </c>
      <c r="AC1216" s="70">
        <f t="shared" si="606"/>
        <v>0.11241409111139344</v>
      </c>
      <c r="AD1216" s="70">
        <f t="shared" si="607"/>
        <v>12141.386449352627</v>
      </c>
      <c r="AE1216" s="70">
        <f t="shared" si="608"/>
        <v>4.0842682825318999</v>
      </c>
      <c r="AF1216" s="70">
        <f t="shared" si="609"/>
        <v>2.6731178371566387E-2</v>
      </c>
      <c r="AG1216" s="70">
        <f t="shared" si="610"/>
        <v>2.5929799867575355E-2</v>
      </c>
      <c r="AH1216" s="70">
        <f>(U1216-Phase_Relations!$B$37)/Phase_Relations!$B$37</f>
        <v>0.97226522859226538</v>
      </c>
      <c r="AI1216" s="70">
        <f>(U1216-Phase_Relations!G$20)/Phase_Relations!G$20</f>
        <v>0.89630014627623011</v>
      </c>
      <c r="AJ1216" s="70">
        <f t="shared" si="611"/>
        <v>0.97196611969549573</v>
      </c>
      <c r="AK1216" s="70">
        <f t="shared" si="612"/>
        <v>0.49296880282487904</v>
      </c>
      <c r="AL1216" s="71">
        <f>(1/(J1217-J1215))*((M1217-M1215)/Phase_Relations!B$22)</f>
        <v>2.6213596209889423E-7</v>
      </c>
      <c r="AM1216" s="71">
        <f t="shared" si="613"/>
        <v>1.4827217492376208</v>
      </c>
      <c r="AN1216" s="71">
        <f>SUM(AM$27:AM1216)</f>
        <v>681.88907720050395</v>
      </c>
      <c r="AO1216" s="71">
        <f>(1/10000)*((AL1216*Phase_Relations!B$22*H$7*U1216))/(2*(P1216-R1216))</f>
        <v>1.0974886464497402E-12</v>
      </c>
      <c r="AP1216" s="71">
        <f t="shared" si="614"/>
        <v>1.2135110584310238E-12</v>
      </c>
      <c r="AQ1216" s="72">
        <f t="shared" si="615"/>
        <v>1.0950441407272067E-19</v>
      </c>
      <c r="AR1216" s="72">
        <f t="shared" si="616"/>
        <v>1.2108081286683438E-19</v>
      </c>
      <c r="AS1216" s="71">
        <f t="shared" si="588"/>
        <v>2.8733687547227328E-6</v>
      </c>
      <c r="AT1216" s="72">
        <f t="shared" si="589"/>
        <v>3.8034047042629018E-8</v>
      </c>
      <c r="AU1216" s="97">
        <f t="shared" si="617"/>
        <v>2.8347806595229178E-8</v>
      </c>
      <c r="AV1216" s="2"/>
      <c r="AW1216" s="2"/>
      <c r="AX1216" s="2"/>
      <c r="AY1216" s="2"/>
      <c r="AZ1216" s="2"/>
      <c r="BA1216" s="2"/>
      <c r="BC1216" s="10"/>
      <c r="BE1216" s="10"/>
      <c r="BI1216" s="10"/>
    </row>
    <row r="1217" spans="1:61" x14ac:dyDescent="0.2">
      <c r="A1217" s="9">
        <f>Raw_Data!A1215</f>
        <v>40775.270046296297</v>
      </c>
      <c r="B1217" s="10">
        <f>Raw_Data!J1215</f>
        <v>-1.8731576824558911E-2</v>
      </c>
      <c r="C1217" s="10">
        <f>Raw_Data!K1215</f>
        <v>-0.27933890476906065</v>
      </c>
      <c r="D1217" s="10">
        <f>Raw_Data!L1215</f>
        <v>3.4362177928931453E-2</v>
      </c>
      <c r="E1217" s="10">
        <f>Raw_Data!M1215</f>
        <v>1.8466605201598242E-2</v>
      </c>
      <c r="F1217" s="10">
        <f>Raw_Data!N1215</f>
        <v>1.8513630976694877E-2</v>
      </c>
      <c r="J1217" s="74">
        <f t="shared" si="590"/>
        <v>314903.99999977089</v>
      </c>
      <c r="K1217" s="69">
        <f t="shared" si="591"/>
        <v>8783.1277165140327</v>
      </c>
      <c r="L1217" s="69">
        <f>K1217+$D$8-$B$8*Q1217+Phase_Relations!$C$24*Q1217</f>
        <v>9032.5965009380307</v>
      </c>
      <c r="M1217" s="69">
        <f t="shared" si="592"/>
        <v>7.8168194329307869E-2</v>
      </c>
      <c r="N1217" s="69">
        <f t="shared" si="593"/>
        <v>0.19854721359644198</v>
      </c>
      <c r="O1217" s="70">
        <f t="shared" si="594"/>
        <v>103.24095385110465</v>
      </c>
      <c r="P1217" s="70">
        <f t="shared" si="595"/>
        <v>712.00657828348039</v>
      </c>
      <c r="Q1217" s="70">
        <f t="shared" si="596"/>
        <v>55.439794157259342</v>
      </c>
      <c r="R1217" s="111">
        <f t="shared" si="597"/>
        <v>382.34340798109889</v>
      </c>
      <c r="S1217" s="70">
        <f t="shared" si="587"/>
        <v>329.6631703023815</v>
      </c>
      <c r="T1217" s="113">
        <f t="shared" si="598"/>
        <v>0.61583180567069207</v>
      </c>
      <c r="U1217" s="70">
        <f t="shared" si="599"/>
        <v>1.5642127864035578</v>
      </c>
      <c r="V1217" s="70">
        <f>(L1217/Phase_Relations!C$24)</f>
        <v>1854.9150911486527</v>
      </c>
      <c r="W1217" s="70">
        <f t="shared" si="600"/>
        <v>267107.77312540601</v>
      </c>
      <c r="X1217" s="70">
        <f t="shared" si="601"/>
        <v>12792.517869990706</v>
      </c>
      <c r="Y1217" s="70">
        <f t="shared" si="602"/>
        <v>1799.4752969913934</v>
      </c>
      <c r="Z1217" s="70">
        <f t="shared" si="603"/>
        <v>259124.44276676065</v>
      </c>
      <c r="AA1217" s="70">
        <f t="shared" si="604"/>
        <v>12410.174462009607</v>
      </c>
      <c r="AB1217" s="70">
        <f t="shared" si="605"/>
        <v>11.263428577710066</v>
      </c>
      <c r="AC1217" s="70">
        <f t="shared" si="606"/>
        <v>0.11263428577710066</v>
      </c>
      <c r="AD1217" s="70">
        <f t="shared" si="607"/>
        <v>12190.399015141353</v>
      </c>
      <c r="AE1217" s="70">
        <f t="shared" si="608"/>
        <v>4.0860179211424175</v>
      </c>
      <c r="AF1217" s="70">
        <f t="shared" si="609"/>
        <v>2.6563943263775716E-2</v>
      </c>
      <c r="AG1217" s="70">
        <f t="shared" si="610"/>
        <v>2.5769998811236445E-2</v>
      </c>
      <c r="AH1217" s="70">
        <f>(U1217-Phase_Relations!$B$37)/Phase_Relations!$B$37</f>
        <v>0.9717759438049034</v>
      </c>
      <c r="AI1217" s="70">
        <f>(U1217-Phase_Relations!G$20)/Phase_Relations!G$20</f>
        <v>0.89582970710791021</v>
      </c>
      <c r="AJ1217" s="70">
        <f t="shared" si="611"/>
        <v>0.97154614770323711</v>
      </c>
      <c r="AK1217" s="70">
        <f t="shared" si="612"/>
        <v>0.49284298596811332</v>
      </c>
      <c r="AL1217" s="71">
        <f>(1/(J1218-J1216))*((M1218-M1216)/Phase_Relations!B$22)</f>
        <v>3.7000429893632386E-7</v>
      </c>
      <c r="AM1217" s="71">
        <f t="shared" si="613"/>
        <v>2.6788646832070047</v>
      </c>
      <c r="AN1217" s="71">
        <f>SUM(AM$27:AM1217)</f>
        <v>684.567941883711</v>
      </c>
      <c r="AO1217" s="71">
        <f>(1/10000)*((AL1217*Phase_Relations!B$22*H$7*U1217))/(2*(P1217-R1217))</f>
        <v>1.5523786565202507E-12</v>
      </c>
      <c r="AP1217" s="71">
        <f t="shared" si="614"/>
        <v>1.2306279237941811E-12</v>
      </c>
      <c r="AQ1217" s="72">
        <f t="shared" si="615"/>
        <v>1.5489209455710955E-19</v>
      </c>
      <c r="AR1217" s="72">
        <f t="shared" si="616"/>
        <v>1.2278868685570668E-19</v>
      </c>
      <c r="AS1217" s="71">
        <f t="shared" si="588"/>
        <v>5.0616132312907731E-6</v>
      </c>
      <c r="AT1217" s="72">
        <f t="shared" si="589"/>
        <v>3.0540249054211046E-8</v>
      </c>
      <c r="AU1217" s="97">
        <f t="shared" si="617"/>
        <v>3.0400243555064425E-8</v>
      </c>
      <c r="AV1217" s="2"/>
      <c r="AW1217" s="2"/>
      <c r="AX1217" s="2"/>
      <c r="AY1217" s="2"/>
      <c r="AZ1217" s="2"/>
      <c r="BA1217" s="2"/>
      <c r="BC1217" s="10"/>
      <c r="BE1217" s="10"/>
      <c r="BI1217" s="10"/>
    </row>
    <row r="1218" spans="1:61" x14ac:dyDescent="0.2">
      <c r="A1218" s="9">
        <f>Raw_Data!A1216</f>
        <v>40775.273020833331</v>
      </c>
      <c r="B1218" s="10">
        <f>Raw_Data!J1216</f>
        <v>-1.8803358886127209E-2</v>
      </c>
      <c r="C1218" s="10">
        <f>Raw_Data!K1216</f>
        <v>-0.28001824525909047</v>
      </c>
      <c r="D1218" s="10">
        <f>Raw_Data!L1216</f>
        <v>3.4432380405094554E-2</v>
      </c>
      <c r="E1218" s="10">
        <f>Raw_Data!M1216</f>
        <v>1.8462187113096641E-2</v>
      </c>
      <c r="F1218" s="10">
        <f>Raw_Data!N1216</f>
        <v>1.8511897913349479E-2</v>
      </c>
      <c r="J1218" s="74">
        <f t="shared" si="590"/>
        <v>315160.99999949802</v>
      </c>
      <c r="K1218" s="69">
        <f t="shared" si="591"/>
        <v>8816.7859087961915</v>
      </c>
      <c r="L1218" s="69">
        <f>K1218+$D$8-$B$8*Q1218+Phase_Relations!$C$24*Q1218</f>
        <v>9066.1960730968749</v>
      </c>
      <c r="M1218" s="69">
        <f t="shared" si="592"/>
        <v>7.8350290102150916E-2</v>
      </c>
      <c r="N1218" s="69">
        <f t="shared" si="593"/>
        <v>0.19900973685946333</v>
      </c>
      <c r="O1218" s="70">
        <f t="shared" si="594"/>
        <v>103.45187676224194</v>
      </c>
      <c r="P1218" s="70">
        <f t="shared" si="595"/>
        <v>713.46121904994436</v>
      </c>
      <c r="Q1218" s="70">
        <f t="shared" si="596"/>
        <v>55.426530326987162</v>
      </c>
      <c r="R1218" s="111">
        <f t="shared" si="597"/>
        <v>382.25193328956664</v>
      </c>
      <c r="S1218" s="70">
        <f t="shared" si="587"/>
        <v>331.20928576037772</v>
      </c>
      <c r="T1218" s="113">
        <f t="shared" si="598"/>
        <v>0.61564970989784906</v>
      </c>
      <c r="U1218" s="70">
        <f t="shared" si="599"/>
        <v>1.5637502631405367</v>
      </c>
      <c r="V1218" s="70">
        <f>(L1218/Phase_Relations!C$24)</f>
        <v>1861.8150288849508</v>
      </c>
      <c r="W1218" s="70">
        <f t="shared" si="600"/>
        <v>268101.36415943294</v>
      </c>
      <c r="X1218" s="70">
        <f t="shared" si="601"/>
        <v>12840.10364748242</v>
      </c>
      <c r="Y1218" s="70">
        <f t="shared" si="602"/>
        <v>1806.3884985579637</v>
      </c>
      <c r="Z1218" s="70">
        <f t="shared" si="603"/>
        <v>260119.94379234678</v>
      </c>
      <c r="AA1218" s="70">
        <f t="shared" si="604"/>
        <v>12457.851714192853</v>
      </c>
      <c r="AB1218" s="70">
        <f t="shared" si="605"/>
        <v>11.289667161693217</v>
      </c>
      <c r="AC1218" s="70">
        <f t="shared" si="606"/>
        <v>0.11289667161693216</v>
      </c>
      <c r="AD1218" s="70">
        <f t="shared" si="607"/>
        <v>12237.045523685934</v>
      </c>
      <c r="AE1218" s="70">
        <f t="shared" si="608"/>
        <v>4.0876765756818347</v>
      </c>
      <c r="AF1218" s="70">
        <f t="shared" si="609"/>
        <v>2.6586388516973678E-2</v>
      </c>
      <c r="AG1218" s="70">
        <f t="shared" si="610"/>
        <v>2.5794907490900083E-2</v>
      </c>
      <c r="AH1218" s="70">
        <f>(U1218-Phase_Relations!$B$37)/Phase_Relations!$B$37</f>
        <v>0.9711929078833188</v>
      </c>
      <c r="AI1218" s="70">
        <f>(U1218-Phase_Relations!G$20)/Phase_Relations!G$20</f>
        <v>0.89526912778655077</v>
      </c>
      <c r="AJ1218" s="70">
        <f t="shared" si="611"/>
        <v>0.97111140683772446</v>
      </c>
      <c r="AK1218" s="70">
        <f t="shared" si="612"/>
        <v>0.49269297997129707</v>
      </c>
      <c r="AL1218" s="71">
        <f>(1/(J1219-J1217))*((M1219-M1217)/Phase_Relations!B$22)</f>
        <v>4.6169312055012835E-7</v>
      </c>
      <c r="AM1218" s="71">
        <f t="shared" si="613"/>
        <v>3.2047077751287913</v>
      </c>
      <c r="AN1218" s="71">
        <f>SUM(AM$27:AM1218)</f>
        <v>687.77264965883978</v>
      </c>
      <c r="AO1218" s="71">
        <f>(1/10000)*((AL1218*Phase_Relations!B$22*H$7*U1218))/(2*(P1218-R1218))</f>
        <v>1.9274529578444998E-12</v>
      </c>
      <c r="AP1218" s="71">
        <f t="shared" si="614"/>
        <v>1.3500386552366622E-12</v>
      </c>
      <c r="AQ1218" s="72">
        <f t="shared" si="615"/>
        <v>1.9231598202338222E-19</v>
      </c>
      <c r="AR1218" s="72">
        <f t="shared" si="616"/>
        <v>1.3470316289416356E-19</v>
      </c>
      <c r="AS1218" s="71">
        <f t="shared" si="588"/>
        <v>6.3389686879045111E-6</v>
      </c>
      <c r="AT1218" s="72">
        <f t="shared" si="589"/>
        <v>3.0278129966793393E-8</v>
      </c>
      <c r="AU1218" s="97">
        <f t="shared" si="617"/>
        <v>2.9464960425633149E-8</v>
      </c>
      <c r="AV1218" s="2"/>
      <c r="AW1218" s="2"/>
      <c r="AX1218" s="2"/>
      <c r="AY1218" s="2"/>
      <c r="AZ1218" s="2"/>
      <c r="BA1218" s="2"/>
      <c r="BC1218" s="10"/>
      <c r="BE1218" s="10"/>
      <c r="BI1218" s="10"/>
    </row>
    <row r="1219" spans="1:61" x14ac:dyDescent="0.2">
      <c r="A1219" s="9">
        <f>Raw_Data!A1217</f>
        <v>40775.276006944441</v>
      </c>
      <c r="B1219" s="10">
        <f>Raw_Data!J1217</f>
        <v>-1.8875283466679309E-2</v>
      </c>
      <c r="C1219" s="10">
        <f>Raw_Data!K1217</f>
        <v>-0.28087929745361073</v>
      </c>
      <c r="D1219" s="10">
        <f>Raw_Data!L1217</f>
        <v>3.4536276744373054E-2</v>
      </c>
      <c r="E1219" s="10">
        <f>Raw_Data!M1217</f>
        <v>1.8437329426984443E-2</v>
      </c>
      <c r="F1219" s="10">
        <f>Raw_Data!N1217</f>
        <v>1.8508694734200578E-2</v>
      </c>
      <c r="J1219" s="74">
        <f t="shared" si="590"/>
        <v>315418.9999994589</v>
      </c>
      <c r="K1219" s="69">
        <f t="shared" si="591"/>
        <v>8850.5109274031438</v>
      </c>
      <c r="L1219" s="69">
        <f>K1219+$D$8-$B$8*Q1219+Phase_Relations!$C$24*Q1219</f>
        <v>9099.5912747196926</v>
      </c>
      <c r="M1219" s="69">
        <f t="shared" si="592"/>
        <v>7.8586910745477925E-2</v>
      </c>
      <c r="N1219" s="69">
        <f t="shared" si="593"/>
        <v>0.19961075329351394</v>
      </c>
      <c r="O1219" s="70">
        <f t="shared" si="594"/>
        <v>103.76403267945228</v>
      </c>
      <c r="P1219" s="70">
        <f t="shared" si="595"/>
        <v>715.61401847898128</v>
      </c>
      <c r="Q1219" s="70">
        <f t="shared" si="596"/>
        <v>55.351903453978217</v>
      </c>
      <c r="R1219" s="111">
        <f t="shared" si="597"/>
        <v>381.73726519984979</v>
      </c>
      <c r="S1219" s="70">
        <f t="shared" si="587"/>
        <v>333.87675327913149</v>
      </c>
      <c r="T1219" s="113">
        <f t="shared" si="598"/>
        <v>0.61541308925452198</v>
      </c>
      <c r="U1219" s="70">
        <f t="shared" si="599"/>
        <v>1.5631492467064858</v>
      </c>
      <c r="V1219" s="70">
        <f>(L1219/Phase_Relations!C$24)</f>
        <v>1868.6729975161948</v>
      </c>
      <c r="W1219" s="70">
        <f t="shared" si="600"/>
        <v>269088.91164233204</v>
      </c>
      <c r="X1219" s="70">
        <f t="shared" si="601"/>
        <v>12887.399982870307</v>
      </c>
      <c r="Y1219" s="70">
        <f t="shared" si="602"/>
        <v>1813.3210940622166</v>
      </c>
      <c r="Z1219" s="70">
        <f t="shared" si="603"/>
        <v>261118.23754495918</v>
      </c>
      <c r="AA1219" s="70">
        <f t="shared" si="604"/>
        <v>12505.662717670457</v>
      </c>
      <c r="AB1219" s="70">
        <f t="shared" si="605"/>
        <v>11.323762355256195</v>
      </c>
      <c r="AC1219" s="70">
        <f t="shared" si="606"/>
        <v>0.11323762355256195</v>
      </c>
      <c r="AD1219" s="70">
        <f t="shared" si="607"/>
        <v>12283.078215484369</v>
      </c>
      <c r="AE1219" s="70">
        <f t="shared" si="608"/>
        <v>4.0893072173322889</v>
      </c>
      <c r="AF1219" s="70">
        <f t="shared" si="609"/>
        <v>2.6698045582771463E-2</v>
      </c>
      <c r="AG1219" s="70">
        <f t="shared" si="610"/>
        <v>2.5907223623299832E-2</v>
      </c>
      <c r="AH1219" s="70">
        <f>(U1219-Phase_Relations!$B$37)/Phase_Relations!$B$37</f>
        <v>0.97043529372954529</v>
      </c>
      <c r="AI1219" s="70">
        <f>(U1219-Phase_Relations!G$20)/Phase_Relations!G$20</f>
        <v>0.8945406944045724</v>
      </c>
      <c r="AJ1219" s="70">
        <f t="shared" si="611"/>
        <v>0.97060363132880645</v>
      </c>
      <c r="AK1219" s="70">
        <f t="shared" si="612"/>
        <v>0.49249792511214718</v>
      </c>
      <c r="AL1219" s="71">
        <f>(1/(J1220-J1218))*((M1220-M1218)/Phase_Relations!B$22)</f>
        <v>3.9450221908405663E-7</v>
      </c>
      <c r="AM1219" s="71">
        <f t="shared" si="613"/>
        <v>4.1800918253760146</v>
      </c>
      <c r="AN1219" s="71">
        <f>SUM(AM$27:AM1219)</f>
        <v>691.95274148421584</v>
      </c>
      <c r="AO1219" s="71">
        <f>(1/10000)*((AL1219*Phase_Relations!B$22*H$7*U1219))/(2*(P1219-R1219))</f>
        <v>1.633161775965746E-12</v>
      </c>
      <c r="AP1219" s="71">
        <f t="shared" si="614"/>
        <v>1.5417722652263763E-12</v>
      </c>
      <c r="AQ1219" s="72">
        <f t="shared" si="615"/>
        <v>1.6295241316765903E-19</v>
      </c>
      <c r="AR1219" s="72">
        <f t="shared" si="616"/>
        <v>1.5383381785618982E-19</v>
      </c>
      <c r="AS1219" s="71">
        <f t="shared" si="588"/>
        <v>8.3493483362942464E-6</v>
      </c>
      <c r="AT1219" s="72">
        <f t="shared" si="589"/>
        <v>1.9477826567976095E-8</v>
      </c>
      <c r="AU1219" s="97">
        <f t="shared" si="617"/>
        <v>2.9590411024668085E-8</v>
      </c>
      <c r="AV1219" s="2"/>
      <c r="AW1219" s="2"/>
      <c r="AX1219" s="2"/>
      <c r="AY1219" s="2"/>
      <c r="AZ1219" s="2"/>
      <c r="BA1219" s="2"/>
      <c r="BC1219" s="10"/>
      <c r="BE1219" s="10"/>
      <c r="BI1219" s="10"/>
    </row>
    <row r="1220" spans="1:61" x14ac:dyDescent="0.2">
      <c r="A1220" s="9">
        <f>Raw_Data!A1218</f>
        <v>40775.278981481482</v>
      </c>
      <c r="B1220" s="10">
        <f>Raw_Data!J1218</f>
        <v>-1.8953906439475709E-2</v>
      </c>
      <c r="C1220" s="10">
        <f>Raw_Data!K1218</f>
        <v>-0.28136267434074025</v>
      </c>
      <c r="D1220" s="10">
        <f>Raw_Data!L1218</f>
        <v>3.4624472242256156E-2</v>
      </c>
      <c r="E1220" s="10">
        <f>Raw_Data!M1218</f>
        <v>1.8445797429945742E-2</v>
      </c>
      <c r="F1220" s="10">
        <f>Raw_Data!N1218</f>
        <v>1.8533459611799079E-2</v>
      </c>
      <c r="J1220" s="74">
        <f t="shared" si="590"/>
        <v>315675.99999981467</v>
      </c>
      <c r="K1220" s="69">
        <f t="shared" si="591"/>
        <v>8887.3767832779886</v>
      </c>
      <c r="L1220" s="69">
        <f>K1220+$D$8-$B$8*Q1220+Phase_Relations!$C$24*Q1220</f>
        <v>9136.5694858308907</v>
      </c>
      <c r="M1220" s="69">
        <f t="shared" si="592"/>
        <v>7.8708070082391515E-2</v>
      </c>
      <c r="N1220" s="69">
        <f t="shared" si="593"/>
        <v>0.19991849800927444</v>
      </c>
      <c r="O1220" s="70">
        <f t="shared" si="594"/>
        <v>104.02901551452335</v>
      </c>
      <c r="P1220" s="70">
        <f t="shared" si="595"/>
        <v>717.44148630705763</v>
      </c>
      <c r="Q1220" s="70">
        <f t="shared" si="596"/>
        <v>55.377325795332915</v>
      </c>
      <c r="R1220" s="111">
        <f t="shared" si="597"/>
        <v>381.91259169195115</v>
      </c>
      <c r="S1220" s="70">
        <f t="shared" si="587"/>
        <v>335.52889461510648</v>
      </c>
      <c r="T1220" s="113">
        <f t="shared" si="598"/>
        <v>0.61529192991760839</v>
      </c>
      <c r="U1220" s="70">
        <f t="shared" si="599"/>
        <v>1.5628415019907254</v>
      </c>
      <c r="V1220" s="70">
        <f>(L1220/Phase_Relations!C$24)</f>
        <v>1876.2667654683798</v>
      </c>
      <c r="W1220" s="70">
        <f t="shared" si="600"/>
        <v>270182.41422744672</v>
      </c>
      <c r="X1220" s="70">
        <f t="shared" si="601"/>
        <v>12939.770796333654</v>
      </c>
      <c r="Y1220" s="70">
        <f t="shared" si="602"/>
        <v>1820.889439673047</v>
      </c>
      <c r="Z1220" s="70">
        <f t="shared" si="603"/>
        <v>262208.07931291877</v>
      </c>
      <c r="AA1220" s="70">
        <f t="shared" si="604"/>
        <v>12557.858204641703</v>
      </c>
      <c r="AB1220" s="70">
        <f t="shared" si="605"/>
        <v>11.341220472967084</v>
      </c>
      <c r="AC1220" s="70">
        <f t="shared" si="606"/>
        <v>0.11341220472967084</v>
      </c>
      <c r="AD1220" s="70">
        <f t="shared" si="607"/>
        <v>12334.172274898299</v>
      </c>
      <c r="AE1220" s="70">
        <f t="shared" si="608"/>
        <v>4.0911100100474123</v>
      </c>
      <c r="AF1220" s="70">
        <f t="shared" si="609"/>
        <v>2.6718640165174543E-2</v>
      </c>
      <c r="AG1220" s="70">
        <f t="shared" si="610"/>
        <v>2.5930049295013403E-2</v>
      </c>
      <c r="AH1220" s="70">
        <f>(U1220-Phase_Relations!$B$37)/Phase_Relations!$B$37</f>
        <v>0.97004736464940733</v>
      </c>
      <c r="AI1220" s="70">
        <f>(U1220-Phase_Relations!G$20)/Phase_Relations!G$20</f>
        <v>0.89416770705949034</v>
      </c>
      <c r="AJ1220" s="70">
        <f t="shared" si="611"/>
        <v>0.97002948983741988</v>
      </c>
      <c r="AK1220" s="70">
        <f t="shared" si="612"/>
        <v>0.49239799106151871</v>
      </c>
      <c r="AL1220" s="71">
        <f>(1/(J1221-J1219))*((M1221-M1219)/Phase_Relations!B$22)</f>
        <v>2.5323140003482231E-7</v>
      </c>
      <c r="AM1220" s="71">
        <f t="shared" si="613"/>
        <v>2.1488542838977041</v>
      </c>
      <c r="AN1220" s="71">
        <f>SUM(AM$27:AM1220)</f>
        <v>694.1015957681135</v>
      </c>
      <c r="AO1220" s="71">
        <f>(1/10000)*((AL1220*Phase_Relations!B$22*H$7*U1220))/(2*(P1220-R1220))</f>
        <v>1.0429609733440541E-12</v>
      </c>
      <c r="AP1220" s="71">
        <f t="shared" si="614"/>
        <v>1.6746086198272901E-12</v>
      </c>
      <c r="AQ1220" s="72">
        <f t="shared" si="615"/>
        <v>1.0406379205489604E-19</v>
      </c>
      <c r="AR1220" s="72">
        <f t="shared" si="616"/>
        <v>1.6708786583671747E-19</v>
      </c>
      <c r="AS1220" s="71">
        <f t="shared" si="588"/>
        <v>3.853184016646676E-6</v>
      </c>
      <c r="AT1220" s="72">
        <f t="shared" si="589"/>
        <v>2.6953314310041439E-8</v>
      </c>
      <c r="AU1220" s="97">
        <f t="shared" si="617"/>
        <v>3.0190626593374891E-8</v>
      </c>
      <c r="AV1220" s="2"/>
      <c r="AW1220" s="2"/>
      <c r="AX1220" s="2"/>
      <c r="AY1220" s="2"/>
      <c r="AZ1220" s="2"/>
      <c r="BA1220" s="2"/>
      <c r="BC1220" s="10"/>
      <c r="BE1220" s="10"/>
      <c r="BI1220" s="10"/>
    </row>
    <row r="1221" spans="1:61" x14ac:dyDescent="0.2">
      <c r="A1221" s="9">
        <f>Raw_Data!A1219</f>
        <v>40775.281956018516</v>
      </c>
      <c r="B1221" s="10">
        <f>Raw_Data!J1219</f>
        <v>-1.9026389219381611E-2</v>
      </c>
      <c r="C1221" s="10">
        <f>Raw_Data!K1219</f>
        <v>-0.28179616958350007</v>
      </c>
      <c r="D1221" s="10">
        <f>Raw_Data!L1219</f>
        <v>3.4627536400410455E-2</v>
      </c>
      <c r="E1221" s="10">
        <f>Raw_Data!M1219</f>
        <v>1.8474503128623844E-2</v>
      </c>
      <c r="F1221" s="10">
        <f>Raw_Data!N1219</f>
        <v>1.8511467635553377E-2</v>
      </c>
      <c r="J1221" s="74">
        <f t="shared" si="590"/>
        <v>315932.99999954179</v>
      </c>
      <c r="K1221" s="69">
        <f t="shared" si="591"/>
        <v>8921.3635383239834</v>
      </c>
      <c r="L1221" s="69">
        <f>K1221+$D$8-$B$8*Q1221+Phase_Relations!$C$24*Q1221</f>
        <v>9170.9371140974563</v>
      </c>
      <c r="M1221" s="69">
        <f t="shared" si="592"/>
        <v>7.8816124160182008E-2</v>
      </c>
      <c r="N1221" s="69">
        <f t="shared" si="593"/>
        <v>0.2001929553668623</v>
      </c>
      <c r="O1221" s="70">
        <f t="shared" si="594"/>
        <v>104.03822175899525</v>
      </c>
      <c r="P1221" s="70">
        <f t="shared" si="595"/>
        <v>717.50497764824308</v>
      </c>
      <c r="Q1221" s="70">
        <f t="shared" si="596"/>
        <v>55.463505036643411</v>
      </c>
      <c r="R1221" s="111">
        <f t="shared" si="597"/>
        <v>382.50693128719593</v>
      </c>
      <c r="S1221" s="70">
        <f t="shared" si="587"/>
        <v>334.99804636104716</v>
      </c>
      <c r="T1221" s="113">
        <f t="shared" si="598"/>
        <v>0.61518387583981793</v>
      </c>
      <c r="U1221" s="70">
        <f t="shared" si="599"/>
        <v>1.5625670446331377</v>
      </c>
      <c r="V1221" s="70">
        <f>(L1221/Phase_Relations!C$24)</f>
        <v>1883.3244295976276</v>
      </c>
      <c r="W1221" s="70">
        <f t="shared" si="600"/>
        <v>271198.71786205837</v>
      </c>
      <c r="X1221" s="70">
        <f t="shared" si="601"/>
        <v>12988.444342052604</v>
      </c>
      <c r="Y1221" s="70">
        <f t="shared" si="602"/>
        <v>1827.8609245609841</v>
      </c>
      <c r="Z1221" s="70">
        <f t="shared" si="603"/>
        <v>263211.97313678171</v>
      </c>
      <c r="AA1221" s="70">
        <f t="shared" si="604"/>
        <v>12605.937410765408</v>
      </c>
      <c r="AB1221" s="70">
        <f t="shared" si="605"/>
        <v>11.356790224810087</v>
      </c>
      <c r="AC1221" s="70">
        <f t="shared" si="606"/>
        <v>0.11356790224810087</v>
      </c>
      <c r="AD1221" s="70">
        <f t="shared" si="607"/>
        <v>12382.605379858043</v>
      </c>
      <c r="AE1221" s="70">
        <f t="shared" si="608"/>
        <v>4.0928120326525645</v>
      </c>
      <c r="AF1221" s="70">
        <f t="shared" si="609"/>
        <v>2.6574623960528353E-2</v>
      </c>
      <c r="AG1221" s="70">
        <f t="shared" si="610"/>
        <v>2.5792006920830859E-2</v>
      </c>
      <c r="AH1221" s="70">
        <f>(U1221-Phase_Relations!$B$37)/Phase_Relations!$B$37</f>
        <v>0.96970139610855688</v>
      </c>
      <c r="AI1221" s="70">
        <f>(U1221-Phase_Relations!G$20)/Phase_Relations!G$20</f>
        <v>0.89383506407359237</v>
      </c>
      <c r="AJ1221" s="70">
        <f t="shared" si="611"/>
        <v>0.96942387867217805</v>
      </c>
      <c r="AK1221" s="70">
        <f t="shared" si="612"/>
        <v>0.49230883321926294</v>
      </c>
      <c r="AL1221" s="71">
        <f>(1/(J1222-J1220))*((M1222-M1220)/Phase_Relations!B$22)</f>
        <v>2.7093220140016086E-7</v>
      </c>
      <c r="AM1221" s="71">
        <f t="shared" si="613"/>
        <v>1.9241704722162059</v>
      </c>
      <c r="AN1221" s="71">
        <f>SUM(AM$27:AM1221)</f>
        <v>696.02576624032974</v>
      </c>
      <c r="AO1221" s="71">
        <f>(1/10000)*((AL1221*Phase_Relations!B$22*H$7*U1221))/(2*(P1221-R1221))</f>
        <v>1.1174356025091452E-12</v>
      </c>
      <c r="AP1221" s="71">
        <f t="shared" si="614"/>
        <v>1.7627446851993378E-12</v>
      </c>
      <c r="AQ1221" s="72">
        <f t="shared" si="615"/>
        <v>1.1149466676725684E-19</v>
      </c>
      <c r="AR1221" s="72">
        <f t="shared" si="616"/>
        <v>1.75881841271873E-19</v>
      </c>
      <c r="AS1221" s="71">
        <f t="shared" si="588"/>
        <v>3.6259150948750475E-6</v>
      </c>
      <c r="AT1221" s="72">
        <f t="shared" si="589"/>
        <v>3.0688011056708694E-8</v>
      </c>
      <c r="AU1221" s="97">
        <f t="shared" si="617"/>
        <v>2.8426273316745946E-8</v>
      </c>
      <c r="AV1221" s="2"/>
      <c r="AW1221" s="2"/>
      <c r="AX1221" s="2"/>
      <c r="AY1221" s="2"/>
      <c r="AZ1221" s="2"/>
      <c r="BA1221" s="2"/>
      <c r="BC1221" s="10"/>
      <c r="BE1221" s="10"/>
      <c r="BI1221" s="10"/>
    </row>
    <row r="1222" spans="1:61" x14ac:dyDescent="0.2">
      <c r="A1222" s="9">
        <f>Raw_Data!A1220</f>
        <v>40775.284942129627</v>
      </c>
      <c r="B1222" s="10">
        <f>Raw_Data!J1220</f>
        <v>-1.9103539496010812E-2</v>
      </c>
      <c r="C1222" s="10">
        <f>Raw_Data!K1220</f>
        <v>-0.28233299108961063</v>
      </c>
      <c r="D1222" s="10">
        <f>Raw_Data!L1220</f>
        <v>3.4667216060850457E-2</v>
      </c>
      <c r="E1222" s="10">
        <f>Raw_Data!M1220</f>
        <v>1.8423742617183943E-2</v>
      </c>
      <c r="F1222" s="10">
        <f>Raw_Data!N1220</f>
        <v>1.8498941770822078E-2</v>
      </c>
      <c r="J1222" s="74">
        <f t="shared" si="590"/>
        <v>316190.99999950267</v>
      </c>
      <c r="K1222" s="69">
        <f t="shared" si="591"/>
        <v>8957.5388555087193</v>
      </c>
      <c r="L1222" s="69">
        <f>K1222+$D$8-$B$8*Q1222+Phase_Relations!$C$24*Q1222</f>
        <v>9206.4389301879764</v>
      </c>
      <c r="M1222" s="69">
        <f t="shared" si="592"/>
        <v>7.8953782559675487E-2</v>
      </c>
      <c r="N1222" s="69">
        <f t="shared" si="593"/>
        <v>0.20054260770157573</v>
      </c>
      <c r="O1222" s="70">
        <f t="shared" si="594"/>
        <v>104.15743905659455</v>
      </c>
      <c r="P1222" s="70">
        <f t="shared" si="595"/>
        <v>718.32716590754865</v>
      </c>
      <c r="Q1222" s="70">
        <f t="shared" si="596"/>
        <v>55.311113610345863</v>
      </c>
      <c r="R1222" s="111">
        <f t="shared" si="597"/>
        <v>381.45595593341972</v>
      </c>
      <c r="S1222" s="70">
        <f t="shared" si="587"/>
        <v>336.87120997412893</v>
      </c>
      <c r="T1222" s="113">
        <f t="shared" si="598"/>
        <v>0.61504621744032451</v>
      </c>
      <c r="U1222" s="70">
        <f t="shared" si="599"/>
        <v>1.5622173922984242</v>
      </c>
      <c r="V1222" s="70">
        <f>(L1222/Phase_Relations!C$24)</f>
        <v>1890.6150081619032</v>
      </c>
      <c r="W1222" s="70">
        <f t="shared" si="600"/>
        <v>272248.56117531407</v>
      </c>
      <c r="X1222" s="70">
        <f t="shared" si="601"/>
        <v>13038.724194220022</v>
      </c>
      <c r="Y1222" s="70">
        <f t="shared" si="602"/>
        <v>1835.3038945515573</v>
      </c>
      <c r="Z1222" s="70">
        <f t="shared" si="603"/>
        <v>264283.76081542426</v>
      </c>
      <c r="AA1222" s="70">
        <f t="shared" si="604"/>
        <v>12657.268238286602</v>
      </c>
      <c r="AB1222" s="70">
        <f t="shared" si="605"/>
        <v>11.376625729059864</v>
      </c>
      <c r="AC1222" s="70">
        <f t="shared" si="606"/>
        <v>0.11376625729059864</v>
      </c>
      <c r="AD1222" s="70">
        <f t="shared" si="607"/>
        <v>12432.687431637183</v>
      </c>
      <c r="AE1222" s="70">
        <f t="shared" si="608"/>
        <v>4.0945650152529192</v>
      </c>
      <c r="AF1222" s="70">
        <f t="shared" si="609"/>
        <v>2.6614843237274297E-2</v>
      </c>
      <c r="AG1222" s="70">
        <f t="shared" si="610"/>
        <v>2.5836209506100424E-2</v>
      </c>
      <c r="AH1222" s="70">
        <f>(U1222-Phase_Relations!$B$37)/Phase_Relations!$B$37</f>
        <v>0.9692606401779853</v>
      </c>
      <c r="AI1222" s="70">
        <f>(U1222-Phase_Relations!G$20)/Phase_Relations!G$20</f>
        <v>0.89341128459226382</v>
      </c>
      <c r="AJ1222" s="70">
        <f t="shared" si="611"/>
        <v>0.96878270098429098</v>
      </c>
      <c r="AK1222" s="70">
        <f t="shared" si="612"/>
        <v>0.49219520280991436</v>
      </c>
      <c r="AL1222" s="71">
        <f>(1/(J1223-J1221))*((M1223-M1221)/Phase_Relations!B$22)</f>
        <v>5.1127180964542544E-7</v>
      </c>
      <c r="AM1222" s="71">
        <f t="shared" si="613"/>
        <v>2.4611192301093272</v>
      </c>
      <c r="AN1222" s="71">
        <f>SUM(AM$27:AM1222)</f>
        <v>698.48688547043912</v>
      </c>
      <c r="AO1222" s="71">
        <f>(1/10000)*((AL1222*Phase_Relations!B$22*H$7*U1222))/(2*(P1222-R1222))</f>
        <v>2.0965002170726148E-12</v>
      </c>
      <c r="AP1222" s="71">
        <f t="shared" si="614"/>
        <v>1.7740178338956814E-12</v>
      </c>
      <c r="AQ1222" s="72">
        <f t="shared" si="615"/>
        <v>2.0918305498332266E-19</v>
      </c>
      <c r="AR1222" s="72">
        <f t="shared" si="616"/>
        <v>1.770066452019556E-19</v>
      </c>
      <c r="AS1222" s="71">
        <f t="shared" si="588"/>
        <v>4.4680256640487351E-6</v>
      </c>
      <c r="AT1222" s="72">
        <f t="shared" si="589"/>
        <v>4.6724334109190702E-8</v>
      </c>
      <c r="AU1222" s="97">
        <f t="shared" si="617"/>
        <v>2.7870439049934288E-8</v>
      </c>
      <c r="AV1222" s="2"/>
      <c r="AW1222" s="2"/>
      <c r="AX1222" s="2"/>
      <c r="AY1222" s="2"/>
      <c r="AZ1222" s="2"/>
      <c r="BA1222" s="2"/>
      <c r="BC1222" s="10"/>
      <c r="BE1222" s="10"/>
      <c r="BI1222" s="10"/>
    </row>
    <row r="1223" spans="1:61" x14ac:dyDescent="0.2">
      <c r="A1223" s="9">
        <f>Raw_Data!A1221</f>
        <v>40775.287916666668</v>
      </c>
      <c r="B1223" s="10">
        <f>Raw_Data!J1221</f>
        <v>-1.917585600376881E-2</v>
      </c>
      <c r="C1223" s="10">
        <f>Raw_Data!K1221</f>
        <v>-0.2834921454921604</v>
      </c>
      <c r="D1223" s="10">
        <f>Raw_Data!L1221</f>
        <v>3.4786825118106157E-2</v>
      </c>
      <c r="E1223" s="10">
        <f>Raw_Data!M1221</f>
        <v>1.8418896971730641E-2</v>
      </c>
      <c r="F1223" s="10">
        <f>Raw_Data!N1221</f>
        <v>1.8479447796225977E-2</v>
      </c>
      <c r="J1223" s="74">
        <f t="shared" si="590"/>
        <v>316447.99999985844</v>
      </c>
      <c r="K1223" s="69">
        <f t="shared" si="591"/>
        <v>8991.4476465090593</v>
      </c>
      <c r="L1223" s="69">
        <f>K1223+$D$8-$B$8*Q1223+Phase_Relations!$C$24*Q1223</f>
        <v>9240.2834281498417</v>
      </c>
      <c r="M1223" s="69">
        <f t="shared" si="592"/>
        <v>7.9279804233711684E-2</v>
      </c>
      <c r="N1223" s="69">
        <f t="shared" si="593"/>
        <v>0.20137070275362767</v>
      </c>
      <c r="O1223" s="70">
        <f t="shared" si="594"/>
        <v>104.5168037390617</v>
      </c>
      <c r="P1223" s="70">
        <f t="shared" si="595"/>
        <v>720.8055430280117</v>
      </c>
      <c r="Q1223" s="70">
        <f t="shared" si="596"/>
        <v>55.296566183595935</v>
      </c>
      <c r="R1223" s="111">
        <f t="shared" si="597"/>
        <v>381.35562885238579</v>
      </c>
      <c r="S1223" s="70">
        <f t="shared" si="587"/>
        <v>339.44991417562591</v>
      </c>
      <c r="T1223" s="113">
        <f t="shared" si="598"/>
        <v>0.61472019576628822</v>
      </c>
      <c r="U1223" s="70">
        <f t="shared" si="599"/>
        <v>1.5613892972463721</v>
      </c>
      <c r="V1223" s="70">
        <f>(L1223/Phase_Relations!C$24)</f>
        <v>1897.5652433479092</v>
      </c>
      <c r="W1223" s="70">
        <f t="shared" si="600"/>
        <v>273249.39504209894</v>
      </c>
      <c r="X1223" s="70">
        <f t="shared" si="601"/>
        <v>13086.656850675237</v>
      </c>
      <c r="Y1223" s="70">
        <f t="shared" si="602"/>
        <v>1842.2686771643132</v>
      </c>
      <c r="Z1223" s="70">
        <f t="shared" si="603"/>
        <v>265286.68951166113</v>
      </c>
      <c r="AA1223" s="70">
        <f t="shared" si="604"/>
        <v>12705.301221822852</v>
      </c>
      <c r="AB1223" s="70">
        <f t="shared" si="605"/>
        <v>11.423602915520426</v>
      </c>
      <c r="AC1223" s="70">
        <f t="shared" si="606"/>
        <v>0.11423602915520427</v>
      </c>
      <c r="AD1223" s="70">
        <f t="shared" si="607"/>
        <v>12479.001279039101</v>
      </c>
      <c r="AE1223" s="70">
        <f t="shared" si="608"/>
        <v>4.0961798292279479</v>
      </c>
      <c r="AF1223" s="70">
        <f t="shared" si="609"/>
        <v>2.6717187436105856E-2</v>
      </c>
      <c r="AG1223" s="70">
        <f t="shared" si="610"/>
        <v>2.5938627263548304E-2</v>
      </c>
      <c r="AH1223" s="70">
        <f>(U1223-Phase_Relations!$B$37)/Phase_Relations!$B$37</f>
        <v>0.96821678098119768</v>
      </c>
      <c r="AI1223" s="70">
        <f>(U1223-Phase_Relations!G$20)/Phase_Relations!G$20</f>
        <v>0.89240763137216783</v>
      </c>
      <c r="AJ1223" s="70">
        <f t="shared" si="611"/>
        <v>0.96816361748194169</v>
      </c>
      <c r="AK1223" s="70">
        <f t="shared" si="612"/>
        <v>0.49192588455552194</v>
      </c>
      <c r="AL1223" s="71">
        <f>(1/(J1224-J1222))*((M1224-M1222)/Phase_Relations!B$22)</f>
        <v>6.5241631723257597E-7</v>
      </c>
      <c r="AM1223" s="71">
        <f t="shared" si="613"/>
        <v>5.8514052280447215</v>
      </c>
      <c r="AN1223" s="71">
        <f>SUM(AM$27:AM1223)</f>
        <v>704.33829069848389</v>
      </c>
      <c r="AO1223" s="71">
        <f>(1/10000)*((AL1223*Phase_Relations!B$22*H$7*U1223))/(2*(P1223-R1223))</f>
        <v>2.6535409953010836E-12</v>
      </c>
      <c r="AP1223" s="71">
        <f t="shared" si="614"/>
        <v>1.6729554802099034E-12</v>
      </c>
      <c r="AQ1223" s="72">
        <f t="shared" si="615"/>
        <v>2.647630595982627E-19</v>
      </c>
      <c r="AR1223" s="72">
        <f t="shared" si="616"/>
        <v>1.6692292008919839E-19</v>
      </c>
      <c r="AS1223" s="71">
        <f t="shared" si="588"/>
        <v>1.1445317922297971E-5</v>
      </c>
      <c r="AT1223" s="72">
        <f t="shared" si="589"/>
        <v>2.3086697303763078E-8</v>
      </c>
      <c r="AU1223" s="97">
        <f t="shared" si="617"/>
        <v>2.6707723048276611E-8</v>
      </c>
      <c r="AV1223" s="2"/>
      <c r="AW1223" s="2"/>
      <c r="AX1223" s="2"/>
      <c r="AY1223" s="2"/>
      <c r="AZ1223" s="2"/>
      <c r="BA1223" s="2"/>
      <c r="BC1223" s="10"/>
      <c r="BE1223" s="10"/>
      <c r="BI1223" s="10"/>
    </row>
    <row r="1224" spans="1:61" x14ac:dyDescent="0.2">
      <c r="A1224" s="9">
        <f>Raw_Data!A1222</f>
        <v>40775.290891203702</v>
      </c>
      <c r="B1224" s="10">
        <f>Raw_Data!J1222</f>
        <v>-1.9253374454439809E-2</v>
      </c>
      <c r="C1224" s="10">
        <f>Raw_Data!K1222</f>
        <v>-0.28445177331723048</v>
      </c>
      <c r="D1224" s="10">
        <f>Raw_Data!L1222</f>
        <v>3.491220619421076E-2</v>
      </c>
      <c r="E1224" s="10">
        <f>Raw_Data!M1222</f>
        <v>1.8439942275022943E-2</v>
      </c>
      <c r="F1224" s="10">
        <f>Raw_Data!N1222</f>
        <v>1.8520575182237778E-2</v>
      </c>
      <c r="J1224" s="74">
        <f t="shared" si="590"/>
        <v>316704.99999958556</v>
      </c>
      <c r="K1224" s="69">
        <f t="shared" si="591"/>
        <v>9027.7955983663214</v>
      </c>
      <c r="L1224" s="69">
        <f>K1224+$D$8-$B$8*Q1224+Phase_Relations!$C$24*Q1224</f>
        <v>9276.9106134977319</v>
      </c>
      <c r="M1224" s="69">
        <f t="shared" si="592"/>
        <v>7.9544319798979052E-2</v>
      </c>
      <c r="N1224" s="69">
        <f t="shared" si="593"/>
        <v>0.20204257228940681</v>
      </c>
      <c r="O1224" s="70">
        <f t="shared" si="594"/>
        <v>104.89351041692969</v>
      </c>
      <c r="P1224" s="70">
        <f t="shared" si="595"/>
        <v>723.40352011675645</v>
      </c>
      <c r="Q1224" s="70">
        <f t="shared" si="596"/>
        <v>55.359747654676575</v>
      </c>
      <c r="R1224" s="111">
        <f t="shared" si="597"/>
        <v>381.79136313570052</v>
      </c>
      <c r="S1224" s="70">
        <f t="shared" si="587"/>
        <v>341.61215698105593</v>
      </c>
      <c r="T1224" s="113">
        <f t="shared" si="598"/>
        <v>0.61445568020102093</v>
      </c>
      <c r="U1224" s="70">
        <f t="shared" si="599"/>
        <v>1.5607174277105931</v>
      </c>
      <c r="V1224" s="70">
        <f>(L1224/Phase_Relations!C$24)</f>
        <v>1905.0869253848566</v>
      </c>
      <c r="W1224" s="70">
        <f t="shared" si="600"/>
        <v>274332.51725541934</v>
      </c>
      <c r="X1224" s="70">
        <f t="shared" si="601"/>
        <v>13138.530519895563</v>
      </c>
      <c r="Y1224" s="70">
        <f t="shared" si="602"/>
        <v>1849.7271777301801</v>
      </c>
      <c r="Z1224" s="70">
        <f t="shared" si="603"/>
        <v>266360.71359314595</v>
      </c>
      <c r="AA1224" s="70">
        <f t="shared" si="604"/>
        <v>12756.739156759862</v>
      </c>
      <c r="AB1224" s="70">
        <f t="shared" si="605"/>
        <v>11.461717550285167</v>
      </c>
      <c r="AC1224" s="70">
        <f t="shared" si="606"/>
        <v>0.11461717550285166</v>
      </c>
      <c r="AD1224" s="70">
        <f t="shared" si="607"/>
        <v>12528.997718772493</v>
      </c>
      <c r="AE1224" s="70">
        <f t="shared" si="608"/>
        <v>4.0979163301628088</v>
      </c>
      <c r="AF1224" s="70">
        <f t="shared" si="609"/>
        <v>2.6778956031254575E-2</v>
      </c>
      <c r="AG1224" s="70">
        <f t="shared" si="610"/>
        <v>2.6000788784084766E-2</v>
      </c>
      <c r="AH1224" s="70">
        <f>(U1224-Phase_Relations!$B$37)/Phase_Relations!$B$37</f>
        <v>0.96736985260959785</v>
      </c>
      <c r="AI1224" s="70">
        <f>(U1224-Phase_Relations!G$20)/Phase_Relations!G$20</f>
        <v>0.89159332385831647</v>
      </c>
      <c r="AJ1224" s="70">
        <f t="shared" si="611"/>
        <v>0.96758888036359325</v>
      </c>
      <c r="AK1224" s="70">
        <f t="shared" si="612"/>
        <v>0.4917071649372079</v>
      </c>
      <c r="AL1224" s="71">
        <f>(1/(J1225-J1223))*((M1225-M1223)/Phase_Relations!B$22)</f>
        <v>4.82839019252494E-7</v>
      </c>
      <c r="AM1224" s="71">
        <f t="shared" si="613"/>
        <v>4.7658537399928118</v>
      </c>
      <c r="AN1224" s="71">
        <f>SUM(AM$27:AM1224)</f>
        <v>709.10414443847674</v>
      </c>
      <c r="AO1224" s="71">
        <f>(1/10000)*((AL1224*Phase_Relations!B$22*H$7*U1224))/(2*(P1224-R1224))</f>
        <v>1.9505577534384772E-12</v>
      </c>
      <c r="AP1224" s="71">
        <f t="shared" si="614"/>
        <v>1.5689447359180143E-12</v>
      </c>
      <c r="AQ1224" s="72">
        <f t="shared" si="615"/>
        <v>1.9462131530584759E-19</v>
      </c>
      <c r="AR1224" s="72">
        <f t="shared" si="616"/>
        <v>1.5654501262947648E-19</v>
      </c>
      <c r="AS1224" s="71">
        <f t="shared" si="588"/>
        <v>8.6066605050284572E-6</v>
      </c>
      <c r="AT1224" s="72">
        <f t="shared" si="589"/>
        <v>2.2567736869968719E-8</v>
      </c>
      <c r="AU1224" s="97">
        <f t="shared" si="617"/>
        <v>2.8125275620815071E-8</v>
      </c>
      <c r="AV1224" s="2"/>
      <c r="AW1224" s="2"/>
      <c r="AX1224" s="2"/>
      <c r="AY1224" s="2"/>
      <c r="AZ1224" s="2"/>
      <c r="BA1224" s="2"/>
      <c r="BC1224" s="10"/>
      <c r="BE1224" s="10"/>
      <c r="BI1224" s="10"/>
    </row>
    <row r="1225" spans="1:61" x14ac:dyDescent="0.2">
      <c r="A1225" s="9">
        <f>Raw_Data!A1223</f>
        <v>40775.293877314813</v>
      </c>
      <c r="B1225" s="10">
        <f>Raw_Data!J1223</f>
        <v>-1.933034658233921E-2</v>
      </c>
      <c r="C1225" s="10">
        <f>Raw_Data!K1223</f>
        <v>-0.2851073606432708</v>
      </c>
      <c r="D1225" s="10">
        <f>Raw_Data!L1223</f>
        <v>3.4959712522184459E-2</v>
      </c>
      <c r="E1225" s="10">
        <f>Raw_Data!M1223</f>
        <v>1.8425737882958843E-2</v>
      </c>
      <c r="F1225" s="10">
        <f>Raw_Data!N1223</f>
        <v>1.8490384023543777E-2</v>
      </c>
      <c r="J1225" s="74">
        <f t="shared" si="590"/>
        <v>316962.99999954645</v>
      </c>
      <c r="K1225" s="69">
        <f t="shared" si="591"/>
        <v>9063.8873826450435</v>
      </c>
      <c r="L1225" s="69">
        <f>K1225+$D$8-$B$8*Q1225+Phase_Relations!$C$24*Q1225</f>
        <v>9312.8139309283761</v>
      </c>
      <c r="M1225" s="69">
        <f t="shared" si="592"/>
        <v>7.9717698182591779E-2</v>
      </c>
      <c r="N1225" s="69">
        <f t="shared" si="593"/>
        <v>0.20248295338378311</v>
      </c>
      <c r="O1225" s="70">
        <f t="shared" si="594"/>
        <v>105.03624288936237</v>
      </c>
      <c r="P1225" s="70">
        <f t="shared" si="595"/>
        <v>724.38788199560258</v>
      </c>
      <c r="Q1225" s="70">
        <f t="shared" si="596"/>
        <v>55.31710372724293</v>
      </c>
      <c r="R1225" s="111">
        <f t="shared" si="597"/>
        <v>381.49726708443399</v>
      </c>
      <c r="S1225" s="70">
        <f t="shared" si="587"/>
        <v>342.8906149111686</v>
      </c>
      <c r="T1225" s="113">
        <f t="shared" si="598"/>
        <v>0.61428230181740817</v>
      </c>
      <c r="U1225" s="70">
        <f t="shared" si="599"/>
        <v>1.5602770466162168</v>
      </c>
      <c r="V1225" s="70">
        <f>(L1225/Phase_Relations!C$24)</f>
        <v>1912.4599554230617</v>
      </c>
      <c r="W1225" s="70">
        <f t="shared" si="600"/>
        <v>275394.2335809209</v>
      </c>
      <c r="X1225" s="70">
        <f t="shared" si="601"/>
        <v>13189.379002917667</v>
      </c>
      <c r="Y1225" s="70">
        <f t="shared" si="602"/>
        <v>1857.1428516958188</v>
      </c>
      <c r="Z1225" s="70">
        <f t="shared" si="603"/>
        <v>267428.57064419793</v>
      </c>
      <c r="AA1225" s="70">
        <f t="shared" si="604"/>
        <v>12807.881735833233</v>
      </c>
      <c r="AB1225" s="70">
        <f t="shared" si="605"/>
        <v>11.486700026310059</v>
      </c>
      <c r="AC1225" s="70">
        <f t="shared" si="606"/>
        <v>0.11486700026310059</v>
      </c>
      <c r="AD1225" s="70">
        <f t="shared" si="607"/>
        <v>12579.287992559121</v>
      </c>
      <c r="AE1225" s="70">
        <f t="shared" si="608"/>
        <v>4.0996560600556986</v>
      </c>
      <c r="AF1225" s="70">
        <f t="shared" si="609"/>
        <v>2.6771844242740536E-2</v>
      </c>
      <c r="AG1225" s="70">
        <f t="shared" si="610"/>
        <v>2.5997479853700208E-2</v>
      </c>
      <c r="AH1225" s="70">
        <f>(U1225-Phase_Relations!$B$37)/Phase_Relations!$B$37</f>
        <v>0.96681472810508962</v>
      </c>
      <c r="AI1225" s="70">
        <f>(U1225-Phase_Relations!G$20)/Phase_Relations!G$20</f>
        <v>0.89105958089928672</v>
      </c>
      <c r="AJ1225" s="70">
        <f t="shared" si="611"/>
        <v>0.96704020032377414</v>
      </c>
      <c r="AK1225" s="70">
        <f t="shared" si="612"/>
        <v>0.49156370159814633</v>
      </c>
      <c r="AL1225" s="71">
        <f>(1/(J1226-J1224))*((M1226-M1224)/Phase_Relations!B$22)</f>
        <v>4.699093114232236E-7</v>
      </c>
      <c r="AM1225" s="71">
        <f t="shared" si="613"/>
        <v>3.1363357290475147</v>
      </c>
      <c r="AN1225" s="71">
        <f>SUM(AM$27:AM1225)</f>
        <v>712.2404801675242</v>
      </c>
      <c r="AO1225" s="71">
        <f>(1/10000)*((AL1225*Phase_Relations!B$22*H$7*U1225))/(2*(P1225-R1225))</f>
        <v>1.8907132347981688E-12</v>
      </c>
      <c r="AP1225" s="71">
        <f t="shared" si="614"/>
        <v>1.5109772728985046E-12</v>
      </c>
      <c r="AQ1225" s="72">
        <f t="shared" si="615"/>
        <v>1.8865019298912024E-19</v>
      </c>
      <c r="AR1225" s="72">
        <f t="shared" si="616"/>
        <v>1.5076117778638479E-19</v>
      </c>
      <c r="AS1225" s="71">
        <f t="shared" si="588"/>
        <v>5.6107431310971235E-6</v>
      </c>
      <c r="AT1225" s="72">
        <f t="shared" si="589"/>
        <v>3.355591965246675E-8</v>
      </c>
      <c r="AU1225" s="97">
        <f t="shared" si="617"/>
        <v>2.9509148135792054E-8</v>
      </c>
      <c r="AV1225" s="2"/>
      <c r="AW1225" s="2"/>
      <c r="AX1225" s="2"/>
      <c r="AY1225" s="2"/>
      <c r="AZ1225" s="2"/>
      <c r="BA1225" s="2"/>
      <c r="BC1225" s="10"/>
      <c r="BE1225" s="10"/>
      <c r="BI1225" s="10"/>
    </row>
    <row r="1226" spans="1:61" x14ac:dyDescent="0.2">
      <c r="A1226" s="9">
        <f>Raw_Data!A1224</f>
        <v>40775.296851851854</v>
      </c>
      <c r="B1226" s="10">
        <f>Raw_Data!J1224</f>
        <v>-1.940772251402631E-2</v>
      </c>
      <c r="C1226" s="10">
        <f>Raw_Data!K1224</f>
        <v>-0.28602779574776083</v>
      </c>
      <c r="D1226" s="10">
        <f>Raw_Data!L1224</f>
        <v>3.5026066985781659E-2</v>
      </c>
      <c r="E1226" s="10">
        <f>Raw_Data!M1224</f>
        <v>1.8466545818688243E-2</v>
      </c>
      <c r="F1226" s="10">
        <f>Raw_Data!N1224</f>
        <v>1.8539399835817677E-2</v>
      </c>
      <c r="J1226" s="74">
        <f t="shared" si="590"/>
        <v>317219.99999990221</v>
      </c>
      <c r="K1226" s="69">
        <f t="shared" si="591"/>
        <v>9100.1685081774685</v>
      </c>
      <c r="L1226" s="69">
        <f>K1226+$D$8-$B$8*Q1226+Phase_Relations!$C$24*Q1226</f>
        <v>9349.6365046965839</v>
      </c>
      <c r="M1226" s="69">
        <f t="shared" si="592"/>
        <v>7.9970487602410475E-2</v>
      </c>
      <c r="N1226" s="69">
        <f t="shared" si="593"/>
        <v>0.20312503851012262</v>
      </c>
      <c r="O1226" s="70">
        <f t="shared" si="594"/>
        <v>105.23560447023254</v>
      </c>
      <c r="P1226" s="70">
        <f t="shared" si="595"/>
        <v>725.76278944987962</v>
      </c>
      <c r="Q1226" s="70">
        <f t="shared" si="596"/>
        <v>55.439615879970653</v>
      </c>
      <c r="R1226" s="111">
        <f t="shared" si="597"/>
        <v>382.34217848255628</v>
      </c>
      <c r="S1226" s="70">
        <f t="shared" si="587"/>
        <v>343.42061096732334</v>
      </c>
      <c r="T1226" s="113">
        <f t="shared" si="598"/>
        <v>0.61402951239758952</v>
      </c>
      <c r="U1226" s="70">
        <f t="shared" si="599"/>
        <v>1.5596349614898775</v>
      </c>
      <c r="V1226" s="70">
        <f>(L1226/Phase_Relations!C$24)</f>
        <v>1920.0217620166022</v>
      </c>
      <c r="W1226" s="70">
        <f t="shared" si="600"/>
        <v>276483.13373039069</v>
      </c>
      <c r="X1226" s="70">
        <f t="shared" si="601"/>
        <v>13241.529393217947</v>
      </c>
      <c r="Y1226" s="70">
        <f t="shared" si="602"/>
        <v>1864.5821461366315</v>
      </c>
      <c r="Z1226" s="70">
        <f t="shared" si="603"/>
        <v>268499.82904367492</v>
      </c>
      <c r="AA1226" s="70">
        <f t="shared" si="604"/>
        <v>12859.18721473539</v>
      </c>
      <c r="AB1226" s="70">
        <f t="shared" si="605"/>
        <v>11.523125014756552</v>
      </c>
      <c r="AC1226" s="70">
        <f t="shared" si="606"/>
        <v>0.11523125014756552</v>
      </c>
      <c r="AD1226" s="70">
        <f t="shared" si="607"/>
        <v>12630.240140757174</v>
      </c>
      <c r="AE1226" s="70">
        <f t="shared" si="608"/>
        <v>4.101411607943632</v>
      </c>
      <c r="AF1226" s="70">
        <f t="shared" si="609"/>
        <v>2.6706245521785108E-2</v>
      </c>
      <c r="AG1226" s="70">
        <f t="shared" si="610"/>
        <v>2.5935116765531382E-2</v>
      </c>
      <c r="AH1226" s="70">
        <f>(U1226-Phase_Relations!$B$37)/Phase_Relations!$B$37</f>
        <v>0.9660053446139204</v>
      </c>
      <c r="AI1226" s="70">
        <f>(U1226-Phase_Relations!G$20)/Phase_Relations!G$20</f>
        <v>0.89028137216222292</v>
      </c>
      <c r="AJ1226" s="70">
        <f t="shared" si="611"/>
        <v>0.96650450501958929</v>
      </c>
      <c r="AK1226" s="70">
        <f t="shared" si="612"/>
        <v>0.49135438378150609</v>
      </c>
      <c r="AL1226" s="71">
        <f>(1/(J1227-J1225))*((M1227-M1225)/Phase_Relations!B$22)</f>
        <v>4.1184197203584561E-7</v>
      </c>
      <c r="AM1226" s="71">
        <f t="shared" si="613"/>
        <v>4.5912838549879176</v>
      </c>
      <c r="AN1226" s="71">
        <f>SUM(AM$27:AM1226)</f>
        <v>716.83176402251206</v>
      </c>
      <c r="AO1226" s="71">
        <f>(1/10000)*((AL1226*Phase_Relations!B$22*H$7*U1226))/(2*(P1226-R1226))</f>
        <v>1.6538369947873397E-12</v>
      </c>
      <c r="AP1226" s="71">
        <f t="shared" si="614"/>
        <v>1.4897501554722908E-12</v>
      </c>
      <c r="AQ1226" s="72">
        <f t="shared" si="615"/>
        <v>1.6501532992785312E-19</v>
      </c>
      <c r="AR1226" s="72">
        <f t="shared" si="616"/>
        <v>1.4864319409358778E-19</v>
      </c>
      <c r="AS1226" s="71">
        <f t="shared" si="588"/>
        <v>8.0765965870181649E-6</v>
      </c>
      <c r="AT1226" s="72">
        <f t="shared" si="589"/>
        <v>2.039051427633958E-8</v>
      </c>
      <c r="AU1226" s="97">
        <f t="shared" si="617"/>
        <v>2.8778447402599473E-8</v>
      </c>
      <c r="AV1226" s="2"/>
      <c r="AW1226" s="2"/>
      <c r="AX1226" s="2"/>
      <c r="AY1226" s="2"/>
      <c r="AZ1226" s="2"/>
      <c r="BA1226" s="2"/>
      <c r="BC1226" s="10"/>
      <c r="BE1226" s="10"/>
      <c r="BI1226" s="10"/>
    </row>
    <row r="1227" spans="1:61" x14ac:dyDescent="0.2">
      <c r="A1227" s="9">
        <f>Raw_Data!A1225</f>
        <v>40775.299826388888</v>
      </c>
      <c r="B1227" s="10">
        <f>Raw_Data!J1225</f>
        <v>-1.9483162562848509E-2</v>
      </c>
      <c r="C1227" s="10">
        <f>Raw_Data!K1225</f>
        <v>-0.28650404668569074</v>
      </c>
      <c r="D1227" s="10">
        <f>Raw_Data!L1225</f>
        <v>3.5126780401085855E-2</v>
      </c>
      <c r="E1227" s="10">
        <f>Raw_Data!M1225</f>
        <v>1.8420868484341543E-2</v>
      </c>
      <c r="F1227" s="10">
        <f>Raw_Data!N1225</f>
        <v>1.8494304332352877E-2</v>
      </c>
      <c r="J1227" s="74">
        <f t="shared" si="590"/>
        <v>317476.99999962933</v>
      </c>
      <c r="K1227" s="69">
        <f t="shared" si="591"/>
        <v>9135.541909464042</v>
      </c>
      <c r="L1227" s="69">
        <f>K1227+$D$8-$B$8*Q1227+Phase_Relations!$C$24*Q1227</f>
        <v>9384.4038495469485</v>
      </c>
      <c r="M1227" s="69">
        <f t="shared" si="592"/>
        <v>8.0090478591008027E-2</v>
      </c>
      <c r="N1227" s="69">
        <f t="shared" si="593"/>
        <v>0.20342981562116039</v>
      </c>
      <c r="O1227" s="70">
        <f t="shared" si="594"/>
        <v>105.53819731178967</v>
      </c>
      <c r="P1227" s="70">
        <f t="shared" si="595"/>
        <v>727.84963663303222</v>
      </c>
      <c r="Q1227" s="70">
        <f t="shared" si="596"/>
        <v>55.302484989577529</v>
      </c>
      <c r="R1227" s="111">
        <f t="shared" si="597"/>
        <v>381.39644820398291</v>
      </c>
      <c r="S1227" s="70">
        <f t="shared" si="587"/>
        <v>346.45318842904931</v>
      </c>
      <c r="T1227" s="113">
        <f t="shared" si="598"/>
        <v>0.61390952140899191</v>
      </c>
      <c r="U1227" s="70">
        <f t="shared" si="599"/>
        <v>1.5593301843788394</v>
      </c>
      <c r="V1227" s="70">
        <f>(L1227/Phase_Relations!C$24)</f>
        <v>1927.1615111059602</v>
      </c>
      <c r="W1227" s="70">
        <f t="shared" si="600"/>
        <v>277511.25759925827</v>
      </c>
      <c r="X1227" s="70">
        <f t="shared" si="601"/>
        <v>13290.769042110071</v>
      </c>
      <c r="Y1227" s="70">
        <f t="shared" si="602"/>
        <v>1871.8590261163827</v>
      </c>
      <c r="Z1227" s="70">
        <f t="shared" si="603"/>
        <v>269547.69976075913</v>
      </c>
      <c r="AA1227" s="70">
        <f t="shared" si="604"/>
        <v>12909.372593906088</v>
      </c>
      <c r="AB1227" s="70">
        <f t="shared" si="605"/>
        <v>11.540414782566</v>
      </c>
      <c r="AC1227" s="70">
        <f t="shared" si="606"/>
        <v>0.11540414782566</v>
      </c>
      <c r="AD1227" s="70">
        <f t="shared" si="607"/>
        <v>12678.403801620054</v>
      </c>
      <c r="AE1227" s="70">
        <f t="shared" si="608"/>
        <v>4.1030645797456771</v>
      </c>
      <c r="AF1227" s="70">
        <f t="shared" si="609"/>
        <v>2.6837337439047478E-2</v>
      </c>
      <c r="AG1227" s="70">
        <f t="shared" si="610"/>
        <v>2.6067204036979163E-2</v>
      </c>
      <c r="AH1227" s="70">
        <f>(U1227-Phase_Relations!$B$37)/Phase_Relations!$B$37</f>
        <v>0.96562115636217438</v>
      </c>
      <c r="AI1227" s="70">
        <f>(U1227-Phase_Relations!G$20)/Phase_Relations!G$20</f>
        <v>0.88991198156129259</v>
      </c>
      <c r="AJ1227" s="70">
        <f t="shared" si="611"/>
        <v>0.96596729228154543</v>
      </c>
      <c r="AK1227" s="70">
        <f t="shared" si="612"/>
        <v>0.49125496703000199</v>
      </c>
      <c r="AL1227" s="71">
        <f>(1/(J1228-J1226))*((M1228-M1226)/Phase_Relations!B$22)</f>
        <v>2.5576586928038365E-7</v>
      </c>
      <c r="AM1227" s="71">
        <f t="shared" si="613"/>
        <v>2.1879028866784069</v>
      </c>
      <c r="AN1227" s="71">
        <f>SUM(AM$27:AM1227)</f>
        <v>719.01966690919051</v>
      </c>
      <c r="AO1227" s="71">
        <f>(1/10000)*((AL1227*Phase_Relations!B$22*H$7*U1227))/(2*(P1227-R1227))</f>
        <v>1.0178917746724985E-12</v>
      </c>
      <c r="AP1227" s="71">
        <f t="shared" si="614"/>
        <v>1.3778529490185992E-12</v>
      </c>
      <c r="AQ1227" s="72">
        <f t="shared" si="615"/>
        <v>1.0156245600856726E-19</v>
      </c>
      <c r="AR1227" s="72">
        <f t="shared" si="616"/>
        <v>1.3747839701917283E-19</v>
      </c>
      <c r="AS1227" s="71">
        <f t="shared" si="588"/>
        <v>4.0573259289737653E-6</v>
      </c>
      <c r="AT1227" s="72">
        <f t="shared" si="589"/>
        <v>2.498190638609444E-8</v>
      </c>
      <c r="AU1227" s="97">
        <f t="shared" si="617"/>
        <v>2.6284744523525635E-8</v>
      </c>
      <c r="AV1227" s="2"/>
      <c r="AW1227" s="2"/>
      <c r="AX1227" s="2"/>
      <c r="AY1227" s="2"/>
      <c r="AZ1227" s="2"/>
      <c r="BA1227" s="2"/>
      <c r="BC1227" s="10"/>
      <c r="BE1227" s="10"/>
      <c r="BI1227" s="10"/>
    </row>
    <row r="1228" spans="1:61" x14ac:dyDescent="0.2">
      <c r="A1228" s="9">
        <f>Raw_Data!A1226</f>
        <v>40775.302812499998</v>
      </c>
      <c r="B1228" s="10">
        <f>Raw_Data!J1226</f>
        <v>-1.9559184564188412E-2</v>
      </c>
      <c r="C1228" s="10">
        <f>Raw_Data!K1226</f>
        <v>-0.28695416914325023</v>
      </c>
      <c r="D1228" s="10">
        <f>Raw_Data!L1226</f>
        <v>3.5241318157830354E-2</v>
      </c>
      <c r="E1228" s="10">
        <f>Raw_Data!M1226</f>
        <v>1.8429597772106742E-2</v>
      </c>
      <c r="F1228" s="10">
        <f>Raw_Data!N1226</f>
        <v>1.850161905488678E-2</v>
      </c>
      <c r="J1228" s="74">
        <f t="shared" si="590"/>
        <v>317734.99999959022</v>
      </c>
      <c r="K1228" s="69">
        <f t="shared" si="591"/>
        <v>9171.1881849104284</v>
      </c>
      <c r="L1228" s="69">
        <f>K1228+$D$8-$B$8*Q1228+Phase_Relations!$C$24*Q1228</f>
        <v>9420.1659470111736</v>
      </c>
      <c r="M1228" s="69">
        <f t="shared" si="592"/>
        <v>8.0202445505608372E-2</v>
      </c>
      <c r="N1228" s="69">
        <f t="shared" si="593"/>
        <v>0.20371421158424527</v>
      </c>
      <c r="O1228" s="70">
        <f t="shared" si="594"/>
        <v>105.8823253028246</v>
      </c>
      <c r="P1228" s="70">
        <f t="shared" si="595"/>
        <v>730.22293312292834</v>
      </c>
      <c r="Q1228" s="70">
        <f t="shared" si="596"/>
        <v>55.328691751002204</v>
      </c>
      <c r="R1228" s="111">
        <f t="shared" si="597"/>
        <v>381.5771844896704</v>
      </c>
      <c r="S1228" s="70">
        <f t="shared" si="587"/>
        <v>348.64574863325794</v>
      </c>
      <c r="T1228" s="113">
        <f t="shared" si="598"/>
        <v>0.61379755449439155</v>
      </c>
      <c r="U1228" s="70">
        <f t="shared" si="599"/>
        <v>1.5590457884157545</v>
      </c>
      <c r="V1228" s="70">
        <f>(L1228/Phase_Relations!C$24)</f>
        <v>1934.5055405077642</v>
      </c>
      <c r="W1228" s="70">
        <f t="shared" si="600"/>
        <v>278568.79783311806</v>
      </c>
      <c r="X1228" s="70">
        <f t="shared" si="601"/>
        <v>13341.417520743202</v>
      </c>
      <c r="Y1228" s="70">
        <f t="shared" si="602"/>
        <v>1879.176848756762</v>
      </c>
      <c r="Z1228" s="70">
        <f t="shared" si="603"/>
        <v>270601.4662209737</v>
      </c>
      <c r="AA1228" s="70">
        <f t="shared" si="604"/>
        <v>12959.840336253532</v>
      </c>
      <c r="AB1228" s="70">
        <f t="shared" si="605"/>
        <v>11.556548343747608</v>
      </c>
      <c r="AC1228" s="70">
        <f t="shared" si="606"/>
        <v>0.11556548343747608</v>
      </c>
      <c r="AD1228" s="70">
        <f t="shared" si="607"/>
        <v>12727.409837164692</v>
      </c>
      <c r="AE1228" s="70">
        <f t="shared" si="608"/>
        <v>4.1047400291145575</v>
      </c>
      <c r="AF1228" s="70">
        <f t="shared" si="609"/>
        <v>2.6902009560871291E-2</v>
      </c>
      <c r="AG1228" s="70">
        <f t="shared" si="610"/>
        <v>2.6132586592930204E-2</v>
      </c>
      <c r="AH1228" s="70">
        <f>(U1228-Phase_Relations!$B$37)/Phase_Relations!$B$37</f>
        <v>0.96526265966441027</v>
      </c>
      <c r="AI1228" s="70">
        <f>(U1228-Phase_Relations!G$20)/Phase_Relations!G$20</f>
        <v>0.88956729296132431</v>
      </c>
      <c r="AJ1228" s="70">
        <f t="shared" si="611"/>
        <v>0.96550667348773045</v>
      </c>
      <c r="AK1228" s="70">
        <f t="shared" si="612"/>
        <v>0.49116216344803459</v>
      </c>
      <c r="AL1228" s="71">
        <f>(1/(J1229-J1227))*((M1229-M1227)/Phase_Relations!B$22)</f>
        <v>1.7629229701836735E-7</v>
      </c>
      <c r="AM1228" s="71">
        <f t="shared" si="613"/>
        <v>2.0494312435493547</v>
      </c>
      <c r="AN1228" s="71">
        <f>SUM(AM$27:AM1228)</f>
        <v>721.06909815273991</v>
      </c>
      <c r="AO1228" s="71">
        <f>(1/10000)*((AL1228*Phase_Relations!B$22*H$7*U1228))/(2*(P1228-R1228))</f>
        <v>6.9706507733874853E-13</v>
      </c>
      <c r="AP1228" s="71">
        <f t="shared" si="614"/>
        <v>1.1722730269995524E-12</v>
      </c>
      <c r="AQ1228" s="72">
        <f t="shared" si="615"/>
        <v>6.9551246030162014E-20</v>
      </c>
      <c r="AR1228" s="72">
        <f t="shared" si="616"/>
        <v>1.1696619493067291E-19</v>
      </c>
      <c r="AS1228" s="71">
        <f t="shared" si="588"/>
        <v>3.7216520842113141E-6</v>
      </c>
      <c r="AT1228" s="72">
        <f t="shared" si="589"/>
        <v>1.8650969950216664E-8</v>
      </c>
      <c r="AU1228" s="97">
        <f t="shared" si="617"/>
        <v>2.5533656872633382E-8</v>
      </c>
      <c r="AV1228" s="2"/>
      <c r="AW1228" s="2"/>
      <c r="AX1228" s="2"/>
      <c r="AY1228" s="2"/>
      <c r="AZ1228" s="2"/>
      <c r="BA1228" s="2"/>
      <c r="BC1228" s="10"/>
      <c r="BE1228" s="10"/>
      <c r="BI1228" s="10"/>
    </row>
    <row r="1229" spans="1:61" x14ac:dyDescent="0.2">
      <c r="A1229" s="9">
        <f>Raw_Data!A1227</f>
        <v>40775.305787037039</v>
      </c>
      <c r="B1229" s="10">
        <f>Raw_Data!J1227</f>
        <v>-1.9635895407283912E-2</v>
      </c>
      <c r="C1229" s="10">
        <f>Raw_Data!K1227</f>
        <v>-0.28719170078311063</v>
      </c>
      <c r="D1229" s="10">
        <f>Raw_Data!L1227</f>
        <v>3.5293860156569254E-2</v>
      </c>
      <c r="E1229" s="10">
        <f>Raw_Data!M1227</f>
        <v>1.8462994720672244E-2</v>
      </c>
      <c r="F1229" s="10">
        <f>Raw_Data!N1227</f>
        <v>1.8535240483788577E-2</v>
      </c>
      <c r="J1229" s="74">
        <f t="shared" si="590"/>
        <v>317991.99999994598</v>
      </c>
      <c r="K1229" s="69">
        <f t="shared" si="591"/>
        <v>9207.1574542602393</v>
      </c>
      <c r="L1229" s="69">
        <f>K1229+$D$8-$B$8*Q1229+Phase_Relations!$C$24*Q1229</f>
        <v>9456.5783340673352</v>
      </c>
      <c r="M1229" s="69">
        <f t="shared" si="592"/>
        <v>8.0250360719656744E-2</v>
      </c>
      <c r="N1229" s="69">
        <f t="shared" si="593"/>
        <v>0.20383591622792813</v>
      </c>
      <c r="O1229" s="70">
        <f t="shared" si="594"/>
        <v>106.0401874173351</v>
      </c>
      <c r="P1229" s="70">
        <f t="shared" si="595"/>
        <v>731.31163736093174</v>
      </c>
      <c r="Q1229" s="70">
        <f t="shared" si="596"/>
        <v>55.428954898112309</v>
      </c>
      <c r="R1229" s="111">
        <f t="shared" si="597"/>
        <v>382.26865446974006</v>
      </c>
      <c r="S1229" s="70">
        <f t="shared" si="587"/>
        <v>349.04298289119168</v>
      </c>
      <c r="T1229" s="113">
        <f t="shared" si="598"/>
        <v>0.61374963928034321</v>
      </c>
      <c r="U1229" s="70">
        <f t="shared" si="599"/>
        <v>1.5589240837720717</v>
      </c>
      <c r="V1229" s="70">
        <f>(L1229/Phase_Relations!C$24)</f>
        <v>1941.9831120175959</v>
      </c>
      <c r="W1229" s="70">
        <f t="shared" si="600"/>
        <v>279645.56813053379</v>
      </c>
      <c r="X1229" s="70">
        <f t="shared" si="601"/>
        <v>13392.986979431695</v>
      </c>
      <c r="Y1229" s="70">
        <f t="shared" si="602"/>
        <v>1886.5541571194835</v>
      </c>
      <c r="Z1229" s="70">
        <f t="shared" si="603"/>
        <v>271663.79862520564</v>
      </c>
      <c r="AA1229" s="70">
        <f t="shared" si="604"/>
        <v>13010.718324961954</v>
      </c>
      <c r="AB1229" s="70">
        <f t="shared" si="605"/>
        <v>11.563452553264664</v>
      </c>
      <c r="AC1229" s="70">
        <f t="shared" si="606"/>
        <v>0.11563452553264664</v>
      </c>
      <c r="AD1229" s="70">
        <f t="shared" si="607"/>
        <v>12778.023003034494</v>
      </c>
      <c r="AE1229" s="70">
        <f t="shared" si="608"/>
        <v>4.1064636656150251</v>
      </c>
      <c r="AF1229" s="70">
        <f t="shared" si="609"/>
        <v>2.682734144059739E-2</v>
      </c>
      <c r="AG1229" s="70">
        <f t="shared" si="610"/>
        <v>2.6061623402399713E-2</v>
      </c>
      <c r="AH1229" s="70">
        <f>(U1229-Phase_Relations!$B$37)/Phase_Relations!$B$37</f>
        <v>0.96510924429103584</v>
      </c>
      <c r="AI1229" s="70">
        <f>(U1229-Phase_Relations!G$20)/Phase_Relations!G$20</f>
        <v>0.88941978663674215</v>
      </c>
      <c r="AJ1229" s="70">
        <f t="shared" si="611"/>
        <v>0.96511292189426889</v>
      </c>
      <c r="AK1229" s="70">
        <f t="shared" si="612"/>
        <v>0.49112243866076977</v>
      </c>
      <c r="AL1229" s="71">
        <f>(1/(J1230-J1228))*((M1230-M1228)/Phase_Relations!B$22)</f>
        <v>1.3198898583456142E-7</v>
      </c>
      <c r="AM1229" s="71">
        <f t="shared" si="613"/>
        <v>0.88047426075964441</v>
      </c>
      <c r="AN1229" s="71">
        <f>SUM(AM$27:AM1229)</f>
        <v>721.9495724134996</v>
      </c>
      <c r="AO1229" s="71">
        <f>(1/10000)*((AL1229*Phase_Relations!B$22*H$7*U1229))/(2*(P1229-R1229))</f>
        <v>5.2125380616846485E-13</v>
      </c>
      <c r="AP1229" s="71">
        <f t="shared" si="614"/>
        <v>9.9854771009518332E-13</v>
      </c>
      <c r="AQ1229" s="72">
        <f t="shared" si="615"/>
        <v>5.2009278467070898E-20</v>
      </c>
      <c r="AR1229" s="72">
        <f t="shared" si="616"/>
        <v>9.9632358176415558E-20</v>
      </c>
      <c r="AS1229" s="71">
        <f t="shared" si="588"/>
        <v>1.5423565260167866E-6</v>
      </c>
      <c r="AT1229" s="72">
        <f t="shared" si="589"/>
        <v>3.3653352293360713E-8</v>
      </c>
      <c r="AU1229" s="97">
        <f t="shared" si="617"/>
        <v>2.8433353251065774E-8</v>
      </c>
      <c r="AV1229" s="2"/>
      <c r="AW1229" s="2"/>
      <c r="AX1229" s="2"/>
      <c r="AY1229" s="2"/>
      <c r="AZ1229" s="2"/>
      <c r="BA1229" s="2"/>
      <c r="BC1229" s="10"/>
      <c r="BE1229" s="10"/>
      <c r="BI1229" s="10"/>
    </row>
    <row r="1230" spans="1:61" x14ac:dyDescent="0.2">
      <c r="A1230" s="9">
        <f>Raw_Data!A1228</f>
        <v>40775.308761574073</v>
      </c>
      <c r="B1230" s="10">
        <f>Raw_Data!J1228</f>
        <v>-1.9714613392736311E-2</v>
      </c>
      <c r="C1230" s="10">
        <f>Raw_Data!K1228</f>
        <v>-0.28750999318054049</v>
      </c>
      <c r="D1230" s="10">
        <f>Raw_Data!L1228</f>
        <v>3.5318800978755456E-2</v>
      </c>
      <c r="E1230" s="10">
        <f>Raw_Data!M1228</f>
        <v>1.8431391135987744E-2</v>
      </c>
      <c r="F1230" s="10">
        <f>Raw_Data!N1228</f>
        <v>1.849675452535848E-2</v>
      </c>
      <c r="J1230" s="74">
        <f t="shared" si="590"/>
        <v>318248.99999967311</v>
      </c>
      <c r="K1230" s="69">
        <f t="shared" si="591"/>
        <v>9244.0678610183422</v>
      </c>
      <c r="L1230" s="69">
        <f>K1230+$D$8-$B$8*Q1230+Phase_Relations!$C$24*Q1230</f>
        <v>9493.0694178465637</v>
      </c>
      <c r="M1230" s="69">
        <f t="shared" si="592"/>
        <v>8.0321915864111734E-2</v>
      </c>
      <c r="N1230" s="69">
        <f t="shared" si="593"/>
        <v>0.2040176662948438</v>
      </c>
      <c r="O1230" s="70">
        <f t="shared" si="594"/>
        <v>106.11512196536231</v>
      </c>
      <c r="P1230" s="70">
        <f t="shared" si="595"/>
        <v>731.82842734732628</v>
      </c>
      <c r="Q1230" s="70">
        <f t="shared" si="596"/>
        <v>55.334075725117998</v>
      </c>
      <c r="R1230" s="111">
        <f t="shared" si="597"/>
        <v>381.61431534564139</v>
      </c>
      <c r="S1230" s="70">
        <f t="shared" si="587"/>
        <v>350.2141120016849</v>
      </c>
      <c r="T1230" s="113">
        <f t="shared" si="598"/>
        <v>0.6136780841358882</v>
      </c>
      <c r="U1230" s="70">
        <f t="shared" si="599"/>
        <v>1.558742333705156</v>
      </c>
      <c r="V1230" s="70">
        <f>(L1230/Phase_Relations!C$24)</f>
        <v>1949.4768445215809</v>
      </c>
      <c r="W1230" s="70">
        <f t="shared" si="600"/>
        <v>280724.66561110766</v>
      </c>
      <c r="X1230" s="70">
        <f t="shared" si="601"/>
        <v>13444.667893252283</v>
      </c>
      <c r="Y1230" s="70">
        <f t="shared" si="602"/>
        <v>1894.1427687964629</v>
      </c>
      <c r="Z1230" s="70">
        <f t="shared" si="603"/>
        <v>272756.55870669067</v>
      </c>
      <c r="AA1230" s="70">
        <f t="shared" si="604"/>
        <v>13063.053577906641</v>
      </c>
      <c r="AB1230" s="70">
        <f t="shared" si="605"/>
        <v>11.573763092811495</v>
      </c>
      <c r="AC1230" s="70">
        <f t="shared" si="606"/>
        <v>0.11573763092811495</v>
      </c>
      <c r="AD1230" s="70">
        <f t="shared" si="607"/>
        <v>12829.577503238852</v>
      </c>
      <c r="AE1230" s="70">
        <f t="shared" si="608"/>
        <v>4.1082123546576081</v>
      </c>
      <c r="AF1230" s="70">
        <f t="shared" si="609"/>
        <v>2.6809513557687393E-2</v>
      </c>
      <c r="AG1230" s="70">
        <f t="shared" si="610"/>
        <v>2.604855060625582E-2</v>
      </c>
      <c r="AH1230" s="70">
        <f>(U1230-Phase_Relations!$B$37)/Phase_Relations!$B$37</f>
        <v>0.96488013837089237</v>
      </c>
      <c r="AI1230" s="70">
        <f>(U1230-Phase_Relations!G$20)/Phase_Relations!G$20</f>
        <v>0.88919950511294776</v>
      </c>
      <c r="AJ1230" s="70">
        <f t="shared" si="611"/>
        <v>0.96477577965798944</v>
      </c>
      <c r="AK1230" s="70">
        <f t="shared" si="612"/>
        <v>0.49106310330506314</v>
      </c>
      <c r="AL1230" s="71">
        <f>(1/(J1231-J1229))*((M1231-M1229)/Phase_Relations!B$22)</f>
        <v>2.3539021326743617E-7</v>
      </c>
      <c r="AM1230" s="71">
        <f t="shared" si="613"/>
        <v>1.3201408885969939</v>
      </c>
      <c r="AN1230" s="71">
        <f>SUM(AM$27:AM1230)</f>
        <v>723.26971330209653</v>
      </c>
      <c r="AO1230" s="71">
        <f>(1/10000)*((AL1230*Phase_Relations!B$22*H$7*U1230))/(2*(P1230-R1230))</f>
        <v>9.263915456732201E-13</v>
      </c>
      <c r="AP1230" s="71">
        <f t="shared" si="614"/>
        <v>8.1377620586692311E-13</v>
      </c>
      <c r="AQ1230" s="72">
        <f t="shared" si="615"/>
        <v>9.2432813532083926E-20</v>
      </c>
      <c r="AR1230" s="72">
        <f t="shared" si="616"/>
        <v>8.1196363076781986E-20</v>
      </c>
      <c r="AS1230" s="71">
        <f t="shared" si="588"/>
        <v>2.2614293896526417E-6</v>
      </c>
      <c r="AT1230" s="72">
        <f t="shared" si="589"/>
        <v>4.0792039459811208E-8</v>
      </c>
      <c r="AU1230" s="97">
        <f t="shared" si="617"/>
        <v>3.2957596029193725E-8</v>
      </c>
      <c r="AV1230" s="2"/>
      <c r="AW1230" s="2"/>
      <c r="AX1230" s="2"/>
      <c r="AY1230" s="2"/>
      <c r="AZ1230" s="2"/>
      <c r="BA1230" s="2"/>
      <c r="BC1230" s="10"/>
      <c r="BE1230" s="10"/>
      <c r="BI1230" s="10"/>
    </row>
    <row r="1231" spans="1:61" x14ac:dyDescent="0.2">
      <c r="A1231" s="9">
        <f>Raw_Data!A1229</f>
        <v>40775.311747685184</v>
      </c>
      <c r="B1231" s="10">
        <f>Raw_Data!J1229</f>
        <v>-1.9791811175693511E-2</v>
      </c>
      <c r="C1231" s="10">
        <f>Raw_Data!K1229</f>
        <v>-0.28806106658503072</v>
      </c>
      <c r="D1231" s="10">
        <f>Raw_Data!L1229</f>
        <v>3.5416711520709257E-2</v>
      </c>
      <c r="E1231" s="10">
        <f>Raw_Data!M1229</f>
        <v>1.8425642870302943E-2</v>
      </c>
      <c r="F1231" s="10">
        <f>Raw_Data!N1229</f>
        <v>1.848614100638768E-2</v>
      </c>
      <c r="J1231" s="74">
        <f t="shared" si="590"/>
        <v>318506.99999963399</v>
      </c>
      <c r="K1231" s="69">
        <f t="shared" si="591"/>
        <v>9280.2654536447062</v>
      </c>
      <c r="L1231" s="69">
        <f>K1231+$D$8-$B$8*Q1231+Phase_Relations!$C$24*Q1231</f>
        <v>9529.1907412802284</v>
      </c>
      <c r="M1231" s="69">
        <f t="shared" si="592"/>
        <v>8.0463839634792853E-2</v>
      </c>
      <c r="N1231" s="69">
        <f t="shared" si="593"/>
        <v>0.20437815267237386</v>
      </c>
      <c r="O1231" s="70">
        <f t="shared" si="594"/>
        <v>106.40929359104608</v>
      </c>
      <c r="P1231" s="70">
        <f t="shared" si="595"/>
        <v>733.8571971796282</v>
      </c>
      <c r="Q1231" s="70">
        <f t="shared" si="596"/>
        <v>55.316818483581315</v>
      </c>
      <c r="R1231" s="111">
        <f t="shared" si="597"/>
        <v>381.49529988676767</v>
      </c>
      <c r="S1231" s="70">
        <f t="shared" si="587"/>
        <v>352.36189729286053</v>
      </c>
      <c r="T1231" s="113">
        <f t="shared" si="598"/>
        <v>0.61353616036520708</v>
      </c>
      <c r="U1231" s="70">
        <f t="shared" si="599"/>
        <v>1.5583818473276261</v>
      </c>
      <c r="V1231" s="70">
        <f>(L1231/Phase_Relations!C$24)</f>
        <v>1956.8946438157714</v>
      </c>
      <c r="W1231" s="70">
        <f t="shared" si="600"/>
        <v>281792.8287094711</v>
      </c>
      <c r="X1231" s="70">
        <f t="shared" si="601"/>
        <v>13495.82512976394</v>
      </c>
      <c r="Y1231" s="70">
        <f t="shared" si="602"/>
        <v>1901.5778253321901</v>
      </c>
      <c r="Z1231" s="70">
        <f t="shared" si="603"/>
        <v>273827.20684783539</v>
      </c>
      <c r="AA1231" s="70">
        <f t="shared" si="604"/>
        <v>13114.329829877172</v>
      </c>
      <c r="AB1231" s="70">
        <f t="shared" si="605"/>
        <v>11.594213203860647</v>
      </c>
      <c r="AC1231" s="70">
        <f t="shared" si="606"/>
        <v>0.11594213203860647</v>
      </c>
      <c r="AD1231" s="70">
        <f t="shared" si="607"/>
        <v>12879.421898348599</v>
      </c>
      <c r="AE1231" s="70">
        <f t="shared" si="608"/>
        <v>4.1098963698567319</v>
      </c>
      <c r="AF1231" s="70">
        <f t="shared" si="609"/>
        <v>2.6868463876065313E-2</v>
      </c>
      <c r="AG1231" s="70">
        <f t="shared" si="610"/>
        <v>2.6108955466217117E-2</v>
      </c>
      <c r="AH1231" s="70">
        <f>(U1231-Phase_Relations!$B$37)/Phase_Relations!$B$37</f>
        <v>0.96442572553559192</v>
      </c>
      <c r="AI1231" s="70">
        <f>(U1231-Phase_Relations!G$20)/Phase_Relations!G$20</f>
        <v>0.88876259474533703</v>
      </c>
      <c r="AJ1231" s="70">
        <f t="shared" si="611"/>
        <v>0.96451462986097403</v>
      </c>
      <c r="AK1231" s="70">
        <f t="shared" si="612"/>
        <v>0.49094537553597023</v>
      </c>
      <c r="AL1231" s="71">
        <f>(1/(J1232-J1230))*((M1232-M1230)/Phase_Relations!B$22)</f>
        <v>2.7857814816909128E-7</v>
      </c>
      <c r="AM1231" s="71">
        <f t="shared" si="613"/>
        <v>2.6287594636251583</v>
      </c>
      <c r="AN1231" s="71">
        <f>SUM(AM$27:AM1231)</f>
        <v>725.89847276572164</v>
      </c>
      <c r="AO1231" s="71">
        <f>(1/10000)*((AL1231*Phase_Relations!B$22*H$7*U1231))/(2*(P1231-R1231))</f>
        <v>1.0894253589893931E-12</v>
      </c>
      <c r="AP1231" s="71">
        <f t="shared" si="614"/>
        <v>7.4148497663664594E-13</v>
      </c>
      <c r="AQ1231" s="72">
        <f t="shared" si="615"/>
        <v>1.0869988131358777E-19</v>
      </c>
      <c r="AR1231" s="72">
        <f t="shared" si="616"/>
        <v>7.3983342035456089E-20</v>
      </c>
      <c r="AS1231" s="71">
        <f t="shared" si="588"/>
        <v>4.6397886403668503E-6</v>
      </c>
      <c r="AT1231" s="72">
        <f t="shared" si="589"/>
        <v>2.3381003724782859E-8</v>
      </c>
      <c r="AU1231" s="97">
        <f t="shared" si="617"/>
        <v>3.2926861634615043E-8</v>
      </c>
      <c r="AV1231" s="2"/>
      <c r="AW1231" s="2"/>
      <c r="AX1231" s="2"/>
      <c r="AY1231" s="2"/>
      <c r="AZ1231" s="2"/>
      <c r="BA1231" s="2"/>
      <c r="BC1231" s="10"/>
      <c r="BE1231" s="10"/>
      <c r="BI1231" s="10"/>
    </row>
    <row r="1232" spans="1:61" x14ac:dyDescent="0.2">
      <c r="A1232" s="9">
        <f>Raw_Data!A1230</f>
        <v>40775.314722222225</v>
      </c>
      <c r="B1232" s="10">
        <f>Raw_Data!J1230</f>
        <v>-1.9868403252969111E-2</v>
      </c>
      <c r="C1232" s="10">
        <f>Raw_Data!K1230</f>
        <v>-0.28850762606798064</v>
      </c>
      <c r="D1232" s="10">
        <f>Raw_Data!L1230</f>
        <v>3.5564361188051355E-2</v>
      </c>
      <c r="E1232" s="10">
        <f>Raw_Data!M1230</f>
        <v>1.8453339059511544E-2</v>
      </c>
      <c r="F1232" s="10">
        <f>Raw_Data!N1230</f>
        <v>1.8519893909060579E-2</v>
      </c>
      <c r="J1232" s="74">
        <f t="shared" si="590"/>
        <v>318763.99999998976</v>
      </c>
      <c r="K1232" s="69">
        <f t="shared" si="591"/>
        <v>9316.1790343904922</v>
      </c>
      <c r="L1232" s="69">
        <f>K1232+$D$8-$B$8*Q1232+Phase_Relations!$C$24*Q1232</f>
        <v>9565.4718008635682</v>
      </c>
      <c r="M1232" s="69">
        <f t="shared" si="592"/>
        <v>8.0574562565513846E-2</v>
      </c>
      <c r="N1232" s="69">
        <f t="shared" si="593"/>
        <v>0.20465938891640517</v>
      </c>
      <c r="O1232" s="70">
        <f t="shared" si="594"/>
        <v>106.85290611536639</v>
      </c>
      <c r="P1232" s="70">
        <f t="shared" si="595"/>
        <v>736.91659389907863</v>
      </c>
      <c r="Q1232" s="70">
        <f t="shared" si="596"/>
        <v>55.399967010985378</v>
      </c>
      <c r="R1232" s="111">
        <f t="shared" si="597"/>
        <v>382.06873800679568</v>
      </c>
      <c r="S1232" s="70">
        <f t="shared" si="587"/>
        <v>354.84785589228295</v>
      </c>
      <c r="T1232" s="113">
        <f t="shared" si="598"/>
        <v>0.61342543743448608</v>
      </c>
      <c r="U1232" s="70">
        <f t="shared" si="599"/>
        <v>1.5581006110835947</v>
      </c>
      <c r="V1232" s="70">
        <f>(L1232/Phase_Relations!C$24)</f>
        <v>1964.3452461909592</v>
      </c>
      <c r="W1232" s="70">
        <f t="shared" si="600"/>
        <v>282865.71545149811</v>
      </c>
      <c r="X1232" s="70">
        <f t="shared" si="601"/>
        <v>13547.208594420408</v>
      </c>
      <c r="Y1232" s="70">
        <f t="shared" si="602"/>
        <v>1908.9452791799738</v>
      </c>
      <c r="Z1232" s="70">
        <f t="shared" si="603"/>
        <v>274888.1202019162</v>
      </c>
      <c r="AA1232" s="70">
        <f t="shared" si="604"/>
        <v>13165.139856413613</v>
      </c>
      <c r="AB1232" s="70">
        <f t="shared" si="605"/>
        <v>11.610167516644655</v>
      </c>
      <c r="AC1232" s="70">
        <f t="shared" si="606"/>
        <v>0.11610167516644655</v>
      </c>
      <c r="AD1232" s="70">
        <f t="shared" si="607"/>
        <v>12928.57461915209</v>
      </c>
      <c r="AE1232" s="70">
        <f t="shared" si="608"/>
        <v>4.1115506463684026</v>
      </c>
      <c r="AF1232" s="70">
        <f t="shared" si="609"/>
        <v>2.6953595614057455E-2</v>
      </c>
      <c r="AG1232" s="70">
        <f t="shared" si="610"/>
        <v>2.6193429695799589E-2</v>
      </c>
      <c r="AH1232" s="70">
        <f>(U1232-Phase_Relations!$B$37)/Phase_Relations!$B$37</f>
        <v>0.96407121183686284</v>
      </c>
      <c r="AI1232" s="70">
        <f>(U1232-Phase_Relations!G$20)/Phase_Relations!G$20</f>
        <v>0.88842173573255778</v>
      </c>
      <c r="AJ1232" s="70">
        <f t="shared" si="611"/>
        <v>0.96422619947537136</v>
      </c>
      <c r="AK1232" s="70">
        <f t="shared" si="612"/>
        <v>0.49085349147561319</v>
      </c>
      <c r="AL1232" s="71">
        <f>(1/(J1233-J1231))*((M1233-M1231)/Phase_Relations!B$22)</f>
        <v>2.0690486020226785E-7</v>
      </c>
      <c r="AM1232" s="71">
        <f t="shared" si="613"/>
        <v>2.0587442438440253</v>
      </c>
      <c r="AN1232" s="71">
        <f>SUM(AM$27:AM1232)</f>
        <v>727.95721700956562</v>
      </c>
      <c r="AO1232" s="71">
        <f>(1/10000)*((AL1232*Phase_Relations!B$22*H$7*U1232))/(2*(P1232-R1232))</f>
        <v>8.0332169712966179E-13</v>
      </c>
      <c r="AP1232" s="71">
        <f t="shared" si="614"/>
        <v>7.8032757092187415E-13</v>
      </c>
      <c r="AQ1232" s="72">
        <f t="shared" si="615"/>
        <v>8.0153240801763199E-20</v>
      </c>
      <c r="AR1232" s="72">
        <f t="shared" si="616"/>
        <v>7.7858949807825974E-20</v>
      </c>
      <c r="AS1232" s="71">
        <f t="shared" si="588"/>
        <v>3.6715533712848933E-6</v>
      </c>
      <c r="AT1232" s="72">
        <f t="shared" si="589"/>
        <v>2.1787305318452303E-8</v>
      </c>
      <c r="AU1232" s="97">
        <f t="shared" si="617"/>
        <v>3.4068389605372514E-8</v>
      </c>
      <c r="AV1232" s="2"/>
      <c r="AW1232" s="2"/>
      <c r="AX1232" s="2"/>
      <c r="AY1232" s="2"/>
      <c r="AZ1232" s="2"/>
      <c r="BA1232" s="2"/>
      <c r="BC1232" s="10"/>
      <c r="BE1232" s="10"/>
      <c r="BI1232" s="10"/>
    </row>
    <row r="1233" spans="1:61" x14ac:dyDescent="0.2">
      <c r="A1233" s="9">
        <f>Raw_Data!A1231</f>
        <v>40775.317696759259</v>
      </c>
      <c r="B1233" s="10">
        <f>Raw_Data!J1231</f>
        <v>-1.994592170364011E-2</v>
      </c>
      <c r="C1233" s="10">
        <f>Raw_Data!K1231</f>
        <v>-0.28884135802200017</v>
      </c>
      <c r="D1233" s="10">
        <f>Raw_Data!L1231</f>
        <v>3.5640620721031156E-2</v>
      </c>
      <c r="E1233" s="10">
        <f>Raw_Data!M1231</f>
        <v>1.8454574224038841E-2</v>
      </c>
      <c r="F1233" s="10">
        <f>Raw_Data!N1231</f>
        <v>1.8527543292102579E-2</v>
      </c>
      <c r="J1233" s="74">
        <f t="shared" si="590"/>
        <v>319020.99999971688</v>
      </c>
      <c r="K1233" s="69">
        <f t="shared" si="591"/>
        <v>9352.5269862477544</v>
      </c>
      <c r="L1233" s="69">
        <f>K1233+$D$8-$B$8*Q1233+Phase_Relations!$C$24*Q1233</f>
        <v>9601.8361411424012</v>
      </c>
      <c r="M1233" s="69">
        <f t="shared" si="592"/>
        <v>8.0651120396654577E-2</v>
      </c>
      <c r="N1233" s="69">
        <f t="shared" si="593"/>
        <v>0.20485384580750263</v>
      </c>
      <c r="O1233" s="70">
        <f t="shared" si="594"/>
        <v>107.082027416739</v>
      </c>
      <c r="P1233" s="70">
        <f t="shared" si="595"/>
        <v>738.49674080509658</v>
      </c>
      <c r="Q1233" s="70">
        <f t="shared" si="596"/>
        <v>55.403675178588266</v>
      </c>
      <c r="R1233" s="111">
        <f t="shared" si="597"/>
        <v>382.09431157647077</v>
      </c>
      <c r="S1233" s="70">
        <f t="shared" si="587"/>
        <v>356.40242922862581</v>
      </c>
      <c r="T1233" s="113">
        <f t="shared" si="598"/>
        <v>0.61334887960334539</v>
      </c>
      <c r="U1233" s="70">
        <f t="shared" si="599"/>
        <v>1.5579061541924972</v>
      </c>
      <c r="V1233" s="70">
        <f>(L1233/Phase_Relations!C$24)</f>
        <v>1971.8129509152725</v>
      </c>
      <c r="W1233" s="70">
        <f t="shared" si="600"/>
        <v>283941.06493179925</v>
      </c>
      <c r="X1233" s="70">
        <f t="shared" si="601"/>
        <v>13598.710006312223</v>
      </c>
      <c r="Y1233" s="70">
        <f t="shared" si="602"/>
        <v>1916.4092757366843</v>
      </c>
      <c r="Z1233" s="70">
        <f t="shared" si="603"/>
        <v>275962.93570608256</v>
      </c>
      <c r="AA1233" s="70">
        <f t="shared" si="604"/>
        <v>13216.615694735752</v>
      </c>
      <c r="AB1233" s="70">
        <f t="shared" si="605"/>
        <v>11.621198904417085</v>
      </c>
      <c r="AC1233" s="70">
        <f t="shared" si="606"/>
        <v>0.11621198904417085</v>
      </c>
      <c r="AD1233" s="70">
        <f t="shared" si="607"/>
        <v>12979.014075250003</v>
      </c>
      <c r="AE1233" s="70">
        <f t="shared" si="608"/>
        <v>4.1132417034087982</v>
      </c>
      <c r="AF1233" s="70">
        <f t="shared" si="609"/>
        <v>2.6966239880197376E-2</v>
      </c>
      <c r="AG1233" s="70">
        <f t="shared" si="610"/>
        <v>2.6208546918287955E-2</v>
      </c>
      <c r="AH1233" s="70">
        <f>(U1233-Phase_Relations!$B$37)/Phase_Relations!$B$37</f>
        <v>0.96382608826844185</v>
      </c>
      <c r="AI1233" s="70">
        <f>(U1233-Phase_Relations!G$20)/Phase_Relations!G$20</f>
        <v>0.88818605350690483</v>
      </c>
      <c r="AJ1233" s="70">
        <f t="shared" si="611"/>
        <v>0.96393194471604793</v>
      </c>
      <c r="AK1233" s="70">
        <f t="shared" si="612"/>
        <v>0.49078994012054966</v>
      </c>
      <c r="AL1233" s="71">
        <f>(1/(J1234-J1232))*((M1234-M1232)/Phase_Relations!B$22)</f>
        <v>1.0013326784033656E-7</v>
      </c>
      <c r="AM1233" s="71">
        <f t="shared" si="613"/>
        <v>1.4289832856828233</v>
      </c>
      <c r="AN1233" s="71">
        <f>SUM(AM$27:AM1233)</f>
        <v>729.3862002952485</v>
      </c>
      <c r="AO1233" s="71">
        <f>(1/10000)*((AL1233*Phase_Relations!B$22*H$7*U1233))/(2*(P1233-R1233))</f>
        <v>3.8702990129915517E-13</v>
      </c>
      <c r="AP1233" s="71">
        <f t="shared" si="614"/>
        <v>8.6401297486151719E-13</v>
      </c>
      <c r="AQ1233" s="72">
        <f t="shared" si="615"/>
        <v>3.8616784517531472E-20</v>
      </c>
      <c r="AR1233" s="72">
        <f t="shared" si="616"/>
        <v>8.6208850423649099E-20</v>
      </c>
      <c r="AS1233" s="71">
        <f t="shared" si="588"/>
        <v>2.4743290010169422E-6</v>
      </c>
      <c r="AT1233" s="72">
        <f t="shared" si="589"/>
        <v>1.5575820794840592E-8</v>
      </c>
      <c r="AU1233" s="97">
        <f t="shared" si="617"/>
        <v>3.4934029947945183E-8</v>
      </c>
      <c r="AV1233" s="2"/>
      <c r="AW1233" s="2"/>
      <c r="AX1233" s="2"/>
      <c r="AY1233" s="2"/>
      <c r="AZ1233" s="2"/>
      <c r="BA1233" s="2"/>
      <c r="BC1233" s="10"/>
      <c r="BE1233" s="10"/>
      <c r="BI1233" s="10"/>
    </row>
    <row r="1234" spans="1:61" x14ac:dyDescent="0.2">
      <c r="A1234" s="9">
        <f>Raw_Data!A1232</f>
        <v>40775.32068287037</v>
      </c>
      <c r="B1234" s="10">
        <f>Raw_Data!J1232</f>
        <v>-2.0025411666922111E-2</v>
      </c>
      <c r="C1234" s="10">
        <f>Raw_Data!K1232</f>
        <v>-0.28896962510753088</v>
      </c>
      <c r="D1234" s="10">
        <f>Raw_Data!L1232</f>
        <v>3.5632627781349555E-2</v>
      </c>
      <c r="E1234" s="10">
        <f>Raw_Data!M1232</f>
        <v>1.8449455417199744E-2</v>
      </c>
      <c r="F1234" s="10">
        <f>Raw_Data!N1232</f>
        <v>1.8513332172669879E-2</v>
      </c>
      <c r="J1234" s="74">
        <f t="shared" si="590"/>
        <v>319278.99999967776</v>
      </c>
      <c r="K1234" s="69">
        <f t="shared" si="591"/>
        <v>9389.7993689321338</v>
      </c>
      <c r="L1234" s="69">
        <f>K1234+$D$8-$B$8*Q1234+Phase_Relations!$C$24*Q1234</f>
        <v>9639.0406064258459</v>
      </c>
      <c r="M1234" s="69">
        <f t="shared" si="592"/>
        <v>8.066537492806225E-2</v>
      </c>
      <c r="N1234" s="69">
        <f t="shared" si="593"/>
        <v>0.20489005231727811</v>
      </c>
      <c r="O1234" s="70">
        <f t="shared" si="594"/>
        <v>107.05801267825213</v>
      </c>
      <c r="P1234" s="70">
        <f t="shared" si="595"/>
        <v>738.33112191898022</v>
      </c>
      <c r="Q1234" s="70">
        <f t="shared" si="596"/>
        <v>55.388307676310916</v>
      </c>
      <c r="R1234" s="111">
        <f t="shared" si="597"/>
        <v>381.98832880214422</v>
      </c>
      <c r="S1234" s="70">
        <f t="shared" si="587"/>
        <v>356.34279311683599</v>
      </c>
      <c r="T1234" s="113">
        <f t="shared" si="598"/>
        <v>0.6133346250719377</v>
      </c>
      <c r="U1234" s="70">
        <f t="shared" si="599"/>
        <v>1.5578699476827218</v>
      </c>
      <c r="V1234" s="70">
        <f>(L1234/Phase_Relations!C$24)</f>
        <v>1979.4531819501926</v>
      </c>
      <c r="W1234" s="70">
        <f t="shared" si="600"/>
        <v>285041.25820082775</v>
      </c>
      <c r="X1234" s="70">
        <f t="shared" si="601"/>
        <v>13651.401254828916</v>
      </c>
      <c r="Y1234" s="70">
        <f t="shared" si="602"/>
        <v>1924.0648742738817</v>
      </c>
      <c r="Z1234" s="70">
        <f t="shared" si="603"/>
        <v>277065.34189543896</v>
      </c>
      <c r="AA1234" s="70">
        <f t="shared" si="604"/>
        <v>13269.412926026771</v>
      </c>
      <c r="AB1234" s="70">
        <f t="shared" si="605"/>
        <v>11.623252871478707</v>
      </c>
      <c r="AC1234" s="70">
        <f t="shared" si="606"/>
        <v>0.11623252871478706</v>
      </c>
      <c r="AD1234" s="70">
        <f t="shared" si="607"/>
        <v>13031.851063948881</v>
      </c>
      <c r="AE1234" s="70">
        <f t="shared" si="608"/>
        <v>4.1150061079429658</v>
      </c>
      <c r="AF1234" s="70">
        <f t="shared" si="609"/>
        <v>2.6854450540001008E-2</v>
      </c>
      <c r="AG1234" s="70">
        <f t="shared" si="610"/>
        <v>2.6103019497048827E-2</v>
      </c>
      <c r="AH1234" s="70">
        <f>(U1234-Phase_Relations!$B$37)/Phase_Relations!$B$37</f>
        <v>0.96378044797857532</v>
      </c>
      <c r="AI1234" s="70">
        <f>(U1234-Phase_Relations!G$20)/Phase_Relations!G$20</f>
        <v>0.88814217112886806</v>
      </c>
      <c r="AJ1234" s="70">
        <f t="shared" si="611"/>
        <v>0.96357734247346782</v>
      </c>
      <c r="AK1234" s="70">
        <f t="shared" si="612"/>
        <v>0.49077810555179235</v>
      </c>
      <c r="AL1234" s="71">
        <f>(1/(J1235-J1233))*((M1235-M1233)/Phase_Relations!B$22)</f>
        <v>5.8920609612393531E-8</v>
      </c>
      <c r="AM1234" s="71">
        <f t="shared" si="613"/>
        <v>0.26712730120097122</v>
      </c>
      <c r="AN1234" s="71">
        <f>SUM(AM$27:AM1234)</f>
        <v>729.65332759644946</v>
      </c>
      <c r="AO1234" s="71">
        <f>(1/10000)*((AL1234*Phase_Relations!B$22*H$7*U1234))/(2*(P1234-R1234))</f>
        <v>2.2776969674382662E-13</v>
      </c>
      <c r="AP1234" s="71">
        <f t="shared" si="614"/>
        <v>1.0214195212034333E-12</v>
      </c>
      <c r="AQ1234" s="72">
        <f t="shared" si="615"/>
        <v>2.2726237092418271E-20</v>
      </c>
      <c r="AR1234" s="72">
        <f t="shared" si="616"/>
        <v>1.0191444490441298E-19</v>
      </c>
      <c r="AS1234" s="71">
        <f t="shared" si="588"/>
        <v>4.3985274914704034E-7</v>
      </c>
      <c r="AT1234" s="72">
        <f t="shared" si="589"/>
        <v>5.1564700654292621E-8</v>
      </c>
      <c r="AU1234" s="97">
        <f t="shared" si="617"/>
        <v>3.629469066240312E-8</v>
      </c>
      <c r="AV1234" s="2"/>
      <c r="AW1234" s="2"/>
      <c r="AX1234" s="2"/>
      <c r="AY1234" s="2"/>
      <c r="AZ1234" s="2"/>
      <c r="BA1234" s="2"/>
      <c r="BC1234" s="10"/>
      <c r="BE1234" s="10"/>
      <c r="BI1234" s="10"/>
    </row>
    <row r="1235" spans="1:61" x14ac:dyDescent="0.2">
      <c r="A1235" s="9">
        <f>Raw_Data!A1233</f>
        <v>40775.323657407411</v>
      </c>
      <c r="B1235" s="10">
        <f>Raw_Data!J1233</f>
        <v>-2.0102692585953312E-2</v>
      </c>
      <c r="C1235" s="10">
        <f>Raw_Data!K1233</f>
        <v>-0.28917865295061063</v>
      </c>
      <c r="D1235" s="10">
        <f>Raw_Data!L1233</f>
        <v>3.5692022567898656E-2</v>
      </c>
      <c r="E1235" s="10">
        <f>Raw_Data!M1233</f>
        <v>1.8440179806662842E-2</v>
      </c>
      <c r="F1235" s="10">
        <f>Raw_Data!N1233</f>
        <v>1.8512806277585676E-2</v>
      </c>
      <c r="J1235" s="74">
        <f t="shared" si="590"/>
        <v>319536.00000003353</v>
      </c>
      <c r="K1235" s="69">
        <f t="shared" si="591"/>
        <v>9426.0359435813498</v>
      </c>
      <c r="L1235" s="69">
        <f>K1235+$D$8-$B$8*Q1235+Phase_Relations!$C$24*Q1235</f>
        <v>9675.1541103322925</v>
      </c>
      <c r="M1235" s="69">
        <f t="shared" si="592"/>
        <v>8.0704556381354056E-2</v>
      </c>
      <c r="N1235" s="69">
        <f t="shared" si="593"/>
        <v>0.20498957320863931</v>
      </c>
      <c r="O1235" s="70">
        <f t="shared" si="594"/>
        <v>107.23646395191103</v>
      </c>
      <c r="P1235" s="70">
        <f t="shared" si="595"/>
        <v>739.56182035800714</v>
      </c>
      <c r="Q1235" s="70">
        <f t="shared" si="596"/>
        <v>55.360460763831071</v>
      </c>
      <c r="R1235" s="111">
        <f t="shared" si="597"/>
        <v>381.79628112986944</v>
      </c>
      <c r="S1235" s="70">
        <f t="shared" si="587"/>
        <v>357.7655392281377</v>
      </c>
      <c r="T1235" s="113">
        <f t="shared" si="598"/>
        <v>0.61329544361864585</v>
      </c>
      <c r="U1235" s="70">
        <f t="shared" si="599"/>
        <v>1.5577704267913606</v>
      </c>
      <c r="V1235" s="70">
        <f>(L1235/Phase_Relations!C$24)</f>
        <v>1986.8693754426581</v>
      </c>
      <c r="W1235" s="70">
        <f t="shared" si="600"/>
        <v>286109.19006374275</v>
      </c>
      <c r="X1235" s="70">
        <f t="shared" si="601"/>
        <v>13702.547416845919</v>
      </c>
      <c r="Y1235" s="70">
        <f t="shared" si="602"/>
        <v>1931.5089146788271</v>
      </c>
      <c r="Z1235" s="70">
        <f t="shared" si="603"/>
        <v>278137.28371375112</v>
      </c>
      <c r="AA1235" s="70">
        <f t="shared" si="604"/>
        <v>13320.751135716049</v>
      </c>
      <c r="AB1235" s="70">
        <f t="shared" si="605"/>
        <v>11.628898614027971</v>
      </c>
      <c r="AC1235" s="70">
        <f t="shared" si="606"/>
        <v>0.11628898614027972</v>
      </c>
      <c r="AD1235" s="70">
        <f t="shared" si="607"/>
        <v>13082.240776230625</v>
      </c>
      <c r="AE1235" s="70">
        <f t="shared" si="608"/>
        <v>4.1166821379794083</v>
      </c>
      <c r="AF1235" s="70">
        <f t="shared" si="609"/>
        <v>2.6857760165557378E-2</v>
      </c>
      <c r="AG1235" s="70">
        <f t="shared" si="610"/>
        <v>2.6109418077130721E-2</v>
      </c>
      <c r="AH1235" s="70">
        <f>(U1235-Phase_Relations!$B$37)/Phase_Relations!$B$37</f>
        <v>0.9636549964407809</v>
      </c>
      <c r="AI1235" s="70">
        <f>(U1235-Phase_Relations!G$20)/Phase_Relations!G$20</f>
        <v>0.88802155156613305</v>
      </c>
      <c r="AJ1235" s="70">
        <f t="shared" si="611"/>
        <v>0.96322584080855556</v>
      </c>
      <c r="AK1235" s="70">
        <f t="shared" si="612"/>
        <v>0.49074557301942134</v>
      </c>
      <c r="AL1235" s="71">
        <f>(1/(J1236-J1234))*((M1236-M1234)/Phase_Relations!B$22)</f>
        <v>2.6056973987195701E-7</v>
      </c>
      <c r="AM1235" s="71">
        <f t="shared" si="613"/>
        <v>0.73716719718758827</v>
      </c>
      <c r="AN1235" s="71">
        <f>SUM(AM$27:AM1235)</f>
        <v>730.390494793637</v>
      </c>
      <c r="AO1235" s="71">
        <f>(1/10000)*((AL1235*Phase_Relations!B$22*H$7*U1235))/(2*(P1235-R1235))</f>
        <v>1.0032159317148443E-12</v>
      </c>
      <c r="AP1235" s="71">
        <f t="shared" si="614"/>
        <v>1.3042153540015963E-12</v>
      </c>
      <c r="AQ1235" s="72">
        <f t="shared" si="615"/>
        <v>1.0009814055592008E-19</v>
      </c>
      <c r="AR1235" s="72">
        <f t="shared" si="616"/>
        <v>1.3013103928372268E-19</v>
      </c>
      <c r="AS1235" s="71">
        <f t="shared" si="588"/>
        <v>1.2677720678365538E-6</v>
      </c>
      <c r="AT1235" s="72">
        <f t="shared" si="589"/>
        <v>7.8798347433746266E-8</v>
      </c>
      <c r="AU1235" s="97" t="e">
        <f t="shared" si="617"/>
        <v>#DIV/0!</v>
      </c>
      <c r="AV1235" s="2"/>
      <c r="AW1235" s="2"/>
      <c r="AX1235" s="2"/>
      <c r="AY1235" s="2"/>
      <c r="AZ1235" s="2"/>
      <c r="BA1235" s="2"/>
      <c r="BC1235" s="10"/>
      <c r="BE1235" s="10"/>
      <c r="BI1235" s="10"/>
    </row>
    <row r="1236" spans="1:61" x14ac:dyDescent="0.2">
      <c r="A1236" s="9">
        <f>Raw_Data!A1234</f>
        <v>40775.326631944445</v>
      </c>
      <c r="B1236" s="10">
        <f>Raw_Data!J1234</f>
        <v>-2.0176956853158109E-2</v>
      </c>
      <c r="C1236" s="10">
        <f>Raw_Data!K1234</f>
        <v>-0.28990906274321038</v>
      </c>
      <c r="D1236" s="10">
        <f>Raw_Data!L1234</f>
        <v>3.581799747310286E-2</v>
      </c>
      <c r="E1236" s="10">
        <f>Raw_Data!M1234</f>
        <v>1.8416569161659943E-2</v>
      </c>
      <c r="F1236" s="10">
        <f>Raw_Data!N1234</f>
        <v>1.8492870073032477E-2</v>
      </c>
      <c r="J1236" s="74">
        <f t="shared" si="590"/>
        <v>319792.99999976065</v>
      </c>
      <c r="K1236" s="69">
        <f t="shared" si="591"/>
        <v>9460.8580276878984</v>
      </c>
      <c r="L1236" s="69">
        <f>K1236+$D$8-$B$8*Q1236+Phase_Relations!$C$24*Q1236</f>
        <v>9709.6629234572556</v>
      </c>
      <c r="M1236" s="69">
        <f t="shared" si="592"/>
        <v>8.0901230670424346E-2</v>
      </c>
      <c r="N1236" s="69">
        <f t="shared" si="593"/>
        <v>0.20548912590287785</v>
      </c>
      <c r="O1236" s="70">
        <f t="shared" si="594"/>
        <v>107.61495478568425</v>
      </c>
      <c r="P1236" s="70">
        <f t="shared" si="595"/>
        <v>742.17210197023621</v>
      </c>
      <c r="Q1236" s="70">
        <f t="shared" si="596"/>
        <v>55.28957771388275</v>
      </c>
      <c r="R1236" s="111">
        <f t="shared" si="597"/>
        <v>381.30743250953617</v>
      </c>
      <c r="S1236" s="70">
        <f t="shared" si="587"/>
        <v>360.86466946070004</v>
      </c>
      <c r="T1236" s="113">
        <f t="shared" si="598"/>
        <v>0.61309876932957563</v>
      </c>
      <c r="U1236" s="70">
        <f t="shared" si="599"/>
        <v>1.5572708740971222</v>
      </c>
      <c r="V1236" s="70">
        <f>(L1236/Phase_Relations!C$24)</f>
        <v>1993.9560329985975</v>
      </c>
      <c r="W1236" s="70">
        <f t="shared" si="600"/>
        <v>287129.66875179805</v>
      </c>
      <c r="X1236" s="70">
        <f t="shared" si="601"/>
        <v>13751.420917231708</v>
      </c>
      <c r="Y1236" s="70">
        <f t="shared" si="602"/>
        <v>1938.6664552847146</v>
      </c>
      <c r="Z1236" s="70">
        <f t="shared" si="603"/>
        <v>279167.9695609989</v>
      </c>
      <c r="AA1236" s="70">
        <f t="shared" si="604"/>
        <v>13370.113484722171</v>
      </c>
      <c r="AB1236" s="70">
        <f t="shared" si="605"/>
        <v>11.657237848764312</v>
      </c>
      <c r="AC1236" s="70">
        <f t="shared" si="606"/>
        <v>0.11657237848764312</v>
      </c>
      <c r="AD1236" s="70">
        <f t="shared" si="607"/>
        <v>13129.537038415037</v>
      </c>
      <c r="AE1236" s="70">
        <f t="shared" si="608"/>
        <v>4.1182494126693374</v>
      </c>
      <c r="AF1236" s="70">
        <f t="shared" si="609"/>
        <v>2.6990396893269059E-2</v>
      </c>
      <c r="AG1236" s="70">
        <f t="shared" si="610"/>
        <v>2.6241991400939937E-2</v>
      </c>
      <c r="AH1236" s="70">
        <f>(U1236-Phase_Relations!$B$37)/Phase_Relations!$B$37</f>
        <v>0.96302528289175215</v>
      </c>
      <c r="AI1236" s="70">
        <f>(U1236-Phase_Relations!G$20)/Phase_Relations!G$20</f>
        <v>0.88741609248394482</v>
      </c>
      <c r="AJ1236" s="70">
        <f t="shared" si="611"/>
        <v>0.96291523973883464</v>
      </c>
      <c r="AK1236" s="70">
        <f t="shared" si="612"/>
        <v>0.49058221067489766</v>
      </c>
      <c r="AL1236" s="71">
        <f>(1/(J1237-J1235))*((M1237-M1235)/Phase_Relations!B$22)</f>
        <v>3.5837206213532343E-7</v>
      </c>
      <c r="AM1236" s="71">
        <f t="shared" si="613"/>
        <v>3.7141086217302837</v>
      </c>
      <c r="AN1236" s="71">
        <f>SUM(AM$27:AM1236)</f>
        <v>734.10460341536725</v>
      </c>
      <c r="AO1236" s="71">
        <f>(1/10000)*((AL1236*Phase_Relations!B$22*H$7*U1236))/(2*(P1236-R1236))</f>
        <v>1.3674751232395514E-12</v>
      </c>
      <c r="AP1236" s="71" t="e">
        <f t="shared" si="614"/>
        <v>#DIV/0!</v>
      </c>
      <c r="AQ1236" s="72">
        <f t="shared" si="615"/>
        <v>1.3644292595989618E-19</v>
      </c>
      <c r="AR1236" s="72" t="e">
        <f t="shared" si="616"/>
        <v>#DIV/0!</v>
      </c>
      <c r="AS1236" s="71">
        <f t="shared" si="588"/>
        <v>6.7803331122057807E-6</v>
      </c>
      <c r="AT1236" s="72">
        <f t="shared" si="589"/>
        <v>2.0083170330552751E-8</v>
      </c>
      <c r="AU1236" s="97" t="e">
        <f t="shared" si="617"/>
        <v>#DIV/0!</v>
      </c>
      <c r="AV1236" s="2"/>
      <c r="AW1236" s="2"/>
      <c r="AX1236" s="2"/>
      <c r="AY1236" s="2"/>
      <c r="AZ1236" s="2"/>
      <c r="BA1236" s="2"/>
      <c r="BC1236" s="10"/>
      <c r="BE1236" s="10"/>
      <c r="BI1236" s="10"/>
    </row>
    <row r="1237" spans="1:61" x14ac:dyDescent="0.2">
      <c r="A1237" s="9">
        <f>Raw_Data!A1235</f>
        <v>40775.329618055555</v>
      </c>
      <c r="B1237" s="10">
        <f>Raw_Data!J1235</f>
        <v>-2.0257765117041311E-2</v>
      </c>
      <c r="C1237" s="10">
        <f>Raw_Data!K1235</f>
        <v>-0.29041856811073075</v>
      </c>
      <c r="D1237" s="10">
        <f>Raw_Data!L1235</f>
        <v>3.5935349979779853E-2</v>
      </c>
      <c r="E1237" s="10">
        <f>Raw_Data!M1235</f>
        <v>1.8476854691858544E-2</v>
      </c>
      <c r="F1237" s="10">
        <f>Raw_Data!N1235</f>
        <v>1.8531893878707677E-2</v>
      </c>
      <c r="J1237" s="74">
        <f t="shared" si="590"/>
        <v>320050.99999972153</v>
      </c>
      <c r="K1237" s="69">
        <f t="shared" si="591"/>
        <v>9498.7485538770961</v>
      </c>
      <c r="L1237" s="69">
        <f>K1237+$D$8-$B$8*Q1237+Phase_Relations!$C$24*Q1237</f>
        <v>9748.3533306839454</v>
      </c>
      <c r="M1237" s="69">
        <f t="shared" si="592"/>
        <v>8.1029569379888616E-2</v>
      </c>
      <c r="N1237" s="69">
        <f t="shared" si="593"/>
        <v>0.20581510622491708</v>
      </c>
      <c r="O1237" s="70">
        <f t="shared" si="594"/>
        <v>107.96753967571097</v>
      </c>
      <c r="P1237" s="70">
        <f t="shared" si="595"/>
        <v>744.60372190145495</v>
      </c>
      <c r="Q1237" s="70">
        <f t="shared" si="596"/>
        <v>55.470564817272084</v>
      </c>
      <c r="R1237" s="111">
        <f t="shared" si="597"/>
        <v>382.55561942946264</v>
      </c>
      <c r="S1237" s="70">
        <f t="shared" si="587"/>
        <v>362.04810247199231</v>
      </c>
      <c r="T1237" s="113">
        <f t="shared" si="598"/>
        <v>0.61297043062011136</v>
      </c>
      <c r="U1237" s="70">
        <f t="shared" si="599"/>
        <v>1.5569448937750829</v>
      </c>
      <c r="V1237" s="70">
        <f>(L1237/Phase_Relations!C$24)</f>
        <v>2001.9014139574415</v>
      </c>
      <c r="W1237" s="70">
        <f t="shared" si="600"/>
        <v>288273.8036098716</v>
      </c>
      <c r="X1237" s="70">
        <f t="shared" si="601"/>
        <v>13806.216647982355</v>
      </c>
      <c r="Y1237" s="70">
        <f t="shared" si="602"/>
        <v>1946.4308491401694</v>
      </c>
      <c r="Z1237" s="70">
        <f t="shared" si="603"/>
        <v>280286.04227618437</v>
      </c>
      <c r="AA1237" s="70">
        <f t="shared" si="604"/>
        <v>13423.661028552893</v>
      </c>
      <c r="AB1237" s="70">
        <f t="shared" si="605"/>
        <v>11.675730458197208</v>
      </c>
      <c r="AC1237" s="70">
        <f t="shared" si="606"/>
        <v>0.11675730458197207</v>
      </c>
      <c r="AD1237" s="70">
        <f t="shared" si="607"/>
        <v>13182.295626904897</v>
      </c>
      <c r="AE1237" s="70">
        <f t="shared" si="608"/>
        <v>4.1199910469258993</v>
      </c>
      <c r="AF1237" s="70">
        <f t="shared" si="609"/>
        <v>2.6970891301701924E-2</v>
      </c>
      <c r="AG1237" s="70">
        <f t="shared" si="610"/>
        <v>2.622355651103752E-2</v>
      </c>
      <c r="AH1237" s="70">
        <f>(U1237-Phase_Relations!$B$37)/Phase_Relations!$B$37</f>
        <v>0.96261436683049906</v>
      </c>
      <c r="AI1237" s="70">
        <f>(U1237-Phase_Relations!G$20)/Phase_Relations!G$20</f>
        <v>0.88702100353963598</v>
      </c>
      <c r="AJ1237" s="70">
        <f t="shared" si="611"/>
        <v>0.96264685968101205</v>
      </c>
      <c r="AK1237" s="70">
        <f t="shared" si="612"/>
        <v>0.49047555296614981</v>
      </c>
      <c r="AL1237" s="71">
        <f>(1/(J1238-J1236))*((M1238-M1236)/Phase_Relations!B$22)</f>
        <v>3.8138669533096582E-7</v>
      </c>
      <c r="AM1237" s="71">
        <f t="shared" si="613"/>
        <v>2.4328722247172423</v>
      </c>
      <c r="AN1237" s="71">
        <f>SUM(AM$27:AM1237)</f>
        <v>736.53747564008449</v>
      </c>
      <c r="AO1237" s="71">
        <f>(1/10000)*((AL1237*Phase_Relations!B$22*H$7*U1237))/(2*(P1237-R1237))</f>
        <v>1.4502337127955366E-12</v>
      </c>
      <c r="AP1237" s="71" t="e">
        <f t="shared" si="614"/>
        <v>#DIV/0!</v>
      </c>
      <c r="AQ1237" s="72">
        <f t="shared" si="615"/>
        <v>1.4470035157257011E-19</v>
      </c>
      <c r="AR1237" s="72" t="e">
        <f t="shared" si="616"/>
        <v>#DIV/0!</v>
      </c>
      <c r="AS1237" s="71">
        <f t="shared" si="588"/>
        <v>3.9676564046432639E-6</v>
      </c>
      <c r="AT1237" s="72">
        <f t="shared" si="589"/>
        <v>3.6397186093669117E-8</v>
      </c>
      <c r="AU1237" s="97" t="e">
        <f t="shared" si="617"/>
        <v>#DIV/0!</v>
      </c>
      <c r="AV1237" s="2"/>
      <c r="AW1237" s="2"/>
      <c r="AX1237" s="2"/>
      <c r="AY1237" s="2"/>
      <c r="AZ1237" s="2"/>
      <c r="BA1237" s="2"/>
      <c r="BC1237" s="10"/>
      <c r="BE1237" s="10"/>
      <c r="BI1237" s="10"/>
    </row>
    <row r="1238" spans="1:61" x14ac:dyDescent="0.2">
      <c r="A1238" s="9">
        <f>Raw_Data!A1236</f>
        <v>40775.332592592589</v>
      </c>
      <c r="B1238" s="10">
        <f>Raw_Data!J1236</f>
        <v>-2.0332587583599911E-2</v>
      </c>
      <c r="C1238" s="10">
        <f>Raw_Data!K1236</f>
        <v>-0.29121904973708013</v>
      </c>
      <c r="D1238" s="10">
        <f>Raw_Data!L1236</f>
        <v>3.5896810471211259E-2</v>
      </c>
      <c r="E1238" s="10">
        <f>Raw_Data!M1236</f>
        <v>1.8477009087424442E-2</v>
      </c>
      <c r="F1238" s="10">
        <f>Raw_Data!N1236</f>
        <v>1.8544933686362178E-2</v>
      </c>
      <c r="J1238" s="74">
        <f t="shared" si="590"/>
        <v>320307.99999944866</v>
      </c>
      <c r="K1238" s="69">
        <f t="shared" si="591"/>
        <v>9533.8323744226873</v>
      </c>
      <c r="L1238" s="69">
        <f>K1238+$D$8-$B$8*Q1238+Phase_Relations!$C$24*Q1238</f>
        <v>9783.4391997822331</v>
      </c>
      <c r="M1238" s="69">
        <f t="shared" si="592"/>
        <v>8.1247115985010887E-2</v>
      </c>
      <c r="N1238" s="69">
        <f t="shared" si="593"/>
        <v>0.20636767460192765</v>
      </c>
      <c r="O1238" s="70">
        <f t="shared" si="594"/>
        <v>107.85174795745016</v>
      </c>
      <c r="P1238" s="70">
        <f t="shared" si="595"/>
        <v>743.80515832724245</v>
      </c>
      <c r="Q1238" s="70">
        <f t="shared" si="596"/>
        <v>55.471028338222396</v>
      </c>
      <c r="R1238" s="111">
        <f t="shared" si="597"/>
        <v>382.55881612567174</v>
      </c>
      <c r="S1238" s="70">
        <f t="shared" si="587"/>
        <v>361.24634220157071</v>
      </c>
      <c r="T1238" s="113">
        <f t="shared" si="598"/>
        <v>0.61275288401498906</v>
      </c>
      <c r="U1238" s="70">
        <f t="shared" si="599"/>
        <v>1.5563923253980723</v>
      </c>
      <c r="V1238" s="70">
        <f>(L1238/Phase_Relations!C$24)</f>
        <v>2009.1065745189389</v>
      </c>
      <c r="W1238" s="70">
        <f t="shared" si="600"/>
        <v>289311.34673072724</v>
      </c>
      <c r="X1238" s="70">
        <f t="shared" si="601"/>
        <v>13855.90741047544</v>
      </c>
      <c r="Y1238" s="70">
        <f t="shared" si="602"/>
        <v>1953.6355461807166</v>
      </c>
      <c r="Z1238" s="70">
        <f t="shared" si="603"/>
        <v>281323.51865002321</v>
      </c>
      <c r="AA1238" s="70">
        <f t="shared" si="604"/>
        <v>13473.348594349769</v>
      </c>
      <c r="AB1238" s="70">
        <f t="shared" si="605"/>
        <v>11.707077231269579</v>
      </c>
      <c r="AC1238" s="70">
        <f t="shared" si="606"/>
        <v>0.11707077231269579</v>
      </c>
      <c r="AD1238" s="70">
        <f t="shared" si="607"/>
        <v>13232.517699548722</v>
      </c>
      <c r="AE1238" s="70">
        <f t="shared" si="608"/>
        <v>4.1216424835672312</v>
      </c>
      <c r="AF1238" s="70">
        <f t="shared" si="609"/>
        <v>2.681191981873491E-2</v>
      </c>
      <c r="AG1238" s="70">
        <f t="shared" si="610"/>
        <v>2.6071648106457374E-2</v>
      </c>
      <c r="AH1238" s="70">
        <f>(U1238-Phase_Relations!$B$37)/Phase_Relations!$B$37</f>
        <v>0.96191782410781612</v>
      </c>
      <c r="AI1238" s="70">
        <f>(U1238-Phase_Relations!G$20)/Phase_Relations!G$20</f>
        <v>0.88635128932079632</v>
      </c>
      <c r="AJ1238" s="70">
        <f t="shared" si="611"/>
        <v>0.9623558084120839</v>
      </c>
      <c r="AK1238" s="70">
        <f t="shared" si="612"/>
        <v>0.49029465571283504</v>
      </c>
      <c r="AL1238" s="71">
        <f>(1/(J1239-J1237))*((M1239-M1237)/Phase_Relations!B$22)</f>
        <v>5.0868988208549943E-7</v>
      </c>
      <c r="AM1238" s="71">
        <f t="shared" si="613"/>
        <v>4.140095795466987</v>
      </c>
      <c r="AN1238" s="71">
        <f>SUM(AM$27:AM1238)</f>
        <v>740.6775714355515</v>
      </c>
      <c r="AO1238" s="71">
        <f>(1/10000)*((AL1238*Phase_Relations!B$22*H$7*U1238))/(2*(P1238-R1238))</f>
        <v>1.93791272324571E-12</v>
      </c>
      <c r="AP1238" s="71" t="e">
        <f t="shared" si="614"/>
        <v>#DIV/0!</v>
      </c>
      <c r="AQ1238" s="72">
        <f t="shared" si="615"/>
        <v>1.9335962879394593E-19</v>
      </c>
      <c r="AR1238" s="72" t="e">
        <f t="shared" si="616"/>
        <v>#DIV/0!</v>
      </c>
      <c r="AS1238" s="71">
        <f t="shared" si="588"/>
        <v>7.0667243888453054E-6</v>
      </c>
      <c r="AT1238" s="72">
        <f t="shared" si="589"/>
        <v>2.7307373375943339E-8</v>
      </c>
      <c r="AU1238" s="97" t="e">
        <f t="shared" si="617"/>
        <v>#DIV/0!</v>
      </c>
      <c r="AV1238" s="2"/>
      <c r="AW1238" s="2"/>
      <c r="AX1238" s="2"/>
      <c r="AY1238" s="2"/>
      <c r="AZ1238" s="2"/>
      <c r="BA1238" s="2"/>
      <c r="BC1238" s="10"/>
      <c r="BE1238" s="10"/>
      <c r="BI1238" s="10"/>
    </row>
    <row r="1239" spans="1:61" x14ac:dyDescent="0.2">
      <c r="A1239" s="9">
        <f>Raw_Data!A1237</f>
        <v>40775.333240740743</v>
      </c>
      <c r="B1239" s="10">
        <f>Raw_Data!J1237</f>
        <v>-2.035339535525231E-2</v>
      </c>
      <c r="C1239" s="10">
        <f>Raw_Data!K1237</f>
        <v>-0.29144945542775069</v>
      </c>
      <c r="D1239" s="10">
        <f>Raw_Data!L1237</f>
        <v>3.5885931522105258E-2</v>
      </c>
      <c r="E1239" s="10">
        <f>Raw_Data!M1237</f>
        <v>1.8481379669598043E-2</v>
      </c>
      <c r="F1239" s="10">
        <f>Raw_Data!N1237</f>
        <v>1.8527626957229579E-2</v>
      </c>
      <c r="J1239" s="74">
        <f t="shared" si="590"/>
        <v>320363.99999996647</v>
      </c>
      <c r="K1239" s="69">
        <f t="shared" si="591"/>
        <v>9543.5890178505615</v>
      </c>
      <c r="L1239" s="69">
        <f>K1239+$D$8-$B$8*Q1239+Phase_Relations!$C$24*Q1239</f>
        <v>9793.2538330095176</v>
      </c>
      <c r="M1239" s="69">
        <f t="shared" si="592"/>
        <v>8.1309955682284385E-2</v>
      </c>
      <c r="N1239" s="69">
        <f t="shared" si="593"/>
        <v>0.20652728743300233</v>
      </c>
      <c r="O1239" s="70">
        <f t="shared" si="594"/>
        <v>107.81906222126301</v>
      </c>
      <c r="P1239" s="70">
        <f t="shared" si="595"/>
        <v>743.57973945698632</v>
      </c>
      <c r="Q1239" s="70">
        <f t="shared" si="596"/>
        <v>55.484149546663616</v>
      </c>
      <c r="R1239" s="111">
        <f t="shared" si="597"/>
        <v>382.64930721836976</v>
      </c>
      <c r="S1239" s="70">
        <f t="shared" si="587"/>
        <v>360.93043223861656</v>
      </c>
      <c r="T1239" s="113">
        <f t="shared" si="598"/>
        <v>0.61269004431771557</v>
      </c>
      <c r="U1239" s="70">
        <f t="shared" si="599"/>
        <v>1.5562327125669975</v>
      </c>
      <c r="V1239" s="70">
        <f>(L1239/Phase_Relations!C$24)</f>
        <v>2011.122087033584</v>
      </c>
      <c r="W1239" s="70">
        <f t="shared" si="600"/>
        <v>289601.58053283609</v>
      </c>
      <c r="X1239" s="70">
        <f t="shared" si="601"/>
        <v>13869.807496783338</v>
      </c>
      <c r="Y1239" s="70">
        <f t="shared" si="602"/>
        <v>1955.6379374869202</v>
      </c>
      <c r="Z1239" s="70">
        <f t="shared" si="603"/>
        <v>281611.86299811653</v>
      </c>
      <c r="AA1239" s="70">
        <f t="shared" si="604"/>
        <v>13487.158189564969</v>
      </c>
      <c r="AB1239" s="70">
        <f t="shared" si="605"/>
        <v>11.716131942692275</v>
      </c>
      <c r="AC1239" s="70">
        <f t="shared" si="606"/>
        <v>0.11716131942692275</v>
      </c>
      <c r="AD1239" s="70">
        <f t="shared" si="607"/>
        <v>13246.537901405891</v>
      </c>
      <c r="AE1239" s="70">
        <f t="shared" si="608"/>
        <v>4.1221023864400905</v>
      </c>
      <c r="AF1239" s="70">
        <f t="shared" si="609"/>
        <v>2.676104388824244E-2</v>
      </c>
      <c r="AG1239" s="70">
        <f t="shared" si="610"/>
        <v>2.6022742732537775E-2</v>
      </c>
      <c r="AH1239" s="70">
        <f>(U1239-Phase_Relations!$B$37)/Phase_Relations!$B$37</f>
        <v>0.96171662338667929</v>
      </c>
      <c r="AI1239" s="70">
        <f>(U1239-Phase_Relations!G$20)/Phase_Relations!G$20</f>
        <v>0.88615783818076133</v>
      </c>
      <c r="AJ1239" s="70">
        <f t="shared" si="611"/>
        <v>0.96203675445436287</v>
      </c>
      <c r="AK1239" s="70">
        <f t="shared" si="612"/>
        <v>0.49024237849724983</v>
      </c>
      <c r="AL1239" s="71">
        <f>(1/(J1240-J1238))*((M1240-M1238)/Phase_Relations!B$22)</f>
        <v>9.1055754946391462E-7</v>
      </c>
      <c r="AM1239" s="71">
        <f t="shared" si="613"/>
        <v>1.1988010360607995</v>
      </c>
      <c r="AN1239" s="71">
        <f>SUM(AM$27:AM1239)</f>
        <v>741.87637247161229</v>
      </c>
      <c r="AO1239" s="71">
        <f>(1/10000)*((AL1239*Phase_Relations!B$22*H$7*U1239))/(2*(P1239-R1239))</f>
        <v>3.4715540408566868E-12</v>
      </c>
      <c r="AP1239" s="71" t="e">
        <f t="shared" si="614"/>
        <v>#DIV/0!</v>
      </c>
      <c r="AQ1239" s="72">
        <f t="shared" si="615"/>
        <v>3.4638216294587095E-19</v>
      </c>
      <c r="AR1239" s="72" t="e">
        <f t="shared" si="616"/>
        <v>#DIV/0!</v>
      </c>
      <c r="AS1239" s="71">
        <f t="shared" si="588"/>
        <v>7.3146652154251667E-6</v>
      </c>
      <c r="AT1239" s="72">
        <f t="shared" si="589"/>
        <v>4.7259959437940093E-8</v>
      </c>
      <c r="AU1239" s="97" t="e">
        <f t="shared" si="617"/>
        <v>#DIV/0!</v>
      </c>
      <c r="AV1239" s="2"/>
      <c r="AW1239" s="2"/>
      <c r="AX1239" s="2"/>
      <c r="AY1239" s="2"/>
      <c r="AZ1239" s="2"/>
      <c r="BA1239" s="2"/>
      <c r="BC1239" s="10"/>
      <c r="BE1239" s="10"/>
      <c r="BI1239" s="10"/>
    </row>
    <row r="1240" spans="1:61" x14ac:dyDescent="0.2">
      <c r="A1240" s="9">
        <f>Raw_Data!A1238</f>
        <v>40775.333240740743</v>
      </c>
      <c r="B1240" s="10">
        <f>Raw_Data!J1238</f>
        <v>-2.0352718390078711E-2</v>
      </c>
      <c r="C1240" s="10">
        <f>Raw_Data!K1238</f>
        <v>-0.29153852979271022</v>
      </c>
      <c r="D1240" s="10">
        <f>Raw_Data!L1238</f>
        <v>3.5886216560073056E-2</v>
      </c>
      <c r="E1240" s="10">
        <f>Raw_Data!M1238</f>
        <v>1.8483149280315043E-2</v>
      </c>
      <c r="F1240" s="10">
        <f>Raw_Data!N1238</f>
        <v>1.8538957605860579E-2</v>
      </c>
      <c r="J1240" s="74">
        <f t="shared" si="590"/>
        <v>320363.99999996647</v>
      </c>
      <c r="K1240" s="69">
        <f t="shared" si="591"/>
        <v>9543.2715928075431</v>
      </c>
      <c r="L1240" s="69">
        <f>K1240+$D$8-$B$8*Q1240+Phase_Relations!$C$24*Q1240</f>
        <v>9792.9598875320189</v>
      </c>
      <c r="M1240" s="69">
        <f t="shared" si="592"/>
        <v>8.1336911529139133E-2</v>
      </c>
      <c r="N1240" s="69">
        <f t="shared" si="593"/>
        <v>0.20659575528401339</v>
      </c>
      <c r="O1240" s="70">
        <f t="shared" si="594"/>
        <v>107.81991861609747</v>
      </c>
      <c r="P1240" s="70">
        <f t="shared" si="595"/>
        <v>743.58564562825836</v>
      </c>
      <c r="Q1240" s="70">
        <f t="shared" si="596"/>
        <v>55.489462209863916</v>
      </c>
      <c r="R1240" s="111">
        <f t="shared" si="597"/>
        <v>382.68594627492359</v>
      </c>
      <c r="S1240" s="70">
        <f t="shared" si="587"/>
        <v>360.89969935333477</v>
      </c>
      <c r="T1240" s="113">
        <f t="shared" si="598"/>
        <v>0.61266308847086082</v>
      </c>
      <c r="U1240" s="70">
        <f t="shared" si="599"/>
        <v>1.5561642447159865</v>
      </c>
      <c r="V1240" s="70">
        <f>(L1240/Phase_Relations!C$24)</f>
        <v>2011.061723006238</v>
      </c>
      <c r="W1240" s="70">
        <f t="shared" si="600"/>
        <v>289592.88811289828</v>
      </c>
      <c r="X1240" s="70">
        <f t="shared" si="601"/>
        <v>13869.39119314647</v>
      </c>
      <c r="Y1240" s="70">
        <f t="shared" si="602"/>
        <v>1955.5722607963742</v>
      </c>
      <c r="Z1240" s="70">
        <f t="shared" si="603"/>
        <v>281602.40555467788</v>
      </c>
      <c r="AA1240" s="70">
        <f t="shared" si="604"/>
        <v>13486.705246871546</v>
      </c>
      <c r="AB1240" s="70">
        <f t="shared" si="605"/>
        <v>11.720016070481144</v>
      </c>
      <c r="AC1240" s="70">
        <f t="shared" si="606"/>
        <v>0.11720016070481144</v>
      </c>
      <c r="AD1240" s="70">
        <f t="shared" si="607"/>
        <v>13246.105447302656</v>
      </c>
      <c r="AE1240" s="70">
        <f t="shared" si="608"/>
        <v>4.1220882079809424</v>
      </c>
      <c r="AF1240" s="70">
        <f t="shared" si="609"/>
        <v>2.6759663887297541E-2</v>
      </c>
      <c r="AG1240" s="70">
        <f t="shared" si="610"/>
        <v>2.6021307952700374E-2</v>
      </c>
      <c r="AH1240" s="70">
        <f>(U1240-Phase_Relations!$B$37)/Phase_Relations!$B$37</f>
        <v>0.96163031590810544</v>
      </c>
      <c r="AI1240" s="70">
        <f>(U1240-Phase_Relations!G$20)/Phase_Relations!G$20</f>
        <v>0.88607485497856731</v>
      </c>
      <c r="AJ1240" s="70">
        <f t="shared" si="611"/>
        <v>0.96171106747488955</v>
      </c>
      <c r="AK1240" s="70">
        <f t="shared" si="612"/>
        <v>0.49021995026771087</v>
      </c>
      <c r="AL1240" s="71" t="e">
        <f>(1/(J1241-J1239))*((M1241-M1239)/Phase_Relations!B$22)</f>
        <v>#DIV/0!</v>
      </c>
      <c r="AM1240" s="71">
        <f t="shared" si="613"/>
        <v>0.51450406115665059</v>
      </c>
      <c r="AN1240" s="71">
        <f>SUM(AM$27:AM1240)</f>
        <v>742.39087653276897</v>
      </c>
      <c r="AO1240" s="71" t="e">
        <f>(1/10000)*((AL1240*Phase_Relations!B$22*H$7*U1240))/(2*(P1240-R1240))</f>
        <v>#DIV/0!</v>
      </c>
      <c r="AP1240" s="71" t="e">
        <f t="shared" si="614"/>
        <v>#DIV/0!</v>
      </c>
      <c r="AQ1240" s="72" t="e">
        <f t="shared" si="615"/>
        <v>#DIV/0!</v>
      </c>
      <c r="AR1240" s="72" t="e">
        <f t="shared" si="616"/>
        <v>#DIV/0!</v>
      </c>
      <c r="AS1240" s="71">
        <f t="shared" si="588"/>
        <v>-1.0173540883673872E-4</v>
      </c>
      <c r="AT1240" s="72" t="e">
        <f t="shared" si="589"/>
        <v>#DIV/0!</v>
      </c>
      <c r="AU1240" s="97" t="e">
        <f t="shared" si="617"/>
        <v>#DIV/0!</v>
      </c>
      <c r="AV1240" s="2"/>
      <c r="AW1240" s="2"/>
      <c r="AX1240" s="2"/>
      <c r="AY1240" s="2"/>
      <c r="AZ1240" s="2"/>
      <c r="BA1240" s="2"/>
      <c r="BC1240" s="10"/>
      <c r="BE1240" s="10"/>
      <c r="BI1240" s="10"/>
    </row>
    <row r="1241" spans="1:61" x14ac:dyDescent="0.2">
      <c r="A1241" s="9">
        <f>Raw_Data!A1239</f>
        <v>40775.333240740743</v>
      </c>
      <c r="B1241" s="10">
        <f>Raw_Data!J1239</f>
        <v>-2.0351910782503209E-2</v>
      </c>
      <c r="C1241" s="10">
        <f>Raw_Data!K1239</f>
        <v>-0.29151121365412003</v>
      </c>
      <c r="D1241" s="10">
        <f>Raw_Data!L1239</f>
        <v>3.5885753373375358E-2</v>
      </c>
      <c r="E1241" s="10">
        <f>Raw_Data!M1239</f>
        <v>1.8482757353109242E-2</v>
      </c>
      <c r="F1241" s="10">
        <f>Raw_Data!N1239</f>
        <v>1.8535622952940679E-2</v>
      </c>
      <c r="J1241" s="74">
        <f t="shared" si="590"/>
        <v>320363.99999996647</v>
      </c>
      <c r="K1241" s="69">
        <f t="shared" si="591"/>
        <v>9542.8929103000919</v>
      </c>
      <c r="L1241" s="69">
        <f>K1241+$D$8-$B$8*Q1241+Phase_Relations!$C$24*Q1241</f>
        <v>9792.5760048523371</v>
      </c>
      <c r="M1241" s="69">
        <f t="shared" si="592"/>
        <v>8.1328954962484157E-2</v>
      </c>
      <c r="N1241" s="69">
        <f t="shared" si="593"/>
        <v>0.20657554560470975</v>
      </c>
      <c r="O1241" s="70">
        <f t="shared" si="594"/>
        <v>107.81852697449138</v>
      </c>
      <c r="P1241" s="70">
        <f t="shared" si="595"/>
        <v>743.57604809994052</v>
      </c>
      <c r="Q1241" s="70">
        <f t="shared" si="596"/>
        <v>55.488285579759086</v>
      </c>
      <c r="R1241" s="111">
        <f t="shared" si="597"/>
        <v>382.67783158454546</v>
      </c>
      <c r="S1241" s="70">
        <f t="shared" si="587"/>
        <v>360.89821651539506</v>
      </c>
      <c r="T1241" s="113">
        <f t="shared" si="598"/>
        <v>0.61267104503751579</v>
      </c>
      <c r="U1241" s="70">
        <f t="shared" si="599"/>
        <v>1.5561844543952901</v>
      </c>
      <c r="V1241" s="70">
        <f>(L1241/Phase_Relations!C$24)</f>
        <v>2010.9828896635001</v>
      </c>
      <c r="W1241" s="70">
        <f t="shared" si="600"/>
        <v>289581.536111544</v>
      </c>
      <c r="X1241" s="70">
        <f t="shared" si="601"/>
        <v>13868.84751492069</v>
      </c>
      <c r="Y1241" s="70">
        <f t="shared" si="602"/>
        <v>1955.494604083741</v>
      </c>
      <c r="Z1241" s="70">
        <f t="shared" si="603"/>
        <v>281591.2229880587</v>
      </c>
      <c r="AA1241" s="70">
        <f t="shared" si="604"/>
        <v>13486.169683336144</v>
      </c>
      <c r="AB1241" s="70">
        <f t="shared" si="605"/>
        <v>11.71886959113605</v>
      </c>
      <c r="AC1241" s="70">
        <f t="shared" si="606"/>
        <v>0.1171886959113605</v>
      </c>
      <c r="AD1241" s="70">
        <f t="shared" si="607"/>
        <v>13245.570872325881</v>
      </c>
      <c r="AE1241" s="70">
        <f t="shared" si="608"/>
        <v>4.1220706807425893</v>
      </c>
      <c r="AF1241" s="70">
        <f t="shared" si="609"/>
        <v>2.6760616616097462E-2</v>
      </c>
      <c r="AG1241" s="70">
        <f t="shared" si="610"/>
        <v>2.6022221105764236E-2</v>
      </c>
      <c r="AH1241" s="70">
        <f>(U1241-Phase_Relations!$B$37)/Phase_Relations!$B$37</f>
        <v>0.96165579131645729</v>
      </c>
      <c r="AI1241" s="70">
        <f>(U1241-Phase_Relations!G$20)/Phase_Relations!G$20</f>
        <v>0.88609934915910848</v>
      </c>
      <c r="AJ1241" s="70">
        <f t="shared" si="611"/>
        <v>0.96143111148603566</v>
      </c>
      <c r="AK1241" s="70">
        <f t="shared" si="612"/>
        <v>0.49022657062128877</v>
      </c>
      <c r="AL1241" s="71">
        <f>(1/(J1242-J1240))*((M1242-M1240)/Phase_Relations!B$22)</f>
        <v>2.5047892530977405E-7</v>
      </c>
      <c r="AM1241" s="71">
        <f t="shared" si="613"/>
        <v>-0.1518607985869363</v>
      </c>
      <c r="AN1241" s="71">
        <f>SUM(AM$27:AM1241)</f>
        <v>742.23901573418209</v>
      </c>
      <c r="AO1241" s="71">
        <f>(1/10000)*((AL1241*Phase_Relations!B$22*H$7*U1241))/(2*(P1241-R1241))</f>
        <v>9.5502121727399677E-13</v>
      </c>
      <c r="AP1241" s="71" t="e">
        <f t="shared" si="614"/>
        <v>#DIV/0!</v>
      </c>
      <c r="AQ1241" s="72">
        <f t="shared" si="615"/>
        <v>9.5289403824729859E-20</v>
      </c>
      <c r="AR1241" s="72" t="e">
        <f t="shared" si="616"/>
        <v>#DIV/0!</v>
      </c>
      <c r="AS1241" s="71">
        <f t="shared" si="588"/>
        <v>2.4293795072317068E-5</v>
      </c>
      <c r="AT1241" s="72">
        <f t="shared" si="589"/>
        <v>3.9145471150478333E-9</v>
      </c>
      <c r="AU1241" s="97" t="e">
        <f t="shared" si="617"/>
        <v>#DIV/0!</v>
      </c>
      <c r="AV1241" s="2"/>
      <c r="AW1241" s="2"/>
      <c r="AX1241" s="2"/>
      <c r="AY1241" s="2"/>
      <c r="AZ1241" s="2"/>
      <c r="BA1241" s="2"/>
      <c r="BC1241" s="10"/>
      <c r="BE1241" s="10"/>
      <c r="BI1241" s="10"/>
    </row>
    <row r="1242" spans="1:61" x14ac:dyDescent="0.2">
      <c r="A1242" s="9">
        <f>Raw_Data!A1240</f>
        <v>40775.336712962962</v>
      </c>
      <c r="B1242" s="10">
        <f>Raw_Data!J1240</f>
        <v>-2.0353858541950109E-2</v>
      </c>
      <c r="C1242" s="10">
        <f>Raw_Data!K1240</f>
        <v>-0.2919803386428601</v>
      </c>
      <c r="D1242" s="10">
        <f>Raw_Data!L1240</f>
        <v>3.5400369343886254E-2</v>
      </c>
      <c r="E1242" s="10">
        <f>Raw_Data!M1240</f>
        <v>1.8411105933942944E-2</v>
      </c>
      <c r="F1242" s="10">
        <f>Raw_Data!N1240</f>
        <v>1.8490109123840779E-2</v>
      </c>
      <c r="J1242" s="74">
        <f t="shared" si="590"/>
        <v>320663.99999968708</v>
      </c>
      <c r="K1242" s="69">
        <f t="shared" si="591"/>
        <v>9543.806203406346</v>
      </c>
      <c r="L1242" s="69">
        <f>K1242+$D$8-$B$8*Q1242+Phase_Relations!$C$24*Q1242</f>
        <v>9792.5386119264422</v>
      </c>
      <c r="M1242" s="69">
        <f t="shared" si="592"/>
        <v>8.1469239545257047E-2</v>
      </c>
      <c r="N1242" s="69">
        <f t="shared" si="593"/>
        <v>0.2069318684449529</v>
      </c>
      <c r="O1242" s="70">
        <f t="shared" si="594"/>
        <v>106.36019362052909</v>
      </c>
      <c r="P1242" s="70">
        <f t="shared" si="595"/>
        <v>733.518576693304</v>
      </c>
      <c r="Q1242" s="70">
        <f t="shared" si="596"/>
        <v>55.273176203331246</v>
      </c>
      <c r="R1242" s="111">
        <f t="shared" si="597"/>
        <v>381.19431864366379</v>
      </c>
      <c r="S1242" s="70">
        <f t="shared" si="587"/>
        <v>352.32425804964021</v>
      </c>
      <c r="T1242" s="113">
        <f t="shared" si="598"/>
        <v>0.61253076045474286</v>
      </c>
      <c r="U1242" s="70">
        <f t="shared" si="599"/>
        <v>1.5558281315550468</v>
      </c>
      <c r="V1242" s="70">
        <f>(L1242/Phase_Relations!C$24)</f>
        <v>2010.975210730589</v>
      </c>
      <c r="W1242" s="70">
        <f t="shared" si="600"/>
        <v>289580.43034520483</v>
      </c>
      <c r="X1242" s="70">
        <f t="shared" si="601"/>
        <v>13868.794556762683</v>
      </c>
      <c r="Y1242" s="70">
        <f t="shared" si="602"/>
        <v>1955.7020345272576</v>
      </c>
      <c r="Z1242" s="70">
        <f t="shared" si="603"/>
        <v>281621.0929719251</v>
      </c>
      <c r="AA1242" s="70">
        <f t="shared" si="604"/>
        <v>13487.600238119019</v>
      </c>
      <c r="AB1242" s="70">
        <f t="shared" si="605"/>
        <v>11.739083507962123</v>
      </c>
      <c r="AC1242" s="70">
        <f t="shared" si="606"/>
        <v>0.11739083507962123</v>
      </c>
      <c r="AD1242" s="70">
        <f t="shared" si="607"/>
        <v>13252.71739941926</v>
      </c>
      <c r="AE1242" s="70">
        <f t="shared" si="608"/>
        <v>4.1223049371839755</v>
      </c>
      <c r="AF1242" s="70">
        <f t="shared" si="609"/>
        <v>2.6122086348162359E-2</v>
      </c>
      <c r="AG1242" s="70">
        <f t="shared" si="610"/>
        <v>2.5404101027499921E-2</v>
      </c>
      <c r="AH1242" s="70">
        <f>(U1242-Phase_Relations!$B$37)/Phase_Relations!$B$37</f>
        <v>0.961206626848089</v>
      </c>
      <c r="AI1242" s="70">
        <f>(U1242-Phase_Relations!G$20)/Phase_Relations!G$20</f>
        <v>0.88566748500883041</v>
      </c>
      <c r="AJ1242" s="70">
        <f t="shared" si="611"/>
        <v>0.96116479920777664</v>
      </c>
      <c r="AK1242" s="70">
        <f t="shared" si="612"/>
        <v>0.49010981999019221</v>
      </c>
      <c r="AL1242" s="71">
        <f>(1/(J1243-J1241))*((M1243-M1241)/Phase_Relations!B$22)</f>
        <v>2.2075731012393393E-7</v>
      </c>
      <c r="AM1242" s="71">
        <f t="shared" si="613"/>
        <v>2.6781709757917933</v>
      </c>
      <c r="AN1242" s="71">
        <f>SUM(AM$27:AM1242)</f>
        <v>744.91718670997386</v>
      </c>
      <c r="AO1242" s="71">
        <f>(1/10000)*((AL1242*Phase_Relations!B$22*H$7*U1242))/(2*(P1242-R1242))</f>
        <v>8.6198490335433757E-13</v>
      </c>
      <c r="AP1242" s="71" t="e">
        <f t="shared" si="614"/>
        <v>#DIV/0!</v>
      </c>
      <c r="AQ1242" s="72">
        <f t="shared" si="615"/>
        <v>8.6006494998096691E-20</v>
      </c>
      <c r="AR1242" s="72" t="e">
        <f t="shared" si="616"/>
        <v>#DIV/0!</v>
      </c>
      <c r="AS1242" s="71">
        <f t="shared" si="588"/>
        <v>3.2039633853388182E-5</v>
      </c>
      <c r="AT1242" s="72">
        <f t="shared" si="589"/>
        <v>2.6790201704606832E-9</v>
      </c>
      <c r="AU1242" s="97" t="e">
        <f t="shared" si="617"/>
        <v>#DIV/0!</v>
      </c>
      <c r="AV1242" s="2"/>
      <c r="AW1242" s="2"/>
      <c r="AX1242" s="2"/>
      <c r="AY1242" s="2"/>
      <c r="AZ1242" s="2"/>
      <c r="BA1242" s="2"/>
      <c r="BC1242" s="10"/>
      <c r="BE1242" s="10"/>
      <c r="BI1242" s="10"/>
    </row>
    <row r="1243" spans="1:61" x14ac:dyDescent="0.2">
      <c r="A1243" s="9">
        <f>Raw_Data!A1241</f>
        <v>40775.340185185189</v>
      </c>
      <c r="B1243" s="10">
        <f>Raw_Data!J1241</f>
        <v>-2.0354250469155909E-2</v>
      </c>
      <c r="C1243" s="10">
        <f>Raw_Data!K1241</f>
        <v>-0.29229031743289013</v>
      </c>
      <c r="D1243" s="10">
        <f>Raw_Data!L1241</f>
        <v>3.4861552572008757E-2</v>
      </c>
      <c r="E1243" s="10">
        <f>Raw_Data!M1241</f>
        <v>1.8445987455257641E-2</v>
      </c>
      <c r="F1243" s="10">
        <f>Raw_Data!N1241</f>
        <v>1.8527638909390579E-2</v>
      </c>
      <c r="J1243" s="74">
        <f t="shared" si="590"/>
        <v>320964.00000003632</v>
      </c>
      <c r="K1243" s="69">
        <f t="shared" si="591"/>
        <v>9543.9899757996882</v>
      </c>
      <c r="L1243" s="69">
        <f>K1243+$D$8-$B$8*Q1243+Phase_Relations!$C$24*Q1243</f>
        <v>9793.1851996482146</v>
      </c>
      <c r="M1243" s="69">
        <f t="shared" si="592"/>
        <v>8.1562207136388259E-2</v>
      </c>
      <c r="N1243" s="69">
        <f t="shared" si="593"/>
        <v>0.20716800612642619</v>
      </c>
      <c r="O1243" s="70">
        <f t="shared" si="594"/>
        <v>104.7413219181982</v>
      </c>
      <c r="P1243" s="70">
        <f t="shared" si="595"/>
        <v>722.35394426343578</v>
      </c>
      <c r="Q1243" s="70">
        <f t="shared" si="596"/>
        <v>55.377896282656451</v>
      </c>
      <c r="R1243" s="111">
        <f t="shared" si="597"/>
        <v>381.91652608728589</v>
      </c>
      <c r="S1243" s="70">
        <f t="shared" si="587"/>
        <v>340.43741817614989</v>
      </c>
      <c r="T1243" s="113">
        <f t="shared" si="598"/>
        <v>0.61243779286361166</v>
      </c>
      <c r="U1243" s="70">
        <f t="shared" si="599"/>
        <v>1.5555919938735736</v>
      </c>
      <c r="V1243" s="70">
        <f>(L1243/Phase_Relations!C$24)</f>
        <v>2011.1079926303164</v>
      </c>
      <c r="W1243" s="70">
        <f t="shared" si="600"/>
        <v>289599.55093876558</v>
      </c>
      <c r="X1243" s="70">
        <f t="shared" si="601"/>
        <v>13869.710294002181</v>
      </c>
      <c r="Y1243" s="70">
        <f t="shared" si="602"/>
        <v>1955.73009634766</v>
      </c>
      <c r="Z1243" s="70">
        <f t="shared" si="603"/>
        <v>281625.13387406303</v>
      </c>
      <c r="AA1243" s="70">
        <f t="shared" si="604"/>
        <v>13487.793767914896</v>
      </c>
      <c r="AB1243" s="70">
        <f t="shared" si="605"/>
        <v>11.752479414465167</v>
      </c>
      <c r="AC1243" s="70">
        <f t="shared" si="606"/>
        <v>0.11752479414465167</v>
      </c>
      <c r="AD1243" s="70">
        <f t="shared" si="607"/>
        <v>13260.835489130795</v>
      </c>
      <c r="AE1243" s="70">
        <f t="shared" si="608"/>
        <v>4.1225708873333433</v>
      </c>
      <c r="AF1243" s="70">
        <f t="shared" si="609"/>
        <v>2.5240408033669004E-2</v>
      </c>
      <c r="AG1243" s="70">
        <f t="shared" si="610"/>
        <v>2.4545387824240907E-2</v>
      </c>
      <c r="AH1243" s="70">
        <f>(U1243-Phase_Relations!$B$37)/Phase_Relations!$B$37</f>
        <v>0.96090896235908729</v>
      </c>
      <c r="AI1243" s="70">
        <f>(U1243-Phase_Relations!G$20)/Phase_Relations!G$20</f>
        <v>0.8853812855637192</v>
      </c>
      <c r="AJ1243" s="70">
        <f t="shared" si="611"/>
        <v>0.96094754444438757</v>
      </c>
      <c r="AK1243" s="70">
        <f t="shared" si="612"/>
        <v>0.4900324190486936</v>
      </c>
      <c r="AL1243" s="71">
        <f>(1/(J1244-J1242))*((M1244-M1242)/Phase_Relations!B$22)</f>
        <v>1.4271614304009725E-7</v>
      </c>
      <c r="AM1243" s="71">
        <f t="shared" si="613"/>
        <v>1.7758653777926741</v>
      </c>
      <c r="AN1243" s="71">
        <f>SUM(AM$27:AM1243)</f>
        <v>746.69305208776655</v>
      </c>
      <c r="AO1243" s="71">
        <f>(1/10000)*((AL1243*Phase_Relations!B$22*H$7*U1243))/(2*(P1243-R1243))</f>
        <v>5.7662969474890386E-13</v>
      </c>
      <c r="AP1243" s="71" t="e">
        <f t="shared" si="614"/>
        <v>#DIV/0!</v>
      </c>
      <c r="AQ1243" s="72">
        <f t="shared" si="615"/>
        <v>5.7534533103985207E-20</v>
      </c>
      <c r="AR1243" s="72" t="e">
        <f t="shared" si="616"/>
        <v>#DIV/0!</v>
      </c>
      <c r="AS1243" s="71">
        <f t="shared" si="588"/>
        <v>1.8696048611527118E-5</v>
      </c>
      <c r="AT1243" s="72">
        <f t="shared" si="589"/>
        <v>3.0712208183471331E-9</v>
      </c>
      <c r="AU1243" s="97" t="e">
        <f t="shared" si="617"/>
        <v>#DIV/0!</v>
      </c>
      <c r="AV1243" s="2"/>
      <c r="AW1243" s="2"/>
      <c r="AX1243" s="2"/>
      <c r="AY1243" s="2"/>
      <c r="AZ1243" s="2"/>
      <c r="BA1243" s="2"/>
      <c r="BC1243" s="10"/>
      <c r="BE1243" s="10"/>
      <c r="BI1243" s="10"/>
    </row>
    <row r="1244" spans="1:61" x14ac:dyDescent="0.2">
      <c r="A1244" s="9">
        <f>Raw_Data!A1242</f>
        <v>40775.343657407408</v>
      </c>
      <c r="B1244" s="10">
        <f>Raw_Data!J1242</f>
        <v>-2.0351756386937311E-2</v>
      </c>
      <c r="C1244" s="10">
        <f>Raw_Data!K1242</f>
        <v>-0.29248034274478041</v>
      </c>
      <c r="D1244" s="10">
        <f>Raw_Data!L1242</f>
        <v>3.4171166860731357E-2</v>
      </c>
      <c r="E1244" s="10">
        <f>Raw_Data!M1242</f>
        <v>1.8431153604347841E-2</v>
      </c>
      <c r="F1244" s="10">
        <f>Raw_Data!N1242</f>
        <v>1.8497411894213677E-2</v>
      </c>
      <c r="J1244" s="74">
        <f t="shared" si="590"/>
        <v>321263.99999975692</v>
      </c>
      <c r="K1244" s="69">
        <f t="shared" si="591"/>
        <v>9542.8205151148468</v>
      </c>
      <c r="L1244" s="69">
        <f>K1244+$D$8-$B$8*Q1244+Phase_Relations!$C$24*Q1244</f>
        <v>9791.8189203235343</v>
      </c>
      <c r="M1244" s="69">
        <f t="shared" si="592"/>
        <v>8.1620033422010768E-2</v>
      </c>
      <c r="N1244" s="69">
        <f t="shared" si="593"/>
        <v>0.20731488489190736</v>
      </c>
      <c r="O1244" s="70">
        <f t="shared" si="594"/>
        <v>102.66706226257142</v>
      </c>
      <c r="P1244" s="70">
        <f t="shared" si="595"/>
        <v>708.04870525911326</v>
      </c>
      <c r="Q1244" s="70">
        <f t="shared" si="596"/>
        <v>55.333362615963473</v>
      </c>
      <c r="R1244" s="111">
        <f t="shared" si="597"/>
        <v>381.60939735147224</v>
      </c>
      <c r="S1244" s="70">
        <f t="shared" ref="S1244:S1307" si="618">P1244-R1244</f>
        <v>326.43930790764102</v>
      </c>
      <c r="T1244" s="113">
        <f t="shared" si="598"/>
        <v>0.61237996657798921</v>
      </c>
      <c r="U1244" s="70">
        <f t="shared" si="599"/>
        <v>1.5554451151080926</v>
      </c>
      <c r="V1244" s="70">
        <f>(L1244/Phase_Relations!C$24)</f>
        <v>2010.8274163710082</v>
      </c>
      <c r="W1244" s="70">
        <f t="shared" si="600"/>
        <v>289559.14795742516</v>
      </c>
      <c r="X1244" s="70">
        <f t="shared" si="601"/>
        <v>13867.775285317299</v>
      </c>
      <c r="Y1244" s="70">
        <f t="shared" si="602"/>
        <v>1955.4940537550447</v>
      </c>
      <c r="Z1244" s="70">
        <f t="shared" si="603"/>
        <v>281591.1437407264</v>
      </c>
      <c r="AA1244" s="70">
        <f t="shared" si="604"/>
        <v>13486.165887965826</v>
      </c>
      <c r="AB1244" s="70">
        <f t="shared" si="605"/>
        <v>11.76081173227821</v>
      </c>
      <c r="AC1244" s="70">
        <f t="shared" si="606"/>
        <v>0.1176081173227821</v>
      </c>
      <c r="AD1244" s="70">
        <f t="shared" si="607"/>
        <v>13268.539682694065</v>
      </c>
      <c r="AE1244" s="70">
        <f t="shared" si="608"/>
        <v>4.1228231276386227</v>
      </c>
      <c r="AF1244" s="70">
        <f t="shared" si="609"/>
        <v>2.4205494031401032E-2</v>
      </c>
      <c r="AG1244" s="70">
        <f t="shared" si="610"/>
        <v>2.3539414303407641E-2</v>
      </c>
      <c r="AH1244" s="70">
        <f>(U1244-Phase_Relations!$B$37)/Phase_Relations!$B$37</f>
        <v>0.96072381362552073</v>
      </c>
      <c r="AI1244" s="70">
        <f>(U1244-Phase_Relations!G$20)/Phase_Relations!G$20</f>
        <v>0.88520326814220052</v>
      </c>
      <c r="AJ1244" s="70">
        <f t="shared" si="611"/>
        <v>0.9607490551978568</v>
      </c>
      <c r="AK1244" s="70">
        <f t="shared" si="612"/>
        <v>0.48998426343844553</v>
      </c>
      <c r="AL1244" s="71">
        <f>(1/(J1245-J1243))*((M1245-M1243)/Phase_Relations!B$22)</f>
        <v>1.1920768542235167E-7</v>
      </c>
      <c r="AM1244" s="71">
        <f t="shared" si="613"/>
        <v>1.1052559265655806</v>
      </c>
      <c r="AN1244" s="71">
        <f>SUM(AM$27:AM1244)</f>
        <v>747.79830801433218</v>
      </c>
      <c r="AO1244" s="71">
        <f>(1/10000)*((AL1244*Phase_Relations!B$22*H$7*U1244))/(2*(P1244-R1244))</f>
        <v>5.0225236545124154E-13</v>
      </c>
      <c r="AP1244" s="71" t="e">
        <f t="shared" si="614"/>
        <v>#DIV/0!</v>
      </c>
      <c r="AQ1244" s="72">
        <f t="shared" si="615"/>
        <v>5.0113366706153768E-20</v>
      </c>
      <c r="AR1244" s="72" t="e">
        <f t="shared" si="616"/>
        <v>#DIV/0!</v>
      </c>
      <c r="AS1244" s="71">
        <f t="shared" si="588"/>
        <v>1.2255643760470005E-5</v>
      </c>
      <c r="AT1244" s="72">
        <f t="shared" si="589"/>
        <v>4.080841529305642E-9</v>
      </c>
      <c r="AU1244" s="97" t="e">
        <f t="shared" si="617"/>
        <v>#DIV/0!</v>
      </c>
      <c r="AV1244" s="2"/>
      <c r="AW1244" s="2"/>
      <c r="AX1244" s="2"/>
      <c r="AY1244" s="2"/>
      <c r="AZ1244" s="2"/>
      <c r="BA1244" s="2"/>
      <c r="BC1244" s="10"/>
      <c r="BE1244" s="10"/>
      <c r="BI1244" s="10"/>
    </row>
    <row r="1245" spans="1:61" x14ac:dyDescent="0.2">
      <c r="A1245" s="9">
        <f>Raw_Data!A1243</f>
        <v>40775.347129629627</v>
      </c>
      <c r="B1245" s="10">
        <f>Raw_Data!J1243</f>
        <v>-2.0351732633773309E-2</v>
      </c>
      <c r="C1245" s="10">
        <f>Raw_Data!K1243</f>
        <v>-0.29270718546086005</v>
      </c>
      <c r="D1245" s="10">
        <f>Raw_Data!L1243</f>
        <v>3.3313665764224454E-2</v>
      </c>
      <c r="E1245" s="10">
        <f>Raw_Data!M1243</f>
        <v>1.8367067567911344E-2</v>
      </c>
      <c r="F1245" s="10">
        <f>Raw_Data!N1243</f>
        <v>1.8452065395367777E-2</v>
      </c>
      <c r="J1245" s="74">
        <f t="shared" si="590"/>
        <v>321563.99999947753</v>
      </c>
      <c r="K1245" s="69">
        <f t="shared" si="591"/>
        <v>9542.8093773940309</v>
      </c>
      <c r="L1245" s="69">
        <f>K1245+$D$8-$B$8*Q1245+Phase_Relations!$C$24*Q1245</f>
        <v>9790.9574756526963</v>
      </c>
      <c r="M1245" s="69">
        <f t="shared" si="592"/>
        <v>8.1688161976688212E-2</v>
      </c>
      <c r="N1245" s="69">
        <f t="shared" si="593"/>
        <v>0.20748793142078806</v>
      </c>
      <c r="O1245" s="70">
        <f t="shared" si="594"/>
        <v>100.09070545204447</v>
      </c>
      <c r="P1245" s="70">
        <f t="shared" si="595"/>
        <v>690.28072725547918</v>
      </c>
      <c r="Q1245" s="70">
        <f t="shared" si="596"/>
        <v>55.140965766103577</v>
      </c>
      <c r="R1245" s="111">
        <f t="shared" si="597"/>
        <v>380.28252252485225</v>
      </c>
      <c r="S1245" s="70">
        <f t="shared" si="618"/>
        <v>309.99820473062692</v>
      </c>
      <c r="T1245" s="113">
        <f t="shared" si="598"/>
        <v>0.61231183802331168</v>
      </c>
      <c r="U1245" s="70">
        <f t="shared" si="599"/>
        <v>1.5552720685792116</v>
      </c>
      <c r="V1245" s="70">
        <f>(L1245/Phase_Relations!C$24)</f>
        <v>2010.6505118984171</v>
      </c>
      <c r="W1245" s="70">
        <f t="shared" si="600"/>
        <v>289533.67371337209</v>
      </c>
      <c r="X1245" s="70">
        <f t="shared" si="601"/>
        <v>13866.555254471843</v>
      </c>
      <c r="Y1245" s="70">
        <f t="shared" si="602"/>
        <v>1955.5095461323135</v>
      </c>
      <c r="Z1245" s="70">
        <f t="shared" si="603"/>
        <v>281593.37464305316</v>
      </c>
      <c r="AA1245" s="70">
        <f t="shared" si="604"/>
        <v>13486.27273194699</v>
      </c>
      <c r="AB1245" s="70">
        <f t="shared" si="605"/>
        <v>11.770628526900328</v>
      </c>
      <c r="AC1245" s="70">
        <f t="shared" si="606"/>
        <v>0.11770628526900329</v>
      </c>
      <c r="AD1245" s="70">
        <f t="shared" si="607"/>
        <v>13279.607262126572</v>
      </c>
      <c r="AE1245" s="70">
        <f t="shared" si="608"/>
        <v>4.123185231175567</v>
      </c>
      <c r="AF1245" s="70">
        <f t="shared" si="609"/>
        <v>2.2986203148352986E-2</v>
      </c>
      <c r="AG1245" s="70">
        <f t="shared" si="610"/>
        <v>2.2355819382802747E-2</v>
      </c>
      <c r="AH1245" s="70">
        <f>(U1245-Phase_Relations!$B$37)/Phase_Relations!$B$37</f>
        <v>0.96050567899206662</v>
      </c>
      <c r="AI1245" s="70">
        <f>(U1245-Phase_Relations!G$20)/Phase_Relations!G$20</f>
        <v>0.88499353532770364</v>
      </c>
      <c r="AJ1245" s="70">
        <f t="shared" si="611"/>
        <v>0.960545834688872</v>
      </c>
      <c r="AK1245" s="70">
        <f t="shared" si="612"/>
        <v>0.48992751680570545</v>
      </c>
      <c r="AL1245" s="71">
        <f>(1/(J1246-J1244))*((M1246-M1244)/Phase_Relations!B$22)</f>
        <v>1.4964604483103423E-7</v>
      </c>
      <c r="AM1245" s="71">
        <f t="shared" si="613"/>
        <v>1.3030885307755811</v>
      </c>
      <c r="AN1245" s="71">
        <f>SUM(AM$27:AM1245)</f>
        <v>749.10139654510772</v>
      </c>
      <c r="AO1245" s="71">
        <f>(1/10000)*((AL1245*Phase_Relations!B$22*H$7*U1245))/(2*(P1245-R1245))</f>
        <v>6.638621816848264E-13</v>
      </c>
      <c r="AP1245" s="71">
        <f t="shared" si="614"/>
        <v>6.0697510520016079E-13</v>
      </c>
      <c r="AQ1245" s="72">
        <f t="shared" si="615"/>
        <v>6.6238351955255581E-20</v>
      </c>
      <c r="AR1245" s="72">
        <f t="shared" si="616"/>
        <v>6.0562315124337331E-20</v>
      </c>
      <c r="AS1245" s="71">
        <f t="shared" ref="AS1245:AS1308" si="619">(1/(1+AH1244))*((AH1244-AH1245)/(AD1245-AD1244))</f>
        <v>1.0052071135258008E-5</v>
      </c>
      <c r="AT1245" s="72">
        <f t="shared" ref="AT1245:AT1308" si="620">AQ1245/((AS1245/1000)*$H$8)</f>
        <v>6.5763700620893995E-9</v>
      </c>
      <c r="AU1245" s="97">
        <f t="shared" si="617"/>
        <v>5.5824851722734989E-9</v>
      </c>
      <c r="AV1245" s="2"/>
      <c r="AW1245" s="2"/>
      <c r="AX1245" s="2"/>
      <c r="AY1245" s="2"/>
      <c r="AZ1245" s="2"/>
      <c r="BA1245" s="2"/>
      <c r="BC1245" s="10"/>
      <c r="BE1245" s="10"/>
      <c r="BI1245" s="10"/>
    </row>
    <row r="1246" spans="1:61" x14ac:dyDescent="0.2">
      <c r="A1246" s="9">
        <f>Raw_Data!A1244</f>
        <v>40775.350601851853</v>
      </c>
      <c r="B1246" s="10">
        <f>Raw_Data!J1244</f>
        <v>-2.0352540241348811E-2</v>
      </c>
      <c r="C1246" s="10">
        <f>Raw_Data!K1244</f>
        <v>-0.29300766298529002</v>
      </c>
      <c r="D1246" s="10">
        <f>Raw_Data!L1244</f>
        <v>3.2637638840576959E-2</v>
      </c>
      <c r="E1246" s="10">
        <f>Raw_Data!M1244</f>
        <v>1.8436664338392843E-2</v>
      </c>
      <c r="F1246" s="10">
        <f>Raw_Data!N1244</f>
        <v>1.8526383932485277E-2</v>
      </c>
      <c r="J1246" s="74">
        <f t="shared" si="590"/>
        <v>321863.99999982677</v>
      </c>
      <c r="K1246" s="69">
        <f t="shared" si="591"/>
        <v>9543.1880599014839</v>
      </c>
      <c r="L1246" s="69">
        <f>K1246+$D$8-$B$8*Q1246+Phase_Relations!$C$24*Q1246</f>
        <v>9792.2595826833385</v>
      </c>
      <c r="M1246" s="69">
        <f t="shared" si="592"/>
        <v>8.1778149432997646E-2</v>
      </c>
      <c r="N1246" s="69">
        <f t="shared" si="593"/>
        <v>0.20771649955981403</v>
      </c>
      <c r="O1246" s="70">
        <f t="shared" si="594"/>
        <v>98.059586686210025</v>
      </c>
      <c r="P1246" s="70">
        <f t="shared" si="595"/>
        <v>676.27301162903461</v>
      </c>
      <c r="Q1246" s="70">
        <f t="shared" si="596"/>
        <v>55.349906748345965</v>
      </c>
      <c r="R1246" s="111">
        <f t="shared" si="597"/>
        <v>381.72349481617908</v>
      </c>
      <c r="S1246" s="70">
        <f t="shared" si="618"/>
        <v>294.54951681285553</v>
      </c>
      <c r="T1246" s="113">
        <f t="shared" si="598"/>
        <v>0.61222185056700229</v>
      </c>
      <c r="U1246" s="70">
        <f t="shared" si="599"/>
        <v>1.5550435004401859</v>
      </c>
      <c r="V1246" s="70">
        <f>(L1246/Phase_Relations!C$24)</f>
        <v>2010.9179098698839</v>
      </c>
      <c r="W1246" s="70">
        <f t="shared" si="600"/>
        <v>289572.17902126326</v>
      </c>
      <c r="X1246" s="70">
        <f t="shared" si="601"/>
        <v>13868.399378412994</v>
      </c>
      <c r="Y1246" s="70">
        <f t="shared" si="602"/>
        <v>1955.5680031215379</v>
      </c>
      <c r="Z1246" s="70">
        <f t="shared" si="603"/>
        <v>281601.79244950146</v>
      </c>
      <c r="AA1246" s="70">
        <f t="shared" si="604"/>
        <v>13486.675883596816</v>
      </c>
      <c r="AB1246" s="70">
        <f t="shared" si="605"/>
        <v>11.783595019163929</v>
      </c>
      <c r="AC1246" s="70">
        <f t="shared" si="606"/>
        <v>0.1178359501916393</v>
      </c>
      <c r="AD1246" s="70">
        <f t="shared" si="607"/>
        <v>13290.309539054912</v>
      </c>
      <c r="AE1246" s="70">
        <f t="shared" si="608"/>
        <v>4.1235350960321204</v>
      </c>
      <c r="AF1246" s="70">
        <f t="shared" si="609"/>
        <v>2.1840038224029815E-2</v>
      </c>
      <c r="AG1246" s="70">
        <f t="shared" si="610"/>
        <v>2.1238897783066424E-2</v>
      </c>
      <c r="AH1246" s="70">
        <f>(U1246-Phase_Relations!$B$37)/Phase_Relations!$B$37</f>
        <v>0.96021755632616801</v>
      </c>
      <c r="AI1246" s="70">
        <f>(U1246-Phase_Relations!G$20)/Phase_Relations!G$20</f>
        <v>0.88471651018647612</v>
      </c>
      <c r="AJ1246" s="70">
        <f t="shared" si="611"/>
        <v>0.96031960486642065</v>
      </c>
      <c r="AK1246" s="70">
        <f t="shared" si="612"/>
        <v>0.48985254377876503</v>
      </c>
      <c r="AL1246" s="71">
        <f>(1/(J1247-J1245))*((M1247-M1245)/Phase_Relations!B$22)</f>
        <v>1.6028346101763447E-7</v>
      </c>
      <c r="AM1246" s="71">
        <f t="shared" si="613"/>
        <v>1.7225931032352204</v>
      </c>
      <c r="AN1246" s="71">
        <f>SUM(AM$27:AM1246)</f>
        <v>750.82398964834294</v>
      </c>
      <c r="AO1246" s="71">
        <f>(1/10000)*((AL1246*Phase_Relations!B$22*H$7*U1246))/(2*(P1246-R1246))</f>
        <v>7.4823571050780577E-13</v>
      </c>
      <c r="AP1246" s="71">
        <f t="shared" si="614"/>
        <v>5.8365140011110811E-13</v>
      </c>
      <c r="AQ1246" s="72">
        <f t="shared" si="615"/>
        <v>7.4656911789014444E-20</v>
      </c>
      <c r="AR1246" s="72">
        <f t="shared" si="616"/>
        <v>5.8235139651457728E-20</v>
      </c>
      <c r="AS1246" s="71">
        <f t="shared" si="619"/>
        <v>1.373197915205416E-5</v>
      </c>
      <c r="AT1246" s="72">
        <f t="shared" si="620"/>
        <v>5.4258672527823353E-9</v>
      </c>
      <c r="AU1246" s="97">
        <f t="shared" si="617"/>
        <v>5.4341654754075009E-9</v>
      </c>
      <c r="AV1246" s="2"/>
      <c r="AW1246" s="2"/>
      <c r="AX1246" s="2"/>
      <c r="AY1246" s="2"/>
      <c r="AZ1246" s="2"/>
      <c r="BA1246" s="2"/>
      <c r="BC1246" s="10"/>
      <c r="BE1246" s="10"/>
      <c r="BI1246" s="10"/>
    </row>
    <row r="1247" spans="1:61" x14ac:dyDescent="0.2">
      <c r="A1247" s="9">
        <f>Raw_Data!A1245</f>
        <v>40775.354085648149</v>
      </c>
      <c r="B1247" s="10">
        <f>Raw_Data!J1245</f>
        <v>-2.035216019072501E-2</v>
      </c>
      <c r="C1247" s="10">
        <f>Raw_Data!K1245</f>
        <v>-0.29327251076374061</v>
      </c>
      <c r="D1247" s="10">
        <f>Raw_Data!L1245</f>
        <v>3.2041529437163256E-2</v>
      </c>
      <c r="E1247" s="10">
        <f>Raw_Data!M1245</f>
        <v>1.8433386401762644E-2</v>
      </c>
      <c r="F1247" s="10">
        <f>Raw_Data!N1245</f>
        <v>1.8520180760924678E-2</v>
      </c>
      <c r="J1247" s="74">
        <f t="shared" si="590"/>
        <v>322164.99999978114</v>
      </c>
      <c r="K1247" s="69">
        <f t="shared" si="591"/>
        <v>9543.0098563685478</v>
      </c>
      <c r="L1247" s="69">
        <f>K1247+$D$8-$B$8*Q1247+Phase_Relations!$C$24*Q1247</f>
        <v>9792.0378868008465</v>
      </c>
      <c r="M1247" s="69">
        <f t="shared" si="592"/>
        <v>8.1857799740859993E-2</v>
      </c>
      <c r="N1247" s="69">
        <f t="shared" si="593"/>
        <v>0.20791881134178439</v>
      </c>
      <c r="O1247" s="70">
        <f t="shared" si="594"/>
        <v>96.268579622125557</v>
      </c>
      <c r="P1247" s="70">
        <f t="shared" si="595"/>
        <v>663.9212387732797</v>
      </c>
      <c r="Q1247" s="70">
        <f t="shared" si="596"/>
        <v>55.340065842015051</v>
      </c>
      <c r="R1247" s="111">
        <f t="shared" si="597"/>
        <v>381.65562649665554</v>
      </c>
      <c r="S1247" s="70">
        <f t="shared" si="618"/>
        <v>282.26561227662415</v>
      </c>
      <c r="T1247" s="113">
        <f t="shared" si="598"/>
        <v>0.6121422002591399</v>
      </c>
      <c r="U1247" s="70">
        <f t="shared" si="599"/>
        <v>1.5548411886582154</v>
      </c>
      <c r="V1247" s="70">
        <f>(L1247/Phase_Relations!C$24)</f>
        <v>2010.8723828679817</v>
      </c>
      <c r="W1247" s="70">
        <f t="shared" si="600"/>
        <v>289565.62313298939</v>
      </c>
      <c r="X1247" s="70">
        <f t="shared" si="601"/>
        <v>13868.08539908953</v>
      </c>
      <c r="Y1247" s="70">
        <f t="shared" si="602"/>
        <v>1955.5323170259667</v>
      </c>
      <c r="Z1247" s="70">
        <f t="shared" si="603"/>
        <v>281596.65365173918</v>
      </c>
      <c r="AA1247" s="70">
        <f t="shared" si="604"/>
        <v>13486.429772592875</v>
      </c>
      <c r="AB1247" s="70">
        <f t="shared" si="605"/>
        <v>11.795072008769459</v>
      </c>
      <c r="AC1247" s="70">
        <f t="shared" si="606"/>
        <v>0.1179507200876946</v>
      </c>
      <c r="AD1247" s="70">
        <f t="shared" si="607"/>
        <v>13298.252697741791</v>
      </c>
      <c r="AE1247" s="70">
        <f t="shared" si="608"/>
        <v>4.1237945812993937</v>
      </c>
      <c r="AF1247" s="70">
        <f t="shared" si="609"/>
        <v>2.092960235111626E-2</v>
      </c>
      <c r="AG1247" s="70">
        <f t="shared" si="610"/>
        <v>2.0353610765560724E-2</v>
      </c>
      <c r="AH1247" s="70">
        <f>(U1247-Phase_Relations!$B$37)/Phase_Relations!$B$37</f>
        <v>0.9599625312373149</v>
      </c>
      <c r="AI1247" s="70">
        <f>(U1247-Phase_Relations!G$20)/Phase_Relations!G$20</f>
        <v>0.88447130781395267</v>
      </c>
      <c r="AJ1247" s="70">
        <f t="shared" si="611"/>
        <v>0.96011420978345996</v>
      </c>
      <c r="AK1247" s="70">
        <f t="shared" si="612"/>
        <v>0.48978616475453496</v>
      </c>
      <c r="AL1247" s="71">
        <f>(1/(J1248-J1246))*((M1248-M1246)/Phase_Relations!B$22)</f>
        <v>8.4793195898671136E-8</v>
      </c>
      <c r="AM1247" s="71">
        <f t="shared" si="613"/>
        <v>1.5257832620885172</v>
      </c>
      <c r="AN1247" s="71">
        <f>SUM(AM$27:AM1247)</f>
        <v>752.34977291043151</v>
      </c>
      <c r="AO1247" s="71">
        <f>(1/10000)*((AL1247*Phase_Relations!B$22*H$7*U1247))/(2*(P1247-R1247))</f>
        <v>4.1300428833863165E-13</v>
      </c>
      <c r="AP1247" s="71">
        <f t="shared" si="614"/>
        <v>5.5006557147338419E-13</v>
      </c>
      <c r="AQ1247" s="72">
        <f t="shared" si="615"/>
        <v>4.1208437782334697E-20</v>
      </c>
      <c r="AR1247" s="72">
        <f t="shared" si="616"/>
        <v>5.4884037571251213E-20</v>
      </c>
      <c r="AS1247" s="71">
        <f t="shared" si="619"/>
        <v>1.637892499439904E-5</v>
      </c>
      <c r="AT1247" s="72">
        <f t="shared" si="620"/>
        <v>2.5109209197536001E-9</v>
      </c>
      <c r="AU1247" s="97">
        <f t="shared" si="617"/>
        <v>5.7463526421130204E-9</v>
      </c>
      <c r="AV1247" s="2"/>
      <c r="AW1247" s="2"/>
      <c r="AX1247" s="2"/>
      <c r="AY1247" s="2"/>
      <c r="AZ1247" s="2"/>
      <c r="BA1247" s="2"/>
      <c r="BC1247" s="10"/>
      <c r="BE1247" s="10"/>
      <c r="BI1247" s="10"/>
    </row>
    <row r="1248" spans="1:61" x14ac:dyDescent="0.2">
      <c r="A1248" s="9">
        <f>Raw_Data!A1246</f>
        <v>40775.357557870368</v>
      </c>
      <c r="B1248" s="10">
        <f>Raw_Data!J1246</f>
        <v>-2.0351815769847209E-2</v>
      </c>
      <c r="C1248" s="10">
        <f>Raw_Data!K1246</f>
        <v>-0.29330576519333018</v>
      </c>
      <c r="D1248" s="10">
        <f>Raw_Data!L1246</f>
        <v>3.1388851873714853E-2</v>
      </c>
      <c r="E1248" s="10">
        <f>Raw_Data!M1246</f>
        <v>1.8434241515666142E-2</v>
      </c>
      <c r="F1248" s="10">
        <f>Raw_Data!N1246</f>
        <v>1.8525869989562078E-2</v>
      </c>
      <c r="J1248" s="74">
        <f t="shared" si="590"/>
        <v>322464.99999950174</v>
      </c>
      <c r="K1248" s="69">
        <f t="shared" si="591"/>
        <v>9542.8483594168338</v>
      </c>
      <c r="L1248" s="69">
        <f>K1248+$D$8-$B$8*Q1248+Phase_Relations!$C$24*Q1248</f>
        <v>9791.8877356794528</v>
      </c>
      <c r="M1248" s="69">
        <f t="shared" si="592"/>
        <v>8.1867891244553626E-2</v>
      </c>
      <c r="N1248" s="69">
        <f t="shared" si="593"/>
        <v>0.20794444376116622</v>
      </c>
      <c r="O1248" s="70">
        <f t="shared" si="594"/>
        <v>94.30761386649182</v>
      </c>
      <c r="P1248" s="70">
        <f t="shared" si="595"/>
        <v>650.39733701028842</v>
      </c>
      <c r="Q1248" s="70">
        <f t="shared" si="596"/>
        <v>55.342633034970845</v>
      </c>
      <c r="R1248" s="111">
        <f t="shared" si="597"/>
        <v>381.67333127566098</v>
      </c>
      <c r="S1248" s="70">
        <f t="shared" si="618"/>
        <v>268.72400573462744</v>
      </c>
      <c r="T1248" s="113">
        <f t="shared" si="598"/>
        <v>0.61213210875544632</v>
      </c>
      <c r="U1248" s="70">
        <f t="shared" si="599"/>
        <v>1.5548155562388337</v>
      </c>
      <c r="V1248" s="70">
        <f>(L1248/Phase_Relations!C$24)</f>
        <v>2010.8415481483087</v>
      </c>
      <c r="W1248" s="70">
        <f t="shared" si="600"/>
        <v>289561.18293335644</v>
      </c>
      <c r="X1248" s="70">
        <f t="shared" si="601"/>
        <v>13867.872745850404</v>
      </c>
      <c r="Y1248" s="70">
        <f t="shared" si="602"/>
        <v>1955.4989151133377</v>
      </c>
      <c r="Z1248" s="70">
        <f t="shared" si="603"/>
        <v>281591.84377632063</v>
      </c>
      <c r="AA1248" s="70">
        <f t="shared" si="604"/>
        <v>13486.199414574743</v>
      </c>
      <c r="AB1248" s="70">
        <f t="shared" si="605"/>
        <v>11.796526115929918</v>
      </c>
      <c r="AC1248" s="70">
        <f t="shared" si="606"/>
        <v>0.11796526115929919</v>
      </c>
      <c r="AD1248" s="70">
        <f t="shared" si="607"/>
        <v>13307.050077418324</v>
      </c>
      <c r="AE1248" s="70">
        <f t="shared" si="608"/>
        <v>4.1240817912304566</v>
      </c>
      <c r="AF1248" s="70">
        <f t="shared" si="609"/>
        <v>1.9925851418466589E-2</v>
      </c>
      <c r="AG1248" s="70">
        <f t="shared" si="610"/>
        <v>1.9377449639133446E-2</v>
      </c>
      <c r="AH1248" s="70">
        <f>(U1248-Phase_Relations!$B$37)/Phase_Relations!$B$37</f>
        <v>0.95993022016790186</v>
      </c>
      <c r="AI1248" s="70">
        <f>(U1248-Phase_Relations!G$20)/Phase_Relations!G$20</f>
        <v>0.8844402412592286</v>
      </c>
      <c r="AJ1248" s="70">
        <f t="shared" si="611"/>
        <v>0.95993550521515658</v>
      </c>
      <c r="AK1248" s="70">
        <f t="shared" si="612"/>
        <v>0.48977775345780794</v>
      </c>
      <c r="AL1248" s="71">
        <f>(1/(J1249-J1247))*((M1249-M1247)/Phase_Relations!B$22)</f>
        <v>4.7649543029679237E-8</v>
      </c>
      <c r="AM1248" s="71">
        <f t="shared" si="613"/>
        <v>0.19343480635770244</v>
      </c>
      <c r="AN1248" s="71">
        <f>SUM(AM$27:AM1248)</f>
        <v>752.5432077167892</v>
      </c>
      <c r="AO1248" s="71">
        <f>(1/10000)*((AL1248*Phase_Relations!B$22*H$7*U1248))/(2*(P1248-R1248))</f>
        <v>2.4377919844827348E-13</v>
      </c>
      <c r="AP1248" s="71">
        <f t="shared" si="614"/>
        <v>5.1088490649297031E-13</v>
      </c>
      <c r="AQ1248" s="72">
        <f t="shared" si="615"/>
        <v>2.4323621365515585E-20</v>
      </c>
      <c r="AR1248" s="72">
        <f t="shared" si="616"/>
        <v>5.0974698029982192E-20</v>
      </c>
      <c r="AS1248" s="71">
        <f t="shared" si="619"/>
        <v>1.8739164674322565E-6</v>
      </c>
      <c r="AT1248" s="72">
        <f t="shared" si="620"/>
        <v>1.2954190672294205E-8</v>
      </c>
      <c r="AU1248" s="97">
        <f t="shared" si="617"/>
        <v>7.991222247625726E-9</v>
      </c>
      <c r="AV1248" s="2"/>
      <c r="AW1248" s="2"/>
      <c r="AX1248" s="2"/>
      <c r="AY1248" s="2"/>
      <c r="AZ1248" s="2"/>
      <c r="BA1248" s="2"/>
      <c r="BC1248" s="10"/>
      <c r="BE1248" s="10"/>
      <c r="BI1248" s="10"/>
    </row>
    <row r="1249" spans="1:61" x14ac:dyDescent="0.2">
      <c r="A1249" s="9">
        <f>Raw_Data!A1247</f>
        <v>40775.361030092594</v>
      </c>
      <c r="B1249" s="10">
        <f>Raw_Data!J1247</f>
        <v>-2.0351970165413111E-2</v>
      </c>
      <c r="C1249" s="10">
        <f>Raw_Data!K1247</f>
        <v>-0.29343997056985049</v>
      </c>
      <c r="D1249" s="10">
        <f>Raw_Data!L1247</f>
        <v>3.0643240056167958E-2</v>
      </c>
      <c r="E1249" s="10">
        <f>Raw_Data!M1247</f>
        <v>1.8430262860698342E-2</v>
      </c>
      <c r="F1249" s="10">
        <f>Raw_Data!N1247</f>
        <v>1.8514288345550078E-2</v>
      </c>
      <c r="J1249" s="74">
        <f t="shared" si="590"/>
        <v>322764.99999985099</v>
      </c>
      <c r="K1249" s="69">
        <f t="shared" si="591"/>
        <v>9542.9207546020807</v>
      </c>
      <c r="L1249" s="69">
        <f>K1249+$D$8-$B$8*Q1249+Phase_Relations!$C$24*Q1249</f>
        <v>9791.9073412375201</v>
      </c>
      <c r="M1249" s="69">
        <f t="shared" si="592"/>
        <v>8.1908146248031014E-2</v>
      </c>
      <c r="N1249" s="69">
        <f t="shared" si="593"/>
        <v>0.20804669146999877</v>
      </c>
      <c r="O1249" s="70">
        <f t="shared" si="594"/>
        <v>92.067427711661821</v>
      </c>
      <c r="P1249" s="70">
        <f t="shared" si="595"/>
        <v>634.94777732180557</v>
      </c>
      <c r="Q1249" s="70">
        <f t="shared" si="596"/>
        <v>55.330688456634462</v>
      </c>
      <c r="R1249" s="111">
        <f t="shared" si="597"/>
        <v>381.5909548733411</v>
      </c>
      <c r="S1249" s="70">
        <f t="shared" si="618"/>
        <v>253.35682244846447</v>
      </c>
      <c r="T1249" s="113">
        <f t="shared" si="598"/>
        <v>0.61209185375196895</v>
      </c>
      <c r="U1249" s="70">
        <f t="shared" si="599"/>
        <v>1.5547133085300011</v>
      </c>
      <c r="V1249" s="70">
        <f>(L1249/Phase_Relations!C$24)</f>
        <v>2010.8455743046331</v>
      </c>
      <c r="W1249" s="70">
        <f t="shared" si="600"/>
        <v>289561.76269986719</v>
      </c>
      <c r="X1249" s="70">
        <f t="shared" si="601"/>
        <v>13867.900512445745</v>
      </c>
      <c r="Y1249" s="70">
        <f t="shared" si="602"/>
        <v>1955.5148858479986</v>
      </c>
      <c r="Z1249" s="70">
        <f t="shared" si="603"/>
        <v>281594.14356211177</v>
      </c>
      <c r="AA1249" s="70">
        <f t="shared" si="604"/>
        <v>13486.309557572404</v>
      </c>
      <c r="AB1249" s="70">
        <f t="shared" si="605"/>
        <v>11.802326548707642</v>
      </c>
      <c r="AC1249" s="70">
        <f t="shared" si="606"/>
        <v>0.11802326548707642</v>
      </c>
      <c r="AD1249" s="70">
        <f t="shared" si="607"/>
        <v>13317.405009273429</v>
      </c>
      <c r="AE1249" s="70">
        <f t="shared" si="608"/>
        <v>4.1244196077211424</v>
      </c>
      <c r="AF1249" s="70">
        <f t="shared" si="609"/>
        <v>1.8786223270858233E-2</v>
      </c>
      <c r="AG1249" s="70">
        <f t="shared" si="610"/>
        <v>1.8269299107034221E-2</v>
      </c>
      <c r="AH1249" s="70">
        <f>(U1249-Phase_Relations!$B$37)/Phase_Relations!$B$37</f>
        <v>0.95980133132724177</v>
      </c>
      <c r="AI1249" s="70">
        <f>(U1249-Phase_Relations!G$20)/Phase_Relations!G$20</f>
        <v>0.88431631678707656</v>
      </c>
      <c r="AJ1249" s="70">
        <f t="shared" si="611"/>
        <v>0.95977021441619792</v>
      </c>
      <c r="AK1249" s="70">
        <f t="shared" si="612"/>
        <v>0.48974419803931496</v>
      </c>
      <c r="AL1249" s="71">
        <f>(1/(J1250-J1248))*((M1250-M1248)/Phase_Relations!B$22)</f>
        <v>9.178077230173046E-8</v>
      </c>
      <c r="AM1249" s="71">
        <f t="shared" si="613"/>
        <v>0.77216680986938735</v>
      </c>
      <c r="AN1249" s="71">
        <f>SUM(AM$27:AM1249)</f>
        <v>753.31537452665862</v>
      </c>
      <c r="AO1249" s="71">
        <f>(1/10000)*((AL1249*Phase_Relations!B$22*H$7*U1249))/(2*(P1249-R1249))</f>
        <v>4.9800638699343069E-13</v>
      </c>
      <c r="AP1249" s="71">
        <f t="shared" si="614"/>
        <v>5.8099975718579402E-13</v>
      </c>
      <c r="AQ1249" s="72">
        <f t="shared" si="615"/>
        <v>4.9689714593950106E-20</v>
      </c>
      <c r="AR1249" s="72">
        <f t="shared" si="616"/>
        <v>5.7970565976089072E-20</v>
      </c>
      <c r="AS1249" s="71">
        <f t="shared" si="619"/>
        <v>6.350785766242362E-6</v>
      </c>
      <c r="AT1249" s="72">
        <f t="shared" si="620"/>
        <v>7.8085665856491457E-9</v>
      </c>
      <c r="AU1249" s="97">
        <f t="shared" si="617"/>
        <v>8.1543905559094604E-9</v>
      </c>
      <c r="AV1249" s="2"/>
      <c r="AW1249" s="2"/>
      <c r="AX1249" s="2"/>
      <c r="AY1249" s="2"/>
      <c r="AZ1249" s="2"/>
      <c r="BA1249" s="2"/>
      <c r="BC1249" s="10"/>
      <c r="BE1249" s="10"/>
      <c r="BI1249" s="10"/>
    </row>
    <row r="1250" spans="1:61" x14ac:dyDescent="0.2">
      <c r="A1250" s="9">
        <f>Raw_Data!A1248</f>
        <v>40775.364502314813</v>
      </c>
      <c r="B1250" s="10">
        <f>Raw_Data!J1248</f>
        <v>-2.0353098440702509E-2</v>
      </c>
      <c r="C1250" s="10">
        <f>Raw_Data!K1248</f>
        <v>-0.29362999588175054</v>
      </c>
      <c r="D1250" s="10">
        <f>Raw_Data!L1248</f>
        <v>3.0087558537859858E-2</v>
      </c>
      <c r="E1250" s="10">
        <f>Raw_Data!M1248</f>
        <v>1.8436284287769042E-2</v>
      </c>
      <c r="F1250" s="10">
        <f>Raw_Data!N1248</f>
        <v>1.8538336093488379E-2</v>
      </c>
      <c r="J1250" s="74">
        <f t="shared" si="590"/>
        <v>323064.99999957159</v>
      </c>
      <c r="K1250" s="69">
        <f t="shared" si="591"/>
        <v>9543.4497963404774</v>
      </c>
      <c r="L1250" s="69">
        <f>K1250+$D$8-$B$8*Q1250+Phase_Relations!$C$24*Q1250</f>
        <v>9792.5162765310797</v>
      </c>
      <c r="M1250" s="69">
        <f t="shared" si="592"/>
        <v>8.1964866808578923E-2</v>
      </c>
      <c r="N1250" s="69">
        <f t="shared" si="593"/>
        <v>0.20819076169379047</v>
      </c>
      <c r="O1250" s="70">
        <f t="shared" si="594"/>
        <v>90.397885981617506</v>
      </c>
      <c r="P1250" s="70">
        <f t="shared" si="595"/>
        <v>623.43369642494827</v>
      </c>
      <c r="Q1250" s="70">
        <f t="shared" si="596"/>
        <v>55.348765773698872</v>
      </c>
      <c r="R1250" s="111">
        <f t="shared" si="597"/>
        <v>381.71562602550944</v>
      </c>
      <c r="S1250" s="70">
        <f t="shared" si="618"/>
        <v>241.71807039943883</v>
      </c>
      <c r="T1250" s="113">
        <f t="shared" si="598"/>
        <v>0.612035133191421</v>
      </c>
      <c r="U1250" s="70">
        <f t="shared" si="599"/>
        <v>1.5545692383062093</v>
      </c>
      <c r="V1250" s="70">
        <f>(L1250/Phase_Relations!C$24)</f>
        <v>2010.9706239805973</v>
      </c>
      <c r="W1250" s="70">
        <f t="shared" si="600"/>
        <v>289579.769853206</v>
      </c>
      <c r="X1250" s="70">
        <f t="shared" si="601"/>
        <v>13868.762924004121</v>
      </c>
      <c r="Y1250" s="70">
        <f t="shared" si="602"/>
        <v>1955.6218582068984</v>
      </c>
      <c r="Z1250" s="70">
        <f t="shared" si="603"/>
        <v>281609.54758179339</v>
      </c>
      <c r="AA1250" s="70">
        <f t="shared" si="604"/>
        <v>13487.047297978612</v>
      </c>
      <c r="AB1250" s="70">
        <f t="shared" si="605"/>
        <v>11.810499540141063</v>
      </c>
      <c r="AC1250" s="70">
        <f t="shared" si="606"/>
        <v>0.11810499540141063</v>
      </c>
      <c r="AD1250" s="70">
        <f t="shared" si="607"/>
        <v>13325.901917712319</v>
      </c>
      <c r="AE1250" s="70">
        <f t="shared" si="608"/>
        <v>4.1246966124175541</v>
      </c>
      <c r="AF1250" s="70">
        <f t="shared" si="609"/>
        <v>1.7922237911604761E-2</v>
      </c>
      <c r="AG1250" s="70">
        <f t="shared" si="610"/>
        <v>1.7428956838037229E-2</v>
      </c>
      <c r="AH1250" s="70">
        <f>(U1250-Phase_Relations!$B$37)/Phase_Relations!$B$37</f>
        <v>0.95961972291439623</v>
      </c>
      <c r="AI1250" s="70">
        <f>(U1250-Phase_Relations!G$20)/Phase_Relations!G$20</f>
        <v>0.88414170332492592</v>
      </c>
      <c r="AJ1250" s="70">
        <f t="shared" si="611"/>
        <v>0.95957138819586285</v>
      </c>
      <c r="AK1250" s="70">
        <f t="shared" si="612"/>
        <v>0.48969690991230957</v>
      </c>
      <c r="AL1250" s="71">
        <f>(1/(J1251-J1249))*((M1251-M1249)/Phase_Relations!B$22)</f>
        <v>1.3102455946109216E-7</v>
      </c>
      <c r="AM1250" s="71">
        <f t="shared" si="613"/>
        <v>1.0887775963612802</v>
      </c>
      <c r="AN1250" s="71">
        <f>SUM(AM$27:AM1250)</f>
        <v>754.40415212301991</v>
      </c>
      <c r="AO1250" s="71">
        <f>(1/10000)*((AL1250*Phase_Relations!B$22*H$7*U1250))/(2*(P1250-R1250))</f>
        <v>7.4510787147252092E-13</v>
      </c>
      <c r="AP1250" s="71">
        <f t="shared" si="614"/>
        <v>7.3880256524241181E-13</v>
      </c>
      <c r="AQ1250" s="72">
        <f t="shared" si="615"/>
        <v>7.4344824568813448E-20</v>
      </c>
      <c r="AR1250" s="72">
        <f t="shared" si="616"/>
        <v>7.3715698366450672E-20</v>
      </c>
      <c r="AS1250" s="71">
        <f t="shared" si="619"/>
        <v>1.0905936789335013E-5</v>
      </c>
      <c r="AT1250" s="72">
        <f t="shared" si="620"/>
        <v>6.8033065970050196E-9</v>
      </c>
      <c r="AU1250" s="97">
        <f t="shared" si="617"/>
        <v>7.6484950689766895E-9</v>
      </c>
      <c r="AV1250" s="2"/>
      <c r="AW1250" s="2"/>
      <c r="AX1250" s="2"/>
      <c r="AY1250" s="2"/>
      <c r="AZ1250" s="2"/>
      <c r="BA1250" s="2"/>
      <c r="BC1250" s="10"/>
      <c r="BE1250" s="10"/>
      <c r="BI1250" s="10"/>
    </row>
    <row r="1251" spans="1:61" x14ac:dyDescent="0.2">
      <c r="A1251" s="9">
        <f>Raw_Data!A1249</f>
        <v>40775.367974537039</v>
      </c>
      <c r="B1251" s="10">
        <f>Raw_Data!J1249</f>
        <v>-2.0351780140101212E-2</v>
      </c>
      <c r="C1251" s="10">
        <f>Raw_Data!K1249</f>
        <v>-0.29390078195120051</v>
      </c>
      <c r="D1251" s="10">
        <f>Raw_Data!L1249</f>
        <v>2.9616960852952658E-2</v>
      </c>
      <c r="E1251" s="10">
        <f>Raw_Data!M1249</f>
        <v>1.8453054021543742E-2</v>
      </c>
      <c r="F1251" s="10">
        <f>Raw_Data!N1249</f>
        <v>1.8534093076332279E-2</v>
      </c>
      <c r="J1251" s="74">
        <f t="shared" si="590"/>
        <v>323364.99999992084</v>
      </c>
      <c r="K1251" s="69">
        <f t="shared" si="591"/>
        <v>9542.8316528356136</v>
      </c>
      <c r="L1251" s="69">
        <f>K1251+$D$8-$B$8*Q1251+Phase_Relations!$C$24*Q1251</f>
        <v>9792.1206373652494</v>
      </c>
      <c r="M1251" s="69">
        <f t="shared" si="592"/>
        <v>8.204658679757372E-2</v>
      </c>
      <c r="N1251" s="69">
        <f t="shared" si="593"/>
        <v>0.20839833046583725</v>
      </c>
      <c r="O1251" s="70">
        <f t="shared" si="594"/>
        <v>88.983978109700161</v>
      </c>
      <c r="P1251" s="70">
        <f t="shared" si="595"/>
        <v>613.68260765310458</v>
      </c>
      <c r="Q1251" s="70">
        <f t="shared" si="596"/>
        <v>55.399111280000213</v>
      </c>
      <c r="R1251" s="111">
        <f t="shared" si="597"/>
        <v>382.06283641379457</v>
      </c>
      <c r="S1251" s="70">
        <f t="shared" si="618"/>
        <v>231.61977123931001</v>
      </c>
      <c r="T1251" s="113">
        <f t="shared" si="598"/>
        <v>0.61195341320242624</v>
      </c>
      <c r="U1251" s="70">
        <f t="shared" si="599"/>
        <v>1.5543616695341627</v>
      </c>
      <c r="V1251" s="70">
        <f>(L1251/Phase_Relations!C$24)</f>
        <v>2010.8893763504975</v>
      </c>
      <c r="W1251" s="70">
        <f t="shared" si="600"/>
        <v>289568.07019447163</v>
      </c>
      <c r="X1251" s="70">
        <f t="shared" si="601"/>
        <v>13868.202595520674</v>
      </c>
      <c r="Y1251" s="70">
        <f t="shared" si="602"/>
        <v>1955.4902650704973</v>
      </c>
      <c r="Z1251" s="70">
        <f t="shared" si="603"/>
        <v>281590.59817015164</v>
      </c>
      <c r="AA1251" s="70">
        <f t="shared" si="604"/>
        <v>13486.13975910688</v>
      </c>
      <c r="AB1251" s="70">
        <f t="shared" si="605"/>
        <v>11.822274754693618</v>
      </c>
      <c r="AC1251" s="70">
        <f t="shared" si="606"/>
        <v>0.11822274754693618</v>
      </c>
      <c r="AD1251" s="70">
        <f t="shared" si="607"/>
        <v>13331.726578280672</v>
      </c>
      <c r="AE1251" s="70">
        <f t="shared" si="608"/>
        <v>4.1248863980906814</v>
      </c>
      <c r="AF1251" s="70">
        <f t="shared" si="609"/>
        <v>1.7174653042053973E-2</v>
      </c>
      <c r="AG1251" s="70">
        <f t="shared" si="610"/>
        <v>1.6701498960948368E-2</v>
      </c>
      <c r="AH1251" s="70">
        <f>(U1251-Phase_Relations!$B$37)/Phase_Relations!$B$37</f>
        <v>0.95935807110144333</v>
      </c>
      <c r="AI1251" s="70">
        <f>(U1251-Phase_Relations!G$20)/Phase_Relations!G$20</f>
        <v>0.88389012946762568</v>
      </c>
      <c r="AJ1251" s="70">
        <f t="shared" si="611"/>
        <v>0.95934808539221805</v>
      </c>
      <c r="AK1251" s="70">
        <f t="shared" si="612"/>
        <v>0.48962876426264701</v>
      </c>
      <c r="AL1251" s="71">
        <f>(1/(J1252-J1250))*((M1252-M1250)/Phase_Relations!B$22)</f>
        <v>9.4324176424674971E-8</v>
      </c>
      <c r="AM1251" s="71">
        <f t="shared" si="613"/>
        <v>1.5694964750130902</v>
      </c>
      <c r="AN1251" s="71">
        <f>SUM(AM$27:AM1251)</f>
        <v>755.97364859803304</v>
      </c>
      <c r="AO1251" s="71">
        <f>(1/10000)*((AL1251*Phase_Relations!B$22*H$7*U1251))/(2*(P1251-R1251))</f>
        <v>5.5971244561482269E-13</v>
      </c>
      <c r="AP1251" s="71">
        <f t="shared" si="614"/>
        <v>7.8112681577706149E-13</v>
      </c>
      <c r="AQ1251" s="72">
        <f t="shared" si="615"/>
        <v>5.584657627623807E-20</v>
      </c>
      <c r="AR1251" s="72">
        <f t="shared" si="616"/>
        <v>7.7938696272494255E-20</v>
      </c>
      <c r="AS1251" s="71">
        <f t="shared" si="619"/>
        <v>2.2923520969167309E-5</v>
      </c>
      <c r="AT1251" s="72">
        <f t="shared" si="620"/>
        <v>2.4313501463878482E-9</v>
      </c>
      <c r="AU1251" s="97">
        <f t="shared" si="617"/>
        <v>1.1525615607834969E-8</v>
      </c>
      <c r="AV1251" s="2"/>
      <c r="AW1251" s="2"/>
      <c r="AX1251" s="2"/>
      <c r="AY1251" s="2"/>
      <c r="AZ1251" s="2"/>
      <c r="BA1251" s="2"/>
      <c r="BC1251" s="10"/>
      <c r="BE1251" s="10"/>
      <c r="BI1251" s="10"/>
    </row>
    <row r="1252" spans="1:61" x14ac:dyDescent="0.2">
      <c r="A1252" s="9">
        <f>Raw_Data!A1250</f>
        <v>40775.371446759258</v>
      </c>
      <c r="B1252" s="10">
        <f>Raw_Data!J1250</f>
        <v>-2.0352587747676811E-2</v>
      </c>
      <c r="C1252" s="10">
        <f>Raw_Data!K1250</f>
        <v>-0.29396135251936073</v>
      </c>
      <c r="D1252" s="10">
        <f>Raw_Data!L1250</f>
        <v>2.9089842514338656E-2</v>
      </c>
      <c r="E1252" s="10">
        <f>Raw_Data!M1250</f>
        <v>1.8436854363704742E-2</v>
      </c>
      <c r="F1252" s="10">
        <f>Raw_Data!N1250</f>
        <v>1.8479878074022078E-2</v>
      </c>
      <c r="J1252" s="74">
        <f t="shared" si="590"/>
        <v>323664.99999964144</v>
      </c>
      <c r="K1252" s="69">
        <f t="shared" si="591"/>
        <v>9543.2103353431121</v>
      </c>
      <c r="L1252" s="69">
        <f>K1252+$D$8-$B$8*Q1252+Phase_Relations!$C$24*Q1252</f>
        <v>9792.2843794205946</v>
      </c>
      <c r="M1252" s="69">
        <f t="shared" si="592"/>
        <v>8.2064529733400837E-2</v>
      </c>
      <c r="N1252" s="69">
        <f t="shared" si="593"/>
        <v>0.20844390552283812</v>
      </c>
      <c r="O1252" s="70">
        <f t="shared" si="594"/>
        <v>87.400254278705745</v>
      </c>
      <c r="P1252" s="70">
        <f t="shared" si="595"/>
        <v>602.7603743359017</v>
      </c>
      <c r="Q1252" s="70">
        <f t="shared" si="596"/>
        <v>55.350477235669501</v>
      </c>
      <c r="R1252" s="111">
        <f t="shared" si="597"/>
        <v>381.72742921151382</v>
      </c>
      <c r="S1252" s="70">
        <f t="shared" si="618"/>
        <v>221.03294512438788</v>
      </c>
      <c r="T1252" s="113">
        <f t="shared" si="598"/>
        <v>0.61193547026659911</v>
      </c>
      <c r="U1252" s="70">
        <f t="shared" si="599"/>
        <v>1.5543160944771617</v>
      </c>
      <c r="V1252" s="70">
        <f>(L1252/Phase_Relations!C$24)</f>
        <v>2010.9230020758894</v>
      </c>
      <c r="W1252" s="70">
        <f t="shared" si="600"/>
        <v>289572.91229892807</v>
      </c>
      <c r="X1252" s="70">
        <f t="shared" si="601"/>
        <v>13868.434497075101</v>
      </c>
      <c r="Y1252" s="70">
        <f t="shared" si="602"/>
        <v>1955.5725248402198</v>
      </c>
      <c r="Z1252" s="70">
        <f t="shared" si="603"/>
        <v>281602.44357699167</v>
      </c>
      <c r="AA1252" s="70">
        <f t="shared" si="604"/>
        <v>13486.707067863586</v>
      </c>
      <c r="AB1252" s="70">
        <f t="shared" si="605"/>
        <v>11.824860192132691</v>
      </c>
      <c r="AC1252" s="70">
        <f t="shared" si="606"/>
        <v>0.11824860192132691</v>
      </c>
      <c r="AD1252" s="70">
        <f t="shared" si="607"/>
        <v>13339.351771113996</v>
      </c>
      <c r="AE1252" s="70">
        <f t="shared" si="608"/>
        <v>4.1251347254524626</v>
      </c>
      <c r="AF1252" s="70">
        <f t="shared" si="609"/>
        <v>1.6388948318679649E-2</v>
      </c>
      <c r="AG1252" s="70">
        <f t="shared" si="610"/>
        <v>1.5937843970132641E-2</v>
      </c>
      <c r="AH1252" s="70">
        <f>(U1252-Phase_Relations!$B$37)/Phase_Relations!$B$37</f>
        <v>0.95930062124435667</v>
      </c>
      <c r="AI1252" s="70">
        <f>(U1252-Phase_Relations!G$20)/Phase_Relations!G$20</f>
        <v>0.88383489238753232</v>
      </c>
      <c r="AJ1252" s="70">
        <f t="shared" si="611"/>
        <v>0.95915013365270574</v>
      </c>
      <c r="AK1252" s="70">
        <f t="shared" si="612"/>
        <v>0.48961379935412996</v>
      </c>
      <c r="AL1252" s="71">
        <f>(1/(J1253-J1251))*((M1253-M1251)/Phase_Relations!B$22)</f>
        <v>3.6025281685495989E-8</v>
      </c>
      <c r="AM1252" s="71">
        <f t="shared" si="613"/>
        <v>0.3447820225249042</v>
      </c>
      <c r="AN1252" s="71">
        <f>SUM(AM$27:AM1252)</f>
        <v>756.31843062055793</v>
      </c>
      <c r="AO1252" s="71">
        <f>(1/10000)*((AL1252*Phase_Relations!B$22*H$7*U1252))/(2*(P1252-R1252))</f>
        <v>2.2400370992517919E-13</v>
      </c>
      <c r="AP1252" s="71">
        <f t="shared" si="614"/>
        <v>8.2825811622046742E-13</v>
      </c>
      <c r="AQ1252" s="72">
        <f t="shared" si="615"/>
        <v>2.2350477232564028E-20</v>
      </c>
      <c r="AR1252" s="72">
        <f t="shared" si="616"/>
        <v>8.2641328464850954E-20</v>
      </c>
      <c r="AS1252" s="71">
        <f t="shared" si="619"/>
        <v>3.8452476147379768E-6</v>
      </c>
      <c r="AT1252" s="72">
        <f t="shared" si="620"/>
        <v>5.8008918375158721E-9</v>
      </c>
      <c r="AU1252" s="97">
        <f t="shared" si="617"/>
        <v>1.1733705039903555E-8</v>
      </c>
      <c r="AV1252" s="2"/>
      <c r="AW1252" s="2"/>
      <c r="AX1252" s="2"/>
      <c r="AY1252" s="2"/>
      <c r="AZ1252" s="2"/>
      <c r="BA1252" s="2"/>
      <c r="BC1252" s="10"/>
      <c r="BE1252" s="10"/>
      <c r="BI1252" s="10"/>
    </row>
    <row r="1253" spans="1:61" x14ac:dyDescent="0.2">
      <c r="A1253" s="9">
        <f>Raw_Data!A1251</f>
        <v>40775.374918981484</v>
      </c>
      <c r="B1253" s="10">
        <f>Raw_Data!J1251</f>
        <v>-2.0352100807815111E-2</v>
      </c>
      <c r="C1253" s="10">
        <f>Raw_Data!K1251</f>
        <v>-0.2940278613785301</v>
      </c>
      <c r="D1253" s="10">
        <f>Raw_Data!L1251</f>
        <v>2.8502925585387855E-2</v>
      </c>
      <c r="E1253" s="10">
        <f>Raw_Data!M1251</f>
        <v>1.8407554835926942E-2</v>
      </c>
      <c r="F1253" s="10">
        <f>Raw_Data!N1251</f>
        <v>1.8497328229086677E-2</v>
      </c>
      <c r="J1253" s="74">
        <f t="shared" si="590"/>
        <v>323964.99999999069</v>
      </c>
      <c r="K1253" s="69">
        <f t="shared" si="591"/>
        <v>9542.982012066559</v>
      </c>
      <c r="L1253" s="69">
        <f>K1253+$D$8-$B$8*Q1253+Phase_Relations!$C$24*Q1253</f>
        <v>9791.6673038746376</v>
      </c>
      <c r="M1253" s="69">
        <f t="shared" si="592"/>
        <v>8.2084651110207046E-2</v>
      </c>
      <c r="N1253" s="69">
        <f t="shared" si="593"/>
        <v>0.20849501381992591</v>
      </c>
      <c r="O1253" s="70">
        <f t="shared" si="594"/>
        <v>85.63686594803697</v>
      </c>
      <c r="P1253" s="70">
        <f t="shared" si="595"/>
        <v>590.59907550370326</v>
      </c>
      <c r="Q1253" s="70">
        <f t="shared" si="596"/>
        <v>55.262515221472896</v>
      </c>
      <c r="R1253" s="111">
        <f t="shared" si="597"/>
        <v>381.12079463084757</v>
      </c>
      <c r="S1253" s="70">
        <f t="shared" si="618"/>
        <v>209.47828087285569</v>
      </c>
      <c r="T1253" s="113">
        <f t="shared" si="598"/>
        <v>0.61191534888979293</v>
      </c>
      <c r="U1253" s="70">
        <f t="shared" si="599"/>
        <v>1.5542649861800741</v>
      </c>
      <c r="V1253" s="70">
        <f>(L1253/Phase_Relations!C$24)</f>
        <v>2010.7962807347494</v>
      </c>
      <c r="W1253" s="70">
        <f t="shared" si="600"/>
        <v>289554.66442580393</v>
      </c>
      <c r="X1253" s="70">
        <f t="shared" si="601"/>
        <v>13867.560556791375</v>
      </c>
      <c r="Y1253" s="70">
        <f t="shared" si="602"/>
        <v>1955.5337655132764</v>
      </c>
      <c r="Z1253" s="70">
        <f t="shared" si="603"/>
        <v>281596.86223391182</v>
      </c>
      <c r="AA1253" s="70">
        <f t="shared" si="604"/>
        <v>13486.439762160528</v>
      </c>
      <c r="AB1253" s="70">
        <f t="shared" si="605"/>
        <v>11.82775952596643</v>
      </c>
      <c r="AC1253" s="70">
        <f t="shared" si="606"/>
        <v>0.1182775952596643</v>
      </c>
      <c r="AD1253" s="70">
        <f t="shared" si="607"/>
        <v>13346.787574911958</v>
      </c>
      <c r="AE1253" s="70">
        <f t="shared" si="608"/>
        <v>4.1253767483692796</v>
      </c>
      <c r="AF1253" s="70">
        <f t="shared" si="609"/>
        <v>1.5532511512830667E-2</v>
      </c>
      <c r="AG1253" s="70">
        <f t="shared" si="610"/>
        <v>1.5105633035816647E-2</v>
      </c>
      <c r="AH1253" s="70">
        <f>(U1253-Phase_Relations!$B$37)/Phase_Relations!$B$37</f>
        <v>0.95923619643489211</v>
      </c>
      <c r="AI1253" s="70">
        <f>(U1253-Phase_Relations!G$20)/Phase_Relations!G$20</f>
        <v>0.88377294900697667</v>
      </c>
      <c r="AJ1253" s="70">
        <f t="shared" si="611"/>
        <v>0.95891675921640229</v>
      </c>
      <c r="AK1253" s="70">
        <f t="shared" si="612"/>
        <v>0.48959701652121285</v>
      </c>
      <c r="AL1253" s="71">
        <f>(1/(J1254-J1252))*((M1254-M1252)/Phase_Relations!B$22)</f>
        <v>1.7273803599585406E-7</v>
      </c>
      <c r="AM1253" s="71">
        <f t="shared" si="613"/>
        <v>0.38686013348904391</v>
      </c>
      <c r="AN1253" s="71">
        <f>SUM(AM$27:AM1253)</f>
        <v>756.70529075404693</v>
      </c>
      <c r="AO1253" s="71">
        <f>(1/10000)*((AL1253*Phase_Relations!B$22*H$7*U1253))/(2*(P1253-R1253))</f>
        <v>1.1332860216866556E-12</v>
      </c>
      <c r="AP1253" s="71">
        <f t="shared" si="614"/>
        <v>9.6678937797028603E-13</v>
      </c>
      <c r="AQ1253" s="72">
        <f t="shared" si="615"/>
        <v>1.1307617822111568E-19</v>
      </c>
      <c r="AR1253" s="72">
        <f t="shared" si="616"/>
        <v>9.6463598697660386E-20</v>
      </c>
      <c r="AS1253" s="71">
        <f t="shared" si="619"/>
        <v>4.4220550492419934E-6</v>
      </c>
      <c r="AT1253" s="72">
        <f t="shared" si="620"/>
        <v>2.5519916873474198E-8</v>
      </c>
      <c r="AU1253" s="97">
        <f t="shared" si="617"/>
        <v>1.036765568860827E-8</v>
      </c>
      <c r="AV1253" s="2"/>
      <c r="AW1253" s="2"/>
      <c r="AX1253" s="2"/>
      <c r="AY1253" s="2"/>
      <c r="AZ1253" s="2"/>
      <c r="BA1253" s="2"/>
      <c r="BC1253" s="10"/>
      <c r="BE1253" s="10"/>
      <c r="BI1253" s="10"/>
    </row>
    <row r="1254" spans="1:61" x14ac:dyDescent="0.2">
      <c r="A1254" s="9">
        <f>Raw_Data!A1252</f>
        <v>40775.378391203703</v>
      </c>
      <c r="B1254" s="10">
        <f>Raw_Data!J1252</f>
        <v>-2.035406044384401E-2</v>
      </c>
      <c r="C1254" s="10">
        <f>Raw_Data!K1252</f>
        <v>-0.29457062117563027</v>
      </c>
      <c r="D1254" s="10">
        <f>Raw_Data!L1252</f>
        <v>2.8089679914926856E-2</v>
      </c>
      <c r="E1254" s="10">
        <f>Raw_Data!M1252</f>
        <v>1.8432388768875142E-2</v>
      </c>
      <c r="F1254" s="10">
        <f>Raw_Data!N1252</f>
        <v>1.8507069240304177E-2</v>
      </c>
      <c r="J1254" s="74">
        <f t="shared" si="590"/>
        <v>324264.99999971129</v>
      </c>
      <c r="K1254" s="69">
        <f t="shared" si="591"/>
        <v>9543.900874033221</v>
      </c>
      <c r="L1254" s="69">
        <f>K1254+$D$8-$B$8*Q1254+Phase_Relations!$C$24*Q1254</f>
        <v>9792.9156676634793</v>
      </c>
      <c r="M1254" s="69">
        <f t="shared" si="592"/>
        <v>8.2247044742255304E-2</v>
      </c>
      <c r="N1254" s="69">
        <f t="shared" si="593"/>
        <v>0.20890749364532848</v>
      </c>
      <c r="O1254" s="70">
        <f t="shared" si="594"/>
        <v>84.395271853463839</v>
      </c>
      <c r="P1254" s="70">
        <f t="shared" si="595"/>
        <v>582.03635761009548</v>
      </c>
      <c r="Q1254" s="70">
        <f t="shared" si="596"/>
        <v>55.337070783566368</v>
      </c>
      <c r="R1254" s="111">
        <f t="shared" si="597"/>
        <v>381.63497092114733</v>
      </c>
      <c r="S1254" s="70">
        <f t="shared" si="618"/>
        <v>200.40138668894815</v>
      </c>
      <c r="T1254" s="113">
        <f t="shared" si="598"/>
        <v>0.61175295525774465</v>
      </c>
      <c r="U1254" s="70">
        <f t="shared" si="599"/>
        <v>1.5538525063546713</v>
      </c>
      <c r="V1254" s="70">
        <f>(L1254/Phase_Relations!C$24)</f>
        <v>2011.05264210669</v>
      </c>
      <c r="W1254" s="70">
        <f t="shared" si="600"/>
        <v>289591.58046336338</v>
      </c>
      <c r="X1254" s="70">
        <f t="shared" si="601"/>
        <v>13869.328566253034</v>
      </c>
      <c r="Y1254" s="70">
        <f t="shared" si="602"/>
        <v>1955.7155713231236</v>
      </c>
      <c r="Z1254" s="70">
        <f t="shared" si="603"/>
        <v>281623.04227052978</v>
      </c>
      <c r="AA1254" s="70">
        <f t="shared" si="604"/>
        <v>13487.693595331886</v>
      </c>
      <c r="AB1254" s="70">
        <f t="shared" si="605"/>
        <v>11.851159184763016</v>
      </c>
      <c r="AC1254" s="70">
        <f t="shared" si="606"/>
        <v>0.11851159184763016</v>
      </c>
      <c r="AD1254" s="70">
        <f t="shared" si="607"/>
        <v>13354.092670872587</v>
      </c>
      <c r="AE1254" s="70">
        <f t="shared" si="608"/>
        <v>4.125614385699242</v>
      </c>
      <c r="AF1254" s="70">
        <f t="shared" si="609"/>
        <v>1.4858091583449628E-2</v>
      </c>
      <c r="AG1254" s="70">
        <f t="shared" si="610"/>
        <v>1.4449249344093446E-2</v>
      </c>
      <c r="AH1254" s="70">
        <f>(U1254-Phase_Relations!$B$37)/Phase_Relations!$B$37</f>
        <v>0.95871624300905156</v>
      </c>
      <c r="AI1254" s="70">
        <f>(U1254-Phase_Relations!G$20)/Phase_Relations!G$20</f>
        <v>0.88327302245390238</v>
      </c>
      <c r="AJ1254" s="70">
        <f t="shared" si="611"/>
        <v>0.95866489490046169</v>
      </c>
      <c r="AK1254" s="70">
        <f t="shared" si="612"/>
        <v>0.48946152687039379</v>
      </c>
      <c r="AL1254" s="71">
        <f>(1/(J1255-J1253))*((M1255-M1253)/Phase_Relations!B$22)</f>
        <v>3.0397745644168473E-7</v>
      </c>
      <c r="AM1254" s="71">
        <f t="shared" si="613"/>
        <v>3.1239574365992651</v>
      </c>
      <c r="AN1254" s="71">
        <f>SUM(AM$27:AM1254)</f>
        <v>759.82924819064624</v>
      </c>
      <c r="AO1254" s="71">
        <f>(1/10000)*((AL1254*Phase_Relations!B$22*H$7*U1254))/(2*(P1254-R1254))</f>
        <v>2.0840874541943857E-12</v>
      </c>
      <c r="AP1254" s="71">
        <f t="shared" si="614"/>
        <v>1.0070430071499665E-12</v>
      </c>
      <c r="AQ1254" s="72">
        <f t="shared" si="615"/>
        <v>2.0794454346851007E-19</v>
      </c>
      <c r="AR1254" s="72">
        <f t="shared" si="616"/>
        <v>1.0047999567076876E-19</v>
      </c>
      <c r="AS1254" s="71">
        <f t="shared" si="619"/>
        <v>3.6328856082015107E-5</v>
      </c>
      <c r="AT1254" s="72">
        <f t="shared" si="620"/>
        <v>5.7125246121429678E-9</v>
      </c>
      <c r="AU1254" s="97">
        <f t="shared" si="617"/>
        <v>1.0795123463727729E-8</v>
      </c>
      <c r="AV1254" s="2"/>
      <c r="AW1254" s="2"/>
      <c r="AX1254" s="2"/>
      <c r="AY1254" s="2"/>
      <c r="AZ1254" s="2"/>
      <c r="BA1254" s="2"/>
      <c r="BC1254" s="10"/>
      <c r="BE1254" s="10"/>
      <c r="BI1254" s="10"/>
    </row>
    <row r="1255" spans="1:61" x14ac:dyDescent="0.2">
      <c r="A1255" s="9">
        <f>Raw_Data!A1253</f>
        <v>40775.381863425922</v>
      </c>
      <c r="B1255" s="10">
        <f>Raw_Data!J1253</f>
        <v>-2.0351471348969412E-2</v>
      </c>
      <c r="C1255" s="10">
        <f>Raw_Data!K1253</f>
        <v>-0.29509675375793076</v>
      </c>
      <c r="D1255" s="10">
        <f>Raw_Data!L1253</f>
        <v>2.7738453755635457E-2</v>
      </c>
      <c r="E1255" s="10">
        <f>Raw_Data!M1253</f>
        <v>1.8463552920025942E-2</v>
      </c>
      <c r="F1255" s="10">
        <f>Raw_Data!N1253</f>
        <v>1.8559192614438877E-2</v>
      </c>
      <c r="J1255" s="74">
        <f t="shared" si="590"/>
        <v>324564.99999943189</v>
      </c>
      <c r="K1255" s="69">
        <f t="shared" si="591"/>
        <v>9542.6868624651215</v>
      </c>
      <c r="L1255" s="69">
        <f>K1255+$D$8-$B$8*Q1255+Phase_Relations!$C$24*Q1255</f>
        <v>9792.1151485781193</v>
      </c>
      <c r="M1255" s="69">
        <f t="shared" si="592"/>
        <v>8.2405833690384206E-2</v>
      </c>
      <c r="N1255" s="69">
        <f t="shared" si="593"/>
        <v>0.20931081757357589</v>
      </c>
      <c r="O1255" s="70">
        <f t="shared" si="594"/>
        <v>83.340015001651366</v>
      </c>
      <c r="P1255" s="70">
        <f t="shared" si="595"/>
        <v>574.75872414931973</v>
      </c>
      <c r="Q1255" s="70">
        <f t="shared" si="596"/>
        <v>55.430630704625194</v>
      </c>
      <c r="R1255" s="111">
        <f t="shared" si="597"/>
        <v>382.28021175603584</v>
      </c>
      <c r="S1255" s="70">
        <f t="shared" si="618"/>
        <v>192.47851239328389</v>
      </c>
      <c r="T1255" s="113">
        <f t="shared" si="598"/>
        <v>0.61159416630961572</v>
      </c>
      <c r="U1255" s="70">
        <f t="shared" si="599"/>
        <v>1.553449182426424</v>
      </c>
      <c r="V1255" s="70">
        <f>(L1255/Phase_Relations!C$24)</f>
        <v>2010.8882491846734</v>
      </c>
      <c r="W1255" s="70">
        <f t="shared" si="600"/>
        <v>289567.90788259299</v>
      </c>
      <c r="X1255" s="70">
        <f t="shared" si="601"/>
        <v>13868.194821963265</v>
      </c>
      <c r="Y1255" s="70">
        <f t="shared" si="602"/>
        <v>1955.4576184800483</v>
      </c>
      <c r="Z1255" s="70">
        <f t="shared" si="603"/>
        <v>281585.89706112695</v>
      </c>
      <c r="AA1255" s="70">
        <f t="shared" si="604"/>
        <v>13485.91461020723</v>
      </c>
      <c r="AB1255" s="70">
        <f t="shared" si="605"/>
        <v>11.874039436654794</v>
      </c>
      <c r="AC1255" s="70">
        <f t="shared" si="606"/>
        <v>0.11874039436654794</v>
      </c>
      <c r="AD1255" s="70">
        <f t="shared" si="607"/>
        <v>13357.59560194504</v>
      </c>
      <c r="AE1255" s="70">
        <f t="shared" si="608"/>
        <v>4.1257282911647772</v>
      </c>
      <c r="AF1255" s="70">
        <f t="shared" si="609"/>
        <v>1.4272559033378471E-2</v>
      </c>
      <c r="AG1255" s="70">
        <f t="shared" si="610"/>
        <v>1.3879132422372148E-2</v>
      </c>
      <c r="AH1255" s="70">
        <f>(U1255-Phase_Relations!$B$37)/Phase_Relations!$B$37</f>
        <v>0.95820783109336372</v>
      </c>
      <c r="AI1255" s="70">
        <f>(U1255-Phase_Relations!G$20)/Phase_Relations!G$20</f>
        <v>0.88278419287048193</v>
      </c>
      <c r="AJ1255" s="70">
        <f t="shared" si="611"/>
        <v>0.9584246357522459</v>
      </c>
      <c r="AK1255" s="70">
        <f t="shared" si="612"/>
        <v>0.48932897513659168</v>
      </c>
      <c r="AL1255" s="71">
        <f>(1/(J1256-J1254))*((M1256-M1254)/Phase_Relations!B$22)</f>
        <v>1.582241875668508E-7</v>
      </c>
      <c r="AM1255" s="71">
        <f t="shared" si="613"/>
        <v>3.055850780683651</v>
      </c>
      <c r="AN1255" s="71">
        <f>SUM(AM$27:AM1255)</f>
        <v>762.88509897132985</v>
      </c>
      <c r="AO1255" s="71">
        <f>(1/10000)*((AL1255*Phase_Relations!B$22*H$7*U1255))/(2*(P1255-R1255))</f>
        <v>1.1291539653196529E-12</v>
      </c>
      <c r="AP1255" s="71">
        <f t="shared" si="614"/>
        <v>9.7933459135850256E-13</v>
      </c>
      <c r="AQ1255" s="72">
        <f t="shared" si="615"/>
        <v>1.1266389294340661E-19</v>
      </c>
      <c r="AR1255" s="72">
        <f t="shared" si="616"/>
        <v>9.7715325761933813E-20</v>
      </c>
      <c r="AS1255" s="71">
        <f t="shared" si="619"/>
        <v>7.4099043854265959E-5</v>
      </c>
      <c r="AT1255" s="72">
        <f t="shared" si="620"/>
        <v>1.5174151927617106E-9</v>
      </c>
      <c r="AU1255" s="97">
        <f t="shared" si="617"/>
        <v>1.0460666587032177E-8</v>
      </c>
      <c r="AV1255" s="2"/>
      <c r="AW1255" s="2"/>
      <c r="AX1255" s="2"/>
      <c r="AY1255" s="2"/>
      <c r="AZ1255" s="2"/>
      <c r="BA1255" s="2"/>
      <c r="BC1255" s="10"/>
      <c r="BE1255" s="10"/>
      <c r="BI1255" s="10"/>
    </row>
    <row r="1256" spans="1:61" x14ac:dyDescent="0.2">
      <c r="A1256" s="9">
        <f>Raw_Data!A1254</f>
        <v>40775.385335648149</v>
      </c>
      <c r="B1256" s="10">
        <f>Raw_Data!J1254</f>
        <v>-2.0353193453358509E-2</v>
      </c>
      <c r="C1256" s="10">
        <f>Raw_Data!K1254</f>
        <v>-0.29512644521292053</v>
      </c>
      <c r="D1256" s="10">
        <f>Raw_Data!L1254</f>
        <v>2.7285255263348556E-2</v>
      </c>
      <c r="E1256" s="10">
        <f>Raw_Data!M1254</f>
        <v>1.8452578958263941E-2</v>
      </c>
      <c r="F1256" s="10">
        <f>Raw_Data!N1254</f>
        <v>1.8520658847364778E-2</v>
      </c>
      <c r="J1256" s="74">
        <f t="shared" si="590"/>
        <v>324864.99999978114</v>
      </c>
      <c r="K1256" s="69">
        <f t="shared" si="591"/>
        <v>9543.4943472237337</v>
      </c>
      <c r="L1256" s="69">
        <f>K1256+$D$8-$B$8*Q1256+Phase_Relations!$C$24*Q1256</f>
        <v>9792.7770285143033</v>
      </c>
      <c r="M1256" s="69">
        <f t="shared" si="592"/>
        <v>8.2414224418857901E-2</v>
      </c>
      <c r="N1256" s="69">
        <f t="shared" si="593"/>
        <v>0.20933213002389908</v>
      </c>
      <c r="O1256" s="70">
        <f t="shared" si="594"/>
        <v>81.978382897762287</v>
      </c>
      <c r="P1256" s="70">
        <f t="shared" si="595"/>
        <v>565.36815791560207</v>
      </c>
      <c r="Q1256" s="70">
        <f t="shared" si="596"/>
        <v>55.397685061691199</v>
      </c>
      <c r="R1256" s="111">
        <f t="shared" si="597"/>
        <v>382.05300042545656</v>
      </c>
      <c r="S1256" s="70">
        <f t="shared" si="618"/>
        <v>183.31515749014551</v>
      </c>
      <c r="T1256" s="113">
        <f t="shared" si="598"/>
        <v>0.61158577558114202</v>
      </c>
      <c r="U1256" s="70">
        <f t="shared" si="599"/>
        <v>1.5534278699761008</v>
      </c>
      <c r="V1256" s="70">
        <f>(L1256/Phase_Relations!C$24)</f>
        <v>2011.0241714615104</v>
      </c>
      <c r="W1256" s="70">
        <f t="shared" si="600"/>
        <v>289587.48069045751</v>
      </c>
      <c r="X1256" s="70">
        <f t="shared" si="601"/>
        <v>13869.132216975933</v>
      </c>
      <c r="Y1256" s="70">
        <f t="shared" si="602"/>
        <v>1955.6264863998192</v>
      </c>
      <c r="Z1256" s="70">
        <f t="shared" si="603"/>
        <v>281610.21404157399</v>
      </c>
      <c r="AA1256" s="70">
        <f t="shared" si="604"/>
        <v>13487.079216550477</v>
      </c>
      <c r="AB1256" s="70">
        <f t="shared" si="605"/>
        <v>11.875248475339761</v>
      </c>
      <c r="AC1256" s="70">
        <f t="shared" si="606"/>
        <v>0.11875248475339761</v>
      </c>
      <c r="AD1256" s="70">
        <f t="shared" si="607"/>
        <v>13364.869111557047</v>
      </c>
      <c r="AE1256" s="70">
        <f t="shared" si="608"/>
        <v>4.1259647098634593</v>
      </c>
      <c r="AF1256" s="70">
        <f t="shared" si="609"/>
        <v>1.35919093042171E-2</v>
      </c>
      <c r="AG1256" s="70">
        <f t="shared" si="610"/>
        <v>1.3217492963674124E-2</v>
      </c>
      <c r="AH1256" s="70">
        <f>(U1256-Phase_Relations!$B$37)/Phase_Relations!$B$37</f>
        <v>0.95818096558170429</v>
      </c>
      <c r="AI1256" s="70">
        <f>(U1256-Phase_Relations!G$20)/Phase_Relations!G$20</f>
        <v>0.88275836212877901</v>
      </c>
      <c r="AJ1256" s="70">
        <f t="shared" si="611"/>
        <v>0.95819992514215913</v>
      </c>
      <c r="AK1256" s="70">
        <f t="shared" si="612"/>
        <v>0.48932196892081603</v>
      </c>
      <c r="AL1256" s="71">
        <f>(1/(J1257-J1255))*((M1257-M1255)/Phase_Relations!B$22)</f>
        <v>1.1172844248305351E-7</v>
      </c>
      <c r="AM1256" s="71">
        <f t="shared" si="613"/>
        <v>0.16154246798144378</v>
      </c>
      <c r="AN1256" s="71">
        <f>SUM(AM$27:AM1256)</f>
        <v>763.04664143931132</v>
      </c>
      <c r="AO1256" s="71">
        <f>(1/10000)*((AL1256*Phase_Relations!B$22*H$7*U1256))/(2*(P1256-R1256))</f>
        <v>8.3718599232928448E-13</v>
      </c>
      <c r="AP1256" s="71">
        <f t="shared" si="614"/>
        <v>9.6638834500054152E-13</v>
      </c>
      <c r="AQ1256" s="72">
        <f t="shared" si="615"/>
        <v>8.3532127513544921E-20</v>
      </c>
      <c r="AR1256" s="72">
        <f t="shared" si="616"/>
        <v>9.6423584725290182E-20</v>
      </c>
      <c r="AS1256" s="71">
        <f t="shared" si="619"/>
        <v>1.8862198724465063E-6</v>
      </c>
      <c r="AT1256" s="72">
        <f t="shared" si="620"/>
        <v>4.4197072641365121E-8</v>
      </c>
      <c r="AU1256" s="97">
        <f t="shared" si="617"/>
        <v>1.0752323069015344E-8</v>
      </c>
      <c r="AV1256" s="2"/>
      <c r="AW1256" s="2"/>
      <c r="AX1256" s="2"/>
      <c r="AY1256" s="2"/>
      <c r="AZ1256" s="2"/>
      <c r="BA1256" s="2"/>
      <c r="BC1256" s="10"/>
      <c r="BE1256" s="10"/>
      <c r="BI1256" s="10"/>
    </row>
    <row r="1257" spans="1:61" x14ac:dyDescent="0.2">
      <c r="A1257" s="9">
        <f>Raw_Data!A1255</f>
        <v>40775.388807870368</v>
      </c>
      <c r="B1257" s="10">
        <f>Raw_Data!J1255</f>
        <v>-2.0353811035622109E-2</v>
      </c>
      <c r="C1257" s="10">
        <f>Raw_Data!K1255</f>
        <v>-0.29549224393831075</v>
      </c>
      <c r="D1257" s="10">
        <f>Raw_Data!L1255</f>
        <v>2.6869515510668858E-2</v>
      </c>
      <c r="E1257" s="10">
        <f>Raw_Data!M1255</f>
        <v>1.8401616544930242E-2</v>
      </c>
      <c r="F1257" s="10">
        <f>Raw_Data!N1255</f>
        <v>1.8487897974055176E-2</v>
      </c>
      <c r="J1257" s="74">
        <f t="shared" si="590"/>
        <v>325164.99999950174</v>
      </c>
      <c r="K1257" s="69">
        <f t="shared" si="591"/>
        <v>9543.7839279647178</v>
      </c>
      <c r="L1257" s="69">
        <f>K1257+$D$8-$B$8*Q1257+Phase_Relations!$C$24*Q1257</f>
        <v>9792.3904292844691</v>
      </c>
      <c r="M1257" s="69">
        <f t="shared" si="592"/>
        <v>8.2523885962725543E-2</v>
      </c>
      <c r="N1257" s="69">
        <f t="shared" si="593"/>
        <v>0.20961067034532288</v>
      </c>
      <c r="O1257" s="70">
        <f t="shared" si="594"/>
        <v>80.729295348386174</v>
      </c>
      <c r="P1257" s="70">
        <f t="shared" si="595"/>
        <v>556.75376102335292</v>
      </c>
      <c r="Q1257" s="70">
        <f t="shared" si="596"/>
        <v>55.244687492612663</v>
      </c>
      <c r="R1257" s="111">
        <f t="shared" si="597"/>
        <v>380.99784477663906</v>
      </c>
      <c r="S1257" s="70">
        <f t="shared" si="618"/>
        <v>175.75591624671387</v>
      </c>
      <c r="T1257" s="113">
        <f t="shared" si="598"/>
        <v>0.61147611403727442</v>
      </c>
      <c r="U1257" s="70">
        <f t="shared" si="599"/>
        <v>1.553149329654677</v>
      </c>
      <c r="V1257" s="70">
        <f>(L1257/Phase_Relations!C$24)</f>
        <v>2010.944780253725</v>
      </c>
      <c r="W1257" s="70">
        <f t="shared" si="600"/>
        <v>289576.04835653637</v>
      </c>
      <c r="X1257" s="70">
        <f t="shared" si="601"/>
        <v>13868.584691405</v>
      </c>
      <c r="Y1257" s="70">
        <f t="shared" si="602"/>
        <v>1955.7000927611123</v>
      </c>
      <c r="Z1257" s="70">
        <f t="shared" si="603"/>
        <v>281620.81335760019</v>
      </c>
      <c r="AA1257" s="70">
        <f t="shared" si="604"/>
        <v>13487.586846628361</v>
      </c>
      <c r="AB1257" s="70">
        <f t="shared" si="605"/>
        <v>11.891049850536817</v>
      </c>
      <c r="AC1257" s="70">
        <f t="shared" si="606"/>
        <v>0.11891049850536817</v>
      </c>
      <c r="AD1257" s="70">
        <f t="shared" si="607"/>
        <v>13370.416235797218</v>
      </c>
      <c r="AE1257" s="70">
        <f t="shared" si="608"/>
        <v>4.1261449275384319</v>
      </c>
      <c r="AF1257" s="70">
        <f t="shared" si="609"/>
        <v>1.3030938613800251E-2</v>
      </c>
      <c r="AG1257" s="70">
        <f t="shared" si="610"/>
        <v>1.2672952587269982E-2</v>
      </c>
      <c r="AH1257" s="70">
        <f>(U1257-Phase_Relations!$B$37)/Phase_Relations!$B$37</f>
        <v>0.95782985024117195</v>
      </c>
      <c r="AI1257" s="70">
        <f>(U1257-Phase_Relations!G$20)/Phase_Relations!G$20</f>
        <v>0.88242077058076662</v>
      </c>
      <c r="AJ1257" s="70">
        <f t="shared" si="611"/>
        <v>0.95797649674551544</v>
      </c>
      <c r="AK1257" s="70">
        <f t="shared" si="612"/>
        <v>0.48923038440913713</v>
      </c>
      <c r="AL1257" s="71">
        <f>(1/(J1258-J1256))*((M1258-M1256)/Phase_Relations!B$22)</f>
        <v>1.9075717018992999E-7</v>
      </c>
      <c r="AM1257" s="71">
        <f t="shared" si="613"/>
        <v>2.1122713738694086</v>
      </c>
      <c r="AN1257" s="71">
        <f>SUM(AM$27:AM1257)</f>
        <v>765.15891281318068</v>
      </c>
      <c r="AO1257" s="71">
        <f>(1/10000)*((AL1257*Phase_Relations!B$22*H$7*U1257))/(2*(P1257-R1257))</f>
        <v>1.490560554196641E-12</v>
      </c>
      <c r="AP1257" s="71">
        <f t="shared" si="614"/>
        <v>9.8977495830202787E-13</v>
      </c>
      <c r="AQ1257" s="72">
        <f t="shared" si="615"/>
        <v>1.4872405346080073E-19</v>
      </c>
      <c r="AR1257" s="72">
        <f t="shared" si="616"/>
        <v>9.8757037007469962E-20</v>
      </c>
      <c r="AS1257" s="71">
        <f t="shared" si="619"/>
        <v>3.2324296882744318E-5</v>
      </c>
      <c r="AT1257" s="72">
        <f t="shared" si="620"/>
        <v>4.5918152404394685E-9</v>
      </c>
      <c r="AU1257" s="97">
        <f t="shared" si="617"/>
        <v>1.0426433894196307E-8</v>
      </c>
      <c r="AV1257" s="2"/>
      <c r="AW1257" s="2"/>
      <c r="AX1257" s="2"/>
      <c r="AY1257" s="2"/>
      <c r="AZ1257" s="2"/>
      <c r="BA1257" s="2"/>
      <c r="BC1257" s="10"/>
      <c r="BE1257" s="10"/>
      <c r="BI1257" s="10"/>
    </row>
    <row r="1258" spans="1:61" x14ac:dyDescent="0.2">
      <c r="A1258" s="9">
        <f>Raw_Data!A1256</f>
        <v>40775.392291666663</v>
      </c>
      <c r="B1258" s="10">
        <f>Raw_Data!J1256</f>
        <v>-2.035078250721381E-2</v>
      </c>
      <c r="C1258" s="10">
        <f>Raw_Data!K1256</f>
        <v>-0.29579628443735029</v>
      </c>
      <c r="D1258" s="10">
        <f>Raw_Data!L1256</f>
        <v>2.6564572391405857E-2</v>
      </c>
      <c r="E1258" s="10">
        <f>Raw_Data!M1256</f>
        <v>1.8111887327200742E-2</v>
      </c>
      <c r="F1258" s="10">
        <f>Raw_Data!N1256</f>
        <v>1.8198129782695079E-2</v>
      </c>
      <c r="J1258" s="74">
        <f t="shared" si="590"/>
        <v>325465.99999945611</v>
      </c>
      <c r="K1258" s="69">
        <f t="shared" si="591"/>
        <v>9542.3638685616952</v>
      </c>
      <c r="L1258" s="69">
        <f>K1258+$D$8-$B$8*Q1258+Phase_Relations!$C$24*Q1258</f>
        <v>9787.1261819559877</v>
      </c>
      <c r="M1258" s="69">
        <f t="shared" si="592"/>
        <v>8.26161143681481E-2</v>
      </c>
      <c r="N1258" s="69">
        <f t="shared" si="593"/>
        <v>0.20984493049509617</v>
      </c>
      <c r="O1258" s="70">
        <f t="shared" si="594"/>
        <v>79.813095607841319</v>
      </c>
      <c r="P1258" s="70">
        <f t="shared" si="595"/>
        <v>550.43514212304353</v>
      </c>
      <c r="Q1258" s="70">
        <f t="shared" si="596"/>
        <v>54.374872601520664</v>
      </c>
      <c r="R1258" s="111">
        <f t="shared" si="597"/>
        <v>374.99912138979766</v>
      </c>
      <c r="S1258" s="70">
        <f t="shared" si="618"/>
        <v>175.43602073324587</v>
      </c>
      <c r="T1258" s="113">
        <f t="shared" si="598"/>
        <v>0.61138388563185186</v>
      </c>
      <c r="U1258" s="70">
        <f t="shared" si="599"/>
        <v>1.5529150695049037</v>
      </c>
      <c r="V1258" s="70">
        <f>(L1258/Phase_Relations!C$24)</f>
        <v>2009.8637254526914</v>
      </c>
      <c r="W1258" s="70">
        <f t="shared" si="600"/>
        <v>289420.37646518758</v>
      </c>
      <c r="X1258" s="70">
        <f t="shared" si="601"/>
        <v>13861.129141053043</v>
      </c>
      <c r="Y1258" s="70">
        <f t="shared" si="602"/>
        <v>1955.4888528511708</v>
      </c>
      <c r="Z1258" s="70">
        <f t="shared" si="603"/>
        <v>281590.3948105686</v>
      </c>
      <c r="AA1258" s="70">
        <f t="shared" si="604"/>
        <v>13486.130019663246</v>
      </c>
      <c r="AB1258" s="70">
        <f t="shared" si="605"/>
        <v>11.904339246130846</v>
      </c>
      <c r="AC1258" s="70">
        <f t="shared" si="606"/>
        <v>0.11904339246130846</v>
      </c>
      <c r="AD1258" s="70">
        <f t="shared" si="607"/>
        <v>13369.172672507748</v>
      </c>
      <c r="AE1258" s="70">
        <f t="shared" si="608"/>
        <v>4.1261045325513015</v>
      </c>
      <c r="AF1258" s="70">
        <f t="shared" si="609"/>
        <v>1.3008625934753265E-2</v>
      </c>
      <c r="AG1258" s="70">
        <f t="shared" si="610"/>
        <v>1.2656690443324001E-2</v>
      </c>
      <c r="AH1258" s="70">
        <f>(U1258-Phase_Relations!$B$37)/Phase_Relations!$B$37</f>
        <v>0.95753455248377584</v>
      </c>
      <c r="AI1258" s="70">
        <f>(U1258-Phase_Relations!G$20)/Phase_Relations!G$20</f>
        <v>0.88213684670864889</v>
      </c>
      <c r="AJ1258" s="70">
        <f t="shared" si="611"/>
        <v>0.95774758303965457</v>
      </c>
      <c r="AK1258" s="70">
        <f t="shared" si="612"/>
        <v>0.48915333385499049</v>
      </c>
      <c r="AL1258" s="71">
        <f>(1/(J1259-J1257))*((M1259-M1257)/Phase_Relations!B$22)</f>
        <v>1.0991322892705366E-7</v>
      </c>
      <c r="AM1258" s="71">
        <f t="shared" si="613"/>
        <v>1.7767648751209295</v>
      </c>
      <c r="AN1258" s="71">
        <f>SUM(AM$27:AM1258)</f>
        <v>766.93567768830155</v>
      </c>
      <c r="AO1258" s="71">
        <f>(1/10000)*((AL1258*Phase_Relations!B$22*H$7*U1258))/(2*(P1258-R1258))</f>
        <v>8.6028904961055769E-13</v>
      </c>
      <c r="AP1258" s="71">
        <f t="shared" si="614"/>
        <v>9.0058719989106651E-13</v>
      </c>
      <c r="AQ1258" s="72">
        <f t="shared" si="615"/>
        <v>8.5837287351925246E-20</v>
      </c>
      <c r="AR1258" s="72">
        <f t="shared" si="616"/>
        <v>8.9858126518650653E-20</v>
      </c>
      <c r="AS1258" s="71">
        <f t="shared" si="619"/>
        <v>-1.2128785346687224E-4</v>
      </c>
      <c r="AT1258" s="72">
        <f t="shared" si="620"/>
        <v>-7.063028406586598E-10</v>
      </c>
      <c r="AU1258" s="97">
        <f t="shared" si="617"/>
        <v>7.630979009503869E-9</v>
      </c>
      <c r="AV1258" s="2"/>
      <c r="AW1258" s="2"/>
      <c r="AX1258" s="2"/>
      <c r="AY1258" s="2"/>
      <c r="AZ1258" s="2"/>
      <c r="BA1258" s="2"/>
      <c r="BC1258" s="10"/>
      <c r="BE1258" s="10"/>
      <c r="BI1258" s="10"/>
    </row>
    <row r="1259" spans="1:61" x14ac:dyDescent="0.2">
      <c r="A1259" s="9">
        <f>Raw_Data!A1257</f>
        <v>40775.39576388889</v>
      </c>
      <c r="B1259" s="10">
        <f>Raw_Data!J1257</f>
        <v>-2.035362101031021E-2</v>
      </c>
      <c r="C1259" s="10">
        <f>Raw_Data!K1257</f>
        <v>-0.29587942051130067</v>
      </c>
      <c r="D1259" s="10">
        <f>Raw_Data!L1257</f>
        <v>2.6291422882139155E-2</v>
      </c>
      <c r="E1259" s="10">
        <f>Raw_Data!M1257</f>
        <v>1.8447507657752844E-2</v>
      </c>
      <c r="F1259" s="10">
        <f>Raw_Data!N1257</f>
        <v>1.8535192675144578E-2</v>
      </c>
      <c r="J1259" s="74">
        <f t="shared" si="590"/>
        <v>325765.99999980535</v>
      </c>
      <c r="K1259" s="69">
        <f t="shared" si="591"/>
        <v>9543.6948261982507</v>
      </c>
      <c r="L1259" s="69">
        <f>K1259+$D$8-$B$8*Q1259+Phase_Relations!$C$24*Q1259</f>
        <v>9792.9102204117899</v>
      </c>
      <c r="M1259" s="69">
        <f t="shared" si="592"/>
        <v>8.2640213837664775E-2</v>
      </c>
      <c r="N1259" s="69">
        <f t="shared" si="593"/>
        <v>0.20990614314766853</v>
      </c>
      <c r="O1259" s="70">
        <f t="shared" si="594"/>
        <v>78.992419574471725</v>
      </c>
      <c r="P1259" s="70">
        <f t="shared" si="595"/>
        <v>544.77530741014982</v>
      </c>
      <c r="Q1259" s="70">
        <f t="shared" si="596"/>
        <v>55.382460181244824</v>
      </c>
      <c r="R1259" s="111">
        <f t="shared" si="597"/>
        <v>381.94800124996431</v>
      </c>
      <c r="S1259" s="70">
        <f t="shared" si="618"/>
        <v>162.82730616018551</v>
      </c>
      <c r="T1259" s="113">
        <f t="shared" si="598"/>
        <v>0.61135978616233522</v>
      </c>
      <c r="U1259" s="70">
        <f t="shared" si="599"/>
        <v>1.5528538568523316</v>
      </c>
      <c r="V1259" s="70">
        <f>(L1259/Phase_Relations!C$24)</f>
        <v>2011.0515234704969</v>
      </c>
      <c r="W1259" s="70">
        <f t="shared" si="600"/>
        <v>289591.41937975155</v>
      </c>
      <c r="X1259" s="70">
        <f t="shared" si="601"/>
        <v>13869.32085152067</v>
      </c>
      <c r="Y1259" s="70">
        <f t="shared" si="602"/>
        <v>1955.6690632892521</v>
      </c>
      <c r="Z1259" s="70">
        <f t="shared" si="603"/>
        <v>281616.34511365229</v>
      </c>
      <c r="AA1259" s="70">
        <f t="shared" si="604"/>
        <v>13487.372850270705</v>
      </c>
      <c r="AB1259" s="70">
        <f t="shared" si="605"/>
        <v>11.907811792170708</v>
      </c>
      <c r="AC1259" s="70">
        <f t="shared" si="606"/>
        <v>0.11907811792170708</v>
      </c>
      <c r="AD1259" s="70">
        <f t="shared" si="607"/>
        <v>13378.821312830582</v>
      </c>
      <c r="AE1259" s="70">
        <f t="shared" si="608"/>
        <v>4.1264178533509197</v>
      </c>
      <c r="AF1259" s="70">
        <f t="shared" si="609"/>
        <v>1.2072573952526077E-2</v>
      </c>
      <c r="AG1259" s="70">
        <f t="shared" si="610"/>
        <v>1.1740106664439354E-2</v>
      </c>
      <c r="AH1259" s="70">
        <f>(U1259-Phase_Relations!$B$37)/Phase_Relations!$B$37</f>
        <v>0.95745739058045476</v>
      </c>
      <c r="AI1259" s="70">
        <f>(U1259-Phase_Relations!G$20)/Phase_Relations!G$20</f>
        <v>0.88206265682463458</v>
      </c>
      <c r="AJ1259" s="70">
        <f t="shared" si="611"/>
        <v>0.95757604581165323</v>
      </c>
      <c r="AK1259" s="70">
        <f t="shared" si="612"/>
        <v>0.48913319655787502</v>
      </c>
      <c r="AL1259" s="71">
        <f>(1/(J1260-J1258))*((M1260-M1258)/Phase_Relations!B$22)</f>
        <v>5.8786584426481693E-8</v>
      </c>
      <c r="AM1259" s="71">
        <f t="shared" si="613"/>
        <v>0.46441820294021402</v>
      </c>
      <c r="AN1259" s="71">
        <f>SUM(AM$27:AM1259)</f>
        <v>767.40009589124179</v>
      </c>
      <c r="AO1259" s="71">
        <f>(1/10000)*((AL1259*Phase_Relations!B$22*H$7*U1259))/(2*(P1259-R1259))</f>
        <v>4.957321293493444E-13</v>
      </c>
      <c r="AP1259" s="71">
        <f t="shared" si="614"/>
        <v>6.671702919700767E-13</v>
      </c>
      <c r="AQ1259" s="72">
        <f t="shared" si="615"/>
        <v>4.9462795389298934E-20</v>
      </c>
      <c r="AR1259" s="72">
        <f t="shared" si="616"/>
        <v>6.6568426147499966E-20</v>
      </c>
      <c r="AS1259" s="71">
        <f t="shared" si="619"/>
        <v>4.0853322070356916E-6</v>
      </c>
      <c r="AT1259" s="72">
        <f t="shared" si="620"/>
        <v>1.2083244336843741E-8</v>
      </c>
      <c r="AU1259" s="97">
        <f t="shared" si="617"/>
        <v>-6.9487810757435212E-9</v>
      </c>
      <c r="AV1259" s="2"/>
      <c r="AW1259" s="2"/>
      <c r="AX1259" s="2"/>
      <c r="AY1259" s="2"/>
      <c r="AZ1259" s="2"/>
      <c r="BA1259" s="2"/>
      <c r="BC1259" s="10"/>
      <c r="BE1259" s="10"/>
      <c r="BI1259" s="10"/>
    </row>
    <row r="1260" spans="1:61" x14ac:dyDescent="0.2">
      <c r="A1260" s="9">
        <f>Raw_Data!A1258</f>
        <v>40775.399236111109</v>
      </c>
      <c r="B1260" s="10">
        <f>Raw_Data!J1258</f>
        <v>-2.035176826351931E-2</v>
      </c>
      <c r="C1260" s="10">
        <f>Raw_Data!K1258</f>
        <v>-0.29600412462223069</v>
      </c>
      <c r="D1260" s="10">
        <f>Raw_Data!L1258</f>
        <v>2.5901479065549255E-2</v>
      </c>
      <c r="E1260" s="10">
        <f>Raw_Data!M1258</f>
        <v>1.8507805064533343E-2</v>
      </c>
      <c r="F1260" s="10">
        <f>Raw_Data!N1258</f>
        <v>1.856363881833208E-2</v>
      </c>
      <c r="J1260" s="74">
        <f t="shared" si="590"/>
        <v>326065.99999952596</v>
      </c>
      <c r="K1260" s="69">
        <f t="shared" si="591"/>
        <v>9542.8260839752529</v>
      </c>
      <c r="L1260" s="69">
        <f>K1260+$D$8-$B$8*Q1260+Phase_Relations!$C$24*Q1260</f>
        <v>9792.8415168072606</v>
      </c>
      <c r="M1260" s="69">
        <f t="shared" si="592"/>
        <v>8.2678228273260351E-2</v>
      </c>
      <c r="N1260" s="69">
        <f t="shared" si="593"/>
        <v>0.21000269981408129</v>
      </c>
      <c r="O1260" s="70">
        <f t="shared" si="594"/>
        <v>77.82083575762681</v>
      </c>
      <c r="P1260" s="70">
        <f t="shared" si="595"/>
        <v>536.6954190181159</v>
      </c>
      <c r="Q1260" s="70">
        <f t="shared" si="596"/>
        <v>55.563482940091589</v>
      </c>
      <c r="R1260" s="111">
        <f t="shared" si="597"/>
        <v>383.19643406959722</v>
      </c>
      <c r="S1260" s="70">
        <f t="shared" si="618"/>
        <v>153.49898494851868</v>
      </c>
      <c r="T1260" s="113">
        <f t="shared" si="598"/>
        <v>0.61132177172673963</v>
      </c>
      <c r="U1260" s="70">
        <f t="shared" si="599"/>
        <v>1.5527573001859187</v>
      </c>
      <c r="V1260" s="70">
        <f>(L1260/Phase_Relations!C$24)</f>
        <v>2011.0374146422275</v>
      </c>
      <c r="W1260" s="70">
        <f t="shared" si="600"/>
        <v>289589.38770848076</v>
      </c>
      <c r="X1260" s="70">
        <f t="shared" si="601"/>
        <v>13869.223549256742</v>
      </c>
      <c r="Y1260" s="70">
        <f t="shared" si="602"/>
        <v>1955.473931702136</v>
      </c>
      <c r="Z1260" s="70">
        <f t="shared" si="603"/>
        <v>281588.24616510759</v>
      </c>
      <c r="AA1260" s="70">
        <f t="shared" si="604"/>
        <v>13486.027115187144</v>
      </c>
      <c r="AB1260" s="70">
        <f t="shared" si="605"/>
        <v>11.913289376550484</v>
      </c>
      <c r="AC1260" s="70">
        <f t="shared" si="606"/>
        <v>0.11913289376550484</v>
      </c>
      <c r="AD1260" s="70">
        <f t="shared" si="607"/>
        <v>13383.694458554799</v>
      </c>
      <c r="AE1260" s="70">
        <f t="shared" si="608"/>
        <v>4.1265760133937954</v>
      </c>
      <c r="AF1260" s="70">
        <f t="shared" si="609"/>
        <v>1.1382075954426746E-2</v>
      </c>
      <c r="AG1260" s="70">
        <f t="shared" si="610"/>
        <v>1.1067597576992315E-2</v>
      </c>
      <c r="AH1260" s="70">
        <f>(U1260-Phase_Relations!$B$37)/Phase_Relations!$B$37</f>
        <v>0.9573356756106618</v>
      </c>
      <c r="AI1260" s="70">
        <f>(U1260-Phase_Relations!G$20)/Phase_Relations!G$20</f>
        <v>0.881945629909757</v>
      </c>
      <c r="AJ1260" s="70">
        <f t="shared" si="611"/>
        <v>0.95746203449412093</v>
      </c>
      <c r="AK1260" s="70">
        <f t="shared" si="612"/>
        <v>0.48910142881444507</v>
      </c>
      <c r="AL1260" s="71">
        <f>(1/(J1261-J1259))*((M1261-M1259)/Phase_Relations!B$22)</f>
        <v>4.9548725942076441E-8</v>
      </c>
      <c r="AM1260" s="71">
        <f t="shared" si="613"/>
        <v>0.73296969176425764</v>
      </c>
      <c r="AN1260" s="71">
        <f>SUM(AM$27:AM1260)</f>
        <v>768.1330655830061</v>
      </c>
      <c r="AO1260" s="71">
        <f>(1/10000)*((AL1260*Phase_Relations!B$22*H$7*U1260))/(2*(P1260-R1260))</f>
        <v>4.4319622839317405E-13</v>
      </c>
      <c r="AP1260" s="71">
        <f t="shared" si="614"/>
        <v>6.875183958172056E-13</v>
      </c>
      <c r="AQ1260" s="72">
        <f t="shared" si="615"/>
        <v>4.4220906946445343E-20</v>
      </c>
      <c r="AR1260" s="72">
        <f t="shared" si="616"/>
        <v>6.8598704270630192E-20</v>
      </c>
      <c r="AS1260" s="71">
        <f t="shared" si="619"/>
        <v>1.2759753364274946E-5</v>
      </c>
      <c r="AT1260" s="72">
        <f t="shared" si="620"/>
        <v>3.4587378300494973E-9</v>
      </c>
      <c r="AU1260" s="97">
        <f t="shared" si="617"/>
        <v>-7.0138798999588012E-9</v>
      </c>
      <c r="AV1260" s="2"/>
      <c r="AW1260" s="2"/>
      <c r="AX1260" s="2"/>
      <c r="AY1260" s="2"/>
      <c r="AZ1260" s="2"/>
      <c r="BA1260" s="2"/>
      <c r="BC1260" s="10"/>
      <c r="BE1260" s="10"/>
      <c r="BI1260" s="10"/>
    </row>
    <row r="1261" spans="1:61" x14ac:dyDescent="0.2">
      <c r="A1261" s="9">
        <f>Raw_Data!A1259</f>
        <v>40775.402708333335</v>
      </c>
      <c r="B1261" s="10">
        <f>Raw_Data!J1259</f>
        <v>-2.0351530731879411E-2</v>
      </c>
      <c r="C1261" s="10">
        <f>Raw_Data!K1259</f>
        <v>-0.29605163095020082</v>
      </c>
      <c r="D1261" s="10">
        <f>Raw_Data!L1259</f>
        <v>2.5602201075897058E-2</v>
      </c>
      <c r="E1261" s="10">
        <f>Raw_Data!M1259</f>
        <v>1.8417210497087541E-2</v>
      </c>
      <c r="F1261" s="10">
        <f>Raw_Data!N1259</f>
        <v>1.8506746531957077E-2</v>
      </c>
      <c r="J1261" s="74">
        <f t="shared" si="590"/>
        <v>326365.9999998752</v>
      </c>
      <c r="K1261" s="69">
        <f t="shared" si="591"/>
        <v>9542.7147067671576</v>
      </c>
      <c r="L1261" s="69">
        <f>K1261+$D$8-$B$8*Q1261+Phase_Relations!$C$24*Q1261</f>
        <v>9791.5281119092524</v>
      </c>
      <c r="M1261" s="69">
        <f t="shared" si="592"/>
        <v>8.2692567021501268E-2</v>
      </c>
      <c r="N1261" s="69">
        <f t="shared" si="593"/>
        <v>0.21003912023461321</v>
      </c>
      <c r="O1261" s="70">
        <f t="shared" si="594"/>
        <v>76.921656864419376</v>
      </c>
      <c r="P1261" s="70">
        <f t="shared" si="595"/>
        <v>530.49418527185776</v>
      </c>
      <c r="Q1261" s="70">
        <f t="shared" si="596"/>
        <v>55.291503108599521</v>
      </c>
      <c r="R1261" s="111">
        <f t="shared" si="597"/>
        <v>381.32071109378978</v>
      </c>
      <c r="S1261" s="70">
        <f t="shared" si="618"/>
        <v>149.17347417806798</v>
      </c>
      <c r="T1261" s="113">
        <f t="shared" si="598"/>
        <v>0.61130743297849865</v>
      </c>
      <c r="U1261" s="70">
        <f t="shared" si="599"/>
        <v>1.5527208797653866</v>
      </c>
      <c r="V1261" s="70">
        <f>(L1261/Phase_Relations!C$24)</f>
        <v>2010.7676965643914</v>
      </c>
      <c r="W1261" s="70">
        <f t="shared" si="600"/>
        <v>289550.54830527236</v>
      </c>
      <c r="X1261" s="70">
        <f t="shared" si="601"/>
        <v>13867.36342458201</v>
      </c>
      <c r="Y1261" s="70">
        <f t="shared" si="602"/>
        <v>1955.4761934557919</v>
      </c>
      <c r="Z1261" s="70">
        <f t="shared" si="603"/>
        <v>281588.571857634</v>
      </c>
      <c r="AA1261" s="70">
        <f t="shared" si="604"/>
        <v>13486.042713488221</v>
      </c>
      <c r="AB1261" s="70">
        <f t="shared" si="605"/>
        <v>11.915355478602496</v>
      </c>
      <c r="AC1261" s="70">
        <f t="shared" si="606"/>
        <v>0.11915355478602496</v>
      </c>
      <c r="AD1261" s="70">
        <f t="shared" si="607"/>
        <v>13386.593730702842</v>
      </c>
      <c r="AE1261" s="70">
        <f t="shared" si="608"/>
        <v>4.1266700831992038</v>
      </c>
      <c r="AF1261" s="70">
        <f t="shared" si="609"/>
        <v>1.1061322980155655E-2</v>
      </c>
      <c r="AG1261" s="70">
        <f t="shared" si="610"/>
        <v>1.0757161950023989E-2</v>
      </c>
      <c r="AH1261" s="70">
        <f>(U1261-Phase_Relations!$B$37)/Phase_Relations!$B$37</f>
        <v>0.95728976567456314</v>
      </c>
      <c r="AI1261" s="70">
        <f>(U1261-Phase_Relations!G$20)/Phase_Relations!G$20</f>
        <v>0.88190148827136217</v>
      </c>
      <c r="AJ1261" s="70">
        <f t="shared" si="611"/>
        <v>0.95730241828313034</v>
      </c>
      <c r="AK1261" s="70">
        <f t="shared" si="612"/>
        <v>0.48908944524350562</v>
      </c>
      <c r="AL1261" s="71">
        <f>(1/(J1262-J1260))*((M1262-M1260)/Phase_Relations!B$22)</f>
        <v>4.7206927727948036E-8</v>
      </c>
      <c r="AM1261" s="71">
        <f t="shared" si="613"/>
        <v>0.27655073680386949</v>
      </c>
      <c r="AN1261" s="71">
        <f>SUM(AM$27:AM1261)</f>
        <v>768.40961631980997</v>
      </c>
      <c r="AO1261" s="71">
        <f>(1/10000)*((AL1261*Phase_Relations!B$22*H$7*U1261))/(2*(P1261-R1261))</f>
        <v>4.3448322963855546E-13</v>
      </c>
      <c r="AP1261" s="71">
        <f t="shared" si="614"/>
        <v>7.979973710309024E-13</v>
      </c>
      <c r="AQ1261" s="72">
        <f t="shared" si="615"/>
        <v>4.3351547772182076E-20</v>
      </c>
      <c r="AR1261" s="72">
        <f t="shared" si="616"/>
        <v>7.9621994112640007E-20</v>
      </c>
      <c r="AS1261" s="71">
        <f t="shared" si="619"/>
        <v>8.0900721140846882E-6</v>
      </c>
      <c r="AT1261" s="72">
        <f t="shared" si="620"/>
        <v>5.3479149662195149E-9</v>
      </c>
      <c r="AU1261" s="97">
        <f t="shared" si="617"/>
        <v>-1.1550400454549065E-8</v>
      </c>
      <c r="AV1261" s="2"/>
      <c r="AW1261" s="2"/>
      <c r="AX1261" s="2"/>
      <c r="AY1261" s="2"/>
      <c r="AZ1261" s="2"/>
      <c r="BA1261" s="2"/>
      <c r="BC1261" s="10"/>
      <c r="BE1261" s="10"/>
      <c r="BI1261" s="10"/>
    </row>
    <row r="1262" spans="1:61" x14ac:dyDescent="0.2">
      <c r="A1262" s="9">
        <f>Raw_Data!A1260</f>
        <v>40775.406180555554</v>
      </c>
      <c r="B1262" s="10">
        <f>Raw_Data!J1260</f>
        <v>-2.0353110317284512E-2</v>
      </c>
      <c r="C1262" s="10">
        <f>Raw_Data!K1260</f>
        <v>-0.29617158442834057</v>
      </c>
      <c r="D1262" s="10">
        <f>Raw_Data!L1260</f>
        <v>2.5411166254532856E-2</v>
      </c>
      <c r="E1262" s="10">
        <f>Raw_Data!M1260</f>
        <v>1.8484610099900243E-2</v>
      </c>
      <c r="F1262" s="10">
        <f>Raw_Data!N1260</f>
        <v>1.8565443594643478E-2</v>
      </c>
      <c r="J1262" s="74">
        <f t="shared" si="590"/>
        <v>326665.99999959581</v>
      </c>
      <c r="K1262" s="69">
        <f t="shared" si="591"/>
        <v>9543.4553652008854</v>
      </c>
      <c r="L1262" s="69">
        <f>K1262+$D$8-$B$8*Q1262+Phase_Relations!$C$24*Q1262</f>
        <v>9793.1630423854895</v>
      </c>
      <c r="M1262" s="69">
        <f t="shared" si="592"/>
        <v>8.2728107113103508E-2</v>
      </c>
      <c r="N1262" s="69">
        <f t="shared" si="593"/>
        <v>0.2101293920672829</v>
      </c>
      <c r="O1262" s="70">
        <f t="shared" si="594"/>
        <v>76.34769390964955</v>
      </c>
      <c r="P1262" s="70">
        <f t="shared" si="595"/>
        <v>526.53582006654869</v>
      </c>
      <c r="Q1262" s="70">
        <f t="shared" si="596"/>
        <v>55.493847831163571</v>
      </c>
      <c r="R1262" s="111">
        <f t="shared" si="597"/>
        <v>382.71619193905912</v>
      </c>
      <c r="S1262" s="70">
        <f t="shared" si="618"/>
        <v>143.81962812748958</v>
      </c>
      <c r="T1262" s="113">
        <f t="shared" si="598"/>
        <v>0.61127189288689643</v>
      </c>
      <c r="U1262" s="70">
        <f t="shared" si="599"/>
        <v>1.552630607932717</v>
      </c>
      <c r="V1262" s="70">
        <f>(L1262/Phase_Relations!C$24)</f>
        <v>2011.1034424612701</v>
      </c>
      <c r="W1262" s="70">
        <f t="shared" si="600"/>
        <v>289598.89571442292</v>
      </c>
      <c r="X1262" s="70">
        <f t="shared" si="601"/>
        <v>13869.678913526001</v>
      </c>
      <c r="Y1262" s="70">
        <f t="shared" si="602"/>
        <v>1955.6095946301066</v>
      </c>
      <c r="Z1262" s="70">
        <f t="shared" si="603"/>
        <v>281607.78162673535</v>
      </c>
      <c r="AA1262" s="70">
        <f t="shared" si="604"/>
        <v>13486.962721586942</v>
      </c>
      <c r="AB1262" s="70">
        <f t="shared" si="605"/>
        <v>11.920476529265633</v>
      </c>
      <c r="AC1262" s="70">
        <f t="shared" si="606"/>
        <v>0.11920476529265633</v>
      </c>
      <c r="AD1262" s="70">
        <f t="shared" si="607"/>
        <v>13391.082969501949</v>
      </c>
      <c r="AE1262" s="70">
        <f t="shared" si="608"/>
        <v>4.1268157008850466</v>
      </c>
      <c r="AF1262" s="70">
        <f t="shared" si="609"/>
        <v>1.0663603888909322E-2</v>
      </c>
      <c r="AG1262" s="70">
        <f t="shared" si="610"/>
        <v>1.0369355269445615E-2</v>
      </c>
      <c r="AH1262" s="70">
        <f>(U1262-Phase_Relations!$B$37)/Phase_Relations!$B$37</f>
        <v>0.95717597308214331</v>
      </c>
      <c r="AI1262" s="70">
        <f>(U1262-Phase_Relations!G$20)/Phase_Relations!G$20</f>
        <v>0.88179207859028952</v>
      </c>
      <c r="AJ1262" s="70">
        <f t="shared" si="611"/>
        <v>0.95716595534707971</v>
      </c>
      <c r="AK1262" s="70">
        <f t="shared" si="612"/>
        <v>0.48905974028221444</v>
      </c>
      <c r="AL1262" s="71">
        <f>(1/(J1263-J1261))*((M1263-M1261)/Phase_Relations!B$22)</f>
        <v>3.4632383171745216E-8</v>
      </c>
      <c r="AM1262" s="71">
        <f t="shared" si="613"/>
        <v>0.68564919511428279</v>
      </c>
      <c r="AN1262" s="71">
        <f>SUM(AM$27:AM1262)</f>
        <v>769.09526551492422</v>
      </c>
      <c r="AO1262" s="71">
        <f>(1/10000)*((AL1262*Phase_Relations!B$22*H$7*U1262))/(2*(P1262-R1262))</f>
        <v>3.3059619598800313E-13</v>
      </c>
      <c r="AP1262" s="71">
        <f t="shared" si="614"/>
        <v>6.0216481349702515E-13</v>
      </c>
      <c r="AQ1262" s="72">
        <f t="shared" si="615"/>
        <v>3.2985983821741962E-20</v>
      </c>
      <c r="AR1262" s="72">
        <f t="shared" si="616"/>
        <v>6.0082357380651577E-20</v>
      </c>
      <c r="AS1262" s="71">
        <f t="shared" si="619"/>
        <v>1.2950488740308312E-5</v>
      </c>
      <c r="AT1262" s="72">
        <f t="shared" si="620"/>
        <v>2.5420000893255003E-9</v>
      </c>
      <c r="AU1262" s="97">
        <f t="shared" si="617"/>
        <v>-1.2000223656530215E-8</v>
      </c>
      <c r="AV1262" s="2"/>
      <c r="AW1262" s="2"/>
      <c r="AX1262" s="2"/>
      <c r="AY1262" s="2"/>
      <c r="AZ1262" s="2"/>
      <c r="BA1262" s="2"/>
      <c r="BC1262" s="10"/>
      <c r="BE1262" s="10"/>
      <c r="BI1262" s="10"/>
    </row>
    <row r="1263" spans="1:61" x14ac:dyDescent="0.2">
      <c r="A1263" s="9">
        <f>Raw_Data!A1261</f>
        <v>40775.40966435185</v>
      </c>
      <c r="B1263" s="10">
        <f>Raw_Data!J1261</f>
        <v>-2.0352967798300609E-2</v>
      </c>
      <c r="C1263" s="10">
        <f>Raw_Data!K1261</f>
        <v>-0.29617514740294038</v>
      </c>
      <c r="D1263" s="10">
        <f>Raw_Data!L1261</f>
        <v>2.5129928792928656E-2</v>
      </c>
      <c r="E1263" s="10">
        <f>Raw_Data!M1261</f>
        <v>1.8390595076840342E-2</v>
      </c>
      <c r="F1263" s="10">
        <f>Raw_Data!N1261</f>
        <v>1.8467388065773777E-2</v>
      </c>
      <c r="J1263" s="74">
        <f t="shared" si="590"/>
        <v>326966.99999955017</v>
      </c>
      <c r="K1263" s="69">
        <f t="shared" si="591"/>
        <v>9543.3885388760445</v>
      </c>
      <c r="L1263" s="69">
        <f>K1263+$D$8-$B$8*Q1263+Phase_Relations!$C$24*Q1263</f>
        <v>9791.8488050494598</v>
      </c>
      <c r="M1263" s="69">
        <f t="shared" si="592"/>
        <v>8.2729220585167476E-2</v>
      </c>
      <c r="N1263" s="69">
        <f t="shared" si="593"/>
        <v>0.21013222028632539</v>
      </c>
      <c r="O1263" s="70">
        <f t="shared" si="594"/>
        <v>75.502717672848391</v>
      </c>
      <c r="P1263" s="70">
        <f t="shared" si="595"/>
        <v>520.70839774378192</v>
      </c>
      <c r="Q1263" s="70">
        <f t="shared" si="596"/>
        <v>55.211599227848012</v>
      </c>
      <c r="R1263" s="111">
        <f t="shared" si="597"/>
        <v>380.76964984722764</v>
      </c>
      <c r="S1263" s="70">
        <f t="shared" si="618"/>
        <v>139.93874789655428</v>
      </c>
      <c r="T1263" s="113">
        <f t="shared" si="598"/>
        <v>0.61127077941483243</v>
      </c>
      <c r="U1263" s="70">
        <f t="shared" si="599"/>
        <v>1.5526277797136745</v>
      </c>
      <c r="V1263" s="70">
        <f>(L1263/Phase_Relations!C$24)</f>
        <v>2010.8335534357059</v>
      </c>
      <c r="W1263" s="70">
        <f t="shared" si="600"/>
        <v>289560.03169474163</v>
      </c>
      <c r="X1263" s="70">
        <f t="shared" si="601"/>
        <v>13867.81760990142</v>
      </c>
      <c r="Y1263" s="70">
        <f t="shared" si="602"/>
        <v>1955.6219542078579</v>
      </c>
      <c r="Z1263" s="70">
        <f t="shared" si="603"/>
        <v>281609.56140593154</v>
      </c>
      <c r="AA1263" s="70">
        <f t="shared" si="604"/>
        <v>13487.047960054193</v>
      </c>
      <c r="AB1263" s="70">
        <f t="shared" si="605"/>
        <v>11.920636971926157</v>
      </c>
      <c r="AC1263" s="70">
        <f t="shared" si="606"/>
        <v>0.11920636971926157</v>
      </c>
      <c r="AD1263" s="70">
        <f t="shared" si="607"/>
        <v>13393.755461456489</v>
      </c>
      <c r="AE1263" s="70">
        <f t="shared" si="608"/>
        <v>4.1269023654744661</v>
      </c>
      <c r="AF1263" s="70">
        <f t="shared" si="609"/>
        <v>1.0375787815912236E-2</v>
      </c>
      <c r="AG1263" s="70">
        <f t="shared" si="610"/>
        <v>1.009089907532675E-2</v>
      </c>
      <c r="AH1263" s="70">
        <f>(U1263-Phase_Relations!$B$37)/Phase_Relations!$B$37</f>
        <v>0.95717240795703995</v>
      </c>
      <c r="AI1263" s="70">
        <f>(U1263-Phase_Relations!G$20)/Phase_Relations!G$20</f>
        <v>0.88178865078192115</v>
      </c>
      <c r="AJ1263" s="70">
        <f t="shared" si="611"/>
        <v>0.95708746345641516</v>
      </c>
      <c r="AK1263" s="70">
        <f t="shared" si="612"/>
        <v>0.48905880956914138</v>
      </c>
      <c r="AL1263" s="71">
        <f>(1/(J1264-J1262))*((M1264-M1262)/Phase_Relations!B$22)</f>
        <v>-1.6986467968889658E-9</v>
      </c>
      <c r="AM1263" s="71">
        <f t="shared" si="613"/>
        <v>2.1487153697835801E-2</v>
      </c>
      <c r="AN1263" s="71">
        <f>SUM(AM$27:AM1263)</f>
        <v>769.1167526686221</v>
      </c>
      <c r="AO1263" s="71">
        <f>(1/10000)*((AL1263*Phase_Relations!B$22*H$7*U1263))/(2*(P1263-R1263))</f>
        <v>-1.6664717094522975E-14</v>
      </c>
      <c r="AP1263" s="71">
        <f t="shared" si="614"/>
        <v>5.0340438886857412E-13</v>
      </c>
      <c r="AQ1263" s="72">
        <f t="shared" si="615"/>
        <v>-1.6627598718461641E-21</v>
      </c>
      <c r="AR1263" s="72">
        <f t="shared" si="616"/>
        <v>5.0228312450441106E-20</v>
      </c>
      <c r="AS1263" s="71">
        <f t="shared" si="619"/>
        <v>6.8159828999320924E-7</v>
      </c>
      <c r="AT1263" s="72">
        <f t="shared" si="620"/>
        <v>-2.4346319734501747E-9</v>
      </c>
      <c r="AU1263" s="97">
        <f t="shared" si="617"/>
        <v>-1.1530814126677514E-8</v>
      </c>
      <c r="AV1263" s="2"/>
      <c r="AW1263" s="2"/>
      <c r="AX1263" s="2"/>
      <c r="AY1263" s="2"/>
      <c r="AZ1263" s="2"/>
      <c r="BA1263" s="2"/>
      <c r="BC1263" s="10"/>
      <c r="BE1263" s="10"/>
      <c r="BI1263" s="10"/>
    </row>
    <row r="1264" spans="1:61" x14ac:dyDescent="0.2">
      <c r="A1264" s="9">
        <f>Raw_Data!A1262</f>
        <v>40775.413136574076</v>
      </c>
      <c r="B1264" s="10">
        <f>Raw_Data!J1262</f>
        <v>-2.0353157823612512E-2</v>
      </c>
      <c r="C1264" s="10">
        <f>Raw_Data!K1262</f>
        <v>-0.29616564613734031</v>
      </c>
      <c r="D1264" s="10">
        <f>Raw_Data!L1262</f>
        <v>2.4804617335546956E-2</v>
      </c>
      <c r="E1264" s="10">
        <f>Raw_Data!M1262</f>
        <v>1.8431438642315744E-2</v>
      </c>
      <c r="F1264" s="10">
        <f>Raw_Data!N1262</f>
        <v>1.8522236532617177E-2</v>
      </c>
      <c r="J1264" s="74">
        <f t="shared" si="590"/>
        <v>327266.99999989942</v>
      </c>
      <c r="K1264" s="69">
        <f t="shared" si="591"/>
        <v>9543.4776406425153</v>
      </c>
      <c r="L1264" s="69">
        <f>K1264+$D$8-$B$8*Q1264+Phase_Relations!$C$24*Q1264</f>
        <v>9792.4798277946447</v>
      </c>
      <c r="M1264" s="69">
        <f t="shared" si="592"/>
        <v>8.2726309331579997E-2</v>
      </c>
      <c r="N1264" s="69">
        <f t="shared" si="593"/>
        <v>0.21012482570221319</v>
      </c>
      <c r="O1264" s="70">
        <f t="shared" si="594"/>
        <v>74.525321384748082</v>
      </c>
      <c r="P1264" s="70">
        <f t="shared" si="595"/>
        <v>513.96773368791787</v>
      </c>
      <c r="Q1264" s="70">
        <f t="shared" si="596"/>
        <v>55.334218346948958</v>
      </c>
      <c r="R1264" s="111">
        <f t="shared" si="597"/>
        <v>381.61529894447563</v>
      </c>
      <c r="S1264" s="70">
        <f t="shared" si="618"/>
        <v>132.35243474344225</v>
      </c>
      <c r="T1264" s="113">
        <f t="shared" si="598"/>
        <v>0.61127369066841997</v>
      </c>
      <c r="U1264" s="70">
        <f t="shared" si="599"/>
        <v>1.5526351742977866</v>
      </c>
      <c r="V1264" s="70">
        <f>(L1264/Phase_Relations!C$24)</f>
        <v>2010.9631389444553</v>
      </c>
      <c r="W1264" s="70">
        <f t="shared" si="600"/>
        <v>289578.69200800156</v>
      </c>
      <c r="X1264" s="70">
        <f t="shared" si="601"/>
        <v>13868.711303065209</v>
      </c>
      <c r="Y1264" s="70">
        <f t="shared" si="602"/>
        <v>1955.6289205975063</v>
      </c>
      <c r="Z1264" s="70">
        <f t="shared" si="603"/>
        <v>281610.56456604088</v>
      </c>
      <c r="AA1264" s="70">
        <f t="shared" si="604"/>
        <v>13487.096004120733</v>
      </c>
      <c r="AB1264" s="70">
        <f t="shared" si="605"/>
        <v>11.920217482936602</v>
      </c>
      <c r="AC1264" s="70">
        <f t="shared" si="606"/>
        <v>0.11920217482936601</v>
      </c>
      <c r="AD1264" s="70">
        <f t="shared" si="607"/>
        <v>13398.861047625105</v>
      </c>
      <c r="AE1264" s="70">
        <f t="shared" si="608"/>
        <v>4.1270678833085306</v>
      </c>
      <c r="AF1264" s="70">
        <f t="shared" si="609"/>
        <v>9.813264078716754E-3</v>
      </c>
      <c r="AG1264" s="70">
        <f t="shared" si="610"/>
        <v>9.5432395881072402E-3</v>
      </c>
      <c r="AH1264" s="70">
        <f>(U1264-Phase_Relations!$B$37)/Phase_Relations!$B$37</f>
        <v>0.95718172923557288</v>
      </c>
      <c r="AI1264" s="70">
        <f>(U1264-Phase_Relations!G$20)/Phase_Relations!G$20</f>
        <v>0.88179761303587623</v>
      </c>
      <c r="AJ1264" s="70">
        <f t="shared" si="611"/>
        <v>0.9569933195366791</v>
      </c>
      <c r="AK1264" s="70">
        <f t="shared" si="612"/>
        <v>0.48906124297891568</v>
      </c>
      <c r="AL1264" s="71">
        <f>(1/(J1265-J1263))*((M1265-M1263)/Phase_Relations!B$22)</f>
        <v>1.2651027957042639E-7</v>
      </c>
      <c r="AM1264" s="71">
        <f t="shared" si="613"/>
        <v>-5.6196038134767493E-2</v>
      </c>
      <c r="AN1264" s="71">
        <f>SUM(AM$27:AM1264)</f>
        <v>769.06055663048733</v>
      </c>
      <c r="AO1264" s="71">
        <f>(1/10000)*((AL1264*Phase_Relations!B$22*H$7*U1264))/(2*(P1264-R1264))</f>
        <v>1.3122868999438134E-12</v>
      </c>
      <c r="AP1264" s="71">
        <f t="shared" si="614"/>
        <v>6.0912168005989268E-13</v>
      </c>
      <c r="AQ1264" s="72">
        <f t="shared" si="615"/>
        <v>1.3093639605157878E-19</v>
      </c>
      <c r="AR1264" s="72">
        <f t="shared" si="616"/>
        <v>6.0776494490145406E-20</v>
      </c>
      <c r="AS1264" s="71">
        <f t="shared" si="619"/>
        <v>-9.3282631859708174E-7</v>
      </c>
      <c r="AT1264" s="72">
        <f t="shared" si="620"/>
        <v>-1.4008507624033095E-7</v>
      </c>
      <c r="AU1264" s="97">
        <f t="shared" si="617"/>
        <v>-1.2579191841549743E-8</v>
      </c>
      <c r="AV1264" s="2"/>
      <c r="AW1264" s="2"/>
      <c r="AX1264" s="2"/>
      <c r="AY1264" s="2"/>
      <c r="AZ1264" s="2"/>
      <c r="BA1264" s="2"/>
      <c r="BC1264" s="10"/>
      <c r="BE1264" s="10"/>
      <c r="BI1264" s="10"/>
    </row>
    <row r="1265" spans="1:61" x14ac:dyDescent="0.2">
      <c r="A1265" s="9">
        <f>Raw_Data!A1263</f>
        <v>40775.416608796295</v>
      </c>
      <c r="B1265" s="10">
        <f>Raw_Data!J1263</f>
        <v>-2.035087751986971E-2</v>
      </c>
      <c r="C1265" s="10">
        <f>Raw_Data!K1263</f>
        <v>-0.29661814391129049</v>
      </c>
      <c r="D1265" s="10">
        <f>Raw_Data!L1263</f>
        <v>2.4616147855893358E-2</v>
      </c>
      <c r="E1265" s="10">
        <f>Raw_Data!M1263</f>
        <v>1.8429110832244942E-2</v>
      </c>
      <c r="F1265" s="10">
        <f>Raw_Data!N1263</f>
        <v>1.8497459702857679E-2</v>
      </c>
      <c r="J1265" s="74">
        <f t="shared" si="590"/>
        <v>327566.99999962002</v>
      </c>
      <c r="K1265" s="69">
        <f t="shared" si="591"/>
        <v>9542.4084194449042</v>
      </c>
      <c r="L1265" s="69">
        <f>K1265+$D$8-$B$8*Q1265+Phase_Relations!$C$24*Q1265</f>
        <v>9791.3797207256066</v>
      </c>
      <c r="M1265" s="69">
        <f t="shared" si="592"/>
        <v>8.286289134657715E-2</v>
      </c>
      <c r="N1265" s="69">
        <f t="shared" si="593"/>
        <v>0.21047174402030597</v>
      </c>
      <c r="O1265" s="70">
        <f t="shared" si="594"/>
        <v>73.959065983489708</v>
      </c>
      <c r="P1265" s="70">
        <f t="shared" si="595"/>
        <v>510.06252402406693</v>
      </c>
      <c r="Q1265" s="70">
        <f t="shared" si="596"/>
        <v>55.327229877235453</v>
      </c>
      <c r="R1265" s="111">
        <f t="shared" si="597"/>
        <v>381.56710260162379</v>
      </c>
      <c r="S1265" s="70">
        <f t="shared" si="618"/>
        <v>128.49542142244314</v>
      </c>
      <c r="T1265" s="113">
        <f t="shared" si="598"/>
        <v>0.61113710865342274</v>
      </c>
      <c r="U1265" s="70">
        <f t="shared" si="599"/>
        <v>1.5522882559796938</v>
      </c>
      <c r="V1265" s="70">
        <f>(L1265/Phase_Relations!C$24)</f>
        <v>2010.7372232618466</v>
      </c>
      <c r="W1265" s="70">
        <f t="shared" si="600"/>
        <v>289546.16014970589</v>
      </c>
      <c r="X1265" s="70">
        <f t="shared" si="601"/>
        <v>13867.153263874805</v>
      </c>
      <c r="Y1265" s="70">
        <f t="shared" si="602"/>
        <v>1955.4099933846112</v>
      </c>
      <c r="Z1265" s="70">
        <f t="shared" si="603"/>
        <v>281579.03904738399</v>
      </c>
      <c r="AA1265" s="70">
        <f t="shared" si="604"/>
        <v>13485.586161273181</v>
      </c>
      <c r="AB1265" s="70">
        <f t="shared" si="605"/>
        <v>11.939897888555794</v>
      </c>
      <c r="AC1265" s="70">
        <f t="shared" si="606"/>
        <v>0.11939897888555795</v>
      </c>
      <c r="AD1265" s="70">
        <f t="shared" si="607"/>
        <v>13399.922546991553</v>
      </c>
      <c r="AE1265" s="70">
        <f t="shared" si="608"/>
        <v>4.1271022881027637</v>
      </c>
      <c r="AF1265" s="70">
        <f t="shared" si="609"/>
        <v>9.528352708274998E-3</v>
      </c>
      <c r="AG1265" s="70">
        <f t="shared" si="610"/>
        <v>9.2661715766267187E-3</v>
      </c>
      <c r="AH1265" s="70">
        <f>(U1265-Phase_Relations!$B$37)/Phase_Relations!$B$37</f>
        <v>0.95674441968278912</v>
      </c>
      <c r="AI1265" s="70">
        <f>(U1265-Phase_Relations!G$20)/Phase_Relations!G$20</f>
        <v>0.88137714718935134</v>
      </c>
      <c r="AJ1265" s="70">
        <f t="shared" si="611"/>
        <v>0.95689129888181113</v>
      </c>
      <c r="AK1265" s="70">
        <f t="shared" si="612"/>
        <v>0.48894705412671546</v>
      </c>
      <c r="AL1265" s="71">
        <f>(1/(J1266-J1264))*((M1266-M1264)/Phase_Relations!B$22)</f>
        <v>1.7145728637432329E-7</v>
      </c>
      <c r="AM1265" s="71">
        <f t="shared" si="613"/>
        <v>2.6370546562152195</v>
      </c>
      <c r="AN1265" s="71">
        <f>SUM(AM$27:AM1265)</f>
        <v>771.69761128670257</v>
      </c>
      <c r="AO1265" s="71">
        <f>(1/10000)*((AL1265*Phase_Relations!B$22*H$7*U1265))/(2*(P1265-R1265))</f>
        <v>1.8314967692525562E-12</v>
      </c>
      <c r="AP1265" s="71">
        <f t="shared" si="614"/>
        <v>6.2718183851127799E-13</v>
      </c>
      <c r="AQ1265" s="72">
        <f t="shared" si="615"/>
        <v>1.8274173609163309E-19</v>
      </c>
      <c r="AR1265" s="72">
        <f t="shared" si="616"/>
        <v>6.257848768221805E-20</v>
      </c>
      <c r="AS1265" s="71">
        <f t="shared" si="619"/>
        <v>2.1049320083961557E-4</v>
      </c>
      <c r="AT1265" s="72">
        <f t="shared" si="620"/>
        <v>8.6642695060891633E-10</v>
      </c>
      <c r="AU1265" s="97">
        <f t="shared" si="617"/>
        <v>-1.2975089716435185E-8</v>
      </c>
      <c r="AV1265" s="2"/>
      <c r="AW1265" s="2"/>
      <c r="AX1265" s="2"/>
      <c r="AY1265" s="2"/>
      <c r="AZ1265" s="2"/>
      <c r="BA1265" s="2"/>
      <c r="BC1265" s="10"/>
      <c r="BE1265" s="10"/>
      <c r="BI1265" s="10"/>
    </row>
    <row r="1266" spans="1:61" x14ac:dyDescent="0.2">
      <c r="A1266" s="9">
        <f>Raw_Data!A1264</f>
        <v>40775.420081018521</v>
      </c>
      <c r="B1266" s="10">
        <f>Raw_Data!J1264</f>
        <v>-2.0352053301487111E-2</v>
      </c>
      <c r="C1266" s="10">
        <f>Raw_Data!K1264</f>
        <v>-0.29676778884441024</v>
      </c>
      <c r="D1266" s="10">
        <f>Raw_Data!L1264</f>
        <v>2.4464662052567258E-2</v>
      </c>
      <c r="E1266" s="10">
        <f>Raw_Data!M1264</f>
        <v>1.8452103894984244E-2</v>
      </c>
      <c r="F1266" s="10">
        <f>Raw_Data!N1264</f>
        <v>1.8490670875407879E-2</v>
      </c>
      <c r="J1266" s="74">
        <f t="shared" si="590"/>
        <v>327866.99999996927</v>
      </c>
      <c r="K1266" s="69">
        <f t="shared" si="591"/>
        <v>9542.9597366249309</v>
      </c>
      <c r="L1266" s="69">
        <f>K1266+$D$8-$B$8*Q1266+Phase_Relations!$C$24*Q1266</f>
        <v>9792.236114676436</v>
      </c>
      <c r="M1266" s="69">
        <f t="shared" si="592"/>
        <v>8.2907471100384197E-2</v>
      </c>
      <c r="N1266" s="69">
        <f t="shared" si="593"/>
        <v>0.21058497659497585</v>
      </c>
      <c r="O1266" s="70">
        <f t="shared" si="594"/>
        <v>73.503927812020081</v>
      </c>
      <c r="P1266" s="70">
        <f t="shared" si="595"/>
        <v>506.92364008289712</v>
      </c>
      <c r="Q1266" s="70">
        <f t="shared" si="596"/>
        <v>55.396258843382498</v>
      </c>
      <c r="R1266" s="111">
        <f t="shared" si="597"/>
        <v>382.04316443712065</v>
      </c>
      <c r="S1266" s="70">
        <f t="shared" si="618"/>
        <v>124.88047564577647</v>
      </c>
      <c r="T1266" s="113">
        <f t="shared" si="598"/>
        <v>0.61109252889961574</v>
      </c>
      <c r="U1266" s="70">
        <f t="shared" si="599"/>
        <v>1.552175023405024</v>
      </c>
      <c r="V1266" s="70">
        <f>(L1266/Phase_Relations!C$24)</f>
        <v>2010.9130905291597</v>
      </c>
      <c r="W1266" s="70">
        <f t="shared" si="600"/>
        <v>289571.48503619898</v>
      </c>
      <c r="X1266" s="70">
        <f t="shared" si="601"/>
        <v>13868.366141580411</v>
      </c>
      <c r="Y1266" s="70">
        <f t="shared" si="602"/>
        <v>1955.5168316857771</v>
      </c>
      <c r="Z1266" s="70">
        <f t="shared" si="603"/>
        <v>281594.42376275192</v>
      </c>
      <c r="AA1266" s="70">
        <f t="shared" si="604"/>
        <v>13486.322977143291</v>
      </c>
      <c r="AB1266" s="70">
        <f t="shared" si="605"/>
        <v>11.946321484205214</v>
      </c>
      <c r="AC1266" s="70">
        <f t="shared" si="606"/>
        <v>0.11946321484205213</v>
      </c>
      <c r="AD1266" s="70">
        <f t="shared" si="607"/>
        <v>13403.069326712772</v>
      </c>
      <c r="AE1266" s="70">
        <f t="shared" si="608"/>
        <v>4.1272042639628772</v>
      </c>
      <c r="AF1266" s="70">
        <f t="shared" si="609"/>
        <v>9.2597868119742299E-3</v>
      </c>
      <c r="AG1266" s="70">
        <f t="shared" si="610"/>
        <v>9.0046999315483416E-3</v>
      </c>
      <c r="AH1266" s="70">
        <f>(U1266-Phase_Relations!$B$37)/Phase_Relations!$B$37</f>
        <v>0.95660168381671662</v>
      </c>
      <c r="AI1266" s="70">
        <f>(U1266-Phase_Relations!G$20)/Phase_Relations!G$20</f>
        <v>0.8812399090330485</v>
      </c>
      <c r="AJ1266" s="70">
        <f t="shared" si="611"/>
        <v>0.95679725814082017</v>
      </c>
      <c r="AK1266" s="70">
        <f t="shared" si="612"/>
        <v>0.48890977235115457</v>
      </c>
      <c r="AL1266" s="71">
        <f>(1/(J1267-J1265))*((M1267-M1265)/Phase_Relations!B$22)</f>
        <v>-2.4742832688819764E-8</v>
      </c>
      <c r="AM1266" s="71">
        <f t="shared" si="613"/>
        <v>0.86085790995663569</v>
      </c>
      <c r="AN1266" s="71">
        <f>SUM(AM$27:AM1266)</f>
        <v>772.55846919665919</v>
      </c>
      <c r="AO1266" s="71">
        <f>(1/10000)*((AL1266*Phase_Relations!B$22*H$7*U1266))/(2*(P1266-R1266))</f>
        <v>-2.7193246360825455E-13</v>
      </c>
      <c r="AP1266" s="71">
        <f t="shared" si="614"/>
        <v>5.8808796666150498E-13</v>
      </c>
      <c r="AQ1266" s="72">
        <f t="shared" si="615"/>
        <v>-2.7132677127095027E-20</v>
      </c>
      <c r="AR1266" s="72">
        <f t="shared" si="616"/>
        <v>5.867780812203137E-20</v>
      </c>
      <c r="AS1266" s="71">
        <f t="shared" si="619"/>
        <v>2.3181026732264074E-5</v>
      </c>
      <c r="AT1266" s="72">
        <f t="shared" si="620"/>
        <v>-1.1681329045375049E-9</v>
      </c>
      <c r="AU1266" s="97">
        <f t="shared" si="617"/>
        <v>-1.4351055724912976E-8</v>
      </c>
      <c r="AV1266" s="2"/>
      <c r="AW1266" s="2"/>
      <c r="AX1266" s="2"/>
      <c r="AY1266" s="2"/>
      <c r="AZ1266" s="2"/>
      <c r="BA1266" s="2"/>
      <c r="BC1266" s="10"/>
      <c r="BE1266" s="10"/>
      <c r="BI1266" s="10"/>
    </row>
    <row r="1267" spans="1:61" x14ac:dyDescent="0.2">
      <c r="A1267" s="9">
        <f>Raw_Data!A1265</f>
        <v>40775.42355324074</v>
      </c>
      <c r="B1267" s="10">
        <f>Raw_Data!J1265</f>
        <v>-2.0352397722364912E-2</v>
      </c>
      <c r="C1267" s="10">
        <f>Raw_Data!K1265</f>
        <v>-0.29653263252094053</v>
      </c>
      <c r="D1267" s="10">
        <f>Raw_Data!L1265</f>
        <v>2.4202189590512756E-2</v>
      </c>
      <c r="E1267" s="10">
        <f>Raw_Data!M1265</f>
        <v>1.8448279635582342E-2</v>
      </c>
      <c r="F1267" s="10">
        <f>Raw_Data!N1265</f>
        <v>1.8502300328063978E-2</v>
      </c>
      <c r="J1267" s="74">
        <f t="shared" si="590"/>
        <v>328166.99999968987</v>
      </c>
      <c r="K1267" s="69">
        <f t="shared" si="591"/>
        <v>9543.121233576645</v>
      </c>
      <c r="L1267" s="69">
        <f>K1267+$D$8-$B$8*Q1267+Phase_Relations!$C$24*Q1267</f>
        <v>9792.346870553667</v>
      </c>
      <c r="M1267" s="69">
        <f t="shared" si="592"/>
        <v>8.28367480695551E-2</v>
      </c>
      <c r="N1267" s="69">
        <f t="shared" si="593"/>
        <v>0.21040534009666995</v>
      </c>
      <c r="O1267" s="70">
        <f t="shared" si="594"/>
        <v>72.715330901830086</v>
      </c>
      <c r="P1267" s="70">
        <f t="shared" si="595"/>
        <v>501.48504070227654</v>
      </c>
      <c r="Q1267" s="70">
        <f t="shared" si="596"/>
        <v>55.384777785996434</v>
      </c>
      <c r="R1267" s="111">
        <f t="shared" si="597"/>
        <v>381.96398473100987</v>
      </c>
      <c r="S1267" s="70">
        <f t="shared" si="618"/>
        <v>119.52105597126666</v>
      </c>
      <c r="T1267" s="113">
        <f t="shared" si="598"/>
        <v>0.61116325193044485</v>
      </c>
      <c r="U1267" s="70">
        <f t="shared" si="599"/>
        <v>1.55235465990333</v>
      </c>
      <c r="V1267" s="70">
        <f>(L1267/Phase_Relations!C$24)</f>
        <v>2010.9358351240376</v>
      </c>
      <c r="W1267" s="70">
        <f t="shared" si="600"/>
        <v>289574.7602578614</v>
      </c>
      <c r="X1267" s="70">
        <f t="shared" si="601"/>
        <v>13868.523000855432</v>
      </c>
      <c r="Y1267" s="70">
        <f t="shared" si="602"/>
        <v>1955.5510573380411</v>
      </c>
      <c r="Z1267" s="70">
        <f t="shared" si="603"/>
        <v>281599.35225667793</v>
      </c>
      <c r="AA1267" s="70">
        <f t="shared" si="604"/>
        <v>13486.559016124422</v>
      </c>
      <c r="AB1267" s="70">
        <f t="shared" si="605"/>
        <v>11.936130845757219</v>
      </c>
      <c r="AC1267" s="70">
        <f t="shared" si="606"/>
        <v>0.11936130845757219</v>
      </c>
      <c r="AD1267" s="70">
        <f t="shared" si="607"/>
        <v>13406.878312143577</v>
      </c>
      <c r="AE1267" s="70">
        <f t="shared" si="608"/>
        <v>4.1273276675135042</v>
      </c>
      <c r="AF1267" s="70">
        <f t="shared" si="609"/>
        <v>8.8622350466392684E-3</v>
      </c>
      <c r="AG1267" s="70">
        <f t="shared" si="610"/>
        <v>8.618153206646044E-3</v>
      </c>
      <c r="AH1267" s="70">
        <f>(U1267-Phase_Relations!$B$37)/Phase_Relations!$B$37</f>
        <v>0.95682812546779372</v>
      </c>
      <c r="AI1267" s="70">
        <f>(U1267-Phase_Relations!G$20)/Phase_Relations!G$20</f>
        <v>0.88145762890653989</v>
      </c>
      <c r="AJ1267" s="70">
        <f t="shared" si="611"/>
        <v>0.95671051678180286</v>
      </c>
      <c r="AK1267" s="70">
        <f t="shared" si="612"/>
        <v>0.48896891505944456</v>
      </c>
      <c r="AL1267" s="71">
        <f>(1/(J1268-J1266))*((M1268-M1266)/Phase_Relations!B$22)</f>
        <v>-2.4863752672534701E-9</v>
      </c>
      <c r="AM1267" s="71">
        <f t="shared" si="613"/>
        <v>-1.3660524159862673</v>
      </c>
      <c r="AN1267" s="71">
        <f>SUM(AM$27:AM1267)</f>
        <v>771.19241678067294</v>
      </c>
      <c r="AO1267" s="71">
        <f>(1/10000)*((AL1267*Phase_Relations!B$22*H$7*U1267))/(2*(P1267-R1267))</f>
        <v>-2.8554772045500987E-14</v>
      </c>
      <c r="AP1267" s="71">
        <f t="shared" si="614"/>
        <v>4.9935369895137823E-13</v>
      </c>
      <c r="AQ1267" s="72">
        <f t="shared" si="615"/>
        <v>-2.8491170199689944E-21</v>
      </c>
      <c r="AR1267" s="72">
        <f t="shared" si="616"/>
        <v>4.9824145694449859E-20</v>
      </c>
      <c r="AS1267" s="71">
        <f t="shared" si="619"/>
        <v>-3.038397418435472E-5</v>
      </c>
      <c r="AT1267" s="72">
        <f t="shared" si="620"/>
        <v>9.358322062799247E-11</v>
      </c>
      <c r="AU1267" s="97">
        <f t="shared" si="617"/>
        <v>-1.4499454645074457E-8</v>
      </c>
      <c r="AV1267" s="2"/>
      <c r="AW1267" s="2"/>
      <c r="AX1267" s="2"/>
      <c r="AY1267" s="2"/>
      <c r="AZ1267" s="2"/>
      <c r="BA1267" s="2"/>
      <c r="BC1267" s="10"/>
      <c r="BE1267" s="10"/>
      <c r="BI1267" s="10"/>
    </row>
    <row r="1268" spans="1:61" x14ac:dyDescent="0.2">
      <c r="A1268" s="9">
        <f>Raw_Data!A1266</f>
        <v>40775.427025462966</v>
      </c>
      <c r="B1268" s="10">
        <f>Raw_Data!J1266</f>
        <v>-2.0352480858438909E-2</v>
      </c>
      <c r="C1268" s="10">
        <f>Raw_Data!K1266</f>
        <v>-0.29675947523701041</v>
      </c>
      <c r="D1268" s="10">
        <f>Raw_Data!L1266</f>
        <v>2.3942044938528858E-2</v>
      </c>
      <c r="E1268" s="10">
        <f>Raw_Data!M1266</f>
        <v>1.8400713924698744E-2</v>
      </c>
      <c r="F1268" s="10">
        <f>Raw_Data!N1266</f>
        <v>1.8481778467621578E-2</v>
      </c>
      <c r="J1268" s="74">
        <f t="shared" si="590"/>
        <v>328467.00000003912</v>
      </c>
      <c r="K1268" s="69">
        <f t="shared" si="591"/>
        <v>9543.1602155994933</v>
      </c>
      <c r="L1268" s="69">
        <f>K1268+$D$8-$B$8*Q1268+Phase_Relations!$C$24*Q1268</f>
        <v>9791.75474076502</v>
      </c>
      <c r="M1268" s="69">
        <f t="shared" si="592"/>
        <v>8.2904843996276512E-2</v>
      </c>
      <c r="N1268" s="69">
        <f t="shared" si="593"/>
        <v>0.21057830375054234</v>
      </c>
      <c r="O1268" s="70">
        <f t="shared" si="594"/>
        <v>71.933727882788958</v>
      </c>
      <c r="P1268" s="70">
        <f t="shared" si="595"/>
        <v>496.09467505371697</v>
      </c>
      <c r="Q1268" s="70">
        <f t="shared" si="596"/>
        <v>55.241977677825908</v>
      </c>
      <c r="R1268" s="111">
        <f t="shared" si="597"/>
        <v>380.97915639879938</v>
      </c>
      <c r="S1268" s="70">
        <f t="shared" si="618"/>
        <v>115.11551865491759</v>
      </c>
      <c r="T1268" s="113">
        <f t="shared" si="598"/>
        <v>0.61109515600372344</v>
      </c>
      <c r="U1268" s="70">
        <f t="shared" si="599"/>
        <v>1.5521816962494575</v>
      </c>
      <c r="V1268" s="70">
        <f>(L1268/Phase_Relations!C$24)</f>
        <v>2010.8142365913491</v>
      </c>
      <c r="W1268" s="70">
        <f t="shared" si="600"/>
        <v>289557.25006915425</v>
      </c>
      <c r="X1268" s="70">
        <f t="shared" si="601"/>
        <v>13867.684390285167</v>
      </c>
      <c r="Y1268" s="70">
        <f t="shared" si="602"/>
        <v>1955.5722589135232</v>
      </c>
      <c r="Z1268" s="70">
        <f t="shared" si="603"/>
        <v>281602.40528354736</v>
      </c>
      <c r="AA1268" s="70">
        <f t="shared" si="604"/>
        <v>13486.705233886367</v>
      </c>
      <c r="AB1268" s="70">
        <f t="shared" si="605"/>
        <v>11.945942938944743</v>
      </c>
      <c r="AC1268" s="70">
        <f t="shared" si="606"/>
        <v>0.11945942938944742</v>
      </c>
      <c r="AD1268" s="70">
        <f t="shared" si="607"/>
        <v>13409.961554783089</v>
      </c>
      <c r="AE1268" s="70">
        <f t="shared" si="608"/>
        <v>4.1274275327681167</v>
      </c>
      <c r="AF1268" s="70">
        <f t="shared" si="609"/>
        <v>8.5354811763573759E-3</v>
      </c>
      <c r="AG1268" s="70">
        <f t="shared" si="610"/>
        <v>8.3009906639900412E-3</v>
      </c>
      <c r="AH1268" s="70">
        <f>(U1268-Phase_Relations!$B$37)/Phase_Relations!$B$37</f>
        <v>0.95661009530282959</v>
      </c>
      <c r="AI1268" s="70">
        <f>(U1268-Phase_Relations!G$20)/Phase_Relations!G$20</f>
        <v>0.88124799653675501</v>
      </c>
      <c r="AJ1268" s="70">
        <f t="shared" si="611"/>
        <v>0.95664289731319085</v>
      </c>
      <c r="AK1268" s="70">
        <f t="shared" si="612"/>
        <v>0.48891196953308808</v>
      </c>
      <c r="AL1268" s="71">
        <f>(1/(J1269-J1267))*((M1269-M1267)/Phase_Relations!B$22)</f>
        <v>1.2138099751523604E-7</v>
      </c>
      <c r="AM1268" s="71">
        <f t="shared" si="613"/>
        <v>1.3156466588459237</v>
      </c>
      <c r="AN1268" s="71">
        <f>SUM(AM$27:AM1268)</f>
        <v>772.50806343951888</v>
      </c>
      <c r="AO1268" s="71">
        <f>(1/10000)*((AL1268*Phase_Relations!B$22*H$7*U1268))/(2*(P1268-R1268))</f>
        <v>1.44718775007121E-12</v>
      </c>
      <c r="AP1268" s="71">
        <f t="shared" si="614"/>
        <v>4.592093662387818E-13</v>
      </c>
      <c r="AQ1268" s="72">
        <f t="shared" si="615"/>
        <v>1.443964337466375E-19</v>
      </c>
      <c r="AR1268" s="72">
        <f t="shared" si="616"/>
        <v>4.581865402375808E-20</v>
      </c>
      <c r="AS1268" s="71">
        <f t="shared" si="619"/>
        <v>3.6137341357289809E-5</v>
      </c>
      <c r="AT1268" s="72">
        <f t="shared" si="620"/>
        <v>3.9877924578683272E-9</v>
      </c>
      <c r="AU1268" s="97">
        <f t="shared" si="617"/>
        <v>-1.4385403214288932E-8</v>
      </c>
      <c r="AV1268" s="2"/>
      <c r="AW1268" s="2"/>
      <c r="AX1268" s="2"/>
      <c r="AY1268" s="2"/>
      <c r="AZ1268" s="2"/>
      <c r="BA1268" s="2"/>
      <c r="BC1268" s="10"/>
      <c r="BE1268" s="10"/>
      <c r="BI1268" s="10"/>
    </row>
    <row r="1269" spans="1:61" x14ac:dyDescent="0.2">
      <c r="A1269" s="9">
        <f>Raw_Data!A1267</f>
        <v>40775.430497685185</v>
      </c>
      <c r="B1269" s="10">
        <f>Raw_Data!J1267</f>
        <v>-2.0352872785644609E-2</v>
      </c>
      <c r="C1269" s="10">
        <f>Raw_Data!K1267</f>
        <v>-0.29696018947270009</v>
      </c>
      <c r="D1269" s="10">
        <f>Raw_Data!L1267</f>
        <v>2.3814252916279657E-2</v>
      </c>
      <c r="E1269" s="10">
        <f>Raw_Data!M1267</f>
        <v>1.8449894850733443E-2</v>
      </c>
      <c r="F1269" s="10">
        <f>Raw_Data!N1267</f>
        <v>1.8517491524698879E-2</v>
      </c>
      <c r="J1269" s="74">
        <f t="shared" si="590"/>
        <v>328766.99999975972</v>
      </c>
      <c r="K1269" s="69">
        <f t="shared" si="591"/>
        <v>9543.3439879927901</v>
      </c>
      <c r="L1269" s="69">
        <f>K1269+$D$8-$B$8*Q1269+Phase_Relations!$C$24*Q1269</f>
        <v>9792.5910559826352</v>
      </c>
      <c r="M1269" s="69">
        <f t="shared" si="592"/>
        <v>8.2964999231544628E-2</v>
      </c>
      <c r="N1269" s="69">
        <f t="shared" si="593"/>
        <v>0.21073109804812337</v>
      </c>
      <c r="O1269" s="70">
        <f t="shared" si="594"/>
        <v>71.549777531945182</v>
      </c>
      <c r="P1269" s="70">
        <f t="shared" si="595"/>
        <v>493.44674159962193</v>
      </c>
      <c r="Q1269" s="70">
        <f t="shared" si="596"/>
        <v>55.389626928246408</v>
      </c>
      <c r="R1269" s="111">
        <f t="shared" si="597"/>
        <v>381.99742709135455</v>
      </c>
      <c r="S1269" s="70">
        <f t="shared" si="618"/>
        <v>111.44931450826738</v>
      </c>
      <c r="T1269" s="113">
        <f t="shared" si="598"/>
        <v>0.61103500076845529</v>
      </c>
      <c r="U1269" s="70">
        <f t="shared" si="599"/>
        <v>1.5520289019518765</v>
      </c>
      <c r="V1269" s="70">
        <f>(L1269/Phase_Relations!C$24)</f>
        <v>2010.9859805320809</v>
      </c>
      <c r="W1269" s="70">
        <f t="shared" si="600"/>
        <v>289581.98119661963</v>
      </c>
      <c r="X1269" s="70">
        <f t="shared" si="601"/>
        <v>13868.86883125573</v>
      </c>
      <c r="Y1269" s="70">
        <f t="shared" si="602"/>
        <v>1955.5963536038346</v>
      </c>
      <c r="Z1269" s="70">
        <f t="shared" si="603"/>
        <v>281605.87491895218</v>
      </c>
      <c r="AA1269" s="70">
        <f t="shared" si="604"/>
        <v>13486.871404164374</v>
      </c>
      <c r="AB1269" s="70">
        <f t="shared" si="605"/>
        <v>11.95461084028021</v>
      </c>
      <c r="AC1269" s="70">
        <f t="shared" si="606"/>
        <v>0.11954610840280211</v>
      </c>
      <c r="AD1269" s="70">
        <f t="shared" si="607"/>
        <v>13412.571861158864</v>
      </c>
      <c r="AE1269" s="70">
        <f t="shared" si="608"/>
        <v>4.1275120618199459</v>
      </c>
      <c r="AF1269" s="70">
        <f t="shared" si="609"/>
        <v>8.2635409776247223E-3</v>
      </c>
      <c r="AG1269" s="70">
        <f t="shared" si="610"/>
        <v>8.0359339946382939E-3</v>
      </c>
      <c r="AH1269" s="70">
        <f>(U1269-Phase_Relations!$B$37)/Phase_Relations!$B$37</f>
        <v>0.95641748971685081</v>
      </c>
      <c r="AI1269" s="70">
        <f>(U1269-Phase_Relations!G$20)/Phase_Relations!G$20</f>
        <v>0.88106280947592253</v>
      </c>
      <c r="AJ1269" s="70">
        <f t="shared" si="611"/>
        <v>0.95656588563066336</v>
      </c>
      <c r="AK1269" s="70">
        <f t="shared" si="612"/>
        <v>0.48886165388721387</v>
      </c>
      <c r="AL1269" s="71">
        <f>(1/(J1270-J1268))*((M1270-M1268)/Phase_Relations!B$22)</f>
        <v>4.9192248786336433E-8</v>
      </c>
      <c r="AM1269" s="71">
        <f t="shared" si="613"/>
        <v>1.1624753660834537</v>
      </c>
      <c r="AN1269" s="71">
        <f>SUM(AM$27:AM1269)</f>
        <v>773.67053880560229</v>
      </c>
      <c r="AO1269" s="71">
        <f>(1/10000)*((AL1269*Phase_Relations!B$22*H$7*U1269))/(2*(P1269-R1269))</f>
        <v>6.0573765445564236E-13</v>
      </c>
      <c r="AP1269" s="71">
        <f t="shared" si="614"/>
        <v>4.864279218919686E-13</v>
      </c>
      <c r="AQ1269" s="72">
        <f t="shared" si="615"/>
        <v>6.0438845675099112E-20</v>
      </c>
      <c r="AR1269" s="72">
        <f t="shared" si="616"/>
        <v>4.8534447028405307E-20</v>
      </c>
      <c r="AS1269" s="71">
        <f t="shared" si="619"/>
        <v>3.7711438974518003E-5</v>
      </c>
      <c r="AT1269" s="72">
        <f t="shared" si="620"/>
        <v>1.5994671881214492E-9</v>
      </c>
      <c r="AU1269" s="97">
        <f t="shared" si="617"/>
        <v>-3.2594019425993164E-10</v>
      </c>
      <c r="AV1269" s="2"/>
      <c r="AW1269" s="2"/>
      <c r="AX1269" s="2"/>
      <c r="AY1269" s="2"/>
      <c r="AZ1269" s="2"/>
      <c r="BA1269" s="2"/>
      <c r="BC1269" s="10"/>
      <c r="BE1269" s="10"/>
      <c r="BI1269" s="10"/>
    </row>
    <row r="1270" spans="1:61" x14ac:dyDescent="0.2">
      <c r="A1270" s="9">
        <f>Raw_Data!A1268</f>
        <v>40775.433981481481</v>
      </c>
      <c r="B1270" s="10">
        <f>Raw_Data!J1268</f>
        <v>-2.0351340706567512E-2</v>
      </c>
      <c r="C1270" s="10">
        <f>Raw_Data!K1268</f>
        <v>-0.29693168567592032</v>
      </c>
      <c r="D1270" s="10">
        <f>Raw_Data!L1268</f>
        <v>2.3674572435455055E-2</v>
      </c>
      <c r="E1270" s="10">
        <f>Raw_Data!M1268</f>
        <v>1.8440892401582441E-2</v>
      </c>
      <c r="F1270" s="10">
        <f>Raw_Data!N1268</f>
        <v>1.851975048312848E-2</v>
      </c>
      <c r="J1270" s="74">
        <f t="shared" si="590"/>
        <v>329067.99999971408</v>
      </c>
      <c r="K1270" s="69">
        <f t="shared" si="591"/>
        <v>9542.6256050006905</v>
      </c>
      <c r="L1270" s="69">
        <f>K1270+$D$8-$B$8*Q1270+Phase_Relations!$C$24*Q1270</f>
        <v>9791.7532266102353</v>
      </c>
      <c r="M1270" s="69">
        <f t="shared" si="592"/>
        <v>8.2956907153866111E-2</v>
      </c>
      <c r="N1270" s="69">
        <f t="shared" si="593"/>
        <v>0.21071054417081991</v>
      </c>
      <c r="O1270" s="70">
        <f t="shared" si="594"/>
        <v>71.130108379875196</v>
      </c>
      <c r="P1270" s="70">
        <f t="shared" si="595"/>
        <v>490.55247158534621</v>
      </c>
      <c r="Q1270" s="70">
        <f t="shared" si="596"/>
        <v>55.362600091294283</v>
      </c>
      <c r="R1270" s="111">
        <f t="shared" si="597"/>
        <v>381.81103511237433</v>
      </c>
      <c r="S1270" s="70">
        <f t="shared" si="618"/>
        <v>108.74143647297188</v>
      </c>
      <c r="T1270" s="113">
        <f t="shared" si="598"/>
        <v>0.6110430928461339</v>
      </c>
      <c r="U1270" s="70">
        <f t="shared" si="599"/>
        <v>1.5520494558291802</v>
      </c>
      <c r="V1270" s="70">
        <f>(L1270/Phase_Relations!C$24)</f>
        <v>2010.8139256476952</v>
      </c>
      <c r="W1270" s="70">
        <f t="shared" si="600"/>
        <v>289557.20529326808</v>
      </c>
      <c r="X1270" s="70">
        <f t="shared" si="601"/>
        <v>13867.682245846174</v>
      </c>
      <c r="Y1270" s="70">
        <f t="shared" si="602"/>
        <v>1955.4513255564009</v>
      </c>
      <c r="Z1270" s="70">
        <f t="shared" si="603"/>
        <v>281584.99088012171</v>
      </c>
      <c r="AA1270" s="70">
        <f t="shared" si="604"/>
        <v>13485.8712107338</v>
      </c>
      <c r="AB1270" s="70">
        <f t="shared" si="605"/>
        <v>11.953444834851013</v>
      </c>
      <c r="AC1270" s="70">
        <f t="shared" si="606"/>
        <v>0.11953444834851013</v>
      </c>
      <c r="AD1270" s="70">
        <f t="shared" si="607"/>
        <v>13413.376919751818</v>
      </c>
      <c r="AE1270" s="70">
        <f t="shared" si="608"/>
        <v>4.1275381285590944</v>
      </c>
      <c r="AF1270" s="70">
        <f t="shared" si="609"/>
        <v>8.0633601473534319E-3</v>
      </c>
      <c r="AG1270" s="70">
        <f t="shared" si="610"/>
        <v>7.8413562227057452E-3</v>
      </c>
      <c r="AH1270" s="70">
        <f>(U1270-Phase_Relations!$B$37)/Phase_Relations!$B$37</f>
        <v>0.95644339900564557</v>
      </c>
      <c r="AI1270" s="70">
        <f>(U1270-Phase_Relations!G$20)/Phase_Relations!G$20</f>
        <v>0.8810877208252782</v>
      </c>
      <c r="AJ1270" s="70">
        <f t="shared" si="611"/>
        <v>0.95650380159433446</v>
      </c>
      <c r="AK1270" s="70">
        <f t="shared" si="612"/>
        <v>0.48886842292077248</v>
      </c>
      <c r="AL1270" s="71">
        <f>(1/(J1271-J1269))*((M1271-M1269)/Phase_Relations!B$22)</f>
        <v>6.5479571428340753E-9</v>
      </c>
      <c r="AM1270" s="71">
        <f t="shared" si="613"/>
        <v>-0.15639600960970354</v>
      </c>
      <c r="AN1270" s="71">
        <f>SUM(AM$27:AM1270)</f>
        <v>773.5141427959926</v>
      </c>
      <c r="AO1270" s="71">
        <f>(1/10000)*((AL1270*Phase_Relations!B$22*H$7*U1270))/(2*(P1270-R1270))</f>
        <v>8.2638382990598314E-14</v>
      </c>
      <c r="AP1270" s="71">
        <f t="shared" si="614"/>
        <v>3.1165138528996665E-13</v>
      </c>
      <c r="AQ1270" s="72">
        <f t="shared" si="615"/>
        <v>8.2454317305021595E-21</v>
      </c>
      <c r="AR1270" s="72">
        <f t="shared" si="616"/>
        <v>3.1095722449181966E-20</v>
      </c>
      <c r="AS1270" s="71">
        <f t="shared" si="619"/>
        <v>-1.6450021326914427E-5</v>
      </c>
      <c r="AT1270" s="72">
        <f t="shared" si="620"/>
        <v>-5.0024091880492521E-10</v>
      </c>
      <c r="AU1270" s="97">
        <f t="shared" si="617"/>
        <v>-3.1603245106756426E-10</v>
      </c>
      <c r="AV1270" s="2"/>
      <c r="AW1270" s="2"/>
      <c r="AX1270" s="2"/>
      <c r="AY1270" s="2"/>
      <c r="AZ1270" s="2"/>
      <c r="BA1270" s="2"/>
      <c r="BC1270" s="10"/>
      <c r="BE1270" s="10"/>
      <c r="BI1270" s="10"/>
    </row>
    <row r="1271" spans="1:61" x14ac:dyDescent="0.2">
      <c r="A1271" s="9">
        <f>Raw_Data!A1269</f>
        <v>40775.4374537037</v>
      </c>
      <c r="B1271" s="10">
        <f>Raw_Data!J1269</f>
        <v>-2.035353787423631E-2</v>
      </c>
      <c r="C1271" s="10">
        <f>Raw_Data!K1269</f>
        <v>-0.29698394263669048</v>
      </c>
      <c r="D1271" s="10">
        <f>Raw_Data!L1269</f>
        <v>2.3425164213593256E-2</v>
      </c>
      <c r="E1271" s="10">
        <f>Raw_Data!M1269</f>
        <v>1.8401616544930242E-2</v>
      </c>
      <c r="F1271" s="10">
        <f>Raw_Data!N1269</f>
        <v>1.8482507549442778E-2</v>
      </c>
      <c r="J1271" s="74">
        <f t="shared" si="590"/>
        <v>329367.99999943469</v>
      </c>
      <c r="K1271" s="69">
        <f t="shared" si="591"/>
        <v>9543.6558441754496</v>
      </c>
      <c r="L1271" s="69">
        <f>K1271+$D$8-$B$8*Q1271+Phase_Relations!$C$24*Q1271</f>
        <v>9792.2623454952009</v>
      </c>
      <c r="M1271" s="69">
        <f t="shared" si="592"/>
        <v>8.2971929334010527E-2</v>
      </c>
      <c r="N1271" s="69">
        <f t="shared" si="593"/>
        <v>0.21074870050838673</v>
      </c>
      <c r="O1271" s="70">
        <f t="shared" si="594"/>
        <v>70.38076289960398</v>
      </c>
      <c r="P1271" s="70">
        <f t="shared" si="595"/>
        <v>485.38457172140676</v>
      </c>
      <c r="Q1271" s="70">
        <f t="shared" si="596"/>
        <v>55.244687492612663</v>
      </c>
      <c r="R1271" s="111">
        <f t="shared" si="597"/>
        <v>380.99784477663906</v>
      </c>
      <c r="S1271" s="70">
        <f t="shared" si="618"/>
        <v>104.3867269447677</v>
      </c>
      <c r="T1271" s="113">
        <f t="shared" si="598"/>
        <v>0.61102807066598941</v>
      </c>
      <c r="U1271" s="70">
        <f t="shared" si="599"/>
        <v>1.5520112994916131</v>
      </c>
      <c r="V1271" s="70">
        <f>(L1271/Phase_Relations!C$24)</f>
        <v>2010.9184772351389</v>
      </c>
      <c r="W1271" s="70">
        <f t="shared" si="600"/>
        <v>289572.26072185999</v>
      </c>
      <c r="X1271" s="70">
        <f t="shared" si="601"/>
        <v>13868.40329127682</v>
      </c>
      <c r="Y1271" s="70">
        <f t="shared" si="602"/>
        <v>1955.6737897425262</v>
      </c>
      <c r="Z1271" s="70">
        <f t="shared" si="603"/>
        <v>281617.02572292375</v>
      </c>
      <c r="AA1271" s="70">
        <f t="shared" si="604"/>
        <v>13487.405446500181</v>
      </c>
      <c r="AB1271" s="70">
        <f t="shared" si="605"/>
        <v>11.955609414122559</v>
      </c>
      <c r="AC1271" s="70">
        <f t="shared" si="606"/>
        <v>0.11955609414122559</v>
      </c>
      <c r="AD1271" s="70">
        <f t="shared" si="607"/>
        <v>13417.814295203669</v>
      </c>
      <c r="AE1271" s="70">
        <f t="shared" si="608"/>
        <v>4.1276817768731027</v>
      </c>
      <c r="AF1271" s="70">
        <f t="shared" si="609"/>
        <v>7.7395706208160889E-3</v>
      </c>
      <c r="AG1271" s="70">
        <f t="shared" si="610"/>
        <v>7.526946307541158E-3</v>
      </c>
      <c r="AH1271" s="70">
        <f>(U1271-Phase_Relations!$B$37)/Phase_Relations!$B$37</f>
        <v>0.95639530085098756</v>
      </c>
      <c r="AI1271" s="70">
        <f>(U1271-Phase_Relations!G$20)/Phase_Relations!G$20</f>
        <v>0.88104147525120857</v>
      </c>
      <c r="AJ1271" s="70">
        <f t="shared" si="611"/>
        <v>0.95648444737517735</v>
      </c>
      <c r="AK1271" s="70">
        <f t="shared" si="612"/>
        <v>0.48885585670491916</v>
      </c>
      <c r="AL1271" s="71">
        <f>(1/(J1272-J1270))*((M1272-M1270)/Phase_Relations!B$22)</f>
        <v>-3.5599352272846723E-8</v>
      </c>
      <c r="AM1271" s="71">
        <f t="shared" si="613"/>
        <v>0.29039120167394461</v>
      </c>
      <c r="AN1271" s="71">
        <f>SUM(AM$27:AM1271)</f>
        <v>773.80453399766657</v>
      </c>
      <c r="AO1271" s="71">
        <f>(1/10000)*((AL1271*Phase_Relations!B$22*H$7*U1271))/(2*(P1271-R1271))</f>
        <v>-4.6801221340313725E-13</v>
      </c>
      <c r="AP1271" s="71">
        <f t="shared" si="614"/>
        <v>3.6295918150750357E-13</v>
      </c>
      <c r="AQ1271" s="72">
        <f t="shared" si="615"/>
        <v>-4.669697802649171E-20</v>
      </c>
      <c r="AR1271" s="72">
        <f t="shared" si="616"/>
        <v>3.6215073961690972E-20</v>
      </c>
      <c r="AS1271" s="71">
        <f t="shared" si="619"/>
        <v>5.5403212803846379E-6</v>
      </c>
      <c r="AT1271" s="72">
        <f t="shared" si="620"/>
        <v>-8.4117451185583936E-9</v>
      </c>
      <c r="AU1271" s="97">
        <f t="shared" si="617"/>
        <v>4.2903651171637295E-10</v>
      </c>
      <c r="AV1271" s="2"/>
      <c r="AW1271" s="2"/>
      <c r="AX1271" s="2"/>
      <c r="AY1271" s="2"/>
      <c r="AZ1271" s="2"/>
      <c r="BA1271" s="2"/>
      <c r="BC1271" s="10"/>
      <c r="BE1271" s="10"/>
      <c r="BI1271" s="10"/>
    </row>
    <row r="1272" spans="1:61" x14ac:dyDescent="0.2">
      <c r="A1272" s="9">
        <f>Raw_Data!A1270</f>
        <v>40775.440925925926</v>
      </c>
      <c r="B1272" s="10">
        <f>Raw_Data!J1270</f>
        <v>-2.0353050934374509E-2</v>
      </c>
      <c r="C1272" s="10">
        <f>Raw_Data!K1270</f>
        <v>-0.29680816922319053</v>
      </c>
      <c r="D1272" s="10">
        <f>Raw_Data!L1270</f>
        <v>2.3256659268270558E-2</v>
      </c>
      <c r="E1272" s="10">
        <f>Raw_Data!M1270</f>
        <v>1.8436711844720743E-2</v>
      </c>
      <c r="F1272" s="10">
        <f>Raw_Data!N1270</f>
        <v>1.8503782396028377E-2</v>
      </c>
      <c r="J1272" s="74">
        <f t="shared" si="590"/>
        <v>329667.99999978393</v>
      </c>
      <c r="K1272" s="69">
        <f t="shared" si="591"/>
        <v>9543.4275208988493</v>
      </c>
      <c r="L1272" s="69">
        <f>K1272+$D$8-$B$8*Q1272+Phase_Relations!$C$24*Q1272</f>
        <v>9792.4996740046099</v>
      </c>
      <c r="M1272" s="69">
        <f t="shared" si="592"/>
        <v>8.2919292878250242E-2</v>
      </c>
      <c r="N1272" s="69">
        <f t="shared" si="593"/>
        <v>0.2106150039107556</v>
      </c>
      <c r="O1272" s="70">
        <f t="shared" si="594"/>
        <v>69.874490819885295</v>
      </c>
      <c r="P1272" s="70">
        <f t="shared" si="595"/>
        <v>481.89304013713996</v>
      </c>
      <c r="Q1272" s="70">
        <f t="shared" si="596"/>
        <v>55.350049370176627</v>
      </c>
      <c r="R1272" s="111">
        <f t="shared" si="597"/>
        <v>381.72447841501122</v>
      </c>
      <c r="S1272" s="70">
        <f t="shared" si="618"/>
        <v>100.16856172212874</v>
      </c>
      <c r="T1272" s="113">
        <f t="shared" si="598"/>
        <v>0.61108070712174967</v>
      </c>
      <c r="U1272" s="70">
        <f t="shared" si="599"/>
        <v>1.5521449960892442</v>
      </c>
      <c r="V1272" s="70">
        <f>(L1272/Phase_Relations!C$24)</f>
        <v>2010.9672145205493</v>
      </c>
      <c r="W1272" s="70">
        <f t="shared" si="600"/>
        <v>289579.2788909591</v>
      </c>
      <c r="X1272" s="70">
        <f t="shared" si="601"/>
        <v>13868.739410486547</v>
      </c>
      <c r="Y1272" s="70">
        <f t="shared" si="602"/>
        <v>1955.6171651503728</v>
      </c>
      <c r="Z1272" s="70">
        <f t="shared" si="603"/>
        <v>281608.87178165367</v>
      </c>
      <c r="AA1272" s="70">
        <f t="shared" si="604"/>
        <v>13487.014932071535</v>
      </c>
      <c r="AB1272" s="70">
        <f t="shared" si="605"/>
        <v>11.948024910410703</v>
      </c>
      <c r="AC1272" s="70">
        <f t="shared" si="606"/>
        <v>0.11948024910410704</v>
      </c>
      <c r="AD1272" s="70">
        <f t="shared" si="607"/>
        <v>13420.23589092345</v>
      </c>
      <c r="AE1272" s="70">
        <f t="shared" si="608"/>
        <v>4.1277601496054031</v>
      </c>
      <c r="AF1272" s="70">
        <f t="shared" si="609"/>
        <v>7.4270372077613897E-3</v>
      </c>
      <c r="AG1272" s="70">
        <f t="shared" si="610"/>
        <v>7.2226147422157529E-3</v>
      </c>
      <c r="AH1272" s="70">
        <f>(U1272-Phase_Relations!$B$37)/Phase_Relations!$B$37</f>
        <v>0.95656383273953172</v>
      </c>
      <c r="AI1272" s="70">
        <f>(U1272-Phase_Relations!G$20)/Phase_Relations!G$20</f>
        <v>0.88120351585318513</v>
      </c>
      <c r="AJ1272" s="70">
        <f t="shared" si="611"/>
        <v>0.9564074045624531</v>
      </c>
      <c r="AK1272" s="70">
        <f t="shared" si="612"/>
        <v>0.48889988495809772</v>
      </c>
      <c r="AL1272" s="71">
        <f>(1/(J1273-J1271))*((M1273-M1271)/Phase_Relations!B$22)</f>
        <v>-2.7585684294518324E-8</v>
      </c>
      <c r="AM1272" s="71">
        <f t="shared" si="613"/>
        <v>-1.0177664562781499</v>
      </c>
      <c r="AN1272" s="71">
        <f>SUM(AM$27:AM1272)</f>
        <v>772.78676754138837</v>
      </c>
      <c r="AO1272" s="71">
        <f>(1/10000)*((AL1272*Phase_Relations!B$22*H$7*U1272))/(2*(P1272-R1272))</f>
        <v>-3.7796371150789153E-13</v>
      </c>
      <c r="AP1272" s="71">
        <f t="shared" si="614"/>
        <v>4.6071196965012012E-13</v>
      </c>
      <c r="AQ1272" s="72">
        <f t="shared" si="615"/>
        <v>-3.771218490807221E-20</v>
      </c>
      <c r="AR1272" s="72">
        <f t="shared" si="616"/>
        <v>4.5968579680551477E-20</v>
      </c>
      <c r="AS1272" s="71">
        <f t="shared" si="619"/>
        <v>-3.5573273888833935E-5</v>
      </c>
      <c r="AT1272" s="72">
        <f t="shared" si="620"/>
        <v>1.0580108877106819E-9</v>
      </c>
      <c r="AU1272" s="97">
        <f t="shared" si="617"/>
        <v>5.9321285039627136E-10</v>
      </c>
      <c r="AV1272" s="2"/>
      <c r="AW1272" s="2"/>
      <c r="AX1272" s="2"/>
      <c r="AY1272" s="2"/>
      <c r="AZ1272" s="2"/>
      <c r="BA1272" s="2"/>
      <c r="BC1272" s="10"/>
      <c r="BE1272" s="10"/>
      <c r="BI1272" s="10"/>
    </row>
    <row r="1273" spans="1:61" x14ac:dyDescent="0.2">
      <c r="A1273" s="9">
        <f>Raw_Data!A1271</f>
        <v>40775.444398148145</v>
      </c>
      <c r="B1273" s="10">
        <f>Raw_Data!J1271</f>
        <v>-2.035087751986971E-2</v>
      </c>
      <c r="C1273" s="10">
        <f>Raw_Data!K1271</f>
        <v>-0.29688417934794042</v>
      </c>
      <c r="D1273" s="10">
        <f>Raw_Data!L1271</f>
        <v>2.3166361615374657E-2</v>
      </c>
      <c r="E1273" s="10">
        <f>Raw_Data!M1271</f>
        <v>1.8426212946238543E-2</v>
      </c>
      <c r="F1273" s="10">
        <f>Raw_Data!N1271</f>
        <v>1.8518603075672178E-2</v>
      </c>
      <c r="J1273" s="74">
        <f t="shared" ref="J1273:J1336" si="621">(A1273-A$27)*24*3600</f>
        <v>329967.99999950454</v>
      </c>
      <c r="K1273" s="69">
        <f t="shared" ref="K1273:K1336" si="622">B1273*$B$17/B$18</f>
        <v>9542.4084194449042</v>
      </c>
      <c r="L1273" s="69">
        <f>K1273+$D$8-$B$8*Q1273+Phase_Relations!$C$24*Q1273</f>
        <v>9791.341270967303</v>
      </c>
      <c r="M1273" s="69">
        <f t="shared" ref="M1273:M1336" si="623">(C1273*$C$17/C$18)-(0.000000651*K1273)</f>
        <v>8.2942782299981546E-2</v>
      </c>
      <c r="N1273" s="69">
        <f t="shared" ref="N1273:N1336" si="624">M1273*2.54</f>
        <v>0.21067466704195312</v>
      </c>
      <c r="O1273" s="70">
        <f t="shared" ref="O1273:O1336" si="625">D1273*$D$17/D$18</f>
        <v>69.603192072909209</v>
      </c>
      <c r="P1273" s="70">
        <f t="shared" ref="P1273:P1336" si="626">(O1273/145)*1000</f>
        <v>480.02201429592554</v>
      </c>
      <c r="Q1273" s="70">
        <f t="shared" ref="Q1273:Q1336" si="627">E1273*$E$17/E$18</f>
        <v>55.318529945551646</v>
      </c>
      <c r="R1273" s="111">
        <f t="shared" ref="R1273:R1336" si="628">(Q1273/145)*1000</f>
        <v>381.50710307276995</v>
      </c>
      <c r="S1273" s="70">
        <f t="shared" si="618"/>
        <v>98.514911223155593</v>
      </c>
      <c r="T1273" s="113">
        <f t="shared" ref="T1273:T1336" si="629">D$7-M1273</f>
        <v>0.61105721770001842</v>
      </c>
      <c r="U1273" s="70">
        <f t="shared" ref="U1273:U1336" si="630">T1273*2.54</f>
        <v>1.5520853329580468</v>
      </c>
      <c r="V1273" s="70">
        <f>(L1273/Phase_Relations!C$24)</f>
        <v>2010.7293273000464</v>
      </c>
      <c r="W1273" s="70">
        <f t="shared" ref="W1273:W1336" si="631">144*V1273</f>
        <v>289545.02313120669</v>
      </c>
      <c r="X1273" s="70">
        <f t="shared" ref="X1273:X1336" si="632">(V1273/145)*1000</f>
        <v>13867.098808965837</v>
      </c>
      <c r="Y1273" s="70">
        <f t="shared" ref="Y1273:Y1336" si="633">V1273-Q1273</f>
        <v>1955.4107973544947</v>
      </c>
      <c r="Z1273" s="70">
        <f t="shared" ref="Z1273:Z1336" si="634">144*Y1273</f>
        <v>281579.15481904725</v>
      </c>
      <c r="AA1273" s="70">
        <f t="shared" ref="AA1273:AA1336" si="635">X1273-R1273</f>
        <v>13485.591705893066</v>
      </c>
      <c r="AB1273" s="70">
        <f t="shared" ref="AB1273:AB1336" si="636">(1-($D$7-M1273)/$D$7)*100</f>
        <v>11.951409553311464</v>
      </c>
      <c r="AC1273" s="70">
        <f t="shared" ref="AC1273:AC1336" si="637">AB1273/100</f>
        <v>0.11951409553311464</v>
      </c>
      <c r="AD1273" s="70">
        <f t="shared" ref="AD1273:AD1336" si="638">X1273-((2/3)*(P1273-R1273)+R1273)</f>
        <v>13419.915098410964</v>
      </c>
      <c r="AE1273" s="70">
        <f t="shared" ref="AE1273:AE1336" si="639">LOG(AD1273,10)</f>
        <v>4.1277497682615678</v>
      </c>
      <c r="AF1273" s="70">
        <f t="shared" ref="AF1273:AF1336" si="640">(P1273-R1273)/AA1273</f>
        <v>7.3051975301985138E-3</v>
      </c>
      <c r="AG1273" s="70">
        <f t="shared" ref="AG1273:AG1336" si="641">(P1273-R1273)/X1273</f>
        <v>7.1042193165494951E-3</v>
      </c>
      <c r="AH1273" s="70">
        <f>(U1273-Phase_Relations!$B$37)/Phase_Relations!$B$37</f>
        <v>0.95648862409282487</v>
      </c>
      <c r="AI1273" s="70">
        <f>(U1273-Phase_Relations!G$20)/Phase_Relations!G$20</f>
        <v>0.88113120399285128</v>
      </c>
      <c r="AJ1273" s="70">
        <f t="shared" ref="AJ1273:AJ1336" si="642">AVERAGE(AH1269:AH1277)</f>
        <v>0.9563662669837325</v>
      </c>
      <c r="AK1273" s="70">
        <f t="shared" ref="AK1273:AK1336" si="643">AH1273/(1+AH1273)</f>
        <v>0.48888023794992669</v>
      </c>
      <c r="AL1273" s="71">
        <f>(1/(J1274-J1272))*((M1274-M1272)/Phase_Relations!B$22)</f>
        <v>1.1178417105174558E-7</v>
      </c>
      <c r="AM1273" s="71">
        <f t="shared" ref="AM1273:AM1336" si="644">((AD1273+AD1272)/2)*(AC1273-AC1272)</f>
        <v>0.45422163250685088</v>
      </c>
      <c r="AN1273" s="71">
        <f>SUM(AM$27:AM1273)</f>
        <v>773.24098917389517</v>
      </c>
      <c r="AO1273" s="71">
        <f>(1/10000)*((AL1273*Phase_Relations!B$22*H$7*U1273))/(2*(P1273-R1273))</f>
        <v>1.5572539008224945E-12</v>
      </c>
      <c r="AP1273" s="71">
        <f t="shared" ref="AP1273:AP1336" si="645">AVERAGE(AO1269:AO1277)</f>
        <v>2.3123275657098439E-13</v>
      </c>
      <c r="AQ1273" s="72">
        <f t="shared" ref="AQ1273:AQ1336" si="646">AO1273*$H$8/($H$7*1000)</f>
        <v>1.5537853309340381E-19</v>
      </c>
      <c r="AR1273" s="72">
        <f t="shared" ref="AR1273:AR1336" si="647">AVERAGE(AQ1269:AQ1277)</f>
        <v>2.3071771725964071E-20</v>
      </c>
      <c r="AS1273" s="71">
        <f t="shared" si="619"/>
        <v>-1.1982557724340699E-4</v>
      </c>
      <c r="AT1273" s="72">
        <f t="shared" si="620"/>
        <v>-1.2941176655949248E-9</v>
      </c>
      <c r="AU1273" s="97">
        <f t="shared" ref="AU1273:AU1336" si="648">AVERAGE(AT1269:AT1278)</f>
        <v>-8.6055236973068765E-11</v>
      </c>
      <c r="AV1273" s="2"/>
      <c r="AW1273" s="2"/>
      <c r="AX1273" s="2"/>
      <c r="AY1273" s="2"/>
      <c r="AZ1273" s="2"/>
      <c r="BA1273" s="2"/>
      <c r="BC1273" s="10"/>
      <c r="BE1273" s="10"/>
      <c r="BI1273" s="10"/>
    </row>
    <row r="1274" spans="1:61" x14ac:dyDescent="0.2">
      <c r="A1274" s="9">
        <f>Raw_Data!A1272</f>
        <v>40775.447870370372</v>
      </c>
      <c r="B1274" s="10">
        <f>Raw_Data!J1272</f>
        <v>-2.035286090906261E-2</v>
      </c>
      <c r="C1274" s="10">
        <f>Raw_Data!K1272</f>
        <v>-0.29720128408717006</v>
      </c>
      <c r="D1274" s="10">
        <f>Raw_Data!L1272</f>
        <v>2.3033854590074055E-2</v>
      </c>
      <c r="E1274" s="10">
        <f>Raw_Data!M1272</f>
        <v>1.8419288898936442E-2</v>
      </c>
      <c r="F1274" s="10">
        <f>Raw_Data!N1272</f>
        <v>1.8514443723643078E-2</v>
      </c>
      <c r="J1274" s="74">
        <f t="shared" si="621"/>
        <v>330267.99999985378</v>
      </c>
      <c r="K1274" s="69">
        <f t="shared" si="622"/>
        <v>9543.3384191323821</v>
      </c>
      <c r="L1274" s="69">
        <f>K1274+$D$8-$B$8*Q1274+Phase_Relations!$C$24*Q1274</f>
        <v>9792.1794009453934</v>
      </c>
      <c r="M1274" s="69">
        <f t="shared" si="623"/>
        <v>8.3037404033397266E-2</v>
      </c>
      <c r="N1274" s="69">
        <f t="shared" si="624"/>
        <v>0.21091500624482906</v>
      </c>
      <c r="O1274" s="70">
        <f t="shared" si="625"/>
        <v>69.205075524176465</v>
      </c>
      <c r="P1274" s="70">
        <f t="shared" si="626"/>
        <v>477.27638292535488</v>
      </c>
      <c r="Q1274" s="70">
        <f t="shared" si="627"/>
        <v>55.297742813700772</v>
      </c>
      <c r="R1274" s="111">
        <f t="shared" si="628"/>
        <v>381.36374354276393</v>
      </c>
      <c r="S1274" s="70">
        <f t="shared" si="618"/>
        <v>95.912639382590953</v>
      </c>
      <c r="T1274" s="113">
        <f t="shared" si="629"/>
        <v>0.61096259596660274</v>
      </c>
      <c r="U1274" s="70">
        <f t="shared" si="630"/>
        <v>1.551844993755171</v>
      </c>
      <c r="V1274" s="70">
        <f>(L1274/Phase_Relations!C$24)</f>
        <v>2010.9014439161867</v>
      </c>
      <c r="W1274" s="70">
        <f t="shared" si="631"/>
        <v>289569.80792393087</v>
      </c>
      <c r="X1274" s="70">
        <f t="shared" si="632"/>
        <v>13868.285820111632</v>
      </c>
      <c r="Y1274" s="70">
        <f t="shared" si="633"/>
        <v>1955.603701102486</v>
      </c>
      <c r="Z1274" s="70">
        <f t="shared" si="634"/>
        <v>281606.93295875797</v>
      </c>
      <c r="AA1274" s="70">
        <f t="shared" si="635"/>
        <v>13486.922076568868</v>
      </c>
      <c r="AB1274" s="70">
        <f t="shared" si="636"/>
        <v>11.965043808846865</v>
      </c>
      <c r="AC1274" s="70">
        <f t="shared" si="637"/>
        <v>0.11965043808846865</v>
      </c>
      <c r="AD1274" s="70">
        <f t="shared" si="638"/>
        <v>13422.980316980475</v>
      </c>
      <c r="AE1274" s="70">
        <f t="shared" si="639"/>
        <v>4.1278489533528742</v>
      </c>
      <c r="AF1274" s="70">
        <f t="shared" si="640"/>
        <v>7.1115291419398151E-3</v>
      </c>
      <c r="AG1274" s="70">
        <f t="shared" si="641"/>
        <v>6.9159693293528402E-3</v>
      </c>
      <c r="AH1274" s="70">
        <f>(U1274-Phase_Relations!$B$37)/Phase_Relations!$B$37</f>
        <v>0.95618566335583122</v>
      </c>
      <c r="AI1274" s="70">
        <f>(U1274-Phase_Relations!G$20)/Phase_Relations!G$20</f>
        <v>0.8808399122935664</v>
      </c>
      <c r="AJ1274" s="70">
        <f t="shared" si="642"/>
        <v>0.95634958939834924</v>
      </c>
      <c r="AK1274" s="70">
        <f t="shared" si="643"/>
        <v>0.48880107919587618</v>
      </c>
      <c r="AL1274" s="71">
        <f>(1/(J1275-J1273))*((M1275-M1273)/Phase_Relations!B$22)</f>
        <v>1.8069074027371322E-8</v>
      </c>
      <c r="AM1274" s="71">
        <f t="shared" si="644"/>
        <v>1.8299144770174598</v>
      </c>
      <c r="AN1274" s="71">
        <f>SUM(AM$27:AM1274)</f>
        <v>775.07090365091267</v>
      </c>
      <c r="AO1274" s="71">
        <f>(1/10000)*((AL1274*Phase_Relations!B$22*H$7*U1274))/(2*(P1274-R1274))</f>
        <v>2.5850793983453916E-13</v>
      </c>
      <c r="AP1274" s="71">
        <f t="shared" si="645"/>
        <v>1.8787085859150214E-13</v>
      </c>
      <c r="AQ1274" s="72">
        <f t="shared" si="646"/>
        <v>2.5793214878623073E-20</v>
      </c>
      <c r="AR1274" s="72">
        <f t="shared" si="647"/>
        <v>1.8745240197201016E-20</v>
      </c>
      <c r="AS1274" s="71">
        <f t="shared" si="619"/>
        <v>5.051816576572073E-5</v>
      </c>
      <c r="AT1274" s="72">
        <f t="shared" si="620"/>
        <v>5.0955395995906544E-10</v>
      </c>
      <c r="AU1274" s="97">
        <f t="shared" si="648"/>
        <v>1.133601666583578E-10</v>
      </c>
      <c r="AV1274" s="2"/>
      <c r="AW1274" s="2"/>
      <c r="AX1274" s="2"/>
      <c r="AY1274" s="2"/>
      <c r="AZ1274" s="2"/>
      <c r="BA1274" s="2"/>
      <c r="BC1274" s="10"/>
      <c r="BE1274" s="10"/>
      <c r="BI1274" s="10"/>
    </row>
    <row r="1275" spans="1:61" x14ac:dyDescent="0.2">
      <c r="A1275" s="9">
        <f>Raw_Data!A1273</f>
        <v>40775.451342592591</v>
      </c>
      <c r="B1275" s="10">
        <f>Raw_Data!J1273</f>
        <v>-2.0353763529294109E-2</v>
      </c>
      <c r="C1275" s="10">
        <f>Raw_Data!K1273</f>
        <v>-0.29695068820711068</v>
      </c>
      <c r="D1275" s="10">
        <f>Raw_Data!L1273</f>
        <v>2.2774517545665757E-2</v>
      </c>
      <c r="E1275" s="10">
        <f>Raw_Data!M1273</f>
        <v>1.7536514435947542E-2</v>
      </c>
      <c r="F1275" s="10">
        <f>Raw_Data!N1273</f>
        <v>1.7637155106012877E-2</v>
      </c>
      <c r="J1275" s="74">
        <f t="shared" si="621"/>
        <v>330567.99999957439</v>
      </c>
      <c r="K1275" s="69">
        <f t="shared" si="622"/>
        <v>9543.7616525230897</v>
      </c>
      <c r="L1275" s="69">
        <f>K1275+$D$8-$B$8*Q1275+Phase_Relations!$C$24*Q1275</f>
        <v>9780.8897979224348</v>
      </c>
      <c r="M1275" s="69">
        <f t="shared" si="623"/>
        <v>8.2961874083601089E-2</v>
      </c>
      <c r="N1275" s="69">
        <f t="shared" si="624"/>
        <v>0.21072316017234677</v>
      </c>
      <c r="O1275" s="70">
        <f t="shared" si="625"/>
        <v>68.425898957166837</v>
      </c>
      <c r="P1275" s="70">
        <f t="shared" si="626"/>
        <v>471.90275142873679</v>
      </c>
      <c r="Q1275" s="70">
        <f t="shared" si="627"/>
        <v>52.647508296792701</v>
      </c>
      <c r="R1275" s="111">
        <f t="shared" si="628"/>
        <v>363.08626411581173</v>
      </c>
      <c r="S1275" s="70">
        <f t="shared" si="618"/>
        <v>108.81648731292506</v>
      </c>
      <c r="T1275" s="113">
        <f t="shared" si="629"/>
        <v>0.61103812591639883</v>
      </c>
      <c r="U1275" s="70">
        <f t="shared" si="630"/>
        <v>1.5520368398276529</v>
      </c>
      <c r="V1275" s="70">
        <f>(L1275/Phase_Relations!C$24)</f>
        <v>2008.5830346948528</v>
      </c>
      <c r="W1275" s="70">
        <f t="shared" si="631"/>
        <v>289235.95699605881</v>
      </c>
      <c r="X1275" s="70">
        <f t="shared" si="632"/>
        <v>13852.296790998984</v>
      </c>
      <c r="Y1275" s="70">
        <f t="shared" si="633"/>
        <v>1955.9355263980601</v>
      </c>
      <c r="Z1275" s="70">
        <f t="shared" si="634"/>
        <v>281654.71580132068</v>
      </c>
      <c r="AA1275" s="70">
        <f t="shared" si="635"/>
        <v>13489.210526883173</v>
      </c>
      <c r="AB1275" s="70">
        <f t="shared" si="636"/>
        <v>11.954160530778257</v>
      </c>
      <c r="AC1275" s="70">
        <f t="shared" si="637"/>
        <v>0.11954160530778257</v>
      </c>
      <c r="AD1275" s="70">
        <f t="shared" si="638"/>
        <v>13416.666202007889</v>
      </c>
      <c r="AE1275" s="70">
        <f t="shared" si="639"/>
        <v>4.1276446149433248</v>
      </c>
      <c r="AF1275" s="70">
        <f t="shared" si="640"/>
        <v>8.0669277935918084E-3</v>
      </c>
      <c r="AG1275" s="70">
        <f t="shared" si="641"/>
        <v>7.8554833869595112E-3</v>
      </c>
      <c r="AH1275" s="70">
        <f>(U1275-Phase_Relations!$B$37)/Phase_Relations!$B$37</f>
        <v>0.95642749584430165</v>
      </c>
      <c r="AI1275" s="70">
        <f>(U1275-Phase_Relations!G$20)/Phase_Relations!G$20</f>
        <v>0.88107243020069803</v>
      </c>
      <c r="AJ1275" s="70">
        <f t="shared" si="642"/>
        <v>0.9563219994091493</v>
      </c>
      <c r="AK1275" s="70">
        <f t="shared" si="643"/>
        <v>0.48886426809880462</v>
      </c>
      <c r="AL1275" s="71">
        <f>(1/(J1276-J1274))*((M1276-M1274)/Phase_Relations!B$22)</f>
        <v>1.5052535266561014E-8</v>
      </c>
      <c r="AM1275" s="71">
        <f t="shared" si="644"/>
        <v>-1.4605166816464117</v>
      </c>
      <c r="AN1275" s="71">
        <f>SUM(AM$27:AM1275)</f>
        <v>773.6103869692663</v>
      </c>
      <c r="AO1275" s="71">
        <f>(1/10000)*((AL1275*Phase_Relations!B$22*H$7*U1275))/(2*(P1275-R1275))</f>
        <v>1.8983770234957809E-13</v>
      </c>
      <c r="AP1275" s="71">
        <f t="shared" si="645"/>
        <v>2.6025298533994812E-13</v>
      </c>
      <c r="AQ1275" s="72">
        <f t="shared" si="646"/>
        <v>1.894148648548602E-20</v>
      </c>
      <c r="AR1275" s="72">
        <f t="shared" si="647"/>
        <v>2.5967330744165925E-20</v>
      </c>
      <c r="AS1275" s="71">
        <f t="shared" si="619"/>
        <v>1.9579071280490509E-5</v>
      </c>
      <c r="AT1275" s="72">
        <f t="shared" si="620"/>
        <v>9.6550438253258994E-10</v>
      </c>
      <c r="AU1275" s="97">
        <f t="shared" si="648"/>
        <v>1.6510716807223696E-10</v>
      </c>
      <c r="AV1275" s="2"/>
      <c r="AW1275" s="2"/>
      <c r="AX1275" s="2"/>
      <c r="AY1275" s="2"/>
      <c r="AZ1275" s="2"/>
      <c r="BA1275" s="2"/>
      <c r="BC1275" s="10"/>
      <c r="BE1275" s="10"/>
      <c r="BI1275" s="10"/>
    </row>
    <row r="1276" spans="1:61" x14ac:dyDescent="0.2">
      <c r="A1276" s="9">
        <f>Raw_Data!A1274</f>
        <v>40775.454814814817</v>
      </c>
      <c r="B1276" s="10">
        <f>Raw_Data!J1274</f>
        <v>-2.0353335972342412E-2</v>
      </c>
      <c r="C1276" s="10">
        <f>Raw_Data!K1274</f>
        <v>-0.29725472870614045</v>
      </c>
      <c r="D1276" s="10">
        <f>Raw_Data!L1274</f>
        <v>2.2699220015827457E-2</v>
      </c>
      <c r="E1276" s="10">
        <f>Raw_Data!M1274</f>
        <v>1.8405737718881942E-2</v>
      </c>
      <c r="F1276" s="10">
        <f>Raw_Data!N1274</f>
        <v>1.8475228683391878E-2</v>
      </c>
      <c r="J1276" s="74">
        <f t="shared" si="621"/>
        <v>330867.99999992363</v>
      </c>
      <c r="K1276" s="69">
        <f t="shared" si="622"/>
        <v>9543.5611735485745</v>
      </c>
      <c r="L1276" s="69">
        <f>K1276+$D$8-$B$8*Q1276+Phase_Relations!$C$24*Q1276</f>
        <v>9792.2223554672255</v>
      </c>
      <c r="M1276" s="69">
        <f t="shared" si="623"/>
        <v>8.3053308542161766E-2</v>
      </c>
      <c r="N1276" s="69">
        <f t="shared" si="624"/>
        <v>0.2109554036970909</v>
      </c>
      <c r="O1276" s="70">
        <f t="shared" si="625"/>
        <v>68.199667988361057</v>
      </c>
      <c r="P1276" s="70">
        <f t="shared" si="626"/>
        <v>470.34253785076589</v>
      </c>
      <c r="Q1276" s="70">
        <f t="shared" si="627"/>
        <v>55.257059936441642</v>
      </c>
      <c r="R1276" s="111">
        <f t="shared" si="628"/>
        <v>381.08317197545961</v>
      </c>
      <c r="S1276" s="70">
        <f t="shared" si="618"/>
        <v>89.259365875306287</v>
      </c>
      <c r="T1276" s="113">
        <f t="shared" si="629"/>
        <v>0.6109466914578382</v>
      </c>
      <c r="U1276" s="70">
        <f t="shared" si="630"/>
        <v>1.551804596302909</v>
      </c>
      <c r="V1276" s="70">
        <f>(L1276/Phase_Relations!C$24)</f>
        <v>2010.9102649667864</v>
      </c>
      <c r="W1276" s="70">
        <f t="shared" si="631"/>
        <v>289571.07815521723</v>
      </c>
      <c r="X1276" s="70">
        <f t="shared" si="632"/>
        <v>13868.346654943354</v>
      </c>
      <c r="Y1276" s="70">
        <f t="shared" si="633"/>
        <v>1955.6532050303447</v>
      </c>
      <c r="Z1276" s="70">
        <f t="shared" si="634"/>
        <v>281614.06152436964</v>
      </c>
      <c r="AA1276" s="70">
        <f t="shared" si="635"/>
        <v>13487.263482967895</v>
      </c>
      <c r="AB1276" s="70">
        <f t="shared" si="636"/>
        <v>11.967335524807165</v>
      </c>
      <c r="AC1276" s="70">
        <f t="shared" si="637"/>
        <v>0.11967335524807166</v>
      </c>
      <c r="AD1276" s="70">
        <f t="shared" si="638"/>
        <v>13427.757239051023</v>
      </c>
      <c r="AE1276" s="70">
        <f t="shared" si="639"/>
        <v>4.1280034810200021</v>
      </c>
      <c r="AF1276" s="70">
        <f t="shared" si="640"/>
        <v>6.6180486492330767E-3</v>
      </c>
      <c r="AG1276" s="70">
        <f t="shared" si="641"/>
        <v>6.4361937364386477E-3</v>
      </c>
      <c r="AH1276" s="70">
        <f>(U1276-Phase_Relations!$B$37)/Phase_Relations!$B$37</f>
        <v>0.95613474015327615</v>
      </c>
      <c r="AI1276" s="70">
        <f>(U1276-Phase_Relations!G$20)/Phase_Relations!G$20</f>
        <v>0.88079095048302791</v>
      </c>
      <c r="AJ1276" s="70">
        <f t="shared" si="642"/>
        <v>0.95629144099402075</v>
      </c>
      <c r="AK1276" s="70">
        <f t="shared" si="643"/>
        <v>0.48878777137732171</v>
      </c>
      <c r="AL1276" s="71">
        <f>(1/(J1277-J1275))*((M1277-M1275)/Phase_Relations!B$22)</f>
        <v>5.5372388086267618E-8</v>
      </c>
      <c r="AM1276" s="71">
        <f t="shared" si="644"/>
        <v>1.768375592727188</v>
      </c>
      <c r="AN1276" s="71">
        <f>SUM(AM$27:AM1276)</f>
        <v>775.37876256199354</v>
      </c>
      <c r="AO1276" s="71">
        <f>(1/10000)*((AL1276*Phase_Relations!B$22*H$7*U1276))/(2*(P1276-R1276))</f>
        <v>8.5122032123804767E-13</v>
      </c>
      <c r="AP1276" s="71">
        <f t="shared" si="645"/>
        <v>3.4521364074806561E-13</v>
      </c>
      <c r="AQ1276" s="72">
        <f t="shared" si="646"/>
        <v>8.4932434449775572E-20</v>
      </c>
      <c r="AR1276" s="72">
        <f t="shared" si="647"/>
        <v>3.4444472462029055E-20</v>
      </c>
      <c r="AS1276" s="71">
        <f t="shared" si="619"/>
        <v>1.3491785648051016E-5</v>
      </c>
      <c r="AT1276" s="72">
        <f t="shared" si="620"/>
        <v>6.2825567233018673E-9</v>
      </c>
      <c r="AU1276" s="97">
        <f t="shared" si="648"/>
        <v>1.4032199612542937E-9</v>
      </c>
      <c r="AV1276" s="2"/>
      <c r="AW1276" s="2"/>
      <c r="AX1276" s="2"/>
      <c r="AY1276" s="2"/>
      <c r="AZ1276" s="2"/>
      <c r="BA1276" s="2"/>
      <c r="BC1276" s="10"/>
      <c r="BE1276" s="10"/>
      <c r="BI1276" s="10"/>
    </row>
    <row r="1277" spans="1:61" x14ac:dyDescent="0.2">
      <c r="A1277" s="9">
        <f>Raw_Data!A1275</f>
        <v>40775.458298611113</v>
      </c>
      <c r="B1277" s="10">
        <f>Raw_Data!J1275</f>
        <v>-2.035339535525231E-2</v>
      </c>
      <c r="C1277" s="10">
        <f>Raw_Data!K1275</f>
        <v>-0.2971454641518001</v>
      </c>
      <c r="D1277" s="10">
        <f>Raw_Data!L1275</f>
        <v>2.2635466523686757E-2</v>
      </c>
      <c r="E1277" s="10">
        <f>Raw_Data!M1275</f>
        <v>1.8455773758820241E-2</v>
      </c>
      <c r="F1277" s="10">
        <f>Raw_Data!N1275</f>
        <v>1.853442773684038E-2</v>
      </c>
      <c r="J1277" s="74">
        <f t="shared" si="621"/>
        <v>331168.999999878</v>
      </c>
      <c r="K1277" s="69">
        <f t="shared" si="622"/>
        <v>9543.5890178505615</v>
      </c>
      <c r="L1277" s="69">
        <f>K1277+$D$8-$B$8*Q1277+Phase_Relations!$C$24*Q1277</f>
        <v>9792.9140884238514</v>
      </c>
      <c r="M1277" s="69">
        <f t="shared" si="623"/>
        <v>8.3020478059658065E-2</v>
      </c>
      <c r="N1277" s="69">
        <f t="shared" si="624"/>
        <v>0.21087201427153149</v>
      </c>
      <c r="O1277" s="70">
        <f t="shared" si="625"/>
        <v>68.008121010356419</v>
      </c>
      <c r="P1277" s="70">
        <f t="shared" si="626"/>
        <v>469.0215242093546</v>
      </c>
      <c r="Q1277" s="70">
        <f t="shared" si="627"/>
        <v>55.407276379818221</v>
      </c>
      <c r="R1277" s="111">
        <f t="shared" si="628"/>
        <v>382.11914744702221</v>
      </c>
      <c r="S1277" s="70">
        <f t="shared" si="618"/>
        <v>86.902376762332381</v>
      </c>
      <c r="T1277" s="113">
        <f t="shared" si="629"/>
        <v>0.61097952194034189</v>
      </c>
      <c r="U1277" s="70">
        <f t="shared" si="630"/>
        <v>1.5518879857284684</v>
      </c>
      <c r="V1277" s="70">
        <f>(L1277/Phase_Relations!C$24)</f>
        <v>2011.0523177973491</v>
      </c>
      <c r="W1277" s="70">
        <f t="shared" si="631"/>
        <v>289591.53376281826</v>
      </c>
      <c r="X1277" s="70">
        <f t="shared" si="632"/>
        <v>13869.326329636891</v>
      </c>
      <c r="Y1277" s="70">
        <f t="shared" si="633"/>
        <v>1955.6450414175308</v>
      </c>
      <c r="Z1277" s="70">
        <f t="shared" si="634"/>
        <v>281612.88596412446</v>
      </c>
      <c r="AA1277" s="70">
        <f t="shared" si="635"/>
        <v>13487.20718218987</v>
      </c>
      <c r="AB1277" s="70">
        <f t="shared" si="636"/>
        <v>11.962604907731711</v>
      </c>
      <c r="AC1277" s="70">
        <f t="shared" si="637"/>
        <v>0.11962604907731711</v>
      </c>
      <c r="AD1277" s="70">
        <f t="shared" si="638"/>
        <v>13429.272264348314</v>
      </c>
      <c r="AE1277" s="70">
        <f t="shared" si="639"/>
        <v>4.1280524787788329</v>
      </c>
      <c r="AF1277" s="70">
        <f t="shared" si="640"/>
        <v>6.4433188864399388E-3</v>
      </c>
      <c r="AG1277" s="70">
        <f t="shared" si="641"/>
        <v>6.2657965280284488E-3</v>
      </c>
      <c r="AH1277" s="70">
        <f>(U1277-Phase_Relations!$B$37)/Phase_Relations!$B$37</f>
        <v>0.95623985709434389</v>
      </c>
      <c r="AI1277" s="70">
        <f>(U1277-Phase_Relations!G$20)/Phase_Relations!G$20</f>
        <v>0.88089201866991929</v>
      </c>
      <c r="AJ1277" s="70">
        <f t="shared" si="642"/>
        <v>0.95624401264652137</v>
      </c>
      <c r="AK1277" s="70">
        <f t="shared" si="643"/>
        <v>0.48881524094630852</v>
      </c>
      <c r="AL1277" s="71">
        <f>(1/(J1278-J1276))*((M1278-M1276)/Phase_Relations!B$22)</f>
        <v>-3.9145533655129022E-8</v>
      </c>
      <c r="AM1277" s="71">
        <f t="shared" si="644"/>
        <v>-0.63525161182384915</v>
      </c>
      <c r="AN1277" s="71">
        <f>SUM(AM$27:AM1277)</f>
        <v>774.74351095016971</v>
      </c>
      <c r="AO1277" s="71">
        <f>(1/10000)*((AL1277*Phase_Relations!B$22*H$7*U1277))/(2*(P1277-R1277))</f>
        <v>-6.1812516764101197E-13</v>
      </c>
      <c r="AP1277" s="71">
        <f t="shared" si="645"/>
        <v>3.6616474826281564E-13</v>
      </c>
      <c r="AQ1277" s="72">
        <f t="shared" si="646"/>
        <v>-6.1674837844649187E-20</v>
      </c>
      <c r="AR1277" s="72">
        <f t="shared" si="647"/>
        <v>3.6534916641109073E-20</v>
      </c>
      <c r="AS1277" s="71">
        <f t="shared" si="619"/>
        <v>-3.5469418104986541E-5</v>
      </c>
      <c r="AT1277" s="72">
        <f t="shared" si="620"/>
        <v>1.735346607426977E-9</v>
      </c>
      <c r="AU1277" s="97">
        <f t="shared" si="648"/>
        <v>5.1845285730565584E-10</v>
      </c>
      <c r="AV1277" s="2"/>
      <c r="AW1277" s="2"/>
      <c r="AX1277" s="2"/>
      <c r="AY1277" s="2"/>
      <c r="AZ1277" s="2"/>
      <c r="BA1277" s="2"/>
      <c r="BC1277" s="10"/>
      <c r="BE1277" s="10"/>
      <c r="BI1277" s="10"/>
    </row>
    <row r="1278" spans="1:61" x14ac:dyDescent="0.2">
      <c r="A1278" s="9">
        <f>Raw_Data!A1276</f>
        <v>40775.461770833332</v>
      </c>
      <c r="B1278" s="10">
        <f>Raw_Data!J1276</f>
        <v>-2.0353525997654311E-2</v>
      </c>
      <c r="C1278" s="10">
        <f>Raw_Data!K1276</f>
        <v>-0.29711696035501056</v>
      </c>
      <c r="D1278" s="10">
        <f>Raw_Data!L1276</f>
        <v>2.2508624627997055E-2</v>
      </c>
      <c r="E1278" s="10">
        <f>Raw_Data!M1276</f>
        <v>1.8455856894894141E-2</v>
      </c>
      <c r="F1278" s="10">
        <f>Raw_Data!N1276</f>
        <v>1.8543977513481878E-2</v>
      </c>
      <c r="J1278" s="74">
        <f t="shared" si="621"/>
        <v>331468.9999995986</v>
      </c>
      <c r="K1278" s="69">
        <f t="shared" si="622"/>
        <v>9543.6502753150417</v>
      </c>
      <c r="L1278" s="69">
        <f>K1278+$D$8-$B$8*Q1278+Phase_Relations!$C$24*Q1278</f>
        <v>9792.9764489551671</v>
      </c>
      <c r="M1278" s="69">
        <f t="shared" si="623"/>
        <v>8.3011878436039396E-2</v>
      </c>
      <c r="N1278" s="69">
        <f t="shared" si="624"/>
        <v>0.21085017122754007</v>
      </c>
      <c r="O1278" s="70">
        <f t="shared" si="625"/>
        <v>67.627025308961393</v>
      </c>
      <c r="P1278" s="70">
        <f t="shared" si="626"/>
        <v>466.39327799283717</v>
      </c>
      <c r="Q1278" s="70">
        <f t="shared" si="627"/>
        <v>55.407525968022114</v>
      </c>
      <c r="R1278" s="111">
        <f t="shared" si="628"/>
        <v>382.1208687449801</v>
      </c>
      <c r="S1278" s="70">
        <f t="shared" si="618"/>
        <v>84.27240924785707</v>
      </c>
      <c r="T1278" s="113">
        <f t="shared" si="629"/>
        <v>0.61098812156396054</v>
      </c>
      <c r="U1278" s="70">
        <f t="shared" si="630"/>
        <v>1.5519098287724598</v>
      </c>
      <c r="V1278" s="70">
        <f>(L1278/Phase_Relations!C$24)</f>
        <v>2011.0651240253942</v>
      </c>
      <c r="W1278" s="70">
        <f t="shared" si="631"/>
        <v>289593.37785965676</v>
      </c>
      <c r="X1278" s="70">
        <f t="shared" si="632"/>
        <v>13869.414648450995</v>
      </c>
      <c r="Y1278" s="70">
        <f t="shared" si="633"/>
        <v>1955.6575980573721</v>
      </c>
      <c r="Z1278" s="70">
        <f t="shared" si="634"/>
        <v>281614.69412026159</v>
      </c>
      <c r="AA1278" s="70">
        <f t="shared" si="635"/>
        <v>13487.293779706015</v>
      </c>
      <c r="AB1278" s="70">
        <f t="shared" si="636"/>
        <v>11.961365768881759</v>
      </c>
      <c r="AC1278" s="70">
        <f t="shared" si="637"/>
        <v>0.11961365768881758</v>
      </c>
      <c r="AD1278" s="70">
        <f t="shared" si="638"/>
        <v>13431.112173540776</v>
      </c>
      <c r="AE1278" s="70">
        <f t="shared" si="639"/>
        <v>4.1281119762452665</v>
      </c>
      <c r="AF1278" s="70">
        <f t="shared" si="640"/>
        <v>6.248281577039539E-3</v>
      </c>
      <c r="AG1278" s="70">
        <f t="shared" si="641"/>
        <v>6.0761330873663824E-3</v>
      </c>
      <c r="AH1278" s="70">
        <f>(U1278-Phase_Relations!$B$37)/Phase_Relations!$B$37</f>
        <v>0.95626739144840101</v>
      </c>
      <c r="AI1278" s="70">
        <f>(U1278-Phase_Relations!G$20)/Phase_Relations!G$20</f>
        <v>0.88091849249244036</v>
      </c>
      <c r="AJ1278" s="70">
        <f t="shared" si="642"/>
        <v>0.95620716795620864</v>
      </c>
      <c r="AK1278" s="70">
        <f t="shared" si="643"/>
        <v>0.48882243584318508</v>
      </c>
      <c r="AL1278" s="71">
        <f>(1/(J1279-J1277))*((M1279-M1277)/Phase_Relations!B$22)</f>
        <v>1.3233098804635481E-8</v>
      </c>
      <c r="AM1278" s="71">
        <f t="shared" si="644"/>
        <v>-0.16641872940823557</v>
      </c>
      <c r="AN1278" s="71">
        <f>SUM(AM$27:AM1278)</f>
        <v>774.57709222076141</v>
      </c>
      <c r="AO1278" s="71">
        <f>(1/10000)*((AL1278*Phase_Relations!B$22*H$7*U1278))/(2*(P1278-R1278))</f>
        <v>2.1548057264030227E-13</v>
      </c>
      <c r="AP1278" s="71">
        <f t="shared" si="645"/>
        <v>2.4359609841428912E-13</v>
      </c>
      <c r="AQ1278" s="72">
        <f t="shared" si="646"/>
        <v>2.1500061916231597E-20</v>
      </c>
      <c r="AR1278" s="72">
        <f t="shared" si="647"/>
        <v>2.4305352145143232E-20</v>
      </c>
      <c r="AS1278" s="71">
        <f t="shared" si="619"/>
        <v>-7.6499113119542261E-6</v>
      </c>
      <c r="AT1278" s="72">
        <f t="shared" si="620"/>
        <v>-2.8048884158250762E-9</v>
      </c>
      <c r="AU1278" s="97">
        <f t="shared" si="648"/>
        <v>7.9108020286514321E-10</v>
      </c>
      <c r="AV1278" s="2"/>
      <c r="AW1278" s="2"/>
      <c r="AX1278" s="2"/>
      <c r="AY1278" s="2"/>
      <c r="AZ1278" s="2"/>
      <c r="BA1278" s="2"/>
      <c r="BC1278" s="10"/>
      <c r="BE1278" s="10"/>
      <c r="BI1278" s="10"/>
    </row>
    <row r="1279" spans="1:61" x14ac:dyDescent="0.2">
      <c r="A1279" s="9">
        <f>Raw_Data!A1277</f>
        <v>40775.465243055558</v>
      </c>
      <c r="B1279" s="10">
        <f>Raw_Data!J1277</f>
        <v>-2.0353157823612512E-2</v>
      </c>
      <c r="C1279" s="10">
        <f>Raw_Data!K1277</f>
        <v>-0.29719178282156999</v>
      </c>
      <c r="D1279" s="10">
        <f>Raw_Data!L1277</f>
        <v>2.2326924800079757E-2</v>
      </c>
      <c r="E1279" s="10">
        <f>Raw_Data!M1277</f>
        <v>1.8418136870483041E-2</v>
      </c>
      <c r="F1279" s="10">
        <f>Raw_Data!N1277</f>
        <v>1.8503830204672379E-2</v>
      </c>
      <c r="J1279" s="74">
        <f t="shared" si="621"/>
        <v>331768.99999994785</v>
      </c>
      <c r="K1279" s="69">
        <f t="shared" si="622"/>
        <v>9543.4776406425153</v>
      </c>
      <c r="L1279" s="69">
        <f>K1279+$D$8-$B$8*Q1279+Phase_Relations!$C$24*Q1279</f>
        <v>9792.3033371007914</v>
      </c>
      <c r="M1279" s="69">
        <f t="shared" si="623"/>
        <v>8.3034460151856671E-2</v>
      </c>
      <c r="N1279" s="69">
        <f t="shared" si="624"/>
        <v>0.21090752878571595</v>
      </c>
      <c r="O1279" s="70">
        <f t="shared" si="625"/>
        <v>67.081109285024809</v>
      </c>
      <c r="P1279" s="70">
        <f t="shared" si="626"/>
        <v>462.62833989672282</v>
      </c>
      <c r="Q1279" s="70">
        <f t="shared" si="627"/>
        <v>55.294284234301763</v>
      </c>
      <c r="R1279" s="111">
        <f t="shared" si="628"/>
        <v>381.33989127104661</v>
      </c>
      <c r="S1279" s="70">
        <f t="shared" si="618"/>
        <v>81.28844862567621</v>
      </c>
      <c r="T1279" s="113">
        <f t="shared" si="629"/>
        <v>0.61096553984814328</v>
      </c>
      <c r="U1279" s="70">
        <f t="shared" si="630"/>
        <v>1.551852471214284</v>
      </c>
      <c r="V1279" s="70">
        <f>(L1279/Phase_Relations!C$24)</f>
        <v>2010.9268951853719</v>
      </c>
      <c r="W1279" s="70">
        <f t="shared" si="631"/>
        <v>289573.47290669358</v>
      </c>
      <c r="X1279" s="70">
        <f t="shared" si="632"/>
        <v>13868.461346106013</v>
      </c>
      <c r="Y1279" s="70">
        <f t="shared" si="633"/>
        <v>1955.6326109510701</v>
      </c>
      <c r="Z1279" s="70">
        <f t="shared" si="634"/>
        <v>281611.09597695409</v>
      </c>
      <c r="AA1279" s="70">
        <f t="shared" si="635"/>
        <v>13487.121454834965</v>
      </c>
      <c r="AB1279" s="70">
        <f t="shared" si="636"/>
        <v>11.964619618423155</v>
      </c>
      <c r="AC1279" s="70">
        <f t="shared" si="637"/>
        <v>0.11964619618423156</v>
      </c>
      <c r="AD1279" s="70">
        <f t="shared" si="638"/>
        <v>13432.929155751182</v>
      </c>
      <c r="AE1279" s="70">
        <f t="shared" si="639"/>
        <v>4.1281707243196335</v>
      </c>
      <c r="AF1279" s="70">
        <f t="shared" si="640"/>
        <v>6.0271162306865201E-3</v>
      </c>
      <c r="AG1279" s="70">
        <f t="shared" si="641"/>
        <v>5.8613891330129703E-3</v>
      </c>
      <c r="AH1279" s="70">
        <f>(U1279-Phase_Relations!$B$37)/Phase_Relations!$B$37</f>
        <v>0.95619508910284468</v>
      </c>
      <c r="AI1279" s="70">
        <f>(U1279-Phase_Relations!G$20)/Phase_Relations!G$20</f>
        <v>0.88084897499222437</v>
      </c>
      <c r="AJ1279" s="70">
        <f t="shared" si="642"/>
        <v>0.95619236572643596</v>
      </c>
      <c r="AK1279" s="70">
        <f t="shared" si="643"/>
        <v>0.48880354236109308</v>
      </c>
      <c r="AL1279" s="71">
        <f>(1/(J1280-J1278))*((M1280-M1278)/Phase_Relations!B$22)</f>
        <v>4.3486538321279897E-8</v>
      </c>
      <c r="AM1279" s="71">
        <f t="shared" si="644"/>
        <v>0.43705774279696513</v>
      </c>
      <c r="AN1279" s="71">
        <f>SUM(AM$27:AM1279)</f>
        <v>775.01414996355834</v>
      </c>
      <c r="AO1279" s="71">
        <f>(1/10000)*((AL1279*Phase_Relations!B$22*H$7*U1279))/(2*(P1279-R1279))</f>
        <v>7.3407752372661222E-13</v>
      </c>
      <c r="AP1279" s="71">
        <f t="shared" si="645"/>
        <v>2.7437560851775389E-13</v>
      </c>
      <c r="AQ1279" s="72">
        <f t="shared" si="646"/>
        <v>7.3244246653186329E-20</v>
      </c>
      <c r="AR1279" s="72">
        <f t="shared" si="647"/>
        <v>2.7376447440961085E-20</v>
      </c>
      <c r="AS1279" s="71">
        <f t="shared" si="619"/>
        <v>2.0341055995282389E-5</v>
      </c>
      <c r="AT1279" s="72">
        <f t="shared" si="620"/>
        <v>3.5936212244357162E-9</v>
      </c>
      <c r="AU1279" s="97">
        <f t="shared" si="648"/>
        <v>2.2563528103099974E-9</v>
      </c>
      <c r="AV1279" s="2"/>
      <c r="AW1279" s="2"/>
      <c r="AX1279" s="2"/>
      <c r="AY1279" s="2"/>
      <c r="AZ1279" s="2"/>
      <c r="BA1279" s="2"/>
      <c r="BC1279" s="10"/>
      <c r="BE1279" s="10"/>
      <c r="BI1279" s="10"/>
    </row>
    <row r="1280" spans="1:61" x14ac:dyDescent="0.2">
      <c r="A1280" s="9">
        <f>Raw_Data!A1278</f>
        <v>40775.468715277777</v>
      </c>
      <c r="B1280" s="10">
        <f>Raw_Data!J1278</f>
        <v>-2.0351388212895512E-2</v>
      </c>
      <c r="C1280" s="10">
        <f>Raw_Data!K1278</f>
        <v>-0.29726779294633054</v>
      </c>
      <c r="D1280" s="10">
        <f>Raw_Data!L1278</f>
        <v>2.2250665267099956E-2</v>
      </c>
      <c r="E1280" s="10">
        <f>Raw_Data!M1278</f>
        <v>1.8430250984116343E-2</v>
      </c>
      <c r="F1280" s="10">
        <f>Raw_Data!N1278</f>
        <v>1.850305331420718E-2</v>
      </c>
      <c r="J1280" s="74">
        <f t="shared" si="621"/>
        <v>332068.99999966845</v>
      </c>
      <c r="K1280" s="69">
        <f t="shared" si="622"/>
        <v>9542.6478804423205</v>
      </c>
      <c r="L1280" s="69">
        <f>K1280+$D$8-$B$8*Q1280+Phase_Relations!$C$24*Q1280</f>
        <v>9791.6343094967833</v>
      </c>
      <c r="M1280" s="69">
        <f t="shared" si="623"/>
        <v>8.305782631243501E-2</v>
      </c>
      <c r="N1280" s="69">
        <f t="shared" si="624"/>
        <v>0.21096687883358492</v>
      </c>
      <c r="O1280" s="70">
        <f t="shared" si="625"/>
        <v>66.85198798365218</v>
      </c>
      <c r="P1280" s="70">
        <f t="shared" si="626"/>
        <v>461.04819299070471</v>
      </c>
      <c r="Q1280" s="70">
        <f t="shared" si="627"/>
        <v>55.330652801176718</v>
      </c>
      <c r="R1280" s="111">
        <f t="shared" si="628"/>
        <v>381.59070897363256</v>
      </c>
      <c r="S1280" s="70">
        <f t="shared" si="618"/>
        <v>79.457484017072147</v>
      </c>
      <c r="T1280" s="113">
        <f t="shared" si="629"/>
        <v>0.61094217368756498</v>
      </c>
      <c r="U1280" s="70">
        <f t="shared" si="630"/>
        <v>1.5517931211664151</v>
      </c>
      <c r="V1280" s="70">
        <f>(L1280/Phase_Relations!C$24)</f>
        <v>2010.7895050784475</v>
      </c>
      <c r="W1280" s="70">
        <f t="shared" si="631"/>
        <v>289553.68873129645</v>
      </c>
      <c r="X1280" s="70">
        <f t="shared" si="632"/>
        <v>13867.513828127225</v>
      </c>
      <c r="Y1280" s="70">
        <f t="shared" si="633"/>
        <v>1955.4588522772708</v>
      </c>
      <c r="Z1280" s="70">
        <f t="shared" si="634"/>
        <v>281586.07472792699</v>
      </c>
      <c r="AA1280" s="70">
        <f t="shared" si="635"/>
        <v>13485.923119153593</v>
      </c>
      <c r="AB1280" s="70">
        <f t="shared" si="636"/>
        <v>11.967986500350857</v>
      </c>
      <c r="AC1280" s="70">
        <f t="shared" si="637"/>
        <v>0.11967986500350858</v>
      </c>
      <c r="AD1280" s="70">
        <f t="shared" si="638"/>
        <v>13432.951463142212</v>
      </c>
      <c r="AE1280" s="70">
        <f t="shared" si="639"/>
        <v>4.1281714455300751</v>
      </c>
      <c r="AF1280" s="70">
        <f t="shared" si="640"/>
        <v>5.8918832114815646E-3</v>
      </c>
      <c r="AG1280" s="70">
        <f t="shared" si="641"/>
        <v>5.7297569702732141E-3</v>
      </c>
      <c r="AH1280" s="70">
        <f>(U1280-Phase_Relations!$B$37)/Phase_Relations!$B$37</f>
        <v>0.95612027511483177</v>
      </c>
      <c r="AI1280" s="70">
        <f>(U1280-Phase_Relations!G$20)/Phase_Relations!G$20</f>
        <v>0.88077704258964695</v>
      </c>
      <c r="AJ1280" s="70">
        <f t="shared" si="642"/>
        <v>0.95615164975521738</v>
      </c>
      <c r="AK1280" s="70">
        <f t="shared" si="643"/>
        <v>0.48878399108597959</v>
      </c>
      <c r="AL1280" s="71">
        <f>(1/(J1281-J1279))*((M1281-M1279)/Phase_Relations!B$22)</f>
        <v>1.7177341975438141E-8</v>
      </c>
      <c r="AM1280" s="71">
        <f t="shared" si="644"/>
        <v>0.45227123963778232</v>
      </c>
      <c r="AN1280" s="71">
        <f>SUM(AM$27:AM1280)</f>
        <v>775.46642120319609</v>
      </c>
      <c r="AO1280" s="71">
        <f>(1/10000)*((AL1280*Phase_Relations!B$22*H$7*U1280))/(2*(P1280-R1280))</f>
        <v>2.9663368526992019E-13</v>
      </c>
      <c r="AP1280" s="71">
        <f t="shared" si="645"/>
        <v>1.9504600926772277E-13</v>
      </c>
      <c r="AQ1280" s="72">
        <f t="shared" si="646"/>
        <v>2.9597297434276463E-20</v>
      </c>
      <c r="AR1280" s="72">
        <f t="shared" si="647"/>
        <v>1.946115709823204E-20</v>
      </c>
      <c r="AS1280" s="71">
        <f t="shared" si="619"/>
        <v>1.7144383045017283E-3</v>
      </c>
      <c r="AT1280" s="72">
        <f t="shared" si="620"/>
        <v>1.7229095333866008E-11</v>
      </c>
      <c r="AU1280" s="97">
        <f t="shared" si="648"/>
        <v>2.0115951517591502E-9</v>
      </c>
      <c r="AV1280" s="2"/>
      <c r="AW1280" s="2"/>
      <c r="AX1280" s="2"/>
      <c r="AY1280" s="2"/>
      <c r="AZ1280" s="2"/>
      <c r="BA1280" s="2"/>
      <c r="BC1280" s="10"/>
      <c r="BE1280" s="10"/>
      <c r="BI1280" s="10"/>
    </row>
    <row r="1281" spans="1:61" x14ac:dyDescent="0.2">
      <c r="A1281" s="9">
        <f>Raw_Data!A1279</f>
        <v>40775.472187500003</v>
      </c>
      <c r="B1281" s="10">
        <f>Raw_Data!J1279</f>
        <v>-2.0353288466014412E-2</v>
      </c>
      <c r="C1281" s="10">
        <f>Raw_Data!K1279</f>
        <v>-0.29725235338974088</v>
      </c>
      <c r="D1281" s="10">
        <f>Raw_Data!L1279</f>
        <v>2.2200938018293558E-2</v>
      </c>
      <c r="E1281" s="10">
        <f>Raw_Data!M1279</f>
        <v>1.8417483658473444E-2</v>
      </c>
      <c r="F1281" s="10">
        <f>Raw_Data!N1279</f>
        <v>1.8486846183886879E-2</v>
      </c>
      <c r="J1281" s="74">
        <f t="shared" si="621"/>
        <v>332369.0000000177</v>
      </c>
      <c r="K1281" s="69">
        <f t="shared" si="622"/>
        <v>9543.5388981069464</v>
      </c>
      <c r="L1281" s="69">
        <f>K1281+$D$8-$B$8*Q1281+Phase_Relations!$C$24*Q1281</f>
        <v>9792.3559276115066</v>
      </c>
      <c r="M1281" s="69">
        <f t="shared" si="623"/>
        <v>8.3052609731390031E-2</v>
      </c>
      <c r="N1281" s="69">
        <f t="shared" si="624"/>
        <v>0.21095362871773068</v>
      </c>
      <c r="O1281" s="70">
        <f t="shared" si="625"/>
        <v>66.702582768133482</v>
      </c>
      <c r="P1281" s="70">
        <f t="shared" si="626"/>
        <v>460.01781219402397</v>
      </c>
      <c r="Q1281" s="70">
        <f t="shared" si="627"/>
        <v>55.292323184127262</v>
      </c>
      <c r="R1281" s="111">
        <f t="shared" si="628"/>
        <v>381.32636678708457</v>
      </c>
      <c r="S1281" s="70">
        <f t="shared" si="618"/>
        <v>78.691445406939408</v>
      </c>
      <c r="T1281" s="113">
        <f t="shared" si="629"/>
        <v>0.61094739026860989</v>
      </c>
      <c r="U1281" s="70">
        <f t="shared" si="630"/>
        <v>1.5518063712822692</v>
      </c>
      <c r="V1281" s="70">
        <f>(L1281/Phase_Relations!C$24)</f>
        <v>2010.9376950624578</v>
      </c>
      <c r="W1281" s="70">
        <f t="shared" si="631"/>
        <v>289575.02808899392</v>
      </c>
      <c r="X1281" s="70">
        <f t="shared" si="632"/>
        <v>13868.535828016951</v>
      </c>
      <c r="Y1281" s="70">
        <f t="shared" si="633"/>
        <v>1955.6453718783305</v>
      </c>
      <c r="Z1281" s="70">
        <f t="shared" si="634"/>
        <v>281612.93355047959</v>
      </c>
      <c r="AA1281" s="70">
        <f t="shared" si="635"/>
        <v>13487.209461229866</v>
      </c>
      <c r="AB1281" s="70">
        <f t="shared" si="636"/>
        <v>11.967234831612405</v>
      </c>
      <c r="AC1281" s="70">
        <f t="shared" si="637"/>
        <v>0.11967234831612406</v>
      </c>
      <c r="AD1281" s="70">
        <f t="shared" si="638"/>
        <v>13434.74849762524</v>
      </c>
      <c r="AE1281" s="70">
        <f t="shared" si="639"/>
        <v>4.1282295407270651</v>
      </c>
      <c r="AF1281" s="70">
        <f t="shared" si="640"/>
        <v>5.8345238600427075E-3</v>
      </c>
      <c r="AG1281" s="70">
        <f t="shared" si="641"/>
        <v>5.6740990096422758E-3</v>
      </c>
      <c r="AH1281" s="70">
        <f>(U1281-Phase_Relations!$B$37)/Phase_Relations!$B$37</f>
        <v>0.9561369776120372</v>
      </c>
      <c r="AI1281" s="70">
        <f>(U1281-Phase_Relations!G$20)/Phase_Relations!G$20</f>
        <v>0.88079310176233572</v>
      </c>
      <c r="AJ1281" s="70">
        <f t="shared" si="642"/>
        <v>0.95615275767795416</v>
      </c>
      <c r="AK1281" s="70">
        <f t="shared" si="643"/>
        <v>0.48878835610952237</v>
      </c>
      <c r="AL1281" s="71">
        <f>(1/(J1282-J1280))*((M1282-M1280)/Phase_Relations!B$22)</f>
        <v>-1.0862081547242529E-8</v>
      </c>
      <c r="AM1281" s="71">
        <f t="shared" si="644"/>
        <v>-0.10097805067313</v>
      </c>
      <c r="AN1281" s="71">
        <f>SUM(AM$27:AM1281)</f>
        <v>775.36544315252297</v>
      </c>
      <c r="AO1281" s="71">
        <f>(1/10000)*((AL1281*Phase_Relations!B$22*H$7*U1281))/(2*(P1281-R1281))</f>
        <v>-1.8940374387514105E-13</v>
      </c>
      <c r="AP1281" s="71">
        <f t="shared" si="645"/>
        <v>1.6155600529189396E-13</v>
      </c>
      <c r="AQ1281" s="72">
        <f t="shared" si="646"/>
        <v>-1.889818729635195E-20</v>
      </c>
      <c r="AR1281" s="72">
        <f t="shared" si="647"/>
        <v>1.6119616140583354E-20</v>
      </c>
      <c r="AS1281" s="71">
        <f t="shared" si="619"/>
        <v>-4.7514858734737456E-6</v>
      </c>
      <c r="AT1281" s="72">
        <f t="shared" si="620"/>
        <v>3.9693828132621754E-9</v>
      </c>
      <c r="AU1281" s="97">
        <f t="shared" si="648"/>
        <v>1.571630064692913E-9</v>
      </c>
      <c r="AV1281" s="2"/>
      <c r="AW1281" s="2"/>
      <c r="AX1281" s="2"/>
      <c r="AY1281" s="2"/>
      <c r="AZ1281" s="2"/>
      <c r="BA1281" s="2"/>
      <c r="BC1281" s="10"/>
      <c r="BE1281" s="10"/>
      <c r="BI1281" s="10"/>
    </row>
    <row r="1282" spans="1:61" x14ac:dyDescent="0.2">
      <c r="A1282" s="9">
        <f>Raw_Data!A1280</f>
        <v>40775.475659722222</v>
      </c>
      <c r="B1282" s="10">
        <f>Raw_Data!J1280</f>
        <v>-2.0352765896406711E-2</v>
      </c>
      <c r="C1282" s="10">
        <f>Raw_Data!K1280</f>
        <v>-0.29723097554215006</v>
      </c>
      <c r="D1282" s="10">
        <f>Raw_Data!L1280</f>
        <v>2.2054951072430457E-2</v>
      </c>
      <c r="E1282" s="10">
        <f>Raw_Data!M1280</f>
        <v>1.8425512227900943E-2</v>
      </c>
      <c r="F1282" s="10">
        <f>Raw_Data!N1280</f>
        <v>1.8515495513811379E-2</v>
      </c>
      <c r="J1282" s="74">
        <f t="shared" si="621"/>
        <v>332668.9999997383</v>
      </c>
      <c r="K1282" s="69">
        <f t="shared" si="622"/>
        <v>9543.2938682491731</v>
      </c>
      <c r="L1282" s="69">
        <f>K1282+$D$8-$B$8*Q1282+Phase_Relations!$C$24*Q1282</f>
        <v>9792.2174224939499</v>
      </c>
      <c r="M1282" s="69">
        <f t="shared" si="623"/>
        <v>8.3046349437070857E-2</v>
      </c>
      <c r="N1282" s="69">
        <f t="shared" si="624"/>
        <v>0.21093772757015997</v>
      </c>
      <c r="O1282" s="70">
        <f t="shared" si="625"/>
        <v>66.263965880348081</v>
      </c>
      <c r="P1282" s="70">
        <f t="shared" si="626"/>
        <v>456.99286814033155</v>
      </c>
      <c r="Q1282" s="70">
        <f t="shared" si="627"/>
        <v>55.31642627354617</v>
      </c>
      <c r="R1282" s="111">
        <f t="shared" si="628"/>
        <v>381.49259498997355</v>
      </c>
      <c r="S1282" s="70">
        <f t="shared" si="618"/>
        <v>75.500273150357998</v>
      </c>
      <c r="T1282" s="113">
        <f t="shared" si="629"/>
        <v>0.61095365056292905</v>
      </c>
      <c r="U1282" s="70">
        <f t="shared" si="630"/>
        <v>1.5518222724298398</v>
      </c>
      <c r="V1282" s="70">
        <f>(L1282/Phase_Relations!C$24)</f>
        <v>2010.9092519417306</v>
      </c>
      <c r="W1282" s="70">
        <f t="shared" si="631"/>
        <v>289570.9322796092</v>
      </c>
      <c r="X1282" s="70">
        <f t="shared" si="632"/>
        <v>13868.33966856366</v>
      </c>
      <c r="Y1282" s="70">
        <f t="shared" si="633"/>
        <v>1955.5928256681846</v>
      </c>
      <c r="Z1282" s="70">
        <f t="shared" si="634"/>
        <v>281605.36689621856</v>
      </c>
      <c r="AA1282" s="70">
        <f t="shared" si="635"/>
        <v>13486.847073573686</v>
      </c>
      <c r="AB1282" s="70">
        <f t="shared" si="636"/>
        <v>11.966332771912235</v>
      </c>
      <c r="AC1282" s="70">
        <f t="shared" si="637"/>
        <v>0.11966332771912234</v>
      </c>
      <c r="AD1282" s="70">
        <f t="shared" si="638"/>
        <v>13436.513558140114</v>
      </c>
      <c r="AE1282" s="70">
        <f t="shared" si="639"/>
        <v>4.1282865946935923</v>
      </c>
      <c r="AF1282" s="70">
        <f t="shared" si="640"/>
        <v>5.5980669713601387E-3</v>
      </c>
      <c r="AG1282" s="70">
        <f t="shared" si="641"/>
        <v>5.4440744137165733E-3</v>
      </c>
      <c r="AH1282" s="70">
        <f>(U1282-Phase_Relations!$B$37)/Phase_Relations!$B$37</f>
        <v>0.95615702188001095</v>
      </c>
      <c r="AI1282" s="70">
        <f>(U1282-Phase_Relations!G$20)/Phase_Relations!G$20</f>
        <v>0.88081237399192214</v>
      </c>
      <c r="AJ1282" s="70">
        <f t="shared" si="642"/>
        <v>0.95612215363335529</v>
      </c>
      <c r="AK1282" s="70">
        <f t="shared" si="643"/>
        <v>0.48879359437161835</v>
      </c>
      <c r="AL1282" s="71">
        <f>(1/(J1283-J1281))*((M1283-M1281)/Phase_Relations!B$22)</f>
        <v>2.4987742976806166E-8</v>
      </c>
      <c r="AM1282" s="71">
        <f t="shared" si="644"/>
        <v>-0.12119741296620608</v>
      </c>
      <c r="AN1282" s="71">
        <f>SUM(AM$27:AM1282)</f>
        <v>775.24424573955673</v>
      </c>
      <c r="AO1282" s="71">
        <f>(1/10000)*((AL1282*Phase_Relations!B$22*H$7*U1282))/(2*(P1282-R1282))</f>
        <v>4.5413605218575556E-13</v>
      </c>
      <c r="AP1282" s="71">
        <f t="shared" si="645"/>
        <v>3.2586705629063517E-13</v>
      </c>
      <c r="AQ1282" s="72">
        <f t="shared" si="646"/>
        <v>4.5312452629711153E-20</v>
      </c>
      <c r="AR1282" s="72">
        <f t="shared" si="647"/>
        <v>3.2514123203134605E-20</v>
      </c>
      <c r="AS1282" s="71">
        <f t="shared" si="619"/>
        <v>-5.8053891609350329E-6</v>
      </c>
      <c r="AT1282" s="72">
        <f t="shared" si="620"/>
        <v>-7.7896601517756977E-9</v>
      </c>
      <c r="AU1282" s="97">
        <f t="shared" si="648"/>
        <v>1.5029721354190881E-9</v>
      </c>
      <c r="AV1282" s="2"/>
      <c r="AW1282" s="2"/>
      <c r="AX1282" s="2"/>
      <c r="AY1282" s="2"/>
      <c r="AZ1282" s="2"/>
      <c r="BA1282" s="2"/>
      <c r="BC1282" s="10"/>
      <c r="BE1282" s="10"/>
      <c r="BI1282" s="10"/>
    </row>
    <row r="1283" spans="1:61" x14ac:dyDescent="0.2">
      <c r="A1283" s="9">
        <f>Raw_Data!A1281</f>
        <v>40775.479131944441</v>
      </c>
      <c r="B1283" s="10">
        <f>Raw_Data!J1281</f>
        <v>-2.0352088931233109E-2</v>
      </c>
      <c r="C1283" s="10">
        <f>Raw_Data!K1281</f>
        <v>-0.29733905243829017</v>
      </c>
      <c r="D1283" s="10">
        <f>Raw_Data!L1281</f>
        <v>2.1915187455531858E-2</v>
      </c>
      <c r="E1283" s="10">
        <f>Raw_Data!M1281</f>
        <v>1.8421699845081144E-2</v>
      </c>
      <c r="F1283" s="10">
        <f>Raw_Data!N1281</f>
        <v>1.8517921802495077E-2</v>
      </c>
      <c r="J1283" s="74">
        <f t="shared" si="621"/>
        <v>332968.9999994589</v>
      </c>
      <c r="K1283" s="69">
        <f t="shared" si="622"/>
        <v>9542.9764432061511</v>
      </c>
      <c r="L1283" s="69">
        <f>K1283+$D$8-$B$8*Q1283+Phase_Relations!$C$24*Q1283</f>
        <v>9791.8494139574232</v>
      </c>
      <c r="M1283" s="69">
        <f t="shared" si="623"/>
        <v>8.3079011780594736E-2</v>
      </c>
      <c r="N1283" s="69">
        <f t="shared" si="624"/>
        <v>0.21102068992271064</v>
      </c>
      <c r="O1283" s="70">
        <f t="shared" si="625"/>
        <v>65.844046946451201</v>
      </c>
      <c r="P1283" s="70">
        <f t="shared" si="626"/>
        <v>454.09687549276691</v>
      </c>
      <c r="Q1283" s="70">
        <f t="shared" si="627"/>
        <v>55.304980871618149</v>
      </c>
      <c r="R1283" s="111">
        <f t="shared" si="628"/>
        <v>381.41366118357342</v>
      </c>
      <c r="S1283" s="70">
        <f t="shared" si="618"/>
        <v>72.683214309193488</v>
      </c>
      <c r="T1283" s="113">
        <f t="shared" si="629"/>
        <v>0.61092098821940521</v>
      </c>
      <c r="U1283" s="70">
        <f t="shared" si="630"/>
        <v>1.5517393100772892</v>
      </c>
      <c r="V1283" s="70">
        <f>(L1283/Phase_Relations!C$24)</f>
        <v>2010.8336784797693</v>
      </c>
      <c r="W1283" s="70">
        <f t="shared" si="631"/>
        <v>289560.04970108677</v>
      </c>
      <c r="X1283" s="70">
        <f t="shared" si="632"/>
        <v>13867.818472274272</v>
      </c>
      <c r="Y1283" s="70">
        <f t="shared" si="633"/>
        <v>1955.5286976081511</v>
      </c>
      <c r="Z1283" s="70">
        <f t="shared" si="634"/>
        <v>281596.13245557377</v>
      </c>
      <c r="AA1283" s="70">
        <f t="shared" si="635"/>
        <v>13486.404811090699</v>
      </c>
      <c r="AB1283" s="70">
        <f t="shared" si="636"/>
        <v>11.971039161468989</v>
      </c>
      <c r="AC1283" s="70">
        <f t="shared" si="637"/>
        <v>0.11971039161468988</v>
      </c>
      <c r="AD1283" s="70">
        <f t="shared" si="638"/>
        <v>13437.94933488457</v>
      </c>
      <c r="AE1283" s="70">
        <f t="shared" si="639"/>
        <v>4.1283329993358313</v>
      </c>
      <c r="AF1283" s="70">
        <f t="shared" si="640"/>
        <v>5.3893691704568749E-3</v>
      </c>
      <c r="AG1283" s="70">
        <f t="shared" si="641"/>
        <v>5.2411426104623437E-3</v>
      </c>
      <c r="AH1283" s="70">
        <f>(U1283-Phase_Relations!$B$37)/Phase_Relations!$B$37</f>
        <v>0.95605244328787653</v>
      </c>
      <c r="AI1283" s="70">
        <f>(U1283-Phase_Relations!G$20)/Phase_Relations!G$20</f>
        <v>0.88071182341855758</v>
      </c>
      <c r="AJ1283" s="70">
        <f t="shared" si="642"/>
        <v>0.95609305283553858</v>
      </c>
      <c r="AK1283" s="70">
        <f t="shared" si="643"/>
        <v>0.48876626317895311</v>
      </c>
      <c r="AL1283" s="71">
        <f>(1/(J1284-J1282))*((M1284-M1282)/Phase_Relations!B$22)</f>
        <v>2.8367981106922296E-8</v>
      </c>
      <c r="AM1283" s="71">
        <f t="shared" si="644"/>
        <v>0.63240845751547781</v>
      </c>
      <c r="AN1283" s="71">
        <f>SUM(AM$27:AM1283)</f>
        <v>775.87665419707218</v>
      </c>
      <c r="AO1283" s="71">
        <f>(1/10000)*((AL1283*Phase_Relations!B$22*H$7*U1283))/(2*(P1283-R1283))</f>
        <v>5.3552353076572255E-13</v>
      </c>
      <c r="AP1283" s="71">
        <f t="shared" si="645"/>
        <v>2.2529631666532679E-13</v>
      </c>
      <c r="AQ1283" s="72">
        <f t="shared" si="646"/>
        <v>5.3433072540983759E-20</v>
      </c>
      <c r="AR1283" s="72">
        <f t="shared" si="647"/>
        <v>2.2479449996122171E-20</v>
      </c>
      <c r="AS1283" s="71">
        <f t="shared" si="619"/>
        <v>3.7235069029454155E-5</v>
      </c>
      <c r="AT1283" s="72">
        <f t="shared" si="620"/>
        <v>1.4321557899999502E-9</v>
      </c>
      <c r="AU1283" s="97">
        <f t="shared" si="648"/>
        <v>1.9602210235501079E-9</v>
      </c>
      <c r="AV1283" s="2"/>
      <c r="AW1283" s="2"/>
      <c r="AX1283" s="2"/>
      <c r="AY1283" s="2"/>
      <c r="AZ1283" s="2"/>
      <c r="BA1283" s="2"/>
      <c r="BC1283" s="10"/>
      <c r="BE1283" s="10"/>
      <c r="BI1283" s="10"/>
    </row>
    <row r="1284" spans="1:61" x14ac:dyDescent="0.2">
      <c r="A1284" s="9">
        <f>Raw_Data!A1282</f>
        <v>40775.482604166667</v>
      </c>
      <c r="B1284" s="10">
        <f>Raw_Data!J1282</f>
        <v>-2.0352718390078711E-2</v>
      </c>
      <c r="C1284" s="10">
        <f>Raw_Data!K1282</f>
        <v>-0.29733073883090011</v>
      </c>
      <c r="D1284" s="10">
        <f>Raw_Data!L1282</f>
        <v>2.1850804504545556E-2</v>
      </c>
      <c r="E1284" s="10">
        <f>Raw_Data!M1282</f>
        <v>1.8419277022354442E-2</v>
      </c>
      <c r="F1284" s="10">
        <f>Raw_Data!N1282</f>
        <v>1.8489714702527679E-2</v>
      </c>
      <c r="J1284" s="74">
        <f t="shared" si="621"/>
        <v>333268.99999980815</v>
      </c>
      <c r="K1284" s="69">
        <f t="shared" si="622"/>
        <v>9543.2715928075431</v>
      </c>
      <c r="L1284" s="69">
        <f>K1284+$D$8-$B$8*Q1284+Phase_Relations!$C$24*Q1284</f>
        <v>9792.1124170395778</v>
      </c>
      <c r="M1284" s="69">
        <f t="shared" si="623"/>
        <v>8.3076323045911921E-2</v>
      </c>
      <c r="N1284" s="69">
        <f t="shared" si="624"/>
        <v>0.21101386053661628</v>
      </c>
      <c r="O1284" s="70">
        <f t="shared" si="625"/>
        <v>65.65060876318698</v>
      </c>
      <c r="P1284" s="70">
        <f t="shared" si="626"/>
        <v>452.76281905646192</v>
      </c>
      <c r="Q1284" s="70">
        <f t="shared" si="627"/>
        <v>55.297707158243028</v>
      </c>
      <c r="R1284" s="111">
        <f t="shared" si="628"/>
        <v>381.36349764305538</v>
      </c>
      <c r="S1284" s="70">
        <f t="shared" si="618"/>
        <v>71.39932141340654</v>
      </c>
      <c r="T1284" s="113">
        <f t="shared" si="629"/>
        <v>0.610923676954088</v>
      </c>
      <c r="U1284" s="70">
        <f t="shared" si="630"/>
        <v>1.5517461394633836</v>
      </c>
      <c r="V1284" s="70">
        <f>(L1284/Phase_Relations!C$24)</f>
        <v>2010.8876882416421</v>
      </c>
      <c r="W1284" s="70">
        <f t="shared" si="631"/>
        <v>289567.82710679644</v>
      </c>
      <c r="X1284" s="70">
        <f t="shared" si="632"/>
        <v>13868.190953390635</v>
      </c>
      <c r="Y1284" s="70">
        <f t="shared" si="633"/>
        <v>1955.5899810833992</v>
      </c>
      <c r="Z1284" s="70">
        <f t="shared" si="634"/>
        <v>281604.95727600949</v>
      </c>
      <c r="AA1284" s="70">
        <f t="shared" si="635"/>
        <v>13486.82745574758</v>
      </c>
      <c r="AB1284" s="70">
        <f t="shared" si="636"/>
        <v>11.970651735722182</v>
      </c>
      <c r="AC1284" s="70">
        <f t="shared" si="637"/>
        <v>0.11970651735722182</v>
      </c>
      <c r="AD1284" s="70">
        <f t="shared" si="638"/>
        <v>13439.227908138642</v>
      </c>
      <c r="AE1284" s="70">
        <f t="shared" si="639"/>
        <v>4.1283743189509341</v>
      </c>
      <c r="AF1284" s="70">
        <f t="shared" si="640"/>
        <v>5.2940042161641826E-3</v>
      </c>
      <c r="AG1284" s="70">
        <f t="shared" si="641"/>
        <v>5.1484235869964073E-3</v>
      </c>
      <c r="AH1284" s="70">
        <f>(U1284-Phase_Relations!$B$37)/Phase_Relations!$B$37</f>
        <v>0.95606105210333236</v>
      </c>
      <c r="AI1284" s="70">
        <f>(U1284-Phase_Relations!G$20)/Phase_Relations!G$20</f>
        <v>0.88072010065113848</v>
      </c>
      <c r="AJ1284" s="70">
        <f t="shared" si="642"/>
        <v>0.95607976932936012</v>
      </c>
      <c r="AK1284" s="70">
        <f t="shared" si="643"/>
        <v>0.48876851316848713</v>
      </c>
      <c r="AL1284" s="71">
        <f>(1/(J1285-J1283))*((M1285-M1283)/Phase_Relations!B$22)</f>
        <v>-2.7273812598872665E-8</v>
      </c>
      <c r="AM1284" s="71">
        <f t="shared" si="644"/>
        <v>-5.2064552327100229E-2</v>
      </c>
      <c r="AN1284" s="71">
        <f>SUM(AM$27:AM1284)</f>
        <v>775.82458964474506</v>
      </c>
      <c r="AO1284" s="71">
        <f>(1/10000)*((AL1284*Phase_Relations!B$22*H$7*U1284))/(2*(P1284-R1284))</f>
        <v>-5.2412869090070192E-13</v>
      </c>
      <c r="AP1284" s="71">
        <f t="shared" si="645"/>
        <v>8.5630507334278143E-14</v>
      </c>
      <c r="AQ1284" s="72">
        <f t="shared" si="646"/>
        <v>-5.2296126599075365E-20</v>
      </c>
      <c r="AR1284" s="72">
        <f t="shared" si="647"/>
        <v>8.5439777101323842E-21</v>
      </c>
      <c r="AS1284" s="71">
        <f t="shared" si="619"/>
        <v>-3.4422094166847911E-6</v>
      </c>
      <c r="AT1284" s="72">
        <f t="shared" si="620"/>
        <v>1.5162280034407607E-8</v>
      </c>
      <c r="AU1284" s="97">
        <f t="shared" si="648"/>
        <v>1.6347973055528781E-9</v>
      </c>
      <c r="AV1284" s="2"/>
      <c r="AW1284" s="2"/>
      <c r="AX1284" s="2"/>
      <c r="AY1284" s="2"/>
      <c r="AZ1284" s="2"/>
      <c r="BA1284" s="2"/>
      <c r="BC1284" s="10"/>
      <c r="BE1284" s="10"/>
      <c r="BI1284" s="10"/>
    </row>
    <row r="1285" spans="1:61" x14ac:dyDescent="0.2">
      <c r="A1285" s="9">
        <f>Raw_Data!A1283</f>
        <v>40775.486076388886</v>
      </c>
      <c r="B1285" s="10">
        <f>Raw_Data!J1283</f>
        <v>-2.035419108624591E-2</v>
      </c>
      <c r="C1285" s="10">
        <f>Raw_Data!K1283</f>
        <v>-0.29724522744054038</v>
      </c>
      <c r="D1285" s="10">
        <f>Raw_Data!L1283</f>
        <v>2.1790899024970757E-2</v>
      </c>
      <c r="E1285" s="10">
        <f>Raw_Data!M1283</f>
        <v>1.8364799140750641E-2</v>
      </c>
      <c r="F1285" s="10">
        <f>Raw_Data!N1283</f>
        <v>1.846394584340488E-2</v>
      </c>
      <c r="J1285" s="74">
        <f t="shared" si="621"/>
        <v>333568.99999952875</v>
      </c>
      <c r="K1285" s="69">
        <f t="shared" si="622"/>
        <v>9543.9621314976539</v>
      </c>
      <c r="L1285" s="69">
        <f>K1285+$D$8-$B$8*Q1285+Phase_Relations!$C$24*Q1285</f>
        <v>9792.0801317897804</v>
      </c>
      <c r="M1285" s="69">
        <f t="shared" si="623"/>
        <v>8.3050194270199412E-2</v>
      </c>
      <c r="N1285" s="69">
        <f t="shared" si="624"/>
        <v>0.21094749344630651</v>
      </c>
      <c r="O1285" s="70">
        <f t="shared" si="625"/>
        <v>65.47062311544947</v>
      </c>
      <c r="P1285" s="70">
        <f t="shared" si="626"/>
        <v>451.52153872723773</v>
      </c>
      <c r="Q1285" s="70">
        <f t="shared" si="627"/>
        <v>55.134155573679081</v>
      </c>
      <c r="R1285" s="111">
        <f t="shared" si="628"/>
        <v>380.23555568054542</v>
      </c>
      <c r="S1285" s="70">
        <f t="shared" si="618"/>
        <v>71.285983046692309</v>
      </c>
      <c r="T1285" s="113">
        <f t="shared" si="629"/>
        <v>0.61094980572980051</v>
      </c>
      <c r="U1285" s="70">
        <f t="shared" si="630"/>
        <v>1.5518125065536934</v>
      </c>
      <c r="V1285" s="70">
        <f>(L1285/Phase_Relations!C$24)</f>
        <v>2010.881058210392</v>
      </c>
      <c r="W1285" s="70">
        <f t="shared" si="631"/>
        <v>289566.87238229642</v>
      </c>
      <c r="X1285" s="70">
        <f t="shared" si="632"/>
        <v>13868.145229037185</v>
      </c>
      <c r="Y1285" s="70">
        <f t="shared" si="633"/>
        <v>1955.746902636713</v>
      </c>
      <c r="Z1285" s="70">
        <f t="shared" si="634"/>
        <v>281627.55397968669</v>
      </c>
      <c r="AA1285" s="70">
        <f t="shared" si="635"/>
        <v>13487.90967335664</v>
      </c>
      <c r="AB1285" s="70">
        <f t="shared" si="636"/>
        <v>11.966886782449492</v>
      </c>
      <c r="AC1285" s="70">
        <f t="shared" si="637"/>
        <v>0.11966886782449493</v>
      </c>
      <c r="AD1285" s="70">
        <f t="shared" si="638"/>
        <v>13440.385684658844</v>
      </c>
      <c r="AE1285" s="70">
        <f t="shared" si="639"/>
        <v>4.1284117313901101</v>
      </c>
      <c r="AF1285" s="70">
        <f t="shared" si="640"/>
        <v>5.2851764856868197E-3</v>
      </c>
      <c r="AG1285" s="70">
        <f t="shared" si="641"/>
        <v>5.140267993259358E-3</v>
      </c>
      <c r="AH1285" s="70">
        <f>(U1285-Phase_Relations!$B$37)/Phase_Relations!$B$37</f>
        <v>0.95614471145791047</v>
      </c>
      <c r="AI1285" s="70">
        <f>(U1285-Phase_Relations!G$20)/Phase_Relations!G$20</f>
        <v>0.88080053772624567</v>
      </c>
      <c r="AJ1285" s="70">
        <f t="shared" si="642"/>
        <v>0.95607617534133438</v>
      </c>
      <c r="AK1285" s="70">
        <f t="shared" si="643"/>
        <v>0.48879037724427754</v>
      </c>
      <c r="AL1285" s="71">
        <f>(1/(J1286-J1284))*((M1286-M1284)/Phase_Relations!B$22)</f>
        <v>2.856355530721581E-8</v>
      </c>
      <c r="AM1285" s="71">
        <f t="shared" si="644"/>
        <v>-0.5060024458241078</v>
      </c>
      <c r="AN1285" s="71">
        <f>SUM(AM$27:AM1285)</f>
        <v>775.31858719892091</v>
      </c>
      <c r="AO1285" s="71">
        <f>(1/10000)*((AL1285*Phase_Relations!B$22*H$7*U1285))/(2*(P1285-R1285))</f>
        <v>5.498102854555879E-13</v>
      </c>
      <c r="AP1285" s="71">
        <f t="shared" si="645"/>
        <v>1.3975362071548425E-14</v>
      </c>
      <c r="AQ1285" s="72">
        <f t="shared" si="646"/>
        <v>5.4858565830937391E-20</v>
      </c>
      <c r="AR1285" s="72">
        <f t="shared" si="647"/>
        <v>1.3944233865649525E-21</v>
      </c>
      <c r="AS1285" s="71">
        <f t="shared" si="619"/>
        <v>-3.6940890994119205E-5</v>
      </c>
      <c r="AT1285" s="72">
        <f t="shared" si="620"/>
        <v>-1.4820722029758856E-9</v>
      </c>
      <c r="AU1285" s="97">
        <f t="shared" si="648"/>
        <v>1.7595881291467068E-9</v>
      </c>
      <c r="AV1285" s="2"/>
      <c r="AW1285" s="2"/>
      <c r="AX1285" s="2"/>
      <c r="AY1285" s="2"/>
      <c r="AZ1285" s="2"/>
      <c r="BA1285" s="2"/>
      <c r="BC1285" s="10"/>
      <c r="BE1285" s="10"/>
      <c r="BI1285" s="10"/>
    </row>
    <row r="1286" spans="1:61" x14ac:dyDescent="0.2">
      <c r="A1286" s="9">
        <f>Raw_Data!A1284</f>
        <v>40775.489548611113</v>
      </c>
      <c r="B1286" s="10">
        <f>Raw_Data!J1284</f>
        <v>-2.0351993918577109E-2</v>
      </c>
      <c r="C1286" s="10">
        <f>Raw_Data!K1284</f>
        <v>-0.29743050211964039</v>
      </c>
      <c r="D1286" s="10">
        <f>Raw_Data!L1284</f>
        <v>2.1674841065731056E-2</v>
      </c>
      <c r="E1286" s="10">
        <f>Raw_Data!M1284</f>
        <v>1.8522983336320943E-2</v>
      </c>
      <c r="F1286" s="10">
        <f>Raw_Data!N1284</f>
        <v>1.8601455455745979E-2</v>
      </c>
      <c r="J1286" s="74">
        <f t="shared" si="621"/>
        <v>333868.999999878</v>
      </c>
      <c r="K1286" s="69">
        <f t="shared" si="622"/>
        <v>9542.9318923228948</v>
      </c>
      <c r="L1286" s="69">
        <f>K1286+$D$8-$B$8*Q1286+Phase_Relations!$C$24*Q1286</f>
        <v>9793.148713643066</v>
      </c>
      <c r="M1286" s="69">
        <f t="shared" si="623"/>
        <v>8.3106503298453038E-2</v>
      </c>
      <c r="N1286" s="69">
        <f t="shared" si="624"/>
        <v>0.21109051837807072</v>
      </c>
      <c r="O1286" s="70">
        <f t="shared" si="625"/>
        <v>65.121927685296569</v>
      </c>
      <c r="P1286" s="70">
        <f t="shared" si="626"/>
        <v>449.11674265721774</v>
      </c>
      <c r="Q1286" s="70">
        <f t="shared" si="627"/>
        <v>55.609050615058429</v>
      </c>
      <c r="R1286" s="111">
        <f t="shared" si="628"/>
        <v>383.51069389695471</v>
      </c>
      <c r="S1286" s="70">
        <f t="shared" si="618"/>
        <v>65.606048760263036</v>
      </c>
      <c r="T1286" s="113">
        <f t="shared" si="629"/>
        <v>0.61089349670154691</v>
      </c>
      <c r="U1286" s="70">
        <f t="shared" si="630"/>
        <v>1.5516694816219292</v>
      </c>
      <c r="V1286" s="70">
        <f>(L1286/Phase_Relations!C$24)</f>
        <v>2011.1004999407494</v>
      </c>
      <c r="W1286" s="70">
        <f t="shared" si="631"/>
        <v>289598.47199146793</v>
      </c>
      <c r="X1286" s="70">
        <f t="shared" si="632"/>
        <v>13869.658620281029</v>
      </c>
      <c r="Y1286" s="70">
        <f t="shared" si="633"/>
        <v>1955.4914493256911</v>
      </c>
      <c r="Z1286" s="70">
        <f t="shared" si="634"/>
        <v>281590.76870289951</v>
      </c>
      <c r="AA1286" s="70">
        <f t="shared" si="635"/>
        <v>13486.147926384074</v>
      </c>
      <c r="AB1286" s="70">
        <f t="shared" si="636"/>
        <v>11.975000475281416</v>
      </c>
      <c r="AC1286" s="70">
        <f t="shared" si="637"/>
        <v>0.11975000475281415</v>
      </c>
      <c r="AD1286" s="70">
        <f t="shared" si="638"/>
        <v>13442.410560543898</v>
      </c>
      <c r="AE1286" s="70">
        <f t="shared" si="639"/>
        <v>4.1284771555682402</v>
      </c>
      <c r="AF1286" s="70">
        <f t="shared" si="640"/>
        <v>4.8646988835049374E-3</v>
      </c>
      <c r="AG1286" s="70">
        <f t="shared" si="641"/>
        <v>4.7301848269235714E-3</v>
      </c>
      <c r="AH1286" s="70">
        <f>(U1286-Phase_Relations!$B$37)/Phase_Relations!$B$37</f>
        <v>0.95596442069295295</v>
      </c>
      <c r="AI1286" s="70">
        <f>(U1286-Phase_Relations!G$20)/Phase_Relations!G$20</f>
        <v>0.88062719116057853</v>
      </c>
      <c r="AJ1286" s="70">
        <f t="shared" si="642"/>
        <v>0.95607531731486084</v>
      </c>
      <c r="AK1286" s="70">
        <f t="shared" si="643"/>
        <v>0.48874325656408252</v>
      </c>
      <c r="AL1286" s="71">
        <f>(1/(J1287-J1285))*((M1287-M1285)/Phase_Relations!B$22)</f>
        <v>4.1154563740686316E-8</v>
      </c>
      <c r="AM1286" s="71">
        <f t="shared" si="644"/>
        <v>1.0905937559836405</v>
      </c>
      <c r="AN1286" s="71">
        <f>SUM(AM$27:AM1286)</f>
        <v>776.40918095490451</v>
      </c>
      <c r="AO1286" s="71">
        <f>(1/10000)*((AL1286*Phase_Relations!B$22*H$7*U1286))/(2*(P1286-R1286))</f>
        <v>8.6067429134765895E-13</v>
      </c>
      <c r="AP1286" s="71">
        <f t="shared" si="645"/>
        <v>2.01611344585612E-14</v>
      </c>
      <c r="AQ1286" s="72">
        <f t="shared" si="646"/>
        <v>8.5875725718312079E-20</v>
      </c>
      <c r="AR1286" s="72">
        <f t="shared" si="647"/>
        <v>2.0116228291453046E-21</v>
      </c>
      <c r="AS1286" s="71">
        <f t="shared" si="619"/>
        <v>4.551704853644255E-5</v>
      </c>
      <c r="AT1286" s="72">
        <f t="shared" si="620"/>
        <v>1.8829058526394982E-9</v>
      </c>
      <c r="AU1286" s="97">
        <f t="shared" si="648"/>
        <v>2.595615456761644E-9</v>
      </c>
      <c r="AV1286" s="2"/>
      <c r="AW1286" s="2"/>
      <c r="AX1286" s="2"/>
      <c r="AY1286" s="2"/>
      <c r="AZ1286" s="2"/>
      <c r="BA1286" s="2"/>
      <c r="BC1286" s="10"/>
      <c r="BE1286" s="10"/>
      <c r="BI1286" s="10"/>
    </row>
    <row r="1287" spans="1:61" x14ac:dyDescent="0.2">
      <c r="A1287" s="9">
        <f>Raw_Data!A1285</f>
        <v>40775.493020833332</v>
      </c>
      <c r="B1287" s="10">
        <f>Raw_Data!J1285</f>
        <v>-2.035194641224921E-2</v>
      </c>
      <c r="C1287" s="10">
        <f>Raw_Data!K1285</f>
        <v>-0.29738774642446053</v>
      </c>
      <c r="D1287" s="10">
        <f>Raw_Data!L1285</f>
        <v>2.1569091979661656E-2</v>
      </c>
      <c r="E1287" s="10">
        <f>Raw_Data!M1285</f>
        <v>1.8429740291090641E-2</v>
      </c>
      <c r="F1287" s="10">
        <f>Raw_Data!N1285</f>
        <v>1.8523945691640578E-2</v>
      </c>
      <c r="J1287" s="74">
        <f t="shared" si="621"/>
        <v>334168.9999995986</v>
      </c>
      <c r="K1287" s="69">
        <f t="shared" si="622"/>
        <v>9542.9096168813139</v>
      </c>
      <c r="L1287" s="69">
        <f>K1287+$D$8-$B$8*Q1287+Phase_Relations!$C$24*Q1287</f>
        <v>9791.8892699537791</v>
      </c>
      <c r="M1287" s="69">
        <f t="shared" si="623"/>
        <v>8.3093678182252884E-2</v>
      </c>
      <c r="N1287" s="69">
        <f t="shared" si="624"/>
        <v>0.21105794258292232</v>
      </c>
      <c r="O1287" s="70">
        <f t="shared" si="625"/>
        <v>64.804205201661574</v>
      </c>
      <c r="P1287" s="70">
        <f t="shared" si="626"/>
        <v>446.92555311490742</v>
      </c>
      <c r="Q1287" s="70">
        <f t="shared" si="627"/>
        <v>55.329119616494786</v>
      </c>
      <c r="R1287" s="111">
        <f t="shared" si="628"/>
        <v>381.58013528617096</v>
      </c>
      <c r="S1287" s="70">
        <f t="shared" si="618"/>
        <v>65.345417828736458</v>
      </c>
      <c r="T1287" s="113">
        <f t="shared" si="629"/>
        <v>0.61090632181774707</v>
      </c>
      <c r="U1287" s="70">
        <f t="shared" si="630"/>
        <v>1.5517020574170777</v>
      </c>
      <c r="V1287" s="70">
        <f>(L1287/Phase_Relations!C$24)</f>
        <v>2010.8418632236694</v>
      </c>
      <c r="W1287" s="70">
        <f t="shared" si="631"/>
        <v>289561.22830420837</v>
      </c>
      <c r="X1287" s="70">
        <f t="shared" si="632"/>
        <v>13867.874918783928</v>
      </c>
      <c r="Y1287" s="70">
        <f t="shared" si="633"/>
        <v>1955.5127436071746</v>
      </c>
      <c r="Z1287" s="70">
        <f t="shared" si="634"/>
        <v>281593.83507943316</v>
      </c>
      <c r="AA1287" s="70">
        <f t="shared" si="635"/>
        <v>13486.294783497757</v>
      </c>
      <c r="AB1287" s="70">
        <f t="shared" si="636"/>
        <v>11.973152475828952</v>
      </c>
      <c r="AC1287" s="70">
        <f t="shared" si="637"/>
        <v>0.11973152475828952</v>
      </c>
      <c r="AD1287" s="70">
        <f t="shared" si="638"/>
        <v>13442.731171611933</v>
      </c>
      <c r="AE1287" s="70">
        <f t="shared" si="639"/>
        <v>4.1284875136774941</v>
      </c>
      <c r="AF1287" s="70">
        <f t="shared" si="640"/>
        <v>4.8453202957342376E-3</v>
      </c>
      <c r="AG1287" s="70">
        <f t="shared" si="641"/>
        <v>4.7119993662638679E-3</v>
      </c>
      <c r="AH1287" s="70">
        <f>(U1287-Phase_Relations!$B$37)/Phase_Relations!$B$37</f>
        <v>0.95600548426805121</v>
      </c>
      <c r="AI1287" s="70">
        <f>(U1287-Phase_Relations!G$20)/Phase_Relations!G$20</f>
        <v>0.8806666731036441</v>
      </c>
      <c r="AJ1287" s="70">
        <f t="shared" si="642"/>
        <v>0.9560698729649455</v>
      </c>
      <c r="AK1287" s="70">
        <f t="shared" si="643"/>
        <v>0.48875398967799627</v>
      </c>
      <c r="AL1287" s="71">
        <f>(1/(J1288-J1286))*((M1288-M1286)/Phase_Relations!B$22)</f>
        <v>-3.2845349151528618E-8</v>
      </c>
      <c r="AM1287" s="71">
        <f t="shared" si="644"/>
        <v>-0.24841863600208566</v>
      </c>
      <c r="AN1287" s="71">
        <f>SUM(AM$27:AM1287)</f>
        <v>776.16076231890247</v>
      </c>
      <c r="AO1287" s="71">
        <f>(1/10000)*((AL1287*Phase_Relations!B$22*H$7*U1287))/(2*(P1287-R1287))</f>
        <v>-6.8965608398747333E-13</v>
      </c>
      <c r="AP1287" s="71">
        <f t="shared" si="645"/>
        <v>7.7006354197241409E-14</v>
      </c>
      <c r="AQ1287" s="72">
        <f t="shared" si="646"/>
        <v>-6.8811996946880291E-20</v>
      </c>
      <c r="AR1287" s="72">
        <f t="shared" si="647"/>
        <v>7.6834833084822126E-21</v>
      </c>
      <c r="AS1287" s="71">
        <f t="shared" si="619"/>
        <v>-6.5481300465546831E-5</v>
      </c>
      <c r="AT1287" s="72">
        <f t="shared" si="620"/>
        <v>1.0487673146887253E-9</v>
      </c>
      <c r="AU1287" s="97">
        <f t="shared" si="648"/>
        <v>3.4433380633213815E-9</v>
      </c>
      <c r="AV1287" s="2"/>
      <c r="AW1287" s="2"/>
      <c r="AX1287" s="2"/>
      <c r="AY1287" s="2"/>
      <c r="AZ1287" s="2"/>
      <c r="BA1287" s="2"/>
      <c r="BC1287" s="10"/>
      <c r="BE1287" s="10"/>
      <c r="BI1287" s="10"/>
    </row>
    <row r="1288" spans="1:61" x14ac:dyDescent="0.2">
      <c r="A1288" s="9">
        <f>Raw_Data!A1286</f>
        <v>40775.496493055558</v>
      </c>
      <c r="B1288" s="10">
        <f>Raw_Data!J1286</f>
        <v>-2.0352350216036909E-2</v>
      </c>
      <c r="C1288" s="10">
        <f>Raw_Data!K1286</f>
        <v>-0.29731529927430067</v>
      </c>
      <c r="D1288" s="10">
        <f>Raw_Data!L1286</f>
        <v>2.1525671195893655E-2</v>
      </c>
      <c r="E1288" s="10">
        <f>Raw_Data!M1286</f>
        <v>1.8458992312540442E-2</v>
      </c>
      <c r="F1288" s="10">
        <f>Raw_Data!N1286</f>
        <v>1.8528344086889779E-2</v>
      </c>
      <c r="J1288" s="74">
        <f t="shared" si="621"/>
        <v>334468.99999994785</v>
      </c>
      <c r="K1288" s="69">
        <f t="shared" si="622"/>
        <v>9543.098958135015</v>
      </c>
      <c r="L1288" s="69">
        <f>K1288+$D$8-$B$8*Q1288+Phase_Relations!$C$24*Q1288</f>
        <v>9792.4667331529781</v>
      </c>
      <c r="M1288" s="69">
        <f t="shared" si="623"/>
        <v>8.3071798902535493E-2</v>
      </c>
      <c r="N1288" s="69">
        <f t="shared" si="624"/>
        <v>0.21100236921244014</v>
      </c>
      <c r="O1288" s="70">
        <f t="shared" si="625"/>
        <v>64.673747721857993</v>
      </c>
      <c r="P1288" s="70">
        <f t="shared" si="626"/>
        <v>446.02584635764129</v>
      </c>
      <c r="Q1288" s="70">
        <f t="shared" si="627"/>
        <v>55.416939008860446</v>
      </c>
      <c r="R1288" s="111">
        <f t="shared" si="628"/>
        <v>382.18578626800308</v>
      </c>
      <c r="S1288" s="70">
        <f t="shared" si="618"/>
        <v>63.8400600896382</v>
      </c>
      <c r="T1288" s="113">
        <f t="shared" si="629"/>
        <v>0.61092820109746448</v>
      </c>
      <c r="U1288" s="70">
        <f t="shared" si="630"/>
        <v>1.5517576307875598</v>
      </c>
      <c r="V1288" s="70">
        <f>(L1288/Phase_Relations!C$24)</f>
        <v>2010.9604498562801</v>
      </c>
      <c r="W1288" s="70">
        <f t="shared" si="631"/>
        <v>289578.30477930431</v>
      </c>
      <c r="X1288" s="70">
        <f t="shared" si="632"/>
        <v>13868.692757629518</v>
      </c>
      <c r="Y1288" s="70">
        <f t="shared" si="633"/>
        <v>1955.5435108474196</v>
      </c>
      <c r="Z1288" s="70">
        <f t="shared" si="634"/>
        <v>281598.26556202845</v>
      </c>
      <c r="AA1288" s="70">
        <f t="shared" si="635"/>
        <v>13486.506971361516</v>
      </c>
      <c r="AB1288" s="70">
        <f t="shared" si="636"/>
        <v>11.969999841863899</v>
      </c>
      <c r="AC1288" s="70">
        <f t="shared" si="637"/>
        <v>0.11969999841863899</v>
      </c>
      <c r="AD1288" s="70">
        <f t="shared" si="638"/>
        <v>13443.946931301756</v>
      </c>
      <c r="AE1288" s="70">
        <f t="shared" si="639"/>
        <v>4.1285267894647779</v>
      </c>
      <c r="AF1288" s="70">
        <f t="shared" si="640"/>
        <v>4.7336245200630548E-3</v>
      </c>
      <c r="AG1288" s="70">
        <f t="shared" si="641"/>
        <v>4.6031779061886111E-3</v>
      </c>
      <c r="AH1288" s="70">
        <f>(U1288-Phase_Relations!$B$37)/Phase_Relations!$B$37</f>
        <v>0.95607553754723751</v>
      </c>
      <c r="AI1288" s="70">
        <f>(U1288-Phase_Relations!G$20)/Phase_Relations!G$20</f>
        <v>0.88073402816402968</v>
      </c>
      <c r="AJ1288" s="70">
        <f t="shared" si="642"/>
        <v>0.956062745117639</v>
      </c>
      <c r="AK1288" s="70">
        <f t="shared" si="643"/>
        <v>0.48877229902178515</v>
      </c>
      <c r="AL1288" s="71">
        <f>(1/(J1289-J1287))*((M1289-M1287)/Phase_Relations!B$22)</f>
        <v>-2.4329590876659895E-8</v>
      </c>
      <c r="AM1288" s="71">
        <f t="shared" si="644"/>
        <v>-0.42381927297351424</v>
      </c>
      <c r="AN1288" s="71">
        <f>SUM(AM$27:AM1288)</f>
        <v>775.73694304592891</v>
      </c>
      <c r="AO1288" s="71">
        <f>(1/10000)*((AL1288*Phase_Relations!B$22*H$7*U1288))/(2*(P1288-R1288))</f>
        <v>-5.2291476025282529E-13</v>
      </c>
      <c r="AP1288" s="71">
        <f t="shared" si="645"/>
        <v>1.3172208509279043E-13</v>
      </c>
      <c r="AQ1288" s="72">
        <f t="shared" si="646"/>
        <v>-5.2175003920721784E-20</v>
      </c>
      <c r="AR1288" s="72">
        <f t="shared" si="647"/>
        <v>1.3142869217994797E-20</v>
      </c>
      <c r="AS1288" s="71">
        <f t="shared" si="619"/>
        <v>-2.9458502197236096E-5</v>
      </c>
      <c r="AT1288" s="72">
        <f t="shared" si="620"/>
        <v>1.7676004654851258E-9</v>
      </c>
      <c r="AU1288" s="97">
        <f t="shared" si="648"/>
        <v>3.3248849097718528E-9</v>
      </c>
      <c r="AV1288" s="2"/>
      <c r="AW1288" s="2"/>
      <c r="AX1288" s="2"/>
      <c r="AY1288" s="2"/>
      <c r="AZ1288" s="2"/>
      <c r="BA1288" s="2"/>
      <c r="BC1288" s="10"/>
      <c r="BE1288" s="10"/>
      <c r="BI1288" s="10"/>
    </row>
    <row r="1289" spans="1:61" x14ac:dyDescent="0.2">
      <c r="A1289" s="9">
        <f>Raw_Data!A1287</f>
        <v>40775.499976851854</v>
      </c>
      <c r="B1289" s="10">
        <f>Raw_Data!J1287</f>
        <v>-2.035100816227171E-2</v>
      </c>
      <c r="C1289" s="10">
        <f>Raw_Data!K1287</f>
        <v>-0.29730104737591034</v>
      </c>
      <c r="D1289" s="10">
        <f>Raw_Data!L1287</f>
        <v>2.1442927049145556E-2</v>
      </c>
      <c r="E1289" s="10">
        <f>Raw_Data!M1287</f>
        <v>1.8443030186341244E-2</v>
      </c>
      <c r="F1289" s="10">
        <f>Raw_Data!N1287</f>
        <v>1.8503148931495177E-2</v>
      </c>
      <c r="J1289" s="74">
        <f t="shared" si="621"/>
        <v>334769.99999990221</v>
      </c>
      <c r="K1289" s="69">
        <f t="shared" si="622"/>
        <v>9542.4696769093844</v>
      </c>
      <c r="L1289" s="69">
        <f>K1289+$D$8-$B$8*Q1289+Phase_Relations!$C$24*Q1289</f>
        <v>9791.6256630947246</v>
      </c>
      <c r="M1289" s="69">
        <f t="shared" si="623"/>
        <v>8.3067928692110063E-2</v>
      </c>
      <c r="N1289" s="69">
        <f t="shared" si="624"/>
        <v>0.21099253887795957</v>
      </c>
      <c r="O1289" s="70">
        <f t="shared" si="625"/>
        <v>64.425143437998642</v>
      </c>
      <c r="P1289" s="70">
        <f t="shared" si="626"/>
        <v>444.31133405516306</v>
      </c>
      <c r="Q1289" s="70">
        <f t="shared" si="627"/>
        <v>55.369018073683947</v>
      </c>
      <c r="R1289" s="111">
        <f t="shared" si="628"/>
        <v>381.85529705988932</v>
      </c>
      <c r="S1289" s="70">
        <f t="shared" si="618"/>
        <v>62.456036995273735</v>
      </c>
      <c r="T1289" s="113">
        <f t="shared" si="629"/>
        <v>0.61093207130788985</v>
      </c>
      <c r="U1289" s="70">
        <f t="shared" si="630"/>
        <v>1.5517674611220402</v>
      </c>
      <c r="V1289" s="70">
        <f>(L1289/Phase_Relations!C$24)</f>
        <v>2010.7877294714378</v>
      </c>
      <c r="W1289" s="70">
        <f t="shared" si="631"/>
        <v>289553.43304388702</v>
      </c>
      <c r="X1289" s="70">
        <f t="shared" si="632"/>
        <v>13867.501582561641</v>
      </c>
      <c r="Y1289" s="70">
        <f t="shared" si="633"/>
        <v>1955.4187113977539</v>
      </c>
      <c r="Z1289" s="70">
        <f t="shared" si="634"/>
        <v>281580.29444127658</v>
      </c>
      <c r="AA1289" s="70">
        <f t="shared" si="635"/>
        <v>13485.646285501753</v>
      </c>
      <c r="AB1289" s="70">
        <f t="shared" si="636"/>
        <v>11.969442174655631</v>
      </c>
      <c r="AC1289" s="70">
        <f t="shared" si="637"/>
        <v>0.11969442174655631</v>
      </c>
      <c r="AD1289" s="70">
        <f t="shared" si="638"/>
        <v>13444.008927504903</v>
      </c>
      <c r="AE1289" s="70">
        <f t="shared" si="639"/>
        <v>4.1285287921911342</v>
      </c>
      <c r="AF1289" s="70">
        <f t="shared" si="640"/>
        <v>4.6312972825350929E-3</v>
      </c>
      <c r="AG1289" s="70">
        <f t="shared" si="641"/>
        <v>4.5037699562127395E-3</v>
      </c>
      <c r="AH1289" s="70">
        <f>(U1289-Phase_Relations!$B$37)/Phase_Relations!$B$37</f>
        <v>0.95608792922260077</v>
      </c>
      <c r="AI1289" s="70">
        <f>(U1289-Phase_Relations!G$20)/Phase_Relations!G$20</f>
        <v>0.88074594255336391</v>
      </c>
      <c r="AJ1289" s="70">
        <f t="shared" si="642"/>
        <v>0.95605137952830377</v>
      </c>
      <c r="AK1289" s="70">
        <f t="shared" si="643"/>
        <v>0.48877553761224551</v>
      </c>
      <c r="AL1289" s="71">
        <f>(1/(J1290-J1288))*((M1290-M1288)/Phase_Relations!B$22)</f>
        <v>-1.5852185872603676E-8</v>
      </c>
      <c r="AM1289" s="71">
        <f t="shared" si="644"/>
        <v>-7.4972656398994697E-2</v>
      </c>
      <c r="AN1289" s="71">
        <f>SUM(AM$27:AM1289)</f>
        <v>775.66197038952987</v>
      </c>
      <c r="AO1289" s="71">
        <f>(1/10000)*((AL1289*Phase_Relations!B$22*H$7*U1289))/(2*(P1289-R1289))</f>
        <v>-3.4826262209464742E-13</v>
      </c>
      <c r="AP1289" s="71">
        <f t="shared" si="645"/>
        <v>1.6383895359445432E-13</v>
      </c>
      <c r="AQ1289" s="72">
        <f t="shared" si="646"/>
        <v>-3.4748691477830405E-20</v>
      </c>
      <c r="AR1289" s="72">
        <f t="shared" si="647"/>
        <v>1.6347402475356728E-20</v>
      </c>
      <c r="AS1289" s="71">
        <f t="shared" si="619"/>
        <v>-1.0218315615583999E-4</v>
      </c>
      <c r="AT1289" s="72">
        <f t="shared" si="620"/>
        <v>3.3938404446341812E-10</v>
      </c>
      <c r="AU1289" s="97">
        <f t="shared" si="648"/>
        <v>2.1412650556041305E-9</v>
      </c>
      <c r="AV1289" s="2"/>
      <c r="AW1289" s="2"/>
      <c r="AX1289" s="2"/>
      <c r="AY1289" s="2"/>
      <c r="AZ1289" s="2"/>
      <c r="BA1289" s="2"/>
      <c r="BC1289" s="10"/>
      <c r="BE1289" s="10"/>
      <c r="BI1289" s="10"/>
    </row>
    <row r="1290" spans="1:61" x14ac:dyDescent="0.2">
      <c r="A1290" s="9">
        <f>Raw_Data!A1288</f>
        <v>40775.503449074073</v>
      </c>
      <c r="B1290" s="10">
        <f>Raw_Data!J1288</f>
        <v>-2.0352397722364912E-2</v>
      </c>
      <c r="C1290" s="10">
        <f>Raw_Data!K1288</f>
        <v>-0.29725947933894048</v>
      </c>
      <c r="D1290" s="10">
        <f>Raw_Data!L1288</f>
        <v>2.1330705225889656E-2</v>
      </c>
      <c r="E1290" s="10">
        <f>Raw_Data!M1288</f>
        <v>1.8403849342344944E-2</v>
      </c>
      <c r="F1290" s="10">
        <f>Raw_Data!N1288</f>
        <v>1.8489583228756577E-2</v>
      </c>
      <c r="J1290" s="74">
        <f t="shared" si="621"/>
        <v>335069.99999962281</v>
      </c>
      <c r="K1290" s="69">
        <f t="shared" si="622"/>
        <v>9543.121233576645</v>
      </c>
      <c r="L1290" s="69">
        <f>K1290+$D$8-$B$8*Q1290+Phase_Relations!$C$24*Q1290</f>
        <v>9791.7573601200074</v>
      </c>
      <c r="M1290" s="69">
        <f t="shared" si="623"/>
        <v>8.3055021567252252E-2</v>
      </c>
      <c r="N1290" s="69">
        <f t="shared" si="624"/>
        <v>0.21095975478082071</v>
      </c>
      <c r="O1290" s="70">
        <f t="shared" si="625"/>
        <v>64.087973654994443</v>
      </c>
      <c r="P1290" s="70">
        <f t="shared" si="626"/>
        <v>441.98602520685819</v>
      </c>
      <c r="Q1290" s="70">
        <f t="shared" si="627"/>
        <v>55.251390718663949</v>
      </c>
      <c r="R1290" s="111">
        <f t="shared" si="628"/>
        <v>381.04407392182031</v>
      </c>
      <c r="S1290" s="70">
        <f t="shared" si="618"/>
        <v>60.941951285037874</v>
      </c>
      <c r="T1290" s="113">
        <f t="shared" si="629"/>
        <v>0.61094497843274764</v>
      </c>
      <c r="U1290" s="70">
        <f t="shared" si="630"/>
        <v>1.551800245219179</v>
      </c>
      <c r="V1290" s="70">
        <f>(L1290/Phase_Relations!C$24)</f>
        <v>2010.8147744966009</v>
      </c>
      <c r="W1290" s="70">
        <f t="shared" si="631"/>
        <v>289557.32752751053</v>
      </c>
      <c r="X1290" s="70">
        <f t="shared" si="632"/>
        <v>13867.688099976558</v>
      </c>
      <c r="Y1290" s="70">
        <f t="shared" si="633"/>
        <v>1955.5633837779369</v>
      </c>
      <c r="Z1290" s="70">
        <f t="shared" si="634"/>
        <v>281601.12726402294</v>
      </c>
      <c r="AA1290" s="70">
        <f t="shared" si="635"/>
        <v>13486.644026054737</v>
      </c>
      <c r="AB1290" s="70">
        <f t="shared" si="636"/>
        <v>11.967582358393702</v>
      </c>
      <c r="AC1290" s="70">
        <f t="shared" si="637"/>
        <v>0.11967582358393702</v>
      </c>
      <c r="AD1290" s="70">
        <f t="shared" si="638"/>
        <v>13446.016058531379</v>
      </c>
      <c r="AE1290" s="70">
        <f t="shared" si="639"/>
        <v>4.1285936255954416</v>
      </c>
      <c r="AF1290" s="70">
        <f t="shared" si="640"/>
        <v>4.5186890947299134E-3</v>
      </c>
      <c r="AG1290" s="70">
        <f t="shared" si="641"/>
        <v>4.3945285505188779E-3</v>
      </c>
      <c r="AH1290" s="70">
        <f>(U1290-Phase_Relations!$B$37)/Phase_Relations!$B$37</f>
        <v>0.95612925537377369</v>
      </c>
      <c r="AI1290" s="70">
        <f>(U1290-Phase_Relations!G$20)/Phase_Relations!G$20</f>
        <v>0.88078567695894905</v>
      </c>
      <c r="AJ1290" s="70">
        <f t="shared" si="642"/>
        <v>0.95603767232392378</v>
      </c>
      <c r="AK1290" s="70">
        <f t="shared" si="643"/>
        <v>0.48878633799231136</v>
      </c>
      <c r="AL1290" s="71">
        <f>(1/(J1291-J1289))*((M1291-M1289)/Phase_Relations!B$22)</f>
        <v>-5.9394976210097036E-9</v>
      </c>
      <c r="AM1290" s="71">
        <f t="shared" si="644"/>
        <v>-0.2500525287635062</v>
      </c>
      <c r="AN1290" s="71">
        <f>SUM(AM$27:AM1290)</f>
        <v>775.41191786076638</v>
      </c>
      <c r="AO1290" s="71">
        <f>(1/10000)*((AL1290*Phase_Relations!B$22*H$7*U1290))/(2*(P1290-R1290))</f>
        <v>-1.3373179239202629E-13</v>
      </c>
      <c r="AP1290" s="71">
        <f t="shared" si="645"/>
        <v>7.3200142119078446E-14</v>
      </c>
      <c r="AQ1290" s="72">
        <f t="shared" si="646"/>
        <v>-1.3343392313128772E-20</v>
      </c>
      <c r="AR1290" s="72">
        <f t="shared" si="647"/>
        <v>7.3037098823023195E-21</v>
      </c>
      <c r="AS1290" s="71">
        <f t="shared" si="619"/>
        <v>-1.0525939331935682E-5</v>
      </c>
      <c r="AT1290" s="72">
        <f t="shared" si="620"/>
        <v>1.2651373312721528E-9</v>
      </c>
      <c r="AU1290" s="97">
        <f t="shared" si="648"/>
        <v>2.0905289140124531E-9</v>
      </c>
      <c r="AV1290" s="2"/>
      <c r="AW1290" s="2"/>
      <c r="AX1290" s="2"/>
      <c r="AY1290" s="2"/>
      <c r="AZ1290" s="2"/>
      <c r="BA1290" s="2"/>
      <c r="BC1290" s="10"/>
      <c r="BE1290" s="10"/>
      <c r="BI1290" s="10"/>
    </row>
    <row r="1291" spans="1:61" x14ac:dyDescent="0.2">
      <c r="A1291" s="9">
        <f>Raw_Data!A1289</f>
        <v>40775.506921296299</v>
      </c>
      <c r="B1291" s="10">
        <f>Raw_Data!J1289</f>
        <v>-2.0352872785644609E-2</v>
      </c>
      <c r="C1291" s="10">
        <f>Raw_Data!K1289</f>
        <v>-0.29728204484472087</v>
      </c>
      <c r="D1291" s="10">
        <f>Raw_Data!L1289</f>
        <v>2.1290621761661858E-2</v>
      </c>
      <c r="E1291" s="10">
        <f>Raw_Data!M1289</f>
        <v>1.8447792695720642E-2</v>
      </c>
      <c r="F1291" s="10">
        <f>Raw_Data!N1289</f>
        <v>1.8517168816351879E-2</v>
      </c>
      <c r="J1291" s="74">
        <f t="shared" si="621"/>
        <v>335369.99999997206</v>
      </c>
      <c r="K1291" s="69">
        <f t="shared" si="622"/>
        <v>9543.3439879927901</v>
      </c>
      <c r="L1291" s="69">
        <f>K1291+$D$8-$B$8*Q1291+Phase_Relations!$C$24*Q1291</f>
        <v>9792.5631641497694</v>
      </c>
      <c r="M1291" s="69">
        <f t="shared" si="623"/>
        <v>8.3061653018922973E-2</v>
      </c>
      <c r="N1291" s="69">
        <f t="shared" si="624"/>
        <v>0.21097659866806437</v>
      </c>
      <c r="O1291" s="70">
        <f t="shared" si="625"/>
        <v>63.967543131379408</v>
      </c>
      <c r="P1291" s="70">
        <f t="shared" si="626"/>
        <v>441.15546987158211</v>
      </c>
      <c r="Q1291" s="70">
        <f t="shared" si="627"/>
        <v>55.383315912229975</v>
      </c>
      <c r="R1291" s="111">
        <f t="shared" si="628"/>
        <v>381.95390284296531</v>
      </c>
      <c r="S1291" s="70">
        <f t="shared" si="618"/>
        <v>59.201567028616807</v>
      </c>
      <c r="T1291" s="113">
        <f t="shared" si="629"/>
        <v>0.61093834698107696</v>
      </c>
      <c r="U1291" s="70">
        <f t="shared" si="630"/>
        <v>1.5517834013319356</v>
      </c>
      <c r="V1291" s="70">
        <f>(L1291/Phase_Relations!C$24)</f>
        <v>2010.9802527237264</v>
      </c>
      <c r="W1291" s="70">
        <f t="shared" si="631"/>
        <v>289581.15639221662</v>
      </c>
      <c r="X1291" s="70">
        <f t="shared" si="632"/>
        <v>13868.829329129147</v>
      </c>
      <c r="Y1291" s="70">
        <f t="shared" si="633"/>
        <v>1955.5969368114963</v>
      </c>
      <c r="Z1291" s="70">
        <f t="shared" si="634"/>
        <v>281605.95890085545</v>
      </c>
      <c r="AA1291" s="70">
        <f t="shared" si="635"/>
        <v>13486.875426286182</v>
      </c>
      <c r="AB1291" s="70">
        <f t="shared" si="636"/>
        <v>11.968537898980259</v>
      </c>
      <c r="AC1291" s="70">
        <f t="shared" si="637"/>
        <v>0.11968537898980258</v>
      </c>
      <c r="AD1291" s="70">
        <f t="shared" si="638"/>
        <v>13447.40771493377</v>
      </c>
      <c r="AE1291" s="70">
        <f t="shared" si="639"/>
        <v>4.1286385725461825</v>
      </c>
      <c r="AF1291" s="70">
        <f t="shared" si="640"/>
        <v>4.3895687590642237E-3</v>
      </c>
      <c r="AG1291" s="70">
        <f t="shared" si="641"/>
        <v>4.2686780278039663E-3</v>
      </c>
      <c r="AH1291" s="70">
        <f>(U1291-Phase_Relations!$B$37)/Phase_Relations!$B$37</f>
        <v>0.95610802273077566</v>
      </c>
      <c r="AI1291" s="70">
        <f>(U1291-Phase_Relations!G$20)/Phase_Relations!G$20</f>
        <v>0.88076526212658302</v>
      </c>
      <c r="AJ1291" s="70">
        <f t="shared" si="642"/>
        <v>0.95604097594515303</v>
      </c>
      <c r="AK1291" s="70">
        <f t="shared" si="643"/>
        <v>0.48878078900572425</v>
      </c>
      <c r="AL1291" s="71">
        <f>(1/(J1292-J1290))*((M1292-M1290)/Phase_Relations!B$22)</f>
        <v>4.1667571599381364E-8</v>
      </c>
      <c r="AM1291" s="71">
        <f t="shared" si="644"/>
        <v>0.12848878963495033</v>
      </c>
      <c r="AN1291" s="71">
        <f>SUM(AM$27:AM1291)</f>
        <v>775.54040665040134</v>
      </c>
      <c r="AO1291" s="71">
        <f>(1/10000)*((AL1291*Phase_Relations!B$22*H$7*U1291))/(2*(P1291-R1291))</f>
        <v>9.6574302983387771E-13</v>
      </c>
      <c r="AP1291" s="71">
        <f t="shared" si="645"/>
        <v>1.2431799628353811E-15</v>
      </c>
      <c r="AQ1291" s="72">
        <f t="shared" si="646"/>
        <v>9.6359196943743293E-20</v>
      </c>
      <c r="AR1291" s="72">
        <f t="shared" si="647"/>
        <v>1.2404109496495583E-22</v>
      </c>
      <c r="AS1291" s="71">
        <f t="shared" si="619"/>
        <v>7.7996387344408382E-6</v>
      </c>
      <c r="AT1291" s="72">
        <f t="shared" si="620"/>
        <v>1.2329656089411547E-8</v>
      </c>
      <c r="AU1291" s="97">
        <f t="shared" si="648"/>
        <v>6.0856431454712596E-10</v>
      </c>
      <c r="AV1291" s="2"/>
      <c r="AW1291" s="2"/>
      <c r="AX1291" s="2"/>
      <c r="AY1291" s="2"/>
      <c r="AZ1291" s="2"/>
      <c r="BA1291" s="2"/>
      <c r="BC1291" s="10"/>
      <c r="BE1291" s="10"/>
      <c r="BI1291" s="10"/>
    </row>
    <row r="1292" spans="1:61" x14ac:dyDescent="0.2">
      <c r="A1292" s="9">
        <f>Raw_Data!A1290</f>
        <v>40775.510393518518</v>
      </c>
      <c r="B1292" s="10">
        <f>Raw_Data!J1290</f>
        <v>-2.0353050934374509E-2</v>
      </c>
      <c r="C1292" s="10">
        <f>Raw_Data!K1290</f>
        <v>-0.29740674895565</v>
      </c>
      <c r="D1292" s="10">
        <f>Raw_Data!L1290</f>
        <v>2.1260918430096358E-2</v>
      </c>
      <c r="E1292" s="10">
        <f>Raw_Data!M1290</f>
        <v>1.8437911379502143E-2</v>
      </c>
      <c r="F1292" s="10">
        <f>Raw_Data!N1290</f>
        <v>1.8528583130109879E-2</v>
      </c>
      <c r="J1292" s="74">
        <f t="shared" si="621"/>
        <v>335669.99999969266</v>
      </c>
      <c r="K1292" s="69">
        <f t="shared" si="622"/>
        <v>9543.4275208988493</v>
      </c>
      <c r="L1292" s="69">
        <f>K1292+$D$8-$B$8*Q1292+Phase_Relations!$C$24*Q1292</f>
        <v>9792.515589683253</v>
      </c>
      <c r="M1292" s="69">
        <f t="shared" si="623"/>
        <v>8.3099047523409283E-2</v>
      </c>
      <c r="N1292" s="69">
        <f t="shared" si="624"/>
        <v>0.21107158070945958</v>
      </c>
      <c r="O1292" s="70">
        <f t="shared" si="625"/>
        <v>63.878299652991039</v>
      </c>
      <c r="P1292" s="70">
        <f t="shared" si="626"/>
        <v>440.53999760683479</v>
      </c>
      <c r="Q1292" s="70">
        <f t="shared" si="627"/>
        <v>55.353650571406597</v>
      </c>
      <c r="R1292" s="111">
        <f t="shared" si="628"/>
        <v>381.74931428556272</v>
      </c>
      <c r="S1292" s="70">
        <f t="shared" si="618"/>
        <v>58.79068332127207</v>
      </c>
      <c r="T1292" s="113">
        <f t="shared" si="629"/>
        <v>0.61090095247659071</v>
      </c>
      <c r="U1292" s="70">
        <f t="shared" si="630"/>
        <v>1.5516884192905405</v>
      </c>
      <c r="V1292" s="70">
        <f>(L1292/Phase_Relations!C$24)</f>
        <v>2010.9704829309667</v>
      </c>
      <c r="W1292" s="70">
        <f t="shared" si="631"/>
        <v>289579.7495420592</v>
      </c>
      <c r="X1292" s="70">
        <f t="shared" si="632"/>
        <v>13868.761951248047</v>
      </c>
      <c r="Y1292" s="70">
        <f t="shared" si="633"/>
        <v>1955.61683235956</v>
      </c>
      <c r="Z1292" s="70">
        <f t="shared" si="634"/>
        <v>281608.82385977666</v>
      </c>
      <c r="AA1292" s="70">
        <f t="shared" si="635"/>
        <v>13487.012636962485</v>
      </c>
      <c r="AB1292" s="70">
        <f t="shared" si="636"/>
        <v>11.973926156110847</v>
      </c>
      <c r="AC1292" s="70">
        <f t="shared" si="637"/>
        <v>0.11973926156110848</v>
      </c>
      <c r="AD1292" s="70">
        <f t="shared" si="638"/>
        <v>13447.818848081635</v>
      </c>
      <c r="AE1292" s="70">
        <f t="shared" si="639"/>
        <v>4.1286518502077065</v>
      </c>
      <c r="AF1292" s="70">
        <f t="shared" si="640"/>
        <v>4.3590589631502547E-3</v>
      </c>
      <c r="AG1292" s="70">
        <f t="shared" si="641"/>
        <v>4.2390722061518629E-3</v>
      </c>
      <c r="AH1292" s="70">
        <f>(U1292-Phase_Relations!$B$37)/Phase_Relations!$B$37</f>
        <v>0.95598829266211471</v>
      </c>
      <c r="AI1292" s="70">
        <f>(U1292-Phase_Relations!G$20)/Phase_Relations!G$20</f>
        <v>0.88065014366106231</v>
      </c>
      <c r="AJ1292" s="70">
        <f t="shared" si="642"/>
        <v>0.95603951574837132</v>
      </c>
      <c r="AK1292" s="70">
        <f t="shared" si="643"/>
        <v>0.48874949622577113</v>
      </c>
      <c r="AL1292" s="71">
        <f>(1/(J1293-J1291))*((M1293-M1291)/Phase_Relations!B$22)</f>
        <v>4.4047054424333087E-8</v>
      </c>
      <c r="AM1292" s="71">
        <f t="shared" si="644"/>
        <v>0.72459198153496063</v>
      </c>
      <c r="AN1292" s="71">
        <f>SUM(AM$27:AM1292)</f>
        <v>776.26499863193635</v>
      </c>
      <c r="AO1292" s="71">
        <f>(1/10000)*((AL1292*Phase_Relations!B$22*H$7*U1292))/(2*(P1292-R1292))</f>
        <v>1.0279651088256636E-12</v>
      </c>
      <c r="AP1292" s="71">
        <f t="shared" si="645"/>
        <v>1.3355912948462628E-14</v>
      </c>
      <c r="AQ1292" s="72">
        <f t="shared" si="646"/>
        <v>1.0256754572659705E-19</v>
      </c>
      <c r="AR1292" s="72">
        <f t="shared" si="647"/>
        <v>1.3326164480687763E-21</v>
      </c>
      <c r="AS1292" s="71">
        <f t="shared" si="619"/>
        <v>1.4887710113124135E-4</v>
      </c>
      <c r="AT1292" s="72">
        <f t="shared" si="620"/>
        <v>6.8756591382167701E-10</v>
      </c>
      <c r="AU1292" s="97">
        <f t="shared" si="648"/>
        <v>2.0122528989793514E-10</v>
      </c>
      <c r="AV1292" s="2"/>
      <c r="AW1292" s="2"/>
      <c r="AX1292" s="2"/>
      <c r="AY1292" s="2"/>
      <c r="AZ1292" s="2"/>
      <c r="BA1292" s="2"/>
      <c r="BC1292" s="10"/>
      <c r="BE1292" s="10"/>
      <c r="BI1292" s="10"/>
    </row>
    <row r="1293" spans="1:61" x14ac:dyDescent="0.2">
      <c r="A1293" s="9">
        <f>Raw_Data!A1291</f>
        <v>40775.513877314814</v>
      </c>
      <c r="B1293" s="10">
        <f>Raw_Data!J1291</f>
        <v>-2.035087751986971E-2</v>
      </c>
      <c r="C1293" s="10">
        <f>Raw_Data!K1291</f>
        <v>-0.29743525275244043</v>
      </c>
      <c r="D1293" s="10">
        <f>Raw_Data!L1291</f>
        <v>2.1148328432798756E-2</v>
      </c>
      <c r="E1293" s="10">
        <f>Raw_Data!M1291</f>
        <v>1.8415060835746743E-2</v>
      </c>
      <c r="F1293" s="10">
        <f>Raw_Data!N1291</f>
        <v>1.8508646925556579E-2</v>
      </c>
      <c r="J1293" s="74">
        <f t="shared" si="621"/>
        <v>335970.99999964703</v>
      </c>
      <c r="K1293" s="69">
        <f t="shared" si="622"/>
        <v>9542.4084194449042</v>
      </c>
      <c r="L1293" s="69">
        <f>K1293+$D$8-$B$8*Q1293+Phase_Relations!$C$24*Q1293</f>
        <v>9791.193302430227</v>
      </c>
      <c r="M1293" s="69">
        <f t="shared" si="623"/>
        <v>8.3108270703465353E-2</v>
      </c>
      <c r="N1293" s="69">
        <f t="shared" si="624"/>
        <v>0.211095007586802</v>
      </c>
      <c r="O1293" s="70">
        <f t="shared" si="625"/>
        <v>63.540023693325786</v>
      </c>
      <c r="P1293" s="70">
        <f t="shared" si="626"/>
        <v>438.20705995397088</v>
      </c>
      <c r="Q1293" s="70">
        <f t="shared" si="627"/>
        <v>55.285049470752135</v>
      </c>
      <c r="R1293" s="111">
        <f t="shared" si="628"/>
        <v>381.27620324656647</v>
      </c>
      <c r="S1293" s="70">
        <f t="shared" si="618"/>
        <v>56.930856707404416</v>
      </c>
      <c r="T1293" s="113">
        <f t="shared" si="629"/>
        <v>0.61089172929653457</v>
      </c>
      <c r="U1293" s="70">
        <f t="shared" si="630"/>
        <v>1.5516649924131978</v>
      </c>
      <c r="V1293" s="70">
        <f>(L1293/Phase_Relations!C$24)</f>
        <v>2010.6989407913156</v>
      </c>
      <c r="W1293" s="70">
        <f t="shared" si="631"/>
        <v>289540.64747394947</v>
      </c>
      <c r="X1293" s="70">
        <f t="shared" si="632"/>
        <v>13866.889246836659</v>
      </c>
      <c r="Y1293" s="70">
        <f t="shared" si="633"/>
        <v>1955.4138913205636</v>
      </c>
      <c r="Z1293" s="70">
        <f t="shared" si="634"/>
        <v>281579.60035016114</v>
      </c>
      <c r="AA1293" s="70">
        <f t="shared" si="635"/>
        <v>13485.613043590092</v>
      </c>
      <c r="AB1293" s="70">
        <f t="shared" si="636"/>
        <v>11.975255144591557</v>
      </c>
      <c r="AC1293" s="70">
        <f t="shared" si="637"/>
        <v>0.11975255144591557</v>
      </c>
      <c r="AD1293" s="70">
        <f t="shared" si="638"/>
        <v>13447.65913911849</v>
      </c>
      <c r="AE1293" s="70">
        <f t="shared" si="639"/>
        <v>4.1286466924096974</v>
      </c>
      <c r="AF1293" s="70">
        <f t="shared" si="640"/>
        <v>4.2215994573909623E-3</v>
      </c>
      <c r="AG1293" s="70">
        <f t="shared" si="641"/>
        <v>4.105524728294169E-3</v>
      </c>
      <c r="AH1293" s="70">
        <f>(U1293-Phase_Relations!$B$37)/Phase_Relations!$B$37</f>
        <v>0.95595876179931627</v>
      </c>
      <c r="AI1293" s="70">
        <f>(U1293-Phase_Relations!G$20)/Phase_Relations!G$20</f>
        <v>0.88062175022866163</v>
      </c>
      <c r="AJ1293" s="70">
        <f t="shared" si="642"/>
        <v>0.95603888133470549</v>
      </c>
      <c r="AK1293" s="70">
        <f t="shared" si="643"/>
        <v>0.48874177741861757</v>
      </c>
      <c r="AL1293" s="71">
        <f>(1/(J1294-J1292))*((M1294-M1292)/Phase_Relations!B$22)</f>
        <v>-9.7542565205634833E-9</v>
      </c>
      <c r="AM1293" s="71">
        <f t="shared" si="644"/>
        <v>0.1787189021407353</v>
      </c>
      <c r="AN1293" s="71">
        <f>SUM(AM$27:AM1293)</f>
        <v>776.44371753407711</v>
      </c>
      <c r="AO1293" s="71">
        <f>(1/10000)*((AL1293*Phase_Relations!B$22*H$7*U1293))/(2*(P1293-R1293))</f>
        <v>-2.3507687438572707E-13</v>
      </c>
      <c r="AP1293" s="71">
        <f t="shared" si="645"/>
        <v>1.2908932510370234E-13</v>
      </c>
      <c r="AQ1293" s="72">
        <f t="shared" si="646"/>
        <v>-2.3455327282818007E-20</v>
      </c>
      <c r="AR1293" s="72">
        <f t="shared" si="647"/>
        <v>1.2880179630333177E-20</v>
      </c>
      <c r="AS1293" s="71">
        <f t="shared" si="619"/>
        <v>-9.4532380558270208E-5</v>
      </c>
      <c r="AT1293" s="72">
        <f t="shared" si="620"/>
        <v>2.4762425450466998E-10</v>
      </c>
      <c r="AU1293" s="97">
        <f t="shared" si="648"/>
        <v>2.139534062619857E-9</v>
      </c>
      <c r="AV1293" s="2"/>
      <c r="AW1293" s="2"/>
      <c r="AX1293" s="2"/>
      <c r="AY1293" s="2"/>
      <c r="AZ1293" s="2"/>
      <c r="BA1293" s="2"/>
      <c r="BC1293" s="10"/>
      <c r="BE1293" s="10"/>
      <c r="BI1293" s="10"/>
    </row>
    <row r="1294" spans="1:61" x14ac:dyDescent="0.2">
      <c r="A1294" s="9">
        <f>Raw_Data!A1292</f>
        <v>40775.51734953704</v>
      </c>
      <c r="B1294" s="10">
        <f>Raw_Data!J1292</f>
        <v>-2.035415545649991E-2</v>
      </c>
      <c r="C1294" s="10">
        <f>Raw_Data!K1292</f>
        <v>-0.2973734945260702</v>
      </c>
      <c r="D1294" s="10">
        <f>Raw_Data!L1292</f>
        <v>2.1072995273214455E-2</v>
      </c>
      <c r="E1294" s="10">
        <f>Raw_Data!M1292</f>
        <v>1.8482460438559441E-2</v>
      </c>
      <c r="F1294" s="10">
        <f>Raw_Data!N1292</f>
        <v>1.8556359952281078E-2</v>
      </c>
      <c r="J1294" s="74">
        <f t="shared" si="621"/>
        <v>336270.99999999627</v>
      </c>
      <c r="K1294" s="69">
        <f t="shared" si="622"/>
        <v>9543.9454249164337</v>
      </c>
      <c r="L1294" s="69">
        <f>K1294+$D$8-$B$8*Q1294+Phase_Relations!$C$24*Q1294</f>
        <v>9793.624579944264</v>
      </c>
      <c r="M1294" s="69">
        <f t="shared" si="623"/>
        <v>8.3088723998718708E-2</v>
      </c>
      <c r="N1294" s="69">
        <f t="shared" si="624"/>
        <v>0.21104535895674553</v>
      </c>
      <c r="O1294" s="70">
        <f t="shared" si="625"/>
        <v>63.31368567516563</v>
      </c>
      <c r="P1294" s="70">
        <f t="shared" si="626"/>
        <v>436.64610810459055</v>
      </c>
      <c r="Q1294" s="70">
        <f t="shared" si="627"/>
        <v>55.487394193316184</v>
      </c>
      <c r="R1294" s="111">
        <f t="shared" si="628"/>
        <v>382.6716840918358</v>
      </c>
      <c r="S1294" s="70">
        <f t="shared" si="618"/>
        <v>53.974424012754753</v>
      </c>
      <c r="T1294" s="113">
        <f t="shared" si="629"/>
        <v>0.61091127600128126</v>
      </c>
      <c r="U1294" s="70">
        <f t="shared" si="630"/>
        <v>1.5517146410432545</v>
      </c>
      <c r="V1294" s="70">
        <f>(L1294/Phase_Relations!C$24)</f>
        <v>2011.1982228472657</v>
      </c>
      <c r="W1294" s="70">
        <f t="shared" si="631"/>
        <v>289612.54409000627</v>
      </c>
      <c r="X1294" s="70">
        <f t="shared" si="632"/>
        <v>13870.332571360454</v>
      </c>
      <c r="Y1294" s="70">
        <f t="shared" si="633"/>
        <v>1955.7108286539494</v>
      </c>
      <c r="Z1294" s="70">
        <f t="shared" si="634"/>
        <v>281622.35932616872</v>
      </c>
      <c r="AA1294" s="70">
        <f t="shared" si="635"/>
        <v>13487.660887268617</v>
      </c>
      <c r="AB1294" s="70">
        <f t="shared" si="636"/>
        <v>11.972438616530068</v>
      </c>
      <c r="AC1294" s="70">
        <f t="shared" si="637"/>
        <v>0.11972438616530068</v>
      </c>
      <c r="AD1294" s="70">
        <f t="shared" si="638"/>
        <v>13451.677937926781</v>
      </c>
      <c r="AE1294" s="70">
        <f t="shared" si="639"/>
        <v>4.1287764608240121</v>
      </c>
      <c r="AF1294" s="70">
        <f t="shared" si="640"/>
        <v>4.0017631273412818E-3</v>
      </c>
      <c r="AG1294" s="70">
        <f t="shared" si="641"/>
        <v>3.8913575961546493E-3</v>
      </c>
      <c r="AH1294" s="70">
        <f>(U1294-Phase_Relations!$B$37)/Phase_Relations!$B$37</f>
        <v>0.95602134661849159</v>
      </c>
      <c r="AI1294" s="70">
        <f>(U1294-Phase_Relations!G$20)/Phase_Relations!G$20</f>
        <v>0.88068192448922067</v>
      </c>
      <c r="AJ1294" s="70">
        <f t="shared" si="642"/>
        <v>0.95602109920701905</v>
      </c>
      <c r="AK1294" s="70">
        <f t="shared" si="643"/>
        <v>0.48875813562629639</v>
      </c>
      <c r="AL1294" s="71">
        <f>(1/(J1295-J1293))*((M1295-M1293)/Phase_Relations!B$22)</f>
        <v>-1.0461470308743818E-8</v>
      </c>
      <c r="AM1294" s="71">
        <f t="shared" si="644"/>
        <v>-0.37881368856473541</v>
      </c>
      <c r="AN1294" s="71">
        <f>SUM(AM$27:AM1294)</f>
        <v>776.06490384551239</v>
      </c>
      <c r="AO1294" s="71">
        <f>(1/10000)*((AL1294*Phase_Relations!B$22*H$7*U1294))/(2*(P1294-R1294))</f>
        <v>-2.6593901782279482E-13</v>
      </c>
      <c r="AP1294" s="71">
        <f t="shared" si="645"/>
        <v>4.124720937398991E-13</v>
      </c>
      <c r="AQ1294" s="72">
        <f t="shared" si="646"/>
        <v>-2.6534667506552278E-20</v>
      </c>
      <c r="AR1294" s="72">
        <f t="shared" si="647"/>
        <v>4.1155336861522983E-20</v>
      </c>
      <c r="AS1294" s="71">
        <f t="shared" si="619"/>
        <v>-7.9618326118091447E-6</v>
      </c>
      <c r="AT1294" s="72">
        <f t="shared" si="620"/>
        <v>3.3260814927303784E-9</v>
      </c>
      <c r="AU1294" s="97">
        <f t="shared" si="648"/>
        <v>1.6406669004809291E-9</v>
      </c>
      <c r="AV1294" s="2"/>
      <c r="AW1294" s="2"/>
      <c r="AX1294" s="2"/>
      <c r="AY1294" s="2"/>
      <c r="AZ1294" s="2"/>
      <c r="BA1294" s="2"/>
      <c r="BC1294" s="10"/>
      <c r="BE1294" s="10"/>
      <c r="BI1294" s="10"/>
    </row>
    <row r="1295" spans="1:61" x14ac:dyDescent="0.2">
      <c r="A1295" s="9">
        <f>Raw_Data!A1293</f>
        <v>40775.520821759259</v>
      </c>
      <c r="B1295" s="10">
        <f>Raw_Data!J1293</f>
        <v>-2.0353205329940512E-2</v>
      </c>
      <c r="C1295" s="10">
        <f>Raw_Data!K1293</f>
        <v>-0.2974008106646604</v>
      </c>
      <c r="D1295" s="10">
        <f>Raw_Data!L1293</f>
        <v>2.1053660197729158E-2</v>
      </c>
      <c r="E1295" s="10">
        <f>Raw_Data!M1293</f>
        <v>1.8403421785393243E-2</v>
      </c>
      <c r="F1295" s="10">
        <f>Raw_Data!N1293</f>
        <v>1.8486368097446779E-2</v>
      </c>
      <c r="J1295" s="74">
        <f t="shared" si="621"/>
        <v>336570.99999971688</v>
      </c>
      <c r="K1295" s="69">
        <f t="shared" si="622"/>
        <v>9543.4999160841435</v>
      </c>
      <c r="L1295" s="69">
        <f>K1295+$D$8-$B$8*Q1295+Phase_Relations!$C$24*Q1295</f>
        <v>9792.1303697123476</v>
      </c>
      <c r="M1295" s="69">
        <f t="shared" si="623"/>
        <v>8.3097217113935848E-2</v>
      </c>
      <c r="N1295" s="69">
        <f t="shared" si="624"/>
        <v>0.21106693146939706</v>
      </c>
      <c r="O1295" s="70">
        <f t="shared" si="625"/>
        <v>63.255593558885529</v>
      </c>
      <c r="P1295" s="70">
        <f t="shared" si="626"/>
        <v>436.24547281990021</v>
      </c>
      <c r="Q1295" s="70">
        <f t="shared" si="627"/>
        <v>55.250107122186186</v>
      </c>
      <c r="R1295" s="111">
        <f t="shared" si="628"/>
        <v>381.03522153231847</v>
      </c>
      <c r="S1295" s="70">
        <f t="shared" si="618"/>
        <v>55.210251287581741</v>
      </c>
      <c r="T1295" s="113">
        <f t="shared" si="629"/>
        <v>0.61090278288606414</v>
      </c>
      <c r="U1295" s="70">
        <f t="shared" si="630"/>
        <v>1.551693068530603</v>
      </c>
      <c r="V1295" s="70">
        <f>(L1295/Phase_Relations!C$24)</f>
        <v>2010.8913749649053</v>
      </c>
      <c r="W1295" s="70">
        <f t="shared" si="631"/>
        <v>289568.35799494636</v>
      </c>
      <c r="X1295" s="70">
        <f t="shared" si="632"/>
        <v>13868.216379068312</v>
      </c>
      <c r="Y1295" s="70">
        <f t="shared" si="633"/>
        <v>1955.6412678427191</v>
      </c>
      <c r="Z1295" s="70">
        <f t="shared" si="634"/>
        <v>281612.34256935155</v>
      </c>
      <c r="AA1295" s="70">
        <f t="shared" si="635"/>
        <v>13487.181157535993</v>
      </c>
      <c r="AB1295" s="70">
        <f t="shared" si="636"/>
        <v>11.973662408348096</v>
      </c>
      <c r="AC1295" s="70">
        <f t="shared" si="637"/>
        <v>0.11973662408348096</v>
      </c>
      <c r="AD1295" s="70">
        <f t="shared" si="638"/>
        <v>13450.374323344273</v>
      </c>
      <c r="AE1295" s="70">
        <f t="shared" si="639"/>
        <v>4.1287343709035369</v>
      </c>
      <c r="AF1295" s="70">
        <f t="shared" si="640"/>
        <v>4.0935352348798913E-3</v>
      </c>
      <c r="AG1295" s="70">
        <f t="shared" si="641"/>
        <v>3.9810635901897321E-3</v>
      </c>
      <c r="AH1295" s="70">
        <f>(U1295-Phase_Relations!$B$37)/Phase_Relations!$B$37</f>
        <v>0.95599415328401471</v>
      </c>
      <c r="AI1295" s="70">
        <f>(U1295-Phase_Relations!G$20)/Phase_Relations!G$20</f>
        <v>0.88065577855134236</v>
      </c>
      <c r="AJ1295" s="70">
        <f t="shared" si="642"/>
        <v>0.95599163016957811</v>
      </c>
      <c r="AK1295" s="70">
        <f t="shared" si="643"/>
        <v>0.48875102805340653</v>
      </c>
      <c r="AL1295" s="71">
        <f>(1/(J1296-J1294))*((M1296-M1294)/Phase_Relations!B$22)</f>
        <v>8.5734113314189473E-9</v>
      </c>
      <c r="AM1295" s="71">
        <f t="shared" si="644"/>
        <v>0.16461255722752699</v>
      </c>
      <c r="AN1295" s="71">
        <f>SUM(AM$27:AM1295)</f>
        <v>776.22951640273993</v>
      </c>
      <c r="AO1295" s="71">
        <f>(1/10000)*((AL1295*Phase_Relations!B$22*H$7*U1295))/(2*(P1295-R1295))</f>
        <v>2.1306163194147133E-13</v>
      </c>
      <c r="AP1295" s="71">
        <f t="shared" si="645"/>
        <v>4.6172675349045907E-13</v>
      </c>
      <c r="AQ1295" s="72">
        <f t="shared" si="646"/>
        <v>2.12587066322758E-20</v>
      </c>
      <c r="AR1295" s="72">
        <f t="shared" si="647"/>
        <v>4.6069832035376518E-20</v>
      </c>
      <c r="AS1295" s="71">
        <f t="shared" si="619"/>
        <v>-1.0664479519511096E-5</v>
      </c>
      <c r="AT1295" s="72">
        <f t="shared" si="620"/>
        <v>-1.9894336188926569E-9</v>
      </c>
      <c r="AU1295" s="97">
        <f t="shared" si="648"/>
        <v>1.2911313718298505E-9</v>
      </c>
      <c r="AV1295" s="2"/>
      <c r="AW1295" s="2"/>
      <c r="AX1295" s="2"/>
      <c r="AY1295" s="2"/>
      <c r="AZ1295" s="2"/>
      <c r="BA1295" s="2"/>
      <c r="BC1295" s="10"/>
      <c r="BE1295" s="10"/>
      <c r="BI1295" s="10"/>
    </row>
    <row r="1296" spans="1:61" x14ac:dyDescent="0.2">
      <c r="A1296" s="9">
        <f>Raw_Data!A1294</f>
        <v>40775.524293981478</v>
      </c>
      <c r="B1296" s="10">
        <f>Raw_Data!J1294</f>
        <v>-2.0351352583149511E-2</v>
      </c>
      <c r="C1296" s="10">
        <f>Raw_Data!K1294</f>
        <v>-0.2974008106646604</v>
      </c>
      <c r="D1296" s="10">
        <f>Raw_Data!L1294</f>
        <v>2.1008529186154156E-2</v>
      </c>
      <c r="E1296" s="10">
        <f>Raw_Data!M1294</f>
        <v>1.8471890280585244E-2</v>
      </c>
      <c r="F1296" s="10">
        <f>Raw_Data!N1294</f>
        <v>1.8536854025523977E-2</v>
      </c>
      <c r="J1296" s="74">
        <f t="shared" si="621"/>
        <v>336870.99999943748</v>
      </c>
      <c r="K1296" s="69">
        <f t="shared" si="622"/>
        <v>9542.6311738610966</v>
      </c>
      <c r="L1296" s="69">
        <f>K1296+$D$8-$B$8*Q1296+Phase_Relations!$C$24*Q1296</f>
        <v>9792.1700818197041</v>
      </c>
      <c r="M1296" s="69">
        <f t="shared" si="623"/>
        <v>8.3097782665123049E-2</v>
      </c>
      <c r="N1296" s="69">
        <f t="shared" si="624"/>
        <v>0.21106836796941256</v>
      </c>
      <c r="O1296" s="70">
        <f t="shared" si="625"/>
        <v>63.119997710074514</v>
      </c>
      <c r="P1296" s="70">
        <f t="shared" si="626"/>
        <v>435.31032903499664</v>
      </c>
      <c r="Q1296" s="70">
        <f t="shared" si="627"/>
        <v>55.455660835944762</v>
      </c>
      <c r="R1296" s="111">
        <f t="shared" si="628"/>
        <v>382.45283335134314</v>
      </c>
      <c r="S1296" s="70">
        <f t="shared" si="618"/>
        <v>52.857495683653497</v>
      </c>
      <c r="T1296" s="113">
        <f t="shared" si="629"/>
        <v>0.61090221733487693</v>
      </c>
      <c r="U1296" s="70">
        <f t="shared" si="630"/>
        <v>1.5516916320305874</v>
      </c>
      <c r="V1296" s="70">
        <f>(L1296/Phase_Relations!C$24)</f>
        <v>2010.8995301600619</v>
      </c>
      <c r="W1296" s="70">
        <f t="shared" si="631"/>
        <v>289569.53234304889</v>
      </c>
      <c r="X1296" s="70">
        <f t="shared" si="632"/>
        <v>13868.272621793531</v>
      </c>
      <c r="Y1296" s="70">
        <f t="shared" si="633"/>
        <v>1955.443869324117</v>
      </c>
      <c r="Z1296" s="70">
        <f t="shared" si="634"/>
        <v>281583.91718267283</v>
      </c>
      <c r="AA1296" s="70">
        <f t="shared" si="635"/>
        <v>13485.819788442188</v>
      </c>
      <c r="AB1296" s="70">
        <f t="shared" si="636"/>
        <v>11.973743899873634</v>
      </c>
      <c r="AC1296" s="70">
        <f t="shared" si="637"/>
        <v>0.11973743899873635</v>
      </c>
      <c r="AD1296" s="70">
        <f t="shared" si="638"/>
        <v>13450.581457986418</v>
      </c>
      <c r="AE1296" s="70">
        <f t="shared" si="639"/>
        <v>4.1287410589508182</v>
      </c>
      <c r="AF1296" s="70">
        <f t="shared" si="640"/>
        <v>3.9194870251012988E-3</v>
      </c>
      <c r="AG1296" s="70">
        <f t="shared" si="641"/>
        <v>3.8113972176022624E-3</v>
      </c>
      <c r="AH1296" s="70">
        <f>(U1296-Phase_Relations!$B$37)/Phase_Relations!$B$37</f>
        <v>0.9559923424970177</v>
      </c>
      <c r="AI1296" s="70">
        <f>(U1296-Phase_Relations!G$20)/Phase_Relations!G$20</f>
        <v>0.88065403750982452</v>
      </c>
      <c r="AJ1296" s="70">
        <f t="shared" si="642"/>
        <v>0.95596766142939638</v>
      </c>
      <c r="AK1296" s="70">
        <f t="shared" si="643"/>
        <v>0.48875055475759122</v>
      </c>
      <c r="AL1296" s="71">
        <f>(1/(J1297-J1295))*((M1297-M1295)/Phase_Relations!B$22)</f>
        <v>-2.2368854047751909E-8</v>
      </c>
      <c r="AM1296" s="71">
        <f t="shared" si="644"/>
        <v>1.0960999625350461E-2</v>
      </c>
      <c r="AN1296" s="71">
        <f>SUM(AM$27:AM1296)</f>
        <v>776.24047740236529</v>
      </c>
      <c r="AO1296" s="71">
        <f>(1/10000)*((AL1296*Phase_Relations!B$22*H$7*U1296))/(2*(P1296-R1296))</f>
        <v>-5.8064148711682806E-13</v>
      </c>
      <c r="AP1296" s="71">
        <f t="shared" si="645"/>
        <v>2.8865069239354586E-13</v>
      </c>
      <c r="AQ1296" s="72">
        <f t="shared" si="646"/>
        <v>-5.7934818768945902E-20</v>
      </c>
      <c r="AR1296" s="72">
        <f t="shared" si="647"/>
        <v>2.880077624902144E-20</v>
      </c>
      <c r="AS1296" s="71">
        <f t="shared" si="619"/>
        <v>4.4693778937673942E-6</v>
      </c>
      <c r="AT1296" s="72">
        <f t="shared" si="620"/>
        <v>-1.2936740142013777E-8</v>
      </c>
      <c r="AU1296" s="97">
        <f t="shared" si="648"/>
        <v>2.6830411480542321E-10</v>
      </c>
      <c r="AV1296" s="2"/>
      <c r="AW1296" s="2"/>
      <c r="AX1296" s="2"/>
      <c r="AY1296" s="2"/>
      <c r="AZ1296" s="2"/>
      <c r="BA1296" s="2"/>
      <c r="BC1296" s="10"/>
      <c r="BE1296" s="10"/>
      <c r="BI1296" s="10"/>
    </row>
    <row r="1297" spans="1:61" x14ac:dyDescent="0.2">
      <c r="A1297" s="9">
        <f>Raw_Data!A1295</f>
        <v>40775.527766203704</v>
      </c>
      <c r="B1297" s="10">
        <f>Raw_Data!J1295</f>
        <v>-2.0352350216036909E-2</v>
      </c>
      <c r="C1297" s="10">
        <f>Raw_Data!K1295</f>
        <v>-0.29732123756530004</v>
      </c>
      <c r="D1297" s="10">
        <f>Raw_Data!L1295</f>
        <v>2.0880487755683155E-2</v>
      </c>
      <c r="E1297" s="10">
        <f>Raw_Data!M1295</f>
        <v>1.8462519657392443E-2</v>
      </c>
      <c r="F1297" s="10">
        <f>Raw_Data!N1295</f>
        <v>1.8543810183227878E-2</v>
      </c>
      <c r="J1297" s="74">
        <f t="shared" si="621"/>
        <v>337170.99999978673</v>
      </c>
      <c r="K1297" s="69">
        <f t="shared" si="622"/>
        <v>9543.098958135015</v>
      </c>
      <c r="L1297" s="69">
        <f>K1297+$D$8-$B$8*Q1297+Phase_Relations!$C$24*Q1297</f>
        <v>9792.5135347030428</v>
      </c>
      <c r="M1297" s="69">
        <f t="shared" si="623"/>
        <v>8.3073582182746242E-2</v>
      </c>
      <c r="N1297" s="69">
        <f t="shared" si="624"/>
        <v>0.21100689874417547</v>
      </c>
      <c r="O1297" s="70">
        <f t="shared" si="625"/>
        <v>62.735298013750665</v>
      </c>
      <c r="P1297" s="70">
        <f t="shared" si="626"/>
        <v>432.6572276810391</v>
      </c>
      <c r="Q1297" s="70">
        <f t="shared" si="627"/>
        <v>55.427528679803295</v>
      </c>
      <c r="R1297" s="111">
        <f t="shared" si="628"/>
        <v>382.25881848140205</v>
      </c>
      <c r="S1297" s="70">
        <f t="shared" si="618"/>
        <v>50.398409199637058</v>
      </c>
      <c r="T1297" s="113">
        <f t="shared" si="629"/>
        <v>0.61092641781725376</v>
      </c>
      <c r="U1297" s="70">
        <f t="shared" si="630"/>
        <v>1.5517531012558246</v>
      </c>
      <c r="V1297" s="70">
        <f>(L1297/Phase_Relations!C$24)</f>
        <v>2010.9700609245367</v>
      </c>
      <c r="W1297" s="70">
        <f t="shared" si="631"/>
        <v>289579.68877313327</v>
      </c>
      <c r="X1297" s="70">
        <f t="shared" si="632"/>
        <v>13868.759040858875</v>
      </c>
      <c r="Y1297" s="70">
        <f t="shared" si="633"/>
        <v>1955.5425322447334</v>
      </c>
      <c r="Z1297" s="70">
        <f t="shared" si="634"/>
        <v>281598.12464324158</v>
      </c>
      <c r="AA1297" s="70">
        <f t="shared" si="635"/>
        <v>13486.500222377474</v>
      </c>
      <c r="AB1297" s="70">
        <f t="shared" si="636"/>
        <v>11.9702567986666</v>
      </c>
      <c r="AC1297" s="70">
        <f t="shared" si="637"/>
        <v>0.11970256798666601</v>
      </c>
      <c r="AD1297" s="70">
        <f t="shared" si="638"/>
        <v>13452.901282911049</v>
      </c>
      <c r="AE1297" s="70">
        <f t="shared" si="639"/>
        <v>4.1288159553630006</v>
      </c>
      <c r="AF1297" s="70">
        <f t="shared" si="640"/>
        <v>3.7369523870999168E-3</v>
      </c>
      <c r="AG1297" s="70">
        <f t="shared" si="641"/>
        <v>3.6339523277575054E-3</v>
      </c>
      <c r="AH1297" s="70">
        <f>(U1297-Phase_Relations!$B$37)/Phase_Relations!$B$37</f>
        <v>0.95606982782424466</v>
      </c>
      <c r="AI1297" s="70">
        <f>(U1297-Phase_Relations!G$20)/Phase_Relations!G$20</f>
        <v>0.88072853836053389</v>
      </c>
      <c r="AJ1297" s="70">
        <f t="shared" si="642"/>
        <v>0.95596156509830388</v>
      </c>
      <c r="AK1297" s="70">
        <f t="shared" si="643"/>
        <v>0.48877080675984375</v>
      </c>
      <c r="AL1297" s="71">
        <f>(1/(J1298-J1296))*((M1298-M1296)/Phase_Relations!B$22)</f>
        <v>1.9051676455984034E-8</v>
      </c>
      <c r="AM1297" s="71">
        <f t="shared" si="644"/>
        <v>-0.46907583569596406</v>
      </c>
      <c r="AN1297" s="71">
        <f>SUM(AM$27:AM1297)</f>
        <v>775.77140156666928</v>
      </c>
      <c r="AO1297" s="71">
        <f>(1/10000)*((AL1297*Phase_Relations!B$22*H$7*U1297))/(2*(P1297-R1297))</f>
        <v>5.1868594914433191E-13</v>
      </c>
      <c r="AP1297" s="71">
        <f t="shared" si="645"/>
        <v>1.0617555976083241E-13</v>
      </c>
      <c r="AQ1297" s="72">
        <f t="shared" si="646"/>
        <v>5.1753064719657812E-20</v>
      </c>
      <c r="AR1297" s="72">
        <f t="shared" si="647"/>
        <v>1.0593906823605153E-20</v>
      </c>
      <c r="AS1297" s="71">
        <f t="shared" si="619"/>
        <v>-1.7076431130040851E-5</v>
      </c>
      <c r="AT1297" s="72">
        <f t="shared" si="620"/>
        <v>-3.02462293180318E-9</v>
      </c>
      <c r="AU1297" s="97">
        <f t="shared" si="648"/>
        <v>-7.7017302545046309E-10</v>
      </c>
      <c r="AV1297" s="2"/>
      <c r="AW1297" s="2"/>
      <c r="AX1297" s="2"/>
      <c r="AY1297" s="2"/>
      <c r="AZ1297" s="2"/>
      <c r="BA1297" s="2"/>
      <c r="BC1297" s="10"/>
      <c r="BE1297" s="10"/>
      <c r="BI1297" s="10"/>
    </row>
    <row r="1298" spans="1:61" x14ac:dyDescent="0.2">
      <c r="A1298" s="9">
        <f>Raw_Data!A1296</f>
        <v>40775.531238425923</v>
      </c>
      <c r="B1298" s="10">
        <f>Raw_Data!J1296</f>
        <v>-2.0352005795159112E-2</v>
      </c>
      <c r="C1298" s="10">
        <f>Raw_Data!K1296</f>
        <v>-0.29746850718202023</v>
      </c>
      <c r="D1298" s="10">
        <f>Raw_Data!L1296</f>
        <v>2.0854525547445556E-2</v>
      </c>
      <c r="E1298" s="10">
        <f>Raw_Data!M1296</f>
        <v>1.9040232235298344E-2</v>
      </c>
      <c r="F1298" s="10">
        <f>Raw_Data!N1296</f>
        <v>1.9135238966146079E-2</v>
      </c>
      <c r="J1298" s="74">
        <f t="shared" si="621"/>
        <v>337470.99999950733</v>
      </c>
      <c r="K1298" s="69">
        <f t="shared" si="622"/>
        <v>9542.9374611833027</v>
      </c>
      <c r="L1298" s="69">
        <f>K1298+$D$8-$B$8*Q1298+Phase_Relations!$C$24*Q1298</f>
        <v>9800.0172491986814</v>
      </c>
      <c r="M1298" s="69">
        <f t="shared" si="623"/>
        <v>8.3117912666468785E-2</v>
      </c>
      <c r="N1298" s="69">
        <f t="shared" si="624"/>
        <v>0.21111949817283071</v>
      </c>
      <c r="O1298" s="70">
        <f t="shared" si="625"/>
        <v>62.657294717566288</v>
      </c>
      <c r="P1298" s="70">
        <f t="shared" si="626"/>
        <v>432.11927391425024</v>
      </c>
      <c r="Q1298" s="70">
        <f t="shared" si="627"/>
        <v>57.161917109702202</v>
      </c>
      <c r="R1298" s="111">
        <f t="shared" si="628"/>
        <v>394.2201179979462</v>
      </c>
      <c r="S1298" s="70">
        <f t="shared" si="618"/>
        <v>37.899155916304039</v>
      </c>
      <c r="T1298" s="113">
        <f t="shared" si="629"/>
        <v>0.61088208733353122</v>
      </c>
      <c r="U1298" s="70">
        <f t="shared" si="630"/>
        <v>1.5516405018271693</v>
      </c>
      <c r="V1298" s="70">
        <f>(L1298/Phase_Relations!C$24)</f>
        <v>2012.5110080105917</v>
      </c>
      <c r="W1298" s="70">
        <f t="shared" si="631"/>
        <v>289801.58515352523</v>
      </c>
      <c r="X1298" s="70">
        <f t="shared" si="632"/>
        <v>13879.386262142012</v>
      </c>
      <c r="Y1298" s="70">
        <f t="shared" si="633"/>
        <v>1955.3490909008895</v>
      </c>
      <c r="Z1298" s="70">
        <f t="shared" si="634"/>
        <v>281570.26908972807</v>
      </c>
      <c r="AA1298" s="70">
        <f t="shared" si="635"/>
        <v>13485.166144144066</v>
      </c>
      <c r="AB1298" s="70">
        <f t="shared" si="636"/>
        <v>11.976644476436416</v>
      </c>
      <c r="AC1298" s="70">
        <f t="shared" si="637"/>
        <v>0.11976644476436415</v>
      </c>
      <c r="AD1298" s="70">
        <f t="shared" si="638"/>
        <v>13459.900040199864</v>
      </c>
      <c r="AE1298" s="70">
        <f t="shared" si="639"/>
        <v>4.1290418346167232</v>
      </c>
      <c r="AF1298" s="70">
        <f t="shared" si="640"/>
        <v>2.8104329980955961E-3</v>
      </c>
      <c r="AG1298" s="70">
        <f t="shared" si="641"/>
        <v>2.7306074779170418E-3</v>
      </c>
      <c r="AH1298" s="70">
        <f>(U1298-Phase_Relations!$B$37)/Phase_Relations!$B$37</f>
        <v>0.95592789007342305</v>
      </c>
      <c r="AI1298" s="70">
        <f>(U1298-Phase_Relations!G$20)/Phase_Relations!G$20</f>
        <v>0.88059206757874287</v>
      </c>
      <c r="AJ1298" s="70">
        <f t="shared" si="642"/>
        <v>0.95596203651667544</v>
      </c>
      <c r="AK1298" s="70">
        <f t="shared" si="643"/>
        <v>0.48873370788610143</v>
      </c>
      <c r="AL1298" s="71">
        <f>(1/(J1299-J1297))*((M1299-M1297)/Phase_Relations!B$22)</f>
        <v>6.0831174939015358E-8</v>
      </c>
      <c r="AM1298" s="71">
        <f t="shared" si="644"/>
        <v>0.85955151367536764</v>
      </c>
      <c r="AN1298" s="71">
        <f>SUM(AM$27:AM1298)</f>
        <v>776.63095308034463</v>
      </c>
      <c r="AO1298" s="71">
        <f>(1/10000)*((AL1298*Phase_Relations!B$22*H$7*U1298))/(2*(P1298-R1298))</f>
        <v>2.2021822956311235E-12</v>
      </c>
      <c r="AP1298" s="71">
        <f t="shared" si="645"/>
        <v>2.6455423011231322E-13</v>
      </c>
      <c r="AQ1298" s="72">
        <f t="shared" si="646"/>
        <v>2.1972772360287789E-19</v>
      </c>
      <c r="AR1298" s="72">
        <f t="shared" si="647"/>
        <v>2.6396497178009985E-20</v>
      </c>
      <c r="AS1298" s="71">
        <f t="shared" si="619"/>
        <v>1.0367943743215616E-5</v>
      </c>
      <c r="AT1298" s="72">
        <f t="shared" si="620"/>
        <v>2.1150688192704342E-8</v>
      </c>
      <c r="AU1298" s="97">
        <f t="shared" si="648"/>
        <v>-7.7654693402943793E-10</v>
      </c>
      <c r="AV1298" s="2"/>
      <c r="AW1298" s="2"/>
      <c r="AX1298" s="2"/>
      <c r="AY1298" s="2"/>
      <c r="AZ1298" s="2"/>
      <c r="BA1298" s="2"/>
      <c r="BC1298" s="10"/>
      <c r="BE1298" s="10"/>
      <c r="BI1298" s="10"/>
    </row>
    <row r="1299" spans="1:61" x14ac:dyDescent="0.2">
      <c r="A1299" s="9">
        <f>Raw_Data!A1297</f>
        <v>40775.534710648149</v>
      </c>
      <c r="B1299" s="10">
        <f>Raw_Data!J1297</f>
        <v>-2.0352100807815111E-2</v>
      </c>
      <c r="C1299" s="10">
        <f>Raw_Data!K1297</f>
        <v>-0.29753501604118071</v>
      </c>
      <c r="D1299" s="10">
        <f>Raw_Data!L1297</f>
        <v>2.0843717857831456E-2</v>
      </c>
      <c r="E1299" s="10">
        <f>Raw_Data!M1297</f>
        <v>1.8608221565287741E-2</v>
      </c>
      <c r="F1299" s="10">
        <f>Raw_Data!N1297</f>
        <v>1.8692196262081778E-2</v>
      </c>
      <c r="J1299" s="74">
        <f t="shared" si="621"/>
        <v>337770.99999985658</v>
      </c>
      <c r="K1299" s="69">
        <f t="shared" si="622"/>
        <v>9542.982012066559</v>
      </c>
      <c r="L1299" s="69">
        <f>K1299+$D$8-$B$8*Q1299+Phase_Relations!$C$24*Q1299</f>
        <v>9794.3297920561708</v>
      </c>
      <c r="M1299" s="69">
        <f t="shared" si="623"/>
        <v>8.3137856402194288E-2</v>
      </c>
      <c r="N1299" s="69">
        <f t="shared" si="624"/>
        <v>0.21117015526157348</v>
      </c>
      <c r="O1299" s="70">
        <f t="shared" si="625"/>
        <v>62.624823080087609</v>
      </c>
      <c r="P1299" s="70">
        <f t="shared" si="626"/>
        <v>431.8953315868111</v>
      </c>
      <c r="Q1299" s="70">
        <f t="shared" si="627"/>
        <v>55.86494983511863</v>
      </c>
      <c r="R1299" s="111">
        <f t="shared" si="628"/>
        <v>385.27551610426639</v>
      </c>
      <c r="S1299" s="70">
        <f t="shared" si="618"/>
        <v>46.619815482544709</v>
      </c>
      <c r="T1299" s="113">
        <f t="shared" si="629"/>
        <v>0.61086214359780566</v>
      </c>
      <c r="U1299" s="70">
        <f t="shared" si="630"/>
        <v>1.5515898447384264</v>
      </c>
      <c r="V1299" s="70">
        <f>(L1299/Phase_Relations!C$24)</f>
        <v>2011.3430437289139</v>
      </c>
      <c r="W1299" s="70">
        <f t="shared" si="631"/>
        <v>289633.3982969636</v>
      </c>
      <c r="X1299" s="70">
        <f t="shared" si="632"/>
        <v>13871.331336061476</v>
      </c>
      <c r="Y1299" s="70">
        <f t="shared" si="633"/>
        <v>1955.4780938937954</v>
      </c>
      <c r="Z1299" s="70">
        <f t="shared" si="634"/>
        <v>281588.84552070656</v>
      </c>
      <c r="AA1299" s="70">
        <f t="shared" si="635"/>
        <v>13486.05581995721</v>
      </c>
      <c r="AB1299" s="70">
        <f t="shared" si="636"/>
        <v>11.979518213572661</v>
      </c>
      <c r="AC1299" s="70">
        <f t="shared" si="637"/>
        <v>0.11979518213572661</v>
      </c>
      <c r="AD1299" s="70">
        <f t="shared" si="638"/>
        <v>13454.975942968846</v>
      </c>
      <c r="AE1299" s="70">
        <f t="shared" si="639"/>
        <v>4.1288829255969697</v>
      </c>
      <c r="AF1299" s="70">
        <f t="shared" si="640"/>
        <v>3.4568902950523773E-3</v>
      </c>
      <c r="AG1299" s="70">
        <f t="shared" si="641"/>
        <v>3.3608753444845331E-3</v>
      </c>
      <c r="AH1299" s="70">
        <f>(U1299-Phase_Relations!$B$37)/Phase_Relations!$B$37</f>
        <v>0.95586403403680531</v>
      </c>
      <c r="AI1299" s="70">
        <f>(U1299-Phase_Relations!G$20)/Phase_Relations!G$20</f>
        <v>0.8805306710637999</v>
      </c>
      <c r="AJ1299" s="70">
        <f t="shared" si="642"/>
        <v>0.95593824931683735</v>
      </c>
      <c r="AK1299" s="70">
        <f t="shared" si="643"/>
        <v>0.48871701580602706</v>
      </c>
      <c r="AL1299" s="71">
        <f>(1/(J1300-J1298))*((M1300-M1298)/Phase_Relations!B$22)</f>
        <v>1.0518968910240987E-8</v>
      </c>
      <c r="AM1299" s="71">
        <f t="shared" si="644"/>
        <v>0.38673139315137794</v>
      </c>
      <c r="AN1299" s="71">
        <f>SUM(AM$27:AM1299)</f>
        <v>777.01768447349605</v>
      </c>
      <c r="AO1299" s="71">
        <f>(1/10000)*((AL1299*Phase_Relations!B$22*H$7*U1299))/(2*(P1299-R1299))</f>
        <v>3.0956014536301363E-13</v>
      </c>
      <c r="AP1299" s="71">
        <f t="shared" si="645"/>
        <v>2.8687015704923753E-13</v>
      </c>
      <c r="AQ1299" s="72">
        <f t="shared" si="646"/>
        <v>3.0887064251552984E-20</v>
      </c>
      <c r="AR1299" s="72">
        <f t="shared" si="647"/>
        <v>2.862311930446445E-20</v>
      </c>
      <c r="AS1299" s="71">
        <f t="shared" si="619"/>
        <v>-6.6301369650026084E-6</v>
      </c>
      <c r="AT1299" s="72">
        <f t="shared" si="620"/>
        <v>-4.6492875769258636E-9</v>
      </c>
      <c r="AU1299" s="97">
        <f t="shared" si="648"/>
        <v>-6.0739618238374193E-10</v>
      </c>
      <c r="AV1299" s="2"/>
      <c r="AW1299" s="2"/>
      <c r="AX1299" s="2"/>
      <c r="AY1299" s="2"/>
      <c r="AZ1299" s="2"/>
      <c r="BA1299" s="2"/>
      <c r="BC1299" s="10"/>
      <c r="BE1299" s="10"/>
      <c r="BI1299" s="10"/>
    </row>
    <row r="1300" spans="1:61" x14ac:dyDescent="0.2">
      <c r="A1300" s="9">
        <f>Raw_Data!A1298</f>
        <v>40775.538182870368</v>
      </c>
      <c r="B1300" s="10">
        <f>Raw_Data!J1298</f>
        <v>-2.0351815769847209E-2</v>
      </c>
      <c r="C1300" s="10">
        <f>Raw_Data!K1298</f>
        <v>-0.29750532458620071</v>
      </c>
      <c r="D1300" s="10">
        <f>Raw_Data!L1298</f>
        <v>2.0777838457514058E-2</v>
      </c>
      <c r="E1300" s="10">
        <f>Raw_Data!M1298</f>
        <v>1.8501605488732843E-2</v>
      </c>
      <c r="F1300" s="10">
        <f>Raw_Data!N1298</f>
        <v>1.8596806065115778E-2</v>
      </c>
      <c r="J1300" s="74">
        <f t="shared" si="621"/>
        <v>338070.99999957718</v>
      </c>
      <c r="K1300" s="69">
        <f t="shared" si="622"/>
        <v>9542.8483594168338</v>
      </c>
      <c r="L1300" s="69">
        <f>K1300+$D$8-$B$8*Q1300+Phase_Relations!$C$24*Q1300</f>
        <v>9792.7815349790308</v>
      </c>
      <c r="M1300" s="69">
        <f t="shared" si="623"/>
        <v>8.312902700902064E-2</v>
      </c>
      <c r="N1300" s="69">
        <f t="shared" si="624"/>
        <v>0.21114772860291242</v>
      </c>
      <c r="O1300" s="70">
        <f t="shared" si="625"/>
        <v>62.426888823941965</v>
      </c>
      <c r="P1300" s="70">
        <f t="shared" si="626"/>
        <v>430.53026775132389</v>
      </c>
      <c r="Q1300" s="70">
        <f t="shared" si="627"/>
        <v>55.544870791161671</v>
      </c>
      <c r="R1300" s="111">
        <f t="shared" si="628"/>
        <v>383.06807442180462</v>
      </c>
      <c r="S1300" s="70">
        <f t="shared" si="618"/>
        <v>47.462193329519266</v>
      </c>
      <c r="T1300" s="113">
        <f t="shared" si="629"/>
        <v>0.61087097299097937</v>
      </c>
      <c r="U1300" s="70">
        <f t="shared" si="630"/>
        <v>1.5516122713970877</v>
      </c>
      <c r="V1300" s="70">
        <f>(L1300/Phase_Relations!C$24)</f>
        <v>2011.0250968996643</v>
      </c>
      <c r="W1300" s="70">
        <f t="shared" si="631"/>
        <v>289587.61395355163</v>
      </c>
      <c r="X1300" s="70">
        <f t="shared" si="632"/>
        <v>13869.138599308029</v>
      </c>
      <c r="Y1300" s="70">
        <f t="shared" si="633"/>
        <v>1955.4802261085026</v>
      </c>
      <c r="Z1300" s="70">
        <f t="shared" si="634"/>
        <v>281589.1525596244</v>
      </c>
      <c r="AA1300" s="70">
        <f t="shared" si="635"/>
        <v>13486.070524886225</v>
      </c>
      <c r="AB1300" s="70">
        <f t="shared" si="636"/>
        <v>11.97824596671766</v>
      </c>
      <c r="AC1300" s="70">
        <f t="shared" si="637"/>
        <v>0.1197824596671766</v>
      </c>
      <c r="AD1300" s="70">
        <f t="shared" si="638"/>
        <v>13454.429062666546</v>
      </c>
      <c r="AE1300" s="70">
        <f t="shared" si="639"/>
        <v>4.1288652732484659</v>
      </c>
      <c r="AF1300" s="70">
        <f t="shared" si="640"/>
        <v>3.5193493347032367E-3</v>
      </c>
      <c r="AG1300" s="70">
        <f t="shared" si="641"/>
        <v>3.4221442802429914E-3</v>
      </c>
      <c r="AH1300" s="70">
        <f>(U1300-Phase_Relations!$B$37)/Phase_Relations!$B$37</f>
        <v>0.95589230406913894</v>
      </c>
      <c r="AI1300" s="70">
        <f>(U1300-Phase_Relations!G$20)/Phase_Relations!G$20</f>
        <v>0.88055785222872252</v>
      </c>
      <c r="AJ1300" s="70">
        <f t="shared" si="642"/>
        <v>0.9559356652317399</v>
      </c>
      <c r="AK1300" s="70">
        <f t="shared" si="643"/>
        <v>0.48872440577656112</v>
      </c>
      <c r="AL1300" s="71">
        <f>(1/(J1301-J1299))*((M1301-M1299)/Phase_Relations!B$22)</f>
        <v>-2.0477545965993871E-8</v>
      </c>
      <c r="AM1300" s="71">
        <f t="shared" si="644"/>
        <v>-0.17117702944185273</v>
      </c>
      <c r="AN1300" s="71">
        <f>SUM(AM$27:AM1300)</f>
        <v>776.84650744405417</v>
      </c>
      <c r="AO1300" s="71">
        <f>(1/10000)*((AL1300*Phase_Relations!B$22*H$7*U1300))/(2*(P1300-R1300))</f>
        <v>-5.9194152003834104E-13</v>
      </c>
      <c r="AP1300" s="71">
        <f t="shared" si="645"/>
        <v>1.2834753970198399E-13</v>
      </c>
      <c r="AQ1300" s="72">
        <f t="shared" si="646"/>
        <v>-5.9062305133452362E-20</v>
      </c>
      <c r="AR1300" s="72">
        <f t="shared" si="647"/>
        <v>1.2806166312705128E-20</v>
      </c>
      <c r="AS1300" s="71">
        <f t="shared" si="619"/>
        <v>2.6429890478818098E-5</v>
      </c>
      <c r="AT1300" s="72">
        <f t="shared" si="620"/>
        <v>-2.2302179552386311E-9</v>
      </c>
      <c r="AU1300" s="97">
        <f t="shared" si="648"/>
        <v>1.7126823572625621E-9</v>
      </c>
      <c r="AV1300" s="2"/>
      <c r="AW1300" s="2"/>
      <c r="AX1300" s="2"/>
      <c r="AY1300" s="2"/>
      <c r="AZ1300" s="2"/>
      <c r="BA1300" s="2"/>
      <c r="BC1300" s="10"/>
      <c r="BE1300" s="10"/>
      <c r="BI1300" s="10"/>
    </row>
    <row r="1301" spans="1:61" x14ac:dyDescent="0.2">
      <c r="A1301" s="9">
        <f>Raw_Data!A1299</f>
        <v>40775.541666666664</v>
      </c>
      <c r="B1301" s="10">
        <f>Raw_Data!J1299</f>
        <v>-2.0351827646429212E-2</v>
      </c>
      <c r="C1301" s="10">
        <f>Raw_Data!K1299</f>
        <v>-0.29746256889102085</v>
      </c>
      <c r="D1301" s="10">
        <f>Raw_Data!L1299</f>
        <v>2.0664096431763056E-2</v>
      </c>
      <c r="E1301" s="10">
        <f>Raw_Data!M1299</f>
        <v>1.8429538389196743E-2</v>
      </c>
      <c r="F1301" s="10">
        <f>Raw_Data!N1299</f>
        <v>1.8494782418792977E-2</v>
      </c>
      <c r="J1301" s="74">
        <f t="shared" si="621"/>
        <v>338371.99999953154</v>
      </c>
      <c r="K1301" s="69">
        <f t="shared" si="622"/>
        <v>9542.8539282772417</v>
      </c>
      <c r="L1301" s="69">
        <f>K1301+$D$8-$B$8*Q1301+Phase_Relations!$C$24*Q1301</f>
        <v>9791.8309024731043</v>
      </c>
      <c r="M1301" s="69">
        <f t="shared" si="623"/>
        <v>8.3116183766179894E-2</v>
      </c>
      <c r="N1301" s="69">
        <f t="shared" si="624"/>
        <v>0.21111510676609693</v>
      </c>
      <c r="O1301" s="70">
        <f t="shared" si="625"/>
        <v>62.085151601820108</v>
      </c>
      <c r="P1301" s="70">
        <f t="shared" si="626"/>
        <v>428.17345932289732</v>
      </c>
      <c r="Q1301" s="70">
        <f t="shared" si="627"/>
        <v>55.328513473713514</v>
      </c>
      <c r="R1301" s="111">
        <f t="shared" si="628"/>
        <v>381.57595499112767</v>
      </c>
      <c r="S1301" s="70">
        <f t="shared" si="618"/>
        <v>46.597504331769642</v>
      </c>
      <c r="T1301" s="113">
        <f t="shared" si="629"/>
        <v>0.61088381623382004</v>
      </c>
      <c r="U1301" s="70">
        <f t="shared" si="630"/>
        <v>1.5516448932339029</v>
      </c>
      <c r="V1301" s="70">
        <f>(L1301/Phase_Relations!C$24)</f>
        <v>2010.8298770001372</v>
      </c>
      <c r="W1301" s="70">
        <f t="shared" si="631"/>
        <v>289559.50228801975</v>
      </c>
      <c r="X1301" s="70">
        <f t="shared" si="632"/>
        <v>13867.792255173359</v>
      </c>
      <c r="Y1301" s="70">
        <f t="shared" si="633"/>
        <v>1955.5013635264238</v>
      </c>
      <c r="Z1301" s="70">
        <f t="shared" si="634"/>
        <v>281592.19634780503</v>
      </c>
      <c r="AA1301" s="70">
        <f t="shared" si="635"/>
        <v>13486.216300182232</v>
      </c>
      <c r="AB1301" s="70">
        <f t="shared" si="636"/>
        <v>11.976395355357338</v>
      </c>
      <c r="AC1301" s="70">
        <f t="shared" si="637"/>
        <v>0.11976395355357339</v>
      </c>
      <c r="AD1301" s="70">
        <f t="shared" si="638"/>
        <v>13455.151297294386</v>
      </c>
      <c r="AE1301" s="70">
        <f t="shared" si="639"/>
        <v>4.1288885855788253</v>
      </c>
      <c r="AF1301" s="70">
        <f t="shared" si="640"/>
        <v>3.4551947925631292E-3</v>
      </c>
      <c r="AG1301" s="70">
        <f t="shared" si="641"/>
        <v>3.3601241981676294E-3</v>
      </c>
      <c r="AH1301" s="70">
        <f>(U1301-Phase_Relations!$B$37)/Phase_Relations!$B$37</f>
        <v>0.95593342568228135</v>
      </c>
      <c r="AI1301" s="70">
        <f>(U1301-Phase_Relations!G$20)/Phase_Relations!G$20</f>
        <v>0.88059738997440018</v>
      </c>
      <c r="AJ1301" s="70">
        <f t="shared" si="642"/>
        <v>0.95592965304557487</v>
      </c>
      <c r="AK1301" s="70">
        <f t="shared" si="643"/>
        <v>0.48873515485263841</v>
      </c>
      <c r="AL1301" s="71">
        <f>(1/(J1302-J1300))*((M1302-M1300)/Phase_Relations!B$22)</f>
        <v>-2.0863788939152035E-8</v>
      </c>
      <c r="AM1301" s="71">
        <f t="shared" si="644"/>
        <v>-0.24899587557809486</v>
      </c>
      <c r="AN1301" s="71">
        <f>SUM(AM$27:AM1301)</f>
        <v>776.59751156847608</v>
      </c>
      <c r="AO1301" s="71">
        <f>(1/10000)*((AL1301*Phase_Relations!B$22*H$7*U1301))/(2*(P1301-R1301))</f>
        <v>-6.1431108486875781E-13</v>
      </c>
      <c r="AP1301" s="71">
        <f t="shared" si="645"/>
        <v>3.8929151815081354E-13</v>
      </c>
      <c r="AQ1301" s="72">
        <f t="shared" si="646"/>
        <v>-6.1294279102149542E-20</v>
      </c>
      <c r="AR1301" s="72">
        <f t="shared" si="647"/>
        <v>3.8842442458503332E-20</v>
      </c>
      <c r="AS1301" s="71">
        <f t="shared" si="619"/>
        <v>-2.9110314549305643E-5</v>
      </c>
      <c r="AT1301" s="72">
        <f t="shared" si="620"/>
        <v>2.1013835191672731E-9</v>
      </c>
      <c r="AU1301" s="97">
        <f t="shared" si="648"/>
        <v>2.2712268560052684E-9</v>
      </c>
      <c r="AV1301" s="2"/>
      <c r="AW1301" s="2"/>
      <c r="AX1301" s="2"/>
      <c r="AY1301" s="2"/>
      <c r="AZ1301" s="2"/>
      <c r="BA1301" s="2"/>
      <c r="BC1301" s="10"/>
      <c r="BE1301" s="10"/>
      <c r="BI1301" s="10"/>
    </row>
    <row r="1302" spans="1:61" x14ac:dyDescent="0.2">
      <c r="A1302" s="9">
        <f>Raw_Data!A1300</f>
        <v>40775.545138888891</v>
      </c>
      <c r="B1302" s="10">
        <f>Raw_Data!J1300</f>
        <v>-2.0350544975573912E-2</v>
      </c>
      <c r="C1302" s="10">
        <f>Raw_Data!K1300</f>
        <v>-0.29743050211964039</v>
      </c>
      <c r="D1302" s="10">
        <f>Raw_Data!L1300</f>
        <v>2.0656269764229355E-2</v>
      </c>
      <c r="E1302" s="10">
        <f>Raw_Data!M1300</f>
        <v>1.8596143081400441E-2</v>
      </c>
      <c r="F1302" s="10">
        <f>Raw_Data!N1300</f>
        <v>1.8674124594645077E-2</v>
      </c>
      <c r="J1302" s="74">
        <f t="shared" si="621"/>
        <v>338671.99999988079</v>
      </c>
      <c r="K1302" s="69">
        <f t="shared" si="622"/>
        <v>9542.2524913535999</v>
      </c>
      <c r="L1302" s="69">
        <f>K1302+$D$8-$B$8*Q1302+Phase_Relations!$C$24*Q1302</f>
        <v>9793.4400114899545</v>
      </c>
      <c r="M1302" s="69">
        <f t="shared" si="623"/>
        <v>8.3106945588484055E-2</v>
      </c>
      <c r="N1302" s="69">
        <f t="shared" si="624"/>
        <v>0.21109164179474951</v>
      </c>
      <c r="O1302" s="70">
        <f t="shared" si="625"/>
        <v>62.061636426986716</v>
      </c>
      <c r="P1302" s="70">
        <f t="shared" si="626"/>
        <v>428.01128570335669</v>
      </c>
      <c r="Q1302" s="70">
        <f t="shared" si="627"/>
        <v>55.828688234616891</v>
      </c>
      <c r="R1302" s="111">
        <f t="shared" si="628"/>
        <v>385.02543610080613</v>
      </c>
      <c r="S1302" s="70">
        <f t="shared" si="618"/>
        <v>42.985849602550559</v>
      </c>
      <c r="T1302" s="113">
        <f t="shared" si="629"/>
        <v>0.61089305441151587</v>
      </c>
      <c r="U1302" s="70">
        <f t="shared" si="630"/>
        <v>1.5516683582052504</v>
      </c>
      <c r="V1302" s="70">
        <f>(L1302/Phase_Relations!C$24)</f>
        <v>2011.160320256221</v>
      </c>
      <c r="W1302" s="70">
        <f t="shared" si="631"/>
        <v>289607.08611689584</v>
      </c>
      <c r="X1302" s="70">
        <f t="shared" si="632"/>
        <v>13870.071174180834</v>
      </c>
      <c r="Y1302" s="70">
        <f t="shared" si="633"/>
        <v>1955.331632021604</v>
      </c>
      <c r="Z1302" s="70">
        <f t="shared" si="634"/>
        <v>281567.75501111097</v>
      </c>
      <c r="AA1302" s="70">
        <f t="shared" si="635"/>
        <v>13485.045738080027</v>
      </c>
      <c r="AB1302" s="70">
        <f t="shared" si="636"/>
        <v>11.975064205833441</v>
      </c>
      <c r="AC1302" s="70">
        <f t="shared" si="637"/>
        <v>0.11975064205833441</v>
      </c>
      <c r="AD1302" s="70">
        <f t="shared" si="638"/>
        <v>13456.388505011661</v>
      </c>
      <c r="AE1302" s="70">
        <f t="shared" si="639"/>
        <v>4.1289285173321852</v>
      </c>
      <c r="AF1302" s="70">
        <f t="shared" si="640"/>
        <v>3.1876680611593383E-3</v>
      </c>
      <c r="AG1302" s="70">
        <f t="shared" si="641"/>
        <v>3.0991801745450884E-3</v>
      </c>
      <c r="AH1302" s="70">
        <f>(U1302-Phase_Relations!$B$37)/Phase_Relations!$B$37</f>
        <v>0.95596300456466055</v>
      </c>
      <c r="AI1302" s="70">
        <f>(U1302-Phase_Relations!G$20)/Phase_Relations!G$20</f>
        <v>0.88062582957682756</v>
      </c>
      <c r="AJ1302" s="70">
        <f t="shared" si="642"/>
        <v>0.95589876895205406</v>
      </c>
      <c r="AK1302" s="70">
        <f t="shared" si="643"/>
        <v>0.48874288641130492</v>
      </c>
      <c r="AL1302" s="71">
        <f>(1/(J1303-J1301))*((M1303-M1301)/Phase_Relations!B$22)</f>
        <v>3.7293137348604829E-8</v>
      </c>
      <c r="AM1302" s="71">
        <f t="shared" si="644"/>
        <v>-0.17911641697596567</v>
      </c>
      <c r="AN1302" s="71">
        <f>SUM(AM$27:AM1302)</f>
        <v>776.41839515150014</v>
      </c>
      <c r="AO1302" s="71">
        <f>(1/10000)*((AL1302*Phase_Relations!B$22*H$7*U1302))/(2*(P1302-R1302))</f>
        <v>1.1903311587775999E-12</v>
      </c>
      <c r="AP1302" s="71">
        <f t="shared" si="645"/>
        <v>6.1164629705933204E-13</v>
      </c>
      <c r="AQ1302" s="72">
        <f t="shared" si="646"/>
        <v>1.1876798590682548E-19</v>
      </c>
      <c r="AR1302" s="72">
        <f t="shared" si="647"/>
        <v>6.1028393866212706E-20</v>
      </c>
      <c r="AS1302" s="71">
        <f t="shared" si="619"/>
        <v>-1.2223204323799856E-5</v>
      </c>
      <c r="AT1302" s="72">
        <f t="shared" si="620"/>
        <v>-9.697205488737185E-9</v>
      </c>
      <c r="AU1302" s="97">
        <f t="shared" si="648"/>
        <v>2.513435168427E-9</v>
      </c>
      <c r="AV1302" s="2"/>
      <c r="AW1302" s="2"/>
      <c r="AX1302" s="2"/>
      <c r="AY1302" s="2"/>
      <c r="AZ1302" s="2"/>
      <c r="BA1302" s="2"/>
      <c r="BC1302" s="10"/>
      <c r="BE1302" s="10"/>
      <c r="BI1302" s="10"/>
    </row>
    <row r="1303" spans="1:61" x14ac:dyDescent="0.2">
      <c r="A1303" s="9">
        <f>Raw_Data!A1301</f>
        <v>40775.548611111109</v>
      </c>
      <c r="B1303" s="10">
        <f>Raw_Data!J1301</f>
        <v>-2.035243335211091E-2</v>
      </c>
      <c r="C1303" s="10">
        <f>Raw_Data!K1301</f>
        <v>-0.29759439895115047</v>
      </c>
      <c r="D1303" s="10">
        <f>Raw_Data!L1301</f>
        <v>2.0637682913409658E-2</v>
      </c>
      <c r="E1303" s="10">
        <f>Raw_Data!M1301</f>
        <v>1.8279097725086142E-2</v>
      </c>
      <c r="F1303" s="10">
        <f>Raw_Data!N1301</f>
        <v>1.8372057629612779E-2</v>
      </c>
      <c r="J1303" s="74">
        <f t="shared" si="621"/>
        <v>338971.99999960139</v>
      </c>
      <c r="K1303" s="69">
        <f t="shared" si="622"/>
        <v>9543.1379401578652</v>
      </c>
      <c r="L1303" s="69">
        <f>K1303+$D$8-$B$8*Q1303+Phase_Relations!$C$24*Q1303</f>
        <v>9790.1188361224595</v>
      </c>
      <c r="M1303" s="69">
        <f t="shared" si="623"/>
        <v>8.3155587695107017E-2</v>
      </c>
      <c r="N1303" s="69">
        <f t="shared" si="624"/>
        <v>0.21121519274557182</v>
      </c>
      <c r="O1303" s="70">
        <f t="shared" si="625"/>
        <v>62.005792347147469</v>
      </c>
      <c r="P1303" s="70">
        <f t="shared" si="626"/>
        <v>427.6261541182584</v>
      </c>
      <c r="Q1303" s="70">
        <f t="shared" si="627"/>
        <v>54.876865790767901</v>
      </c>
      <c r="R1303" s="111">
        <f t="shared" si="628"/>
        <v>378.46114338460626</v>
      </c>
      <c r="S1303" s="70">
        <f t="shared" si="618"/>
        <v>49.165010733652139</v>
      </c>
      <c r="T1303" s="113">
        <f t="shared" si="629"/>
        <v>0.61084441230489295</v>
      </c>
      <c r="U1303" s="70">
        <f t="shared" si="630"/>
        <v>1.551544807254428</v>
      </c>
      <c r="V1303" s="70">
        <f>(L1303/Phase_Relations!C$24)</f>
        <v>2010.4782906417154</v>
      </c>
      <c r="W1303" s="70">
        <f t="shared" si="631"/>
        <v>289508.87385240704</v>
      </c>
      <c r="X1303" s="70">
        <f t="shared" si="632"/>
        <v>13865.367521667002</v>
      </c>
      <c r="Y1303" s="70">
        <f t="shared" si="633"/>
        <v>1955.6014248509475</v>
      </c>
      <c r="Z1303" s="70">
        <f t="shared" si="634"/>
        <v>281606.60517853644</v>
      </c>
      <c r="AA1303" s="70">
        <f t="shared" si="635"/>
        <v>13486.906378282396</v>
      </c>
      <c r="AB1303" s="70">
        <f t="shared" si="636"/>
        <v>11.982073154914552</v>
      </c>
      <c r="AC1303" s="70">
        <f t="shared" si="637"/>
        <v>0.11982073154914552</v>
      </c>
      <c r="AD1303" s="70">
        <f t="shared" si="638"/>
        <v>13454.129704459961</v>
      </c>
      <c r="AE1303" s="70">
        <f t="shared" si="639"/>
        <v>4.128855610180417</v>
      </c>
      <c r="AF1303" s="70">
        <f t="shared" si="640"/>
        <v>3.645388301413676E-3</v>
      </c>
      <c r="AG1303" s="70">
        <f t="shared" si="641"/>
        <v>3.5458858668422186E-3</v>
      </c>
      <c r="AH1303" s="70">
        <f>(U1303-Phase_Relations!$B$37)/Phase_Relations!$B$37</f>
        <v>0.95580726181995002</v>
      </c>
      <c r="AI1303" s="70">
        <f>(U1303-Phase_Relations!G$20)/Phase_Relations!G$20</f>
        <v>0.8804760855234951</v>
      </c>
      <c r="AJ1303" s="70">
        <f t="shared" si="642"/>
        <v>0.95586999752525992</v>
      </c>
      <c r="AK1303" s="70">
        <f t="shared" si="643"/>
        <v>0.48870217453356651</v>
      </c>
      <c r="AL1303" s="71">
        <f>(1/(J1304-J1302))*((M1304-M1302)/Phase_Relations!B$22)</f>
        <v>-2.3328051276312384E-9</v>
      </c>
      <c r="AM1303" s="71">
        <f t="shared" si="644"/>
        <v>0.94307225938247641</v>
      </c>
      <c r="AN1303" s="71">
        <f>SUM(AM$27:AM1303)</f>
        <v>777.3614674108826</v>
      </c>
      <c r="AO1303" s="71">
        <f>(1/10000)*((AL1303*Phase_Relations!B$22*H$7*U1303))/(2*(P1303-R1303))</f>
        <v>-6.5095675390475897E-14</v>
      </c>
      <c r="AP1303" s="71">
        <f t="shared" si="645"/>
        <v>2.9983376190489439E-13</v>
      </c>
      <c r="AQ1303" s="72">
        <f t="shared" si="646"/>
        <v>-6.4950683684621838E-21</v>
      </c>
      <c r="AR1303" s="72">
        <f t="shared" si="647"/>
        <v>2.9916592324509945E-20</v>
      </c>
      <c r="AS1303" s="71">
        <f t="shared" si="619"/>
        <v>-3.5250826401291558E-5</v>
      </c>
      <c r="AT1303" s="72">
        <f t="shared" si="620"/>
        <v>1.8388516871492127E-10</v>
      </c>
      <c r="AU1303" s="97">
        <f t="shared" si="648"/>
        <v>5.7586445398770423E-10</v>
      </c>
      <c r="AV1303" s="2"/>
      <c r="AW1303" s="2"/>
      <c r="AX1303" s="2"/>
      <c r="AY1303" s="2"/>
      <c r="AZ1303" s="2"/>
      <c r="BA1303" s="2"/>
      <c r="BC1303" s="10"/>
      <c r="BE1303" s="10"/>
      <c r="BI1303" s="10"/>
    </row>
    <row r="1304" spans="1:61" x14ac:dyDescent="0.2">
      <c r="A1304" s="9">
        <f>Raw_Data!A1302</f>
        <v>40775.552083333336</v>
      </c>
      <c r="B1304" s="10">
        <f>Raw_Data!J1302</f>
        <v>-2.035277777298871E-2</v>
      </c>
      <c r="C1304" s="10">
        <f>Raw_Data!K1302</f>
        <v>-0.29742456382864013</v>
      </c>
      <c r="D1304" s="10">
        <f>Raw_Data!L1302</f>
        <v>2.0561957826619657E-2</v>
      </c>
      <c r="E1304" s="10">
        <f>Raw_Data!M1302</f>
        <v>1.8464039859887642E-2</v>
      </c>
      <c r="F1304" s="10">
        <f>Raw_Data!N1302</f>
        <v>1.8515925791607477E-2</v>
      </c>
      <c r="J1304" s="74">
        <f t="shared" si="621"/>
        <v>339271.99999995064</v>
      </c>
      <c r="K1304" s="69">
        <f t="shared" si="622"/>
        <v>9543.2994371095774</v>
      </c>
      <c r="L1304" s="69">
        <f>K1304+$D$8-$B$8*Q1304+Phase_Relations!$C$24*Q1304</f>
        <v>9792.7341840426179</v>
      </c>
      <c r="M1304" s="69">
        <f t="shared" si="623"/>
        <v>8.3104480746585913E-2</v>
      </c>
      <c r="N1304" s="69">
        <f t="shared" si="624"/>
        <v>0.21108538109632821</v>
      </c>
      <c r="O1304" s="70">
        <f t="shared" si="625"/>
        <v>61.778276786090004</v>
      </c>
      <c r="P1304" s="70">
        <f t="shared" si="626"/>
        <v>426.05708128337932</v>
      </c>
      <c r="Q1304" s="70">
        <f t="shared" si="627"/>
        <v>55.432092578391654</v>
      </c>
      <c r="R1304" s="111">
        <f t="shared" si="628"/>
        <v>382.29029364408035</v>
      </c>
      <c r="S1304" s="70">
        <f t="shared" si="618"/>
        <v>43.766787639298968</v>
      </c>
      <c r="T1304" s="113">
        <f t="shared" si="629"/>
        <v>0.61089551925341401</v>
      </c>
      <c r="U1304" s="70">
        <f t="shared" si="630"/>
        <v>1.5516746189036716</v>
      </c>
      <c r="V1304" s="70">
        <f>(L1304/Phase_Relations!C$24)</f>
        <v>2011.0153730105783</v>
      </c>
      <c r="W1304" s="70">
        <f t="shared" si="631"/>
        <v>289586.21371352329</v>
      </c>
      <c r="X1304" s="70">
        <f t="shared" si="632"/>
        <v>13869.071538003987</v>
      </c>
      <c r="Y1304" s="70">
        <f t="shared" si="633"/>
        <v>1955.5832804321867</v>
      </c>
      <c r="Z1304" s="70">
        <f t="shared" si="634"/>
        <v>281603.99238223489</v>
      </c>
      <c r="AA1304" s="70">
        <f t="shared" si="635"/>
        <v>13486.781244359907</v>
      </c>
      <c r="AB1304" s="70">
        <f t="shared" si="636"/>
        <v>11.974709041294807</v>
      </c>
      <c r="AC1304" s="70">
        <f t="shared" si="637"/>
        <v>0.11974709041294807</v>
      </c>
      <c r="AD1304" s="70">
        <f t="shared" si="638"/>
        <v>13457.603385933708</v>
      </c>
      <c r="AE1304" s="70">
        <f t="shared" si="639"/>
        <v>4.1289677248999892</v>
      </c>
      <c r="AF1304" s="70">
        <f t="shared" si="640"/>
        <v>3.2451618252206755E-3</v>
      </c>
      <c r="AG1304" s="70">
        <f t="shared" si="641"/>
        <v>3.1557114345664274E-3</v>
      </c>
      <c r="AH1304" s="70">
        <f>(U1304-Phase_Relations!$B$37)/Phase_Relations!$B$37</f>
        <v>0.9559708965181376</v>
      </c>
      <c r="AI1304" s="70">
        <f>(U1304-Phase_Relations!G$20)/Phase_Relations!G$20</f>
        <v>0.88063341755856339</v>
      </c>
      <c r="AJ1304" s="70">
        <f t="shared" si="642"/>
        <v>0.95586905904648889</v>
      </c>
      <c r="AK1304" s="70">
        <f t="shared" si="643"/>
        <v>0.48874494923205669</v>
      </c>
      <c r="AL1304" s="71">
        <f>(1/(J1305-J1303))*((M1305-M1303)/Phase_Relations!B$22)</f>
        <v>-3.8714093405805602E-8</v>
      </c>
      <c r="AM1304" s="71">
        <f t="shared" si="644"/>
        <v>-0.99090530090962348</v>
      </c>
      <c r="AN1304" s="71">
        <f>SUM(AM$27:AM1304)</f>
        <v>776.37056210997298</v>
      </c>
      <c r="AO1304" s="71">
        <f>(1/10000)*((AL1304*Phase_Relations!B$22*H$7*U1304))/(2*(P1304-R1304))</f>
        <v>-1.21364192418381E-12</v>
      </c>
      <c r="AP1304" s="71">
        <f t="shared" si="645"/>
        <v>5.2599456964467447E-14</v>
      </c>
      <c r="AQ1304" s="72">
        <f t="shared" si="646"/>
        <v>-1.2109387029355801E-19</v>
      </c>
      <c r="AR1304" s="72">
        <f t="shared" si="647"/>
        <v>5.2482298874524893E-21</v>
      </c>
      <c r="AS1304" s="71">
        <f t="shared" si="619"/>
        <v>-2.4085704456931649E-5</v>
      </c>
      <c r="AT1304" s="72">
        <f t="shared" si="620"/>
        <v>5.0175890091873382E-9</v>
      </c>
      <c r="AU1304" s="97">
        <f t="shared" si="648"/>
        <v>-1.8851556960373928E-10</v>
      </c>
      <c r="AV1304" s="2"/>
      <c r="AW1304" s="2"/>
      <c r="AX1304" s="2"/>
      <c r="AY1304" s="2"/>
      <c r="AZ1304" s="2"/>
      <c r="BA1304" s="2"/>
      <c r="BC1304" s="10"/>
      <c r="BE1304" s="10"/>
      <c r="BI1304" s="10"/>
    </row>
    <row r="1305" spans="1:61" x14ac:dyDescent="0.2">
      <c r="A1305" s="9">
        <f>Raw_Data!A1303</f>
        <v>40775.555555555555</v>
      </c>
      <c r="B1305" s="10">
        <f>Raw_Data!J1303</f>
        <v>-2.0353240959686412E-2</v>
      </c>
      <c r="C1305" s="10">
        <f>Raw_Data!K1303</f>
        <v>-0.29745900591643082</v>
      </c>
      <c r="D1305" s="10">
        <f>Raw_Data!L1303</f>
        <v>2.0480626993128657E-2</v>
      </c>
      <c r="E1305" s="10">
        <f>Raw_Data!M1303</f>
        <v>1.8512911994790542E-2</v>
      </c>
      <c r="F1305" s="10">
        <f>Raw_Data!N1303</f>
        <v>1.8595515231727377E-2</v>
      </c>
      <c r="J1305" s="74">
        <f t="shared" si="621"/>
        <v>339571.99999967124</v>
      </c>
      <c r="K1305" s="69">
        <f t="shared" si="622"/>
        <v>9543.5166226653182</v>
      </c>
      <c r="L1305" s="69">
        <f>K1305+$D$8-$B$8*Q1305+Phase_Relations!$C$24*Q1305</f>
        <v>9793.5998153172877</v>
      </c>
      <c r="M1305" s="69">
        <f t="shared" si="623"/>
        <v>8.311468238400968E-2</v>
      </c>
      <c r="N1305" s="69">
        <f t="shared" si="624"/>
        <v>0.21111129325538458</v>
      </c>
      <c r="O1305" s="70">
        <f t="shared" si="625"/>
        <v>61.533918793285174</v>
      </c>
      <c r="P1305" s="70">
        <f t="shared" si="626"/>
        <v>424.37185374679433</v>
      </c>
      <c r="Q1305" s="70">
        <f t="shared" si="627"/>
        <v>55.578814786911494</v>
      </c>
      <c r="R1305" s="111">
        <f t="shared" si="628"/>
        <v>383.30217094421721</v>
      </c>
      <c r="S1305" s="70">
        <f t="shared" si="618"/>
        <v>41.06968280257712</v>
      </c>
      <c r="T1305" s="113">
        <f t="shared" si="629"/>
        <v>0.6108853176159903</v>
      </c>
      <c r="U1305" s="70">
        <f t="shared" si="630"/>
        <v>1.5516487067446154</v>
      </c>
      <c r="V1305" s="70">
        <f>(L1305/Phase_Relations!C$24)</f>
        <v>2011.1931372353602</v>
      </c>
      <c r="W1305" s="70">
        <f t="shared" si="631"/>
        <v>289611.81176189188</v>
      </c>
      <c r="X1305" s="70">
        <f t="shared" si="632"/>
        <v>13870.297498174898</v>
      </c>
      <c r="Y1305" s="70">
        <f t="shared" si="633"/>
        <v>1955.6143224484485</v>
      </c>
      <c r="Z1305" s="70">
        <f t="shared" si="634"/>
        <v>281608.46243257658</v>
      </c>
      <c r="AA1305" s="70">
        <f t="shared" si="635"/>
        <v>13486.995327230681</v>
      </c>
      <c r="AB1305" s="70">
        <f t="shared" si="636"/>
        <v>11.976179017868827</v>
      </c>
      <c r="AC1305" s="70">
        <f t="shared" si="637"/>
        <v>0.11976179017868827</v>
      </c>
      <c r="AD1305" s="70">
        <f t="shared" si="638"/>
        <v>13459.615538695629</v>
      </c>
      <c r="AE1305" s="70">
        <f t="shared" si="639"/>
        <v>4.1290326548502438</v>
      </c>
      <c r="AF1305" s="70">
        <f t="shared" si="640"/>
        <v>3.0451321295897611E-3</v>
      </c>
      <c r="AG1305" s="70">
        <f t="shared" si="641"/>
        <v>2.9609806716821476E-3</v>
      </c>
      <c r="AH1305" s="70">
        <f>(U1305-Phase_Relations!$B$37)/Phase_Relations!$B$37</f>
        <v>0.95593823282153356</v>
      </c>
      <c r="AI1305" s="70">
        <f>(U1305-Phase_Relations!G$20)/Phase_Relations!G$20</f>
        <v>0.88060201195867249</v>
      </c>
      <c r="AJ1305" s="70">
        <f t="shared" si="642"/>
        <v>0.95586562498551997</v>
      </c>
      <c r="AK1305" s="70">
        <f t="shared" si="643"/>
        <v>0.48873641139605284</v>
      </c>
      <c r="AL1305" s="71">
        <f>(1/(J1306-J1304))*((M1306-M1304)/Phase_Relations!B$22)</f>
        <v>5.2918670718992826E-8</v>
      </c>
      <c r="AM1305" s="71">
        <f t="shared" si="644"/>
        <v>0.19783840628486976</v>
      </c>
      <c r="AN1305" s="71">
        <f>SUM(AM$27:AM1305)</f>
        <v>776.56840051625784</v>
      </c>
      <c r="AO1305" s="71">
        <f>(1/10000)*((AL1305*Phase_Relations!B$22*H$7*U1305))/(2*(P1305-R1305))</f>
        <v>1.7678543189226377E-12</v>
      </c>
      <c r="AP1305" s="71">
        <f t="shared" si="645"/>
        <v>1.4494959702315189E-13</v>
      </c>
      <c r="AQ1305" s="72">
        <f t="shared" si="646"/>
        <v>1.7639166654323792E-19</v>
      </c>
      <c r="AR1305" s="72">
        <f t="shared" si="647"/>
        <v>1.4462674163822541E-20</v>
      </c>
      <c r="AS1305" s="71">
        <f t="shared" si="619"/>
        <v>8.299310162525864E-6</v>
      </c>
      <c r="AT1305" s="72">
        <f t="shared" si="620"/>
        <v>2.1211351777570382E-8</v>
      </c>
      <c r="AU1305" s="97">
        <f t="shared" si="648"/>
        <v>1.3051985419024892E-10</v>
      </c>
      <c r="AV1305" s="2"/>
      <c r="AW1305" s="2"/>
      <c r="AX1305" s="2"/>
      <c r="AY1305" s="2"/>
      <c r="AZ1305" s="2"/>
      <c r="BA1305" s="2"/>
      <c r="BC1305" s="10"/>
      <c r="BE1305" s="10"/>
      <c r="BI1305" s="10"/>
    </row>
    <row r="1306" spans="1:61" x14ac:dyDescent="0.2">
      <c r="A1306" s="9">
        <f>Raw_Data!A1304</f>
        <v>40775.559027777781</v>
      </c>
      <c r="B1306" s="10">
        <f>Raw_Data!J1304</f>
        <v>-2.0351875152757212E-2</v>
      </c>
      <c r="C1306" s="10">
        <f>Raw_Data!K1304</f>
        <v>-0.29760983850774014</v>
      </c>
      <c r="D1306" s="10">
        <f>Raw_Data!L1304</f>
        <v>2.0472028347765455E-2</v>
      </c>
      <c r="E1306" s="10">
        <f>Raw_Data!M1304</f>
        <v>1.8394823140029944E-2</v>
      </c>
      <c r="F1306" s="10">
        <f>Raw_Data!N1304</f>
        <v>1.8506399919287979E-2</v>
      </c>
      <c r="J1306" s="74">
        <f t="shared" si="621"/>
        <v>339872.00000002049</v>
      </c>
      <c r="K1306" s="69">
        <f t="shared" si="622"/>
        <v>9542.8762037188717</v>
      </c>
      <c r="L1306" s="69">
        <f>K1306+$D$8-$B$8*Q1306+Phase_Relations!$C$24*Q1306</f>
        <v>9791.3925687199771</v>
      </c>
      <c r="M1306" s="69">
        <f t="shared" si="623"/>
        <v>8.316039461407411E-2</v>
      </c>
      <c r="N1306" s="69">
        <f t="shared" si="624"/>
        <v>0.21122740231974824</v>
      </c>
      <c r="O1306" s="70">
        <f t="shared" si="625"/>
        <v>61.508084215774964</v>
      </c>
      <c r="P1306" s="70">
        <f t="shared" si="626"/>
        <v>424.19368424672388</v>
      </c>
      <c r="Q1306" s="70">
        <f t="shared" si="627"/>
        <v>55.224292570796351</v>
      </c>
      <c r="R1306" s="111">
        <f t="shared" si="628"/>
        <v>380.85719014342311</v>
      </c>
      <c r="S1306" s="70">
        <f t="shared" si="618"/>
        <v>43.336494103300765</v>
      </c>
      <c r="T1306" s="113">
        <f t="shared" si="629"/>
        <v>0.61083960538592585</v>
      </c>
      <c r="U1306" s="70">
        <f t="shared" si="630"/>
        <v>1.5515325976802516</v>
      </c>
      <c r="V1306" s="70">
        <f>(L1306/Phase_Relations!C$24)</f>
        <v>2010.7398616990497</v>
      </c>
      <c r="W1306" s="70">
        <f t="shared" si="631"/>
        <v>289546.54008466314</v>
      </c>
      <c r="X1306" s="70">
        <f t="shared" si="632"/>
        <v>13867.171459993448</v>
      </c>
      <c r="Y1306" s="70">
        <f t="shared" si="633"/>
        <v>1955.5155691282534</v>
      </c>
      <c r="Z1306" s="70">
        <f t="shared" si="634"/>
        <v>281594.24195446848</v>
      </c>
      <c r="AA1306" s="70">
        <f t="shared" si="635"/>
        <v>13486.314269850025</v>
      </c>
      <c r="AB1306" s="70">
        <f t="shared" si="636"/>
        <v>11.982765794535178</v>
      </c>
      <c r="AC1306" s="70">
        <f t="shared" si="637"/>
        <v>0.11982765794535177</v>
      </c>
      <c r="AD1306" s="70">
        <f t="shared" si="638"/>
        <v>13457.423273781158</v>
      </c>
      <c r="AE1306" s="70">
        <f t="shared" si="639"/>
        <v>4.1289619124061012</v>
      </c>
      <c r="AF1306" s="70">
        <f t="shared" si="640"/>
        <v>3.2133682514120065E-3</v>
      </c>
      <c r="AG1306" s="70">
        <f t="shared" si="641"/>
        <v>3.1251141754701606E-3</v>
      </c>
      <c r="AH1306" s="70">
        <f>(U1306-Phase_Relations!$B$37)/Phase_Relations!$B$37</f>
        <v>0.95579187098255614</v>
      </c>
      <c r="AI1306" s="70">
        <f>(U1306-Phase_Relations!G$20)/Phase_Relations!G$20</f>
        <v>0.88046128748985419</v>
      </c>
      <c r="AJ1306" s="70">
        <f t="shared" si="642"/>
        <v>0.95585437756297409</v>
      </c>
      <c r="AK1306" s="70">
        <f t="shared" si="643"/>
        <v>0.48869815094506081</v>
      </c>
      <c r="AL1306" s="71">
        <f>(1/(J1307-J1305))*((M1307-M1305)/Phase_Relations!B$22)</f>
        <v>7.9598898453058095E-8</v>
      </c>
      <c r="AM1306" s="71">
        <f t="shared" si="644"/>
        <v>0.88648261588640043</v>
      </c>
      <c r="AN1306" s="71">
        <f>SUM(AM$27:AM1306)</f>
        <v>777.45488313214423</v>
      </c>
      <c r="AO1306" s="71">
        <f>(1/10000)*((AL1306*Phase_Relations!B$22*H$7*U1306))/(2*(P1306-R1306))</f>
        <v>2.5198789593209989E-12</v>
      </c>
      <c r="AP1306" s="71">
        <f t="shared" si="645"/>
        <v>1.7107172535530685E-13</v>
      </c>
      <c r="AQ1306" s="72">
        <f t="shared" si="646"/>
        <v>2.5142662738904221E-19</v>
      </c>
      <c r="AR1306" s="72">
        <f t="shared" si="647"/>
        <v>1.7069068650543128E-20</v>
      </c>
      <c r="AS1306" s="71">
        <f t="shared" si="619"/>
        <v>-3.4133410855747691E-5</v>
      </c>
      <c r="AT1306" s="72">
        <f t="shared" si="620"/>
        <v>-7.3512951545867121E-9</v>
      </c>
      <c r="AU1306" s="97">
        <f t="shared" si="648"/>
        <v>2.6672562844789711E-10</v>
      </c>
      <c r="AV1306" s="2"/>
      <c r="AW1306" s="2"/>
      <c r="AX1306" s="2"/>
      <c r="AY1306" s="2"/>
      <c r="AZ1306" s="2"/>
      <c r="BA1306" s="2"/>
      <c r="BC1306" s="10"/>
      <c r="BE1306" s="10"/>
      <c r="BI1306" s="10"/>
    </row>
    <row r="1307" spans="1:61" x14ac:dyDescent="0.2">
      <c r="A1307" s="9">
        <f>Raw_Data!A1305</f>
        <v>40775.5625</v>
      </c>
      <c r="B1307" s="10">
        <f>Raw_Data!J1305</f>
        <v>-2.035229083312701E-2</v>
      </c>
      <c r="C1307" s="10">
        <f>Raw_Data!K1305</f>
        <v>-0.29773810559327085</v>
      </c>
      <c r="D1307" s="10">
        <f>Raw_Data!L1305</f>
        <v>2.0479356198855356E-2</v>
      </c>
      <c r="E1307" s="10">
        <f>Raw_Data!M1305</f>
        <v>1.8433065734048841E-2</v>
      </c>
      <c r="F1307" s="10">
        <f>Raw_Data!N1305</f>
        <v>1.8509937758944977E-2</v>
      </c>
      <c r="J1307" s="74">
        <f t="shared" si="621"/>
        <v>340171.99999974109</v>
      </c>
      <c r="K1307" s="69">
        <f t="shared" si="622"/>
        <v>9543.0711138330262</v>
      </c>
      <c r="L1307" s="69">
        <f>K1307+$D$8-$B$8*Q1307+Phase_Relations!$C$24*Q1307</f>
        <v>9792.0948895789552</v>
      </c>
      <c r="M1307" s="69">
        <f t="shared" si="623"/>
        <v>8.3198786580124973E-2</v>
      </c>
      <c r="N1307" s="69">
        <f t="shared" si="624"/>
        <v>0.21132491791351743</v>
      </c>
      <c r="O1307" s="70">
        <f t="shared" si="625"/>
        <v>61.530100699647583</v>
      </c>
      <c r="P1307" s="70">
        <f t="shared" si="626"/>
        <v>424.34552206653507</v>
      </c>
      <c r="Q1307" s="70">
        <f t="shared" si="627"/>
        <v>55.339103144656654</v>
      </c>
      <c r="R1307" s="111">
        <f t="shared" si="628"/>
        <v>381.64898720452868</v>
      </c>
      <c r="S1307" s="70">
        <f t="shared" si="618"/>
        <v>42.696534862006388</v>
      </c>
      <c r="T1307" s="113">
        <f t="shared" si="629"/>
        <v>0.61080121341987503</v>
      </c>
      <c r="U1307" s="70">
        <f t="shared" si="630"/>
        <v>1.5514350820864826</v>
      </c>
      <c r="V1307" s="70">
        <f>(L1307/Phase_Relations!C$24)</f>
        <v>2010.8840888390544</v>
      </c>
      <c r="W1307" s="70">
        <f t="shared" si="631"/>
        <v>289567.30879282381</v>
      </c>
      <c r="X1307" s="70">
        <f t="shared" si="632"/>
        <v>13868.166129924513</v>
      </c>
      <c r="Y1307" s="70">
        <f t="shared" si="633"/>
        <v>1955.5449856943976</v>
      </c>
      <c r="Z1307" s="70">
        <f t="shared" si="634"/>
        <v>281598.47793999326</v>
      </c>
      <c r="AA1307" s="70">
        <f t="shared" si="635"/>
        <v>13486.517142719984</v>
      </c>
      <c r="AB1307" s="70">
        <f t="shared" si="636"/>
        <v>11.988297778115985</v>
      </c>
      <c r="AC1307" s="70">
        <f t="shared" si="637"/>
        <v>0.11988297778115985</v>
      </c>
      <c r="AD1307" s="70">
        <f t="shared" si="638"/>
        <v>13458.052786145314</v>
      </c>
      <c r="AE1307" s="70">
        <f t="shared" si="639"/>
        <v>4.1289822273910923</v>
      </c>
      <c r="AF1307" s="70">
        <f t="shared" si="640"/>
        <v>3.1658681340907915E-3</v>
      </c>
      <c r="AG1307" s="70">
        <f t="shared" si="641"/>
        <v>3.0787441152638393E-3</v>
      </c>
      <c r="AH1307" s="70">
        <f>(U1307-Phase_Relations!$B$37)/Phase_Relations!$B$37</f>
        <v>0.9556689472322768</v>
      </c>
      <c r="AI1307" s="70">
        <f>(U1307-Phase_Relations!G$20)/Phase_Relations!G$20</f>
        <v>0.88034309835268532</v>
      </c>
      <c r="AJ1307" s="70">
        <f t="shared" si="642"/>
        <v>0.95584719972822463</v>
      </c>
      <c r="AK1307" s="70">
        <f t="shared" si="643"/>
        <v>0.48866601302064394</v>
      </c>
      <c r="AL1307" s="71">
        <f>(1/(J1308-J1306))*((M1308-M1306)/Phase_Relations!B$22)</f>
        <v>-1.8802877088745058E-8</v>
      </c>
      <c r="AM1307" s="71">
        <f t="shared" si="644"/>
        <v>0.74447985816563467</v>
      </c>
      <c r="AN1307" s="71">
        <f>SUM(AM$27:AM1307)</f>
        <v>778.19936299030985</v>
      </c>
      <c r="AO1307" s="71">
        <f>(1/10000)*((AL1307*Phase_Relations!B$22*H$7*U1307))/(2*(P1307-R1307))</f>
        <v>-6.0413052075881546E-13</v>
      </c>
      <c r="AP1307" s="71">
        <f t="shared" si="645"/>
        <v>-5.394824586013096E-14</v>
      </c>
      <c r="AQ1307" s="72">
        <f t="shared" si="646"/>
        <v>-6.0278490272447005E-20</v>
      </c>
      <c r="AR1307" s="72">
        <f t="shared" si="647"/>
        <v>-5.382808352756157E-21</v>
      </c>
      <c r="AS1307" s="71">
        <f t="shared" si="619"/>
        <v>9.9840995013470929E-5</v>
      </c>
      <c r="AT1307" s="72">
        <f t="shared" si="620"/>
        <v>-6.0253980758586216E-10</v>
      </c>
      <c r="AU1307" s="97">
        <f t="shared" si="648"/>
        <v>-1.9512500438736409E-9</v>
      </c>
      <c r="AV1307" s="2"/>
      <c r="AW1307" s="2"/>
      <c r="AX1307" s="2"/>
      <c r="AY1307" s="2"/>
      <c r="AZ1307" s="2"/>
      <c r="BA1307" s="2"/>
      <c r="BC1307" s="10"/>
      <c r="BE1307" s="10"/>
      <c r="BI1307" s="10"/>
    </row>
    <row r="1308" spans="1:61" x14ac:dyDescent="0.2">
      <c r="A1308" s="9">
        <f>Raw_Data!A1306</f>
        <v>40775.565983796296</v>
      </c>
      <c r="B1308" s="10">
        <f>Raw_Data!J1306</f>
        <v>-2.0351637621117309E-2</v>
      </c>
      <c r="C1308" s="10">
        <f>Raw_Data!K1306</f>
        <v>-0.29754332964858055</v>
      </c>
      <c r="D1308" s="10">
        <f>Raw_Data!L1306</f>
        <v>2.0395032466702056E-2</v>
      </c>
      <c r="E1308" s="10">
        <f>Raw_Data!M1306</f>
        <v>1.8446272493225443E-2</v>
      </c>
      <c r="F1308" s="10">
        <f>Raw_Data!N1306</f>
        <v>1.8528344086889779E-2</v>
      </c>
      <c r="J1308" s="74">
        <f t="shared" si="621"/>
        <v>340472.99999969546</v>
      </c>
      <c r="K1308" s="69">
        <f t="shared" si="622"/>
        <v>9542.7648265107746</v>
      </c>
      <c r="L1308" s="69">
        <f>K1308+$D$8-$B$8*Q1308+Phase_Relations!$C$24*Q1308</f>
        <v>9791.9638323027411</v>
      </c>
      <c r="M1308" s="69">
        <f t="shared" si="623"/>
        <v>8.3140494382286351E-2</v>
      </c>
      <c r="N1308" s="69">
        <f t="shared" si="624"/>
        <v>0.21117685573100733</v>
      </c>
      <c r="O1308" s="70">
        <f t="shared" si="625"/>
        <v>61.276750561079616</v>
      </c>
      <c r="P1308" s="70">
        <f t="shared" si="626"/>
        <v>422.59827973158355</v>
      </c>
      <c r="Q1308" s="70">
        <f t="shared" si="627"/>
        <v>55.37875201364163</v>
      </c>
      <c r="R1308" s="111">
        <f t="shared" si="628"/>
        <v>381.92242768028711</v>
      </c>
      <c r="S1308" s="70">
        <f t="shared" ref="S1308:S1371" si="649">P1308-R1308</f>
        <v>40.675852051296431</v>
      </c>
      <c r="T1308" s="113">
        <f t="shared" si="629"/>
        <v>0.61085950561771363</v>
      </c>
      <c r="U1308" s="70">
        <f t="shared" si="630"/>
        <v>1.5515831442689927</v>
      </c>
      <c r="V1308" s="70">
        <f>(L1308/Phase_Relations!C$24)</f>
        <v>2010.8571751914194</v>
      </c>
      <c r="W1308" s="70">
        <f t="shared" si="631"/>
        <v>289563.43322756438</v>
      </c>
      <c r="X1308" s="70">
        <f t="shared" si="632"/>
        <v>13867.980518561513</v>
      </c>
      <c r="Y1308" s="70">
        <f t="shared" si="633"/>
        <v>1955.4784231777778</v>
      </c>
      <c r="Z1308" s="70">
        <f t="shared" si="634"/>
        <v>281588.89293760003</v>
      </c>
      <c r="AA1308" s="70">
        <f t="shared" si="635"/>
        <v>13486.058090881226</v>
      </c>
      <c r="AB1308" s="70">
        <f t="shared" si="636"/>
        <v>11.979898325977857</v>
      </c>
      <c r="AC1308" s="70">
        <f t="shared" si="637"/>
        <v>0.11979898325977857</v>
      </c>
      <c r="AD1308" s="70">
        <f t="shared" si="638"/>
        <v>13458.940856180361</v>
      </c>
      <c r="AE1308" s="70">
        <f t="shared" si="639"/>
        <v>4.1290108846713993</v>
      </c>
      <c r="AF1308" s="70">
        <f t="shared" si="640"/>
        <v>3.0161409492073846E-3</v>
      </c>
      <c r="AG1308" s="70">
        <f t="shared" si="641"/>
        <v>2.9330768093345739E-3</v>
      </c>
      <c r="AH1308" s="70">
        <f>(U1308-Phase_Relations!$B$37)/Phase_Relations!$B$37</f>
        <v>0.9558555877278655</v>
      </c>
      <c r="AI1308" s="70">
        <f>(U1308-Phase_Relations!G$20)/Phase_Relations!G$20</f>
        <v>0.88052255007852576</v>
      </c>
      <c r="AJ1308" s="70">
        <f t="shared" si="642"/>
        <v>0.95585879377710858</v>
      </c>
      <c r="AK1308" s="70">
        <f t="shared" si="643"/>
        <v>0.48871480784442334</v>
      </c>
      <c r="AL1308" s="71">
        <f>(1/(J1309-J1307))*((M1309-M1307)/Phase_Relations!B$22)</f>
        <v>-5.6792277952596164E-8</v>
      </c>
      <c r="AM1308" s="71">
        <f t="shared" si="644"/>
        <v>-1.1304399990049887</v>
      </c>
      <c r="AN1308" s="71">
        <f>SUM(AM$27:AM1308)</f>
        <v>777.06892299130482</v>
      </c>
      <c r="AO1308" s="71">
        <f>(1/10000)*((AL1308*Phase_Relations!B$22*H$7*U1308))/(2*(P1308-R1308))</f>
        <v>-1.9155485991008291E-12</v>
      </c>
      <c r="AP1308" s="71">
        <f t="shared" si="645"/>
        <v>2.5228614542188057E-13</v>
      </c>
      <c r="AQ1308" s="72">
        <f t="shared" si="646"/>
        <v>-1.9112819768196413E-19</v>
      </c>
      <c r="AR1308" s="72">
        <f t="shared" si="647"/>
        <v>2.5172421256891243E-20</v>
      </c>
      <c r="AS1308" s="71">
        <f t="shared" si="619"/>
        <v>-1.0746407937982389E-4</v>
      </c>
      <c r="AT1308" s="72">
        <f t="shared" si="620"/>
        <v>1.774981048311381E-9</v>
      </c>
      <c r="AU1308" s="97">
        <f t="shared" si="648"/>
        <v>-2.296827945268945E-9</v>
      </c>
      <c r="AV1308" s="2"/>
      <c r="AW1308" s="2"/>
      <c r="AX1308" s="2"/>
      <c r="AY1308" s="2"/>
      <c r="AZ1308" s="2"/>
      <c r="BA1308" s="2"/>
      <c r="BC1308" s="10"/>
      <c r="BE1308" s="10"/>
      <c r="BI1308" s="10"/>
    </row>
    <row r="1309" spans="1:61" x14ac:dyDescent="0.2">
      <c r="A1309" s="9">
        <f>Raw_Data!A1307</f>
        <v>40775.569456018522</v>
      </c>
      <c r="B1309" s="10">
        <f>Raw_Data!J1307</f>
        <v>-2.035290841539061E-2</v>
      </c>
      <c r="C1309" s="10">
        <f>Raw_Data!K1307</f>
        <v>-0.29753857901578051</v>
      </c>
      <c r="D1309" s="10">
        <f>Raw_Data!L1307</f>
        <v>2.0342193553413355E-2</v>
      </c>
      <c r="E1309" s="10">
        <f>Raw_Data!M1307</f>
        <v>1.8442840161029341E-2</v>
      </c>
      <c r="F1309" s="10">
        <f>Raw_Data!N1307</f>
        <v>1.8493395968116579E-2</v>
      </c>
      <c r="J1309" s="74">
        <f t="shared" si="621"/>
        <v>340773.0000000447</v>
      </c>
      <c r="K1309" s="69">
        <f t="shared" si="622"/>
        <v>9543.3606945740103</v>
      </c>
      <c r="L1309" s="69">
        <f>K1309+$D$8-$B$8*Q1309+Phase_Relations!$C$24*Q1309</f>
        <v>9792.5141594637244</v>
      </c>
      <c r="M1309" s="69">
        <f t="shared" si="623"/>
        <v>8.313867984800842E-2</v>
      </c>
      <c r="N1309" s="69">
        <f t="shared" si="624"/>
        <v>0.21117224681394139</v>
      </c>
      <c r="O1309" s="70">
        <f t="shared" si="625"/>
        <v>61.117996368616502</v>
      </c>
      <c r="P1309" s="70">
        <f t="shared" si="626"/>
        <v>421.50342323183793</v>
      </c>
      <c r="Q1309" s="70">
        <f t="shared" si="627"/>
        <v>55.368447586360389</v>
      </c>
      <c r="R1309" s="111">
        <f t="shared" si="628"/>
        <v>381.85136266455436</v>
      </c>
      <c r="S1309" s="70">
        <f t="shared" si="649"/>
        <v>39.65206056728357</v>
      </c>
      <c r="T1309" s="113">
        <f t="shared" si="629"/>
        <v>0.61086132015199157</v>
      </c>
      <c r="U1309" s="70">
        <f t="shared" si="630"/>
        <v>1.5515877531860587</v>
      </c>
      <c r="V1309" s="70">
        <f>(L1309/Phase_Relations!C$24)</f>
        <v>2010.9701892240812</v>
      </c>
      <c r="W1309" s="70">
        <f t="shared" si="631"/>
        <v>289579.70724826772</v>
      </c>
      <c r="X1309" s="70">
        <f t="shared" si="632"/>
        <v>13868.75992568332</v>
      </c>
      <c r="Y1309" s="70">
        <f t="shared" si="633"/>
        <v>1955.6017416377208</v>
      </c>
      <c r="Z1309" s="70">
        <f t="shared" si="634"/>
        <v>281606.65079583181</v>
      </c>
      <c r="AA1309" s="70">
        <f t="shared" si="635"/>
        <v>13486.908563018766</v>
      </c>
      <c r="AB1309" s="70">
        <f t="shared" si="636"/>
        <v>11.979636865707255</v>
      </c>
      <c r="AC1309" s="70">
        <f t="shared" si="637"/>
        <v>0.11979636865707255</v>
      </c>
      <c r="AD1309" s="70">
        <f t="shared" si="638"/>
        <v>13460.473855973911</v>
      </c>
      <c r="AE1309" s="70">
        <f t="shared" si="639"/>
        <v>4.1290603488487543</v>
      </c>
      <c r="AF1309" s="70">
        <f t="shared" si="640"/>
        <v>2.9400407352067255E-3</v>
      </c>
      <c r="AG1309" s="70">
        <f t="shared" si="641"/>
        <v>2.8590920009980555E-3</v>
      </c>
      <c r="AH1309" s="70">
        <f>(U1309-Phase_Relations!$B$37)/Phase_Relations!$B$37</f>
        <v>0.95586139752041843</v>
      </c>
      <c r="AI1309" s="70">
        <f>(U1309-Phase_Relations!G$20)/Phase_Relations!G$20</f>
        <v>0.88052813609723579</v>
      </c>
      <c r="AJ1309" s="70">
        <f t="shared" si="642"/>
        <v>0.95582353247367935</v>
      </c>
      <c r="AK1309" s="70">
        <f t="shared" si="643"/>
        <v>0.48871632659258496</v>
      </c>
      <c r="AL1309" s="71">
        <f>(1/(J1310-J1308))*((M1310-M1308)/Phase_Relations!B$22)</f>
        <v>6.9135767033098588E-9</v>
      </c>
      <c r="AM1309" s="71">
        <f t="shared" si="644"/>
        <v>-3.5191787275463286E-2</v>
      </c>
      <c r="AN1309" s="71">
        <f>SUM(AM$27:AM1309)</f>
        <v>777.03373120402932</v>
      </c>
      <c r="AO1309" s="71">
        <f>(1/10000)*((AL1309*Phase_Relations!B$22*H$7*U1309))/(2*(P1309-R1309))</f>
        <v>2.3920974048981867E-13</v>
      </c>
      <c r="AP1309" s="71">
        <f t="shared" si="645"/>
        <v>1.0467371523969861E-12</v>
      </c>
      <c r="AQ1309" s="72">
        <f t="shared" si="646"/>
        <v>2.3867693353878121E-20</v>
      </c>
      <c r="AR1309" s="72">
        <f t="shared" si="647"/>
        <v>1.0444056886799807E-19</v>
      </c>
      <c r="AS1309" s="71">
        <f t="shared" ref="AS1309:AS1372" si="650">(1/(1+AH1308))*((AH1308-AH1309)/(AD1309-AD1308))</f>
        <v>-1.937678605248632E-6</v>
      </c>
      <c r="AT1309" s="72">
        <f t="shared" ref="AT1309:AT1372" si="651">AQ1309/((AS1309/1000)*$H$8)</f>
        <v>-1.2293087812840301E-8</v>
      </c>
      <c r="AU1309" s="97">
        <f t="shared" si="648"/>
        <v>3.4011248094826689E-9</v>
      </c>
      <c r="AV1309" s="2"/>
      <c r="AW1309" s="2"/>
      <c r="AX1309" s="2"/>
      <c r="AY1309" s="2"/>
      <c r="AZ1309" s="2"/>
      <c r="BA1309" s="2"/>
      <c r="BC1309" s="10"/>
      <c r="BE1309" s="10"/>
      <c r="BI1309" s="10"/>
    </row>
    <row r="1310" spans="1:61" x14ac:dyDescent="0.2">
      <c r="A1310" s="9">
        <f>Raw_Data!A1308</f>
        <v>40775.572928240741</v>
      </c>
      <c r="B1310" s="10">
        <f>Raw_Data!J1308</f>
        <v>-2.035224332679901E-2</v>
      </c>
      <c r="C1310" s="10">
        <f>Raw_Data!K1308</f>
        <v>-0.29756827047076051</v>
      </c>
      <c r="D1310" s="10">
        <f>Raw_Data!L1308</f>
        <v>2.0332751670728656E-2</v>
      </c>
      <c r="E1310" s="10">
        <f>Raw_Data!M1308</f>
        <v>1.8437091895344544E-2</v>
      </c>
      <c r="F1310" s="10">
        <f>Raw_Data!N1308</f>
        <v>1.8522415815032178E-2</v>
      </c>
      <c r="J1310" s="74">
        <f t="shared" si="621"/>
        <v>341072.99999976531</v>
      </c>
      <c r="K1310" s="69">
        <f t="shared" si="622"/>
        <v>9543.048838391398</v>
      </c>
      <c r="L1310" s="69">
        <f>K1310+$D$8-$B$8*Q1310+Phase_Relations!$C$24*Q1310</f>
        <v>9792.126034088411</v>
      </c>
      <c r="M1310" s="69">
        <f t="shared" si="623"/>
        <v>8.3147799267431918E-2</v>
      </c>
      <c r="N1310" s="69">
        <f t="shared" si="624"/>
        <v>0.21119541013927706</v>
      </c>
      <c r="O1310" s="70">
        <f t="shared" si="625"/>
        <v>61.089628289720729</v>
      </c>
      <c r="P1310" s="70">
        <f t="shared" si="626"/>
        <v>421.30778130841884</v>
      </c>
      <c r="Q1310" s="70">
        <f t="shared" si="627"/>
        <v>55.351190344823713</v>
      </c>
      <c r="R1310" s="111">
        <f t="shared" si="628"/>
        <v>381.73234720568075</v>
      </c>
      <c r="S1310" s="70">
        <f t="shared" si="649"/>
        <v>39.575434102738086</v>
      </c>
      <c r="T1310" s="113">
        <f t="shared" si="629"/>
        <v>0.61085220073256807</v>
      </c>
      <c r="U1310" s="70">
        <f t="shared" si="630"/>
        <v>1.5515645898607229</v>
      </c>
      <c r="V1310" s="70">
        <f>(L1310/Phase_Relations!C$24)</f>
        <v>2010.8904846102582</v>
      </c>
      <c r="W1310" s="70">
        <f t="shared" si="631"/>
        <v>289568.22978387721</v>
      </c>
      <c r="X1310" s="70">
        <f t="shared" si="632"/>
        <v>13868.210238691436</v>
      </c>
      <c r="Y1310" s="70">
        <f t="shared" si="633"/>
        <v>1955.5392942654346</v>
      </c>
      <c r="Z1310" s="70">
        <f t="shared" si="634"/>
        <v>281597.65837422258</v>
      </c>
      <c r="AA1310" s="70">
        <f t="shared" si="635"/>
        <v>13486.477891485754</v>
      </c>
      <c r="AB1310" s="70">
        <f t="shared" si="636"/>
        <v>11.980950903088171</v>
      </c>
      <c r="AC1310" s="70">
        <f t="shared" si="637"/>
        <v>0.11980950903088171</v>
      </c>
      <c r="AD1310" s="70">
        <f t="shared" si="638"/>
        <v>13460.094268750596</v>
      </c>
      <c r="AE1310" s="70">
        <f t="shared" si="639"/>
        <v>4.1290481015116454</v>
      </c>
      <c r="AF1310" s="70">
        <f t="shared" si="640"/>
        <v>2.9344528957944414E-3</v>
      </c>
      <c r="AG1310" s="70">
        <f t="shared" si="641"/>
        <v>2.8536799934230236E-3</v>
      </c>
      <c r="AH1310" s="70">
        <f>(U1310-Phase_Relations!$B$37)/Phase_Relations!$B$37</f>
        <v>0.95583219887936866</v>
      </c>
      <c r="AI1310" s="70">
        <f>(U1310-Phase_Relations!G$20)/Phase_Relations!G$20</f>
        <v>0.88050006209050935</v>
      </c>
      <c r="AJ1310" s="70">
        <f t="shared" si="642"/>
        <v>0.95578992500375348</v>
      </c>
      <c r="AK1310" s="70">
        <f t="shared" si="643"/>
        <v>0.48870869363283365</v>
      </c>
      <c r="AL1310" s="71">
        <f>(1/(J1311-J1309))*((M1311-M1309)/Phase_Relations!B$22)</f>
        <v>-1.0938866628403066E-8</v>
      </c>
      <c r="AM1310" s="71">
        <f t="shared" si="644"/>
        <v>0.17687316415690529</v>
      </c>
      <c r="AN1310" s="71">
        <f>SUM(AM$27:AM1310)</f>
        <v>777.21060436818618</v>
      </c>
      <c r="AO1310" s="71">
        <f>(1/10000)*((AL1310*Phase_Relations!B$22*H$7*U1310))/(2*(P1310-R1310))</f>
        <v>-3.792119298793635E-13</v>
      </c>
      <c r="AP1310" s="71">
        <f t="shared" si="645"/>
        <v>1.3795253836662239E-12</v>
      </c>
      <c r="AQ1310" s="72">
        <f t="shared" si="646"/>
        <v>-3.7836728721664276E-20</v>
      </c>
      <c r="AR1310" s="72">
        <f t="shared" si="647"/>
        <v>1.376452679720118E-19</v>
      </c>
      <c r="AS1310" s="71">
        <f t="shared" si="650"/>
        <v>-3.9329006714347525E-5</v>
      </c>
      <c r="AT1310" s="72">
        <f t="shared" si="651"/>
        <v>9.6013628270125127E-10</v>
      </c>
      <c r="AU1310" s="97">
        <f t="shared" si="648"/>
        <v>1.5831680783959762E-6</v>
      </c>
      <c r="AV1310" s="2"/>
      <c r="AW1310" s="2"/>
      <c r="AX1310" s="2"/>
      <c r="AY1310" s="2"/>
      <c r="AZ1310" s="2"/>
      <c r="BA1310" s="2"/>
      <c r="BC1310" s="10"/>
      <c r="BE1310" s="10"/>
      <c r="BI1310" s="10"/>
    </row>
    <row r="1311" spans="1:61" x14ac:dyDescent="0.2">
      <c r="A1311" s="9">
        <f>Raw_Data!A1309</f>
        <v>40775.57640046296</v>
      </c>
      <c r="B1311" s="10">
        <f>Raw_Data!J1309</f>
        <v>-2.0353383478670412E-2</v>
      </c>
      <c r="C1311" s="10">
        <f>Raw_Data!K1309</f>
        <v>-0.29750057395340068</v>
      </c>
      <c r="D1311" s="10">
        <f>Raw_Data!L1309</f>
        <v>2.0291646820449358E-2</v>
      </c>
      <c r="E1311" s="10">
        <f>Raw_Data!M1309</f>
        <v>1.8444265350868641E-2</v>
      </c>
      <c r="F1311" s="10">
        <f>Raw_Data!N1309</f>
        <v>1.8525427759604977E-2</v>
      </c>
      <c r="J1311" s="74">
        <f t="shared" si="621"/>
        <v>341372.99999948591</v>
      </c>
      <c r="K1311" s="69">
        <f t="shared" si="622"/>
        <v>9543.5834489902027</v>
      </c>
      <c r="L1311" s="69">
        <f>K1311+$D$8-$B$8*Q1311+Phase_Relations!$C$24*Q1311</f>
        <v>9792.7558235971173</v>
      </c>
      <c r="M1311" s="69">
        <f t="shared" si="623"/>
        <v>8.3127121841539614E-2</v>
      </c>
      <c r="N1311" s="69">
        <f t="shared" si="624"/>
        <v>0.21114288947751061</v>
      </c>
      <c r="O1311" s="70">
        <f t="shared" si="625"/>
        <v>60.966129017948184</v>
      </c>
      <c r="P1311" s="70">
        <f t="shared" si="626"/>
        <v>420.45606219274612</v>
      </c>
      <c r="Q1311" s="70">
        <f t="shared" si="627"/>
        <v>55.372726241287126</v>
      </c>
      <c r="R1311" s="111">
        <f t="shared" si="628"/>
        <v>381.8808706295664</v>
      </c>
      <c r="S1311" s="70">
        <f t="shared" si="649"/>
        <v>38.575191563179715</v>
      </c>
      <c r="T1311" s="113">
        <f t="shared" si="629"/>
        <v>0.61087287815846036</v>
      </c>
      <c r="U1311" s="70">
        <f t="shared" si="630"/>
        <v>1.5516171105224894</v>
      </c>
      <c r="V1311" s="70">
        <f>(L1311/Phase_Relations!C$24)</f>
        <v>2011.0198168641482</v>
      </c>
      <c r="W1311" s="70">
        <f t="shared" si="631"/>
        <v>289586.85362843733</v>
      </c>
      <c r="X1311" s="70">
        <f t="shared" si="632"/>
        <v>13869.102185269987</v>
      </c>
      <c r="Y1311" s="70">
        <f t="shared" si="633"/>
        <v>1955.647090622861</v>
      </c>
      <c r="Z1311" s="70">
        <f t="shared" si="634"/>
        <v>281613.18104969198</v>
      </c>
      <c r="AA1311" s="70">
        <f t="shared" si="635"/>
        <v>13487.221314640421</v>
      </c>
      <c r="AB1311" s="70">
        <f t="shared" si="636"/>
        <v>11.97797144690772</v>
      </c>
      <c r="AC1311" s="70">
        <f t="shared" si="637"/>
        <v>0.1197797144690772</v>
      </c>
      <c r="AD1311" s="70">
        <f t="shared" si="638"/>
        <v>13461.504520264967</v>
      </c>
      <c r="AE1311" s="70">
        <f t="shared" si="639"/>
        <v>4.1290936013689272</v>
      </c>
      <c r="AF1311" s="70">
        <f t="shared" si="640"/>
        <v>2.8601289074500634E-3</v>
      </c>
      <c r="AG1311" s="70">
        <f t="shared" si="641"/>
        <v>2.7813762598237557E-3</v>
      </c>
      <c r="AH1311" s="70">
        <f>(U1311-Phase_Relations!$B$37)/Phase_Relations!$B$37</f>
        <v>0.95589840405191562</v>
      </c>
      <c r="AI1311" s="70">
        <f>(U1311-Phase_Relations!G$20)/Phase_Relations!G$20</f>
        <v>0.88056371726049609</v>
      </c>
      <c r="AJ1311" s="70">
        <f t="shared" si="642"/>
        <v>0.95577403660015448</v>
      </c>
      <c r="AK1311" s="70">
        <f t="shared" si="643"/>
        <v>0.48872600032375868</v>
      </c>
      <c r="AL1311" s="71">
        <f>(1/(J1312-J1310))*((M1312-M1310)/Phase_Relations!B$22)</f>
        <v>-2.3472846189099948E-8</v>
      </c>
      <c r="AM1311" s="71">
        <f t="shared" si="644"/>
        <v>-0.40105861949771027</v>
      </c>
      <c r="AN1311" s="71">
        <f>SUM(AM$27:AM1311)</f>
        <v>776.80954574868849</v>
      </c>
      <c r="AO1311" s="71">
        <f>(1/10000)*((AL1311*Phase_Relations!B$22*H$7*U1311))/(2*(P1311-R1311))</f>
        <v>-8.3484858216133979E-13</v>
      </c>
      <c r="AP1311" s="71">
        <f t="shared" si="645"/>
        <v>-7.0862464799679509E-11</v>
      </c>
      <c r="AQ1311" s="72">
        <f t="shared" si="646"/>
        <v>-8.3298907122868081E-20</v>
      </c>
      <c r="AR1311" s="72">
        <f t="shared" si="647"/>
        <v>-7.0704628359843876E-18</v>
      </c>
      <c r="AS1311" s="71">
        <f t="shared" si="650"/>
        <v>-2.4002902187905002E-5</v>
      </c>
      <c r="AT1311" s="72">
        <f t="shared" si="651"/>
        <v>3.4634412617437571E-9</v>
      </c>
      <c r="AU1311" s="97">
        <f t="shared" si="648"/>
        <v>1.5822789847519246E-6</v>
      </c>
      <c r="AV1311" s="2"/>
      <c r="AW1311" s="2"/>
      <c r="AX1311" s="2"/>
      <c r="AY1311" s="2"/>
      <c r="AZ1311" s="2"/>
      <c r="BA1311" s="2"/>
      <c r="BC1311" s="10"/>
      <c r="BE1311" s="10"/>
      <c r="BI1311" s="10"/>
    </row>
    <row r="1312" spans="1:61" x14ac:dyDescent="0.2">
      <c r="A1312" s="9">
        <f>Raw_Data!A1310</f>
        <v>40775.579872685186</v>
      </c>
      <c r="B1312" s="10">
        <f>Raw_Data!J1310</f>
        <v>-2.0352872785644609E-2</v>
      </c>
      <c r="C1312" s="10">
        <f>Raw_Data!K1310</f>
        <v>-0.29748632205501035</v>
      </c>
      <c r="D1312" s="10">
        <f>Raw_Data!L1310</f>
        <v>2.0196978585379857E-2</v>
      </c>
      <c r="E1312" s="10">
        <f>Raw_Data!M1310</f>
        <v>1.8430345996772343E-2</v>
      </c>
      <c r="F1312" s="10">
        <f>Raw_Data!N1310</f>
        <v>1.8509650907080878E-2</v>
      </c>
      <c r="J1312" s="74">
        <f t="shared" si="621"/>
        <v>341672.99999983516</v>
      </c>
      <c r="K1312" s="69">
        <f t="shared" si="622"/>
        <v>9543.3439879927901</v>
      </c>
      <c r="L1312" s="69">
        <f>K1312+$D$8-$B$8*Q1312+Phase_Relations!$C$24*Q1312</f>
        <v>9792.3316776950651</v>
      </c>
      <c r="M1312" s="69">
        <f t="shared" si="623"/>
        <v>8.3122997858145628E-2</v>
      </c>
      <c r="N1312" s="69">
        <f t="shared" si="624"/>
        <v>0.2111324145596899</v>
      </c>
      <c r="O1312" s="70">
        <f t="shared" si="625"/>
        <v>60.681698883508219</v>
      </c>
      <c r="P1312" s="70">
        <f t="shared" si="626"/>
        <v>418.49447505867738</v>
      </c>
      <c r="Q1312" s="70">
        <f t="shared" si="627"/>
        <v>55.330938044838646</v>
      </c>
      <c r="R1312" s="111">
        <f t="shared" si="628"/>
        <v>381.59267617130098</v>
      </c>
      <c r="S1312" s="70">
        <f t="shared" si="649"/>
        <v>36.901798887376401</v>
      </c>
      <c r="T1312" s="113">
        <f t="shared" si="629"/>
        <v>0.61087700214185436</v>
      </c>
      <c r="U1312" s="70">
        <f t="shared" si="630"/>
        <v>1.5516275854403101</v>
      </c>
      <c r="V1312" s="70">
        <f>(L1312/Phase_Relations!C$24)</f>
        <v>2010.9327151504292</v>
      </c>
      <c r="W1312" s="70">
        <f t="shared" si="631"/>
        <v>289574.31098166178</v>
      </c>
      <c r="X1312" s="70">
        <f t="shared" si="632"/>
        <v>13868.501483796063</v>
      </c>
      <c r="Y1312" s="70">
        <f t="shared" si="633"/>
        <v>1955.6017771055906</v>
      </c>
      <c r="Z1312" s="70">
        <f t="shared" si="634"/>
        <v>281606.65590320504</v>
      </c>
      <c r="AA1312" s="70">
        <f t="shared" si="635"/>
        <v>13486.908807624761</v>
      </c>
      <c r="AB1312" s="70">
        <f t="shared" si="636"/>
        <v>11.977377212989282</v>
      </c>
      <c r="AC1312" s="70">
        <f t="shared" si="637"/>
        <v>0.11977377212989282</v>
      </c>
      <c r="AD1312" s="70">
        <f t="shared" si="638"/>
        <v>13462.307608366511</v>
      </c>
      <c r="AE1312" s="70">
        <f t="shared" si="639"/>
        <v>4.1291195097900237</v>
      </c>
      <c r="AF1312" s="70">
        <f t="shared" si="640"/>
        <v>2.7361198487910101E-3</v>
      </c>
      <c r="AG1312" s="70">
        <f t="shared" si="641"/>
        <v>2.6608353419071565E-3</v>
      </c>
      <c r="AH1312" s="70">
        <f>(U1312-Phase_Relations!$B$37)/Phase_Relations!$B$37</f>
        <v>0.95591160825990551</v>
      </c>
      <c r="AI1312" s="70">
        <f>(U1312-Phase_Relations!G$20)/Phase_Relations!G$20</f>
        <v>0.88057641288640875</v>
      </c>
      <c r="AJ1312" s="70">
        <f t="shared" si="642"/>
        <v>0.95578057388476367</v>
      </c>
      <c r="AK1312" s="70">
        <f t="shared" si="643"/>
        <v>0.48872945189498668</v>
      </c>
      <c r="AL1312" s="71">
        <f>(1/(J1313-J1311))*((M1313-M1311)/Phase_Relations!B$22)</f>
        <v>7.2378651213026292E-8</v>
      </c>
      <c r="AM1312" s="71">
        <f t="shared" si="644"/>
        <v>-7.9995211902477381E-2</v>
      </c>
      <c r="AN1312" s="71">
        <f>SUM(AM$27:AM1312)</f>
        <v>776.72955053678606</v>
      </c>
      <c r="AO1312" s="71">
        <f>(1/10000)*((AL1312*Phase_Relations!B$22*H$7*U1312))/(2*(P1312-R1312))</f>
        <v>2.6910138461476281E-12</v>
      </c>
      <c r="AP1312" s="71">
        <f t="shared" si="645"/>
        <v>-7.1247312096314053E-11</v>
      </c>
      <c r="AQ1312" s="72">
        <f t="shared" si="646"/>
        <v>2.6850199811836446E-19</v>
      </c>
      <c r="AR1312" s="72">
        <f t="shared" si="647"/>
        <v>-7.1088618461807679E-18</v>
      </c>
      <c r="AS1312" s="71">
        <f t="shared" si="650"/>
        <v>-8.4062610547599544E-6</v>
      </c>
      <c r="AT1312" s="72">
        <f t="shared" si="651"/>
        <v>-3.1876962211952567E-8</v>
      </c>
      <c r="AU1312" s="97">
        <f t="shared" si="648"/>
        <v>1.5737399547791966E-6</v>
      </c>
      <c r="AV1312" s="2"/>
      <c r="AW1312" s="2"/>
      <c r="AX1312" s="2"/>
      <c r="AY1312" s="2"/>
      <c r="AZ1312" s="2"/>
      <c r="BA1312" s="2"/>
      <c r="BC1312" s="10"/>
      <c r="BE1312" s="10"/>
      <c r="BI1312" s="10"/>
    </row>
    <row r="1313" spans="1:61" x14ac:dyDescent="0.2">
      <c r="A1313" s="9">
        <f>Raw_Data!A1311</f>
        <v>40775.583344907405</v>
      </c>
      <c r="B1313" s="10">
        <f>Raw_Data!J1311</f>
        <v>-2.035172075719131E-2</v>
      </c>
      <c r="C1313" s="10">
        <f>Raw_Data!K1311</f>
        <v>-0.29775354514986052</v>
      </c>
      <c r="D1313" s="10">
        <f>Raw_Data!L1311</f>
        <v>2.0165850063975057E-2</v>
      </c>
      <c r="E1313" s="10">
        <f>Raw_Data!M1311</f>
        <v>1.8397103443772742E-2</v>
      </c>
      <c r="F1313" s="10">
        <f>Raw_Data!N1311</f>
        <v>1.8479340226776879E-2</v>
      </c>
      <c r="J1313" s="74">
        <f t="shared" si="621"/>
        <v>341972.99999955576</v>
      </c>
      <c r="K1313" s="69">
        <f t="shared" si="622"/>
        <v>9542.8038085336248</v>
      </c>
      <c r="L1313" s="69">
        <f>K1313+$D$8-$B$8*Q1313+Phase_Relations!$C$24*Q1313</f>
        <v>9791.3504290822475</v>
      </c>
      <c r="M1313" s="69">
        <f t="shared" si="623"/>
        <v>8.3203597124420201E-2</v>
      </c>
      <c r="N1313" s="69">
        <f t="shared" si="624"/>
        <v>0.2113371366960273</v>
      </c>
      <c r="O1313" s="70">
        <f t="shared" si="625"/>
        <v>60.588173430946611</v>
      </c>
      <c r="P1313" s="70">
        <f t="shared" si="626"/>
        <v>417.84947193756284</v>
      </c>
      <c r="Q1313" s="70">
        <f t="shared" si="627"/>
        <v>55.231138418678874</v>
      </c>
      <c r="R1313" s="111">
        <f t="shared" si="628"/>
        <v>380.90440288744048</v>
      </c>
      <c r="S1313" s="70">
        <f t="shared" si="649"/>
        <v>36.945069050122356</v>
      </c>
      <c r="T1313" s="113">
        <f t="shared" si="629"/>
        <v>0.61079640287557979</v>
      </c>
      <c r="U1313" s="70">
        <f t="shared" si="630"/>
        <v>1.5514228633039726</v>
      </c>
      <c r="V1313" s="70">
        <f>(L1313/Phase_Relations!C$24)</f>
        <v>2010.731207991342</v>
      </c>
      <c r="W1313" s="70">
        <f t="shared" si="631"/>
        <v>289545.29395075323</v>
      </c>
      <c r="X1313" s="70">
        <f t="shared" si="632"/>
        <v>13867.111779250636</v>
      </c>
      <c r="Y1313" s="70">
        <f t="shared" si="633"/>
        <v>1955.5000695726631</v>
      </c>
      <c r="Z1313" s="70">
        <f t="shared" si="634"/>
        <v>281592.01001846348</v>
      </c>
      <c r="AA1313" s="70">
        <f t="shared" si="635"/>
        <v>13486.207376363196</v>
      </c>
      <c r="AB1313" s="70">
        <f t="shared" si="636"/>
        <v>11.988990940118182</v>
      </c>
      <c r="AC1313" s="70">
        <f t="shared" si="637"/>
        <v>0.11988990940118181</v>
      </c>
      <c r="AD1313" s="70">
        <f t="shared" si="638"/>
        <v>13461.577330329781</v>
      </c>
      <c r="AE1313" s="70">
        <f t="shared" si="639"/>
        <v>4.1290959503577644</v>
      </c>
      <c r="AF1313" s="70">
        <f t="shared" si="640"/>
        <v>2.7394706324088331E-3</v>
      </c>
      <c r="AG1313" s="70">
        <f t="shared" si="641"/>
        <v>2.6642223440791236E-3</v>
      </c>
      <c r="AH1313" s="70">
        <f>(U1313-Phase_Relations!$B$37)/Phase_Relations!$B$37</f>
        <v>0.9556535447872736</v>
      </c>
      <c r="AI1313" s="70">
        <f>(U1313-Phase_Relations!G$20)/Phase_Relations!G$20</f>
        <v>0.88032828915852168</v>
      </c>
      <c r="AJ1313" s="70">
        <f t="shared" si="642"/>
        <v>0.95579085019370191</v>
      </c>
      <c r="AK1313" s="70">
        <f t="shared" si="643"/>
        <v>0.48866198582797798</v>
      </c>
      <c r="AL1313" s="71">
        <f>(1/(J1314-J1312))*((M1314-M1312)/Phase_Relations!B$22)</f>
        <v>1.5987671390856133E-7</v>
      </c>
      <c r="AM1313" s="71">
        <f t="shared" si="644"/>
        <v>1.563433264639509</v>
      </c>
      <c r="AN1313" s="71">
        <f>SUM(AM$27:AM1313)</f>
        <v>778.29298380142552</v>
      </c>
      <c r="AO1313" s="71">
        <f>(1/10000)*((AL1313*Phase_Relations!B$22*H$7*U1313))/(2*(P1313-R1313))</f>
        <v>5.9364171385921387E-12</v>
      </c>
      <c r="AP1313" s="71">
        <f t="shared" si="645"/>
        <v>-7.1206401630616174E-11</v>
      </c>
      <c r="AQ1313" s="72">
        <f t="shared" si="646"/>
        <v>5.923194582064034E-19</v>
      </c>
      <c r="AR1313" s="72">
        <f t="shared" si="647"/>
        <v>-7.1047799118571828E-18</v>
      </c>
      <c r="AS1313" s="71">
        <f t="shared" si="650"/>
        <v>-1.8067126007130732E-4</v>
      </c>
      <c r="AT1313" s="72">
        <f t="shared" si="651"/>
        <v>-3.2718938452381189E-9</v>
      </c>
      <c r="AU1313" s="97">
        <f t="shared" si="648"/>
        <v>-7.4169758407710009E-8</v>
      </c>
      <c r="AV1313" s="2"/>
      <c r="AW1313" s="2"/>
      <c r="AX1313" s="2"/>
      <c r="AY1313" s="2"/>
      <c r="AZ1313" s="2"/>
      <c r="BA1313" s="2"/>
      <c r="BC1313" s="10"/>
      <c r="BE1313" s="10"/>
      <c r="BI1313" s="10"/>
    </row>
    <row r="1314" spans="1:61" x14ac:dyDescent="0.2">
      <c r="A1314" s="9">
        <f>Raw_Data!A1312</f>
        <v>40775.583414351851</v>
      </c>
      <c r="B1314" s="10">
        <f>Raw_Data!J1312</f>
        <v>-2.035105566859961E-2</v>
      </c>
      <c r="C1314" s="10">
        <f>Raw_Data!K1312</f>
        <v>-0.29777136002285065</v>
      </c>
      <c r="D1314" s="10">
        <f>Raw_Data!L1312</f>
        <v>2.0175505725135757E-2</v>
      </c>
      <c r="E1314" s="10">
        <f>Raw_Data!M1312</f>
        <v>1.8545418199706544E-2</v>
      </c>
      <c r="F1314" s="10">
        <f>Raw_Data!N1312</f>
        <v>1.8626698419784579E-2</v>
      </c>
      <c r="J1314" s="74">
        <f t="shared" si="621"/>
        <v>341978.99999970105</v>
      </c>
      <c r="K1314" s="69">
        <f t="shared" si="622"/>
        <v>9542.4919523509652</v>
      </c>
      <c r="L1314" s="69">
        <f>K1314+$D$8-$B$8*Q1314+Phase_Relations!$C$24*Q1314</f>
        <v>9793.0064441360337</v>
      </c>
      <c r="M1314" s="69">
        <f t="shared" si="623"/>
        <v>8.3209149983424921E-2</v>
      </c>
      <c r="N1314" s="69">
        <f t="shared" si="624"/>
        <v>0.21135124095789931</v>
      </c>
      <c r="O1314" s="70">
        <f t="shared" si="625"/>
        <v>60.617183805968686</v>
      </c>
      <c r="P1314" s="70">
        <f t="shared" si="626"/>
        <v>418.04954348943926</v>
      </c>
      <c r="Q1314" s="70">
        <f t="shared" si="627"/>
        <v>55.676403774692574</v>
      </c>
      <c r="R1314" s="111">
        <f t="shared" si="628"/>
        <v>383.97519844615567</v>
      </c>
      <c r="S1314" s="70">
        <f t="shared" si="649"/>
        <v>34.074345043283586</v>
      </c>
      <c r="T1314" s="113">
        <f t="shared" si="629"/>
        <v>0.61079085001657507</v>
      </c>
      <c r="U1314" s="70">
        <f t="shared" si="630"/>
        <v>1.5514087590421006</v>
      </c>
      <c r="V1314" s="70">
        <f>(L1314/Phase_Relations!C$24)</f>
        <v>2011.071283772887</v>
      </c>
      <c r="W1314" s="70">
        <f t="shared" si="631"/>
        <v>289594.26486329571</v>
      </c>
      <c r="X1314" s="70">
        <f t="shared" si="632"/>
        <v>13869.457129468186</v>
      </c>
      <c r="Y1314" s="70">
        <f t="shared" si="633"/>
        <v>1955.3948799981945</v>
      </c>
      <c r="Z1314" s="70">
        <f t="shared" si="634"/>
        <v>281576.86271974002</v>
      </c>
      <c r="AA1314" s="70">
        <f t="shared" si="635"/>
        <v>13485.48193102203</v>
      </c>
      <c r="AB1314" s="70">
        <f t="shared" si="636"/>
        <v>11.989791063894073</v>
      </c>
      <c r="AC1314" s="70">
        <f t="shared" si="637"/>
        <v>0.11989791063894073</v>
      </c>
      <c r="AD1314" s="70">
        <f t="shared" si="638"/>
        <v>13462.765700993175</v>
      </c>
      <c r="AE1314" s="70">
        <f t="shared" si="639"/>
        <v>4.1291342876216532</v>
      </c>
      <c r="AF1314" s="70">
        <f t="shared" si="640"/>
        <v>2.5267428496492136E-3</v>
      </c>
      <c r="AG1314" s="70">
        <f t="shared" si="641"/>
        <v>2.4567901054242734E-3</v>
      </c>
      <c r="AH1314" s="70">
        <f>(U1314-Phase_Relations!$B$37)/Phase_Relations!$B$37</f>
        <v>0.95563576559220109</v>
      </c>
      <c r="AI1314" s="70">
        <f>(U1314-Phase_Relations!G$20)/Phase_Relations!G$20</f>
        <v>0.88031119475877873</v>
      </c>
      <c r="AJ1314" s="70">
        <f t="shared" si="642"/>
        <v>0.95580057684813291</v>
      </c>
      <c r="AK1314" s="70">
        <f t="shared" si="643"/>
        <v>0.48865733712065634</v>
      </c>
      <c r="AL1314" s="71">
        <f>(1/(J1315-J1313))*((M1315-M1313)/Phase_Relations!B$22)</f>
        <v>1.183073324331584E-7</v>
      </c>
      <c r="AM1314" s="71">
        <f t="shared" si="644"/>
        <v>0.10771403504813097</v>
      </c>
      <c r="AN1314" s="71">
        <f>SUM(AM$27:AM1314)</f>
        <v>778.40069783647368</v>
      </c>
      <c r="AO1314" s="71">
        <f>(1/10000)*((AL1314*Phase_Relations!B$22*H$7*U1314))/(2*(P1314-R1314))</f>
        <v>4.7629484003457776E-12</v>
      </c>
      <c r="AP1314" s="71">
        <f t="shared" si="645"/>
        <v>-7.1326956720960788E-11</v>
      </c>
      <c r="AQ1314" s="72">
        <f t="shared" si="646"/>
        <v>4.7523395847936151E-19</v>
      </c>
      <c r="AR1314" s="72">
        <f t="shared" si="647"/>
        <v>-7.1168085688955741E-18</v>
      </c>
      <c r="AS1314" s="71">
        <f t="shared" si="650"/>
        <v>7.6501201030884256E-6</v>
      </c>
      <c r="AT1314" s="72">
        <f t="shared" si="651"/>
        <v>6.1997116556703477E-8</v>
      </c>
      <c r="AU1314" s="97">
        <f t="shared" si="648"/>
        <v>-8.8165301066667676E-8</v>
      </c>
      <c r="AV1314" s="2"/>
      <c r="AW1314" s="2"/>
      <c r="AX1314" s="2"/>
      <c r="AY1314" s="2"/>
      <c r="AZ1314" s="2"/>
      <c r="BA1314" s="2"/>
      <c r="BC1314" s="10"/>
      <c r="BE1314" s="10"/>
      <c r="BI1314" s="10"/>
    </row>
    <row r="1315" spans="1:61" x14ac:dyDescent="0.2">
      <c r="A1315" s="9">
        <f>Raw_Data!A1313</f>
        <v>40775.583425925928</v>
      </c>
      <c r="B1315" s="10">
        <f>Raw_Data!J1313</f>
        <v>-2.0353953554606011E-2</v>
      </c>
      <c r="C1315" s="10">
        <f>Raw_Data!K1313</f>
        <v>-0.29776067109906013</v>
      </c>
      <c r="D1315" s="10">
        <f>Raw_Data!L1313</f>
        <v>2.0174033028968558E-2</v>
      </c>
      <c r="E1315" s="10">
        <f>Raw_Data!M1313</f>
        <v>1.8520144833224544E-2</v>
      </c>
      <c r="F1315" s="10">
        <f>Raw_Data!N1313</f>
        <v>1.8613347855944078E-2</v>
      </c>
      <c r="J1315" s="74">
        <f t="shared" si="621"/>
        <v>341979.99999993481</v>
      </c>
      <c r="K1315" s="69">
        <f t="shared" si="622"/>
        <v>9543.8507542895586</v>
      </c>
      <c r="L1315" s="69">
        <f>K1315+$D$8-$B$8*Q1315+Phase_Relations!$C$24*Q1315</f>
        <v>9794.0299137563088</v>
      </c>
      <c r="M1315" s="69">
        <f t="shared" si="623"/>
        <v>8.3205055498986075E-2</v>
      </c>
      <c r="N1315" s="69">
        <f t="shared" si="624"/>
        <v>0.21134084096742464</v>
      </c>
      <c r="O1315" s="70">
        <f t="shared" si="625"/>
        <v>60.612759099323227</v>
      </c>
      <c r="P1315" s="70">
        <f t="shared" si="626"/>
        <v>418.01902827119471</v>
      </c>
      <c r="Q1315" s="70">
        <f t="shared" si="627"/>
        <v>55.600528960663311</v>
      </c>
      <c r="R1315" s="111">
        <f t="shared" si="628"/>
        <v>383.45192386664348</v>
      </c>
      <c r="S1315" s="70">
        <f t="shared" si="649"/>
        <v>34.56710440455123</v>
      </c>
      <c r="T1315" s="113">
        <f t="shared" si="629"/>
        <v>0.6107949445010139</v>
      </c>
      <c r="U1315" s="70">
        <f t="shared" si="630"/>
        <v>1.5514191590325754</v>
      </c>
      <c r="V1315" s="70">
        <f>(L1315/Phase_Relations!C$24)</f>
        <v>2011.2814613495987</v>
      </c>
      <c r="W1315" s="70">
        <f t="shared" si="631"/>
        <v>289624.53043434222</v>
      </c>
      <c r="X1315" s="70">
        <f t="shared" si="632"/>
        <v>13870.906629997233</v>
      </c>
      <c r="Y1315" s="70">
        <f t="shared" si="633"/>
        <v>1955.6809323889354</v>
      </c>
      <c r="Z1315" s="70">
        <f t="shared" si="634"/>
        <v>281618.05426400667</v>
      </c>
      <c r="AA1315" s="70">
        <f t="shared" si="635"/>
        <v>13487.454706130589</v>
      </c>
      <c r="AB1315" s="70">
        <f t="shared" si="636"/>
        <v>11.989201080545541</v>
      </c>
      <c r="AC1315" s="70">
        <f t="shared" si="637"/>
        <v>0.11989201080545542</v>
      </c>
      <c r="AD1315" s="70">
        <f t="shared" si="638"/>
        <v>13464.409969860888</v>
      </c>
      <c r="AE1315" s="70">
        <f t="shared" si="639"/>
        <v>4.1291873267450745</v>
      </c>
      <c r="AF1315" s="70">
        <f t="shared" si="640"/>
        <v>2.5629079138882369E-3</v>
      </c>
      <c r="AG1315" s="70">
        <f t="shared" si="641"/>
        <v>2.4920580410941837E-3</v>
      </c>
      <c r="AH1315" s="70">
        <f>(U1315-Phase_Relations!$B$37)/Phase_Relations!$B$37</f>
        <v>0.95564887535016518</v>
      </c>
      <c r="AI1315" s="70">
        <f>(U1315-Phase_Relations!G$20)/Phase_Relations!G$20</f>
        <v>0.88032379957256568</v>
      </c>
      <c r="AJ1315" s="70">
        <f t="shared" si="642"/>
        <v>0.95582458849775931</v>
      </c>
      <c r="AK1315" s="70">
        <f t="shared" si="643"/>
        <v>0.48866076492338284</v>
      </c>
      <c r="AL1315" s="71">
        <f>(1/(J1316-J1314))*((M1316-M1314)/Phase_Relations!B$22)</f>
        <v>-1.6319773052091383E-5</v>
      </c>
      <c r="AM1315" s="71">
        <f t="shared" si="644"/>
        <v>-7.9432926343894414E-2</v>
      </c>
      <c r="AN1315" s="71">
        <f>SUM(AM$27:AM1315)</f>
        <v>778.3212649101298</v>
      </c>
      <c r="AO1315" s="71">
        <f>(1/10000)*((AL1315*Phase_Relations!B$22*H$7*U1315))/(2*(P1315-R1315))</f>
        <v>-6.4765803269079064E-10</v>
      </c>
      <c r="AP1315" s="71">
        <f t="shared" si="645"/>
        <v>-7.1380955327381406E-11</v>
      </c>
      <c r="AQ1315" s="72">
        <f t="shared" si="646"/>
        <v>-6.4621546308218559E-17</v>
      </c>
      <c r="AR1315" s="72">
        <f t="shared" si="647"/>
        <v>-7.122196402087253E-18</v>
      </c>
      <c r="AS1315" s="71">
        <f t="shared" si="650"/>
        <v>-4.0769357607482579E-6</v>
      </c>
      <c r="AT1315" s="72">
        <f t="shared" si="651"/>
        <v>1.5818880887642506E-5</v>
      </c>
      <c r="AU1315" s="97">
        <f t="shared" si="648"/>
        <v>-4.3982171191143349E-7</v>
      </c>
      <c r="AV1315" s="2"/>
      <c r="AW1315" s="2"/>
      <c r="AX1315" s="2"/>
      <c r="AY1315" s="2"/>
      <c r="AZ1315" s="2"/>
      <c r="BA1315" s="2"/>
      <c r="BC1315" s="10"/>
      <c r="BE1315" s="10"/>
      <c r="BI1315" s="10"/>
    </row>
    <row r="1316" spans="1:61" x14ac:dyDescent="0.2">
      <c r="A1316" s="9">
        <f>Raw_Data!A1314</f>
        <v>40775.583425925928</v>
      </c>
      <c r="B1316" s="10">
        <f>Raw_Data!J1314</f>
        <v>-2.0351732633773309E-2</v>
      </c>
      <c r="C1316" s="10">
        <f>Raw_Data!K1314</f>
        <v>-0.29767634736690063</v>
      </c>
      <c r="D1316" s="10">
        <f>Raw_Data!L1314</f>
        <v>2.0173593595434757E-2</v>
      </c>
      <c r="E1316" s="10">
        <f>Raw_Data!M1314</f>
        <v>1.8507603162639542E-2</v>
      </c>
      <c r="F1316" s="10">
        <f>Raw_Data!N1314</f>
        <v>1.8597714429351979E-2</v>
      </c>
      <c r="J1316" s="74">
        <f t="shared" si="621"/>
        <v>341979.99999993481</v>
      </c>
      <c r="K1316" s="69">
        <f t="shared" si="622"/>
        <v>9542.8093773940309</v>
      </c>
      <c r="L1316" s="69">
        <f>K1316+$D$8-$B$8*Q1316+Phase_Relations!$C$24*Q1316</f>
        <v>9792.8221313494359</v>
      </c>
      <c r="M1316" s="69">
        <f t="shared" si="623"/>
        <v>8.3180410856362075E-2</v>
      </c>
      <c r="N1316" s="69">
        <f t="shared" si="624"/>
        <v>0.21127824357515967</v>
      </c>
      <c r="O1316" s="70">
        <f t="shared" si="625"/>
        <v>60.611438823953094</v>
      </c>
      <c r="P1316" s="70">
        <f t="shared" si="626"/>
        <v>418.00992292381443</v>
      </c>
      <c r="Q1316" s="70">
        <f t="shared" si="627"/>
        <v>55.562876797310594</v>
      </c>
      <c r="R1316" s="111">
        <f t="shared" si="628"/>
        <v>383.19225377455581</v>
      </c>
      <c r="S1316" s="70">
        <f t="shared" si="649"/>
        <v>34.81766914925862</v>
      </c>
      <c r="T1316" s="113">
        <f t="shared" si="629"/>
        <v>0.61081958914363788</v>
      </c>
      <c r="U1316" s="70">
        <f t="shared" si="630"/>
        <v>1.5514817564248402</v>
      </c>
      <c r="V1316" s="70">
        <f>(L1316/Phase_Relations!C$24)</f>
        <v>2011.0334336852277</v>
      </c>
      <c r="W1316" s="70">
        <f t="shared" si="631"/>
        <v>289588.81445067277</v>
      </c>
      <c r="X1316" s="70">
        <f t="shared" si="632"/>
        <v>13869.196094380881</v>
      </c>
      <c r="Y1316" s="70">
        <f t="shared" si="633"/>
        <v>1955.4705568879172</v>
      </c>
      <c r="Z1316" s="70">
        <f t="shared" si="634"/>
        <v>281587.76019186008</v>
      </c>
      <c r="AA1316" s="70">
        <f t="shared" si="635"/>
        <v>13486.003840606325</v>
      </c>
      <c r="AB1316" s="70">
        <f t="shared" si="636"/>
        <v>11.985649979302892</v>
      </c>
      <c r="AC1316" s="70">
        <f t="shared" si="637"/>
        <v>0.11985649979302891</v>
      </c>
      <c r="AD1316" s="70">
        <f t="shared" si="638"/>
        <v>13462.792061173486</v>
      </c>
      <c r="AE1316" s="70">
        <f t="shared" si="639"/>
        <v>4.1291351379721597</v>
      </c>
      <c r="AF1316" s="70">
        <f t="shared" si="640"/>
        <v>2.5817632532791294E-3</v>
      </c>
      <c r="AG1316" s="70">
        <f t="shared" si="641"/>
        <v>2.5104316726306175E-3</v>
      </c>
      <c r="AH1316" s="70">
        <f>(U1316-Phase_Relations!$B$37)/Phase_Relations!$B$37</f>
        <v>0.95572778279375947</v>
      </c>
      <c r="AI1316" s="70">
        <f>(U1316-Phase_Relations!G$20)/Phase_Relations!G$20</f>
        <v>0.88039966776446044</v>
      </c>
      <c r="AJ1316" s="70">
        <f t="shared" si="642"/>
        <v>0.95583952836086539</v>
      </c>
      <c r="AK1316" s="70">
        <f t="shared" si="643"/>
        <v>0.48868139584768855</v>
      </c>
      <c r="AL1316" s="71">
        <f>(1/(J1317-J1315))*((M1317-M1315)/Phase_Relations!B$22)</f>
        <v>-1.032386800821955E-7</v>
      </c>
      <c r="AM1316" s="71">
        <f t="shared" si="644"/>
        <v>-0.47810610296755268</v>
      </c>
      <c r="AN1316" s="71">
        <f>SUM(AM$27:AM1316)</f>
        <v>777.84315880716224</v>
      </c>
      <c r="AO1316" s="71">
        <f>(1/10000)*((AL1316*Phase_Relations!B$22*H$7*U1316))/(2*(P1316-R1316))</f>
        <v>-4.0677561904695997E-12</v>
      </c>
      <c r="AP1316" s="71">
        <f t="shared" si="645"/>
        <v>-7.0910111734728791E-11</v>
      </c>
      <c r="AQ1316" s="72">
        <f t="shared" si="646"/>
        <v>-4.058695820398674E-19</v>
      </c>
      <c r="AR1316" s="72">
        <f t="shared" si="647"/>
        <v>-7.075216916786781E-18</v>
      </c>
      <c r="AS1316" s="71">
        <f t="shared" si="650"/>
        <v>2.4938658258985413E-5</v>
      </c>
      <c r="AT1316" s="72">
        <f t="shared" si="651"/>
        <v>-1.6242231595105842E-8</v>
      </c>
      <c r="AU1316" s="97">
        <f t="shared" si="648"/>
        <v>-4.5225551482883353E-7</v>
      </c>
      <c r="AV1316" s="2"/>
      <c r="AW1316" s="2"/>
      <c r="AX1316" s="2"/>
      <c r="AY1316" s="2"/>
      <c r="AZ1316" s="2"/>
      <c r="BA1316" s="2"/>
      <c r="BC1316" s="10"/>
      <c r="BE1316" s="10"/>
      <c r="BI1316" s="10"/>
    </row>
    <row r="1317" spans="1:61" x14ac:dyDescent="0.2">
      <c r="A1317" s="9">
        <f>Raw_Data!A1315</f>
        <v>40775.589375000003</v>
      </c>
      <c r="B1317" s="10">
        <f>Raw_Data!J1315</f>
        <v>-2.0255817357594411E-2</v>
      </c>
      <c r="C1317" s="10">
        <f>Raw_Data!K1315</f>
        <v>-0.29734974136209047</v>
      </c>
      <c r="D1317" s="10">
        <f>Raw_Data!L1315</f>
        <v>2.0035077019645558E-2</v>
      </c>
      <c r="E1317" s="10">
        <f>Raw_Data!M1315</f>
        <v>1.8416616667987943E-2</v>
      </c>
      <c r="F1317" s="10">
        <f>Raw_Data!N1315</f>
        <v>1.8515244518430379E-2</v>
      </c>
      <c r="J1317" s="74">
        <f t="shared" si="621"/>
        <v>342494.0000000177</v>
      </c>
      <c r="K1317" s="69">
        <f t="shared" si="622"/>
        <v>9497.8352607708403</v>
      </c>
      <c r="L1317" s="69">
        <f>K1317+$D$8-$B$8*Q1317+Phase_Relations!$C$24*Q1317</f>
        <v>9746.6407868641054</v>
      </c>
      <c r="M1317" s="69">
        <f t="shared" si="623"/>
        <v>8.3111608594739886E-2</v>
      </c>
      <c r="N1317" s="69">
        <f t="shared" si="624"/>
        <v>0.21110348583063931</v>
      </c>
      <c r="O1317" s="70">
        <f t="shared" si="625"/>
        <v>60.195266617457847</v>
      </c>
      <c r="P1317" s="70">
        <f t="shared" si="626"/>
        <v>415.13976977557138</v>
      </c>
      <c r="Q1317" s="70">
        <f t="shared" si="627"/>
        <v>55.28972033571371</v>
      </c>
      <c r="R1317" s="111">
        <f t="shared" si="628"/>
        <v>381.30841610837041</v>
      </c>
      <c r="S1317" s="70">
        <f t="shared" si="649"/>
        <v>33.831353667200972</v>
      </c>
      <c r="T1317" s="113">
        <f t="shared" si="629"/>
        <v>0.61088839140526008</v>
      </c>
      <c r="U1317" s="70">
        <f t="shared" si="630"/>
        <v>1.5516565141693606</v>
      </c>
      <c r="V1317" s="70">
        <f>(L1317/Phase_Relations!C$24)</f>
        <v>2001.5497295469461</v>
      </c>
      <c r="W1317" s="70">
        <f t="shared" si="631"/>
        <v>288223.16105476022</v>
      </c>
      <c r="X1317" s="70">
        <f t="shared" si="632"/>
        <v>13803.791238254802</v>
      </c>
      <c r="Y1317" s="70">
        <f t="shared" si="633"/>
        <v>1946.2600092112323</v>
      </c>
      <c r="Z1317" s="70">
        <f t="shared" si="634"/>
        <v>280261.44132641744</v>
      </c>
      <c r="AA1317" s="70">
        <f t="shared" si="635"/>
        <v>13422.482822146432</v>
      </c>
      <c r="AB1317" s="70">
        <f t="shared" si="636"/>
        <v>11.975736108752145</v>
      </c>
      <c r="AC1317" s="70">
        <f t="shared" si="637"/>
        <v>0.11975736108752144</v>
      </c>
      <c r="AD1317" s="70">
        <f t="shared" si="638"/>
        <v>13399.928586368298</v>
      </c>
      <c r="AE1317" s="70">
        <f t="shared" si="639"/>
        <v>4.1271024838402681</v>
      </c>
      <c r="AF1317" s="70">
        <f t="shared" si="640"/>
        <v>2.5204989356649361E-3</v>
      </c>
      <c r="AG1317" s="70">
        <f t="shared" si="641"/>
        <v>2.4508740449104495E-3</v>
      </c>
      <c r="AH1317" s="70">
        <f>(U1317-Phase_Relations!$B$37)/Phase_Relations!$B$37</f>
        <v>0.9559480745083101</v>
      </c>
      <c r="AI1317" s="70">
        <f>(U1317-Phase_Relations!G$20)/Phase_Relations!G$20</f>
        <v>0.88061147457648026</v>
      </c>
      <c r="AJ1317" s="70">
        <f t="shared" si="642"/>
        <v>0.95582726336640278</v>
      </c>
      <c r="AK1317" s="70">
        <f t="shared" si="643"/>
        <v>0.48873898390611326</v>
      </c>
      <c r="AL1317" s="71">
        <f>(1/(J1318-J1316))*((M1318-M1316)/Phase_Relations!B$22)</f>
        <v>-3.8154704145858754E-8</v>
      </c>
      <c r="AM1317" s="71">
        <f t="shared" si="644"/>
        <v>-1.3315676757030461</v>
      </c>
      <c r="AN1317" s="71">
        <f>SUM(AM$27:AM1317)</f>
        <v>776.51159113145923</v>
      </c>
      <c r="AO1317" s="71">
        <f>(1/10000)*((AL1317*Phase_Relations!B$22*H$7*U1317))/(2*(P1317-R1317))</f>
        <v>-1.5473544078198723E-12</v>
      </c>
      <c r="AP1317" s="71">
        <f t="shared" si="645"/>
        <v>-7.1032457089207489E-11</v>
      </c>
      <c r="AQ1317" s="72">
        <f t="shared" si="646"/>
        <v>-1.5439078876969178E-19</v>
      </c>
      <c r="AR1317" s="72">
        <f t="shared" si="647"/>
        <v>-7.0874242014817516E-18</v>
      </c>
      <c r="AS1317" s="71">
        <f t="shared" si="650"/>
        <v>1.7918076011453404E-6</v>
      </c>
      <c r="AT1317" s="72">
        <f t="shared" si="651"/>
        <v>-8.599283953486714E-8</v>
      </c>
      <c r="AU1317" s="97">
        <f t="shared" si="648"/>
        <v>-4.7220768796403609E-7</v>
      </c>
      <c r="AV1317" s="2"/>
      <c r="AW1317" s="2"/>
      <c r="AX1317" s="2"/>
      <c r="AY1317" s="2"/>
      <c r="AZ1317" s="2"/>
      <c r="BA1317" s="2"/>
      <c r="BC1317" s="10"/>
      <c r="BE1317" s="10"/>
      <c r="BI1317" s="10"/>
    </row>
    <row r="1318" spans="1:61" x14ac:dyDescent="0.2">
      <c r="A1318" s="9">
        <f>Raw_Data!A1316</f>
        <v>40775.595324074071</v>
      </c>
      <c r="B1318" s="10">
        <f>Raw_Data!J1316</f>
        <v>-2.0119996765917709E-2</v>
      </c>
      <c r="C1318" s="10">
        <f>Raw_Data!K1316</f>
        <v>-0.29721078535276035</v>
      </c>
      <c r="D1318" s="10">
        <f>Raw_Data!L1316</f>
        <v>1.9740110229256955E-2</v>
      </c>
      <c r="E1318" s="10">
        <f>Raw_Data!M1316</f>
        <v>1.8400607035460741E-2</v>
      </c>
      <c r="F1318" s="10">
        <f>Raw_Data!N1316</f>
        <v>1.8483846191475077E-2</v>
      </c>
      <c r="J1318" s="74">
        <f t="shared" si="621"/>
        <v>343007.99999947194</v>
      </c>
      <c r="K1318" s="69">
        <f t="shared" si="622"/>
        <v>9434.1497731900545</v>
      </c>
      <c r="L1318" s="69">
        <f>K1318+$D$8-$B$8*Q1318+Phase_Relations!$C$24*Q1318</f>
        <v>9682.7428801267888</v>
      </c>
      <c r="M1318" s="69">
        <f t="shared" si="623"/>
        <v>8.3111339090240294E-2</v>
      </c>
      <c r="N1318" s="69">
        <f t="shared" si="624"/>
        <v>0.21110280128921036</v>
      </c>
      <c r="O1318" s="70">
        <f t="shared" si="625"/>
        <v>59.309040696123617</v>
      </c>
      <c r="P1318" s="70">
        <f t="shared" si="626"/>
        <v>409.02786686981807</v>
      </c>
      <c r="Q1318" s="70">
        <f t="shared" si="627"/>
        <v>55.241656778706243</v>
      </c>
      <c r="R1318" s="111">
        <f t="shared" si="628"/>
        <v>380.97694330142235</v>
      </c>
      <c r="S1318" s="70">
        <f t="shared" si="649"/>
        <v>28.050923568395717</v>
      </c>
      <c r="T1318" s="113">
        <f t="shared" si="629"/>
        <v>0.61088866090975968</v>
      </c>
      <c r="U1318" s="70">
        <f t="shared" si="630"/>
        <v>1.5516571987107897</v>
      </c>
      <c r="V1318" s="70">
        <f>(L1318/Phase_Relations!C$24)</f>
        <v>1988.4277893066676</v>
      </c>
      <c r="W1318" s="70">
        <f t="shared" si="631"/>
        <v>286333.60166016011</v>
      </c>
      <c r="X1318" s="70">
        <f t="shared" si="632"/>
        <v>13713.295098666673</v>
      </c>
      <c r="Y1318" s="70">
        <f t="shared" si="633"/>
        <v>1933.1861325279613</v>
      </c>
      <c r="Z1318" s="70">
        <f t="shared" si="634"/>
        <v>278378.80308402644</v>
      </c>
      <c r="AA1318" s="70">
        <f t="shared" si="635"/>
        <v>13332.31815536525</v>
      </c>
      <c r="AB1318" s="70">
        <f t="shared" si="636"/>
        <v>11.975697275250763</v>
      </c>
      <c r="AC1318" s="70">
        <f t="shared" si="637"/>
        <v>0.11975697275250763</v>
      </c>
      <c r="AD1318" s="70">
        <f t="shared" si="638"/>
        <v>13313.617539652987</v>
      </c>
      <c r="AE1318" s="70">
        <f t="shared" si="639"/>
        <v>4.1242960768154404</v>
      </c>
      <c r="AF1318" s="70">
        <f t="shared" si="640"/>
        <v>2.1039794611492483E-3</v>
      </c>
      <c r="AG1318" s="70">
        <f t="shared" si="641"/>
        <v>2.0455275968737138E-3</v>
      </c>
      <c r="AH1318" s="70">
        <f>(U1318-Phase_Relations!$B$37)/Phase_Relations!$B$37</f>
        <v>0.95594893741029774</v>
      </c>
      <c r="AI1318" s="70">
        <f>(U1318-Phase_Relations!G$20)/Phase_Relations!G$20</f>
        <v>0.8806123042423597</v>
      </c>
      <c r="AJ1318" s="70">
        <f t="shared" si="642"/>
        <v>0.95585851438717073</v>
      </c>
      <c r="AK1318" s="70">
        <f t="shared" si="643"/>
        <v>0.48873920945808885</v>
      </c>
      <c r="AL1318" s="71">
        <f>(1/(J1319-J1317))*((M1319-M1317)/Phase_Relations!B$22)</f>
        <v>-1.7292047562965823E-8</v>
      </c>
      <c r="AM1318" s="71">
        <f t="shared" si="644"/>
        <v>-5.1869026519120219E-3</v>
      </c>
      <c r="AN1318" s="71">
        <f>SUM(AM$27:AM1318)</f>
        <v>776.50640422880736</v>
      </c>
      <c r="AO1318" s="71">
        <f>(1/10000)*((AL1318*Phase_Relations!B$22*H$7*U1318))/(2*(P1318-R1318))</f>
        <v>-8.457860726118053E-13</v>
      </c>
      <c r="AP1318" s="71">
        <f t="shared" si="645"/>
        <v>-7.190738334765496E-11</v>
      </c>
      <c r="AQ1318" s="72">
        <f t="shared" si="646"/>
        <v>-8.439021999164231E-20</v>
      </c>
      <c r="AR1318" s="72">
        <f t="shared" si="647"/>
        <v>-7.1747219494794719E-18</v>
      </c>
      <c r="AS1318" s="71">
        <f t="shared" si="650"/>
        <v>5.1113752385165087E-9</v>
      </c>
      <c r="AT1318" s="72">
        <f t="shared" si="651"/>
        <v>-1.6477322150820751E-5</v>
      </c>
      <c r="AU1318" s="97">
        <f t="shared" si="648"/>
        <v>-5.8685824934417395E-7</v>
      </c>
      <c r="AV1318" s="2"/>
      <c r="AW1318" s="2"/>
      <c r="AX1318" s="2"/>
      <c r="AY1318" s="2"/>
      <c r="AZ1318" s="2"/>
      <c r="BA1318" s="2"/>
      <c r="BC1318" s="10"/>
      <c r="BE1318" s="10"/>
      <c r="BI1318" s="10"/>
    </row>
    <row r="1319" spans="1:61" x14ac:dyDescent="0.2">
      <c r="A1319" s="9">
        <f>Raw_Data!A1317</f>
        <v>40775.601273148146</v>
      </c>
      <c r="B1319" s="10">
        <f>Raw_Data!J1317</f>
        <v>-1.9979805592067312E-2</v>
      </c>
      <c r="C1319" s="10">
        <f>Raw_Data!K1317</f>
        <v>-0.29696494010550012</v>
      </c>
      <c r="D1319" s="10">
        <f>Raw_Data!L1317</f>
        <v>1.9537590753105155E-2</v>
      </c>
      <c r="E1319" s="10">
        <f>Raw_Data!M1317</f>
        <v>1.8444787920476342E-2</v>
      </c>
      <c r="F1319" s="10">
        <f>Raw_Data!N1317</f>
        <v>1.8518304271647176E-2</v>
      </c>
      <c r="J1319" s="74">
        <f t="shared" si="621"/>
        <v>343521.99999955483</v>
      </c>
      <c r="K1319" s="69">
        <f t="shared" si="622"/>
        <v>9368.4149449805209</v>
      </c>
      <c r="L1319" s="69">
        <f>K1319+$D$8-$B$8*Q1319+Phase_Relations!$C$24*Q1319</f>
        <v>9617.5942531504061</v>
      </c>
      <c r="M1319" s="69">
        <f t="shared" si="623"/>
        <v>8.3080304662714363E-2</v>
      </c>
      <c r="N1319" s="69">
        <f t="shared" si="624"/>
        <v>0.21102397384329449</v>
      </c>
      <c r="O1319" s="70">
        <f t="shared" si="625"/>
        <v>58.700572166143324</v>
      </c>
      <c r="P1319" s="70">
        <f t="shared" si="626"/>
        <v>404.83153218029878</v>
      </c>
      <c r="Q1319" s="70">
        <f t="shared" si="627"/>
        <v>55.374295081426801</v>
      </c>
      <c r="R1319" s="111">
        <f t="shared" si="628"/>
        <v>381.89169021673661</v>
      </c>
      <c r="S1319" s="70">
        <f t="shared" si="649"/>
        <v>22.939841963562174</v>
      </c>
      <c r="T1319" s="113">
        <f t="shared" si="629"/>
        <v>0.61091969533728563</v>
      </c>
      <c r="U1319" s="70">
        <f t="shared" si="630"/>
        <v>1.5517360261567055</v>
      </c>
      <c r="V1319" s="70">
        <f>(L1319/Phase_Relations!C$24)</f>
        <v>1975.0490037787679</v>
      </c>
      <c r="W1319" s="70">
        <f t="shared" si="631"/>
        <v>284407.0565441426</v>
      </c>
      <c r="X1319" s="70">
        <f t="shared" si="632"/>
        <v>13621.027612267366</v>
      </c>
      <c r="Y1319" s="70">
        <f t="shared" si="633"/>
        <v>1919.674708697341</v>
      </c>
      <c r="Z1319" s="70">
        <f t="shared" si="634"/>
        <v>276433.1580524171</v>
      </c>
      <c r="AA1319" s="70">
        <f t="shared" si="635"/>
        <v>13239.135922050629</v>
      </c>
      <c r="AB1319" s="70">
        <f t="shared" si="636"/>
        <v>11.971225455722523</v>
      </c>
      <c r="AC1319" s="70">
        <f t="shared" si="637"/>
        <v>0.11971225455722523</v>
      </c>
      <c r="AD1319" s="70">
        <f t="shared" si="638"/>
        <v>13223.842694074921</v>
      </c>
      <c r="AE1319" s="70">
        <f t="shared" si="639"/>
        <v>4.1213576743881362</v>
      </c>
      <c r="AF1319" s="70">
        <f t="shared" si="640"/>
        <v>1.7327295450871832E-3</v>
      </c>
      <c r="AG1319" s="70">
        <f t="shared" si="641"/>
        <v>1.6841491417947131E-3</v>
      </c>
      <c r="AH1319" s="70">
        <f>(U1319-Phase_Relations!$B$37)/Phase_Relations!$B$37</f>
        <v>0.9560483037260058</v>
      </c>
      <c r="AI1319" s="70">
        <f>(U1319-Phase_Relations!G$20)/Phase_Relations!G$20</f>
        <v>0.88070784329881135</v>
      </c>
      <c r="AJ1319" s="70">
        <f t="shared" si="642"/>
        <v>0.95588545054293683</v>
      </c>
      <c r="AK1319" s="70">
        <f t="shared" si="643"/>
        <v>0.48876518126104757</v>
      </c>
      <c r="AL1319" s="71">
        <f>(1/(J1320-J1318))*((M1320-M1318)/Phase_Relations!B$22)</f>
        <v>-1.4465161595831815E-8</v>
      </c>
      <c r="AM1319" s="71">
        <f t="shared" si="644"/>
        <v>-0.59335366451539118</v>
      </c>
      <c r="AN1319" s="71">
        <f>SUM(AM$27:AM1319)</f>
        <v>775.91305056429201</v>
      </c>
      <c r="AO1319" s="71">
        <f>(1/10000)*((AL1319*Phase_Relations!B$22*H$7*U1319))/(2*(P1319-R1319))</f>
        <v>-8.651993876647971E-13</v>
      </c>
      <c r="AP1319" s="71">
        <f t="shared" si="645"/>
        <v>-7.2020432646713408E-11</v>
      </c>
      <c r="AQ1319" s="72">
        <f t="shared" si="646"/>
        <v>-8.6327227446766212E-20</v>
      </c>
      <c r="AR1319" s="72">
        <f t="shared" si="647"/>
        <v>-7.1860016992015074E-18</v>
      </c>
      <c r="AS1319" s="71">
        <f t="shared" si="650"/>
        <v>5.6588346986310372E-7</v>
      </c>
      <c r="AT1319" s="72">
        <f t="shared" si="651"/>
        <v>-1.5224851440241819E-7</v>
      </c>
      <c r="AU1319" s="97">
        <f t="shared" si="648"/>
        <v>-8.9637945163397861E-6</v>
      </c>
      <c r="AV1319" s="2"/>
      <c r="AW1319" s="2"/>
      <c r="AX1319" s="2"/>
      <c r="AY1319" s="2"/>
      <c r="AZ1319" s="2"/>
      <c r="BA1319" s="2"/>
      <c r="BC1319" s="10"/>
      <c r="BE1319" s="10"/>
      <c r="BI1319" s="10"/>
    </row>
    <row r="1320" spans="1:61" x14ac:dyDescent="0.2">
      <c r="A1320" s="9">
        <f>Raw_Data!A1318</f>
        <v>40775.607233796298</v>
      </c>
      <c r="B1320" s="10">
        <f>Raw_Data!J1318</f>
        <v>-1.9850671516052909E-2</v>
      </c>
      <c r="C1320" s="10">
        <f>Raw_Data!K1318</f>
        <v>-0.2968497372601604</v>
      </c>
      <c r="D1320" s="10">
        <f>Raw_Data!L1318</f>
        <v>1.9255771338983357E-2</v>
      </c>
      <c r="E1320" s="10">
        <f>Raw_Data!M1318</f>
        <v>1.8441331835116242E-2</v>
      </c>
      <c r="F1320" s="10">
        <f>Raw_Data!N1318</f>
        <v>1.8528834125490879E-2</v>
      </c>
      <c r="J1320" s="74">
        <f t="shared" si="621"/>
        <v>344036.99999987148</v>
      </c>
      <c r="K1320" s="69">
        <f t="shared" si="622"/>
        <v>9307.8647258072215</v>
      </c>
      <c r="L1320" s="69">
        <f>K1320+$D$8-$B$8*Q1320+Phase_Relations!$C$24*Q1320</f>
        <v>9556.9981779129012</v>
      </c>
      <c r="M1320" s="69">
        <f t="shared" si="623"/>
        <v>8.3085127219322319E-2</v>
      </c>
      <c r="N1320" s="69">
        <f t="shared" si="624"/>
        <v>0.2110362231370787</v>
      </c>
      <c r="O1320" s="70">
        <f t="shared" si="625"/>
        <v>57.853847456555087</v>
      </c>
      <c r="P1320" s="70">
        <f t="shared" si="626"/>
        <v>398.9920514245178</v>
      </c>
      <c r="Q1320" s="70">
        <f t="shared" si="627"/>
        <v>55.36391934323008</v>
      </c>
      <c r="R1320" s="111">
        <f t="shared" si="628"/>
        <v>381.82013340158676</v>
      </c>
      <c r="S1320" s="70">
        <f t="shared" si="649"/>
        <v>17.171918022931038</v>
      </c>
      <c r="T1320" s="113">
        <f t="shared" si="629"/>
        <v>0.61091487278067769</v>
      </c>
      <c r="U1320" s="70">
        <f t="shared" si="630"/>
        <v>1.5517237768629213</v>
      </c>
      <c r="V1320" s="70">
        <f>(L1320/Phase_Relations!C$24)</f>
        <v>1962.6051207368591</v>
      </c>
      <c r="W1320" s="70">
        <f t="shared" si="631"/>
        <v>282615.1373861077</v>
      </c>
      <c r="X1320" s="70">
        <f t="shared" si="632"/>
        <v>13535.207729219719</v>
      </c>
      <c r="Y1320" s="70">
        <f t="shared" si="633"/>
        <v>1907.2412013936291</v>
      </c>
      <c r="Z1320" s="70">
        <f t="shared" si="634"/>
        <v>274642.73300068261</v>
      </c>
      <c r="AA1320" s="70">
        <f t="shared" si="635"/>
        <v>13153.387595818132</v>
      </c>
      <c r="AB1320" s="70">
        <f t="shared" si="636"/>
        <v>11.971920348605513</v>
      </c>
      <c r="AC1320" s="70">
        <f t="shared" si="637"/>
        <v>0.11971920348605514</v>
      </c>
      <c r="AD1320" s="70">
        <f t="shared" si="638"/>
        <v>13141.939650469512</v>
      </c>
      <c r="AE1320" s="70">
        <f t="shared" si="639"/>
        <v>4.1186594685211944</v>
      </c>
      <c r="AF1320" s="70">
        <f t="shared" si="640"/>
        <v>1.3055129637014971E-3</v>
      </c>
      <c r="AG1320" s="70">
        <f t="shared" si="641"/>
        <v>1.2686852220125454E-3</v>
      </c>
      <c r="AH1320" s="70">
        <f>(U1320-Phase_Relations!$B$37)/Phase_Relations!$B$37</f>
        <v>0.95603286281986932</v>
      </c>
      <c r="AI1320" s="70">
        <f>(U1320-Phase_Relations!G$20)/Phase_Relations!G$20</f>
        <v>0.88069299712490912</v>
      </c>
      <c r="AJ1320" s="70">
        <f t="shared" si="642"/>
        <v>0.95590616098992121</v>
      </c>
      <c r="AK1320" s="70">
        <f t="shared" si="643"/>
        <v>0.48876114557790545</v>
      </c>
      <c r="AL1320" s="71">
        <f>(1/(J1321-J1319))*((M1321-M1319)/Phase_Relations!B$22)</f>
        <v>4.2586126974837906E-8</v>
      </c>
      <c r="AM1320" s="71">
        <f t="shared" si="644"/>
        <v>9.1606972528548616E-2</v>
      </c>
      <c r="AN1320" s="71">
        <f>SUM(AM$27:AM1320)</f>
        <v>776.00465753682056</v>
      </c>
      <c r="AO1320" s="71">
        <f>(1/10000)*((AL1320*Phase_Relations!B$22*H$7*U1320))/(2*(P1320-R1320))</f>
        <v>3.402743751712229E-12</v>
      </c>
      <c r="AP1320" s="71">
        <f t="shared" si="645"/>
        <v>2.5284866541708405E-11</v>
      </c>
      <c r="AQ1320" s="72">
        <f t="shared" si="646"/>
        <v>3.3951646058137422E-19</v>
      </c>
      <c r="AR1320" s="72">
        <f t="shared" si="647"/>
        <v>2.5228547962783097E-18</v>
      </c>
      <c r="AS1320" s="71">
        <f t="shared" si="650"/>
        <v>-9.6381385872277853E-8</v>
      </c>
      <c r="AT1320" s="72">
        <f t="shared" si="651"/>
        <v>-3.515603972164957E-6</v>
      </c>
      <c r="AU1320" s="97">
        <f t="shared" si="648"/>
        <v>-9.2800486388881637E-6</v>
      </c>
      <c r="AV1320" s="2"/>
      <c r="AW1320" s="2"/>
      <c r="AX1320" s="2"/>
      <c r="AY1320" s="2"/>
      <c r="AZ1320" s="2"/>
      <c r="BA1320" s="2"/>
      <c r="BC1320" s="10"/>
      <c r="BE1320" s="10"/>
      <c r="BI1320" s="10"/>
    </row>
    <row r="1321" spans="1:61" x14ac:dyDescent="0.2">
      <c r="A1321" s="9">
        <f>Raw_Data!A1319</f>
        <v>40775.613182870373</v>
      </c>
      <c r="B1321" s="10">
        <f>Raw_Data!J1319</f>
        <v>-1.9711810519385812E-2</v>
      </c>
      <c r="C1321" s="10">
        <f>Raw_Data!K1319</f>
        <v>-0.29694950054891045</v>
      </c>
      <c r="D1321" s="10">
        <f>Raw_Data!L1319</f>
        <v>1.9087503925300557E-2</v>
      </c>
      <c r="E1321" s="10">
        <f>Raw_Data!M1319</f>
        <v>1.8397245962756641E-2</v>
      </c>
      <c r="F1321" s="10">
        <f>Raw_Data!N1319</f>
        <v>1.8485949771811679E-2</v>
      </c>
      <c r="J1321" s="74">
        <f t="shared" si="621"/>
        <v>344550.99999995437</v>
      </c>
      <c r="K1321" s="69">
        <f t="shared" si="622"/>
        <v>9242.7536099629597</v>
      </c>
      <c r="L1321" s="69">
        <f>K1321+$D$8-$B$8*Q1321+Phase_Relations!$C$24*Q1321</f>
        <v>9491.3021214833007</v>
      </c>
      <c r="M1321" s="69">
        <f t="shared" si="623"/>
        <v>8.3157473663265494E-2</v>
      </c>
      <c r="N1321" s="69">
        <f t="shared" si="624"/>
        <v>0.21121998310469436</v>
      </c>
      <c r="O1321" s="70">
        <f t="shared" si="625"/>
        <v>57.348289039198654</v>
      </c>
      <c r="P1321" s="70">
        <f t="shared" si="626"/>
        <v>395.50544164964589</v>
      </c>
      <c r="Q1321" s="70">
        <f t="shared" si="627"/>
        <v>55.23156628417145</v>
      </c>
      <c r="R1321" s="111">
        <f t="shared" si="628"/>
        <v>380.90735368394104</v>
      </c>
      <c r="S1321" s="70">
        <f t="shared" si="649"/>
        <v>14.598087965704849</v>
      </c>
      <c r="T1321" s="113">
        <f t="shared" si="629"/>
        <v>0.61084252633673441</v>
      </c>
      <c r="U1321" s="70">
        <f t="shared" si="630"/>
        <v>1.5515400168953055</v>
      </c>
      <c r="V1321" s="70">
        <f>(L1321/Phase_Relations!C$24)</f>
        <v>1949.1139162434929</v>
      </c>
      <c r="W1321" s="70">
        <f t="shared" si="631"/>
        <v>280672.40393906296</v>
      </c>
      <c r="X1321" s="70">
        <f t="shared" si="632"/>
        <v>13442.164939610295</v>
      </c>
      <c r="Y1321" s="70">
        <f t="shared" si="633"/>
        <v>1893.8823499593213</v>
      </c>
      <c r="Z1321" s="70">
        <f t="shared" si="634"/>
        <v>272719.05839414225</v>
      </c>
      <c r="AA1321" s="70">
        <f t="shared" si="635"/>
        <v>13061.257585926354</v>
      </c>
      <c r="AB1321" s="70">
        <f t="shared" si="636"/>
        <v>11.98234490825152</v>
      </c>
      <c r="AC1321" s="70">
        <f t="shared" si="637"/>
        <v>0.1198234490825152</v>
      </c>
      <c r="AD1321" s="70">
        <f t="shared" si="638"/>
        <v>13051.525527282551</v>
      </c>
      <c r="AE1321" s="70">
        <f t="shared" si="639"/>
        <v>4.1156612771424612</v>
      </c>
      <c r="AF1321" s="70">
        <f t="shared" si="640"/>
        <v>1.1176632778021655E-3</v>
      </c>
      <c r="AG1321" s="70">
        <f t="shared" si="641"/>
        <v>1.0859923257367846E-3</v>
      </c>
      <c r="AH1321" s="70">
        <f>(U1321-Phase_Relations!$B$37)/Phase_Relations!$B$37</f>
        <v>0.95580122330974093</v>
      </c>
      <c r="AI1321" s="70">
        <f>(U1321-Phase_Relations!G$20)/Phase_Relations!G$20</f>
        <v>0.88047027959657065</v>
      </c>
      <c r="AJ1321" s="70">
        <f t="shared" si="642"/>
        <v>0.95594239248635637</v>
      </c>
      <c r="AK1321" s="70">
        <f t="shared" si="643"/>
        <v>0.48870059590834519</v>
      </c>
      <c r="AL1321" s="71">
        <f>(1/(J1322-J1320))*((M1322-M1320)/Phase_Relations!B$22)</f>
        <v>1.691760408235738E-8</v>
      </c>
      <c r="AM1321" s="71">
        <f t="shared" si="644"/>
        <v>1.3652767004053492</v>
      </c>
      <c r="AN1321" s="71">
        <f>SUM(AM$27:AM1321)</f>
        <v>777.36993423722595</v>
      </c>
      <c r="AO1321" s="71">
        <f>(1/10000)*((AL1321*Phase_Relations!B$22*H$7*U1321))/(2*(P1321-R1321))</f>
        <v>1.5899056558393175E-12</v>
      </c>
      <c r="AP1321" s="71">
        <f t="shared" si="645"/>
        <v>4.3896004707472539E-11</v>
      </c>
      <c r="AQ1321" s="72">
        <f t="shared" si="646"/>
        <v>1.5863643586363258E-19</v>
      </c>
      <c r="AR1321" s="72">
        <f t="shared" si="647"/>
        <v>4.379823236599922E-18</v>
      </c>
      <c r="AS1321" s="71">
        <f t="shared" si="650"/>
        <v>-1.3097856133831371E-6</v>
      </c>
      <c r="AT1321" s="72">
        <f t="shared" si="651"/>
        <v>-1.2087458791225773E-7</v>
      </c>
      <c r="AU1321" s="97">
        <f t="shared" si="648"/>
        <v>-9.1720535298081898E-6</v>
      </c>
      <c r="AV1321" s="2"/>
      <c r="AW1321" s="2"/>
      <c r="AX1321" s="2"/>
      <c r="AY1321" s="2"/>
      <c r="AZ1321" s="2"/>
      <c r="BA1321" s="2"/>
      <c r="BC1321" s="10"/>
      <c r="BE1321" s="10"/>
      <c r="BI1321" s="10"/>
    </row>
    <row r="1322" spans="1:61" x14ac:dyDescent="0.2">
      <c r="A1322" s="9">
        <f>Raw_Data!A1320</f>
        <v>40775.619131944448</v>
      </c>
      <c r="B1322" s="10">
        <f>Raw_Data!J1320</f>
        <v>-1.9583258395889109E-2</v>
      </c>
      <c r="C1322" s="10">
        <f>Raw_Data!K1320</f>
        <v>-0.29667990213766071</v>
      </c>
      <c r="D1322" s="10">
        <f>Raw_Data!L1320</f>
        <v>1.8837050564223357E-2</v>
      </c>
      <c r="E1322" s="10">
        <f>Raw_Data!M1320</f>
        <v>1.8398041693750242E-2</v>
      </c>
      <c r="F1322" s="10">
        <f>Raw_Data!N1320</f>
        <v>1.8493013498964476E-2</v>
      </c>
      <c r="J1322" s="74">
        <f t="shared" si="621"/>
        <v>345065.00000003725</v>
      </c>
      <c r="K1322" s="69">
        <f t="shared" si="622"/>
        <v>9182.4762649494696</v>
      </c>
      <c r="L1322" s="69">
        <f>K1322+$D$8-$B$8*Q1322+Phase_Relations!$C$24*Q1322</f>
        <v>9431.0353343952484</v>
      </c>
      <c r="M1322" s="69">
        <f t="shared" si="623"/>
        <v>8.3115753293338382E-2</v>
      </c>
      <c r="N1322" s="69">
        <f t="shared" si="624"/>
        <v>0.21111401336507948</v>
      </c>
      <c r="O1322" s="70">
        <f t="shared" si="625"/>
        <v>56.595803444533985</v>
      </c>
      <c r="P1322" s="70">
        <f t="shared" si="626"/>
        <v>390.31588582437234</v>
      </c>
      <c r="Q1322" s="70">
        <f t="shared" si="627"/>
        <v>55.233955199838853</v>
      </c>
      <c r="R1322" s="111">
        <f t="shared" si="628"/>
        <v>380.92382896440591</v>
      </c>
      <c r="S1322" s="70">
        <f t="shared" si="649"/>
        <v>9.3920568599664307</v>
      </c>
      <c r="T1322" s="113">
        <f t="shared" si="629"/>
        <v>0.61088424670666153</v>
      </c>
      <c r="U1322" s="70">
        <f t="shared" si="630"/>
        <v>1.5516459866349204</v>
      </c>
      <c r="V1322" s="70">
        <f>(L1322/Phase_Relations!C$24)</f>
        <v>1936.7376551259879</v>
      </c>
      <c r="W1322" s="70">
        <f t="shared" si="631"/>
        <v>278890.22233814228</v>
      </c>
      <c r="X1322" s="70">
        <f t="shared" si="632"/>
        <v>13356.811414661985</v>
      </c>
      <c r="Y1322" s="70">
        <f t="shared" si="633"/>
        <v>1881.503699926149</v>
      </c>
      <c r="Z1322" s="70">
        <f t="shared" si="634"/>
        <v>270936.53278936545</v>
      </c>
      <c r="AA1322" s="70">
        <f t="shared" si="635"/>
        <v>12975.887585697579</v>
      </c>
      <c r="AB1322" s="70">
        <f t="shared" si="636"/>
        <v>11.976333327570376</v>
      </c>
      <c r="AC1322" s="70">
        <f t="shared" si="637"/>
        <v>0.11976333327570376</v>
      </c>
      <c r="AD1322" s="70">
        <f t="shared" si="638"/>
        <v>12969.626214457601</v>
      </c>
      <c r="AE1322" s="70">
        <f t="shared" si="639"/>
        <v>4.1129274598668335</v>
      </c>
      <c r="AF1322" s="70">
        <f t="shared" si="640"/>
        <v>7.2380843298293081E-4</v>
      </c>
      <c r="AG1322" s="70">
        <f t="shared" si="641"/>
        <v>7.0316609019849003E-4</v>
      </c>
      <c r="AH1322" s="70">
        <f>(U1322-Phase_Relations!$B$37)/Phase_Relations!$B$37</f>
        <v>0.95593480397418762</v>
      </c>
      <c r="AI1322" s="70">
        <f>(U1322-Phase_Relations!G$20)/Phase_Relations!G$20</f>
        <v>0.8805987151790966</v>
      </c>
      <c r="AJ1322" s="70">
        <f t="shared" si="642"/>
        <v>0.95597734064340989</v>
      </c>
      <c r="AK1322" s="70">
        <f t="shared" si="643"/>
        <v>0.48873551512650676</v>
      </c>
      <c r="AL1322" s="71">
        <f>(1/(J1323-J1321))*((M1323-M1321)/Phase_Relations!B$22)</f>
        <v>-1.3265946489891172E-8</v>
      </c>
      <c r="AM1322" s="71">
        <f t="shared" si="644"/>
        <v>-0.78214126555876373</v>
      </c>
      <c r="AN1322" s="71">
        <f>SUM(AM$27:AM1322)</f>
        <v>776.58779297166723</v>
      </c>
      <c r="AO1322" s="71">
        <f>(1/10000)*((AL1322*Phase_Relations!B$22*H$7*U1322))/(2*(P1322-R1322))</f>
        <v>-1.9379191874352277E-12</v>
      </c>
      <c r="AP1322" s="71">
        <f t="shared" si="645"/>
        <v>4.5553767520231481E-11</v>
      </c>
      <c r="AQ1322" s="72">
        <f t="shared" si="646"/>
        <v>-1.9336027377308802E-19</v>
      </c>
      <c r="AR1322" s="72">
        <f t="shared" si="647"/>
        <v>4.5452302739027232E-18</v>
      </c>
      <c r="AS1322" s="71">
        <f t="shared" si="650"/>
        <v>8.3394734062959701E-7</v>
      </c>
      <c r="AT1322" s="72">
        <f t="shared" si="651"/>
        <v>-2.3139869356397779E-7</v>
      </c>
      <c r="AU1322" s="97">
        <f t="shared" si="648"/>
        <v>-9.0294643415895771E-6</v>
      </c>
      <c r="AV1322" s="2"/>
      <c r="AW1322" s="2"/>
      <c r="AX1322" s="2"/>
      <c r="AY1322" s="2"/>
      <c r="AZ1322" s="2"/>
      <c r="BA1322" s="2"/>
      <c r="BC1322" s="10"/>
      <c r="BE1322" s="10"/>
      <c r="BI1322" s="10"/>
    </row>
    <row r="1323" spans="1:61" x14ac:dyDescent="0.2">
      <c r="A1323" s="9">
        <f>Raw_Data!A1321</f>
        <v>40775.625092592592</v>
      </c>
      <c r="B1323" s="10">
        <f>Raw_Data!J1321</f>
        <v>-1.944588197197121E-2</v>
      </c>
      <c r="C1323" s="10">
        <f>Raw_Data!K1321</f>
        <v>-0.29659914138010013</v>
      </c>
      <c r="D1323" s="10">
        <f>Raw_Data!L1321</f>
        <v>1.8724413060597755E-2</v>
      </c>
      <c r="E1323" s="10">
        <f>Raw_Data!M1321</f>
        <v>1.8435429173865443E-2</v>
      </c>
      <c r="F1323" s="10">
        <f>Raw_Data!N1321</f>
        <v>1.8517216624995878E-2</v>
      </c>
      <c r="J1323" s="74">
        <f t="shared" si="621"/>
        <v>345579.99999972526</v>
      </c>
      <c r="K1323" s="69">
        <f t="shared" si="622"/>
        <v>9118.0612566557247</v>
      </c>
      <c r="L1323" s="69">
        <f>K1323+$D$8-$B$8*Q1323+Phase_Relations!$C$24*Q1323</f>
        <v>9367.1163910160085</v>
      </c>
      <c r="M1323" s="69">
        <f t="shared" si="623"/>
        <v>8.3133434852880855E-2</v>
      </c>
      <c r="N1323" s="69">
        <f t="shared" si="624"/>
        <v>0.21115892452631738</v>
      </c>
      <c r="O1323" s="70">
        <f t="shared" si="625"/>
        <v>56.257384752396206</v>
      </c>
      <c r="P1323" s="70">
        <f t="shared" si="626"/>
        <v>387.98196380962901</v>
      </c>
      <c r="Q1323" s="70">
        <f t="shared" si="627"/>
        <v>55.346198580742779</v>
      </c>
      <c r="R1323" s="111">
        <f t="shared" si="628"/>
        <v>381.69792124650195</v>
      </c>
      <c r="S1323" s="70">
        <f t="shared" si="649"/>
        <v>6.2840425631270591</v>
      </c>
      <c r="T1323" s="113">
        <f t="shared" si="629"/>
        <v>0.61086656514711912</v>
      </c>
      <c r="U1323" s="70">
        <f t="shared" si="630"/>
        <v>1.5516010754736826</v>
      </c>
      <c r="V1323" s="70">
        <f>(L1323/Phase_Relations!C$24)</f>
        <v>1923.6113948450029</v>
      </c>
      <c r="W1323" s="70">
        <f t="shared" si="631"/>
        <v>277000.04085768043</v>
      </c>
      <c r="X1323" s="70">
        <f t="shared" si="632"/>
        <v>13266.285481689674</v>
      </c>
      <c r="Y1323" s="70">
        <f t="shared" si="633"/>
        <v>1868.2651962642601</v>
      </c>
      <c r="Z1323" s="70">
        <f t="shared" si="634"/>
        <v>269030.18826205347</v>
      </c>
      <c r="AA1323" s="70">
        <f t="shared" si="635"/>
        <v>12884.587560443173</v>
      </c>
      <c r="AB1323" s="70">
        <f t="shared" si="636"/>
        <v>11.978881102720585</v>
      </c>
      <c r="AC1323" s="70">
        <f t="shared" si="637"/>
        <v>0.11978881102720586</v>
      </c>
      <c r="AD1323" s="70">
        <f t="shared" si="638"/>
        <v>12880.398198734421</v>
      </c>
      <c r="AE1323" s="70">
        <f t="shared" si="639"/>
        <v>4.1099292894865158</v>
      </c>
      <c r="AF1323" s="70">
        <f t="shared" si="640"/>
        <v>4.8771778946340722E-4</v>
      </c>
      <c r="AG1323" s="70">
        <f t="shared" si="641"/>
        <v>4.7368516016034696E-4</v>
      </c>
      <c r="AH1323" s="70">
        <f>(U1323-Phase_Relations!$B$37)/Phase_Relations!$B$37</f>
        <v>0.95587819099409532</v>
      </c>
      <c r="AI1323" s="70">
        <f>(U1323-Phase_Relations!G$20)/Phase_Relations!G$20</f>
        <v>0.88054428274228547</v>
      </c>
      <c r="AJ1323" s="70">
        <f t="shared" si="642"/>
        <v>0.95601691137208933</v>
      </c>
      <c r="AK1323" s="70">
        <f t="shared" si="643"/>
        <v>0.48872071655354993</v>
      </c>
      <c r="AL1323" s="71">
        <f>(1/(J1324-J1322))*((M1324-M1322)/Phase_Relations!B$22)</f>
        <v>1.7155520579860459E-8</v>
      </c>
      <c r="AM1323" s="71">
        <f t="shared" si="644"/>
        <v>0.32930024916116724</v>
      </c>
      <c r="AN1323" s="71">
        <f>SUM(AM$27:AM1323)</f>
        <v>776.91709322082841</v>
      </c>
      <c r="AO1323" s="71">
        <f>(1/10000)*((AL1323*Phase_Relations!B$22*H$7*U1323))/(2*(P1323-R1323))</f>
        <v>3.7455047088197612E-12</v>
      </c>
      <c r="AP1323" s="71">
        <f t="shared" si="645"/>
        <v>4.6027877736909433E-11</v>
      </c>
      <c r="AQ1323" s="72">
        <f t="shared" si="646"/>
        <v>3.7371621098105553E-19</v>
      </c>
      <c r="AR1323" s="72">
        <f t="shared" si="647"/>
        <v>4.5925356940099431E-18</v>
      </c>
      <c r="AS1323" s="71">
        <f t="shared" si="650"/>
        <v>-3.2438473353299195E-7</v>
      </c>
      <c r="AT1323" s="72">
        <f t="shared" si="651"/>
        <v>-1.1497775076466161E-6</v>
      </c>
      <c r="AU1323" s="97">
        <f t="shared" si="648"/>
        <v>-7.2223836254385063E-6</v>
      </c>
      <c r="AV1323" s="2"/>
      <c r="AW1323" s="2"/>
      <c r="AX1323" s="2"/>
      <c r="AY1323" s="2"/>
      <c r="AZ1323" s="2"/>
      <c r="BA1323" s="2"/>
      <c r="BC1323" s="10"/>
      <c r="BE1323" s="10"/>
      <c r="BI1323" s="10"/>
    </row>
    <row r="1324" spans="1:61" x14ac:dyDescent="0.2">
      <c r="A1324" s="9">
        <f>Raw_Data!A1322</f>
        <v>40775.631041666667</v>
      </c>
      <c r="B1324" s="10">
        <f>Raw_Data!J1322</f>
        <v>-1.9317840541500111E-2</v>
      </c>
      <c r="C1324" s="10">
        <f>Raw_Data!K1322</f>
        <v>-0.29651362998975017</v>
      </c>
      <c r="D1324" s="10">
        <f>Raw_Data!L1322</f>
        <v>1.8495432559764557E-2</v>
      </c>
      <c r="E1324" s="10">
        <f>Raw_Data!M1322</f>
        <v>1.8518577124401442E-2</v>
      </c>
      <c r="F1324" s="10">
        <f>Raw_Data!N1322</f>
        <v>1.8612009213911779E-2</v>
      </c>
      <c r="J1324" s="74">
        <f t="shared" si="621"/>
        <v>346093.99999980815</v>
      </c>
      <c r="K1324" s="69">
        <f t="shared" si="622"/>
        <v>9058.0233726395563</v>
      </c>
      <c r="L1324" s="69">
        <f>K1324+$D$8-$B$8*Q1324+Phase_Relations!$C$24*Q1324</f>
        <v>9308.1817314173895</v>
      </c>
      <c r="M1324" s="69">
        <f t="shared" si="623"/>
        <v>8.3146840280353088E-2</v>
      </c>
      <c r="N1324" s="69">
        <f t="shared" si="624"/>
        <v>0.21119297431209685</v>
      </c>
      <c r="O1324" s="70">
        <f t="shared" si="625"/>
        <v>55.569414235270777</v>
      </c>
      <c r="P1324" s="70">
        <f t="shared" si="626"/>
        <v>383.2373395535916</v>
      </c>
      <c r="Q1324" s="70">
        <f t="shared" si="627"/>
        <v>55.595822440244298</v>
      </c>
      <c r="R1324" s="111">
        <f t="shared" si="628"/>
        <v>383.4194651051331</v>
      </c>
      <c r="S1324" s="70">
        <f t="shared" si="649"/>
        <v>-0.18212555154150323</v>
      </c>
      <c r="T1324" s="113">
        <f t="shared" si="629"/>
        <v>0.61085315971964682</v>
      </c>
      <c r="U1324" s="70">
        <f t="shared" si="630"/>
        <v>1.5515670256879031</v>
      </c>
      <c r="V1324" s="70">
        <f>(L1324/Phase_Relations!C$24)</f>
        <v>1911.5086966374793</v>
      </c>
      <c r="W1324" s="70">
        <f t="shared" si="631"/>
        <v>275257.25231579703</v>
      </c>
      <c r="X1324" s="70">
        <f t="shared" si="632"/>
        <v>13182.818597499856</v>
      </c>
      <c r="Y1324" s="70">
        <f t="shared" si="633"/>
        <v>1855.9128741972349</v>
      </c>
      <c r="Z1324" s="70">
        <f t="shared" si="634"/>
        <v>267251.45388440182</v>
      </c>
      <c r="AA1324" s="70">
        <f t="shared" si="635"/>
        <v>12799.399132394723</v>
      </c>
      <c r="AB1324" s="70">
        <f t="shared" si="636"/>
        <v>11.980812720511979</v>
      </c>
      <c r="AC1324" s="70">
        <f t="shared" si="637"/>
        <v>0.1198081272051198</v>
      </c>
      <c r="AD1324" s="70">
        <f t="shared" si="638"/>
        <v>12799.520549429084</v>
      </c>
      <c r="AE1324" s="70">
        <f t="shared" si="639"/>
        <v>4.1071937019418447</v>
      </c>
      <c r="AF1324" s="70">
        <f t="shared" si="640"/>
        <v>-1.4229226673660904E-5</v>
      </c>
      <c r="AG1324" s="70">
        <f t="shared" si="641"/>
        <v>-1.3815372653010916E-5</v>
      </c>
      <c r="AH1324" s="70">
        <f>(U1324-Phase_Relations!$B$37)/Phase_Relations!$B$37</f>
        <v>0.95583526937302465</v>
      </c>
      <c r="AI1324" s="70">
        <f>(U1324-Phase_Relations!G$20)/Phase_Relations!G$20</f>
        <v>0.88050301431898481</v>
      </c>
      <c r="AJ1324" s="70">
        <f t="shared" si="642"/>
        <v>0.95605114622416087</v>
      </c>
      <c r="AK1324" s="70">
        <f t="shared" si="643"/>
        <v>0.48870949631634031</v>
      </c>
      <c r="AL1324" s="71">
        <f>(1/(J1325-J1323))*((M1325-M1323)/Phase_Relations!B$22)</f>
        <v>-3.027892444576237E-8</v>
      </c>
      <c r="AM1324" s="71">
        <f t="shared" si="644"/>
        <v>0.24801893967751087</v>
      </c>
      <c r="AN1324" s="71">
        <f>SUM(AM$27:AM1324)</f>
        <v>777.16511216050594</v>
      </c>
      <c r="AO1324" s="71">
        <f>(1/10000)*((AL1324*Phase_Relations!B$22*H$7*U1324))/(2*(P1324-R1324))</f>
        <v>2.2808966000500563E-10</v>
      </c>
      <c r="AP1324" s="71">
        <f t="shared" si="645"/>
        <v>4.6665180473209616E-11</v>
      </c>
      <c r="AQ1324" s="72">
        <f t="shared" si="646"/>
        <v>2.2758162151099783E-17</v>
      </c>
      <c r="AR1324" s="72">
        <f t="shared" si="647"/>
        <v>4.6561240171796172E-18</v>
      </c>
      <c r="AS1324" s="71">
        <f t="shared" si="650"/>
        <v>-2.7133498381639021E-7</v>
      </c>
      <c r="AT1324" s="72">
        <f t="shared" si="651"/>
        <v>-8.3707365553399417E-5</v>
      </c>
      <c r="AU1324" s="97">
        <f t="shared" si="648"/>
        <v>-7.0753880035956495E-6</v>
      </c>
      <c r="AV1324" s="2"/>
      <c r="AW1324" s="2"/>
      <c r="AX1324" s="2"/>
      <c r="AY1324" s="2"/>
      <c r="AZ1324" s="2"/>
      <c r="BA1324" s="2"/>
      <c r="BC1324" s="10"/>
      <c r="BE1324" s="10"/>
      <c r="BI1324" s="10"/>
    </row>
    <row r="1325" spans="1:61" x14ac:dyDescent="0.2">
      <c r="A1325" s="9">
        <f>Raw_Data!A1323</f>
        <v>40775.637002314812</v>
      </c>
      <c r="B1325" s="10">
        <f>Raw_Data!J1323</f>
        <v>-1.9186307395923009E-2</v>
      </c>
      <c r="C1325" s="10">
        <f>Raw_Data!K1323</f>
        <v>-0.29615258189715021</v>
      </c>
      <c r="D1325" s="10">
        <f>Raw_Data!L1323</f>
        <v>1.8402462675920158E-2</v>
      </c>
      <c r="E1325" s="10">
        <f>Raw_Data!M1323</f>
        <v>1.8446605037521342E-2</v>
      </c>
      <c r="F1325" s="10">
        <f>Raw_Data!N1323</f>
        <v>1.8539196649080578E-2</v>
      </c>
      <c r="J1325" s="74">
        <f t="shared" si="621"/>
        <v>346608.99999949615</v>
      </c>
      <c r="K1325" s="69">
        <f t="shared" si="622"/>
        <v>8996.3482436646245</v>
      </c>
      <c r="L1325" s="69">
        <f>K1325+$D$8-$B$8*Q1325+Phase_Relations!$C$24*Q1325</f>
        <v>9245.5516617239391</v>
      </c>
      <c r="M1325" s="69">
        <f t="shared" si="623"/>
        <v>8.3078567352551563E-2</v>
      </c>
      <c r="N1325" s="69">
        <f t="shared" si="624"/>
        <v>0.21101956107548098</v>
      </c>
      <c r="O1325" s="70">
        <f t="shared" si="625"/>
        <v>55.290086786720423</v>
      </c>
      <c r="P1325" s="70">
        <f t="shared" si="626"/>
        <v>381.31094335669258</v>
      </c>
      <c r="Q1325" s="70">
        <f t="shared" si="627"/>
        <v>55.379750366458055</v>
      </c>
      <c r="R1325" s="111">
        <f t="shared" si="628"/>
        <v>381.92931287212451</v>
      </c>
      <c r="S1325" s="70">
        <f t="shared" si="649"/>
        <v>-0.61836951543193663</v>
      </c>
      <c r="T1325" s="113">
        <f t="shared" si="629"/>
        <v>0.61092143264744836</v>
      </c>
      <c r="U1325" s="70">
        <f t="shared" si="630"/>
        <v>1.5517404389245189</v>
      </c>
      <c r="V1325" s="70">
        <f>(L1325/Phase_Relations!C$24)</f>
        <v>1898.6471167559901</v>
      </c>
      <c r="W1325" s="70">
        <f t="shared" si="631"/>
        <v>273405.18481286254</v>
      </c>
      <c r="X1325" s="70">
        <f t="shared" si="632"/>
        <v>13094.118046593036</v>
      </c>
      <c r="Y1325" s="70">
        <f t="shared" si="633"/>
        <v>1843.2673663895321</v>
      </c>
      <c r="Z1325" s="70">
        <f t="shared" si="634"/>
        <v>265430.50076009263</v>
      </c>
      <c r="AA1325" s="70">
        <f t="shared" si="635"/>
        <v>12712.188733720912</v>
      </c>
      <c r="AB1325" s="70">
        <f t="shared" si="636"/>
        <v>11.970975122846051</v>
      </c>
      <c r="AC1325" s="70">
        <f t="shared" si="637"/>
        <v>0.1197097512284605</v>
      </c>
      <c r="AD1325" s="70">
        <f t="shared" si="638"/>
        <v>12712.600980064532</v>
      </c>
      <c r="AE1325" s="70">
        <f t="shared" si="639"/>
        <v>4.1042344156779498</v>
      </c>
      <c r="AF1325" s="70">
        <f t="shared" si="640"/>
        <v>-4.8643827462348981E-5</v>
      </c>
      <c r="AG1325" s="70">
        <f t="shared" si="641"/>
        <v>-4.7224984014317058E-5</v>
      </c>
      <c r="AH1325" s="70">
        <f>(U1325-Phase_Relations!$B$37)/Phase_Relations!$B$37</f>
        <v>0.95605386626167588</v>
      </c>
      <c r="AI1325" s="70">
        <f>(U1325-Phase_Relations!G$20)/Phase_Relations!G$20</f>
        <v>0.88071319158414951</v>
      </c>
      <c r="AJ1325" s="70">
        <f t="shared" si="642"/>
        <v>0.95610406299065909</v>
      </c>
      <c r="AK1325" s="70">
        <f t="shared" si="643"/>
        <v>0.48876663508702034</v>
      </c>
      <c r="AL1325" s="71">
        <f>(1/(J1326-J1324))*((M1326-M1324)/Phase_Relations!B$22)</f>
        <v>-7.365494192250814E-8</v>
      </c>
      <c r="AM1325" s="71">
        <f t="shared" si="644"/>
        <v>-1.2548899360572536</v>
      </c>
      <c r="AN1325" s="71">
        <f>SUM(AM$27:AM1325)</f>
        <v>775.91022222444872</v>
      </c>
      <c r="AO1325" s="71">
        <f>(1/10000)*((AL1325*Phase_Relations!B$22*H$7*U1325))/(2*(P1325-R1325))</f>
        <v>1.6343248730140765E-10</v>
      </c>
      <c r="AP1325" s="71">
        <f t="shared" si="645"/>
        <v>4.7639257428745445E-11</v>
      </c>
      <c r="AQ1325" s="72">
        <f t="shared" si="646"/>
        <v>1.6306846380854643E-17</v>
      </c>
      <c r="AR1325" s="72">
        <f t="shared" si="647"/>
        <v>4.7533147504256907E-18</v>
      </c>
      <c r="AS1325" s="71">
        <f t="shared" si="650"/>
        <v>1.2858613327155482E-6</v>
      </c>
      <c r="AT1325" s="72">
        <f t="shared" si="651"/>
        <v>1.2656339662158728E-5</v>
      </c>
      <c r="AU1325" s="97">
        <f t="shared" si="648"/>
        <v>-6.7085451062169261E-6</v>
      </c>
      <c r="AV1325" s="2"/>
      <c r="AW1325" s="2"/>
      <c r="AX1325" s="2"/>
      <c r="AY1325" s="2"/>
      <c r="AZ1325" s="2"/>
      <c r="BA1325" s="2"/>
      <c r="BC1325" s="10"/>
      <c r="BE1325" s="10"/>
      <c r="BI1325" s="10"/>
    </row>
    <row r="1326" spans="1:61" x14ac:dyDescent="0.2">
      <c r="A1326" s="9">
        <f>Raw_Data!A1324</f>
        <v>40775.642951388887</v>
      </c>
      <c r="B1326" s="10">
        <f>Raw_Data!J1324</f>
        <v>-1.9054037902262309E-2</v>
      </c>
      <c r="C1326" s="10">
        <f>Raw_Data!K1324</f>
        <v>-0.29580103507014055</v>
      </c>
      <c r="D1326" s="10">
        <f>Raw_Data!L1324</f>
        <v>1.8197627266279555E-2</v>
      </c>
      <c r="E1326" s="10">
        <f>Raw_Data!M1324</f>
        <v>1.8426545490534442E-2</v>
      </c>
      <c r="F1326" s="10">
        <f>Raw_Data!N1324</f>
        <v>1.8524148878377677E-2</v>
      </c>
      <c r="J1326" s="74">
        <f t="shared" si="621"/>
        <v>347122.99999957904</v>
      </c>
      <c r="K1326" s="69">
        <f t="shared" si="622"/>
        <v>8934.3278453446383</v>
      </c>
      <c r="L1326" s="69">
        <f>K1326+$D$8-$B$8*Q1326+Phase_Relations!$C$24*Q1326</f>
        <v>9183.2651091343851</v>
      </c>
      <c r="M1326" s="69">
        <f t="shared" si="623"/>
        <v>8.3013372443428227E-2</v>
      </c>
      <c r="N1326" s="69">
        <f t="shared" si="624"/>
        <v>0.21085396600630771</v>
      </c>
      <c r="O1326" s="70">
        <f t="shared" si="625"/>
        <v>54.67466004870878</v>
      </c>
      <c r="P1326" s="70">
        <f t="shared" si="626"/>
        <v>377.06662102557783</v>
      </c>
      <c r="Q1326" s="70">
        <f t="shared" si="627"/>
        <v>55.31952829836807</v>
      </c>
      <c r="R1326" s="111">
        <f t="shared" si="628"/>
        <v>381.51398826460735</v>
      </c>
      <c r="S1326" s="70">
        <f t="shared" si="649"/>
        <v>-4.4473672390295178</v>
      </c>
      <c r="T1326" s="113">
        <f t="shared" si="629"/>
        <v>0.61098662755657174</v>
      </c>
      <c r="U1326" s="70">
        <f t="shared" si="630"/>
        <v>1.5519060339936923</v>
      </c>
      <c r="V1326" s="70">
        <f>(L1326/Phase_Relations!C$24)</f>
        <v>1885.856080827175</v>
      </c>
      <c r="W1326" s="70">
        <f t="shared" si="631"/>
        <v>271563.27563911321</v>
      </c>
      <c r="X1326" s="70">
        <f t="shared" si="632"/>
        <v>13005.904005704655</v>
      </c>
      <c r="Y1326" s="70">
        <f t="shared" si="633"/>
        <v>1830.5365525288069</v>
      </c>
      <c r="Z1326" s="70">
        <f t="shared" si="634"/>
        <v>263597.26356414816</v>
      </c>
      <c r="AA1326" s="70">
        <f t="shared" si="635"/>
        <v>12624.390017440048</v>
      </c>
      <c r="AB1326" s="70">
        <f t="shared" si="636"/>
        <v>11.961581043721647</v>
      </c>
      <c r="AC1326" s="70">
        <f t="shared" si="637"/>
        <v>0.11961581043721647</v>
      </c>
      <c r="AD1326" s="70">
        <f t="shared" si="638"/>
        <v>12627.354928932735</v>
      </c>
      <c r="AE1326" s="70">
        <f t="shared" si="639"/>
        <v>4.1013123877624178</v>
      </c>
      <c r="AF1326" s="70">
        <f t="shared" si="640"/>
        <v>-3.5228373274951683E-4</v>
      </c>
      <c r="AG1326" s="70">
        <f t="shared" si="641"/>
        <v>-3.4194987423241105E-4</v>
      </c>
      <c r="AH1326" s="70">
        <f>(U1326-Phase_Relations!$B$37)/Phase_Relations!$B$37</f>
        <v>0.95626260792179218</v>
      </c>
      <c r="AI1326" s="70">
        <f>(U1326-Phase_Relations!G$20)/Phase_Relations!G$20</f>
        <v>0.88091389321133118</v>
      </c>
      <c r="AJ1326" s="70">
        <f t="shared" si="642"/>
        <v>0.95623524265855708</v>
      </c>
      <c r="AK1326" s="70">
        <f t="shared" si="643"/>
        <v>0.48882118589265694</v>
      </c>
      <c r="AL1326" s="71">
        <f>(1/(J1327-J1325))*((M1327-M1325)/Phase_Relations!B$22)</f>
        <v>-4.3339614039619264E-8</v>
      </c>
      <c r="AM1326" s="71">
        <f t="shared" si="644"/>
        <v>-1.1902277540900097</v>
      </c>
      <c r="AN1326" s="71">
        <f>SUM(AM$27:AM1326)</f>
        <v>774.71999447035876</v>
      </c>
      <c r="AO1326" s="71">
        <f>(1/10000)*((AL1326*Phase_Relations!B$22*H$7*U1326))/(2*(P1326-R1326))</f>
        <v>1.3372510907010587E-11</v>
      </c>
      <c r="AP1326" s="71">
        <f t="shared" si="645"/>
        <v>4.7954006370241091E-11</v>
      </c>
      <c r="AQ1326" s="72">
        <f t="shared" si="646"/>
        <v>1.3342725469555197E-18</v>
      </c>
      <c r="AR1326" s="72">
        <f t="shared" si="647"/>
        <v>4.7847195385571985E-18</v>
      </c>
      <c r="AS1326" s="71">
        <f t="shared" si="650"/>
        <v>1.2518550699057109E-6</v>
      </c>
      <c r="AT1326" s="72">
        <f t="shared" si="651"/>
        <v>1.0637088592046185E-6</v>
      </c>
      <c r="AU1326" s="97">
        <f t="shared" si="648"/>
        <v>-6.7498828322245111E-6</v>
      </c>
      <c r="AV1326" s="2"/>
      <c r="AW1326" s="2"/>
      <c r="AX1326" s="2"/>
      <c r="AY1326" s="2"/>
      <c r="AZ1326" s="2"/>
      <c r="BA1326" s="2"/>
      <c r="BC1326" s="10"/>
      <c r="BE1326" s="10"/>
      <c r="BI1326" s="10"/>
    </row>
    <row r="1327" spans="1:61" x14ac:dyDescent="0.2">
      <c r="A1327" s="9">
        <f>Raw_Data!A1325</f>
        <v>40775.648900462962</v>
      </c>
      <c r="B1327" s="10">
        <f>Raw_Data!J1325</f>
        <v>-1.892339550033471E-2</v>
      </c>
      <c r="C1327" s="10">
        <f>Raw_Data!K1325</f>
        <v>-0.29562407399844037</v>
      </c>
      <c r="D1327" s="10">
        <f>Raw_Data!L1325</f>
        <v>1.8088647749907958E-2</v>
      </c>
      <c r="E1327" s="10">
        <f>Raw_Data!M1325</f>
        <v>1.8415915949650342E-2</v>
      </c>
      <c r="F1327" s="10">
        <f>Raw_Data!N1325</f>
        <v>1.8521232551092878E-2</v>
      </c>
      <c r="J1327" s="74">
        <f t="shared" si="621"/>
        <v>347636.99999966193</v>
      </c>
      <c r="K1327" s="69">
        <f t="shared" si="622"/>
        <v>8873.0703809000097</v>
      </c>
      <c r="L1327" s="69">
        <f>K1327+$D$8-$B$8*Q1327+Phase_Relations!$C$24*Q1327</f>
        <v>9121.8666097156511</v>
      </c>
      <c r="M1327" s="69">
        <f t="shared" si="623"/>
        <v>8.3000109302526076E-2</v>
      </c>
      <c r="N1327" s="69">
        <f t="shared" si="624"/>
        <v>0.21082027762841624</v>
      </c>
      <c r="O1327" s="70">
        <f t="shared" si="625"/>
        <v>54.347231756948418</v>
      </c>
      <c r="P1327" s="70">
        <f t="shared" si="626"/>
        <v>374.80849487550631</v>
      </c>
      <c r="Q1327" s="70">
        <f t="shared" si="627"/>
        <v>55.287616663708235</v>
      </c>
      <c r="R1327" s="111">
        <f t="shared" si="628"/>
        <v>381.29390802557407</v>
      </c>
      <c r="S1327" s="70">
        <f t="shared" si="649"/>
        <v>-6.4854131500677568</v>
      </c>
      <c r="T1327" s="113">
        <f t="shared" si="629"/>
        <v>0.61099989069747385</v>
      </c>
      <c r="U1327" s="70">
        <f t="shared" si="630"/>
        <v>1.5519397223715836</v>
      </c>
      <c r="V1327" s="70">
        <f>(L1327/Phase_Relations!C$24)</f>
        <v>1873.2474136367537</v>
      </c>
      <c r="W1327" s="70">
        <f t="shared" si="631"/>
        <v>269747.62756369251</v>
      </c>
      <c r="X1327" s="70">
        <f t="shared" si="632"/>
        <v>12918.947680253474</v>
      </c>
      <c r="Y1327" s="70">
        <f t="shared" si="633"/>
        <v>1817.9597969730455</v>
      </c>
      <c r="Z1327" s="70">
        <f t="shared" si="634"/>
        <v>261786.21076411856</v>
      </c>
      <c r="AA1327" s="70">
        <f t="shared" si="635"/>
        <v>12537.653772227899</v>
      </c>
      <c r="AB1327" s="70">
        <f t="shared" si="636"/>
        <v>11.959669928317885</v>
      </c>
      <c r="AC1327" s="70">
        <f t="shared" si="637"/>
        <v>0.11959669928317884</v>
      </c>
      <c r="AD1327" s="70">
        <f t="shared" si="638"/>
        <v>12541.977380994611</v>
      </c>
      <c r="AE1327" s="70">
        <f t="shared" si="639"/>
        <v>4.0983660132055491</v>
      </c>
      <c r="AF1327" s="70">
        <f t="shared" si="640"/>
        <v>-5.1727486401272039E-4</v>
      </c>
      <c r="AG1327" s="70">
        <f t="shared" si="641"/>
        <v>-5.0200785006511547E-4</v>
      </c>
      <c r="AH1327" s="70">
        <f>(U1327-Phase_Relations!$B$37)/Phase_Relations!$B$37</f>
        <v>0.95630507396841269</v>
      </c>
      <c r="AI1327" s="70">
        <f>(U1327-Phase_Relations!G$20)/Phase_Relations!G$20</f>
        <v>0.88095472360739091</v>
      </c>
      <c r="AJ1327" s="70">
        <f t="shared" si="642"/>
        <v>0.95632887410654122</v>
      </c>
      <c r="AK1327" s="70">
        <f t="shared" si="643"/>
        <v>0.48883228219028457</v>
      </c>
      <c r="AL1327" s="71">
        <f>(1/(J1328-J1326))*((M1328-M1326)/Phase_Relations!B$22)</f>
        <v>-1.6168752598702793E-8</v>
      </c>
      <c r="AM1327" s="71">
        <f t="shared" si="644"/>
        <v>-0.24050749339968583</v>
      </c>
      <c r="AN1327" s="71">
        <f>SUM(AM$27:AM1327)</f>
        <v>774.47948697695904</v>
      </c>
      <c r="AO1327" s="71">
        <f>(1/10000)*((AL1327*Phase_Relations!B$22*H$7*U1327))/(2*(P1327-R1327))</f>
        <v>3.4212058774897617E-12</v>
      </c>
      <c r="AP1327" s="71">
        <f t="shared" si="645"/>
        <v>4.8858324251591696E-11</v>
      </c>
      <c r="AQ1327" s="72">
        <f t="shared" si="646"/>
        <v>3.4135856097334227E-19</v>
      </c>
      <c r="AR1327" s="72">
        <f t="shared" si="647"/>
        <v>4.8749499022635778E-18</v>
      </c>
      <c r="AS1327" s="71">
        <f t="shared" si="650"/>
        <v>2.5425587728320295E-7</v>
      </c>
      <c r="AT1327" s="72">
        <f t="shared" si="651"/>
        <v>1.3398990426512675E-6</v>
      </c>
      <c r="AU1327" s="97">
        <f t="shared" si="648"/>
        <v>-6.9321243798588191E-6</v>
      </c>
      <c r="AV1327" s="2"/>
      <c r="AW1327" s="2"/>
      <c r="AX1327" s="2"/>
      <c r="AY1327" s="2"/>
      <c r="AZ1327" s="2"/>
      <c r="BA1327" s="2"/>
      <c r="BC1327" s="10"/>
      <c r="BE1327" s="10"/>
      <c r="BI1327" s="10"/>
    </row>
    <row r="1328" spans="1:61" x14ac:dyDescent="0.2">
      <c r="A1328" s="9">
        <f>Raw_Data!A1326</f>
        <v>40775.654861111114</v>
      </c>
      <c r="B1328" s="10">
        <f>Raw_Data!J1326</f>
        <v>-1.879015212695051E-2</v>
      </c>
      <c r="C1328" s="10">
        <f>Raw_Data!K1326</f>
        <v>-0.29543523634475033</v>
      </c>
      <c r="D1328" s="10">
        <f>Raw_Data!L1326</f>
        <v>1.7938088319977355E-2</v>
      </c>
      <c r="E1328" s="10">
        <f>Raw_Data!M1326</f>
        <v>1.8430583528412144E-2</v>
      </c>
      <c r="F1328" s="10">
        <f>Raw_Data!N1326</f>
        <v>1.8526300267358277E-2</v>
      </c>
      <c r="J1328" s="74">
        <f t="shared" si="621"/>
        <v>348151.99999997858</v>
      </c>
      <c r="K1328" s="69">
        <f t="shared" si="622"/>
        <v>8810.5933360268718</v>
      </c>
      <c r="L1328" s="69">
        <f>K1328+$D$8-$B$8*Q1328+Phase_Relations!$C$24*Q1328</f>
        <v>9059.5841773486791</v>
      </c>
      <c r="M1328" s="69">
        <f t="shared" si="623"/>
        <v>8.2984073548064072E-2</v>
      </c>
      <c r="N1328" s="69">
        <f t="shared" si="624"/>
        <v>0.21077954681208275</v>
      </c>
      <c r="O1328" s="70">
        <f t="shared" si="625"/>
        <v>53.894876868691277</v>
      </c>
      <c r="P1328" s="70">
        <f t="shared" si="626"/>
        <v>371.68880599097429</v>
      </c>
      <c r="Q1328" s="70">
        <f t="shared" si="627"/>
        <v>55.331651153992858</v>
      </c>
      <c r="R1328" s="111">
        <f t="shared" si="628"/>
        <v>381.59759416546802</v>
      </c>
      <c r="S1328" s="70">
        <f t="shared" si="649"/>
        <v>-9.9087881744937363</v>
      </c>
      <c r="T1328" s="113">
        <f t="shared" si="629"/>
        <v>0.61101592645193592</v>
      </c>
      <c r="U1328" s="70">
        <f t="shared" si="630"/>
        <v>1.5519804531879173</v>
      </c>
      <c r="V1328" s="70">
        <f>(L1328/Phase_Relations!C$24)</f>
        <v>1860.4572238282149</v>
      </c>
      <c r="W1328" s="70">
        <f t="shared" si="631"/>
        <v>267905.84023126296</v>
      </c>
      <c r="X1328" s="70">
        <f t="shared" si="632"/>
        <v>12830.739474677344</v>
      </c>
      <c r="Y1328" s="70">
        <f t="shared" si="633"/>
        <v>1805.125572674222</v>
      </c>
      <c r="Z1328" s="70">
        <f t="shared" si="634"/>
        <v>259938.08246508797</v>
      </c>
      <c r="AA1328" s="70">
        <f t="shared" si="635"/>
        <v>12449.141880511876</v>
      </c>
      <c r="AB1328" s="70">
        <f t="shared" si="636"/>
        <v>11.957359300873783</v>
      </c>
      <c r="AC1328" s="70">
        <f t="shared" si="637"/>
        <v>0.11957359300873784</v>
      </c>
      <c r="AD1328" s="70">
        <f t="shared" si="638"/>
        <v>12455.747739294871</v>
      </c>
      <c r="AE1328" s="70">
        <f t="shared" si="639"/>
        <v>4.0953698040766318</v>
      </c>
      <c r="AF1328" s="70">
        <f t="shared" si="640"/>
        <v>-7.9594146083314724E-4</v>
      </c>
      <c r="AG1328" s="70">
        <f t="shared" si="641"/>
        <v>-7.7226945446516549E-4</v>
      </c>
      <c r="AH1328" s="70">
        <f>(U1328-Phase_Relations!$B$37)/Phase_Relations!$B$37</f>
        <v>0.95635641739465016</v>
      </c>
      <c r="AI1328" s="70">
        <f>(U1328-Phase_Relations!G$20)/Phase_Relations!G$20</f>
        <v>0.8810040894559964</v>
      </c>
      <c r="AJ1328" s="70">
        <f t="shared" si="642"/>
        <v>0.9564984497438993</v>
      </c>
      <c r="AK1328" s="70">
        <f t="shared" si="643"/>
        <v>0.48884569748709911</v>
      </c>
      <c r="AL1328" s="71">
        <f>(1/(J1329-J1327))*((M1329-M1327)/Phase_Relations!B$22)</f>
        <v>-3.5167751599034145E-8</v>
      </c>
      <c r="AM1328" s="71">
        <f t="shared" si="644"/>
        <v>-0.28880214851512609</v>
      </c>
      <c r="AN1328" s="71">
        <f>SUM(AM$27:AM1328)</f>
        <v>774.19068482844386</v>
      </c>
      <c r="AO1328" s="71">
        <f>(1/10000)*((AL1328*Phase_Relations!B$22*H$7*U1328))/(2*(P1328-R1328))</f>
        <v>4.8705252390368296E-12</v>
      </c>
      <c r="AP1328" s="71">
        <f t="shared" si="645"/>
        <v>4.0703568968743117E-11</v>
      </c>
      <c r="AQ1328" s="72">
        <f t="shared" si="646"/>
        <v>4.8596768108028937E-19</v>
      </c>
      <c r="AR1328" s="72">
        <f t="shared" si="647"/>
        <v>4.0612907340858849E-18</v>
      </c>
      <c r="AS1328" s="71">
        <f t="shared" si="650"/>
        <v>3.0436287913299854E-7</v>
      </c>
      <c r="AT1328" s="72">
        <f t="shared" si="651"/>
        <v>1.5934850106899548E-6</v>
      </c>
      <c r="AU1328" s="97">
        <f t="shared" si="648"/>
        <v>-6.455506574138787E-6</v>
      </c>
      <c r="AV1328" s="2"/>
      <c r="AW1328" s="2"/>
      <c r="AX1328" s="2"/>
      <c r="AY1328" s="2"/>
      <c r="AZ1328" s="2"/>
      <c r="BA1328" s="2"/>
      <c r="BC1328" s="10"/>
      <c r="BE1328" s="10"/>
      <c r="BI1328" s="10"/>
    </row>
    <row r="1329" spans="1:61" x14ac:dyDescent="0.2">
      <c r="A1329" s="9">
        <f>Raw_Data!A1327</f>
        <v>40775.660810185182</v>
      </c>
      <c r="B1329" s="10">
        <f>Raw_Data!J1327</f>
        <v>-1.8660127307286511E-2</v>
      </c>
      <c r="C1329" s="10">
        <f>Raw_Data!K1327</f>
        <v>-0.29514426008591066</v>
      </c>
      <c r="D1329" s="10">
        <f>Raw_Data!L1327</f>
        <v>1.7845878537380455E-2</v>
      </c>
      <c r="E1329" s="10">
        <f>Raw_Data!M1327</f>
        <v>1.8447448274842841E-2</v>
      </c>
      <c r="F1329" s="10">
        <f>Raw_Data!N1327</f>
        <v>1.8527196679433477E-2</v>
      </c>
      <c r="J1329" s="74">
        <f t="shared" si="621"/>
        <v>348665.99999943282</v>
      </c>
      <c r="K1329" s="69">
        <f t="shared" si="622"/>
        <v>8749.6254523232255</v>
      </c>
      <c r="L1329" s="69">
        <f>K1329+$D$8-$B$8*Q1329+Phase_Relations!$C$24*Q1329</f>
        <v>8998.8400586318821</v>
      </c>
      <c r="M1329" s="69">
        <f t="shared" si="623"/>
        <v>8.2936382910067954E-2</v>
      </c>
      <c r="N1329" s="69">
        <f t="shared" si="624"/>
        <v>0.21065841259157261</v>
      </c>
      <c r="O1329" s="70">
        <f t="shared" si="625"/>
        <v>53.617833139699592</v>
      </c>
      <c r="P1329" s="70">
        <f t="shared" si="626"/>
        <v>369.7781595841351</v>
      </c>
      <c r="Q1329" s="70">
        <f t="shared" si="627"/>
        <v>55.382281903956113</v>
      </c>
      <c r="R1329" s="111">
        <f t="shared" si="628"/>
        <v>381.94677175142147</v>
      </c>
      <c r="S1329" s="70">
        <f t="shared" si="649"/>
        <v>-12.168612167286369</v>
      </c>
      <c r="T1329" s="113">
        <f t="shared" si="629"/>
        <v>0.61106361708993195</v>
      </c>
      <c r="U1329" s="70">
        <f t="shared" si="630"/>
        <v>1.5521015874084272</v>
      </c>
      <c r="V1329" s="70">
        <f>(L1329/Phase_Relations!C$24)</f>
        <v>1847.9829388875987</v>
      </c>
      <c r="W1329" s="70">
        <f t="shared" si="631"/>
        <v>266109.54319981422</v>
      </c>
      <c r="X1329" s="70">
        <f t="shared" si="632"/>
        <v>12744.70992336275</v>
      </c>
      <c r="Y1329" s="70">
        <f t="shared" si="633"/>
        <v>1792.6006569836427</v>
      </c>
      <c r="Z1329" s="70">
        <f t="shared" si="634"/>
        <v>258134.49460564455</v>
      </c>
      <c r="AA1329" s="70">
        <f t="shared" si="635"/>
        <v>12362.763151611329</v>
      </c>
      <c r="AB1329" s="70">
        <f t="shared" si="636"/>
        <v>11.950487451018443</v>
      </c>
      <c r="AC1329" s="70">
        <f t="shared" si="637"/>
        <v>0.11950487451018443</v>
      </c>
      <c r="AD1329" s="70">
        <f t="shared" si="638"/>
        <v>12370.875559722854</v>
      </c>
      <c r="AE1329" s="70">
        <f t="shared" si="639"/>
        <v>4.0924004382952157</v>
      </c>
      <c r="AF1329" s="70">
        <f t="shared" si="640"/>
        <v>-9.8429550239343918E-4</v>
      </c>
      <c r="AG1329" s="70">
        <f t="shared" si="641"/>
        <v>-9.5479710722797093E-4</v>
      </c>
      <c r="AH1329" s="70">
        <f>(U1329-Phase_Relations!$B$37)/Phase_Relations!$B$37</f>
        <v>0.95650911371835301</v>
      </c>
      <c r="AI1329" s="70">
        <f>(U1329-Phase_Relations!G$20)/Phase_Relations!G$20</f>
        <v>0.88115090442630351</v>
      </c>
      <c r="AJ1329" s="70">
        <f t="shared" si="642"/>
        <v>0.95667407354436029</v>
      </c>
      <c r="AK1329" s="70">
        <f t="shared" si="643"/>
        <v>0.48888559067353576</v>
      </c>
      <c r="AL1329" s="71">
        <f>(1/(J1330-J1328))*((M1330-M1328)/Phase_Relations!B$22)</f>
        <v>-1.0790110144529236E-7</v>
      </c>
      <c r="AM1329" s="71">
        <f t="shared" si="644"/>
        <v>-0.85302413862970639</v>
      </c>
      <c r="AN1329" s="71">
        <f>SUM(AM$27:AM1329)</f>
        <v>773.33766068981413</v>
      </c>
      <c r="AO1329" s="71">
        <f>(1/10000)*((AL1329*Phase_Relations!B$22*H$7*U1329))/(2*(P1329-R1329))</f>
        <v>1.2169436351534752E-11</v>
      </c>
      <c r="AP1329" s="71">
        <f t="shared" si="645"/>
        <v>1.5667814625086644E-11</v>
      </c>
      <c r="AQ1329" s="72">
        <f t="shared" si="646"/>
        <v>1.2142330597960383E-18</v>
      </c>
      <c r="AR1329" s="72">
        <f t="shared" si="647"/>
        <v>1.5632916712807994E-18</v>
      </c>
      <c r="AS1329" s="71">
        <f t="shared" si="650"/>
        <v>9.1963448131297961E-7</v>
      </c>
      <c r="AT1329" s="72">
        <f t="shared" si="651"/>
        <v>1.3177077040261544E-6</v>
      </c>
      <c r="AU1329" s="97">
        <f t="shared" si="648"/>
        <v>1.9389959924747902E-6</v>
      </c>
      <c r="AV1329" s="2"/>
      <c r="AW1329" s="2"/>
      <c r="AX1329" s="2"/>
      <c r="AY1329" s="2"/>
      <c r="AZ1329" s="2"/>
      <c r="BA1329" s="2"/>
      <c r="BC1329" s="10"/>
      <c r="BE1329" s="10"/>
      <c r="BI1329" s="10"/>
    </row>
    <row r="1330" spans="1:61" x14ac:dyDescent="0.2">
      <c r="A1330" s="9">
        <f>Raw_Data!A1328</f>
        <v>40775.666759259257</v>
      </c>
      <c r="B1330" s="10">
        <f>Raw_Data!J1328</f>
        <v>-1.8531563307207812E-2</v>
      </c>
      <c r="C1330" s="10">
        <f>Raw_Data!K1328</f>
        <v>-0.29452192718945014</v>
      </c>
      <c r="D1330" s="10">
        <f>Raw_Data!L1328</f>
        <v>1.7702504439555955E-2</v>
      </c>
      <c r="E1330" s="10">
        <f>Raw_Data!M1328</f>
        <v>1.8409680744103742E-2</v>
      </c>
      <c r="F1330" s="10">
        <f>Raw_Data!N1328</f>
        <v>1.8511658870129379E-2</v>
      </c>
      <c r="J1330" s="74">
        <f t="shared" si="621"/>
        <v>349179.99999951571</v>
      </c>
      <c r="K1330" s="69">
        <f t="shared" si="622"/>
        <v>8689.3425384493312</v>
      </c>
      <c r="L1330" s="69">
        <f>K1330+$D$8-$B$8*Q1330+Phase_Relations!$C$24*Q1330</f>
        <v>8938.0560372522305</v>
      </c>
      <c r="M1330" s="69">
        <f t="shared" si="623"/>
        <v>8.2788739320996799E-2</v>
      </c>
      <c r="N1330" s="69">
        <f t="shared" si="624"/>
        <v>0.21028339787533187</v>
      </c>
      <c r="O1330" s="70">
        <f t="shared" si="625"/>
        <v>53.187066537898119</v>
      </c>
      <c r="P1330" s="70">
        <f t="shared" si="626"/>
        <v>366.80735543378012</v>
      </c>
      <c r="Q1330" s="70">
        <f t="shared" si="627"/>
        <v>55.268897548404802</v>
      </c>
      <c r="R1330" s="111">
        <f t="shared" si="628"/>
        <v>381.16481067865379</v>
      </c>
      <c r="S1330" s="70">
        <f t="shared" si="649"/>
        <v>-14.357455244873677</v>
      </c>
      <c r="T1330" s="113">
        <f t="shared" si="629"/>
        <v>0.61121126067900311</v>
      </c>
      <c r="U1330" s="70">
        <f t="shared" si="630"/>
        <v>1.5524766021246679</v>
      </c>
      <c r="V1330" s="70">
        <f>(L1330/Phase_Relations!C$24)</f>
        <v>1835.5004596197482</v>
      </c>
      <c r="W1330" s="70">
        <f t="shared" si="631"/>
        <v>264312.06618524372</v>
      </c>
      <c r="X1330" s="70">
        <f t="shared" si="632"/>
        <v>12658.623859446539</v>
      </c>
      <c r="Y1330" s="70">
        <f t="shared" si="633"/>
        <v>1780.2315620713434</v>
      </c>
      <c r="Z1330" s="70">
        <f t="shared" si="634"/>
        <v>256353.34493827345</v>
      </c>
      <c r="AA1330" s="70">
        <f t="shared" si="635"/>
        <v>12277.459048767885</v>
      </c>
      <c r="AB1330" s="70">
        <f t="shared" si="636"/>
        <v>11.92921315864508</v>
      </c>
      <c r="AC1330" s="70">
        <f t="shared" si="637"/>
        <v>0.1192921315864508</v>
      </c>
      <c r="AD1330" s="70">
        <f t="shared" si="638"/>
        <v>12287.030685597801</v>
      </c>
      <c r="AE1330" s="70">
        <f t="shared" si="639"/>
        <v>4.0894469428810734</v>
      </c>
      <c r="AF1330" s="70">
        <f t="shared" si="640"/>
        <v>-1.1694158528929919E-3</v>
      </c>
      <c r="AG1330" s="70">
        <f t="shared" si="641"/>
        <v>-1.1342034809067637E-3</v>
      </c>
      <c r="AH1330" s="70">
        <f>(U1330-Phase_Relations!$B$37)/Phase_Relations!$B$37</f>
        <v>0.95698184032082267</v>
      </c>
      <c r="AI1330" s="70">
        <f>(U1330-Phase_Relations!G$20)/Phase_Relations!G$20</f>
        <v>0.88160542317581869</v>
      </c>
      <c r="AJ1330" s="70">
        <f t="shared" si="642"/>
        <v>0.95684995382537941</v>
      </c>
      <c r="AK1330" s="70">
        <f t="shared" si="643"/>
        <v>0.48900905496595592</v>
      </c>
      <c r="AL1330" s="71">
        <f>(1/(J1331-J1329))*((M1331-M1329)/Phase_Relations!B$22)</f>
        <v>-4.6256109970197347E-8</v>
      </c>
      <c r="AM1330" s="71">
        <f t="shared" si="644"/>
        <v>-2.6228975338896641</v>
      </c>
      <c r="AN1330" s="71">
        <f>SUM(AM$27:AM1330)</f>
        <v>770.71476315592452</v>
      </c>
      <c r="AO1330" s="71">
        <f>(1/10000)*((AL1330*Phase_Relations!B$22*H$7*U1330))/(2*(P1330-R1330))</f>
        <v>4.4226461293001268E-12</v>
      </c>
      <c r="AP1330" s="71">
        <f t="shared" si="645"/>
        <v>-2.1256467755573724E-12</v>
      </c>
      <c r="AQ1330" s="72">
        <f t="shared" si="646"/>
        <v>4.4127952904720553E-19</v>
      </c>
      <c r="AR1330" s="72">
        <f t="shared" si="647"/>
        <v>-2.1209121883488913E-19</v>
      </c>
      <c r="AS1330" s="71">
        <f t="shared" si="650"/>
        <v>2.8817191356721849E-6</v>
      </c>
      <c r="AT1330" s="72">
        <f t="shared" si="651"/>
        <v>1.528250016222732E-7</v>
      </c>
      <c r="AU1330" s="97">
        <f t="shared" si="648"/>
        <v>7.4532348780698634E-7</v>
      </c>
      <c r="AV1330" s="2"/>
      <c r="AW1330" s="2"/>
      <c r="AX1330" s="2"/>
      <c r="AY1330" s="2"/>
      <c r="AZ1330" s="2"/>
      <c r="BA1330" s="2"/>
      <c r="BC1330" s="10"/>
      <c r="BE1330" s="10"/>
      <c r="BI1330" s="10"/>
    </row>
    <row r="1331" spans="1:61" x14ac:dyDescent="0.2">
      <c r="A1331" s="9">
        <f>Raw_Data!A1329</f>
        <v>40775.672719907408</v>
      </c>
      <c r="B1331" s="10">
        <f>Raw_Data!J1329</f>
        <v>-1.8393747449756109E-2</v>
      </c>
      <c r="C1331" s="10">
        <f>Raw_Data!K1329</f>
        <v>-0.29459437433961</v>
      </c>
      <c r="D1331" s="10">
        <f>Raw_Data!L1329</f>
        <v>1.7619083327634157E-2</v>
      </c>
      <c r="E1331" s="10">
        <f>Raw_Data!M1329</f>
        <v>1.8411343465582843E-2</v>
      </c>
      <c r="F1331" s="10">
        <f>Raw_Data!N1329</f>
        <v>1.8495642974385176E-2</v>
      </c>
      <c r="J1331" s="74">
        <f t="shared" si="621"/>
        <v>349694.99999983236</v>
      </c>
      <c r="K1331" s="69">
        <f t="shared" si="622"/>
        <v>8624.7214823206141</v>
      </c>
      <c r="L1331" s="69">
        <f>K1331+$D$8-$B$8*Q1331+Phase_Relations!$C$24*Q1331</f>
        <v>8873.4570424602443</v>
      </c>
      <c r="M1331" s="69">
        <f t="shared" si="623"/>
        <v>8.2852563647097824E-2</v>
      </c>
      <c r="N1331" s="69">
        <f t="shared" si="624"/>
        <v>0.21044551166362849</v>
      </c>
      <c r="O1331" s="70">
        <f t="shared" si="625"/>
        <v>52.93642831630639</v>
      </c>
      <c r="P1331" s="70">
        <f t="shared" si="626"/>
        <v>365.07881597452683</v>
      </c>
      <c r="Q1331" s="70">
        <f t="shared" si="627"/>
        <v>55.273889312485743</v>
      </c>
      <c r="R1331" s="111">
        <f t="shared" si="628"/>
        <v>381.19923663783271</v>
      </c>
      <c r="S1331" s="70">
        <f t="shared" si="649"/>
        <v>-16.120420663305879</v>
      </c>
      <c r="T1331" s="113">
        <f t="shared" si="629"/>
        <v>0.61114743635290214</v>
      </c>
      <c r="U1331" s="70">
        <f t="shared" si="630"/>
        <v>1.5523144883363715</v>
      </c>
      <c r="V1331" s="70">
        <f>(L1331/Phase_Relations!C$24)</f>
        <v>1822.2345454055746</v>
      </c>
      <c r="W1331" s="70">
        <f t="shared" si="631"/>
        <v>262401.77453840274</v>
      </c>
      <c r="X1331" s="70">
        <f t="shared" si="632"/>
        <v>12567.134795900514</v>
      </c>
      <c r="Y1331" s="70">
        <f t="shared" si="633"/>
        <v>1766.9606560930888</v>
      </c>
      <c r="Z1331" s="70">
        <f t="shared" si="634"/>
        <v>254442.33447740477</v>
      </c>
      <c r="AA1331" s="70">
        <f t="shared" si="635"/>
        <v>12185.935559262682</v>
      </c>
      <c r="AB1331" s="70">
        <f t="shared" si="636"/>
        <v>11.938409747420431</v>
      </c>
      <c r="AC1331" s="70">
        <f t="shared" si="637"/>
        <v>0.11938409747420431</v>
      </c>
      <c r="AD1331" s="70">
        <f t="shared" si="638"/>
        <v>12196.682506371551</v>
      </c>
      <c r="AE1331" s="70">
        <f t="shared" si="639"/>
        <v>4.0862417187810438</v>
      </c>
      <c r="AF1331" s="70">
        <f t="shared" si="640"/>
        <v>-1.3228709921293278E-3</v>
      </c>
      <c r="AG1331" s="70">
        <f t="shared" si="641"/>
        <v>-1.2827443108642768E-3</v>
      </c>
      <c r="AH1331" s="70">
        <f>(U1331-Phase_Relations!$B$37)/Phase_Relations!$B$37</f>
        <v>0.95677748700604337</v>
      </c>
      <c r="AI1331" s="70">
        <f>(U1331-Phase_Relations!G$20)/Phase_Relations!G$20</f>
        <v>0.88140894086953947</v>
      </c>
      <c r="AJ1331" s="70">
        <f t="shared" si="642"/>
        <v>0.95701263056374863</v>
      </c>
      <c r="AK1331" s="70">
        <f t="shared" si="643"/>
        <v>0.48895569034267433</v>
      </c>
      <c r="AL1331" s="71">
        <f>(1/(J1332-J1330))*((M1332-M1330)/Phase_Relations!B$22)</f>
        <v>-7.282639606853284E-8</v>
      </c>
      <c r="AM1331" s="71">
        <f t="shared" si="644"/>
        <v>1.1258332096008805</v>
      </c>
      <c r="AN1331" s="71">
        <f>SUM(AM$27:AM1331)</f>
        <v>771.84059636552536</v>
      </c>
      <c r="AO1331" s="71">
        <f>(1/10000)*((AL1331*Phase_Relations!B$22*H$7*U1331))/(2*(P1331-R1331))</f>
        <v>6.2009417447202284E-12</v>
      </c>
      <c r="AP1331" s="71">
        <f t="shared" si="645"/>
        <v>-3.1856725026698611E-12</v>
      </c>
      <c r="AQ1331" s="72">
        <f t="shared" si="646"/>
        <v>6.1871299958432802E-19</v>
      </c>
      <c r="AR1331" s="72">
        <f t="shared" si="647"/>
        <v>-3.1785768532632956E-19</v>
      </c>
      <c r="AS1331" s="71">
        <f t="shared" si="650"/>
        <v>-1.1557808285037008E-6</v>
      </c>
      <c r="AT1331" s="72">
        <f t="shared" si="651"/>
        <v>-5.3425184798811204E-7</v>
      </c>
      <c r="AU1331" s="97">
        <f t="shared" si="648"/>
        <v>6.5597704820345235E-7</v>
      </c>
      <c r="AV1331" s="2"/>
      <c r="AW1331" s="2"/>
      <c r="AX1331" s="2"/>
      <c r="AY1331" s="2"/>
      <c r="AZ1331" s="2"/>
      <c r="BA1331" s="2"/>
      <c r="BC1331" s="10"/>
      <c r="BE1331" s="10"/>
      <c r="BI1331" s="10"/>
    </row>
    <row r="1332" spans="1:61" x14ac:dyDescent="0.2">
      <c r="A1332" s="9">
        <f>Raw_Data!A1330</f>
        <v>40775.678668981483</v>
      </c>
      <c r="B1332" s="10">
        <f>Raw_Data!J1330</f>
        <v>-1.8266347354712709E-2</v>
      </c>
      <c r="C1332" s="10">
        <f>Raw_Data!K1330</f>
        <v>-0.29381289524445009</v>
      </c>
      <c r="D1332" s="10">
        <f>Raw_Data!L1330</f>
        <v>1.7496196333748257E-2</v>
      </c>
      <c r="E1332" s="10">
        <f>Raw_Data!M1330</f>
        <v>1.7404898154296442E-2</v>
      </c>
      <c r="F1332" s="10">
        <f>Raw_Data!N1330</f>
        <v>1.7491470215545677E-2</v>
      </c>
      <c r="J1332" s="74">
        <f t="shared" si="621"/>
        <v>350208.99999991525</v>
      </c>
      <c r="K1332" s="69">
        <f t="shared" si="622"/>
        <v>8564.9843167662912</v>
      </c>
      <c r="L1332" s="69">
        <f>K1332+$D$8-$B$8*Q1332+Phase_Relations!$C$24*Q1332</f>
        <v>8800.3661497823632</v>
      </c>
      <c r="M1332" s="69">
        <f t="shared" si="623"/>
        <v>8.2656772866248049E-2</v>
      </c>
      <c r="N1332" s="69">
        <f t="shared" si="624"/>
        <v>0.20994820308027004</v>
      </c>
      <c r="O1332" s="70">
        <f t="shared" si="625"/>
        <v>52.567215093241344</v>
      </c>
      <c r="P1332" s="70">
        <f t="shared" si="626"/>
        <v>362.5325178844231</v>
      </c>
      <c r="Q1332" s="70">
        <f t="shared" si="627"/>
        <v>52.252374514333901</v>
      </c>
      <c r="R1332" s="111">
        <f t="shared" si="628"/>
        <v>360.36120354713034</v>
      </c>
      <c r="S1332" s="70">
        <f t="shared" si="649"/>
        <v>2.1713143372927561</v>
      </c>
      <c r="T1332" s="113">
        <f t="shared" si="629"/>
        <v>0.61134322713375189</v>
      </c>
      <c r="U1332" s="70">
        <f t="shared" si="630"/>
        <v>1.5528117969197299</v>
      </c>
      <c r="V1332" s="70">
        <f>(L1332/Phase_Relations!C$24)</f>
        <v>1807.2247528348948</v>
      </c>
      <c r="W1332" s="70">
        <f t="shared" si="631"/>
        <v>260240.36440822485</v>
      </c>
      <c r="X1332" s="70">
        <f t="shared" si="632"/>
        <v>12463.61898506824</v>
      </c>
      <c r="Y1332" s="70">
        <f t="shared" si="633"/>
        <v>1754.9723783205609</v>
      </c>
      <c r="Z1332" s="70">
        <f t="shared" si="634"/>
        <v>252716.02247816077</v>
      </c>
      <c r="AA1332" s="70">
        <f t="shared" si="635"/>
        <v>12103.25778152111</v>
      </c>
      <c r="AB1332" s="70">
        <f t="shared" si="636"/>
        <v>11.910197819344104</v>
      </c>
      <c r="AC1332" s="70">
        <f t="shared" si="637"/>
        <v>0.11910197819344104</v>
      </c>
      <c r="AD1332" s="70">
        <f t="shared" si="638"/>
        <v>12101.810238629581</v>
      </c>
      <c r="AE1332" s="70">
        <f t="shared" si="639"/>
        <v>4.0828503387333956</v>
      </c>
      <c r="AF1332" s="70">
        <f t="shared" si="640"/>
        <v>1.7939916479411467E-4</v>
      </c>
      <c r="AG1332" s="70">
        <f t="shared" si="641"/>
        <v>1.7421218828127293E-4</v>
      </c>
      <c r="AH1332" s="70">
        <f>(U1332-Phase_Relations!$B$37)/Phase_Relations!$B$37</f>
        <v>0.95740437173031945</v>
      </c>
      <c r="AI1332" s="70">
        <f>(U1332-Phase_Relations!G$20)/Phase_Relations!G$20</f>
        <v>0.88201168008387509</v>
      </c>
      <c r="AJ1332" s="70">
        <f t="shared" si="642"/>
        <v>0.95720427236563388</v>
      </c>
      <c r="AK1332" s="70">
        <f t="shared" si="643"/>
        <v>0.48911935906426263</v>
      </c>
      <c r="AL1332" s="71">
        <f>(1/(J1333-J1331))*((M1333-M1331)/Phase_Relations!B$22)</f>
        <v>-1.1013937970426294E-7</v>
      </c>
      <c r="AM1332" s="71">
        <f t="shared" si="644"/>
        <v>-3.4275366484256398</v>
      </c>
      <c r="AN1332" s="71">
        <f>SUM(AM$27:AM1332)</f>
        <v>768.41305971709971</v>
      </c>
      <c r="AO1332" s="71">
        <f>(1/10000)*((AL1332*Phase_Relations!B$22*H$7*U1332))/(2*(P1332-R1332))</f>
        <v>-6.9647292836817448E-11</v>
      </c>
      <c r="AP1332" s="71">
        <f t="shared" si="645"/>
        <v>-3.229820522593776E-12</v>
      </c>
      <c r="AQ1332" s="72">
        <f t="shared" si="646"/>
        <v>-6.9492163026181765E-18</v>
      </c>
      <c r="AR1332" s="72">
        <f t="shared" si="647"/>
        <v>-3.222626539516342E-19</v>
      </c>
      <c r="AS1332" s="71">
        <f t="shared" si="650"/>
        <v>3.3768126216157277E-6</v>
      </c>
      <c r="AT1332" s="72">
        <f t="shared" si="651"/>
        <v>-2.053814169907059E-6</v>
      </c>
      <c r="AU1332" s="97">
        <f t="shared" si="648"/>
        <v>6.7903586986689647E-7</v>
      </c>
      <c r="AV1332" s="2"/>
      <c r="AW1332" s="2"/>
      <c r="AX1332" s="2"/>
      <c r="AY1332" s="2"/>
      <c r="AZ1332" s="2"/>
      <c r="BA1332" s="2"/>
      <c r="BC1332" s="10"/>
      <c r="BE1332" s="10"/>
      <c r="BI1332" s="10"/>
    </row>
    <row r="1333" spans="1:61" x14ac:dyDescent="0.2">
      <c r="A1333" s="9">
        <f>Raw_Data!A1331</f>
        <v>40775.684618055559</v>
      </c>
      <c r="B1333" s="10">
        <f>Raw_Data!J1331</f>
        <v>-1.8130906813659711E-2</v>
      </c>
      <c r="C1333" s="10">
        <f>Raw_Data!K1331</f>
        <v>-0.29366325031133034</v>
      </c>
      <c r="D1333" s="10">
        <f>Raw_Data!L1331</f>
        <v>1.7434806281424256E-2</v>
      </c>
      <c r="E1333" s="10">
        <f>Raw_Data!M1331</f>
        <v>1.8408113035280643E-2</v>
      </c>
      <c r="F1333" s="10">
        <f>Raw_Data!N1331</f>
        <v>1.8500949733870578E-2</v>
      </c>
      <c r="J1333" s="74">
        <f t="shared" si="621"/>
        <v>350722.99999999814</v>
      </c>
      <c r="K1333" s="69">
        <f t="shared" si="622"/>
        <v>8501.4770327183942</v>
      </c>
      <c r="L1333" s="69">
        <f>K1333+$D$8-$B$8*Q1333+Phase_Relations!$C$24*Q1333</f>
        <v>8750.1697308323746</v>
      </c>
      <c r="M1333" s="69">
        <f t="shared" si="623"/>
        <v>8.2653177446872006E-2</v>
      </c>
      <c r="N1333" s="69">
        <f t="shared" si="624"/>
        <v>0.20993907071505491</v>
      </c>
      <c r="O1333" s="70">
        <f t="shared" si="625"/>
        <v>52.382769055740255</v>
      </c>
      <c r="P1333" s="70">
        <f t="shared" si="626"/>
        <v>361.26047624648447</v>
      </c>
      <c r="Q1333" s="70">
        <f t="shared" si="627"/>
        <v>55.264191027985788</v>
      </c>
      <c r="R1333" s="111">
        <f t="shared" si="628"/>
        <v>381.13235191714335</v>
      </c>
      <c r="S1333" s="70">
        <f t="shared" si="649"/>
        <v>-19.871875670658881</v>
      </c>
      <c r="T1333" s="113">
        <f t="shared" si="629"/>
        <v>0.611346822553128</v>
      </c>
      <c r="U1333" s="70">
        <f t="shared" si="630"/>
        <v>1.5528209292849451</v>
      </c>
      <c r="V1333" s="70">
        <f>(L1333/Phase_Relations!C$24)</f>
        <v>1796.9165214174632</v>
      </c>
      <c r="W1333" s="70">
        <f t="shared" si="631"/>
        <v>258755.97908411469</v>
      </c>
      <c r="X1333" s="70">
        <f t="shared" si="632"/>
        <v>12392.527733913539</v>
      </c>
      <c r="Y1333" s="70">
        <f t="shared" si="633"/>
        <v>1741.6523303894774</v>
      </c>
      <c r="Z1333" s="70">
        <f t="shared" si="634"/>
        <v>250797.93557608474</v>
      </c>
      <c r="AA1333" s="70">
        <f t="shared" si="635"/>
        <v>12011.395381996395</v>
      </c>
      <c r="AB1333" s="70">
        <f t="shared" si="636"/>
        <v>11.909679747387891</v>
      </c>
      <c r="AC1333" s="70">
        <f t="shared" si="637"/>
        <v>0.11909679747387891</v>
      </c>
      <c r="AD1333" s="70">
        <f t="shared" si="638"/>
        <v>12024.643299110168</v>
      </c>
      <c r="AE1333" s="70">
        <f t="shared" si="639"/>
        <v>4.0800722022578606</v>
      </c>
      <c r="AF1333" s="70">
        <f t="shared" si="640"/>
        <v>-1.6544185782481507E-3</v>
      </c>
      <c r="AG1333" s="70">
        <f t="shared" si="641"/>
        <v>-1.6035369133189244E-3</v>
      </c>
      <c r="AH1333" s="70">
        <f>(U1333-Phase_Relations!$B$37)/Phase_Relations!$B$37</f>
        <v>0.95741588357717167</v>
      </c>
      <c r="AI1333" s="70">
        <f>(U1333-Phase_Relations!G$20)/Phase_Relations!G$20</f>
        <v>0.88202274853275975</v>
      </c>
      <c r="AJ1333" s="70">
        <f t="shared" si="642"/>
        <v>0.95739205720931486</v>
      </c>
      <c r="AK1333" s="70">
        <f t="shared" si="643"/>
        <v>0.48912236362744593</v>
      </c>
      <c r="AL1333" s="71">
        <f>(1/(J1334-J1332))*((M1334-M1332)/Phase_Relations!B$22)</f>
        <v>-4.0058789792231329E-8</v>
      </c>
      <c r="AM1333" s="71">
        <f t="shared" si="644"/>
        <v>-6.2496194903841638E-2</v>
      </c>
      <c r="AN1333" s="71">
        <f>SUM(AM$27:AM1333)</f>
        <v>768.3505635221959</v>
      </c>
      <c r="AO1333" s="71">
        <f>(1/10000)*((AL1333*Phase_Relations!B$22*H$7*U1333))/(2*(P1333-R1333))</f>
        <v>2.7678709120973061E-12</v>
      </c>
      <c r="AP1333" s="71">
        <f t="shared" si="645"/>
        <v>-3.5960451171648356E-12</v>
      </c>
      <c r="AQ1333" s="72">
        <f t="shared" si="646"/>
        <v>2.7617058585400383E-19</v>
      </c>
      <c r="AR1333" s="72">
        <f t="shared" si="647"/>
        <v>-3.5880354189362163E-19</v>
      </c>
      <c r="AS1333" s="71">
        <f t="shared" si="650"/>
        <v>7.621372228629316E-8</v>
      </c>
      <c r="AT1333" s="72">
        <f t="shared" si="651"/>
        <v>3.6164005495537101E-6</v>
      </c>
      <c r="AU1333" s="97">
        <f t="shared" si="648"/>
        <v>5.3963179964168033E-7</v>
      </c>
      <c r="AV1333" s="2"/>
      <c r="AW1333" s="2"/>
      <c r="AX1333" s="2"/>
      <c r="AY1333" s="2"/>
      <c r="AZ1333" s="2"/>
      <c r="BA1333" s="2"/>
      <c r="BC1333" s="10"/>
      <c r="BE1333" s="10"/>
      <c r="BI1333" s="10"/>
    </row>
    <row r="1334" spans="1:61" x14ac:dyDescent="0.2">
      <c r="A1334" s="9">
        <f>Raw_Data!A1332</f>
        <v>40775.690578703703</v>
      </c>
      <c r="B1334" s="10">
        <f>Raw_Data!J1332</f>
        <v>-1.8005240699587411E-2</v>
      </c>
      <c r="C1334" s="10">
        <f>Raw_Data!K1332</f>
        <v>-0.29330576519333018</v>
      </c>
      <c r="D1334" s="10">
        <f>Raw_Data!L1332</f>
        <v>1.7334247261685955E-2</v>
      </c>
      <c r="E1334" s="10">
        <f>Raw_Data!M1332</f>
        <v>1.8427210579126042E-2</v>
      </c>
      <c r="F1334" s="10">
        <f>Raw_Data!N1332</f>
        <v>1.8486093197743678E-2</v>
      </c>
      <c r="J1334" s="74">
        <f t="shared" si="621"/>
        <v>351237.99999968614</v>
      </c>
      <c r="K1334" s="69">
        <f t="shared" si="622"/>
        <v>8442.5529207830914</v>
      </c>
      <c r="L1334" s="69">
        <f>K1334+$D$8-$B$8*Q1334+Phase_Relations!$C$24*Q1334</f>
        <v>8691.4990091075306</v>
      </c>
      <c r="M1334" s="69">
        <f t="shared" si="623"/>
        <v>8.2584183575104192E-2</v>
      </c>
      <c r="N1334" s="69">
        <f t="shared" si="624"/>
        <v>0.20976382628076465</v>
      </c>
      <c r="O1334" s="70">
        <f t="shared" si="625"/>
        <v>52.080640094718447</v>
      </c>
      <c r="P1334" s="70">
        <f t="shared" si="626"/>
        <v>359.17682823943761</v>
      </c>
      <c r="Q1334" s="70">
        <f t="shared" si="627"/>
        <v>55.321525004000314</v>
      </c>
      <c r="R1334" s="111">
        <f t="shared" si="628"/>
        <v>381.52775864827805</v>
      </c>
      <c r="S1334" s="70">
        <f t="shared" si="649"/>
        <v>-22.350930408840441</v>
      </c>
      <c r="T1334" s="113">
        <f t="shared" si="629"/>
        <v>0.61141581642489573</v>
      </c>
      <c r="U1334" s="70">
        <f t="shared" si="630"/>
        <v>1.5529961737192353</v>
      </c>
      <c r="V1334" s="70">
        <f>(L1334/Phase_Relations!C$24)</f>
        <v>1784.8680249386605</v>
      </c>
      <c r="W1334" s="70">
        <f t="shared" si="631"/>
        <v>257020.9955911671</v>
      </c>
      <c r="X1334" s="70">
        <f t="shared" si="632"/>
        <v>12309.434654749382</v>
      </c>
      <c r="Y1334" s="70">
        <f t="shared" si="633"/>
        <v>1729.5464999346602</v>
      </c>
      <c r="Z1334" s="70">
        <f t="shared" si="634"/>
        <v>249054.69599059108</v>
      </c>
      <c r="AA1334" s="70">
        <f t="shared" si="635"/>
        <v>11927.906896101103</v>
      </c>
      <c r="AB1334" s="70">
        <f t="shared" si="636"/>
        <v>11.899738267306081</v>
      </c>
      <c r="AC1334" s="70">
        <f t="shared" si="637"/>
        <v>0.1189973826730608</v>
      </c>
      <c r="AD1334" s="70">
        <f t="shared" si="638"/>
        <v>11942.807516373665</v>
      </c>
      <c r="AE1334" s="70">
        <f t="shared" si="639"/>
        <v>4.077106432785178</v>
      </c>
      <c r="AF1334" s="70">
        <f t="shared" si="640"/>
        <v>-1.8738350830141313E-3</v>
      </c>
      <c r="AG1334" s="70">
        <f t="shared" si="641"/>
        <v>-1.8157560469453989E-3</v>
      </c>
      <c r="AH1334" s="70">
        <f>(U1334-Phase_Relations!$B$37)/Phase_Relations!$B$37</f>
        <v>0.95763678879085012</v>
      </c>
      <c r="AI1334" s="70">
        <f>(U1334-Phase_Relations!G$20)/Phase_Relations!G$20</f>
        <v>0.88223514521396607</v>
      </c>
      <c r="AJ1334" s="70">
        <f t="shared" si="642"/>
        <v>0.95758109104554301</v>
      </c>
      <c r="AK1334" s="70">
        <f t="shared" si="643"/>
        <v>0.48918001248962129</v>
      </c>
      <c r="AL1334" s="71">
        <f>(1/(J1335-J1333))*((M1335-M1333)/Phase_Relations!B$22)</f>
        <v>-5.3571249537323655E-8</v>
      </c>
      <c r="AM1334" s="71">
        <f t="shared" si="644"/>
        <v>-1.191359674469614</v>
      </c>
      <c r="AN1334" s="71">
        <f>SUM(AM$27:AM1334)</f>
        <v>767.1592038477263</v>
      </c>
      <c r="AO1334" s="71">
        <f>(1/10000)*((AL1334*Phase_Relations!B$22*H$7*U1334))/(2*(P1334-R1334))</f>
        <v>3.2913346956115069E-12</v>
      </c>
      <c r="AP1334" s="71">
        <f t="shared" si="645"/>
        <v>-4.7301383347928533E-12</v>
      </c>
      <c r="AQ1334" s="72">
        <f t="shared" si="646"/>
        <v>3.2840036981344739E-19</v>
      </c>
      <c r="AR1334" s="72">
        <f t="shared" si="647"/>
        <v>-4.7196025991702757E-19</v>
      </c>
      <c r="AS1334" s="71">
        <f t="shared" si="650"/>
        <v>1.3790487443591619E-6</v>
      </c>
      <c r="AT1334" s="72">
        <f t="shared" si="651"/>
        <v>2.3766011273636477E-7</v>
      </c>
      <c r="AU1334" s="97">
        <f t="shared" si="648"/>
        <v>4.1079884932197899E-7</v>
      </c>
      <c r="AV1334" s="2"/>
      <c r="AW1334" s="2"/>
      <c r="AX1334" s="2"/>
      <c r="AY1334" s="2"/>
      <c r="AZ1334" s="2"/>
      <c r="BA1334" s="2"/>
      <c r="BC1334" s="10"/>
      <c r="BE1334" s="10"/>
      <c r="BI1334" s="10"/>
    </row>
    <row r="1335" spans="1:61" x14ac:dyDescent="0.2">
      <c r="A1335" s="9">
        <f>Raw_Data!A1333</f>
        <v>40775.696527777778</v>
      </c>
      <c r="B1335" s="10">
        <f>Raw_Data!J1333</f>
        <v>-1.787289994643471E-2</v>
      </c>
      <c r="C1335" s="10">
        <f>Raw_Data!K1333</f>
        <v>-0.29307773481905031</v>
      </c>
      <c r="D1335" s="10">
        <f>Raw_Data!L1333</f>
        <v>1.7251811906069656E-2</v>
      </c>
      <c r="E1335" s="10">
        <f>Raw_Data!M1333</f>
        <v>1.8438861506061544E-2</v>
      </c>
      <c r="F1335" s="10">
        <f>Raw_Data!N1333</f>
        <v>1.8494256523708778E-2</v>
      </c>
      <c r="J1335" s="74">
        <f t="shared" si="621"/>
        <v>351751.99999976903</v>
      </c>
      <c r="K1335" s="69">
        <f t="shared" si="622"/>
        <v>8380.4991093006611</v>
      </c>
      <c r="L1335" s="69">
        <f>K1335+$D$8-$B$8*Q1335+Phase_Relations!$C$24*Q1335</f>
        <v>8629.5997845631973</v>
      </c>
      <c r="M1335" s="69">
        <f t="shared" si="623"/>
        <v>8.2556102646315771E-2</v>
      </c>
      <c r="N1335" s="69">
        <f t="shared" si="624"/>
        <v>0.20969250072164206</v>
      </c>
      <c r="O1335" s="70">
        <f t="shared" si="625"/>
        <v>51.832963571929824</v>
      </c>
      <c r="P1335" s="70">
        <f t="shared" si="626"/>
        <v>357.4687142891712</v>
      </c>
      <c r="Q1335" s="70">
        <f t="shared" si="627"/>
        <v>55.356503008024021</v>
      </c>
      <c r="R1335" s="111">
        <f t="shared" si="628"/>
        <v>381.76898626223459</v>
      </c>
      <c r="S1335" s="70">
        <f t="shared" si="649"/>
        <v>-24.300271973063388</v>
      </c>
      <c r="T1335" s="113">
        <f t="shared" si="629"/>
        <v>0.61144389735368421</v>
      </c>
      <c r="U1335" s="70">
        <f t="shared" si="630"/>
        <v>1.553067499278358</v>
      </c>
      <c r="V1335" s="70">
        <f>(L1335/Phase_Relations!C$24)</f>
        <v>1772.1565298856312</v>
      </c>
      <c r="W1335" s="70">
        <f t="shared" si="631"/>
        <v>255190.5403035309</v>
      </c>
      <c r="X1335" s="70">
        <f t="shared" si="632"/>
        <v>12221.769171625043</v>
      </c>
      <c r="Y1335" s="70">
        <f t="shared" si="633"/>
        <v>1716.8000268776073</v>
      </c>
      <c r="Z1335" s="70">
        <f t="shared" si="634"/>
        <v>247219.20387037544</v>
      </c>
      <c r="AA1335" s="70">
        <f t="shared" si="635"/>
        <v>11840.000185362809</v>
      </c>
      <c r="AB1335" s="70">
        <f t="shared" si="636"/>
        <v>11.895692023964809</v>
      </c>
      <c r="AC1335" s="70">
        <f t="shared" si="637"/>
        <v>0.11895692023964809</v>
      </c>
      <c r="AD1335" s="70">
        <f t="shared" si="638"/>
        <v>11856.200366678184</v>
      </c>
      <c r="AE1335" s="70">
        <f t="shared" si="639"/>
        <v>4.0739455301601684</v>
      </c>
      <c r="AF1335" s="70">
        <f t="shared" si="640"/>
        <v>-2.0523878034313359E-3</v>
      </c>
      <c r="AG1335" s="70">
        <f t="shared" si="641"/>
        <v>-1.9882777715586942E-3</v>
      </c>
      <c r="AH1335" s="70">
        <f>(U1335-Phase_Relations!$B$37)/Phase_Relations!$B$37</f>
        <v>0.95772669856711523</v>
      </c>
      <c r="AI1335" s="70">
        <f>(U1335-Phase_Relations!G$20)/Phase_Relations!G$20</f>
        <v>0.88232159196535198</v>
      </c>
      <c r="AJ1335" s="70">
        <f t="shared" si="642"/>
        <v>0.95772460413323934</v>
      </c>
      <c r="AK1335" s="70">
        <f t="shared" si="643"/>
        <v>0.48920347220482174</v>
      </c>
      <c r="AL1335" s="71">
        <f>(1/(J1336-J1334))*((M1336-M1334)/Phase_Relations!B$22)</f>
        <v>-6.7812924030260426E-8</v>
      </c>
      <c r="AM1335" s="71">
        <f t="shared" si="644"/>
        <v>-0.48148288587831445</v>
      </c>
      <c r="AN1335" s="71">
        <f>SUM(AM$27:AM1335)</f>
        <v>766.67772096184797</v>
      </c>
      <c r="AO1335" s="71">
        <f>(1/10000)*((AL1335*Phase_Relations!B$22*H$7*U1335))/(2*(P1335-R1335))</f>
        <v>3.8322793629981929E-12</v>
      </c>
      <c r="AP1335" s="71">
        <f t="shared" si="645"/>
        <v>-5.2090181810688086E-12</v>
      </c>
      <c r="AQ1335" s="72">
        <f t="shared" si="646"/>
        <v>3.8237434853255618E-19</v>
      </c>
      <c r="AR1335" s="72">
        <f t="shared" si="647"/>
        <v>-5.1974158061434781E-19</v>
      </c>
      <c r="AS1335" s="71">
        <f t="shared" si="650"/>
        <v>5.3029929919514806E-7</v>
      </c>
      <c r="AT1335" s="72">
        <f t="shared" si="651"/>
        <v>7.1961461548069049E-7</v>
      </c>
      <c r="AU1335" s="97">
        <f t="shared" si="648"/>
        <v>3.9947480733553086E-7</v>
      </c>
      <c r="AV1335" s="2"/>
      <c r="AW1335" s="2"/>
      <c r="AX1335" s="2"/>
      <c r="AY1335" s="2"/>
      <c r="AZ1335" s="2"/>
      <c r="BA1335" s="2"/>
      <c r="BC1335" s="10"/>
      <c r="BE1335" s="10"/>
      <c r="BI1335" s="10"/>
    </row>
    <row r="1336" spans="1:61" x14ac:dyDescent="0.2">
      <c r="A1336" s="9">
        <f>Raw_Data!A1334</f>
        <v>40775.702476851853</v>
      </c>
      <c r="B1336" s="10">
        <f>Raw_Data!J1334</f>
        <v>-1.7740250402150212E-2</v>
      </c>
      <c r="C1336" s="10">
        <f>Raw_Data!K1334</f>
        <v>-0.29262761236150059</v>
      </c>
      <c r="D1336" s="10">
        <f>Raw_Data!L1334</f>
        <v>1.7190053679703856E-2</v>
      </c>
      <c r="E1336" s="10">
        <f>Raw_Data!M1334</f>
        <v>1.8412531123782144E-2</v>
      </c>
      <c r="F1336" s="10">
        <f>Raw_Data!N1334</f>
        <v>1.8515196709786279E-2</v>
      </c>
      <c r="J1336" s="74">
        <f t="shared" si="621"/>
        <v>352265.99999985192</v>
      </c>
      <c r="K1336" s="69">
        <f t="shared" si="622"/>
        <v>8318.3005074477405</v>
      </c>
      <c r="L1336" s="69">
        <f>K1336+$D$8-$B$8*Q1336+Phase_Relations!$C$24*Q1336</f>
        <v>8567.0518256850355</v>
      </c>
      <c r="M1336" s="69">
        <f t="shared" si="623"/>
        <v>8.2461421296209023E-2</v>
      </c>
      <c r="N1336" s="69">
        <f t="shared" si="624"/>
        <v>0.20945201009237091</v>
      </c>
      <c r="O1336" s="70">
        <f t="shared" si="625"/>
        <v>51.647411357767368</v>
      </c>
      <c r="P1336" s="70">
        <f t="shared" si="626"/>
        <v>356.1890438466715</v>
      </c>
      <c r="Q1336" s="70">
        <f t="shared" si="627"/>
        <v>55.277454858257663</v>
      </c>
      <c r="R1336" s="111">
        <f t="shared" si="628"/>
        <v>381.22382660867356</v>
      </c>
      <c r="S1336" s="70">
        <f t="shared" si="649"/>
        <v>-25.034782762002067</v>
      </c>
      <c r="T1336" s="113">
        <f t="shared" si="629"/>
        <v>0.61153857870379091</v>
      </c>
      <c r="U1336" s="70">
        <f t="shared" si="630"/>
        <v>1.553307989907629</v>
      </c>
      <c r="V1336" s="70">
        <f>(L1336/Phase_Relations!C$24)</f>
        <v>1759.3118121091204</v>
      </c>
      <c r="W1336" s="70">
        <f t="shared" si="631"/>
        <v>253340.90094371335</v>
      </c>
      <c r="X1336" s="70">
        <f t="shared" si="632"/>
        <v>12133.184911097382</v>
      </c>
      <c r="Y1336" s="70">
        <f t="shared" si="633"/>
        <v>1704.0343572508627</v>
      </c>
      <c r="Z1336" s="70">
        <f t="shared" si="634"/>
        <v>245380.94744412423</v>
      </c>
      <c r="AA1336" s="70">
        <f t="shared" si="635"/>
        <v>11751.961084488708</v>
      </c>
      <c r="AB1336" s="70">
        <f t="shared" si="636"/>
        <v>11.882049178128106</v>
      </c>
      <c r="AC1336" s="70">
        <f t="shared" si="637"/>
        <v>0.11882049178128107</v>
      </c>
      <c r="AD1336" s="70">
        <f t="shared" si="638"/>
        <v>11768.650939663376</v>
      </c>
      <c r="AE1336" s="70">
        <f t="shared" si="639"/>
        <v>4.0707266817865602</v>
      </c>
      <c r="AF1336" s="70">
        <f t="shared" si="640"/>
        <v>-2.1302642667056833E-3</v>
      </c>
      <c r="AG1336" s="70">
        <f t="shared" si="641"/>
        <v>-2.0633315115064711E-3</v>
      </c>
      <c r="AH1336" s="70">
        <f>(U1336-Phase_Relations!$B$37)/Phase_Relations!$B$37</f>
        <v>0.95802985018537901</v>
      </c>
      <c r="AI1336" s="70">
        <f>(U1336-Phase_Relations!G$20)/Phase_Relations!G$20</f>
        <v>0.88261306719379662</v>
      </c>
      <c r="AJ1336" s="70">
        <f t="shared" si="642"/>
        <v>0.95788541063398602</v>
      </c>
      <c r="AK1336" s="70">
        <f t="shared" si="643"/>
        <v>0.4892825561850736</v>
      </c>
      <c r="AL1336" s="71">
        <f>(1/(J1337-J1335))*((M1337-M1335)/Phase_Relations!B$22)</f>
        <v>-5.5116852176865372E-8</v>
      </c>
      <c r="AM1336" s="71">
        <f t="shared" si="644"/>
        <v>-1.6115510214371156</v>
      </c>
      <c r="AN1336" s="71">
        <f>SUM(AM$27:AM1336)</f>
        <v>765.06616994041087</v>
      </c>
      <c r="AO1336" s="71">
        <f>(1/10000)*((AL1336*Phase_Relations!B$22*H$7*U1336))/(2*(P1336-R1336))</f>
        <v>3.0238736981745201E-12</v>
      </c>
      <c r="AP1336" s="71">
        <f t="shared" si="645"/>
        <v>-5.9109363186012601E-12</v>
      </c>
      <c r="AQ1336" s="72">
        <f t="shared" si="646"/>
        <v>3.0171384334560029E-19</v>
      </c>
      <c r="AR1336" s="72">
        <f t="shared" si="647"/>
        <v>-5.8977705171115641E-19</v>
      </c>
      <c r="AS1336" s="71">
        <f t="shared" si="650"/>
        <v>1.7687013985646547E-6</v>
      </c>
      <c r="AT1336" s="72">
        <f t="shared" si="651"/>
        <v>1.7024446316927724E-7</v>
      </c>
      <c r="AU1336" s="97">
        <f t="shared" si="648"/>
        <v>4.1430439100287773E-7</v>
      </c>
      <c r="AV1336" s="2"/>
      <c r="AW1336" s="2"/>
      <c r="AX1336" s="2"/>
      <c r="AY1336" s="2"/>
      <c r="AZ1336" s="2"/>
      <c r="BA1336" s="2"/>
      <c r="BC1336" s="10"/>
      <c r="BE1336" s="10"/>
      <c r="BI1336" s="10"/>
    </row>
    <row r="1337" spans="1:61" x14ac:dyDescent="0.2">
      <c r="A1337" s="9">
        <f>Raw_Data!A1335</f>
        <v>40775.708437499998</v>
      </c>
      <c r="B1337" s="10">
        <f>Raw_Data!J1335</f>
        <v>-1.7610047433756309E-2</v>
      </c>
      <c r="C1337" s="10">
        <f>Raw_Data!K1335</f>
        <v>-0.29247796742838084</v>
      </c>
      <c r="D1337" s="10">
        <f>Raw_Data!L1335</f>
        <v>1.7100231090087657E-2</v>
      </c>
      <c r="E1337" s="10">
        <f>Raw_Data!M1335</f>
        <v>1.8424752126653444E-2</v>
      </c>
      <c r="F1337" s="10">
        <f>Raw_Data!N1335</f>
        <v>1.8490479640831878E-2</v>
      </c>
      <c r="J1337" s="74">
        <f t="shared" ref="J1337:J1400" si="652">(A1337-A$27)*24*3600</f>
        <v>352780.99999953993</v>
      </c>
      <c r="K1337" s="69">
        <f t="shared" ref="K1337:K1400" si="653">B1337*$B$17/B$18</f>
        <v>8257.2490908380332</v>
      </c>
      <c r="L1337" s="69">
        <f>K1337+$D$8-$B$8*Q1337+Phase_Relations!$C$24*Q1337</f>
        <v>8506.1625599003055</v>
      </c>
      <c r="M1337" s="69">
        <f t="shared" ref="M1337:M1400" si="654">(C1337*$C$17/C$18)-(0.000000651*K1337)</f>
        <v>8.2456227107130728E-2</v>
      </c>
      <c r="N1337" s="69">
        <f t="shared" ref="N1337:N1400" si="655">M1337*2.54</f>
        <v>0.20943881685211205</v>
      </c>
      <c r="O1337" s="70">
        <f t="shared" ref="O1337:O1400" si="656">D1337*$D$17/D$18</f>
        <v>51.377539935515493</v>
      </c>
      <c r="P1337" s="70">
        <f t="shared" ref="P1337:P1400" si="657">(O1337/145)*1000</f>
        <v>354.3278616242448</v>
      </c>
      <c r="Q1337" s="70">
        <f t="shared" ref="Q1337:Q1400" si="658">E1337*$E$17/E$18</f>
        <v>55.31414432425229</v>
      </c>
      <c r="R1337" s="111">
        <f t="shared" ref="R1337:R1400" si="659">(Q1337/145)*1000</f>
        <v>381.47685740863648</v>
      </c>
      <c r="S1337" s="70">
        <f t="shared" si="649"/>
        <v>-27.148995784391673</v>
      </c>
      <c r="T1337" s="113">
        <f t="shared" ref="T1337:T1400" si="660">D$7-M1337</f>
        <v>0.61154377289286921</v>
      </c>
      <c r="U1337" s="70">
        <f t="shared" ref="U1337:U1400" si="661">T1337*2.54</f>
        <v>1.5533211831478879</v>
      </c>
      <c r="V1337" s="70">
        <f>(L1337/Phase_Relations!C$24)</f>
        <v>1746.8077200707651</v>
      </c>
      <c r="W1337" s="70">
        <f t="shared" ref="W1337:W1400" si="662">144*V1337</f>
        <v>251540.31169019017</v>
      </c>
      <c r="X1337" s="70">
        <f t="shared" ref="X1337:X1400" si="663">(V1337/145)*1000</f>
        <v>12046.949793591484</v>
      </c>
      <c r="Y1337" s="70">
        <f t="shared" ref="Y1337:Y1400" si="664">V1337-Q1337</f>
        <v>1691.4935757465128</v>
      </c>
      <c r="Z1337" s="70">
        <f t="shared" ref="Z1337:Z1400" si="665">144*Y1337</f>
        <v>243575.07490749785</v>
      </c>
      <c r="AA1337" s="70">
        <f t="shared" ref="AA1337:AA1400" si="666">X1337-R1337</f>
        <v>11665.472936182849</v>
      </c>
      <c r="AB1337" s="70">
        <f t="shared" ref="AB1337:AB1400" si="667">(1-($D$7-M1337)/$D$7)*100</f>
        <v>11.881300735897804</v>
      </c>
      <c r="AC1337" s="70">
        <f t="shared" ref="AC1337:AC1400" si="668">AB1337/100</f>
        <v>0.11881300735897804</v>
      </c>
      <c r="AD1337" s="70">
        <f t="shared" ref="AD1337:AD1400" si="669">X1337-((2/3)*(P1337-R1337)+R1337)</f>
        <v>11683.572266705776</v>
      </c>
      <c r="AE1337" s="70">
        <f t="shared" ref="AE1337:AE1400" si="670">LOG(AD1337,10)</f>
        <v>4.0675756491565505</v>
      </c>
      <c r="AF1337" s="70">
        <f t="shared" ref="AF1337:AF1400" si="671">(P1337-R1337)/AA1337</f>
        <v>-2.3272949097660253E-3</v>
      </c>
      <c r="AG1337" s="70">
        <f t="shared" ref="AG1337:AG1400" si="672">(P1337-R1337)/X1337</f>
        <v>-2.2535991474650205E-3</v>
      </c>
      <c r="AH1337" s="70">
        <f>(U1337-Phase_Relations!$B$37)/Phase_Relations!$B$37</f>
        <v>0.95804648098777978</v>
      </c>
      <c r="AI1337" s="70">
        <f>(U1337-Phase_Relations!G$20)/Phase_Relations!G$20</f>
        <v>0.88262905743312559</v>
      </c>
      <c r="AJ1337" s="70">
        <f t="shared" ref="AJ1337:AJ1400" si="673">AVERAGE(AH1333:AH1341)</f>
        <v>0.95798033066218713</v>
      </c>
      <c r="AK1337" s="70">
        <f t="shared" ref="AK1337:AK1400" si="674">AH1337/(1+AH1337)</f>
        <v>0.48928689399879416</v>
      </c>
      <c r="AL1337" s="71">
        <f>(1/(J1338-J1336))*((M1338-M1336)/Phase_Relations!B$22)</f>
        <v>-3.1122233037503678E-8</v>
      </c>
      <c r="AM1337" s="71">
        <f t="shared" ref="AM1337:AM1400" si="675">((AD1337+AD1336)/2)*(AC1337-AC1336)</f>
        <v>-8.7763171210669191E-2</v>
      </c>
      <c r="AN1337" s="71">
        <f>SUM(AM$27:AM1337)</f>
        <v>764.97840676920021</v>
      </c>
      <c r="AO1337" s="71">
        <f>(1/10000)*((AL1337*Phase_Relations!B$22*H$7*U1337))/(2*(P1337-R1337))</f>
        <v>1.574503887897299E-12</v>
      </c>
      <c r="AP1337" s="71">
        <f t="shared" ref="AP1337:AP1400" si="676">AVERAGE(AO1333:AO1341)</f>
        <v>1.7388723438770209E-12</v>
      </c>
      <c r="AQ1337" s="72">
        <f t="shared" ref="AQ1337:AQ1400" si="677">AO1337*$H$8/($H$7*1000)</f>
        <v>1.5709968960240189E-19</v>
      </c>
      <c r="AR1337" s="72">
        <f t="shared" ref="AR1337:AR1400" si="678">AVERAGE(AQ1333:AQ1341)</f>
        <v>1.7349992437687753E-19</v>
      </c>
      <c r="AS1337" s="71">
        <f t="shared" si="650"/>
        <v>9.9832785296823154E-8</v>
      </c>
      <c r="AT1337" s="72">
        <f t="shared" si="651"/>
        <v>1.5704872592857102E-6</v>
      </c>
      <c r="AU1337" s="97">
        <f t="shared" ref="AU1337:AU1400" si="679">AVERAGE(AT1333:AT1342)</f>
        <v>6.2086804130133289E-7</v>
      </c>
      <c r="AV1337" s="2"/>
      <c r="AW1337" s="2"/>
      <c r="AX1337" s="2"/>
      <c r="AY1337" s="2"/>
      <c r="AZ1337" s="2"/>
      <c r="BA1337" s="2"/>
      <c r="BC1337" s="10"/>
      <c r="BE1337" s="10"/>
      <c r="BI1337" s="10"/>
    </row>
    <row r="1338" spans="1:61" x14ac:dyDescent="0.2">
      <c r="A1338" s="9">
        <f>Raw_Data!A1336</f>
        <v>40775.714386574073</v>
      </c>
      <c r="B1338" s="10">
        <f>Raw_Data!J1336</f>
        <v>-1.7481008370397809E-2</v>
      </c>
      <c r="C1338" s="10">
        <f>Raw_Data!K1336</f>
        <v>-0.29217630224575064</v>
      </c>
      <c r="D1338" s="10">
        <f>Raw_Data!L1336</f>
        <v>1.7048223537538456E-2</v>
      </c>
      <c r="E1338" s="10">
        <f>Raw_Data!M1336</f>
        <v>1.8385179355451343E-2</v>
      </c>
      <c r="F1338" s="10">
        <f>Raw_Data!N1336</f>
        <v>1.8468631090518078E-2</v>
      </c>
      <c r="J1338" s="74">
        <f t="shared" si="652"/>
        <v>353294.99999962281</v>
      </c>
      <c r="K1338" s="69">
        <f t="shared" si="653"/>
        <v>8196.7434225479465</v>
      </c>
      <c r="L1338" s="69">
        <f>K1338+$D$8-$B$8*Q1338+Phase_Relations!$C$24*Q1338</f>
        <v>8445.1318317960086</v>
      </c>
      <c r="M1338" s="69">
        <f t="shared" si="654"/>
        <v>8.2405025662523543E-2</v>
      </c>
      <c r="N1338" s="69">
        <f t="shared" si="655"/>
        <v>0.2093087651828098</v>
      </c>
      <c r="O1338" s="70">
        <f t="shared" si="656"/>
        <v>51.221283561319837</v>
      </c>
      <c r="P1338" s="70">
        <f t="shared" si="657"/>
        <v>353.25023145737816</v>
      </c>
      <c r="Q1338" s="70">
        <f t="shared" si="658"/>
        <v>55.195340339127469</v>
      </c>
      <c r="R1338" s="111">
        <f t="shared" si="659"/>
        <v>380.65751958018944</v>
      </c>
      <c r="S1338" s="70">
        <f t="shared" si="649"/>
        <v>-27.407288122811281</v>
      </c>
      <c r="T1338" s="113">
        <f t="shared" si="660"/>
        <v>0.61159497433747645</v>
      </c>
      <c r="U1338" s="70">
        <f t="shared" si="661"/>
        <v>1.5534512348171903</v>
      </c>
      <c r="V1338" s="70">
        <f>(L1338/Phase_Relations!C$24)</f>
        <v>1734.2745776268737</v>
      </c>
      <c r="W1338" s="70">
        <f t="shared" si="662"/>
        <v>249735.5391782698</v>
      </c>
      <c r="X1338" s="70">
        <f t="shared" si="663"/>
        <v>11960.514328461197</v>
      </c>
      <c r="Y1338" s="70">
        <f t="shared" si="664"/>
        <v>1679.0792372877463</v>
      </c>
      <c r="Z1338" s="70">
        <f t="shared" si="665"/>
        <v>241787.41016943546</v>
      </c>
      <c r="AA1338" s="70">
        <f t="shared" si="666"/>
        <v>11579.856808881008</v>
      </c>
      <c r="AB1338" s="70">
        <f t="shared" si="667"/>
        <v>11.873923006127306</v>
      </c>
      <c r="AC1338" s="70">
        <f t="shared" si="668"/>
        <v>0.11873923006127306</v>
      </c>
      <c r="AD1338" s="70">
        <f t="shared" si="669"/>
        <v>11598.128334296214</v>
      </c>
      <c r="AE1338" s="70">
        <f t="shared" si="670"/>
        <v>4.0643879099449025</v>
      </c>
      <c r="AF1338" s="70">
        <f t="shared" si="671"/>
        <v>-2.3668071699981339E-3</v>
      </c>
      <c r="AG1338" s="70">
        <f t="shared" si="672"/>
        <v>-2.2914807315261515E-3</v>
      </c>
      <c r="AH1338" s="70">
        <f>(U1338-Phase_Relations!$B$37)/Phase_Relations!$B$37</f>
        <v>0.95821041824440556</v>
      </c>
      <c r="AI1338" s="70">
        <f>(U1338-Phase_Relations!G$20)/Phase_Relations!G$20</f>
        <v>0.88278668037308972</v>
      </c>
      <c r="AJ1338" s="70">
        <f t="shared" si="673"/>
        <v>0.95805800331367919</v>
      </c>
      <c r="AK1338" s="70">
        <f t="shared" si="674"/>
        <v>0.48932964982561472</v>
      </c>
      <c r="AL1338" s="71">
        <f>(1/(J1339-J1337))*((M1339-M1337)/Phase_Relations!B$22)</f>
        <v>-3.9159232033583369E-8</v>
      </c>
      <c r="AM1338" s="71">
        <f t="shared" si="675"/>
        <v>-0.85883047815919988</v>
      </c>
      <c r="AN1338" s="71">
        <f>SUM(AM$27:AM1338)</f>
        <v>764.11957629104097</v>
      </c>
      <c r="AO1338" s="71">
        <f>(1/10000)*((AL1338*Phase_Relations!B$22*H$7*U1338))/(2*(P1338-R1338))</f>
        <v>1.9625973928825812E-12</v>
      </c>
      <c r="AP1338" s="71">
        <f t="shared" si="676"/>
        <v>1.4200133521473682E-12</v>
      </c>
      <c r="AQ1338" s="72">
        <f t="shared" si="677"/>
        <v>1.958225975853849E-19</v>
      </c>
      <c r="AR1338" s="72">
        <f t="shared" si="678"/>
        <v>1.4168504667939503E-19</v>
      </c>
      <c r="AS1338" s="71">
        <f t="shared" si="650"/>
        <v>9.7988122924102208E-7</v>
      </c>
      <c r="AT1338" s="72">
        <f t="shared" si="651"/>
        <v>1.9944430843779343E-7</v>
      </c>
      <c r="AU1338" s="97">
        <f t="shared" si="679"/>
        <v>2.718877113256516E-7</v>
      </c>
      <c r="AV1338" s="2"/>
      <c r="AW1338" s="2"/>
      <c r="AX1338" s="2"/>
      <c r="AY1338" s="2"/>
      <c r="AZ1338" s="2"/>
      <c r="BA1338" s="2"/>
      <c r="BC1338" s="10"/>
      <c r="BE1338" s="10"/>
      <c r="BI1338" s="10"/>
    </row>
    <row r="1339" spans="1:61" x14ac:dyDescent="0.2">
      <c r="A1339" s="9">
        <f>Raw_Data!A1337</f>
        <v>40775.720335648148</v>
      </c>
      <c r="B1339" s="10">
        <f>Raw_Data!J1337</f>
        <v>-1.735155362666951E-2</v>
      </c>
      <c r="C1339" s="10">
        <f>Raw_Data!K1337</f>
        <v>-0.29197915098466076</v>
      </c>
      <c r="D1339" s="10">
        <f>Raw_Data!L1337</f>
        <v>1.6957759612494558E-2</v>
      </c>
      <c r="E1339" s="10">
        <f>Raw_Data!M1337</f>
        <v>1.8424277063373642E-2</v>
      </c>
      <c r="F1339" s="10">
        <f>Raw_Data!N1337</f>
        <v>1.8514300297711079E-2</v>
      </c>
      <c r="J1339" s="74">
        <f t="shared" si="652"/>
        <v>353808.9999997057</v>
      </c>
      <c r="K1339" s="69">
        <f t="shared" si="653"/>
        <v>8136.0428441437025</v>
      </c>
      <c r="L1339" s="69">
        <f>K1339+$D$8-$B$8*Q1339+Phase_Relations!$C$24*Q1339</f>
        <v>8384.9500099669076</v>
      </c>
      <c r="M1339" s="69">
        <f t="shared" si="654"/>
        <v>8.2385336836095044E-2</v>
      </c>
      <c r="N1339" s="69">
        <f t="shared" si="655"/>
        <v>0.20925875556368143</v>
      </c>
      <c r="O1339" s="70">
        <f t="shared" si="656"/>
        <v>50.949485250689953</v>
      </c>
      <c r="P1339" s="70">
        <f t="shared" si="657"/>
        <v>351.3757603495859</v>
      </c>
      <c r="Q1339" s="70">
        <f t="shared" si="658"/>
        <v>55.312718105943269</v>
      </c>
      <c r="R1339" s="111">
        <f t="shared" si="659"/>
        <v>381.46702142029841</v>
      </c>
      <c r="S1339" s="70">
        <f t="shared" si="649"/>
        <v>-30.091261070712505</v>
      </c>
      <c r="T1339" s="113">
        <f t="shared" si="660"/>
        <v>0.61161466316390489</v>
      </c>
      <c r="U1339" s="70">
        <f t="shared" si="661"/>
        <v>1.5535012444363185</v>
      </c>
      <c r="V1339" s="70">
        <f>(L1339/Phase_Relations!C$24)</f>
        <v>1721.9157647969166</v>
      </c>
      <c r="W1339" s="70">
        <f t="shared" si="662"/>
        <v>247955.870130756</v>
      </c>
      <c r="X1339" s="70">
        <f t="shared" si="663"/>
        <v>11875.281136530459</v>
      </c>
      <c r="Y1339" s="70">
        <f t="shared" si="664"/>
        <v>1666.6030466909733</v>
      </c>
      <c r="Z1339" s="70">
        <f t="shared" si="665"/>
        <v>239990.83872350014</v>
      </c>
      <c r="AA1339" s="70">
        <f t="shared" si="666"/>
        <v>11493.814115110161</v>
      </c>
      <c r="AB1339" s="70">
        <f t="shared" si="667"/>
        <v>11.871085999437325</v>
      </c>
      <c r="AC1339" s="70">
        <f t="shared" si="668"/>
        <v>0.11871085999437325</v>
      </c>
      <c r="AD1339" s="70">
        <f t="shared" si="669"/>
        <v>11513.874955823969</v>
      </c>
      <c r="AE1339" s="70">
        <f t="shared" si="670"/>
        <v>4.0612215085748611</v>
      </c>
      <c r="AF1339" s="70">
        <f t="shared" si="671"/>
        <v>-2.6180396489232853E-3</v>
      </c>
      <c r="AG1339" s="70">
        <f t="shared" si="672"/>
        <v>-2.5339409420924342E-3</v>
      </c>
      <c r="AH1339" s="70">
        <f>(U1339-Phase_Relations!$B$37)/Phase_Relations!$B$37</f>
        <v>0.95827345811008957</v>
      </c>
      <c r="AI1339" s="70">
        <f>(U1339-Phase_Relations!G$20)/Phase_Relations!G$20</f>
        <v>0.88284729215328261</v>
      </c>
      <c r="AJ1339" s="70">
        <f t="shared" si="673"/>
        <v>0.95812556564048279</v>
      </c>
      <c r="AK1339" s="70">
        <f t="shared" si="674"/>
        <v>0.48934608909774524</v>
      </c>
      <c r="AL1339" s="71">
        <f>(1/(J1340-J1338))*((M1340-M1338)/Phase_Relations!B$22)</f>
        <v>-2.469410075966808E-9</v>
      </c>
      <c r="AM1339" s="71">
        <f t="shared" si="675"/>
        <v>-0.32784453976461059</v>
      </c>
      <c r="AN1339" s="71">
        <f>SUM(AM$27:AM1339)</f>
        <v>763.79173175127642</v>
      </c>
      <c r="AO1339" s="71">
        <f>(1/10000)*((AL1339*Phase_Relations!B$22*H$7*U1339))/(2*(P1339-R1339))</f>
        <v>1.1272751281653243E-13</v>
      </c>
      <c r="AP1339" s="71">
        <f t="shared" si="676"/>
        <v>1.1712999334125959E-12</v>
      </c>
      <c r="AQ1339" s="72">
        <f t="shared" si="677"/>
        <v>1.1247642771323009E-20</v>
      </c>
      <c r="AR1339" s="72">
        <f t="shared" si="678"/>
        <v>1.1686910231525283E-19</v>
      </c>
      <c r="AS1339" s="71">
        <f t="shared" si="650"/>
        <v>3.8209257441712124E-7</v>
      </c>
      <c r="AT1339" s="72">
        <f t="shared" si="651"/>
        <v>2.9378200829141568E-8</v>
      </c>
      <c r="AU1339" s="97">
        <f t="shared" si="679"/>
        <v>2.5524890475430445E-7</v>
      </c>
      <c r="AV1339" s="2"/>
      <c r="AW1339" s="2"/>
      <c r="AX1339" s="2"/>
      <c r="AY1339" s="2"/>
      <c r="AZ1339" s="2"/>
      <c r="BA1339" s="2"/>
      <c r="BC1339" s="10"/>
      <c r="BE1339" s="10"/>
      <c r="BI1339" s="10"/>
    </row>
    <row r="1340" spans="1:61" x14ac:dyDescent="0.2">
      <c r="A1340" s="9">
        <f>Raw_Data!A1338</f>
        <v>40775.7262962963</v>
      </c>
      <c r="B1340" s="10">
        <f>Raw_Data!J1338</f>
        <v>-1.7223429060124511E-2</v>
      </c>
      <c r="C1340" s="10">
        <f>Raw_Data!K1338</f>
        <v>-0.29189957788531018</v>
      </c>
      <c r="D1340" s="10">
        <f>Raw_Data!L1338</f>
        <v>1.6932094318806757E-2</v>
      </c>
      <c r="E1340" s="10">
        <f>Raw_Data!M1338</f>
        <v>1.8400725801280743E-2</v>
      </c>
      <c r="F1340" s="10">
        <f>Raw_Data!N1338</f>
        <v>1.8480057356437079E-2</v>
      </c>
      <c r="J1340" s="74">
        <f t="shared" si="652"/>
        <v>354324.00000002235</v>
      </c>
      <c r="K1340" s="69">
        <f t="shared" si="653"/>
        <v>8075.9659781047312</v>
      </c>
      <c r="L1340" s="69">
        <f>K1340+$D$8-$B$8*Q1340+Phase_Relations!$C$24*Q1340</f>
        <v>8324.5606608512317</v>
      </c>
      <c r="M1340" s="69">
        <f t="shared" si="654"/>
        <v>8.2400550921074858E-2</v>
      </c>
      <c r="N1340" s="69">
        <f t="shared" si="655"/>
        <v>0.20929739933953015</v>
      </c>
      <c r="O1340" s="70">
        <f t="shared" si="656"/>
        <v>50.872374032458168</v>
      </c>
      <c r="P1340" s="70">
        <f t="shared" si="657"/>
        <v>350.84395884453909</v>
      </c>
      <c r="Q1340" s="70">
        <f t="shared" si="658"/>
        <v>55.242013333283651</v>
      </c>
      <c r="R1340" s="111">
        <f t="shared" si="659"/>
        <v>380.97940229850798</v>
      </c>
      <c r="S1340" s="70">
        <f t="shared" si="649"/>
        <v>-30.13544345396889</v>
      </c>
      <c r="T1340" s="113">
        <f t="shared" si="660"/>
        <v>0.61159944907892505</v>
      </c>
      <c r="U1340" s="70">
        <f t="shared" si="661"/>
        <v>1.5534626006604697</v>
      </c>
      <c r="V1340" s="70">
        <f>(L1340/Phase_Relations!C$24)</f>
        <v>1709.5143345982269</v>
      </c>
      <c r="W1340" s="70">
        <f t="shared" si="662"/>
        <v>246170.06418214468</v>
      </c>
      <c r="X1340" s="70">
        <f t="shared" si="663"/>
        <v>11789.754031711909</v>
      </c>
      <c r="Y1340" s="70">
        <f t="shared" si="664"/>
        <v>1654.2723212649432</v>
      </c>
      <c r="Z1340" s="70">
        <f t="shared" si="665"/>
        <v>238215.21426215183</v>
      </c>
      <c r="AA1340" s="70">
        <f t="shared" si="666"/>
        <v>11408.774629413401</v>
      </c>
      <c r="AB1340" s="70">
        <f t="shared" si="667"/>
        <v>11.873278230702432</v>
      </c>
      <c r="AC1340" s="70">
        <f t="shared" si="668"/>
        <v>0.11873278230702432</v>
      </c>
      <c r="AD1340" s="70">
        <f t="shared" si="669"/>
        <v>11428.86492504938</v>
      </c>
      <c r="AE1340" s="70">
        <f t="shared" si="670"/>
        <v>4.0580030999258012</v>
      </c>
      <c r="AF1340" s="70">
        <f t="shared" si="671"/>
        <v>-2.6414268344187941E-3</v>
      </c>
      <c r="AG1340" s="70">
        <f t="shared" si="672"/>
        <v>-2.5560705823811942E-3</v>
      </c>
      <c r="AH1340" s="70">
        <f>(U1340-Phase_Relations!$B$37)/Phase_Relations!$B$37</f>
        <v>0.95822474551276338</v>
      </c>
      <c r="AI1340" s="70">
        <f>(U1340-Phase_Relations!G$20)/Phase_Relations!G$20</f>
        <v>0.8828004558028284</v>
      </c>
      <c r="AJ1340" s="70">
        <f t="shared" si="673"/>
        <v>0.95818572909919686</v>
      </c>
      <c r="AK1340" s="70">
        <f t="shared" si="674"/>
        <v>0.48933338612358873</v>
      </c>
      <c r="AL1340" s="71">
        <f>(1/(J1341-J1339))*((M1341-M1339)/Phase_Relations!B$22)</f>
        <v>2.5519447070259977E-9</v>
      </c>
      <c r="AM1340" s="71">
        <f t="shared" si="675"/>
        <v>0.25147895837028589</v>
      </c>
      <c r="AN1340" s="71">
        <f>SUM(AM$27:AM1340)</f>
        <v>764.0432107096467</v>
      </c>
      <c r="AO1340" s="71">
        <f>(1/10000)*((AL1340*Phase_Relations!B$22*H$7*U1340))/(2*(P1340-R1340))</f>
        <v>-1.1632149307182699E-13</v>
      </c>
      <c r="AP1340" s="71">
        <f t="shared" si="676"/>
        <v>7.5644259855286745E-13</v>
      </c>
      <c r="AQ1340" s="72">
        <f t="shared" si="677"/>
        <v>-1.1606240286949319E-20</v>
      </c>
      <c r="AR1340" s="72">
        <f t="shared" si="678"/>
        <v>7.547577262155433E-20</v>
      </c>
      <c r="AS1340" s="71">
        <f t="shared" si="650"/>
        <v>-2.9261580201972846E-7</v>
      </c>
      <c r="AT1340" s="72">
        <f t="shared" si="651"/>
        <v>3.9584581757792529E-8</v>
      </c>
      <c r="AU1340" s="97">
        <f t="shared" si="679"/>
        <v>1.991671120884951E-7</v>
      </c>
      <c r="AV1340" s="2"/>
      <c r="AW1340" s="2"/>
      <c r="AX1340" s="2"/>
      <c r="AY1340" s="2"/>
      <c r="AZ1340" s="2"/>
      <c r="BA1340" s="2"/>
      <c r="BC1340" s="10"/>
      <c r="BE1340" s="10"/>
      <c r="BI1340" s="10"/>
    </row>
    <row r="1341" spans="1:61" x14ac:dyDescent="0.2">
      <c r="A1341" s="9">
        <f>Raw_Data!A1339</f>
        <v>40775.732245370367</v>
      </c>
      <c r="B1341" s="10">
        <f>Raw_Data!J1339</f>
        <v>-1.709454439233191E-2</v>
      </c>
      <c r="C1341" s="10">
        <f>Raw_Data!K1339</f>
        <v>-0.29173330573740053</v>
      </c>
      <c r="D1341" s="10">
        <f>Raw_Data!L1339</f>
        <v>1.6827877311814555E-2</v>
      </c>
      <c r="E1341" s="10">
        <f>Raw_Data!M1339</f>
        <v>1.8413968190203342E-2</v>
      </c>
      <c r="F1341" s="10">
        <f>Raw_Data!N1339</f>
        <v>1.8493599154853678E-2</v>
      </c>
      <c r="J1341" s="74">
        <f t="shared" si="652"/>
        <v>354837.9999994766</v>
      </c>
      <c r="K1341" s="69">
        <f t="shared" si="653"/>
        <v>8015.5327049998887</v>
      </c>
      <c r="L1341" s="69">
        <f>K1341+$D$8-$B$8*Q1341+Phase_Relations!$C$24*Q1341</f>
        <v>8264.3030905353571</v>
      </c>
      <c r="M1341" s="69">
        <f t="shared" si="654"/>
        <v>8.238996113598733E-2</v>
      </c>
      <c r="N1341" s="69">
        <f t="shared" si="655"/>
        <v>0.20927050128540783</v>
      </c>
      <c r="O1341" s="70">
        <f t="shared" si="656"/>
        <v>50.559254671059271</v>
      </c>
      <c r="P1341" s="70">
        <f t="shared" si="657"/>
        <v>348.68451497282257</v>
      </c>
      <c r="Q1341" s="70">
        <f t="shared" si="658"/>
        <v>55.281769168641837</v>
      </c>
      <c r="R1341" s="111">
        <f t="shared" si="659"/>
        <v>381.25358047339199</v>
      </c>
      <c r="S1341" s="70">
        <f t="shared" si="649"/>
        <v>-32.569065500569423</v>
      </c>
      <c r="T1341" s="113">
        <f t="shared" si="660"/>
        <v>0.61161003886401266</v>
      </c>
      <c r="U1341" s="70">
        <f t="shared" si="661"/>
        <v>1.5534894987145922</v>
      </c>
      <c r="V1341" s="70">
        <f>(L1341/Phase_Relations!C$24)</f>
        <v>1697.1399662177441</v>
      </c>
      <c r="W1341" s="70">
        <f t="shared" si="662"/>
        <v>244388.15513535516</v>
      </c>
      <c r="X1341" s="70">
        <f t="shared" si="663"/>
        <v>11704.413560122373</v>
      </c>
      <c r="Y1341" s="70">
        <f t="shared" si="664"/>
        <v>1641.8581970491023</v>
      </c>
      <c r="Z1341" s="70">
        <f t="shared" si="665"/>
        <v>236427.58037507074</v>
      </c>
      <c r="AA1341" s="70">
        <f t="shared" si="666"/>
        <v>11323.159979648981</v>
      </c>
      <c r="AB1341" s="70">
        <f t="shared" si="667"/>
        <v>11.871752325070217</v>
      </c>
      <c r="AC1341" s="70">
        <f t="shared" si="668"/>
        <v>0.11871752325070217</v>
      </c>
      <c r="AD1341" s="70">
        <f t="shared" si="669"/>
        <v>11344.872689982694</v>
      </c>
      <c r="AE1341" s="70">
        <f t="shared" si="670"/>
        <v>4.0547996266776991</v>
      </c>
      <c r="AF1341" s="70">
        <f t="shared" si="671"/>
        <v>-2.8763230016272427E-3</v>
      </c>
      <c r="AG1341" s="70">
        <f t="shared" si="672"/>
        <v>-2.7826311274179636E-3</v>
      </c>
      <c r="AH1341" s="70">
        <f>(U1341-Phase_Relations!$B$37)/Phase_Relations!$B$37</f>
        <v>0.95825865198413018</v>
      </c>
      <c r="AI1341" s="70">
        <f>(U1341-Phase_Relations!G$20)/Phase_Relations!G$20</f>
        <v>0.88283305630994102</v>
      </c>
      <c r="AJ1341" s="70">
        <f t="shared" si="673"/>
        <v>0.95821121950896015</v>
      </c>
      <c r="AK1341" s="70">
        <f t="shared" si="674"/>
        <v>0.48934222811333505</v>
      </c>
      <c r="AL1341" s="71">
        <f>(1/(J1342-J1340))*((M1342-M1340)/Phase_Relations!B$22)</f>
        <v>1.8944639600212912E-8</v>
      </c>
      <c r="AM1341" s="71">
        <f t="shared" si="675"/>
        <v>-0.17375287246676294</v>
      </c>
      <c r="AN1341" s="71">
        <f>SUM(AM$27:AM1341)</f>
        <v>763.86945783717999</v>
      </c>
      <c r="AO1341" s="71">
        <f>(1/10000)*((AL1341*Phase_Relations!B$22*H$7*U1341))/(2*(P1341-R1341))</f>
        <v>-7.9901487451292535E-13</v>
      </c>
      <c r="AP1341" s="71">
        <f t="shared" si="676"/>
        <v>4.1068850060543869E-13</v>
      </c>
      <c r="AQ1341" s="72">
        <f t="shared" si="677"/>
        <v>-7.972351782587048E-20</v>
      </c>
      <c r="AR1341" s="72">
        <f t="shared" si="678"/>
        <v>4.0977374819031686E-20</v>
      </c>
      <c r="AS1341" s="71">
        <f t="shared" si="650"/>
        <v>2.0614885301763435E-7</v>
      </c>
      <c r="AT1341" s="72">
        <f t="shared" si="651"/>
        <v>-3.8595601131464381E-7</v>
      </c>
      <c r="AU1341" s="97">
        <f t="shared" si="679"/>
        <v>-6.2970951156916714E-7</v>
      </c>
      <c r="AV1341" s="2"/>
      <c r="AW1341" s="2"/>
      <c r="AX1341" s="2"/>
      <c r="AY1341" s="2"/>
      <c r="AZ1341" s="2"/>
      <c r="BA1341" s="2"/>
      <c r="BC1341" s="10"/>
      <c r="BE1341" s="10"/>
      <c r="BI1341" s="10"/>
    </row>
    <row r="1342" spans="1:61" x14ac:dyDescent="0.2">
      <c r="A1342" s="9">
        <f>Raw_Data!A1340</f>
        <v>40775.738194444442</v>
      </c>
      <c r="B1342" s="10">
        <f>Raw_Data!J1340</f>
        <v>-1.6966194170729112E-2</v>
      </c>
      <c r="C1342" s="10">
        <f>Raw_Data!K1340</f>
        <v>-0.29175230826859</v>
      </c>
      <c r="D1342" s="10">
        <f>Raw_Data!L1340</f>
        <v>1.6840133944431755E-2</v>
      </c>
      <c r="E1342" s="10">
        <f>Raw_Data!M1340</f>
        <v>1.8402554794907742E-2</v>
      </c>
      <c r="F1342" s="10">
        <f>Raw_Data!N1340</f>
        <v>1.8492152943372277E-2</v>
      </c>
      <c r="J1342" s="74">
        <f t="shared" si="652"/>
        <v>355351.99999955948</v>
      </c>
      <c r="K1342" s="69">
        <f t="shared" si="653"/>
        <v>7955.3500306132773</v>
      </c>
      <c r="L1342" s="69">
        <f>K1342+$D$8-$B$8*Q1342+Phase_Relations!$C$24*Q1342</f>
        <v>8203.9689808301828</v>
      </c>
      <c r="M1342" s="69">
        <f t="shared" si="654"/>
        <v>8.2434846553684799E-2</v>
      </c>
      <c r="N1342" s="69">
        <f t="shared" si="655"/>
        <v>0.2093845102463594</v>
      </c>
      <c r="O1342" s="70">
        <f t="shared" si="656"/>
        <v>50.596079648946862</v>
      </c>
      <c r="P1342" s="70">
        <f t="shared" si="657"/>
        <v>348.93848033756456</v>
      </c>
      <c r="Q1342" s="70">
        <f t="shared" si="658"/>
        <v>55.247504273772648</v>
      </c>
      <c r="R1342" s="111">
        <f t="shared" si="659"/>
        <v>381.01727085360449</v>
      </c>
      <c r="S1342" s="70">
        <f t="shared" si="649"/>
        <v>-32.07879051603993</v>
      </c>
      <c r="T1342" s="113">
        <f t="shared" si="660"/>
        <v>0.61156515344631512</v>
      </c>
      <c r="U1342" s="70">
        <f t="shared" si="661"/>
        <v>1.5533754897536405</v>
      </c>
      <c r="V1342" s="70">
        <f>(L1342/Phase_Relations!C$24)</f>
        <v>1684.7498798686502</v>
      </c>
      <c r="W1342" s="70">
        <f t="shared" si="662"/>
        <v>242603.98270108562</v>
      </c>
      <c r="X1342" s="70">
        <f t="shared" si="663"/>
        <v>11618.964688749313</v>
      </c>
      <c r="Y1342" s="70">
        <f t="shared" si="664"/>
        <v>1629.5023755948775</v>
      </c>
      <c r="Z1342" s="70">
        <f t="shared" si="665"/>
        <v>234648.34208566236</v>
      </c>
      <c r="AA1342" s="70">
        <f t="shared" si="666"/>
        <v>11237.947417895708</v>
      </c>
      <c r="AB1342" s="70">
        <f t="shared" si="667"/>
        <v>11.878219964507897</v>
      </c>
      <c r="AC1342" s="70">
        <f t="shared" si="668"/>
        <v>0.11878219964507897</v>
      </c>
      <c r="AD1342" s="70">
        <f t="shared" si="669"/>
        <v>11259.333278239736</v>
      </c>
      <c r="AE1342" s="70">
        <f t="shared" si="670"/>
        <v>4.0515126745158385</v>
      </c>
      <c r="AF1342" s="70">
        <f t="shared" si="671"/>
        <v>-2.8545061943390589E-3</v>
      </c>
      <c r="AG1342" s="70">
        <f t="shared" si="672"/>
        <v>-2.7608992173891313E-3</v>
      </c>
      <c r="AH1342" s="70">
        <f>(U1342-Phase_Relations!$B$37)/Phase_Relations!$B$37</f>
        <v>0.95811493744059961</v>
      </c>
      <c r="AI1342" s="70">
        <f>(U1342-Phase_Relations!G$20)/Phase_Relations!G$20</f>
        <v>0.88269487717157347</v>
      </c>
      <c r="AJ1342" s="70">
        <f t="shared" si="673"/>
        <v>0.9582345208045252</v>
      </c>
      <c r="AK1342" s="70">
        <f t="shared" si="674"/>
        <v>0.48930474872579566</v>
      </c>
      <c r="AL1342" s="71">
        <f>(1/(J1343-J1341))*((M1343-M1341)/Phase_Relations!B$22)</f>
        <v>2.3789196533522869E-9</v>
      </c>
      <c r="AM1342" s="71">
        <f t="shared" si="675"/>
        <v>0.73097926988752548</v>
      </c>
      <c r="AN1342" s="71">
        <f>SUM(AM$27:AM1342)</f>
        <v>764.60043710706748</v>
      </c>
      <c r="AO1342" s="71">
        <f>(1/10000)*((AL1342*Phase_Relations!B$22*H$7*U1342))/(2*(P1342-R1342))</f>
        <v>-1.0186001346956545E-13</v>
      </c>
      <c r="AP1342" s="71">
        <f t="shared" si="676"/>
        <v>4.1253368526622674E-13</v>
      </c>
      <c r="AQ1342" s="72">
        <f t="shared" si="677"/>
        <v>-1.0163313423338457E-20</v>
      </c>
      <c r="AR1342" s="72">
        <f t="shared" si="678"/>
        <v>4.1161482295486402E-20</v>
      </c>
      <c r="AS1342" s="71">
        <f t="shared" si="650"/>
        <v>-8.5795479641080855E-7</v>
      </c>
      <c r="AT1342" s="72">
        <f t="shared" si="651"/>
        <v>1.1822333077492977E-8</v>
      </c>
      <c r="AU1342" s="97">
        <f t="shared" si="679"/>
        <v>-7.534896565093436E-7</v>
      </c>
      <c r="AV1342" s="2"/>
      <c r="AW1342" s="2"/>
      <c r="AX1342" s="2"/>
      <c r="AY1342" s="2"/>
      <c r="AZ1342" s="2"/>
      <c r="BA1342" s="2"/>
      <c r="BC1342" s="10"/>
      <c r="BE1342" s="10"/>
      <c r="BI1342" s="10"/>
    </row>
    <row r="1343" spans="1:61" x14ac:dyDescent="0.2">
      <c r="A1343" s="9">
        <f>Raw_Data!A1341</f>
        <v>40775.744155092594</v>
      </c>
      <c r="B1343" s="10">
        <f>Raw_Data!J1341</f>
        <v>-1.684323591735121E-2</v>
      </c>
      <c r="C1343" s="10">
        <f>Raw_Data!K1341</f>
        <v>-0.29149221112293056</v>
      </c>
      <c r="D1343" s="10">
        <f>Raw_Data!L1341</f>
        <v>1.6746012032133856E-2</v>
      </c>
      <c r="E1343" s="10">
        <f>Raw_Data!M1341</f>
        <v>1.8423148788084341E-2</v>
      </c>
      <c r="F1343" s="10">
        <f>Raw_Data!N1341</f>
        <v>1.8509507481148879E-2</v>
      </c>
      <c r="J1343" s="74">
        <f t="shared" si="652"/>
        <v>355866.99999987613</v>
      </c>
      <c r="K1343" s="69">
        <f t="shared" si="653"/>
        <v>7897.6956188500517</v>
      </c>
      <c r="L1343" s="69">
        <f>K1343+$D$8-$B$8*Q1343+Phase_Relations!$C$24*Q1343</f>
        <v>8146.5878144804747</v>
      </c>
      <c r="M1343" s="69">
        <f t="shared" si="654"/>
        <v>8.2394271902546334E-2</v>
      </c>
      <c r="N1343" s="69">
        <f t="shared" si="655"/>
        <v>0.2092814506324677</v>
      </c>
      <c r="O1343" s="70">
        <f t="shared" si="656"/>
        <v>50.313290937939591</v>
      </c>
      <c r="P1343" s="70">
        <f t="shared" si="657"/>
        <v>346.98821336510059</v>
      </c>
      <c r="Q1343" s="70">
        <f t="shared" si="658"/>
        <v>55.309330837460045</v>
      </c>
      <c r="R1343" s="111">
        <f t="shared" si="659"/>
        <v>381.44366094800029</v>
      </c>
      <c r="S1343" s="70">
        <f t="shared" si="649"/>
        <v>-34.455447582899694</v>
      </c>
      <c r="T1343" s="113">
        <f t="shared" si="660"/>
        <v>0.61160572809745362</v>
      </c>
      <c r="U1343" s="70">
        <f t="shared" si="661"/>
        <v>1.5534785493675323</v>
      </c>
      <c r="V1343" s="70">
        <f>(L1343/Phase_Relations!C$24)</f>
        <v>1672.9662037796395</v>
      </c>
      <c r="W1343" s="70">
        <f t="shared" si="662"/>
        <v>240907.13334426808</v>
      </c>
      <c r="X1343" s="70">
        <f t="shared" si="663"/>
        <v>11537.697957100962</v>
      </c>
      <c r="Y1343" s="70">
        <f t="shared" si="664"/>
        <v>1617.6568729421795</v>
      </c>
      <c r="Z1343" s="70">
        <f t="shared" si="665"/>
        <v>232942.58970367385</v>
      </c>
      <c r="AA1343" s="70">
        <f t="shared" si="666"/>
        <v>11156.254296152962</v>
      </c>
      <c r="AB1343" s="70">
        <f t="shared" si="667"/>
        <v>11.872373472989384</v>
      </c>
      <c r="AC1343" s="70">
        <f t="shared" si="668"/>
        <v>0.11872373472989384</v>
      </c>
      <c r="AD1343" s="70">
        <f t="shared" si="669"/>
        <v>11179.224594541562</v>
      </c>
      <c r="AE1343" s="70">
        <f t="shared" si="670"/>
        <v>4.0484116813687914</v>
      </c>
      <c r="AF1343" s="70">
        <f t="shared" si="671"/>
        <v>-3.0884422914939334E-3</v>
      </c>
      <c r="AG1343" s="70">
        <f t="shared" si="672"/>
        <v>-2.9863364174561213E-3</v>
      </c>
      <c r="AH1343" s="70">
        <f>(U1343-Phase_Relations!$B$37)/Phase_Relations!$B$37</f>
        <v>0.95824484973208324</v>
      </c>
      <c r="AI1343" s="70">
        <f>(U1343-Phase_Relations!G$20)/Phase_Relations!G$20</f>
        <v>0.88281978567463482</v>
      </c>
      <c r="AJ1343" s="70">
        <f t="shared" si="673"/>
        <v>0.95826717851364207</v>
      </c>
      <c r="AK1343" s="70">
        <f t="shared" si="674"/>
        <v>0.48933862885592944</v>
      </c>
      <c r="AL1343" s="71">
        <f>(1/(J1344-J1342))*((M1344-M1342)/Phase_Relations!B$22)</f>
        <v>-2.6410706134696731E-8</v>
      </c>
      <c r="AM1343" s="71">
        <f t="shared" si="675"/>
        <v>-0.65593419145439702</v>
      </c>
      <c r="AN1343" s="71">
        <f>SUM(AM$27:AM1343)</f>
        <v>763.94450291561304</v>
      </c>
      <c r="AO1343" s="71">
        <f>(1/10000)*((AL1343*Phase_Relations!B$22*H$7*U1343))/(2*(P1343-R1343))</f>
        <v>1.0529139269985554E-12</v>
      </c>
      <c r="AP1343" s="71">
        <f t="shared" si="676"/>
        <v>7.680520374246254E-13</v>
      </c>
      <c r="AQ1343" s="72">
        <f t="shared" si="677"/>
        <v>1.0505687053616762E-19</v>
      </c>
      <c r="AR1343" s="72">
        <f t="shared" si="678"/>
        <v>7.6634130665145371E-20</v>
      </c>
      <c r="AS1343" s="71">
        <f t="shared" si="650"/>
        <v>8.2819473844818349E-7</v>
      </c>
      <c r="AT1343" s="72">
        <f t="shared" si="651"/>
        <v>1.2659724979689647E-7</v>
      </c>
      <c r="AU1343" s="97">
        <f t="shared" si="679"/>
        <v>-7.6083820951426683E-7</v>
      </c>
      <c r="AV1343" s="2"/>
      <c r="AW1343" s="2"/>
      <c r="AX1343" s="2"/>
      <c r="AY1343" s="2"/>
      <c r="AZ1343" s="2"/>
      <c r="BA1343" s="2"/>
      <c r="BC1343" s="10"/>
      <c r="BE1343" s="10"/>
      <c r="BI1343" s="10"/>
    </row>
    <row r="1344" spans="1:61" x14ac:dyDescent="0.2">
      <c r="A1344" s="9">
        <f>Raw_Data!A1342</f>
        <v>40775.750104166669</v>
      </c>
      <c r="B1344" s="10">
        <f>Raw_Data!J1342</f>
        <v>-1.671286667680941E-2</v>
      </c>
      <c r="C1344" s="10">
        <f>Raw_Data!K1342</f>
        <v>-0.29133544024062008</v>
      </c>
      <c r="D1344" s="10">
        <f>Raw_Data!L1342</f>
        <v>1.6745346943542256E-2</v>
      </c>
      <c r="E1344" s="10">
        <f>Raw_Data!M1342</f>
        <v>1.8430631034740144E-2</v>
      </c>
      <c r="F1344" s="10">
        <f>Raw_Data!N1342</f>
        <v>1.8503961678443377E-2</v>
      </c>
      <c r="J1344" s="74">
        <f t="shared" si="652"/>
        <v>356380.99999995902</v>
      </c>
      <c r="K1344" s="69">
        <f t="shared" si="653"/>
        <v>7836.5662381946922</v>
      </c>
      <c r="L1344" s="69">
        <f>K1344+$D$8-$B$8*Q1344+Phase_Relations!$C$24*Q1344</f>
        <v>8085.5577098404065</v>
      </c>
      <c r="M1344" s="69">
        <f t="shared" si="654"/>
        <v>8.2386988531811423E-2</v>
      </c>
      <c r="N1344" s="69">
        <f t="shared" si="655"/>
        <v>0.20926295087080102</v>
      </c>
      <c r="O1344" s="70">
        <f t="shared" si="656"/>
        <v>50.311292683325632</v>
      </c>
      <c r="P1344" s="70">
        <f t="shared" si="657"/>
        <v>346.97443229879747</v>
      </c>
      <c r="Q1344" s="70">
        <f t="shared" si="658"/>
        <v>55.331793775823826</v>
      </c>
      <c r="R1344" s="111">
        <f t="shared" si="659"/>
        <v>381.59857776430221</v>
      </c>
      <c r="S1344" s="70">
        <f t="shared" si="649"/>
        <v>-34.624145465504739</v>
      </c>
      <c r="T1344" s="113">
        <f t="shared" si="660"/>
        <v>0.61161301146818858</v>
      </c>
      <c r="U1344" s="70">
        <f t="shared" si="661"/>
        <v>1.5534970491291991</v>
      </c>
      <c r="V1344" s="70">
        <f>(L1344/Phase_Relations!C$24)</f>
        <v>1660.4331893690558</v>
      </c>
      <c r="W1344" s="70">
        <f t="shared" si="662"/>
        <v>239102.37926914403</v>
      </c>
      <c r="X1344" s="70">
        <f t="shared" si="663"/>
        <v>11451.263374959006</v>
      </c>
      <c r="Y1344" s="70">
        <f t="shared" si="664"/>
        <v>1605.1013955932319</v>
      </c>
      <c r="Z1344" s="70">
        <f t="shared" si="665"/>
        <v>231134.6009654254</v>
      </c>
      <c r="AA1344" s="70">
        <f t="shared" si="666"/>
        <v>11069.664797194704</v>
      </c>
      <c r="AB1344" s="70">
        <f t="shared" si="667"/>
        <v>11.871323995938244</v>
      </c>
      <c r="AC1344" s="70">
        <f t="shared" si="668"/>
        <v>0.11871323995938245</v>
      </c>
      <c r="AD1344" s="70">
        <f t="shared" si="669"/>
        <v>11092.747560838374</v>
      </c>
      <c r="AE1344" s="70">
        <f t="shared" si="670"/>
        <v>4.0450391298029542</v>
      </c>
      <c r="AF1344" s="70">
        <f t="shared" si="671"/>
        <v>-3.1278404630896554E-3</v>
      </c>
      <c r="AG1344" s="70">
        <f t="shared" si="672"/>
        <v>-3.0236092151385602E-3</v>
      </c>
      <c r="AH1344" s="70">
        <f>(U1344-Phase_Relations!$B$37)/Phase_Relations!$B$37</f>
        <v>0.95826816969554196</v>
      </c>
      <c r="AI1344" s="70">
        <f>(U1344-Phase_Relations!G$20)/Phase_Relations!G$20</f>
        <v>0.88284220743083519</v>
      </c>
      <c r="AJ1344" s="70">
        <f t="shared" si="673"/>
        <v>0.9583562661302969</v>
      </c>
      <c r="AK1344" s="70">
        <f t="shared" si="674"/>
        <v>0.48934471004782093</v>
      </c>
      <c r="AL1344" s="71">
        <f>(1/(J1345-J1343))*((M1345-M1343)/Phase_Relations!B$22)</f>
        <v>-2.4843832443613383E-9</v>
      </c>
      <c r="AM1344" s="71">
        <f t="shared" si="675"/>
        <v>-0.11686961830339676</v>
      </c>
      <c r="AN1344" s="71">
        <f>SUM(AM$27:AM1344)</f>
        <v>763.8276332973096</v>
      </c>
      <c r="AO1344" s="71">
        <f>(1/10000)*((AL1344*Phase_Relations!B$22*H$7*U1344))/(2*(P1344-R1344))</f>
        <v>9.8563349260636798E-14</v>
      </c>
      <c r="AP1344" s="71">
        <f t="shared" si="676"/>
        <v>1.2528493935252574E-12</v>
      </c>
      <c r="AQ1344" s="72">
        <f t="shared" si="677"/>
        <v>9.8343812892694304E-21</v>
      </c>
      <c r="AR1344" s="72">
        <f t="shared" si="678"/>
        <v>1.250058843006259E-19</v>
      </c>
      <c r="AS1344" s="71">
        <f t="shared" si="650"/>
        <v>1.3770829091727156E-7</v>
      </c>
      <c r="AT1344" s="72">
        <f t="shared" si="651"/>
        <v>7.1272047022893186E-8</v>
      </c>
      <c r="AU1344" s="97">
        <f t="shared" si="679"/>
        <v>-7.5495915650411212E-7</v>
      </c>
      <c r="AV1344" s="2"/>
      <c r="AW1344" s="2"/>
      <c r="AX1344" s="2"/>
      <c r="AY1344" s="2"/>
      <c r="AZ1344" s="2"/>
      <c r="BA1344" s="2"/>
      <c r="BC1344" s="10"/>
      <c r="BE1344" s="10"/>
      <c r="BI1344" s="10"/>
    </row>
    <row r="1345" spans="1:61" x14ac:dyDescent="0.2">
      <c r="A1345" s="9">
        <f>Raw_Data!A1343</f>
        <v>40775.756064814814</v>
      </c>
      <c r="B1345" s="10">
        <f>Raw_Data!J1343</f>
        <v>-1.6590419116457311E-2</v>
      </c>
      <c r="C1345" s="10">
        <f>Raw_Data!K1343</f>
        <v>-0.29122023739528036</v>
      </c>
      <c r="D1345" s="10">
        <f>Raw_Data!L1343</f>
        <v>1.6651141895170456E-2</v>
      </c>
      <c r="E1345" s="10">
        <f>Raw_Data!M1343</f>
        <v>1.8221935735951742E-2</v>
      </c>
      <c r="F1345" s="10">
        <f>Raw_Data!N1343</f>
        <v>1.8313025906418277E-2</v>
      </c>
      <c r="J1345" s="74">
        <f t="shared" si="652"/>
        <v>356895.99999964703</v>
      </c>
      <c r="K1345" s="69">
        <f t="shared" si="653"/>
        <v>7779.1512874288819</v>
      </c>
      <c r="L1345" s="69">
        <f>K1345+$D$8-$B$8*Q1345+Phase_Relations!$C$24*Q1345</f>
        <v>8025.3737461528426</v>
      </c>
      <c r="M1345" s="69">
        <f t="shared" si="654"/>
        <v>8.238977002868611E-2</v>
      </c>
      <c r="N1345" s="69">
        <f t="shared" si="655"/>
        <v>0.20927001587286273</v>
      </c>
      <c r="O1345" s="70">
        <f t="shared" si="656"/>
        <v>50.028254190491758</v>
      </c>
      <c r="P1345" s="70">
        <f t="shared" si="657"/>
        <v>345.02244269304663</v>
      </c>
      <c r="Q1345" s="70">
        <f t="shared" si="658"/>
        <v>54.705256072758864</v>
      </c>
      <c r="R1345" s="111">
        <f t="shared" si="659"/>
        <v>377.27762808799213</v>
      </c>
      <c r="S1345" s="70">
        <f t="shared" si="649"/>
        <v>-32.255185394945499</v>
      </c>
      <c r="T1345" s="113">
        <f t="shared" si="660"/>
        <v>0.61161022997131387</v>
      </c>
      <c r="U1345" s="70">
        <f t="shared" si="661"/>
        <v>1.5534899841271372</v>
      </c>
      <c r="V1345" s="70">
        <f>(L1345/Phase_Relations!C$24)</f>
        <v>1648.0739366915327</v>
      </c>
      <c r="W1345" s="70">
        <f t="shared" si="662"/>
        <v>237322.64688358072</v>
      </c>
      <c r="X1345" s="70">
        <f t="shared" si="663"/>
        <v>11366.027149596777</v>
      </c>
      <c r="Y1345" s="70">
        <f t="shared" si="664"/>
        <v>1593.3686806187739</v>
      </c>
      <c r="Z1345" s="70">
        <f t="shared" si="665"/>
        <v>229445.09000910344</v>
      </c>
      <c r="AA1345" s="70">
        <f t="shared" si="666"/>
        <v>10988.749521508786</v>
      </c>
      <c r="AB1345" s="70">
        <f t="shared" si="667"/>
        <v>11.871724787995108</v>
      </c>
      <c r="AC1345" s="70">
        <f t="shared" si="668"/>
        <v>0.11871724787995108</v>
      </c>
      <c r="AD1345" s="70">
        <f t="shared" si="669"/>
        <v>11010.252978438748</v>
      </c>
      <c r="AE1345" s="70">
        <f t="shared" si="670"/>
        <v>4.0417972977072454</v>
      </c>
      <c r="AF1345" s="70">
        <f t="shared" si="671"/>
        <v>-2.9352917119287265E-3</v>
      </c>
      <c r="AG1345" s="70">
        <f t="shared" si="672"/>
        <v>-2.8378592599164949E-3</v>
      </c>
      <c r="AH1345" s="70">
        <f>(U1345-Phase_Relations!$B$37)/Phase_Relations!$B$37</f>
        <v>0.95825926387324623</v>
      </c>
      <c r="AI1345" s="70">
        <f>(U1345-Phase_Relations!G$20)/Phase_Relations!G$20</f>
        <v>0.8828336446311279</v>
      </c>
      <c r="AJ1345" s="70">
        <f t="shared" si="673"/>
        <v>0.95846844960824162</v>
      </c>
      <c r="AK1345" s="70">
        <f t="shared" si="674"/>
        <v>0.48934238767644211</v>
      </c>
      <c r="AL1345" s="71">
        <f>(1/(J1346-J1344))*((M1346-M1344)/Phase_Relations!B$22)</f>
        <v>2.064332257123815E-9</v>
      </c>
      <c r="AM1345" s="71">
        <f t="shared" si="675"/>
        <v>4.4293535244965446E-2</v>
      </c>
      <c r="AN1345" s="71">
        <f>SUM(AM$27:AM1345)</f>
        <v>763.87192683255455</v>
      </c>
      <c r="AO1345" s="71">
        <f>(1/10000)*((AL1345*Phase_Relations!B$22*H$7*U1345))/(2*(P1345-R1345))</f>
        <v>-8.7913183352338453E-14</v>
      </c>
      <c r="AP1345" s="71">
        <f t="shared" si="676"/>
        <v>1.3644285088213832E-12</v>
      </c>
      <c r="AQ1345" s="72">
        <f t="shared" si="677"/>
        <v>-8.7717368771034005E-21</v>
      </c>
      <c r="AR1345" s="72">
        <f t="shared" si="678"/>
        <v>1.3613894310973528E-19</v>
      </c>
      <c r="AS1345" s="71">
        <f t="shared" si="650"/>
        <v>-5.5128532497568746E-8</v>
      </c>
      <c r="AT1345" s="72">
        <f t="shared" si="651"/>
        <v>1.5879668882259742E-7</v>
      </c>
      <c r="AU1345" s="97">
        <f t="shared" si="679"/>
        <v>-1.1060276938883165E-6</v>
      </c>
      <c r="AV1345" s="2"/>
      <c r="AW1345" s="2"/>
      <c r="AX1345" s="2"/>
      <c r="AY1345" s="2"/>
      <c r="AZ1345" s="2"/>
      <c r="BA1345" s="2"/>
      <c r="BC1345" s="10"/>
      <c r="BE1345" s="10"/>
      <c r="BI1345" s="10"/>
    </row>
    <row r="1346" spans="1:61" x14ac:dyDescent="0.2">
      <c r="A1346" s="9">
        <f>Raw_Data!A1344</f>
        <v>40775.762013888889</v>
      </c>
      <c r="B1346" s="10">
        <f>Raw_Data!J1344</f>
        <v>-1.6465762511854311E-2</v>
      </c>
      <c r="C1346" s="10">
        <f>Raw_Data!K1344</f>
        <v>-0.29109672094255057</v>
      </c>
      <c r="D1346" s="10">
        <f>Raw_Data!L1344</f>
        <v>1.6650999376186557E-2</v>
      </c>
      <c r="E1346" s="10">
        <f>Raw_Data!M1344</f>
        <v>1.8425215313351142E-2</v>
      </c>
      <c r="F1346" s="10">
        <f>Raw_Data!N1344</f>
        <v>1.8512770421102678E-2</v>
      </c>
      <c r="J1346" s="74">
        <f t="shared" si="652"/>
        <v>357409.99999972992</v>
      </c>
      <c r="K1346" s="69">
        <f t="shared" si="653"/>
        <v>7720.7005286278581</v>
      </c>
      <c r="L1346" s="69">
        <f>K1346+$D$8-$B$8*Q1346+Phase_Relations!$C$24*Q1346</f>
        <v>7969.6201433482174</v>
      </c>
      <c r="M1346" s="69">
        <f t="shared" si="654"/>
        <v>8.2390729244299424E-2</v>
      </c>
      <c r="N1346" s="69">
        <f t="shared" si="655"/>
        <v>0.20927245228052055</v>
      </c>
      <c r="O1346" s="70">
        <f t="shared" si="656"/>
        <v>50.027825993074522</v>
      </c>
      <c r="P1346" s="70">
        <f t="shared" si="657"/>
        <v>345.01948960741055</v>
      </c>
      <c r="Q1346" s="70">
        <f t="shared" si="658"/>
        <v>55.315534887103254</v>
      </c>
      <c r="R1346" s="111">
        <f t="shared" si="659"/>
        <v>381.48644749726384</v>
      </c>
      <c r="S1346" s="70">
        <f t="shared" si="649"/>
        <v>-36.46695788985329</v>
      </c>
      <c r="T1346" s="113">
        <f t="shared" si="660"/>
        <v>0.61160927075570048</v>
      </c>
      <c r="U1346" s="70">
        <f t="shared" si="661"/>
        <v>1.5534875477194792</v>
      </c>
      <c r="V1346" s="70">
        <f>(L1346/Phase_Relations!C$24)</f>
        <v>1636.624493641855</v>
      </c>
      <c r="W1346" s="70">
        <f t="shared" si="662"/>
        <v>235673.92708442712</v>
      </c>
      <c r="X1346" s="70">
        <f t="shared" si="663"/>
        <v>11287.065473392104</v>
      </c>
      <c r="Y1346" s="70">
        <f t="shared" si="664"/>
        <v>1581.3089587547518</v>
      </c>
      <c r="Z1346" s="70">
        <f t="shared" si="665"/>
        <v>227708.49006068424</v>
      </c>
      <c r="AA1346" s="70">
        <f t="shared" si="666"/>
        <v>10905.57902589484</v>
      </c>
      <c r="AB1346" s="70">
        <f t="shared" si="667"/>
        <v>11.87186300350136</v>
      </c>
      <c r="AC1346" s="70">
        <f t="shared" si="668"/>
        <v>0.11871863003501361</v>
      </c>
      <c r="AD1346" s="70">
        <f t="shared" si="669"/>
        <v>10929.890331154742</v>
      </c>
      <c r="AE1346" s="70">
        <f t="shared" si="670"/>
        <v>4.0386158043272609</v>
      </c>
      <c r="AF1346" s="70">
        <f t="shared" si="671"/>
        <v>-3.3438809441721554E-3</v>
      </c>
      <c r="AG1346" s="70">
        <f t="shared" si="672"/>
        <v>-3.2308626166668163E-3</v>
      </c>
      <c r="AH1346" s="70">
        <f>(U1346-Phase_Relations!$B$37)/Phase_Relations!$B$37</f>
        <v>0.9582561926478661</v>
      </c>
      <c r="AI1346" s="70">
        <f>(U1346-Phase_Relations!G$20)/Phase_Relations!G$20</f>
        <v>0.88283069169911188</v>
      </c>
      <c r="AJ1346" s="70">
        <f t="shared" si="673"/>
        <v>0.95857589519848596</v>
      </c>
      <c r="AK1346" s="70">
        <f t="shared" si="674"/>
        <v>0.48934158678806733</v>
      </c>
      <c r="AL1346" s="71">
        <f>(1/(J1347-J1345))*((M1347-M1345)/Phase_Relations!B$22)</f>
        <v>-4.2240263838977599E-8</v>
      </c>
      <c r="AM1346" s="71">
        <f t="shared" si="675"/>
        <v>1.5162340073955562E-2</v>
      </c>
      <c r="AN1346" s="71">
        <f>SUM(AM$27:AM1346)</f>
        <v>763.88708917262852</v>
      </c>
      <c r="AO1346" s="71">
        <f>(1/10000)*((AL1346*Phase_Relations!B$22*H$7*U1346))/(2*(P1346-R1346))</f>
        <v>1.5911105498443907E-12</v>
      </c>
      <c r="AP1346" s="71">
        <f t="shared" si="676"/>
        <v>1.6622837230687972E-12</v>
      </c>
      <c r="AQ1346" s="72">
        <f t="shared" si="677"/>
        <v>1.5875665689049431E-19</v>
      </c>
      <c r="AR1346" s="72">
        <f t="shared" si="678"/>
        <v>1.6585812136290313E-19</v>
      </c>
      <c r="AS1346" s="71">
        <f t="shared" si="650"/>
        <v>-1.9515840661387478E-8</v>
      </c>
      <c r="AT1346" s="72">
        <f t="shared" si="651"/>
        <v>-8.1185217734073453E-6</v>
      </c>
      <c r="AU1346" s="97">
        <f t="shared" si="679"/>
        <v>-1.0505494233483505E-6</v>
      </c>
      <c r="AV1346" s="2"/>
      <c r="AW1346" s="2"/>
      <c r="AX1346" s="2"/>
      <c r="AY1346" s="2"/>
      <c r="AZ1346" s="2"/>
      <c r="BA1346" s="2"/>
      <c r="BC1346" s="10"/>
      <c r="BE1346" s="10"/>
      <c r="BI1346" s="10"/>
    </row>
    <row r="1347" spans="1:61" x14ac:dyDescent="0.2">
      <c r="A1347" s="9">
        <f>Raw_Data!A1345</f>
        <v>40775.767974537041</v>
      </c>
      <c r="B1347" s="10">
        <f>Raw_Data!J1345</f>
        <v>-1.6341094030669412E-2</v>
      </c>
      <c r="C1347" s="10">
        <f>Raw_Data!K1345</f>
        <v>-0.29071191968596022</v>
      </c>
      <c r="D1347" s="10">
        <f>Raw_Data!L1345</f>
        <v>1.6574419175492957E-2</v>
      </c>
      <c r="E1347" s="10">
        <f>Raw_Data!M1345</f>
        <v>1.8401806570242141E-2</v>
      </c>
      <c r="F1347" s="10">
        <f>Raw_Data!N1345</f>
        <v>1.8493312302989579E-2</v>
      </c>
      <c r="J1347" s="74">
        <f t="shared" si="652"/>
        <v>357925.00000004657</v>
      </c>
      <c r="K1347" s="69">
        <f t="shared" si="653"/>
        <v>7662.2442009664746</v>
      </c>
      <c r="L1347" s="69">
        <f>K1347+$D$8-$B$8*Q1347+Phase_Relations!$C$24*Q1347</f>
        <v>7910.8532235818511</v>
      </c>
      <c r="M1347" s="69">
        <f t="shared" si="654"/>
        <v>8.2313227756001958E-2</v>
      </c>
      <c r="N1347" s="69">
        <f t="shared" si="655"/>
        <v>0.20907559850024499</v>
      </c>
      <c r="O1347" s="70">
        <f t="shared" si="656"/>
        <v>49.797741247513052</v>
      </c>
      <c r="P1347" s="70">
        <f t="shared" si="657"/>
        <v>343.43269825871067</v>
      </c>
      <c r="Q1347" s="70">
        <f t="shared" si="658"/>
        <v>55.245257979936213</v>
      </c>
      <c r="R1347" s="111">
        <f t="shared" si="659"/>
        <v>381.00177917197385</v>
      </c>
      <c r="S1347" s="70">
        <f t="shared" si="649"/>
        <v>-37.569080913263178</v>
      </c>
      <c r="T1347" s="113">
        <f t="shared" si="660"/>
        <v>0.61168677224399803</v>
      </c>
      <c r="U1347" s="70">
        <f t="shared" si="661"/>
        <v>1.5536844014997551</v>
      </c>
      <c r="V1347" s="70">
        <f>(L1347/Phase_Relations!C$24)</f>
        <v>1624.5562421348122</v>
      </c>
      <c r="W1347" s="70">
        <f t="shared" si="662"/>
        <v>233936.09886741295</v>
      </c>
      <c r="X1347" s="70">
        <f t="shared" si="663"/>
        <v>11203.836152653877</v>
      </c>
      <c r="Y1347" s="70">
        <f t="shared" si="664"/>
        <v>1569.310984154876</v>
      </c>
      <c r="Z1347" s="70">
        <f t="shared" si="665"/>
        <v>225980.78171830214</v>
      </c>
      <c r="AA1347" s="70">
        <f t="shared" si="666"/>
        <v>10822.834373481903</v>
      </c>
      <c r="AB1347" s="70">
        <f t="shared" si="667"/>
        <v>11.860695642075203</v>
      </c>
      <c r="AC1347" s="70">
        <f t="shared" si="668"/>
        <v>0.11860695642075203</v>
      </c>
      <c r="AD1347" s="70">
        <f t="shared" si="669"/>
        <v>10847.880427424079</v>
      </c>
      <c r="AE1347" s="70">
        <f t="shared" si="670"/>
        <v>4.0353448894658239</v>
      </c>
      <c r="AF1347" s="70">
        <f t="shared" si="671"/>
        <v>-3.4712792986387095E-3</v>
      </c>
      <c r="AG1347" s="70">
        <f t="shared" si="672"/>
        <v>-3.3532336961536258E-3</v>
      </c>
      <c r="AH1347" s="70">
        <f>(U1347-Phase_Relations!$B$37)/Phase_Relations!$B$37</f>
        <v>0.95850433762645793</v>
      </c>
      <c r="AI1347" s="70">
        <f>(U1347-Phase_Relations!G$20)/Phase_Relations!G$20</f>
        <v>0.88306927896028731</v>
      </c>
      <c r="AJ1347" s="70">
        <f t="shared" si="673"/>
        <v>0.95873590132948883</v>
      </c>
      <c r="AK1347" s="70">
        <f t="shared" si="674"/>
        <v>0.48940628785539703</v>
      </c>
      <c r="AL1347" s="71">
        <f>(1/(J1348-J1346))*((M1348-M1346)/Phase_Relations!B$22)</f>
        <v>-1.4116998306836035E-7</v>
      </c>
      <c r="AM1347" s="71">
        <f t="shared" si="675"/>
        <v>-1.2160011855853101</v>
      </c>
      <c r="AN1347" s="71">
        <f>SUM(AM$27:AM1347)</f>
        <v>762.67108798704317</v>
      </c>
      <c r="AO1347" s="71">
        <f>(1/10000)*((AL1347*Phase_Relations!B$22*H$7*U1347))/(2*(P1347-R1347))</f>
        <v>5.1622625623081693E-12</v>
      </c>
      <c r="AP1347" s="71">
        <f t="shared" si="676"/>
        <v>2.0667230523532974E-12</v>
      </c>
      <c r="AQ1347" s="72">
        <f t="shared" si="677"/>
        <v>5.1507643291231566E-19</v>
      </c>
      <c r="AR1347" s="72">
        <f t="shared" si="678"/>
        <v>2.062119709672065E-19</v>
      </c>
      <c r="AS1347" s="71">
        <f t="shared" si="650"/>
        <v>1.545146564619508E-6</v>
      </c>
      <c r="AT1347" s="72">
        <f t="shared" si="651"/>
        <v>3.3268580988394472E-7</v>
      </c>
      <c r="AU1347" s="97">
        <f t="shared" si="679"/>
        <v>-1.0481364673514613E-6</v>
      </c>
      <c r="AV1347" s="2"/>
      <c r="AW1347" s="2"/>
      <c r="AX1347" s="2"/>
      <c r="AY1347" s="2"/>
      <c r="AZ1347" s="2"/>
      <c r="BA1347" s="2"/>
      <c r="BC1347" s="10"/>
      <c r="BE1347" s="10"/>
      <c r="BI1347" s="10"/>
    </row>
    <row r="1348" spans="1:61" x14ac:dyDescent="0.2">
      <c r="A1348" s="9">
        <f>Raw_Data!A1346</f>
        <v>40775.773923611108</v>
      </c>
      <c r="B1348" s="10">
        <f>Raw_Data!J1346</f>
        <v>-1.6216009869114711E-2</v>
      </c>
      <c r="C1348" s="10">
        <f>Raw_Data!K1346</f>
        <v>-0.28999101115896053</v>
      </c>
      <c r="D1348" s="10">
        <f>Raw_Data!L1346</f>
        <v>1.6547304938801955E-2</v>
      </c>
      <c r="E1348" s="10">
        <f>Raw_Data!M1346</f>
        <v>1.8427887544299644E-2</v>
      </c>
      <c r="F1348" s="10">
        <f>Raw_Data!N1346</f>
        <v>1.8518591123511178E-2</v>
      </c>
      <c r="J1348" s="74">
        <f t="shared" si="652"/>
        <v>358438.99999950081</v>
      </c>
      <c r="K1348" s="69">
        <f t="shared" si="653"/>
        <v>7603.5929631909339</v>
      </c>
      <c r="L1348" s="69">
        <f>K1348+$D$8-$B$8*Q1348+Phase_Relations!$C$24*Q1348</f>
        <v>7852.5480336310411</v>
      </c>
      <c r="M1348" s="69">
        <f t="shared" si="654"/>
        <v>8.2134919494307679E-2</v>
      </c>
      <c r="N1348" s="69">
        <f t="shared" si="655"/>
        <v>0.2086226955155415</v>
      </c>
      <c r="O1348" s="70">
        <f t="shared" si="656"/>
        <v>49.716276688872057</v>
      </c>
      <c r="P1348" s="70">
        <f t="shared" si="657"/>
        <v>342.87087371635897</v>
      </c>
      <c r="Q1348" s="70">
        <f t="shared" si="658"/>
        <v>55.323557365090316</v>
      </c>
      <c r="R1348" s="111">
        <f t="shared" si="659"/>
        <v>381.54177493165736</v>
      </c>
      <c r="S1348" s="70">
        <f t="shared" si="649"/>
        <v>-38.670901215298386</v>
      </c>
      <c r="T1348" s="113">
        <f t="shared" si="660"/>
        <v>0.61186508050569222</v>
      </c>
      <c r="U1348" s="70">
        <f t="shared" si="661"/>
        <v>1.5541373044844582</v>
      </c>
      <c r="V1348" s="70">
        <f>(L1348/Phase_Relations!C$24)</f>
        <v>1612.582810495215</v>
      </c>
      <c r="W1348" s="70">
        <f t="shared" si="662"/>
        <v>232211.92471131094</v>
      </c>
      <c r="X1348" s="70">
        <f t="shared" si="663"/>
        <v>11121.260762035965</v>
      </c>
      <c r="Y1348" s="70">
        <f t="shared" si="664"/>
        <v>1557.2592531301248</v>
      </c>
      <c r="Z1348" s="70">
        <f t="shared" si="665"/>
        <v>224245.33245073797</v>
      </c>
      <c r="AA1348" s="70">
        <f t="shared" si="666"/>
        <v>10739.718987104308</v>
      </c>
      <c r="AB1348" s="70">
        <f t="shared" si="667"/>
        <v>11.835002808978057</v>
      </c>
      <c r="AC1348" s="70">
        <f t="shared" si="668"/>
        <v>0.11835002808978057</v>
      </c>
      <c r="AD1348" s="70">
        <f t="shared" si="669"/>
        <v>10765.499587914506</v>
      </c>
      <c r="AE1348" s="70">
        <f t="shared" si="670"/>
        <v>4.0320341886639239</v>
      </c>
      <c r="AF1348" s="70">
        <f t="shared" si="671"/>
        <v>-3.6007367848015742E-3</v>
      </c>
      <c r="AG1348" s="70">
        <f t="shared" si="672"/>
        <v>-3.4772047920418438E-3</v>
      </c>
      <c r="AH1348" s="70">
        <f>(U1348-Phase_Relations!$B$37)/Phase_Relations!$B$37</f>
        <v>0.95907524665998412</v>
      </c>
      <c r="AI1348" s="70">
        <f>(U1348-Phase_Relations!G$20)/Phase_Relations!G$20</f>
        <v>0.88361819848089307</v>
      </c>
      <c r="AJ1348" s="70">
        <f t="shared" si="673"/>
        <v>0.95891341243092143</v>
      </c>
      <c r="AK1348" s="70">
        <f t="shared" si="674"/>
        <v>0.48955508385658281</v>
      </c>
      <c r="AL1348" s="71">
        <f>(1/(J1349-J1347))*((M1349-M1347)/Phase_Relations!B$22)</f>
        <v>-1.259534743422099E-7</v>
      </c>
      <c r="AM1348" s="71">
        <f t="shared" si="675"/>
        <v>-2.7765448269964481</v>
      </c>
      <c r="AN1348" s="71">
        <f>SUM(AM$27:AM1348)</f>
        <v>759.89454316004674</v>
      </c>
      <c r="AO1348" s="71">
        <f>(1/10000)*((AL1348*Phase_Relations!B$22*H$7*U1348))/(2*(P1348-R1348))</f>
        <v>4.4759037177222203E-12</v>
      </c>
      <c r="AP1348" s="71">
        <f t="shared" si="676"/>
        <v>2.0241120013665301E-12</v>
      </c>
      <c r="AQ1348" s="72">
        <f t="shared" si="677"/>
        <v>4.4659342549064767E-19</v>
      </c>
      <c r="AR1348" s="72">
        <f t="shared" si="678"/>
        <v>2.0196035689682586E-19</v>
      </c>
      <c r="AS1348" s="71">
        <f t="shared" si="650"/>
        <v>3.5384752626992993E-6</v>
      </c>
      <c r="AT1348" s="72">
        <f t="shared" si="651"/>
        <v>1.2595877838856269E-7</v>
      </c>
      <c r="AU1348" s="97">
        <f t="shared" si="679"/>
        <v>-1.048605464505451E-6</v>
      </c>
      <c r="AV1348" s="2"/>
      <c r="AW1348" s="2"/>
      <c r="AX1348" s="2"/>
      <c r="AY1348" s="2"/>
      <c r="AZ1348" s="2"/>
      <c r="BA1348" s="2"/>
      <c r="BC1348" s="10"/>
      <c r="BE1348" s="10"/>
      <c r="BI1348" s="10"/>
    </row>
    <row r="1349" spans="1:61" x14ac:dyDescent="0.2">
      <c r="A1349" s="9">
        <f>Raw_Data!A1347</f>
        <v>40775.779872685183</v>
      </c>
      <c r="B1349" s="10">
        <f>Raw_Data!J1347</f>
        <v>-1.6092588429039111E-2</v>
      </c>
      <c r="C1349" s="10">
        <f>Raw_Data!K1347</f>
        <v>-0.28970003490012086</v>
      </c>
      <c r="D1349" s="10">
        <f>Raw_Data!L1347</f>
        <v>1.6488480228188555E-2</v>
      </c>
      <c r="E1349" s="10">
        <f>Raw_Data!M1347</f>
        <v>1.8439419705415242E-2</v>
      </c>
      <c r="F1349" s="10">
        <f>Raw_Data!N1347</f>
        <v>1.8510619032122078E-2</v>
      </c>
      <c r="J1349" s="74">
        <f t="shared" si="652"/>
        <v>358952.9999995837</v>
      </c>
      <c r="K1349" s="69">
        <f t="shared" si="653"/>
        <v>7545.721365871972</v>
      </c>
      <c r="L1349" s="69">
        <f>K1349+$D$8-$B$8*Q1349+Phase_Relations!$C$24*Q1349</f>
        <v>7794.8294474404092</v>
      </c>
      <c r="M1349" s="69">
        <f t="shared" si="654"/>
        <v>8.2085213173875127E-2</v>
      </c>
      <c r="N1349" s="69">
        <f t="shared" si="655"/>
        <v>0.20849644146164281</v>
      </c>
      <c r="O1349" s="70">
        <f t="shared" si="656"/>
        <v>49.53953820488239</v>
      </c>
      <c r="P1349" s="70">
        <f t="shared" si="657"/>
        <v>341.65198761987853</v>
      </c>
      <c r="Q1349" s="70">
        <f t="shared" si="658"/>
        <v>55.358178814536899</v>
      </c>
      <c r="R1349" s="111">
        <f t="shared" si="659"/>
        <v>381.78054354853037</v>
      </c>
      <c r="S1349" s="70">
        <f t="shared" si="649"/>
        <v>-40.128555928651849</v>
      </c>
      <c r="T1349" s="113">
        <f t="shared" si="660"/>
        <v>0.61191478682612477</v>
      </c>
      <c r="U1349" s="70">
        <f t="shared" si="661"/>
        <v>1.5542635585383568</v>
      </c>
      <c r="V1349" s="70">
        <f>(L1349/Phase_Relations!C$24)</f>
        <v>1600.7298425746787</v>
      </c>
      <c r="W1349" s="70">
        <f t="shared" si="662"/>
        <v>230505.09733075375</v>
      </c>
      <c r="X1349" s="70">
        <f t="shared" si="663"/>
        <v>11039.516155687439</v>
      </c>
      <c r="Y1349" s="70">
        <f t="shared" si="664"/>
        <v>1545.3716637601419</v>
      </c>
      <c r="Z1349" s="70">
        <f t="shared" si="665"/>
        <v>222533.51958146045</v>
      </c>
      <c r="AA1349" s="70">
        <f t="shared" si="666"/>
        <v>10657.735612138909</v>
      </c>
      <c r="AB1349" s="70">
        <f t="shared" si="667"/>
        <v>11.827840514967603</v>
      </c>
      <c r="AC1349" s="70">
        <f t="shared" si="668"/>
        <v>0.11827840514967602</v>
      </c>
      <c r="AD1349" s="70">
        <f t="shared" si="669"/>
        <v>10684.48798275801</v>
      </c>
      <c r="AE1349" s="70">
        <f t="shared" si="670"/>
        <v>4.0287537149333286</v>
      </c>
      <c r="AF1349" s="70">
        <f t="shared" si="671"/>
        <v>-3.7652046728337274E-3</v>
      </c>
      <c r="AG1349" s="70">
        <f t="shared" si="672"/>
        <v>-3.6349922734591998E-3</v>
      </c>
      <c r="AH1349" s="70">
        <f>(U1349-Phase_Relations!$B$37)/Phase_Relations!$B$37</f>
        <v>0.9592343968142657</v>
      </c>
      <c r="AI1349" s="70">
        <f>(U1349-Phase_Relations!G$20)/Phase_Relations!G$20</f>
        <v>0.88377121870173792</v>
      </c>
      <c r="AJ1349" s="70">
        <f t="shared" si="673"/>
        <v>0.95906984645843407</v>
      </c>
      <c r="AK1349" s="70">
        <f t="shared" si="674"/>
        <v>0.48959654769944327</v>
      </c>
      <c r="AL1349" s="71">
        <f>(1/(J1350-J1348))*((M1350-M1348)/Phase_Relations!B$22)</f>
        <v>-2.5925241203715123E-8</v>
      </c>
      <c r="AM1349" s="71">
        <f t="shared" si="675"/>
        <v>-0.76815558750873658</v>
      </c>
      <c r="AN1349" s="71">
        <f>SUM(AM$27:AM1349)</f>
        <v>759.12638757253796</v>
      </c>
      <c r="AO1349" s="71">
        <f>(1/10000)*((AL1349*Phase_Relations!B$22*H$7*U1349))/(2*(P1349-R1349))</f>
        <v>8.8789054459330667E-13</v>
      </c>
      <c r="AP1349" s="71">
        <f t="shared" si="676"/>
        <v>1.8734442882467965E-12</v>
      </c>
      <c r="AQ1349" s="72">
        <f t="shared" si="677"/>
        <v>8.8591288995035163E-20</v>
      </c>
      <c r="AR1349" s="72">
        <f t="shared" si="678"/>
        <v>1.8692714475542922E-19</v>
      </c>
      <c r="AS1349" s="71">
        <f t="shared" si="650"/>
        <v>1.0027870327904578E-6</v>
      </c>
      <c r="AT1349" s="72">
        <f t="shared" si="651"/>
        <v>8.8168730930688515E-8</v>
      </c>
      <c r="AU1349" s="97">
        <f t="shared" si="679"/>
        <v>-1.0340660308227674E-6</v>
      </c>
      <c r="AV1349" s="2"/>
      <c r="AW1349" s="2"/>
      <c r="AX1349" s="2"/>
      <c r="AY1349" s="2"/>
      <c r="AZ1349" s="2"/>
      <c r="BA1349" s="2"/>
      <c r="BC1349" s="10"/>
      <c r="BE1349" s="10"/>
      <c r="BI1349" s="10"/>
    </row>
    <row r="1350" spans="1:61" x14ac:dyDescent="0.2">
      <c r="A1350" s="9">
        <f>Raw_Data!A1348</f>
        <v>40775.785833333335</v>
      </c>
      <c r="B1350" s="10">
        <f>Raw_Data!J1348</f>
        <v>-1.5967979330764111E-2</v>
      </c>
      <c r="C1350" s="10">
        <f>Raw_Data!K1348</f>
        <v>-0.28958245673839045</v>
      </c>
      <c r="D1350" s="10">
        <f>Raw_Data!L1348</f>
        <v>1.6471959902635756E-2</v>
      </c>
      <c r="E1350" s="10">
        <f>Raw_Data!M1348</f>
        <v>1.8433968354280343E-2</v>
      </c>
      <c r="F1350" s="10">
        <f>Raw_Data!N1348</f>
        <v>1.8517395907410878E-2</v>
      </c>
      <c r="J1350" s="74">
        <f t="shared" si="652"/>
        <v>359467.99999990035</v>
      </c>
      <c r="K1350" s="69">
        <f t="shared" si="653"/>
        <v>7487.2928825125764</v>
      </c>
      <c r="L1350" s="69">
        <f>K1350+$D$8-$B$8*Q1350+Phase_Relations!$C$24*Q1350</f>
        <v>7736.32863441273</v>
      </c>
      <c r="M1350" s="69">
        <f t="shared" si="654"/>
        <v>8.2087941168386663E-2</v>
      </c>
      <c r="N1350" s="69">
        <f t="shared" si="655"/>
        <v>0.20850337056770213</v>
      </c>
      <c r="O1350" s="70">
        <f t="shared" si="656"/>
        <v>49.489902987594085</v>
      </c>
      <c r="P1350" s="70">
        <f t="shared" si="657"/>
        <v>341.30967577651097</v>
      </c>
      <c r="Q1350" s="70">
        <f t="shared" si="658"/>
        <v>55.341812959443423</v>
      </c>
      <c r="R1350" s="111">
        <f t="shared" si="659"/>
        <v>381.66767558236842</v>
      </c>
      <c r="S1350" s="70">
        <f t="shared" si="649"/>
        <v>-40.357999805857446</v>
      </c>
      <c r="T1350" s="113">
        <f t="shared" si="660"/>
        <v>0.61191205883161326</v>
      </c>
      <c r="U1350" s="70">
        <f t="shared" si="661"/>
        <v>1.5542566294322977</v>
      </c>
      <c r="V1350" s="70">
        <f>(L1350/Phase_Relations!C$24)</f>
        <v>1588.7162381899109</v>
      </c>
      <c r="W1350" s="70">
        <f t="shared" si="662"/>
        <v>228775.13829934716</v>
      </c>
      <c r="X1350" s="70">
        <f t="shared" si="663"/>
        <v>10956.663711654559</v>
      </c>
      <c r="Y1350" s="70">
        <f t="shared" si="664"/>
        <v>1533.3744252304675</v>
      </c>
      <c r="Z1350" s="70">
        <f t="shared" si="665"/>
        <v>220805.91723318733</v>
      </c>
      <c r="AA1350" s="70">
        <f t="shared" si="666"/>
        <v>10574.996036072191</v>
      </c>
      <c r="AB1350" s="70">
        <f t="shared" si="667"/>
        <v>11.828233597750248</v>
      </c>
      <c r="AC1350" s="70">
        <f t="shared" si="668"/>
        <v>0.11828233597750248</v>
      </c>
      <c r="AD1350" s="70">
        <f t="shared" si="669"/>
        <v>10601.901369276096</v>
      </c>
      <c r="AE1350" s="70">
        <f t="shared" si="670"/>
        <v>4.0253837596170268</v>
      </c>
      <c r="AF1350" s="70">
        <f t="shared" si="671"/>
        <v>-3.8163607502256221E-3</v>
      </c>
      <c r="AG1350" s="70">
        <f t="shared" si="672"/>
        <v>-3.6834205071867637E-3</v>
      </c>
      <c r="AH1350" s="70">
        <f>(U1350-Phase_Relations!$B$37)/Phase_Relations!$B$37</f>
        <v>0.95922566229632911</v>
      </c>
      <c r="AI1350" s="70">
        <f>(U1350-Phase_Relations!G$20)/Phase_Relations!G$20</f>
        <v>0.8837628206083169</v>
      </c>
      <c r="AJ1350" s="70">
        <f t="shared" si="673"/>
        <v>0.95922116083688536</v>
      </c>
      <c r="AK1350" s="70">
        <f t="shared" si="674"/>
        <v>0.48959427224532143</v>
      </c>
      <c r="AL1350" s="71">
        <f>(1/(J1351-J1349))*((M1351-M1349)/Phase_Relations!B$22)</f>
        <v>-5.5257044977821198E-8</v>
      </c>
      <c r="AM1350" s="71">
        <f t="shared" si="675"/>
        <v>4.1836565794912066E-2</v>
      </c>
      <c r="AN1350" s="71">
        <f>SUM(AM$27:AM1350)</f>
        <v>759.1682241383329</v>
      </c>
      <c r="AO1350" s="71">
        <f>(1/10000)*((AL1350*Phase_Relations!B$22*H$7*U1350))/(2*(P1350-R1350))</f>
        <v>1.8816820537137983E-12</v>
      </c>
      <c r="AP1350" s="71">
        <f t="shared" si="676"/>
        <v>1.7978692203855136E-12</v>
      </c>
      <c r="AQ1350" s="72">
        <f t="shared" si="677"/>
        <v>1.8774908645264006E-19</v>
      </c>
      <c r="AR1350" s="72">
        <f t="shared" si="678"/>
        <v>1.7938647128110467E-19</v>
      </c>
      <c r="AS1350" s="71">
        <f t="shared" si="650"/>
        <v>-5.3981243703550165E-8</v>
      </c>
      <c r="AT1350" s="72">
        <f t="shared" si="651"/>
        <v>-3.4711007920842497E-6</v>
      </c>
      <c r="AU1350" s="97">
        <f t="shared" si="679"/>
        <v>-1.0615750248522504E-6</v>
      </c>
      <c r="AV1350" s="2"/>
      <c r="AW1350" s="2"/>
      <c r="AX1350" s="2"/>
      <c r="AY1350" s="2"/>
      <c r="AZ1350" s="2"/>
      <c r="BA1350" s="2"/>
      <c r="BC1350" s="10"/>
      <c r="BE1350" s="10"/>
      <c r="BI1350" s="10"/>
    </row>
    <row r="1351" spans="1:61" x14ac:dyDescent="0.2">
      <c r="A1351" s="9">
        <f>Raw_Data!A1349</f>
        <v>40775.79178240741</v>
      </c>
      <c r="B1351" s="10">
        <f>Raw_Data!J1349</f>
        <v>-1.5845757425469811E-2</v>
      </c>
      <c r="C1351" s="10">
        <f>Raw_Data!K1349</f>
        <v>-0.28911570706605083</v>
      </c>
      <c r="D1351" s="10">
        <f>Raw_Data!L1349</f>
        <v>1.6432624663073558E-2</v>
      </c>
      <c r="E1351" s="10">
        <f>Raw_Data!M1349</f>
        <v>1.8440132300334842E-2</v>
      </c>
      <c r="F1351" s="10">
        <f>Raw_Data!N1349</f>
        <v>1.8499336192135177E-2</v>
      </c>
      <c r="J1351" s="74">
        <f t="shared" si="652"/>
        <v>359981.99999998324</v>
      </c>
      <c r="K1351" s="69">
        <f t="shared" si="653"/>
        <v>7429.9837400944079</v>
      </c>
      <c r="L1351" s="69">
        <f>K1351+$D$8-$B$8*Q1351+Phase_Relations!$C$24*Q1351</f>
        <v>7679.1012765214446</v>
      </c>
      <c r="M1351" s="69">
        <f t="shared" si="654"/>
        <v>8.1985083595600333E-2</v>
      </c>
      <c r="N1351" s="69">
        <f t="shared" si="655"/>
        <v>0.20824211233282486</v>
      </c>
      <c r="O1351" s="70">
        <f t="shared" si="656"/>
        <v>49.371720500419904</v>
      </c>
      <c r="P1351" s="70">
        <f t="shared" si="657"/>
        <v>340.49462414082694</v>
      </c>
      <c r="Q1351" s="70">
        <f t="shared" si="658"/>
        <v>55.360318142000111</v>
      </c>
      <c r="R1351" s="111">
        <f t="shared" si="659"/>
        <v>381.79529753103526</v>
      </c>
      <c r="S1351" s="70">
        <f t="shared" si="649"/>
        <v>-41.300673390208317</v>
      </c>
      <c r="T1351" s="113">
        <f t="shared" si="660"/>
        <v>0.61201491640439964</v>
      </c>
      <c r="U1351" s="70">
        <f t="shared" si="661"/>
        <v>1.554517887667175</v>
      </c>
      <c r="V1351" s="70">
        <f>(L1351/Phase_Relations!C$24)</f>
        <v>1576.9641478836422</v>
      </c>
      <c r="W1351" s="70">
        <f t="shared" si="662"/>
        <v>227082.83729524448</v>
      </c>
      <c r="X1351" s="70">
        <f t="shared" si="663"/>
        <v>10875.614812990636</v>
      </c>
      <c r="Y1351" s="70">
        <f t="shared" si="664"/>
        <v>1521.6038297416421</v>
      </c>
      <c r="Z1351" s="70">
        <f t="shared" si="665"/>
        <v>219110.95148279646</v>
      </c>
      <c r="AA1351" s="70">
        <f t="shared" si="666"/>
        <v>10493.819515459601</v>
      </c>
      <c r="AB1351" s="70">
        <f t="shared" si="667"/>
        <v>11.813412621844421</v>
      </c>
      <c r="AC1351" s="70">
        <f t="shared" si="668"/>
        <v>0.11813412621844421</v>
      </c>
      <c r="AD1351" s="70">
        <f t="shared" si="669"/>
        <v>10521.353297719739</v>
      </c>
      <c r="AE1351" s="70">
        <f t="shared" si="670"/>
        <v>4.0220716040698479</v>
      </c>
      <c r="AF1351" s="70">
        <f t="shared" si="671"/>
        <v>-3.935714096222424E-3</v>
      </c>
      <c r="AG1351" s="70">
        <f t="shared" si="672"/>
        <v>-3.7975483777593659E-3</v>
      </c>
      <c r="AH1351" s="70">
        <f>(U1351-Phase_Relations!$B$37)/Phase_Relations!$B$37</f>
        <v>0.9595549926196264</v>
      </c>
      <c r="AI1351" s="70">
        <f>(U1351-Phase_Relations!G$20)/Phase_Relations!G$20</f>
        <v>0.8840794662253405</v>
      </c>
      <c r="AJ1351" s="70">
        <f t="shared" si="673"/>
        <v>0.95936314473209605</v>
      </c>
      <c r="AK1351" s="70">
        <f t="shared" si="674"/>
        <v>0.48968005298838163</v>
      </c>
      <c r="AL1351" s="71">
        <f>(1/(J1352-J1350))*((M1352-M1350)/Phase_Relations!B$22)</f>
        <v>-1.0630783596307225E-7</v>
      </c>
      <c r="AM1351" s="71">
        <f t="shared" si="675"/>
        <v>-1.5653362423609749</v>
      </c>
      <c r="AN1351" s="71">
        <f>SUM(AM$27:AM1351)</f>
        <v>757.60288789597189</v>
      </c>
      <c r="AO1351" s="71">
        <f>(1/10000)*((AL1351*Phase_Relations!B$22*H$7*U1351))/(2*(P1351-R1351))</f>
        <v>3.5380939500909351E-12</v>
      </c>
      <c r="AP1351" s="71">
        <f t="shared" si="676"/>
        <v>1.6918690928108562E-12</v>
      </c>
      <c r="AQ1351" s="72">
        <f t="shared" si="677"/>
        <v>3.5302133301539208E-19</v>
      </c>
      <c r="AR1351" s="72">
        <f t="shared" si="678"/>
        <v>1.6881006860099912E-19</v>
      </c>
      <c r="AS1351" s="71">
        <f t="shared" si="650"/>
        <v>2.0868542236499101E-6</v>
      </c>
      <c r="AT1351" s="72">
        <f t="shared" si="651"/>
        <v>1.6882669408501255E-7</v>
      </c>
      <c r="AU1351" s="97">
        <f t="shared" si="679"/>
        <v>-2.4190949526901946E-7</v>
      </c>
      <c r="AV1351" s="2"/>
      <c r="AW1351" s="2"/>
      <c r="AX1351" s="2"/>
      <c r="AY1351" s="2"/>
      <c r="AZ1351" s="2"/>
      <c r="BA1351" s="2"/>
      <c r="BC1351" s="10"/>
      <c r="BE1351" s="10"/>
      <c r="BI1351" s="10"/>
    </row>
    <row r="1352" spans="1:61" x14ac:dyDescent="0.2">
      <c r="A1352" s="9">
        <f>Raw_Data!A1350</f>
        <v>40775.797743055555</v>
      </c>
      <c r="B1352" s="10">
        <f>Raw_Data!J1350</f>
        <v>-1.572509135241671E-2</v>
      </c>
      <c r="C1352" s="10">
        <f>Raw_Data!K1350</f>
        <v>-0.28869408840528088</v>
      </c>
      <c r="D1352" s="10">
        <f>Raw_Data!L1350</f>
        <v>1.6370997079109658E-2</v>
      </c>
      <c r="E1352" s="10">
        <f>Raw_Data!M1350</f>
        <v>1.8453730986717341E-2</v>
      </c>
      <c r="F1352" s="10">
        <f>Raw_Data!N1350</f>
        <v>1.8505360081280779E-2</v>
      </c>
      <c r="J1352" s="74">
        <f t="shared" si="652"/>
        <v>360496.99999967124</v>
      </c>
      <c r="K1352" s="69">
        <f t="shared" si="653"/>
        <v>7373.4041183891986</v>
      </c>
      <c r="L1352" s="69">
        <f>K1352+$D$8-$B$8*Q1352+Phase_Relations!$C$24*Q1352</f>
        <v>7622.7020850345034</v>
      </c>
      <c r="M1352" s="69">
        <f t="shared" si="654"/>
        <v>8.1895304034423785E-2</v>
      </c>
      <c r="N1352" s="69">
        <f t="shared" si="655"/>
        <v>0.20801407224743643</v>
      </c>
      <c r="O1352" s="70">
        <f t="shared" si="656"/>
        <v>49.186560800556549</v>
      </c>
      <c r="P1352" s="70">
        <f t="shared" si="657"/>
        <v>339.21766069349349</v>
      </c>
      <c r="Q1352" s="70">
        <f t="shared" si="658"/>
        <v>55.401143641090208</v>
      </c>
      <c r="R1352" s="111">
        <f t="shared" si="659"/>
        <v>382.07685269717382</v>
      </c>
      <c r="S1352" s="70">
        <f t="shared" si="649"/>
        <v>-42.859192003680334</v>
      </c>
      <c r="T1352" s="113">
        <f t="shared" si="660"/>
        <v>0.61210469596557615</v>
      </c>
      <c r="U1352" s="70">
        <f t="shared" si="661"/>
        <v>1.5547459277525635</v>
      </c>
      <c r="V1352" s="70">
        <f>(L1352/Phase_Relations!C$24)</f>
        <v>1565.3821280948864</v>
      </c>
      <c r="W1352" s="70">
        <f t="shared" si="662"/>
        <v>225415.02644566365</v>
      </c>
      <c r="X1352" s="70">
        <f t="shared" si="663"/>
        <v>10795.738814447493</v>
      </c>
      <c r="Y1352" s="70">
        <f t="shared" si="664"/>
        <v>1509.9809844537963</v>
      </c>
      <c r="Z1352" s="70">
        <f t="shared" si="665"/>
        <v>217437.26176134666</v>
      </c>
      <c r="AA1352" s="70">
        <f t="shared" si="666"/>
        <v>10413.66196175032</v>
      </c>
      <c r="AB1352" s="70">
        <f t="shared" si="667"/>
        <v>11.800476085651844</v>
      </c>
      <c r="AC1352" s="70">
        <f t="shared" si="668"/>
        <v>0.11800476085651844</v>
      </c>
      <c r="AD1352" s="70">
        <f t="shared" si="669"/>
        <v>10442.234756419441</v>
      </c>
      <c r="AE1352" s="70">
        <f t="shared" si="670"/>
        <v>4.0187934525475102</v>
      </c>
      <c r="AF1352" s="70">
        <f t="shared" si="671"/>
        <v>-4.115669604131897E-3</v>
      </c>
      <c r="AG1352" s="70">
        <f t="shared" si="672"/>
        <v>-3.970010088269609E-3</v>
      </c>
      <c r="AH1352" s="70">
        <f>(U1352-Phase_Relations!$B$37)/Phase_Relations!$B$37</f>
        <v>0.95984244964497523</v>
      </c>
      <c r="AI1352" s="70">
        <f>(U1352-Phase_Relations!G$20)/Phase_Relations!G$20</f>
        <v>0.88435585136427353</v>
      </c>
      <c r="AJ1352" s="70">
        <f t="shared" si="673"/>
        <v>0.95950045393658834</v>
      </c>
      <c r="AK1352" s="70">
        <f t="shared" si="674"/>
        <v>0.48975490342034911</v>
      </c>
      <c r="AL1352" s="71">
        <f>(1/(J1353-J1351))*((M1353-M1351)/Phase_Relations!B$22)</f>
        <v>-2.0869601369152979E-8</v>
      </c>
      <c r="AM1352" s="71">
        <f t="shared" si="675"/>
        <v>-1.3559810779432677</v>
      </c>
      <c r="AN1352" s="71">
        <f>SUM(AM$27:AM1352)</f>
        <v>756.24690681802861</v>
      </c>
      <c r="AO1352" s="71">
        <f>(1/10000)*((AL1352*Phase_Relations!B$22*H$7*U1352))/(2*(P1352-R1352))</f>
        <v>6.6941446811765306E-13</v>
      </c>
      <c r="AP1352" s="71">
        <f t="shared" si="676"/>
        <v>1.2348401147657748E-12</v>
      </c>
      <c r="AQ1352" s="72">
        <f t="shared" si="677"/>
        <v>6.6792343902741697E-20</v>
      </c>
      <c r="AR1352" s="72">
        <f t="shared" si="678"/>
        <v>1.2320896774498866E-19</v>
      </c>
      <c r="AS1352" s="71">
        <f t="shared" si="650"/>
        <v>1.8541172717952553E-6</v>
      </c>
      <c r="AT1352" s="72">
        <f t="shared" si="651"/>
        <v>3.595189304638578E-8</v>
      </c>
      <c r="AU1352" s="97">
        <f t="shared" si="679"/>
        <v>-8.4913270498434217E-7</v>
      </c>
      <c r="AV1352" s="2"/>
      <c r="AW1352" s="2"/>
      <c r="AX1352" s="2"/>
      <c r="AY1352" s="2"/>
      <c r="AZ1352" s="2"/>
      <c r="BA1352" s="2"/>
      <c r="BC1352" s="10"/>
      <c r="BE1352" s="10"/>
      <c r="BI1352" s="10"/>
    </row>
    <row r="1353" spans="1:61" x14ac:dyDescent="0.2">
      <c r="A1353" s="9">
        <f>Raw_Data!A1351</f>
        <v>40775.80369212963</v>
      </c>
      <c r="B1353" s="10">
        <f>Raw_Data!J1351</f>
        <v>-1.5601598652849111E-2</v>
      </c>
      <c r="C1353" s="10">
        <f>Raw_Data!K1351</f>
        <v>-0.28874159473325012</v>
      </c>
      <c r="D1353" s="10">
        <f>Raw_Data!L1351</f>
        <v>1.6372612294260756E-2</v>
      </c>
      <c r="E1353" s="10">
        <f>Raw_Data!M1351</f>
        <v>1.8401711557586142E-2</v>
      </c>
      <c r="F1353" s="10">
        <f>Raw_Data!N1351</f>
        <v>1.8494746562309979E-2</v>
      </c>
      <c r="J1353" s="74">
        <f t="shared" si="652"/>
        <v>361010.99999975413</v>
      </c>
      <c r="K1353" s="69">
        <f t="shared" si="653"/>
        <v>7315.4991079077945</v>
      </c>
      <c r="L1353" s="69">
        <f>K1353+$D$8-$B$8*Q1353+Phase_Relations!$C$24*Q1353</f>
        <v>7564.106869875357</v>
      </c>
      <c r="M1353" s="69">
        <f t="shared" si="654"/>
        <v>8.1947266437925353E-2</v>
      </c>
      <c r="N1353" s="69">
        <f t="shared" si="655"/>
        <v>0.20814605675233039</v>
      </c>
      <c r="O1353" s="70">
        <f t="shared" si="656"/>
        <v>49.191413704619237</v>
      </c>
      <c r="P1353" s="70">
        <f t="shared" si="657"/>
        <v>339.25112899737405</v>
      </c>
      <c r="Q1353" s="70">
        <f t="shared" si="658"/>
        <v>55.244972736274285</v>
      </c>
      <c r="R1353" s="111">
        <f t="shared" si="659"/>
        <v>380.99981197430543</v>
      </c>
      <c r="S1353" s="70">
        <f t="shared" si="649"/>
        <v>-41.748682976931377</v>
      </c>
      <c r="T1353" s="113">
        <f t="shared" si="660"/>
        <v>0.61205273356207457</v>
      </c>
      <c r="U1353" s="70">
        <f t="shared" si="661"/>
        <v>1.5546139432476693</v>
      </c>
      <c r="V1353" s="70">
        <f>(L1353/Phase_Relations!C$24)</f>
        <v>1553.3491374862042</v>
      </c>
      <c r="W1353" s="70">
        <f t="shared" si="662"/>
        <v>223682.2757980134</v>
      </c>
      <c r="X1353" s="70">
        <f t="shared" si="663"/>
        <v>10712.752672318649</v>
      </c>
      <c r="Y1353" s="70">
        <f t="shared" si="664"/>
        <v>1498.1041647499299</v>
      </c>
      <c r="Z1353" s="70">
        <f t="shared" si="665"/>
        <v>215726.99972398989</v>
      </c>
      <c r="AA1353" s="70">
        <f t="shared" si="666"/>
        <v>10331.752860344344</v>
      </c>
      <c r="AB1353" s="70">
        <f t="shared" si="667"/>
        <v>11.807963463678007</v>
      </c>
      <c r="AC1353" s="70">
        <f t="shared" si="668"/>
        <v>0.11807963463678008</v>
      </c>
      <c r="AD1353" s="70">
        <f t="shared" si="669"/>
        <v>10359.585315662298</v>
      </c>
      <c r="AE1353" s="70">
        <f t="shared" si="670"/>
        <v>4.0153423713624887</v>
      </c>
      <c r="AF1353" s="70">
        <f t="shared" si="671"/>
        <v>-4.0408131651282981E-3</v>
      </c>
      <c r="AG1353" s="70">
        <f t="shared" si="672"/>
        <v>-3.8971013570404185E-3</v>
      </c>
      <c r="AH1353" s="70">
        <f>(U1353-Phase_Relations!$B$37)/Phase_Relations!$B$37</f>
        <v>0.95967607594315696</v>
      </c>
      <c r="AI1353" s="70">
        <f>(U1353-Phase_Relations!G$20)/Phase_Relations!G$20</f>
        <v>0.88419588582286424</v>
      </c>
      <c r="AJ1353" s="70">
        <f t="shared" si="673"/>
        <v>0.95957382536242974</v>
      </c>
      <c r="AK1353" s="70">
        <f t="shared" si="674"/>
        <v>0.48971158433991802</v>
      </c>
      <c r="AL1353" s="71">
        <f>(1/(J1354-J1352))*((M1354-M1352)/Phase_Relations!B$22)</f>
        <v>3.8189510894761006E-8</v>
      </c>
      <c r="AM1353" s="71">
        <f t="shared" si="675"/>
        <v>0.77875545255957035</v>
      </c>
      <c r="AN1353" s="71">
        <f>SUM(AM$27:AM1353)</f>
        <v>757.02566227058821</v>
      </c>
      <c r="AO1353" s="71">
        <f>(1/10000)*((AL1353*Phase_Relations!B$22*H$7*U1353))/(2*(P1353-R1353))</f>
        <v>-1.2574460688169653E-12</v>
      </c>
      <c r="AP1353" s="71">
        <f t="shared" si="676"/>
        <v>9.1637424851479973E-13</v>
      </c>
      <c r="AQ1353" s="72">
        <f t="shared" si="677"/>
        <v>-1.2546452798330028E-19</v>
      </c>
      <c r="AR1353" s="72">
        <f t="shared" si="678"/>
        <v>9.143331503205515E-20</v>
      </c>
      <c r="AS1353" s="71">
        <f t="shared" si="650"/>
        <v>-1.0271257104088704E-6</v>
      </c>
      <c r="AT1353" s="72">
        <f t="shared" si="651"/>
        <v>1.2190727825699984E-7</v>
      </c>
      <c r="AU1353" s="97">
        <f t="shared" si="679"/>
        <v>-8.4853837195847196E-7</v>
      </c>
      <c r="AV1353" s="2"/>
      <c r="AW1353" s="2"/>
      <c r="AX1353" s="2"/>
      <c r="AY1353" s="2"/>
      <c r="AZ1353" s="2"/>
      <c r="BA1353" s="2"/>
      <c r="BC1353" s="10"/>
      <c r="BE1353" s="10"/>
      <c r="BI1353" s="10"/>
    </row>
    <row r="1354" spans="1:61" x14ac:dyDescent="0.2">
      <c r="A1354" s="9">
        <f>Raw_Data!A1352</f>
        <v>40775.809641203705</v>
      </c>
      <c r="B1354" s="10">
        <f>Raw_Data!J1352</f>
        <v>-1.5479911193744511E-2</v>
      </c>
      <c r="C1354" s="10">
        <f>Raw_Data!K1352</f>
        <v>-0.28867508587409052</v>
      </c>
      <c r="D1354" s="10">
        <f>Raw_Data!L1352</f>
        <v>1.6296174612551156E-2</v>
      </c>
      <c r="E1354" s="10">
        <f>Raw_Data!M1352</f>
        <v>1.8424752126653444E-2</v>
      </c>
      <c r="F1354" s="10">
        <f>Raw_Data!N1352</f>
        <v>1.8507164857592177E-2</v>
      </c>
      <c r="J1354" s="74">
        <f t="shared" si="652"/>
        <v>361524.99999983702</v>
      </c>
      <c r="K1354" s="69">
        <f t="shared" si="653"/>
        <v>7258.4405642078054</v>
      </c>
      <c r="L1354" s="69">
        <f>K1354+$D$8-$B$8*Q1354+Phase_Relations!$C$24*Q1354</f>
        <v>7507.3540332700768</v>
      </c>
      <c r="M1354" s="69">
        <f t="shared" si="654"/>
        <v>8.1964438811523807E-2</v>
      </c>
      <c r="N1354" s="69">
        <f t="shared" si="655"/>
        <v>0.20818967458127047</v>
      </c>
      <c r="O1354" s="70">
        <f t="shared" si="656"/>
        <v>48.961757156475301</v>
      </c>
      <c r="P1354" s="70">
        <f t="shared" si="657"/>
        <v>337.66729073431242</v>
      </c>
      <c r="Q1354" s="70">
        <f t="shared" si="658"/>
        <v>55.31414432425229</v>
      </c>
      <c r="R1354" s="111">
        <f t="shared" si="659"/>
        <v>381.47685740863648</v>
      </c>
      <c r="S1354" s="70">
        <f t="shared" si="649"/>
        <v>-43.80956667432406</v>
      </c>
      <c r="T1354" s="113">
        <f t="shared" si="660"/>
        <v>0.61203556118847613</v>
      </c>
      <c r="U1354" s="70">
        <f t="shared" si="661"/>
        <v>1.5545703254187293</v>
      </c>
      <c r="V1354" s="70">
        <f>(L1354/Phase_Relations!C$24)</f>
        <v>1541.6944938769502</v>
      </c>
      <c r="W1354" s="70">
        <f t="shared" si="662"/>
        <v>222004.00711828083</v>
      </c>
      <c r="X1354" s="70">
        <f t="shared" si="663"/>
        <v>10632.375819841036</v>
      </c>
      <c r="Y1354" s="70">
        <f t="shared" si="664"/>
        <v>1486.3803495526979</v>
      </c>
      <c r="Z1354" s="70">
        <f t="shared" si="665"/>
        <v>214038.77033558849</v>
      </c>
      <c r="AA1354" s="70">
        <f t="shared" si="666"/>
        <v>10250.8989624324</v>
      </c>
      <c r="AB1354" s="70">
        <f t="shared" si="667"/>
        <v>11.810437869095647</v>
      </c>
      <c r="AC1354" s="70">
        <f t="shared" si="668"/>
        <v>0.11810437869095647</v>
      </c>
      <c r="AD1354" s="70">
        <f t="shared" si="669"/>
        <v>10280.105340215283</v>
      </c>
      <c r="AE1354" s="70">
        <f t="shared" si="670"/>
        <v>4.0119975648965935</v>
      </c>
      <c r="AF1354" s="70">
        <f t="shared" si="671"/>
        <v>-4.2737292441255943E-3</v>
      </c>
      <c r="AG1354" s="70">
        <f t="shared" si="672"/>
        <v>-4.1203929786389976E-3</v>
      </c>
      <c r="AH1354" s="70">
        <f>(U1354-Phase_Relations!$B$37)/Phase_Relations!$B$37</f>
        <v>0.95962109327930689</v>
      </c>
      <c r="AI1354" s="70">
        <f>(U1354-Phase_Relations!G$20)/Phase_Relations!G$20</f>
        <v>0.88414302090794805</v>
      </c>
      <c r="AJ1354" s="70">
        <f t="shared" si="673"/>
        <v>0.95966367411168796</v>
      </c>
      <c r="AK1354" s="70">
        <f t="shared" si="674"/>
        <v>0.48969726676775016</v>
      </c>
      <c r="AL1354" s="71">
        <f>(1/(J1355-J1353))*((M1355-M1353)/Phase_Relations!B$22)</f>
        <v>2.447961149418884E-8</v>
      </c>
      <c r="AM1354" s="71">
        <f t="shared" si="675"/>
        <v>0.25535481188651044</v>
      </c>
      <c r="AN1354" s="71">
        <f>SUM(AM$27:AM1354)</f>
        <v>757.2810170824747</v>
      </c>
      <c r="AO1354" s="71">
        <f>(1/10000)*((AL1354*Phase_Relations!B$22*H$7*U1354))/(2*(P1354-R1354))</f>
        <v>-7.68088794103886E-13</v>
      </c>
      <c r="AP1354" s="71">
        <f t="shared" si="676"/>
        <v>1.1124372403285143E-12</v>
      </c>
      <c r="AQ1354" s="72">
        <f t="shared" si="677"/>
        <v>-7.6637798146024296E-20</v>
      </c>
      <c r="AR1354" s="72">
        <f t="shared" si="678"/>
        <v>1.1099594386594591E-19</v>
      </c>
      <c r="AS1354" s="71">
        <f t="shared" si="650"/>
        <v>-3.5300736150234154E-7</v>
      </c>
      <c r="AT1354" s="72">
        <f t="shared" si="651"/>
        <v>2.1666638384972847E-7</v>
      </c>
      <c r="AU1354" s="97">
        <f t="shared" si="679"/>
        <v>-8.5258868658717757E-7</v>
      </c>
      <c r="AV1354" s="2"/>
      <c r="AW1354" s="2"/>
      <c r="AX1354" s="2"/>
      <c r="AY1354" s="2"/>
      <c r="AZ1354" s="2"/>
      <c r="BA1354" s="2"/>
      <c r="BC1354" s="10"/>
      <c r="BE1354" s="10"/>
      <c r="BI1354" s="10"/>
    </row>
    <row r="1355" spans="1:61" x14ac:dyDescent="0.2">
      <c r="A1355" s="9">
        <f>Raw_Data!A1353</f>
        <v>40775.815601851849</v>
      </c>
      <c r="B1355" s="10">
        <f>Raw_Data!J1353</f>
        <v>-1.5356964816948711E-2</v>
      </c>
      <c r="C1355" s="10">
        <f>Raw_Data!K1353</f>
        <v>-0.28864064378631049</v>
      </c>
      <c r="D1355" s="10">
        <f>Raw_Data!L1353</f>
        <v>1.6315509688036356E-2</v>
      </c>
      <c r="E1355" s="10">
        <f>Raw_Data!M1353</f>
        <v>1.8465892606678642E-2</v>
      </c>
      <c r="F1355" s="10">
        <f>Raw_Data!N1353</f>
        <v>1.8564248378543178E-2</v>
      </c>
      <c r="J1355" s="74">
        <f t="shared" si="652"/>
        <v>362039.99999952503</v>
      </c>
      <c r="K1355" s="69">
        <f t="shared" si="653"/>
        <v>7200.791721305035</v>
      </c>
      <c r="L1355" s="69">
        <f>K1355+$D$8-$B$8*Q1355+Phase_Relations!$C$24*Q1355</f>
        <v>7450.2510508704336</v>
      </c>
      <c r="M1355" s="69">
        <f t="shared" si="654"/>
        <v>8.199162518303614E-2</v>
      </c>
      <c r="N1355" s="69">
        <f t="shared" si="655"/>
        <v>0.20825872796491179</v>
      </c>
      <c r="O1355" s="70">
        <f t="shared" si="656"/>
        <v>49.01984927275511</v>
      </c>
      <c r="P1355" s="70">
        <f t="shared" si="657"/>
        <v>338.06792601900077</v>
      </c>
      <c r="Q1355" s="70">
        <f t="shared" si="658"/>
        <v>55.437654829796124</v>
      </c>
      <c r="R1355" s="111">
        <f t="shared" si="659"/>
        <v>382.32865399859395</v>
      </c>
      <c r="S1355" s="70">
        <f t="shared" si="649"/>
        <v>-44.260727979593185</v>
      </c>
      <c r="T1355" s="113">
        <f t="shared" si="660"/>
        <v>0.6120083748169638</v>
      </c>
      <c r="U1355" s="70">
        <f t="shared" si="661"/>
        <v>1.5545012720350881</v>
      </c>
      <c r="V1355" s="70">
        <f>(L1355/Phase_Relations!C$24)</f>
        <v>1529.9679450610374</v>
      </c>
      <c r="W1355" s="70">
        <f t="shared" si="662"/>
        <v>220315.3840887894</v>
      </c>
      <c r="X1355" s="70">
        <f t="shared" si="663"/>
        <v>10551.503069386465</v>
      </c>
      <c r="Y1355" s="70">
        <f t="shared" si="664"/>
        <v>1474.5302902312412</v>
      </c>
      <c r="Z1355" s="70">
        <f t="shared" si="665"/>
        <v>212332.36179329874</v>
      </c>
      <c r="AA1355" s="70">
        <f t="shared" si="666"/>
        <v>10169.17441538787</v>
      </c>
      <c r="AB1355" s="70">
        <f t="shared" si="667"/>
        <v>11.814355213693972</v>
      </c>
      <c r="AC1355" s="70">
        <f t="shared" si="668"/>
        <v>0.11814355213693972</v>
      </c>
      <c r="AD1355" s="70">
        <f t="shared" si="669"/>
        <v>10198.681567374266</v>
      </c>
      <c r="AE1355" s="70">
        <f t="shared" si="670"/>
        <v>4.0085440320537673</v>
      </c>
      <c r="AF1355" s="70">
        <f t="shared" si="671"/>
        <v>-4.3524406379163282E-3</v>
      </c>
      <c r="AG1355" s="70">
        <f t="shared" si="672"/>
        <v>-4.1947320385101114E-3</v>
      </c>
      <c r="AH1355" s="70">
        <f>(U1355-Phase_Relations!$B$37)/Phase_Relations!$B$37</f>
        <v>0.95953404770476258</v>
      </c>
      <c r="AI1355" s="70">
        <f>(U1355-Phase_Relations!G$20)/Phase_Relations!G$20</f>
        <v>0.88405932803878018</v>
      </c>
      <c r="AJ1355" s="70">
        <f t="shared" si="673"/>
        <v>0.95977683557417592</v>
      </c>
      <c r="AK1355" s="70">
        <f t="shared" si="674"/>
        <v>0.48967459832029053</v>
      </c>
      <c r="AL1355" s="71">
        <f>(1/(J1356-J1354))*((M1356-M1354)/Phase_Relations!B$22)</f>
        <v>-2.0515211215504104E-8</v>
      </c>
      <c r="AM1355" s="71">
        <f t="shared" si="675"/>
        <v>0.40111232636351202</v>
      </c>
      <c r="AN1355" s="71">
        <f>SUM(AM$27:AM1355)</f>
        <v>757.68212940883825</v>
      </c>
      <c r="AO1355" s="71">
        <f>(1/10000)*((AL1355*Phase_Relations!B$22*H$7*U1355))/(2*(P1355-R1355))</f>
        <v>6.3710940167247464E-13</v>
      </c>
      <c r="AP1355" s="71">
        <f t="shared" si="676"/>
        <v>9.7136847789001584E-13</v>
      </c>
      <c r="AQ1355" s="72">
        <f t="shared" si="677"/>
        <v>6.3569032769543962E-20</v>
      </c>
      <c r="AR1355" s="72">
        <f t="shared" si="678"/>
        <v>9.6920488757810481E-20</v>
      </c>
      <c r="AS1355" s="71">
        <f t="shared" si="650"/>
        <v>-5.4553594184911119E-7</v>
      </c>
      <c r="AT1355" s="72">
        <f t="shared" si="651"/>
        <v>-1.1629325147223044E-7</v>
      </c>
      <c r="AU1355" s="97">
        <f t="shared" si="679"/>
        <v>-5.0448592548805549E-7</v>
      </c>
      <c r="AV1355" s="2"/>
      <c r="AW1355" s="2"/>
      <c r="AX1355" s="2"/>
      <c r="AY1355" s="2"/>
      <c r="AZ1355" s="2"/>
      <c r="BA1355" s="2"/>
      <c r="BC1355" s="10"/>
      <c r="BE1355" s="10"/>
      <c r="BI1355" s="10"/>
    </row>
    <row r="1356" spans="1:61" x14ac:dyDescent="0.2">
      <c r="A1356" s="9">
        <f>Raw_Data!A1354</f>
        <v>40775.821550925924</v>
      </c>
      <c r="B1356" s="10">
        <f>Raw_Data!J1354</f>
        <v>-1.523715385779901E-2</v>
      </c>
      <c r="C1356" s="10">
        <f>Raw_Data!K1354</f>
        <v>-0.28830453651590027</v>
      </c>
      <c r="D1356" s="10">
        <f>Raw_Data!L1354</f>
        <v>1.6222872348487755E-2</v>
      </c>
      <c r="E1356" s="10">
        <f>Raw_Data!M1354</f>
        <v>1.8434098996682243E-2</v>
      </c>
      <c r="F1356" s="10">
        <f>Raw_Data!N1354</f>
        <v>1.8524340112953678E-2</v>
      </c>
      <c r="J1356" s="74">
        <f t="shared" si="652"/>
        <v>362553.99999960791</v>
      </c>
      <c r="K1356" s="69">
        <f t="shared" si="653"/>
        <v>7144.6130575488596</v>
      </c>
      <c r="L1356" s="69">
        <f>K1356+$D$8-$B$8*Q1356+Phase_Relations!$C$24*Q1356</f>
        <v>7393.6505428397568</v>
      </c>
      <c r="M1356" s="69">
        <f t="shared" si="654"/>
        <v>8.1927263833260017E-2</v>
      </c>
      <c r="N1356" s="69">
        <f t="shared" si="655"/>
        <v>0.20809525013648045</v>
      </c>
      <c r="O1356" s="70">
        <f t="shared" si="656"/>
        <v>48.741520951511717</v>
      </c>
      <c r="P1356" s="70">
        <f t="shared" si="657"/>
        <v>336.14842035525322</v>
      </c>
      <c r="Q1356" s="70">
        <f t="shared" si="658"/>
        <v>55.34220516947827</v>
      </c>
      <c r="R1356" s="111">
        <f t="shared" si="659"/>
        <v>381.67038047916049</v>
      </c>
      <c r="S1356" s="70">
        <f t="shared" si="649"/>
        <v>-45.521960123907263</v>
      </c>
      <c r="T1356" s="113">
        <f t="shared" si="660"/>
        <v>0.61207273616673996</v>
      </c>
      <c r="U1356" s="70">
        <f t="shared" si="661"/>
        <v>1.5546647498635195</v>
      </c>
      <c r="V1356" s="70">
        <f>(L1356/Phase_Relations!C$24)</f>
        <v>1518.3445833286851</v>
      </c>
      <c r="W1356" s="70">
        <f t="shared" si="662"/>
        <v>218641.61999933067</v>
      </c>
      <c r="X1356" s="70">
        <f t="shared" si="663"/>
        <v>10471.341953990932</v>
      </c>
      <c r="Y1356" s="70">
        <f t="shared" si="664"/>
        <v>1463.0023781592067</v>
      </c>
      <c r="Z1356" s="70">
        <f t="shared" si="665"/>
        <v>210672.34245492576</v>
      </c>
      <c r="AA1356" s="70">
        <f t="shared" si="666"/>
        <v>10089.671573511772</v>
      </c>
      <c r="AB1356" s="70">
        <f t="shared" si="667"/>
        <v>11.805081243985594</v>
      </c>
      <c r="AC1356" s="70">
        <f t="shared" si="668"/>
        <v>0.11805081243985593</v>
      </c>
      <c r="AD1356" s="70">
        <f t="shared" si="669"/>
        <v>10120.01954692771</v>
      </c>
      <c r="AE1356" s="70">
        <f t="shared" si="670"/>
        <v>4.0051813513491004</v>
      </c>
      <c r="AF1356" s="70">
        <f t="shared" si="671"/>
        <v>-4.5117385429487341E-3</v>
      </c>
      <c r="AG1356" s="70">
        <f t="shared" si="672"/>
        <v>-4.3472899962509123E-3</v>
      </c>
      <c r="AH1356" s="70">
        <f>(U1356-Phase_Relations!$B$37)/Phase_Relations!$B$37</f>
        <v>0.95974012046688828</v>
      </c>
      <c r="AI1356" s="70">
        <f>(U1356-Phase_Relations!G$20)/Phase_Relations!G$20</f>
        <v>0.88425746356502555</v>
      </c>
      <c r="AJ1356" s="70">
        <f t="shared" si="673"/>
        <v>0.95984429101420987</v>
      </c>
      <c r="AK1356" s="70">
        <f t="shared" si="674"/>
        <v>0.48972826062173991</v>
      </c>
      <c r="AL1356" s="71">
        <f>(1/(J1357-J1355))*((M1357-M1355)/Phase_Relations!B$22)</f>
        <v>-3.4737209429574022E-8</v>
      </c>
      <c r="AM1356" s="71">
        <f t="shared" si="675"/>
        <v>-0.94217509323819482</v>
      </c>
      <c r="AN1356" s="71">
        <f>SUM(AM$27:AM1356)</f>
        <v>756.73995431560002</v>
      </c>
      <c r="AO1356" s="71">
        <f>(1/10000)*((AL1356*Phase_Relations!B$22*H$7*U1356))/(2*(P1356-R1356))</f>
        <v>1.0490017599024334E-12</v>
      </c>
      <c r="AP1356" s="71">
        <f t="shared" si="676"/>
        <v>5.7216862769594559E-13</v>
      </c>
      <c r="AQ1356" s="72">
        <f t="shared" si="677"/>
        <v>1.0466652520822165E-19</v>
      </c>
      <c r="AR1356" s="72">
        <f t="shared" si="678"/>
        <v>5.7089420040306984E-20</v>
      </c>
      <c r="AS1356" s="71">
        <f t="shared" si="650"/>
        <v>1.3369115681244602E-6</v>
      </c>
      <c r="AT1356" s="72">
        <f t="shared" si="651"/>
        <v>7.8133522424963143E-8</v>
      </c>
      <c r="AU1356" s="97">
        <f t="shared" si="679"/>
        <v>-4.7419481690459322E-7</v>
      </c>
      <c r="AV1356" s="2"/>
      <c r="AW1356" s="2"/>
      <c r="AX1356" s="2"/>
      <c r="AY1356" s="2"/>
      <c r="AZ1356" s="2"/>
      <c r="BA1356" s="2"/>
      <c r="BC1356" s="10"/>
      <c r="BE1356" s="10"/>
      <c r="BI1356" s="10"/>
    </row>
    <row r="1357" spans="1:61" x14ac:dyDescent="0.2">
      <c r="A1357" s="9">
        <f>Raw_Data!A1355</f>
        <v>40775.827511574076</v>
      </c>
      <c r="B1357" s="10">
        <f>Raw_Data!J1355</f>
        <v>-1.511334049051761E-2</v>
      </c>
      <c r="C1357" s="10">
        <f>Raw_Data!K1355</f>
        <v>-0.28818339537956028</v>
      </c>
      <c r="D1357" s="10">
        <f>Raw_Data!L1355</f>
        <v>1.6237314272191758E-2</v>
      </c>
      <c r="E1357" s="10">
        <f>Raw_Data!M1355</f>
        <v>1.8403374279065243E-2</v>
      </c>
      <c r="F1357" s="10">
        <f>Raw_Data!N1355</f>
        <v>1.8498631014635978E-2</v>
      </c>
      <c r="J1357" s="74">
        <f t="shared" si="652"/>
        <v>363068.99999992456</v>
      </c>
      <c r="K1357" s="69">
        <f t="shared" si="653"/>
        <v>7086.5576878365555</v>
      </c>
      <c r="L1357" s="69">
        <f>K1357+$D$8-$B$8*Q1357+Phase_Relations!$C$24*Q1357</f>
        <v>7335.1875111408499</v>
      </c>
      <c r="M1357" s="69">
        <f t="shared" si="654"/>
        <v>8.1928678962657861E-2</v>
      </c>
      <c r="N1357" s="69">
        <f t="shared" si="655"/>
        <v>0.20809884456515096</v>
      </c>
      <c r="O1357" s="70">
        <f t="shared" si="656"/>
        <v>48.784911623131251</v>
      </c>
      <c r="P1357" s="70">
        <f t="shared" si="657"/>
        <v>336.44766636642242</v>
      </c>
      <c r="Q1357" s="70">
        <f t="shared" si="658"/>
        <v>55.249964500355233</v>
      </c>
      <c r="R1357" s="111">
        <f t="shared" si="659"/>
        <v>381.03423793348435</v>
      </c>
      <c r="S1357" s="70">
        <f t="shared" si="649"/>
        <v>-44.586571567061924</v>
      </c>
      <c r="T1357" s="113">
        <f t="shared" si="660"/>
        <v>0.61207132103734208</v>
      </c>
      <c r="U1357" s="70">
        <f t="shared" si="661"/>
        <v>1.5546611554348488</v>
      </c>
      <c r="V1357" s="70">
        <f>(L1357/Phase_Relations!C$24)</f>
        <v>1506.3387376384294</v>
      </c>
      <c r="W1357" s="70">
        <f t="shared" si="662"/>
        <v>216912.77821993383</v>
      </c>
      <c r="X1357" s="70">
        <f t="shared" si="663"/>
        <v>10388.543018196066</v>
      </c>
      <c r="Y1357" s="70">
        <f t="shared" si="664"/>
        <v>1451.0887731380742</v>
      </c>
      <c r="Z1357" s="70">
        <f t="shared" si="665"/>
        <v>208956.78333188267</v>
      </c>
      <c r="AA1357" s="70">
        <f t="shared" si="666"/>
        <v>10007.50878026258</v>
      </c>
      <c r="AB1357" s="70">
        <f t="shared" si="667"/>
        <v>11.805285153120737</v>
      </c>
      <c r="AC1357" s="70">
        <f t="shared" si="668"/>
        <v>0.11805285153120737</v>
      </c>
      <c r="AD1357" s="70">
        <f t="shared" si="669"/>
        <v>10037.233161307289</v>
      </c>
      <c r="AE1357" s="70">
        <f t="shared" si="670"/>
        <v>4.0016140127711992</v>
      </c>
      <c r="AF1357" s="70">
        <f t="shared" si="671"/>
        <v>-4.4553117610047254E-3</v>
      </c>
      <c r="AG1357" s="70">
        <f t="shared" si="672"/>
        <v>-4.2918984393640431E-3</v>
      </c>
      <c r="AH1357" s="70">
        <f>(U1357-Phase_Relations!$B$37)/Phase_Relations!$B$37</f>
        <v>0.95973558949255655</v>
      </c>
      <c r="AI1357" s="70">
        <f>(U1357-Phase_Relations!G$20)/Phase_Relations!G$20</f>
        <v>0.88425310710872163</v>
      </c>
      <c r="AJ1357" s="70">
        <f t="shared" si="673"/>
        <v>0.95988769032432386</v>
      </c>
      <c r="AK1357" s="70">
        <f t="shared" si="674"/>
        <v>0.489727080856385</v>
      </c>
      <c r="AL1357" s="71">
        <f>(1/(J1358-J1356))*((M1358-M1356)/Phase_Relations!B$22)</f>
        <v>-5.2209643767987738E-8</v>
      </c>
      <c r="AM1357" s="71">
        <f t="shared" si="675"/>
        <v>2.0551239833032423E-2</v>
      </c>
      <c r="AN1357" s="71">
        <f>SUM(AM$27:AM1357)</f>
        <v>756.76050555543304</v>
      </c>
      <c r="AO1357" s="71">
        <f>(1/10000)*((AL1357*Phase_Relations!B$22*H$7*U1357))/(2*(P1357-R1357))</f>
        <v>1.6097109214634492E-12</v>
      </c>
      <c r="AP1357" s="71">
        <f t="shared" si="676"/>
        <v>7.3753252354977672E-13</v>
      </c>
      <c r="AQ1357" s="72">
        <f t="shared" si="677"/>
        <v>1.6061255107424625E-19</v>
      </c>
      <c r="AR1357" s="72">
        <f t="shared" si="678"/>
        <v>7.3588977081588351E-20</v>
      </c>
      <c r="AS1357" s="71">
        <f t="shared" si="650"/>
        <v>-2.7927637328320734E-8</v>
      </c>
      <c r="AT1357" s="72">
        <f t="shared" si="651"/>
        <v>-5.7395462872692825E-6</v>
      </c>
      <c r="AU1357" s="97">
        <f t="shared" si="679"/>
        <v>-4.7625524376923901E-7</v>
      </c>
      <c r="AV1357" s="2"/>
      <c r="AW1357" s="2"/>
      <c r="AX1357" s="2"/>
      <c r="AY1357" s="2"/>
      <c r="AZ1357" s="2"/>
      <c r="BA1357" s="2"/>
      <c r="BC1357" s="10"/>
      <c r="BE1357" s="10"/>
      <c r="BI1357" s="10"/>
    </row>
    <row r="1358" spans="1:61" x14ac:dyDescent="0.2">
      <c r="A1358" s="9">
        <f>Raw_Data!A1356</f>
        <v>40775.833460648151</v>
      </c>
      <c r="B1358" s="10">
        <f>Raw_Data!J1356</f>
        <v>-1.4994432151599511E-2</v>
      </c>
      <c r="C1358" s="10">
        <f>Raw_Data!K1356</f>
        <v>-0.28774277418761063</v>
      </c>
      <c r="D1358" s="10">
        <f>Raw_Data!L1356</f>
        <v>1.6180734235575055E-2</v>
      </c>
      <c r="E1358" s="10">
        <f>Raw_Data!M1356</f>
        <v>1.8389728086354841E-2</v>
      </c>
      <c r="F1358" s="10">
        <f>Raw_Data!N1356</f>
        <v>1.8497698746077779E-2</v>
      </c>
      <c r="J1358" s="74">
        <f t="shared" si="652"/>
        <v>363583.00000000745</v>
      </c>
      <c r="K1358" s="69">
        <f t="shared" si="653"/>
        <v>7030.8022574711358</v>
      </c>
      <c r="L1358" s="69">
        <f>K1358+$D$8-$B$8*Q1358+Phase_Relations!$C$24*Q1358</f>
        <v>7279.251020233256</v>
      </c>
      <c r="M1358" s="69">
        <f t="shared" si="654"/>
        <v>8.1832656356250269E-2</v>
      </c>
      <c r="N1358" s="69">
        <f t="shared" si="655"/>
        <v>0.20785494714487568</v>
      </c>
      <c r="O1358" s="70">
        <f t="shared" si="656"/>
        <v>48.614917248463847</v>
      </c>
      <c r="P1358" s="70">
        <f t="shared" si="657"/>
        <v>335.27529136871618</v>
      </c>
      <c r="Q1358" s="70">
        <f t="shared" si="658"/>
        <v>55.208996379434474</v>
      </c>
      <c r="R1358" s="111">
        <f t="shared" si="659"/>
        <v>380.7516991685136</v>
      </c>
      <c r="S1358" s="70">
        <f t="shared" si="649"/>
        <v>-45.476407799797414</v>
      </c>
      <c r="T1358" s="113">
        <f t="shared" si="660"/>
        <v>0.6121673436437497</v>
      </c>
      <c r="U1358" s="70">
        <f t="shared" si="661"/>
        <v>1.5549050528551243</v>
      </c>
      <c r="V1358" s="70">
        <f>(L1358/Phase_Relations!C$24)</f>
        <v>1494.8517370711374</v>
      </c>
      <c r="W1358" s="70">
        <f t="shared" si="662"/>
        <v>215258.6501382438</v>
      </c>
      <c r="X1358" s="70">
        <f t="shared" si="663"/>
        <v>10309.322324628534</v>
      </c>
      <c r="Y1358" s="70">
        <f t="shared" si="664"/>
        <v>1439.642740691703</v>
      </c>
      <c r="Z1358" s="70">
        <f t="shared" si="665"/>
        <v>207308.55465960523</v>
      </c>
      <c r="AA1358" s="70">
        <f t="shared" si="666"/>
        <v>9928.5706254600209</v>
      </c>
      <c r="AB1358" s="70">
        <f t="shared" si="667"/>
        <v>11.791449042687352</v>
      </c>
      <c r="AC1358" s="70">
        <f t="shared" si="668"/>
        <v>0.11791449042687352</v>
      </c>
      <c r="AD1358" s="70">
        <f t="shared" si="669"/>
        <v>9958.8882306598862</v>
      </c>
      <c r="AE1358" s="70">
        <f t="shared" si="670"/>
        <v>3.9982108582791769</v>
      </c>
      <c r="AF1358" s="70">
        <f t="shared" si="671"/>
        <v>-4.5803579906236857E-3</v>
      </c>
      <c r="AG1358" s="70">
        <f t="shared" si="672"/>
        <v>-4.411192740686379E-3</v>
      </c>
      <c r="AH1358" s="70">
        <f>(U1358-Phase_Relations!$B$37)/Phase_Relations!$B$37</f>
        <v>0.96004303555759019</v>
      </c>
      <c r="AI1358" s="70">
        <f>(U1358-Phase_Relations!G$20)/Phase_Relations!G$20</f>
        <v>0.88454871137616153</v>
      </c>
      <c r="AJ1358" s="70">
        <f t="shared" si="673"/>
        <v>0.95999077704496549</v>
      </c>
      <c r="AK1358" s="70">
        <f t="shared" si="674"/>
        <v>0.4898071206301236</v>
      </c>
      <c r="AL1358" s="71">
        <f>(1/(J1359-J1357))*((M1359-M1357)/Phase_Relations!B$22)</f>
        <v>-8.7733451343689657E-8</v>
      </c>
      <c r="AM1358" s="71">
        <f t="shared" si="675"/>
        <v>-1.3833427190931564</v>
      </c>
      <c r="AN1358" s="71">
        <f>SUM(AM$27:AM1358)</f>
        <v>755.37716283633983</v>
      </c>
      <c r="AO1358" s="71">
        <f>(1/10000)*((AL1358*Phase_Relations!B$22*H$7*U1358))/(2*(P1358-R1358))</f>
        <v>2.6524574709167367E-12</v>
      </c>
      <c r="AP1358" s="71">
        <f t="shared" si="676"/>
        <v>9.195822347954632E-13</v>
      </c>
      <c r="AQ1358" s="72">
        <f t="shared" si="677"/>
        <v>2.6465494850005203E-19</v>
      </c>
      <c r="AR1358" s="72">
        <f t="shared" si="678"/>
        <v>9.1753399125092237E-20</v>
      </c>
      <c r="AS1358" s="71">
        <f t="shared" si="650"/>
        <v>2.0024448268387149E-6</v>
      </c>
      <c r="AT1358" s="72">
        <f t="shared" si="651"/>
        <v>1.319021086472642E-7</v>
      </c>
      <c r="AU1358" s="97">
        <f t="shared" si="679"/>
        <v>-4.8618914279064406E-7</v>
      </c>
      <c r="AV1358" s="2"/>
      <c r="AW1358" s="2"/>
      <c r="AX1358" s="2"/>
      <c r="AY1358" s="2"/>
      <c r="AZ1358" s="2"/>
      <c r="BA1358" s="2"/>
      <c r="BC1358" s="10"/>
      <c r="BE1358" s="10"/>
      <c r="BI1358" s="10"/>
    </row>
    <row r="1359" spans="1:61" x14ac:dyDescent="0.2">
      <c r="A1359" s="9">
        <f>Raw_Data!A1357</f>
        <v>40775.839409722219</v>
      </c>
      <c r="B1359" s="10">
        <f>Raw_Data!J1357</f>
        <v>-1.487301785388081E-2</v>
      </c>
      <c r="C1359" s="10">
        <f>Raw_Data!K1357</f>
        <v>-0.28741022989179044</v>
      </c>
      <c r="D1359" s="10">
        <f>Raw_Data!L1357</f>
        <v>1.6174130855986756E-2</v>
      </c>
      <c r="E1359" s="10">
        <f>Raw_Data!M1357</f>
        <v>1.8415393380042541E-2</v>
      </c>
      <c r="F1359" s="10">
        <f>Raw_Data!N1357</f>
        <v>1.8507893939413378E-2</v>
      </c>
      <c r="J1359" s="74">
        <f t="shared" si="652"/>
        <v>364096.9999994617</v>
      </c>
      <c r="K1359" s="69">
        <f t="shared" si="653"/>
        <v>6973.8717975604641</v>
      </c>
      <c r="L1359" s="69">
        <f>K1359+$D$8-$B$8*Q1359+Phase_Relations!$C$24*Q1359</f>
        <v>7222.6610928131313</v>
      </c>
      <c r="M1359" s="69">
        <f t="shared" si="654"/>
        <v>8.1769854393894281E-2</v>
      </c>
      <c r="N1359" s="69">
        <f t="shared" si="655"/>
        <v>0.20769543016049147</v>
      </c>
      <c r="O1359" s="70">
        <f t="shared" si="656"/>
        <v>48.595077434795833</v>
      </c>
      <c r="P1359" s="70">
        <f t="shared" si="657"/>
        <v>335.13846506755743</v>
      </c>
      <c r="Q1359" s="70">
        <f t="shared" si="658"/>
        <v>55.286047823568268</v>
      </c>
      <c r="R1359" s="111">
        <f t="shared" si="659"/>
        <v>381.28308843840188</v>
      </c>
      <c r="S1359" s="70">
        <f t="shared" si="649"/>
        <v>-46.144623370844442</v>
      </c>
      <c r="T1359" s="113">
        <f t="shared" si="660"/>
        <v>0.61223014560610567</v>
      </c>
      <c r="U1359" s="70">
        <f t="shared" si="661"/>
        <v>1.5550645698395085</v>
      </c>
      <c r="V1359" s="70">
        <f>(L1359/Phase_Relations!C$24)</f>
        <v>1483.2305481507981</v>
      </c>
      <c r="W1359" s="70">
        <f t="shared" si="662"/>
        <v>213585.19893371491</v>
      </c>
      <c r="X1359" s="70">
        <f t="shared" si="663"/>
        <v>10229.176194143434</v>
      </c>
      <c r="Y1359" s="70">
        <f t="shared" si="664"/>
        <v>1427.9445003272299</v>
      </c>
      <c r="Z1359" s="70">
        <f t="shared" si="665"/>
        <v>205624.00804712111</v>
      </c>
      <c r="AA1359" s="70">
        <f t="shared" si="666"/>
        <v>9847.8931057050322</v>
      </c>
      <c r="AB1359" s="70">
        <f t="shared" si="667"/>
        <v>11.78239976857266</v>
      </c>
      <c r="AC1359" s="70">
        <f t="shared" si="668"/>
        <v>0.1178239976857266</v>
      </c>
      <c r="AD1359" s="70">
        <f t="shared" si="669"/>
        <v>9878.6561879522615</v>
      </c>
      <c r="AE1359" s="70">
        <f t="shared" si="670"/>
        <v>3.9946978707161667</v>
      </c>
      <c r="AF1359" s="70">
        <f t="shared" si="671"/>
        <v>-4.6857356061381465E-3</v>
      </c>
      <c r="AG1359" s="70">
        <f t="shared" si="672"/>
        <v>-4.5110791421565186E-3</v>
      </c>
      <c r="AH1359" s="70">
        <f>(U1359-Phase_Relations!$B$37)/Phase_Relations!$B$37</f>
        <v>0.96024411545872068</v>
      </c>
      <c r="AI1359" s="70">
        <f>(U1359-Phase_Relations!G$20)/Phase_Relations!G$20</f>
        <v>0.88474204634977416</v>
      </c>
      <c r="AJ1359" s="70">
        <f t="shared" si="673"/>
        <v>0.96006755630204643</v>
      </c>
      <c r="AK1359" s="70">
        <f t="shared" si="674"/>
        <v>0.48985945571070472</v>
      </c>
      <c r="AL1359" s="71">
        <f>(1/(J1360-J1358))*((M1360-M1358)/Phase_Relations!B$22)</f>
        <v>-2.0540142368849586E-8</v>
      </c>
      <c r="AM1359" s="71">
        <f t="shared" si="675"/>
        <v>-0.89757688603199015</v>
      </c>
      <c r="AN1359" s="71">
        <f>SUM(AM$27:AM1359)</f>
        <v>754.47958595030786</v>
      </c>
      <c r="AO1359" s="71">
        <f>(1/10000)*((AL1359*Phase_Relations!B$22*H$7*U1359))/(2*(P1359-R1359))</f>
        <v>6.1206319176731072E-13</v>
      </c>
      <c r="AP1359" s="71">
        <f t="shared" si="676"/>
        <v>9.5705646834562151E-13</v>
      </c>
      <c r="AQ1359" s="72">
        <f t="shared" si="677"/>
        <v>6.1069990479421327E-20</v>
      </c>
      <c r="AR1359" s="72">
        <f t="shared" si="678"/>
        <v>9.5492475607577079E-20</v>
      </c>
      <c r="AS1359" s="71">
        <f t="shared" si="650"/>
        <v>1.2786603740730714E-6</v>
      </c>
      <c r="AT1359" s="72">
        <f t="shared" si="651"/>
        <v>4.7665584643633177E-8</v>
      </c>
      <c r="AU1359" s="97">
        <f t="shared" si="679"/>
        <v>-4.8616294136634411E-7</v>
      </c>
      <c r="AV1359" s="2"/>
      <c r="AW1359" s="2"/>
      <c r="AX1359" s="2"/>
      <c r="AY1359" s="2"/>
      <c r="AZ1359" s="2"/>
      <c r="BA1359" s="2"/>
      <c r="BC1359" s="10"/>
      <c r="BE1359" s="10"/>
      <c r="BI1359" s="10"/>
    </row>
    <row r="1360" spans="1:61" x14ac:dyDescent="0.2">
      <c r="A1360" s="9">
        <f>Raw_Data!A1358</f>
        <v>40775.845358796294</v>
      </c>
      <c r="B1360" s="10">
        <f>Raw_Data!J1358</f>
        <v>-1.475637794212341E-2</v>
      </c>
      <c r="C1360" s="10">
        <f>Raw_Data!K1358</f>
        <v>-0.28737697546221064</v>
      </c>
      <c r="D1360" s="10">
        <f>Raw_Data!L1358</f>
        <v>1.6090472212425055E-2</v>
      </c>
      <c r="E1360" s="10">
        <f>Raw_Data!M1358</f>
        <v>1.8419609566650244E-2</v>
      </c>
      <c r="F1360" s="10">
        <f>Raw_Data!N1358</f>
        <v>1.8514575197414177E-2</v>
      </c>
      <c r="J1360" s="74">
        <f t="shared" si="652"/>
        <v>364610.99999954458</v>
      </c>
      <c r="K1360" s="69">
        <f t="shared" si="653"/>
        <v>6919.1800195321994</v>
      </c>
      <c r="L1360" s="69">
        <f>K1360+$D$8-$B$8*Q1360+Phase_Relations!$C$24*Q1360</f>
        <v>7168.0252560315785</v>
      </c>
      <c r="M1360" s="69">
        <f t="shared" si="654"/>
        <v>8.1795472372215544E-2</v>
      </c>
      <c r="N1360" s="69">
        <f t="shared" si="655"/>
        <v>0.20776049982542749</v>
      </c>
      <c r="O1360" s="70">
        <f t="shared" si="656"/>
        <v>48.343725550841832</v>
      </c>
      <c r="P1360" s="70">
        <f t="shared" si="657"/>
        <v>333.40500379890921</v>
      </c>
      <c r="Q1360" s="70">
        <f t="shared" si="658"/>
        <v>55.298705511059154</v>
      </c>
      <c r="R1360" s="111">
        <f t="shared" si="659"/>
        <v>381.37038283489073</v>
      </c>
      <c r="S1360" s="70">
        <f t="shared" si="649"/>
        <v>-47.965379035981528</v>
      </c>
      <c r="T1360" s="113">
        <f t="shared" si="660"/>
        <v>0.61220452762778443</v>
      </c>
      <c r="U1360" s="70">
        <f t="shared" si="661"/>
        <v>1.5549995001745724</v>
      </c>
      <c r="V1360" s="70">
        <f>(L1360/Phase_Relations!C$24)</f>
        <v>1472.0106471895283</v>
      </c>
      <c r="W1360" s="70">
        <f t="shared" si="662"/>
        <v>211969.53319529208</v>
      </c>
      <c r="X1360" s="70">
        <f t="shared" si="663"/>
        <v>10151.797566824333</v>
      </c>
      <c r="Y1360" s="70">
        <f t="shared" si="664"/>
        <v>1416.7119416784692</v>
      </c>
      <c r="Z1360" s="70">
        <f t="shared" si="665"/>
        <v>204006.51960169958</v>
      </c>
      <c r="AA1360" s="70">
        <f t="shared" si="666"/>
        <v>9770.4271839894427</v>
      </c>
      <c r="AB1360" s="70">
        <f t="shared" si="667"/>
        <v>11.786091119915776</v>
      </c>
      <c r="AC1360" s="70">
        <f t="shared" si="668"/>
        <v>0.11786091119915776</v>
      </c>
      <c r="AD1360" s="70">
        <f t="shared" si="669"/>
        <v>9802.404103346762</v>
      </c>
      <c r="AE1360" s="70">
        <f t="shared" si="670"/>
        <v>3.9913326023018998</v>
      </c>
      <c r="AF1360" s="70">
        <f t="shared" si="671"/>
        <v>-4.9092407253780272E-3</v>
      </c>
      <c r="AG1360" s="70">
        <f t="shared" si="672"/>
        <v>-4.7248163411700078E-3</v>
      </c>
      <c r="AH1360" s="70">
        <f>(U1360-Phase_Relations!$B$37)/Phase_Relations!$B$37</f>
        <v>0.9601620915799316</v>
      </c>
      <c r="AI1360" s="70">
        <f>(U1360-Phase_Relations!G$20)/Phase_Relations!G$20</f>
        <v>0.88466318175738012</v>
      </c>
      <c r="AJ1360" s="70">
        <f t="shared" si="673"/>
        <v>0.96017632624470173</v>
      </c>
      <c r="AK1360" s="70">
        <f t="shared" si="674"/>
        <v>0.48983810864642369</v>
      </c>
      <c r="AL1360" s="71">
        <f>(1/(J1361-J1359))*((M1361-M1359)/Phase_Relations!B$22)</f>
        <v>1.9083445483783735E-9</v>
      </c>
      <c r="AM1360" s="71">
        <f t="shared" si="675"/>
        <v>0.36324854170115067</v>
      </c>
      <c r="AN1360" s="71">
        <f>SUM(AM$27:AM1360)</f>
        <v>754.84283449200905</v>
      </c>
      <c r="AO1360" s="71">
        <f>(1/10000)*((AL1360*Phase_Relations!B$22*H$7*U1360))/(2*(P1360-R1360))</f>
        <v>-5.4704701655696788E-14</v>
      </c>
      <c r="AP1360" s="71">
        <f t="shared" si="676"/>
        <v>1.2224979964448619E-12</v>
      </c>
      <c r="AQ1360" s="72">
        <f t="shared" si="677"/>
        <v>-5.4582854421395617E-21</v>
      </c>
      <c r="AR1360" s="72">
        <f t="shared" si="678"/>
        <v>1.2197750495079964E-19</v>
      </c>
      <c r="AS1360" s="71">
        <f t="shared" si="650"/>
        <v>-5.4875491452681508E-7</v>
      </c>
      <c r="AT1360" s="72">
        <f t="shared" si="651"/>
        <v>9.9268189069707853E-9</v>
      </c>
      <c r="AU1360" s="97">
        <f t="shared" si="679"/>
        <v>-4.639236679509776E-7</v>
      </c>
      <c r="AV1360" s="2"/>
      <c r="AW1360" s="2"/>
      <c r="AX1360" s="2"/>
      <c r="AY1360" s="2"/>
      <c r="AZ1360" s="2"/>
      <c r="BA1360" s="2"/>
      <c r="BC1360" s="10"/>
      <c r="BE1360" s="10"/>
      <c r="BI1360" s="10"/>
    </row>
    <row r="1361" spans="1:61" x14ac:dyDescent="0.2">
      <c r="A1361" s="9">
        <f>Raw_Data!A1359</f>
        <v>40775.851319444446</v>
      </c>
      <c r="B1361" s="10">
        <f>Raw_Data!J1359</f>
        <v>-1.463618693235001E-2</v>
      </c>
      <c r="C1361" s="10">
        <f>Raw_Data!K1359</f>
        <v>-0.2871810118593201</v>
      </c>
      <c r="D1361" s="10">
        <f>Raw_Data!L1359</f>
        <v>1.6078405605119757E-2</v>
      </c>
      <c r="E1361" s="10">
        <f>Raw_Data!M1359</f>
        <v>1.8434443417560044E-2</v>
      </c>
      <c r="F1361" s="10">
        <f>Raw_Data!N1359</f>
        <v>1.8516344117242577E-2</v>
      </c>
      <c r="J1361" s="74">
        <f t="shared" si="652"/>
        <v>365125.99999986123</v>
      </c>
      <c r="K1361" s="69">
        <f t="shared" si="653"/>
        <v>6862.823152243137</v>
      </c>
      <c r="L1361" s="69">
        <f>K1361+$D$8-$B$8*Q1361+Phase_Relations!$C$24*Q1361</f>
        <v>7111.8652073823569</v>
      </c>
      <c r="M1361" s="69">
        <f t="shared" si="654"/>
        <v>8.1773312445893059E-2</v>
      </c>
      <c r="N1361" s="69">
        <f t="shared" si="655"/>
        <v>0.20770421361256838</v>
      </c>
      <c r="O1361" s="70">
        <f t="shared" si="656"/>
        <v>48.307471502844002</v>
      </c>
      <c r="P1361" s="70">
        <f t="shared" si="657"/>
        <v>333.15497588168279</v>
      </c>
      <c r="Q1361" s="70">
        <f t="shared" si="658"/>
        <v>55.343239177752132</v>
      </c>
      <c r="R1361" s="111">
        <f t="shared" si="659"/>
        <v>381.67751157070433</v>
      </c>
      <c r="S1361" s="70">
        <f t="shared" si="649"/>
        <v>-48.522535689021538</v>
      </c>
      <c r="T1361" s="113">
        <f t="shared" si="660"/>
        <v>0.61222668755410692</v>
      </c>
      <c r="U1361" s="70">
        <f t="shared" si="661"/>
        <v>1.5550557863874317</v>
      </c>
      <c r="V1361" s="70">
        <f>(L1361/Phase_Relations!C$24)</f>
        <v>1460.4777372728431</v>
      </c>
      <c r="W1361" s="70">
        <f t="shared" si="662"/>
        <v>210308.79416728939</v>
      </c>
      <c r="X1361" s="70">
        <f t="shared" si="663"/>
        <v>10072.260257054089</v>
      </c>
      <c r="Y1361" s="70">
        <f t="shared" si="664"/>
        <v>1405.134498095091</v>
      </c>
      <c r="Z1361" s="70">
        <f t="shared" si="665"/>
        <v>202339.3677256931</v>
      </c>
      <c r="AA1361" s="70">
        <f t="shared" si="666"/>
        <v>9690.5827454833852</v>
      </c>
      <c r="AB1361" s="70">
        <f t="shared" si="667"/>
        <v>11.782898046958657</v>
      </c>
      <c r="AC1361" s="70">
        <f t="shared" si="668"/>
        <v>0.11782898046958656</v>
      </c>
      <c r="AD1361" s="70">
        <f t="shared" si="669"/>
        <v>9722.9311026094001</v>
      </c>
      <c r="AE1361" s="70">
        <f t="shared" si="670"/>
        <v>3.987797208320774</v>
      </c>
      <c r="AF1361" s="70">
        <f t="shared" si="671"/>
        <v>-5.0071844968907634E-3</v>
      </c>
      <c r="AG1361" s="70">
        <f t="shared" si="672"/>
        <v>-4.8174426048054973E-3</v>
      </c>
      <c r="AH1361" s="70">
        <f>(U1361-Phase_Relations!$B$37)/Phase_Relations!$B$37</f>
        <v>0.96023304343600158</v>
      </c>
      <c r="AI1361" s="70">
        <f>(U1361-Phase_Relations!G$20)/Phase_Relations!G$20</f>
        <v>0.88473140078446311</v>
      </c>
      <c r="AJ1361" s="70">
        <f t="shared" si="673"/>
        <v>0.96031244014949779</v>
      </c>
      <c r="AK1361" s="70">
        <f t="shared" si="674"/>
        <v>0.4898565742738698</v>
      </c>
      <c r="AL1361" s="71">
        <f>(1/(J1362-J1360))*((M1362-M1360)/Phase_Relations!B$22)</f>
        <v>-7.6141420825364542E-8</v>
      </c>
      <c r="AM1361" s="71">
        <f t="shared" si="675"/>
        <v>-0.31172909912415553</v>
      </c>
      <c r="AN1361" s="71">
        <f>SUM(AM$27:AM1361)</f>
        <v>754.53110539288491</v>
      </c>
      <c r="AO1361" s="71">
        <f>(1/10000)*((AL1361*Phase_Relations!B$22*H$7*U1361))/(2*(P1361-R1361))</f>
        <v>2.1576895308021332E-12</v>
      </c>
      <c r="AP1361" s="71">
        <f t="shared" si="676"/>
        <v>1.4444104996815068E-12</v>
      </c>
      <c r="AQ1361" s="72">
        <f t="shared" si="677"/>
        <v>2.152883572742741E-19</v>
      </c>
      <c r="AR1361" s="72">
        <f t="shared" si="678"/>
        <v>1.4411932730217315E-19</v>
      </c>
      <c r="AS1361" s="71">
        <f t="shared" si="650"/>
        <v>4.5546201542494439E-7</v>
      </c>
      <c r="AT1361" s="72">
        <f t="shared" si="651"/>
        <v>4.7173777991963432E-7</v>
      </c>
      <c r="AU1361" s="97">
        <f t="shared" si="679"/>
        <v>-4.6671876534825803E-7</v>
      </c>
      <c r="AV1361" s="2"/>
      <c r="AW1361" s="2"/>
      <c r="AX1361" s="2"/>
      <c r="AY1361" s="2"/>
      <c r="AZ1361" s="2"/>
      <c r="BA1361" s="2"/>
      <c r="BC1361" s="10"/>
      <c r="BE1361" s="10"/>
      <c r="BI1361" s="10"/>
    </row>
    <row r="1362" spans="1:61" x14ac:dyDescent="0.2">
      <c r="A1362" s="9">
        <f>Raw_Data!A1360</f>
        <v>40775.857268518521</v>
      </c>
      <c r="B1362" s="10">
        <f>Raw_Data!J1360</f>
        <v>-1.452018835602031E-2</v>
      </c>
      <c r="C1362" s="10">
        <f>Raw_Data!K1360</f>
        <v>-0.28667744478279999</v>
      </c>
      <c r="D1362" s="10">
        <f>Raw_Data!L1360</f>
        <v>1.6027490698113957E-2</v>
      </c>
      <c r="E1362" s="10">
        <f>Raw_Data!M1360</f>
        <v>1.8418006228081141E-2</v>
      </c>
      <c r="F1362" s="10">
        <f>Raw_Data!N1360</f>
        <v>1.8511085166401278E-2</v>
      </c>
      <c r="J1362" s="74">
        <f t="shared" si="652"/>
        <v>365639.99999994412</v>
      </c>
      <c r="K1362" s="69">
        <f t="shared" si="653"/>
        <v>6808.4320926767159</v>
      </c>
      <c r="L1362" s="69">
        <f>K1362+$D$8-$B$8*Q1362+Phase_Relations!$C$24*Q1362</f>
        <v>7057.2560557442475</v>
      </c>
      <c r="M1362" s="69">
        <f t="shared" si="654"/>
        <v>8.1657498863868375E-2</v>
      </c>
      <c r="N1362" s="69">
        <f t="shared" si="655"/>
        <v>0.20741004711422567</v>
      </c>
      <c r="O1362" s="70">
        <f t="shared" si="656"/>
        <v>48.15449797551431</v>
      </c>
      <c r="P1362" s="70">
        <f t="shared" si="657"/>
        <v>332.09998603802973</v>
      </c>
      <c r="Q1362" s="70">
        <f t="shared" si="658"/>
        <v>55.293892024266924</v>
      </c>
      <c r="R1362" s="111">
        <f t="shared" si="659"/>
        <v>381.3371863742546</v>
      </c>
      <c r="S1362" s="70">
        <f t="shared" si="649"/>
        <v>-49.237200336224873</v>
      </c>
      <c r="T1362" s="113">
        <f t="shared" si="660"/>
        <v>0.61234250113613153</v>
      </c>
      <c r="U1362" s="70">
        <f t="shared" si="661"/>
        <v>1.5553499528857742</v>
      </c>
      <c r="V1362" s="70">
        <f>(L1362/Phase_Relations!C$24)</f>
        <v>1449.2633163167166</v>
      </c>
      <c r="W1362" s="70">
        <f t="shared" si="662"/>
        <v>208693.91754960717</v>
      </c>
      <c r="X1362" s="70">
        <f t="shared" si="663"/>
        <v>9994.919422873907</v>
      </c>
      <c r="Y1362" s="70">
        <f t="shared" si="664"/>
        <v>1393.9694242924497</v>
      </c>
      <c r="Z1362" s="70">
        <f t="shared" si="665"/>
        <v>200731.59709811275</v>
      </c>
      <c r="AA1362" s="70">
        <f t="shared" si="666"/>
        <v>9613.5822364996529</v>
      </c>
      <c r="AB1362" s="70">
        <f t="shared" si="667"/>
        <v>11.766210210932048</v>
      </c>
      <c r="AC1362" s="70">
        <f t="shared" si="668"/>
        <v>0.11766210210932047</v>
      </c>
      <c r="AD1362" s="70">
        <f t="shared" si="669"/>
        <v>9646.4070367238019</v>
      </c>
      <c r="AE1362" s="70">
        <f t="shared" si="670"/>
        <v>3.9843655833243541</v>
      </c>
      <c r="AF1362" s="70">
        <f t="shared" si="671"/>
        <v>-5.1216288710036924E-3</v>
      </c>
      <c r="AG1362" s="70">
        <f t="shared" si="672"/>
        <v>-4.9262228391299392E-3</v>
      </c>
      <c r="AH1362" s="70">
        <f>(U1362-Phase_Relations!$B$37)/Phase_Relations!$B$37</f>
        <v>0.9606038564289312</v>
      </c>
      <c r="AI1362" s="70">
        <f>(U1362-Phase_Relations!G$20)/Phase_Relations!G$20</f>
        <v>0.88508793129696184</v>
      </c>
      <c r="AJ1362" s="70">
        <f t="shared" si="673"/>
        <v>0.96047184142065589</v>
      </c>
      <c r="AK1362" s="70">
        <f t="shared" si="674"/>
        <v>0.48995305873700934</v>
      </c>
      <c r="AL1362" s="71">
        <f>(1/(J1363-J1361))*((M1363-M1361)/Phase_Relations!B$22)</f>
        <v>-1.3640372562930893E-8</v>
      </c>
      <c r="AM1362" s="71">
        <f t="shared" si="675"/>
        <v>-1.6161616940656822</v>
      </c>
      <c r="AN1362" s="71">
        <f>SUM(AM$27:AM1362)</f>
        <v>752.91494369881923</v>
      </c>
      <c r="AO1362" s="71">
        <f>(1/10000)*((AL1362*Phase_Relations!B$22*H$7*U1362))/(2*(P1362-R1362))</f>
        <v>3.8100133239421445E-13</v>
      </c>
      <c r="AP1362" s="71">
        <f t="shared" si="676"/>
        <v>1.3445652657421444E-12</v>
      </c>
      <c r="AQ1362" s="72">
        <f t="shared" si="677"/>
        <v>3.8015270408234683E-20</v>
      </c>
      <c r="AR1362" s="72">
        <f t="shared" si="678"/>
        <v>1.3415704306729536E-19</v>
      </c>
      <c r="AS1362" s="71">
        <f t="shared" si="650"/>
        <v>2.4720041770869839E-6</v>
      </c>
      <c r="AT1362" s="72">
        <f t="shared" si="651"/>
        <v>1.5347624399928236E-8</v>
      </c>
      <c r="AU1362" s="97">
        <f t="shared" si="679"/>
        <v>1.3817528665987325E-7</v>
      </c>
      <c r="AV1362" s="2"/>
      <c r="AW1362" s="2"/>
      <c r="AX1362" s="2"/>
      <c r="AY1362" s="2"/>
      <c r="AZ1362" s="2"/>
      <c r="BA1362" s="2"/>
      <c r="BC1362" s="10"/>
      <c r="BE1362" s="10"/>
      <c r="BI1362" s="10"/>
    </row>
    <row r="1363" spans="1:61" x14ac:dyDescent="0.2">
      <c r="A1363" s="9">
        <f>Raw_Data!A1361</f>
        <v>40775.863217592596</v>
      </c>
      <c r="B1363" s="10">
        <f>Raw_Data!J1361</f>
        <v>-1.4401612561398011E-2</v>
      </c>
      <c r="C1363" s="10">
        <f>Raw_Data!K1361</f>
        <v>-0.28686034414550043</v>
      </c>
      <c r="D1363" s="10">
        <f>Raw_Data!L1361</f>
        <v>1.6013511961107757E-2</v>
      </c>
      <c r="E1363" s="10">
        <f>Raw_Data!M1361</f>
        <v>1.8440619240196642E-2</v>
      </c>
      <c r="F1363" s="10">
        <f>Raw_Data!N1361</f>
        <v>1.8489523467951578E-2</v>
      </c>
      <c r="J1363" s="74">
        <f t="shared" si="652"/>
        <v>366154.00000002701</v>
      </c>
      <c r="K1363" s="69">
        <f t="shared" si="653"/>
        <v>6752.8325904026024</v>
      </c>
      <c r="L1363" s="69">
        <f>K1363+$D$8-$B$8*Q1363+Phase_Relations!$C$24*Q1363</f>
        <v>7001.9565876496818</v>
      </c>
      <c r="M1363" s="69">
        <f t="shared" si="654"/>
        <v>8.1748619170315423E-2</v>
      </c>
      <c r="N1363" s="69">
        <f t="shared" si="655"/>
        <v>0.20764149269260118</v>
      </c>
      <c r="O1363" s="70">
        <f t="shared" si="656"/>
        <v>48.112498945501173</v>
      </c>
      <c r="P1363" s="70">
        <f t="shared" si="657"/>
        <v>331.81033755518052</v>
      </c>
      <c r="Q1363" s="70">
        <f t="shared" si="658"/>
        <v>55.361780015766861</v>
      </c>
      <c r="R1363" s="111">
        <f t="shared" si="659"/>
        <v>381.80537941908182</v>
      </c>
      <c r="S1363" s="70">
        <f t="shared" si="649"/>
        <v>-49.995041863901292</v>
      </c>
      <c r="T1363" s="113">
        <f t="shared" si="660"/>
        <v>0.61225138082968455</v>
      </c>
      <c r="U1363" s="70">
        <f t="shared" si="661"/>
        <v>1.5551185073073988</v>
      </c>
      <c r="V1363" s="70">
        <f>(L1363/Phase_Relations!C$24)</f>
        <v>1437.9071334195341</v>
      </c>
      <c r="W1363" s="70">
        <f t="shared" si="662"/>
        <v>207058.62721241292</v>
      </c>
      <c r="X1363" s="70">
        <f t="shared" si="663"/>
        <v>9916.6009201347169</v>
      </c>
      <c r="Y1363" s="70">
        <f t="shared" si="664"/>
        <v>1382.5453534037672</v>
      </c>
      <c r="Z1363" s="70">
        <f t="shared" si="665"/>
        <v>199086.53089014249</v>
      </c>
      <c r="AA1363" s="70">
        <f t="shared" si="666"/>
        <v>9534.7955407156351</v>
      </c>
      <c r="AB1363" s="70">
        <f t="shared" si="667"/>
        <v>11.779339938085798</v>
      </c>
      <c r="AC1363" s="70">
        <f t="shared" si="668"/>
        <v>0.11779339938085798</v>
      </c>
      <c r="AD1363" s="70">
        <f t="shared" si="669"/>
        <v>9568.1255686249024</v>
      </c>
      <c r="AE1363" s="70">
        <f t="shared" si="670"/>
        <v>3.9808268662056912</v>
      </c>
      <c r="AF1363" s="70">
        <f t="shared" si="671"/>
        <v>-5.2434309315193672E-3</v>
      </c>
      <c r="AG1363" s="70">
        <f t="shared" si="672"/>
        <v>-5.0415502515979141E-3</v>
      </c>
      <c r="AH1363" s="70">
        <f>(U1363-Phase_Relations!$B$37)/Phase_Relations!$B$37</f>
        <v>0.96031210659303456</v>
      </c>
      <c r="AI1363" s="70">
        <f>(U1363-Phase_Relations!G$20)/Phase_Relations!G$20</f>
        <v>0.88480741869223389</v>
      </c>
      <c r="AJ1363" s="70">
        <f t="shared" si="673"/>
        <v>0.96059173168560408</v>
      </c>
      <c r="AK1363" s="70">
        <f t="shared" si="674"/>
        <v>0.48987714933925963</v>
      </c>
      <c r="AL1363" s="71">
        <f>(1/(J1364-J1362))*((M1364-M1362)/Phase_Relations!B$22)</f>
        <v>1.5663705470521494E-8</v>
      </c>
      <c r="AM1363" s="71">
        <f t="shared" si="675"/>
        <v>1.2614078524753394</v>
      </c>
      <c r="AN1363" s="71">
        <f>SUM(AM$27:AM1363)</f>
        <v>754.1763515512946</v>
      </c>
      <c r="AO1363" s="71">
        <f>(1/10000)*((AL1363*Phase_Relations!B$22*H$7*U1363))/(2*(P1363-R1363))</f>
        <v>-4.3082069215246213E-13</v>
      </c>
      <c r="AP1363" s="71">
        <f t="shared" si="676"/>
        <v>9.3952420628657813E-13</v>
      </c>
      <c r="AQ1363" s="72">
        <f t="shared" si="677"/>
        <v>-4.2986109803660559E-20</v>
      </c>
      <c r="AR1363" s="72">
        <f t="shared" si="678"/>
        <v>9.3743154473043748E-20</v>
      </c>
      <c r="AS1363" s="71">
        <f t="shared" si="650"/>
        <v>-1.900911097184078E-6</v>
      </c>
      <c r="AT1363" s="72">
        <f t="shared" si="651"/>
        <v>2.2568288042949781E-8</v>
      </c>
      <c r="AU1363" s="97">
        <f t="shared" si="679"/>
        <v>1.2937138645066568E-7</v>
      </c>
      <c r="AV1363" s="2"/>
      <c r="AW1363" s="2"/>
      <c r="AX1363" s="2"/>
      <c r="AY1363" s="2"/>
      <c r="AZ1363" s="2"/>
      <c r="BA1363" s="2"/>
      <c r="BC1363" s="10"/>
      <c r="BE1363" s="10"/>
      <c r="BI1363" s="10"/>
    </row>
    <row r="1364" spans="1:61" x14ac:dyDescent="0.2">
      <c r="A1364" s="9">
        <f>Raw_Data!A1362</f>
        <v>40775.86917824074</v>
      </c>
      <c r="B1364" s="10">
        <f>Raw_Data!J1362</f>
        <v>-1.4289331355232211E-2</v>
      </c>
      <c r="C1364" s="10">
        <f>Raw_Data!K1362</f>
        <v>-0.28653730111528031</v>
      </c>
      <c r="D1364" s="10">
        <f>Raw_Data!L1362</f>
        <v>1.5944627785545857E-2</v>
      </c>
      <c r="E1364" s="10">
        <f>Raw_Data!M1362</f>
        <v>1.8427555000003842E-2</v>
      </c>
      <c r="F1364" s="10">
        <f>Raw_Data!N1362</f>
        <v>1.8523419796556476E-2</v>
      </c>
      <c r="J1364" s="74">
        <f t="shared" si="652"/>
        <v>366668.99999971502</v>
      </c>
      <c r="K1364" s="69">
        <f t="shared" si="653"/>
        <v>6700.1845841426348</v>
      </c>
      <c r="L1364" s="69">
        <f>K1364+$D$8-$B$8*Q1364+Phase_Relations!$C$24*Q1364</f>
        <v>6949.1352423153949</v>
      </c>
      <c r="M1364" s="69">
        <f t="shared" si="654"/>
        <v>8.1685882578970317E-2</v>
      </c>
      <c r="N1364" s="69">
        <f t="shared" si="655"/>
        <v>0.2074821417505846</v>
      </c>
      <c r="O1364" s="70">
        <f t="shared" si="656"/>
        <v>47.905536860473674</v>
      </c>
      <c r="P1364" s="70">
        <f t="shared" si="657"/>
        <v>330.38301283085292</v>
      </c>
      <c r="Q1364" s="70">
        <f t="shared" si="658"/>
        <v>55.322559012274183</v>
      </c>
      <c r="R1364" s="111">
        <f t="shared" si="659"/>
        <v>381.53488973982195</v>
      </c>
      <c r="S1364" s="70">
        <f t="shared" si="649"/>
        <v>-51.15187690896903</v>
      </c>
      <c r="T1364" s="113">
        <f t="shared" si="660"/>
        <v>0.61231411742102959</v>
      </c>
      <c r="U1364" s="70">
        <f t="shared" si="661"/>
        <v>1.5552778582494151</v>
      </c>
      <c r="V1364" s="70">
        <f>(L1364/Phase_Relations!C$24)</f>
        <v>1427.0598526199137</v>
      </c>
      <c r="W1364" s="70">
        <f t="shared" si="662"/>
        <v>205496.61877726758</v>
      </c>
      <c r="X1364" s="70">
        <f t="shared" si="663"/>
        <v>9841.7920870338876</v>
      </c>
      <c r="Y1364" s="70">
        <f t="shared" si="664"/>
        <v>1371.7372936076395</v>
      </c>
      <c r="Z1364" s="70">
        <f t="shared" si="665"/>
        <v>197530.17027950007</v>
      </c>
      <c r="AA1364" s="70">
        <f t="shared" si="666"/>
        <v>9460.2571972940659</v>
      </c>
      <c r="AB1364" s="70">
        <f t="shared" si="667"/>
        <v>11.770300083425123</v>
      </c>
      <c r="AC1364" s="70">
        <f t="shared" si="668"/>
        <v>0.11770300083425124</v>
      </c>
      <c r="AD1364" s="70">
        <f t="shared" si="669"/>
        <v>9494.3584485667125</v>
      </c>
      <c r="AE1364" s="70">
        <f t="shared" si="670"/>
        <v>3.9774656239797626</v>
      </c>
      <c r="AF1364" s="70">
        <f t="shared" si="671"/>
        <v>-5.4070281433363241E-3</v>
      </c>
      <c r="AG1364" s="70">
        <f t="shared" si="672"/>
        <v>-5.1974149074292368E-3</v>
      </c>
      <c r="AH1364" s="70">
        <f>(U1364-Phase_Relations!$B$37)/Phase_Relations!$B$37</f>
        <v>0.96051297718866047</v>
      </c>
      <c r="AI1364" s="70">
        <f>(U1364-Phase_Relations!G$20)/Phase_Relations!G$20</f>
        <v>0.88500055242209219</v>
      </c>
      <c r="AJ1364" s="70">
        <f t="shared" si="673"/>
        <v>0.96067024750853491</v>
      </c>
      <c r="AK1364" s="70">
        <f t="shared" si="674"/>
        <v>0.4899294155991859</v>
      </c>
      <c r="AL1364" s="71">
        <f>(1/(J1365-J1363))*((M1365-M1363)/Phase_Relations!B$22)</f>
        <v>-1.1255607763536363E-7</v>
      </c>
      <c r="AM1364" s="71">
        <f t="shared" si="675"/>
        <v>-0.86161042493414264</v>
      </c>
      <c r="AN1364" s="71">
        <f>SUM(AM$27:AM1364)</f>
        <v>753.31474112636045</v>
      </c>
      <c r="AO1364" s="71">
        <f>(1/10000)*((AL1364*Phase_Relations!B$22*H$7*U1364))/(2*(P1364-R1364))</f>
        <v>3.0260831545656389E-12</v>
      </c>
      <c r="AP1364" s="71">
        <f t="shared" si="676"/>
        <v>8.1469833212644713E-13</v>
      </c>
      <c r="AQ1364" s="72">
        <f t="shared" si="677"/>
        <v>3.0193429685854673E-19</v>
      </c>
      <c r="AR1364" s="72">
        <f t="shared" si="678"/>
        <v>8.128837031173324E-20</v>
      </c>
      <c r="AS1364" s="71">
        <f t="shared" si="650"/>
        <v>1.3890833853046607E-6</v>
      </c>
      <c r="AT1364" s="72">
        <f t="shared" si="651"/>
        <v>2.169283980927282E-7</v>
      </c>
      <c r="AU1364" s="97">
        <f t="shared" si="679"/>
        <v>1.7739867833362797E-7</v>
      </c>
      <c r="AV1364" s="2"/>
      <c r="AW1364" s="2"/>
      <c r="AX1364" s="2"/>
      <c r="AY1364" s="2"/>
      <c r="AZ1364" s="2"/>
      <c r="BA1364" s="2"/>
      <c r="BC1364" s="10"/>
      <c r="BE1364" s="10"/>
      <c r="BI1364" s="10"/>
    </row>
    <row r="1365" spans="1:61" x14ac:dyDescent="0.2">
      <c r="A1365" s="9">
        <f>Raw_Data!A1363</f>
        <v>40775.875127314815</v>
      </c>
      <c r="B1365" s="10">
        <f>Raw_Data!J1363</f>
        <v>-1.416777453852951E-2</v>
      </c>
      <c r="C1365" s="10">
        <f>Raw_Data!K1363</f>
        <v>-0.28594347201561021</v>
      </c>
      <c r="D1365" s="10">
        <f>Raw_Data!L1363</f>
        <v>1.5932371152928657E-2</v>
      </c>
      <c r="E1365" s="10">
        <f>Raw_Data!M1363</f>
        <v>1.8417661807203344E-2</v>
      </c>
      <c r="F1365" s="10">
        <f>Raw_Data!N1363</f>
        <v>1.8502240567258878E-2</v>
      </c>
      <c r="J1365" s="74">
        <f t="shared" si="652"/>
        <v>367182.9999997979</v>
      </c>
      <c r="K1365" s="69">
        <f t="shared" si="653"/>
        <v>6643.1872979070777</v>
      </c>
      <c r="L1365" s="69">
        <f>K1365+$D$8-$B$8*Q1365+Phase_Relations!$C$24*Q1365</f>
        <v>6892.0066911262866</v>
      </c>
      <c r="M1365" s="69">
        <f t="shared" si="654"/>
        <v>8.1544659791316199E-2</v>
      </c>
      <c r="N1365" s="69">
        <f t="shared" si="655"/>
        <v>0.20712343586994314</v>
      </c>
      <c r="O1365" s="70">
        <f t="shared" si="656"/>
        <v>47.868711882586084</v>
      </c>
      <c r="P1365" s="70">
        <f t="shared" si="657"/>
        <v>330.12904746611093</v>
      </c>
      <c r="Q1365" s="70">
        <f t="shared" si="658"/>
        <v>55.292858015993062</v>
      </c>
      <c r="R1365" s="111">
        <f t="shared" si="659"/>
        <v>381.33005528271076</v>
      </c>
      <c r="S1365" s="70">
        <f t="shared" si="649"/>
        <v>-51.201007816599827</v>
      </c>
      <c r="T1365" s="113">
        <f t="shared" si="660"/>
        <v>0.61245534020868375</v>
      </c>
      <c r="U1365" s="70">
        <f t="shared" si="661"/>
        <v>1.5556365641300567</v>
      </c>
      <c r="V1365" s="70">
        <f>(L1365/Phase_Relations!C$24)</f>
        <v>1415.3280530509714</v>
      </c>
      <c r="W1365" s="70">
        <f t="shared" si="662"/>
        <v>203807.23963933988</v>
      </c>
      <c r="X1365" s="70">
        <f t="shared" si="663"/>
        <v>9760.8831244894591</v>
      </c>
      <c r="Y1365" s="70">
        <f t="shared" si="664"/>
        <v>1360.0351950349784</v>
      </c>
      <c r="Z1365" s="70">
        <f t="shared" si="665"/>
        <v>195845.06808503688</v>
      </c>
      <c r="AA1365" s="70">
        <f t="shared" si="666"/>
        <v>9379.5530692067478</v>
      </c>
      <c r="AB1365" s="70">
        <f t="shared" si="667"/>
        <v>11.749950978575818</v>
      </c>
      <c r="AC1365" s="70">
        <f t="shared" si="668"/>
        <v>0.11749950978575818</v>
      </c>
      <c r="AD1365" s="70">
        <f t="shared" si="669"/>
        <v>9413.6870744178141</v>
      </c>
      <c r="AE1365" s="70">
        <f t="shared" si="670"/>
        <v>3.9737597575872825</v>
      </c>
      <c r="AF1365" s="70">
        <f t="shared" si="671"/>
        <v>-5.4587897140529768E-3</v>
      </c>
      <c r="AG1365" s="70">
        <f t="shared" si="672"/>
        <v>-5.245530262332476E-3</v>
      </c>
      <c r="AH1365" s="70">
        <f>(U1365-Phase_Relations!$B$37)/Phase_Relations!$B$37</f>
        <v>0.9609651456100532</v>
      </c>
      <c r="AI1365" s="70">
        <f>(U1365-Phase_Relations!G$20)/Phase_Relations!G$20</f>
        <v>0.88543530482313748</v>
      </c>
      <c r="AJ1365" s="70">
        <f t="shared" si="673"/>
        <v>0.96076402795146976</v>
      </c>
      <c r="AK1365" s="70">
        <f t="shared" si="674"/>
        <v>0.49004703003586453</v>
      </c>
      <c r="AL1365" s="71">
        <f>(1/(J1366-J1364))*((M1366-M1364)/Phase_Relations!B$22)</f>
        <v>-1.1338753809121464E-7</v>
      </c>
      <c r="AM1365" s="71">
        <f t="shared" si="675"/>
        <v>-1.9238090042132854</v>
      </c>
      <c r="AN1365" s="71">
        <f>SUM(AM$27:AM1365)</f>
        <v>751.39093212214721</v>
      </c>
      <c r="AO1365" s="71">
        <f>(1/10000)*((AL1365*Phase_Relations!B$22*H$7*U1365))/(2*(P1365-R1365))</f>
        <v>3.0462142890322368E-12</v>
      </c>
      <c r="AP1365" s="71">
        <f t="shared" si="676"/>
        <v>1.0376679425389076E-12</v>
      </c>
      <c r="AQ1365" s="72">
        <f t="shared" si="677"/>
        <v>3.0394292637058324E-19</v>
      </c>
      <c r="AR1365" s="72">
        <f t="shared" si="678"/>
        <v>1.0353566792453584E-19</v>
      </c>
      <c r="AS1365" s="71">
        <f t="shared" si="650"/>
        <v>2.8589795746095189E-6</v>
      </c>
      <c r="AT1365" s="72">
        <f t="shared" si="651"/>
        <v>1.0609948268143445E-7</v>
      </c>
      <c r="AU1365" s="97">
        <f t="shared" si="679"/>
        <v>1.8785528725002763E-7</v>
      </c>
      <c r="AV1365" s="2"/>
      <c r="AW1365" s="2"/>
      <c r="AX1365" s="2"/>
      <c r="AY1365" s="2"/>
      <c r="AZ1365" s="2"/>
      <c r="BA1365" s="2"/>
      <c r="BC1365" s="10"/>
      <c r="BE1365" s="10"/>
      <c r="BI1365" s="10"/>
    </row>
    <row r="1366" spans="1:61" x14ac:dyDescent="0.2">
      <c r="A1366" s="9">
        <f>Raw_Data!A1364</f>
        <v>40775.881076388891</v>
      </c>
      <c r="B1366" s="10">
        <f>Raw_Data!J1364</f>
        <v>-1.405510140515801E-2</v>
      </c>
      <c r="C1366" s="10">
        <f>Raw_Data!K1364</f>
        <v>-0.28561567835259005</v>
      </c>
      <c r="D1366" s="10">
        <f>Raw_Data!L1364</f>
        <v>1.5892703369070657E-2</v>
      </c>
      <c r="E1366" s="10">
        <f>Raw_Data!M1364</f>
        <v>1.8431878075849444E-2</v>
      </c>
      <c r="F1366" s="10">
        <f>Raw_Data!N1364</f>
        <v>1.847967488728498E-2</v>
      </c>
      <c r="J1366" s="74">
        <f t="shared" si="652"/>
        <v>367696.99999988079</v>
      </c>
      <c r="K1366" s="69">
        <f t="shared" si="653"/>
        <v>6590.3555192538133</v>
      </c>
      <c r="L1366" s="69">
        <f>K1366+$D$8-$B$8*Q1366+Phase_Relations!$C$24*Q1366</f>
        <v>6839.3635369020758</v>
      </c>
      <c r="M1366" s="69">
        <f t="shared" si="654"/>
        <v>8.1480616211630386E-2</v>
      </c>
      <c r="N1366" s="69">
        <f t="shared" si="655"/>
        <v>0.20696076517754119</v>
      </c>
      <c r="O1366" s="70">
        <f t="shared" si="656"/>
        <v>47.749530268104913</v>
      </c>
      <c r="P1366" s="70">
        <f t="shared" si="657"/>
        <v>329.30710529727526</v>
      </c>
      <c r="Q1366" s="70">
        <f t="shared" si="658"/>
        <v>55.335537598884443</v>
      </c>
      <c r="R1366" s="111">
        <f t="shared" si="659"/>
        <v>381.62439723368578</v>
      </c>
      <c r="S1366" s="70">
        <f t="shared" si="649"/>
        <v>-52.317291936410527</v>
      </c>
      <c r="T1366" s="113">
        <f t="shared" si="660"/>
        <v>0.61251938378836956</v>
      </c>
      <c r="U1366" s="70">
        <f t="shared" si="661"/>
        <v>1.5557992348224587</v>
      </c>
      <c r="V1366" s="70">
        <f>(L1366/Phase_Relations!C$24)</f>
        <v>1404.5173652043468</v>
      </c>
      <c r="W1366" s="70">
        <f t="shared" si="662"/>
        <v>202250.50058942594</v>
      </c>
      <c r="X1366" s="70">
        <f t="shared" si="663"/>
        <v>9686.326656581703</v>
      </c>
      <c r="Y1366" s="70">
        <f t="shared" si="664"/>
        <v>1349.1818276054623</v>
      </c>
      <c r="Z1366" s="70">
        <f t="shared" si="665"/>
        <v>194282.18317518657</v>
      </c>
      <c r="AA1366" s="70">
        <f t="shared" si="666"/>
        <v>9304.7022593480178</v>
      </c>
      <c r="AB1366" s="70">
        <f t="shared" si="667"/>
        <v>11.740722797064896</v>
      </c>
      <c r="AC1366" s="70">
        <f t="shared" si="668"/>
        <v>0.11740722797064895</v>
      </c>
      <c r="AD1366" s="70">
        <f t="shared" si="669"/>
        <v>9339.5804539722903</v>
      </c>
      <c r="AE1366" s="70">
        <f t="shared" si="670"/>
        <v>3.9703273675987059</v>
      </c>
      <c r="AF1366" s="70">
        <f t="shared" si="671"/>
        <v>-5.6226723304176321E-3</v>
      </c>
      <c r="AG1366" s="70">
        <f t="shared" si="672"/>
        <v>-5.4011488349777845E-3</v>
      </c>
      <c r="AH1366" s="70">
        <f>(U1366-Phase_Relations!$B$37)/Phase_Relations!$B$37</f>
        <v>0.96117020093297878</v>
      </c>
      <c r="AI1366" s="70">
        <f>(U1366-Phase_Relations!G$20)/Phase_Relations!G$20</f>
        <v>0.88563246209854929</v>
      </c>
      <c r="AJ1366" s="70">
        <f t="shared" si="673"/>
        <v>0.96089365443625363</v>
      </c>
      <c r="AK1366" s="70">
        <f t="shared" si="674"/>
        <v>0.49010034951363507</v>
      </c>
      <c r="AL1366" s="71">
        <f>(1/(J1367-J1365))*((M1367-M1365)/Phase_Relations!B$22)</f>
        <v>-2.7043270937122759E-8</v>
      </c>
      <c r="AM1366" s="71">
        <f t="shared" si="675"/>
        <v>-0.86529278337440851</v>
      </c>
      <c r="AN1366" s="71">
        <f>SUM(AM$27:AM1366)</f>
        <v>750.52563933877275</v>
      </c>
      <c r="AO1366" s="71">
        <f>(1/10000)*((AL1366*Phase_Relations!B$22*H$7*U1366))/(2*(P1366-R1366))</f>
        <v>7.1110381600918879E-13</v>
      </c>
      <c r="AP1366" s="71">
        <f t="shared" si="676"/>
        <v>1.1338132024110126E-12</v>
      </c>
      <c r="AQ1366" s="72">
        <f t="shared" si="677"/>
        <v>7.0951992960346327E-20</v>
      </c>
      <c r="AR1366" s="72">
        <f t="shared" si="678"/>
        <v>1.1312877887126171E-19</v>
      </c>
      <c r="AS1366" s="71">
        <f t="shared" si="650"/>
        <v>1.4110557235534153E-6</v>
      </c>
      <c r="AT1366" s="72">
        <f t="shared" si="651"/>
        <v>5.0182548452158259E-8</v>
      </c>
      <c r="AU1366" s="97">
        <f t="shared" si="679"/>
        <v>1.4686336018056423E-7</v>
      </c>
      <c r="AV1366" s="2"/>
      <c r="AW1366" s="2"/>
      <c r="AX1366" s="2"/>
      <c r="AY1366" s="2"/>
      <c r="AZ1366" s="2"/>
      <c r="BA1366" s="2"/>
      <c r="BC1366" s="10"/>
      <c r="BE1366" s="10"/>
      <c r="BI1366" s="10"/>
    </row>
    <row r="1367" spans="1:61" x14ac:dyDescent="0.2">
      <c r="A1367" s="9">
        <f>Raw_Data!A1365</f>
        <v>40775.887037037035</v>
      </c>
      <c r="B1367" s="10">
        <f>Raw_Data!J1365</f>
        <v>-1.393923347123021E-2</v>
      </c>
      <c r="C1367" s="10">
        <f>Raw_Data!K1365</f>
        <v>-0.28554798183522045</v>
      </c>
      <c r="D1367" s="10">
        <f>Raw_Data!L1365</f>
        <v>1.5859353926833155E-2</v>
      </c>
      <c r="E1367" s="10">
        <f>Raw_Data!M1365</f>
        <v>1.8402602301235641E-2</v>
      </c>
      <c r="F1367" s="10">
        <f>Raw_Data!N1365</f>
        <v>1.8488627055876377E-2</v>
      </c>
      <c r="J1367" s="74">
        <f t="shared" si="652"/>
        <v>368211.9999995688</v>
      </c>
      <c r="K1367" s="69">
        <f t="shared" si="653"/>
        <v>6536.025717151826</v>
      </c>
      <c r="L1367" s="69">
        <f>K1367+$D$8-$B$8*Q1367+Phase_Relations!$C$24*Q1367</f>
        <v>6784.6452976926375</v>
      </c>
      <c r="M1367" s="69">
        <f t="shared" si="654"/>
        <v>8.1495655518403348E-2</v>
      </c>
      <c r="N1367" s="69">
        <f t="shared" si="655"/>
        <v>0.2069989650167445</v>
      </c>
      <c r="O1367" s="70">
        <f t="shared" si="656"/>
        <v>47.649332072457277</v>
      </c>
      <c r="P1367" s="70">
        <f t="shared" si="657"/>
        <v>328.61608325832606</v>
      </c>
      <c r="Q1367" s="70">
        <f t="shared" si="658"/>
        <v>55.24764689560331</v>
      </c>
      <c r="R1367" s="111">
        <f t="shared" si="659"/>
        <v>381.01825445243662</v>
      </c>
      <c r="S1367" s="70">
        <f t="shared" si="649"/>
        <v>-52.402171194110565</v>
      </c>
      <c r="T1367" s="113">
        <f t="shared" si="660"/>
        <v>0.61250434448159663</v>
      </c>
      <c r="U1367" s="70">
        <f t="shared" si="661"/>
        <v>1.5557610349832554</v>
      </c>
      <c r="V1367" s="70">
        <f>(L1367/Phase_Relations!C$24)</f>
        <v>1393.2805422531469</v>
      </c>
      <c r="W1367" s="70">
        <f t="shared" si="662"/>
        <v>200632.39808445316</v>
      </c>
      <c r="X1367" s="70">
        <f t="shared" si="663"/>
        <v>9608.8313258837716</v>
      </c>
      <c r="Y1367" s="70">
        <f t="shared" si="664"/>
        <v>1338.0328953575436</v>
      </c>
      <c r="Z1367" s="70">
        <f t="shared" si="665"/>
        <v>192676.73693148629</v>
      </c>
      <c r="AA1367" s="70">
        <f t="shared" si="666"/>
        <v>9227.8130714313356</v>
      </c>
      <c r="AB1367" s="70">
        <f t="shared" si="667"/>
        <v>11.742889844150339</v>
      </c>
      <c r="AC1367" s="70">
        <f t="shared" si="668"/>
        <v>0.11742889844150339</v>
      </c>
      <c r="AD1367" s="70">
        <f t="shared" si="669"/>
        <v>9262.7478522274087</v>
      </c>
      <c r="AE1367" s="70">
        <f t="shared" si="670"/>
        <v>3.9667398419768096</v>
      </c>
      <c r="AF1367" s="70">
        <f t="shared" si="671"/>
        <v>-5.6787204929783447E-3</v>
      </c>
      <c r="AG1367" s="70">
        <f t="shared" si="672"/>
        <v>-5.4535426231234084E-3</v>
      </c>
      <c r="AH1367" s="70">
        <f>(U1367-Phase_Relations!$B$37)/Phase_Relations!$B$37</f>
        <v>0.96112204794212419</v>
      </c>
      <c r="AI1367" s="70">
        <f>(U1367-Phase_Relations!G$20)/Phase_Relations!G$20</f>
        <v>0.88558616380039057</v>
      </c>
      <c r="AJ1367" s="70">
        <f t="shared" si="673"/>
        <v>0.96101548285969962</v>
      </c>
      <c r="AK1367" s="70">
        <f t="shared" si="674"/>
        <v>0.49008782954159541</v>
      </c>
      <c r="AL1367" s="71">
        <f>(1/(J1368-J1366))*((M1368-M1366)/Phase_Relations!B$22)</f>
        <v>3.7822626736156203E-8</v>
      </c>
      <c r="AM1367" s="71">
        <f t="shared" si="675"/>
        <v>0.20156060669211409</v>
      </c>
      <c r="AN1367" s="71">
        <f>SUM(AM$27:AM1367)</f>
        <v>750.72719994546492</v>
      </c>
      <c r="AO1367" s="71">
        <f>(1/10000)*((AL1367*Phase_Relations!B$22*H$7*U1367))/(2*(P1367-R1367))</f>
        <v>-9.9291206418336044E-13</v>
      </c>
      <c r="AP1367" s="71">
        <f t="shared" si="676"/>
        <v>1.2331547005952053E-12</v>
      </c>
      <c r="AQ1367" s="72">
        <f t="shared" si="677"/>
        <v>-9.9070048848212609E-20</v>
      </c>
      <c r="AR1367" s="72">
        <f t="shared" si="678"/>
        <v>1.2304080173086622E-19</v>
      </c>
      <c r="AS1367" s="71">
        <f t="shared" si="650"/>
        <v>-3.1956737958914023E-7</v>
      </c>
      <c r="AT1367" s="72">
        <f t="shared" si="651"/>
        <v>3.09394232812031E-7</v>
      </c>
      <c r="AU1367" s="97">
        <f t="shared" si="679"/>
        <v>-7.7698128597904167E-7</v>
      </c>
      <c r="AV1367" s="2"/>
      <c r="AW1367" s="2"/>
      <c r="AX1367" s="2"/>
      <c r="AY1367" s="2"/>
      <c r="AZ1367" s="2"/>
      <c r="BA1367" s="2"/>
      <c r="BC1367" s="10"/>
      <c r="BE1367" s="10"/>
      <c r="BI1367" s="10"/>
    </row>
    <row r="1368" spans="1:61" x14ac:dyDescent="0.2">
      <c r="A1368" s="9">
        <f>Raw_Data!A1366</f>
        <v>40775.89298611111</v>
      </c>
      <c r="B1368" s="10">
        <f>Raw_Data!J1366</f>
        <v>-1.382473134423161E-2</v>
      </c>
      <c r="C1368" s="10">
        <f>Raw_Data!K1366</f>
        <v>-0.28560974006159068</v>
      </c>
      <c r="D1368" s="10">
        <f>Raw_Data!L1366</f>
        <v>1.5844531952505354E-2</v>
      </c>
      <c r="E1368" s="10">
        <f>Raw_Data!M1366</f>
        <v>1.8452816489903844E-2</v>
      </c>
      <c r="F1368" s="10">
        <f>Raw_Data!N1366</f>
        <v>1.8497746554721778E-2</v>
      </c>
      <c r="J1368" s="74">
        <f t="shared" si="652"/>
        <v>368725.99999965169</v>
      </c>
      <c r="K1368" s="69">
        <f t="shared" si="653"/>
        <v>6482.3363339962834</v>
      </c>
      <c r="L1368" s="69">
        <f>K1368+$D$8-$B$8*Q1368+Phase_Relations!$C$24*Q1368</f>
        <v>6731.6221669063862</v>
      </c>
      <c r="M1368" s="69">
        <f t="shared" si="654"/>
        <v>8.1549153421022286E-2</v>
      </c>
      <c r="N1368" s="69">
        <f t="shared" si="655"/>
        <v>0.20713484968939661</v>
      </c>
      <c r="O1368" s="70">
        <f t="shared" si="656"/>
        <v>47.604799541058263</v>
      </c>
      <c r="P1368" s="70">
        <f t="shared" si="657"/>
        <v>328.308962352126</v>
      </c>
      <c r="Q1368" s="70">
        <f t="shared" si="658"/>
        <v>55.398398170845702</v>
      </c>
      <c r="R1368" s="111">
        <f t="shared" si="659"/>
        <v>382.05791841962554</v>
      </c>
      <c r="S1368" s="70">
        <f t="shared" si="649"/>
        <v>-53.748956067499535</v>
      </c>
      <c r="T1368" s="113">
        <f t="shared" si="660"/>
        <v>0.61245084657897764</v>
      </c>
      <c r="U1368" s="70">
        <f t="shared" si="661"/>
        <v>1.5556251503106031</v>
      </c>
      <c r="V1368" s="70">
        <f>(L1368/Phase_Relations!C$24)</f>
        <v>1382.3918232159185</v>
      </c>
      <c r="W1368" s="70">
        <f t="shared" si="662"/>
        <v>199064.42254309228</v>
      </c>
      <c r="X1368" s="70">
        <f t="shared" si="663"/>
        <v>9533.7367118339207</v>
      </c>
      <c r="Y1368" s="70">
        <f t="shared" si="664"/>
        <v>1326.9934250450729</v>
      </c>
      <c r="Z1368" s="70">
        <f t="shared" si="665"/>
        <v>191087.0532064905</v>
      </c>
      <c r="AA1368" s="70">
        <f t="shared" si="666"/>
        <v>9151.6787934142958</v>
      </c>
      <c r="AB1368" s="70">
        <f t="shared" si="667"/>
        <v>11.75059847565163</v>
      </c>
      <c r="AC1368" s="70">
        <f t="shared" si="668"/>
        <v>0.1175059847565163</v>
      </c>
      <c r="AD1368" s="70">
        <f t="shared" si="669"/>
        <v>9187.5114307926287</v>
      </c>
      <c r="AE1368" s="70">
        <f t="shared" si="670"/>
        <v>3.9631978924271705</v>
      </c>
      <c r="AF1368" s="70">
        <f t="shared" si="671"/>
        <v>-5.8731252790666343E-3</v>
      </c>
      <c r="AG1368" s="70">
        <f t="shared" si="672"/>
        <v>-5.637763837214288E-3</v>
      </c>
      <c r="AH1368" s="70">
        <f>(U1368-Phase_Relations!$B$37)/Phase_Relations!$B$37</f>
        <v>0.96095075786509854</v>
      </c>
      <c r="AI1368" s="70">
        <f>(U1368-Phase_Relations!G$20)/Phase_Relations!G$20</f>
        <v>0.88542147124615889</v>
      </c>
      <c r="AJ1368" s="70">
        <f t="shared" si="673"/>
        <v>0.9611691891374412</v>
      </c>
      <c r="AK1368" s="70">
        <f t="shared" si="674"/>
        <v>0.49004328844610695</v>
      </c>
      <c r="AL1368" s="71">
        <f>(1/(J1369-J1367))*((M1369-M1367)/Phase_Relations!B$22)</f>
        <v>1.998179762704851E-8</v>
      </c>
      <c r="AM1368" s="71">
        <f t="shared" si="675"/>
        <v>0.71113124958036222</v>
      </c>
      <c r="AN1368" s="71">
        <f>SUM(AM$27:AM1368)</f>
        <v>751.43833119504529</v>
      </c>
      <c r="AO1368" s="71">
        <f>(1/10000)*((AL1368*Phase_Relations!B$22*H$7*U1368))/(2*(P1368-R1368))</f>
        <v>-5.1136967567386835E-13</v>
      </c>
      <c r="AP1368" s="71">
        <f t="shared" si="676"/>
        <v>1.619998174558841E-12</v>
      </c>
      <c r="AQ1368" s="72">
        <f t="shared" si="677"/>
        <v>-5.1023066972373058E-20</v>
      </c>
      <c r="AR1368" s="72">
        <f t="shared" si="678"/>
        <v>1.616389850389827E-19</v>
      </c>
      <c r="AS1368" s="71">
        <f t="shared" si="650"/>
        <v>-1.1609124050358174E-6</v>
      </c>
      <c r="AT1368" s="72">
        <f t="shared" si="651"/>
        <v>4.386310655518866E-8</v>
      </c>
      <c r="AU1368" s="97">
        <f t="shared" si="679"/>
        <v>-7.7154398851951501E-7</v>
      </c>
      <c r="AV1368" s="2"/>
      <c r="AW1368" s="2"/>
      <c r="AX1368" s="2"/>
      <c r="AY1368" s="2"/>
      <c r="AZ1368" s="2"/>
      <c r="BA1368" s="2"/>
      <c r="BC1368" s="10"/>
      <c r="BE1368" s="10"/>
      <c r="BI1368" s="10"/>
    </row>
    <row r="1369" spans="1:61" x14ac:dyDescent="0.2">
      <c r="A1369" s="9">
        <f>Raw_Data!A1367</f>
        <v>40775.898946759262</v>
      </c>
      <c r="B1369" s="10">
        <f>Raw_Data!J1367</f>
        <v>-1.3708447729934011E-2</v>
      </c>
      <c r="C1369" s="10">
        <f>Raw_Data!K1367</f>
        <v>-0.28543396664809073</v>
      </c>
      <c r="D1369" s="10">
        <f>Raw_Data!L1367</f>
        <v>1.5791479260740756E-2</v>
      </c>
      <c r="E1369" s="10">
        <f>Raw_Data!M1367</f>
        <v>1.8437234414328443E-2</v>
      </c>
      <c r="F1369" s="10">
        <f>Raw_Data!N1367</f>
        <v>1.8521854063465078E-2</v>
      </c>
      <c r="J1369" s="74">
        <f t="shared" si="652"/>
        <v>369240.99999996834</v>
      </c>
      <c r="K1369" s="69">
        <f t="shared" si="653"/>
        <v>6427.8116217801389</v>
      </c>
      <c r="L1369" s="69">
        <f>K1369+$D$8-$B$8*Q1369+Phase_Relations!$C$24*Q1369</f>
        <v>6676.8907084488719</v>
      </c>
      <c r="M1369" s="69">
        <f t="shared" si="654"/>
        <v>8.1531863914461655E-2</v>
      </c>
      <c r="N1369" s="69">
        <f t="shared" si="655"/>
        <v>0.2070909343427326</v>
      </c>
      <c r="O1369" s="70">
        <f t="shared" si="656"/>
        <v>47.445403052469153</v>
      </c>
      <c r="P1369" s="70">
        <f t="shared" si="657"/>
        <v>327.20967622392521</v>
      </c>
      <c r="Q1369" s="70">
        <f t="shared" si="658"/>
        <v>55.351618210316296</v>
      </c>
      <c r="R1369" s="111">
        <f t="shared" si="659"/>
        <v>381.73529800218137</v>
      </c>
      <c r="S1369" s="70">
        <f t="shared" si="649"/>
        <v>-54.525621778256152</v>
      </c>
      <c r="T1369" s="113">
        <f t="shared" si="660"/>
        <v>0.61246813608553829</v>
      </c>
      <c r="U1369" s="70">
        <f t="shared" si="661"/>
        <v>1.5556690656572674</v>
      </c>
      <c r="V1369" s="70">
        <f>(L1369/Phase_Relations!C$24)</f>
        <v>1371.1522855876324</v>
      </c>
      <c r="W1369" s="70">
        <f t="shared" si="662"/>
        <v>197445.92912461906</v>
      </c>
      <c r="X1369" s="70">
        <f t="shared" si="663"/>
        <v>9456.2226592250499</v>
      </c>
      <c r="Y1369" s="70">
        <f t="shared" si="664"/>
        <v>1315.8006673773161</v>
      </c>
      <c r="Z1369" s="70">
        <f t="shared" si="665"/>
        <v>189475.29610233352</v>
      </c>
      <c r="AA1369" s="70">
        <f t="shared" si="666"/>
        <v>9074.4873612228694</v>
      </c>
      <c r="AB1369" s="70">
        <f t="shared" si="667"/>
        <v>11.74810719228554</v>
      </c>
      <c r="AC1369" s="70">
        <f t="shared" si="668"/>
        <v>0.1174810719228554</v>
      </c>
      <c r="AD1369" s="70">
        <f t="shared" si="669"/>
        <v>9110.8377757417056</v>
      </c>
      <c r="AE1369" s="70">
        <f t="shared" si="670"/>
        <v>3.9595583138174431</v>
      </c>
      <c r="AF1369" s="70">
        <f t="shared" si="671"/>
        <v>-6.0086724029453416E-3</v>
      </c>
      <c r="AG1369" s="70">
        <f t="shared" si="672"/>
        <v>-5.7661101840768836E-3</v>
      </c>
      <c r="AH1369" s="70">
        <f>(U1369-Phase_Relations!$B$37)/Phase_Relations!$B$37</f>
        <v>0.96100611556634552</v>
      </c>
      <c r="AI1369" s="70">
        <f>(U1369-Phase_Relations!G$20)/Phase_Relations!G$20</f>
        <v>0.8854746967532815</v>
      </c>
      <c r="AJ1369" s="70">
        <f t="shared" si="673"/>
        <v>0.96138081922916641</v>
      </c>
      <c r="AK1369" s="70">
        <f t="shared" si="674"/>
        <v>0.49005768413363848</v>
      </c>
      <c r="AL1369" s="71">
        <f>(1/(J1370-J1368))*((M1370-M1368)/Phase_Relations!B$22)</f>
        <v>-7.737534177155753E-8</v>
      </c>
      <c r="AM1369" s="71">
        <f t="shared" si="675"/>
        <v>-0.22793186502578178</v>
      </c>
      <c r="AN1369" s="71">
        <f>SUM(AM$27:AM1369)</f>
        <v>751.21039933001953</v>
      </c>
      <c r="AO1369" s="71">
        <f>(1/10000)*((AL1369*Phase_Relations!B$22*H$7*U1369))/(2*(P1369-R1369))</f>
        <v>1.9520217920564463E-12</v>
      </c>
      <c r="AP1369" s="71">
        <f t="shared" si="676"/>
        <v>1.7175765373748024E-12</v>
      </c>
      <c r="AQ1369" s="72">
        <f t="shared" si="677"/>
        <v>1.9476739307308388E-19</v>
      </c>
      <c r="AR1369" s="72">
        <f t="shared" si="678"/>
        <v>1.7137508707603147E-19</v>
      </c>
      <c r="AS1369" s="71">
        <f t="shared" si="650"/>
        <v>3.6818423835860201E-7</v>
      </c>
      <c r="AT1369" s="72">
        <f t="shared" si="651"/>
        <v>5.2793850347325591E-7</v>
      </c>
      <c r="AU1369" s="97">
        <f t="shared" si="679"/>
        <v>-7.6763588826644567E-7</v>
      </c>
      <c r="AV1369" s="2"/>
      <c r="AW1369" s="2"/>
      <c r="AX1369" s="2"/>
      <c r="AY1369" s="2"/>
      <c r="AZ1369" s="2"/>
      <c r="BA1369" s="2"/>
      <c r="BC1369" s="10"/>
      <c r="BE1369" s="10"/>
      <c r="BI1369" s="10"/>
    </row>
    <row r="1370" spans="1:61" x14ac:dyDescent="0.2">
      <c r="A1370" s="9">
        <f>Raw_Data!A1368</f>
        <v>40775.904895833337</v>
      </c>
      <c r="B1370" s="10">
        <f>Raw_Data!J1368</f>
        <v>-1.3593529922565711E-2</v>
      </c>
      <c r="C1370" s="10">
        <f>Raw_Data!K1368</f>
        <v>-0.28490783406578046</v>
      </c>
      <c r="D1370" s="10">
        <f>Raw_Data!L1368</f>
        <v>1.5796562437833957E-2</v>
      </c>
      <c r="E1370" s="10">
        <f>Raw_Data!M1368</f>
        <v>1.8441509983846142E-2</v>
      </c>
      <c r="F1370" s="10">
        <f>Raw_Data!N1368</f>
        <v>1.8481969702197579E-2</v>
      </c>
      <c r="J1370" s="74">
        <f t="shared" si="652"/>
        <v>369755.00000005122</v>
      </c>
      <c r="K1370" s="69">
        <f t="shared" si="653"/>
        <v>6373.9273285104882</v>
      </c>
      <c r="L1370" s="69">
        <f>K1370+$D$8-$B$8*Q1370+Phase_Relations!$C$24*Q1370</f>
        <v>6623.0631443308175</v>
      </c>
      <c r="M1370" s="69">
        <f t="shared" si="654"/>
        <v>8.1408943962779201E-2</v>
      </c>
      <c r="N1370" s="69">
        <f t="shared" si="655"/>
        <v>0.20677871766545916</v>
      </c>
      <c r="O1370" s="70">
        <f t="shared" si="656"/>
        <v>47.460675427019495</v>
      </c>
      <c r="P1370" s="70">
        <f t="shared" si="657"/>
        <v>327.31500294496203</v>
      </c>
      <c r="Q1370" s="70">
        <f t="shared" si="658"/>
        <v>55.364454175095887</v>
      </c>
      <c r="R1370" s="111">
        <f t="shared" si="659"/>
        <v>381.82382189721301</v>
      </c>
      <c r="S1370" s="70">
        <f t="shared" si="649"/>
        <v>-54.508818952250977</v>
      </c>
      <c r="T1370" s="113">
        <f t="shared" si="660"/>
        <v>0.61259105603722075</v>
      </c>
      <c r="U1370" s="70">
        <f t="shared" si="661"/>
        <v>1.5559812823345407</v>
      </c>
      <c r="V1370" s="70">
        <f>(L1370/Phase_Relations!C$24)</f>
        <v>1360.0983698069392</v>
      </c>
      <c r="W1370" s="70">
        <f t="shared" si="662"/>
        <v>195854.16525219925</v>
      </c>
      <c r="X1370" s="70">
        <f t="shared" si="663"/>
        <v>9379.9887572892367</v>
      </c>
      <c r="Y1370" s="70">
        <f t="shared" si="664"/>
        <v>1304.7339156318433</v>
      </c>
      <c r="Z1370" s="70">
        <f t="shared" si="665"/>
        <v>187881.68385098543</v>
      </c>
      <c r="AA1370" s="70">
        <f t="shared" si="666"/>
        <v>8998.1649353920238</v>
      </c>
      <c r="AB1370" s="70">
        <f t="shared" si="667"/>
        <v>11.730395383685766</v>
      </c>
      <c r="AC1370" s="70">
        <f t="shared" si="668"/>
        <v>0.11730395383685766</v>
      </c>
      <c r="AD1370" s="70">
        <f t="shared" si="669"/>
        <v>9034.5041480268574</v>
      </c>
      <c r="AE1370" s="70">
        <f t="shared" si="670"/>
        <v>3.9559043216246521</v>
      </c>
      <c r="AF1370" s="70">
        <f t="shared" si="671"/>
        <v>-6.0577705947414025E-3</v>
      </c>
      <c r="AG1370" s="70">
        <f t="shared" si="672"/>
        <v>-5.811181693569931E-3</v>
      </c>
      <c r="AH1370" s="70">
        <f>(U1370-Phase_Relations!$B$37)/Phase_Relations!$B$37</f>
        <v>0.96139968179905588</v>
      </c>
      <c r="AI1370" s="70">
        <f>(U1370-Phase_Relations!G$20)/Phase_Relations!G$20</f>
        <v>0.88585310412660967</v>
      </c>
      <c r="AJ1370" s="70">
        <f t="shared" si="673"/>
        <v>0.96156513226660023</v>
      </c>
      <c r="AK1370" s="70">
        <f t="shared" si="674"/>
        <v>0.49016000701969659</v>
      </c>
      <c r="AL1370" s="71">
        <f>(1/(J1371-J1369))*((M1371-M1369)/Phase_Relations!B$22)</f>
        <v>-1.1976629344166015E-7</v>
      </c>
      <c r="AM1370" s="71">
        <f t="shared" si="675"/>
        <v>-1.606934115656224</v>
      </c>
      <c r="AN1370" s="71">
        <f>SUM(AM$27:AM1370)</f>
        <v>749.60346521436327</v>
      </c>
      <c r="AO1370" s="71">
        <f>(1/10000)*((AL1370*Phase_Relations!B$22*H$7*U1370))/(2*(P1370-R1370))</f>
        <v>3.0229968696510791E-12</v>
      </c>
      <c r="AP1370" s="71">
        <f t="shared" si="676"/>
        <v>1.7692061547509964E-12</v>
      </c>
      <c r="AQ1370" s="72">
        <f t="shared" si="677"/>
        <v>3.0162635579480669E-19</v>
      </c>
      <c r="AR1370" s="72">
        <f t="shared" si="678"/>
        <v>1.7652654902314856E-19</v>
      </c>
      <c r="AS1370" s="71">
        <f t="shared" si="650"/>
        <v>2.6291960982758691E-6</v>
      </c>
      <c r="AT1370" s="72">
        <f t="shared" si="651"/>
        <v>1.1449290807096761E-7</v>
      </c>
      <c r="AU1370" s="97">
        <f t="shared" si="679"/>
        <v>-7.7111069793232743E-7</v>
      </c>
      <c r="AV1370" s="2"/>
      <c r="AW1370" s="2"/>
      <c r="AX1370" s="2"/>
      <c r="AY1370" s="2"/>
      <c r="AZ1370" s="2"/>
      <c r="BA1370" s="2"/>
      <c r="BC1370" s="10"/>
      <c r="BE1370" s="10"/>
      <c r="BI1370" s="10"/>
    </row>
    <row r="1371" spans="1:61" x14ac:dyDescent="0.2">
      <c r="A1371" s="9">
        <f>Raw_Data!A1369</f>
        <v>40775.910844907405</v>
      </c>
      <c r="B1371" s="10">
        <f>Raw_Data!J1369</f>
        <v>-1.3480500491734311E-2</v>
      </c>
      <c r="C1371" s="10">
        <f>Raw_Data!K1369</f>
        <v>-0.28448027711402002</v>
      </c>
      <c r="D1371" s="10">
        <f>Raw_Data!L1369</f>
        <v>1.5721977502915256E-2</v>
      </c>
      <c r="E1371" s="10">
        <f>Raw_Data!M1369</f>
        <v>1.8391438314161842E-2</v>
      </c>
      <c r="F1371" s="10">
        <f>Raw_Data!N1369</f>
        <v>1.8485137024863478E-2</v>
      </c>
      <c r="J1371" s="74">
        <f t="shared" si="652"/>
        <v>370268.99999950547</v>
      </c>
      <c r="K1371" s="69">
        <f t="shared" si="653"/>
        <v>6320.9284840450564</v>
      </c>
      <c r="L1371" s="69">
        <f>K1371+$D$8-$B$8*Q1371+Phase_Relations!$C$24*Q1371</f>
        <v>6569.3999384678145</v>
      </c>
      <c r="M1371" s="69">
        <f t="shared" si="654"/>
        <v>8.1315050035411493E-2</v>
      </c>
      <c r="N1371" s="69">
        <f t="shared" si="655"/>
        <v>0.20654022708994518</v>
      </c>
      <c r="O1371" s="70">
        <f t="shared" si="656"/>
        <v>47.236585445300207</v>
      </c>
      <c r="P1371" s="70">
        <f t="shared" si="657"/>
        <v>325.76955479517386</v>
      </c>
      <c r="Q1371" s="70">
        <f t="shared" si="658"/>
        <v>55.21413076534607</v>
      </c>
      <c r="R1371" s="111">
        <f t="shared" si="659"/>
        <v>380.78710872652459</v>
      </c>
      <c r="S1371" s="70">
        <f t="shared" si="649"/>
        <v>-55.017553931350733</v>
      </c>
      <c r="T1371" s="113">
        <f t="shared" si="660"/>
        <v>0.61268494996458844</v>
      </c>
      <c r="U1371" s="70">
        <f t="shared" si="661"/>
        <v>1.5562197729100546</v>
      </c>
      <c r="V1371" s="70">
        <f>(L1371/Phase_Relations!C$24)</f>
        <v>1349.0782062931187</v>
      </c>
      <c r="W1371" s="70">
        <f t="shared" si="662"/>
        <v>194267.2617062091</v>
      </c>
      <c r="X1371" s="70">
        <f t="shared" si="663"/>
        <v>9303.9876296077146</v>
      </c>
      <c r="Y1371" s="70">
        <f t="shared" si="664"/>
        <v>1293.8640755277727</v>
      </c>
      <c r="Z1371" s="70">
        <f t="shared" si="665"/>
        <v>186316.42687599926</v>
      </c>
      <c r="AA1371" s="70">
        <f t="shared" si="666"/>
        <v>8923.2005208811897</v>
      </c>
      <c r="AB1371" s="70">
        <f t="shared" si="667"/>
        <v>11.716865999338832</v>
      </c>
      <c r="AC1371" s="70">
        <f t="shared" si="668"/>
        <v>0.11716865999338832</v>
      </c>
      <c r="AD1371" s="70">
        <f t="shared" si="669"/>
        <v>8959.8788901687567</v>
      </c>
      <c r="AE1371" s="70">
        <f t="shared" si="670"/>
        <v>3.9523021393845705</v>
      </c>
      <c r="AF1371" s="70">
        <f t="shared" si="671"/>
        <v>-6.1656749506641823E-3</v>
      </c>
      <c r="AG1371" s="70">
        <f t="shared" si="672"/>
        <v>-5.9133305117765348E-3</v>
      </c>
      <c r="AH1371" s="70">
        <f>(U1371-Phase_Relations!$B$37)/Phase_Relations!$B$37</f>
        <v>0.96170031223994612</v>
      </c>
      <c r="AI1371" s="70">
        <f>(U1371-Phase_Relations!G$20)/Phase_Relations!G$20</f>
        <v>0.88614215528502915</v>
      </c>
      <c r="AJ1371" s="70">
        <f t="shared" si="673"/>
        <v>0.96179676304657746</v>
      </c>
      <c r="AK1371" s="70">
        <f t="shared" si="674"/>
        <v>0.49023813996432469</v>
      </c>
      <c r="AL1371" s="71">
        <f>(1/(J1372-J1370))*((M1372-M1370)/Phase_Relations!B$22)</f>
        <v>-5.0980081409839949E-8</v>
      </c>
      <c r="AM1371" s="71">
        <f t="shared" si="675"/>
        <v>-1.2172646210484086</v>
      </c>
      <c r="AN1371" s="71">
        <f>SUM(AM$27:AM1371)</f>
        <v>748.38620059331481</v>
      </c>
      <c r="AO1371" s="71">
        <f>(1/10000)*((AL1371*Phase_Relations!B$22*H$7*U1371))/(2*(P1371-R1371))</f>
        <v>1.2750748160519486E-12</v>
      </c>
      <c r="AP1371" s="71">
        <f t="shared" si="676"/>
        <v>2.0394889415702719E-12</v>
      </c>
      <c r="AQ1371" s="72">
        <f t="shared" si="677"/>
        <v>1.2722347614467549E-19</v>
      </c>
      <c r="AR1371" s="72">
        <f t="shared" si="678"/>
        <v>2.0349462591426768E-19</v>
      </c>
      <c r="AS1371" s="71">
        <f t="shared" si="650"/>
        <v>2.0539081039370372E-6</v>
      </c>
      <c r="AT1371" s="72">
        <f t="shared" si="651"/>
        <v>6.1818509225000205E-8</v>
      </c>
      <c r="AU1371" s="97">
        <f t="shared" si="679"/>
        <v>-7.5918339162830179E-7</v>
      </c>
      <c r="AV1371" s="2"/>
      <c r="AW1371" s="2"/>
      <c r="AX1371" s="2"/>
      <c r="AY1371" s="2"/>
      <c r="AZ1371" s="2"/>
      <c r="BA1371" s="2"/>
      <c r="BC1371" s="10"/>
      <c r="BE1371" s="10"/>
      <c r="BI1371" s="10"/>
    </row>
    <row r="1372" spans="1:61" x14ac:dyDescent="0.2">
      <c r="A1372" s="9">
        <f>Raw_Data!A1370</f>
        <v>40775.916805555556</v>
      </c>
      <c r="B1372" s="10">
        <f>Raw_Data!J1370</f>
        <v>-1.336687723180331E-2</v>
      </c>
      <c r="C1372" s="10">
        <f>Raw_Data!K1370</f>
        <v>-0.28436982490148033</v>
      </c>
      <c r="D1372" s="10">
        <f>Raw_Data!L1370</f>
        <v>1.5734174752622454E-2</v>
      </c>
      <c r="E1372" s="10">
        <f>Raw_Data!M1370</f>
        <v>1.8439847262367044E-2</v>
      </c>
      <c r="F1372" s="10">
        <f>Raw_Data!N1370</f>
        <v>1.8523682744098578E-2</v>
      </c>
      <c r="J1372" s="74">
        <f t="shared" si="652"/>
        <v>370783.99999982212</v>
      </c>
      <c r="K1372" s="69">
        <f t="shared" si="653"/>
        <v>6267.6511965594555</v>
      </c>
      <c r="L1372" s="69">
        <f>K1372+$D$8-$B$8*Q1372+Phase_Relations!$C$24*Q1372</f>
        <v>6516.764951043052</v>
      </c>
      <c r="M1372" s="69">
        <f t="shared" si="654"/>
        <v>8.1316564537659522E-2</v>
      </c>
      <c r="N1372" s="69">
        <f t="shared" si="655"/>
        <v>0.20654407392565519</v>
      </c>
      <c r="O1372" s="70">
        <f t="shared" si="656"/>
        <v>47.273232007597151</v>
      </c>
      <c r="P1372" s="70">
        <f t="shared" si="657"/>
        <v>326.02228970756659</v>
      </c>
      <c r="Q1372" s="70">
        <f t="shared" si="658"/>
        <v>55.35946241101496</v>
      </c>
      <c r="R1372" s="111">
        <f t="shared" si="659"/>
        <v>381.7893959380342</v>
      </c>
      <c r="S1372" s="70">
        <f t="shared" ref="S1372:S1435" si="680">P1372-R1372</f>
        <v>-55.767106230467618</v>
      </c>
      <c r="T1372" s="113">
        <f t="shared" si="660"/>
        <v>0.61268343546234039</v>
      </c>
      <c r="U1372" s="70">
        <f t="shared" si="661"/>
        <v>1.5562159260743447</v>
      </c>
      <c r="V1372" s="70">
        <f>(L1372/Phase_Relations!C$24)</f>
        <v>1338.2691955633165</v>
      </c>
      <c r="W1372" s="70">
        <f t="shared" si="662"/>
        <v>192710.76416111758</v>
      </c>
      <c r="X1372" s="70">
        <f t="shared" si="663"/>
        <v>9229.442728022872</v>
      </c>
      <c r="Y1372" s="70">
        <f t="shared" si="664"/>
        <v>1282.9097331523017</v>
      </c>
      <c r="Z1372" s="70">
        <f t="shared" si="665"/>
        <v>184739.00157393143</v>
      </c>
      <c r="AA1372" s="70">
        <f t="shared" si="666"/>
        <v>8847.6533320848375</v>
      </c>
      <c r="AB1372" s="70">
        <f t="shared" si="667"/>
        <v>11.717084227328467</v>
      </c>
      <c r="AC1372" s="70">
        <f t="shared" si="668"/>
        <v>0.11717084227328467</v>
      </c>
      <c r="AD1372" s="70">
        <f t="shared" si="669"/>
        <v>8884.8314029051489</v>
      </c>
      <c r="AE1372" s="70">
        <f t="shared" si="670"/>
        <v>3.9486491911190726</v>
      </c>
      <c r="AF1372" s="70">
        <f t="shared" si="671"/>
        <v>-6.3030392508978206E-3</v>
      </c>
      <c r="AG1372" s="70">
        <f t="shared" si="672"/>
        <v>-6.0423048144764889E-3</v>
      </c>
      <c r="AH1372" s="70">
        <f>(U1372-Phase_Relations!$B$37)/Phase_Relations!$B$37</f>
        <v>0.96169546309270815</v>
      </c>
      <c r="AI1372" s="70">
        <f>(U1372-Phase_Relations!G$20)/Phase_Relations!G$20</f>
        <v>0.88613749291077892</v>
      </c>
      <c r="AJ1372" s="70">
        <f t="shared" si="673"/>
        <v>0.96204879130515863</v>
      </c>
      <c r="AK1372" s="70">
        <f t="shared" si="674"/>
        <v>0.49023687987560954</v>
      </c>
      <c r="AL1372" s="71">
        <f>(1/(J1373-J1371))*((M1373-M1371)/Phase_Relations!B$22)</f>
        <v>-1.2363809656501173E-7</v>
      </c>
      <c r="AM1372" s="71">
        <f t="shared" si="675"/>
        <v>1.9471076264342958E-2</v>
      </c>
      <c r="AN1372" s="71">
        <f>SUM(AM$27:AM1372)</f>
        <v>748.40567166957919</v>
      </c>
      <c r="AO1372" s="71">
        <f>(1/10000)*((AL1372*Phase_Relations!B$22*H$7*U1372))/(2*(P1372-R1372))</f>
        <v>3.050770573520261E-12</v>
      </c>
      <c r="AP1372" s="71">
        <f t="shared" si="676"/>
        <v>2.3226955997689109E-12</v>
      </c>
      <c r="AQ1372" s="72">
        <f t="shared" si="677"/>
        <v>3.0439753996938787E-19</v>
      </c>
      <c r="AR1372" s="72">
        <f t="shared" si="678"/>
        <v>2.3175221132789087E-19</v>
      </c>
      <c r="AS1372" s="71">
        <f t="shared" si="650"/>
        <v>-3.293794910059133E-8</v>
      </c>
      <c r="AT1372" s="72">
        <f t="shared" si="651"/>
        <v>-9.2230988371961311E-6</v>
      </c>
      <c r="AU1372" s="97">
        <f t="shared" si="679"/>
        <v>-7.8272969318011178E-7</v>
      </c>
      <c r="AV1372" s="2"/>
      <c r="AW1372" s="2"/>
      <c r="AX1372" s="2"/>
      <c r="AY1372" s="2"/>
      <c r="AZ1372" s="2"/>
      <c r="BA1372" s="2"/>
      <c r="BC1372" s="10"/>
      <c r="BE1372" s="10"/>
      <c r="BI1372" s="10"/>
    </row>
    <row r="1373" spans="1:61" x14ac:dyDescent="0.2">
      <c r="A1373" s="9">
        <f>Raw_Data!A1371</f>
        <v>40775.922754629632</v>
      </c>
      <c r="B1373" s="10">
        <f>Raw_Data!J1371</f>
        <v>-1.325636563635451E-2</v>
      </c>
      <c r="C1373" s="10">
        <f>Raw_Data!K1371</f>
        <v>-0.28350639739056049</v>
      </c>
      <c r="D1373" s="10">
        <f>Raw_Data!L1371</f>
        <v>1.5670195605423955E-2</v>
      </c>
      <c r="E1373" s="10">
        <f>Raw_Data!M1371</f>
        <v>1.8410203313711442E-2</v>
      </c>
      <c r="F1373" s="10">
        <f>Raw_Data!N1371</f>
        <v>1.8501487581115677E-2</v>
      </c>
      <c r="J1373" s="74">
        <f t="shared" si="652"/>
        <v>371297.99999990501</v>
      </c>
      <c r="K1373" s="69">
        <f t="shared" si="653"/>
        <v>6215.8329504996818</v>
      </c>
      <c r="L1373" s="69">
        <f>K1373+$D$8-$B$8*Q1373+Phase_Relations!$C$24*Q1373</f>
        <v>6464.5533828655516</v>
      </c>
      <c r="M1373" s="69">
        <f t="shared" si="654"/>
        <v>8.1091009273320039E-2</v>
      </c>
      <c r="N1373" s="69">
        <f t="shared" si="655"/>
        <v>0.20597116355423289</v>
      </c>
      <c r="O1373" s="70">
        <f t="shared" si="656"/>
        <v>47.081007050348674</v>
      </c>
      <c r="P1373" s="70">
        <f t="shared" si="657"/>
        <v>324.69660034723222</v>
      </c>
      <c r="Q1373" s="70">
        <f t="shared" si="658"/>
        <v>55.270466388544477</v>
      </c>
      <c r="R1373" s="111">
        <f t="shared" si="659"/>
        <v>381.17563026582394</v>
      </c>
      <c r="S1373" s="70">
        <f t="shared" si="680"/>
        <v>-56.479029918591721</v>
      </c>
      <c r="T1373" s="113">
        <f t="shared" si="660"/>
        <v>0.61290899072667993</v>
      </c>
      <c r="U1373" s="70">
        <f t="shared" si="661"/>
        <v>1.5567888364457669</v>
      </c>
      <c r="V1373" s="70">
        <f>(L1373/Phase_Relations!C$24)</f>
        <v>1327.5471373229286</v>
      </c>
      <c r="W1373" s="70">
        <f t="shared" si="662"/>
        <v>191166.78777450172</v>
      </c>
      <c r="X1373" s="70">
        <f t="shared" si="663"/>
        <v>9155.4974987788173</v>
      </c>
      <c r="Y1373" s="70">
        <f t="shared" si="664"/>
        <v>1272.2766709343841</v>
      </c>
      <c r="Z1373" s="70">
        <f t="shared" si="665"/>
        <v>183207.84061455133</v>
      </c>
      <c r="AA1373" s="70">
        <f t="shared" si="666"/>
        <v>8774.3218685129941</v>
      </c>
      <c r="AB1373" s="70">
        <f t="shared" si="667"/>
        <v>11.684583468778097</v>
      </c>
      <c r="AC1373" s="70">
        <f t="shared" si="668"/>
        <v>0.11684583468778097</v>
      </c>
      <c r="AD1373" s="70">
        <f t="shared" si="669"/>
        <v>8811.9745551253873</v>
      </c>
      <c r="AE1373" s="70">
        <f t="shared" si="670"/>
        <v>3.9450732344405326</v>
      </c>
      <c r="AF1373" s="70">
        <f t="shared" si="671"/>
        <v>-6.4368541255899201E-3</v>
      </c>
      <c r="AG1373" s="70">
        <f t="shared" si="672"/>
        <v>-6.1688652010581657E-3</v>
      </c>
      <c r="AH1373" s="70">
        <f>(U1373-Phase_Relations!$B$37)/Phase_Relations!$B$37</f>
        <v>0.96241764801418817</v>
      </c>
      <c r="AI1373" s="70">
        <f>(U1373-Phase_Relations!G$20)/Phase_Relations!G$20</f>
        <v>0.88683186167639283</v>
      </c>
      <c r="AJ1373" s="70">
        <f t="shared" si="673"/>
        <v>0.96234712286881241</v>
      </c>
      <c r="AK1373" s="70">
        <f t="shared" si="674"/>
        <v>0.49042447665922639</v>
      </c>
      <c r="AL1373" s="71">
        <f>(1/(J1374-J1372))*((M1374-M1372)/Phase_Relations!B$22)</f>
        <v>-1.6018945374610104E-7</v>
      </c>
      <c r="AM1373" s="71">
        <f t="shared" si="675"/>
        <v>-2.8757980877735267</v>
      </c>
      <c r="AN1373" s="71">
        <f>SUM(AM$27:AM1373)</f>
        <v>745.52987358180565</v>
      </c>
      <c r="AO1373" s="71">
        <f>(1/10000)*((AL1373*Phase_Relations!B$22*H$7*U1373))/(2*(P1373-R1373))</f>
        <v>3.9042884199092894E-12</v>
      </c>
      <c r="AP1373" s="71">
        <f t="shared" si="676"/>
        <v>2.5237283882836923E-12</v>
      </c>
      <c r="AQ1373" s="72">
        <f t="shared" si="677"/>
        <v>3.8955921519198541E-19</v>
      </c>
      <c r="AR1373" s="72">
        <f t="shared" si="678"/>
        <v>2.5181071287770574E-19</v>
      </c>
      <c r="AS1373" s="71">
        <f t="shared" ref="AS1373:AS1436" si="681">(1/(1+AH1372))*((AH1372-AH1373)/(AD1373-AD1372))</f>
        <v>5.0529668809347744E-6</v>
      </c>
      <c r="AT1373" s="72">
        <f t="shared" ref="AT1373:AT1436" si="682">AQ1373/((AS1373/1000)*$H$8)</f>
        <v>7.6941262638215872E-8</v>
      </c>
      <c r="AU1373" s="97">
        <f t="shared" si="679"/>
        <v>-7.3977359282098363E-7</v>
      </c>
      <c r="AV1373" s="2"/>
      <c r="AW1373" s="2"/>
      <c r="AX1373" s="2"/>
      <c r="AY1373" s="2"/>
      <c r="AZ1373" s="2"/>
      <c r="BA1373" s="2"/>
      <c r="BC1373" s="10"/>
      <c r="BE1373" s="10"/>
      <c r="BI1373" s="10"/>
    </row>
    <row r="1374" spans="1:61" x14ac:dyDescent="0.2">
      <c r="A1374" s="9">
        <f>Raw_Data!A1372</f>
        <v>40775.928703703707</v>
      </c>
      <c r="B1374" s="10">
        <f>Raw_Data!J1372</f>
        <v>-1.3140307677114811E-2</v>
      </c>
      <c r="C1374" s="10">
        <f>Raw_Data!K1372</f>
        <v>-0.2831738530947403</v>
      </c>
      <c r="D1374" s="10">
        <f>Raw_Data!L1372</f>
        <v>1.5674126754063756E-2</v>
      </c>
      <c r="E1374" s="10">
        <f>Raw_Data!M1372</f>
        <v>1.8421901746974941E-2</v>
      </c>
      <c r="F1374" s="10">
        <f>Raw_Data!N1372</f>
        <v>1.8516009456734577E-2</v>
      </c>
      <c r="J1374" s="74">
        <f t="shared" si="652"/>
        <v>371811.99999998789</v>
      </c>
      <c r="K1374" s="69">
        <f t="shared" si="653"/>
        <v>6161.4140466312265</v>
      </c>
      <c r="L1374" s="69">
        <f>K1374+$D$8-$B$8*Q1374+Phase_Relations!$C$24*Q1374</f>
        <v>6410.2896962591003</v>
      </c>
      <c r="M1374" s="69">
        <f t="shared" si="654"/>
        <v>8.1026572287980561E-2</v>
      </c>
      <c r="N1374" s="69">
        <f t="shared" si="655"/>
        <v>0.20580749361147063</v>
      </c>
      <c r="O1374" s="70">
        <f t="shared" si="656"/>
        <v>47.092818162442413</v>
      </c>
      <c r="P1374" s="70">
        <f t="shared" si="657"/>
        <v>324.77805629270631</v>
      </c>
      <c r="Q1374" s="70">
        <f t="shared" si="658"/>
        <v>55.305587014399123</v>
      </c>
      <c r="R1374" s="111">
        <f t="shared" si="659"/>
        <v>381.4178414786146</v>
      </c>
      <c r="S1374" s="70">
        <f t="shared" si="680"/>
        <v>-56.639785185908295</v>
      </c>
      <c r="T1374" s="113">
        <f t="shared" si="660"/>
        <v>0.61297342771201935</v>
      </c>
      <c r="U1374" s="70">
        <f t="shared" si="661"/>
        <v>1.5569525063885292</v>
      </c>
      <c r="V1374" s="70">
        <f>(L1374/Phase_Relations!C$24)</f>
        <v>1316.4036603418397</v>
      </c>
      <c r="W1374" s="70">
        <f t="shared" si="662"/>
        <v>189562.1270892249</v>
      </c>
      <c r="X1374" s="70">
        <f t="shared" si="663"/>
        <v>9078.6459333919975</v>
      </c>
      <c r="Y1374" s="70">
        <f t="shared" si="664"/>
        <v>1261.0980733274405</v>
      </c>
      <c r="Z1374" s="70">
        <f t="shared" si="665"/>
        <v>181598.12255915144</v>
      </c>
      <c r="AA1374" s="70">
        <f t="shared" si="666"/>
        <v>8697.2280919133827</v>
      </c>
      <c r="AB1374" s="70">
        <f t="shared" si="667"/>
        <v>11.675298600573569</v>
      </c>
      <c r="AC1374" s="70">
        <f t="shared" si="668"/>
        <v>0.11675298600573569</v>
      </c>
      <c r="AD1374" s="70">
        <f t="shared" si="669"/>
        <v>8734.9879487039889</v>
      </c>
      <c r="AE1374" s="70">
        <f t="shared" si="670"/>
        <v>3.9412623101415063</v>
      </c>
      <c r="AF1374" s="70">
        <f t="shared" si="671"/>
        <v>-6.5123950513119857E-3</v>
      </c>
      <c r="AG1374" s="70">
        <f t="shared" si="672"/>
        <v>-6.2387921724739327E-3</v>
      </c>
      <c r="AH1374" s="70">
        <f>(U1374-Phase_Relations!$B$37)/Phase_Relations!$B$37</f>
        <v>0.96262396294695673</v>
      </c>
      <c r="AI1374" s="70">
        <f>(U1374-Phase_Relations!G$20)/Phase_Relations!G$20</f>
        <v>0.88703023004567505</v>
      </c>
      <c r="AJ1374" s="70">
        <f t="shared" si="673"/>
        <v>0.96264791532746186</v>
      </c>
      <c r="AK1374" s="70">
        <f t="shared" si="674"/>
        <v>0.49047804425129876</v>
      </c>
      <c r="AL1374" s="71">
        <f>(1/(J1375-J1373))*((M1375-M1373)/Phase_Relations!B$22)</f>
        <v>-1.4444311002324673E-7</v>
      </c>
      <c r="AM1374" s="71">
        <f t="shared" si="675"/>
        <v>-0.81460617118919898</v>
      </c>
      <c r="AN1374" s="71">
        <f>SUM(AM$27:AM1374)</f>
        <v>744.71526741061643</v>
      </c>
      <c r="AO1374" s="71">
        <f>(1/10000)*((AL1374*Phase_Relations!B$22*H$7*U1374))/(2*(P1374-R1374))</f>
        <v>3.5108808454179826E-12</v>
      </c>
      <c r="AP1374" s="71">
        <f t="shared" si="676"/>
        <v>2.5879576090918422E-12</v>
      </c>
      <c r="AQ1374" s="72">
        <f t="shared" si="677"/>
        <v>3.5030608389463705E-19</v>
      </c>
      <c r="AR1374" s="72">
        <f t="shared" si="678"/>
        <v>2.5821932877883244E-19</v>
      </c>
      <c r="AS1374" s="71">
        <f t="shared" si="681"/>
        <v>1.365601690027719E-6</v>
      </c>
      <c r="AT1374" s="72">
        <f t="shared" si="682"/>
        <v>2.5600940062342194E-7</v>
      </c>
      <c r="AU1374" s="97">
        <f t="shared" si="679"/>
        <v>-7.8777457106993631E-7</v>
      </c>
      <c r="AV1374" s="2"/>
      <c r="AW1374" s="2"/>
      <c r="AX1374" s="2"/>
      <c r="AY1374" s="2"/>
      <c r="AZ1374" s="2"/>
      <c r="BA1374" s="2"/>
      <c r="BC1374" s="10"/>
      <c r="BE1374" s="10"/>
      <c r="BI1374" s="10"/>
    </row>
    <row r="1375" spans="1:61" x14ac:dyDescent="0.2">
      <c r="A1375" s="9">
        <f>Raw_Data!A1373</f>
        <v>40775.934652777774</v>
      </c>
      <c r="B1375" s="10">
        <f>Raw_Data!J1373</f>
        <v>-1.3028715312704711E-2</v>
      </c>
      <c r="C1375" s="10">
        <f>Raw_Data!K1373</f>
        <v>-0.28240425058157026</v>
      </c>
      <c r="D1375" s="10">
        <f>Raw_Data!L1373</f>
        <v>1.5605349467739857E-2</v>
      </c>
      <c r="E1375" s="10">
        <f>Raw_Data!M1373</f>
        <v>1.8412127319994441E-2</v>
      </c>
      <c r="F1375" s="10">
        <f>Raw_Data!N1373</f>
        <v>1.8485603159142577E-2</v>
      </c>
      <c r="J1375" s="74">
        <f t="shared" si="652"/>
        <v>372325.99999944214</v>
      </c>
      <c r="K1375" s="69">
        <f t="shared" si="653"/>
        <v>6109.0890342747316</v>
      </c>
      <c r="L1375" s="69">
        <f>K1375+$D$8-$B$8*Q1375+Phase_Relations!$C$24*Q1375</f>
        <v>6357.8349947588204</v>
      </c>
      <c r="M1375" s="69">
        <f t="shared" si="654"/>
        <v>8.0829522755817812E-2</v>
      </c>
      <c r="N1375" s="69">
        <f t="shared" si="655"/>
        <v>0.20530698779977724</v>
      </c>
      <c r="O1375" s="70">
        <f t="shared" si="656"/>
        <v>46.886177225478072</v>
      </c>
      <c r="P1375" s="70">
        <f t="shared" si="657"/>
        <v>323.35294638260734</v>
      </c>
      <c r="Q1375" s="70">
        <f t="shared" si="658"/>
        <v>55.276242572695388</v>
      </c>
      <c r="R1375" s="111">
        <f t="shared" si="659"/>
        <v>381.21546601858887</v>
      </c>
      <c r="S1375" s="70">
        <f t="shared" si="680"/>
        <v>-57.862519635981528</v>
      </c>
      <c r="T1375" s="113">
        <f t="shared" si="660"/>
        <v>0.61317047724418217</v>
      </c>
      <c r="U1375" s="70">
        <f t="shared" si="661"/>
        <v>1.5574530122002228</v>
      </c>
      <c r="V1375" s="70">
        <f>(L1375/Phase_Relations!C$24)</f>
        <v>1305.6316727517305</v>
      </c>
      <c r="W1375" s="70">
        <f t="shared" si="662"/>
        <v>188010.96087624918</v>
      </c>
      <c r="X1375" s="70">
        <f t="shared" si="663"/>
        <v>9004.3563638050382</v>
      </c>
      <c r="Y1375" s="70">
        <f t="shared" si="664"/>
        <v>1250.3554301790352</v>
      </c>
      <c r="Z1375" s="70">
        <f t="shared" si="665"/>
        <v>180051.18194578108</v>
      </c>
      <c r="AA1375" s="70">
        <f t="shared" si="666"/>
        <v>8623.1408977864485</v>
      </c>
      <c r="AB1375" s="70">
        <f t="shared" si="667"/>
        <v>11.64690529622735</v>
      </c>
      <c r="AC1375" s="70">
        <f t="shared" si="668"/>
        <v>0.1164690529622735</v>
      </c>
      <c r="AD1375" s="70">
        <f t="shared" si="669"/>
        <v>8661.7159108771029</v>
      </c>
      <c r="AE1375" s="70">
        <f t="shared" si="670"/>
        <v>3.9376039355284669</v>
      </c>
      <c r="AF1375" s="70">
        <f t="shared" si="671"/>
        <v>-6.7101442875454791E-3</v>
      </c>
      <c r="AG1375" s="70">
        <f t="shared" si="672"/>
        <v>-6.4260583764290434E-3</v>
      </c>
      <c r="AH1375" s="70">
        <f>(U1375-Phase_Relations!$B$37)/Phase_Relations!$B$37</f>
        <v>0.9632548779527732</v>
      </c>
      <c r="AI1375" s="70">
        <f>(U1375-Phase_Relations!G$20)/Phase_Relations!G$20</f>
        <v>0.88763684430854051</v>
      </c>
      <c r="AJ1375" s="70">
        <f t="shared" si="673"/>
        <v>0.96296720829581828</v>
      </c>
      <c r="AK1375" s="70">
        <f t="shared" si="674"/>
        <v>0.49064178511413059</v>
      </c>
      <c r="AL1375" s="71">
        <f>(1/(J1376-J1374))*((M1376-M1374)/Phase_Relations!B$22)</f>
        <v>-1.3208421858260059E-7</v>
      </c>
      <c r="AM1375" s="71">
        <f t="shared" si="675"/>
        <v>-2.4697495365306632</v>
      </c>
      <c r="AN1375" s="71">
        <f>SUM(AM$27:AM1375)</f>
        <v>742.24551787408575</v>
      </c>
      <c r="AO1375" s="71">
        <f>(1/10000)*((AL1375*Phase_Relations!B$22*H$7*U1375))/(2*(P1375-R1375))</f>
        <v>3.1436488973826657E-12</v>
      </c>
      <c r="AP1375" s="71">
        <f t="shared" si="676"/>
        <v>2.464550473086734E-12</v>
      </c>
      <c r="AQ1375" s="72">
        <f t="shared" si="677"/>
        <v>3.136646849804181E-19</v>
      </c>
      <c r="AR1375" s="72">
        <f t="shared" si="678"/>
        <v>2.459061024285216E-19</v>
      </c>
      <c r="AS1375" s="71">
        <f t="shared" si="681"/>
        <v>4.3872813860358324E-6</v>
      </c>
      <c r="AT1375" s="72">
        <f t="shared" si="682"/>
        <v>7.135138602261779E-8</v>
      </c>
      <c r="AU1375" s="97">
        <f t="shared" si="679"/>
        <v>-8.034413085331159E-7</v>
      </c>
      <c r="AV1375" s="2"/>
      <c r="AW1375" s="2"/>
      <c r="AX1375" s="2"/>
      <c r="AY1375" s="2"/>
      <c r="AZ1375" s="2"/>
      <c r="BA1375" s="2"/>
      <c r="BC1375" s="10"/>
      <c r="BE1375" s="10"/>
      <c r="BI1375" s="10"/>
    </row>
    <row r="1376" spans="1:61" x14ac:dyDescent="0.2">
      <c r="A1376" s="9">
        <f>Raw_Data!A1374</f>
        <v>40775.940613425926</v>
      </c>
      <c r="B1376" s="10">
        <f>Raw_Data!J1374</f>
        <v>-1.2914902027461711E-2</v>
      </c>
      <c r="C1376" s="10">
        <f>Raw_Data!K1374</f>
        <v>-0.28214771641051062</v>
      </c>
      <c r="D1376" s="10">
        <f>Raw_Data!L1374</f>
        <v>1.5606014556331456E-2</v>
      </c>
      <c r="E1376" s="10">
        <f>Raw_Data!M1374</f>
        <v>1.8424514595013541E-2</v>
      </c>
      <c r="F1376" s="10">
        <f>Raw_Data!N1374</f>
        <v>1.8526097080621178E-2</v>
      </c>
      <c r="J1376" s="74">
        <f t="shared" si="652"/>
        <v>372840.99999975879</v>
      </c>
      <c r="K1376" s="69">
        <f t="shared" si="653"/>
        <v>6055.7226450226162</v>
      </c>
      <c r="L1376" s="69">
        <f>K1376+$D$8-$B$8*Q1376+Phase_Relations!$C$24*Q1376</f>
        <v>6304.6329624653536</v>
      </c>
      <c r="M1376" s="69">
        <f t="shared" si="654"/>
        <v>8.0787226570151097E-2</v>
      </c>
      <c r="N1376" s="69">
        <f t="shared" si="655"/>
        <v>0.20519955548818378</v>
      </c>
      <c r="O1376" s="70">
        <f t="shared" si="656"/>
        <v>46.888175480092031</v>
      </c>
      <c r="P1376" s="70">
        <f t="shared" si="657"/>
        <v>323.36672744891052</v>
      </c>
      <c r="Q1376" s="70">
        <f t="shared" si="658"/>
        <v>55.313431215097779</v>
      </c>
      <c r="R1376" s="111">
        <f t="shared" si="659"/>
        <v>381.47193941446744</v>
      </c>
      <c r="S1376" s="70">
        <f t="shared" si="680"/>
        <v>-58.105211965556919</v>
      </c>
      <c r="T1376" s="113">
        <f t="shared" si="660"/>
        <v>0.61321277342984881</v>
      </c>
      <c r="U1376" s="70">
        <f t="shared" si="661"/>
        <v>1.5575604445118161</v>
      </c>
      <c r="V1376" s="70">
        <f>(L1376/Phase_Relations!C$24)</f>
        <v>1294.7062148758384</v>
      </c>
      <c r="W1376" s="70">
        <f t="shared" si="662"/>
        <v>186437.69494212072</v>
      </c>
      <c r="X1376" s="70">
        <f t="shared" si="663"/>
        <v>8929.0083784540584</v>
      </c>
      <c r="Y1376" s="70">
        <f t="shared" si="664"/>
        <v>1239.3927836607406</v>
      </c>
      <c r="Z1376" s="70">
        <f t="shared" si="665"/>
        <v>178472.56084714664</v>
      </c>
      <c r="AA1376" s="70">
        <f t="shared" si="666"/>
        <v>8547.5364390395916</v>
      </c>
      <c r="AB1376" s="70">
        <f t="shared" si="667"/>
        <v>11.640810744978547</v>
      </c>
      <c r="AC1376" s="70">
        <f t="shared" si="668"/>
        <v>0.11640810744978547</v>
      </c>
      <c r="AD1376" s="70">
        <f t="shared" si="669"/>
        <v>8586.2732470166284</v>
      </c>
      <c r="AE1376" s="70">
        <f t="shared" si="670"/>
        <v>3.9338047052222977</v>
      </c>
      <c r="AF1376" s="70">
        <f t="shared" si="671"/>
        <v>-6.7978899393947093E-3</v>
      </c>
      <c r="AG1376" s="70">
        <f t="shared" si="672"/>
        <v>-6.5074652752892901E-3</v>
      </c>
      <c r="AH1376" s="70">
        <f>(U1376-Phase_Relations!$B$37)/Phase_Relations!$B$37</f>
        <v>0.96339030226935474</v>
      </c>
      <c r="AI1376" s="70">
        <f>(U1376-Phase_Relations!G$20)/Phase_Relations!G$20</f>
        <v>0.88776705253186672</v>
      </c>
      <c r="AJ1376" s="70">
        <f t="shared" si="673"/>
        <v>0.96324547300067587</v>
      </c>
      <c r="AK1376" s="70">
        <f t="shared" si="674"/>
        <v>0.4906769179596307</v>
      </c>
      <c r="AL1376" s="71">
        <f>(1/(J1377-J1375))*((M1377-M1375)/Phase_Relations!B$22)</f>
        <v>-6.5644709036424726E-8</v>
      </c>
      <c r="AM1376" s="71">
        <f t="shared" si="675"/>
        <v>-0.52559376930791724</v>
      </c>
      <c r="AN1376" s="71">
        <f>SUM(AM$27:AM1376)</f>
        <v>741.71992410477787</v>
      </c>
      <c r="AO1376" s="71">
        <f>(1/10000)*((AL1376*Phase_Relations!B$22*H$7*U1376))/(2*(P1376-R1376))</f>
        <v>1.5559478596043917E-12</v>
      </c>
      <c r="AP1376" s="71">
        <f t="shared" si="676"/>
        <v>2.3447752286421624E-12</v>
      </c>
      <c r="AQ1376" s="72">
        <f t="shared" si="677"/>
        <v>1.5524821987439621E-19</v>
      </c>
      <c r="AR1376" s="72">
        <f t="shared" si="678"/>
        <v>2.3395525628013698E-19</v>
      </c>
      <c r="AS1376" s="71">
        <f t="shared" si="681"/>
        <v>9.1432996419216079E-7</v>
      </c>
      <c r="AT1376" s="72">
        <f t="shared" si="682"/>
        <v>1.6945561149241463E-7</v>
      </c>
      <c r="AU1376" s="97">
        <f t="shared" si="679"/>
        <v>-7.9544666013078284E-7</v>
      </c>
      <c r="AV1376" s="2"/>
      <c r="AW1376" s="2"/>
      <c r="AX1376" s="2"/>
      <c r="AY1376" s="2"/>
      <c r="AZ1376" s="2"/>
      <c r="BA1376" s="2"/>
      <c r="BC1376" s="10"/>
      <c r="BE1376" s="10"/>
      <c r="BI1376" s="10"/>
    </row>
    <row r="1377" spans="1:61" x14ac:dyDescent="0.2">
      <c r="A1377" s="9">
        <f>Raw_Data!A1375</f>
        <v>40775.946562500001</v>
      </c>
      <c r="B1377" s="10">
        <f>Raw_Data!J1375</f>
        <v>-1.2806160042730011E-2</v>
      </c>
      <c r="C1377" s="10">
        <f>Raw_Data!K1375</f>
        <v>-0.28178191768511063</v>
      </c>
      <c r="D1377" s="10">
        <f>Raw_Data!L1375</f>
        <v>1.5544481985023556E-2</v>
      </c>
      <c r="E1377" s="10">
        <f>Raw_Data!M1375</f>
        <v>1.8412352975052244E-2</v>
      </c>
      <c r="F1377" s="10">
        <f>Raw_Data!N1375</f>
        <v>1.8487802356767179E-2</v>
      </c>
      <c r="J1377" s="74">
        <f t="shared" si="652"/>
        <v>373354.99999984168</v>
      </c>
      <c r="K1377" s="69">
        <f t="shared" si="653"/>
        <v>6004.7341591630848</v>
      </c>
      <c r="L1377" s="69">
        <f>K1377+$D$8-$B$8*Q1377+Phase_Relations!$C$24*Q1377</f>
        <v>6253.4831136857283</v>
      </c>
      <c r="M1377" s="69">
        <f t="shared" si="654"/>
        <v>8.07105700135127E-2</v>
      </c>
      <c r="N1377" s="69">
        <f t="shared" si="655"/>
        <v>0.20500484783432227</v>
      </c>
      <c r="O1377" s="70">
        <f t="shared" si="656"/>
        <v>46.703301245173705</v>
      </c>
      <c r="P1377" s="70">
        <f t="shared" si="657"/>
        <v>322.09173272533593</v>
      </c>
      <c r="Q1377" s="70">
        <f t="shared" si="658"/>
        <v>55.276920026391863</v>
      </c>
      <c r="R1377" s="111">
        <f t="shared" si="659"/>
        <v>381.22013811304731</v>
      </c>
      <c r="S1377" s="70">
        <f t="shared" si="680"/>
        <v>-59.128405387711382</v>
      </c>
      <c r="T1377" s="113">
        <f t="shared" si="660"/>
        <v>0.61328942998648728</v>
      </c>
      <c r="U1377" s="70">
        <f t="shared" si="661"/>
        <v>1.5577551521656776</v>
      </c>
      <c r="V1377" s="70">
        <f>(L1377/Phase_Relations!C$24)</f>
        <v>1284.2021891063441</v>
      </c>
      <c r="W1377" s="70">
        <f t="shared" si="662"/>
        <v>184925.11523131357</v>
      </c>
      <c r="X1377" s="70">
        <f t="shared" si="663"/>
        <v>8856.5668214230645</v>
      </c>
      <c r="Y1377" s="70">
        <f t="shared" si="664"/>
        <v>1228.9252690799522</v>
      </c>
      <c r="Z1377" s="70">
        <f t="shared" si="665"/>
        <v>176965.2387475131</v>
      </c>
      <c r="AA1377" s="70">
        <f t="shared" si="666"/>
        <v>8475.3466833100174</v>
      </c>
      <c r="AB1377" s="70">
        <f t="shared" si="667"/>
        <v>11.629765131630066</v>
      </c>
      <c r="AC1377" s="70">
        <f t="shared" si="668"/>
        <v>0.11629765131630065</v>
      </c>
      <c r="AD1377" s="70">
        <f t="shared" si="669"/>
        <v>8514.7656202351573</v>
      </c>
      <c r="AE1377" s="70">
        <f t="shared" si="670"/>
        <v>3.9301726979545824</v>
      </c>
      <c r="AF1377" s="70">
        <f t="shared" si="671"/>
        <v>-6.9765176100877787E-3</v>
      </c>
      <c r="AG1377" s="70">
        <f t="shared" si="672"/>
        <v>-6.6762219017742009E-3</v>
      </c>
      <c r="AH1377" s="70">
        <f>(U1377-Phase_Relations!$B$37)/Phase_Relations!$B$37</f>
        <v>0.96363574193798296</v>
      </c>
      <c r="AI1377" s="70">
        <f>(U1377-Phase_Relations!G$20)/Phase_Relations!G$20</f>
        <v>0.88800303868260055</v>
      </c>
      <c r="AJ1377" s="70">
        <f t="shared" si="673"/>
        <v>0.96353755934312302</v>
      </c>
      <c r="AK1377" s="70">
        <f t="shared" si="674"/>
        <v>0.49074057950632738</v>
      </c>
      <c r="AL1377" s="71">
        <f>(1/(J1378-J1376))*((M1378-M1376)/Phase_Relations!B$22)</f>
        <v>-5.5716165121032965E-8</v>
      </c>
      <c r="AM1377" s="71">
        <f t="shared" si="675"/>
        <v>-0.94445731592508908</v>
      </c>
      <c r="AN1377" s="71">
        <f>SUM(AM$27:AM1377)</f>
        <v>740.77546678885278</v>
      </c>
      <c r="AO1377" s="71">
        <f>(1/10000)*((AL1377*Phase_Relations!B$22*H$7*U1377))/(2*(P1377-R1377))</f>
        <v>1.2979254209591658E-12</v>
      </c>
      <c r="AP1377" s="71">
        <f t="shared" si="676"/>
        <v>2.14356433610888E-12</v>
      </c>
      <c r="AQ1377" s="72">
        <f t="shared" si="677"/>
        <v>1.2950344697596068E-19</v>
      </c>
      <c r="AR1377" s="72">
        <f t="shared" si="678"/>
        <v>2.1387898399870406E-19</v>
      </c>
      <c r="AS1377" s="71">
        <f t="shared" si="681"/>
        <v>1.7481783986863468E-6</v>
      </c>
      <c r="AT1377" s="72">
        <f t="shared" si="682"/>
        <v>7.3931217293931201E-8</v>
      </c>
      <c r="AU1377" s="97">
        <f t="shared" si="679"/>
        <v>1.3438953078206607E-7</v>
      </c>
      <c r="AV1377" s="2"/>
      <c r="AW1377" s="2"/>
      <c r="AX1377" s="2"/>
      <c r="AY1377" s="2"/>
      <c r="AZ1377" s="2"/>
      <c r="BA1377" s="2"/>
      <c r="BC1377" s="10"/>
      <c r="BE1377" s="10"/>
      <c r="BI1377" s="10"/>
    </row>
    <row r="1378" spans="1:61" x14ac:dyDescent="0.2">
      <c r="A1378" s="9">
        <f>Raw_Data!A1376</f>
        <v>40775.952511574076</v>
      </c>
      <c r="B1378" s="10">
        <f>Raw_Data!J1376</f>
        <v>-1.269384320681821E-2</v>
      </c>
      <c r="C1378" s="10">
        <f>Raw_Data!K1376</f>
        <v>-0.28158714174042032</v>
      </c>
      <c r="D1378" s="10">
        <f>Raw_Data!L1376</f>
        <v>1.5536358402940056E-2</v>
      </c>
      <c r="E1378" s="10">
        <f>Raw_Data!M1376</f>
        <v>1.8438042021904043E-2</v>
      </c>
      <c r="F1378" s="10">
        <f>Raw_Data!N1376</f>
        <v>1.8523563222488479E-2</v>
      </c>
      <c r="J1378" s="74">
        <f t="shared" si="652"/>
        <v>373868.99999992456</v>
      </c>
      <c r="K1378" s="69">
        <f t="shared" si="653"/>
        <v>5952.0694463218942</v>
      </c>
      <c r="L1378" s="69">
        <f>K1378+$D$8-$B$8*Q1378+Phase_Relations!$C$24*Q1378</f>
        <v>6201.1592484970406</v>
      </c>
      <c r="M1378" s="69">
        <f t="shared" si="654"/>
        <v>8.0686363150686904E-2</v>
      </c>
      <c r="N1378" s="69">
        <f t="shared" si="655"/>
        <v>0.20494336240274474</v>
      </c>
      <c r="O1378" s="70">
        <f t="shared" si="656"/>
        <v>46.678893992387721</v>
      </c>
      <c r="P1378" s="70">
        <f t="shared" si="657"/>
        <v>321.92340684405326</v>
      </c>
      <c r="Q1378" s="70">
        <f t="shared" si="658"/>
        <v>55.354042781441436</v>
      </c>
      <c r="R1378" s="111">
        <f t="shared" si="659"/>
        <v>381.75201918235473</v>
      </c>
      <c r="S1378" s="70">
        <f t="shared" si="680"/>
        <v>-59.828612338301468</v>
      </c>
      <c r="T1378" s="113">
        <f t="shared" si="660"/>
        <v>0.61331363684931306</v>
      </c>
      <c r="U1378" s="70">
        <f t="shared" si="661"/>
        <v>1.5578166375972551</v>
      </c>
      <c r="V1378" s="70">
        <f>(L1378/Phase_Relations!C$24)</f>
        <v>1273.4570697870381</v>
      </c>
      <c r="W1378" s="70">
        <f t="shared" si="662"/>
        <v>183377.81804933349</v>
      </c>
      <c r="X1378" s="70">
        <f t="shared" si="663"/>
        <v>8782.4625502554354</v>
      </c>
      <c r="Y1378" s="70">
        <f t="shared" si="664"/>
        <v>1218.1030270055967</v>
      </c>
      <c r="Z1378" s="70">
        <f t="shared" si="665"/>
        <v>175406.83588880592</v>
      </c>
      <c r="AA1378" s="70">
        <f t="shared" si="666"/>
        <v>8400.7105310730803</v>
      </c>
      <c r="AB1378" s="70">
        <f t="shared" si="667"/>
        <v>11.626277111049987</v>
      </c>
      <c r="AC1378" s="70">
        <f t="shared" si="668"/>
        <v>0.11626277111049987</v>
      </c>
      <c r="AD1378" s="70">
        <f t="shared" si="669"/>
        <v>8440.5962726319485</v>
      </c>
      <c r="AE1378" s="70">
        <f t="shared" si="670"/>
        <v>3.9263731277591511</v>
      </c>
      <c r="AF1378" s="70">
        <f t="shared" si="671"/>
        <v>-7.1218514335190585E-3</v>
      </c>
      <c r="AG1378" s="70">
        <f t="shared" si="672"/>
        <v>-6.8122820901253224E-3</v>
      </c>
      <c r="AH1378" s="70">
        <f>(U1378-Phase_Relations!$B$37)/Phase_Relations!$B$37</f>
        <v>0.96371324769418998</v>
      </c>
      <c r="AI1378" s="70">
        <f>(U1378-Phase_Relations!G$20)/Phase_Relations!G$20</f>
        <v>0.88807755917543385</v>
      </c>
      <c r="AJ1378" s="70">
        <f t="shared" si="673"/>
        <v>0.96377187406023834</v>
      </c>
      <c r="AK1378" s="70">
        <f t="shared" si="674"/>
        <v>0.49076067945551161</v>
      </c>
      <c r="AL1378" s="71">
        <f>(1/(J1379-J1377))*((M1379-M1377)/Phase_Relations!B$22)</f>
        <v>-1.0989101224942017E-7</v>
      </c>
      <c r="AM1378" s="71">
        <f t="shared" si="675"/>
        <v>-0.29570325612495552</v>
      </c>
      <c r="AN1378" s="71">
        <f>SUM(AM$27:AM1378)</f>
        <v>740.47976353272782</v>
      </c>
      <c r="AO1378" s="71">
        <f>(1/10000)*((AL1378*Phase_Relations!B$22*H$7*U1378))/(2*(P1378-R1378))</f>
        <v>2.5300847793297961E-12</v>
      </c>
      <c r="AP1378" s="71">
        <f t="shared" si="676"/>
        <v>1.8284597987921604E-12</v>
      </c>
      <c r="AQ1378" s="72">
        <f t="shared" si="677"/>
        <v>2.5244493618322448E-19</v>
      </c>
      <c r="AR1378" s="72">
        <f t="shared" si="678"/>
        <v>1.8243871548918982E-19</v>
      </c>
      <c r="AS1378" s="71">
        <f t="shared" si="681"/>
        <v>5.3216777235347908E-7</v>
      </c>
      <c r="AT1378" s="72">
        <f t="shared" si="682"/>
        <v>4.7342411014646861E-7</v>
      </c>
      <c r="AU1378" s="97">
        <f t="shared" si="679"/>
        <v>1.4995793355800666E-7</v>
      </c>
      <c r="AV1378" s="2"/>
      <c r="AW1378" s="2"/>
      <c r="AX1378" s="2"/>
      <c r="AY1378" s="2"/>
      <c r="AZ1378" s="2"/>
      <c r="BA1378" s="2"/>
      <c r="BC1378" s="10"/>
      <c r="BE1378" s="10"/>
      <c r="BI1378" s="10"/>
    </row>
    <row r="1379" spans="1:61" x14ac:dyDescent="0.2">
      <c r="A1379" s="9">
        <f>Raw_Data!A1377</f>
        <v>40775.958472222221</v>
      </c>
      <c r="B1379" s="10">
        <f>Raw_Data!J1377</f>
        <v>-1.258454302273271E-2</v>
      </c>
      <c r="C1379" s="10">
        <f>Raw_Data!K1377</f>
        <v>-0.28089354935200017</v>
      </c>
      <c r="D1379" s="10">
        <f>Raw_Data!L1377</f>
        <v>1.5479730859995456E-2</v>
      </c>
      <c r="E1379" s="10">
        <f>Raw_Data!M1377</f>
        <v>1.8439431581997241E-2</v>
      </c>
      <c r="F1379" s="10">
        <f>Raw_Data!N1377</f>
        <v>1.8525379950960978E-2</v>
      </c>
      <c r="J1379" s="74">
        <f t="shared" si="652"/>
        <v>374383.99999961257</v>
      </c>
      <c r="K1379" s="69">
        <f t="shared" si="653"/>
        <v>5900.819224023322</v>
      </c>
      <c r="L1379" s="69">
        <f>K1379+$D$8-$B$8*Q1379+Phase_Relations!$C$24*Q1379</f>
        <v>6149.9274631727358</v>
      </c>
      <c r="M1379" s="69">
        <f t="shared" si="654"/>
        <v>8.0511439916881242E-2</v>
      </c>
      <c r="N1379" s="69">
        <f t="shared" si="655"/>
        <v>0.20449905738887836</v>
      </c>
      <c r="O1379" s="70">
        <f t="shared" si="656"/>
        <v>46.508756885248111</v>
      </c>
      <c r="P1379" s="70">
        <f t="shared" si="657"/>
        <v>320.75004748446975</v>
      </c>
      <c r="Q1379" s="70">
        <f t="shared" si="658"/>
        <v>55.358214469994635</v>
      </c>
      <c r="R1379" s="111">
        <f t="shared" si="659"/>
        <v>381.78078944823886</v>
      </c>
      <c r="S1379" s="70">
        <f t="shared" si="680"/>
        <v>-61.030741963769117</v>
      </c>
      <c r="T1379" s="113">
        <f t="shared" si="660"/>
        <v>0.61348856008311869</v>
      </c>
      <c r="U1379" s="70">
        <f t="shared" si="661"/>
        <v>1.5582609426111216</v>
      </c>
      <c r="V1379" s="70">
        <f>(L1379/Phase_Relations!C$24)</f>
        <v>1262.9362177004125</v>
      </c>
      <c r="W1379" s="70">
        <f t="shared" si="662"/>
        <v>181862.81534885941</v>
      </c>
      <c r="X1379" s="70">
        <f t="shared" si="663"/>
        <v>8709.9049496580174</v>
      </c>
      <c r="Y1379" s="70">
        <f t="shared" si="664"/>
        <v>1207.5780032304178</v>
      </c>
      <c r="Z1379" s="70">
        <f t="shared" si="665"/>
        <v>173891.23246518016</v>
      </c>
      <c r="AA1379" s="70">
        <f t="shared" si="666"/>
        <v>8328.124160209778</v>
      </c>
      <c r="AB1379" s="70">
        <f t="shared" si="667"/>
        <v>11.601072034132741</v>
      </c>
      <c r="AC1379" s="70">
        <f t="shared" si="668"/>
        <v>0.11601072034132741</v>
      </c>
      <c r="AD1379" s="70">
        <f t="shared" si="669"/>
        <v>8368.8113215189587</v>
      </c>
      <c r="AE1379" s="70">
        <f t="shared" si="670"/>
        <v>3.9226637766114663</v>
      </c>
      <c r="AF1379" s="70">
        <f t="shared" si="671"/>
        <v>-7.3282699428717218E-3</v>
      </c>
      <c r="AG1379" s="70">
        <f t="shared" si="672"/>
        <v>-7.007050285452932E-3</v>
      </c>
      <c r="AH1379" s="70">
        <f>(U1379-Phase_Relations!$B$37)/Phase_Relations!$B$37</f>
        <v>0.96427331851426568</v>
      </c>
      <c r="AI1379" s="70">
        <f>(U1379-Phase_Relations!G$20)/Phase_Relations!G$20</f>
        <v>0.88861605793444332</v>
      </c>
      <c r="AJ1379" s="70">
        <f t="shared" si="673"/>
        <v>0.96399217844445717</v>
      </c>
      <c r="AK1379" s="70">
        <f t="shared" si="674"/>
        <v>0.49090587823267967</v>
      </c>
      <c r="AL1379" s="71">
        <f>(1/(J1380-J1378))*((M1380-M1378)/Phase_Relations!B$22)</f>
        <v>-8.4704485955128911E-8</v>
      </c>
      <c r="AM1379" s="71">
        <f t="shared" si="675"/>
        <v>-2.1184120567196096</v>
      </c>
      <c r="AN1379" s="71">
        <f>SUM(AM$27:AM1379)</f>
        <v>738.36135147600817</v>
      </c>
      <c r="AO1379" s="71">
        <f>(1/10000)*((AL1379*Phase_Relations!B$22*H$7*U1379))/(2*(P1379-R1379))</f>
        <v>1.9123326456051027E-12</v>
      </c>
      <c r="AP1379" s="71">
        <f t="shared" si="676"/>
        <v>1.5851165096610239E-12</v>
      </c>
      <c r="AQ1379" s="72">
        <f t="shared" si="677"/>
        <v>1.9080731864200882E-19</v>
      </c>
      <c r="AR1379" s="72">
        <f t="shared" si="678"/>
        <v>1.5815858796255483E-19</v>
      </c>
      <c r="AS1379" s="71">
        <f t="shared" si="681"/>
        <v>3.9731180344919492E-6</v>
      </c>
      <c r="AT1379" s="72">
        <f t="shared" si="682"/>
        <v>4.7928720983729317E-8</v>
      </c>
      <c r="AU1379" s="97">
        <f t="shared" si="679"/>
        <v>1.2882603639544905E-7</v>
      </c>
      <c r="AV1379" s="2"/>
      <c r="AW1379" s="2"/>
      <c r="AX1379" s="2"/>
      <c r="AY1379" s="2"/>
      <c r="AZ1379" s="2"/>
      <c r="BA1379" s="2"/>
      <c r="BC1379" s="10"/>
      <c r="BE1379" s="10"/>
      <c r="BI1379" s="10"/>
    </row>
    <row r="1380" spans="1:61" x14ac:dyDescent="0.2">
      <c r="A1380" s="9">
        <f>Raw_Data!A1378</f>
        <v>40775.964421296296</v>
      </c>
      <c r="B1380" s="10">
        <f>Raw_Data!J1378</f>
        <v>-1.2471097911531611E-2</v>
      </c>
      <c r="C1380" s="10">
        <f>Raw_Data!K1378</f>
        <v>-0.28084960599863074</v>
      </c>
      <c r="D1380" s="10">
        <f>Raw_Data!L1378</f>
        <v>1.5456512142198356E-2</v>
      </c>
      <c r="E1380" s="10">
        <f>Raw_Data!M1378</f>
        <v>1.8434680949199943E-2</v>
      </c>
      <c r="F1380" s="10">
        <f>Raw_Data!N1378</f>
        <v>1.8521842111304077E-2</v>
      </c>
      <c r="J1380" s="74">
        <f t="shared" si="652"/>
        <v>374897.99999969546</v>
      </c>
      <c r="K1380" s="69">
        <f t="shared" si="653"/>
        <v>5847.6254694437812</v>
      </c>
      <c r="L1380" s="69">
        <f>K1380+$D$8-$B$8*Q1380+Phase_Relations!$C$24*Q1380</f>
        <v>6096.6706762025351</v>
      </c>
      <c r="M1380" s="69">
        <f t="shared" si="654"/>
        <v>8.0532872777560854E-2</v>
      </c>
      <c r="N1380" s="69">
        <f t="shared" si="655"/>
        <v>0.20455349685500457</v>
      </c>
      <c r="O1380" s="70">
        <f t="shared" si="656"/>
        <v>46.438996389346777</v>
      </c>
      <c r="P1380" s="70">
        <f t="shared" si="657"/>
        <v>320.26894061618464</v>
      </c>
      <c r="Q1380" s="70">
        <f t="shared" si="658"/>
        <v>55.343952286906642</v>
      </c>
      <c r="R1380" s="111">
        <f t="shared" si="659"/>
        <v>381.68242956487342</v>
      </c>
      <c r="S1380" s="70">
        <f t="shared" si="680"/>
        <v>-61.41348894868878</v>
      </c>
      <c r="T1380" s="113">
        <f t="shared" si="660"/>
        <v>0.61346712722243912</v>
      </c>
      <c r="U1380" s="70">
        <f t="shared" si="661"/>
        <v>1.5582065031449954</v>
      </c>
      <c r="V1380" s="70">
        <f>(L1380/Phase_Relations!C$24)</f>
        <v>1251.9995155188356</v>
      </c>
      <c r="W1380" s="70">
        <f t="shared" si="662"/>
        <v>180287.93023471232</v>
      </c>
      <c r="X1380" s="70">
        <f t="shared" si="663"/>
        <v>8634.4794173712799</v>
      </c>
      <c r="Y1380" s="70">
        <f t="shared" si="664"/>
        <v>1196.6555632319289</v>
      </c>
      <c r="Z1380" s="70">
        <f t="shared" si="665"/>
        <v>172318.40110539776</v>
      </c>
      <c r="AA1380" s="70">
        <f t="shared" si="666"/>
        <v>8252.7969878064068</v>
      </c>
      <c r="AB1380" s="70">
        <f t="shared" si="667"/>
        <v>11.60416034258802</v>
      </c>
      <c r="AC1380" s="70">
        <f t="shared" si="668"/>
        <v>0.1160416034258802</v>
      </c>
      <c r="AD1380" s="70">
        <f t="shared" si="669"/>
        <v>8293.7393137721992</v>
      </c>
      <c r="AE1380" s="70">
        <f t="shared" si="670"/>
        <v>3.9187503806337998</v>
      </c>
      <c r="AF1380" s="70">
        <f t="shared" si="671"/>
        <v>-7.4415363711754752E-3</v>
      </c>
      <c r="AG1380" s="70">
        <f t="shared" si="672"/>
        <v>-7.1125873350435043E-3</v>
      </c>
      <c r="AH1380" s="70">
        <f>(U1380-Phase_Relations!$B$37)/Phase_Relations!$B$37</f>
        <v>0.96420469458366354</v>
      </c>
      <c r="AI1380" s="70">
        <f>(U1380-Phase_Relations!G$20)/Phase_Relations!G$20</f>
        <v>0.88855007716889911</v>
      </c>
      <c r="AJ1380" s="70">
        <f t="shared" si="673"/>
        <v>0.96417281914504527</v>
      </c>
      <c r="AK1380" s="70">
        <f t="shared" si="674"/>
        <v>0.4908880918788549</v>
      </c>
      <c r="AL1380" s="71">
        <f>(1/(J1381-J1379))*((M1381-M1379)/Phase_Relations!B$22)</f>
        <v>-8.7852603709667108E-9</v>
      </c>
      <c r="AM1380" s="71">
        <f t="shared" si="675"/>
        <v>0.25729548006742714</v>
      </c>
      <c r="AN1380" s="71">
        <f>SUM(AM$27:AM1380)</f>
        <v>738.61864695607562</v>
      </c>
      <c r="AO1380" s="71">
        <f>(1/10000)*((AL1380*Phase_Relations!B$22*H$7*U1380))/(2*(P1380-R1380))</f>
        <v>1.9709761605080571E-13</v>
      </c>
      <c r="AP1380" s="71">
        <f t="shared" si="676"/>
        <v>1.3324786215162059E-12</v>
      </c>
      <c r="AQ1380" s="72">
        <f t="shared" si="677"/>
        <v>1.9665860809214255E-20</v>
      </c>
      <c r="AR1380" s="72">
        <f t="shared" si="678"/>
        <v>1.3295107077924633E-19</v>
      </c>
      <c r="AS1380" s="71">
        <f t="shared" si="681"/>
        <v>-4.6536706198092103E-7</v>
      </c>
      <c r="AT1380" s="72">
        <f t="shared" si="682"/>
        <v>-4.2174466560830309E-8</v>
      </c>
      <c r="AU1380" s="97">
        <f t="shared" si="679"/>
        <v>7.1963117836748559E-8</v>
      </c>
      <c r="AV1380" s="2"/>
      <c r="AW1380" s="2"/>
      <c r="AX1380" s="2"/>
      <c r="AY1380" s="2"/>
      <c r="AZ1380" s="2"/>
      <c r="BA1380" s="2"/>
      <c r="BC1380" s="10"/>
      <c r="BE1380" s="10"/>
      <c r="BI1380" s="10"/>
    </row>
    <row r="1381" spans="1:61" x14ac:dyDescent="0.2">
      <c r="A1381" s="9">
        <f>Raw_Data!A1379</f>
        <v>40775.970370370371</v>
      </c>
      <c r="B1381" s="10">
        <f>Raw_Data!J1379</f>
        <v>-1.2365574480520111E-2</v>
      </c>
      <c r="C1381" s="10">
        <f>Raw_Data!K1379</f>
        <v>-0.28061801264976083</v>
      </c>
      <c r="D1381" s="10">
        <f>Raw_Data!L1379</f>
        <v>1.5423008304394857E-2</v>
      </c>
      <c r="E1381" s="10">
        <f>Raw_Data!M1379</f>
        <v>1.8411913541518544E-2</v>
      </c>
      <c r="F1381" s="10">
        <f>Raw_Data!N1379</f>
        <v>1.8497364085569679E-2</v>
      </c>
      <c r="J1381" s="74">
        <f t="shared" si="652"/>
        <v>375411.99999977835</v>
      </c>
      <c r="K1381" s="69">
        <f t="shared" si="653"/>
        <v>5798.1461447537422</v>
      </c>
      <c r="L1381" s="69">
        <f>K1381+$D$8-$B$8*Q1381+Phase_Relations!$C$24*Q1381</f>
        <v>6046.8892687802518</v>
      </c>
      <c r="M1381" s="69">
        <f t="shared" si="654"/>
        <v>8.0495535889747033E-2</v>
      </c>
      <c r="N1381" s="69">
        <f t="shared" si="655"/>
        <v>0.20445866115995748</v>
      </c>
      <c r="O1381" s="70">
        <f t="shared" si="656"/>
        <v>46.338334313163486</v>
      </c>
      <c r="P1381" s="70">
        <f t="shared" si="657"/>
        <v>319.57471940112748</v>
      </c>
      <c r="Q1381" s="70">
        <f t="shared" si="658"/>
        <v>55.275600774456379</v>
      </c>
      <c r="R1381" s="111">
        <f t="shared" si="659"/>
        <v>381.2110398238371</v>
      </c>
      <c r="S1381" s="70">
        <f t="shared" si="680"/>
        <v>-61.636320422709616</v>
      </c>
      <c r="T1381" s="113">
        <f t="shared" si="660"/>
        <v>0.61350446411025295</v>
      </c>
      <c r="U1381" s="70">
        <f t="shared" si="661"/>
        <v>1.5583013388400424</v>
      </c>
      <c r="V1381" s="70">
        <f>(L1381/Phase_Relations!C$24)</f>
        <v>1241.7765099991464</v>
      </c>
      <c r="W1381" s="70">
        <f t="shared" si="662"/>
        <v>178815.81743987708</v>
      </c>
      <c r="X1381" s="70">
        <f t="shared" si="663"/>
        <v>8563.9759310285954</v>
      </c>
      <c r="Y1381" s="70">
        <f t="shared" si="664"/>
        <v>1186.5009092246901</v>
      </c>
      <c r="Z1381" s="70">
        <f t="shared" si="665"/>
        <v>170856.13092835539</v>
      </c>
      <c r="AA1381" s="70">
        <f t="shared" si="666"/>
        <v>8182.764891204758</v>
      </c>
      <c r="AB1381" s="70">
        <f t="shared" si="667"/>
        <v>11.598780387571617</v>
      </c>
      <c r="AC1381" s="70">
        <f t="shared" si="668"/>
        <v>0.11598780387571617</v>
      </c>
      <c r="AD1381" s="70">
        <f t="shared" si="669"/>
        <v>8223.8557714865638</v>
      </c>
      <c r="AE1381" s="70">
        <f t="shared" si="670"/>
        <v>3.9150754851389458</v>
      </c>
      <c r="AF1381" s="70">
        <f t="shared" si="671"/>
        <v>-7.5324564792224932E-3</v>
      </c>
      <c r="AG1381" s="70">
        <f t="shared" si="672"/>
        <v>-7.1971617995085432E-3</v>
      </c>
      <c r="AH1381" s="70">
        <f>(U1381-Phase_Relations!$B$37)/Phase_Relations!$B$37</f>
        <v>0.96432424017473206</v>
      </c>
      <c r="AI1381" s="70">
        <f>(U1381-Phase_Relations!G$20)/Phase_Relations!G$20</f>
        <v>0.88866501826228939</v>
      </c>
      <c r="AJ1381" s="70">
        <f t="shared" si="673"/>
        <v>0.96433401774796934</v>
      </c>
      <c r="AK1381" s="70">
        <f t="shared" si="674"/>
        <v>0.49091907560482617</v>
      </c>
      <c r="AL1381" s="71">
        <f>(1/(J1382-J1380))*((M1382-M1380)/Phase_Relations!B$22)</f>
        <v>-5.5462163914847417E-8</v>
      </c>
      <c r="AM1381" s="71">
        <f t="shared" si="675"/>
        <v>-0.44431959268927851</v>
      </c>
      <c r="AN1381" s="71">
        <f>SUM(AM$27:AM1381)</f>
        <v>738.1743273633864</v>
      </c>
      <c r="AO1381" s="71">
        <f>(1/10000)*((AL1381*Phase_Relations!B$22*H$7*U1381))/(2*(P1381-R1381))</f>
        <v>1.2398725407207199E-12</v>
      </c>
      <c r="AP1381" s="71">
        <f t="shared" si="676"/>
        <v>1.31487693691414E-12</v>
      </c>
      <c r="AQ1381" s="72">
        <f t="shared" si="677"/>
        <v>1.2371108943649161E-19</v>
      </c>
      <c r="AR1381" s="72">
        <f t="shared" si="678"/>
        <v>1.3119482285333186E-19</v>
      </c>
      <c r="AS1381" s="71">
        <f t="shared" si="681"/>
        <v>8.7090725492427753E-7</v>
      </c>
      <c r="AT1381" s="72">
        <f t="shared" si="682"/>
        <v>1.4176499324833145E-7</v>
      </c>
      <c r="AU1381" s="97">
        <f t="shared" si="679"/>
        <v>6.1037616734603886E-8</v>
      </c>
      <c r="AV1381" s="2"/>
      <c r="AW1381" s="2"/>
      <c r="AX1381" s="2"/>
      <c r="AY1381" s="2"/>
      <c r="AZ1381" s="2"/>
      <c r="BA1381" s="2"/>
      <c r="BC1381" s="10"/>
      <c r="BE1381" s="10"/>
      <c r="BI1381" s="10"/>
    </row>
    <row r="1382" spans="1:61" x14ac:dyDescent="0.2">
      <c r="A1382" s="9">
        <f>Raw_Data!A1380</f>
        <v>40775.976331018515</v>
      </c>
      <c r="B1382" s="10">
        <f>Raw_Data!J1380</f>
        <v>-1.2254694711029511E-2</v>
      </c>
      <c r="C1382" s="10">
        <f>Raw_Data!K1380</f>
        <v>-0.28029496961953004</v>
      </c>
      <c r="D1382" s="10">
        <f>Raw_Data!L1380</f>
        <v>1.5356273790173857E-2</v>
      </c>
      <c r="E1382" s="10">
        <f>Raw_Data!M1380</f>
        <v>1.8401188987978441E-2</v>
      </c>
      <c r="F1382" s="10">
        <f>Raw_Data!N1380</f>
        <v>1.8490001554391677E-2</v>
      </c>
      <c r="J1382" s="74">
        <f t="shared" si="652"/>
        <v>375926.99999946635</v>
      </c>
      <c r="K1382" s="69">
        <f t="shared" si="653"/>
        <v>5746.1552640214413</v>
      </c>
      <c r="L1382" s="69">
        <f>K1382+$D$8-$B$8*Q1382+Phase_Relations!$C$24*Q1382</f>
        <v>5994.7560924260315</v>
      </c>
      <c r="M1382" s="69">
        <f t="shared" si="654"/>
        <v>8.0432371509680217E-2</v>
      </c>
      <c r="N1382" s="69">
        <f t="shared" si="655"/>
        <v>0.20429822363458774</v>
      </c>
      <c r="O1382" s="70">
        <f t="shared" si="656"/>
        <v>46.137830872513831</v>
      </c>
      <c r="P1382" s="70">
        <f t="shared" si="657"/>
        <v>318.19193705181954</v>
      </c>
      <c r="Q1382" s="70">
        <f t="shared" si="658"/>
        <v>55.243403896134623</v>
      </c>
      <c r="R1382" s="111">
        <f t="shared" si="659"/>
        <v>380.98899238713534</v>
      </c>
      <c r="S1382" s="70">
        <f t="shared" si="680"/>
        <v>-62.797055335315804</v>
      </c>
      <c r="T1382" s="113">
        <f t="shared" si="660"/>
        <v>0.61356762849031976</v>
      </c>
      <c r="U1382" s="70">
        <f t="shared" si="661"/>
        <v>1.5584617763654123</v>
      </c>
      <c r="V1382" s="70">
        <f>(L1382/Phase_Relations!C$24)</f>
        <v>1231.0705501393304</v>
      </c>
      <c r="W1382" s="70">
        <f t="shared" si="662"/>
        <v>177274.15922006359</v>
      </c>
      <c r="X1382" s="70">
        <f t="shared" si="663"/>
        <v>8490.1417250988306</v>
      </c>
      <c r="Y1382" s="70">
        <f t="shared" si="664"/>
        <v>1175.8271462431958</v>
      </c>
      <c r="Z1382" s="70">
        <f t="shared" si="665"/>
        <v>169319.10905902018</v>
      </c>
      <c r="AA1382" s="70">
        <f t="shared" si="666"/>
        <v>8109.1527327116955</v>
      </c>
      <c r="AB1382" s="70">
        <f t="shared" si="667"/>
        <v>11.589678891884759</v>
      </c>
      <c r="AC1382" s="70">
        <f t="shared" si="668"/>
        <v>0.1158967889188476</v>
      </c>
      <c r="AD1382" s="70">
        <f t="shared" si="669"/>
        <v>8151.0174362685721</v>
      </c>
      <c r="AE1382" s="70">
        <f t="shared" si="670"/>
        <v>3.9112118221606331</v>
      </c>
      <c r="AF1382" s="70">
        <f t="shared" si="671"/>
        <v>-7.7439724475773328E-3</v>
      </c>
      <c r="AG1382" s="70">
        <f t="shared" si="672"/>
        <v>-7.3964672638706522E-3</v>
      </c>
      <c r="AH1382" s="70">
        <f>(U1382-Phase_Relations!$B$37)/Phase_Relations!$B$37</f>
        <v>0.9645264804682252</v>
      </c>
      <c r="AI1382" s="70">
        <f>(U1382-Phase_Relations!G$20)/Phase_Relations!G$20</f>
        <v>0.88885946893381873</v>
      </c>
      <c r="AJ1382" s="70">
        <f t="shared" si="673"/>
        <v>0.96451500085254716</v>
      </c>
      <c r="AK1382" s="70">
        <f t="shared" si="674"/>
        <v>0.49097148348865216</v>
      </c>
      <c r="AL1382" s="71">
        <f>(1/(J1383-J1381))*((M1383-M1381)/Phase_Relations!B$22)</f>
        <v>-4.8684442862156161E-8</v>
      </c>
      <c r="AM1382" s="71">
        <f t="shared" si="675"/>
        <v>-0.74517918936607519</v>
      </c>
      <c r="AN1382" s="71">
        <f>SUM(AM$27:AM1382)</f>
        <v>737.42914817402027</v>
      </c>
      <c r="AO1382" s="71">
        <f>(1/10000)*((AL1382*Phase_Relations!B$22*H$7*U1382))/(2*(P1382-R1382))</f>
        <v>1.0683475840588107E-12</v>
      </c>
      <c r="AP1382" s="71">
        <f t="shared" si="676"/>
        <v>1.3787034057559825E-12</v>
      </c>
      <c r="AQ1382" s="72">
        <f t="shared" si="677"/>
        <v>1.0659679860635742E-19</v>
      </c>
      <c r="AR1382" s="72">
        <f t="shared" si="678"/>
        <v>1.3756325326531496E-19</v>
      </c>
      <c r="AS1382" s="71">
        <f t="shared" si="681"/>
        <v>1.4134957265745855E-6</v>
      </c>
      <c r="AT1382" s="72">
        <f t="shared" si="682"/>
        <v>7.5263071932360277E-8</v>
      </c>
      <c r="AU1382" s="97">
        <f t="shared" si="679"/>
        <v>7.2626640248931757E-8</v>
      </c>
      <c r="AV1382" s="2"/>
      <c r="AW1382" s="2"/>
      <c r="AX1382" s="2"/>
      <c r="AY1382" s="2"/>
      <c r="AZ1382" s="2"/>
      <c r="BA1382" s="2"/>
      <c r="BC1382" s="10"/>
      <c r="BE1382" s="10"/>
      <c r="BI1382" s="10"/>
    </row>
    <row r="1383" spans="1:61" x14ac:dyDescent="0.2">
      <c r="A1383" s="9">
        <f>Raw_Data!A1381</f>
        <v>40775.98228009259</v>
      </c>
      <c r="B1383" s="10">
        <f>Raw_Data!J1381</f>
        <v>-1.2145156995304211E-2</v>
      </c>
      <c r="C1383" s="10">
        <f>Raw_Data!K1381</f>
        <v>-0.28010019367484063</v>
      </c>
      <c r="D1383" s="10">
        <f>Raw_Data!L1381</f>
        <v>1.5355276157286456E-2</v>
      </c>
      <c r="E1383" s="10">
        <f>Raw_Data!M1381</f>
        <v>1.8443374607219041E-2</v>
      </c>
      <c r="F1383" s="10">
        <f>Raw_Data!N1381</f>
        <v>1.8513714641821978E-2</v>
      </c>
      <c r="J1383" s="74">
        <f t="shared" si="652"/>
        <v>376440.99999954924</v>
      </c>
      <c r="K1383" s="69">
        <f t="shared" si="653"/>
        <v>5694.7936645148193</v>
      </c>
      <c r="L1383" s="69">
        <f>K1383+$D$8-$B$8*Q1383+Phase_Relations!$C$24*Q1383</f>
        <v>5943.9542205484813</v>
      </c>
      <c r="M1383" s="69">
        <f t="shared" si="654"/>
        <v>8.0407316320073891E-2</v>
      </c>
      <c r="N1383" s="69">
        <f t="shared" si="655"/>
        <v>0.20423458345298767</v>
      </c>
      <c r="O1383" s="70">
        <f t="shared" si="656"/>
        <v>46.134833490592889</v>
      </c>
      <c r="P1383" s="70">
        <f t="shared" si="657"/>
        <v>318.17126545236476</v>
      </c>
      <c r="Q1383" s="70">
        <f t="shared" si="658"/>
        <v>55.370052081957795</v>
      </c>
      <c r="R1383" s="111">
        <f t="shared" si="659"/>
        <v>381.86242815143305</v>
      </c>
      <c r="S1383" s="70">
        <f t="shared" si="680"/>
        <v>-63.691162699068286</v>
      </c>
      <c r="T1383" s="113">
        <f t="shared" si="660"/>
        <v>0.61359268367992603</v>
      </c>
      <c r="U1383" s="70">
        <f t="shared" si="661"/>
        <v>1.5585254165470122</v>
      </c>
      <c r="V1383" s="70">
        <f>(L1383/Phase_Relations!C$24)</f>
        <v>1220.6379841773191</v>
      </c>
      <c r="W1383" s="70">
        <f t="shared" si="662"/>
        <v>175771.86972153396</v>
      </c>
      <c r="X1383" s="70">
        <f t="shared" si="663"/>
        <v>8418.1929943263385</v>
      </c>
      <c r="Y1383" s="70">
        <f t="shared" si="664"/>
        <v>1165.2679320953614</v>
      </c>
      <c r="Z1383" s="70">
        <f t="shared" si="665"/>
        <v>167798.58222173204</v>
      </c>
      <c r="AA1383" s="70">
        <f t="shared" si="666"/>
        <v>8036.3305661749055</v>
      </c>
      <c r="AB1383" s="70">
        <f t="shared" si="667"/>
        <v>11.58606863401641</v>
      </c>
      <c r="AC1383" s="70">
        <f t="shared" si="668"/>
        <v>0.1158606863401641</v>
      </c>
      <c r="AD1383" s="70">
        <f t="shared" si="669"/>
        <v>8078.7913413076176</v>
      </c>
      <c r="AE1383" s="70">
        <f t="shared" si="670"/>
        <v>3.9073463913359072</v>
      </c>
      <c r="AF1383" s="70">
        <f t="shared" si="671"/>
        <v>-7.9254035376725065E-3</v>
      </c>
      <c r="AG1383" s="70">
        <f t="shared" si="672"/>
        <v>-7.5658948116293619E-3</v>
      </c>
      <c r="AH1383" s="70">
        <f>(U1383-Phase_Relations!$B$37)/Phase_Relations!$B$37</f>
        <v>0.96460670240492641</v>
      </c>
      <c r="AI1383" s="70">
        <f>(U1383-Phase_Relations!G$20)/Phase_Relations!G$20</f>
        <v>0.88893660098892757</v>
      </c>
      <c r="AJ1383" s="70">
        <f t="shared" si="673"/>
        <v>0.96469778513253701</v>
      </c>
      <c r="AK1383" s="70">
        <f t="shared" si="674"/>
        <v>0.4909922689483478</v>
      </c>
      <c r="AL1383" s="71">
        <f>(1/(J1384-J1382))*((M1384-M1382)/Phase_Relations!B$22)</f>
        <v>-6.1042733989646651E-8</v>
      </c>
      <c r="AM1383" s="71">
        <f t="shared" si="675"/>
        <v>-0.29296897420530232</v>
      </c>
      <c r="AN1383" s="71">
        <f>SUM(AM$27:AM1383)</f>
        <v>737.13617919981493</v>
      </c>
      <c r="AO1383" s="71">
        <f>(1/10000)*((AL1383*Phase_Relations!B$22*H$7*U1383))/(2*(P1383-R1383))</f>
        <v>1.3207912432377551E-12</v>
      </c>
      <c r="AP1383" s="71">
        <f t="shared" si="676"/>
        <v>1.2365175385432184E-12</v>
      </c>
      <c r="AQ1383" s="72">
        <f t="shared" si="677"/>
        <v>1.3178493615492189E-19</v>
      </c>
      <c r="AR1383" s="72">
        <f t="shared" si="678"/>
        <v>1.233763364995492E-19</v>
      </c>
      <c r="AS1383" s="71">
        <f t="shared" si="681"/>
        <v>5.6538088419093915E-7</v>
      </c>
      <c r="AT1383" s="72">
        <f t="shared" si="682"/>
        <v>2.3262529039762201E-7</v>
      </c>
      <c r="AU1383" s="97">
        <f t="shared" si="679"/>
        <v>3.1959292575279184E-8</v>
      </c>
      <c r="AV1383" s="2"/>
      <c r="AW1383" s="2"/>
      <c r="AX1383" s="2"/>
      <c r="AY1383" s="2"/>
      <c r="AZ1383" s="2"/>
      <c r="BA1383" s="2"/>
      <c r="BC1383" s="10"/>
      <c r="BE1383" s="10"/>
      <c r="BI1383" s="10"/>
    </row>
    <row r="1384" spans="1:61" x14ac:dyDescent="0.2">
      <c r="A1384" s="9">
        <f>Raw_Data!A1382</f>
        <v>40775.988240740742</v>
      </c>
      <c r="B1384" s="10">
        <f>Raw_Data!J1382</f>
        <v>-1.203636750424451E-2</v>
      </c>
      <c r="C1384" s="10">
        <f>Raw_Data!K1382</f>
        <v>-0.27970470349446064</v>
      </c>
      <c r="D1384" s="10">
        <f>Raw_Data!L1382</f>
        <v>1.5290180611380457E-2</v>
      </c>
      <c r="E1384" s="10">
        <f>Raw_Data!M1382</f>
        <v>1.8393504839428743E-2</v>
      </c>
      <c r="F1384" s="10">
        <f>Raw_Data!N1382</f>
        <v>1.8480882055546276E-2</v>
      </c>
      <c r="J1384" s="74">
        <f t="shared" si="652"/>
        <v>376955.99999986589</v>
      </c>
      <c r="K1384" s="69">
        <f t="shared" si="653"/>
        <v>5643.7829032136588</v>
      </c>
      <c r="L1384" s="69">
        <f>K1384+$D$8-$B$8*Q1384+Phase_Relations!$C$24*Q1384</f>
        <v>5892.281776726355</v>
      </c>
      <c r="M1384" s="69">
        <f t="shared" si="654"/>
        <v>8.0321757863699383E-2</v>
      </c>
      <c r="N1384" s="69">
        <f t="shared" si="655"/>
        <v>0.20401726497379644</v>
      </c>
      <c r="O1384" s="70">
        <f t="shared" si="656"/>
        <v>45.939254320241893</v>
      </c>
      <c r="P1384" s="70">
        <f t="shared" si="657"/>
        <v>316.82244358787517</v>
      </c>
      <c r="Q1384" s="70">
        <f t="shared" si="658"/>
        <v>55.220334814989577</v>
      </c>
      <c r="R1384" s="111">
        <f t="shared" si="659"/>
        <v>380.82989527579019</v>
      </c>
      <c r="S1384" s="70">
        <f t="shared" si="680"/>
        <v>-64.007451687915022</v>
      </c>
      <c r="T1384" s="113">
        <f t="shared" si="660"/>
        <v>0.61367824213630051</v>
      </c>
      <c r="U1384" s="70">
        <f t="shared" si="661"/>
        <v>1.5587427350262033</v>
      </c>
      <c r="V1384" s="70">
        <f>(L1384/Phase_Relations!C$24)</f>
        <v>1210.0266393849065</v>
      </c>
      <c r="W1384" s="70">
        <f t="shared" si="662"/>
        <v>174243.83607142654</v>
      </c>
      <c r="X1384" s="70">
        <f t="shared" si="663"/>
        <v>8345.0113061028023</v>
      </c>
      <c r="Y1384" s="70">
        <f t="shared" si="664"/>
        <v>1154.8063045699168</v>
      </c>
      <c r="Z1384" s="70">
        <f t="shared" si="665"/>
        <v>166292.10785806802</v>
      </c>
      <c r="AA1384" s="70">
        <f t="shared" si="666"/>
        <v>7964.1814108270119</v>
      </c>
      <c r="AB1384" s="70">
        <f t="shared" si="667"/>
        <v>11.573740326181481</v>
      </c>
      <c r="AC1384" s="70">
        <f t="shared" si="668"/>
        <v>0.11573740326181481</v>
      </c>
      <c r="AD1384" s="70">
        <f t="shared" si="669"/>
        <v>8006.8530452856221</v>
      </c>
      <c r="AE1384" s="70">
        <f t="shared" si="670"/>
        <v>3.9034618577057185</v>
      </c>
      <c r="AF1384" s="70">
        <f t="shared" si="671"/>
        <v>-8.0369153320514822E-3</v>
      </c>
      <c r="AG1384" s="70">
        <f t="shared" si="672"/>
        <v>-7.6701455923859135E-3</v>
      </c>
      <c r="AH1384" s="70">
        <f>(U1384-Phase_Relations!$B$37)/Phase_Relations!$B$37</f>
        <v>0.96488064425806686</v>
      </c>
      <c r="AI1384" s="70">
        <f>(U1384-Phase_Relations!G$20)/Phase_Relations!G$20</f>
        <v>0.88919999151503459</v>
      </c>
      <c r="AJ1384" s="70">
        <f t="shared" si="673"/>
        <v>0.96484643778074441</v>
      </c>
      <c r="AK1384" s="70">
        <f t="shared" si="674"/>
        <v>0.49106323433828875</v>
      </c>
      <c r="AL1384" s="71">
        <f>(1/(J1385-J1383))*((M1385-M1383)/Phase_Relations!B$22)</f>
        <v>-4.0398373435898936E-8</v>
      </c>
      <c r="AM1384" s="71">
        <f t="shared" si="675"/>
        <v>-0.99154387860557314</v>
      </c>
      <c r="AN1384" s="71">
        <f>SUM(AM$27:AM1384)</f>
        <v>736.14463532120931</v>
      </c>
      <c r="AO1384" s="71">
        <f>(1/10000)*((AL1384*Phase_Relations!B$22*H$7*U1384))/(2*(P1384-R1384))</f>
        <v>8.6990790407930559E-13</v>
      </c>
      <c r="AP1384" s="71">
        <f t="shared" si="676"/>
        <v>1.1630154564109769E-12</v>
      </c>
      <c r="AQ1384" s="72">
        <f t="shared" si="677"/>
        <v>8.6797030330641558E-20</v>
      </c>
      <c r="AR1384" s="72">
        <f t="shared" si="678"/>
        <v>1.1604249986893522E-19</v>
      </c>
      <c r="AS1384" s="71">
        <f t="shared" si="681"/>
        <v>1.9383072552131316E-6</v>
      </c>
      <c r="AT1384" s="72">
        <f t="shared" si="682"/>
        <v>4.4690428997845532E-8</v>
      </c>
      <c r="AU1384" s="97">
        <f t="shared" si="679"/>
        <v>4.6907753764037598E-8</v>
      </c>
      <c r="AV1384" s="2"/>
      <c r="AW1384" s="2"/>
      <c r="AX1384" s="2"/>
      <c r="AY1384" s="2"/>
      <c r="AZ1384" s="2"/>
      <c r="BA1384" s="2"/>
      <c r="BC1384" s="10"/>
      <c r="BE1384" s="10"/>
      <c r="BI1384" s="10"/>
    </row>
    <row r="1385" spans="1:61" x14ac:dyDescent="0.2">
      <c r="A1385" s="9">
        <f>Raw_Data!A1383</f>
        <v>40775.994189814817</v>
      </c>
      <c r="B1385" s="10">
        <f>Raw_Data!J1383</f>
        <v>-1.192696043092111E-2</v>
      </c>
      <c r="C1385" s="10">
        <f>Raw_Data!K1383</f>
        <v>-0.27963463166070035</v>
      </c>
      <c r="D1385" s="10">
        <f>Raw_Data!L1383</f>
        <v>1.5290370636692356E-2</v>
      </c>
      <c r="E1385" s="10">
        <f>Raw_Data!M1383</f>
        <v>1.8454348568981042E-2</v>
      </c>
      <c r="F1385" s="10">
        <f>Raw_Data!N1383</f>
        <v>1.8534905823280479E-2</v>
      </c>
      <c r="J1385" s="74">
        <f t="shared" si="652"/>
        <v>377469.99999994878</v>
      </c>
      <c r="K1385" s="69">
        <f t="shared" si="653"/>
        <v>5592.4825611714696</v>
      </c>
      <c r="L1385" s="69">
        <f>K1385+$D$8-$B$8*Q1385+Phase_Relations!$C$24*Q1385</f>
        <v>5841.7887220275607</v>
      </c>
      <c r="M1385" s="69">
        <f t="shared" si="654"/>
        <v>8.0334111679891851E-2</v>
      </c>
      <c r="N1385" s="69">
        <f t="shared" si="655"/>
        <v>0.20404864366692529</v>
      </c>
      <c r="O1385" s="70">
        <f t="shared" si="656"/>
        <v>45.939825250131634</v>
      </c>
      <c r="P1385" s="70">
        <f t="shared" si="657"/>
        <v>316.82638103539057</v>
      </c>
      <c r="Q1385" s="70">
        <f t="shared" si="658"/>
        <v>55.402997724891797</v>
      </c>
      <c r="R1385" s="111">
        <f t="shared" si="659"/>
        <v>382.08963948201239</v>
      </c>
      <c r="S1385" s="70">
        <f t="shared" si="680"/>
        <v>-65.263258446621819</v>
      </c>
      <c r="T1385" s="113">
        <f t="shared" si="660"/>
        <v>0.61366588832010804</v>
      </c>
      <c r="U1385" s="70">
        <f t="shared" si="661"/>
        <v>1.5587113563330746</v>
      </c>
      <c r="V1385" s="70">
        <f>(L1385/Phase_Relations!C$24)</f>
        <v>1199.6574914716502</v>
      </c>
      <c r="W1385" s="70">
        <f t="shared" si="662"/>
        <v>172750.67877191765</v>
      </c>
      <c r="X1385" s="70">
        <f t="shared" si="663"/>
        <v>8273.4999411837944</v>
      </c>
      <c r="Y1385" s="70">
        <f t="shared" si="664"/>
        <v>1144.2544937467585</v>
      </c>
      <c r="Z1385" s="70">
        <f t="shared" si="665"/>
        <v>164772.64709953323</v>
      </c>
      <c r="AA1385" s="70">
        <f t="shared" si="666"/>
        <v>7891.4103017017824</v>
      </c>
      <c r="AB1385" s="70">
        <f t="shared" si="667"/>
        <v>11.57552041497002</v>
      </c>
      <c r="AC1385" s="70">
        <f t="shared" si="668"/>
        <v>0.1157552041497002</v>
      </c>
      <c r="AD1385" s="70">
        <f t="shared" si="669"/>
        <v>7934.9191406661967</v>
      </c>
      <c r="AE1385" s="70">
        <f t="shared" si="670"/>
        <v>3.8995425055153903</v>
      </c>
      <c r="AF1385" s="70">
        <f t="shared" si="671"/>
        <v>-8.270164134356035E-3</v>
      </c>
      <c r="AG1385" s="70">
        <f t="shared" si="672"/>
        <v>-7.8882285502601662E-3</v>
      </c>
      <c r="AH1385" s="70">
        <f>(U1385-Phase_Relations!$B$37)/Phase_Relations!$B$37</f>
        <v>0.96484108969567151</v>
      </c>
      <c r="AI1385" s="70">
        <f>(U1385-Phase_Relations!G$20)/Phase_Relations!G$20</f>
        <v>0.88916196046253282</v>
      </c>
      <c r="AJ1385" s="70">
        <f t="shared" si="673"/>
        <v>0.96501431870196575</v>
      </c>
      <c r="AK1385" s="70">
        <f t="shared" si="674"/>
        <v>0.49105298884252918</v>
      </c>
      <c r="AL1385" s="71">
        <f>(1/(J1386-J1384))*((M1386-M1384)/Phase_Relations!B$22)</f>
        <v>-6.6175851690202294E-8</v>
      </c>
      <c r="AM1385" s="71">
        <f t="shared" si="675"/>
        <v>0.1418888496882672</v>
      </c>
      <c r="AN1385" s="71">
        <f>SUM(AM$27:AM1385)</f>
        <v>736.28652417089756</v>
      </c>
      <c r="AO1385" s="71">
        <f>(1/10000)*((AL1385*Phase_Relations!B$22*H$7*U1385))/(2*(P1385-R1385))</f>
        <v>1.3975326981858014E-12</v>
      </c>
      <c r="AP1385" s="71">
        <f t="shared" si="676"/>
        <v>1.3037167883206954E-12</v>
      </c>
      <c r="AQ1385" s="72">
        <f t="shared" si="677"/>
        <v>1.3944198854116609E-19</v>
      </c>
      <c r="AR1385" s="72">
        <f t="shared" si="678"/>
        <v>1.3008129376431306E-19</v>
      </c>
      <c r="AS1385" s="71">
        <f t="shared" si="681"/>
        <v>-2.7985094315619011E-7</v>
      </c>
      <c r="AT1385" s="72">
        <f t="shared" si="682"/>
        <v>-4.9727779956438718E-7</v>
      </c>
      <c r="AU1385" s="97">
        <f t="shared" si="679"/>
        <v>5.4378847766340593E-8</v>
      </c>
      <c r="AV1385" s="2"/>
      <c r="AW1385" s="2"/>
      <c r="AX1385" s="2"/>
      <c r="AY1385" s="2"/>
      <c r="AZ1385" s="2"/>
      <c r="BA1385" s="2"/>
      <c r="BC1385" s="10"/>
      <c r="BE1385" s="10"/>
      <c r="BI1385" s="10"/>
    </row>
    <row r="1386" spans="1:61" x14ac:dyDescent="0.2">
      <c r="A1386" s="9">
        <f>Raw_Data!A1384</f>
        <v>40776.000150462962</v>
      </c>
      <c r="B1386" s="10">
        <f>Raw_Data!J1384</f>
        <v>-1.182163890180341E-2</v>
      </c>
      <c r="C1386" s="10">
        <f>Raw_Data!K1384</f>
        <v>-0.27908712123080015</v>
      </c>
      <c r="D1386" s="10">
        <f>Raw_Data!L1384</f>
        <v>1.5220488828243057E-2</v>
      </c>
      <c r="E1386" s="10">
        <f>Raw_Data!M1384</f>
        <v>1.8402376646177842E-2</v>
      </c>
      <c r="F1386" s="10">
        <f>Raw_Data!N1384</f>
        <v>1.8497615080950679E-2</v>
      </c>
      <c r="J1386" s="74">
        <f t="shared" si="652"/>
        <v>377984.99999963678</v>
      </c>
      <c r="K1386" s="69">
        <f t="shared" si="653"/>
        <v>5543.0979071082575</v>
      </c>
      <c r="L1386" s="69">
        <f>K1386+$D$8-$B$8*Q1386+Phase_Relations!$C$24*Q1386</f>
        <v>5791.7144936105133</v>
      </c>
      <c r="M1386" s="69">
        <f t="shared" si="654"/>
        <v>8.0201842654329669E-2</v>
      </c>
      <c r="N1386" s="69">
        <f t="shared" si="655"/>
        <v>0.20371268034199735</v>
      </c>
      <c r="O1386" s="70">
        <f t="shared" si="656"/>
        <v>45.7298657831832</v>
      </c>
      <c r="P1386" s="70">
        <f t="shared" si="657"/>
        <v>315.37838471160831</v>
      </c>
      <c r="Q1386" s="70">
        <f t="shared" si="658"/>
        <v>55.246969441906849</v>
      </c>
      <c r="R1386" s="111">
        <f t="shared" si="659"/>
        <v>381.01358235797829</v>
      </c>
      <c r="S1386" s="70">
        <f t="shared" si="680"/>
        <v>-65.635197646369988</v>
      </c>
      <c r="T1386" s="113">
        <f t="shared" si="660"/>
        <v>0.61379815734567034</v>
      </c>
      <c r="U1386" s="70">
        <f t="shared" si="661"/>
        <v>1.5590473196580026</v>
      </c>
      <c r="V1386" s="70">
        <f>(L1386/Phase_Relations!C$24)</f>
        <v>1189.3743528460336</v>
      </c>
      <c r="W1386" s="70">
        <f t="shared" si="662"/>
        <v>171269.90680982883</v>
      </c>
      <c r="X1386" s="70">
        <f t="shared" si="663"/>
        <v>8202.5817437657497</v>
      </c>
      <c r="Y1386" s="70">
        <f t="shared" si="664"/>
        <v>1134.1273834041267</v>
      </c>
      <c r="Z1386" s="70">
        <f t="shared" si="665"/>
        <v>163314.34321019426</v>
      </c>
      <c r="AA1386" s="70">
        <f t="shared" si="666"/>
        <v>7821.5681614077712</v>
      </c>
      <c r="AB1386" s="70">
        <f t="shared" si="667"/>
        <v>11.556461477569114</v>
      </c>
      <c r="AC1386" s="70">
        <f t="shared" si="668"/>
        <v>0.11556461477569113</v>
      </c>
      <c r="AD1386" s="70">
        <f t="shared" si="669"/>
        <v>7865.3249598386847</v>
      </c>
      <c r="AE1386" s="70">
        <f t="shared" si="670"/>
        <v>3.8957166704239397</v>
      </c>
      <c r="AF1386" s="70">
        <f t="shared" si="671"/>
        <v>-8.3915650022995617E-3</v>
      </c>
      <c r="AG1386" s="70">
        <f t="shared" si="672"/>
        <v>-8.0017730632498778E-3</v>
      </c>
      <c r="AH1386" s="70">
        <f>(U1386-Phase_Relations!$B$37)/Phase_Relations!$B$37</f>
        <v>0.96526458987918362</v>
      </c>
      <c r="AI1386" s="70">
        <f>(U1386-Phase_Relations!G$20)/Phase_Relations!G$20</f>
        <v>0.88956914883065863</v>
      </c>
      <c r="AJ1386" s="70">
        <f t="shared" si="673"/>
        <v>0.96520356622199011</v>
      </c>
      <c r="AK1386" s="70">
        <f t="shared" si="674"/>
        <v>0.49116266321092372</v>
      </c>
      <c r="AL1386" s="71">
        <f>(1/(J1387-J1385))*((M1387-M1385)/Phase_Relations!B$22)</f>
        <v>-8.9146071039015478E-8</v>
      </c>
      <c r="AM1386" s="71">
        <f t="shared" si="675"/>
        <v>-1.5056793161528217</v>
      </c>
      <c r="AN1386" s="71">
        <f>SUM(AM$27:AM1386)</f>
        <v>734.78084485474471</v>
      </c>
      <c r="AO1386" s="71">
        <f>(1/10000)*((AL1386*Phase_Relations!B$22*H$7*U1386))/(2*(P1386-R1386))</f>
        <v>1.8723636405357468E-12</v>
      </c>
      <c r="AP1386" s="71">
        <f t="shared" si="676"/>
        <v>1.2497772809686701E-12</v>
      </c>
      <c r="AQ1386" s="72">
        <f t="shared" si="677"/>
        <v>1.8681932068380866E-19</v>
      </c>
      <c r="AR1386" s="72">
        <f t="shared" si="678"/>
        <v>1.2469935731598442E-19</v>
      </c>
      <c r="AS1386" s="71">
        <f t="shared" si="681"/>
        <v>3.0970858491364631E-6</v>
      </c>
      <c r="AT1386" s="72">
        <f t="shared" si="682"/>
        <v>6.0200600470967831E-8</v>
      </c>
      <c r="AU1386" s="97">
        <f t="shared" si="679"/>
        <v>3.7197934367040511E-8</v>
      </c>
      <c r="AV1386" s="2"/>
      <c r="AW1386" s="2"/>
      <c r="AX1386" s="2"/>
      <c r="AY1386" s="2"/>
      <c r="AZ1386" s="2"/>
      <c r="BA1386" s="2"/>
      <c r="BC1386" s="10"/>
      <c r="BE1386" s="10"/>
      <c r="BI1386" s="10"/>
    </row>
    <row r="1387" spans="1:61" x14ac:dyDescent="0.2">
      <c r="A1387" s="9">
        <f>Raw_Data!A1385</f>
        <v>40776.006099537037</v>
      </c>
      <c r="B1387" s="10">
        <f>Raw_Data!J1385</f>
        <v>-1.171188740760231E-2</v>
      </c>
      <c r="C1387" s="10">
        <f>Raw_Data!K1385</f>
        <v>-0.2788780933877204</v>
      </c>
      <c r="D1387" s="10">
        <f>Raw_Data!L1385</f>
        <v>1.5211759540477956E-2</v>
      </c>
      <c r="E1387" s="10">
        <f>Raw_Data!M1385</f>
        <v>1.8407827997312741E-2</v>
      </c>
      <c r="F1387" s="10">
        <f>Raw_Data!N1385</f>
        <v>1.8509567241953878E-2</v>
      </c>
      <c r="J1387" s="74">
        <f t="shared" si="652"/>
        <v>378498.99999971967</v>
      </c>
      <c r="K1387" s="69">
        <f t="shared" si="653"/>
        <v>5491.6360681144006</v>
      </c>
      <c r="L1387" s="69">
        <f>K1387+$D$8-$B$8*Q1387+Phase_Relations!$C$24*Q1387</f>
        <v>5740.32498428494</v>
      </c>
      <c r="M1387" s="69">
        <f t="shared" si="654"/>
        <v>8.017257284812622E-2</v>
      </c>
      <c r="N1387" s="69">
        <f t="shared" si="655"/>
        <v>0.20363833503424061</v>
      </c>
      <c r="O1387" s="70">
        <f t="shared" si="656"/>
        <v>45.703638691373897</v>
      </c>
      <c r="P1387" s="70">
        <f t="shared" si="657"/>
        <v>315.19750821637172</v>
      </c>
      <c r="Q1387" s="70">
        <f t="shared" si="658"/>
        <v>55.263335297000317</v>
      </c>
      <c r="R1387" s="111">
        <f t="shared" si="659"/>
        <v>381.12645032414014</v>
      </c>
      <c r="S1387" s="70">
        <f t="shared" si="680"/>
        <v>-65.928942107768421</v>
      </c>
      <c r="T1387" s="113">
        <f t="shared" si="660"/>
        <v>0.61382742715187377</v>
      </c>
      <c r="U1387" s="70">
        <f t="shared" si="661"/>
        <v>1.5591216649657593</v>
      </c>
      <c r="V1387" s="70">
        <f>(L1387/Phase_Relations!C$24)</f>
        <v>1178.8211108889916</v>
      </c>
      <c r="W1387" s="70">
        <f t="shared" si="662"/>
        <v>169750.23996801479</v>
      </c>
      <c r="X1387" s="70">
        <f t="shared" si="663"/>
        <v>8129.8007647516661</v>
      </c>
      <c r="Y1387" s="70">
        <f t="shared" si="664"/>
        <v>1123.5577755919912</v>
      </c>
      <c r="Z1387" s="70">
        <f t="shared" si="665"/>
        <v>161792.31968524674</v>
      </c>
      <c r="AA1387" s="70">
        <f t="shared" si="666"/>
        <v>7748.674314427526</v>
      </c>
      <c r="AB1387" s="70">
        <f t="shared" si="667"/>
        <v>11.552243926242966</v>
      </c>
      <c r="AC1387" s="70">
        <f t="shared" si="668"/>
        <v>0.11552243926242965</v>
      </c>
      <c r="AD1387" s="70">
        <f t="shared" si="669"/>
        <v>7792.6269424993716</v>
      </c>
      <c r="AE1387" s="70">
        <f t="shared" si="670"/>
        <v>3.8916838856974114</v>
      </c>
      <c r="AF1387" s="70">
        <f t="shared" si="671"/>
        <v>-8.508415689250615E-3</v>
      </c>
      <c r="AG1387" s="70">
        <f t="shared" si="672"/>
        <v>-8.1095397065099294E-3</v>
      </c>
      <c r="AH1387" s="70">
        <f>(U1387-Phase_Relations!$B$37)/Phase_Relations!$B$37</f>
        <v>0.9653583062140989</v>
      </c>
      <c r="AI1387" s="70">
        <f>(U1387-Phase_Relations!G$20)/Phase_Relations!G$20</f>
        <v>0.88965925552474434</v>
      </c>
      <c r="AJ1387" s="70">
        <f t="shared" si="673"/>
        <v>0.96536012135906779</v>
      </c>
      <c r="AK1387" s="70">
        <f t="shared" si="674"/>
        <v>0.49118692665953823</v>
      </c>
      <c r="AL1387" s="71">
        <f>(1/(J1388-J1386))*((M1388-M1386)/Phase_Relations!B$22)</f>
        <v>-5.9797597074472154E-8</v>
      </c>
      <c r="AM1387" s="71">
        <f t="shared" si="675"/>
        <v>-0.33019107905234041</v>
      </c>
      <c r="AN1387" s="71">
        <f>SUM(AM$27:AM1387)</f>
        <v>734.45065377569233</v>
      </c>
      <c r="AO1387" s="71">
        <f>(1/10000)*((AL1387*Phase_Relations!B$22*H$7*U1387))/(2*(P1387-R1387))</f>
        <v>1.2504119744149178E-12</v>
      </c>
      <c r="AP1387" s="71">
        <f t="shared" si="676"/>
        <v>1.152968584136047E-12</v>
      </c>
      <c r="AQ1387" s="72">
        <f t="shared" si="677"/>
        <v>1.2476268529133244E-19</v>
      </c>
      <c r="AR1387" s="72">
        <f t="shared" si="678"/>
        <v>1.1504005044470779E-19</v>
      </c>
      <c r="AS1387" s="71">
        <f t="shared" si="681"/>
        <v>6.5595145531071554E-7</v>
      </c>
      <c r="AT1387" s="72">
        <f t="shared" si="682"/>
        <v>1.8982145243720997E-7</v>
      </c>
      <c r="AU1387" s="97">
        <f t="shared" si="679"/>
        <v>3.0762796489776397E-8</v>
      </c>
      <c r="AV1387" s="2"/>
      <c r="AW1387" s="2"/>
      <c r="AX1387" s="2"/>
      <c r="AY1387" s="2"/>
      <c r="AZ1387" s="2"/>
      <c r="BA1387" s="2"/>
      <c r="BC1387" s="10"/>
      <c r="BE1387" s="10"/>
      <c r="BI1387" s="10"/>
    </row>
    <row r="1388" spans="1:61" x14ac:dyDescent="0.2">
      <c r="A1388" s="9">
        <f>Raw_Data!A1386</f>
        <v>40776.012048611112</v>
      </c>
      <c r="B1388" s="10">
        <f>Raw_Data!J1386</f>
        <v>-1.160609081520491E-2</v>
      </c>
      <c r="C1388" s="10">
        <f>Raw_Data!K1386</f>
        <v>-0.27850754402953015</v>
      </c>
      <c r="D1388" s="10">
        <f>Raw_Data!L1386</f>
        <v>1.5140393159279456E-2</v>
      </c>
      <c r="E1388" s="10">
        <f>Raw_Data!M1386</f>
        <v>1.8434205885920141E-2</v>
      </c>
      <c r="F1388" s="10">
        <f>Raw_Data!N1386</f>
        <v>1.8506268445516977E-2</v>
      </c>
      <c r="J1388" s="74">
        <f t="shared" si="652"/>
        <v>379012.99999980256</v>
      </c>
      <c r="K1388" s="69">
        <f t="shared" si="653"/>
        <v>5442.0286596350443</v>
      </c>
      <c r="L1388" s="69">
        <f>K1388+$D$8-$B$8*Q1388+Phase_Relations!$C$24*Q1388</f>
        <v>5691.0675631547301</v>
      </c>
      <c r="M1388" s="69">
        <f t="shared" si="654"/>
        <v>8.0093590585947519E-2</v>
      </c>
      <c r="N1388" s="69">
        <f t="shared" si="655"/>
        <v>0.20343772008830671</v>
      </c>
      <c r="O1388" s="70">
        <f t="shared" si="656"/>
        <v>45.489218834661862</v>
      </c>
      <c r="P1388" s="70">
        <f t="shared" si="657"/>
        <v>313.71875058387496</v>
      </c>
      <c r="Q1388" s="70">
        <f t="shared" si="658"/>
        <v>55.342526068597628</v>
      </c>
      <c r="R1388" s="111">
        <f t="shared" si="659"/>
        <v>381.67259357653541</v>
      </c>
      <c r="S1388" s="70">
        <f t="shared" si="680"/>
        <v>-67.953842992660441</v>
      </c>
      <c r="T1388" s="113">
        <f t="shared" si="660"/>
        <v>0.61390640941405239</v>
      </c>
      <c r="U1388" s="70">
        <f t="shared" si="661"/>
        <v>1.559322279911693</v>
      </c>
      <c r="V1388" s="70">
        <f>(L1388/Phase_Relations!C$24)</f>
        <v>1168.7057100963177</v>
      </c>
      <c r="W1388" s="70">
        <f t="shared" si="662"/>
        <v>168293.62225386975</v>
      </c>
      <c r="X1388" s="70">
        <f t="shared" si="663"/>
        <v>8060.0393799746043</v>
      </c>
      <c r="Y1388" s="70">
        <f t="shared" si="664"/>
        <v>1113.3631840277201</v>
      </c>
      <c r="Z1388" s="70">
        <f t="shared" si="665"/>
        <v>160324.29849999168</v>
      </c>
      <c r="AA1388" s="70">
        <f t="shared" si="666"/>
        <v>7678.3667863980691</v>
      </c>
      <c r="AB1388" s="70">
        <f t="shared" si="667"/>
        <v>11.540863196822414</v>
      </c>
      <c r="AC1388" s="70">
        <f t="shared" si="668"/>
        <v>0.11540863196822414</v>
      </c>
      <c r="AD1388" s="70">
        <f t="shared" si="669"/>
        <v>7723.6693483931758</v>
      </c>
      <c r="AE1388" s="70">
        <f t="shared" si="670"/>
        <v>3.8878236732842075</v>
      </c>
      <c r="AF1388" s="70">
        <f t="shared" si="671"/>
        <v>-8.8500386713797081E-3</v>
      </c>
      <c r="AG1388" s="70">
        <f t="shared" si="672"/>
        <v>-8.4309566974937727E-3</v>
      </c>
      <c r="AH1388" s="70">
        <f>(U1388-Phase_Relations!$B$37)/Phase_Relations!$B$37</f>
        <v>0.96561119234813275</v>
      </c>
      <c r="AI1388" s="70">
        <f>(U1388-Phase_Relations!G$20)/Phase_Relations!G$20</f>
        <v>0.88990240132785814</v>
      </c>
      <c r="AJ1388" s="70">
        <f t="shared" si="673"/>
        <v>0.96552450369165443</v>
      </c>
      <c r="AK1388" s="70">
        <f t="shared" si="674"/>
        <v>0.49125238811578342</v>
      </c>
      <c r="AL1388" s="71">
        <f>(1/(J1389-J1387))*((M1389-M1387)/Phase_Relations!B$22)</f>
        <v>-6.164606317068312E-8</v>
      </c>
      <c r="AM1388" s="71">
        <f t="shared" si="675"/>
        <v>-0.88293384847877165</v>
      </c>
      <c r="AN1388" s="71">
        <f>SUM(AM$27:AM1388)</f>
        <v>733.5677199272136</v>
      </c>
      <c r="AO1388" s="71">
        <f>(1/10000)*((AL1388*Phase_Relations!B$22*H$7*U1388))/(2*(P1388-R1388))</f>
        <v>1.2508139064149299E-12</v>
      </c>
      <c r="AP1388" s="71">
        <f t="shared" si="676"/>
        <v>1.0200606423676551E-12</v>
      </c>
      <c r="AQ1388" s="72">
        <f t="shared" si="677"/>
        <v>1.2480278896648279E-19</v>
      </c>
      <c r="AR1388" s="72">
        <f t="shared" si="678"/>
        <v>1.0177885969249391E-19</v>
      </c>
      <c r="AS1388" s="71">
        <f t="shared" si="681"/>
        <v>1.8659550515175063E-6</v>
      </c>
      <c r="AT1388" s="72">
        <f t="shared" si="682"/>
        <v>6.6750633409942922E-8</v>
      </c>
      <c r="AU1388" s="97">
        <f t="shared" si="679"/>
        <v>2.7298170365784746E-9</v>
      </c>
      <c r="AV1388" s="2"/>
      <c r="AW1388" s="2"/>
      <c r="AX1388" s="2"/>
      <c r="AY1388" s="2"/>
      <c r="AZ1388" s="2"/>
      <c r="BA1388" s="2"/>
      <c r="BC1388" s="10"/>
      <c r="BE1388" s="10"/>
      <c r="BI1388" s="10"/>
    </row>
    <row r="1389" spans="1:61" x14ac:dyDescent="0.2">
      <c r="A1389" s="9">
        <f>Raw_Data!A1387</f>
        <v>40776.017997685187</v>
      </c>
      <c r="B1389" s="10">
        <f>Raw_Data!J1387</f>
        <v>-1.1497954536154811E-2</v>
      </c>
      <c r="C1389" s="10">
        <f>Raw_Data!K1387</f>
        <v>-0.27828901492085034</v>
      </c>
      <c r="D1389" s="10">
        <f>Raw_Data!L1387</f>
        <v>1.5120642403424457E-2</v>
      </c>
      <c r="E1389" s="10">
        <f>Raw_Data!M1387</f>
        <v>1.8397519124142541E-2</v>
      </c>
      <c r="F1389" s="10">
        <f>Raw_Data!N1387</f>
        <v>1.8470316345219579E-2</v>
      </c>
      <c r="J1389" s="74">
        <f t="shared" si="652"/>
        <v>379526.99999988545</v>
      </c>
      <c r="K1389" s="69">
        <f t="shared" si="653"/>
        <v>5391.3241856560908</v>
      </c>
      <c r="L1389" s="69">
        <f>K1389+$D$8-$B$8*Q1389+Phase_Relations!$C$24*Q1389</f>
        <v>5639.8763215388954</v>
      </c>
      <c r="M1389" s="69">
        <f t="shared" si="654"/>
        <v>8.006097448678183E-2</v>
      </c>
      <c r="N1389" s="69">
        <f t="shared" si="655"/>
        <v>0.20335487519642584</v>
      </c>
      <c r="O1389" s="70">
        <f t="shared" si="656"/>
        <v>45.429877809248175</v>
      </c>
      <c r="P1389" s="70">
        <f t="shared" si="657"/>
        <v>313.30950213274605</v>
      </c>
      <c r="Q1389" s="70">
        <f t="shared" si="658"/>
        <v>55.232386359699177</v>
      </c>
      <c r="R1389" s="111">
        <f t="shared" si="659"/>
        <v>380.91300937723571</v>
      </c>
      <c r="S1389" s="70">
        <f t="shared" si="680"/>
        <v>-67.603507244489663</v>
      </c>
      <c r="T1389" s="113">
        <f t="shared" si="660"/>
        <v>0.61393902551321811</v>
      </c>
      <c r="U1389" s="70">
        <f t="shared" si="661"/>
        <v>1.5594051248035741</v>
      </c>
      <c r="V1389" s="70">
        <f>(L1389/Phase_Relations!C$24)</f>
        <v>1158.193183980711</v>
      </c>
      <c r="W1389" s="70">
        <f t="shared" si="662"/>
        <v>166779.81849322238</v>
      </c>
      <c r="X1389" s="70">
        <f t="shared" si="663"/>
        <v>7987.539199866972</v>
      </c>
      <c r="Y1389" s="70">
        <f t="shared" si="664"/>
        <v>1102.9607976210118</v>
      </c>
      <c r="Z1389" s="70">
        <f t="shared" si="665"/>
        <v>158826.3548574257</v>
      </c>
      <c r="AA1389" s="70">
        <f t="shared" si="666"/>
        <v>7606.6261904897365</v>
      </c>
      <c r="AB1389" s="70">
        <f t="shared" si="667"/>
        <v>11.536163470717842</v>
      </c>
      <c r="AC1389" s="70">
        <f t="shared" si="668"/>
        <v>0.11536163470717842</v>
      </c>
      <c r="AD1389" s="70">
        <f t="shared" si="669"/>
        <v>7651.6951953193957</v>
      </c>
      <c r="AE1389" s="70">
        <f t="shared" si="670"/>
        <v>3.8837576616130489</v>
      </c>
      <c r="AF1389" s="70">
        <f t="shared" si="671"/>
        <v>-8.8874496460745831E-3</v>
      </c>
      <c r="AG1389" s="70">
        <f t="shared" si="672"/>
        <v>-8.4636213423047186E-3</v>
      </c>
      <c r="AH1389" s="70">
        <f>(U1389-Phase_Relations!$B$37)/Phase_Relations!$B$37</f>
        <v>0.96571562287465573</v>
      </c>
      <c r="AI1389" s="70">
        <f>(U1389-Phase_Relations!G$20)/Phase_Relations!G$20</f>
        <v>0.890002809538605</v>
      </c>
      <c r="AJ1389" s="70">
        <f t="shared" si="673"/>
        <v>0.96564584004558762</v>
      </c>
      <c r="AK1389" s="70">
        <f t="shared" si="674"/>
        <v>0.49127941582027851</v>
      </c>
      <c r="AL1389" s="71">
        <f>(1/(J1390-J1388))*((M1390-M1388)/Phase_Relations!B$22)</f>
        <v>-7.1748145274486954E-8</v>
      </c>
      <c r="AM1389" s="71">
        <f t="shared" si="675"/>
        <v>-0.36130001056698191</v>
      </c>
      <c r="AN1389" s="71">
        <f>SUM(AM$27:AM1389)</f>
        <v>733.20641991664661</v>
      </c>
      <c r="AO1389" s="71">
        <f>(1/10000)*((AL1389*Phase_Relations!B$22*H$7*U1389))/(2*(P1389-R1389))</f>
        <v>1.4634096032382733E-12</v>
      </c>
      <c r="AP1389" s="71">
        <f t="shared" si="676"/>
        <v>9.6653498825976617E-13</v>
      </c>
      <c r="AQ1389" s="72">
        <f t="shared" si="677"/>
        <v>1.4601500586761506E-19</v>
      </c>
      <c r="AR1389" s="72">
        <f t="shared" si="678"/>
        <v>9.6438216388434065E-20</v>
      </c>
      <c r="AS1389" s="71">
        <f t="shared" si="681"/>
        <v>7.3816472591092255E-7</v>
      </c>
      <c r="AT1389" s="72">
        <f t="shared" si="682"/>
        <v>1.9741333287131347E-7</v>
      </c>
      <c r="AU1389" s="97">
        <f t="shared" si="679"/>
        <v>4.7776155695629618E-9</v>
      </c>
      <c r="AV1389" s="2"/>
      <c r="AW1389" s="2"/>
      <c r="AX1389" s="2"/>
      <c r="AY1389" s="2"/>
      <c r="AZ1389" s="2"/>
      <c r="BA1389" s="2"/>
      <c r="BC1389" s="10"/>
      <c r="BE1389" s="10"/>
      <c r="BI1389" s="10"/>
    </row>
    <row r="1390" spans="1:61" x14ac:dyDescent="0.2">
      <c r="A1390" s="9">
        <f>Raw_Data!A1388</f>
        <v>40776.023958333331</v>
      </c>
      <c r="B1390" s="10">
        <f>Raw_Data!J1388</f>
        <v>-1.139289429184101E-2</v>
      </c>
      <c r="C1390" s="10">
        <f>Raw_Data!K1388</f>
        <v>-0.2778578949944901</v>
      </c>
      <c r="D1390" s="10">
        <f>Raw_Data!L1388</f>
        <v>1.5067328426855956E-2</v>
      </c>
      <c r="E1390" s="10">
        <f>Raw_Data!M1388</f>
        <v>1.8424657113997444E-2</v>
      </c>
      <c r="F1390" s="10">
        <f>Raw_Data!N1388</f>
        <v>1.8516499495335677E-2</v>
      </c>
      <c r="J1390" s="74">
        <f t="shared" si="652"/>
        <v>380041.99999957345</v>
      </c>
      <c r="K1390" s="69">
        <f t="shared" si="653"/>
        <v>5342.0620465217889</v>
      </c>
      <c r="L1390" s="69">
        <f>K1390+$D$8-$B$8*Q1390+Phase_Relations!$C$24*Q1390</f>
        <v>5590.9742549362463</v>
      </c>
      <c r="M1390" s="69">
        <f t="shared" si="654"/>
        <v>7.9963577996117072E-2</v>
      </c>
      <c r="N1390" s="69">
        <f t="shared" si="655"/>
        <v>0.20310748811013737</v>
      </c>
      <c r="O1390" s="70">
        <f t="shared" si="656"/>
        <v>45.269696292060544</v>
      </c>
      <c r="P1390" s="70">
        <f t="shared" si="657"/>
        <v>312.20480201421066</v>
      </c>
      <c r="Q1390" s="70">
        <f t="shared" si="658"/>
        <v>55.313859080590376</v>
      </c>
      <c r="R1390" s="111">
        <f t="shared" si="659"/>
        <v>381.47489021096811</v>
      </c>
      <c r="S1390" s="70">
        <f t="shared" si="680"/>
        <v>-69.270088196757456</v>
      </c>
      <c r="T1390" s="113">
        <f t="shared" si="660"/>
        <v>0.61403642200388286</v>
      </c>
      <c r="U1390" s="70">
        <f t="shared" si="661"/>
        <v>1.5596525118898625</v>
      </c>
      <c r="V1390" s="70">
        <f>(L1390/Phase_Relations!C$24)</f>
        <v>1148.1507580492316</v>
      </c>
      <c r="W1390" s="70">
        <f t="shared" si="662"/>
        <v>165333.70915908937</v>
      </c>
      <c r="X1390" s="70">
        <f t="shared" si="663"/>
        <v>7918.2810899947008</v>
      </c>
      <c r="Y1390" s="70">
        <f t="shared" si="664"/>
        <v>1092.8368989686412</v>
      </c>
      <c r="Z1390" s="70">
        <f t="shared" si="665"/>
        <v>157368.51345148432</v>
      </c>
      <c r="AA1390" s="70">
        <f t="shared" si="666"/>
        <v>7536.8061997837331</v>
      </c>
      <c r="AB1390" s="70">
        <f t="shared" si="667"/>
        <v>11.522129394253177</v>
      </c>
      <c r="AC1390" s="70">
        <f t="shared" si="668"/>
        <v>0.11522129394253178</v>
      </c>
      <c r="AD1390" s="70">
        <f t="shared" si="669"/>
        <v>7582.9862585815708</v>
      </c>
      <c r="AE1390" s="70">
        <f t="shared" si="670"/>
        <v>3.8798402689856912</v>
      </c>
      <c r="AF1390" s="70">
        <f t="shared" si="671"/>
        <v>-9.1909074428297155E-3</v>
      </c>
      <c r="AG1390" s="70">
        <f t="shared" si="672"/>
        <v>-8.7481218978554612E-3</v>
      </c>
      <c r="AH1390" s="70">
        <f>(U1390-Phase_Relations!$B$37)/Phase_Relations!$B$37</f>
        <v>0.96602746785494975</v>
      </c>
      <c r="AI1390" s="70">
        <f>(U1390-Phase_Relations!G$20)/Phase_Relations!G$20</f>
        <v>0.89030264328975273</v>
      </c>
      <c r="AJ1390" s="70">
        <f t="shared" si="673"/>
        <v>0.96579715359228779</v>
      </c>
      <c r="AK1390" s="70">
        <f t="shared" si="674"/>
        <v>0.49136010745004588</v>
      </c>
      <c r="AL1390" s="71">
        <f>(1/(J1391-J1389))*((M1391-M1389)/Phase_Relations!B$22)</f>
        <v>-3.7893424137717588E-8</v>
      </c>
      <c r="AM1390" s="71">
        <f t="shared" si="675"/>
        <v>-1.0690234221942261</v>
      </c>
      <c r="AN1390" s="71">
        <f>SUM(AM$27:AM1390)</f>
        <v>732.13739649445233</v>
      </c>
      <c r="AO1390" s="71">
        <f>(1/10000)*((AL1390*Phase_Relations!B$22*H$7*U1390))/(2*(P1390-R1390))</f>
        <v>7.5441697455249186E-13</v>
      </c>
      <c r="AP1390" s="71">
        <f t="shared" si="676"/>
        <v>9.3537669291573151E-13</v>
      </c>
      <c r="AQ1390" s="72">
        <f t="shared" si="677"/>
        <v>7.5273661401533666E-20</v>
      </c>
      <c r="AR1390" s="72">
        <f t="shared" si="678"/>
        <v>9.3329326937786303E-20</v>
      </c>
      <c r="AS1390" s="71">
        <f t="shared" si="681"/>
        <v>2.3088984938600128E-6</v>
      </c>
      <c r="AT1390" s="72">
        <f t="shared" si="682"/>
        <v>3.2536473462199578E-8</v>
      </c>
      <c r="AU1390" s="97">
        <f t="shared" si="679"/>
        <v>5.8772455042896271E-8</v>
      </c>
      <c r="AV1390" s="2"/>
      <c r="AW1390" s="2"/>
      <c r="AX1390" s="2"/>
      <c r="AY1390" s="2"/>
      <c r="AZ1390" s="2"/>
      <c r="BA1390" s="2"/>
      <c r="BC1390" s="10"/>
      <c r="BE1390" s="10"/>
      <c r="BI1390" s="10"/>
    </row>
    <row r="1391" spans="1:61" x14ac:dyDescent="0.2">
      <c r="A1391" s="9">
        <f>Raw_Data!A1389</f>
        <v>40776.029907407406</v>
      </c>
      <c r="B1391" s="10">
        <f>Raw_Data!J1389</f>
        <v>-1.128358223117361E-2</v>
      </c>
      <c r="C1391" s="10">
        <f>Raw_Data!K1389</f>
        <v>-0.27784245543789066</v>
      </c>
      <c r="D1391" s="10">
        <f>Raw_Data!L1389</f>
        <v>1.5017874339435357E-2</v>
      </c>
      <c r="E1391" s="10">
        <f>Raw_Data!M1389</f>
        <v>1.8447543287498744E-2</v>
      </c>
      <c r="F1391" s="10">
        <f>Raw_Data!N1389</f>
        <v>1.8524806247232878E-2</v>
      </c>
      <c r="J1391" s="74">
        <f t="shared" si="652"/>
        <v>380555.99999965634</v>
      </c>
      <c r="K1391" s="69">
        <f t="shared" si="653"/>
        <v>5290.8062553628552</v>
      </c>
      <c r="L1391" s="69">
        <f>K1391+$D$8-$B$8*Q1391+Phase_Relations!$C$24*Q1391</f>
        <v>5540.022122319323</v>
      </c>
      <c r="M1391" s="69">
        <f t="shared" si="654"/>
        <v>7.9992308987613309E-2</v>
      </c>
      <c r="N1391" s="69">
        <f t="shared" si="655"/>
        <v>0.2031804648285378</v>
      </c>
      <c r="O1391" s="70">
        <f t="shared" si="656"/>
        <v>45.12111178825819</v>
      </c>
      <c r="P1391" s="70">
        <f t="shared" si="657"/>
        <v>311.18008129833237</v>
      </c>
      <c r="Q1391" s="70">
        <f t="shared" si="658"/>
        <v>55.382567147617735</v>
      </c>
      <c r="R1391" s="111">
        <f t="shared" si="659"/>
        <v>381.94873894908784</v>
      </c>
      <c r="S1391" s="70">
        <f t="shared" si="680"/>
        <v>-70.768657650755472</v>
      </c>
      <c r="T1391" s="113">
        <f t="shared" si="660"/>
        <v>0.61400769101238661</v>
      </c>
      <c r="U1391" s="70">
        <f t="shared" si="661"/>
        <v>1.5595795351714621</v>
      </c>
      <c r="V1391" s="70">
        <f>(L1391/Phase_Relations!C$24)</f>
        <v>1137.6873348566287</v>
      </c>
      <c r="W1391" s="70">
        <f t="shared" si="662"/>
        <v>163826.97621935455</v>
      </c>
      <c r="X1391" s="70">
        <f t="shared" si="663"/>
        <v>7846.1195507353705</v>
      </c>
      <c r="Y1391" s="70">
        <f t="shared" si="664"/>
        <v>1082.304767709011</v>
      </c>
      <c r="Z1391" s="70">
        <f t="shared" si="665"/>
        <v>155851.88655009758</v>
      </c>
      <c r="AA1391" s="70">
        <f t="shared" si="666"/>
        <v>7464.1708117862827</v>
      </c>
      <c r="AB1391" s="70">
        <f t="shared" si="667"/>
        <v>11.526269306572523</v>
      </c>
      <c r="AC1391" s="70">
        <f t="shared" si="668"/>
        <v>0.11526269306572523</v>
      </c>
      <c r="AD1391" s="70">
        <f t="shared" si="669"/>
        <v>7511.3499168867866</v>
      </c>
      <c r="AE1391" s="70">
        <f t="shared" si="670"/>
        <v>3.8757179940975428</v>
      </c>
      <c r="AF1391" s="70">
        <f t="shared" si="671"/>
        <v>-9.481114437923684E-3</v>
      </c>
      <c r="AG1391" s="70">
        <f t="shared" si="672"/>
        <v>-9.0195742230466964E-3</v>
      </c>
      <c r="AH1391" s="70">
        <f>(U1391-Phase_Relations!$B$37)/Phase_Relations!$B$37</f>
        <v>0.96593547670192337</v>
      </c>
      <c r="AI1391" s="70">
        <f>(U1391-Phase_Relations!G$20)/Phase_Relations!G$20</f>
        <v>0.89021419532930035</v>
      </c>
      <c r="AJ1391" s="70">
        <f t="shared" si="673"/>
        <v>0.96591380671613125</v>
      </c>
      <c r="AK1391" s="70">
        <f t="shared" si="674"/>
        <v>0.49133630688754254</v>
      </c>
      <c r="AL1391" s="71">
        <f>(1/(J1392-J1390))*((M1392-M1390)/Phase_Relations!B$22)</f>
        <v>-1.0113161428423879E-8</v>
      </c>
      <c r="AM1391" s="71">
        <f t="shared" si="675"/>
        <v>0.31244614142580407</v>
      </c>
      <c r="AN1391" s="71">
        <f>SUM(AM$27:AM1391)</f>
        <v>732.4498426358781</v>
      </c>
      <c r="AO1391" s="71">
        <f>(1/10000)*((AL1391*Phase_Relations!B$22*H$7*U1391))/(2*(P1391-R1391))</f>
        <v>1.9706931256520125E-13</v>
      </c>
      <c r="AP1391" s="71">
        <f t="shared" si="676"/>
        <v>7.6578284277116778E-13</v>
      </c>
      <c r="AQ1391" s="72">
        <f t="shared" si="677"/>
        <v>1.9663036764867774E-20</v>
      </c>
      <c r="AR1391" s="72">
        <f t="shared" si="678"/>
        <v>7.6407716631845223E-20</v>
      </c>
      <c r="AS1391" s="71">
        <f t="shared" si="681"/>
        <v>-6.5316526617512189E-7</v>
      </c>
      <c r="AT1391" s="72">
        <f t="shared" si="682"/>
        <v>-3.0044140744669359E-8</v>
      </c>
      <c r="AU1391" s="97">
        <f t="shared" si="679"/>
        <v>-2.6933087582332882E-7</v>
      </c>
      <c r="AV1391" s="2"/>
      <c r="AW1391" s="2"/>
      <c r="AX1391" s="2"/>
      <c r="AY1391" s="2"/>
      <c r="AZ1391" s="2"/>
      <c r="BA1391" s="2"/>
      <c r="BC1391" s="10"/>
      <c r="BE1391" s="10"/>
      <c r="BI1391" s="10"/>
    </row>
    <row r="1392" spans="1:61" x14ac:dyDescent="0.2">
      <c r="A1392" s="9">
        <f>Raw_Data!A1390</f>
        <v>40776.035868055558</v>
      </c>
      <c r="B1392" s="10">
        <f>Raw_Data!J1390</f>
        <v>-1.1181859306399911E-2</v>
      </c>
      <c r="C1392" s="10">
        <f>Raw_Data!K1390</f>
        <v>-0.27758235829224009</v>
      </c>
      <c r="D1392" s="10">
        <f>Raw_Data!L1390</f>
        <v>1.4986187618676957E-2</v>
      </c>
      <c r="E1392" s="10">
        <f>Raw_Data!M1390</f>
        <v>1.8424419582357542E-2</v>
      </c>
      <c r="F1392" s="10">
        <f>Raw_Data!N1390</f>
        <v>1.8513810259109979E-2</v>
      </c>
      <c r="J1392" s="74">
        <f t="shared" si="652"/>
        <v>381070.99999997299</v>
      </c>
      <c r="K1392" s="69">
        <f t="shared" si="653"/>
        <v>5243.1089660020716</v>
      </c>
      <c r="L1392" s="69">
        <f>K1392+$D$8-$B$8*Q1392+Phase_Relations!$C$24*Q1392</f>
        <v>5492.0180227969959</v>
      </c>
      <c r="M1392" s="69">
        <f t="shared" si="654"/>
        <v>7.9945252249793514E-2</v>
      </c>
      <c r="N1392" s="69">
        <f t="shared" si="655"/>
        <v>0.20306094071447553</v>
      </c>
      <c r="O1392" s="70">
        <f t="shared" si="656"/>
        <v>45.025909229145768</v>
      </c>
      <c r="P1392" s="70">
        <f t="shared" si="657"/>
        <v>310.52351192514323</v>
      </c>
      <c r="Q1392" s="70">
        <f t="shared" si="658"/>
        <v>55.313145971435851</v>
      </c>
      <c r="R1392" s="111">
        <f t="shared" si="659"/>
        <v>381.46997221679896</v>
      </c>
      <c r="S1392" s="70">
        <f t="shared" si="680"/>
        <v>-70.94646029165574</v>
      </c>
      <c r="T1392" s="113">
        <f t="shared" si="660"/>
        <v>0.61405474775020641</v>
      </c>
      <c r="U1392" s="70">
        <f t="shared" si="661"/>
        <v>1.5596990592855242</v>
      </c>
      <c r="V1392" s="70">
        <f>(L1392/Phase_Relations!C$24)</f>
        <v>1127.8293135632255</v>
      </c>
      <c r="W1392" s="70">
        <f t="shared" si="662"/>
        <v>162407.42115310446</v>
      </c>
      <c r="X1392" s="70">
        <f t="shared" si="663"/>
        <v>7778.1331969877619</v>
      </c>
      <c r="Y1392" s="70">
        <f t="shared" si="664"/>
        <v>1072.5161675917896</v>
      </c>
      <c r="Z1392" s="70">
        <f t="shared" si="665"/>
        <v>154442.3281332177</v>
      </c>
      <c r="AA1392" s="70">
        <f t="shared" si="666"/>
        <v>7396.6632247709631</v>
      </c>
      <c r="AB1392" s="70">
        <f t="shared" si="667"/>
        <v>11.519488796800225</v>
      </c>
      <c r="AC1392" s="70">
        <f t="shared" si="668"/>
        <v>0.11519488796800224</v>
      </c>
      <c r="AD1392" s="70">
        <f t="shared" si="669"/>
        <v>7443.9608649654001</v>
      </c>
      <c r="AE1392" s="70">
        <f t="shared" si="670"/>
        <v>3.8718040812542354</v>
      </c>
      <c r="AF1392" s="70">
        <f t="shared" si="671"/>
        <v>-9.591684538787771E-3</v>
      </c>
      <c r="AG1392" s="70">
        <f t="shared" si="672"/>
        <v>-9.1212709392957149E-3</v>
      </c>
      <c r="AH1392" s="70">
        <f>(U1392-Phase_Relations!$B$37)/Phase_Relations!$B$37</f>
        <v>0.9660861433982072</v>
      </c>
      <c r="AI1392" s="70">
        <f>(U1392-Phase_Relations!G$20)/Phase_Relations!G$20</f>
        <v>0.8903590588466711</v>
      </c>
      <c r="AJ1392" s="70">
        <f t="shared" si="673"/>
        <v>0.96601954628204778</v>
      </c>
      <c r="AK1392" s="70">
        <f t="shared" si="674"/>
        <v>0.49137528721321033</v>
      </c>
      <c r="AL1392" s="71">
        <f>(1/(J1393-J1391))*((M1393-M1391)/Phase_Relations!B$22)</f>
        <v>-6.4107872691401135E-9</v>
      </c>
      <c r="AM1392" s="71">
        <f t="shared" si="675"/>
        <v>-0.50702315452056124</v>
      </c>
      <c r="AN1392" s="71">
        <f>SUM(AM$27:AM1392)</f>
        <v>731.94281948135756</v>
      </c>
      <c r="AO1392" s="71">
        <f>(1/10000)*((AL1392*Phase_Relations!B$22*H$7*U1392))/(2*(P1392-R1392))</f>
        <v>1.2461976732222986E-13</v>
      </c>
      <c r="AP1392" s="71">
        <f t="shared" si="676"/>
        <v>7.4883925172234608E-13</v>
      </c>
      <c r="AQ1392" s="72">
        <f t="shared" si="677"/>
        <v>1.2434219384997079E-20</v>
      </c>
      <c r="AR1392" s="72">
        <f t="shared" si="678"/>
        <v>7.4717131479924927E-20</v>
      </c>
      <c r="AS1392" s="71">
        <f t="shared" si="681"/>
        <v>1.1372571059493417E-6</v>
      </c>
      <c r="AT1392" s="72">
        <f t="shared" si="682"/>
        <v>1.0911693159719142E-8</v>
      </c>
      <c r="AU1392" s="97">
        <f t="shared" si="679"/>
        <v>-2.8300603272166439E-7</v>
      </c>
      <c r="AV1392" s="2"/>
      <c r="AW1392" s="2"/>
      <c r="AX1392" s="2"/>
      <c r="AY1392" s="2"/>
      <c r="AZ1392" s="2"/>
      <c r="BA1392" s="2"/>
      <c r="BC1392" s="10"/>
      <c r="BE1392" s="10"/>
      <c r="BI1392" s="10"/>
    </row>
    <row r="1393" spans="1:61" x14ac:dyDescent="0.2">
      <c r="A1393" s="9">
        <f>Raw_Data!A1391</f>
        <v>40776.041817129626</v>
      </c>
      <c r="B1393" s="10">
        <f>Raw_Data!J1391</f>
        <v>-1.1073936805825711E-2</v>
      </c>
      <c r="C1393" s="10">
        <f>Raw_Data!K1391</f>
        <v>-0.27759067189963016</v>
      </c>
      <c r="D1393" s="10">
        <f>Raw_Data!L1391</f>
        <v>1.4942909353892857E-2</v>
      </c>
      <c r="E1393" s="10">
        <f>Raw_Data!M1391</f>
        <v>1.8411200946598944E-2</v>
      </c>
      <c r="F1393" s="10">
        <f>Raw_Data!N1391</f>
        <v>1.8499897943702277E-2</v>
      </c>
      <c r="J1393" s="74">
        <f t="shared" si="652"/>
        <v>381584.99999942724</v>
      </c>
      <c r="K1393" s="69">
        <f t="shared" si="653"/>
        <v>5192.5047315103993</v>
      </c>
      <c r="L1393" s="69">
        <f>K1393+$D$8-$B$8*Q1393+Phase_Relations!$C$24*Q1393</f>
        <v>5441.2384006783086</v>
      </c>
      <c r="M1393" s="69">
        <f t="shared" si="654"/>
        <v>7.9980692198739892E-2</v>
      </c>
      <c r="N1393" s="69">
        <f t="shared" si="655"/>
        <v>0.20315095818479934</v>
      </c>
      <c r="O1393" s="70">
        <f t="shared" si="656"/>
        <v>44.895879946759408</v>
      </c>
      <c r="P1393" s="70">
        <f t="shared" si="657"/>
        <v>309.62675825351317</v>
      </c>
      <c r="Q1393" s="70">
        <f t="shared" si="658"/>
        <v>55.27346144699316</v>
      </c>
      <c r="R1393" s="111">
        <f t="shared" si="659"/>
        <v>381.19628584133216</v>
      </c>
      <c r="S1393" s="70">
        <f t="shared" si="680"/>
        <v>-71.569527587818982</v>
      </c>
      <c r="T1393" s="113">
        <f t="shared" si="660"/>
        <v>0.61401930780126002</v>
      </c>
      <c r="U1393" s="70">
        <f t="shared" si="661"/>
        <v>1.5596090418152004</v>
      </c>
      <c r="V1393" s="70">
        <f>(L1393/Phase_Relations!C$24)</f>
        <v>1117.4013167650737</v>
      </c>
      <c r="W1393" s="70">
        <f t="shared" si="662"/>
        <v>160905.78961417062</v>
      </c>
      <c r="X1393" s="70">
        <f t="shared" si="663"/>
        <v>7706.2159776901635</v>
      </c>
      <c r="Y1393" s="70">
        <f t="shared" si="664"/>
        <v>1062.1278553180805</v>
      </c>
      <c r="Z1393" s="70">
        <f t="shared" si="665"/>
        <v>152946.41116580358</v>
      </c>
      <c r="AA1393" s="70">
        <f t="shared" si="666"/>
        <v>7325.0196918488309</v>
      </c>
      <c r="AB1393" s="70">
        <f t="shared" si="667"/>
        <v>11.524595417685868</v>
      </c>
      <c r="AC1393" s="70">
        <f t="shared" si="668"/>
        <v>0.11524595417685868</v>
      </c>
      <c r="AD1393" s="70">
        <f t="shared" si="669"/>
        <v>7372.7327102407107</v>
      </c>
      <c r="AE1393" s="70">
        <f t="shared" si="670"/>
        <v>3.8676284893524784</v>
      </c>
      <c r="AF1393" s="70">
        <f t="shared" si="671"/>
        <v>-9.7705577047745625E-3</v>
      </c>
      <c r="AG1393" s="70">
        <f t="shared" si="672"/>
        <v>-9.2872465286485528E-3</v>
      </c>
      <c r="AH1393" s="70">
        <f>(U1393-Phase_Relations!$B$37)/Phase_Relations!$B$37</f>
        <v>0.96597267144346455</v>
      </c>
      <c r="AI1393" s="70">
        <f>(U1393-Phase_Relations!G$20)/Phase_Relations!G$20</f>
        <v>0.8902499574533812</v>
      </c>
      <c r="AJ1393" s="70">
        <f t="shared" si="673"/>
        <v>0.96613601831336915</v>
      </c>
      <c r="AK1393" s="70">
        <f t="shared" si="674"/>
        <v>0.49134593042650182</v>
      </c>
      <c r="AL1393" s="71">
        <f>(1/(J1394-J1392))*((M1394-M1392)/Phase_Relations!B$22)</f>
        <v>-2.0145438843980959E-8</v>
      </c>
      <c r="AM1393" s="71">
        <f t="shared" si="675"/>
        <v>0.3783161843366335</v>
      </c>
      <c r="AN1393" s="71">
        <f>SUM(AM$27:AM1393)</f>
        <v>732.32113566569421</v>
      </c>
      <c r="AO1393" s="71">
        <f>(1/10000)*((AL1393*Phase_Relations!B$22*H$7*U1393))/(2*(P1393-R1393))</f>
        <v>3.8817701710830494E-13</v>
      </c>
      <c r="AP1393" s="71">
        <f t="shared" si="676"/>
        <v>7.65062679064721E-13</v>
      </c>
      <c r="AQ1393" s="72">
        <f t="shared" si="677"/>
        <v>3.8731240594103059E-20</v>
      </c>
      <c r="AR1393" s="72">
        <f t="shared" si="678"/>
        <v>7.633586066780768E-20</v>
      </c>
      <c r="AS1393" s="71">
        <f t="shared" si="681"/>
        <v>-8.1027847223354555E-7</v>
      </c>
      <c r="AT1393" s="72">
        <f t="shared" si="682"/>
        <v>-4.7704504134357144E-8</v>
      </c>
      <c r="AU1393" s="97">
        <f t="shared" si="679"/>
        <v>-2.667420501317548E-7</v>
      </c>
      <c r="AV1393" s="2"/>
      <c r="AW1393" s="2"/>
      <c r="AX1393" s="2"/>
      <c r="AY1393" s="2"/>
      <c r="AZ1393" s="2"/>
      <c r="BA1393" s="2"/>
      <c r="BC1393" s="10"/>
      <c r="BE1393" s="10"/>
      <c r="BI1393" s="10"/>
    </row>
    <row r="1394" spans="1:61" x14ac:dyDescent="0.2">
      <c r="A1394" s="9">
        <f>Raw_Data!A1392</f>
        <v>40776.047766203701</v>
      </c>
      <c r="B1394" s="10">
        <f>Raw_Data!J1392</f>
        <v>-1.096950602035761E-2</v>
      </c>
      <c r="C1394" s="10">
        <f>Raw_Data!K1392</f>
        <v>-0.27724506336362076</v>
      </c>
      <c r="D1394" s="10">
        <f>Raw_Data!L1392</f>
        <v>1.4905023057333856E-2</v>
      </c>
      <c r="E1394" s="10">
        <f>Raw_Data!M1392</f>
        <v>1.8429502759450742E-2</v>
      </c>
      <c r="F1394" s="10">
        <f>Raw_Data!N1392</f>
        <v>1.8515925791607477E-2</v>
      </c>
      <c r="J1394" s="74">
        <f t="shared" si="652"/>
        <v>382098.99999951012</v>
      </c>
      <c r="K1394" s="69">
        <f t="shared" si="653"/>
        <v>5143.537741977535</v>
      </c>
      <c r="L1394" s="69">
        <f>K1394+$D$8-$B$8*Q1394+Phase_Relations!$C$24*Q1394</f>
        <v>5392.5142434304671</v>
      </c>
      <c r="M1394" s="69">
        <f t="shared" si="654"/>
        <v>7.9908782800707165E-2</v>
      </c>
      <c r="N1394" s="69">
        <f t="shared" si="655"/>
        <v>0.2029683083137962</v>
      </c>
      <c r="O1394" s="70">
        <f t="shared" si="656"/>
        <v>44.782050799994423</v>
      </c>
      <c r="P1394" s="70">
        <f t="shared" si="657"/>
        <v>308.84172965513397</v>
      </c>
      <c r="Q1394" s="70">
        <f t="shared" si="658"/>
        <v>55.32840650734029</v>
      </c>
      <c r="R1394" s="111">
        <f t="shared" si="659"/>
        <v>381.57521729200198</v>
      </c>
      <c r="S1394" s="70">
        <f t="shared" si="680"/>
        <v>-72.733487636868006</v>
      </c>
      <c r="T1394" s="113">
        <f t="shared" si="660"/>
        <v>0.61409121719929283</v>
      </c>
      <c r="U1394" s="70">
        <f t="shared" si="661"/>
        <v>1.5597916916862038</v>
      </c>
      <c r="V1394" s="70">
        <f>(L1394/Phase_Relations!C$24)</f>
        <v>1107.3954259259185</v>
      </c>
      <c r="W1394" s="70">
        <f t="shared" si="662"/>
        <v>159464.94133333227</v>
      </c>
      <c r="X1394" s="70">
        <f t="shared" si="663"/>
        <v>7637.2098339718523</v>
      </c>
      <c r="Y1394" s="70">
        <f t="shared" si="664"/>
        <v>1052.0670194185782</v>
      </c>
      <c r="Z1394" s="70">
        <f t="shared" si="665"/>
        <v>151497.65079627527</v>
      </c>
      <c r="AA1394" s="70">
        <f t="shared" si="666"/>
        <v>7255.6346166798503</v>
      </c>
      <c r="AB1394" s="70">
        <f t="shared" si="667"/>
        <v>11.514233832954924</v>
      </c>
      <c r="AC1394" s="70">
        <f t="shared" si="668"/>
        <v>0.11514233832954923</v>
      </c>
      <c r="AD1394" s="70">
        <f t="shared" si="669"/>
        <v>7304.1236084377624</v>
      </c>
      <c r="AE1394" s="70">
        <f t="shared" si="670"/>
        <v>3.863568114198777</v>
      </c>
      <c r="AF1394" s="70">
        <f t="shared" si="671"/>
        <v>-1.0024414331678482E-2</v>
      </c>
      <c r="AG1394" s="70">
        <f t="shared" si="672"/>
        <v>-9.5235680592845248E-3</v>
      </c>
      <c r="AH1394" s="70">
        <f>(U1394-Phase_Relations!$B$37)/Phase_Relations!$B$37</f>
        <v>0.96620291161597427</v>
      </c>
      <c r="AI1394" s="70">
        <f>(U1394-Phase_Relations!G$20)/Phase_Relations!G$20</f>
        <v>0.89047132954192154</v>
      </c>
      <c r="AJ1394" s="70">
        <f t="shared" si="673"/>
        <v>0.96625206646991635</v>
      </c>
      <c r="AK1394" s="70">
        <f t="shared" si="674"/>
        <v>0.4914054932519023</v>
      </c>
      <c r="AL1394" s="71">
        <f>(1/(J1395-J1393))*((M1395-M1393)/Phase_Relations!B$22)</f>
        <v>-5.8911149297308996E-8</v>
      </c>
      <c r="AM1394" s="71">
        <f t="shared" si="675"/>
        <v>-0.76037745164943449</v>
      </c>
      <c r="AN1394" s="71">
        <f>SUM(AM$27:AM1394)</f>
        <v>731.56075821404477</v>
      </c>
      <c r="AO1394" s="71">
        <f>(1/10000)*((AL1394*Phase_Relations!B$22*H$7*U1394))/(2*(P1394-R1394))</f>
        <v>1.1171080400894895E-12</v>
      </c>
      <c r="AP1394" s="71">
        <f t="shared" si="676"/>
        <v>7.9228218725109657E-13</v>
      </c>
      <c r="AQ1394" s="72">
        <f t="shared" si="677"/>
        <v>1.1146198348533618E-19</v>
      </c>
      <c r="AR1394" s="72">
        <f t="shared" si="678"/>
        <v>7.9051748713610062E-20</v>
      </c>
      <c r="AS1394" s="71">
        <f t="shared" si="681"/>
        <v>1.7069542910317095E-6</v>
      </c>
      <c r="AT1394" s="72">
        <f t="shared" si="682"/>
        <v>6.5168414327690364E-8</v>
      </c>
      <c r="AU1394" s="97">
        <f t="shared" si="679"/>
        <v>-2.8288415619168153E-7</v>
      </c>
      <c r="AV1394" s="2"/>
      <c r="AW1394" s="2"/>
      <c r="AX1394" s="2"/>
      <c r="AY1394" s="2"/>
      <c r="AZ1394" s="2"/>
      <c r="BA1394" s="2"/>
      <c r="BC1394" s="10"/>
      <c r="BE1394" s="10"/>
      <c r="BI1394" s="10"/>
    </row>
    <row r="1395" spans="1:61" x14ac:dyDescent="0.2">
      <c r="A1395" s="9">
        <f>Raw_Data!A1393</f>
        <v>40776.053726851853</v>
      </c>
      <c r="B1395" s="10">
        <f>Raw_Data!J1393</f>
        <v>-1.086281868431071E-2</v>
      </c>
      <c r="C1395" s="10">
        <f>Raw_Data!K1393</f>
        <v>-0.27702059596395046</v>
      </c>
      <c r="D1395" s="10">
        <f>Raw_Data!L1393</f>
        <v>1.4844108068289657E-2</v>
      </c>
      <c r="E1395" s="10">
        <f>Raw_Data!M1393</f>
        <v>1.8407923009968744E-2</v>
      </c>
      <c r="F1395" s="10">
        <f>Raw_Data!N1393</f>
        <v>1.8494304332352877E-2</v>
      </c>
      <c r="J1395" s="74">
        <f t="shared" si="652"/>
        <v>382613.99999982677</v>
      </c>
      <c r="K1395" s="69">
        <f t="shared" si="653"/>
        <v>5093.5126689678773</v>
      </c>
      <c r="L1395" s="69">
        <f>K1395+$D$8-$B$8*Q1395+Phase_Relations!$C$24*Q1395</f>
        <v>5342.2028457862307</v>
      </c>
      <c r="M1395" s="69">
        <f t="shared" si="654"/>
        <v>7.9873941131302417E-2</v>
      </c>
      <c r="N1395" s="69">
        <f t="shared" si="655"/>
        <v>0.20287981047350814</v>
      </c>
      <c r="O1395" s="70">
        <f t="shared" si="656"/>
        <v>44.59903208721785</v>
      </c>
      <c r="P1395" s="70">
        <f t="shared" si="657"/>
        <v>307.57953163598518</v>
      </c>
      <c r="Q1395" s="70">
        <f t="shared" si="658"/>
        <v>55.263620540662252</v>
      </c>
      <c r="R1395" s="111">
        <f t="shared" si="659"/>
        <v>381.12841752180867</v>
      </c>
      <c r="S1395" s="70">
        <f t="shared" si="680"/>
        <v>-73.548885885823495</v>
      </c>
      <c r="T1395" s="113">
        <f t="shared" si="660"/>
        <v>0.61412605886869753</v>
      </c>
      <c r="U1395" s="70">
        <f t="shared" si="661"/>
        <v>1.5598801895264918</v>
      </c>
      <c r="V1395" s="70">
        <f>(L1395/Phase_Relations!C$24)</f>
        <v>1097.0635827247545</v>
      </c>
      <c r="W1395" s="70">
        <f t="shared" si="662"/>
        <v>157977.15591236466</v>
      </c>
      <c r="X1395" s="70">
        <f t="shared" si="663"/>
        <v>7565.9557429293409</v>
      </c>
      <c r="Y1395" s="70">
        <f t="shared" si="664"/>
        <v>1041.7999621840922</v>
      </c>
      <c r="Z1395" s="70">
        <f t="shared" si="665"/>
        <v>150019.19455450927</v>
      </c>
      <c r="AA1395" s="70">
        <f t="shared" si="666"/>
        <v>7184.827325407532</v>
      </c>
      <c r="AB1395" s="70">
        <f t="shared" si="667"/>
        <v>11.509213419496023</v>
      </c>
      <c r="AC1395" s="70">
        <f t="shared" si="668"/>
        <v>0.11509213419496023</v>
      </c>
      <c r="AD1395" s="70">
        <f t="shared" si="669"/>
        <v>7233.8599159980813</v>
      </c>
      <c r="AE1395" s="70">
        <f t="shared" si="670"/>
        <v>3.8593700943760991</v>
      </c>
      <c r="AF1395" s="70">
        <f t="shared" si="671"/>
        <v>-1.0236694989973432E-2</v>
      </c>
      <c r="AG1395" s="70">
        <f t="shared" si="672"/>
        <v>-9.7210304137131109E-3</v>
      </c>
      <c r="AH1395" s="70">
        <f>(U1395-Phase_Relations!$B$37)/Phase_Relations!$B$37</f>
        <v>0.96631446799377352</v>
      </c>
      <c r="AI1395" s="70">
        <f>(U1395-Phase_Relations!G$20)/Phase_Relations!G$20</f>
        <v>0.89057858913990662</v>
      </c>
      <c r="AJ1395" s="70">
        <f t="shared" si="673"/>
        <v>0.96638332361131851</v>
      </c>
      <c r="AK1395" s="70">
        <f t="shared" si="674"/>
        <v>0.49143434772145173</v>
      </c>
      <c r="AL1395" s="71">
        <f>(1/(J1396-J1394))*((M1396-M1394)/Phase_Relations!B$22)</f>
        <v>-1.8450973996991401E-8</v>
      </c>
      <c r="AM1395" s="71">
        <f t="shared" si="675"/>
        <v>-0.36493344075675532</v>
      </c>
      <c r="AN1395" s="71">
        <f>SUM(AM$27:AM1395)</f>
        <v>731.195824773288</v>
      </c>
      <c r="AO1395" s="71">
        <f>(1/10000)*((AL1395*Phase_Relations!B$22*H$7*U1395))/(2*(P1395-R1395))</f>
        <v>3.4601898923467185E-13</v>
      </c>
      <c r="AP1395" s="71">
        <f t="shared" si="676"/>
        <v>8.4666940059994558E-13</v>
      </c>
      <c r="AQ1395" s="72">
        <f t="shared" si="677"/>
        <v>3.452482793033886E-20</v>
      </c>
      <c r="AR1395" s="72">
        <f t="shared" si="678"/>
        <v>8.4478356041239024E-20</v>
      </c>
      <c r="AS1395" s="71">
        <f t="shared" si="681"/>
        <v>8.0748618484746077E-7</v>
      </c>
      <c r="AT1395" s="72">
        <f t="shared" si="682"/>
        <v>4.2670595168945842E-8</v>
      </c>
      <c r="AU1395" s="97">
        <f t="shared" si="679"/>
        <v>-3.1433340904522893E-7</v>
      </c>
      <c r="AV1395" s="2"/>
      <c r="AW1395" s="2"/>
      <c r="AX1395" s="2"/>
      <c r="AY1395" s="2"/>
      <c r="AZ1395" s="2"/>
      <c r="BA1395" s="2"/>
      <c r="BC1395" s="10"/>
      <c r="BE1395" s="10"/>
      <c r="BI1395" s="10"/>
    </row>
    <row r="1396" spans="1:61" x14ac:dyDescent="0.2">
      <c r="A1396" s="9">
        <f>Raw_Data!A1394</f>
        <v>40776.059675925928</v>
      </c>
      <c r="B1396" s="10">
        <f>Raw_Data!J1394</f>
        <v>-1.0760062496903611E-2</v>
      </c>
      <c r="C1396" s="10">
        <f>Raw_Data!K1394</f>
        <v>-0.2769208326752004</v>
      </c>
      <c r="D1396" s="10">
        <f>Raw_Data!L1394</f>
        <v>1.4827706508556757E-2</v>
      </c>
      <c r="E1396" s="10">
        <f>Raw_Data!M1394</f>
        <v>1.8450441173505142E-2</v>
      </c>
      <c r="F1396" s="10">
        <f>Raw_Data!N1394</f>
        <v>1.8531403840106576E-2</v>
      </c>
      <c r="J1396" s="74">
        <f t="shared" si="652"/>
        <v>383127.99999990966</v>
      </c>
      <c r="K1396" s="69">
        <f t="shared" si="653"/>
        <v>5045.3308887519534</v>
      </c>
      <c r="L1396" s="69">
        <f>K1396+$D$8-$B$8*Q1396+Phase_Relations!$C$24*Q1396</f>
        <v>5294.5852054667248</v>
      </c>
      <c r="M1396" s="69">
        <f t="shared" si="654"/>
        <v>7.9875348362694429E-2</v>
      </c>
      <c r="N1396" s="69">
        <f t="shared" si="655"/>
        <v>0.20288338484124385</v>
      </c>
      <c r="O1396" s="70">
        <f t="shared" si="656"/>
        <v>44.549753701110525</v>
      </c>
      <c r="P1396" s="70">
        <f t="shared" si="657"/>
        <v>307.23968069731393</v>
      </c>
      <c r="Q1396" s="70">
        <f t="shared" si="658"/>
        <v>55.391267079301556</v>
      </c>
      <c r="R1396" s="111">
        <f t="shared" si="659"/>
        <v>382.00873847794173</v>
      </c>
      <c r="S1396" s="70">
        <f t="shared" si="680"/>
        <v>-74.769057780627804</v>
      </c>
      <c r="T1396" s="113">
        <f t="shared" si="660"/>
        <v>0.61412465163730556</v>
      </c>
      <c r="U1396" s="70">
        <f t="shared" si="661"/>
        <v>1.5598766151587562</v>
      </c>
      <c r="V1396" s="70">
        <f>(L1396/Phase_Relations!C$24)</f>
        <v>1087.2849238834824</v>
      </c>
      <c r="W1396" s="70">
        <f t="shared" si="662"/>
        <v>156569.02903922147</v>
      </c>
      <c r="X1396" s="70">
        <f t="shared" si="663"/>
        <v>7498.5167164378099</v>
      </c>
      <c r="Y1396" s="70">
        <f t="shared" si="664"/>
        <v>1031.8936568041809</v>
      </c>
      <c r="Z1396" s="70">
        <f t="shared" si="665"/>
        <v>148592.68657980204</v>
      </c>
      <c r="AA1396" s="70">
        <f t="shared" si="666"/>
        <v>7116.5079779598682</v>
      </c>
      <c r="AB1396" s="70">
        <f t="shared" si="667"/>
        <v>11.509416190589972</v>
      </c>
      <c r="AC1396" s="70">
        <f t="shared" si="668"/>
        <v>0.11509416190589972</v>
      </c>
      <c r="AD1396" s="70">
        <f t="shared" si="669"/>
        <v>7166.3540164802871</v>
      </c>
      <c r="AE1396" s="70">
        <f t="shared" si="670"/>
        <v>3.8552982584220925</v>
      </c>
      <c r="AF1396" s="70">
        <f t="shared" si="671"/>
        <v>-1.0506425062993086E-2</v>
      </c>
      <c r="AG1396" s="70">
        <f t="shared" si="672"/>
        <v>-9.9711797156794291E-3</v>
      </c>
      <c r="AH1396" s="70">
        <f>(U1396-Phase_Relations!$B$37)/Phase_Relations!$B$37</f>
        <v>0.96630996230735</v>
      </c>
      <c r="AI1396" s="70">
        <f>(U1396-Phase_Relations!G$20)/Phase_Relations!G$20</f>
        <v>0.89057425699750492</v>
      </c>
      <c r="AJ1396" s="70">
        <f t="shared" si="673"/>
        <v>0.96652051244563908</v>
      </c>
      <c r="AK1396" s="70">
        <f t="shared" si="674"/>
        <v>0.49143318237244832</v>
      </c>
      <c r="AL1396" s="71">
        <f>(1/(J1397-J1395))*((M1397-M1395)/Phase_Relations!B$22)</f>
        <v>-5.9516410159390365E-8</v>
      </c>
      <c r="AM1396" s="71">
        <f t="shared" si="675"/>
        <v>1.4599735660937764E-2</v>
      </c>
      <c r="AN1396" s="71">
        <f>SUM(AM$27:AM1396)</f>
        <v>731.2104245089489</v>
      </c>
      <c r="AO1396" s="71">
        <f>(1/10000)*((AL1396*Phase_Relations!B$22*H$7*U1396))/(2*(P1396-R1396))</f>
        <v>1.0979196549755219E-12</v>
      </c>
      <c r="AP1396" s="71">
        <f t="shared" si="676"/>
        <v>9.1710160534320681E-13</v>
      </c>
      <c r="AQ1396" s="72">
        <f t="shared" si="677"/>
        <v>1.095474189240499E-19</v>
      </c>
      <c r="AR1396" s="72">
        <f t="shared" si="678"/>
        <v>9.1505888706119253E-20</v>
      </c>
      <c r="AS1396" s="71">
        <f t="shared" si="681"/>
        <v>-3.394425333647427E-8</v>
      </c>
      <c r="AT1396" s="72">
        <f t="shared" si="682"/>
        <v>-3.2208327081912827E-6</v>
      </c>
      <c r="AU1396" s="97">
        <f t="shared" si="679"/>
        <v>-3.0361460955230719E-7</v>
      </c>
      <c r="AV1396" s="2"/>
      <c r="AW1396" s="2"/>
      <c r="AX1396" s="2"/>
      <c r="AY1396" s="2"/>
      <c r="AZ1396" s="2"/>
      <c r="BA1396" s="2"/>
      <c r="BC1396" s="10"/>
      <c r="BE1396" s="10"/>
      <c r="BI1396" s="10"/>
    </row>
    <row r="1397" spans="1:61" x14ac:dyDescent="0.2">
      <c r="A1397" s="9">
        <f>Raw_Data!A1395</f>
        <v>40776.065625000003</v>
      </c>
      <c r="B1397" s="10">
        <f>Raw_Data!J1395</f>
        <v>-1.065611865129721E-2</v>
      </c>
      <c r="C1397" s="10">
        <f>Raw_Data!K1395</f>
        <v>-0.27645170768646032</v>
      </c>
      <c r="D1397" s="10">
        <f>Raw_Data!L1395</f>
        <v>1.4747812741486956E-2</v>
      </c>
      <c r="E1397" s="10">
        <f>Raw_Data!M1395</f>
        <v>1.8459728660624043E-2</v>
      </c>
      <c r="F1397" s="10">
        <f>Raw_Data!N1395</f>
        <v>1.8511850104705477E-2</v>
      </c>
      <c r="J1397" s="74">
        <f t="shared" si="652"/>
        <v>383641.99999999255</v>
      </c>
      <c r="K1397" s="69">
        <f t="shared" si="653"/>
        <v>4996.5922224956412</v>
      </c>
      <c r="L1397" s="69">
        <f>K1397+$D$8-$B$8*Q1397+Phase_Relations!$C$24*Q1397</f>
        <v>5245.9697675341558</v>
      </c>
      <c r="M1397" s="69">
        <f t="shared" si="654"/>
        <v>7.9766198097842217E-2</v>
      </c>
      <c r="N1397" s="69">
        <f t="shared" si="655"/>
        <v>0.20260614316851924</v>
      </c>
      <c r="O1397" s="70">
        <f t="shared" si="656"/>
        <v>44.309713365596764</v>
      </c>
      <c r="P1397" s="70">
        <f t="shared" si="657"/>
        <v>305.58423010756394</v>
      </c>
      <c r="Q1397" s="70">
        <f t="shared" si="658"/>
        <v>55.419149647239138</v>
      </c>
      <c r="R1397" s="111">
        <f t="shared" si="659"/>
        <v>382.20103204992512</v>
      </c>
      <c r="S1397" s="70">
        <f t="shared" si="680"/>
        <v>-76.616801942361178</v>
      </c>
      <c r="T1397" s="113">
        <f t="shared" si="660"/>
        <v>0.61423380190215771</v>
      </c>
      <c r="U1397" s="70">
        <f t="shared" si="661"/>
        <v>1.5601538568314806</v>
      </c>
      <c r="V1397" s="70">
        <f>(L1397/Phase_Relations!C$24)</f>
        <v>1077.3013594151087</v>
      </c>
      <c r="W1397" s="70">
        <f t="shared" si="662"/>
        <v>155131.39575577565</v>
      </c>
      <c r="X1397" s="70">
        <f t="shared" si="663"/>
        <v>7429.664547690405</v>
      </c>
      <c r="Y1397" s="70">
        <f t="shared" si="664"/>
        <v>1021.8822097678695</v>
      </c>
      <c r="Z1397" s="70">
        <f t="shared" si="665"/>
        <v>147151.03820657323</v>
      </c>
      <c r="AA1397" s="70">
        <f t="shared" si="666"/>
        <v>7047.4635156404802</v>
      </c>
      <c r="AB1397" s="70">
        <f t="shared" si="667"/>
        <v>11.493688486720789</v>
      </c>
      <c r="AC1397" s="70">
        <f t="shared" si="668"/>
        <v>0.11493688486720789</v>
      </c>
      <c r="AD1397" s="70">
        <f t="shared" si="669"/>
        <v>7098.5413836020543</v>
      </c>
      <c r="AE1397" s="70">
        <f t="shared" si="670"/>
        <v>3.8511691185597292</v>
      </c>
      <c r="AF1397" s="70">
        <f t="shared" si="671"/>
        <v>-1.0871542899416936E-2</v>
      </c>
      <c r="AG1397" s="70">
        <f t="shared" si="672"/>
        <v>-1.0312282802347836E-2</v>
      </c>
      <c r="AH1397" s="70">
        <f>(U1397-Phase_Relations!$B$37)/Phase_Relations!$B$37</f>
        <v>0.9666594406300244</v>
      </c>
      <c r="AI1397" s="70">
        <f>(U1397-Phase_Relations!G$20)/Phase_Relations!G$20</f>
        <v>0.89091027458013039</v>
      </c>
      <c r="AJ1397" s="70">
        <f t="shared" si="673"/>
        <v>0.96667597608615929</v>
      </c>
      <c r="AK1397" s="70">
        <f t="shared" si="674"/>
        <v>0.49152355545622711</v>
      </c>
      <c r="AL1397" s="71">
        <f>(1/(J1398-J1396))*((M1398-M1396)/Phase_Relations!B$22)</f>
        <v>-7.7577007210120306E-8</v>
      </c>
      <c r="AM1397" s="71">
        <f t="shared" si="675"/>
        <v>-1.1217702528867923</v>
      </c>
      <c r="AN1397" s="71">
        <f>SUM(AM$27:AM1397)</f>
        <v>730.08865425606211</v>
      </c>
      <c r="AO1397" s="71">
        <f>(1/10000)*((AL1397*Phase_Relations!B$22*H$7*U1397))/(2*(P1397-R1397))</f>
        <v>1.3968247524963045E-12</v>
      </c>
      <c r="AP1397" s="71">
        <f t="shared" si="676"/>
        <v>1.1170476140687171E-12</v>
      </c>
      <c r="AQ1397" s="72">
        <f t="shared" si="677"/>
        <v>1.3937135165742754E-19</v>
      </c>
      <c r="AR1397" s="72">
        <f t="shared" si="678"/>
        <v>1.1145595434232788E-19</v>
      </c>
      <c r="AS1397" s="71">
        <f t="shared" si="681"/>
        <v>2.6209434857289784E-6</v>
      </c>
      <c r="AT1397" s="72">
        <f t="shared" si="682"/>
        <v>5.306988345385371E-8</v>
      </c>
      <c r="AU1397" s="97">
        <f t="shared" si="679"/>
        <v>-2.9542865340745851E-7</v>
      </c>
      <c r="AV1397" s="2"/>
      <c r="AW1397" s="2"/>
      <c r="AX1397" s="2"/>
      <c r="AY1397" s="2"/>
      <c r="AZ1397" s="2"/>
      <c r="BA1397" s="2"/>
      <c r="BC1397" s="10"/>
      <c r="BE1397" s="10"/>
      <c r="BI1397" s="10"/>
    </row>
    <row r="1398" spans="1:61" x14ac:dyDescent="0.2">
      <c r="A1398" s="9">
        <f>Raw_Data!A1396</f>
        <v>40776.071585648147</v>
      </c>
      <c r="B1398" s="10">
        <f>Raw_Data!J1396</f>
        <v>-1.0552257941764811E-2</v>
      </c>
      <c r="C1398" s="10">
        <f>Raw_Data!K1396</f>
        <v>-0.27624149218518035</v>
      </c>
      <c r="D1398" s="10">
        <f>Raw_Data!L1396</f>
        <v>1.4708845675966557E-2</v>
      </c>
      <c r="E1398" s="10">
        <f>Raw_Data!M1396</f>
        <v>1.8413219965537842E-2</v>
      </c>
      <c r="F1398" s="10">
        <f>Raw_Data!N1396</f>
        <v>1.8484431847364279E-2</v>
      </c>
      <c r="J1398" s="74">
        <f t="shared" si="652"/>
        <v>384156.99999968056</v>
      </c>
      <c r="K1398" s="69">
        <f t="shared" si="653"/>
        <v>4947.892538262181</v>
      </c>
      <c r="L1398" s="69">
        <f>K1398+$D$8-$B$8*Q1398+Phase_Relations!$C$24*Q1398</f>
        <v>5196.6529961961223</v>
      </c>
      <c r="M1398" s="69">
        <f t="shared" si="654"/>
        <v>7.9734773472847492E-2</v>
      </c>
      <c r="N1398" s="69">
        <f t="shared" si="655"/>
        <v>0.20252632462103262</v>
      </c>
      <c r="O1398" s="70">
        <f t="shared" si="656"/>
        <v>44.192637055083935</v>
      </c>
      <c r="P1398" s="70">
        <f t="shared" si="657"/>
        <v>304.77680727644093</v>
      </c>
      <c r="Q1398" s="70">
        <f t="shared" si="658"/>
        <v>55.2795228748057</v>
      </c>
      <c r="R1398" s="111">
        <f t="shared" si="659"/>
        <v>381.23808879176346</v>
      </c>
      <c r="S1398" s="70">
        <f t="shared" si="680"/>
        <v>-76.461281515322526</v>
      </c>
      <c r="T1398" s="113">
        <f t="shared" si="660"/>
        <v>0.61426522652715243</v>
      </c>
      <c r="U1398" s="70">
        <f t="shared" si="661"/>
        <v>1.5602336753789672</v>
      </c>
      <c r="V1398" s="70">
        <f>(L1398/Phase_Relations!C$24)</f>
        <v>1067.1737705881146</v>
      </c>
      <c r="W1398" s="70">
        <f t="shared" si="662"/>
        <v>153673.02296468851</v>
      </c>
      <c r="X1398" s="70">
        <f t="shared" si="663"/>
        <v>7359.8191075042396</v>
      </c>
      <c r="Y1398" s="70">
        <f t="shared" si="664"/>
        <v>1011.8942477133089</v>
      </c>
      <c r="Z1398" s="70">
        <f t="shared" si="665"/>
        <v>145712.77167071649</v>
      </c>
      <c r="AA1398" s="70">
        <f t="shared" si="666"/>
        <v>6978.5810187124762</v>
      </c>
      <c r="AB1398" s="70">
        <f t="shared" si="667"/>
        <v>11.489160442773416</v>
      </c>
      <c r="AC1398" s="70">
        <f t="shared" si="668"/>
        <v>0.11489160442773416</v>
      </c>
      <c r="AD1398" s="70">
        <f t="shared" si="669"/>
        <v>7029.5552063893574</v>
      </c>
      <c r="AE1398" s="70">
        <f t="shared" si="670"/>
        <v>3.8469278459982017</v>
      </c>
      <c r="AF1398" s="70">
        <f t="shared" si="671"/>
        <v>-1.0956565713043676E-2</v>
      </c>
      <c r="AG1398" s="70">
        <f t="shared" si="672"/>
        <v>-1.038901641446063E-2</v>
      </c>
      <c r="AH1398" s="70">
        <f>(U1398-Phase_Relations!$B$37)/Phase_Relations!$B$37</f>
        <v>0.96676005628357964</v>
      </c>
      <c r="AI1398" s="70">
        <f>(U1398-Phase_Relations!G$20)/Phase_Relations!G$20</f>
        <v>0.89100701485409994</v>
      </c>
      <c r="AJ1398" s="70">
        <f t="shared" si="673"/>
        <v>0.96688099377387282</v>
      </c>
      <c r="AK1398" s="70">
        <f t="shared" si="674"/>
        <v>0.49154956813104311</v>
      </c>
      <c r="AL1398" s="71">
        <f>(1/(J1399-J1397))*((M1399-M1397)/Phase_Relations!B$22)</f>
        <v>-9.4683047466654895E-8</v>
      </c>
      <c r="AM1398" s="71">
        <f t="shared" si="675"/>
        <v>-0.31986321126105832</v>
      </c>
      <c r="AN1398" s="71">
        <f>SUM(AM$27:AM1398)</f>
        <v>729.76879104480111</v>
      </c>
      <c r="AO1398" s="71">
        <f>(1/10000)*((AL1398*Phase_Relations!B$22*H$7*U1398))/(2*(P1398-R1398))</f>
        <v>1.708385176915653E-12</v>
      </c>
      <c r="AP1398" s="71">
        <f t="shared" si="676"/>
        <v>1.3344432644796219E-12</v>
      </c>
      <c r="AQ1398" s="72">
        <f t="shared" si="677"/>
        <v>1.7045799827983643E-19</v>
      </c>
      <c r="AR1398" s="72">
        <f t="shared" si="678"/>
        <v>1.3314709747826222E-19</v>
      </c>
      <c r="AS1398" s="71">
        <f t="shared" si="681"/>
        <v>7.4160783873379065E-7</v>
      </c>
      <c r="AT1398" s="72">
        <f t="shared" si="682"/>
        <v>2.2939045930903872E-7</v>
      </c>
      <c r="AU1398" s="97">
        <f t="shared" si="679"/>
        <v>-2.8378741016305909E-7</v>
      </c>
      <c r="AV1398" s="2"/>
      <c r="AW1398" s="2"/>
      <c r="AX1398" s="2"/>
      <c r="AY1398" s="2"/>
      <c r="AZ1398" s="2"/>
      <c r="BA1398" s="2"/>
      <c r="BC1398" s="10"/>
      <c r="BE1398" s="10"/>
      <c r="BI1398" s="10"/>
    </row>
    <row r="1399" spans="1:61" x14ac:dyDescent="0.2">
      <c r="A1399" s="9">
        <f>Raw_Data!A1397</f>
        <v>40776.077534722222</v>
      </c>
      <c r="B1399" s="10">
        <f>Raw_Data!J1397</f>
        <v>-1.0450546893573111E-2</v>
      </c>
      <c r="C1399" s="10">
        <f>Raw_Data!K1397</f>
        <v>-0.27567141624950064</v>
      </c>
      <c r="D1399" s="10">
        <f>Raw_Data!L1397</f>
        <v>1.4643690747150656E-2</v>
      </c>
      <c r="E1399" s="10">
        <f>Raw_Data!M1397</f>
        <v>1.8442460110405543E-2</v>
      </c>
      <c r="F1399" s="10">
        <f>Raw_Data!N1397</f>
        <v>1.8531320174979576E-2</v>
      </c>
      <c r="J1399" s="74">
        <f t="shared" si="652"/>
        <v>384670.99999976344</v>
      </c>
      <c r="K1399" s="69">
        <f t="shared" si="653"/>
        <v>4900.2008177618027</v>
      </c>
      <c r="L1399" s="69">
        <f>K1399+$D$8-$B$8*Q1399+Phase_Relations!$C$24*Q1399</f>
        <v>5149.3492400602627</v>
      </c>
      <c r="M1399" s="69">
        <f t="shared" si="654"/>
        <v>7.9594625882740563E-2</v>
      </c>
      <c r="N1399" s="69">
        <f t="shared" si="655"/>
        <v>0.20217034974216103</v>
      </c>
      <c r="O1399" s="70">
        <f t="shared" si="656"/>
        <v>43.996879469142598</v>
      </c>
      <c r="P1399" s="70">
        <f t="shared" si="657"/>
        <v>303.42675495960412</v>
      </c>
      <c r="Q1399" s="70">
        <f t="shared" si="658"/>
        <v>55.36730661171331</v>
      </c>
      <c r="R1399" s="111">
        <f t="shared" si="659"/>
        <v>381.84349387388488</v>
      </c>
      <c r="S1399" s="70">
        <f t="shared" si="680"/>
        <v>-78.416738914280756</v>
      </c>
      <c r="T1399" s="113">
        <f t="shared" si="660"/>
        <v>0.61440537411725937</v>
      </c>
      <c r="U1399" s="70">
        <f t="shared" si="661"/>
        <v>1.5605896502578389</v>
      </c>
      <c r="V1399" s="70">
        <f>(L1399/Phase_Relations!C$24)</f>
        <v>1057.4595703451048</v>
      </c>
      <c r="W1399" s="70">
        <f t="shared" si="662"/>
        <v>152274.17812969509</v>
      </c>
      <c r="X1399" s="70">
        <f t="shared" si="663"/>
        <v>7292.8246230696877</v>
      </c>
      <c r="Y1399" s="70">
        <f t="shared" si="664"/>
        <v>1002.0922637333915</v>
      </c>
      <c r="Z1399" s="70">
        <f t="shared" si="665"/>
        <v>144301.28597760838</v>
      </c>
      <c r="AA1399" s="70">
        <f t="shared" si="666"/>
        <v>6910.9811291958031</v>
      </c>
      <c r="AB1399" s="70">
        <f t="shared" si="667"/>
        <v>11.468966265524582</v>
      </c>
      <c r="AC1399" s="70">
        <f t="shared" si="668"/>
        <v>0.11468966265524581</v>
      </c>
      <c r="AD1399" s="70">
        <f t="shared" si="669"/>
        <v>6963.2589551386563</v>
      </c>
      <c r="AE1399" s="70">
        <f t="shared" si="670"/>
        <v>3.8428125463599221</v>
      </c>
      <c r="AF1399" s="70">
        <f t="shared" si="671"/>
        <v>-1.1346686881115203E-2</v>
      </c>
      <c r="AG1399" s="70">
        <f t="shared" si="672"/>
        <v>-1.075258805295028E-2</v>
      </c>
      <c r="AH1399" s="70">
        <f>(U1399-Phase_Relations!$B$37)/Phase_Relations!$B$37</f>
        <v>0.96720878212756922</v>
      </c>
      <c r="AI1399" s="70">
        <f>(U1399-Phase_Relations!G$20)/Phase_Relations!G$20</f>
        <v>0.89143845727434812</v>
      </c>
      <c r="AJ1399" s="70">
        <f t="shared" si="673"/>
        <v>0.96711150293018866</v>
      </c>
      <c r="AK1399" s="70">
        <f t="shared" si="674"/>
        <v>0.4916655471014707</v>
      </c>
      <c r="AL1399" s="71">
        <f>(1/(J1400-J1398))*((M1400-M1398)/Phase_Relations!B$22)</f>
        <v>-7.0687185858604607E-8</v>
      </c>
      <c r="AM1399" s="71">
        <f t="shared" si="675"/>
        <v>-1.4128668469395136</v>
      </c>
      <c r="AN1399" s="71">
        <f>SUM(AM$27:AM1399)</f>
        <v>728.35592419786155</v>
      </c>
      <c r="AO1399" s="71">
        <f>(1/10000)*((AL1399*Phase_Relations!B$22*H$7*U1399))/(2*(P1399-R1399))</f>
        <v>1.2439018946921329E-12</v>
      </c>
      <c r="AP1399" s="71">
        <f t="shared" si="676"/>
        <v>1.4921870945779661E-12</v>
      </c>
      <c r="AQ1399" s="72">
        <f t="shared" si="677"/>
        <v>1.2411312735019442E-19</v>
      </c>
      <c r="AR1399" s="72">
        <f t="shared" si="678"/>
        <v>1.4888634520932932E-19</v>
      </c>
      <c r="AS1399" s="71">
        <f t="shared" si="681"/>
        <v>3.4414441972667839E-6</v>
      </c>
      <c r="AT1399" s="72">
        <f t="shared" si="682"/>
        <v>3.5992272272046405E-8</v>
      </c>
      <c r="AU1399" s="97">
        <f t="shared" si="679"/>
        <v>-2.8583959980536951E-7</v>
      </c>
      <c r="AV1399" s="2"/>
      <c r="AW1399" s="2"/>
      <c r="AX1399" s="2"/>
      <c r="AY1399" s="2"/>
      <c r="AZ1399" s="2"/>
      <c r="BA1399" s="2"/>
      <c r="BC1399" s="10"/>
      <c r="BE1399" s="10"/>
      <c r="BI1399" s="10"/>
    </row>
    <row r="1400" spans="1:61" x14ac:dyDescent="0.2">
      <c r="A1400" s="9">
        <f>Raw_Data!A1398</f>
        <v>40776.083495370367</v>
      </c>
      <c r="B1400" s="10">
        <f>Raw_Data!J1398</f>
        <v>-1.034912088334931E-2</v>
      </c>
      <c r="C1400" s="10">
        <f>Raw_Data!K1398</f>
        <v>-0.27560847036493019</v>
      </c>
      <c r="D1400" s="10">
        <f>Raw_Data!L1398</f>
        <v>1.4610935134012857E-2</v>
      </c>
      <c r="E1400" s="10">
        <f>Raw_Data!M1398</f>
        <v>1.8445037328698143E-2</v>
      </c>
      <c r="F1400" s="10">
        <f>Raw_Data!N1398</f>
        <v>1.8530603045319376E-2</v>
      </c>
      <c r="J1400" s="74">
        <f t="shared" si="652"/>
        <v>385185.99999945145</v>
      </c>
      <c r="K1400" s="69">
        <f t="shared" si="653"/>
        <v>4852.6427499111496</v>
      </c>
      <c r="L1400" s="69">
        <f>K1400+$D$8-$B$8*Q1400+Phase_Relations!$C$24*Q1400</f>
        <v>5101.8253672815445</v>
      </c>
      <c r="M1400" s="69">
        <f t="shared" si="654"/>
        <v>7.9606683414684395E-2</v>
      </c>
      <c r="N1400" s="69">
        <f t="shared" si="655"/>
        <v>0.20220097587329836</v>
      </c>
      <c r="O1400" s="70">
        <f t="shared" si="656"/>
        <v>43.89846542940046</v>
      </c>
      <c r="P1400" s="70">
        <f t="shared" si="657"/>
        <v>302.74803744414106</v>
      </c>
      <c r="Q1400" s="70">
        <f t="shared" si="658"/>
        <v>55.375043846038743</v>
      </c>
      <c r="R1400" s="111">
        <f t="shared" si="659"/>
        <v>381.89685411061203</v>
      </c>
      <c r="S1400" s="70">
        <f t="shared" si="680"/>
        <v>-79.148816666470964</v>
      </c>
      <c r="T1400" s="113">
        <f t="shared" si="660"/>
        <v>0.6143933165853156</v>
      </c>
      <c r="U1400" s="70">
        <f t="shared" si="661"/>
        <v>1.5605590241267016</v>
      </c>
      <c r="V1400" s="70">
        <f>(L1400/Phase_Relations!C$24)</f>
        <v>1047.700167409535</v>
      </c>
      <c r="W1400" s="70">
        <f t="shared" si="662"/>
        <v>150868.82410697304</v>
      </c>
      <c r="X1400" s="70">
        <f t="shared" si="663"/>
        <v>7225.5183959278274</v>
      </c>
      <c r="Y1400" s="70">
        <f t="shared" si="664"/>
        <v>992.32512356349628</v>
      </c>
      <c r="Z1400" s="70">
        <f t="shared" si="665"/>
        <v>142894.81779314348</v>
      </c>
      <c r="AA1400" s="70">
        <f t="shared" si="666"/>
        <v>6843.6215418172151</v>
      </c>
      <c r="AB1400" s="70">
        <f t="shared" si="667"/>
        <v>11.470703662058268</v>
      </c>
      <c r="AC1400" s="70">
        <f t="shared" si="668"/>
        <v>0.11470703662058268</v>
      </c>
      <c r="AD1400" s="70">
        <f t="shared" si="669"/>
        <v>6896.3874195948629</v>
      </c>
      <c r="AE1400" s="70">
        <f t="shared" si="670"/>
        <v>3.8386216509410929</v>
      </c>
      <c r="AF1400" s="70">
        <f t="shared" si="671"/>
        <v>-1.1565340979602774E-2</v>
      </c>
      <c r="AG1400" s="70">
        <f t="shared" si="672"/>
        <v>-1.0954067560201329E-2</v>
      </c>
      <c r="AH1400" s="70">
        <f>(U1400-Phase_Relations!$B$37)/Phase_Relations!$B$37</f>
        <v>0.96717017621080814</v>
      </c>
      <c r="AI1400" s="70">
        <f>(U1400-Phase_Relations!G$20)/Phase_Relations!G$20</f>
        <v>0.89140133832881296</v>
      </c>
      <c r="AJ1400" s="70">
        <f t="shared" si="673"/>
        <v>0.9673760621118791</v>
      </c>
      <c r="AK1400" s="70">
        <f t="shared" si="674"/>
        <v>0.49165557098562029</v>
      </c>
      <c r="AL1400" s="71">
        <f>(1/(J1401-J1399))*((M1401-M1399)/Phase_Relations!B$22)</f>
        <v>-4.7662674874211114E-8</v>
      </c>
      <c r="AM1400" s="71">
        <f t="shared" si="675"/>
        <v>0.12039850784792783</v>
      </c>
      <c r="AN1400" s="71">
        <f>SUM(AM$27:AM1400)</f>
        <v>728.47632270570944</v>
      </c>
      <c r="AO1400" s="71">
        <f>(1/10000)*((AL1400*Phase_Relations!B$22*H$7*U1400))/(2*(P1400-R1400))</f>
        <v>8.3095915525455209E-13</v>
      </c>
      <c r="AP1400" s="71">
        <f t="shared" si="676"/>
        <v>1.6083952946252853E-12</v>
      </c>
      <c r="AQ1400" s="72">
        <f t="shared" si="677"/>
        <v>8.2910830748789654E-20</v>
      </c>
      <c r="AR1400" s="72">
        <f t="shared" si="678"/>
        <v>1.6048128142829821E-19</v>
      </c>
      <c r="AS1400" s="71">
        <f t="shared" si="681"/>
        <v>-2.9346892389719631E-7</v>
      </c>
      <c r="AT1400" s="72">
        <f t="shared" si="682"/>
        <v>-2.8195605507327407E-7</v>
      </c>
      <c r="AU1400" s="97">
        <f t="shared" si="679"/>
        <v>-2.9182636667113654E-7</v>
      </c>
      <c r="AV1400" s="2"/>
      <c r="AW1400" s="2"/>
      <c r="AX1400" s="2"/>
      <c r="AY1400" s="2"/>
      <c r="AZ1400" s="2"/>
      <c r="BA1400" s="2"/>
      <c r="BC1400" s="10"/>
      <c r="BE1400" s="10"/>
      <c r="BI1400" s="10"/>
    </row>
    <row r="1401" spans="1:61" x14ac:dyDescent="0.2">
      <c r="A1401" s="9">
        <f>Raw_Data!A1399</f>
        <v>40776.089444444442</v>
      </c>
      <c r="B1401" s="10">
        <f>Raw_Data!J1399</f>
        <v>-1.025093718000971E-2</v>
      </c>
      <c r="C1401" s="10">
        <f>Raw_Data!K1399</f>
        <v>-0.27518091341317064</v>
      </c>
      <c r="D1401" s="10">
        <f>Raw_Data!L1399</f>
        <v>1.4543583037528156E-2</v>
      </c>
      <c r="E1401" s="10">
        <f>Raw_Data!M1399</f>
        <v>1.8425737882958843E-2</v>
      </c>
      <c r="F1401" s="10">
        <f>Raw_Data!N1399</f>
        <v>1.8515005475210278E-2</v>
      </c>
      <c r="J1401" s="74">
        <f t="shared" ref="J1401:J1464" si="683">(A1401-A$27)*24*3600</f>
        <v>385699.99999953434</v>
      </c>
      <c r="K1401" s="69">
        <f t="shared" ref="K1401:K1464" si="684">B1401*$B$17/B$18</f>
        <v>4806.6049809508031</v>
      </c>
      <c r="L1401" s="69">
        <f>K1401+$D$8-$B$8*Q1401+Phase_Relations!$C$24*Q1401</f>
        <v>5055.5315292341356</v>
      </c>
      <c r="M1401" s="69">
        <f t="shared" ref="M1401:M1464" si="685">(C1401*$C$17/C$18)-(0.000000651*K1401)</f>
        <v>7.9508257827163156E-2</v>
      </c>
      <c r="N1401" s="69">
        <f t="shared" ref="N1401:N1464" si="686">M1401*2.54</f>
        <v>0.20195097488099442</v>
      </c>
      <c r="O1401" s="70">
        <f t="shared" ref="O1401:O1464" si="687">D1401*$D$17/D$18</f>
        <v>43.696106466609059</v>
      </c>
      <c r="P1401" s="70">
        <f t="shared" ref="P1401:P1464" si="688">(O1401/145)*1000</f>
        <v>301.35245839040732</v>
      </c>
      <c r="Q1401" s="70">
        <f t="shared" ref="Q1401:Q1464" si="689">E1401*$E$17/E$18</f>
        <v>55.31710372724293</v>
      </c>
      <c r="R1401" s="111">
        <f t="shared" ref="R1401:R1464" si="690">(Q1401/145)*1000</f>
        <v>381.49726708443399</v>
      </c>
      <c r="S1401" s="70">
        <f t="shared" si="680"/>
        <v>-80.144808694026665</v>
      </c>
      <c r="T1401" s="113">
        <f t="shared" ref="T1401:T1464" si="691">D$7-M1401</f>
        <v>0.61449174217283675</v>
      </c>
      <c r="U1401" s="70">
        <f t="shared" ref="U1401:U1464" si="692">T1401*2.54</f>
        <v>1.5608090251190054</v>
      </c>
      <c r="V1401" s="70">
        <f>(L1401/Phase_Relations!C$24)</f>
        <v>1038.1933618290561</v>
      </c>
      <c r="W1401" s="70">
        <f t="shared" ref="W1401:W1464" si="693">144*V1401</f>
        <v>149499.84410338409</v>
      </c>
      <c r="X1401" s="70">
        <f t="shared" ref="X1401:X1464" si="694">(V1401/145)*1000</f>
        <v>7159.9542195107324</v>
      </c>
      <c r="Y1401" s="70">
        <f t="shared" ref="Y1401:Y1464" si="695">V1401-Q1401</f>
        <v>982.87625810181316</v>
      </c>
      <c r="Z1401" s="70">
        <f t="shared" ref="Z1401:Z1464" si="696">144*Y1401</f>
        <v>141534.18116666109</v>
      </c>
      <c r="AA1401" s="70">
        <f t="shared" ref="AA1401:AA1464" si="697">X1401-R1401</f>
        <v>6778.4569524262988</v>
      </c>
      <c r="AB1401" s="70">
        <f t="shared" ref="AB1401:AB1464" si="698">(1-($D$7-M1401)/$D$7)*100</f>
        <v>11.456521300743983</v>
      </c>
      <c r="AC1401" s="70">
        <f t="shared" ref="AC1401:AC1464" si="699">AB1401/100</f>
        <v>0.11456521300743983</v>
      </c>
      <c r="AD1401" s="70">
        <f t="shared" ref="AD1401:AD1464" si="700">X1401-((2/3)*(P1401-R1401)+R1401)</f>
        <v>6831.886824888983</v>
      </c>
      <c r="AE1401" s="70">
        <f t="shared" ref="AE1401:AE1464" si="701">LOG(AD1401,10)</f>
        <v>3.8345406633405914</v>
      </c>
      <c r="AF1401" s="70">
        <f t="shared" ref="AF1401:AF1464" si="702">(P1401-R1401)/AA1401</f>
        <v>-1.1823459122999877E-2</v>
      </c>
      <c r="AG1401" s="70">
        <f t="shared" ref="AG1401:AG1464" si="703">(P1401-R1401)/X1401</f>
        <v>-1.1193480605732598E-2</v>
      </c>
      <c r="AH1401" s="70">
        <f>(U1401-Phase_Relations!$B$37)/Phase_Relations!$B$37</f>
        <v>0.96748531616288946</v>
      </c>
      <c r="AI1401" s="70">
        <f>(U1401-Phase_Relations!G$20)/Phase_Relations!G$20</f>
        <v>0.89170434014041811</v>
      </c>
      <c r="AJ1401" s="70">
        <f t="shared" ref="AJ1401:AJ1464" si="704">AVERAGE(AH1397:AH1405)</f>
        <v>0.96764869015816657</v>
      </c>
      <c r="AK1401" s="70">
        <f t="shared" ref="AK1401:AK1464" si="705">AH1401/(1+AH1401)</f>
        <v>0.49173699453561293</v>
      </c>
      <c r="AL1401" s="71">
        <f>(1/(J1402-J1400))*((M1402-M1400)/Phase_Relations!B$22)</f>
        <v>-1.1173659060266144E-7</v>
      </c>
      <c r="AM1401" s="71">
        <f t="shared" ref="AM1401:AM1464" si="706">((AD1401+AD1400)/2)*(AC1401-AC1400)</f>
        <v>-0.97349672778434981</v>
      </c>
      <c r="AN1401" s="71">
        <f>SUM(AM$27:AM1401)</f>
        <v>727.50282597792511</v>
      </c>
      <c r="AO1401" s="71">
        <f>(1/10000)*((AL1401*Phase_Relations!B$22*H$7*U1401))/(2*(P1401-R1401))</f>
        <v>1.9241338458518233E-12</v>
      </c>
      <c r="AP1401" s="71">
        <f t="shared" ref="AP1401:AP1464" si="707">AVERAGE(AO1397:AO1405)</f>
        <v>1.4755480053856911E-12</v>
      </c>
      <c r="AQ1401" s="72">
        <f t="shared" ref="AQ1401:AQ1464" si="708">AO1401*$H$8/($H$7*1000)</f>
        <v>1.9198481011087494E-19</v>
      </c>
      <c r="AR1401" s="72">
        <f t="shared" ref="AR1401:AR1464" si="709">AVERAGE(AQ1397:AQ1405)</f>
        <v>1.4722614241944355E-19</v>
      </c>
      <c r="AS1401" s="71">
        <f t="shared" si="681"/>
        <v>2.4836924330838012E-6</v>
      </c>
      <c r="AT1401" s="72">
        <f t="shared" si="682"/>
        <v>7.7143854184547507E-8</v>
      </c>
      <c r="AU1401" s="97">
        <f t="shared" ref="AU1401:AU1464" si="710">AVERAGE(AT1397:AT1406)</f>
        <v>2.6585766386950275E-8</v>
      </c>
      <c r="AV1401" s="2"/>
      <c r="AW1401" s="2"/>
      <c r="AX1401" s="2"/>
      <c r="AY1401" s="2"/>
      <c r="AZ1401" s="2"/>
      <c r="BA1401" s="2"/>
      <c r="BC1401" s="10"/>
      <c r="BE1401" s="10"/>
      <c r="BI1401" s="10"/>
    </row>
    <row r="1402" spans="1:61" x14ac:dyDescent="0.2">
      <c r="A1402" s="9">
        <f>Raw_Data!A1400</f>
        <v>40776.095393518517</v>
      </c>
      <c r="B1402" s="10">
        <f>Raw_Data!J1400</f>
        <v>-1.014949929320391E-2</v>
      </c>
      <c r="C1402" s="10">
        <f>Raw_Data!K1400</f>
        <v>-0.27473197861382026</v>
      </c>
      <c r="D1402" s="10">
        <f>Raw_Data!L1400</f>
        <v>1.4503725228358256E-2</v>
      </c>
      <c r="E1402" s="10">
        <f>Raw_Data!M1400</f>
        <v>1.8397198456428641E-2</v>
      </c>
      <c r="F1402" s="10">
        <f>Raw_Data!N1400</f>
        <v>1.8488627055876377E-2</v>
      </c>
      <c r="J1402" s="74">
        <f t="shared" si="683"/>
        <v>386213.99999961723</v>
      </c>
      <c r="K1402" s="69">
        <f t="shared" si="684"/>
        <v>4759.041344239743</v>
      </c>
      <c r="L1402" s="69">
        <f>K1402+$D$8-$B$8*Q1402+Phase_Relations!$C$24*Q1402</f>
        <v>5007.589225436177</v>
      </c>
      <c r="M1402" s="69">
        <f t="shared" si="685"/>
        <v>7.9404405770791053E-2</v>
      </c>
      <c r="N1402" s="69">
        <f t="shared" si="686"/>
        <v>0.20168719065780927</v>
      </c>
      <c r="O1402" s="70">
        <f t="shared" si="687"/>
        <v>43.576353922238141</v>
      </c>
      <c r="P1402" s="70">
        <f t="shared" si="688"/>
        <v>300.52657877405613</v>
      </c>
      <c r="Q1402" s="70">
        <f t="shared" si="689"/>
        <v>55.231423662340497</v>
      </c>
      <c r="R1402" s="111">
        <f t="shared" si="690"/>
        <v>380.90637008510686</v>
      </c>
      <c r="S1402" s="70">
        <f t="shared" si="680"/>
        <v>-80.379791311050724</v>
      </c>
      <c r="T1402" s="113">
        <f t="shared" si="691"/>
        <v>0.61459559422920895</v>
      </c>
      <c r="U1402" s="70">
        <f t="shared" si="692"/>
        <v>1.5610728093421908</v>
      </c>
      <c r="V1402" s="70">
        <f>(L1402/Phase_Relations!C$24)</f>
        <v>1028.3480307761267</v>
      </c>
      <c r="W1402" s="70">
        <f t="shared" si="693"/>
        <v>148082.11643176226</v>
      </c>
      <c r="X1402" s="70">
        <f t="shared" si="694"/>
        <v>7092.0553846629427</v>
      </c>
      <c r="Y1402" s="70">
        <f t="shared" si="695"/>
        <v>973.11660711378624</v>
      </c>
      <c r="Z1402" s="70">
        <f t="shared" si="696"/>
        <v>140128.79142438521</v>
      </c>
      <c r="AA1402" s="70">
        <f t="shared" si="697"/>
        <v>6711.1490145778362</v>
      </c>
      <c r="AB1402" s="70">
        <f t="shared" si="698"/>
        <v>11.4415570274915</v>
      </c>
      <c r="AC1402" s="70">
        <f t="shared" si="699"/>
        <v>0.114415570274915</v>
      </c>
      <c r="AD1402" s="70">
        <f t="shared" si="700"/>
        <v>6764.7355421185366</v>
      </c>
      <c r="AE1402" s="70">
        <f t="shared" si="701"/>
        <v>3.8302508231297114</v>
      </c>
      <c r="AF1402" s="70">
        <f t="shared" si="702"/>
        <v>-1.1977053577032964E-2</v>
      </c>
      <c r="AG1402" s="70">
        <f t="shared" si="703"/>
        <v>-1.1333779412506781E-2</v>
      </c>
      <c r="AH1402" s="70">
        <f>(U1402-Phase_Relations!$B$37)/Phase_Relations!$B$37</f>
        <v>0.96781783063288562</v>
      </c>
      <c r="AI1402" s="70">
        <f>(U1402-Phase_Relations!G$20)/Phase_Relations!G$20</f>
        <v>0.8920240472614237</v>
      </c>
      <c r="AJ1402" s="70">
        <f t="shared" si="704"/>
        <v>0.96787103764273985</v>
      </c>
      <c r="AK1402" s="70">
        <f t="shared" si="705"/>
        <v>0.4918228789102993</v>
      </c>
      <c r="AL1402" s="71">
        <f>(1/(J1403-J1401))*((M1403-M1401)/Phase_Relations!B$22)</f>
        <v>-1.3653768048321909E-7</v>
      </c>
      <c r="AM1402" s="71">
        <f t="shared" si="706"/>
        <v>-1.0173178620535726</v>
      </c>
      <c r="AN1402" s="71">
        <f>SUM(AM$27:AM1402)</f>
        <v>726.48550811587154</v>
      </c>
      <c r="AO1402" s="71">
        <f>(1/10000)*((AL1402*Phase_Relations!B$22*H$7*U1402))/(2*(P1402-R1402))</f>
        <v>2.3447378708064479E-12</v>
      </c>
      <c r="AP1402" s="71">
        <f t="shared" si="707"/>
        <v>1.3526857662592765E-12</v>
      </c>
      <c r="AQ1402" s="72">
        <f t="shared" si="708"/>
        <v>2.3395152881751205E-19</v>
      </c>
      <c r="AR1402" s="72">
        <f t="shared" si="709"/>
        <v>1.3496728438868155E-19</v>
      </c>
      <c r="AS1402" s="71">
        <f t="shared" si="681"/>
        <v>2.5167769982649587E-6</v>
      </c>
      <c r="AT1402" s="72">
        <f t="shared" si="682"/>
        <v>9.2771254608206355E-8</v>
      </c>
      <c r="AU1402" s="97">
        <f t="shared" si="710"/>
        <v>2.7622403984386086E-8</v>
      </c>
      <c r="AV1402" s="2"/>
      <c r="AW1402" s="2"/>
      <c r="AX1402" s="2"/>
      <c r="AY1402" s="2"/>
      <c r="AZ1402" s="2"/>
      <c r="BA1402" s="2"/>
      <c r="BC1402" s="10"/>
      <c r="BE1402" s="10"/>
      <c r="BI1402" s="10"/>
    </row>
    <row r="1403" spans="1:61" x14ac:dyDescent="0.2">
      <c r="A1403" s="9">
        <f>Raw_Data!A1401</f>
        <v>40776.101354166669</v>
      </c>
      <c r="B1403" s="10">
        <f>Raw_Data!J1401</f>
        <v>-1.0051968801873911E-2</v>
      </c>
      <c r="C1403" s="10">
        <f>Raw_Data!K1401</f>
        <v>-0.27415477672894006</v>
      </c>
      <c r="D1403" s="10">
        <f>Raw_Data!L1401</f>
        <v>1.4445043036728757E-2</v>
      </c>
      <c r="E1403" s="10">
        <f>Raw_Data!M1401</f>
        <v>1.8432721313170943E-2</v>
      </c>
      <c r="F1403" s="10">
        <f>Raw_Data!N1401</f>
        <v>1.8526730545154378E-2</v>
      </c>
      <c r="J1403" s="74">
        <f t="shared" si="683"/>
        <v>386728.99999993388</v>
      </c>
      <c r="K1403" s="69">
        <f t="shared" si="684"/>
        <v>4713.3098626016008</v>
      </c>
      <c r="L1403" s="69">
        <f>K1403+$D$8-$B$8*Q1403+Phase_Relations!$C$24*Q1403</f>
        <v>4962.3290684992053</v>
      </c>
      <c r="M1403" s="69">
        <f t="shared" si="685"/>
        <v>7.9260842128931544E-2</v>
      </c>
      <c r="N1403" s="69">
        <f t="shared" si="686"/>
        <v>0.20132253900748612</v>
      </c>
      <c r="O1403" s="70">
        <f t="shared" si="687"/>
        <v>43.400043635665703</v>
      </c>
      <c r="P1403" s="70">
        <f t="shared" si="688"/>
        <v>299.31064576321177</v>
      </c>
      <c r="Q1403" s="70">
        <f t="shared" si="689"/>
        <v>55.338069136382501</v>
      </c>
      <c r="R1403" s="111">
        <f t="shared" si="690"/>
        <v>381.64185611298279</v>
      </c>
      <c r="S1403" s="70">
        <f t="shared" si="680"/>
        <v>-82.331210349771027</v>
      </c>
      <c r="T1403" s="113">
        <f t="shared" si="691"/>
        <v>0.61473915787106836</v>
      </c>
      <c r="U1403" s="70">
        <f t="shared" si="692"/>
        <v>1.5614374609925137</v>
      </c>
      <c r="V1403" s="70">
        <f>(L1403/Phase_Relations!C$24)</f>
        <v>1019.0534997825828</v>
      </c>
      <c r="W1403" s="70">
        <f t="shared" si="693"/>
        <v>146743.70396869193</v>
      </c>
      <c r="X1403" s="70">
        <f t="shared" si="694"/>
        <v>7027.9551709143643</v>
      </c>
      <c r="Y1403" s="70">
        <f t="shared" si="695"/>
        <v>963.71543064620028</v>
      </c>
      <c r="Z1403" s="70">
        <f t="shared" si="696"/>
        <v>138775.02201305283</v>
      </c>
      <c r="AA1403" s="70">
        <f t="shared" si="697"/>
        <v>6646.3133148013812</v>
      </c>
      <c r="AB1403" s="70">
        <f t="shared" si="698"/>
        <v>11.420870623765357</v>
      </c>
      <c r="AC1403" s="70">
        <f t="shared" si="699"/>
        <v>0.11420870623765357</v>
      </c>
      <c r="AD1403" s="70">
        <f t="shared" si="700"/>
        <v>6701.2007883678953</v>
      </c>
      <c r="AE1403" s="70">
        <f t="shared" si="701"/>
        <v>3.8261526309151397</v>
      </c>
      <c r="AF1403" s="70">
        <f t="shared" si="702"/>
        <v>-1.2387500626312472E-2</v>
      </c>
      <c r="AG1403" s="70">
        <f t="shared" si="703"/>
        <v>-1.171481723311269E-2</v>
      </c>
      <c r="AH1403" s="70">
        <f>(U1403-Phase_Relations!$B$37)/Phase_Relations!$B$37</f>
        <v>0.96827749402281893</v>
      </c>
      <c r="AI1403" s="70">
        <f>(U1403-Phase_Relations!G$20)/Phase_Relations!G$20</f>
        <v>0.89246600594980485</v>
      </c>
      <c r="AJ1403" s="70">
        <f t="shared" si="704"/>
        <v>0.96810533963646805</v>
      </c>
      <c r="AK1403" s="70">
        <f t="shared" si="705"/>
        <v>0.49194155649457083</v>
      </c>
      <c r="AL1403" s="71">
        <f>(1/(J1404-J1402))*((M1404-M1402)/Phase_Relations!B$22)</f>
        <v>-1.5127287893143212E-7</v>
      </c>
      <c r="AM1403" s="71">
        <f t="shared" si="706"/>
        <v>-1.3928089774149019</v>
      </c>
      <c r="AN1403" s="71">
        <f>SUM(AM$27:AM1403)</f>
        <v>725.09269913845662</v>
      </c>
      <c r="AO1403" s="71">
        <f>(1/10000)*((AL1403*Phase_Relations!B$22*H$7*U1403))/(2*(P1403-R1403))</f>
        <v>2.5368025109745857E-12</v>
      </c>
      <c r="AP1403" s="71">
        <f t="shared" si="707"/>
        <v>1.2825302903515874E-12</v>
      </c>
      <c r="AQ1403" s="72">
        <f t="shared" si="708"/>
        <v>2.5311521306493995E-19</v>
      </c>
      <c r="AR1403" s="72">
        <f t="shared" si="709"/>
        <v>1.2796736296979861E-19</v>
      </c>
      <c r="AS1403" s="71">
        <f t="shared" si="681"/>
        <v>3.6765770602248122E-6</v>
      </c>
      <c r="AT1403" s="72">
        <f t="shared" si="682"/>
        <v>6.8707928309637009E-8</v>
      </c>
      <c r="AU1403" s="97">
        <f t="shared" si="710"/>
        <v>4.9459616108749413E-9</v>
      </c>
      <c r="AV1403" s="2"/>
      <c r="AW1403" s="2"/>
      <c r="AX1403" s="2"/>
      <c r="AY1403" s="2"/>
      <c r="AZ1403" s="2"/>
      <c r="BA1403" s="2"/>
      <c r="BC1403" s="10"/>
      <c r="BE1403" s="10"/>
      <c r="BI1403" s="10"/>
    </row>
    <row r="1404" spans="1:61" x14ac:dyDescent="0.2">
      <c r="A1404" s="9">
        <f>Raw_Data!A1402</f>
        <v>40776.107303240744</v>
      </c>
      <c r="B1404" s="10">
        <f>Raw_Data!J1402</f>
        <v>-9.9480368328495397E-3</v>
      </c>
      <c r="C1404" s="10">
        <f>Raw_Data!K1402</f>
        <v>-0.27361439224824036</v>
      </c>
      <c r="D1404" s="10">
        <f>Raw_Data!L1402</f>
        <v>1.4390090091845156E-2</v>
      </c>
      <c r="E1404" s="10">
        <f>Raw_Data!M1402</f>
        <v>1.8420144012839944E-2</v>
      </c>
      <c r="F1404" s="10">
        <f>Raw_Data!N1402</f>
        <v>1.8499097148915077E-2</v>
      </c>
      <c r="J1404" s="74">
        <f t="shared" si="683"/>
        <v>387243.00000001676</v>
      </c>
      <c r="K1404" s="69">
        <f t="shared" si="684"/>
        <v>4664.5767652057102</v>
      </c>
      <c r="L1404" s="69">
        <f>K1404+$D$8-$B$8*Q1404+Phase_Relations!$C$24*Q1404</f>
        <v>4913.4290928490391</v>
      </c>
      <c r="M1404" s="69">
        <f t="shared" si="685"/>
        <v>7.9130288876232219E-2</v>
      </c>
      <c r="N1404" s="69">
        <f t="shared" si="686"/>
        <v>0.20099093374562985</v>
      </c>
      <c r="O1404" s="70">
        <f t="shared" si="687"/>
        <v>43.234937848179129</v>
      </c>
      <c r="P1404" s="70">
        <f t="shared" si="688"/>
        <v>298.17198515985604</v>
      </c>
      <c r="Q1404" s="70">
        <f t="shared" si="689"/>
        <v>55.300310006656574</v>
      </c>
      <c r="R1404" s="111">
        <f t="shared" si="690"/>
        <v>381.38144832176948</v>
      </c>
      <c r="S1404" s="70">
        <f t="shared" si="680"/>
        <v>-83.209463161913447</v>
      </c>
      <c r="T1404" s="113">
        <f t="shared" si="691"/>
        <v>0.61486971112376776</v>
      </c>
      <c r="U1404" s="70">
        <f t="shared" si="692"/>
        <v>1.5617690662543702</v>
      </c>
      <c r="V1404" s="70">
        <f>(L1404/Phase_Relations!C$24)</f>
        <v>1009.0115032447241</v>
      </c>
      <c r="W1404" s="70">
        <f t="shared" si="693"/>
        <v>145297.65646724027</v>
      </c>
      <c r="X1404" s="70">
        <f t="shared" si="694"/>
        <v>6958.7000223774066</v>
      </c>
      <c r="Y1404" s="70">
        <f t="shared" si="695"/>
        <v>953.71119323806749</v>
      </c>
      <c r="Z1404" s="70">
        <f t="shared" si="696"/>
        <v>137334.41182628172</v>
      </c>
      <c r="AA1404" s="70">
        <f t="shared" si="697"/>
        <v>6577.3185740556373</v>
      </c>
      <c r="AB1404" s="70">
        <f t="shared" si="698"/>
        <v>11.402058915883606</v>
      </c>
      <c r="AC1404" s="70">
        <f t="shared" si="699"/>
        <v>0.11402058915883606</v>
      </c>
      <c r="AD1404" s="70">
        <f t="shared" si="700"/>
        <v>6632.7915494969129</v>
      </c>
      <c r="AE1404" s="70">
        <f t="shared" si="701"/>
        <v>3.8216963488247195</v>
      </c>
      <c r="AF1404" s="70">
        <f t="shared" si="702"/>
        <v>-1.2650970486686598E-2</v>
      </c>
      <c r="AG1404" s="70">
        <f t="shared" si="703"/>
        <v>-1.195761606253079E-2</v>
      </c>
      <c r="AH1404" s="70">
        <f>(U1404-Phase_Relations!$B$37)/Phase_Relations!$B$37</f>
        <v>0.96869550062898613</v>
      </c>
      <c r="AI1404" s="70">
        <f>(U1404-Phase_Relations!G$20)/Phase_Relations!G$20</f>
        <v>0.89286791233487306</v>
      </c>
      <c r="AJ1404" s="70">
        <f t="shared" si="704"/>
        <v>0.96831045562801754</v>
      </c>
      <c r="AK1404" s="70">
        <f t="shared" si="705"/>
        <v>0.49204943086398778</v>
      </c>
      <c r="AL1404" s="71">
        <f>(1/(J1405-J1403))*((M1405-M1403)/Phase_Relations!B$22)</f>
        <v>-8.3867982594024995E-8</v>
      </c>
      <c r="AM1404" s="71">
        <f t="shared" si="706"/>
        <v>-1.2541758437870918</v>
      </c>
      <c r="AN1404" s="71">
        <f>SUM(AM$27:AM1404)</f>
        <v>723.83852329466959</v>
      </c>
      <c r="AO1404" s="71">
        <f>(1/10000)*((AL1404*Phase_Relations!B$22*H$7*U1404))/(2*(P1404-R1404))</f>
        <v>1.3918927896605481E-12</v>
      </c>
      <c r="AP1404" s="71">
        <f t="shared" si="707"/>
        <v>1.1492273798211679E-12</v>
      </c>
      <c r="AQ1404" s="72">
        <f t="shared" si="708"/>
        <v>1.3887925390105893E-19</v>
      </c>
      <c r="AR1404" s="72">
        <f t="shared" si="709"/>
        <v>1.1466676331526694E-19</v>
      </c>
      <c r="AS1404" s="71">
        <f t="shared" si="681"/>
        <v>3.1044313488828634E-6</v>
      </c>
      <c r="AT1404" s="72">
        <f t="shared" si="682"/>
        <v>4.4646517904585737E-8</v>
      </c>
      <c r="AU1404" s="97">
        <f t="shared" si="710"/>
        <v>1.883022359132016E-9</v>
      </c>
      <c r="AV1404" s="2"/>
      <c r="AW1404" s="2"/>
      <c r="AX1404" s="2"/>
      <c r="AY1404" s="2"/>
      <c r="AZ1404" s="2"/>
      <c r="BA1404" s="2"/>
      <c r="BC1404" s="10"/>
      <c r="BE1404" s="10"/>
      <c r="BI1404" s="10"/>
    </row>
    <row r="1405" spans="1:61" x14ac:dyDescent="0.2">
      <c r="A1405" s="9">
        <f>Raw_Data!A1403</f>
        <v>40776.113252314812</v>
      </c>
      <c r="B1405" s="10">
        <f>Raw_Data!J1403</f>
        <v>-9.8541524521915599E-3</v>
      </c>
      <c r="C1405" s="10">
        <f>Raw_Data!K1403</f>
        <v>-0.2734481201003307</v>
      </c>
      <c r="D1405" s="10">
        <f>Raw_Data!L1403</f>
        <v>1.4335030257723657E-2</v>
      </c>
      <c r="E1405" s="10">
        <f>Raw_Data!M1403</f>
        <v>1.8456426970829842E-2</v>
      </c>
      <c r="F1405" s="10">
        <f>Raw_Data!N1403</f>
        <v>1.8541587081281279E-2</v>
      </c>
      <c r="J1405" s="74">
        <f t="shared" si="683"/>
        <v>387756.99999947101</v>
      </c>
      <c r="K1405" s="69">
        <f t="shared" si="684"/>
        <v>4620.5549237116338</v>
      </c>
      <c r="L1405" s="69">
        <f>K1405+$D$8-$B$8*Q1405+Phase_Relations!$C$24*Q1405</f>
        <v>4869.8886612386386</v>
      </c>
      <c r="M1405" s="69">
        <f t="shared" si="685"/>
        <v>7.9109015249166081E-2</v>
      </c>
      <c r="N1405" s="69">
        <f t="shared" si="686"/>
        <v>0.20093689873288184</v>
      </c>
      <c r="O1405" s="70">
        <f t="shared" si="687"/>
        <v>43.06951091262971</v>
      </c>
      <c r="P1405" s="70">
        <f t="shared" si="688"/>
        <v>297.03110974227388</v>
      </c>
      <c r="Q1405" s="70">
        <f t="shared" si="689"/>
        <v>55.409237429992736</v>
      </c>
      <c r="R1405" s="111">
        <f t="shared" si="690"/>
        <v>382.13267193098437</v>
      </c>
      <c r="S1405" s="70">
        <f t="shared" si="680"/>
        <v>-85.101562188710488</v>
      </c>
      <c r="T1405" s="113">
        <f t="shared" si="691"/>
        <v>0.61489098475083392</v>
      </c>
      <c r="U1405" s="70">
        <f t="shared" si="692"/>
        <v>1.5618231012671182</v>
      </c>
      <c r="V1405" s="70">
        <f>(L1405/Phase_Relations!C$24)</f>
        <v>1000.0701314408501</v>
      </c>
      <c r="W1405" s="70">
        <f t="shared" si="693"/>
        <v>144010.09892748241</v>
      </c>
      <c r="X1405" s="70">
        <f t="shared" si="694"/>
        <v>6897.0353892472422</v>
      </c>
      <c r="Y1405" s="70">
        <f t="shared" si="695"/>
        <v>944.66089401085742</v>
      </c>
      <c r="Z1405" s="70">
        <f t="shared" si="696"/>
        <v>136031.16873756348</v>
      </c>
      <c r="AA1405" s="70">
        <f t="shared" si="697"/>
        <v>6514.9027173162576</v>
      </c>
      <c r="AB1405" s="70">
        <f t="shared" si="698"/>
        <v>11.398993551753033</v>
      </c>
      <c r="AC1405" s="70">
        <f t="shared" si="699"/>
        <v>0.11398993551753034</v>
      </c>
      <c r="AD1405" s="70">
        <f t="shared" si="700"/>
        <v>6571.6370921087318</v>
      </c>
      <c r="AE1405" s="70">
        <f t="shared" si="701"/>
        <v>3.8176735722240118</v>
      </c>
      <c r="AF1405" s="70">
        <f t="shared" si="702"/>
        <v>-1.306259907189637E-2</v>
      </c>
      <c r="AG1405" s="70">
        <f t="shared" si="703"/>
        <v>-1.233886117525035E-2</v>
      </c>
      <c r="AH1405" s="70">
        <f>(U1405-Phase_Relations!$B$37)/Phase_Relations!$B$37</f>
        <v>0.96876361472393901</v>
      </c>
      <c r="AI1405" s="70">
        <f>(U1405-Phase_Relations!G$20)/Phase_Relations!G$20</f>
        <v>0.8929334029019379</v>
      </c>
      <c r="AJ1405" s="70">
        <f t="shared" si="704"/>
        <v>0.96850099474015516</v>
      </c>
      <c r="AK1405" s="70">
        <f t="shared" si="705"/>
        <v>0.49206700463111697</v>
      </c>
      <c r="AL1405" s="71">
        <f>(1/(J1406-J1404))*((M1406-M1404)/Phase_Relations!B$22)</f>
        <v>6.020897052439531E-9</v>
      </c>
      <c r="AM1405" s="71">
        <f t="shared" si="706"/>
        <v>-0.202381909613393</v>
      </c>
      <c r="AN1405" s="71">
        <f>SUM(AM$27:AM1405)</f>
        <v>723.63614138505625</v>
      </c>
      <c r="AO1405" s="71">
        <f>(1/10000)*((AL1405*Phase_Relations!B$22*H$7*U1405))/(2*(P1405-R1405))</f>
        <v>-9.770594818082775E-14</v>
      </c>
      <c r="AP1405" s="71">
        <f t="shared" si="707"/>
        <v>1.0484667930739909E-12</v>
      </c>
      <c r="AQ1405" s="72">
        <f t="shared" si="708"/>
        <v>-9.7488321556419167E-21</v>
      </c>
      <c r="AR1405" s="72">
        <f t="shared" si="709"/>
        <v>1.0461314768191515E-19</v>
      </c>
      <c r="AS1405" s="71">
        <f t="shared" si="681"/>
        <v>5.6575750607820651E-7</v>
      </c>
      <c r="AT1405" s="72">
        <f t="shared" si="682"/>
        <v>-1.7197073488724238E-8</v>
      </c>
      <c r="AU1405" s="97">
        <f t="shared" si="710"/>
        <v>3.6255382557976296E-8</v>
      </c>
      <c r="AV1405" s="2"/>
      <c r="AW1405" s="2"/>
      <c r="AX1405" s="2"/>
      <c r="AY1405" s="2"/>
      <c r="AZ1405" s="2"/>
      <c r="BA1405" s="2"/>
      <c r="BC1405" s="10"/>
      <c r="BE1405" s="10"/>
      <c r="BI1405" s="10"/>
    </row>
    <row r="1406" spans="1:61" x14ac:dyDescent="0.2">
      <c r="A1406" s="9">
        <f>Raw_Data!A1404</f>
        <v>40776.119212962964</v>
      </c>
      <c r="B1406" s="10">
        <f>Raw_Data!J1404</f>
        <v>-9.7533915305593813E-3</v>
      </c>
      <c r="C1406" s="10">
        <f>Raw_Data!K1404</f>
        <v>-0.27345287073313074</v>
      </c>
      <c r="D1406" s="10">
        <f>Raw_Data!L1404</f>
        <v>1.4280243584988056E-2</v>
      </c>
      <c r="E1406" s="10">
        <f>Raw_Data!M1404</f>
        <v>1.8444657278074341E-2</v>
      </c>
      <c r="F1406" s="10">
        <f>Raw_Data!N1404</f>
        <v>1.8539387883656677E-2</v>
      </c>
      <c r="J1406" s="74">
        <f t="shared" si="683"/>
        <v>388271.99999978766</v>
      </c>
      <c r="K1406" s="69">
        <f t="shared" si="684"/>
        <v>4573.3087120436039</v>
      </c>
      <c r="L1406" s="69">
        <f>K1406+$D$8-$B$8*Q1406+Phase_Relations!$C$24*Q1406</f>
        <v>4822.4862868227456</v>
      </c>
      <c r="M1406" s="69">
        <f t="shared" si="685"/>
        <v>7.9141199157130707E-2</v>
      </c>
      <c r="N1406" s="69">
        <f t="shared" si="686"/>
        <v>0.201018645859112</v>
      </c>
      <c r="O1406" s="70">
        <f t="shared" si="687"/>
        <v>42.904904688796918</v>
      </c>
      <c r="P1406" s="70">
        <f t="shared" si="688"/>
        <v>295.89589440549594</v>
      </c>
      <c r="Q1406" s="70">
        <f t="shared" si="689"/>
        <v>55.373902871391657</v>
      </c>
      <c r="R1406" s="111">
        <f t="shared" si="690"/>
        <v>381.88898531994249</v>
      </c>
      <c r="S1406" s="70">
        <f t="shared" si="680"/>
        <v>-85.993090914446555</v>
      </c>
      <c r="T1406" s="113">
        <f t="shared" si="691"/>
        <v>0.61485880084286926</v>
      </c>
      <c r="U1406" s="70">
        <f t="shared" si="692"/>
        <v>1.561741354140888</v>
      </c>
      <c r="V1406" s="70">
        <f>(L1406/Phase_Relations!C$24)</f>
        <v>990.33567915449066</v>
      </c>
      <c r="W1406" s="70">
        <f t="shared" si="693"/>
        <v>142608.33779824665</v>
      </c>
      <c r="X1406" s="70">
        <f t="shared" si="694"/>
        <v>6829.9012355482118</v>
      </c>
      <c r="Y1406" s="70">
        <f t="shared" si="695"/>
        <v>934.96177628309897</v>
      </c>
      <c r="Z1406" s="70">
        <f t="shared" si="696"/>
        <v>134634.49578476624</v>
      </c>
      <c r="AA1406" s="70">
        <f t="shared" si="697"/>
        <v>6448.0122502282693</v>
      </c>
      <c r="AB1406" s="70">
        <f t="shared" si="698"/>
        <v>11.403631002468394</v>
      </c>
      <c r="AC1406" s="70">
        <f t="shared" si="699"/>
        <v>0.11403631002468394</v>
      </c>
      <c r="AD1406" s="70">
        <f t="shared" si="700"/>
        <v>6505.3409775045675</v>
      </c>
      <c r="AE1406" s="70">
        <f t="shared" si="701"/>
        <v>3.8132700650432914</v>
      </c>
      <c r="AF1406" s="70">
        <f t="shared" si="702"/>
        <v>-1.3336372137227603E-2</v>
      </c>
      <c r="AG1406" s="70">
        <f t="shared" si="703"/>
        <v>-1.2590678539664739E-2</v>
      </c>
      <c r="AH1406" s="70">
        <f>(U1406-Phase_Relations!$B$37)/Phase_Relations!$B$37</f>
        <v>0.96866056799118183</v>
      </c>
      <c r="AI1406" s="70">
        <f>(U1406-Phase_Relations!G$20)/Phase_Relations!G$20</f>
        <v>0.89283432518583361</v>
      </c>
      <c r="AJ1406" s="70">
        <f t="shared" si="704"/>
        <v>0.96867225074509633</v>
      </c>
      <c r="AK1406" s="70">
        <f t="shared" si="705"/>
        <v>0.49204041760210676</v>
      </c>
      <c r="AL1406" s="71">
        <f>(1/(J1407-J1405))*((M1407-M1405)/Phase_Relations!B$22)</f>
        <v>-1.8125013804663339E-8</v>
      </c>
      <c r="AM1406" s="71">
        <f t="shared" si="706"/>
        <v>0.30321920651836759</v>
      </c>
      <c r="AN1406" s="71">
        <f>SUM(AM$27:AM1406)</f>
        <v>723.93936059157465</v>
      </c>
      <c r="AO1406" s="71">
        <f>(1/10000)*((AL1406*Phase_Relations!B$22*H$7*U1406))/(2*(P1406-R1406))</f>
        <v>2.9106460035857432E-13</v>
      </c>
      <c r="AP1406" s="71">
        <f t="shared" si="707"/>
        <v>9.1088426421047934E-13</v>
      </c>
      <c r="AQ1406" s="72">
        <f t="shared" si="708"/>
        <v>2.9041629380569551E-20</v>
      </c>
      <c r="AR1406" s="72">
        <f t="shared" si="709"/>
        <v>9.0885539420473359E-20</v>
      </c>
      <c r="AS1406" s="71">
        <f t="shared" si="681"/>
        <v>-7.8950080174148562E-7</v>
      </c>
      <c r="AT1406" s="72">
        <f t="shared" si="682"/>
        <v>-3.6711377610414454E-8</v>
      </c>
      <c r="AU1406" s="97">
        <f t="shared" si="710"/>
        <v>2.7294484439485213E-8</v>
      </c>
      <c r="AV1406" s="2"/>
      <c r="AW1406" s="2"/>
      <c r="AX1406" s="2"/>
      <c r="AY1406" s="2"/>
      <c r="AZ1406" s="2"/>
      <c r="BA1406" s="2"/>
      <c r="BC1406" s="10"/>
      <c r="BE1406" s="10"/>
      <c r="BI1406" s="10"/>
    </row>
    <row r="1407" spans="1:61" x14ac:dyDescent="0.2">
      <c r="A1407" s="9">
        <f>Raw_Data!A1405</f>
        <v>40776.125162037039</v>
      </c>
      <c r="B1407" s="10">
        <f>Raw_Data!J1405</f>
        <v>-9.6579631942422597E-3</v>
      </c>
      <c r="C1407" s="10">
        <f>Raw_Data!K1405</f>
        <v>-0.27313932896850002</v>
      </c>
      <c r="D1407" s="10">
        <f>Raw_Data!L1405</f>
        <v>1.4225136244538557E-2</v>
      </c>
      <c r="E1407" s="10">
        <f>Raw_Data!M1405</f>
        <v>1.8449027860247942E-2</v>
      </c>
      <c r="F1407" s="10">
        <f>Raw_Data!N1405</f>
        <v>1.8513439742118876E-2</v>
      </c>
      <c r="J1407" s="74">
        <f t="shared" si="683"/>
        <v>388785.99999987055</v>
      </c>
      <c r="K1407" s="69">
        <f t="shared" si="684"/>
        <v>4528.5629186970009</v>
      </c>
      <c r="L1407" s="69">
        <f>K1407+$D$8-$B$8*Q1407+Phase_Relations!$C$24*Q1407</f>
        <v>4777.798483275551</v>
      </c>
      <c r="M1407" s="69">
        <f t="shared" si="685"/>
        <v>7.9076171473513326E-2</v>
      </c>
      <c r="N1407" s="69">
        <f t="shared" si="686"/>
        <v>0.20085347554272384</v>
      </c>
      <c r="O1407" s="70">
        <f t="shared" si="687"/>
        <v>42.739335020774988</v>
      </c>
      <c r="P1407" s="70">
        <f t="shared" si="688"/>
        <v>294.75403462603441</v>
      </c>
      <c r="Q1407" s="70">
        <f t="shared" si="689"/>
        <v>55.387024079832869</v>
      </c>
      <c r="R1407" s="111">
        <f t="shared" si="690"/>
        <v>381.97947641264045</v>
      </c>
      <c r="S1407" s="70">
        <f t="shared" si="680"/>
        <v>-87.225441786606041</v>
      </c>
      <c r="T1407" s="113">
        <f t="shared" si="691"/>
        <v>0.61492382852648664</v>
      </c>
      <c r="U1407" s="70">
        <f t="shared" si="692"/>
        <v>1.5619065244572761</v>
      </c>
      <c r="V1407" s="70">
        <f>(L1407/Phase_Relations!C$24)</f>
        <v>981.15868545380124</v>
      </c>
      <c r="W1407" s="70">
        <f t="shared" si="693"/>
        <v>141286.85070534737</v>
      </c>
      <c r="X1407" s="70">
        <f t="shared" si="694"/>
        <v>6766.611623819319</v>
      </c>
      <c r="Y1407" s="70">
        <f t="shared" si="695"/>
        <v>925.77166137396841</v>
      </c>
      <c r="Z1407" s="70">
        <f t="shared" si="696"/>
        <v>133311.11923785144</v>
      </c>
      <c r="AA1407" s="70">
        <f t="shared" si="697"/>
        <v>6384.632147406679</v>
      </c>
      <c r="AB1407" s="70">
        <f t="shared" si="698"/>
        <v>11.394261019238227</v>
      </c>
      <c r="AC1407" s="70">
        <f t="shared" si="699"/>
        <v>0.11394261019238228</v>
      </c>
      <c r="AD1407" s="70">
        <f t="shared" si="700"/>
        <v>6442.7824419310828</v>
      </c>
      <c r="AE1407" s="70">
        <f t="shared" si="701"/>
        <v>3.8090734664597923</v>
      </c>
      <c r="AF1407" s="70">
        <f t="shared" si="702"/>
        <v>-1.3661780314475193E-2</v>
      </c>
      <c r="AG1407" s="70">
        <f t="shared" si="703"/>
        <v>-1.2890564234477649E-2</v>
      </c>
      <c r="AH1407" s="70">
        <f>(U1407-Phase_Relations!$B$37)/Phase_Relations!$B$37</f>
        <v>0.96886877422713358</v>
      </c>
      <c r="AI1407" s="70">
        <f>(U1407-Phase_Relations!G$20)/Phase_Relations!G$20</f>
        <v>0.89303451201160489</v>
      </c>
      <c r="AJ1407" s="70">
        <f t="shared" si="704"/>
        <v>0.96881956861033514</v>
      </c>
      <c r="AK1407" s="70">
        <f t="shared" si="705"/>
        <v>0.4920941339056264</v>
      </c>
      <c r="AL1407" s="71">
        <f>(1/(J1408-J1406))*((M1408-M1406)/Phase_Relations!B$22)</f>
        <v>-6.8019378819160193E-8</v>
      </c>
      <c r="AM1407" s="71">
        <f t="shared" si="706"/>
        <v>-0.60661849651116362</v>
      </c>
      <c r="AN1407" s="71">
        <f>SUM(AM$27:AM1407)</f>
        <v>723.33274209506351</v>
      </c>
      <c r="AO1407" s="71">
        <f>(1/10000)*((AL1407*Phase_Relations!B$22*H$7*U1407))/(2*(P1407-R1407))</f>
        <v>1.0769858937464494E-12</v>
      </c>
      <c r="AP1407" s="71">
        <f t="shared" si="707"/>
        <v>6.3653823053217093E-13</v>
      </c>
      <c r="AQ1407" s="72">
        <f t="shared" si="708"/>
        <v>1.0745870550988992E-19</v>
      </c>
      <c r="AR1407" s="72">
        <f t="shared" si="709"/>
        <v>6.3512042876066225E-20</v>
      </c>
      <c r="AS1407" s="71">
        <f t="shared" si="681"/>
        <v>1.6905822954000335E-6</v>
      </c>
      <c r="AT1407" s="72">
        <f t="shared" si="682"/>
        <v>6.3436259428211868E-8</v>
      </c>
      <c r="AU1407" s="97">
        <f t="shared" si="710"/>
        <v>2.0795970449151095E-8</v>
      </c>
      <c r="AV1407" s="2"/>
      <c r="AW1407" s="2"/>
      <c r="AX1407" s="2"/>
      <c r="AY1407" s="2"/>
      <c r="AZ1407" s="2"/>
      <c r="BA1407" s="2"/>
      <c r="BC1407" s="10"/>
      <c r="BE1407" s="10"/>
      <c r="BI1407" s="10"/>
    </row>
    <row r="1408" spans="1:61" x14ac:dyDescent="0.2">
      <c r="A1408" s="9">
        <f>Raw_Data!A1406</f>
        <v>40776.131111111114</v>
      </c>
      <c r="B1408" s="10">
        <f>Raw_Data!J1406</f>
        <v>-9.5725824462915606E-3</v>
      </c>
      <c r="C1408" s="10">
        <f>Raw_Data!K1406</f>
        <v>-0.27285904163345087</v>
      </c>
      <c r="D1408" s="10">
        <f>Raw_Data!L1406</f>
        <v>1.4185135916384756E-2</v>
      </c>
      <c r="E1408" s="10">
        <f>Raw_Data!M1406</f>
        <v>1.8426735515846341E-2</v>
      </c>
      <c r="F1408" s="10">
        <f>Raw_Data!N1406</f>
        <v>1.850305331420718E-2</v>
      </c>
      <c r="J1408" s="74">
        <f t="shared" si="683"/>
        <v>389299.99999995343</v>
      </c>
      <c r="K1408" s="69">
        <f t="shared" si="684"/>
        <v>4488.5283812522248</v>
      </c>
      <c r="L1408" s="69">
        <f>K1408+$D$8-$B$8*Q1408+Phase_Relations!$C$24*Q1408</f>
        <v>4737.4681663375968</v>
      </c>
      <c r="M1408" s="69">
        <f t="shared" si="685"/>
        <v>7.9018063131479493E-2</v>
      </c>
      <c r="N1408" s="69">
        <f t="shared" si="686"/>
        <v>0.20070588035395792</v>
      </c>
      <c r="O1408" s="70">
        <f t="shared" si="687"/>
        <v>42.619154278986827</v>
      </c>
      <c r="P1408" s="70">
        <f t="shared" si="688"/>
        <v>293.92520192404709</v>
      </c>
      <c r="Q1408" s="70">
        <f t="shared" si="689"/>
        <v>55.320098785691599</v>
      </c>
      <c r="R1408" s="111">
        <f t="shared" si="690"/>
        <v>381.51792265994203</v>
      </c>
      <c r="S1408" s="70">
        <f t="shared" si="680"/>
        <v>-87.592720735894943</v>
      </c>
      <c r="T1408" s="113">
        <f t="shared" si="691"/>
        <v>0.61498193686852043</v>
      </c>
      <c r="U1408" s="70">
        <f t="shared" si="692"/>
        <v>1.562054119646042</v>
      </c>
      <c r="V1408" s="70">
        <f>(L1408/Phase_Relations!C$24)</f>
        <v>972.8765360728064</v>
      </c>
      <c r="W1408" s="70">
        <f t="shared" si="693"/>
        <v>140094.22119448413</v>
      </c>
      <c r="X1408" s="70">
        <f t="shared" si="694"/>
        <v>6709.4933522262509</v>
      </c>
      <c r="Y1408" s="70">
        <f t="shared" si="695"/>
        <v>917.55643728711482</v>
      </c>
      <c r="Z1408" s="70">
        <f t="shared" si="696"/>
        <v>132128.12696934454</v>
      </c>
      <c r="AA1408" s="70">
        <f t="shared" si="697"/>
        <v>6327.9754295663088</v>
      </c>
      <c r="AB1408" s="70">
        <f t="shared" si="698"/>
        <v>11.385888059290995</v>
      </c>
      <c r="AC1408" s="70">
        <f t="shared" si="699"/>
        <v>0.11385888059290995</v>
      </c>
      <c r="AD1408" s="70">
        <f t="shared" si="700"/>
        <v>6386.3705767235724</v>
      </c>
      <c r="AE1408" s="70">
        <f t="shared" si="701"/>
        <v>3.8052541153867527</v>
      </c>
      <c r="AF1408" s="70">
        <f t="shared" si="702"/>
        <v>-1.384213982984731E-2</v>
      </c>
      <c r="AG1408" s="70">
        <f t="shared" si="703"/>
        <v>-1.3055042480492383E-2</v>
      </c>
      <c r="AH1408" s="70">
        <f>(U1408-Phase_Relations!$B$37)/Phase_Relations!$B$37</f>
        <v>0.96905482605151427</v>
      </c>
      <c r="AI1408" s="70">
        <f>(U1408-Phase_Relations!G$20)/Phase_Relations!G$20</f>
        <v>0.89321339773988995</v>
      </c>
      <c r="AJ1408" s="70">
        <f t="shared" si="704"/>
        <v>0.96889725128783177</v>
      </c>
      <c r="AK1408" s="70">
        <f t="shared" si="705"/>
        <v>0.49214212485628472</v>
      </c>
      <c r="AL1408" s="71">
        <f>(1/(J1409-J1407))*((M1409-M1407)/Phase_Relations!B$22)</f>
        <v>-2.8014952253948104E-9</v>
      </c>
      <c r="AM1408" s="71">
        <f t="shared" si="706"/>
        <v>-0.53708992191055283</v>
      </c>
      <c r="AN1408" s="71">
        <f>SUM(AM$27:AM1408)</f>
        <v>722.79565217315292</v>
      </c>
      <c r="AO1408" s="71">
        <f>(1/10000)*((AL1408*Phase_Relations!B$22*H$7*U1408))/(2*(P1408-R1408))</f>
        <v>4.4175699918359869E-14</v>
      </c>
      <c r="AP1408" s="71">
        <f t="shared" si="707"/>
        <v>3.1920391398859212E-13</v>
      </c>
      <c r="AQ1408" s="72">
        <f t="shared" si="708"/>
        <v>4.4077304594092336E-21</v>
      </c>
      <c r="AR1408" s="72">
        <f t="shared" si="709"/>
        <v>3.1849293096664983E-20</v>
      </c>
      <c r="AS1408" s="71">
        <f t="shared" si="681"/>
        <v>1.675123002100887E-6</v>
      </c>
      <c r="AT1408" s="72">
        <f t="shared" si="682"/>
        <v>2.6260355739272803E-9</v>
      </c>
      <c r="AU1408" s="97">
        <f t="shared" si="710"/>
        <v>3.754819015585626E-8</v>
      </c>
      <c r="AV1408" s="2"/>
      <c r="AW1408" s="2"/>
      <c r="AX1408" s="2"/>
      <c r="AY1408" s="2"/>
      <c r="AZ1408" s="2"/>
      <c r="BA1408" s="2"/>
      <c r="BC1408" s="10"/>
      <c r="BE1408" s="10"/>
      <c r="BI1408" s="10"/>
    </row>
    <row r="1409" spans="1:61" x14ac:dyDescent="0.2">
      <c r="A1409" s="9">
        <f>Raw_Data!A1407</f>
        <v>40776.137071759258</v>
      </c>
      <c r="B1409" s="10">
        <f>Raw_Data!J1407</f>
        <v>-9.47947004346315E-3</v>
      </c>
      <c r="C1409" s="10">
        <f>Raw_Data!K1407</f>
        <v>-0.2729409900492108</v>
      </c>
      <c r="D1409" s="10">
        <f>Raw_Data!L1407</f>
        <v>1.4118971478099457E-2</v>
      </c>
      <c r="E1409" s="10">
        <f>Raw_Data!M1407</f>
        <v>1.8403231760081344E-2</v>
      </c>
      <c r="F1409" s="10">
        <f>Raw_Data!N1407</f>
        <v>1.8486129054226679E-2</v>
      </c>
      <c r="J1409" s="74">
        <f t="shared" si="683"/>
        <v>389814.99999964144</v>
      </c>
      <c r="K1409" s="69">
        <f t="shared" si="684"/>
        <v>4444.8685156844103</v>
      </c>
      <c r="L1409" s="69">
        <f>K1409+$D$8-$B$8*Q1409+Phase_Relations!$C$24*Q1409</f>
        <v>4693.4964480169856</v>
      </c>
      <c r="M1409" s="69">
        <f t="shared" si="685"/>
        <v>7.9071094970862871E-2</v>
      </c>
      <c r="N1409" s="69">
        <f t="shared" si="686"/>
        <v>0.20084058122599169</v>
      </c>
      <c r="O1409" s="70">
        <f t="shared" si="687"/>
        <v>42.42036362800642</v>
      </c>
      <c r="P1409" s="70">
        <f t="shared" si="688"/>
        <v>292.55423191728562</v>
      </c>
      <c r="Q1409" s="70">
        <f t="shared" si="689"/>
        <v>55.24953663486265</v>
      </c>
      <c r="R1409" s="111">
        <f t="shared" si="690"/>
        <v>381.03128713698379</v>
      </c>
      <c r="S1409" s="70">
        <f t="shared" si="680"/>
        <v>-88.477055219698173</v>
      </c>
      <c r="T1409" s="113">
        <f t="shared" si="691"/>
        <v>0.61492890502913711</v>
      </c>
      <c r="U1409" s="70">
        <f t="shared" si="692"/>
        <v>1.5619194187740082</v>
      </c>
      <c r="V1409" s="70">
        <f>(L1409/Phase_Relations!C$24)</f>
        <v>963.84659613381223</v>
      </c>
      <c r="W1409" s="70">
        <f t="shared" si="693"/>
        <v>138793.90984326895</v>
      </c>
      <c r="X1409" s="70">
        <f t="shared" si="694"/>
        <v>6647.2179043711185</v>
      </c>
      <c r="Y1409" s="70">
        <f t="shared" si="695"/>
        <v>908.59705949894953</v>
      </c>
      <c r="Z1409" s="70">
        <f t="shared" si="696"/>
        <v>130837.97656784873</v>
      </c>
      <c r="AA1409" s="70">
        <f t="shared" si="697"/>
        <v>6266.1866172341342</v>
      </c>
      <c r="AB1409" s="70">
        <f t="shared" si="698"/>
        <v>11.39352953470646</v>
      </c>
      <c r="AC1409" s="70">
        <f t="shared" si="699"/>
        <v>0.11393529534706459</v>
      </c>
      <c r="AD1409" s="70">
        <f t="shared" si="700"/>
        <v>6325.1713207139337</v>
      </c>
      <c r="AE1409" s="70">
        <f t="shared" si="701"/>
        <v>3.8010722931099985</v>
      </c>
      <c r="AF1409" s="70">
        <f t="shared" si="702"/>
        <v>-1.4119760649380649E-2</v>
      </c>
      <c r="AG1409" s="70">
        <f t="shared" si="703"/>
        <v>-1.331038887133772E-2</v>
      </c>
      <c r="AH1409" s="70">
        <f>(U1409-Phase_Relations!$B$37)/Phase_Relations!$B$37</f>
        <v>0.9688850282200463</v>
      </c>
      <c r="AI1409" s="70">
        <f>(U1409-Phase_Relations!G$20)/Phase_Relations!G$20</f>
        <v>0.89305013995489113</v>
      </c>
      <c r="AJ1409" s="70">
        <f t="shared" si="704"/>
        <v>0.9689331338290863</v>
      </c>
      <c r="AK1409" s="70">
        <f t="shared" si="705"/>
        <v>0.49209832688704963</v>
      </c>
      <c r="AL1409" s="71">
        <f>(1/(J1410-J1408))*((M1410-M1408)/Phase_Relations!B$22)</f>
        <v>4.8614846915227101E-9</v>
      </c>
      <c r="AM1409" s="71">
        <f t="shared" si="706"/>
        <v>0.48567467450953627</v>
      </c>
      <c r="AN1409" s="71">
        <f>SUM(AM$27:AM1409)</f>
        <v>723.2813268476624</v>
      </c>
      <c r="AO1409" s="71">
        <f>(1/10000)*((AL1409*Phase_Relations!B$22*H$7*U1409))/(2*(P1409-R1409))</f>
        <v>-7.5886125470044149E-14</v>
      </c>
      <c r="AP1409" s="71">
        <f t="shared" si="707"/>
        <v>2.6885045753226851E-13</v>
      </c>
      <c r="AQ1409" s="72">
        <f t="shared" si="708"/>
        <v>-7.5717099513764324E-21</v>
      </c>
      <c r="AR1409" s="72">
        <f t="shared" si="709"/>
        <v>2.682516299415965E-20</v>
      </c>
      <c r="AS1409" s="71">
        <f t="shared" si="681"/>
        <v>-1.4090557878637623E-6</v>
      </c>
      <c r="AT1409" s="72">
        <f t="shared" si="682"/>
        <v>5.3628797546171662E-9</v>
      </c>
      <c r="AU1409" s="97">
        <f t="shared" si="710"/>
        <v>3.8117989669990836E-8</v>
      </c>
      <c r="AV1409" s="2"/>
      <c r="AW1409" s="2"/>
      <c r="AX1409" s="2"/>
      <c r="AY1409" s="2"/>
      <c r="AZ1409" s="2"/>
      <c r="BA1409" s="2"/>
      <c r="BC1409" s="10"/>
      <c r="BE1409" s="10"/>
      <c r="BI1409" s="10"/>
    </row>
    <row r="1410" spans="1:61" x14ac:dyDescent="0.2">
      <c r="A1410" s="9">
        <f>Raw_Data!A1408</f>
        <v>40776.143020833333</v>
      </c>
      <c r="B1410" s="10">
        <f>Raw_Data!J1408</f>
        <v>-9.3801461882521801E-3</v>
      </c>
      <c r="C1410" s="10">
        <f>Raw_Data!K1408</f>
        <v>-0.2726927694855501</v>
      </c>
      <c r="D1410" s="10">
        <f>Raw_Data!L1408</f>
        <v>1.4053590894225657E-2</v>
      </c>
      <c r="E1410" s="10">
        <f>Raw_Data!M1408</f>
        <v>1.8404799468904443E-2</v>
      </c>
      <c r="F1410" s="10">
        <f>Raw_Data!N1408</f>
        <v>1.8477403976694378E-2</v>
      </c>
      <c r="J1410" s="74">
        <f t="shared" si="683"/>
        <v>390328.99999972433</v>
      </c>
      <c r="K1410" s="69">
        <f t="shared" si="684"/>
        <v>4398.2961361252737</v>
      </c>
      <c r="L1410" s="69">
        <f>K1410+$D$8-$B$8*Q1410+Phase_Relations!$C$24*Q1410</f>
        <v>4646.944869146766</v>
      </c>
      <c r="M1410" s="69">
        <f t="shared" si="685"/>
        <v>7.9026872477181015E-2</v>
      </c>
      <c r="N1410" s="69">
        <f t="shared" si="686"/>
        <v>0.20072825609203979</v>
      </c>
      <c r="O1410" s="70">
        <f t="shared" si="687"/>
        <v>42.223928062820953</v>
      </c>
      <c r="P1410" s="70">
        <f t="shared" si="688"/>
        <v>291.19950388152381</v>
      </c>
      <c r="Q1410" s="70">
        <f t="shared" si="689"/>
        <v>55.254243155281657</v>
      </c>
      <c r="R1410" s="111">
        <f t="shared" si="690"/>
        <v>381.06374589849418</v>
      </c>
      <c r="S1410" s="70">
        <f t="shared" si="680"/>
        <v>-89.864242016970366</v>
      </c>
      <c r="T1410" s="113">
        <f t="shared" si="691"/>
        <v>0.61497312752281896</v>
      </c>
      <c r="U1410" s="70">
        <f t="shared" si="692"/>
        <v>1.5620317439079603</v>
      </c>
      <c r="V1410" s="70">
        <f>(L1410/Phase_Relations!C$24)</f>
        <v>954.2868614380136</v>
      </c>
      <c r="W1410" s="70">
        <f t="shared" si="693"/>
        <v>137417.30804707395</v>
      </c>
      <c r="X1410" s="70">
        <f t="shared" si="694"/>
        <v>6581.2886995725075</v>
      </c>
      <c r="Y1410" s="70">
        <f t="shared" si="695"/>
        <v>899.03261828273196</v>
      </c>
      <c r="Z1410" s="70">
        <f t="shared" si="696"/>
        <v>129460.6970327134</v>
      </c>
      <c r="AA1410" s="70">
        <f t="shared" si="697"/>
        <v>6200.2249536740137</v>
      </c>
      <c r="AB1410" s="70">
        <f t="shared" si="698"/>
        <v>11.387157417461236</v>
      </c>
      <c r="AC1410" s="70">
        <f t="shared" si="699"/>
        <v>0.11387157417461236</v>
      </c>
      <c r="AD1410" s="70">
        <f t="shared" si="700"/>
        <v>6260.1344483519933</v>
      </c>
      <c r="AE1410" s="70">
        <f t="shared" si="701"/>
        <v>3.7965836606146381</v>
      </c>
      <c r="AF1410" s="70">
        <f t="shared" si="702"/>
        <v>-1.4493706710386417E-2</v>
      </c>
      <c r="AG1410" s="70">
        <f t="shared" si="703"/>
        <v>-1.3654505389317987E-2</v>
      </c>
      <c r="AH1410" s="70">
        <f>(U1410-Phase_Relations!$B$37)/Phase_Relations!$B$37</f>
        <v>0.96902662020736197</v>
      </c>
      <c r="AI1410" s="70">
        <f>(U1410-Phase_Relations!G$20)/Phase_Relations!G$20</f>
        <v>0.89318627829083386</v>
      </c>
      <c r="AJ1410" s="70">
        <f t="shared" si="704"/>
        <v>0.96899841963133104</v>
      </c>
      <c r="AK1410" s="70">
        <f t="shared" si="705"/>
        <v>0.49213484991143086</v>
      </c>
      <c r="AL1410" s="71">
        <f>(1/(J1411-J1409))*((M1411-M1409)/Phase_Relations!B$22)</f>
        <v>-4.4625873144510009E-8</v>
      </c>
      <c r="AM1410" s="71">
        <f t="shared" si="706"/>
        <v>-0.40097521963738364</v>
      </c>
      <c r="AN1410" s="71">
        <f>SUM(AM$27:AM1410)</f>
        <v>722.88035162802498</v>
      </c>
      <c r="AO1410" s="71">
        <f>(1/10000)*((AL1410*Phase_Relations!B$22*H$7*U1410))/(2*(P1410-R1410))</f>
        <v>6.8589108608021954E-13</v>
      </c>
      <c r="AP1410" s="71">
        <f t="shared" si="707"/>
        <v>4.410594067926991E-13</v>
      </c>
      <c r="AQ1410" s="72">
        <f t="shared" si="708"/>
        <v>6.8436335757898931E-20</v>
      </c>
      <c r="AR1410" s="72">
        <f t="shared" si="709"/>
        <v>4.4007700734157963E-20</v>
      </c>
      <c r="AS1410" s="71">
        <f t="shared" si="681"/>
        <v>1.1057543920131851E-6</v>
      </c>
      <c r="AT1410" s="72">
        <f t="shared" si="682"/>
        <v>6.1767546915168723E-8</v>
      </c>
      <c r="AU1410" s="97">
        <f t="shared" si="710"/>
        <v>4.6480074639768823E-8</v>
      </c>
      <c r="AV1410" s="2"/>
      <c r="AW1410" s="2"/>
      <c r="AX1410" s="2"/>
      <c r="AY1410" s="2"/>
      <c r="AZ1410" s="2"/>
      <c r="BA1410" s="2"/>
      <c r="BC1410" s="10"/>
      <c r="BE1410" s="10"/>
      <c r="BI1410" s="10"/>
    </row>
    <row r="1411" spans="1:61" x14ac:dyDescent="0.2">
      <c r="A1411" s="9">
        <f>Raw_Data!A1409</f>
        <v>40776.148969907408</v>
      </c>
      <c r="B1411" s="10">
        <f>Raw_Data!J1409</f>
        <v>-9.2849435069929306E-3</v>
      </c>
      <c r="C1411" s="10">
        <f>Raw_Data!K1409</f>
        <v>-0.27247424037687029</v>
      </c>
      <c r="D1411" s="10">
        <f>Raw_Data!L1409</f>
        <v>1.4029457679615056E-2</v>
      </c>
      <c r="E1411" s="10">
        <f>Raw_Data!M1409</f>
        <v>1.8661179244396444E-2</v>
      </c>
      <c r="F1411" s="10">
        <f>Raw_Data!N1409</f>
        <v>1.8746733972739078E-2</v>
      </c>
      <c r="J1411" s="74">
        <f t="shared" si="683"/>
        <v>390842.99999980722</v>
      </c>
      <c r="K1411" s="69">
        <f t="shared" si="684"/>
        <v>4353.6561511263462</v>
      </c>
      <c r="L1411" s="69">
        <f>K1411+$D$8-$B$8*Q1411+Phase_Relations!$C$24*Q1411</f>
        <v>4605.7065846908554</v>
      </c>
      <c r="M1411" s="69">
        <f t="shared" si="685"/>
        <v>7.8990308395689351E-2</v>
      </c>
      <c r="N1411" s="69">
        <f t="shared" si="686"/>
        <v>0.20063538332505096</v>
      </c>
      <c r="O1411" s="70">
        <f t="shared" si="687"/>
        <v>42.151419966825266</v>
      </c>
      <c r="P1411" s="70">
        <f t="shared" si="688"/>
        <v>290.6994480470708</v>
      </c>
      <c r="Q1411" s="70">
        <f t="shared" si="689"/>
        <v>56.023937521094538</v>
      </c>
      <c r="R1411" s="111">
        <f t="shared" si="690"/>
        <v>386.37198290410026</v>
      </c>
      <c r="S1411" s="70">
        <f t="shared" si="680"/>
        <v>-95.672534857029461</v>
      </c>
      <c r="T1411" s="113">
        <f t="shared" si="691"/>
        <v>0.61500969160431063</v>
      </c>
      <c r="U1411" s="70">
        <f t="shared" si="692"/>
        <v>1.562124616674949</v>
      </c>
      <c r="V1411" s="70">
        <f>(L1411/Phase_Relations!C$24)</f>
        <v>945.81825375002427</v>
      </c>
      <c r="W1411" s="70">
        <f t="shared" si="693"/>
        <v>136197.82854000351</v>
      </c>
      <c r="X1411" s="70">
        <f t="shared" si="694"/>
        <v>6522.8845086208566</v>
      </c>
      <c r="Y1411" s="70">
        <f t="shared" si="695"/>
        <v>889.79431622892969</v>
      </c>
      <c r="Z1411" s="70">
        <f t="shared" si="696"/>
        <v>128130.38153696587</v>
      </c>
      <c r="AA1411" s="70">
        <f t="shared" si="697"/>
        <v>6136.5125257167565</v>
      </c>
      <c r="AB1411" s="70">
        <f t="shared" si="698"/>
        <v>11.381888817822672</v>
      </c>
      <c r="AC1411" s="70">
        <f t="shared" si="699"/>
        <v>0.11381888817822672</v>
      </c>
      <c r="AD1411" s="70">
        <f t="shared" si="700"/>
        <v>6200.2942156214431</v>
      </c>
      <c r="AE1411" s="70">
        <f t="shared" si="701"/>
        <v>3.7924122980771608</v>
      </c>
      <c r="AF1411" s="70">
        <f t="shared" si="702"/>
        <v>-1.5590701470271133E-2</v>
      </c>
      <c r="AG1411" s="70">
        <f t="shared" si="703"/>
        <v>-1.4667212753895232E-2</v>
      </c>
      <c r="AH1411" s="70">
        <f>(U1411-Phase_Relations!$B$37)/Phase_Relations!$B$37</f>
        <v>0.96914369142003498</v>
      </c>
      <c r="AI1411" s="70">
        <f>(U1411-Phase_Relations!G$20)/Phase_Relations!G$20</f>
        <v>0.89329884031063633</v>
      </c>
      <c r="AJ1411" s="70">
        <f t="shared" si="704"/>
        <v>0.96910682279543847</v>
      </c>
      <c r="AK1411" s="70">
        <f t="shared" si="705"/>
        <v>0.49216504394412347</v>
      </c>
      <c r="AL1411" s="71">
        <f>(1/(J1412-J1410))*((M1412-M1410)/Phase_Relations!B$22)</f>
        <v>8.6147803217798616E-9</v>
      </c>
      <c r="AM1411" s="71">
        <f t="shared" si="706"/>
        <v>-0.32824504977679869</v>
      </c>
      <c r="AN1411" s="71">
        <f>SUM(AM$27:AM1411)</f>
        <v>722.55210657824819</v>
      </c>
      <c r="AO1411" s="71">
        <f>(1/10000)*((AL1411*Phase_Relations!B$22*H$7*U1411))/(2*(P1411-R1411))</f>
        <v>-1.2437643229832675E-13</v>
      </c>
      <c r="AP1411" s="71">
        <f t="shared" si="707"/>
        <v>5.77881525772916E-13</v>
      </c>
      <c r="AQ1411" s="72">
        <f t="shared" si="708"/>
        <v>-1.2409940082152277E-20</v>
      </c>
      <c r="AR1411" s="72">
        <f t="shared" si="709"/>
        <v>5.7659437378162376E-20</v>
      </c>
      <c r="AS1411" s="71">
        <f t="shared" si="681"/>
        <v>9.9358552402282003E-7</v>
      </c>
      <c r="AT1411" s="72">
        <f t="shared" si="682"/>
        <v>-1.246512700036327E-8</v>
      </c>
      <c r="AU1411" s="97">
        <f t="shared" si="710"/>
        <v>5.3442022635240541E-8</v>
      </c>
      <c r="AV1411" s="2"/>
      <c r="AW1411" s="2"/>
      <c r="AX1411" s="2"/>
      <c r="AY1411" s="2"/>
      <c r="AZ1411" s="2"/>
      <c r="BA1411" s="2"/>
      <c r="BC1411" s="10"/>
      <c r="BE1411" s="10"/>
      <c r="BI1411" s="10"/>
    </row>
    <row r="1412" spans="1:61" x14ac:dyDescent="0.2">
      <c r="A1412" s="9">
        <f>Raw_Data!A1410</f>
        <v>40776.154930555553</v>
      </c>
      <c r="B1412" s="10">
        <f>Raw_Data!J1410</f>
        <v>-9.174776332421971E-3</v>
      </c>
      <c r="C1412" s="10">
        <f>Raw_Data!K1410</f>
        <v>-0.27253599860323074</v>
      </c>
      <c r="D1412" s="10">
        <f>Raw_Data!L1410</f>
        <v>1.3872176104276157E-2</v>
      </c>
      <c r="E1412" s="10">
        <f>Raw_Data!M1410</f>
        <v>1.8394288693840244E-2</v>
      </c>
      <c r="F1412" s="10">
        <f>Raw_Data!N1410</f>
        <v>1.8479925882666077E-2</v>
      </c>
      <c r="J1412" s="74">
        <f t="shared" si="683"/>
        <v>391357.99999949522</v>
      </c>
      <c r="K1412" s="69">
        <f t="shared" si="684"/>
        <v>4301.9994020183049</v>
      </c>
      <c r="L1412" s="69">
        <f>K1412+$D$8-$B$8*Q1412+Phase_Relations!$C$24*Q1412</f>
        <v>4550.5086758754587</v>
      </c>
      <c r="M1412" s="69">
        <f t="shared" si="685"/>
        <v>7.9042483053540447E-2</v>
      </c>
      <c r="N1412" s="69">
        <f t="shared" si="686"/>
        <v>0.20076790695599273</v>
      </c>
      <c r="O1412" s="70">
        <f t="shared" si="687"/>
        <v>41.678868433718847</v>
      </c>
      <c r="P1412" s="70">
        <f t="shared" si="688"/>
        <v>287.44047195668173</v>
      </c>
      <c r="Q1412" s="70">
        <f t="shared" si="689"/>
        <v>55.222688075198946</v>
      </c>
      <c r="R1412" s="111">
        <f t="shared" si="690"/>
        <v>380.84612465654442</v>
      </c>
      <c r="S1412" s="70">
        <f t="shared" si="680"/>
        <v>-93.405652699862685</v>
      </c>
      <c r="T1412" s="113">
        <f t="shared" si="691"/>
        <v>0.6149575169464595</v>
      </c>
      <c r="U1412" s="70">
        <f t="shared" si="692"/>
        <v>1.5619920930440072</v>
      </c>
      <c r="V1412" s="70">
        <f>(L1412/Phase_Relations!C$24)</f>
        <v>934.4829268536115</v>
      </c>
      <c r="W1412" s="70">
        <f t="shared" si="693"/>
        <v>134565.54146692005</v>
      </c>
      <c r="X1412" s="70">
        <f t="shared" si="694"/>
        <v>6444.7098403697346</v>
      </c>
      <c r="Y1412" s="70">
        <f t="shared" si="695"/>
        <v>879.2602387784126</v>
      </c>
      <c r="Z1412" s="70">
        <f t="shared" si="696"/>
        <v>126613.47438409142</v>
      </c>
      <c r="AA1412" s="70">
        <f t="shared" si="697"/>
        <v>6063.8637157131898</v>
      </c>
      <c r="AB1412" s="70">
        <f t="shared" si="698"/>
        <v>11.389406780049061</v>
      </c>
      <c r="AC1412" s="70">
        <f t="shared" si="699"/>
        <v>0.11389406780049061</v>
      </c>
      <c r="AD1412" s="70">
        <f t="shared" si="700"/>
        <v>6126.134150846432</v>
      </c>
      <c r="AE1412" s="70">
        <f t="shared" si="701"/>
        <v>3.7871865028091829</v>
      </c>
      <c r="AF1412" s="70">
        <f t="shared" si="702"/>
        <v>-1.5403653030298515E-2</v>
      </c>
      <c r="AG1412" s="70">
        <f t="shared" si="703"/>
        <v>-1.4493383722998455E-2</v>
      </c>
      <c r="AH1412" s="70">
        <f>(U1412-Phase_Relations!$B$37)/Phase_Relations!$B$37</f>
        <v>0.968976638120287</v>
      </c>
      <c r="AI1412" s="70">
        <f>(U1412-Phase_Relations!G$20)/Phase_Relations!G$20</f>
        <v>0.89313822134714427</v>
      </c>
      <c r="AJ1412" s="70">
        <f t="shared" si="704"/>
        <v>0.96922986251988119</v>
      </c>
      <c r="AK1412" s="70">
        <f t="shared" si="705"/>
        <v>0.49212195785387025</v>
      </c>
      <c r="AL1412" s="71">
        <f>(1/(J1413-J1411))*((M1413-M1411)/Phase_Relations!B$22)</f>
        <v>2.158740015912159E-8</v>
      </c>
      <c r="AM1412" s="71">
        <f t="shared" si="706"/>
        <v>0.46334811422696354</v>
      </c>
      <c r="AN1412" s="71">
        <f>SUM(AM$27:AM1412)</f>
        <v>723.01545469247515</v>
      </c>
      <c r="AO1412" s="71">
        <f>(1/10000)*((AL1412*Phase_Relations!B$22*H$7*U1412))/(2*(P1412-R1412))</f>
        <v>-3.1920633791762318E-13</v>
      </c>
      <c r="AP1412" s="71">
        <f t="shared" si="707"/>
        <v>5.4683749239395531E-13</v>
      </c>
      <c r="AQ1412" s="72">
        <f t="shared" si="708"/>
        <v>-3.1849534949671079E-20</v>
      </c>
      <c r="AR1412" s="72">
        <f t="shared" si="709"/>
        <v>5.4561948673733448E-20</v>
      </c>
      <c r="AS1412" s="71">
        <f t="shared" si="681"/>
        <v>-1.1439513354509516E-6</v>
      </c>
      <c r="AT1412" s="72">
        <f t="shared" si="682"/>
        <v>2.7786114704865165E-8</v>
      </c>
      <c r="AU1412" s="97">
        <f t="shared" si="710"/>
        <v>-1.8017272562563049E-7</v>
      </c>
      <c r="AV1412" s="2"/>
      <c r="AW1412" s="2"/>
      <c r="AX1412" s="2"/>
      <c r="AY1412" s="2"/>
      <c r="AZ1412" s="2"/>
      <c r="BA1412" s="2"/>
      <c r="BC1412" s="10"/>
      <c r="BE1412" s="10"/>
      <c r="BI1412" s="10"/>
    </row>
    <row r="1413" spans="1:61" x14ac:dyDescent="0.2">
      <c r="A1413" s="9">
        <f>Raw_Data!A1411</f>
        <v>40776.160879629628</v>
      </c>
      <c r="B1413" s="10">
        <f>Raw_Data!J1411</f>
        <v>-9.0925310021175397E-3</v>
      </c>
      <c r="C1413" s="10">
        <f>Raw_Data!K1411</f>
        <v>-0.27240891917590027</v>
      </c>
      <c r="D1413" s="10">
        <f>Raw_Data!L1411</f>
        <v>1.3844943101765256E-2</v>
      </c>
      <c r="E1413" s="10">
        <f>Raw_Data!M1411</f>
        <v>1.8443362730637042E-2</v>
      </c>
      <c r="F1413" s="10">
        <f>Raw_Data!N1411</f>
        <v>1.8524232543504677E-2</v>
      </c>
      <c r="J1413" s="74">
        <f t="shared" si="683"/>
        <v>391871.99999957811</v>
      </c>
      <c r="K1413" s="69">
        <f t="shared" si="684"/>
        <v>4263.4350437202038</v>
      </c>
      <c r="L1413" s="69">
        <f>K1413+$D$8-$B$8*Q1413+Phase_Relations!$C$24*Q1413</f>
        <v>4512.5954421728893</v>
      </c>
      <c r="M1413" s="69">
        <f t="shared" si="685"/>
        <v>7.9029426254299581E-2</v>
      </c>
      <c r="N1413" s="69">
        <f t="shared" si="686"/>
        <v>0.20073474268592095</v>
      </c>
      <c r="O1413" s="70">
        <f t="shared" si="687"/>
        <v>41.597047043896872</v>
      </c>
      <c r="P1413" s="70">
        <f t="shared" si="688"/>
        <v>286.87618650963361</v>
      </c>
      <c r="Q1413" s="70">
        <f t="shared" si="689"/>
        <v>55.370016426500065</v>
      </c>
      <c r="R1413" s="111">
        <f t="shared" si="690"/>
        <v>381.86218225172456</v>
      </c>
      <c r="S1413" s="70">
        <f t="shared" si="680"/>
        <v>-94.98599574209095</v>
      </c>
      <c r="T1413" s="113">
        <f t="shared" si="691"/>
        <v>0.61497057374570041</v>
      </c>
      <c r="U1413" s="70">
        <f t="shared" si="692"/>
        <v>1.5620252573140792</v>
      </c>
      <c r="V1413" s="70">
        <f>(L1413/Phase_Relations!C$24)</f>
        <v>926.69714462124466</v>
      </c>
      <c r="W1413" s="70">
        <f t="shared" si="693"/>
        <v>133444.38882545923</v>
      </c>
      <c r="X1413" s="70">
        <f t="shared" si="694"/>
        <v>6391.0147904913429</v>
      </c>
      <c r="Y1413" s="70">
        <f t="shared" si="695"/>
        <v>871.32712819474455</v>
      </c>
      <c r="Z1413" s="70">
        <f t="shared" si="696"/>
        <v>125471.10646004321</v>
      </c>
      <c r="AA1413" s="70">
        <f t="shared" si="697"/>
        <v>6009.1526082396185</v>
      </c>
      <c r="AB1413" s="70">
        <f t="shared" si="698"/>
        <v>11.387525396873134</v>
      </c>
      <c r="AC1413" s="70">
        <f t="shared" si="699"/>
        <v>0.11387525396873134</v>
      </c>
      <c r="AD1413" s="70">
        <f t="shared" si="700"/>
        <v>6072.4766054010124</v>
      </c>
      <c r="AE1413" s="70">
        <f t="shared" si="701"/>
        <v>3.7833658503335168</v>
      </c>
      <c r="AF1413" s="70">
        <f t="shared" si="702"/>
        <v>-1.5806886916442799E-2</v>
      </c>
      <c r="AG1413" s="70">
        <f t="shared" si="703"/>
        <v>-1.4862427776479673E-2</v>
      </c>
      <c r="AH1413" s="70">
        <f>(U1413-Phase_Relations!$B$37)/Phase_Relations!$B$37</f>
        <v>0.96901844350027755</v>
      </c>
      <c r="AI1413" s="70">
        <f>(U1413-Phase_Relations!G$20)/Phase_Relations!G$20</f>
        <v>0.89317841652325036</v>
      </c>
      <c r="AJ1413" s="70">
        <f t="shared" si="704"/>
        <v>0.96933180782041262</v>
      </c>
      <c r="AK1413" s="70">
        <f t="shared" si="705"/>
        <v>0.4921327409090574</v>
      </c>
      <c r="AL1413" s="71">
        <f>(1/(J1414-J1412))*((M1414-M1412)/Phase_Relations!B$22)</f>
        <v>-6.455624453007892E-8</v>
      </c>
      <c r="AM1413" s="71">
        <f t="shared" si="706"/>
        <v>-0.1147513052324005</v>
      </c>
      <c r="AN1413" s="71">
        <f>SUM(AM$27:AM1413)</f>
        <v>722.90070338724274</v>
      </c>
      <c r="AO1413" s="71">
        <f>(1/10000)*((AL1413*Phase_Relations!B$22*H$7*U1413))/(2*(P1413-R1413))</f>
        <v>9.3871168155363537E-13</v>
      </c>
      <c r="AP1413" s="71">
        <f t="shared" si="707"/>
        <v>6.2239120195760736E-13</v>
      </c>
      <c r="AQ1413" s="72">
        <f t="shared" si="708"/>
        <v>9.3662082978510913E-20</v>
      </c>
      <c r="AR1413" s="72">
        <f t="shared" si="709"/>
        <v>6.2100491075563303E-20</v>
      </c>
      <c r="AS1413" s="71">
        <f t="shared" si="681"/>
        <v>3.95695225424915E-7</v>
      </c>
      <c r="AT1413" s="72">
        <f t="shared" si="682"/>
        <v>2.3623012537668862E-7</v>
      </c>
      <c r="AU1413" s="97">
        <f t="shared" si="710"/>
        <v>-1.7592963012083242E-7</v>
      </c>
      <c r="AV1413" s="2"/>
      <c r="AW1413" s="2"/>
      <c r="AX1413" s="2"/>
      <c r="AY1413" s="2"/>
      <c r="AZ1413" s="2"/>
      <c r="BA1413" s="2"/>
      <c r="BC1413" s="10"/>
      <c r="BE1413" s="10"/>
      <c r="BI1413" s="10"/>
    </row>
    <row r="1414" spans="1:61" x14ac:dyDescent="0.2">
      <c r="A1414" s="9">
        <f>Raw_Data!A1412</f>
        <v>40776.16684027778</v>
      </c>
      <c r="B1414" s="10">
        <f>Raw_Data!J1412</f>
        <v>-8.9983378303277305E-3</v>
      </c>
      <c r="C1414" s="10">
        <f>Raw_Data!K1412</f>
        <v>-0.27196711032575038</v>
      </c>
      <c r="D1414" s="10">
        <f>Raw_Data!L1412</f>
        <v>1.3793173080855956E-2</v>
      </c>
      <c r="E1414" s="10">
        <f>Raw_Data!M1412</f>
        <v>1.8695870740399141E-2</v>
      </c>
      <c r="F1414" s="10">
        <f>Raw_Data!N1412</f>
        <v>1.8781251813716177E-2</v>
      </c>
      <c r="J1414" s="74">
        <f t="shared" si="683"/>
        <v>392386.99999989476</v>
      </c>
      <c r="K1414" s="69">
        <f t="shared" si="684"/>
        <v>4219.2684118556208</v>
      </c>
      <c r="L1414" s="69">
        <f>K1414+$D$8-$B$8*Q1414+Phase_Relations!$C$24*Q1414</f>
        <v>4471.7791394529331</v>
      </c>
      <c r="M1414" s="69">
        <f t="shared" si="685"/>
        <v>7.892550268402565E-2</v>
      </c>
      <c r="N1414" s="69">
        <f t="shared" si="686"/>
        <v>0.20047077681742514</v>
      </c>
      <c r="O1414" s="70">
        <f t="shared" si="687"/>
        <v>41.441504332063474</v>
      </c>
      <c r="P1414" s="70">
        <f t="shared" si="688"/>
        <v>285.80347815216192</v>
      </c>
      <c r="Q1414" s="70">
        <f t="shared" si="689"/>
        <v>56.128087113095916</v>
      </c>
      <c r="R1414" s="111">
        <f t="shared" si="690"/>
        <v>387.09025595238563</v>
      </c>
      <c r="S1414" s="70">
        <f t="shared" si="680"/>
        <v>-101.28677780022372</v>
      </c>
      <c r="T1414" s="113">
        <f t="shared" si="691"/>
        <v>0.6150744973159743</v>
      </c>
      <c r="U1414" s="70">
        <f t="shared" si="692"/>
        <v>1.5622892231825747</v>
      </c>
      <c r="V1414" s="70">
        <f>(L1414/Phase_Relations!C$24)</f>
        <v>918.31519421835935</v>
      </c>
      <c r="W1414" s="70">
        <f t="shared" si="693"/>
        <v>132237.38796744373</v>
      </c>
      <c r="X1414" s="70">
        <f t="shared" si="694"/>
        <v>6333.2082359886854</v>
      </c>
      <c r="Y1414" s="70">
        <f t="shared" si="695"/>
        <v>862.18710710526341</v>
      </c>
      <c r="Z1414" s="70">
        <f t="shared" si="696"/>
        <v>124154.94342315794</v>
      </c>
      <c r="AA1414" s="70">
        <f t="shared" si="697"/>
        <v>5946.1179800362997</v>
      </c>
      <c r="AB1414" s="70">
        <f t="shared" si="698"/>
        <v>11.372550819023875</v>
      </c>
      <c r="AC1414" s="70">
        <f t="shared" si="699"/>
        <v>0.11372550819023874</v>
      </c>
      <c r="AD1414" s="70">
        <f t="shared" si="700"/>
        <v>6013.6424985697822</v>
      </c>
      <c r="AE1414" s="70">
        <f t="shared" si="701"/>
        <v>3.7791376064194151</v>
      </c>
      <c r="AF1414" s="70">
        <f t="shared" si="702"/>
        <v>-1.7034101600453846E-2</v>
      </c>
      <c r="AG1414" s="70">
        <f t="shared" si="703"/>
        <v>-1.5992965022791756E-2</v>
      </c>
      <c r="AH1414" s="70">
        <f>(U1414-Phase_Relations!$B$37)/Phase_Relations!$B$37</f>
        <v>0.96935118694414224</v>
      </c>
      <c r="AI1414" s="70">
        <f>(U1414-Phase_Relations!G$20)/Phase_Relations!G$20</f>
        <v>0.89349834379881432</v>
      </c>
      <c r="AJ1414" s="70">
        <f t="shared" si="704"/>
        <v>0.96948732551970607</v>
      </c>
      <c r="AK1414" s="70">
        <f t="shared" si="705"/>
        <v>0.49221855064270792</v>
      </c>
      <c r="AL1414" s="71">
        <f>(1/(J1415-J1413))*((M1415-M1413)/Phase_Relations!B$22)</f>
        <v>-1.0647426747354806E-7</v>
      </c>
      <c r="AM1414" s="71">
        <f t="shared" si="706"/>
        <v>-0.90492265708917496</v>
      </c>
      <c r="AN1414" s="71">
        <f>SUM(AM$27:AM1414)</f>
        <v>721.99578073015357</v>
      </c>
      <c r="AO1414" s="71">
        <f>(1/10000)*((AL1414*Phase_Relations!B$22*H$7*U1414))/(2*(P1414-R1414))</f>
        <v>1.4521745951630475E-12</v>
      </c>
      <c r="AP1414" s="71">
        <f t="shared" si="707"/>
        <v>7.6488841733852098E-13</v>
      </c>
      <c r="AQ1414" s="72">
        <f t="shared" si="708"/>
        <v>1.4489400750434295E-19</v>
      </c>
      <c r="AR1414" s="72">
        <f t="shared" si="709"/>
        <v>7.6318473309601677E-20</v>
      </c>
      <c r="AS1414" s="71">
        <f t="shared" si="681"/>
        <v>2.8723050270959351E-6</v>
      </c>
      <c r="AT1414" s="72">
        <f t="shared" si="682"/>
        <v>5.0344513045931479E-8</v>
      </c>
      <c r="AU1414" s="97">
        <f t="shared" si="710"/>
        <v>-1.6889512569263428E-7</v>
      </c>
      <c r="AV1414" s="2"/>
      <c r="AW1414" s="2"/>
      <c r="AX1414" s="2"/>
      <c r="AY1414" s="2"/>
      <c r="AZ1414" s="2"/>
      <c r="BA1414" s="2"/>
      <c r="BC1414" s="10"/>
      <c r="BE1414" s="10"/>
      <c r="BI1414" s="10"/>
    </row>
    <row r="1415" spans="1:61" x14ac:dyDescent="0.2">
      <c r="A1415" s="9">
        <f>Raw_Data!A1413</f>
        <v>40776.172789351855</v>
      </c>
      <c r="B1415" s="10">
        <f>Raw_Data!J1413</f>
        <v>-8.9055460952131398E-3</v>
      </c>
      <c r="C1415" s="10">
        <f>Raw_Data!K1413</f>
        <v>-0.27157637077817043</v>
      </c>
      <c r="D1415" s="10">
        <f>Raw_Data!L1413</f>
        <v>1.3694549943982556E-2</v>
      </c>
      <c r="E1415" s="10">
        <f>Raw_Data!M1413</f>
        <v>1.8430916072707942E-2</v>
      </c>
      <c r="F1415" s="10">
        <f>Raw_Data!N1413</f>
        <v>1.8516296308598579E-2</v>
      </c>
      <c r="J1415" s="74">
        <f t="shared" si="683"/>
        <v>392900.99999997765</v>
      </c>
      <c r="K1415" s="69">
        <f t="shared" si="684"/>
        <v>4175.7589055187154</v>
      </c>
      <c r="L1415" s="69">
        <f>K1415+$D$8-$B$8*Q1415+Phase_Relations!$C$24*Q1415</f>
        <v>4424.754159107868</v>
      </c>
      <c r="M1415" s="69">
        <f t="shared" si="685"/>
        <v>7.8836487534838143E-2</v>
      </c>
      <c r="N1415" s="69">
        <f t="shared" si="686"/>
        <v>0.20024467833848889</v>
      </c>
      <c r="O1415" s="70">
        <f t="shared" si="687"/>
        <v>41.14519171929323</v>
      </c>
      <c r="P1415" s="70">
        <f t="shared" si="688"/>
        <v>283.75994289167744</v>
      </c>
      <c r="Q1415" s="70">
        <f t="shared" si="689"/>
        <v>55.332649506808977</v>
      </c>
      <c r="R1415" s="111">
        <f t="shared" si="690"/>
        <v>381.60447935730332</v>
      </c>
      <c r="S1415" s="70">
        <f t="shared" si="680"/>
        <v>-97.844536465625879</v>
      </c>
      <c r="T1415" s="113">
        <f t="shared" si="691"/>
        <v>0.61516351246516177</v>
      </c>
      <c r="U1415" s="70">
        <f t="shared" si="692"/>
        <v>1.5625153216615109</v>
      </c>
      <c r="V1415" s="70">
        <f>(L1415/Phase_Relations!C$24)</f>
        <v>908.65824278761943</v>
      </c>
      <c r="W1415" s="70">
        <f t="shared" si="693"/>
        <v>130846.78696141719</v>
      </c>
      <c r="X1415" s="70">
        <f t="shared" si="694"/>
        <v>6266.608570949099</v>
      </c>
      <c r="Y1415" s="70">
        <f t="shared" si="695"/>
        <v>853.32559328081049</v>
      </c>
      <c r="Z1415" s="70">
        <f t="shared" si="696"/>
        <v>122878.88543243671</v>
      </c>
      <c r="AA1415" s="70">
        <f t="shared" si="697"/>
        <v>5885.0040915917953</v>
      </c>
      <c r="AB1415" s="70">
        <f t="shared" si="698"/>
        <v>11.359724428651042</v>
      </c>
      <c r="AC1415" s="70">
        <f t="shared" si="699"/>
        <v>0.11359724428651041</v>
      </c>
      <c r="AD1415" s="70">
        <f t="shared" si="700"/>
        <v>5950.2337825688792</v>
      </c>
      <c r="AE1415" s="70">
        <f t="shared" si="701"/>
        <v>3.7745340293394829</v>
      </c>
      <c r="AF1415" s="70">
        <f t="shared" si="702"/>
        <v>-1.6626077899490561E-2</v>
      </c>
      <c r="AG1415" s="70">
        <f t="shared" si="703"/>
        <v>-1.5613634609191331E-2</v>
      </c>
      <c r="AH1415" s="70">
        <f>(U1415-Phase_Relations!$B$37)/Phase_Relations!$B$37</f>
        <v>0.96963619646814836</v>
      </c>
      <c r="AI1415" s="70">
        <f>(U1415-Phase_Relations!G$20)/Phase_Relations!G$20</f>
        <v>0.89377237570599788</v>
      </c>
      <c r="AJ1415" s="70">
        <f t="shared" si="704"/>
        <v>0.96965077248009424</v>
      </c>
      <c r="AK1415" s="70">
        <f t="shared" si="705"/>
        <v>0.49229202743473682</v>
      </c>
      <c r="AL1415" s="71">
        <f>(1/(J1416-J1414))*((M1416-M1414)/Phase_Relations!B$22)</f>
        <v>-1.0781861323220923E-7</v>
      </c>
      <c r="AM1415" s="71">
        <f t="shared" si="706"/>
        <v>-0.76726673777082044</v>
      </c>
      <c r="AN1415" s="71">
        <f>SUM(AM$27:AM1415)</f>
        <v>721.22851399238277</v>
      </c>
      <c r="AO1415" s="71">
        <f>(1/10000)*((AL1415*Phase_Relations!B$22*H$7*U1415))/(2*(P1415-R1415))</f>
        <v>1.5224636711805261E-12</v>
      </c>
      <c r="AP1415" s="71">
        <f t="shared" si="707"/>
        <v>8.3688183688411366E-13</v>
      </c>
      <c r="AQ1415" s="72">
        <f t="shared" si="708"/>
        <v>1.5190725917660926E-19</v>
      </c>
      <c r="AR1415" s="72">
        <f t="shared" si="709"/>
        <v>8.3501779715489618E-20</v>
      </c>
      <c r="AS1415" s="71">
        <f t="shared" si="681"/>
        <v>2.282376277393757E-6</v>
      </c>
      <c r="AT1415" s="72">
        <f t="shared" si="682"/>
        <v>6.6423776209055601E-8</v>
      </c>
      <c r="AU1415" s="97">
        <f t="shared" si="710"/>
        <v>-1.7218532502390758E-7</v>
      </c>
      <c r="AV1415" s="2"/>
      <c r="AW1415" s="2"/>
      <c r="AX1415" s="2"/>
      <c r="AY1415" s="2"/>
      <c r="AZ1415" s="2"/>
      <c r="BA1415" s="2"/>
      <c r="BC1415" s="10"/>
      <c r="BE1415" s="10"/>
      <c r="BI1415" s="10"/>
    </row>
    <row r="1416" spans="1:61" x14ac:dyDescent="0.2">
      <c r="A1416" s="9">
        <f>Raw_Data!A1414</f>
        <v>40776.178738425922</v>
      </c>
      <c r="B1416" s="10">
        <f>Raw_Data!J1414</f>
        <v>-8.7953432908962001E-3</v>
      </c>
      <c r="C1416" s="10">
        <f>Raw_Data!K1414</f>
        <v>-0.27111080876402038</v>
      </c>
      <c r="D1416" s="10">
        <f>Raw_Data!L1414</f>
        <v>1.3580344731533855E-2</v>
      </c>
      <c r="E1416" s="10">
        <f>Raw_Data!M1414</f>
        <v>1.8438909012389544E-2</v>
      </c>
      <c r="F1416" s="10">
        <f>Raw_Data!N1414</f>
        <v>1.8523144896853378E-2</v>
      </c>
      <c r="J1416" s="74">
        <f t="shared" si="683"/>
        <v>393414.99999943189</v>
      </c>
      <c r="K1416" s="69">
        <f t="shared" si="684"/>
        <v>4124.085449829462</v>
      </c>
      <c r="L1416" s="69">
        <f>K1416+$D$8-$B$8*Q1416+Phase_Relations!$C$24*Q1416</f>
        <v>4373.1867554159035</v>
      </c>
      <c r="M1416" s="69">
        <f t="shared" si="685"/>
        <v>7.873031778603036E-2</v>
      </c>
      <c r="N1416" s="69">
        <f t="shared" si="686"/>
        <v>0.19997500717651712</v>
      </c>
      <c r="O1416" s="70">
        <f t="shared" si="687"/>
        <v>40.802062855565275</v>
      </c>
      <c r="P1416" s="70">
        <f t="shared" si="688"/>
        <v>281.39353693493291</v>
      </c>
      <c r="Q1416" s="70">
        <f t="shared" si="689"/>
        <v>55.356645629854974</v>
      </c>
      <c r="R1416" s="111">
        <f t="shared" si="690"/>
        <v>381.76996986106877</v>
      </c>
      <c r="S1416" s="70">
        <f t="shared" si="680"/>
        <v>-100.37643292613586</v>
      </c>
      <c r="T1416" s="113">
        <f t="shared" si="691"/>
        <v>0.6152696822139696</v>
      </c>
      <c r="U1416" s="70">
        <f t="shared" si="692"/>
        <v>1.5627849928234827</v>
      </c>
      <c r="V1416" s="70">
        <f>(L1416/Phase_Relations!C$24)</f>
        <v>898.0684688162429</v>
      </c>
      <c r="W1416" s="70">
        <f t="shared" si="693"/>
        <v>129321.85950953898</v>
      </c>
      <c r="X1416" s="70">
        <f t="shared" si="694"/>
        <v>6193.5756470085726</v>
      </c>
      <c r="Y1416" s="70">
        <f t="shared" si="695"/>
        <v>842.71182318638796</v>
      </c>
      <c r="Z1416" s="70">
        <f t="shared" si="696"/>
        <v>121350.50253883986</v>
      </c>
      <c r="AA1416" s="70">
        <f t="shared" si="697"/>
        <v>5811.805677147504</v>
      </c>
      <c r="AB1416" s="70">
        <f t="shared" si="698"/>
        <v>11.344426193952495</v>
      </c>
      <c r="AC1416" s="70">
        <f t="shared" si="699"/>
        <v>0.11344426193952495</v>
      </c>
      <c r="AD1416" s="70">
        <f t="shared" si="700"/>
        <v>5878.7232990982611</v>
      </c>
      <c r="AE1416" s="70">
        <f t="shared" si="701"/>
        <v>3.769283019212248</v>
      </c>
      <c r="AF1416" s="70">
        <f t="shared" si="702"/>
        <v>-1.7271126823944615E-2</v>
      </c>
      <c r="AG1416" s="70">
        <f t="shared" si="703"/>
        <v>-1.6206540235706422E-2</v>
      </c>
      <c r="AH1416" s="70">
        <f>(U1416-Phase_Relations!$B$37)/Phase_Relations!$B$37</f>
        <v>0.96997613174711805</v>
      </c>
      <c r="AI1416" s="70">
        <f>(U1416-Phase_Relations!G$20)/Phase_Relations!G$20</f>
        <v>0.89409921781115165</v>
      </c>
      <c r="AJ1416" s="70">
        <f t="shared" si="704"/>
        <v>0.96984283832548024</v>
      </c>
      <c r="AK1416" s="70">
        <f t="shared" si="705"/>
        <v>0.49237963654253653</v>
      </c>
      <c r="AL1416" s="71">
        <f>(1/(J1417-J1415))*((M1417-M1415)/Phase_Relations!B$22)</f>
        <v>-5.7935733876567664E-8</v>
      </c>
      <c r="AM1416" s="71">
        <f t="shared" si="706"/>
        <v>-0.90481080837188255</v>
      </c>
      <c r="AN1416" s="71">
        <f>SUM(AM$27:AM1416)</f>
        <v>720.32370318401092</v>
      </c>
      <c r="AO1416" s="71">
        <f>(1/10000)*((AL1416*Phase_Relations!B$22*H$7*U1416))/(2*(P1416-R1416))</f>
        <v>7.9758959333580325E-13</v>
      </c>
      <c r="AP1416" s="71">
        <f t="shared" si="707"/>
        <v>9.5460322586413902E-13</v>
      </c>
      <c r="AQ1416" s="72">
        <f t="shared" si="708"/>
        <v>7.9581307170029497E-20</v>
      </c>
      <c r="AR1416" s="72">
        <f t="shared" si="709"/>
        <v>9.5247697785608671E-20</v>
      </c>
      <c r="AS1416" s="71">
        <f t="shared" si="681"/>
        <v>2.4134622353661306E-6</v>
      </c>
      <c r="AT1416" s="72">
        <f t="shared" si="682"/>
        <v>3.2908102344302792E-8</v>
      </c>
      <c r="AU1416" s="97">
        <f t="shared" si="710"/>
        <v>-1.6468900561785481E-7</v>
      </c>
      <c r="AV1416" s="2"/>
      <c r="AW1416" s="2"/>
      <c r="AX1416" s="2"/>
      <c r="AY1416" s="2"/>
      <c r="AZ1416" s="2"/>
      <c r="BA1416" s="2"/>
      <c r="BC1416" s="10"/>
      <c r="BE1416" s="10"/>
      <c r="BI1416" s="10"/>
    </row>
    <row r="1417" spans="1:61" x14ac:dyDescent="0.2">
      <c r="A1417" s="9">
        <f>Raw_Data!A1415</f>
        <v>40776.184699074074</v>
      </c>
      <c r="B1417" s="10">
        <f>Raw_Data!J1415</f>
        <v>-8.702658445019551E-3</v>
      </c>
      <c r="C1417" s="10">
        <f>Raw_Data!K1415</f>
        <v>-0.27102054674087039</v>
      </c>
      <c r="D1417" s="10">
        <f>Raw_Data!L1415</f>
        <v>1.3501294201785656E-2</v>
      </c>
      <c r="E1417" s="10">
        <f>Raw_Data!M1415</f>
        <v>1.8413243718701743E-2</v>
      </c>
      <c r="F1417" s="10">
        <f>Raw_Data!N1415</f>
        <v>1.8500340173659379E-2</v>
      </c>
      <c r="J1417" s="74">
        <f t="shared" si="683"/>
        <v>393929.99999974854</v>
      </c>
      <c r="K1417" s="69">
        <f t="shared" si="684"/>
        <v>4080.6260632361927</v>
      </c>
      <c r="L1417" s="69">
        <f>K1417+$D$8-$B$8*Q1417+Phase_Relations!$C$24*Q1417</f>
        <v>4329.3868363320853</v>
      </c>
      <c r="M1417" s="69">
        <f t="shared" si="685"/>
        <v>7.8731503987511539E-2</v>
      </c>
      <c r="N1417" s="69">
        <f t="shared" si="686"/>
        <v>0.19997802012827931</v>
      </c>
      <c r="O1417" s="70">
        <f t="shared" si="687"/>
        <v>40.564556021437404</v>
      </c>
      <c r="P1417" s="70">
        <f t="shared" si="688"/>
        <v>279.75555876853383</v>
      </c>
      <c r="Q1417" s="70">
        <f t="shared" si="689"/>
        <v>55.279594185720882</v>
      </c>
      <c r="R1417" s="111">
        <f t="shared" si="690"/>
        <v>381.2385805911785</v>
      </c>
      <c r="S1417" s="70">
        <f t="shared" si="680"/>
        <v>-101.48302182264467</v>
      </c>
      <c r="T1417" s="113">
        <f t="shared" si="691"/>
        <v>0.61526849601248845</v>
      </c>
      <c r="U1417" s="70">
        <f t="shared" si="692"/>
        <v>1.5627819798717206</v>
      </c>
      <c r="V1417" s="70">
        <f>(L1417/Phase_Relations!C$24)</f>
        <v>889.07380920854018</v>
      </c>
      <c r="W1417" s="70">
        <f t="shared" si="693"/>
        <v>128026.62852602979</v>
      </c>
      <c r="X1417" s="70">
        <f t="shared" si="694"/>
        <v>6131.5435117830366</v>
      </c>
      <c r="Y1417" s="70">
        <f t="shared" si="695"/>
        <v>833.79421502281934</v>
      </c>
      <c r="Z1417" s="70">
        <f t="shared" si="696"/>
        <v>120066.36696328598</v>
      </c>
      <c r="AA1417" s="70">
        <f t="shared" si="697"/>
        <v>5750.3049311918585</v>
      </c>
      <c r="AB1417" s="70">
        <f t="shared" si="698"/>
        <v>11.344597116356125</v>
      </c>
      <c r="AC1417" s="70">
        <f t="shared" si="699"/>
        <v>0.11344597116356125</v>
      </c>
      <c r="AD1417" s="70">
        <f t="shared" si="700"/>
        <v>5817.9602790736208</v>
      </c>
      <c r="AE1417" s="70">
        <f t="shared" si="701"/>
        <v>3.7647707518649711</v>
      </c>
      <c r="AF1417" s="70">
        <f t="shared" si="702"/>
        <v>-1.7648285271301328E-2</v>
      </c>
      <c r="AG1417" s="70">
        <f t="shared" si="703"/>
        <v>-1.6550974746835593E-2</v>
      </c>
      <c r="AH1417" s="70">
        <f>(U1417-Phase_Relations!$B$37)/Phase_Relations!$B$37</f>
        <v>0.96997233375629743</v>
      </c>
      <c r="AI1417" s="70">
        <f>(U1417-Phase_Relations!G$20)/Phase_Relations!G$20</f>
        <v>0.89409556610627727</v>
      </c>
      <c r="AJ1417" s="70">
        <f t="shared" si="704"/>
        <v>0.97005804495533532</v>
      </c>
      <c r="AK1417" s="70">
        <f t="shared" si="705"/>
        <v>0.49237865788032498</v>
      </c>
      <c r="AL1417" s="71">
        <f>(1/(J1418-J1416))*((M1418-M1416)/Phase_Relations!B$22)</f>
        <v>-5.3181855739887921E-8</v>
      </c>
      <c r="AM1417" s="71">
        <f t="shared" si="706"/>
        <v>9.9961263584380095E-3</v>
      </c>
      <c r="AN1417" s="71">
        <f>SUM(AM$27:AM1417)</f>
        <v>720.33369931036941</v>
      </c>
      <c r="AO1417" s="71">
        <f>(1/10000)*((AL1417*Phase_Relations!B$22*H$7*U1417))/(2*(P1417-R1417))</f>
        <v>7.2415908599122821E-13</v>
      </c>
      <c r="AP1417" s="71">
        <f t="shared" si="707"/>
        <v>1.0143977548278151E-12</v>
      </c>
      <c r="AQ1417" s="72">
        <f t="shared" si="708"/>
        <v>7.2254612075877984E-20</v>
      </c>
      <c r="AR1417" s="72">
        <f t="shared" si="709"/>
        <v>1.0121383226918897E-19</v>
      </c>
      <c r="AS1417" s="71">
        <f t="shared" si="681"/>
        <v>-3.1728796231479864E-8</v>
      </c>
      <c r="AT1417" s="72">
        <f t="shared" si="682"/>
        <v>-2.2727112231804985E-6</v>
      </c>
      <c r="AU1417" s="97">
        <f t="shared" si="710"/>
        <v>-1.6200208503487128E-7</v>
      </c>
      <c r="AV1417" s="2"/>
      <c r="AW1417" s="2"/>
      <c r="AX1417" s="2"/>
      <c r="AY1417" s="2"/>
      <c r="AZ1417" s="2"/>
      <c r="BA1417" s="2"/>
      <c r="BC1417" s="10"/>
      <c r="BE1417" s="10"/>
      <c r="BI1417" s="10"/>
    </row>
    <row r="1418" spans="1:61" x14ac:dyDescent="0.2">
      <c r="A1418" s="9">
        <f>Raw_Data!A1416</f>
        <v>40776.190648148149</v>
      </c>
      <c r="B1418" s="10">
        <f>Raw_Data!J1416</f>
        <v>-8.61097123203035E-3</v>
      </c>
      <c r="C1418" s="10">
        <f>Raw_Data!K1416</f>
        <v>-0.27060249105471001</v>
      </c>
      <c r="D1418" s="10">
        <f>Raw_Data!L1416</f>
        <v>1.3423621355548657E-2</v>
      </c>
      <c r="E1418" s="10">
        <f>Raw_Data!M1416</f>
        <v>1.8443042062923243E-2</v>
      </c>
      <c r="F1418" s="10">
        <f>Raw_Data!N1416</f>
        <v>1.8530889897183479E-2</v>
      </c>
      <c r="J1418" s="74">
        <f t="shared" si="683"/>
        <v>394443.99999983143</v>
      </c>
      <c r="K1418" s="69">
        <f t="shared" si="684"/>
        <v>4037.634460916865</v>
      </c>
      <c r="L1418" s="69">
        <f>K1418+$D$8-$B$8*Q1418+Phase_Relations!$C$24*Q1418</f>
        <v>4286.7906046831813</v>
      </c>
      <c r="M1418" s="69">
        <f t="shared" si="685"/>
        <v>7.8633948593844219E-2</v>
      </c>
      <c r="N1418" s="69">
        <f t="shared" si="686"/>
        <v>0.19973022942836433</v>
      </c>
      <c r="O1418" s="70">
        <f t="shared" si="687"/>
        <v>40.331188429009963</v>
      </c>
      <c r="P1418" s="70">
        <f t="shared" si="688"/>
        <v>278.14612709662043</v>
      </c>
      <c r="Q1418" s="70">
        <f t="shared" si="689"/>
        <v>55.369053729141676</v>
      </c>
      <c r="R1418" s="111">
        <f t="shared" si="690"/>
        <v>381.85554295959776</v>
      </c>
      <c r="S1418" s="70">
        <f t="shared" si="680"/>
        <v>-103.70941586297732</v>
      </c>
      <c r="T1418" s="113">
        <f t="shared" si="691"/>
        <v>0.61536605140615575</v>
      </c>
      <c r="U1418" s="70">
        <f t="shared" si="692"/>
        <v>1.5630297705716356</v>
      </c>
      <c r="V1418" s="70">
        <f>(L1418/Phase_Relations!C$24)</f>
        <v>880.32633633034732</v>
      </c>
      <c r="W1418" s="70">
        <f t="shared" si="693"/>
        <v>126766.99243157002</v>
      </c>
      <c r="X1418" s="70">
        <f t="shared" si="694"/>
        <v>6071.2161126230849</v>
      </c>
      <c r="Y1418" s="70">
        <f t="shared" si="695"/>
        <v>824.95728260120563</v>
      </c>
      <c r="Z1418" s="70">
        <f t="shared" si="696"/>
        <v>118793.84869457361</v>
      </c>
      <c r="AA1418" s="70">
        <f t="shared" si="697"/>
        <v>5689.3605696634868</v>
      </c>
      <c r="AB1418" s="70">
        <f t="shared" si="698"/>
        <v>11.330540143205214</v>
      </c>
      <c r="AC1418" s="70">
        <f t="shared" si="699"/>
        <v>0.11330540143205214</v>
      </c>
      <c r="AD1418" s="70">
        <f t="shared" si="700"/>
        <v>5758.5001802388051</v>
      </c>
      <c r="AE1418" s="70">
        <f t="shared" si="701"/>
        <v>3.7603093847663334</v>
      </c>
      <c r="AF1418" s="70">
        <f t="shared" si="702"/>
        <v>-1.8228659370961877E-2</v>
      </c>
      <c r="AG1418" s="70">
        <f t="shared" si="703"/>
        <v>-1.7082148607319037E-2</v>
      </c>
      <c r="AH1418" s="70">
        <f>(U1418-Phase_Relations!$B$37)/Phase_Relations!$B$37</f>
        <v>0.97028468751368757</v>
      </c>
      <c r="AI1418" s="70">
        <f>(U1418-Phase_Relations!G$20)/Phase_Relations!G$20</f>
        <v>0.89439588903812339</v>
      </c>
      <c r="AJ1418" s="70">
        <f t="shared" si="704"/>
        <v>0.97027505893802635</v>
      </c>
      <c r="AK1418" s="70">
        <f t="shared" si="705"/>
        <v>0.49245913225773214</v>
      </c>
      <c r="AL1418" s="71">
        <f>(1/(J1419-J1417))*((M1419-M1417)/Phase_Relations!B$22)</f>
        <v>-9.0540886055388596E-8</v>
      </c>
      <c r="AM1418" s="71">
        <f t="shared" si="706"/>
        <v>-0.81364996929568989</v>
      </c>
      <c r="AN1418" s="71">
        <f>SUM(AM$27:AM1418)</f>
        <v>719.52004934107367</v>
      </c>
      <c r="AO1418" s="71">
        <f>(1/10000)*((AL1418*Phase_Relations!B$22*H$7*U1418))/(2*(P1418-R1418))</f>
        <v>1.2065888129581788E-12</v>
      </c>
      <c r="AP1418" s="71">
        <f t="shared" si="707"/>
        <v>9.4021073442587646E-13</v>
      </c>
      <c r="AQ1418" s="72">
        <f t="shared" si="708"/>
        <v>1.2039013015496894E-19</v>
      </c>
      <c r="AR1418" s="72">
        <f t="shared" si="709"/>
        <v>9.3811654372228559E-20</v>
      </c>
      <c r="AS1418" s="71">
        <f t="shared" si="681"/>
        <v>2.6666190714379557E-6</v>
      </c>
      <c r="AT1418" s="72">
        <f t="shared" si="682"/>
        <v>4.5056990621907996E-8</v>
      </c>
      <c r="AU1418" s="97">
        <f t="shared" si="710"/>
        <v>-1.8068389545363132E-7</v>
      </c>
      <c r="AV1418" s="2"/>
      <c r="AW1418" s="2"/>
      <c r="AX1418" s="2"/>
      <c r="AY1418" s="2"/>
      <c r="AZ1418" s="2"/>
      <c r="BA1418" s="2"/>
      <c r="BC1418" s="10"/>
      <c r="BE1418" s="10"/>
      <c r="BI1418" s="10"/>
    </row>
    <row r="1419" spans="1:61" x14ac:dyDescent="0.2">
      <c r="A1419" s="9">
        <f>Raw_Data!A1417</f>
        <v>40776.196608796294</v>
      </c>
      <c r="B1419" s="10">
        <f>Raw_Data!J1417</f>
        <v>-8.5168968260604713E-3</v>
      </c>
      <c r="C1419" s="10">
        <f>Raw_Data!K1417</f>
        <v>-0.27028538631548038</v>
      </c>
      <c r="D1419" s="10">
        <f>Raw_Data!L1417</f>
        <v>1.3344416430234556E-2</v>
      </c>
      <c r="E1419" s="10">
        <f>Raw_Data!M1417</f>
        <v>1.8423754493765942E-2</v>
      </c>
      <c r="F1419" s="10">
        <f>Raw_Data!N1417</f>
        <v>1.8512615043009679E-2</v>
      </c>
      <c r="J1419" s="74">
        <f t="shared" si="683"/>
        <v>394958.99999951944</v>
      </c>
      <c r="K1419" s="69">
        <f t="shared" si="684"/>
        <v>3993.523517656321</v>
      </c>
      <c r="L1419" s="69">
        <f>K1419+$D$8-$B$8*Q1419+Phase_Relations!$C$24*Q1419</f>
        <v>4242.423749916552</v>
      </c>
      <c r="M1419" s="69">
        <f t="shared" si="685"/>
        <v>7.8567437654694566E-2</v>
      </c>
      <c r="N1419" s="69">
        <f t="shared" si="686"/>
        <v>0.19956129164292419</v>
      </c>
      <c r="O1419" s="70">
        <f t="shared" si="687"/>
        <v>40.093217714346721</v>
      </c>
      <c r="P1419" s="70">
        <f t="shared" si="688"/>
        <v>276.50494975411533</v>
      </c>
      <c r="Q1419" s="70">
        <f t="shared" si="689"/>
        <v>55.311149265803607</v>
      </c>
      <c r="R1419" s="111">
        <f t="shared" si="690"/>
        <v>381.45620183312832</v>
      </c>
      <c r="S1419" s="70">
        <f t="shared" si="680"/>
        <v>-104.95125207901299</v>
      </c>
      <c r="T1419" s="113">
        <f t="shared" si="691"/>
        <v>0.61543256234530541</v>
      </c>
      <c r="U1419" s="70">
        <f t="shared" si="692"/>
        <v>1.5631987083570758</v>
      </c>
      <c r="V1419" s="70">
        <f>(L1419/Phase_Relations!C$24)</f>
        <v>871.21525199874065</v>
      </c>
      <c r="W1419" s="70">
        <f t="shared" si="693"/>
        <v>125454.99628781865</v>
      </c>
      <c r="X1419" s="70">
        <f t="shared" si="694"/>
        <v>6008.381048267177</v>
      </c>
      <c r="Y1419" s="70">
        <f t="shared" si="695"/>
        <v>815.90410273293708</v>
      </c>
      <c r="Z1419" s="70">
        <f t="shared" si="696"/>
        <v>117490.19079354293</v>
      </c>
      <c r="AA1419" s="70">
        <f t="shared" si="697"/>
        <v>5626.924846434049</v>
      </c>
      <c r="AB1419" s="70">
        <f t="shared" si="698"/>
        <v>11.320956434394025</v>
      </c>
      <c r="AC1419" s="70">
        <f t="shared" si="699"/>
        <v>0.11320956434394025</v>
      </c>
      <c r="AD1419" s="70">
        <f t="shared" si="700"/>
        <v>5696.8923478200577</v>
      </c>
      <c r="AE1419" s="70">
        <f t="shared" si="701"/>
        <v>3.7556380128234612</v>
      </c>
      <c r="AF1419" s="70">
        <f t="shared" si="702"/>
        <v>-1.8651617880683754E-2</v>
      </c>
      <c r="AG1419" s="70">
        <f t="shared" si="703"/>
        <v>-1.7467476053184248E-2</v>
      </c>
      <c r="AH1419" s="70">
        <f>(U1419-Phase_Relations!$B$37)/Phase_Relations!$B$37</f>
        <v>0.97049764285085527</v>
      </c>
      <c r="AI1419" s="70">
        <f>(U1419-Phase_Relations!G$20)/Phase_Relations!G$20</f>
        <v>0.89460064204556222</v>
      </c>
      <c r="AJ1419" s="70">
        <f t="shared" si="704"/>
        <v>0.97046249247735494</v>
      </c>
      <c r="AK1419" s="70">
        <f t="shared" si="705"/>
        <v>0.49251398314121769</v>
      </c>
      <c r="AL1419" s="71">
        <f>(1/(J1420-J1418))*((M1420-M1418)/Phase_Relations!B$22)</f>
        <v>-1.0127658105690877E-7</v>
      </c>
      <c r="AM1419" s="71">
        <f t="shared" si="706"/>
        <v>-0.54892573153395574</v>
      </c>
      <c r="AN1419" s="71">
        <f>SUM(AM$27:AM1419)</f>
        <v>718.97112360953975</v>
      </c>
      <c r="AO1419" s="71">
        <f>(1/10000)*((AL1419*Phase_Relations!B$22*H$7*U1419))/(2*(P1419-R1419))</f>
        <v>1.3338318619905543E-12</v>
      </c>
      <c r="AP1419" s="71">
        <f t="shared" si="707"/>
        <v>8.0884438088190243E-13</v>
      </c>
      <c r="AQ1419" s="72">
        <f t="shared" si="708"/>
        <v>1.3308609341089031E-19</v>
      </c>
      <c r="AR1419" s="72">
        <f t="shared" si="709"/>
        <v>8.0704279074782582E-20</v>
      </c>
      <c r="AS1419" s="71">
        <f t="shared" si="681"/>
        <v>1.7543797983639206E-6</v>
      </c>
      <c r="AT1419" s="72">
        <f t="shared" si="682"/>
        <v>7.5707924036598409E-8</v>
      </c>
      <c r="AU1419" s="97">
        <f t="shared" si="710"/>
        <v>-1.8482596570877443E-7</v>
      </c>
      <c r="AV1419" s="2"/>
      <c r="AW1419" s="2"/>
      <c r="AX1419" s="2"/>
      <c r="AY1419" s="2"/>
      <c r="AZ1419" s="2"/>
      <c r="BA1419" s="2"/>
      <c r="BC1419" s="10"/>
      <c r="BE1419" s="10"/>
      <c r="BI1419" s="10"/>
    </row>
    <row r="1420" spans="1:61" x14ac:dyDescent="0.2">
      <c r="A1420" s="9">
        <f>Raw_Data!A1418</f>
        <v>40776.202557870369</v>
      </c>
      <c r="B1420" s="10">
        <f>Raw_Data!J1418</f>
        <v>-8.4270148535342711E-3</v>
      </c>
      <c r="C1420" s="10">
        <f>Raw_Data!K1418</f>
        <v>-0.26980438474475044</v>
      </c>
      <c r="D1420" s="10">
        <f>Raw_Data!L1418</f>
        <v>1.3287456342994157E-2</v>
      </c>
      <c r="E1420" s="10">
        <f>Raw_Data!M1418</f>
        <v>1.8420761595103644E-2</v>
      </c>
      <c r="F1420" s="10">
        <f>Raw_Data!N1418</f>
        <v>1.8516260452115577E-2</v>
      </c>
      <c r="J1420" s="74">
        <f t="shared" si="683"/>
        <v>395472.99999960233</v>
      </c>
      <c r="K1420" s="69">
        <f t="shared" si="684"/>
        <v>3951.3783821184102</v>
      </c>
      <c r="L1420" s="69">
        <f>K1420+$D$8-$B$8*Q1420+Phase_Relations!$C$24*Q1420</f>
        <v>4200.2389039725258</v>
      </c>
      <c r="M1420" s="69">
        <f t="shared" si="685"/>
        <v>7.8450428440925868E-2</v>
      </c>
      <c r="N1420" s="69">
        <f t="shared" si="686"/>
        <v>0.1992640882399517</v>
      </c>
      <c r="O1420" s="70">
        <f t="shared" si="687"/>
        <v>39.922081479900136</v>
      </c>
      <c r="P1420" s="70">
        <f t="shared" si="688"/>
        <v>275.32469986138022</v>
      </c>
      <c r="Q1420" s="70">
        <f t="shared" si="689"/>
        <v>55.302164090458163</v>
      </c>
      <c r="R1420" s="111">
        <f t="shared" si="690"/>
        <v>381.39423510660805</v>
      </c>
      <c r="S1420" s="70">
        <f t="shared" si="680"/>
        <v>-106.06953524522783</v>
      </c>
      <c r="T1420" s="113">
        <f t="shared" si="691"/>
        <v>0.61554957155907408</v>
      </c>
      <c r="U1420" s="70">
        <f t="shared" si="692"/>
        <v>1.5634959117600482</v>
      </c>
      <c r="V1420" s="70">
        <f>(L1420/Phase_Relations!C$24)</f>
        <v>862.55226042691197</v>
      </c>
      <c r="W1420" s="70">
        <f t="shared" si="693"/>
        <v>124207.52550147532</v>
      </c>
      <c r="X1420" s="70">
        <f t="shared" si="694"/>
        <v>5948.6362788062897</v>
      </c>
      <c r="Y1420" s="70">
        <f t="shared" si="695"/>
        <v>807.25009633645379</v>
      </c>
      <c r="Z1420" s="70">
        <f t="shared" si="696"/>
        <v>116244.01387244934</v>
      </c>
      <c r="AA1420" s="70">
        <f t="shared" si="697"/>
        <v>5567.2420436996817</v>
      </c>
      <c r="AB1420" s="70">
        <f t="shared" si="698"/>
        <v>11.304096317136292</v>
      </c>
      <c r="AC1420" s="70">
        <f t="shared" si="699"/>
        <v>0.11304096317136292</v>
      </c>
      <c r="AD1420" s="70">
        <f t="shared" si="700"/>
        <v>5637.9550671964998</v>
      </c>
      <c r="AE1420" s="70">
        <f t="shared" si="701"/>
        <v>3.7511216103531821</v>
      </c>
      <c r="AF1420" s="70">
        <f t="shared" si="702"/>
        <v>-1.905243824727618E-2</v>
      </c>
      <c r="AG1420" s="70">
        <f t="shared" si="703"/>
        <v>-1.7830899432048106E-2</v>
      </c>
      <c r="AH1420" s="70">
        <f>(U1420-Phase_Relations!$B$37)/Phase_Relations!$B$37</f>
        <v>0.97087228402850823</v>
      </c>
      <c r="AI1420" s="70">
        <f>(U1420-Phase_Relations!G$20)/Phase_Relations!G$20</f>
        <v>0.89496085329386965</v>
      </c>
      <c r="AJ1420" s="70">
        <f t="shared" si="704"/>
        <v>0.97062474373117569</v>
      </c>
      <c r="AK1420" s="70">
        <f t="shared" si="705"/>
        <v>0.49261045065996006</v>
      </c>
      <c r="AL1420" s="71">
        <f>(1/(J1421-J1419))*((M1421-M1419)/Phase_Relations!B$22)</f>
        <v>-7.1745380542287447E-8</v>
      </c>
      <c r="AM1420" s="71">
        <f t="shared" si="706"/>
        <v>-0.95553428257846462</v>
      </c>
      <c r="AN1420" s="71">
        <f>SUM(AM$27:AM1420)</f>
        <v>718.01558932696128</v>
      </c>
      <c r="AO1420" s="71">
        <f>(1/10000)*((AL1420*Phase_Relations!B$22*H$7*U1420))/(2*(P1420-R1420))</f>
        <v>9.3511606852190001E-13</v>
      </c>
      <c r="AP1420" s="71">
        <f t="shared" si="707"/>
        <v>6.447188954127878E-13</v>
      </c>
      <c r="AQ1420" s="72">
        <f t="shared" si="708"/>
        <v>9.3303322548919133E-20</v>
      </c>
      <c r="AR1420" s="72">
        <f t="shared" si="709"/>
        <v>6.4328287233012526E-20</v>
      </c>
      <c r="AS1420" s="71">
        <f t="shared" si="681"/>
        <v>3.2258895725566863E-6</v>
      </c>
      <c r="AT1420" s="72">
        <f t="shared" si="682"/>
        <v>2.8865553602436122E-8</v>
      </c>
      <c r="AU1420" s="97">
        <f t="shared" si="710"/>
        <v>-1.8710850863561291E-7</v>
      </c>
      <c r="AV1420" s="2"/>
      <c r="AW1420" s="2"/>
      <c r="AX1420" s="2"/>
      <c r="AY1420" s="2"/>
      <c r="AZ1420" s="2"/>
      <c r="BA1420" s="2"/>
      <c r="BC1420" s="10"/>
      <c r="BE1420" s="10"/>
      <c r="BI1420" s="10"/>
    </row>
    <row r="1421" spans="1:61" x14ac:dyDescent="0.2">
      <c r="A1421" s="9">
        <f>Raw_Data!A1419</f>
        <v>40776.208506944444</v>
      </c>
      <c r="B1421" s="10">
        <f>Raw_Data!J1419</f>
        <v>-8.3348169475193599E-3</v>
      </c>
      <c r="C1421" s="10">
        <f>Raw_Data!K1419</f>
        <v>-0.26966780405182078</v>
      </c>
      <c r="D1421" s="10">
        <f>Raw_Data!L1419</f>
        <v>1.3214177832094757E-2</v>
      </c>
      <c r="E1421" s="10">
        <f>Raw_Data!M1419</f>
        <v>1.8443410236965042E-2</v>
      </c>
      <c r="F1421" s="10">
        <f>Raw_Data!N1419</f>
        <v>1.8535969565609777E-2</v>
      </c>
      <c r="J1421" s="74">
        <f t="shared" si="683"/>
        <v>395986.99999968521</v>
      </c>
      <c r="K1421" s="69">
        <f t="shared" si="684"/>
        <v>3908.1473188017108</v>
      </c>
      <c r="L1421" s="69">
        <f>K1421+$D$8-$B$8*Q1421+Phase_Relations!$C$24*Q1421</f>
        <v>4157.3083475783033</v>
      </c>
      <c r="M1421" s="69">
        <f t="shared" si="685"/>
        <v>7.8437556418314874E-2</v>
      </c>
      <c r="N1421" s="69">
        <f t="shared" si="686"/>
        <v>0.19923139330251979</v>
      </c>
      <c r="O1421" s="70">
        <f t="shared" si="687"/>
        <v>39.701916641172815</v>
      </c>
      <c r="P1421" s="70">
        <f t="shared" si="688"/>
        <v>273.8063216632608</v>
      </c>
      <c r="Q1421" s="70">
        <f t="shared" si="689"/>
        <v>55.370159048331026</v>
      </c>
      <c r="R1421" s="111">
        <f t="shared" si="690"/>
        <v>381.8631658505588</v>
      </c>
      <c r="S1421" s="70">
        <f t="shared" si="680"/>
        <v>-108.056844187298</v>
      </c>
      <c r="T1421" s="113">
        <f t="shared" si="691"/>
        <v>0.6155624435816851</v>
      </c>
      <c r="U1421" s="70">
        <f t="shared" si="692"/>
        <v>1.5635286066974803</v>
      </c>
      <c r="V1421" s="70">
        <f>(L1421/Phase_Relations!C$24)</f>
        <v>853.73613131954164</v>
      </c>
      <c r="W1421" s="70">
        <f t="shared" si="693"/>
        <v>122938.00291001399</v>
      </c>
      <c r="X1421" s="70">
        <f t="shared" si="694"/>
        <v>5887.8353884106318</v>
      </c>
      <c r="Y1421" s="70">
        <f t="shared" si="695"/>
        <v>798.36597227121058</v>
      </c>
      <c r="Z1421" s="70">
        <f t="shared" si="696"/>
        <v>114964.70000705433</v>
      </c>
      <c r="AA1421" s="70">
        <f t="shared" si="697"/>
        <v>5505.9722225600726</v>
      </c>
      <c r="AB1421" s="70">
        <f t="shared" si="698"/>
        <v>11.302241558834991</v>
      </c>
      <c r="AC1421" s="70">
        <f t="shared" si="699"/>
        <v>0.11302241558834991</v>
      </c>
      <c r="AD1421" s="70">
        <f t="shared" si="700"/>
        <v>5578.0101186849388</v>
      </c>
      <c r="AE1421" s="70">
        <f t="shared" si="701"/>
        <v>3.7464792977545285</v>
      </c>
      <c r="AF1421" s="70">
        <f t="shared" si="702"/>
        <v>-1.9625388545286844E-2</v>
      </c>
      <c r="AG1421" s="70">
        <f t="shared" si="703"/>
        <v>-1.8352558633006718E-2</v>
      </c>
      <c r="AH1421" s="70">
        <f>(U1421-Phase_Relations!$B$37)/Phase_Relations!$B$37</f>
        <v>0.9709134977889845</v>
      </c>
      <c r="AI1421" s="70">
        <f>(U1421-Phase_Relations!G$20)/Phase_Relations!G$20</f>
        <v>0.89500047963767304</v>
      </c>
      <c r="AJ1421" s="70">
        <f t="shared" si="704"/>
        <v>0.97074510634585331</v>
      </c>
      <c r="AK1421" s="70">
        <f t="shared" si="705"/>
        <v>0.49262106067982042</v>
      </c>
      <c r="AL1421" s="71">
        <f>(1/(J1422-J1420))*((M1422-M1420)/Phase_Relations!B$22)</f>
        <v>-1.7112554435874793E-8</v>
      </c>
      <c r="AM1421" s="71">
        <f t="shared" si="706"/>
        <v>-0.10401452267806417</v>
      </c>
      <c r="AN1421" s="71">
        <f>SUM(AM$27:AM1421)</f>
        <v>717.91157480428319</v>
      </c>
      <c r="AO1421" s="71">
        <f>(1/10000)*((AL1421*Phase_Relations!B$22*H$7*U1421))/(2*(P1421-R1421))</f>
        <v>2.189444227554627E-13</v>
      </c>
      <c r="AP1421" s="71">
        <f t="shared" si="707"/>
        <v>5.3502268248209048E-13</v>
      </c>
      <c r="AQ1421" s="72">
        <f t="shared" si="708"/>
        <v>2.1845675402551833E-20</v>
      </c>
      <c r="AR1421" s="72">
        <f t="shared" si="709"/>
        <v>5.3383099269719541E-20</v>
      </c>
      <c r="AS1421" s="71">
        <f t="shared" si="681"/>
        <v>3.4884392886973232E-7</v>
      </c>
      <c r="AT1421" s="72">
        <f t="shared" si="682"/>
        <v>6.2498067060164446E-8</v>
      </c>
      <c r="AU1421" s="97">
        <f t="shared" si="710"/>
        <v>-2.0381814656731305E-7</v>
      </c>
      <c r="AV1421" s="2"/>
      <c r="AW1421" s="2"/>
      <c r="AX1421" s="2"/>
      <c r="AY1421" s="2"/>
      <c r="AZ1421" s="2"/>
      <c r="BA1421" s="2"/>
      <c r="BC1421" s="10"/>
      <c r="BE1421" s="10"/>
      <c r="BI1421" s="10"/>
    </row>
    <row r="1422" spans="1:61" x14ac:dyDescent="0.2">
      <c r="A1422" s="9">
        <f>Raw_Data!A1420</f>
        <v>40776.214467592596</v>
      </c>
      <c r="B1422" s="10">
        <f>Raw_Data!J1420</f>
        <v>-8.2435097851539501E-3</v>
      </c>
      <c r="C1422" s="10">
        <f>Raw_Data!K1420</f>
        <v>-0.26951459614411011</v>
      </c>
      <c r="D1422" s="10">
        <f>Raw_Data!L1420</f>
        <v>1.3155543146793257E-2</v>
      </c>
      <c r="E1422" s="10">
        <f>Raw_Data!M1420</f>
        <v>1.8456521983485841E-2</v>
      </c>
      <c r="F1422" s="10">
        <f>Raw_Data!N1420</f>
        <v>1.8532790290782978E-2</v>
      </c>
      <c r="J1422" s="74">
        <f t="shared" si="683"/>
        <v>396502.00000000186</v>
      </c>
      <c r="K1422" s="69">
        <f t="shared" si="684"/>
        <v>3865.3339200153137</v>
      </c>
      <c r="L1422" s="69">
        <f>K1422+$D$8-$B$8*Q1422+Phase_Relations!$C$24*Q1422</f>
        <v>4114.6689181901329</v>
      </c>
      <c r="M1422" s="69">
        <f t="shared" si="685"/>
        <v>7.8419419311509767E-2</v>
      </c>
      <c r="N1422" s="69">
        <f t="shared" si="686"/>
        <v>0.19918532505123482</v>
      </c>
      <c r="O1422" s="70">
        <f t="shared" si="687"/>
        <v>39.525749087072896</v>
      </c>
      <c r="P1422" s="70">
        <f t="shared" si="688"/>
        <v>272.59137301429581</v>
      </c>
      <c r="Q1422" s="70">
        <f t="shared" si="689"/>
        <v>55.409522673654664</v>
      </c>
      <c r="R1422" s="111">
        <f t="shared" si="690"/>
        <v>382.13463912865285</v>
      </c>
      <c r="S1422" s="70">
        <f t="shared" si="680"/>
        <v>-109.54326611435704</v>
      </c>
      <c r="T1422" s="113">
        <f t="shared" si="691"/>
        <v>0.6155805806884902</v>
      </c>
      <c r="U1422" s="70">
        <f t="shared" si="692"/>
        <v>1.5635746749487651</v>
      </c>
      <c r="V1422" s="70">
        <f>(L1422/Phase_Relations!C$24)</f>
        <v>844.97978744412649</v>
      </c>
      <c r="W1422" s="70">
        <f t="shared" si="693"/>
        <v>121677.08939195421</v>
      </c>
      <c r="X1422" s="70">
        <f t="shared" si="694"/>
        <v>5827.4468099594933</v>
      </c>
      <c r="Y1422" s="70">
        <f t="shared" si="695"/>
        <v>789.57026477047179</v>
      </c>
      <c r="Z1422" s="70">
        <f t="shared" si="696"/>
        <v>113698.11812694794</v>
      </c>
      <c r="AA1422" s="70">
        <f t="shared" si="697"/>
        <v>5445.3121708308408</v>
      </c>
      <c r="AB1422" s="70">
        <f t="shared" si="698"/>
        <v>11.299628142868844</v>
      </c>
      <c r="AC1422" s="70">
        <f t="shared" si="699"/>
        <v>0.11299628142868844</v>
      </c>
      <c r="AD1422" s="70">
        <f t="shared" si="700"/>
        <v>5518.3410149070787</v>
      </c>
      <c r="AE1422" s="70">
        <f t="shared" si="701"/>
        <v>3.7418085349101524</v>
      </c>
      <c r="AF1422" s="70">
        <f t="shared" si="702"/>
        <v>-2.0116985524016896E-2</v>
      </c>
      <c r="AG1422" s="70">
        <f t="shared" si="703"/>
        <v>-1.8797814838419517E-2</v>
      </c>
      <c r="AH1422" s="70">
        <f>(U1422-Phase_Relations!$B$37)/Phase_Relations!$B$37</f>
        <v>0.97097156934449547</v>
      </c>
      <c r="AI1422" s="70">
        <f>(U1422-Phase_Relations!G$20)/Phase_Relations!G$20</f>
        <v>0.89505631447043965</v>
      </c>
      <c r="AJ1422" s="70">
        <f t="shared" si="704"/>
        <v>0.9708575240051035</v>
      </c>
      <c r="AK1422" s="70">
        <f t="shared" si="705"/>
        <v>0.49263600979664085</v>
      </c>
      <c r="AL1422" s="71">
        <f>(1/(J1423-J1421))*((M1423-M1421)/Phase_Relations!B$22)</f>
        <v>-2.1474176778513379E-8</v>
      </c>
      <c r="AM1422" s="71">
        <f t="shared" si="706"/>
        <v>-0.1449969060925447</v>
      </c>
      <c r="AN1422" s="71">
        <f>SUM(AM$27:AM1422)</f>
        <v>717.76657789819069</v>
      </c>
      <c r="AO1422" s="71">
        <f>(1/10000)*((AL1422*Phase_Relations!B$22*H$7*U1422))/(2*(P1422-R1422))</f>
        <v>2.7102849793618715E-13</v>
      </c>
      <c r="AP1422" s="71">
        <f t="shared" si="707"/>
        <v>5.3490105809758926E-13</v>
      </c>
      <c r="AQ1422" s="72">
        <f t="shared" si="708"/>
        <v>2.7042481905867174E-20</v>
      </c>
      <c r="AR1422" s="72">
        <f t="shared" si="709"/>
        <v>5.3370963921436111E-20</v>
      </c>
      <c r="AS1422" s="71">
        <f t="shared" si="681"/>
        <v>4.9379465040261139E-7</v>
      </c>
      <c r="AT1422" s="72">
        <f t="shared" si="682"/>
        <v>5.4655320534700346E-8</v>
      </c>
      <c r="AU1422" s="97">
        <f t="shared" si="710"/>
        <v>2.581527094575248E-8</v>
      </c>
      <c r="AV1422" s="2"/>
      <c r="AW1422" s="2"/>
      <c r="AX1422" s="2"/>
      <c r="AY1422" s="2"/>
      <c r="AZ1422" s="2"/>
      <c r="BA1422" s="2"/>
      <c r="BC1422" s="10"/>
      <c r="BE1422" s="10"/>
      <c r="BI1422" s="10"/>
    </row>
    <row r="1423" spans="1:61" x14ac:dyDescent="0.2">
      <c r="A1423" s="9">
        <f>Raw_Data!A1421</f>
        <v>40776.220416666663</v>
      </c>
      <c r="B1423" s="10">
        <f>Raw_Data!J1421</f>
        <v>-8.1491622177982202E-3</v>
      </c>
      <c r="C1423" s="10">
        <f>Raw_Data!K1421</f>
        <v>-0.26934951165440069</v>
      </c>
      <c r="D1423" s="10">
        <f>Raw_Data!L1421</f>
        <v>1.3062228842070957E-2</v>
      </c>
      <c r="E1423" s="10">
        <f>Raw_Data!M1421</f>
        <v>1.8398564263357942E-2</v>
      </c>
      <c r="F1423" s="10">
        <f>Raw_Data!N1421</f>
        <v>1.8493025451125477E-2</v>
      </c>
      <c r="J1423" s="74">
        <f t="shared" si="683"/>
        <v>397015.99999945611</v>
      </c>
      <c r="K1423" s="69">
        <f t="shared" si="684"/>
        <v>3821.0948929654755</v>
      </c>
      <c r="L1423" s="69">
        <f>K1423+$D$8-$B$8*Q1423+Phase_Relations!$C$24*Q1423</f>
        <v>4069.6608959742262</v>
      </c>
      <c r="M1423" s="69">
        <f t="shared" si="685"/>
        <v>7.8398643728282674E-2</v>
      </c>
      <c r="N1423" s="69">
        <f t="shared" si="686"/>
        <v>0.19913255506983799</v>
      </c>
      <c r="O1423" s="70">
        <f t="shared" si="687"/>
        <v>39.245386828097118</v>
      </c>
      <c r="P1423" s="70">
        <f t="shared" si="688"/>
        <v>270.65784019377321</v>
      </c>
      <c r="Q1423" s="70">
        <f t="shared" si="689"/>
        <v>55.235524039978529</v>
      </c>
      <c r="R1423" s="111">
        <f t="shared" si="690"/>
        <v>380.93464855157606</v>
      </c>
      <c r="S1423" s="70">
        <f t="shared" si="680"/>
        <v>-110.27680835780285</v>
      </c>
      <c r="T1423" s="113">
        <f t="shared" si="691"/>
        <v>0.6156013562717173</v>
      </c>
      <c r="U1423" s="70">
        <f t="shared" si="692"/>
        <v>1.5636274449301619</v>
      </c>
      <c r="V1423" s="70">
        <f>(L1423/Phase_Relations!C$24)</f>
        <v>835.73703430859462</v>
      </c>
      <c r="W1423" s="70">
        <f t="shared" si="693"/>
        <v>120346.13294043763</v>
      </c>
      <c r="X1423" s="70">
        <f t="shared" si="694"/>
        <v>5763.7036848868593</v>
      </c>
      <c r="Y1423" s="70">
        <f t="shared" si="695"/>
        <v>780.50151026861613</v>
      </c>
      <c r="Z1423" s="70">
        <f t="shared" si="696"/>
        <v>112392.21747868072</v>
      </c>
      <c r="AA1423" s="70">
        <f t="shared" si="697"/>
        <v>5382.7690363352831</v>
      </c>
      <c r="AB1423" s="70">
        <f t="shared" si="698"/>
        <v>11.296634542980211</v>
      </c>
      <c r="AC1423" s="70">
        <f t="shared" si="699"/>
        <v>0.11296634542980211</v>
      </c>
      <c r="AD1423" s="70">
        <f t="shared" si="700"/>
        <v>5456.2869085738184</v>
      </c>
      <c r="AE1423" s="70">
        <f t="shared" si="701"/>
        <v>3.7368971988064792</v>
      </c>
      <c r="AF1423" s="70">
        <f t="shared" si="702"/>
        <v>-2.048700355029201E-2</v>
      </c>
      <c r="AG1423" s="70">
        <f t="shared" si="703"/>
        <v>-1.9132976708528964E-2</v>
      </c>
      <c r="AH1423" s="70">
        <f>(U1423-Phase_Relations!$B$37)/Phase_Relations!$B$37</f>
        <v>0.97103808879810027</v>
      </c>
      <c r="AI1423" s="70">
        <f>(U1423-Phase_Relations!G$20)/Phase_Relations!G$20</f>
        <v>0.89512027181642562</v>
      </c>
      <c r="AJ1423" s="70">
        <f t="shared" si="704"/>
        <v>0.9709824461300508</v>
      </c>
      <c r="AK1423" s="70">
        <f t="shared" si="705"/>
        <v>0.4926531325380018</v>
      </c>
      <c r="AL1423" s="71">
        <f>(1/(J1424-J1422))*((M1424-M1422)/Phase_Relations!B$22)</f>
        <v>-2.1525435669842643E-8</v>
      </c>
      <c r="AM1423" s="71">
        <f t="shared" si="706"/>
        <v>-0.16426822464760285</v>
      </c>
      <c r="AN1423" s="71">
        <f>SUM(AM$27:AM1423)</f>
        <v>717.60230967354312</v>
      </c>
      <c r="AO1423" s="71">
        <f>(1/10000)*((AL1423*Phase_Relations!B$22*H$7*U1423))/(2*(P1423-R1423))</f>
        <v>2.6987741326728073E-13</v>
      </c>
      <c r="AP1423" s="71">
        <f t="shared" si="707"/>
        <v>4.9867480437268935E-13</v>
      </c>
      <c r="AQ1423" s="72">
        <f t="shared" si="708"/>
        <v>2.6927629827329103E-20</v>
      </c>
      <c r="AR1423" s="72">
        <f t="shared" si="709"/>
        <v>4.9756407451054852E-20</v>
      </c>
      <c r="AS1423" s="71">
        <f t="shared" si="681"/>
        <v>5.4387336151182255E-7</v>
      </c>
      <c r="AT1423" s="72">
        <f t="shared" si="682"/>
        <v>4.9412021189087998E-8</v>
      </c>
      <c r="AU1423" s="97">
        <f t="shared" si="710"/>
        <v>1.1466259998744303E-7</v>
      </c>
      <c r="AV1423" s="2"/>
      <c r="AW1423" s="2"/>
      <c r="AX1423" s="2"/>
      <c r="AY1423" s="2"/>
      <c r="AZ1423" s="2"/>
      <c r="BA1423" s="2"/>
      <c r="BC1423" s="10"/>
      <c r="BE1423" s="10"/>
      <c r="BI1423" s="10"/>
    </row>
    <row r="1424" spans="1:61" x14ac:dyDescent="0.2">
      <c r="A1424" s="9">
        <f>Raw_Data!A1422</f>
        <v>40776.226377314815</v>
      </c>
      <c r="B1424" s="10">
        <f>Raw_Data!J1422</f>
        <v>-8.0593277515999904E-3</v>
      </c>
      <c r="C1424" s="10">
        <f>Raw_Data!K1422</f>
        <v>-0.26919749140488047</v>
      </c>
      <c r="D1424" s="10">
        <f>Raw_Data!L1422</f>
        <v>1.2995874378473656E-2</v>
      </c>
      <c r="E1424" s="10">
        <f>Raw_Data!M1422</f>
        <v>1.8415488392698541E-2</v>
      </c>
      <c r="F1424" s="10">
        <f>Raw_Data!N1422</f>
        <v>1.8487921878377177E-2</v>
      </c>
      <c r="J1424" s="74">
        <f t="shared" si="683"/>
        <v>397530.99999977276</v>
      </c>
      <c r="K1424" s="69">
        <f t="shared" si="684"/>
        <v>3778.9720328691792</v>
      </c>
      <c r="L1424" s="69">
        <f>K1424+$D$8-$B$8*Q1424+Phase_Relations!$C$24*Q1424</f>
        <v>4027.7625887696604</v>
      </c>
      <c r="M1424" s="69">
        <f t="shared" si="685"/>
        <v>7.8380413736829635E-2</v>
      </c>
      <c r="N1424" s="69">
        <f t="shared" si="686"/>
        <v>0.19908625089154727</v>
      </c>
      <c r="O1424" s="70">
        <f t="shared" si="687"/>
        <v>39.046025247226659</v>
      </c>
      <c r="P1424" s="70">
        <f t="shared" si="688"/>
        <v>269.28293273949424</v>
      </c>
      <c r="Q1424" s="70">
        <f t="shared" si="689"/>
        <v>55.286333067230181</v>
      </c>
      <c r="R1424" s="111">
        <f t="shared" si="690"/>
        <v>381.28505563607024</v>
      </c>
      <c r="S1424" s="70">
        <f t="shared" si="680"/>
        <v>-112.002122896576</v>
      </c>
      <c r="T1424" s="113">
        <f t="shared" si="691"/>
        <v>0.61561958626317037</v>
      </c>
      <c r="U1424" s="70">
        <f t="shared" si="692"/>
        <v>1.5636737491084527</v>
      </c>
      <c r="V1424" s="70">
        <f>(L1424/Phase_Relations!C$24)</f>
        <v>827.13288573190789</v>
      </c>
      <c r="W1424" s="70">
        <f t="shared" si="693"/>
        <v>119107.13554539473</v>
      </c>
      <c r="X1424" s="70">
        <f t="shared" si="694"/>
        <v>5704.3647291855714</v>
      </c>
      <c r="Y1424" s="70">
        <f t="shared" si="695"/>
        <v>771.84655266467769</v>
      </c>
      <c r="Z1424" s="70">
        <f t="shared" si="696"/>
        <v>111145.90358371359</v>
      </c>
      <c r="AA1424" s="70">
        <f t="shared" si="697"/>
        <v>5323.0796735495014</v>
      </c>
      <c r="AB1424" s="70">
        <f t="shared" si="698"/>
        <v>11.294007743059019</v>
      </c>
      <c r="AC1424" s="70">
        <f t="shared" si="699"/>
        <v>0.11294007743059019</v>
      </c>
      <c r="AD1424" s="70">
        <f t="shared" si="700"/>
        <v>5397.7477554805519</v>
      </c>
      <c r="AE1424" s="70">
        <f t="shared" si="701"/>
        <v>3.7322125854886479</v>
      </c>
      <c r="AF1424" s="70">
        <f t="shared" si="702"/>
        <v>-2.1040850365835587E-2</v>
      </c>
      <c r="AG1424" s="70">
        <f t="shared" si="703"/>
        <v>-1.9634460314841555E-2</v>
      </c>
      <c r="AH1424" s="70">
        <f>(U1424-Phase_Relations!$B$37)/Phase_Relations!$B$37</f>
        <v>0.97109645775253217</v>
      </c>
      <c r="AI1424" s="70">
        <f>(U1424-Phase_Relations!G$20)/Phase_Relations!G$20</f>
        <v>0.89517639259329806</v>
      </c>
      <c r="AJ1424" s="70">
        <f t="shared" si="704"/>
        <v>0.97108425429647838</v>
      </c>
      <c r="AK1424" s="70">
        <f t="shared" si="705"/>
        <v>0.49266815631122796</v>
      </c>
      <c r="AL1424" s="71">
        <f>(1/(J1425-J1423))*((M1425-M1423)/Phase_Relations!B$22)</f>
        <v>-3.672328726071217E-9</v>
      </c>
      <c r="AM1424" s="71">
        <f t="shared" si="706"/>
        <v>-0.14255688700075556</v>
      </c>
      <c r="AN1424" s="71">
        <f>SUM(AM$27:AM1424)</f>
        <v>717.45975278654237</v>
      </c>
      <c r="AO1424" s="71">
        <f>(1/10000)*((AL1424*Phase_Relations!B$22*H$7*U1424))/(2*(P1424-R1424))</f>
        <v>4.5334301958495916E-14</v>
      </c>
      <c r="AP1424" s="71">
        <f t="shared" si="707"/>
        <v>3.9501558750795691E-13</v>
      </c>
      <c r="AQ1424" s="72">
        <f t="shared" si="708"/>
        <v>4.5233326006787349E-21</v>
      </c>
      <c r="AR1424" s="72">
        <f t="shared" si="709"/>
        <v>3.9413574436126302E-20</v>
      </c>
      <c r="AS1424" s="71">
        <f t="shared" si="681"/>
        <v>5.0587179047285651E-7</v>
      </c>
      <c r="AT1424" s="72">
        <f t="shared" si="682"/>
        <v>8.9238104945003277E-9</v>
      </c>
      <c r="AU1424" s="97">
        <f t="shared" si="710"/>
        <v>1.0938935151911824E-7</v>
      </c>
      <c r="AV1424" s="2"/>
      <c r="AW1424" s="2"/>
      <c r="AX1424" s="2"/>
      <c r="AY1424" s="2"/>
      <c r="AZ1424" s="2"/>
      <c r="BA1424" s="2"/>
      <c r="BC1424" s="10"/>
      <c r="BE1424" s="10"/>
      <c r="BI1424" s="10"/>
    </row>
    <row r="1425" spans="1:61" x14ac:dyDescent="0.2">
      <c r="A1425" s="9">
        <f>Raw_Data!A1423</f>
        <v>40776.23232638889</v>
      </c>
      <c r="B1425" s="10">
        <f>Raw_Data!J1423</f>
        <v>-7.9688281968101401E-3</v>
      </c>
      <c r="C1425" s="10">
        <f>Raw_Data!K1423</f>
        <v>-0.26914404678591008</v>
      </c>
      <c r="D1425" s="10">
        <f>Raw_Data!L1423</f>
        <v>1.3066219373620656E-2</v>
      </c>
      <c r="E1425" s="10">
        <f>Raw_Data!M1423</f>
        <v>1.9901426948805243E-2</v>
      </c>
      <c r="F1425" s="10">
        <f>Raw_Data!N1423</f>
        <v>1.9996033601591977E-2</v>
      </c>
      <c r="J1425" s="74">
        <f t="shared" si="683"/>
        <v>398044.99999985565</v>
      </c>
      <c r="K1425" s="69">
        <f t="shared" si="684"/>
        <v>3736.5373165902611</v>
      </c>
      <c r="L1425" s="69">
        <f>K1425+$D$8-$B$8*Q1425+Phase_Relations!$C$24*Q1425</f>
        <v>4005.0436163847257</v>
      </c>
      <c r="M1425" s="69">
        <f t="shared" si="685"/>
        <v>7.8391989215237767E-2</v>
      </c>
      <c r="N1425" s="69">
        <f t="shared" si="686"/>
        <v>0.19911565260670394</v>
      </c>
      <c r="O1425" s="70">
        <f t="shared" si="687"/>
        <v>39.257376355781183</v>
      </c>
      <c r="P1425" s="70">
        <f t="shared" si="688"/>
        <v>270.74052659159435</v>
      </c>
      <c r="Q1425" s="70">
        <f t="shared" si="689"/>
        <v>59.747365659932221</v>
      </c>
      <c r="R1425" s="111">
        <f t="shared" si="690"/>
        <v>412.05079765470498</v>
      </c>
      <c r="S1425" s="70">
        <f t="shared" si="680"/>
        <v>-141.31027106311063</v>
      </c>
      <c r="T1425" s="113">
        <f t="shared" si="691"/>
        <v>0.61560801078476213</v>
      </c>
      <c r="U1425" s="70">
        <f t="shared" si="692"/>
        <v>1.5636443473932957</v>
      </c>
      <c r="V1425" s="70">
        <f>(L1425/Phase_Relations!C$24)</f>
        <v>822.46736516671626</v>
      </c>
      <c r="W1425" s="70">
        <f t="shared" si="693"/>
        <v>118435.30058400714</v>
      </c>
      <c r="X1425" s="70">
        <f t="shared" si="694"/>
        <v>5672.1887252876986</v>
      </c>
      <c r="Y1425" s="70">
        <f t="shared" si="695"/>
        <v>762.71999950678401</v>
      </c>
      <c r="Z1425" s="70">
        <f t="shared" si="696"/>
        <v>109831.6799289769</v>
      </c>
      <c r="AA1425" s="70">
        <f t="shared" si="697"/>
        <v>5260.1379276329935</v>
      </c>
      <c r="AB1425" s="70">
        <f t="shared" si="698"/>
        <v>11.295675679429085</v>
      </c>
      <c r="AC1425" s="70">
        <f t="shared" si="699"/>
        <v>0.11295675679429085</v>
      </c>
      <c r="AD1425" s="70">
        <f t="shared" si="700"/>
        <v>5354.3447750084006</v>
      </c>
      <c r="AE1425" s="70">
        <f t="shared" si="701"/>
        <v>3.7287063326825787</v>
      </c>
      <c r="AF1425" s="70">
        <f t="shared" si="702"/>
        <v>-2.6864366107353911E-2</v>
      </c>
      <c r="AG1425" s="70">
        <f t="shared" si="703"/>
        <v>-2.4912829580779373E-2</v>
      </c>
      <c r="AH1425" s="70">
        <f>(U1425-Phase_Relations!$B$37)/Phase_Relations!$B$37</f>
        <v>0.97105939527921847</v>
      </c>
      <c r="AI1425" s="70">
        <f>(U1425-Phase_Relations!G$20)/Phase_Relations!G$20</f>
        <v>0.89514075764291345</v>
      </c>
      <c r="AJ1425" s="70">
        <f t="shared" si="704"/>
        <v>0.9711659284023012</v>
      </c>
      <c r="AK1425" s="70">
        <f t="shared" si="705"/>
        <v>0.49265861678493916</v>
      </c>
      <c r="AL1425" s="71">
        <f>(1/(J1426-J1424))*((M1426-M1424)/Phase_Relations!B$22)</f>
        <v>1.9385784474858393E-8</v>
      </c>
      <c r="AM1425" s="71">
        <f t="shared" si="706"/>
        <v>8.9669030929579299E-2</v>
      </c>
      <c r="AN1425" s="71">
        <f>SUM(AM$27:AM1425)</f>
        <v>717.54942181747197</v>
      </c>
      <c r="AO1425" s="71">
        <f>(1/10000)*((AL1425*Phase_Relations!B$22*H$7*U1425))/(2*(P1425-R1425))</f>
        <v>-1.8967632304047219E-13</v>
      </c>
      <c r="AP1425" s="71">
        <f t="shared" si="707"/>
        <v>3.3543841058501834E-13</v>
      </c>
      <c r="AQ1425" s="72">
        <f t="shared" si="708"/>
        <v>-1.8925384499607378E-20</v>
      </c>
      <c r="AR1425" s="72">
        <f t="shared" si="709"/>
        <v>3.3469126744428045E-20</v>
      </c>
      <c r="AS1425" s="71">
        <f t="shared" si="681"/>
        <v>-4.3321847286429979E-7</v>
      </c>
      <c r="AT1425" s="72">
        <f t="shared" si="682"/>
        <v>4.3598346940670715E-8</v>
      </c>
      <c r="AU1425" s="97">
        <f t="shared" si="710"/>
        <v>2.6528692047717549E-7</v>
      </c>
      <c r="AV1425" s="2"/>
      <c r="AW1425" s="2"/>
      <c r="AX1425" s="2"/>
      <c r="AY1425" s="2"/>
      <c r="AZ1425" s="2"/>
      <c r="BA1425" s="2"/>
      <c r="BC1425" s="10"/>
      <c r="BE1425" s="10"/>
      <c r="BI1425" s="10"/>
    </row>
    <row r="1426" spans="1:61" x14ac:dyDescent="0.2">
      <c r="A1426" s="9">
        <f>Raw_Data!A1424</f>
        <v>40776.238275462965</v>
      </c>
      <c r="B1426" s="10">
        <f>Raw_Data!J1424</f>
        <v>-7.88360184442536E-3</v>
      </c>
      <c r="C1426" s="10">
        <f>Raw_Data!K1424</f>
        <v>-0.26913573317852002</v>
      </c>
      <c r="D1426" s="10">
        <f>Raw_Data!L1424</f>
        <v>1.2866265239179456E-2</v>
      </c>
      <c r="E1426" s="10">
        <f>Raw_Data!M1424</f>
        <v>1.8440844895254441E-2</v>
      </c>
      <c r="F1426" s="10">
        <f>Raw_Data!N1424</f>
        <v>1.8506842149245178E-2</v>
      </c>
      <c r="J1426" s="74">
        <f t="shared" si="683"/>
        <v>398558.99999993853</v>
      </c>
      <c r="K1426" s="69">
        <f t="shared" si="684"/>
        <v>3696.575174330741</v>
      </c>
      <c r="L1426" s="69">
        <f>K1426+$D$8-$B$8*Q1426+Phase_Relations!$C$24*Q1426</f>
        <v>3945.7021656163765</v>
      </c>
      <c r="M1426" s="69">
        <f t="shared" si="685"/>
        <v>7.8415507977556406E-2</v>
      </c>
      <c r="N1426" s="69">
        <f t="shared" si="686"/>
        <v>0.19917539026299327</v>
      </c>
      <c r="O1426" s="70">
        <f t="shared" si="687"/>
        <v>38.656615379312321</v>
      </c>
      <c r="P1426" s="70">
        <f t="shared" si="688"/>
        <v>266.59734744353324</v>
      </c>
      <c r="Q1426" s="70">
        <f t="shared" si="689"/>
        <v>55.36245746946333</v>
      </c>
      <c r="R1426" s="111">
        <f t="shared" si="690"/>
        <v>381.8100515135402</v>
      </c>
      <c r="S1426" s="70">
        <f t="shared" si="680"/>
        <v>-115.21270407000696</v>
      </c>
      <c r="T1426" s="113">
        <f t="shared" si="691"/>
        <v>0.61558449202244359</v>
      </c>
      <c r="U1426" s="70">
        <f t="shared" si="692"/>
        <v>1.5635846097370067</v>
      </c>
      <c r="V1426" s="70">
        <f>(L1426/Phase_Relations!C$24)</f>
        <v>810.28112917693909</v>
      </c>
      <c r="W1426" s="70">
        <f t="shared" si="693"/>
        <v>116680.48260147923</v>
      </c>
      <c r="X1426" s="70">
        <f t="shared" si="694"/>
        <v>5588.1457184616493</v>
      </c>
      <c r="Y1426" s="70">
        <f t="shared" si="695"/>
        <v>754.91867170747571</v>
      </c>
      <c r="Z1426" s="70">
        <f t="shared" si="696"/>
        <v>108708.2887258765</v>
      </c>
      <c r="AA1426" s="70">
        <f t="shared" si="697"/>
        <v>5206.3356669481091</v>
      </c>
      <c r="AB1426" s="70">
        <f t="shared" si="698"/>
        <v>11.299064550080173</v>
      </c>
      <c r="AC1426" s="70">
        <f t="shared" si="699"/>
        <v>0.11299064550080173</v>
      </c>
      <c r="AD1426" s="70">
        <f t="shared" si="700"/>
        <v>5283.1441363281137</v>
      </c>
      <c r="AE1426" s="70">
        <f t="shared" si="701"/>
        <v>3.7228924594013115</v>
      </c>
      <c r="AF1426" s="70">
        <f t="shared" si="702"/>
        <v>-2.2129326927847366E-2</v>
      </c>
      <c r="AG1426" s="70">
        <f t="shared" si="703"/>
        <v>-2.0617340684115814E-2</v>
      </c>
      <c r="AH1426" s="70">
        <f>(U1426-Phase_Relations!$B$37)/Phase_Relations!$B$37</f>
        <v>0.97098409268954922</v>
      </c>
      <c r="AI1426" s="70">
        <f>(U1426-Phase_Relations!G$20)/Phase_Relations!G$20</f>
        <v>0.89506835545798691</v>
      </c>
      <c r="AJ1426" s="70">
        <f t="shared" si="704"/>
        <v>0.97124376796417144</v>
      </c>
      <c r="AK1426" s="70">
        <f t="shared" si="705"/>
        <v>0.49263923351333178</v>
      </c>
      <c r="AL1426" s="71">
        <f>(1/(J1427-J1425))*((M1427-M1425)/Phase_Relations!B$22)</f>
        <v>-6.0254641940457492E-8</v>
      </c>
      <c r="AM1426" s="71">
        <f t="shared" si="706"/>
        <v>0.18024536986455042</v>
      </c>
      <c r="AN1426" s="71">
        <f>SUM(AM$27:AM1426)</f>
        <v>717.72966718733653</v>
      </c>
      <c r="AO1426" s="71">
        <f>(1/10000)*((AL1426*Phase_Relations!B$22*H$7*U1426))/(2*(P1426-R1426))</f>
        <v>7.2306446653071643E-13</v>
      </c>
      <c r="AP1426" s="71">
        <f t="shared" si="707"/>
        <v>4.200217868021449E-13</v>
      </c>
      <c r="AQ1426" s="72">
        <f t="shared" si="708"/>
        <v>7.2145393941327177E-20</v>
      </c>
      <c r="AR1426" s="72">
        <f t="shared" si="709"/>
        <v>4.1908624576967222E-20</v>
      </c>
      <c r="AS1426" s="71">
        <f t="shared" si="681"/>
        <v>-5.3656990598111833E-7</v>
      </c>
      <c r="AT1426" s="72">
        <f t="shared" si="682"/>
        <v>-1.341882769726986E-7</v>
      </c>
      <c r="AU1426" s="97">
        <f t="shared" si="710"/>
        <v>2.6120265954059712E-7</v>
      </c>
      <c r="AV1426" s="2"/>
      <c r="AW1426" s="2"/>
      <c r="AX1426" s="2"/>
      <c r="AY1426" s="2"/>
      <c r="AZ1426" s="2"/>
      <c r="BA1426" s="2"/>
      <c r="BC1426" s="10"/>
      <c r="BE1426" s="10"/>
      <c r="BI1426" s="10"/>
    </row>
    <row r="1427" spans="1:61" x14ac:dyDescent="0.2">
      <c r="A1427" s="9">
        <f>Raw_Data!A1425</f>
        <v>40776.24423611111</v>
      </c>
      <c r="B1427" s="10">
        <f>Raw_Data!J1425</f>
        <v>-7.7948956535165009E-3</v>
      </c>
      <c r="C1427" s="10">
        <f>Raw_Data!K1425</f>
        <v>-0.26860366230521038</v>
      </c>
      <c r="D1427" s="10">
        <f>Raw_Data!L1425</f>
        <v>1.2772392735103456E-2</v>
      </c>
      <c r="E1427" s="10">
        <f>Raw_Data!M1425</f>
        <v>1.8401557162020243E-2</v>
      </c>
      <c r="F1427" s="10">
        <f>Raw_Data!N1425</f>
        <v>1.8480678868809278E-2</v>
      </c>
      <c r="J1427" s="74">
        <f t="shared" si="683"/>
        <v>399073.99999962654</v>
      </c>
      <c r="K1427" s="69">
        <f t="shared" si="684"/>
        <v>3654.9813559728286</v>
      </c>
      <c r="L1427" s="69">
        <f>K1427+$D$8-$B$8*Q1427+Phase_Relations!$C$24*Q1427</f>
        <v>3903.5870693876955</v>
      </c>
      <c r="M1427" s="69">
        <f t="shared" si="685"/>
        <v>7.8282803646495674E-2</v>
      </c>
      <c r="N1427" s="69">
        <f t="shared" si="686"/>
        <v>0.19883832126209902</v>
      </c>
      <c r="O1427" s="70">
        <f t="shared" si="687"/>
        <v>38.374576013785436</v>
      </c>
      <c r="P1427" s="70">
        <f t="shared" si="688"/>
        <v>264.65224837093405</v>
      </c>
      <c r="Q1427" s="70">
        <f t="shared" si="689"/>
        <v>55.244509215323973</v>
      </c>
      <c r="R1427" s="111">
        <f t="shared" si="690"/>
        <v>380.99661527809639</v>
      </c>
      <c r="S1427" s="70">
        <f t="shared" si="680"/>
        <v>-116.34436690716234</v>
      </c>
      <c r="T1427" s="113">
        <f t="shared" si="691"/>
        <v>0.6157171963535043</v>
      </c>
      <c r="U1427" s="70">
        <f t="shared" si="692"/>
        <v>1.5639216787379009</v>
      </c>
      <c r="V1427" s="70">
        <f>(L1427/Phase_Relations!C$24)</f>
        <v>801.63246126050501</v>
      </c>
      <c r="W1427" s="70">
        <f t="shared" si="693"/>
        <v>115435.07442151272</v>
      </c>
      <c r="X1427" s="70">
        <f t="shared" si="694"/>
        <v>5528.4997328310692</v>
      </c>
      <c r="Y1427" s="70">
        <f t="shared" si="695"/>
        <v>746.38795204518101</v>
      </c>
      <c r="Z1427" s="70">
        <f t="shared" si="696"/>
        <v>107479.86509450607</v>
      </c>
      <c r="AA1427" s="70">
        <f t="shared" si="697"/>
        <v>5147.503117552973</v>
      </c>
      <c r="AB1427" s="70">
        <f t="shared" si="698"/>
        <v>11.279942888544037</v>
      </c>
      <c r="AC1427" s="70">
        <f t="shared" si="699"/>
        <v>0.11279942888544037</v>
      </c>
      <c r="AD1427" s="70">
        <f t="shared" si="700"/>
        <v>5225.0660288244144</v>
      </c>
      <c r="AE1427" s="70">
        <f t="shared" si="701"/>
        <v>3.7180917829692923</v>
      </c>
      <c r="AF1427" s="70">
        <f t="shared" si="702"/>
        <v>-2.2602097415041544E-2</v>
      </c>
      <c r="AG1427" s="70">
        <f t="shared" si="703"/>
        <v>-2.1044473641962894E-2</v>
      </c>
      <c r="AH1427" s="70">
        <f>(U1427-Phase_Relations!$B$37)/Phase_Relations!$B$37</f>
        <v>0.97140898663821307</v>
      </c>
      <c r="AI1427" s="70">
        <f>(U1427-Phase_Relations!G$20)/Phase_Relations!G$20</f>
        <v>0.89547688390807689</v>
      </c>
      <c r="AJ1427" s="70">
        <f t="shared" si="704"/>
        <v>0.9713725856574551</v>
      </c>
      <c r="AK1427" s="70">
        <f t="shared" si="705"/>
        <v>0.49274858399358762</v>
      </c>
      <c r="AL1427" s="71">
        <f>(1/(J1428-J1426))*((M1428-M1426)/Phase_Relations!B$22)</f>
        <v>-7.4083268975544252E-8</v>
      </c>
      <c r="AM1427" s="71">
        <f t="shared" si="706"/>
        <v>-1.004672190643189</v>
      </c>
      <c r="AN1427" s="71">
        <f>SUM(AM$27:AM1427)</f>
        <v>716.72499499669334</v>
      </c>
      <c r="AO1427" s="71">
        <f>(1/10000)*((AL1427*Phase_Relations!B$22*H$7*U1427))/(2*(P1427-R1427))</f>
        <v>8.8055252943407912E-13</v>
      </c>
      <c r="AP1427" s="71">
        <f t="shared" si="707"/>
        <v>4.9718188948541188E-13</v>
      </c>
      <c r="AQ1427" s="72">
        <f t="shared" si="708"/>
        <v>8.7859121921537559E-20</v>
      </c>
      <c r="AR1427" s="72">
        <f t="shared" si="709"/>
        <v>4.9607448488681425E-20</v>
      </c>
      <c r="AS1427" s="71">
        <f t="shared" si="681"/>
        <v>3.7118034442824677E-6</v>
      </c>
      <c r="AT1427" s="72">
        <f t="shared" si="682"/>
        <v>2.3622951950157035E-8</v>
      </c>
      <c r="AU1427" s="97">
        <f t="shared" si="710"/>
        <v>2.4253819448023932E-7</v>
      </c>
      <c r="AV1427" s="2"/>
      <c r="AW1427" s="2"/>
      <c r="AX1427" s="2"/>
      <c r="AY1427" s="2"/>
      <c r="AZ1427" s="2"/>
      <c r="BA1427" s="2"/>
      <c r="BC1427" s="10"/>
      <c r="BE1427" s="10"/>
      <c r="BI1427" s="10"/>
    </row>
    <row r="1428" spans="1:61" x14ac:dyDescent="0.2">
      <c r="A1428" s="9">
        <f>Raw_Data!A1426</f>
        <v>40776.250185185185</v>
      </c>
      <c r="B1428" s="10">
        <f>Raw_Data!J1426</f>
        <v>-7.7052987189581501E-3</v>
      </c>
      <c r="C1428" s="10">
        <f>Raw_Data!K1426</f>
        <v>-0.26850746199107078</v>
      </c>
      <c r="D1428" s="10">
        <f>Raw_Data!L1426</f>
        <v>1.2714601287123557E-2</v>
      </c>
      <c r="E1428" s="10">
        <f>Raw_Data!M1426</f>
        <v>1.8420512186881743E-2</v>
      </c>
      <c r="F1428" s="10">
        <f>Raw_Data!N1426</f>
        <v>1.8508646925556579E-2</v>
      </c>
      <c r="J1428" s="74">
        <f t="shared" si="683"/>
        <v>399587.99999970943</v>
      </c>
      <c r="K1428" s="69">
        <f t="shared" si="684"/>
        <v>3612.9698730846189</v>
      </c>
      <c r="L1428" s="69">
        <f>K1428+$D$8-$B$8*Q1428+Phase_Relations!$C$24*Q1428</f>
        <v>3861.827085738224</v>
      </c>
      <c r="M1428" s="69">
        <f t="shared" si="685"/>
        <v>7.828126398245705E-2</v>
      </c>
      <c r="N1428" s="69">
        <f t="shared" si="686"/>
        <v>0.1988344105154409</v>
      </c>
      <c r="O1428" s="70">
        <f t="shared" si="687"/>
        <v>38.200941961071393</v>
      </c>
      <c r="P1428" s="70">
        <f t="shared" si="688"/>
        <v>263.45477214531996</v>
      </c>
      <c r="Q1428" s="70">
        <f t="shared" si="689"/>
        <v>55.301415325845909</v>
      </c>
      <c r="R1428" s="111">
        <f t="shared" si="690"/>
        <v>381.38907121273041</v>
      </c>
      <c r="S1428" s="70">
        <f t="shared" si="680"/>
        <v>-117.93429906741045</v>
      </c>
      <c r="T1428" s="113">
        <f t="shared" si="691"/>
        <v>0.6157187360175429</v>
      </c>
      <c r="U1428" s="70">
        <f t="shared" si="692"/>
        <v>1.563925589484559</v>
      </c>
      <c r="V1428" s="70">
        <f>(L1428/Phase_Relations!C$24)</f>
        <v>793.05671851925877</v>
      </c>
      <c r="W1428" s="70">
        <f t="shared" si="693"/>
        <v>114200.16746677326</v>
      </c>
      <c r="X1428" s="70">
        <f t="shared" si="694"/>
        <v>5469.3566794431645</v>
      </c>
      <c r="Y1428" s="70">
        <f t="shared" si="695"/>
        <v>737.75530319341283</v>
      </c>
      <c r="Z1428" s="70">
        <f t="shared" si="696"/>
        <v>106236.76365985145</v>
      </c>
      <c r="AA1428" s="70">
        <f t="shared" si="697"/>
        <v>5087.9676082304341</v>
      </c>
      <c r="AB1428" s="70">
        <f t="shared" si="698"/>
        <v>11.279721034936173</v>
      </c>
      <c r="AC1428" s="70">
        <f t="shared" si="699"/>
        <v>0.11279721034936173</v>
      </c>
      <c r="AD1428" s="70">
        <f t="shared" si="700"/>
        <v>5166.5904742753746</v>
      </c>
      <c r="AE1428" s="70">
        <f t="shared" si="701"/>
        <v>3.7132040388998369</v>
      </c>
      <c r="AF1428" s="70">
        <f t="shared" si="702"/>
        <v>-2.3179058545230662E-2</v>
      </c>
      <c r="AG1428" s="70">
        <f t="shared" si="703"/>
        <v>-2.1562736895670398E-2</v>
      </c>
      <c r="AH1428" s="70">
        <f>(U1428-Phase_Relations!$B$37)/Phase_Relations!$B$37</f>
        <v>0.97141391634870367</v>
      </c>
      <c r="AI1428" s="70">
        <f>(U1428-Phase_Relations!G$20)/Phase_Relations!G$20</f>
        <v>0.89548162374255191</v>
      </c>
      <c r="AJ1428" s="70">
        <f t="shared" si="704"/>
        <v>0.97149145522037883</v>
      </c>
      <c r="AK1428" s="70">
        <f t="shared" si="705"/>
        <v>0.49274985242463915</v>
      </c>
      <c r="AL1428" s="71">
        <f>(1/(J1429-J1427))*((M1429-M1427)/Phase_Relations!B$22)</f>
        <v>-3.4189553398170836E-8</v>
      </c>
      <c r="AM1428" s="71">
        <f t="shared" si="706"/>
        <v>-1.1527132434470502E-2</v>
      </c>
      <c r="AN1428" s="71">
        <f>SUM(AM$27:AM1428)</f>
        <v>716.71346786425886</v>
      </c>
      <c r="AO1428" s="71">
        <f>(1/10000)*((AL1428*Phase_Relations!B$22*H$7*U1428))/(2*(P1428-R1428))</f>
        <v>4.0089891020796211E-13</v>
      </c>
      <c r="AP1428" s="71">
        <f t="shared" si="707"/>
        <v>4.9583627671630244E-13</v>
      </c>
      <c r="AQ1428" s="72">
        <f t="shared" si="708"/>
        <v>4.0000596276533391E-20</v>
      </c>
      <c r="AR1428" s="72">
        <f t="shared" si="709"/>
        <v>4.947318692859443E-20</v>
      </c>
      <c r="AS1428" s="71">
        <f t="shared" si="681"/>
        <v>4.2763213553797515E-8</v>
      </c>
      <c r="AT1428" s="72">
        <f t="shared" si="682"/>
        <v>9.3353028103881347E-7</v>
      </c>
      <c r="AU1428" s="97">
        <f t="shared" si="710"/>
        <v>2.4019524701819248E-7</v>
      </c>
      <c r="AV1428" s="2"/>
      <c r="AW1428" s="2"/>
      <c r="AX1428" s="2"/>
      <c r="AY1428" s="2"/>
      <c r="AZ1428" s="2"/>
      <c r="BA1428" s="2"/>
      <c r="BC1428" s="10"/>
      <c r="BE1428" s="10"/>
      <c r="BI1428" s="10"/>
    </row>
    <row r="1429" spans="1:61" x14ac:dyDescent="0.2">
      <c r="A1429" s="9">
        <f>Raw_Data!A1427</f>
        <v>40776.256145833337</v>
      </c>
      <c r="B1429" s="10">
        <f>Raw_Data!J1427</f>
        <v>-7.6181246071264502E-3</v>
      </c>
      <c r="C1429" s="10">
        <f>Raw_Data!K1427</f>
        <v>-0.26821767339043046</v>
      </c>
      <c r="D1429" s="10">
        <f>Raw_Data!L1427</f>
        <v>1.2615859384430257E-2</v>
      </c>
      <c r="E1429" s="10">
        <f>Raw_Data!M1427</f>
        <v>1.8401664051258242E-2</v>
      </c>
      <c r="F1429" s="10">
        <f>Raw_Data!N1427</f>
        <v>1.8461459793916179E-2</v>
      </c>
      <c r="J1429" s="74">
        <f t="shared" si="683"/>
        <v>400103.00000002608</v>
      </c>
      <c r="K1429" s="69">
        <f t="shared" si="684"/>
        <v>3572.0944377188339</v>
      </c>
      <c r="L1429" s="69">
        <f>K1429+$D$8-$B$8*Q1429+Phase_Relations!$C$24*Q1429</f>
        <v>3820.7015693624912</v>
      </c>
      <c r="M1429" s="69">
        <f t="shared" si="685"/>
        <v>7.8220849816634949E-2</v>
      </c>
      <c r="N1429" s="69">
        <f t="shared" si="686"/>
        <v>0.19868095853425277</v>
      </c>
      <c r="O1429" s="70">
        <f t="shared" si="687"/>
        <v>37.90427251712017</v>
      </c>
      <c r="P1429" s="70">
        <f t="shared" si="688"/>
        <v>261.40877598013913</v>
      </c>
      <c r="Q1429" s="70">
        <f t="shared" si="689"/>
        <v>55.24483011444363</v>
      </c>
      <c r="R1429" s="111">
        <f t="shared" si="690"/>
        <v>380.99882837547335</v>
      </c>
      <c r="S1429" s="70">
        <f t="shared" si="680"/>
        <v>-119.59005239533423</v>
      </c>
      <c r="T1429" s="113">
        <f t="shared" si="691"/>
        <v>0.61577915018336504</v>
      </c>
      <c r="U1429" s="70">
        <f t="shared" si="692"/>
        <v>1.5640790414657473</v>
      </c>
      <c r="V1429" s="70">
        <f>(L1429/Phase_Relations!C$24)</f>
        <v>784.61126864792823</v>
      </c>
      <c r="W1429" s="70">
        <f t="shared" si="693"/>
        <v>112984.02268530166</v>
      </c>
      <c r="X1429" s="70">
        <f t="shared" si="694"/>
        <v>5411.1121975719188</v>
      </c>
      <c r="Y1429" s="70">
        <f t="shared" si="695"/>
        <v>729.3664385334846</v>
      </c>
      <c r="Z1429" s="70">
        <f t="shared" si="696"/>
        <v>105028.76714882179</v>
      </c>
      <c r="AA1429" s="70">
        <f t="shared" si="697"/>
        <v>5030.1133691964451</v>
      </c>
      <c r="AB1429" s="70">
        <f t="shared" si="698"/>
        <v>11.271015823722607</v>
      </c>
      <c r="AC1429" s="70">
        <f t="shared" si="699"/>
        <v>0.11271015823722606</v>
      </c>
      <c r="AD1429" s="70">
        <f t="shared" si="700"/>
        <v>5109.8400707933351</v>
      </c>
      <c r="AE1429" s="70">
        <f t="shared" si="701"/>
        <v>3.7084073076770077</v>
      </c>
      <c r="AF1429" s="70">
        <f t="shared" si="702"/>
        <v>-2.3774822477696682E-2</v>
      </c>
      <c r="AG1429" s="70">
        <f t="shared" si="703"/>
        <v>-2.2100826600674965E-2</v>
      </c>
      <c r="AH1429" s="70">
        <f>(U1429-Phase_Relations!$B$37)/Phase_Relations!$B$37</f>
        <v>0.97160735098091378</v>
      </c>
      <c r="AI1429" s="70">
        <f>(U1429-Phase_Relations!G$20)/Phase_Relations!G$20</f>
        <v>0.89566760791751843</v>
      </c>
      <c r="AJ1429" s="70">
        <f t="shared" si="704"/>
        <v>0.97162131181513844</v>
      </c>
      <c r="AK1429" s="70">
        <f t="shared" si="705"/>
        <v>0.49279961879707934</v>
      </c>
      <c r="AL1429" s="71">
        <f>(1/(J1430-J1428))*((M1430-M1428)/Phase_Relations!B$22)</f>
        <v>-3.4495169623602765E-8</v>
      </c>
      <c r="AM1429" s="71">
        <f t="shared" si="706"/>
        <v>-0.44729249208185229</v>
      </c>
      <c r="AN1429" s="71">
        <f>SUM(AM$27:AM1429)</f>
        <v>716.26617537217703</v>
      </c>
      <c r="AO1429" s="71">
        <f>(1/10000)*((AL1429*Phase_Relations!B$22*H$7*U1429))/(2*(P1429-R1429))</f>
        <v>3.9892147621545303E-13</v>
      </c>
      <c r="AP1429" s="71">
        <f t="shared" si="707"/>
        <v>5.3196545512684585E-13</v>
      </c>
      <c r="AQ1429" s="72">
        <f t="shared" si="708"/>
        <v>3.9803293323634818E-20</v>
      </c>
      <c r="AR1429" s="72">
        <f t="shared" si="709"/>
        <v>5.3078057489737434E-20</v>
      </c>
      <c r="AS1429" s="71">
        <f t="shared" si="681"/>
        <v>1.7289700110381966E-6</v>
      </c>
      <c r="AT1429" s="72">
        <f t="shared" si="682"/>
        <v>2.2975439353350643E-8</v>
      </c>
      <c r="AU1429" s="97">
        <f t="shared" si="710"/>
        <v>2.4712359789175621E-7</v>
      </c>
      <c r="AV1429" s="2"/>
      <c r="AW1429" s="2"/>
      <c r="AX1429" s="2"/>
      <c r="AY1429" s="2"/>
      <c r="AZ1429" s="2"/>
      <c r="BA1429" s="2"/>
      <c r="BC1429" s="10"/>
      <c r="BE1429" s="10"/>
      <c r="BI1429" s="10"/>
    </row>
    <row r="1430" spans="1:61" x14ac:dyDescent="0.2">
      <c r="A1430" s="9">
        <f>Raw_Data!A1428</f>
        <v>40776.262094907404</v>
      </c>
      <c r="B1430" s="10">
        <f>Raw_Data!J1428</f>
        <v>-7.5280051029603806E-3</v>
      </c>
      <c r="C1430" s="10">
        <f>Raw_Data!K1428</f>
        <v>-0.26811909775988063</v>
      </c>
      <c r="D1430" s="10">
        <f>Raw_Data!L1428</f>
        <v>1.2602426970195656E-2</v>
      </c>
      <c r="E1430" s="10">
        <f>Raw_Data!M1428</f>
        <v>1.8767937839935241E-2</v>
      </c>
      <c r="F1430" s="10">
        <f>Raw_Data!N1428</f>
        <v>1.8855307403291579E-2</v>
      </c>
      <c r="J1430" s="74">
        <f t="shared" si="683"/>
        <v>400616.99999948032</v>
      </c>
      <c r="K1430" s="69">
        <f t="shared" si="684"/>
        <v>3529.8379249728418</v>
      </c>
      <c r="L1430" s="69">
        <f>K1430+$D$8-$B$8*Q1430+Phase_Relations!$C$24*Q1430</f>
        <v>3783.3048539364872</v>
      </c>
      <c r="M1430" s="69">
        <f t="shared" si="685"/>
        <v>7.8218756354946295E-2</v>
      </c>
      <c r="N1430" s="69">
        <f t="shared" si="686"/>
        <v>0.19867564114156358</v>
      </c>
      <c r="O1430" s="70">
        <f t="shared" si="687"/>
        <v>37.863914910539712</v>
      </c>
      <c r="P1430" s="70">
        <f t="shared" si="688"/>
        <v>261.13044765889458</v>
      </c>
      <c r="Q1430" s="70">
        <f t="shared" si="689"/>
        <v>56.34444443054408</v>
      </c>
      <c r="R1430" s="111">
        <f t="shared" si="690"/>
        <v>388.58237538306264</v>
      </c>
      <c r="S1430" s="70">
        <f t="shared" si="680"/>
        <v>-127.45192772416806</v>
      </c>
      <c r="T1430" s="113">
        <f t="shared" si="691"/>
        <v>0.6157812436450536</v>
      </c>
      <c r="U1430" s="70">
        <f t="shared" si="692"/>
        <v>1.5640843588584361</v>
      </c>
      <c r="V1430" s="70">
        <f>(L1430/Phase_Relations!C$24)</f>
        <v>776.93155752655991</v>
      </c>
      <c r="W1430" s="70">
        <f t="shared" si="693"/>
        <v>111878.14428382463</v>
      </c>
      <c r="X1430" s="70">
        <f t="shared" si="694"/>
        <v>5358.1486725969644</v>
      </c>
      <c r="Y1430" s="70">
        <f t="shared" si="695"/>
        <v>720.58711309601586</v>
      </c>
      <c r="Z1430" s="70">
        <f t="shared" si="696"/>
        <v>103764.54428582628</v>
      </c>
      <c r="AA1430" s="70">
        <f t="shared" si="697"/>
        <v>4969.5662972139016</v>
      </c>
      <c r="AB1430" s="70">
        <f t="shared" si="698"/>
        <v>11.270714172182473</v>
      </c>
      <c r="AC1430" s="70">
        <f t="shared" si="699"/>
        <v>0.11270714172182472</v>
      </c>
      <c r="AD1430" s="70">
        <f t="shared" si="700"/>
        <v>5054.5342490300136</v>
      </c>
      <c r="AE1430" s="70">
        <f t="shared" si="701"/>
        <v>3.7036811436272843</v>
      </c>
      <c r="AF1430" s="70">
        <f t="shared" si="702"/>
        <v>-2.5646489070006311E-2</v>
      </c>
      <c r="AG1430" s="70">
        <f t="shared" si="703"/>
        <v>-2.378656052901108E-2</v>
      </c>
      <c r="AH1430" s="70">
        <f>(U1430-Phase_Relations!$B$37)/Phase_Relations!$B$37</f>
        <v>0.97161405384581734</v>
      </c>
      <c r="AI1430" s="70">
        <f>(U1430-Phase_Relations!G$20)/Phase_Relations!G$20</f>
        <v>0.895674052610409</v>
      </c>
      <c r="AJ1430" s="70">
        <f t="shared" si="704"/>
        <v>0.97175963793405074</v>
      </c>
      <c r="AK1430" s="70">
        <f t="shared" si="705"/>
        <v>0.49280134311813883</v>
      </c>
      <c r="AL1430" s="71">
        <f>(1/(J1431-J1429))*((M1431-M1429)/Phase_Relations!B$22)</f>
        <v>-9.0330235279482314E-8</v>
      </c>
      <c r="AM1430" s="71">
        <f t="shared" si="706"/>
        <v>-1.5330495840371957E-2</v>
      </c>
      <c r="AN1430" s="71">
        <f>SUM(AM$27:AM1430)</f>
        <v>716.25084487633671</v>
      </c>
      <c r="AO1430" s="71">
        <f>(1/10000)*((AL1430*Phase_Relations!B$22*H$7*U1430))/(2*(P1430-R1430))</f>
        <v>9.8019480870960159E-13</v>
      </c>
      <c r="AP1430" s="71">
        <f t="shared" si="707"/>
        <v>5.8370808457606138E-13</v>
      </c>
      <c r="AQ1430" s="72">
        <f t="shared" si="708"/>
        <v>9.7801155895404433E-20</v>
      </c>
      <c r="AR1430" s="72">
        <f t="shared" si="709"/>
        <v>5.8240795472264464E-20</v>
      </c>
      <c r="AS1430" s="71">
        <f t="shared" si="681"/>
        <v>6.1470845669512552E-8</v>
      </c>
      <c r="AT1430" s="72">
        <f t="shared" si="682"/>
        <v>1.5878412431830081E-6</v>
      </c>
      <c r="AU1430" s="97">
        <f t="shared" si="710"/>
        <v>2.4622417156080276E-7</v>
      </c>
      <c r="AV1430" s="2"/>
      <c r="AW1430" s="2"/>
      <c r="AX1430" s="2"/>
      <c r="AY1430" s="2"/>
      <c r="AZ1430" s="2"/>
      <c r="BA1430" s="2"/>
      <c r="BC1430" s="10"/>
      <c r="BE1430" s="10"/>
      <c r="BI1430" s="10"/>
    </row>
    <row r="1431" spans="1:61" x14ac:dyDescent="0.2">
      <c r="A1431" s="9">
        <f>Raw_Data!A1429</f>
        <v>40776.268043981479</v>
      </c>
      <c r="B1431" s="10">
        <f>Raw_Data!J1429</f>
        <v>-7.4434438391672306E-3</v>
      </c>
      <c r="C1431" s="10">
        <f>Raw_Data!K1429</f>
        <v>-0.26749557720523054</v>
      </c>
      <c r="D1431" s="10">
        <f>Raw_Data!L1429</f>
        <v>1.2469326115795456E-2</v>
      </c>
      <c r="E1431" s="10">
        <f>Raw_Data!M1429</f>
        <v>1.8369727922277843E-2</v>
      </c>
      <c r="F1431" s="10">
        <f>Raw_Data!N1429</f>
        <v>1.8452674955578879E-2</v>
      </c>
      <c r="J1431" s="74">
        <f t="shared" si="683"/>
        <v>401130.99999956321</v>
      </c>
      <c r="K1431" s="69">
        <f t="shared" si="684"/>
        <v>3490.1876388959481</v>
      </c>
      <c r="L1431" s="69">
        <f>K1431+$D$8-$B$8*Q1431+Phase_Relations!$C$24*Q1431</f>
        <v>3738.3710352933831</v>
      </c>
      <c r="M1431" s="69">
        <f t="shared" si="685"/>
        <v>7.8057324269140249E-2</v>
      </c>
      <c r="N1431" s="69">
        <f t="shared" si="686"/>
        <v>0.19826560364361623</v>
      </c>
      <c r="O1431" s="70">
        <f t="shared" si="687"/>
        <v>37.464014205901783</v>
      </c>
      <c r="P1431" s="70">
        <f t="shared" si="688"/>
        <v>258.37251176483989</v>
      </c>
      <c r="Q1431" s="70">
        <f t="shared" si="689"/>
        <v>55.148952588632888</v>
      </c>
      <c r="R1431" s="111">
        <f t="shared" si="690"/>
        <v>380.33760405953717</v>
      </c>
      <c r="S1431" s="70">
        <f t="shared" si="680"/>
        <v>-121.96509229469729</v>
      </c>
      <c r="T1431" s="113">
        <f t="shared" si="691"/>
        <v>0.6159426757308597</v>
      </c>
      <c r="U1431" s="70">
        <f t="shared" si="692"/>
        <v>1.5644943963563838</v>
      </c>
      <c r="V1431" s="70">
        <f>(L1431/Phase_Relations!C$24)</f>
        <v>767.70404268125765</v>
      </c>
      <c r="W1431" s="70">
        <f t="shared" si="693"/>
        <v>110549.3821461011</v>
      </c>
      <c r="X1431" s="70">
        <f t="shared" si="694"/>
        <v>5294.5106391810878</v>
      </c>
      <c r="Y1431" s="70">
        <f t="shared" si="695"/>
        <v>712.55509009262471</v>
      </c>
      <c r="Z1431" s="70">
        <f t="shared" si="696"/>
        <v>102607.93297333796</v>
      </c>
      <c r="AA1431" s="70">
        <f t="shared" si="697"/>
        <v>4914.1730351215501</v>
      </c>
      <c r="AB1431" s="70">
        <f t="shared" si="698"/>
        <v>11.247453064717616</v>
      </c>
      <c r="AC1431" s="70">
        <f t="shared" si="699"/>
        <v>0.11247453064717616</v>
      </c>
      <c r="AD1431" s="70">
        <f t="shared" si="700"/>
        <v>4995.4830966513491</v>
      </c>
      <c r="AE1431" s="70">
        <f t="shared" si="701"/>
        <v>3.6985774937761642</v>
      </c>
      <c r="AF1431" s="70">
        <f t="shared" si="702"/>
        <v>-2.4819047156665806E-2</v>
      </c>
      <c r="AG1431" s="70">
        <f t="shared" si="703"/>
        <v>-2.3036140751539196E-2</v>
      </c>
      <c r="AH1431" s="70">
        <f>(U1431-Phase_Relations!$B$37)/Phase_Relations!$B$37</f>
        <v>0.97213092858404904</v>
      </c>
      <c r="AI1431" s="70">
        <f>(U1431-Phase_Relations!G$20)/Phase_Relations!G$20</f>
        <v>0.89617101905665875</v>
      </c>
      <c r="AJ1431" s="70">
        <f t="shared" si="704"/>
        <v>0.97191837331575015</v>
      </c>
      <c r="AK1431" s="70">
        <f t="shared" si="705"/>
        <v>0.49293427454231942</v>
      </c>
      <c r="AL1431" s="71">
        <f>(1/(J1432-J1430))*((M1432-M1430)/Phase_Relations!B$22)</f>
        <v>-8.5120578812962413E-8</v>
      </c>
      <c r="AM1431" s="71">
        <f t="shared" si="706"/>
        <v>-1.1688726675077992</v>
      </c>
      <c r="AN1431" s="71">
        <f>SUM(AM$27:AM1431)</f>
        <v>715.08197220882892</v>
      </c>
      <c r="AO1431" s="71">
        <f>(1/10000)*((AL1431*Phase_Relations!B$22*H$7*U1431))/(2*(P1431-R1431))</f>
        <v>9.6546942208558966E-13</v>
      </c>
      <c r="AP1431" s="71">
        <f t="shared" si="707"/>
        <v>5.4114420657696147E-13</v>
      </c>
      <c r="AQ1431" s="72">
        <f t="shared" si="708"/>
        <v>9.6331897111294961E-20</v>
      </c>
      <c r="AR1431" s="72">
        <f t="shared" si="709"/>
        <v>5.3993888193513267E-20</v>
      </c>
      <c r="AS1431" s="71">
        <f t="shared" si="681"/>
        <v>4.4395098562377975E-6</v>
      </c>
      <c r="AT1431" s="72">
        <f t="shared" si="682"/>
        <v>2.1655457694380724E-8</v>
      </c>
      <c r="AU1431" s="97">
        <f t="shared" si="710"/>
        <v>2.7125328747527798E-7</v>
      </c>
      <c r="AV1431" s="2"/>
      <c r="AW1431" s="2"/>
      <c r="AX1431" s="2"/>
      <c r="AY1431" s="2"/>
      <c r="AZ1431" s="2"/>
      <c r="BA1431" s="2"/>
      <c r="BC1431" s="10"/>
      <c r="BE1431" s="10"/>
      <c r="BI1431" s="10"/>
    </row>
    <row r="1432" spans="1:61" x14ac:dyDescent="0.2">
      <c r="A1432" s="9">
        <f>Raw_Data!A1430</f>
        <v>40776.274004629631</v>
      </c>
      <c r="B1432" s="10">
        <f>Raw_Data!J1430</f>
        <v>-7.3509608951844701E-3</v>
      </c>
      <c r="C1432" s="10">
        <f>Raw_Data!K1430</f>
        <v>-0.26742550537147025</v>
      </c>
      <c r="D1432" s="10">
        <f>Raw_Data!L1430</f>
        <v>1.2394432389744957E-2</v>
      </c>
      <c r="E1432" s="10">
        <f>Raw_Data!M1430</f>
        <v>1.8401236494306441E-2</v>
      </c>
      <c r="F1432" s="10">
        <f>Raw_Data!N1430</f>
        <v>1.849315692489658E-2</v>
      </c>
      <c r="J1432" s="74">
        <f t="shared" si="683"/>
        <v>401645.99999987986</v>
      </c>
      <c r="K1432" s="69">
        <f t="shared" si="684"/>
        <v>3446.8229229295475</v>
      </c>
      <c r="L1432" s="69">
        <f>K1432+$D$8-$B$8*Q1432+Phase_Relations!$C$24*Q1432</f>
        <v>3695.4243816580447</v>
      </c>
      <c r="M1432" s="69">
        <f t="shared" si="685"/>
        <v>7.8064511992757379E-2</v>
      </c>
      <c r="N1432" s="69">
        <f t="shared" si="686"/>
        <v>0.19828386046160373</v>
      </c>
      <c r="O1432" s="70">
        <f t="shared" si="687"/>
        <v>37.238996463111775</v>
      </c>
      <c r="P1432" s="70">
        <f t="shared" si="688"/>
        <v>256.82066526283978</v>
      </c>
      <c r="Q1432" s="70">
        <f t="shared" si="689"/>
        <v>55.243546517965576</v>
      </c>
      <c r="R1432" s="111">
        <f t="shared" si="690"/>
        <v>380.98997598596952</v>
      </c>
      <c r="S1432" s="70">
        <f t="shared" si="680"/>
        <v>-124.16931072312974</v>
      </c>
      <c r="T1432" s="113">
        <f t="shared" si="691"/>
        <v>0.61593548800724252</v>
      </c>
      <c r="U1432" s="70">
        <f t="shared" si="692"/>
        <v>1.5644761395383959</v>
      </c>
      <c r="V1432" s="70">
        <f>(L1432/Phase_Relations!C$24)</f>
        <v>758.88460787818076</v>
      </c>
      <c r="W1432" s="70">
        <f t="shared" si="693"/>
        <v>109279.38353445803</v>
      </c>
      <c r="X1432" s="70">
        <f t="shared" si="694"/>
        <v>5233.6869508840045</v>
      </c>
      <c r="Y1432" s="70">
        <f t="shared" si="695"/>
        <v>703.64106136021519</v>
      </c>
      <c r="Z1432" s="70">
        <f t="shared" si="696"/>
        <v>101324.31283587098</v>
      </c>
      <c r="AA1432" s="70">
        <f t="shared" si="697"/>
        <v>4852.6969748980355</v>
      </c>
      <c r="AB1432" s="70">
        <f t="shared" si="698"/>
        <v>11.248488759763319</v>
      </c>
      <c r="AC1432" s="70">
        <f t="shared" si="699"/>
        <v>0.11248488759763318</v>
      </c>
      <c r="AD1432" s="70">
        <f t="shared" si="700"/>
        <v>4935.4765153801218</v>
      </c>
      <c r="AE1432" s="70">
        <f t="shared" si="701"/>
        <v>3.6933290897330102</v>
      </c>
      <c r="AF1432" s="70">
        <f t="shared" si="702"/>
        <v>-2.5587691002638545E-2</v>
      </c>
      <c r="AG1432" s="70">
        <f t="shared" si="703"/>
        <v>-2.3725016778498132E-2</v>
      </c>
      <c r="AH1432" s="70">
        <f>(U1432-Phase_Relations!$B$37)/Phase_Relations!$B$37</f>
        <v>0.97210791486441206</v>
      </c>
      <c r="AI1432" s="70">
        <f>(U1432-Phase_Relations!G$20)/Phase_Relations!G$20</f>
        <v>0.89614889174878898</v>
      </c>
      <c r="AJ1432" s="70">
        <f t="shared" si="704"/>
        <v>0.97203837979995855</v>
      </c>
      <c r="AK1432" s="70">
        <f t="shared" si="705"/>
        <v>0.49292835728578638</v>
      </c>
      <c r="AL1432" s="71">
        <f>(1/(J1433-J1431))*((M1433-M1431)/Phase_Relations!B$22)</f>
        <v>-2.3136996449533629E-8</v>
      </c>
      <c r="AM1432" s="71">
        <f t="shared" si="706"/>
        <v>5.1427228346246565E-2</v>
      </c>
      <c r="AN1432" s="71">
        <f>SUM(AM$27:AM1432)</f>
        <v>715.13339943717517</v>
      </c>
      <c r="AO1432" s="71">
        <f>(1/10000)*((AL1432*Phase_Relations!B$22*H$7*U1432))/(2*(P1432-R1432))</f>
        <v>2.5776689834529662E-13</v>
      </c>
      <c r="AP1432" s="71">
        <f t="shared" si="707"/>
        <v>5.2972901760474203E-13</v>
      </c>
      <c r="AQ1432" s="72">
        <f t="shared" si="708"/>
        <v>2.5719275786546283E-20</v>
      </c>
      <c r="AR1432" s="72">
        <f t="shared" si="709"/>
        <v>5.2854911873370043E-20</v>
      </c>
      <c r="AS1432" s="71">
        <f t="shared" si="681"/>
        <v>-1.9446980974400175E-7</v>
      </c>
      <c r="AT1432" s="72">
        <f t="shared" si="682"/>
        <v>-1.3198933006887729E-7</v>
      </c>
      <c r="AU1432" s="97">
        <f t="shared" si="710"/>
        <v>2.7186442282695668E-7</v>
      </c>
      <c r="AV1432" s="2"/>
      <c r="AW1432" s="2"/>
      <c r="AX1432" s="2"/>
      <c r="AY1432" s="2"/>
      <c r="AZ1432" s="2"/>
      <c r="BA1432" s="2"/>
      <c r="BC1432" s="10"/>
      <c r="BE1432" s="10"/>
      <c r="BI1432" s="10"/>
    </row>
    <row r="1433" spans="1:61" x14ac:dyDescent="0.2">
      <c r="A1433" s="9">
        <f>Raw_Data!A1431</f>
        <v>40776.279953703706</v>
      </c>
      <c r="B1433" s="10">
        <f>Raw_Data!J1431</f>
        <v>-7.2641549573945708E-3</v>
      </c>
      <c r="C1433" s="10">
        <f>Raw_Data!K1431</f>
        <v>-0.26717372183320087</v>
      </c>
      <c r="D1433" s="10">
        <f>Raw_Data!L1431</f>
        <v>1.2326225179356656E-2</v>
      </c>
      <c r="E1433" s="10">
        <f>Raw_Data!M1431</f>
        <v>1.8447258249530942E-2</v>
      </c>
      <c r="F1433" s="10">
        <f>Raw_Data!N1431</f>
        <v>1.8527017397018376E-2</v>
      </c>
      <c r="J1433" s="74">
        <f t="shared" si="683"/>
        <v>402159.99999996275</v>
      </c>
      <c r="K1433" s="69">
        <f t="shared" si="684"/>
        <v>3406.1201222362911</v>
      </c>
      <c r="L1433" s="69">
        <f>K1433+$D$8-$B$8*Q1433+Phase_Relations!$C$24*Q1433</f>
        <v>3655.3322072493202</v>
      </c>
      <c r="M1433" s="69">
        <f t="shared" si="685"/>
        <v>7.801539843510466E-2</v>
      </c>
      <c r="N1433" s="69">
        <f t="shared" si="686"/>
        <v>0.19815911202516584</v>
      </c>
      <c r="O1433" s="70">
        <f t="shared" si="687"/>
        <v>37.034068315816363</v>
      </c>
      <c r="P1433" s="70">
        <f t="shared" si="688"/>
        <v>255.40736769528527</v>
      </c>
      <c r="Q1433" s="70">
        <f t="shared" si="689"/>
        <v>55.381711416632569</v>
      </c>
      <c r="R1433" s="111">
        <f t="shared" si="690"/>
        <v>381.94283735608667</v>
      </c>
      <c r="S1433" s="70">
        <f t="shared" si="680"/>
        <v>-126.5354696608014</v>
      </c>
      <c r="T1433" s="113">
        <f t="shared" si="691"/>
        <v>0.61598460156489532</v>
      </c>
      <c r="U1433" s="70">
        <f t="shared" si="692"/>
        <v>1.5646008879748341</v>
      </c>
      <c r="V1433" s="70">
        <f>(L1433/Phase_Relations!C$24)</f>
        <v>750.65136294800106</v>
      </c>
      <c r="W1433" s="70">
        <f t="shared" si="693"/>
        <v>108093.79626451216</v>
      </c>
      <c r="X1433" s="70">
        <f t="shared" si="694"/>
        <v>5176.9059513655247</v>
      </c>
      <c r="Y1433" s="70">
        <f t="shared" si="695"/>
        <v>695.26965153136848</v>
      </c>
      <c r="Z1433" s="70">
        <f t="shared" si="696"/>
        <v>100118.82982051706</v>
      </c>
      <c r="AA1433" s="70">
        <f t="shared" si="697"/>
        <v>4794.963114009438</v>
      </c>
      <c r="AB1433" s="70">
        <f t="shared" si="698"/>
        <v>11.241411878257157</v>
      </c>
      <c r="AC1433" s="70">
        <f t="shared" si="699"/>
        <v>0.11241411878257157</v>
      </c>
      <c r="AD1433" s="70">
        <f t="shared" si="700"/>
        <v>4879.3200937833053</v>
      </c>
      <c r="AE1433" s="70">
        <f t="shared" si="701"/>
        <v>3.6883593096891962</v>
      </c>
      <c r="AF1433" s="70">
        <f t="shared" si="702"/>
        <v>-2.6389247769415133E-2</v>
      </c>
      <c r="AG1433" s="70">
        <f t="shared" si="703"/>
        <v>-2.4442296392775849E-2</v>
      </c>
      <c r="AH1433" s="70">
        <f>(U1433-Phase_Relations!$B$37)/Phase_Relations!$B$37</f>
        <v>0.97226516710536948</v>
      </c>
      <c r="AI1433" s="70">
        <f>(U1433-Phase_Relations!G$20)/Phase_Relations!G$20</f>
        <v>0.89630008715760445</v>
      </c>
      <c r="AJ1433" s="70">
        <f t="shared" si="704"/>
        <v>0.97219683108696109</v>
      </c>
      <c r="AK1433" s="70">
        <f t="shared" si="705"/>
        <v>0.49296878701778829</v>
      </c>
      <c r="AL1433" s="71">
        <f>(1/(J1434-J1432))*((M1434-M1432)/Phase_Relations!B$22)</f>
        <v>-3.3886585020127502E-8</v>
      </c>
      <c r="AM1433" s="71">
        <f t="shared" si="706"/>
        <v>-0.34729076305062262</v>
      </c>
      <c r="AN1433" s="71">
        <f>SUM(AM$27:AM1433)</f>
        <v>714.78610867412453</v>
      </c>
      <c r="AO1433" s="71">
        <f>(1/10000)*((AL1433*Phase_Relations!B$22*H$7*U1433))/(2*(P1433-R1433))</f>
        <v>3.7049690765338624E-13</v>
      </c>
      <c r="AP1433" s="71">
        <f t="shared" si="707"/>
        <v>5.9157440791359803E-13</v>
      </c>
      <c r="AQ1433" s="72">
        <f t="shared" si="708"/>
        <v>3.6967167650965693E-20</v>
      </c>
      <c r="AR1433" s="72">
        <f t="shared" si="709"/>
        <v>5.9025675690178381E-20</v>
      </c>
      <c r="AS1433" s="71">
        <f t="shared" si="681"/>
        <v>1.4199293664981199E-6</v>
      </c>
      <c r="AT1433" s="72">
        <f t="shared" si="682"/>
        <v>2.5982546568619169E-8</v>
      </c>
      <c r="AU1433" s="97">
        <f t="shared" si="710"/>
        <v>1.7928975055026019E-7</v>
      </c>
      <c r="AV1433" s="2"/>
      <c r="AW1433" s="2"/>
      <c r="AX1433" s="2"/>
      <c r="AY1433" s="2"/>
      <c r="AZ1433" s="2"/>
      <c r="BA1433" s="2"/>
      <c r="BC1433" s="10"/>
      <c r="BE1433" s="10"/>
      <c r="BI1433" s="10"/>
    </row>
    <row r="1434" spans="1:61" x14ac:dyDescent="0.2">
      <c r="A1434" s="9">
        <f>Raw_Data!A1432</f>
        <v>40776.285902777781</v>
      </c>
      <c r="B1434" s="10">
        <f>Raw_Data!J1432</f>
        <v>-7.1780378613602808E-3</v>
      </c>
      <c r="C1434" s="10">
        <f>Raw_Data!K1432</f>
        <v>-0.26704545474768082</v>
      </c>
      <c r="D1434" s="10">
        <f>Raw_Data!L1432</f>
        <v>1.2248932383743557E-2</v>
      </c>
      <c r="E1434" s="10">
        <f>Raw_Data!M1432</f>
        <v>1.8415048959164744E-2</v>
      </c>
      <c r="F1434" s="10">
        <f>Raw_Data!N1432</f>
        <v>1.8510678792927178E-2</v>
      </c>
      <c r="J1434" s="74">
        <f t="shared" si="683"/>
        <v>402674.00000004563</v>
      </c>
      <c r="K1434" s="69">
        <f t="shared" si="684"/>
        <v>3365.7403154464646</v>
      </c>
      <c r="L1434" s="69">
        <f>K1434+$D$8-$B$8*Q1434+Phase_Relations!$C$24*Q1434</f>
        <v>3614.5250408508091</v>
      </c>
      <c r="M1434" s="69">
        <f t="shared" si="685"/>
        <v>7.800316683679287E-2</v>
      </c>
      <c r="N1434" s="69">
        <f t="shared" si="686"/>
        <v>0.1981280437654539</v>
      </c>
      <c r="O1434" s="70">
        <f t="shared" si="687"/>
        <v>36.801842583168721</v>
      </c>
      <c r="P1434" s="70">
        <f t="shared" si="688"/>
        <v>253.80581091840497</v>
      </c>
      <c r="Q1434" s="70">
        <f t="shared" si="689"/>
        <v>55.285013815294406</v>
      </c>
      <c r="R1434" s="111">
        <f t="shared" si="690"/>
        <v>381.27595734685798</v>
      </c>
      <c r="S1434" s="70">
        <f t="shared" si="680"/>
        <v>-127.47014642845301</v>
      </c>
      <c r="T1434" s="113">
        <f t="shared" si="691"/>
        <v>0.61599683316320708</v>
      </c>
      <c r="U1434" s="70">
        <f t="shared" si="692"/>
        <v>1.5646319562345461</v>
      </c>
      <c r="V1434" s="70">
        <f>(L1434/Phase_Relations!C$24)</f>
        <v>742.271288760944</v>
      </c>
      <c r="W1434" s="70">
        <f t="shared" si="693"/>
        <v>106887.06558157594</v>
      </c>
      <c r="X1434" s="70">
        <f t="shared" si="694"/>
        <v>5119.1123362823719</v>
      </c>
      <c r="Y1434" s="70">
        <f t="shared" si="695"/>
        <v>686.9862749456496</v>
      </c>
      <c r="Z1434" s="70">
        <f t="shared" si="696"/>
        <v>98926.023592173544</v>
      </c>
      <c r="AA1434" s="70">
        <f t="shared" si="697"/>
        <v>4737.8363789355135</v>
      </c>
      <c r="AB1434" s="70">
        <f t="shared" si="698"/>
        <v>11.239649400114249</v>
      </c>
      <c r="AC1434" s="70">
        <f t="shared" si="699"/>
        <v>0.11239649400114249</v>
      </c>
      <c r="AD1434" s="70">
        <f t="shared" si="700"/>
        <v>4822.8164765544825</v>
      </c>
      <c r="AE1434" s="70">
        <f t="shared" si="701"/>
        <v>3.6833007359554406</v>
      </c>
      <c r="AF1434" s="70">
        <f t="shared" si="702"/>
        <v>-2.6904716886211405E-2</v>
      </c>
      <c r="AG1434" s="70">
        <f t="shared" si="703"/>
        <v>-2.4900830076533355E-2</v>
      </c>
      <c r="AH1434" s="70">
        <f>(U1434-Phase_Relations!$B$37)/Phase_Relations!$B$37</f>
        <v>0.97230433034942965</v>
      </c>
      <c r="AI1434" s="70">
        <f>(U1434-Phase_Relations!G$20)/Phase_Relations!G$20</f>
        <v>0.89633774196404903</v>
      </c>
      <c r="AJ1434" s="70">
        <f t="shared" si="704"/>
        <v>0.97235390810061417</v>
      </c>
      <c r="AK1434" s="70">
        <f t="shared" si="705"/>
        <v>0.4929788549301457</v>
      </c>
      <c r="AL1434" s="71">
        <f>(1/(J1435-J1433))*((M1435-M1433)/Phase_Relations!B$22)</f>
        <v>-2.5430296931083453E-8</v>
      </c>
      <c r="AM1434" s="71">
        <f t="shared" si="706"/>
        <v>-8.5499018223653245E-2</v>
      </c>
      <c r="AN1434" s="71">
        <f>SUM(AM$27:AM1434)</f>
        <v>714.70060965590085</v>
      </c>
      <c r="AO1434" s="71">
        <f>(1/10000)*((AL1434*Phase_Relations!B$22*H$7*U1434))/(2*(P1434-R1434))</f>
        <v>2.7600734200246795E-13</v>
      </c>
      <c r="AP1434" s="71">
        <f t="shared" si="707"/>
        <v>5.6137891110220154E-13</v>
      </c>
      <c r="AQ1434" s="72">
        <f t="shared" si="708"/>
        <v>2.7539257343135894E-20</v>
      </c>
      <c r="AR1434" s="72">
        <f t="shared" si="709"/>
        <v>5.6012851642601235E-20</v>
      </c>
      <c r="AS1434" s="71">
        <f t="shared" si="681"/>
        <v>3.5142860075190153E-7</v>
      </c>
      <c r="AT1434" s="72">
        <f t="shared" si="682"/>
        <v>7.8207319230138017E-8</v>
      </c>
      <c r="AU1434" s="97">
        <f t="shared" si="710"/>
        <v>1.7226519987380061E-7</v>
      </c>
      <c r="AV1434" s="2"/>
      <c r="AW1434" s="2"/>
      <c r="AX1434" s="2"/>
      <c r="AY1434" s="2"/>
      <c r="AZ1434" s="2"/>
      <c r="BA1434" s="2"/>
      <c r="BC1434" s="10"/>
      <c r="BE1434" s="10"/>
      <c r="BI1434" s="10"/>
    </row>
    <row r="1435" spans="1:61" x14ac:dyDescent="0.2">
      <c r="A1435" s="9">
        <f>Raw_Data!A1433</f>
        <v>40776.291863425926</v>
      </c>
      <c r="B1435" s="10">
        <f>Raw_Data!J1433</f>
        <v>-7.0914694552102406E-3</v>
      </c>
      <c r="C1435" s="10">
        <f>Raw_Data!K1433</f>
        <v>-0.26684474051199025</v>
      </c>
      <c r="D1435" s="10">
        <f>Raw_Data!L1433</f>
        <v>1.2185083878946856E-2</v>
      </c>
      <c r="E1435" s="10">
        <f>Raw_Data!M1433</f>
        <v>1.8452032635492242E-2</v>
      </c>
      <c r="F1435" s="10">
        <f>Raw_Data!N1433</f>
        <v>1.8544240461023979E-2</v>
      </c>
      <c r="J1435" s="74">
        <f t="shared" si="683"/>
        <v>403188.99999973364</v>
      </c>
      <c r="K1435" s="69">
        <f t="shared" si="684"/>
        <v>3325.1488919612839</v>
      </c>
      <c r="L1435" s="69">
        <f>K1435+$D$8-$B$8*Q1435+Phase_Relations!$C$24*Q1435</f>
        <v>3574.4243245269267</v>
      </c>
      <c r="M1435" s="69">
        <f t="shared" si="685"/>
        <v>7.7969316982385309E-2</v>
      </c>
      <c r="N1435" s="69">
        <f t="shared" si="686"/>
        <v>0.19804206513525868</v>
      </c>
      <c r="O1435" s="70">
        <f t="shared" si="687"/>
        <v>36.610010140219046</v>
      </c>
      <c r="P1435" s="70">
        <f t="shared" si="688"/>
        <v>252.48282855323478</v>
      </c>
      <c r="Q1435" s="70">
        <f t="shared" si="689"/>
        <v>55.396044910636043</v>
      </c>
      <c r="R1435" s="111">
        <f t="shared" si="690"/>
        <v>382.04168903886927</v>
      </c>
      <c r="S1435" s="70">
        <f t="shared" si="680"/>
        <v>-129.55886048563448</v>
      </c>
      <c r="T1435" s="113">
        <f t="shared" si="691"/>
        <v>0.61603068301761466</v>
      </c>
      <c r="U1435" s="70">
        <f t="shared" si="692"/>
        <v>1.5647179348647413</v>
      </c>
      <c r="V1435" s="70">
        <f>(L1435/Phase_Relations!C$24)</f>
        <v>734.03628968096564</v>
      </c>
      <c r="W1435" s="70">
        <f t="shared" si="693"/>
        <v>105701.22571405905</v>
      </c>
      <c r="X1435" s="70">
        <f t="shared" si="694"/>
        <v>5062.3192391790735</v>
      </c>
      <c r="Y1435" s="70">
        <f t="shared" si="695"/>
        <v>678.64024477032956</v>
      </c>
      <c r="Z1435" s="70">
        <f t="shared" si="696"/>
        <v>97724.195246927455</v>
      </c>
      <c r="AA1435" s="70">
        <f t="shared" si="697"/>
        <v>4680.2775501402039</v>
      </c>
      <c r="AB1435" s="70">
        <f t="shared" si="698"/>
        <v>11.234771899479146</v>
      </c>
      <c r="AC1435" s="70">
        <f t="shared" si="699"/>
        <v>0.11234771899479146</v>
      </c>
      <c r="AD1435" s="70">
        <f t="shared" si="700"/>
        <v>4766.6501237972934</v>
      </c>
      <c r="AE1435" s="70">
        <f t="shared" si="701"/>
        <v>3.6782132755098709</v>
      </c>
      <c r="AF1435" s="70">
        <f t="shared" si="702"/>
        <v>-2.7681875507950031E-2</v>
      </c>
      <c r="AG1435" s="70">
        <f t="shared" si="703"/>
        <v>-2.5592787488179881E-2</v>
      </c>
      <c r="AH1435" s="70">
        <f>(U1435-Phase_Relations!$B$37)/Phase_Relations!$B$37</f>
        <v>0.97241271112484196</v>
      </c>
      <c r="AI1435" s="70">
        <f>(U1435-Phase_Relations!G$20)/Phase_Relations!G$20</f>
        <v>0.89644194827326562</v>
      </c>
      <c r="AJ1435" s="70">
        <f t="shared" si="704"/>
        <v>0.97249801225748811</v>
      </c>
      <c r="AK1435" s="70">
        <f t="shared" si="705"/>
        <v>0.4930067148929938</v>
      </c>
      <c r="AL1435" s="71">
        <f>(1/(J1436-J1434))*((M1436-M1434)/Phase_Relations!B$22)</f>
        <v>-3.1836927913819082E-8</v>
      </c>
      <c r="AM1435" s="71">
        <f t="shared" si="706"/>
        <v>-0.23386314716758219</v>
      </c>
      <c r="AN1435" s="71">
        <f>SUM(AM$27:AM1435)</f>
        <v>714.46674650873331</v>
      </c>
      <c r="AO1435" s="71">
        <f>(1/10000)*((AL1435*Phase_Relations!B$22*H$7*U1435))/(2*(P1435-R1435))</f>
        <v>3.399895645388175E-13</v>
      </c>
      <c r="AP1435" s="71">
        <f t="shared" si="707"/>
        <v>5.0606743744568499E-13</v>
      </c>
      <c r="AQ1435" s="72">
        <f t="shared" si="708"/>
        <v>3.392322843256642E-20</v>
      </c>
      <c r="AR1435" s="72">
        <f t="shared" si="709"/>
        <v>5.0494024150536648E-20</v>
      </c>
      <c r="AS1435" s="71">
        <f t="shared" si="681"/>
        <v>9.783676908961125E-7</v>
      </c>
      <c r="AT1435" s="72">
        <f t="shared" si="682"/>
        <v>3.4604083631136392E-8</v>
      </c>
      <c r="AU1435" s="97">
        <f t="shared" si="710"/>
        <v>1.7375815432628189E-8</v>
      </c>
      <c r="AV1435" s="2"/>
      <c r="AW1435" s="2"/>
      <c r="AX1435" s="2"/>
      <c r="AY1435" s="2"/>
      <c r="AZ1435" s="2"/>
      <c r="BA1435" s="2"/>
      <c r="BC1435" s="10"/>
      <c r="BE1435" s="10"/>
      <c r="BI1435" s="10"/>
    </row>
    <row r="1436" spans="1:61" x14ac:dyDescent="0.2">
      <c r="A1436" s="9">
        <f>Raw_Data!A1434</f>
        <v>40776.297812500001</v>
      </c>
      <c r="B1436" s="10">
        <f>Raw_Data!J1434</f>
        <v>-7.0024901029155408E-3</v>
      </c>
      <c r="C1436" s="10">
        <f>Raw_Data!K1434</f>
        <v>-0.2666749053894808</v>
      </c>
      <c r="D1436" s="10">
        <f>Raw_Data!L1434</f>
        <v>1.2093194764063857E-2</v>
      </c>
      <c r="E1436" s="10">
        <f>Raw_Data!M1434</f>
        <v>1.8435821101071243E-2</v>
      </c>
      <c r="F1436" s="10">
        <f>Raw_Data!N1434</f>
        <v>1.8527913809093677E-2</v>
      </c>
      <c r="J1436" s="74">
        <f t="shared" si="683"/>
        <v>403702.99999981653</v>
      </c>
      <c r="K1436" s="69">
        <f t="shared" si="684"/>
        <v>3283.4269898140819</v>
      </c>
      <c r="L1436" s="69">
        <f>K1436+$D$8-$B$8*Q1436+Phase_Relations!$C$24*Q1436</f>
        <v>3532.4873243465931</v>
      </c>
      <c r="M1436" s="69">
        <f t="shared" si="685"/>
        <v>7.7945476126677848E-2</v>
      </c>
      <c r="N1436" s="69">
        <f t="shared" si="686"/>
        <v>0.19798150936176173</v>
      </c>
      <c r="O1436" s="70">
        <f t="shared" si="687"/>
        <v>36.333929855416521</v>
      </c>
      <c r="P1436" s="70">
        <f t="shared" si="688"/>
        <v>250.57882658907943</v>
      </c>
      <c r="Q1436" s="70">
        <f t="shared" si="689"/>
        <v>55.347375210847602</v>
      </c>
      <c r="R1436" s="111">
        <f t="shared" si="690"/>
        <v>381.70603593688003</v>
      </c>
      <c r="S1436" s="70">
        <f t="shared" ref="S1436:S1499" si="711">P1436-R1436</f>
        <v>-131.1272093478006</v>
      </c>
      <c r="T1436" s="113">
        <f t="shared" si="691"/>
        <v>0.61605452387332216</v>
      </c>
      <c r="U1436" s="70">
        <f t="shared" si="692"/>
        <v>1.5647784906382383</v>
      </c>
      <c r="V1436" s="70">
        <f>(L1436/Phase_Relations!C$24)</f>
        <v>725.42419519584985</v>
      </c>
      <c r="W1436" s="70">
        <f t="shared" si="693"/>
        <v>104461.08410820238</v>
      </c>
      <c r="X1436" s="70">
        <f t="shared" si="694"/>
        <v>5002.9254841093098</v>
      </c>
      <c r="Y1436" s="70">
        <f t="shared" si="695"/>
        <v>670.0768199850022</v>
      </c>
      <c r="Z1436" s="70">
        <f t="shared" si="696"/>
        <v>96491.062077840324</v>
      </c>
      <c r="AA1436" s="70">
        <f t="shared" si="697"/>
        <v>4621.21944817243</v>
      </c>
      <c r="AB1436" s="70">
        <f t="shared" si="698"/>
        <v>11.231336617676913</v>
      </c>
      <c r="AC1436" s="70">
        <f t="shared" si="699"/>
        <v>0.11231336617676912</v>
      </c>
      <c r="AD1436" s="70">
        <f t="shared" si="700"/>
        <v>4708.6375877376304</v>
      </c>
      <c r="AE1436" s="70">
        <f t="shared" si="701"/>
        <v>3.6728952651501618</v>
      </c>
      <c r="AF1436" s="70">
        <f t="shared" si="702"/>
        <v>-2.8375023263536629E-2</v>
      </c>
      <c r="AG1436" s="70">
        <f t="shared" si="703"/>
        <v>-2.6210106419593353E-2</v>
      </c>
      <c r="AH1436" s="70">
        <f>(U1436-Phase_Relations!$B$37)/Phase_Relations!$B$37</f>
        <v>0.97248904499608857</v>
      </c>
      <c r="AI1436" s="70">
        <f>(U1436-Phase_Relations!G$20)/Phase_Relations!G$20</f>
        <v>0.89651534201824101</v>
      </c>
      <c r="AJ1436" s="70">
        <f t="shared" si="704"/>
        <v>0.97262729483857435</v>
      </c>
      <c r="AK1436" s="70">
        <f t="shared" si="705"/>
        <v>0.4930263351591983</v>
      </c>
      <c r="AL1436" s="71">
        <f>(1/(J1437-J1435))*((M1437-M1435)/Phase_Relations!B$22)</f>
        <v>-7.3714213400881039E-8</v>
      </c>
      <c r="AM1436" s="71">
        <f t="shared" si="706"/>
        <v>-0.16275141723179803</v>
      </c>
      <c r="AN1436" s="71">
        <f>SUM(AM$27:AM1436)</f>
        <v>714.30399509150152</v>
      </c>
      <c r="AO1436" s="71">
        <f>(1/10000)*((AL1436*Phase_Relations!B$22*H$7*U1436))/(2*(P1436-R1436))</f>
        <v>7.7781582868410263E-13</v>
      </c>
      <c r="AP1436" s="71">
        <f t="shared" si="707"/>
        <v>5.4968604347082239E-13</v>
      </c>
      <c r="AQ1436" s="72">
        <f t="shared" si="708"/>
        <v>7.7608335040248563E-20</v>
      </c>
      <c r="AR1436" s="72">
        <f t="shared" si="709"/>
        <v>5.4846169305662175E-20</v>
      </c>
      <c r="AS1436" s="71">
        <f t="shared" si="681"/>
        <v>6.6711029678920507E-7</v>
      </c>
      <c r="AT1436" s="72">
        <f t="shared" si="682"/>
        <v>1.1610288217205362E-7</v>
      </c>
      <c r="AU1436" s="97">
        <f t="shared" si="710"/>
        <v>1.968454288716024E-8</v>
      </c>
      <c r="AV1436" s="2"/>
      <c r="AW1436" s="2"/>
      <c r="AX1436" s="2"/>
      <c r="AY1436" s="2"/>
      <c r="AZ1436" s="2"/>
      <c r="BA1436" s="2"/>
      <c r="BC1436" s="10"/>
      <c r="BE1436" s="10"/>
      <c r="BI1436" s="10"/>
    </row>
    <row r="1437" spans="1:61" x14ac:dyDescent="0.2">
      <c r="A1437" s="9">
        <f>Raw_Data!A1435</f>
        <v>40776.303761574076</v>
      </c>
      <c r="B1437" s="10">
        <f>Raw_Data!J1435</f>
        <v>-6.9175606650806005E-3</v>
      </c>
      <c r="C1437" s="10">
        <f>Raw_Data!K1435</f>
        <v>-0.26622359527373085</v>
      </c>
      <c r="D1437" s="10">
        <f>Raw_Data!L1435</f>
        <v>1.2033431803472956E-2</v>
      </c>
      <c r="E1437" s="10">
        <f>Raw_Data!M1435</f>
        <v>1.8443469619875044E-2</v>
      </c>
      <c r="F1437" s="10">
        <f>Raw_Data!N1435</f>
        <v>1.8530650853963378E-2</v>
      </c>
      <c r="J1437" s="74">
        <f t="shared" si="683"/>
        <v>404216.99999989942</v>
      </c>
      <c r="K1437" s="69">
        <f t="shared" si="684"/>
        <v>3243.6040690646651</v>
      </c>
      <c r="L1437" s="69">
        <f>K1437+$D$8-$B$8*Q1437+Phase_Relations!$C$24*Q1437</f>
        <v>3492.7658857461411</v>
      </c>
      <c r="M1437" s="69">
        <f t="shared" si="685"/>
        <v>7.7835871552130467E-2</v>
      </c>
      <c r="N1437" s="69">
        <f t="shared" si="686"/>
        <v>0.1977031137424114</v>
      </c>
      <c r="O1437" s="70">
        <f t="shared" si="687"/>
        <v>36.15437240509624</v>
      </c>
      <c r="P1437" s="70">
        <f t="shared" si="688"/>
        <v>249.34049934549131</v>
      </c>
      <c r="Q1437" s="70">
        <f t="shared" si="689"/>
        <v>55.37033732561973</v>
      </c>
      <c r="R1437" s="111">
        <f t="shared" si="690"/>
        <v>381.86439534910158</v>
      </c>
      <c r="S1437" s="70">
        <f t="shared" si="711"/>
        <v>-132.52389600361028</v>
      </c>
      <c r="T1437" s="113">
        <f t="shared" si="691"/>
        <v>0.6161641284478695</v>
      </c>
      <c r="U1437" s="70">
        <f t="shared" si="692"/>
        <v>1.5650568862575887</v>
      </c>
      <c r="V1437" s="70">
        <f>(L1437/Phase_Relations!C$24)</f>
        <v>717.26708379444256</v>
      </c>
      <c r="W1437" s="70">
        <f t="shared" si="693"/>
        <v>103286.46006639973</v>
      </c>
      <c r="X1437" s="70">
        <f t="shared" si="694"/>
        <v>4946.6695434099493</v>
      </c>
      <c r="Y1437" s="70">
        <f t="shared" si="695"/>
        <v>661.89674646882281</v>
      </c>
      <c r="Z1437" s="70">
        <f t="shared" si="696"/>
        <v>95313.131491510489</v>
      </c>
      <c r="AA1437" s="70">
        <f t="shared" si="697"/>
        <v>4564.8051480608474</v>
      </c>
      <c r="AB1437" s="70">
        <f t="shared" si="698"/>
        <v>11.215543451315623</v>
      </c>
      <c r="AC1437" s="70">
        <f t="shared" si="699"/>
        <v>0.11215543451315624</v>
      </c>
      <c r="AD1437" s="70">
        <f t="shared" si="700"/>
        <v>4653.1544120632543</v>
      </c>
      <c r="AE1437" s="70">
        <f t="shared" si="701"/>
        <v>3.6677474645672929</v>
      </c>
      <c r="AF1437" s="70">
        <f t="shared" si="702"/>
        <v>-2.9031665472053523E-2</v>
      </c>
      <c r="AG1437" s="70">
        <f t="shared" si="703"/>
        <v>-2.6790529434124265E-2</v>
      </c>
      <c r="AH1437" s="70">
        <f>(U1437-Phase_Relations!$B$37)/Phase_Relations!$B$37</f>
        <v>0.97283997793172705</v>
      </c>
      <c r="AI1437" s="70">
        <f>(U1437-Phase_Relations!G$20)/Phase_Relations!G$20</f>
        <v>0.89685275818698784</v>
      </c>
      <c r="AJ1437" s="70">
        <f t="shared" si="704"/>
        <v>0.97280275882436462</v>
      </c>
      <c r="AK1437" s="70">
        <f t="shared" si="705"/>
        <v>0.49311651670381629</v>
      </c>
      <c r="AL1437" s="71">
        <f>(1/(J1438-J1436))*((M1438-M1436)/Phase_Relations!B$22)</f>
        <v>-9.1693959025457718E-8</v>
      </c>
      <c r="AM1437" s="71">
        <f t="shared" si="706"/>
        <v>-0.73926169246318452</v>
      </c>
      <c r="AN1437" s="71">
        <f>SUM(AM$27:AM1437)</f>
        <v>713.56473339903835</v>
      </c>
      <c r="AO1437" s="71">
        <f>(1/10000)*((AL1437*Phase_Relations!B$22*H$7*U1437))/(2*(P1437-R1437))</f>
        <v>9.5750742298766683E-13</v>
      </c>
      <c r="AP1437" s="71">
        <f t="shared" si="707"/>
        <v>7.0445089809728154E-13</v>
      </c>
      <c r="AQ1437" s="72">
        <f t="shared" si="708"/>
        <v>9.5537470627808331E-20</v>
      </c>
      <c r="AR1437" s="72">
        <f t="shared" si="709"/>
        <v>7.0288183015547332E-20</v>
      </c>
      <c r="AS1437" s="71">
        <f t="shared" ref="AS1437:AS1500" si="712">(1/(1+AH1436))*((AH1436-AH1437)/(AD1437-AD1436))</f>
        <v>3.2066253297780957E-6</v>
      </c>
      <c r="AT1437" s="72">
        <f t="shared" ref="AT1437:AT1500" si="713">AQ1437/((AS1437/1000)*$H$8)</f>
        <v>2.9734305466943709E-8</v>
      </c>
      <c r="AU1437" s="97">
        <f t="shared" si="710"/>
        <v>3.5316794344629719E-8</v>
      </c>
      <c r="AV1437" s="2"/>
      <c r="AW1437" s="2"/>
      <c r="AX1437" s="2"/>
      <c r="AY1437" s="2"/>
      <c r="AZ1437" s="2"/>
      <c r="BA1437" s="2"/>
      <c r="BC1437" s="10"/>
      <c r="BE1437" s="10"/>
      <c r="BI1437" s="10"/>
    </row>
    <row r="1438" spans="1:61" x14ac:dyDescent="0.2">
      <c r="A1438" s="9">
        <f>Raw_Data!A1436</f>
        <v>40776.30972222222</v>
      </c>
      <c r="B1438" s="10">
        <f>Raw_Data!J1436</f>
        <v>-6.8317523601781407E-3</v>
      </c>
      <c r="C1438" s="10">
        <f>Raw_Data!K1436</f>
        <v>-0.26594805857148085</v>
      </c>
      <c r="D1438" s="10">
        <f>Raw_Data!L1436</f>
        <v>1.1943941758152457E-2</v>
      </c>
      <c r="E1438" s="10">
        <f>Raw_Data!M1436</f>
        <v>1.8387210250972244E-2</v>
      </c>
      <c r="F1438" s="10">
        <f>Raw_Data!N1436</f>
        <v>1.8477200789957376E-2</v>
      </c>
      <c r="J1438" s="74">
        <f t="shared" si="683"/>
        <v>404731.99999958742</v>
      </c>
      <c r="K1438" s="69">
        <f t="shared" si="684"/>
        <v>3203.3690526453452</v>
      </c>
      <c r="L1438" s="69">
        <f>K1438+$D$8-$B$8*Q1438+Phase_Relations!$C$24*Q1438</f>
        <v>3451.7844082404154</v>
      </c>
      <c r="M1438" s="69">
        <f t="shared" si="685"/>
        <v>7.7779320346077541E-2</v>
      </c>
      <c r="N1438" s="69">
        <f t="shared" si="686"/>
        <v>0.19755947367903695</v>
      </c>
      <c r="O1438" s="70">
        <f t="shared" si="687"/>
        <v>35.88550011015105</v>
      </c>
      <c r="P1438" s="70">
        <f t="shared" si="688"/>
        <v>247.48620765621413</v>
      </c>
      <c r="Q1438" s="70">
        <f t="shared" si="689"/>
        <v>55.201437422397746</v>
      </c>
      <c r="R1438" s="111">
        <f t="shared" si="690"/>
        <v>380.69956843032924</v>
      </c>
      <c r="S1438" s="70">
        <f t="shared" si="711"/>
        <v>-133.2133607741151</v>
      </c>
      <c r="T1438" s="113">
        <f t="shared" si="691"/>
        <v>0.61622067965392247</v>
      </c>
      <c r="U1438" s="70">
        <f t="shared" si="692"/>
        <v>1.5652005263209632</v>
      </c>
      <c r="V1438" s="70">
        <f>(L1438/Phase_Relations!C$24)</f>
        <v>708.85121344364757</v>
      </c>
      <c r="W1438" s="70">
        <f t="shared" si="693"/>
        <v>102074.57473588525</v>
      </c>
      <c r="X1438" s="70">
        <f t="shared" si="694"/>
        <v>4888.6290582320516</v>
      </c>
      <c r="Y1438" s="70">
        <f t="shared" si="695"/>
        <v>653.64977602124986</v>
      </c>
      <c r="Z1438" s="70">
        <f t="shared" si="696"/>
        <v>94125.567747059977</v>
      </c>
      <c r="AA1438" s="70">
        <f t="shared" si="697"/>
        <v>4507.9294898017224</v>
      </c>
      <c r="AB1438" s="70">
        <f t="shared" si="698"/>
        <v>11.207394862547194</v>
      </c>
      <c r="AC1438" s="70">
        <f t="shared" si="699"/>
        <v>0.11207394862547193</v>
      </c>
      <c r="AD1438" s="70">
        <f t="shared" si="700"/>
        <v>4596.7383969844659</v>
      </c>
      <c r="AE1438" s="70">
        <f t="shared" si="701"/>
        <v>3.6624497885058203</v>
      </c>
      <c r="AF1438" s="70">
        <f t="shared" si="702"/>
        <v>-2.9550897163649822E-2</v>
      </c>
      <c r="AG1438" s="70">
        <f t="shared" si="703"/>
        <v>-2.724963567235577E-2</v>
      </c>
      <c r="AH1438" s="70">
        <f>(U1438-Phase_Relations!$B$37)/Phase_Relations!$B$37</f>
        <v>0.97302104410379164</v>
      </c>
      <c r="AI1438" s="70">
        <f>(U1438-Phase_Relations!G$20)/Phase_Relations!G$20</f>
        <v>0.89702685029366502</v>
      </c>
      <c r="AJ1438" s="70">
        <f t="shared" si="704"/>
        <v>0.9730231239564896</v>
      </c>
      <c r="AK1438" s="70">
        <f t="shared" si="705"/>
        <v>0.49316303392281785</v>
      </c>
      <c r="AL1438" s="71">
        <f>(1/(J1439-J1437))*((M1439-M1437)/Phase_Relations!B$22)</f>
        <v>-1.2239669026133256E-8</v>
      </c>
      <c r="AM1438" s="71">
        <f t="shared" si="706"/>
        <v>-0.37686786326497168</v>
      </c>
      <c r="AN1438" s="71">
        <f>SUM(AM$27:AM1438)</f>
        <v>713.18786553577343</v>
      </c>
      <c r="AO1438" s="71">
        <f>(1/10000)*((AL1438*Phase_Relations!B$22*H$7*U1438))/(2*(P1438-R1438))</f>
        <v>1.2716200491288431E-13</v>
      </c>
      <c r="AP1438" s="71">
        <f t="shared" si="707"/>
        <v>8.1037260078648377E-13</v>
      </c>
      <c r="AQ1438" s="72">
        <f t="shared" si="708"/>
        <v>1.2687876895440405E-20</v>
      </c>
      <c r="AR1438" s="72">
        <f t="shared" si="709"/>
        <v>8.0856760675177087E-20</v>
      </c>
      <c r="AS1438" s="71">
        <f t="shared" si="712"/>
        <v>1.6268333003497519E-6</v>
      </c>
      <c r="AT1438" s="72">
        <f t="shared" si="713"/>
        <v>7.7835582718489827E-9</v>
      </c>
      <c r="AU1438" s="97">
        <f t="shared" si="710"/>
        <v>4.1232813844716669E-8</v>
      </c>
      <c r="AV1438" s="2"/>
      <c r="AW1438" s="2"/>
      <c r="AX1438" s="2"/>
      <c r="AY1438" s="2"/>
      <c r="AZ1438" s="2"/>
      <c r="BA1438" s="2"/>
      <c r="BC1438" s="10"/>
      <c r="BE1438" s="10"/>
      <c r="BI1438" s="10"/>
    </row>
    <row r="1439" spans="1:61" x14ac:dyDescent="0.2">
      <c r="A1439" s="9">
        <f>Raw_Data!A1437</f>
        <v>40776.315671296295</v>
      </c>
      <c r="B1439" s="10">
        <f>Raw_Data!J1437</f>
        <v>-6.7471910963849907E-3</v>
      </c>
      <c r="C1439" s="10">
        <f>Raw_Data!K1437</f>
        <v>-0.26597656236827039</v>
      </c>
      <c r="D1439" s="10">
        <f>Raw_Data!L1437</f>
        <v>1.1879618190076156E-2</v>
      </c>
      <c r="E1439" s="10">
        <f>Raw_Data!M1437</f>
        <v>1.8418896971730641E-2</v>
      </c>
      <c r="F1439" s="10">
        <f>Raw_Data!N1437</f>
        <v>1.8505360081280779E-2</v>
      </c>
      <c r="J1439" s="74">
        <f t="shared" si="683"/>
        <v>405245.99999967031</v>
      </c>
      <c r="K1439" s="69">
        <f t="shared" si="684"/>
        <v>3163.7187665684519</v>
      </c>
      <c r="L1439" s="69">
        <f>K1439+$D$8-$B$8*Q1439+Phase_Relations!$C$24*Q1439</f>
        <v>3412.5545482092325</v>
      </c>
      <c r="M1439" s="69">
        <f t="shared" si="685"/>
        <v>7.7813692427322889E-2</v>
      </c>
      <c r="N1439" s="69">
        <f t="shared" si="686"/>
        <v>0.19764677876540013</v>
      </c>
      <c r="O1439" s="70">
        <f t="shared" si="687"/>
        <v>35.692240342477461</v>
      </c>
      <c r="P1439" s="70">
        <f t="shared" si="688"/>
        <v>246.15338167225838</v>
      </c>
      <c r="Q1439" s="70">
        <f t="shared" si="689"/>
        <v>55.296566183595935</v>
      </c>
      <c r="R1439" s="111">
        <f t="shared" si="690"/>
        <v>381.35562885238579</v>
      </c>
      <c r="S1439" s="70">
        <f t="shared" si="711"/>
        <v>-135.20224718012742</v>
      </c>
      <c r="T1439" s="113">
        <f t="shared" si="691"/>
        <v>0.61618630757267701</v>
      </c>
      <c r="U1439" s="70">
        <f t="shared" si="692"/>
        <v>1.5651132212345995</v>
      </c>
      <c r="V1439" s="70">
        <f>(L1439/Phase_Relations!C$24)</f>
        <v>700.79505158720531</v>
      </c>
      <c r="W1439" s="70">
        <f t="shared" si="693"/>
        <v>100914.48742855756</v>
      </c>
      <c r="X1439" s="70">
        <f t="shared" si="694"/>
        <v>4833.069321291071</v>
      </c>
      <c r="Y1439" s="70">
        <f t="shared" si="695"/>
        <v>645.49848540360938</v>
      </c>
      <c r="Z1439" s="70">
        <f t="shared" si="696"/>
        <v>92951.781898119749</v>
      </c>
      <c r="AA1439" s="70">
        <f t="shared" si="697"/>
        <v>4451.713692438685</v>
      </c>
      <c r="AB1439" s="70">
        <f t="shared" si="698"/>
        <v>11.212347612006191</v>
      </c>
      <c r="AC1439" s="70">
        <f t="shared" si="699"/>
        <v>0.1121234761200619</v>
      </c>
      <c r="AD1439" s="70">
        <f t="shared" si="700"/>
        <v>4541.8485238921039</v>
      </c>
      <c r="AE1439" s="70">
        <f t="shared" si="701"/>
        <v>3.6572326458822193</v>
      </c>
      <c r="AF1439" s="70">
        <f t="shared" si="702"/>
        <v>-3.0370831666414407E-2</v>
      </c>
      <c r="AG1439" s="70">
        <f t="shared" si="703"/>
        <v>-2.7974406778012127E-2</v>
      </c>
      <c r="AH1439" s="70">
        <f>(U1439-Phase_Relations!$B$37)/Phase_Relations!$B$37</f>
        <v>0.97291099125768266</v>
      </c>
      <c r="AI1439" s="70">
        <f>(U1439-Phase_Relations!G$20)/Phase_Relations!G$20</f>
        <v>0.89692103631634135</v>
      </c>
      <c r="AJ1439" s="70">
        <f t="shared" si="704"/>
        <v>0.97326311464075077</v>
      </c>
      <c r="AK1439" s="70">
        <f t="shared" si="705"/>
        <v>0.49313476156239344</v>
      </c>
      <c r="AL1439" s="71">
        <f>(1/(J1440-J1438))*((M1440-M1438)/Phase_Relations!B$22)</f>
        <v>-4.7127276835601984E-8</v>
      </c>
      <c r="AM1439" s="71">
        <f t="shared" si="706"/>
        <v>0.22630565714185952</v>
      </c>
      <c r="AN1439" s="71">
        <f>SUM(AM$27:AM1439)</f>
        <v>713.41417119291532</v>
      </c>
      <c r="AO1439" s="71">
        <f>(1/10000)*((AL1439*Phase_Relations!B$22*H$7*U1439))/(2*(P1439-R1439))</f>
        <v>4.8239154580095324E-13</v>
      </c>
      <c r="AP1439" s="71">
        <f t="shared" si="707"/>
        <v>9.6204535357450276E-13</v>
      </c>
      <c r="AQ1439" s="72">
        <f t="shared" si="708"/>
        <v>4.8131708466823275E-20</v>
      </c>
      <c r="AR1439" s="72">
        <f t="shared" si="709"/>
        <v>9.599025292457436E-20</v>
      </c>
      <c r="AS1439" s="71">
        <f t="shared" si="712"/>
        <v>-1.0161956566410809E-6</v>
      </c>
      <c r="AT1439" s="72">
        <f t="shared" si="713"/>
        <v>-4.7270067411245127E-8</v>
      </c>
      <c r="AU1439" s="97">
        <f t="shared" si="710"/>
        <v>3.6552889855925461E-8</v>
      </c>
      <c r="AV1439" s="2"/>
      <c r="AW1439" s="2"/>
      <c r="AX1439" s="2"/>
      <c r="AY1439" s="2"/>
      <c r="AZ1439" s="2"/>
      <c r="BA1439" s="2"/>
      <c r="BC1439" s="10"/>
      <c r="BE1439" s="10"/>
      <c r="BI1439" s="10"/>
    </row>
    <row r="1440" spans="1:61" x14ac:dyDescent="0.2">
      <c r="A1440" s="9">
        <f>Raw_Data!A1438</f>
        <v>40776.321631944447</v>
      </c>
      <c r="B1440" s="10">
        <f>Raw_Data!J1438</f>
        <v>-6.6616797060323708E-3</v>
      </c>
      <c r="C1440" s="10">
        <f>Raw_Data!K1438</f>
        <v>-0.26549081016474041</v>
      </c>
      <c r="D1440" s="10">
        <f>Raw_Data!L1438</f>
        <v>1.1800995217279757E-2</v>
      </c>
      <c r="E1440" s="10">
        <f>Raw_Data!M1438</f>
        <v>1.8395286326727742E-2</v>
      </c>
      <c r="F1440" s="10">
        <f>Raw_Data!N1438</f>
        <v>1.8491065296720979E-2</v>
      </c>
      <c r="J1440" s="74">
        <f t="shared" si="683"/>
        <v>405760.99999998696</v>
      </c>
      <c r="K1440" s="69">
        <f t="shared" si="684"/>
        <v>3123.6229716592356</v>
      </c>
      <c r="L1440" s="69">
        <f>K1440+$D$8-$B$8*Q1440+Phase_Relations!$C$24*Q1440</f>
        <v>3372.1454823184295</v>
      </c>
      <c r="M1440" s="69">
        <f t="shared" si="685"/>
        <v>7.769392246863617E-2</v>
      </c>
      <c r="N1440" s="69">
        <f t="shared" si="686"/>
        <v>0.19734256307033587</v>
      </c>
      <c r="O1440" s="70">
        <f t="shared" si="687"/>
        <v>35.45601810060159</v>
      </c>
      <c r="P1440" s="70">
        <f t="shared" si="688"/>
        <v>244.52426276276958</v>
      </c>
      <c r="Q1440" s="70">
        <f t="shared" si="689"/>
        <v>55.225683133647614</v>
      </c>
      <c r="R1440" s="111">
        <f t="shared" si="690"/>
        <v>380.86678023205252</v>
      </c>
      <c r="S1440" s="70">
        <f t="shared" si="711"/>
        <v>-136.34251746928294</v>
      </c>
      <c r="T1440" s="113">
        <f t="shared" si="691"/>
        <v>0.61630607753136379</v>
      </c>
      <c r="U1440" s="70">
        <f t="shared" si="692"/>
        <v>1.5654174369296641</v>
      </c>
      <c r="V1440" s="70">
        <f>(L1440/Phase_Relations!C$24)</f>
        <v>692.49673048625868</v>
      </c>
      <c r="W1440" s="70">
        <f t="shared" si="693"/>
        <v>99719.529190021247</v>
      </c>
      <c r="X1440" s="70">
        <f t="shared" si="694"/>
        <v>4775.8395205948873</v>
      </c>
      <c r="Y1440" s="70">
        <f t="shared" si="695"/>
        <v>637.27104735261105</v>
      </c>
      <c r="Z1440" s="70">
        <f t="shared" si="696"/>
        <v>91767.030818775995</v>
      </c>
      <c r="AA1440" s="70">
        <f t="shared" si="697"/>
        <v>4394.9727403628349</v>
      </c>
      <c r="AB1440" s="70">
        <f t="shared" si="698"/>
        <v>11.19508969288705</v>
      </c>
      <c r="AC1440" s="70">
        <f t="shared" si="699"/>
        <v>0.1119508969288705</v>
      </c>
      <c r="AD1440" s="70">
        <f t="shared" si="700"/>
        <v>4485.8677520090232</v>
      </c>
      <c r="AE1440" s="70">
        <f t="shared" si="701"/>
        <v>3.6518464659880694</v>
      </c>
      <c r="AF1440" s="70">
        <f t="shared" si="702"/>
        <v>-3.1022380688993066E-2</v>
      </c>
      <c r="AG1440" s="70">
        <f t="shared" si="703"/>
        <v>-2.8548387541359403E-2</v>
      </c>
      <c r="AH1440" s="70">
        <f>(U1440-Phase_Relations!$B$37)/Phase_Relations!$B$37</f>
        <v>0.97329447181382578</v>
      </c>
      <c r="AI1440" s="70">
        <f>(U1440-Phase_Relations!G$20)/Phase_Relations!G$20</f>
        <v>0.89728974647974435</v>
      </c>
      <c r="AJ1440" s="70">
        <f t="shared" si="704"/>
        <v>0.97357460670460105</v>
      </c>
      <c r="AK1440" s="70">
        <f t="shared" si="705"/>
        <v>0.49323326331481915</v>
      </c>
      <c r="AL1440" s="71">
        <f>(1/(J1441-J1439))*((M1441-M1439)/Phase_Relations!B$22)</f>
        <v>-1.3376645333077471E-7</v>
      </c>
      <c r="AM1440" s="71">
        <f t="shared" si="706"/>
        <v>-0.77899798660023645</v>
      </c>
      <c r="AN1440" s="71">
        <f>SUM(AM$27:AM1440)</f>
        <v>712.63517320631513</v>
      </c>
      <c r="AO1440" s="71">
        <f>(1/10000)*((AL1440*Phase_Relations!B$22*H$7*U1440))/(2*(P1440-R1440))</f>
        <v>1.3580368763118262E-12</v>
      </c>
      <c r="AP1440" s="71">
        <f t="shared" si="707"/>
        <v>1.1778186544504298E-12</v>
      </c>
      <c r="AQ1440" s="72">
        <f t="shared" si="708"/>
        <v>1.3550120350742472E-19</v>
      </c>
      <c r="AR1440" s="72">
        <f t="shared" si="709"/>
        <v>1.1751952246316113E-19</v>
      </c>
      <c r="AS1440" s="71">
        <f t="shared" si="712"/>
        <v>3.4721379678656452E-6</v>
      </c>
      <c r="AT1440" s="72">
        <f t="shared" si="713"/>
        <v>3.8947398771283716E-8</v>
      </c>
      <c r="AU1440" s="97">
        <f t="shared" si="710"/>
        <v>3.6613664384876695E-8</v>
      </c>
      <c r="AV1440" s="2"/>
      <c r="AW1440" s="2"/>
      <c r="AX1440" s="2"/>
      <c r="AY1440" s="2"/>
      <c r="AZ1440" s="2"/>
      <c r="BA1440" s="2"/>
      <c r="BC1440" s="10"/>
      <c r="BE1440" s="10"/>
      <c r="BI1440" s="10"/>
    </row>
    <row r="1441" spans="1:61" x14ac:dyDescent="0.2">
      <c r="A1441" s="9">
        <f>Raw_Data!A1439</f>
        <v>40776.327581018515</v>
      </c>
      <c r="B1441" s="10">
        <f>Raw_Data!J1439</f>
        <v>-6.5785080023324505E-3</v>
      </c>
      <c r="C1441" s="10">
        <f>Raw_Data!K1439</f>
        <v>-0.26499793201201083</v>
      </c>
      <c r="D1441" s="10">
        <f>Raw_Data!L1439</f>
        <v>1.1751624265933056E-2</v>
      </c>
      <c r="E1441" s="10">
        <f>Raw_Data!M1439</f>
        <v>1.8428077569611543E-2</v>
      </c>
      <c r="F1441" s="10">
        <f>Raw_Data!N1439</f>
        <v>1.852318075333638E-2</v>
      </c>
      <c r="J1441" s="74">
        <f t="shared" si="683"/>
        <v>406274.99999944121</v>
      </c>
      <c r="K1441" s="69">
        <f t="shared" si="684"/>
        <v>3084.6242422496166</v>
      </c>
      <c r="L1441" s="69">
        <f>K1441+$D$8-$B$8*Q1441+Phase_Relations!$C$24*Q1441</f>
        <v>3333.5818339853499</v>
      </c>
      <c r="M1441" s="69">
        <f t="shared" si="685"/>
        <v>7.7571298384056214E-2</v>
      </c>
      <c r="N1441" s="69">
        <f t="shared" si="686"/>
        <v>0.1970310978955028</v>
      </c>
      <c r="O1441" s="70">
        <f t="shared" si="687"/>
        <v>35.307683378625825</v>
      </c>
      <c r="P1441" s="70">
        <f t="shared" si="688"/>
        <v>243.50126468017811</v>
      </c>
      <c r="Q1441" s="70">
        <f t="shared" si="689"/>
        <v>55.324127852413859</v>
      </c>
      <c r="R1441" s="111">
        <f t="shared" si="690"/>
        <v>381.5457093269921</v>
      </c>
      <c r="S1441" s="70">
        <f t="shared" si="711"/>
        <v>-138.04444464681399</v>
      </c>
      <c r="T1441" s="113">
        <f t="shared" si="691"/>
        <v>0.61642870161594376</v>
      </c>
      <c r="U1441" s="70">
        <f t="shared" si="692"/>
        <v>1.5657289021044971</v>
      </c>
      <c r="V1441" s="70">
        <f>(L1441/Phase_Relations!C$24)</f>
        <v>684.57738046820464</v>
      </c>
      <c r="W1441" s="70">
        <f t="shared" si="693"/>
        <v>98579.142787421471</v>
      </c>
      <c r="X1441" s="70">
        <f t="shared" si="694"/>
        <v>4721.2233135738252</v>
      </c>
      <c r="Y1441" s="70">
        <f t="shared" si="695"/>
        <v>629.25325261579076</v>
      </c>
      <c r="Z1441" s="70">
        <f t="shared" si="696"/>
        <v>90612.468376673874</v>
      </c>
      <c r="AA1441" s="70">
        <f t="shared" si="697"/>
        <v>4339.6776042468327</v>
      </c>
      <c r="AB1441" s="70">
        <f t="shared" si="698"/>
        <v>11.17742051643461</v>
      </c>
      <c r="AC1441" s="70">
        <f t="shared" si="699"/>
        <v>0.11177420516434611</v>
      </c>
      <c r="AD1441" s="70">
        <f t="shared" si="700"/>
        <v>4431.7072340113755</v>
      </c>
      <c r="AE1441" s="70">
        <f t="shared" si="701"/>
        <v>3.6465710624484831</v>
      </c>
      <c r="AF1441" s="70">
        <f t="shared" si="702"/>
        <v>-3.1809838710535297E-2</v>
      </c>
      <c r="AG1441" s="70">
        <f t="shared" si="703"/>
        <v>-2.9239126276854391E-2</v>
      </c>
      <c r="AH1441" s="70">
        <f>(U1441-Phase_Relations!$B$37)/Phase_Relations!$B$37</f>
        <v>0.97368709073652415</v>
      </c>
      <c r="AI1441" s="70">
        <f>(U1441-Phase_Relations!G$20)/Phase_Relations!G$20</f>
        <v>0.89766724303028445</v>
      </c>
      <c r="AJ1441" s="70">
        <f t="shared" si="704"/>
        <v>0.97394573765784365</v>
      </c>
      <c r="AK1441" s="70">
        <f t="shared" si="705"/>
        <v>0.4933340727142172</v>
      </c>
      <c r="AL1441" s="71">
        <f>(1/(J1442-J1440))*((M1442-M1440)/Phase_Relations!B$22)</f>
        <v>-1.6458567189482282E-7</v>
      </c>
      <c r="AM1441" s="71">
        <f t="shared" si="706"/>
        <v>-0.78783102977927488</v>
      </c>
      <c r="AN1441" s="71">
        <f>SUM(AM$27:AM1441)</f>
        <v>711.8473421765359</v>
      </c>
      <c r="AO1441" s="71">
        <f>(1/10000)*((AL1441*Phase_Relations!B$22*H$7*U1441))/(2*(P1441-R1441))</f>
        <v>1.6506505899834286E-12</v>
      </c>
      <c r="AP1441" s="71">
        <f t="shared" si="707"/>
        <v>1.3141154331767248E-12</v>
      </c>
      <c r="AQ1441" s="72">
        <f t="shared" si="708"/>
        <v>1.6469739917551273E-19</v>
      </c>
      <c r="AR1441" s="72">
        <f t="shared" si="709"/>
        <v>1.3111884209412346E-19</v>
      </c>
      <c r="AS1441" s="71">
        <f t="shared" si="712"/>
        <v>3.6736393515539739E-6</v>
      </c>
      <c r="AT1441" s="72">
        <f t="shared" si="713"/>
        <v>4.4742732239701225E-8</v>
      </c>
      <c r="AU1441" s="97">
        <f t="shared" si="710"/>
        <v>2.8150287246740704E-8</v>
      </c>
      <c r="AV1441" s="2"/>
      <c r="AW1441" s="2"/>
      <c r="AX1441" s="2"/>
      <c r="AY1441" s="2"/>
      <c r="AZ1441" s="2"/>
      <c r="BA1441" s="2"/>
      <c r="BC1441" s="10"/>
      <c r="BE1441" s="10"/>
      <c r="BI1441" s="10"/>
    </row>
    <row r="1442" spans="1:61" x14ac:dyDescent="0.2">
      <c r="A1442" s="9">
        <f>Raw_Data!A1440</f>
        <v>40776.33353009259</v>
      </c>
      <c r="B1442" s="10">
        <f>Raw_Data!J1440</f>
        <v>-6.4974028238993908E-3</v>
      </c>
      <c r="C1442" s="10">
        <f>Raw_Data!K1440</f>
        <v>-0.26433165576218087</v>
      </c>
      <c r="D1442" s="10">
        <f>Raw_Data!L1440</f>
        <v>1.1667407423017756E-2</v>
      </c>
      <c r="E1442" s="10">
        <f>Raw_Data!M1440</f>
        <v>1.8444407869852544E-2</v>
      </c>
      <c r="F1442" s="10">
        <f>Raw_Data!N1440</f>
        <v>1.8503734587384277E-2</v>
      </c>
      <c r="J1442" s="74">
        <f t="shared" si="683"/>
        <v>406788.99999952409</v>
      </c>
      <c r="K1442" s="69">
        <f t="shared" si="684"/>
        <v>3046.5944945503061</v>
      </c>
      <c r="L1442" s="69">
        <f>K1442+$D$8-$B$8*Q1442+Phase_Relations!$C$24*Q1442</f>
        <v>3295.7687601289385</v>
      </c>
      <c r="M1442" s="69">
        <f t="shared" si="685"/>
        <v>7.7395971710253753E-2</v>
      </c>
      <c r="N1442" s="69">
        <f t="shared" si="686"/>
        <v>0.19658576814404452</v>
      </c>
      <c r="O1442" s="70">
        <f t="shared" si="687"/>
        <v>35.054654388121016</v>
      </c>
      <c r="P1442" s="70">
        <f t="shared" si="688"/>
        <v>241.75623715945528</v>
      </c>
      <c r="Q1442" s="70">
        <f t="shared" si="689"/>
        <v>55.373154106779708</v>
      </c>
      <c r="R1442" s="111">
        <f t="shared" si="690"/>
        <v>381.88382142606696</v>
      </c>
      <c r="S1442" s="70">
        <f t="shared" si="711"/>
        <v>-140.12758426661168</v>
      </c>
      <c r="T1442" s="113">
        <f t="shared" si="691"/>
        <v>0.61660402828974625</v>
      </c>
      <c r="U1442" s="70">
        <f t="shared" si="692"/>
        <v>1.5661742318559555</v>
      </c>
      <c r="V1442" s="70">
        <f>(L1442/Phase_Relations!C$24)</f>
        <v>676.81216685197671</v>
      </c>
      <c r="W1442" s="70">
        <f t="shared" si="693"/>
        <v>97460.952026684652</v>
      </c>
      <c r="X1442" s="70">
        <f t="shared" si="694"/>
        <v>4667.6701162205291</v>
      </c>
      <c r="Y1442" s="70">
        <f t="shared" si="695"/>
        <v>621.43901274519703</v>
      </c>
      <c r="Z1442" s="70">
        <f t="shared" si="696"/>
        <v>89487.217835308373</v>
      </c>
      <c r="AA1442" s="70">
        <f t="shared" si="697"/>
        <v>4285.7862947944623</v>
      </c>
      <c r="AB1442" s="70">
        <f t="shared" si="698"/>
        <v>11.152157306952981</v>
      </c>
      <c r="AC1442" s="70">
        <f t="shared" si="699"/>
        <v>0.11152157306952981</v>
      </c>
      <c r="AD1442" s="70">
        <f t="shared" si="700"/>
        <v>4379.2046843055368</v>
      </c>
      <c r="AE1442" s="70">
        <f t="shared" si="701"/>
        <v>3.6413952446182396</v>
      </c>
      <c r="AF1442" s="70">
        <f t="shared" si="702"/>
        <v>-3.2695886968701952E-2</v>
      </c>
      <c r="AG1442" s="70">
        <f t="shared" si="703"/>
        <v>-3.0020884247937113E-2</v>
      </c>
      <c r="AH1442" s="70">
        <f>(U1442-Phase_Relations!$B$37)/Phase_Relations!$B$37</f>
        <v>0.97424845329449505</v>
      </c>
      <c r="AI1442" s="70">
        <f>(U1442-Phase_Relations!G$20)/Phase_Relations!G$20</f>
        <v>0.89820698377375119</v>
      </c>
      <c r="AJ1442" s="70">
        <f t="shared" si="704"/>
        <v>0.97434342917477146</v>
      </c>
      <c r="AK1442" s="70">
        <f t="shared" si="705"/>
        <v>0.4934781393237177</v>
      </c>
      <c r="AL1442" s="71">
        <f>(1/(J1443-J1441))*((M1443-M1441)/Phase_Relations!B$22)</f>
        <v>-1.3394851301572359E-7</v>
      </c>
      <c r="AM1442" s="71">
        <f t="shared" si="706"/>
        <v>-1.112959567583137</v>
      </c>
      <c r="AN1442" s="71">
        <f>SUM(AM$27:AM1442)</f>
        <v>710.73438260895273</v>
      </c>
      <c r="AO1442" s="71">
        <f>(1/10000)*((AL1442*Phase_Relations!B$22*H$7*U1442))/(2*(P1442-R1442))</f>
        <v>1.3237922318562063E-12</v>
      </c>
      <c r="AP1442" s="71">
        <f t="shared" si="707"/>
        <v>1.4025057632826557E-12</v>
      </c>
      <c r="AQ1442" s="72">
        <f t="shared" si="708"/>
        <v>1.3208436658763338E-19</v>
      </c>
      <c r="AR1442" s="72">
        <f t="shared" si="709"/>
        <v>1.3993818736867848E-19</v>
      </c>
      <c r="AS1442" s="71">
        <f t="shared" si="712"/>
        <v>5.4173232075663548E-6</v>
      </c>
      <c r="AT1442" s="72">
        <f t="shared" si="713"/>
        <v>2.4333184505817404E-8</v>
      </c>
      <c r="AU1442" s="97">
        <f t="shared" si="710"/>
        <v>2.8025798101512899E-8</v>
      </c>
      <c r="AV1442" s="2"/>
      <c r="AW1442" s="2"/>
      <c r="AX1442" s="2"/>
      <c r="AY1442" s="2"/>
      <c r="AZ1442" s="2"/>
      <c r="BA1442" s="2"/>
      <c r="BC1442" s="10"/>
      <c r="BE1442" s="10"/>
      <c r="BI1442" s="10"/>
    </row>
    <row r="1443" spans="1:61" x14ac:dyDescent="0.2">
      <c r="A1443" s="9">
        <f>Raw_Data!A1441</f>
        <v>40776.339490740742</v>
      </c>
      <c r="B1443" s="10">
        <f>Raw_Data!J1441</f>
        <v>-6.4109056772413209E-3</v>
      </c>
      <c r="C1443" s="10">
        <f>Raw_Data!K1441</f>
        <v>-0.26401930165575038</v>
      </c>
      <c r="D1443" s="10">
        <f>Raw_Data!L1441</f>
        <v>1.1602133728381857E-2</v>
      </c>
      <c r="E1443" s="10">
        <f>Raw_Data!M1441</f>
        <v>1.8409835139669643E-2</v>
      </c>
      <c r="F1443" s="10">
        <f>Raw_Data!N1441</f>
        <v>1.8492786407905477E-2</v>
      </c>
      <c r="J1443" s="74">
        <f t="shared" si="683"/>
        <v>407303.99999984074</v>
      </c>
      <c r="K1443" s="69">
        <f t="shared" si="684"/>
        <v>3006.0364842275549</v>
      </c>
      <c r="L1443" s="69">
        <f>K1443+$D$8-$B$8*Q1443+Phase_Relations!$C$24*Q1443</f>
        <v>3254.7520315831484</v>
      </c>
      <c r="M1443" s="69">
        <f t="shared" si="685"/>
        <v>7.7328574435930081E-2</v>
      </c>
      <c r="N1443" s="69">
        <f t="shared" si="686"/>
        <v>0.1964145790672624</v>
      </c>
      <c r="O1443" s="70">
        <f t="shared" si="687"/>
        <v>34.8585399709984</v>
      </c>
      <c r="P1443" s="70">
        <f t="shared" si="688"/>
        <v>240.40372393792001</v>
      </c>
      <c r="Q1443" s="70">
        <f t="shared" si="689"/>
        <v>55.269361069355128</v>
      </c>
      <c r="R1443" s="111">
        <f t="shared" si="690"/>
        <v>381.16800737486295</v>
      </c>
      <c r="S1443" s="70">
        <f t="shared" si="711"/>
        <v>-140.76428343694295</v>
      </c>
      <c r="T1443" s="113">
        <f t="shared" si="691"/>
        <v>0.61667142556406984</v>
      </c>
      <c r="U1443" s="70">
        <f t="shared" si="692"/>
        <v>1.5663454209327374</v>
      </c>
      <c r="V1443" s="70">
        <f>(L1443/Phase_Relations!C$24)</f>
        <v>668.38905742145664</v>
      </c>
      <c r="W1443" s="70">
        <f t="shared" si="693"/>
        <v>96248.024268689755</v>
      </c>
      <c r="X1443" s="70">
        <f t="shared" si="694"/>
        <v>4609.5797063548735</v>
      </c>
      <c r="Y1443" s="70">
        <f t="shared" si="695"/>
        <v>613.11969635210153</v>
      </c>
      <c r="Z1443" s="70">
        <f t="shared" si="696"/>
        <v>88289.23627470262</v>
      </c>
      <c r="AA1443" s="70">
        <f t="shared" si="697"/>
        <v>4228.4116989800104</v>
      </c>
      <c r="AB1443" s="70">
        <f t="shared" si="698"/>
        <v>11.142445884139784</v>
      </c>
      <c r="AC1443" s="70">
        <f t="shared" si="699"/>
        <v>0.11142445884139784</v>
      </c>
      <c r="AD1443" s="70">
        <f t="shared" si="700"/>
        <v>4322.2545546046395</v>
      </c>
      <c r="AE1443" s="70">
        <f t="shared" si="701"/>
        <v>3.6357103406140108</v>
      </c>
      <c r="AF1443" s="70">
        <f t="shared" si="702"/>
        <v>-3.3290108309675361E-2</v>
      </c>
      <c r="AG1443" s="70">
        <f t="shared" si="703"/>
        <v>-3.0537335810221927E-2</v>
      </c>
      <c r="AH1443" s="70">
        <f>(U1443-Phase_Relations!$B$37)/Phase_Relations!$B$37</f>
        <v>0.97446424650778085</v>
      </c>
      <c r="AI1443" s="70">
        <f>(U1443-Phase_Relations!G$20)/Phase_Relations!G$20</f>
        <v>0.89841446535177982</v>
      </c>
      <c r="AJ1443" s="70">
        <f t="shared" si="704"/>
        <v>0.97477421191474933</v>
      </c>
      <c r="AK1443" s="70">
        <f t="shared" si="705"/>
        <v>0.49353349812806585</v>
      </c>
      <c r="AL1443" s="71">
        <f>(1/(J1444-J1442))*((M1444-M1442)/Phase_Relations!B$22)</f>
        <v>-1.6678786905954483E-7</v>
      </c>
      <c r="AM1443" s="71">
        <f t="shared" si="706"/>
        <v>-0.42251774880426746</v>
      </c>
      <c r="AN1443" s="71">
        <f>SUM(AM$27:AM1443)</f>
        <v>710.31186486014849</v>
      </c>
      <c r="AO1443" s="71">
        <f>(1/10000)*((AL1443*Phase_Relations!B$22*H$7*U1443))/(2*(P1443-R1443))</f>
        <v>1.6410621170946404E-12</v>
      </c>
      <c r="AP1443" s="71">
        <f t="shared" si="707"/>
        <v>1.5331070481358181E-12</v>
      </c>
      <c r="AQ1443" s="72">
        <f t="shared" si="708"/>
        <v>1.6374068758771137E-19</v>
      </c>
      <c r="AR1443" s="72">
        <f t="shared" si="709"/>
        <v>1.5296922620562101E-19</v>
      </c>
      <c r="AS1443" s="71">
        <f t="shared" si="712"/>
        <v>1.9192929057212261E-6</v>
      </c>
      <c r="AT1443" s="72">
        <f t="shared" si="713"/>
        <v>8.5142741569488702E-8</v>
      </c>
      <c r="AU1443" s="97">
        <f t="shared" si="710"/>
        <v>3.2443546378635265E-8</v>
      </c>
      <c r="AV1443" s="2"/>
      <c r="AW1443" s="2"/>
      <c r="AX1443" s="2"/>
      <c r="AY1443" s="2"/>
      <c r="AZ1443" s="2"/>
      <c r="BA1443" s="2"/>
      <c r="BC1443" s="10"/>
      <c r="BE1443" s="10"/>
      <c r="BI1443" s="10"/>
    </row>
    <row r="1444" spans="1:61" x14ac:dyDescent="0.2">
      <c r="A1444" s="9">
        <f>Raw_Data!A1442</f>
        <v>40776.345439814817</v>
      </c>
      <c r="B1444" s="10">
        <f>Raw_Data!J1442</f>
        <v>-6.3296223500783509E-3</v>
      </c>
      <c r="C1444" s="10">
        <f>Raw_Data!K1442</f>
        <v>-0.26315468648663032</v>
      </c>
      <c r="D1444" s="10">
        <f>Raw_Data!L1442</f>
        <v>1.1525066587826557E-2</v>
      </c>
      <c r="E1444" s="10">
        <f>Raw_Data!M1442</f>
        <v>1.8433243882778741E-2</v>
      </c>
      <c r="F1444" s="10">
        <f>Raw_Data!N1442</f>
        <v>1.8523324179268479E-2</v>
      </c>
      <c r="J1444" s="74">
        <f t="shared" si="683"/>
        <v>407817.99999992363</v>
      </c>
      <c r="K1444" s="69">
        <f t="shared" si="684"/>
        <v>2967.9232036221792</v>
      </c>
      <c r="L1444" s="69">
        <f>K1444+$D$8-$B$8*Q1444+Phase_Relations!$C$24*Q1444</f>
        <v>3216.9493430827574</v>
      </c>
      <c r="M1444" s="69">
        <f t="shared" si="685"/>
        <v>7.7093740583037543E-2</v>
      </c>
      <c r="N1444" s="69">
        <f t="shared" si="686"/>
        <v>0.19581810108091535</v>
      </c>
      <c r="O1444" s="70">
        <f t="shared" si="687"/>
        <v>34.626992217594584</v>
      </c>
      <c r="P1444" s="70">
        <f t="shared" si="688"/>
        <v>238.80684287996266</v>
      </c>
      <c r="Q1444" s="70">
        <f t="shared" si="689"/>
        <v>55.339637976522468</v>
      </c>
      <c r="R1444" s="111">
        <f t="shared" si="690"/>
        <v>381.65267570015493</v>
      </c>
      <c r="S1444" s="70">
        <f t="shared" si="711"/>
        <v>-142.84583282019227</v>
      </c>
      <c r="T1444" s="113">
        <f t="shared" si="691"/>
        <v>0.61690625941696242</v>
      </c>
      <c r="U1444" s="70">
        <f t="shared" si="692"/>
        <v>1.5669418989190846</v>
      </c>
      <c r="V1444" s="70">
        <f>(L1444/Phase_Relations!C$24)</f>
        <v>660.62597652018042</v>
      </c>
      <c r="W1444" s="70">
        <f t="shared" si="693"/>
        <v>95130.140618905978</v>
      </c>
      <c r="X1444" s="70">
        <f t="shared" si="694"/>
        <v>4556.0412173805553</v>
      </c>
      <c r="Y1444" s="70">
        <f t="shared" si="695"/>
        <v>605.28633854365796</v>
      </c>
      <c r="Z1444" s="70">
        <f t="shared" si="696"/>
        <v>87161.232750286741</v>
      </c>
      <c r="AA1444" s="70">
        <f t="shared" si="697"/>
        <v>4174.3885416804005</v>
      </c>
      <c r="AB1444" s="70">
        <f t="shared" si="698"/>
        <v>11.108608153175437</v>
      </c>
      <c r="AC1444" s="70">
        <f t="shared" si="699"/>
        <v>0.11108608153175437</v>
      </c>
      <c r="AD1444" s="70">
        <f t="shared" si="700"/>
        <v>4269.6190968938618</v>
      </c>
      <c r="AE1444" s="70">
        <f t="shared" si="701"/>
        <v>3.6303891322859463</v>
      </c>
      <c r="AF1444" s="70">
        <f t="shared" si="702"/>
        <v>-3.4219582435584608E-2</v>
      </c>
      <c r="AG1444" s="70">
        <f t="shared" si="703"/>
        <v>-3.1353059817645787E-2</v>
      </c>
      <c r="AH1444" s="70">
        <f>(U1444-Phase_Relations!$B$37)/Phase_Relations!$B$37</f>
        <v>0.97521613969949472</v>
      </c>
      <c r="AI1444" s="70">
        <f>(U1444-Phase_Relations!G$20)/Phase_Relations!G$20</f>
        <v>0.899137398124087</v>
      </c>
      <c r="AJ1444" s="70">
        <f t="shared" si="704"/>
        <v>0.97525299742277261</v>
      </c>
      <c r="AK1444" s="70">
        <f t="shared" si="705"/>
        <v>0.4937262915682038</v>
      </c>
      <c r="AL1444" s="71">
        <f>(1/(J1445-J1443))*((M1445-M1443)/Phase_Relations!B$22)</f>
        <v>-2.3526383688421901E-7</v>
      </c>
      <c r="AM1444" s="71">
        <f t="shared" si="706"/>
        <v>-1.4536475454953757</v>
      </c>
      <c r="AN1444" s="71">
        <f>SUM(AM$27:AM1444)</f>
        <v>708.85821731465307</v>
      </c>
      <c r="AO1444" s="71">
        <f>(1/10000)*((AL1444*Phase_Relations!B$22*H$7*U1444))/(2*(P1444-R1444))</f>
        <v>2.2819492724221582E-12</v>
      </c>
      <c r="AP1444" s="71">
        <f t="shared" si="707"/>
        <v>1.659091977724003E-12</v>
      </c>
      <c r="AQ1444" s="72">
        <f t="shared" si="708"/>
        <v>2.276866542798474E-19</v>
      </c>
      <c r="AR1444" s="72">
        <f t="shared" si="709"/>
        <v>1.6553965774600682E-19</v>
      </c>
      <c r="AS1444" s="71">
        <f t="shared" si="712"/>
        <v>7.2348323953241244E-6</v>
      </c>
      <c r="AT1444" s="72">
        <f t="shared" si="713"/>
        <v>3.1408079342226028E-8</v>
      </c>
      <c r="AU1444" s="97">
        <f t="shared" si="710"/>
        <v>3.990685738449342E-8</v>
      </c>
      <c r="AV1444" s="2"/>
      <c r="AW1444" s="2"/>
      <c r="AX1444" s="2"/>
      <c r="AY1444" s="2"/>
      <c r="AZ1444" s="2"/>
      <c r="BA1444" s="2"/>
      <c r="BC1444" s="10"/>
      <c r="BE1444" s="10"/>
      <c r="BI1444" s="10"/>
    </row>
    <row r="1445" spans="1:61" x14ac:dyDescent="0.2">
      <c r="A1445" s="9">
        <f>Raw_Data!A1443</f>
        <v>40776.351400462961</v>
      </c>
      <c r="B1445" s="10">
        <f>Raw_Data!J1443</f>
        <v>-6.2465219058703905E-3</v>
      </c>
      <c r="C1445" s="10">
        <f>Raw_Data!K1443</f>
        <v>-0.2624325903014304</v>
      </c>
      <c r="D1445" s="10">
        <f>Raw_Data!L1443</f>
        <v>1.1458795260303257E-2</v>
      </c>
      <c r="E1445" s="10">
        <f>Raw_Data!M1443</f>
        <v>1.8392388440721344E-2</v>
      </c>
      <c r="F1445" s="10">
        <f>Raw_Data!N1443</f>
        <v>1.8487623074352078E-2</v>
      </c>
      <c r="J1445" s="74">
        <f t="shared" si="683"/>
        <v>408332.99999961164</v>
      </c>
      <c r="K1445" s="69">
        <f t="shared" si="684"/>
        <v>2928.9578873749842</v>
      </c>
      <c r="L1445" s="69">
        <f>K1445+$D$8-$B$8*Q1445+Phase_Relations!$C$24*Q1445</f>
        <v>3177.4419482758749</v>
      </c>
      <c r="M1445" s="69">
        <f t="shared" si="685"/>
        <v>7.6902260130386049E-2</v>
      </c>
      <c r="N1445" s="69">
        <f t="shared" si="686"/>
        <v>0.19533174073118056</v>
      </c>
      <c r="O1445" s="70">
        <f t="shared" si="687"/>
        <v>34.427880418551027</v>
      </c>
      <c r="P1445" s="70">
        <f t="shared" si="688"/>
        <v>237.43365805897258</v>
      </c>
      <c r="Q1445" s="70">
        <f t="shared" si="689"/>
        <v>55.216983201963799</v>
      </c>
      <c r="R1445" s="111">
        <f t="shared" si="690"/>
        <v>380.80678070319863</v>
      </c>
      <c r="S1445" s="70">
        <f t="shared" si="711"/>
        <v>-143.37312264422604</v>
      </c>
      <c r="T1445" s="113">
        <f t="shared" si="691"/>
        <v>0.61709773986961391</v>
      </c>
      <c r="U1445" s="70">
        <f t="shared" si="692"/>
        <v>1.5674282592688193</v>
      </c>
      <c r="V1445" s="70">
        <f>(L1445/Phase_Relations!C$24)</f>
        <v>652.51282070372781</v>
      </c>
      <c r="W1445" s="70">
        <f t="shared" si="693"/>
        <v>93961.846181336805</v>
      </c>
      <c r="X1445" s="70">
        <f t="shared" si="694"/>
        <v>4500.0884186463982</v>
      </c>
      <c r="Y1445" s="70">
        <f t="shared" si="695"/>
        <v>597.29583750176403</v>
      </c>
      <c r="Z1445" s="70">
        <f t="shared" si="696"/>
        <v>86010.600600254023</v>
      </c>
      <c r="AA1445" s="70">
        <f t="shared" si="697"/>
        <v>4119.2816379431997</v>
      </c>
      <c r="AB1445" s="70">
        <f t="shared" si="698"/>
        <v>11.081017309853891</v>
      </c>
      <c r="AC1445" s="70">
        <f t="shared" si="699"/>
        <v>0.11081017309853891</v>
      </c>
      <c r="AD1445" s="70">
        <f t="shared" si="700"/>
        <v>4214.863719706017</v>
      </c>
      <c r="AE1445" s="70">
        <f t="shared" si="701"/>
        <v>3.6247835370303947</v>
      </c>
      <c r="AF1445" s="70">
        <f t="shared" si="702"/>
        <v>-3.4805370267378399E-2</v>
      </c>
      <c r="AG1445" s="70">
        <f t="shared" si="703"/>
        <v>-3.1860067915588174E-2</v>
      </c>
      <c r="AH1445" s="70">
        <f>(U1445-Phase_Relations!$B$37)/Phase_Relations!$B$37</f>
        <v>0.97582922357527124</v>
      </c>
      <c r="AI1445" s="70">
        <f>(U1445-Phase_Relations!G$20)/Phase_Relations!G$20</f>
        <v>0.89972686805260382</v>
      </c>
      <c r="AJ1445" s="70">
        <f t="shared" si="704"/>
        <v>0.97576494606677244</v>
      </c>
      <c r="AK1445" s="70">
        <f t="shared" si="705"/>
        <v>0.49388338421754091</v>
      </c>
      <c r="AL1445" s="71">
        <f>(1/(J1446-J1444))*((M1446-M1444)/Phase_Relations!B$22)</f>
        <v>-2.0735656423622764E-7</v>
      </c>
      <c r="AM1445" s="71">
        <f t="shared" si="706"/>
        <v>-1.1704701802857611</v>
      </c>
      <c r="AN1445" s="71">
        <f>SUM(AM$27:AM1445)</f>
        <v>707.68774713436733</v>
      </c>
      <c r="AO1445" s="71">
        <f>(1/10000)*((AL1445*Phase_Relations!B$22*H$7*U1445))/(2*(P1445-R1445))</f>
        <v>2.004486837220759E-12</v>
      </c>
      <c r="AP1445" s="71">
        <f t="shared" si="707"/>
        <v>1.703148389900382E-12</v>
      </c>
      <c r="AQ1445" s="72">
        <f t="shared" si="708"/>
        <v>2.000022117189094E-19</v>
      </c>
      <c r="AR1445" s="72">
        <f t="shared" si="709"/>
        <v>1.6993548600092956E-19</v>
      </c>
      <c r="AS1445" s="71">
        <f t="shared" si="712"/>
        <v>5.6686349964186144E-6</v>
      </c>
      <c r="AT1445" s="72">
        <f t="shared" si="713"/>
        <v>3.5211828920648716E-8</v>
      </c>
      <c r="AU1445" s="97">
        <f t="shared" si="710"/>
        <v>4.0290977630169401E-8</v>
      </c>
      <c r="AV1445" s="2"/>
      <c r="AW1445" s="2"/>
      <c r="AX1445" s="2"/>
      <c r="AY1445" s="2"/>
      <c r="AZ1445" s="2"/>
      <c r="BA1445" s="2"/>
      <c r="BC1445" s="10"/>
      <c r="BE1445" s="10"/>
      <c r="BI1445" s="10"/>
    </row>
    <row r="1446" spans="1:61" x14ac:dyDescent="0.2">
      <c r="A1446" s="9">
        <f>Raw_Data!A1444</f>
        <v>40776.357349537036</v>
      </c>
      <c r="B1446" s="10">
        <f>Raw_Data!J1444</f>
        <v>-6.1631483002765903E-3</v>
      </c>
      <c r="C1446" s="10">
        <f>Raw_Data!K1444</f>
        <v>-0.26173424728022088</v>
      </c>
      <c r="D1446" s="10">
        <f>Raw_Data!L1444</f>
        <v>1.1395338682712456E-2</v>
      </c>
      <c r="E1446" s="10">
        <f>Raw_Data!M1444</f>
        <v>1.8447935214704541E-2</v>
      </c>
      <c r="F1446" s="10">
        <f>Raw_Data!N1444</f>
        <v>1.8521244503253879E-2</v>
      </c>
      <c r="J1446" s="74">
        <f t="shared" si="683"/>
        <v>408846.99999969453</v>
      </c>
      <c r="K1446" s="69">
        <f t="shared" si="684"/>
        <v>2889.8644873385001</v>
      </c>
      <c r="L1446" s="69">
        <f>K1446+$D$8-$B$8*Q1446+Phase_Relations!$C$24*Q1446</f>
        <v>3139.0855544671981</v>
      </c>
      <c r="M1446" s="69">
        <f t="shared" si="685"/>
        <v>7.6717996181122225E-2</v>
      </c>
      <c r="N1446" s="69">
        <f t="shared" si="686"/>
        <v>0.19486371030005045</v>
      </c>
      <c r="O1446" s="70">
        <f t="shared" si="687"/>
        <v>34.237225518499265</v>
      </c>
      <c r="P1446" s="70">
        <f t="shared" si="688"/>
        <v>236.11879667930526</v>
      </c>
      <c r="Q1446" s="70">
        <f t="shared" si="689"/>
        <v>55.383743777722557</v>
      </c>
      <c r="R1446" s="111">
        <f t="shared" si="690"/>
        <v>381.95685363946592</v>
      </c>
      <c r="S1446" s="70">
        <f t="shared" si="711"/>
        <v>-145.83805696016066</v>
      </c>
      <c r="T1446" s="113">
        <f t="shared" si="691"/>
        <v>0.61728200381887777</v>
      </c>
      <c r="U1446" s="70">
        <f t="shared" si="692"/>
        <v>1.5678962896999495</v>
      </c>
      <c r="V1446" s="70">
        <f>(L1446/Phase_Relations!C$24)</f>
        <v>644.63603204053823</v>
      </c>
      <c r="W1446" s="70">
        <f t="shared" si="693"/>
        <v>92827.588613837506</v>
      </c>
      <c r="X1446" s="70">
        <f t="shared" si="694"/>
        <v>4445.765738210609</v>
      </c>
      <c r="Y1446" s="70">
        <f t="shared" si="695"/>
        <v>589.25228826281568</v>
      </c>
      <c r="Z1446" s="70">
        <f t="shared" si="696"/>
        <v>84852.329509845455</v>
      </c>
      <c r="AA1446" s="70">
        <f t="shared" si="697"/>
        <v>4063.8088845711432</v>
      </c>
      <c r="AB1446" s="70">
        <f t="shared" si="698"/>
        <v>11.05446630851905</v>
      </c>
      <c r="AC1446" s="70">
        <f t="shared" si="699"/>
        <v>0.11054466308519049</v>
      </c>
      <c r="AD1446" s="70">
        <f t="shared" si="700"/>
        <v>4161.0342558779166</v>
      </c>
      <c r="AE1446" s="70">
        <f t="shared" si="701"/>
        <v>3.6192012911540412</v>
      </c>
      <c r="AF1446" s="70">
        <f t="shared" si="702"/>
        <v>-3.5887036300810457E-2</v>
      </c>
      <c r="AG1446" s="70">
        <f t="shared" si="703"/>
        <v>-3.2803810535203662E-2</v>
      </c>
      <c r="AH1446" s="70">
        <f>(U1446-Phase_Relations!$B$37)/Phase_Relations!$B$37</f>
        <v>0.97641920158407713</v>
      </c>
      <c r="AI1446" s="70">
        <f>(U1446-Phase_Relations!G$20)/Phase_Relations!G$20</f>
        <v>0.90029412207512538</v>
      </c>
      <c r="AJ1446" s="70">
        <f t="shared" si="704"/>
        <v>0.97627951215238928</v>
      </c>
      <c r="AK1446" s="70">
        <f t="shared" si="705"/>
        <v>0.49403446434920711</v>
      </c>
      <c r="AL1446" s="71">
        <f>(1/(J1447-J1445))*((M1447-M1445)/Phase_Relations!B$22)</f>
        <v>-1.8440598548503347E-7</v>
      </c>
      <c r="AM1446" s="71">
        <f t="shared" si="706"/>
        <v>-1.1119423916511311</v>
      </c>
      <c r="AN1446" s="71">
        <f>SUM(AM$27:AM1446)</f>
        <v>706.57580474271617</v>
      </c>
      <c r="AO1446" s="71">
        <f>(1/10000)*((AL1446*Phase_Relations!B$22*H$7*U1446))/(2*(P1446-R1446))</f>
        <v>1.7530203939410431E-12</v>
      </c>
      <c r="AP1446" s="71">
        <f t="shared" si="707"/>
        <v>1.7161255735853969E-12</v>
      </c>
      <c r="AQ1446" s="72">
        <f t="shared" si="708"/>
        <v>1.7491157809880351E-19</v>
      </c>
      <c r="AR1446" s="72">
        <f t="shared" si="709"/>
        <v>1.712303138794125E-19</v>
      </c>
      <c r="AS1446" s="71">
        <f t="shared" si="712"/>
        <v>5.5471047260744891E-6</v>
      </c>
      <c r="AT1446" s="72">
        <f t="shared" si="713"/>
        <v>3.1469110790693686E-8</v>
      </c>
      <c r="AU1446" s="97">
        <f t="shared" si="710"/>
        <v>3.7326736226222789E-8</v>
      </c>
      <c r="AV1446" s="2"/>
      <c r="AW1446" s="2"/>
      <c r="AX1446" s="2"/>
      <c r="AY1446" s="2"/>
      <c r="AZ1446" s="2"/>
      <c r="BA1446" s="2"/>
      <c r="BC1446" s="10"/>
      <c r="BE1446" s="10"/>
      <c r="BI1446" s="10"/>
    </row>
    <row r="1447" spans="1:61" x14ac:dyDescent="0.2">
      <c r="A1447" s="9">
        <f>Raw_Data!A1445</f>
        <v>40776.363298611112</v>
      </c>
      <c r="B1447" s="10">
        <f>Raw_Data!J1445</f>
        <v>-6.0817818370396707E-3</v>
      </c>
      <c r="C1447" s="10">
        <f>Raw_Data!K1445</f>
        <v>-0.26115348242074088</v>
      </c>
      <c r="D1447" s="10">
        <f>Raw_Data!L1445</f>
        <v>1.1303936507691056E-2</v>
      </c>
      <c r="E1447" s="10">
        <f>Raw_Data!M1445</f>
        <v>1.8410203313711442E-2</v>
      </c>
      <c r="F1447" s="10">
        <f>Raw_Data!N1445</f>
        <v>1.8486463714734776E-2</v>
      </c>
      <c r="J1447" s="74">
        <f t="shared" si="683"/>
        <v>409360.99999977741</v>
      </c>
      <c r="K1447" s="69">
        <f t="shared" si="684"/>
        <v>2851.7122247102984</v>
      </c>
      <c r="L1447" s="69">
        <f>K1447+$D$8-$B$8*Q1447+Phase_Relations!$C$24*Q1447</f>
        <v>3100.4326570761682</v>
      </c>
      <c r="M1447" s="69">
        <f t="shared" si="685"/>
        <v>7.6568428499560776E-2</v>
      </c>
      <c r="N1447" s="69">
        <f t="shared" si="686"/>
        <v>0.19448380838888438</v>
      </c>
      <c r="O1447" s="70">
        <f t="shared" si="687"/>
        <v>33.962608241538781</v>
      </c>
      <c r="P1447" s="70">
        <f t="shared" si="688"/>
        <v>234.22488442440539</v>
      </c>
      <c r="Q1447" s="70">
        <f t="shared" si="689"/>
        <v>55.270466388544477</v>
      </c>
      <c r="R1447" s="111">
        <f t="shared" si="690"/>
        <v>381.17563026582394</v>
      </c>
      <c r="S1447" s="70">
        <f t="shared" si="711"/>
        <v>-146.95074584141855</v>
      </c>
      <c r="T1447" s="113">
        <f t="shared" si="691"/>
        <v>0.61743157150043915</v>
      </c>
      <c r="U1447" s="70">
        <f t="shared" si="692"/>
        <v>1.5682761916111154</v>
      </c>
      <c r="V1447" s="70">
        <f>(L1447/Phase_Relations!C$24)</f>
        <v>636.69835402294973</v>
      </c>
      <c r="W1447" s="70">
        <f t="shared" si="693"/>
        <v>91684.562979304756</v>
      </c>
      <c r="X1447" s="70">
        <f t="shared" si="694"/>
        <v>4391.0231311927564</v>
      </c>
      <c r="Y1447" s="70">
        <f t="shared" si="695"/>
        <v>581.42788763440524</v>
      </c>
      <c r="Z1447" s="70">
        <f t="shared" si="696"/>
        <v>83725.615819354352</v>
      </c>
      <c r="AA1447" s="70">
        <f t="shared" si="697"/>
        <v>4009.8475009269323</v>
      </c>
      <c r="AB1447" s="70">
        <f t="shared" si="698"/>
        <v>11.032914769389169</v>
      </c>
      <c r="AC1447" s="70">
        <f t="shared" si="699"/>
        <v>0.1103291476938917</v>
      </c>
      <c r="AD1447" s="70">
        <f t="shared" si="700"/>
        <v>4107.8146648212114</v>
      </c>
      <c r="AE1447" s="70">
        <f t="shared" si="701"/>
        <v>3.6136108409960328</v>
      </c>
      <c r="AF1447" s="70">
        <f t="shared" si="702"/>
        <v>-3.6647464974029272E-2</v>
      </c>
      <c r="AG1447" s="70">
        <f t="shared" si="703"/>
        <v>-3.3466174385991351E-2</v>
      </c>
      <c r="AH1447" s="70">
        <f>(U1447-Phase_Relations!$B$37)/Phase_Relations!$B$37</f>
        <v>0.9768980887635923</v>
      </c>
      <c r="AI1447" s="70">
        <f>(U1447-Phase_Relations!G$20)/Phase_Relations!G$20</f>
        <v>0.90075456411679378</v>
      </c>
      <c r="AJ1447" s="70">
        <f t="shared" si="704"/>
        <v>0.97681013946600537</v>
      </c>
      <c r="AK1447" s="70">
        <f t="shared" si="705"/>
        <v>0.49415703030729918</v>
      </c>
      <c r="AL1447" s="71">
        <f>(1/(J1448-J1446))*((M1448-M1446)/Phase_Relations!B$22)</f>
        <v>-1.3803398127526367E-7</v>
      </c>
      <c r="AM1447" s="71">
        <f t="shared" si="706"/>
        <v>-0.89103210536755972</v>
      </c>
      <c r="AN1447" s="71">
        <f>SUM(AM$27:AM1447)</f>
        <v>705.6847726373486</v>
      </c>
      <c r="AO1447" s="71">
        <f>(1/10000)*((AL1447*Phase_Relations!B$22*H$7*U1447))/(2*(P1447-R1447))</f>
        <v>1.3025735685913461E-12</v>
      </c>
      <c r="AP1447" s="71">
        <f t="shared" si="707"/>
        <v>1.6817401175525142E-12</v>
      </c>
      <c r="AQ1447" s="72">
        <f t="shared" si="708"/>
        <v>1.2996722642792305E-19</v>
      </c>
      <c r="AR1447" s="72">
        <f t="shared" si="709"/>
        <v>1.6779942716574611E-19</v>
      </c>
      <c r="AS1447" s="71">
        <f t="shared" si="712"/>
        <v>4.5528423553934767E-6</v>
      </c>
      <c r="AT1447" s="72">
        <f t="shared" si="713"/>
        <v>2.8489414014665681E-8</v>
      </c>
      <c r="AU1447" s="97">
        <f t="shared" si="710"/>
        <v>2.9292263612458912E-8</v>
      </c>
      <c r="AV1447" s="2"/>
      <c r="AW1447" s="2"/>
      <c r="AX1447" s="2"/>
      <c r="AY1447" s="2"/>
      <c r="AZ1447" s="2"/>
      <c r="BA1447" s="2"/>
      <c r="BC1447" s="10"/>
      <c r="BE1447" s="10"/>
      <c r="BI1447" s="10"/>
    </row>
    <row r="1448" spans="1:61" x14ac:dyDescent="0.2">
      <c r="A1448" s="9">
        <f>Raw_Data!A1446</f>
        <v>40776.369259259256</v>
      </c>
      <c r="B1448" s="10">
        <f>Raw_Data!J1446</f>
        <v>-6.0011042155583708E-3</v>
      </c>
      <c r="C1448" s="10">
        <f>Raw_Data!K1446</f>
        <v>-0.26073661439277007</v>
      </c>
      <c r="D1448" s="10">
        <f>Raw_Data!L1446</f>
        <v>1.1244446708486056E-2</v>
      </c>
      <c r="E1448" s="10">
        <f>Raw_Data!M1446</f>
        <v>1.8424692743743441E-2</v>
      </c>
      <c r="F1448" s="10">
        <f>Raw_Data!N1446</f>
        <v>1.8513666833177879E-2</v>
      </c>
      <c r="J1448" s="74">
        <f t="shared" si="683"/>
        <v>409875.99999946542</v>
      </c>
      <c r="K1448" s="69">
        <f t="shared" si="684"/>
        <v>2813.8829559855326</v>
      </c>
      <c r="L1448" s="69">
        <f>K1448+$D$8-$B$8*Q1448+Phase_Relations!$C$24*Q1448</f>
        <v>3062.79563714292</v>
      </c>
      <c r="M1448" s="69">
        <f t="shared" si="685"/>
        <v>7.646786908276243E-2</v>
      </c>
      <c r="N1448" s="69">
        <f t="shared" si="686"/>
        <v>0.19422838747021656</v>
      </c>
      <c r="O1448" s="70">
        <f t="shared" si="687"/>
        <v>33.783871502935149</v>
      </c>
      <c r="P1448" s="70">
        <f t="shared" si="688"/>
        <v>232.99221726162173</v>
      </c>
      <c r="Q1448" s="70">
        <f t="shared" si="689"/>
        <v>55.313966046963586</v>
      </c>
      <c r="R1448" s="111">
        <f t="shared" si="690"/>
        <v>381.47562791009369</v>
      </c>
      <c r="S1448" s="70">
        <f t="shared" si="711"/>
        <v>-148.48341064847196</v>
      </c>
      <c r="T1448" s="113">
        <f t="shared" si="691"/>
        <v>0.61753213091723747</v>
      </c>
      <c r="U1448" s="70">
        <f t="shared" si="692"/>
        <v>1.5685316125297832</v>
      </c>
      <c r="V1448" s="70">
        <f>(L1448/Phase_Relations!C$24)</f>
        <v>628.96929447149137</v>
      </c>
      <c r="W1448" s="70">
        <f t="shared" si="693"/>
        <v>90571.57840389476</v>
      </c>
      <c r="X1448" s="70">
        <f t="shared" si="694"/>
        <v>4337.7192722171822</v>
      </c>
      <c r="Y1448" s="70">
        <f t="shared" si="695"/>
        <v>573.65532842452774</v>
      </c>
      <c r="Z1448" s="70">
        <f t="shared" si="696"/>
        <v>82606.367293131989</v>
      </c>
      <c r="AA1448" s="70">
        <f t="shared" si="697"/>
        <v>3956.2436443070883</v>
      </c>
      <c r="AB1448" s="70">
        <f t="shared" si="698"/>
        <v>11.018424939879324</v>
      </c>
      <c r="AC1448" s="70">
        <f t="shared" si="699"/>
        <v>0.11018424939879325</v>
      </c>
      <c r="AD1448" s="70">
        <f t="shared" si="700"/>
        <v>4055.2325847394031</v>
      </c>
      <c r="AE1448" s="70">
        <f t="shared" si="701"/>
        <v>3.6080157678867946</v>
      </c>
      <c r="AF1448" s="70">
        <f t="shared" si="702"/>
        <v>-3.7531412116676627E-2</v>
      </c>
      <c r="AG1448" s="70">
        <f t="shared" si="703"/>
        <v>-3.423075614862834E-2</v>
      </c>
      <c r="AH1448" s="70">
        <f>(U1448-Phase_Relations!$B$37)/Phase_Relations!$B$37</f>
        <v>0.97722006082989388</v>
      </c>
      <c r="AI1448" s="70">
        <f>(U1448-Phase_Relations!G$20)/Phase_Relations!G$20</f>
        <v>0.90106413489235337</v>
      </c>
      <c r="AJ1448" s="70">
        <f t="shared" si="704"/>
        <v>0.97731041663611196</v>
      </c>
      <c r="AK1448" s="70">
        <f t="shared" si="705"/>
        <v>0.49423940217343715</v>
      </c>
      <c r="AL1448" s="71">
        <f>(1/(J1449-J1447))*((M1449-M1447)/Phase_Relations!B$22)</f>
        <v>-1.7303314160901247E-7</v>
      </c>
      <c r="AM1448" s="71">
        <f t="shared" si="706"/>
        <v>-0.59140581463471265</v>
      </c>
      <c r="AN1448" s="71">
        <f>SUM(AM$27:AM1448)</f>
        <v>705.09336682271385</v>
      </c>
      <c r="AO1448" s="71">
        <f>(1/10000)*((AL1448*Phase_Relations!B$22*H$7*U1448))/(2*(P1448-R1448))</f>
        <v>1.6162559120946172E-12</v>
      </c>
      <c r="AP1448" s="71">
        <f t="shared" si="707"/>
        <v>1.5357413610175096E-12</v>
      </c>
      <c r="AQ1448" s="72">
        <f t="shared" si="708"/>
        <v>1.6126559233029564E-19</v>
      </c>
      <c r="AR1448" s="72">
        <f t="shared" si="709"/>
        <v>1.5323207073665741E-19</v>
      </c>
      <c r="AS1448" s="71">
        <f t="shared" si="712"/>
        <v>3.097391847616025E-6</v>
      </c>
      <c r="AT1448" s="72">
        <f t="shared" si="713"/>
        <v>5.1961041043072599E-8</v>
      </c>
      <c r="AU1448" s="97">
        <f t="shared" si="710"/>
        <v>2.314265939599922E-8</v>
      </c>
      <c r="AV1448" s="2"/>
      <c r="AW1448" s="2"/>
      <c r="AX1448" s="2"/>
      <c r="AY1448" s="2"/>
      <c r="AZ1448" s="2"/>
      <c r="BA1448" s="2"/>
      <c r="BC1448" s="10"/>
      <c r="BE1448" s="10"/>
      <c r="BI1448" s="10"/>
    </row>
    <row r="1449" spans="1:61" x14ac:dyDescent="0.2">
      <c r="A1449" s="9">
        <f>Raw_Data!A1447</f>
        <v>40776.375208333331</v>
      </c>
      <c r="B1449" s="10">
        <f>Raw_Data!J1447</f>
        <v>-5.9183600688102102E-3</v>
      </c>
      <c r="C1449" s="10">
        <f>Raw_Data!K1447</f>
        <v>-0.25994325871561053</v>
      </c>
      <c r="D1449" s="10">
        <f>Raw_Data!L1447</f>
        <v>1.1156726273882657E-2</v>
      </c>
      <c r="E1449" s="10">
        <f>Raw_Data!M1447</f>
        <v>1.8401093975322542E-2</v>
      </c>
      <c r="F1449" s="10">
        <f>Raw_Data!N1447</f>
        <v>1.8485148977024479E-2</v>
      </c>
      <c r="J1449" s="74">
        <f t="shared" si="683"/>
        <v>410389.99999954831</v>
      </c>
      <c r="K1449" s="69">
        <f t="shared" si="684"/>
        <v>2775.0847055504582</v>
      </c>
      <c r="L1449" s="69">
        <f>K1449+$D$8-$B$8*Q1449+Phase_Relations!$C$24*Q1449</f>
        <v>3023.6842733072358</v>
      </c>
      <c r="M1449" s="69">
        <f t="shared" si="685"/>
        <v>7.6254880507748285E-2</v>
      </c>
      <c r="N1449" s="69">
        <f t="shared" si="686"/>
        <v>0.19368739648968064</v>
      </c>
      <c r="O1449" s="70">
        <f t="shared" si="687"/>
        <v>33.520315992588316</v>
      </c>
      <c r="P1449" s="70">
        <f t="shared" si="688"/>
        <v>231.17459305233319</v>
      </c>
      <c r="Q1449" s="70">
        <f t="shared" si="689"/>
        <v>55.243118652473001</v>
      </c>
      <c r="R1449" s="111">
        <f t="shared" si="690"/>
        <v>380.98702518946897</v>
      </c>
      <c r="S1449" s="70">
        <f t="shared" si="711"/>
        <v>-149.81243213713577</v>
      </c>
      <c r="T1449" s="113">
        <f t="shared" si="691"/>
        <v>0.61774511949225164</v>
      </c>
      <c r="U1449" s="70">
        <f t="shared" si="692"/>
        <v>1.5690726035103191</v>
      </c>
      <c r="V1449" s="70">
        <f>(L1449/Phase_Relations!C$24)</f>
        <v>620.93746674546799</v>
      </c>
      <c r="W1449" s="70">
        <f t="shared" si="693"/>
        <v>89414.995211347385</v>
      </c>
      <c r="X1449" s="70">
        <f t="shared" si="694"/>
        <v>4282.3273568652967</v>
      </c>
      <c r="Y1449" s="70">
        <f t="shared" si="695"/>
        <v>565.69434809299503</v>
      </c>
      <c r="Z1449" s="70">
        <f t="shared" si="696"/>
        <v>81459.986125391282</v>
      </c>
      <c r="AA1449" s="70">
        <f t="shared" si="697"/>
        <v>3901.3403316758277</v>
      </c>
      <c r="AB1449" s="70">
        <f t="shared" si="698"/>
        <v>10.987734943479587</v>
      </c>
      <c r="AC1449" s="70">
        <f t="shared" si="699"/>
        <v>0.10987734943479588</v>
      </c>
      <c r="AD1449" s="70">
        <f t="shared" si="700"/>
        <v>4001.2152864339182</v>
      </c>
      <c r="AE1449" s="70">
        <f t="shared" si="701"/>
        <v>3.6021919193357324</v>
      </c>
      <c r="AF1449" s="70">
        <f t="shared" si="702"/>
        <v>-3.8400246940974658E-2</v>
      </c>
      <c r="AG1449" s="70">
        <f t="shared" si="703"/>
        <v>-3.4983881345960401E-2</v>
      </c>
      <c r="AH1449" s="70">
        <f>(U1449-Phase_Relations!$B$37)/Phase_Relations!$B$37</f>
        <v>0.9779020096098221</v>
      </c>
      <c r="AI1449" s="70">
        <f>(U1449-Phase_Relations!G$20)/Phase_Relations!G$20</f>
        <v>0.90171981727846617</v>
      </c>
      <c r="AJ1449" s="70">
        <f t="shared" si="704"/>
        <v>0.97775797699008526</v>
      </c>
      <c r="AK1449" s="70">
        <f t="shared" si="705"/>
        <v>0.49441378028769556</v>
      </c>
      <c r="AL1449" s="71">
        <f>(1/(J1450-J1448))*((M1450-M1448)/Phase_Relations!B$22)</f>
        <v>-1.8945397931739293E-7</v>
      </c>
      <c r="AM1449" s="71">
        <f t="shared" si="706"/>
        <v>-1.2362617808048797</v>
      </c>
      <c r="AN1449" s="71">
        <f>SUM(AM$27:AM1449)</f>
        <v>703.85710504190899</v>
      </c>
      <c r="AO1449" s="71">
        <f>(1/10000)*((AL1449*Phase_Relations!B$22*H$7*U1449))/(2*(P1449-R1449))</f>
        <v>1.754544585899239E-12</v>
      </c>
      <c r="AP1449" s="71">
        <f t="shared" si="707"/>
        <v>1.3522570861226044E-12</v>
      </c>
      <c r="AQ1449" s="72">
        <f t="shared" si="708"/>
        <v>1.750636578017294E-19</v>
      </c>
      <c r="AR1449" s="72">
        <f t="shared" si="709"/>
        <v>1.3492451185764647E-19</v>
      </c>
      <c r="AS1449" s="71">
        <f t="shared" si="712"/>
        <v>6.3850439293179273E-6</v>
      </c>
      <c r="AT1449" s="72">
        <f t="shared" si="713"/>
        <v>2.7363042647336475E-8</v>
      </c>
      <c r="AU1449" s="97">
        <f t="shared" si="710"/>
        <v>2.5860357042094132E-8</v>
      </c>
      <c r="AV1449" s="2"/>
      <c r="AW1449" s="2"/>
      <c r="AX1449" s="2"/>
      <c r="AY1449" s="2"/>
      <c r="AZ1449" s="2"/>
      <c r="BA1449" s="2"/>
      <c r="BC1449" s="10"/>
      <c r="BE1449" s="10"/>
      <c r="BI1449" s="10"/>
    </row>
    <row r="1450" spans="1:61" x14ac:dyDescent="0.2">
      <c r="A1450" s="9">
        <f>Raw_Data!A1448</f>
        <v>40776.381157407406</v>
      </c>
      <c r="B1450" s="10">
        <f>Raw_Data!J1448</f>
        <v>-5.8394283048819502E-3</v>
      </c>
      <c r="C1450" s="10">
        <f>Raw_Data!K1448</f>
        <v>-0.25943019037350012</v>
      </c>
      <c r="D1450" s="10">
        <f>Raw_Data!L1448</f>
        <v>1.1108626116809356E-2</v>
      </c>
      <c r="E1450" s="10">
        <f>Raw_Data!M1448</f>
        <v>1.8451308163990644E-2</v>
      </c>
      <c r="F1450" s="10">
        <f>Raw_Data!N1448</f>
        <v>1.8511180783689279E-2</v>
      </c>
      <c r="J1450" s="74">
        <f t="shared" si="683"/>
        <v>410903.9999996312</v>
      </c>
      <c r="K1450" s="69">
        <f t="shared" si="684"/>
        <v>2738.0740593050923</v>
      </c>
      <c r="L1450" s="69">
        <f>K1450+$D$8-$B$8*Q1450+Phase_Relations!$C$24*Q1450</f>
        <v>2987.3398794311593</v>
      </c>
      <c r="M1450" s="69">
        <f t="shared" si="685"/>
        <v>7.6124899028317011E-2</v>
      </c>
      <c r="N1450" s="69">
        <f t="shared" si="686"/>
        <v>0.19335724353192521</v>
      </c>
      <c r="O1450" s="70">
        <f t="shared" si="687"/>
        <v>33.375799364250426</v>
      </c>
      <c r="P1450" s="70">
        <f t="shared" si="688"/>
        <v>230.17792665000295</v>
      </c>
      <c r="Q1450" s="70">
        <f t="shared" si="689"/>
        <v>55.393869927715102</v>
      </c>
      <c r="R1450" s="111">
        <f t="shared" si="690"/>
        <v>382.02668915665589</v>
      </c>
      <c r="S1450" s="70">
        <f t="shared" si="711"/>
        <v>-151.84876250665295</v>
      </c>
      <c r="T1450" s="113">
        <f t="shared" si="691"/>
        <v>0.61787510097168297</v>
      </c>
      <c r="U1450" s="70">
        <f t="shared" si="692"/>
        <v>1.5694027564680748</v>
      </c>
      <c r="V1450" s="70">
        <f>(L1450/Phase_Relations!C$24)</f>
        <v>613.47385817263023</v>
      </c>
      <c r="W1450" s="70">
        <f t="shared" si="693"/>
        <v>88340.235576858759</v>
      </c>
      <c r="X1450" s="70">
        <f t="shared" si="694"/>
        <v>4230.854194294001</v>
      </c>
      <c r="Y1450" s="70">
        <f t="shared" si="695"/>
        <v>558.07998824491517</v>
      </c>
      <c r="Z1450" s="70">
        <f t="shared" si="696"/>
        <v>80363.51830726779</v>
      </c>
      <c r="AA1450" s="70">
        <f t="shared" si="697"/>
        <v>3848.8275051373453</v>
      </c>
      <c r="AB1450" s="70">
        <f t="shared" si="698"/>
        <v>10.969005623676797</v>
      </c>
      <c r="AC1450" s="70">
        <f t="shared" si="699"/>
        <v>0.10969005623676796</v>
      </c>
      <c r="AD1450" s="70">
        <f t="shared" si="700"/>
        <v>3950.0600134751139</v>
      </c>
      <c r="AE1450" s="70">
        <f t="shared" si="701"/>
        <v>3.5966036939361028</v>
      </c>
      <c r="AF1450" s="70">
        <f t="shared" si="702"/>
        <v>-3.945325227071568E-2</v>
      </c>
      <c r="AG1450" s="70">
        <f t="shared" si="703"/>
        <v>-3.5890804913921603E-2</v>
      </c>
      <c r="AH1450" s="70">
        <f>(U1450-Phase_Relations!$B$37)/Phase_Relations!$B$37</f>
        <v>0.97831818550707683</v>
      </c>
      <c r="AI1450" s="70">
        <f>(U1450-Phase_Relations!G$20)/Phase_Relations!G$20</f>
        <v>0.90211996346742684</v>
      </c>
      <c r="AJ1450" s="70">
        <f t="shared" si="704"/>
        <v>0.97815243409639485</v>
      </c>
      <c r="AK1450" s="70">
        <f t="shared" si="705"/>
        <v>0.4945201397197474</v>
      </c>
      <c r="AL1450" s="71">
        <f>(1/(J1451-J1449))*((M1451-M1449)/Phase_Relations!B$22)</f>
        <v>-1.9340037933329775E-7</v>
      </c>
      <c r="AM1450" s="71">
        <f t="shared" si="706"/>
        <v>-0.74460988966017982</v>
      </c>
      <c r="AN1450" s="71">
        <f>SUM(AM$27:AM1450)</f>
        <v>703.11249515224881</v>
      </c>
      <c r="AO1450" s="71">
        <f>(1/10000)*((AL1450*Phase_Relations!B$22*H$7*U1450))/(2*(P1450-R1450))</f>
        <v>1.7674452431485623E-12</v>
      </c>
      <c r="AP1450" s="71">
        <f t="shared" si="707"/>
        <v>1.2118787891553788E-12</v>
      </c>
      <c r="AQ1450" s="72">
        <f t="shared" si="708"/>
        <v>1.7635085008185913E-19</v>
      </c>
      <c r="AR1450" s="72">
        <f t="shared" si="709"/>
        <v>1.2091794950490656E-19</v>
      </c>
      <c r="AS1450" s="71">
        <f t="shared" si="712"/>
        <v>4.11321817787668E-6</v>
      </c>
      <c r="AT1450" s="72">
        <f t="shared" si="713"/>
        <v>4.2788601228043486E-8</v>
      </c>
      <c r="AU1450" s="97">
        <f t="shared" si="710"/>
        <v>2.3746211592463224E-8</v>
      </c>
      <c r="AV1450" s="2"/>
      <c r="AW1450" s="2"/>
      <c r="AX1450" s="2"/>
      <c r="AY1450" s="2"/>
      <c r="AZ1450" s="2"/>
      <c r="BA1450" s="2"/>
      <c r="BC1450" s="10"/>
      <c r="BE1450" s="10"/>
      <c r="BI1450" s="10"/>
    </row>
    <row r="1451" spans="1:61" x14ac:dyDescent="0.2">
      <c r="A1451" s="9">
        <f>Raw_Data!A1449</f>
        <v>40776.387118055558</v>
      </c>
      <c r="B1451" s="10">
        <f>Raw_Data!J1449</f>
        <v>-5.7578361865871508E-3</v>
      </c>
      <c r="C1451" s="10">
        <f>Raw_Data!K1449</f>
        <v>-0.25861308153235019</v>
      </c>
      <c r="D1451" s="10">
        <f>Raw_Data!L1449</f>
        <v>1.1012710840630456E-2</v>
      </c>
      <c r="E1451" s="10">
        <f>Raw_Data!M1449</f>
        <v>1.8410310202949441E-2</v>
      </c>
      <c r="F1451" s="10">
        <f>Raw_Data!N1449</f>
        <v>1.8484360134398279E-2</v>
      </c>
      <c r="J1451" s="74">
        <f t="shared" si="683"/>
        <v>411418.99999994785</v>
      </c>
      <c r="K1451" s="69">
        <f t="shared" si="684"/>
        <v>2699.8159883292115</v>
      </c>
      <c r="L1451" s="69">
        <f>K1451+$D$8-$B$8*Q1451+Phase_Relations!$C$24*Q1451</f>
        <v>2948.5378389238717</v>
      </c>
      <c r="M1451" s="69">
        <f t="shared" si="685"/>
        <v>7.5904425675634102E-2</v>
      </c>
      <c r="N1451" s="69">
        <f t="shared" si="686"/>
        <v>0.19279724121611061</v>
      </c>
      <c r="O1451" s="70">
        <f t="shared" si="687"/>
        <v>33.087622502408841</v>
      </c>
      <c r="P1451" s="70">
        <f t="shared" si="688"/>
        <v>228.1905000166127</v>
      </c>
      <c r="Q1451" s="70">
        <f t="shared" si="689"/>
        <v>55.270787287664135</v>
      </c>
      <c r="R1451" s="111">
        <f t="shared" si="690"/>
        <v>381.17784336320091</v>
      </c>
      <c r="S1451" s="70">
        <f t="shared" si="711"/>
        <v>-152.9873433465882</v>
      </c>
      <c r="T1451" s="113">
        <f t="shared" si="691"/>
        <v>0.6180955743243659</v>
      </c>
      <c r="U1451" s="70">
        <f t="shared" si="692"/>
        <v>1.5699627587838894</v>
      </c>
      <c r="V1451" s="70">
        <f>(L1451/Phase_Relations!C$24)</f>
        <v>605.50555243719145</v>
      </c>
      <c r="W1451" s="70">
        <f t="shared" si="693"/>
        <v>87192.799550955562</v>
      </c>
      <c r="X1451" s="70">
        <f t="shared" si="694"/>
        <v>4175.9003616358032</v>
      </c>
      <c r="Y1451" s="70">
        <f t="shared" si="695"/>
        <v>550.23476514952733</v>
      </c>
      <c r="Z1451" s="70">
        <f t="shared" si="696"/>
        <v>79233.806181531938</v>
      </c>
      <c r="AA1451" s="70">
        <f t="shared" si="697"/>
        <v>3794.7225182726024</v>
      </c>
      <c r="AB1451" s="70">
        <f t="shared" si="698"/>
        <v>10.937237129053901</v>
      </c>
      <c r="AC1451" s="70">
        <f t="shared" si="699"/>
        <v>0.10937237129053902</v>
      </c>
      <c r="AD1451" s="70">
        <f t="shared" si="700"/>
        <v>3896.7140805036611</v>
      </c>
      <c r="AE1451" s="70">
        <f t="shared" si="701"/>
        <v>3.5906985408157861</v>
      </c>
      <c r="AF1451" s="70">
        <f t="shared" si="702"/>
        <v>-4.031581824755652E-2</v>
      </c>
      <c r="AG1451" s="70">
        <f t="shared" si="703"/>
        <v>-3.6635774347513236E-2</v>
      </c>
      <c r="AH1451" s="70">
        <f>(U1451-Phase_Relations!$B$37)/Phase_Relations!$B$37</f>
        <v>0.97902409911703836</v>
      </c>
      <c r="AI1451" s="70">
        <f>(U1451-Phase_Relations!G$20)/Phase_Relations!G$20</f>
        <v>0.90279868763820381</v>
      </c>
      <c r="AJ1451" s="70">
        <f t="shared" si="704"/>
        <v>0.97852042394771155</v>
      </c>
      <c r="AK1451" s="70">
        <f t="shared" si="705"/>
        <v>0.49470044329113516</v>
      </c>
      <c r="AL1451" s="71">
        <f>(1/(J1452-J1450))*((M1452-M1450)/Phase_Relations!B$22)</f>
        <v>-1.1178331589068349E-7</v>
      </c>
      <c r="AM1451" s="71">
        <f t="shared" si="706"/>
        <v>-1.2464010030581474</v>
      </c>
      <c r="AN1451" s="71">
        <f>SUM(AM$27:AM1451)</f>
        <v>701.86609414919064</v>
      </c>
      <c r="AO1451" s="71">
        <f>(1/10000)*((AL1451*Phase_Relations!B$22*H$7*U1451))/(2*(P1451-R1451))</f>
        <v>1.0143231275602624E-12</v>
      </c>
      <c r="AP1451" s="71">
        <f t="shared" si="707"/>
        <v>1.0738377608238343E-12</v>
      </c>
      <c r="AQ1451" s="72">
        <f t="shared" si="708"/>
        <v>1.0120638616463597E-19</v>
      </c>
      <c r="AR1451" s="72">
        <f t="shared" si="709"/>
        <v>1.0714459342114149E-19</v>
      </c>
      <c r="AS1451" s="71">
        <f t="shared" si="712"/>
        <v>6.6888906624658874E-6</v>
      </c>
      <c r="AT1451" s="72">
        <f t="shared" si="713"/>
        <v>1.510031820023511E-8</v>
      </c>
      <c r="AU1451" s="97">
        <f t="shared" si="710"/>
        <v>-7.9340433304630241E-8</v>
      </c>
      <c r="AV1451" s="2"/>
      <c r="AW1451" s="2"/>
      <c r="AX1451" s="2"/>
      <c r="AY1451" s="2"/>
      <c r="AZ1451" s="2"/>
      <c r="BA1451" s="2"/>
      <c r="BC1451" s="10"/>
      <c r="BE1451" s="10"/>
      <c r="BI1451" s="10"/>
    </row>
    <row r="1452" spans="1:61" x14ac:dyDescent="0.2">
      <c r="A1452" s="9">
        <f>Raw_Data!A1450</f>
        <v>40776.393067129633</v>
      </c>
      <c r="B1452" s="10">
        <f>Raw_Data!J1450</f>
        <v>-5.6757808815946203E-3</v>
      </c>
      <c r="C1452" s="10">
        <f>Raw_Data!K1450</f>
        <v>-0.25858932836836068</v>
      </c>
      <c r="D1452" s="10">
        <f>Raw_Data!L1450</f>
        <v>1.0987579993132357E-2</v>
      </c>
      <c r="E1452" s="10">
        <f>Raw_Data!M1450</f>
        <v>1.8771964001231042E-2</v>
      </c>
      <c r="F1452" s="10">
        <f>Raw_Data!N1450</f>
        <v>1.8853311392404079E-2</v>
      </c>
      <c r="J1452" s="74">
        <f t="shared" si="683"/>
        <v>411933.00000003073</v>
      </c>
      <c r="K1452" s="69">
        <f t="shared" si="684"/>
        <v>2661.340731797578</v>
      </c>
      <c r="L1452" s="69">
        <f>K1452+$D$8-$B$8*Q1452+Phase_Relations!$C$24*Q1452</f>
        <v>2914.8610807123096</v>
      </c>
      <c r="M1452" s="69">
        <f t="shared" si="685"/>
        <v>7.5922339946795647E-2</v>
      </c>
      <c r="N1452" s="69">
        <f t="shared" si="686"/>
        <v>0.19284274346486094</v>
      </c>
      <c r="O1452" s="70">
        <f t="shared" si="687"/>
        <v>33.012117024491914</v>
      </c>
      <c r="P1452" s="70">
        <f t="shared" si="688"/>
        <v>227.66977258270285</v>
      </c>
      <c r="Q1452" s="70">
        <f t="shared" si="689"/>
        <v>56.356531630711423</v>
      </c>
      <c r="R1452" s="111">
        <f t="shared" si="690"/>
        <v>388.6657353842167</v>
      </c>
      <c r="S1452" s="70">
        <f t="shared" si="711"/>
        <v>-160.99596280151385</v>
      </c>
      <c r="T1452" s="113">
        <f t="shared" si="691"/>
        <v>0.6180776600532043</v>
      </c>
      <c r="U1452" s="70">
        <f t="shared" si="692"/>
        <v>1.5699172565351389</v>
      </c>
      <c r="V1452" s="70">
        <f>(L1452/Phase_Relations!C$24)</f>
        <v>598.58976393483738</v>
      </c>
      <c r="W1452" s="70">
        <f t="shared" si="693"/>
        <v>86196.926006616588</v>
      </c>
      <c r="X1452" s="70">
        <f t="shared" si="694"/>
        <v>4128.2052685161198</v>
      </c>
      <c r="Y1452" s="70">
        <f t="shared" si="695"/>
        <v>542.23323230412598</v>
      </c>
      <c r="Z1452" s="70">
        <f t="shared" si="696"/>
        <v>78081.585451794148</v>
      </c>
      <c r="AA1452" s="70">
        <f t="shared" si="697"/>
        <v>3739.5395331319032</v>
      </c>
      <c r="AB1452" s="70">
        <f t="shared" si="698"/>
        <v>10.939818436137704</v>
      </c>
      <c r="AC1452" s="70">
        <f t="shared" si="699"/>
        <v>0.10939818436137705</v>
      </c>
      <c r="AD1452" s="70">
        <f t="shared" si="700"/>
        <v>3846.8701749995789</v>
      </c>
      <c r="AE1452" s="70">
        <f t="shared" si="701"/>
        <v>3.5851075298907285</v>
      </c>
      <c r="AF1452" s="70">
        <f t="shared" si="702"/>
        <v>-4.3052349460436928E-2</v>
      </c>
      <c r="AG1452" s="70">
        <f t="shared" si="703"/>
        <v>-3.8999020719573792E-2</v>
      </c>
      <c r="AH1452" s="70">
        <f>(U1452-Phase_Relations!$B$37)/Phase_Relations!$B$37</f>
        <v>0.97896674103874171</v>
      </c>
      <c r="AI1452" s="70">
        <f>(U1452-Phase_Relations!G$20)/Phase_Relations!G$20</f>
        <v>0.9027435388018874</v>
      </c>
      <c r="AJ1452" s="70">
        <f t="shared" si="704"/>
        <v>0.97883387099033348</v>
      </c>
      <c r="AK1452" s="70">
        <f t="shared" si="705"/>
        <v>0.49468579776378196</v>
      </c>
      <c r="AL1452" s="71">
        <f>(1/(J1453-J1451))*((M1453-M1451)/Phase_Relations!B$22)</f>
        <v>-3.7933056151484839E-8</v>
      </c>
      <c r="AM1452" s="71">
        <f t="shared" si="706"/>
        <v>9.99428444637772E-2</v>
      </c>
      <c r="AN1452" s="71">
        <f>SUM(AM$27:AM1452)</f>
        <v>701.96603699365437</v>
      </c>
      <c r="AO1452" s="71">
        <f>(1/10000)*((AL1452*Phase_Relations!B$22*H$7*U1452))/(2*(P1452-R1452))</f>
        <v>3.2707330827959818E-13</v>
      </c>
      <c r="AP1452" s="71">
        <f t="shared" si="707"/>
        <v>1.0554886462386492E-12</v>
      </c>
      <c r="AQ1452" s="72">
        <f t="shared" si="708"/>
        <v>3.2634479725912988E-20</v>
      </c>
      <c r="AR1452" s="72">
        <f t="shared" si="709"/>
        <v>1.0531376897671211E-19</v>
      </c>
      <c r="AS1452" s="71">
        <f t="shared" si="712"/>
        <v>-5.8147553334475547E-7</v>
      </c>
      <c r="AT1452" s="72">
        <f t="shared" si="713"/>
        <v>-5.6011541631821425E-8</v>
      </c>
      <c r="AU1452" s="97">
        <f t="shared" si="710"/>
        <v>-8.0632937795894221E-8</v>
      </c>
      <c r="AV1452" s="2"/>
      <c r="AW1452" s="2"/>
      <c r="AX1452" s="2"/>
      <c r="AY1452" s="2"/>
      <c r="AZ1452" s="2"/>
      <c r="BA1452" s="2"/>
      <c r="BC1452" s="10"/>
      <c r="BE1452" s="10"/>
      <c r="BI1452" s="10"/>
    </row>
    <row r="1453" spans="1:61" x14ac:dyDescent="0.2">
      <c r="A1453" s="9">
        <f>Raw_Data!A1451</f>
        <v>40776.399027777778</v>
      </c>
      <c r="B1453" s="10">
        <f>Raw_Data!J1451</f>
        <v>-5.5997826334187309E-3</v>
      </c>
      <c r="C1453" s="10">
        <f>Raw_Data!K1451</f>
        <v>-0.25822352964296069</v>
      </c>
      <c r="D1453" s="10">
        <f>Raw_Data!L1451</f>
        <v>1.0875370046458556E-2</v>
      </c>
      <c r="E1453" s="10">
        <f>Raw_Data!M1451</f>
        <v>1.8445939948929641E-2</v>
      </c>
      <c r="F1453" s="10">
        <f>Raw_Data!N1451</f>
        <v>1.8528738508202879E-2</v>
      </c>
      <c r="J1453" s="74">
        <f t="shared" si="683"/>
        <v>412447.99999971874</v>
      </c>
      <c r="K1453" s="69">
        <f t="shared" si="684"/>
        <v>2625.7055940720124</v>
      </c>
      <c r="L1453" s="69">
        <f>K1453+$D$8-$B$8*Q1453+Phase_Relations!$C$24*Q1453</f>
        <v>2874.9001875966323</v>
      </c>
      <c r="M1453" s="69">
        <f t="shared" si="685"/>
        <v>7.5835688360522041E-2</v>
      </c>
      <c r="N1453" s="69">
        <f t="shared" si="686"/>
        <v>0.19262264843572599</v>
      </c>
      <c r="O1453" s="70">
        <f t="shared" si="687"/>
        <v>32.674982924606155</v>
      </c>
      <c r="P1453" s="70">
        <f t="shared" si="688"/>
        <v>225.34470982487005</v>
      </c>
      <c r="Q1453" s="70">
        <f t="shared" si="689"/>
        <v>55.377753660825505</v>
      </c>
      <c r="R1453" s="111">
        <f t="shared" si="690"/>
        <v>381.91554248845176</v>
      </c>
      <c r="S1453" s="70">
        <f t="shared" si="711"/>
        <v>-156.57083266358171</v>
      </c>
      <c r="T1453" s="113">
        <f t="shared" si="691"/>
        <v>0.61816431163947794</v>
      </c>
      <c r="U1453" s="70">
        <f t="shared" si="692"/>
        <v>1.570137351564274</v>
      </c>
      <c r="V1453" s="70">
        <f>(L1453/Phase_Relations!C$24)</f>
        <v>590.38347865592004</v>
      </c>
      <c r="W1453" s="70">
        <f t="shared" si="693"/>
        <v>85015.220926452486</v>
      </c>
      <c r="X1453" s="70">
        <f t="shared" si="694"/>
        <v>4071.6101976270343</v>
      </c>
      <c r="Y1453" s="70">
        <f t="shared" si="695"/>
        <v>535.00572499509451</v>
      </c>
      <c r="Z1453" s="70">
        <f t="shared" si="696"/>
        <v>77040.824399293604</v>
      </c>
      <c r="AA1453" s="70">
        <f t="shared" si="697"/>
        <v>3689.6946551385827</v>
      </c>
      <c r="AB1453" s="70">
        <f t="shared" si="698"/>
        <v>10.92733261678992</v>
      </c>
      <c r="AC1453" s="70">
        <f t="shared" si="699"/>
        <v>0.1092733261678992</v>
      </c>
      <c r="AD1453" s="70">
        <f t="shared" si="700"/>
        <v>3794.0752102476372</v>
      </c>
      <c r="AE1453" s="70">
        <f t="shared" si="701"/>
        <v>3.5791059356912269</v>
      </c>
      <c r="AF1453" s="70">
        <f t="shared" si="702"/>
        <v>-4.2434631398435056E-2</v>
      </c>
      <c r="AG1453" s="70">
        <f t="shared" si="703"/>
        <v>-3.8454278544353876E-2</v>
      </c>
      <c r="AH1453" s="70">
        <f>(U1453-Phase_Relations!$B$37)/Phase_Relations!$B$37</f>
        <v>0.97924418288525517</v>
      </c>
      <c r="AI1453" s="70">
        <f>(U1453-Phase_Relations!G$20)/Phase_Relations!G$20</f>
        <v>0.9030102945132894</v>
      </c>
      <c r="AJ1453" s="70">
        <f t="shared" si="704"/>
        <v>0.97919726949489416</v>
      </c>
      <c r="AK1453" s="70">
        <f t="shared" si="705"/>
        <v>0.49475663051223728</v>
      </c>
      <c r="AL1453" s="71">
        <f>(1/(J1454-J1452))*((M1454-M1452)/Phase_Relations!B$22)</f>
        <v>-7.1114040238633504E-8</v>
      </c>
      <c r="AM1453" s="71">
        <f t="shared" si="706"/>
        <v>-0.47701731863244223</v>
      </c>
      <c r="AN1453" s="71">
        <f>SUM(AM$27:AM1453)</f>
        <v>701.48901967502195</v>
      </c>
      <c r="AO1453" s="71">
        <f>(1/10000)*((AL1453*Phase_Relations!B$22*H$7*U1453))/(2*(P1453-R1453))</f>
        <v>6.3059079836801021E-13</v>
      </c>
      <c r="AP1453" s="71">
        <f t="shared" si="707"/>
        <v>1.0178893376123981E-12</v>
      </c>
      <c r="AQ1453" s="72">
        <f t="shared" si="708"/>
        <v>6.2918624368749102E-20</v>
      </c>
      <c r="AR1453" s="72">
        <f t="shared" si="709"/>
        <v>1.01562212845379E-19</v>
      </c>
      <c r="AS1453" s="71">
        <f t="shared" si="712"/>
        <v>2.6554673536880426E-6</v>
      </c>
      <c r="AT1453" s="72">
        <f t="shared" si="713"/>
        <v>2.3646699404891847E-8</v>
      </c>
      <c r="AU1453" s="97">
        <f t="shared" si="710"/>
        <v>-8.1718246892547187E-8</v>
      </c>
      <c r="AV1453" s="2"/>
      <c r="AW1453" s="2"/>
      <c r="AX1453" s="2"/>
      <c r="AY1453" s="2"/>
      <c r="AZ1453" s="2"/>
      <c r="BA1453" s="2"/>
      <c r="BC1453" s="10"/>
      <c r="BE1453" s="10"/>
      <c r="BI1453" s="10"/>
    </row>
    <row r="1454" spans="1:61" x14ac:dyDescent="0.2">
      <c r="A1454" s="9">
        <f>Raw_Data!A1452</f>
        <v>40776.404976851853</v>
      </c>
      <c r="B1454" s="10">
        <f>Raw_Data!J1452</f>
        <v>-5.5172403885644606E-3</v>
      </c>
      <c r="C1454" s="10">
        <f>Raw_Data!K1452</f>
        <v>-0.25799906224329039</v>
      </c>
      <c r="D1454" s="10">
        <f>Raw_Data!L1452</f>
        <v>1.0806580883552656E-2</v>
      </c>
      <c r="E1454" s="10">
        <f>Raw_Data!M1452</f>
        <v>1.8416759186971842E-2</v>
      </c>
      <c r="F1454" s="10">
        <f>Raw_Data!N1452</f>
        <v>1.8486905944691878E-2</v>
      </c>
      <c r="J1454" s="74">
        <f t="shared" si="683"/>
        <v>412961.99999980163</v>
      </c>
      <c r="K1454" s="69">
        <f t="shared" si="684"/>
        <v>2587.0020142638077</v>
      </c>
      <c r="L1454" s="69">
        <f>K1454+$D$8-$B$8*Q1454+Phase_Relations!$C$24*Q1454</f>
        <v>2835.8094313287911</v>
      </c>
      <c r="M1454" s="69">
        <f t="shared" si="685"/>
        <v>7.5793476399043158E-2</v>
      </c>
      <c r="N1454" s="69">
        <f t="shared" si="686"/>
        <v>0.19251543005356964</v>
      </c>
      <c r="O1454" s="70">
        <f t="shared" si="687"/>
        <v>32.468306304523679</v>
      </c>
      <c r="P1454" s="70">
        <f t="shared" si="688"/>
        <v>223.91935382430123</v>
      </c>
      <c r="Q1454" s="70">
        <f t="shared" si="689"/>
        <v>55.290148201206293</v>
      </c>
      <c r="R1454" s="111">
        <f t="shared" si="690"/>
        <v>381.31136690487102</v>
      </c>
      <c r="S1454" s="70">
        <f t="shared" si="711"/>
        <v>-157.3920130805698</v>
      </c>
      <c r="T1454" s="113">
        <f t="shared" si="691"/>
        <v>0.61820652360095685</v>
      </c>
      <c r="U1454" s="70">
        <f t="shared" si="692"/>
        <v>1.5702445699464305</v>
      </c>
      <c r="V1454" s="70">
        <f>(L1454/Phase_Relations!C$24)</f>
        <v>582.35588285684912</v>
      </c>
      <c r="W1454" s="70">
        <f t="shared" si="693"/>
        <v>83859.247131386277</v>
      </c>
      <c r="X1454" s="70">
        <f t="shared" si="694"/>
        <v>4016.2474679782695</v>
      </c>
      <c r="Y1454" s="70">
        <f t="shared" si="695"/>
        <v>527.06573465564281</v>
      </c>
      <c r="Z1454" s="70">
        <f t="shared" si="696"/>
        <v>75897.465790412563</v>
      </c>
      <c r="AA1454" s="70">
        <f t="shared" si="697"/>
        <v>3634.9361010733983</v>
      </c>
      <c r="AB1454" s="70">
        <f t="shared" si="698"/>
        <v>10.921250201591226</v>
      </c>
      <c r="AC1454" s="70">
        <f t="shared" si="699"/>
        <v>0.10921250201591226</v>
      </c>
      <c r="AD1454" s="70">
        <f t="shared" si="700"/>
        <v>3739.8641097937784</v>
      </c>
      <c r="AE1454" s="70">
        <f t="shared" si="701"/>
        <v>3.5728558221366051</v>
      </c>
      <c r="AF1454" s="70">
        <f t="shared" si="702"/>
        <v>-4.3299801895855021E-2</v>
      </c>
      <c r="AG1454" s="70">
        <f t="shared" si="703"/>
        <v>-3.918882348148707E-2</v>
      </c>
      <c r="AH1454" s="70">
        <f>(U1454-Phase_Relations!$B$37)/Phase_Relations!$B$37</f>
        <v>0.9793793375320573</v>
      </c>
      <c r="AI1454" s="70">
        <f>(U1454-Phase_Relations!G$20)/Phase_Relations!G$20</f>
        <v>0.9031402434536171</v>
      </c>
      <c r="AJ1454" s="70">
        <f t="shared" si="704"/>
        <v>0.97949526548947774</v>
      </c>
      <c r="AK1454" s="70">
        <f t="shared" si="705"/>
        <v>0.49479112919970841</v>
      </c>
      <c r="AL1454" s="71">
        <f>(1/(J1455-J1453))*((M1455-M1453)/Phase_Relations!B$22)</f>
        <v>-8.4007151496360153E-8</v>
      </c>
      <c r="AM1454" s="71">
        <f t="shared" si="706"/>
        <v>-0.22912273513128339</v>
      </c>
      <c r="AN1454" s="71">
        <f>SUM(AM$27:AM1454)</f>
        <v>701.25989693989072</v>
      </c>
      <c r="AO1454" s="71">
        <f>(1/10000)*((AL1454*Phase_Relations!B$22*H$7*U1454))/(2*(P1454-R1454))</f>
        <v>7.4108216451572984E-13</v>
      </c>
      <c r="AP1454" s="71">
        <f t="shared" si="707"/>
        <v>8.6575157574651609E-13</v>
      </c>
      <c r="AQ1454" s="72">
        <f t="shared" si="708"/>
        <v>7.3943150544250245E-20</v>
      </c>
      <c r="AR1454" s="72">
        <f t="shared" si="709"/>
        <v>8.6382323262601913E-20</v>
      </c>
      <c r="AS1454" s="71">
        <f t="shared" si="712"/>
        <v>1.2596311194671587E-6</v>
      </c>
      <c r="AT1454" s="72">
        <f t="shared" si="713"/>
        <v>5.8585055803175116E-8</v>
      </c>
      <c r="AU1454" s="97">
        <f t="shared" si="710"/>
        <v>-8.1471447555099689E-8</v>
      </c>
      <c r="AV1454" s="2"/>
      <c r="AW1454" s="2"/>
      <c r="AX1454" s="2"/>
      <c r="AY1454" s="2"/>
      <c r="AZ1454" s="2"/>
      <c r="BA1454" s="2"/>
      <c r="BC1454" s="10"/>
      <c r="BE1454" s="10"/>
      <c r="BI1454" s="10"/>
    </row>
    <row r="1455" spans="1:61" x14ac:dyDescent="0.2">
      <c r="A1455" s="9">
        <f>Raw_Data!A1453</f>
        <v>40776.410925925928</v>
      </c>
      <c r="B1455" s="10">
        <f>Raw_Data!J1453</f>
        <v>-5.4413490296265103E-3</v>
      </c>
      <c r="C1455" s="10">
        <f>Raw_Data!K1453</f>
        <v>-0.25755606573493051</v>
      </c>
      <c r="D1455" s="10">
        <f>Raw_Data!L1453</f>
        <v>1.0728587369601856E-2</v>
      </c>
      <c r="E1455" s="10">
        <f>Raw_Data!M1453</f>
        <v>1.8428920806933043E-2</v>
      </c>
      <c r="F1455" s="10">
        <f>Raw_Data!N1453</f>
        <v>1.8480547395038276E-2</v>
      </c>
      <c r="J1455" s="74">
        <f t="shared" si="683"/>
        <v>413475.99999988452</v>
      </c>
      <c r="K1455" s="69">
        <f t="shared" si="684"/>
        <v>2551.4169962818783</v>
      </c>
      <c r="L1455" s="69">
        <f>K1455+$D$8-$B$8*Q1455+Phase_Relations!$C$24*Q1455</f>
        <v>2800.3857762669536</v>
      </c>
      <c r="M1455" s="69">
        <f t="shared" si="685"/>
        <v>7.5683609542086444E-2</v>
      </c>
      <c r="N1455" s="69">
        <f t="shared" si="686"/>
        <v>0.19223636823689957</v>
      </c>
      <c r="O1455" s="70">
        <f t="shared" si="687"/>
        <v>32.233975267907383</v>
      </c>
      <c r="P1455" s="70">
        <f t="shared" si="688"/>
        <v>222.30327770970609</v>
      </c>
      <c r="Q1455" s="70">
        <f t="shared" si="689"/>
        <v>55.326659389911924</v>
      </c>
      <c r="R1455" s="111">
        <f t="shared" si="690"/>
        <v>381.56316820628916</v>
      </c>
      <c r="S1455" s="70">
        <f t="shared" si="711"/>
        <v>-159.25989049658307</v>
      </c>
      <c r="T1455" s="113">
        <f t="shared" si="691"/>
        <v>0.61831639045791353</v>
      </c>
      <c r="U1455" s="70">
        <f t="shared" si="692"/>
        <v>1.5705236317631004</v>
      </c>
      <c r="V1455" s="70">
        <f>(L1455/Phase_Relations!C$24)</f>
        <v>575.08135527765046</v>
      </c>
      <c r="W1455" s="70">
        <f t="shared" si="693"/>
        <v>82811.715159981672</v>
      </c>
      <c r="X1455" s="70">
        <f t="shared" si="694"/>
        <v>3966.0783122596581</v>
      </c>
      <c r="Y1455" s="70">
        <f t="shared" si="695"/>
        <v>519.75469588773854</v>
      </c>
      <c r="Z1455" s="70">
        <f t="shared" si="696"/>
        <v>74844.676207834345</v>
      </c>
      <c r="AA1455" s="70">
        <f t="shared" si="697"/>
        <v>3584.5151440533691</v>
      </c>
      <c r="AB1455" s="70">
        <f t="shared" si="698"/>
        <v>10.905419242375569</v>
      </c>
      <c r="AC1455" s="70">
        <f t="shared" si="699"/>
        <v>0.10905419242375569</v>
      </c>
      <c r="AD1455" s="70">
        <f t="shared" si="700"/>
        <v>3690.6884043844243</v>
      </c>
      <c r="AE1455" s="70">
        <f t="shared" si="701"/>
        <v>3.5671073803436348</v>
      </c>
      <c r="AF1455" s="70">
        <f t="shared" si="702"/>
        <v>-4.442996726092556E-2</v>
      </c>
      <c r="AG1455" s="70">
        <f t="shared" si="703"/>
        <v>-4.0155508277355562E-2</v>
      </c>
      <c r="AH1455" s="70">
        <f>(U1455-Phase_Relations!$B$37)/Phase_Relations!$B$37</f>
        <v>0.97973111024592785</v>
      </c>
      <c r="AI1455" s="70">
        <f>(U1455-Phase_Relations!G$20)/Phase_Relations!G$20</f>
        <v>0.9034784670551379</v>
      </c>
      <c r="AJ1455" s="70">
        <f t="shared" si="704"/>
        <v>0.97976590827625998</v>
      </c>
      <c r="AK1455" s="70">
        <f t="shared" si="705"/>
        <v>0.49488089830755999</v>
      </c>
      <c r="AL1455" s="71">
        <f>(1/(J1456-J1454))*((M1456-M1454)/Phase_Relations!B$22)</f>
        <v>-5.8562653934246958E-8</v>
      </c>
      <c r="AM1455" s="71">
        <f t="shared" si="706"/>
        <v>-0.58816386900876039</v>
      </c>
      <c r="AN1455" s="71">
        <f>SUM(AM$27:AM1455)</f>
        <v>700.67173307088194</v>
      </c>
      <c r="AO1455" s="71">
        <f>(1/10000)*((AL1455*Phase_Relations!B$22*H$7*U1455))/(2*(P1455-R1455))</f>
        <v>5.1065113895714075E-13</v>
      </c>
      <c r="AP1455" s="71">
        <f t="shared" si="707"/>
        <v>7.3818486997170151E-13</v>
      </c>
      <c r="AQ1455" s="72">
        <f t="shared" si="708"/>
        <v>5.0951373344917758E-20</v>
      </c>
      <c r="AR1455" s="72">
        <f t="shared" si="709"/>
        <v>7.3654066422545446E-20</v>
      </c>
      <c r="AS1455" s="71">
        <f t="shared" si="712"/>
        <v>3.6139531517342988E-6</v>
      </c>
      <c r="AT1455" s="72">
        <f t="shared" si="713"/>
        <v>1.4070374424339639E-8</v>
      </c>
      <c r="AU1455" s="97">
        <f t="shared" si="710"/>
        <v>-8.3264773959805639E-8</v>
      </c>
      <c r="AV1455" s="2"/>
      <c r="AW1455" s="2"/>
      <c r="AX1455" s="2"/>
      <c r="AY1455" s="2"/>
      <c r="AZ1455" s="2"/>
      <c r="BA1455" s="2"/>
      <c r="BC1455" s="10"/>
      <c r="BE1455" s="10"/>
      <c r="BI1455" s="10"/>
    </row>
    <row r="1456" spans="1:61" x14ac:dyDescent="0.2">
      <c r="A1456" s="9">
        <f>Raw_Data!A1454</f>
        <v>40776.416886574072</v>
      </c>
      <c r="B1456" s="10">
        <f>Raw_Data!J1454</f>
        <v>-5.3601369619555002E-3</v>
      </c>
      <c r="C1456" s="10">
        <f>Raw_Data!K1454</f>
        <v>-0.25748599390117022</v>
      </c>
      <c r="D1456" s="10">
        <f>Raw_Data!L1454</f>
        <v>1.0661971621200757E-2</v>
      </c>
      <c r="E1456" s="10">
        <f>Raw_Data!M1454</f>
        <v>1.8389834975592743E-2</v>
      </c>
      <c r="F1456" s="10">
        <f>Raw_Data!N1454</f>
        <v>1.8472467734200079E-2</v>
      </c>
      <c r="J1456" s="74">
        <f t="shared" si="683"/>
        <v>413990.99999957252</v>
      </c>
      <c r="K1456" s="69">
        <f t="shared" si="684"/>
        <v>2513.3371288389267</v>
      </c>
      <c r="L1456" s="69">
        <f>K1456+$D$8-$B$8*Q1456+Phase_Relations!$C$24*Q1456</f>
        <v>2761.7873098298364</v>
      </c>
      <c r="M1456" s="69">
        <f t="shared" si="685"/>
        <v>7.5687356829314809E-2</v>
      </c>
      <c r="N1456" s="69">
        <f t="shared" si="686"/>
        <v>0.19224588634645962</v>
      </c>
      <c r="O1456" s="70">
        <f t="shared" si="687"/>
        <v>32.033828658438722</v>
      </c>
      <c r="P1456" s="70">
        <f t="shared" si="688"/>
        <v>220.92295626509465</v>
      </c>
      <c r="Q1456" s="70">
        <f t="shared" si="689"/>
        <v>55.20931727855384</v>
      </c>
      <c r="R1456" s="111">
        <f t="shared" si="690"/>
        <v>380.75391226588857</v>
      </c>
      <c r="S1456" s="70">
        <f t="shared" si="711"/>
        <v>-159.83095600079392</v>
      </c>
      <c r="T1456" s="113">
        <f t="shared" si="691"/>
        <v>0.61831264317068513</v>
      </c>
      <c r="U1456" s="70">
        <f t="shared" si="692"/>
        <v>1.5705141136535403</v>
      </c>
      <c r="V1456" s="70">
        <f>(L1456/Phase_Relations!C$24)</f>
        <v>567.15485508670668</v>
      </c>
      <c r="W1456" s="70">
        <f t="shared" si="693"/>
        <v>81670.299132485758</v>
      </c>
      <c r="X1456" s="70">
        <f t="shared" si="694"/>
        <v>3911.4127937014255</v>
      </c>
      <c r="Y1456" s="70">
        <f t="shared" si="695"/>
        <v>511.94553780815284</v>
      </c>
      <c r="Z1456" s="70">
        <f t="shared" si="696"/>
        <v>73720.15744437401</v>
      </c>
      <c r="AA1456" s="70">
        <f t="shared" si="697"/>
        <v>3530.6588814355368</v>
      </c>
      <c r="AB1456" s="70">
        <f t="shared" si="698"/>
        <v>10.905959197307613</v>
      </c>
      <c r="AC1456" s="70">
        <f t="shared" si="699"/>
        <v>0.10905959197307613</v>
      </c>
      <c r="AD1456" s="70">
        <f t="shared" si="700"/>
        <v>3637.212852102733</v>
      </c>
      <c r="AE1456" s="70">
        <f t="shared" si="701"/>
        <v>3.5607687169988376</v>
      </c>
      <c r="AF1456" s="70">
        <f t="shared" si="702"/>
        <v>-4.5269441588140051E-2</v>
      </c>
      <c r="AG1456" s="70">
        <f t="shared" si="703"/>
        <v>-4.0862717496391789E-2</v>
      </c>
      <c r="AH1456" s="70">
        <f>(U1456-Phase_Relations!$B$37)/Phase_Relations!$B$37</f>
        <v>0.97971911214718821</v>
      </c>
      <c r="AI1456" s="70">
        <f>(U1456-Phase_Relations!G$20)/Phase_Relations!G$20</f>
        <v>0.90346693108316767</v>
      </c>
      <c r="AJ1456" s="70">
        <f t="shared" si="704"/>
        <v>0.97998688490363706</v>
      </c>
      <c r="AK1456" s="70">
        <f t="shared" si="705"/>
        <v>0.49487783703042215</v>
      </c>
      <c r="AL1456" s="71">
        <f>(1/(J1457-J1455))*((M1457-M1455)/Phase_Relations!B$22)</f>
        <v>-1.3091180983346599E-7</v>
      </c>
      <c r="AM1456" s="71">
        <f t="shared" si="706"/>
        <v>1.9783682124856539E-2</v>
      </c>
      <c r="AN1456" s="71">
        <f>SUM(AM$27:AM1456)</f>
        <v>700.69151675300679</v>
      </c>
      <c r="AO1456" s="71">
        <f>(1/10000)*((AL1456*Phase_Relations!B$22*H$7*U1456))/(2*(P1456-R1456))</f>
        <v>1.1374315373246819E-12</v>
      </c>
      <c r="AP1456" s="71">
        <f t="shared" si="707"/>
        <v>6.9858559009653421E-13</v>
      </c>
      <c r="AQ1456" s="72">
        <f t="shared" si="708"/>
        <v>1.1348980642805875E-19</v>
      </c>
      <c r="AR1456" s="72">
        <f t="shared" si="709"/>
        <v>6.9702958632538402E-20</v>
      </c>
      <c r="AS1456" s="71">
        <f t="shared" si="712"/>
        <v>-1.1333158048485325E-7</v>
      </c>
      <c r="AT1456" s="72">
        <f t="shared" si="713"/>
        <v>-9.9939733818024098E-7</v>
      </c>
      <c r="AU1456" s="97">
        <f t="shared" si="710"/>
        <v>-8.2855269048534835E-8</v>
      </c>
      <c r="AV1456" s="2"/>
      <c r="AW1456" s="2"/>
      <c r="AX1456" s="2"/>
      <c r="AY1456" s="2"/>
      <c r="AZ1456" s="2"/>
      <c r="BA1456" s="2"/>
      <c r="BC1456" s="10"/>
      <c r="BE1456" s="10"/>
      <c r="BI1456" s="10"/>
    </row>
    <row r="1457" spans="1:61" x14ac:dyDescent="0.2">
      <c r="A1457" s="9">
        <f>Raw_Data!A1455</f>
        <v>40776.422835648147</v>
      </c>
      <c r="B1457" s="10">
        <f>Raw_Data!J1455</f>
        <v>-5.2860983498085306E-3</v>
      </c>
      <c r="C1457" s="10">
        <f>Raw_Data!K1455</f>
        <v>-0.25660831449186006</v>
      </c>
      <c r="D1457" s="10">
        <f>Raw_Data!L1455</f>
        <v>1.0594465129150157E-2</v>
      </c>
      <c r="E1457" s="10">
        <f>Raw_Data!M1455</f>
        <v>1.8437424439640342E-2</v>
      </c>
      <c r="F1457" s="10">
        <f>Raw_Data!N1455</f>
        <v>1.8524722582105777E-2</v>
      </c>
      <c r="J1457" s="74">
        <f t="shared" si="683"/>
        <v>414504.99999965541</v>
      </c>
      <c r="K1457" s="69">
        <f t="shared" si="684"/>
        <v>2478.6208530800336</v>
      </c>
      <c r="L1457" s="69">
        <f>K1457+$D$8-$B$8*Q1457+Phase_Relations!$C$24*Q1457</f>
        <v>2727.7024610443927</v>
      </c>
      <c r="M1457" s="69">
        <f t="shared" si="685"/>
        <v>7.5446388309806142E-2</v>
      </c>
      <c r="N1457" s="69">
        <f t="shared" si="686"/>
        <v>0.19163382630690762</v>
      </c>
      <c r="O1457" s="70">
        <f t="shared" si="687"/>
        <v>31.831005815111958</v>
      </c>
      <c r="P1457" s="70">
        <f t="shared" si="688"/>
        <v>219.52417803525486</v>
      </c>
      <c r="Q1457" s="70">
        <f t="shared" si="689"/>
        <v>55.352188697639832</v>
      </c>
      <c r="R1457" s="111">
        <f t="shared" si="690"/>
        <v>381.73923239751605</v>
      </c>
      <c r="S1457" s="70">
        <f t="shared" si="711"/>
        <v>-162.21505436226118</v>
      </c>
      <c r="T1457" s="113">
        <f t="shared" si="691"/>
        <v>0.61855361169019385</v>
      </c>
      <c r="U1457" s="70">
        <f t="shared" si="692"/>
        <v>1.5711261736930924</v>
      </c>
      <c r="V1457" s="70">
        <f>(L1457/Phase_Relations!C$24)</f>
        <v>560.1552619591854</v>
      </c>
      <c r="W1457" s="70">
        <f t="shared" si="693"/>
        <v>80662.357722122702</v>
      </c>
      <c r="X1457" s="70">
        <f t="shared" si="694"/>
        <v>3863.1397376495547</v>
      </c>
      <c r="Y1457" s="70">
        <f t="shared" si="695"/>
        <v>504.80307326154559</v>
      </c>
      <c r="Z1457" s="70">
        <f t="shared" si="696"/>
        <v>72691.64254966256</v>
      </c>
      <c r="AA1457" s="70">
        <f t="shared" si="697"/>
        <v>3481.4005052520388</v>
      </c>
      <c r="AB1457" s="70">
        <f t="shared" si="698"/>
        <v>10.871237508617593</v>
      </c>
      <c r="AC1457" s="70">
        <f t="shared" si="699"/>
        <v>0.10871237508617593</v>
      </c>
      <c r="AD1457" s="70">
        <f t="shared" si="700"/>
        <v>3589.5438748268793</v>
      </c>
      <c r="AE1457" s="70">
        <f t="shared" si="701"/>
        <v>3.5550392660626979</v>
      </c>
      <c r="AF1457" s="70">
        <f t="shared" si="702"/>
        <v>-4.6594769581248592E-2</v>
      </c>
      <c r="AG1457" s="70">
        <f t="shared" si="703"/>
        <v>-4.1990470285436135E-2</v>
      </c>
      <c r="AH1457" s="70">
        <f>(U1457-Phase_Relations!$B$37)/Phase_Relations!$B$37</f>
        <v>0.98049064737093983</v>
      </c>
      <c r="AI1457" s="70">
        <f>(U1457-Phase_Relations!G$20)/Phase_Relations!G$20</f>
        <v>0.90420874934191264</v>
      </c>
      <c r="AJ1457" s="70">
        <f t="shared" si="704"/>
        <v>0.98023566575173637</v>
      </c>
      <c r="AK1457" s="70">
        <f t="shared" si="705"/>
        <v>0.49507461631920391</v>
      </c>
      <c r="AL1457" s="71">
        <f>(1/(J1458-J1456))*((M1458-M1456)/Phase_Relations!B$22)</f>
        <v>-1.4921023069899119E-7</v>
      </c>
      <c r="AM1457" s="71">
        <f t="shared" si="706"/>
        <v>-1.254625986554802</v>
      </c>
      <c r="AN1457" s="71">
        <f>SUM(AM$27:AM1457)</f>
        <v>699.43689076645194</v>
      </c>
      <c r="AO1457" s="71">
        <f>(1/10000)*((AL1457*Phase_Relations!B$22*H$7*U1457))/(2*(P1457-R1457))</f>
        <v>1.2778621344583591E-12</v>
      </c>
      <c r="AP1457" s="71">
        <f t="shared" si="707"/>
        <v>7.0446508447631621E-13</v>
      </c>
      <c r="AQ1457" s="72">
        <f t="shared" si="708"/>
        <v>1.2750158714829769E-19</v>
      </c>
      <c r="AR1457" s="72">
        <f t="shared" si="709"/>
        <v>7.0289598493629092E-20</v>
      </c>
      <c r="AS1457" s="71">
        <f t="shared" si="712"/>
        <v>8.175538123534362E-6</v>
      </c>
      <c r="AT1457" s="72">
        <f t="shared" si="713"/>
        <v>1.5564369102025888E-8</v>
      </c>
      <c r="AU1457" s="97">
        <f t="shared" si="710"/>
        <v>-8.3907339962987811E-8</v>
      </c>
      <c r="AV1457" s="2"/>
      <c r="AW1457" s="2"/>
      <c r="AX1457" s="2"/>
      <c r="AY1457" s="2"/>
      <c r="AZ1457" s="2"/>
      <c r="BA1457" s="2"/>
      <c r="BC1457" s="10"/>
      <c r="BE1457" s="10"/>
      <c r="BI1457" s="10"/>
    </row>
    <row r="1458" spans="1:61" x14ac:dyDescent="0.2">
      <c r="A1458" s="9">
        <f>Raw_Data!A1456</f>
        <v>40776.428784722222</v>
      </c>
      <c r="B1458" s="10">
        <f>Raw_Data!J1456</f>
        <v>-5.2086630352114307E-3</v>
      </c>
      <c r="C1458" s="10">
        <f>Raw_Data!K1456</f>
        <v>-0.25643254107836011</v>
      </c>
      <c r="D1458" s="10">
        <f>Raw_Data!L1456</f>
        <v>1.0536032345742557E-2</v>
      </c>
      <c r="E1458" s="10">
        <f>Raw_Data!M1456</f>
        <v>1.8448172746344443E-2</v>
      </c>
      <c r="F1458" s="10">
        <f>Raw_Data!N1456</f>
        <v>1.8516977581775777E-2</v>
      </c>
      <c r="J1458" s="74">
        <f t="shared" si="683"/>
        <v>415018.9999997383</v>
      </c>
      <c r="K1458" s="69">
        <f t="shared" si="684"/>
        <v>2442.3118832455739</v>
      </c>
      <c r="L1458" s="69">
        <f>K1458+$D$8-$B$8*Q1458+Phase_Relations!$C$24*Q1458</f>
        <v>2691.536101993805</v>
      </c>
      <c r="M1458" s="69">
        <f t="shared" si="685"/>
        <v>7.541724035495502E-2</v>
      </c>
      <c r="N1458" s="69">
        <f t="shared" si="686"/>
        <v>0.19155979050158575</v>
      </c>
      <c r="O1458" s="70">
        <f t="shared" si="687"/>
        <v>31.655444874019906</v>
      </c>
      <c r="P1458" s="70">
        <f t="shared" si="688"/>
        <v>218.31341292427521</v>
      </c>
      <c r="Q1458" s="70">
        <f t="shared" si="689"/>
        <v>55.384456886877068</v>
      </c>
      <c r="R1458" s="111">
        <f t="shared" si="690"/>
        <v>381.96177163363495</v>
      </c>
      <c r="S1458" s="70">
        <f t="shared" si="711"/>
        <v>-163.64835870935974</v>
      </c>
      <c r="T1458" s="113">
        <f t="shared" si="691"/>
        <v>0.61858275964504494</v>
      </c>
      <c r="U1458" s="70">
        <f t="shared" si="692"/>
        <v>1.5712002094984141</v>
      </c>
      <c r="V1458" s="70">
        <f>(L1458/Phase_Relations!C$24)</f>
        <v>552.7282142450681</v>
      </c>
      <c r="W1458" s="70">
        <f t="shared" si="693"/>
        <v>79592.862851289799</v>
      </c>
      <c r="X1458" s="70">
        <f t="shared" si="694"/>
        <v>3811.9187189315039</v>
      </c>
      <c r="Y1458" s="70">
        <f t="shared" si="695"/>
        <v>497.34375735819106</v>
      </c>
      <c r="Z1458" s="70">
        <f t="shared" si="696"/>
        <v>71617.501059579517</v>
      </c>
      <c r="AA1458" s="70">
        <f t="shared" si="697"/>
        <v>3429.9569472978692</v>
      </c>
      <c r="AB1458" s="70">
        <f t="shared" si="698"/>
        <v>10.867037515123201</v>
      </c>
      <c r="AC1458" s="70">
        <f t="shared" si="699"/>
        <v>0.10867037515123201</v>
      </c>
      <c r="AD1458" s="70">
        <f t="shared" si="700"/>
        <v>3539.0558531041088</v>
      </c>
      <c r="AE1458" s="70">
        <f t="shared" si="701"/>
        <v>3.5488874166933222</v>
      </c>
      <c r="AF1458" s="70">
        <f t="shared" si="702"/>
        <v>-4.771149061747916E-2</v>
      </c>
      <c r="AG1458" s="70">
        <f t="shared" si="703"/>
        <v>-4.2930705184404096E-2</v>
      </c>
      <c r="AH1458" s="70">
        <f>(U1458-Phase_Relations!$B$37)/Phase_Relations!$B$37</f>
        <v>0.98058397356107363</v>
      </c>
      <c r="AI1458" s="70">
        <f>(U1458-Phase_Relations!G$20)/Phase_Relations!G$20</f>
        <v>0.90429848091829312</v>
      </c>
      <c r="AJ1458" s="70">
        <f t="shared" si="704"/>
        <v>0.98046151982936736</v>
      </c>
      <c r="AK1458" s="70">
        <f t="shared" si="705"/>
        <v>0.49509840867690741</v>
      </c>
      <c r="AL1458" s="71">
        <f>(1/(J1459-J1457))*((M1459-M1457)/Phase_Relations!B$22)</f>
        <v>-4.5385693175210491E-8</v>
      </c>
      <c r="AM1458" s="71">
        <f t="shared" si="706"/>
        <v>-0.14970036240715531</v>
      </c>
      <c r="AN1458" s="71">
        <f>SUM(AM$27:AM1458)</f>
        <v>699.28719040404474</v>
      </c>
      <c r="AO1458" s="71">
        <f>(1/10000)*((AL1458*Phase_Relations!B$22*H$7*U1458))/(2*(P1458-R1458))</f>
        <v>3.8530472910630014E-13</v>
      </c>
      <c r="AP1458" s="71">
        <f t="shared" si="707"/>
        <v>5.7802821014652514E-13</v>
      </c>
      <c r="AQ1458" s="72">
        <f t="shared" si="708"/>
        <v>3.84446515567357E-20</v>
      </c>
      <c r="AR1458" s="72">
        <f t="shared" si="709"/>
        <v>5.7674073143587067E-20</v>
      </c>
      <c r="AS1458" s="71">
        <f t="shared" si="712"/>
        <v>9.3334539070530171E-7</v>
      </c>
      <c r="AT1458" s="72">
        <f t="shared" si="713"/>
        <v>4.1107950076543069E-8</v>
      </c>
      <c r="AU1458" s="97">
        <f t="shared" si="710"/>
        <v>-1.0751381497349876E-7</v>
      </c>
      <c r="AV1458" s="2"/>
      <c r="AW1458" s="2"/>
      <c r="AX1458" s="2"/>
      <c r="AY1458" s="2"/>
      <c r="AZ1458" s="2"/>
      <c r="BA1458" s="2"/>
      <c r="BC1458" s="10"/>
      <c r="BE1458" s="10"/>
      <c r="BI1458" s="10"/>
    </row>
    <row r="1459" spans="1:61" x14ac:dyDescent="0.2">
      <c r="A1459" s="9">
        <f>Raw_Data!A1457</f>
        <v>40776.434745370374</v>
      </c>
      <c r="B1459" s="10">
        <f>Raw_Data!J1457</f>
        <v>-5.1442444544791202E-3</v>
      </c>
      <c r="C1459" s="10">
        <f>Raw_Data!K1457</f>
        <v>-0.2561902588056908</v>
      </c>
      <c r="D1459" s="10">
        <f>Raw_Data!L1457</f>
        <v>1.0535569159044857E-2</v>
      </c>
      <c r="E1459" s="10">
        <f>Raw_Data!M1457</f>
        <v>1.8553814943175942E-2</v>
      </c>
      <c r="F1459" s="10">
        <f>Raw_Data!N1457</f>
        <v>1.8647435419125079E-2</v>
      </c>
      <c r="J1459" s="74">
        <f t="shared" si="683"/>
        <v>415534.00000005495</v>
      </c>
      <c r="K1459" s="69">
        <f t="shared" si="684"/>
        <v>2412.106384413963</v>
      </c>
      <c r="L1459" s="69">
        <f>K1459+$D$8-$B$8*Q1459+Phase_Relations!$C$24*Q1459</f>
        <v>2662.7322859495262</v>
      </c>
      <c r="M1459" s="69">
        <f t="shared" si="685"/>
        <v>7.5364146302127899E-2</v>
      </c>
      <c r="N1459" s="69">
        <f t="shared" si="686"/>
        <v>0.19142493160740487</v>
      </c>
      <c r="O1459" s="70">
        <f t="shared" si="687"/>
        <v>31.654053232413819</v>
      </c>
      <c r="P1459" s="70">
        <f t="shared" si="688"/>
        <v>218.30381539595737</v>
      </c>
      <c r="Q1459" s="70">
        <f t="shared" si="689"/>
        <v>55.701612183301123</v>
      </c>
      <c r="R1459" s="111">
        <f t="shared" si="690"/>
        <v>384.14904954000775</v>
      </c>
      <c r="S1459" s="70">
        <f t="shared" si="711"/>
        <v>-165.84523414405038</v>
      </c>
      <c r="T1459" s="113">
        <f t="shared" si="691"/>
        <v>0.618635853697872</v>
      </c>
      <c r="U1459" s="70">
        <f t="shared" si="692"/>
        <v>1.5713350683925948</v>
      </c>
      <c r="V1459" s="70">
        <f>(L1459/Phase_Relations!C$24)</f>
        <v>546.81312293575809</v>
      </c>
      <c r="W1459" s="70">
        <f t="shared" si="693"/>
        <v>78741.089702749159</v>
      </c>
      <c r="X1459" s="70">
        <f t="shared" si="694"/>
        <v>3771.1249857638486</v>
      </c>
      <c r="Y1459" s="70">
        <f t="shared" si="695"/>
        <v>491.11151075245698</v>
      </c>
      <c r="Z1459" s="70">
        <f t="shared" si="696"/>
        <v>70720.057548353798</v>
      </c>
      <c r="AA1459" s="70">
        <f t="shared" si="697"/>
        <v>3386.975936223841</v>
      </c>
      <c r="AB1459" s="70">
        <f t="shared" si="698"/>
        <v>10.859387075234572</v>
      </c>
      <c r="AC1459" s="70">
        <f t="shared" si="699"/>
        <v>0.10859387075234572</v>
      </c>
      <c r="AD1459" s="70">
        <f t="shared" si="700"/>
        <v>3497.5394256532077</v>
      </c>
      <c r="AE1459" s="70">
        <f t="shared" si="701"/>
        <v>3.5437626187313072</v>
      </c>
      <c r="AF1459" s="70">
        <f t="shared" si="702"/>
        <v>-4.8965577927592895E-2</v>
      </c>
      <c r="AG1459" s="70">
        <f t="shared" si="703"/>
        <v>-4.3977655148032202E-2</v>
      </c>
      <c r="AH1459" s="70">
        <f>(U1459-Phase_Relations!$B$37)/Phase_Relations!$B$37</f>
        <v>0.9807539705881182</v>
      </c>
      <c r="AI1459" s="70">
        <f>(U1459-Phase_Relations!G$20)/Phase_Relations!G$20</f>
        <v>0.90446193022651888</v>
      </c>
      <c r="AJ1459" s="70">
        <f t="shared" si="704"/>
        <v>0.98064451554882226</v>
      </c>
      <c r="AK1459" s="70">
        <f t="shared" si="705"/>
        <v>0.49514174155456381</v>
      </c>
      <c r="AL1459" s="71">
        <f>(1/(J1460-J1458))*((M1460-M1458)/Phase_Relations!B$22)</f>
        <v>-7.3926689765009077E-8</v>
      </c>
      <c r="AM1459" s="71">
        <f t="shared" si="706"/>
        <v>-0.26916524600371783</v>
      </c>
      <c r="AN1459" s="71">
        <f>SUM(AM$27:AM1459)</f>
        <v>699.01802515804104</v>
      </c>
      <c r="AO1459" s="71">
        <f>(1/10000)*((AL1459*Phase_Relations!B$22*H$7*U1459))/(2*(P1459-R1459))</f>
        <v>6.1934489117523117E-13</v>
      </c>
      <c r="AP1459" s="71">
        <f t="shared" si="707"/>
        <v>-2.6741142715315398E-11</v>
      </c>
      <c r="AQ1459" s="72">
        <f t="shared" si="708"/>
        <v>6.1796538521350902E-20</v>
      </c>
      <c r="AR1459" s="72">
        <f t="shared" si="709"/>
        <v>-2.6681580480565973E-18</v>
      </c>
      <c r="AS1459" s="71">
        <f t="shared" si="712"/>
        <v>2.0674170381472271E-6</v>
      </c>
      <c r="AT1459" s="72">
        <f t="shared" si="713"/>
        <v>2.9831036021811485E-8</v>
      </c>
      <c r="AU1459" s="97" t="e">
        <f t="shared" si="710"/>
        <v>#DIV/0!</v>
      </c>
      <c r="AV1459" s="2"/>
      <c r="AW1459" s="2"/>
      <c r="AX1459" s="2"/>
      <c r="AY1459" s="2"/>
      <c r="AZ1459" s="2"/>
      <c r="BA1459" s="2"/>
      <c r="BC1459" s="10"/>
      <c r="BE1459" s="10"/>
      <c r="BI1459" s="10"/>
    </row>
    <row r="1460" spans="1:61" x14ac:dyDescent="0.2">
      <c r="A1460" s="9">
        <f>Raw_Data!A1458</f>
        <v>40776.440694444442</v>
      </c>
      <c r="B1460" s="10">
        <f>Raw_Data!J1458</f>
        <v>-5.0703246081520801E-3</v>
      </c>
      <c r="C1460" s="10">
        <f>Raw_Data!K1458</f>
        <v>-0.25584583792788074</v>
      </c>
      <c r="D1460" s="10">
        <f>Raw_Data!L1458</f>
        <v>1.0433798727943257E-2</v>
      </c>
      <c r="E1460" s="10">
        <f>Raw_Data!M1458</f>
        <v>1.8393255431206842E-2</v>
      </c>
      <c r="F1460" s="10">
        <f>Raw_Data!N1458</f>
        <v>1.8500806307938579E-2</v>
      </c>
      <c r="J1460" s="74">
        <f t="shared" si="683"/>
        <v>416047.99999950919</v>
      </c>
      <c r="K1460" s="69">
        <f t="shared" si="684"/>
        <v>2377.4457972591081</v>
      </c>
      <c r="L1460" s="69">
        <f>K1460+$D$8-$B$8*Q1460+Phase_Relations!$C$24*Q1460</f>
        <v>2625.9413615712938</v>
      </c>
      <c r="M1460" s="69">
        <f t="shared" si="685"/>
        <v>7.5283280092189056E-2</v>
      </c>
      <c r="N1460" s="69">
        <f t="shared" si="686"/>
        <v>0.19121953143416021</v>
      </c>
      <c r="O1460" s="70">
        <f t="shared" si="687"/>
        <v>31.348284593345085</v>
      </c>
      <c r="P1460" s="70">
        <f t="shared" si="688"/>
        <v>216.1950661610006</v>
      </c>
      <c r="Q1460" s="70">
        <f t="shared" si="689"/>
        <v>55.219586050377323</v>
      </c>
      <c r="R1460" s="111">
        <f t="shared" si="690"/>
        <v>380.82473138191256</v>
      </c>
      <c r="S1460" s="70">
        <f t="shared" si="711"/>
        <v>-164.62966522091196</v>
      </c>
      <c r="T1460" s="113">
        <f t="shared" si="691"/>
        <v>0.61871671990781085</v>
      </c>
      <c r="U1460" s="70">
        <f t="shared" si="692"/>
        <v>1.5715404685658396</v>
      </c>
      <c r="V1460" s="70">
        <f>(L1460/Phase_Relations!C$24)</f>
        <v>539.25781579462705</v>
      </c>
      <c r="W1460" s="70">
        <f t="shared" si="693"/>
        <v>77653.125474426299</v>
      </c>
      <c r="X1460" s="70">
        <f t="shared" si="694"/>
        <v>3719.0194192732902</v>
      </c>
      <c r="Y1460" s="70">
        <f t="shared" si="695"/>
        <v>484.03822974424975</v>
      </c>
      <c r="Z1460" s="70">
        <f t="shared" si="696"/>
        <v>69701.505083171971</v>
      </c>
      <c r="AA1460" s="70">
        <f t="shared" si="697"/>
        <v>3338.1946878913777</v>
      </c>
      <c r="AB1460" s="70">
        <f t="shared" si="698"/>
        <v>10.847734883600735</v>
      </c>
      <c r="AC1460" s="70">
        <f t="shared" si="699"/>
        <v>0.10847734883600735</v>
      </c>
      <c r="AD1460" s="70">
        <f t="shared" si="700"/>
        <v>3447.9477980386523</v>
      </c>
      <c r="AE1460" s="70">
        <f t="shared" si="701"/>
        <v>3.5375606819800014</v>
      </c>
      <c r="AF1460" s="70">
        <f t="shared" si="702"/>
        <v>-4.9316975375364593E-2</v>
      </c>
      <c r="AG1460" s="70">
        <f t="shared" si="703"/>
        <v>-4.4266954984892547E-2</v>
      </c>
      <c r="AH1460" s="70">
        <f>(U1460-Phase_Relations!$B$37)/Phase_Relations!$B$37</f>
        <v>0.98101288876343151</v>
      </c>
      <c r="AI1460" s="70">
        <f>(U1460-Phase_Relations!G$20)/Phase_Relations!G$20</f>
        <v>0.90471087573678921</v>
      </c>
      <c r="AJ1460" s="70">
        <f t="shared" si="704"/>
        <v>0.98077903835620261</v>
      </c>
      <c r="AK1460" s="70">
        <f t="shared" si="705"/>
        <v>0.49520772647561612</v>
      </c>
      <c r="AL1460" s="71">
        <f>(1/(J1461-J1459))*((M1461-M1459)/Phase_Relations!B$22)</f>
        <v>-7.7946472382542651E-8</v>
      </c>
      <c r="AM1460" s="71">
        <f t="shared" si="706"/>
        <v>-0.40465074060413631</v>
      </c>
      <c r="AN1460" s="71">
        <f>SUM(AM$27:AM1460)</f>
        <v>698.61337441743694</v>
      </c>
      <c r="AO1460" s="71">
        <f>(1/10000)*((AL1460*Phase_Relations!B$22*H$7*U1460))/(2*(P1460-R1460))</f>
        <v>6.5792960868375669E-13</v>
      </c>
      <c r="AP1460" s="71" t="e">
        <f t="shared" si="707"/>
        <v>#DIV/0!</v>
      </c>
      <c r="AQ1460" s="72">
        <f t="shared" si="708"/>
        <v>6.5646416054572415E-20</v>
      </c>
      <c r="AR1460" s="72" t="e">
        <f t="shared" si="709"/>
        <v>#DIV/0!</v>
      </c>
      <c r="AS1460" s="71">
        <f t="shared" si="712"/>
        <v>2.635867894567448E-6</v>
      </c>
      <c r="AT1460" s="72">
        <f t="shared" si="713"/>
        <v>2.4855337180984039E-8</v>
      </c>
      <c r="AU1460" s="97" t="e">
        <f t="shared" si="710"/>
        <v>#DIV/0!</v>
      </c>
      <c r="AV1460" s="2"/>
      <c r="AW1460" s="2"/>
      <c r="AX1460" s="2"/>
      <c r="AY1460" s="2"/>
      <c r="AZ1460" s="2"/>
      <c r="BA1460" s="2"/>
      <c r="BC1460" s="10"/>
      <c r="BE1460" s="10"/>
      <c r="BI1460" s="10"/>
    </row>
    <row r="1461" spans="1:61" x14ac:dyDescent="0.2">
      <c r="A1461" s="9">
        <f>Raw_Data!A1459</f>
        <v>40776.446643518517</v>
      </c>
      <c r="B1461" s="10">
        <f>Raw_Data!J1459</f>
        <v>-4.9942669770662203E-3</v>
      </c>
      <c r="C1461" s="10">
        <f>Raw_Data!K1459</f>
        <v>-0.25556792590924005</v>
      </c>
      <c r="D1461" s="10">
        <f>Raw_Data!L1459</f>
        <v>1.0383453896873056E-2</v>
      </c>
      <c r="E1461" s="10">
        <f>Raw_Data!M1459</f>
        <v>1.8428588262637241E-2</v>
      </c>
      <c r="F1461" s="10">
        <f>Raw_Data!N1459</f>
        <v>1.8495033414174078E-2</v>
      </c>
      <c r="J1461" s="74">
        <f t="shared" si="683"/>
        <v>416561.99999959208</v>
      </c>
      <c r="K1461" s="69">
        <f t="shared" si="684"/>
        <v>2341.7828152315205</v>
      </c>
      <c r="L1461" s="69">
        <f>K1461+$D$8-$B$8*Q1461+Phase_Relations!$C$24*Q1461</f>
        <v>2590.7471829492497</v>
      </c>
      <c r="M1461" s="69">
        <f t="shared" si="685"/>
        <v>7.5223039179665538E-2</v>
      </c>
      <c r="N1461" s="69">
        <f t="shared" si="686"/>
        <v>0.19106651951635048</v>
      </c>
      <c r="O1461" s="70">
        <f t="shared" si="687"/>
        <v>31.197023855684325</v>
      </c>
      <c r="P1461" s="70">
        <f t="shared" si="688"/>
        <v>215.15188865989191</v>
      </c>
      <c r="Q1461" s="70">
        <f t="shared" si="689"/>
        <v>55.325661037095784</v>
      </c>
      <c r="R1461" s="111">
        <f t="shared" si="690"/>
        <v>381.5562830144537</v>
      </c>
      <c r="S1461" s="70">
        <f t="shared" si="711"/>
        <v>-166.40439435456179</v>
      </c>
      <c r="T1461" s="113">
        <f t="shared" si="691"/>
        <v>0.6187769608203344</v>
      </c>
      <c r="U1461" s="70">
        <f t="shared" si="692"/>
        <v>1.5716934804836493</v>
      </c>
      <c r="V1461" s="70">
        <f>(L1461/Phase_Relations!C$24)</f>
        <v>532.03041301627513</v>
      </c>
      <c r="W1461" s="70">
        <f t="shared" si="693"/>
        <v>76612.379474343616</v>
      </c>
      <c r="X1461" s="70">
        <f t="shared" si="694"/>
        <v>3669.1752621812079</v>
      </c>
      <c r="Y1461" s="70">
        <f t="shared" si="695"/>
        <v>476.70475197917938</v>
      </c>
      <c r="Z1461" s="70">
        <f t="shared" si="696"/>
        <v>68645.484285001832</v>
      </c>
      <c r="AA1461" s="70">
        <f t="shared" si="697"/>
        <v>3287.6189791667543</v>
      </c>
      <c r="AB1461" s="70">
        <f t="shared" si="698"/>
        <v>10.839054636839418</v>
      </c>
      <c r="AC1461" s="70">
        <f t="shared" si="699"/>
        <v>0.10839054636839418</v>
      </c>
      <c r="AD1461" s="70">
        <f t="shared" si="700"/>
        <v>3398.5552420697954</v>
      </c>
      <c r="AE1461" s="70">
        <f t="shared" si="701"/>
        <v>3.5312943335877183</v>
      </c>
      <c r="AF1461" s="70">
        <f t="shared" si="702"/>
        <v>-5.0615474423601516E-2</v>
      </c>
      <c r="AG1461" s="70">
        <f t="shared" si="703"/>
        <v>-4.5351988516253015E-2</v>
      </c>
      <c r="AH1461" s="70">
        <f>(U1461-Phase_Relations!$B$37)/Phase_Relations!$B$37</f>
        <v>0.98120576867163534</v>
      </c>
      <c r="AI1461" s="70">
        <f>(U1461-Phase_Relations!G$20)/Phase_Relations!G$20</f>
        <v>0.90489632655386898</v>
      </c>
      <c r="AJ1461" s="70">
        <f t="shared" si="704"/>
        <v>0.98093747634392203</v>
      </c>
      <c r="AK1461" s="70">
        <f t="shared" si="705"/>
        <v>0.49525687043073624</v>
      </c>
      <c r="AL1461" s="71">
        <f>(1/(J1462-J1460))*((M1462-M1460)/Phase_Relations!B$22)</f>
        <v>-4.5499035944576564E-8</v>
      </c>
      <c r="AM1461" s="71">
        <f t="shared" si="706"/>
        <v>-0.29714667920123267</v>
      </c>
      <c r="AN1461" s="71">
        <f>SUM(AM$27:AM1461)</f>
        <v>698.31622773823574</v>
      </c>
      <c r="AO1461" s="71">
        <f>(1/10000)*((AL1461*Phase_Relations!B$22*H$7*U1461))/(2*(P1461-R1461))</f>
        <v>3.7998875769763682E-13</v>
      </c>
      <c r="AP1461" s="71" t="e">
        <f t="shared" si="707"/>
        <v>#DIV/0!</v>
      </c>
      <c r="AQ1461" s="72">
        <f t="shared" si="708"/>
        <v>3.7914238475729245E-20</v>
      </c>
      <c r="AR1461" s="72" t="e">
        <f t="shared" si="709"/>
        <v>#DIV/0!</v>
      </c>
      <c r="AS1461" s="71">
        <f t="shared" si="712"/>
        <v>1.9712340345531721E-6</v>
      </c>
      <c r="AT1461" s="72">
        <f t="shared" si="713"/>
        <v>1.9195367312943246E-8</v>
      </c>
      <c r="AU1461" s="97" t="e">
        <f t="shared" si="710"/>
        <v>#DIV/0!</v>
      </c>
      <c r="AV1461" s="2"/>
      <c r="AW1461" s="2"/>
      <c r="AX1461" s="2"/>
      <c r="AY1461" s="2"/>
      <c r="AZ1461" s="2"/>
      <c r="BA1461" s="2"/>
      <c r="BC1461" s="10"/>
      <c r="BE1461" s="10"/>
      <c r="BI1461" s="10"/>
    </row>
    <row r="1462" spans="1:61" x14ac:dyDescent="0.2">
      <c r="A1462" s="9">
        <f>Raw_Data!A1460</f>
        <v>40776.452604166669</v>
      </c>
      <c r="B1462" s="10">
        <f>Raw_Data!J1460</f>
        <v>-4.9209647130028303E-3</v>
      </c>
      <c r="C1462" s="10">
        <f>Raw_Data!K1460</f>
        <v>-0.25541946863432052</v>
      </c>
      <c r="D1462" s="10">
        <f>Raw_Data!L1460</f>
        <v>1.0318310844639156E-2</v>
      </c>
      <c r="E1462" s="10">
        <f>Raw_Data!M1460</f>
        <v>1.8472009046405242E-2</v>
      </c>
      <c r="F1462" s="10">
        <f>Raw_Data!N1460</f>
        <v>1.8553073108005278E-2</v>
      </c>
      <c r="J1462" s="74">
        <f t="shared" si="683"/>
        <v>417076.99999990873</v>
      </c>
      <c r="K1462" s="69">
        <f t="shared" si="684"/>
        <v>2307.4118088176733</v>
      </c>
      <c r="L1462" s="69">
        <f>K1462+$D$8-$B$8*Q1462+Phase_Relations!$C$24*Q1462</f>
        <v>2556.9522925860483</v>
      </c>
      <c r="M1462" s="69">
        <f t="shared" si="685"/>
        <v>7.5200832699591991E-2</v>
      </c>
      <c r="N1462" s="69">
        <f t="shared" si="686"/>
        <v>0.19101011505696366</v>
      </c>
      <c r="O1462" s="70">
        <f t="shared" si="687"/>
        <v>31.001301952861116</v>
      </c>
      <c r="P1462" s="70">
        <f t="shared" si="688"/>
        <v>213.80208243352493</v>
      </c>
      <c r="Q1462" s="70">
        <f t="shared" si="689"/>
        <v>55.456017390522156</v>
      </c>
      <c r="R1462" s="111">
        <f t="shared" si="690"/>
        <v>382.45529234842866</v>
      </c>
      <c r="S1462" s="70">
        <f t="shared" si="711"/>
        <v>-168.65320991490373</v>
      </c>
      <c r="T1462" s="113">
        <f t="shared" si="691"/>
        <v>0.61879916730040796</v>
      </c>
      <c r="U1462" s="70">
        <f t="shared" si="692"/>
        <v>1.5717498849430362</v>
      </c>
      <c r="V1462" s="70">
        <f>(L1462/Phase_Relations!C$24)</f>
        <v>525.09036514278648</v>
      </c>
      <c r="W1462" s="70">
        <f t="shared" si="693"/>
        <v>75613.012580561248</v>
      </c>
      <c r="X1462" s="70">
        <f t="shared" si="694"/>
        <v>3621.3128630536999</v>
      </c>
      <c r="Y1462" s="70">
        <f t="shared" si="695"/>
        <v>469.63434775226432</v>
      </c>
      <c r="Z1462" s="70">
        <f t="shared" si="696"/>
        <v>67627.346076326066</v>
      </c>
      <c r="AA1462" s="70">
        <f t="shared" si="697"/>
        <v>3238.8575707052714</v>
      </c>
      <c r="AB1462" s="70">
        <f t="shared" si="698"/>
        <v>10.835854855848993</v>
      </c>
      <c r="AC1462" s="70">
        <f t="shared" si="699"/>
        <v>0.10835854855848993</v>
      </c>
      <c r="AD1462" s="70">
        <f t="shared" si="700"/>
        <v>3351.2930439818738</v>
      </c>
      <c r="AE1462" s="70">
        <f t="shared" si="701"/>
        <v>3.5252124051017169</v>
      </c>
      <c r="AF1462" s="70">
        <f t="shared" si="702"/>
        <v>-5.2071820459267358E-2</v>
      </c>
      <c r="AG1462" s="70">
        <f t="shared" si="703"/>
        <v>-4.6572394126887344E-2</v>
      </c>
      <c r="AH1462" s="70">
        <f>(U1462-Phase_Relations!$B$37)/Phase_Relations!$B$37</f>
        <v>0.9812768695839339</v>
      </c>
      <c r="AI1462" s="70">
        <f>(U1462-Phase_Relations!G$20)/Phase_Relations!G$20</f>
        <v>0.90496468889603154</v>
      </c>
      <c r="AJ1462" s="70">
        <f t="shared" si="704"/>
        <v>0.98100834379368229</v>
      </c>
      <c r="AK1462" s="70">
        <f t="shared" si="705"/>
        <v>0.49527498384917851</v>
      </c>
      <c r="AL1462" s="71">
        <f>(1/(J1463-J1461))*((M1463-M1461)/Phase_Relations!B$22)</f>
        <v>6.1566675484869873E-8</v>
      </c>
      <c r="AM1462" s="71">
        <f t="shared" si="706"/>
        <v>-0.10799018116979342</v>
      </c>
      <c r="AN1462" s="71">
        <f>SUM(AM$27:AM1462)</f>
        <v>698.2082375570659</v>
      </c>
      <c r="AO1462" s="71">
        <f>(1/10000)*((AL1462*Phase_Relations!B$22*H$7*U1462))/(2*(P1462-R1462))</f>
        <v>-5.0734107060011025E-13</v>
      </c>
      <c r="AP1462" s="71" t="e">
        <f t="shared" si="707"/>
        <v>#DIV/0!</v>
      </c>
      <c r="AQ1462" s="72">
        <f t="shared" si="708"/>
        <v>-5.0621103781629044E-20</v>
      </c>
      <c r="AR1462" s="72" t="e">
        <f t="shared" si="709"/>
        <v>#DIV/0!</v>
      </c>
      <c r="AS1462" s="71">
        <f t="shared" si="712"/>
        <v>7.5933194901437969E-7</v>
      </c>
      <c r="AT1462" s="72">
        <f t="shared" si="713"/>
        <v>-6.6532250776351419E-8</v>
      </c>
      <c r="AU1462" s="97" t="e">
        <f t="shared" si="710"/>
        <v>#DIV/0!</v>
      </c>
      <c r="AV1462" s="2"/>
      <c r="AW1462" s="2"/>
      <c r="AX1462" s="2"/>
      <c r="AY1462" s="2"/>
      <c r="AZ1462" s="2"/>
      <c r="BA1462" s="2"/>
      <c r="BC1462" s="10"/>
      <c r="BE1462" s="10"/>
      <c r="BI1462" s="10"/>
    </row>
    <row r="1463" spans="1:61" x14ac:dyDescent="0.2">
      <c r="A1463" s="9">
        <f>Raw_Data!A1461</f>
        <v>40776.452627314815</v>
      </c>
      <c r="B1463" s="10">
        <f>Raw_Data!J1461</f>
        <v>-4.9228055832118102E-3</v>
      </c>
      <c r="C1463" s="10">
        <f>Raw_Data!K1461</f>
        <v>-0.25568194109637066</v>
      </c>
      <c r="D1463" s="10">
        <f>Raw_Data!L1461</f>
        <v>1.0315697996600657E-2</v>
      </c>
      <c r="E1463" s="10">
        <f>Raw_Data!M1461</f>
        <v>1.8458719151154542E-2</v>
      </c>
      <c r="F1463" s="10">
        <f>Raw_Data!N1461</f>
        <v>1.8543116957889679E-2</v>
      </c>
      <c r="J1463" s="74">
        <f t="shared" si="683"/>
        <v>417078.99999974761</v>
      </c>
      <c r="K1463" s="69">
        <f t="shared" si="684"/>
        <v>2308.2749821803018</v>
      </c>
      <c r="L1463" s="69">
        <f>K1463+$D$8-$B$8*Q1463+Phase_Relations!$C$24*Q1463</f>
        <v>2557.6391328358004</v>
      </c>
      <c r="M1463" s="69">
        <f t="shared" si="685"/>
        <v>7.5279091759010819E-2</v>
      </c>
      <c r="N1463" s="69">
        <f t="shared" si="686"/>
        <v>0.19120889306788749</v>
      </c>
      <c r="O1463" s="70">
        <f t="shared" si="687"/>
        <v>30.993451666877483</v>
      </c>
      <c r="P1463" s="70">
        <f t="shared" si="688"/>
        <v>213.74794253018953</v>
      </c>
      <c r="Q1463" s="70">
        <f t="shared" si="689"/>
        <v>55.416118933332719</v>
      </c>
      <c r="R1463" s="111">
        <f t="shared" si="690"/>
        <v>382.18013057470841</v>
      </c>
      <c r="S1463" s="70">
        <f t="shared" si="711"/>
        <v>-168.43218804451888</v>
      </c>
      <c r="T1463" s="113">
        <f t="shared" si="691"/>
        <v>0.61872090824098913</v>
      </c>
      <c r="U1463" s="70">
        <f t="shared" si="692"/>
        <v>1.5715511069321124</v>
      </c>
      <c r="V1463" s="70">
        <f>(L1463/Phase_Relations!C$24)</f>
        <v>525.23141321731759</v>
      </c>
      <c r="W1463" s="70">
        <f t="shared" si="693"/>
        <v>75633.323503293737</v>
      </c>
      <c r="X1463" s="70">
        <f t="shared" si="694"/>
        <v>3622.2856083952938</v>
      </c>
      <c r="Y1463" s="70">
        <f t="shared" si="695"/>
        <v>469.81529428398488</v>
      </c>
      <c r="Z1463" s="70">
        <f t="shared" si="696"/>
        <v>67653.40237689382</v>
      </c>
      <c r="AA1463" s="70">
        <f t="shared" si="697"/>
        <v>3240.1054778205853</v>
      </c>
      <c r="AB1463" s="70">
        <f t="shared" si="698"/>
        <v>10.847131377379082</v>
      </c>
      <c r="AC1463" s="70">
        <f t="shared" si="699"/>
        <v>0.10847131377379082</v>
      </c>
      <c r="AD1463" s="70">
        <f t="shared" si="700"/>
        <v>3352.3936031835979</v>
      </c>
      <c r="AE1463" s="70">
        <f t="shared" si="701"/>
        <v>3.5253550032921654</v>
      </c>
      <c r="AF1463" s="70">
        <f t="shared" si="702"/>
        <v>-5.1983550905204665E-2</v>
      </c>
      <c r="AG1463" s="70">
        <f t="shared" si="703"/>
        <v>-4.6498870120607612E-2</v>
      </c>
      <c r="AH1463" s="70">
        <f>(U1463-Phase_Relations!$B$37)/Phase_Relations!$B$37</f>
        <v>0.9810262990071531</v>
      </c>
      <c r="AI1463" s="70">
        <f>(U1463-Phase_Relations!G$20)/Phase_Relations!G$20</f>
        <v>0.90472376946262389</v>
      </c>
      <c r="AJ1463" s="70">
        <f t="shared" si="704"/>
        <v>0.9810812586070945</v>
      </c>
      <c r="AK1463" s="70">
        <f t="shared" si="705"/>
        <v>0.49521114358694879</v>
      </c>
      <c r="AL1463" s="71">
        <f>(1/(J1464-J1462))*((M1464-M1462)/Phase_Relations!B$22)</f>
        <v>2.9711880140626085E-5</v>
      </c>
      <c r="AM1463" s="71">
        <f t="shared" si="706"/>
        <v>0.37797133403865463</v>
      </c>
      <c r="AN1463" s="71">
        <f>SUM(AM$27:AM1463)</f>
        <v>698.58620889110455</v>
      </c>
      <c r="AO1463" s="71">
        <f>(1/10000)*((AL1463*Phase_Relations!B$22*H$7*U1463))/(2*(P1463-R1463))</f>
        <v>-2.4513145616464159E-10</v>
      </c>
      <c r="AP1463" s="71" t="e">
        <f t="shared" si="707"/>
        <v>#DIV/0!</v>
      </c>
      <c r="AQ1463" s="72">
        <f t="shared" si="708"/>
        <v>-2.4458545940257409E-17</v>
      </c>
      <c r="AR1463" s="72" t="e">
        <f t="shared" si="709"/>
        <v>#DIV/0!</v>
      </c>
      <c r="AS1463" s="71">
        <f t="shared" si="712"/>
        <v>1.1491361683632022E-4</v>
      </c>
      <c r="AT1463" s="72">
        <f t="shared" si="713"/>
        <v>-2.1241805070021753E-7</v>
      </c>
      <c r="AU1463" s="97" t="e">
        <f t="shared" si="710"/>
        <v>#DIV/0!</v>
      </c>
      <c r="AV1463" s="2"/>
      <c r="AW1463" s="2"/>
      <c r="AX1463" s="2"/>
      <c r="AY1463" s="2"/>
      <c r="AZ1463" s="2"/>
      <c r="BA1463" s="2"/>
      <c r="BC1463" s="10"/>
      <c r="BE1463" s="10"/>
      <c r="BI1463" s="10"/>
    </row>
    <row r="1464" spans="1:61" x14ac:dyDescent="0.2">
      <c r="A1464" s="9">
        <f>Raw_Data!A1462</f>
        <v>40776.452627314815</v>
      </c>
      <c r="B1464" s="10">
        <f>Raw_Data!J1462</f>
        <v>-4.9204896497230905E-3</v>
      </c>
      <c r="C1464" s="10">
        <f>Raw_Data!K1462</f>
        <v>-0.25576745248672061</v>
      </c>
      <c r="D1464" s="10">
        <f>Raw_Data!L1462</f>
        <v>1.0315567354198757E-2</v>
      </c>
      <c r="E1464" s="10">
        <f>Raw_Data!M1462</f>
        <v>1.8455714375910242E-2</v>
      </c>
      <c r="F1464" s="10">
        <f>Raw_Data!N1462</f>
        <v>1.8546869936444679E-2</v>
      </c>
      <c r="J1464" s="74">
        <f t="shared" si="683"/>
        <v>417078.99999974761</v>
      </c>
      <c r="K1464" s="69">
        <f t="shared" si="684"/>
        <v>2307.1890544015096</v>
      </c>
      <c r="L1464" s="69">
        <f>K1464+$D$8-$B$8*Q1464+Phase_Relations!$C$24*Q1464</f>
        <v>2556.5133370699155</v>
      </c>
      <c r="M1464" s="69">
        <f t="shared" si="685"/>
        <v>7.5305477933017118E-2</v>
      </c>
      <c r="N1464" s="69">
        <f t="shared" si="686"/>
        <v>0.19127591394986349</v>
      </c>
      <c r="O1464" s="70">
        <f t="shared" si="687"/>
        <v>30.993059152578375</v>
      </c>
      <c r="P1464" s="70">
        <f t="shared" si="688"/>
        <v>213.74523553502328</v>
      </c>
      <c r="Q1464" s="70">
        <f t="shared" si="689"/>
        <v>55.407098102529531</v>
      </c>
      <c r="R1464" s="111">
        <f t="shared" si="690"/>
        <v>382.11791794847954</v>
      </c>
      <c r="S1464" s="70">
        <f t="shared" si="711"/>
        <v>-168.37268241345626</v>
      </c>
      <c r="T1464" s="113">
        <f t="shared" si="691"/>
        <v>0.61869452206698283</v>
      </c>
      <c r="U1464" s="70">
        <f t="shared" si="692"/>
        <v>1.5714840860501365</v>
      </c>
      <c r="V1464" s="70">
        <f>(L1464/Phase_Relations!C$24)</f>
        <v>525.00022215775073</v>
      </c>
      <c r="W1464" s="70">
        <f t="shared" si="693"/>
        <v>75600.031990716103</v>
      </c>
      <c r="X1464" s="70">
        <f t="shared" si="694"/>
        <v>3620.6911872948326</v>
      </c>
      <c r="Y1464" s="70">
        <f t="shared" si="695"/>
        <v>469.59312405522121</v>
      </c>
      <c r="Z1464" s="70">
        <f t="shared" si="696"/>
        <v>67621.409863951849</v>
      </c>
      <c r="AA1464" s="70">
        <f t="shared" si="697"/>
        <v>3238.5732693463533</v>
      </c>
      <c r="AB1464" s="70">
        <f t="shared" si="698"/>
        <v>10.850933419743104</v>
      </c>
      <c r="AC1464" s="70">
        <f t="shared" si="699"/>
        <v>0.10850933419743104</v>
      </c>
      <c r="AD1464" s="70">
        <f t="shared" si="700"/>
        <v>3350.8217242886572</v>
      </c>
      <c r="AE1464" s="70">
        <f t="shared" si="701"/>
        <v>3.5251513224287425</v>
      </c>
      <c r="AF1464" s="70">
        <f t="shared" si="702"/>
        <v>-5.1989770930036483E-2</v>
      </c>
      <c r="AG1464" s="70">
        <f t="shared" si="703"/>
        <v>-4.6502911655178863E-2</v>
      </c>
      <c r="AH1464" s="70">
        <f>(U1464-Phase_Relations!$B$37)/Phase_Relations!$B$37</f>
        <v>0.98094181551234894</v>
      </c>
      <c r="AI1464" s="70">
        <f>(U1464-Phase_Relations!G$20)/Phase_Relations!G$20</f>
        <v>0.90464253999042488</v>
      </c>
      <c r="AJ1464" s="70">
        <f t="shared" si="704"/>
        <v>0.98114804536038114</v>
      </c>
      <c r="AK1464" s="70">
        <f t="shared" si="705"/>
        <v>0.49518961527834632</v>
      </c>
      <c r="AL1464" s="71" t="e">
        <f>(1/(J1465-J1463))*((M1465-M1463)/Phase_Relations!B$22)</f>
        <v>#DIV/0!</v>
      </c>
      <c r="AM1464" s="71">
        <f t="shared" si="706"/>
        <v>0.12742954325105507</v>
      </c>
      <c r="AN1464" s="71">
        <f>SUM(AM$27:AM1464)</f>
        <v>698.71363843435563</v>
      </c>
      <c r="AO1464" s="71" t="e">
        <f>(1/10000)*((AL1464*Phase_Relations!B$22*H$7*U1464))/(2*(P1464-R1464))</f>
        <v>#DIV/0!</v>
      </c>
      <c r="AP1464" s="71" t="e">
        <f t="shared" si="707"/>
        <v>#DIV/0!</v>
      </c>
      <c r="AQ1464" s="72" t="e">
        <f t="shared" si="708"/>
        <v>#DIV/0!</v>
      </c>
      <c r="AR1464" s="72" t="e">
        <f t="shared" si="709"/>
        <v>#DIV/0!</v>
      </c>
      <c r="AS1464" s="71">
        <f t="shared" si="712"/>
        <v>-2.7130796695111537E-5</v>
      </c>
      <c r="AT1464" s="72" t="e">
        <f t="shared" si="713"/>
        <v>#DIV/0!</v>
      </c>
      <c r="AU1464" s="97" t="e">
        <f t="shared" si="710"/>
        <v>#DIV/0!</v>
      </c>
      <c r="AV1464" s="2"/>
      <c r="AW1464" s="2"/>
      <c r="AX1464" s="2"/>
      <c r="AY1464" s="2"/>
      <c r="AZ1464" s="2"/>
      <c r="BA1464" s="2"/>
      <c r="BC1464" s="10"/>
      <c r="BE1464" s="10"/>
      <c r="BI1464" s="10"/>
    </row>
    <row r="1465" spans="1:61" x14ac:dyDescent="0.2">
      <c r="A1465" s="9">
        <f>Raw_Data!A1463</f>
        <v>40776.452627314815</v>
      </c>
      <c r="B1465" s="10">
        <f>Raw_Data!J1463</f>
        <v>-4.9216298015944604E-3</v>
      </c>
      <c r="C1465" s="10">
        <f>Raw_Data!K1463</f>
        <v>-0.25555723698544064</v>
      </c>
      <c r="D1465" s="10">
        <f>Raw_Data!L1463</f>
        <v>1.0315757379510656E-2</v>
      </c>
      <c r="E1465" s="10">
        <f>Raw_Data!M1463</f>
        <v>1.8456949540437542E-2</v>
      </c>
      <c r="F1465" s="10">
        <f>Raw_Data!N1463</f>
        <v>1.8541013377553078E-2</v>
      </c>
      <c r="J1465" s="74">
        <f t="shared" ref="J1465:J1528" si="714">(A1465-A$27)*24*3600</f>
        <v>417078.99999974761</v>
      </c>
      <c r="K1465" s="69">
        <f t="shared" ref="K1465:K1528" si="715">B1465*$B$17/B$18</f>
        <v>2307.7236650002997</v>
      </c>
      <c r="L1465" s="69">
        <f>K1465+$D$8-$B$8*Q1465+Phase_Relations!$C$24*Q1465</f>
        <v>2557.0643360902773</v>
      </c>
      <c r="M1465" s="69">
        <f t="shared" ref="M1465:M1528" si="716">(C1465*$C$17/C$18)-(0.000000651*K1465)</f>
        <v>7.5242001782086579E-2</v>
      </c>
      <c r="N1465" s="69">
        <f t="shared" ref="N1465:N1528" si="717">M1465*2.54</f>
        <v>0.19111468452649991</v>
      </c>
      <c r="O1465" s="70">
        <f t="shared" ref="O1465:O1528" si="718">D1465*$D$17/D$18</f>
        <v>30.993630082468115</v>
      </c>
      <c r="P1465" s="70">
        <f t="shared" ref="P1465:P1528" si="719">(O1465/145)*1000</f>
        <v>213.74917298253874</v>
      </c>
      <c r="Q1465" s="70">
        <f t="shared" ref="Q1465:Q1528" si="720">E1465*$E$17/E$18</f>
        <v>55.410806270132412</v>
      </c>
      <c r="R1465" s="111">
        <f t="shared" ref="R1465:R1528" si="721">(Q1465/145)*1000</f>
        <v>382.14349151815458</v>
      </c>
      <c r="S1465" s="70">
        <f t="shared" si="711"/>
        <v>-168.39431853561584</v>
      </c>
      <c r="T1465" s="113">
        <f t="shared" ref="T1465:T1528" si="722">D$7-M1465</f>
        <v>0.61875799821791333</v>
      </c>
      <c r="U1465" s="70">
        <f t="shared" ref="U1465:U1528" si="723">T1465*2.54</f>
        <v>1.5716453154734999</v>
      </c>
      <c r="V1465" s="70">
        <f>(L1465/Phase_Relations!C$24)</f>
        <v>525.11337416204663</v>
      </c>
      <c r="W1465" s="70">
        <f t="shared" ref="W1465:W1528" si="724">144*V1465</f>
        <v>75616.32587933472</v>
      </c>
      <c r="X1465" s="70">
        <f t="shared" ref="X1465:X1528" si="725">(V1465/145)*1000</f>
        <v>3621.471545945149</v>
      </c>
      <c r="Y1465" s="70">
        <f t="shared" ref="Y1465:Y1528" si="726">V1465-Q1465</f>
        <v>469.70256789191421</v>
      </c>
      <c r="Z1465" s="70">
        <f t="shared" ref="Z1465:Z1528" si="727">144*Y1465</f>
        <v>67637.16977643565</v>
      </c>
      <c r="AA1465" s="70">
        <f t="shared" ref="AA1465:AA1528" si="728">X1465-R1465</f>
        <v>3239.3280544269946</v>
      </c>
      <c r="AB1465" s="70">
        <f t="shared" ref="AB1465:AB1528" si="729">(1-($D$7-M1465)/$D$7)*100</f>
        <v>10.841787000300663</v>
      </c>
      <c r="AC1465" s="70">
        <f t="shared" ref="AC1465:AC1528" si="730">AB1465/100</f>
        <v>0.10841787000300662</v>
      </c>
      <c r="AD1465" s="70">
        <f t="shared" ref="AD1465:AD1528" si="731">X1465-((2/3)*(P1465-R1465)+R1465)</f>
        <v>3351.5909334507382</v>
      </c>
      <c r="AE1465" s="70">
        <f t="shared" ref="AE1465:AE1528" si="732">LOG(AD1465,10)</f>
        <v>3.5252510069194019</v>
      </c>
      <c r="AF1465" s="70">
        <f t="shared" ref="AF1465:AF1528" si="733">(P1465-R1465)/AA1465</f>
        <v>-5.1984336166718728E-2</v>
      </c>
      <c r="AG1465" s="70">
        <f t="shared" ref="AG1465:AG1528" si="734">(P1465-R1465)/X1465</f>
        <v>-4.6498865557610639E-2</v>
      </c>
      <c r="AH1465" s="70">
        <f>(U1465-Phase_Relations!$B$37)/Phase_Relations!$B$37</f>
        <v>0.98114505403666286</v>
      </c>
      <c r="AI1465" s="70">
        <f>(U1465-Phase_Relations!G$20)/Phase_Relations!G$20</f>
        <v>0.90483795044425142</v>
      </c>
      <c r="AJ1465" s="70">
        <f t="shared" ref="AJ1465:AJ1528" si="735">AVERAGE(AH1461:AH1469)</f>
        <v>0.98118437881696841</v>
      </c>
      <c r="AK1465" s="70">
        <f t="shared" ref="AK1465:AK1528" si="736">AH1465/(1+AH1465)</f>
        <v>0.49524140195466265</v>
      </c>
      <c r="AL1465" s="71">
        <f>(1/(J1466-J1464))*((M1466-M1464)/Phase_Relations!B$22)</f>
        <v>-1.1033825773753342E-7</v>
      </c>
      <c r="AM1465" s="71">
        <f t="shared" ref="AM1465:AM1528" si="737">((AD1465+AD1464)/2)*(AC1465-AC1464)</f>
        <v>-0.30651538722008631</v>
      </c>
      <c r="AN1465" s="71">
        <f>SUM(AM$27:AM1465)</f>
        <v>698.40712304713554</v>
      </c>
      <c r="AO1465" s="71">
        <f>(1/10000)*((AL1465*Phase_Relations!B$22*H$7*U1465))/(2*(P1465-R1465))</f>
        <v>9.1058128898094378E-13</v>
      </c>
      <c r="AP1465" s="71" t="e">
        <f t="shared" ref="AP1465:AP1528" si="738">AVERAGE(AO1461:AO1469)</f>
        <v>#DIV/0!</v>
      </c>
      <c r="AQ1465" s="72">
        <f t="shared" ref="AQ1465:AQ1528" si="739">AO1465*$H$8/($H$7*1000)</f>
        <v>9.0855309381104693E-20</v>
      </c>
      <c r="AR1465" s="72" t="e">
        <f t="shared" ref="AR1465:AR1528" si="740">AVERAGE(AQ1461:AQ1469)</f>
        <v>#DIV/0!</v>
      </c>
      <c r="AS1465" s="71">
        <f t="shared" si="712"/>
        <v>-1.3337973948671515E-4</v>
      </c>
      <c r="AT1465" s="72">
        <f t="shared" si="713"/>
        <v>-6.7981810286276348E-10</v>
      </c>
      <c r="AU1465" s="97" t="e">
        <f t="shared" ref="AU1465:AU1528" si="741">AVERAGE(AT1461:AT1470)</f>
        <v>#DIV/0!</v>
      </c>
      <c r="AV1465" s="2"/>
      <c r="AW1465" s="2"/>
      <c r="AX1465" s="2"/>
      <c r="AY1465" s="2"/>
      <c r="AZ1465" s="2"/>
      <c r="BA1465" s="2"/>
      <c r="BC1465" s="10"/>
      <c r="BE1465" s="10"/>
      <c r="BI1465" s="10"/>
    </row>
    <row r="1466" spans="1:61" x14ac:dyDescent="0.2">
      <c r="A1466" s="9">
        <f>Raw_Data!A1464</f>
        <v>40776.456099537034</v>
      </c>
      <c r="B1466" s="10">
        <f>Raw_Data!J1464</f>
        <v>-4.9233400294015107E-3</v>
      </c>
      <c r="C1466" s="10">
        <f>Raw_Data!K1464</f>
        <v>-0.25557623951663011</v>
      </c>
      <c r="D1466" s="10">
        <f>Raw_Data!L1464</f>
        <v>1.0398406513602857E-2</v>
      </c>
      <c r="E1466" s="10">
        <f>Raw_Data!M1464</f>
        <v>1.8444455376180443E-2</v>
      </c>
      <c r="F1466" s="10">
        <f>Raw_Data!N1464</f>
        <v>1.8518495506223177E-2</v>
      </c>
      <c r="J1466" s="74">
        <f t="shared" si="714"/>
        <v>417378.99999946821</v>
      </c>
      <c r="K1466" s="69">
        <f t="shared" si="715"/>
        <v>2308.525580898483</v>
      </c>
      <c r="L1466" s="69">
        <f>K1466+$D$8-$B$8*Q1466+Phase_Relations!$C$24*Q1466</f>
        <v>2557.7004768010211</v>
      </c>
      <c r="M1466" s="69">
        <f t="shared" si="716"/>
        <v>7.5247186231508667E-2</v>
      </c>
      <c r="N1466" s="69">
        <f t="shared" si="717"/>
        <v>0.19112785302803201</v>
      </c>
      <c r="O1466" s="70">
        <f t="shared" si="718"/>
        <v>31.241948901382749</v>
      </c>
      <c r="P1466" s="70">
        <f t="shared" si="719"/>
        <v>215.46171656126035</v>
      </c>
      <c r="Q1466" s="70">
        <f t="shared" si="720"/>
        <v>55.373296728610363</v>
      </c>
      <c r="R1466" s="111">
        <f t="shared" si="721"/>
        <v>381.88480502489909</v>
      </c>
      <c r="S1466" s="70">
        <f t="shared" si="711"/>
        <v>-166.42308846363875</v>
      </c>
      <c r="T1466" s="113">
        <f t="shared" si="722"/>
        <v>0.61875281376849123</v>
      </c>
      <c r="U1466" s="70">
        <f t="shared" si="723"/>
        <v>1.5716321469719678</v>
      </c>
      <c r="V1466" s="70">
        <f>(L1466/Phase_Relations!C$24)</f>
        <v>525.24401068547934</v>
      </c>
      <c r="W1466" s="70">
        <f t="shared" si="724"/>
        <v>75635.137538709023</v>
      </c>
      <c r="X1466" s="70">
        <f t="shared" si="725"/>
        <v>3622.3724874860645</v>
      </c>
      <c r="Y1466" s="70">
        <f t="shared" si="726"/>
        <v>469.870713956869</v>
      </c>
      <c r="Z1466" s="70">
        <f t="shared" si="727"/>
        <v>67661.382809789138</v>
      </c>
      <c r="AA1466" s="70">
        <f t="shared" si="728"/>
        <v>3240.4876824611656</v>
      </c>
      <c r="AB1466" s="70">
        <f t="shared" si="729"/>
        <v>10.842534039122299</v>
      </c>
      <c r="AC1466" s="70">
        <f t="shared" si="730"/>
        <v>0.10842534039122299</v>
      </c>
      <c r="AD1466" s="70">
        <f t="shared" si="731"/>
        <v>3351.436408103591</v>
      </c>
      <c r="AE1466" s="70">
        <f t="shared" si="732"/>
        <v>3.5252309832786879</v>
      </c>
      <c r="AF1466" s="70">
        <f t="shared" si="733"/>
        <v>-5.1357420478524894E-2</v>
      </c>
      <c r="AG1466" s="70">
        <f t="shared" si="734"/>
        <v>-4.5943118505501014E-2</v>
      </c>
      <c r="AH1466" s="70">
        <f>(U1466-Phase_Relations!$B$37)/Phase_Relations!$B$37</f>
        <v>0.98112845441878316</v>
      </c>
      <c r="AI1466" s="70">
        <f>(U1466-Phase_Relations!G$20)/Phase_Relations!G$20</f>
        <v>0.90482199018831966</v>
      </c>
      <c r="AJ1466" s="70">
        <f t="shared" si="735"/>
        <v>0.98118894803611212</v>
      </c>
      <c r="AK1466" s="70">
        <f t="shared" si="736"/>
        <v>0.49523717264796108</v>
      </c>
      <c r="AL1466" s="71">
        <f>(1/(J1467-J1465))*((M1467-M1465)/Phase_Relations!B$22)</f>
        <v>-2.8126501968424363E-8</v>
      </c>
      <c r="AM1466" s="71">
        <f t="shared" si="737"/>
        <v>2.5037108233180876E-2</v>
      </c>
      <c r="AN1466" s="71">
        <f>SUM(AM$27:AM1466)</f>
        <v>698.43216015536871</v>
      </c>
      <c r="AO1466" s="71">
        <f>(1/10000)*((AL1466*Phase_Relations!B$22*H$7*U1466))/(2*(P1466-R1466))</f>
        <v>2.3486512947605726E-13</v>
      </c>
      <c r="AP1466" s="71" t="e">
        <f t="shared" si="738"/>
        <v>#DIV/0!</v>
      </c>
      <c r="AQ1466" s="72">
        <f t="shared" si="739"/>
        <v>2.3434199955131039E-20</v>
      </c>
      <c r="AR1466" s="72" t="e">
        <f t="shared" si="740"/>
        <v>#DIV/0!</v>
      </c>
      <c r="AS1466" s="71">
        <f t="shared" si="712"/>
        <v>-5.4222818480786236E-5</v>
      </c>
      <c r="AT1466" s="72">
        <f t="shared" si="713"/>
        <v>-4.3132071995129671E-10</v>
      </c>
      <c r="AU1466" s="97" t="e">
        <f t="shared" si="741"/>
        <v>#DIV/0!</v>
      </c>
      <c r="AV1466" s="2"/>
      <c r="AW1466" s="2"/>
      <c r="AX1466" s="2"/>
      <c r="AY1466" s="2"/>
      <c r="AZ1466" s="2"/>
      <c r="BA1466" s="2"/>
      <c r="BC1466" s="10"/>
      <c r="BE1466" s="10"/>
      <c r="BI1466" s="10"/>
    </row>
    <row r="1467" spans="1:61" x14ac:dyDescent="0.2">
      <c r="A1467" s="9">
        <f>Raw_Data!A1465</f>
        <v>40776.45957175926</v>
      </c>
      <c r="B1467" s="10">
        <f>Raw_Data!J1465</f>
        <v>-4.9220098522182506E-3</v>
      </c>
      <c r="C1467" s="10">
        <f>Raw_Data!K1465</f>
        <v>-0.25545866135490058</v>
      </c>
      <c r="D1467" s="10">
        <f>Raw_Data!L1465</f>
        <v>1.0508728083739656E-2</v>
      </c>
      <c r="E1467" s="10">
        <f>Raw_Data!M1465</f>
        <v>1.8449396034289741E-2</v>
      </c>
      <c r="F1467" s="10">
        <f>Raw_Data!N1465</f>
        <v>1.8516391925886676E-2</v>
      </c>
      <c r="J1467" s="74">
        <f t="shared" si="714"/>
        <v>417678.99999981746</v>
      </c>
      <c r="K1467" s="69">
        <f t="shared" si="715"/>
        <v>2307.9018685332298</v>
      </c>
      <c r="L1467" s="69">
        <f>K1467+$D$8-$B$8*Q1467+Phase_Relations!$C$24*Q1467</f>
        <v>2557.1423181220562</v>
      </c>
      <c r="M1467" s="69">
        <f t="shared" si="716"/>
        <v>7.5212283320103282E-2</v>
      </c>
      <c r="N1467" s="69">
        <f t="shared" si="717"/>
        <v>0.19103919963306235</v>
      </c>
      <c r="O1467" s="70">
        <f t="shared" si="718"/>
        <v>31.573409385489171</v>
      </c>
      <c r="P1467" s="70">
        <f t="shared" si="719"/>
        <v>217.74765093440806</v>
      </c>
      <c r="Q1467" s="70">
        <f t="shared" si="720"/>
        <v>55.388129399022205</v>
      </c>
      <c r="R1467" s="111">
        <f t="shared" si="721"/>
        <v>381.98709930360144</v>
      </c>
      <c r="S1467" s="70">
        <f t="shared" si="711"/>
        <v>-164.23944836919338</v>
      </c>
      <c r="T1467" s="113">
        <f t="shared" si="722"/>
        <v>0.61878771667989663</v>
      </c>
      <c r="U1467" s="70">
        <f t="shared" si="723"/>
        <v>1.5717208003669374</v>
      </c>
      <c r="V1467" s="70">
        <f>(L1467/Phase_Relations!C$24)</f>
        <v>525.12938838869457</v>
      </c>
      <c r="W1467" s="70">
        <f t="shared" si="724"/>
        <v>75618.631927972019</v>
      </c>
      <c r="X1467" s="70">
        <f t="shared" si="725"/>
        <v>3621.5819888875485</v>
      </c>
      <c r="Y1467" s="70">
        <f t="shared" si="726"/>
        <v>469.74125898967236</v>
      </c>
      <c r="Z1467" s="70">
        <f t="shared" si="727"/>
        <v>67642.741294512816</v>
      </c>
      <c r="AA1467" s="70">
        <f t="shared" si="728"/>
        <v>3239.594889583947</v>
      </c>
      <c r="AB1467" s="70">
        <f t="shared" si="729"/>
        <v>10.837504801167629</v>
      </c>
      <c r="AC1467" s="70">
        <f t="shared" si="730"/>
        <v>0.10837504801167629</v>
      </c>
      <c r="AD1467" s="70">
        <f t="shared" si="731"/>
        <v>3349.0878551634091</v>
      </c>
      <c r="AE1467" s="70">
        <f t="shared" si="732"/>
        <v>3.5249265403473369</v>
      </c>
      <c r="AF1467" s="70">
        <f t="shared" si="733"/>
        <v>-5.0697526686827886E-2</v>
      </c>
      <c r="AG1467" s="70">
        <f t="shared" si="734"/>
        <v>-4.5350194714118088E-2</v>
      </c>
      <c r="AH1467" s="70">
        <f>(U1467-Phase_Relations!$B$37)/Phase_Relations!$B$37</f>
        <v>0.98124020688178371</v>
      </c>
      <c r="AI1467" s="70">
        <f>(U1467-Phase_Relations!G$20)/Phase_Relations!G$20</f>
        <v>0.90492943831895778</v>
      </c>
      <c r="AJ1467" s="70">
        <f t="shared" si="735"/>
        <v>0.98116214224633169</v>
      </c>
      <c r="AK1467" s="70">
        <f t="shared" si="736"/>
        <v>0.49526564395042694</v>
      </c>
      <c r="AL1467" s="71">
        <f>(1/(J1468-J1466))*((M1468-M1466)/Phase_Relations!B$22)</f>
        <v>-6.6980441011400395E-8</v>
      </c>
      <c r="AM1467" s="71">
        <f t="shared" si="737"/>
        <v>-0.16849265470507147</v>
      </c>
      <c r="AN1467" s="71">
        <f>SUM(AM$27:AM1467)</f>
        <v>698.26366750066359</v>
      </c>
      <c r="AO1467" s="71">
        <f>(1/10000)*((AL1467*Phase_Relations!B$22*H$7*U1467))/(2*(P1467-R1467))</f>
        <v>5.667759557367291E-13</v>
      </c>
      <c r="AP1467" s="71" t="e">
        <f t="shared" si="738"/>
        <v>#DIV/0!</v>
      </c>
      <c r="AQ1467" s="72">
        <f t="shared" si="739"/>
        <v>5.6551353988242868E-20</v>
      </c>
      <c r="AR1467" s="72" t="e">
        <f t="shared" si="740"/>
        <v>#DIV/0!</v>
      </c>
      <c r="AS1467" s="71">
        <f t="shared" si="712"/>
        <v>2.4018402235097876E-5</v>
      </c>
      <c r="AT1467" s="72">
        <f t="shared" si="713"/>
        <v>2.3498014764571423E-9</v>
      </c>
      <c r="AU1467" s="97" t="e">
        <f t="shared" si="741"/>
        <v>#DIV/0!</v>
      </c>
      <c r="AV1467" s="2"/>
      <c r="AW1467" s="2"/>
      <c r="AX1467" s="2"/>
      <c r="AY1467" s="2"/>
      <c r="AZ1467" s="2"/>
      <c r="BA1467" s="2"/>
      <c r="BC1467" s="10"/>
      <c r="BE1467" s="10"/>
      <c r="BI1467" s="10"/>
    </row>
    <row r="1468" spans="1:61" x14ac:dyDescent="0.2">
      <c r="A1468" s="9">
        <f>Raw_Data!A1466</f>
        <v>40776.463043981479</v>
      </c>
      <c r="B1468" s="10">
        <f>Raw_Data!J1466</f>
        <v>-4.9226749408098807E-3</v>
      </c>
      <c r="C1468" s="10">
        <f>Raw_Data!K1466</f>
        <v>-0.25533989553496017</v>
      </c>
      <c r="D1468" s="10">
        <f>Raw_Data!L1466</f>
        <v>1.0611816815442557E-2</v>
      </c>
      <c r="E1468" s="10">
        <f>Raw_Data!M1466</f>
        <v>1.8431319876495742E-2</v>
      </c>
      <c r="F1468" s="10">
        <f>Raw_Data!N1466</f>
        <v>1.8503591161452278E-2</v>
      </c>
      <c r="J1468" s="74">
        <f t="shared" si="714"/>
        <v>417978.99999953806</v>
      </c>
      <c r="K1468" s="69">
        <f t="shared" si="715"/>
        <v>2308.2137247158566</v>
      </c>
      <c r="L1468" s="69">
        <f>K1468+$D$8-$B$8*Q1468+Phase_Relations!$C$24*Q1468</f>
        <v>2557.2143360582163</v>
      </c>
      <c r="M1468" s="69">
        <f t="shared" si="716"/>
        <v>7.5176414697527782E-2</v>
      </c>
      <c r="N1468" s="69">
        <f t="shared" si="717"/>
        <v>0.19094809333172058</v>
      </c>
      <c r="O1468" s="70">
        <f t="shared" si="718"/>
        <v>31.883138850668015</v>
      </c>
      <c r="P1468" s="70">
        <f t="shared" si="719"/>
        <v>219.88371621150355</v>
      </c>
      <c r="Q1468" s="70">
        <f t="shared" si="720"/>
        <v>55.333861792371543</v>
      </c>
      <c r="R1468" s="111">
        <f t="shared" si="721"/>
        <v>381.61283994738994</v>
      </c>
      <c r="S1468" s="70">
        <f t="shared" si="711"/>
        <v>-161.72912373588639</v>
      </c>
      <c r="T1468" s="113">
        <f t="shared" si="722"/>
        <v>0.61882358530247217</v>
      </c>
      <c r="U1468" s="70">
        <f t="shared" si="723"/>
        <v>1.5718119066682794</v>
      </c>
      <c r="V1468" s="70">
        <f>(L1468/Phase_Relations!C$24)</f>
        <v>525.1441778411629</v>
      </c>
      <c r="W1468" s="70">
        <f t="shared" si="724"/>
        <v>75620.761609127454</v>
      </c>
      <c r="X1468" s="70">
        <f t="shared" si="725"/>
        <v>3621.6839851114682</v>
      </c>
      <c r="Y1468" s="70">
        <f t="shared" si="726"/>
        <v>469.81031604879138</v>
      </c>
      <c r="Z1468" s="70">
        <f t="shared" si="727"/>
        <v>67652.685511025964</v>
      </c>
      <c r="AA1468" s="70">
        <f t="shared" si="728"/>
        <v>3240.0711451640782</v>
      </c>
      <c r="AB1468" s="70">
        <f t="shared" si="729"/>
        <v>10.832336411747523</v>
      </c>
      <c r="AC1468" s="70">
        <f t="shared" si="730"/>
        <v>0.10832336411747523</v>
      </c>
      <c r="AD1468" s="70">
        <f t="shared" si="731"/>
        <v>3347.8905609880026</v>
      </c>
      <c r="AE1468" s="70">
        <f t="shared" si="732"/>
        <v>3.5247712529246149</v>
      </c>
      <c r="AF1468" s="70">
        <f t="shared" si="733"/>
        <v>-4.9915300155452723E-2</v>
      </c>
      <c r="AG1468" s="70">
        <f t="shared" si="734"/>
        <v>-4.4655780129007776E-2</v>
      </c>
      <c r="AH1468" s="70">
        <f>(U1468-Phase_Relations!$B$37)/Phase_Relations!$B$37</f>
        <v>0.98135505136769807</v>
      </c>
      <c r="AI1468" s="70">
        <f>(U1468-Phase_Relations!G$20)/Phase_Relations!G$20</f>
        <v>0.90503985937809384</v>
      </c>
      <c r="AJ1468" s="70">
        <f t="shared" si="735"/>
        <v>0.98120954479914468</v>
      </c>
      <c r="AK1468" s="70">
        <f t="shared" si="736"/>
        <v>0.49529489966489559</v>
      </c>
      <c r="AL1468" s="71">
        <f>(1/(J1469-J1467))*((M1469-M1467)/Phase_Relations!B$22)</f>
        <v>-2.9465580741313834E-8</v>
      </c>
      <c r="AM1468" s="71">
        <f t="shared" si="737"/>
        <v>-0.17306296196356671</v>
      </c>
      <c r="AN1468" s="71">
        <f>SUM(AM$27:AM1468)</f>
        <v>698.09060453870006</v>
      </c>
      <c r="AO1468" s="71">
        <f>(1/10000)*((AL1468*Phase_Relations!B$22*H$7*U1468))/(2*(P1468-R1468))</f>
        <v>2.5321698772697427E-13</v>
      </c>
      <c r="AP1468" s="71" t="e">
        <f t="shared" si="738"/>
        <v>#DIV/0!</v>
      </c>
      <c r="AQ1468" s="72">
        <f t="shared" si="739"/>
        <v>2.5265298155019633E-20</v>
      </c>
      <c r="AR1468" s="72" t="e">
        <f t="shared" si="740"/>
        <v>#DIV/0!</v>
      </c>
      <c r="AS1468" s="71">
        <f t="shared" si="712"/>
        <v>4.8414131492912913E-5</v>
      </c>
      <c r="AT1468" s="72">
        <f t="shared" si="713"/>
        <v>5.2081629145561214E-10</v>
      </c>
      <c r="AU1468" s="97" t="e">
        <f t="shared" si="741"/>
        <v>#DIV/0!</v>
      </c>
      <c r="AV1468" s="2"/>
      <c r="AW1468" s="2"/>
      <c r="AX1468" s="2"/>
      <c r="AY1468" s="2"/>
      <c r="AZ1468" s="2"/>
      <c r="BA1468" s="2"/>
      <c r="BC1468" s="10"/>
      <c r="BE1468" s="10"/>
      <c r="BI1468" s="10"/>
    </row>
    <row r="1469" spans="1:61" x14ac:dyDescent="0.2">
      <c r="A1469" s="9">
        <f>Raw_Data!A1467</f>
        <v>40776.466516203705</v>
      </c>
      <c r="B1469" s="10">
        <f>Raw_Data!J1467</f>
        <v>-4.9200145864433604E-3</v>
      </c>
      <c r="C1469" s="10">
        <f>Raw_Data!K1467</f>
        <v>-0.25535295977515027</v>
      </c>
      <c r="D1469" s="10">
        <f>Raw_Data!L1467</f>
        <v>1.0734288128958757E-2</v>
      </c>
      <c r="E1469" s="10">
        <f>Raw_Data!M1467</f>
        <v>1.8426759269010242E-2</v>
      </c>
      <c r="F1469" s="10">
        <f>Raw_Data!N1467</f>
        <v>1.8520742512491778E-2</v>
      </c>
      <c r="J1469" s="74">
        <f t="shared" si="714"/>
        <v>418278.99999988731</v>
      </c>
      <c r="K1469" s="69">
        <f t="shared" si="715"/>
        <v>2306.9662999853499</v>
      </c>
      <c r="L1469" s="69">
        <f>K1469+$D$8-$B$8*Q1469+Phase_Relations!$C$24*Q1469</f>
        <v>2555.9064002326741</v>
      </c>
      <c r="M1469" s="69">
        <f t="shared" si="716"/>
        <v>7.5181149987488385E-2</v>
      </c>
      <c r="N1469" s="69">
        <f t="shared" si="717"/>
        <v>0.19096012096822051</v>
      </c>
      <c r="O1469" s="70">
        <f t="shared" si="718"/>
        <v>32.251103164599478</v>
      </c>
      <c r="P1469" s="70">
        <f t="shared" si="719"/>
        <v>222.42140113516882</v>
      </c>
      <c r="Q1469" s="70">
        <f t="shared" si="720"/>
        <v>55.32017009660678</v>
      </c>
      <c r="R1469" s="111">
        <f t="shared" si="721"/>
        <v>381.51841445935707</v>
      </c>
      <c r="S1469" s="70">
        <f t="shared" si="711"/>
        <v>-159.09701332418825</v>
      </c>
      <c r="T1469" s="113">
        <f t="shared" si="722"/>
        <v>0.61881885001251158</v>
      </c>
      <c r="U1469" s="70">
        <f t="shared" si="723"/>
        <v>1.5717998790317795</v>
      </c>
      <c r="V1469" s="70">
        <f>(L1469/Phase_Relations!C$24)</f>
        <v>524.87558288058869</v>
      </c>
      <c r="W1469" s="70">
        <f t="shared" si="724"/>
        <v>75582.083934804774</v>
      </c>
      <c r="X1469" s="70">
        <f t="shared" si="725"/>
        <v>3619.8316060730253</v>
      </c>
      <c r="Y1469" s="70">
        <f t="shared" si="726"/>
        <v>469.55541278398192</v>
      </c>
      <c r="Z1469" s="70">
        <f t="shared" si="727"/>
        <v>67615.979440893396</v>
      </c>
      <c r="AA1469" s="70">
        <f t="shared" si="728"/>
        <v>3238.3131916136681</v>
      </c>
      <c r="AB1469" s="70">
        <f t="shared" si="729"/>
        <v>10.833018730185639</v>
      </c>
      <c r="AC1469" s="70">
        <f t="shared" si="730"/>
        <v>0.1083301873018564</v>
      </c>
      <c r="AD1469" s="70">
        <f t="shared" si="731"/>
        <v>3344.3778671631271</v>
      </c>
      <c r="AE1469" s="70">
        <f t="shared" si="732"/>
        <v>3.5243153406427825</v>
      </c>
      <c r="AF1469" s="70">
        <f t="shared" si="733"/>
        <v>-4.9129594301195248E-2</v>
      </c>
      <c r="AG1469" s="70">
        <f t="shared" si="734"/>
        <v>-4.3951495715234296E-2</v>
      </c>
      <c r="AH1469" s="70">
        <f>(U1469-Phase_Relations!$B$37)/Phase_Relations!$B$37</f>
        <v>0.98133988987271648</v>
      </c>
      <c r="AI1469" s="70">
        <f>(U1469-Phase_Relations!G$20)/Phase_Relations!G$20</f>
        <v>0.90502528185336006</v>
      </c>
      <c r="AJ1469" s="70">
        <f t="shared" si="735"/>
        <v>0.98127219600638049</v>
      </c>
      <c r="AK1469" s="70">
        <f t="shared" si="736"/>
        <v>0.49529103758959742</v>
      </c>
      <c r="AL1469" s="71">
        <f>(1/(J1470-J1468))*((M1470-M1468)/Phase_Relations!B$22)</f>
        <v>3.1971242474195269E-8</v>
      </c>
      <c r="AM1469" s="71">
        <f t="shared" si="737"/>
        <v>2.2831290706766021E-2</v>
      </c>
      <c r="AN1469" s="71">
        <f>SUM(AM$27:AM1469)</f>
        <v>698.11343582940685</v>
      </c>
      <c r="AO1469" s="71">
        <f>(1/10000)*((AL1469*Phase_Relations!B$22*H$7*U1469))/(2*(P1469-R1469))</f>
        <v>-2.7929311554302581E-13</v>
      </c>
      <c r="AP1469" s="71">
        <f t="shared" si="738"/>
        <v>2.4500426459706366E-13</v>
      </c>
      <c r="AQ1469" s="72">
        <f t="shared" si="739"/>
        <v>-2.7867102836115134E-20</v>
      </c>
      <c r="AR1469" s="72">
        <f t="shared" si="740"/>
        <v>2.444585511368013E-20</v>
      </c>
      <c r="AS1469" s="71">
        <f t="shared" si="712"/>
        <v>-2.1784090010146123E-6</v>
      </c>
      <c r="AT1469" s="72">
        <f t="shared" si="713"/>
        <v>1.2766877048069935E-8</v>
      </c>
      <c r="AU1469" s="97">
        <f t="shared" si="741"/>
        <v>9.0713846247195719E-10</v>
      </c>
      <c r="AV1469" s="2"/>
      <c r="AW1469" s="2"/>
      <c r="AX1469" s="2"/>
      <c r="AY1469" s="2"/>
      <c r="AZ1469" s="2"/>
      <c r="BA1469" s="2"/>
      <c r="BC1469" s="10"/>
      <c r="BE1469" s="10"/>
      <c r="BI1469" s="10"/>
    </row>
    <row r="1470" spans="1:61" x14ac:dyDescent="0.2">
      <c r="A1470" s="9">
        <f>Raw_Data!A1468</f>
        <v>40776.469988425924</v>
      </c>
      <c r="B1470" s="10">
        <f>Raw_Data!J1468</f>
        <v>-4.9230074851057005E-3</v>
      </c>
      <c r="C1470" s="10">
        <f>Raw_Data!K1468</f>
        <v>-0.25545272306390032</v>
      </c>
      <c r="D1470" s="10">
        <f>Raw_Data!L1468</f>
        <v>1.0871201366178857E-2</v>
      </c>
      <c r="E1470" s="10">
        <f>Raw_Data!M1468</f>
        <v>1.8391675845801744E-2</v>
      </c>
      <c r="F1470" s="10">
        <f>Raw_Data!N1468</f>
        <v>1.8486129054226679E-2</v>
      </c>
      <c r="J1470" s="74">
        <f t="shared" si="714"/>
        <v>418578.99999960791</v>
      </c>
      <c r="K1470" s="69">
        <f t="shared" si="715"/>
        <v>2308.3696528071719</v>
      </c>
      <c r="L1470" s="69">
        <f>K1470+$D$8-$B$8*Q1470+Phase_Relations!$C$24*Q1470</f>
        <v>2556.8442588494631</v>
      </c>
      <c r="M1470" s="69">
        <f t="shared" si="716"/>
        <v>7.521019551232995E-2</v>
      </c>
      <c r="N1470" s="69">
        <f t="shared" si="717"/>
        <v>0.19103389660131809</v>
      </c>
      <c r="O1470" s="70">
        <f t="shared" si="718"/>
        <v>32.662458150150158</v>
      </c>
      <c r="P1470" s="70">
        <f t="shared" si="719"/>
        <v>225.2583320700011</v>
      </c>
      <c r="Q1470" s="70">
        <f t="shared" si="720"/>
        <v>55.214843874500581</v>
      </c>
      <c r="R1470" s="111">
        <f t="shared" si="721"/>
        <v>380.79202672069368</v>
      </c>
      <c r="S1470" s="70">
        <f t="shared" si="711"/>
        <v>-155.53369465069258</v>
      </c>
      <c r="T1470" s="113">
        <f t="shared" si="722"/>
        <v>0.61878980448766996</v>
      </c>
      <c r="U1470" s="70">
        <f t="shared" si="723"/>
        <v>1.5717261033986818</v>
      </c>
      <c r="V1470" s="70">
        <f>(L1470/Phase_Relations!C$24)</f>
        <v>525.06817956100781</v>
      </c>
      <c r="W1470" s="70">
        <f t="shared" si="724"/>
        <v>75609.817856785128</v>
      </c>
      <c r="X1470" s="70">
        <f t="shared" si="725"/>
        <v>3621.1598590414333</v>
      </c>
      <c r="Y1470" s="70">
        <f t="shared" si="726"/>
        <v>469.85333568650725</v>
      </c>
      <c r="Z1470" s="70">
        <f t="shared" si="727"/>
        <v>67658.880338857038</v>
      </c>
      <c r="AA1470" s="70">
        <f t="shared" si="728"/>
        <v>3240.3678323207396</v>
      </c>
      <c r="AB1470" s="70">
        <f t="shared" si="729"/>
        <v>10.83720396431268</v>
      </c>
      <c r="AC1470" s="70">
        <f t="shared" si="730"/>
        <v>0.10837203964312681</v>
      </c>
      <c r="AD1470" s="70">
        <f t="shared" si="731"/>
        <v>3344.0569620878678</v>
      </c>
      <c r="AE1470" s="70">
        <f t="shared" si="732"/>
        <v>3.5242736665270695</v>
      </c>
      <c r="AF1470" s="70">
        <f t="shared" si="733"/>
        <v>-4.7998777515113125E-2</v>
      </c>
      <c r="AG1470" s="70">
        <f t="shared" si="734"/>
        <v>-4.2951347276854082E-2</v>
      </c>
      <c r="AH1470" s="70">
        <f>(U1470-Phase_Relations!$B$37)/Phase_Relations!$B$37</f>
        <v>0.98124689164392964</v>
      </c>
      <c r="AI1470" s="70">
        <f>(U1470-Phase_Relations!G$20)/Phase_Relations!G$20</f>
        <v>0.90493586560634864</v>
      </c>
      <c r="AJ1470" s="70">
        <f t="shared" si="735"/>
        <v>0.9812860076792409</v>
      </c>
      <c r="AK1470" s="70">
        <f t="shared" si="736"/>
        <v>0.49526734693309471</v>
      </c>
      <c r="AL1470" s="71">
        <f>(1/(J1471-J1469))*((M1471-M1469)/Phase_Relations!B$22)</f>
        <v>8.9940749084629908E-8</v>
      </c>
      <c r="AM1470" s="71">
        <f t="shared" si="737"/>
        <v>0.13996332851935356</v>
      </c>
      <c r="AN1470" s="71">
        <f>SUM(AM$27:AM1470)</f>
        <v>698.2533991579262</v>
      </c>
      <c r="AO1470" s="71">
        <f>(1/10000)*((AL1470*Phase_Relations!B$22*H$7*U1470))/(2*(P1470-R1470))</f>
        <v>-8.0366373234352455E-13</v>
      </c>
      <c r="AP1470" s="71">
        <f t="shared" si="738"/>
        <v>1.2389806527848635E-13</v>
      </c>
      <c r="AQ1470" s="72">
        <f t="shared" si="739"/>
        <v>-8.018736813948778E-20</v>
      </c>
      <c r="AR1470" s="72">
        <f t="shared" si="740"/>
        <v>1.2362209929873443E-20</v>
      </c>
      <c r="AS1470" s="71">
        <f t="shared" si="712"/>
        <v>-1.4626455975827953E-4</v>
      </c>
      <c r="AT1470" s="72">
        <f t="shared" si="713"/>
        <v>5.4714083606252945E-10</v>
      </c>
      <c r="AU1470" s="97">
        <f t="shared" si="741"/>
        <v>1.4271731552818447E-9</v>
      </c>
      <c r="AV1470" s="2"/>
      <c r="AW1470" s="2"/>
      <c r="AX1470" s="2"/>
      <c r="AY1470" s="2"/>
      <c r="AZ1470" s="2"/>
      <c r="BA1470" s="2"/>
      <c r="BC1470" s="10"/>
      <c r="BE1470" s="10"/>
      <c r="BI1470" s="10"/>
    </row>
    <row r="1471" spans="1:61" x14ac:dyDescent="0.2">
      <c r="A1471" s="9">
        <f>Raw_Data!A1469</f>
        <v>40776.473460648151</v>
      </c>
      <c r="B1471" s="10">
        <f>Raw_Data!J1469</f>
        <v>-4.9206559218710009E-3</v>
      </c>
      <c r="C1471" s="10">
        <f>Raw_Data!K1469</f>
        <v>-0.25567006451438079</v>
      </c>
      <c r="D1471" s="10">
        <f>Raw_Data!L1469</f>
        <v>1.0990359113318856E-2</v>
      </c>
      <c r="E1471" s="10">
        <f>Raw_Data!M1469</f>
        <v>1.8379751757480342E-2</v>
      </c>
      <c r="F1471" s="10">
        <f>Raw_Data!N1469</f>
        <v>1.8464519547132976E-2</v>
      </c>
      <c r="J1471" s="74">
        <f t="shared" si="714"/>
        <v>418878.99999995716</v>
      </c>
      <c r="K1471" s="69">
        <f t="shared" si="715"/>
        <v>2307.2670184471676</v>
      </c>
      <c r="L1471" s="69">
        <f>K1471+$D$8-$B$8*Q1471+Phase_Relations!$C$24*Q1471</f>
        <v>2555.5834131888987</v>
      </c>
      <c r="M1471" s="69">
        <f t="shared" si="716"/>
        <v>7.5276181382982268E-2</v>
      </c>
      <c r="N1471" s="69">
        <f t="shared" si="717"/>
        <v>0.19120150071277497</v>
      </c>
      <c r="O1471" s="70">
        <f t="shared" si="718"/>
        <v>33.02046687412934</v>
      </c>
      <c r="P1471" s="70">
        <f t="shared" si="719"/>
        <v>227.72735775261611</v>
      </c>
      <c r="Q1471" s="70">
        <f t="shared" si="720"/>
        <v>55.179045794949154</v>
      </c>
      <c r="R1471" s="111">
        <f t="shared" si="721"/>
        <v>380.54514341344242</v>
      </c>
      <c r="S1471" s="70">
        <f t="shared" si="711"/>
        <v>-152.8177856608263</v>
      </c>
      <c r="T1471" s="113">
        <f t="shared" si="722"/>
        <v>0.61872381861701764</v>
      </c>
      <c r="U1471" s="70">
        <f t="shared" si="723"/>
        <v>1.5715584992872249</v>
      </c>
      <c r="V1471" s="70">
        <f>(L1471/Phase_Relations!C$24)</f>
        <v>524.80925493804398</v>
      </c>
      <c r="W1471" s="70">
        <f t="shared" si="724"/>
        <v>75572.532711078326</v>
      </c>
      <c r="X1471" s="70">
        <f t="shared" si="725"/>
        <v>3619.3741719865102</v>
      </c>
      <c r="Y1471" s="70">
        <f t="shared" si="726"/>
        <v>469.63020914309482</v>
      </c>
      <c r="Z1471" s="70">
        <f t="shared" si="727"/>
        <v>67626.750116605661</v>
      </c>
      <c r="AA1471" s="70">
        <f t="shared" si="728"/>
        <v>3238.8290285730677</v>
      </c>
      <c r="AB1471" s="70">
        <f t="shared" si="729"/>
        <v>10.846712014838955</v>
      </c>
      <c r="AC1471" s="70">
        <f t="shared" si="730"/>
        <v>0.10846712014838955</v>
      </c>
      <c r="AD1471" s="70">
        <f t="shared" si="731"/>
        <v>3340.7075523469521</v>
      </c>
      <c r="AE1471" s="70">
        <f t="shared" si="732"/>
        <v>3.5238384588883553</v>
      </c>
      <c r="AF1471" s="70">
        <f t="shared" si="733"/>
        <v>-4.7183035693660343E-2</v>
      </c>
      <c r="AG1471" s="70">
        <f t="shared" si="734"/>
        <v>-4.2222157312061373E-2</v>
      </c>
      <c r="AH1471" s="70">
        <f>(U1471-Phase_Relations!$B$37)/Phase_Relations!$B$37</f>
        <v>0.98103561747590984</v>
      </c>
      <c r="AI1471" s="70">
        <f>(U1471-Phase_Relations!G$20)/Phase_Relations!G$20</f>
        <v>0.90473272901502599</v>
      </c>
      <c r="AJ1471" s="70">
        <f t="shared" si="735"/>
        <v>0.98132089011297419</v>
      </c>
      <c r="AK1471" s="70">
        <f t="shared" si="736"/>
        <v>0.49521351803147962</v>
      </c>
      <c r="AL1471" s="71">
        <f>(1/(J1472-J1470))*((M1472-M1470)/Phase_Relations!B$22)</f>
        <v>-6.0799764790997277E-8</v>
      </c>
      <c r="AM1471" s="71">
        <f t="shared" si="737"/>
        <v>0.3177953937974678</v>
      </c>
      <c r="AN1471" s="71">
        <f>SUM(AM$27:AM1471)</f>
        <v>698.57119455172369</v>
      </c>
      <c r="AO1471" s="71">
        <f>(1/10000)*((AL1471*Phase_Relations!B$22*H$7*U1471))/(2*(P1471-R1471))</f>
        <v>5.5287129331947439E-13</v>
      </c>
      <c r="AP1471" s="71">
        <f t="shared" si="738"/>
        <v>1.6893308647746593E-13</v>
      </c>
      <c r="AQ1471" s="72">
        <f t="shared" si="739"/>
        <v>5.5163984819727111E-20</v>
      </c>
      <c r="AR1471" s="72">
        <f t="shared" si="740"/>
        <v>1.6855681115292815E-20</v>
      </c>
      <c r="AS1471" s="71">
        <f t="shared" si="712"/>
        <v>-3.1837541417069327E-5</v>
      </c>
      <c r="AT1471" s="72">
        <f t="shared" si="713"/>
        <v>-1.7292125778305048E-9</v>
      </c>
      <c r="AU1471" s="97">
        <f t="shared" si="741"/>
        <v>1.6798158046787618E-9</v>
      </c>
      <c r="AV1471" s="2"/>
      <c r="AW1471" s="2"/>
      <c r="AX1471" s="2"/>
      <c r="AY1471" s="2"/>
      <c r="AZ1471" s="2"/>
      <c r="BA1471" s="2"/>
      <c r="BC1471" s="10"/>
      <c r="BE1471" s="10"/>
      <c r="BI1471" s="10"/>
    </row>
    <row r="1472" spans="1:61" x14ac:dyDescent="0.2">
      <c r="A1472" s="9">
        <f>Raw_Data!A1470</f>
        <v>40776.476944444446</v>
      </c>
      <c r="B1472" s="10">
        <f>Raw_Data!J1470</f>
        <v>-4.9223305199320704E-3</v>
      </c>
      <c r="C1472" s="10">
        <f>Raw_Data!K1470</f>
        <v>-0.25523775692982031</v>
      </c>
      <c r="D1472" s="10">
        <f>Raw_Data!L1470</f>
        <v>1.1129196356821957E-2</v>
      </c>
      <c r="E1472" s="10">
        <f>Raw_Data!M1470</f>
        <v>1.8417388645817441E-2</v>
      </c>
      <c r="F1472" s="10">
        <f>Raw_Data!N1470</f>
        <v>1.8503782396028377E-2</v>
      </c>
      <c r="J1472" s="74">
        <f t="shared" si="714"/>
        <v>419179.99999991152</v>
      </c>
      <c r="K1472" s="69">
        <f t="shared" si="715"/>
        <v>2308.052227764138</v>
      </c>
      <c r="L1472" s="69">
        <f>K1472+$D$8-$B$8*Q1472+Phase_Relations!$C$24*Q1472</f>
        <v>2556.8679966208829</v>
      </c>
      <c r="M1472" s="69">
        <f t="shared" si="716"/>
        <v>7.5145847412433478E-2</v>
      </c>
      <c r="N1472" s="69">
        <f t="shared" si="717"/>
        <v>0.19087045242758105</v>
      </c>
      <c r="O1472" s="70">
        <f t="shared" si="718"/>
        <v>33.437602524813755</v>
      </c>
      <c r="P1472" s="70">
        <f t="shared" si="719"/>
        <v>230.60415534354314</v>
      </c>
      <c r="Q1472" s="70">
        <f t="shared" si="720"/>
        <v>55.29203794046532</v>
      </c>
      <c r="R1472" s="111">
        <f t="shared" si="721"/>
        <v>381.32439958941598</v>
      </c>
      <c r="S1472" s="70">
        <f t="shared" si="711"/>
        <v>-150.72024424587283</v>
      </c>
      <c r="T1472" s="113">
        <f t="shared" si="722"/>
        <v>0.61885415258756649</v>
      </c>
      <c r="U1472" s="70">
        <f t="shared" si="723"/>
        <v>1.5718895475724188</v>
      </c>
      <c r="V1472" s="70">
        <f>(L1472/Phase_Relations!C$24)</f>
        <v>525.07305430000804</v>
      </c>
      <c r="W1472" s="70">
        <f t="shared" si="724"/>
        <v>75610.519819201159</v>
      </c>
      <c r="X1472" s="70">
        <f t="shared" si="725"/>
        <v>3621.19347793109</v>
      </c>
      <c r="Y1472" s="70">
        <f t="shared" si="726"/>
        <v>469.78101635954272</v>
      </c>
      <c r="Z1472" s="70">
        <f t="shared" si="727"/>
        <v>67648.466355774144</v>
      </c>
      <c r="AA1472" s="70">
        <f t="shared" si="728"/>
        <v>3239.8690783416741</v>
      </c>
      <c r="AB1472" s="70">
        <f t="shared" si="729"/>
        <v>10.827931903808851</v>
      </c>
      <c r="AC1472" s="70">
        <f t="shared" si="730"/>
        <v>0.10827931903808852</v>
      </c>
      <c r="AD1472" s="70">
        <f t="shared" si="731"/>
        <v>3340.3492411722559</v>
      </c>
      <c r="AE1472" s="70">
        <f t="shared" si="732"/>
        <v>3.523791875669283</v>
      </c>
      <c r="AF1472" s="70">
        <f t="shared" si="733"/>
        <v>-4.6520473698591219E-2</v>
      </c>
      <c r="AG1472" s="70">
        <f t="shared" si="734"/>
        <v>-4.1621704326051195E-2</v>
      </c>
      <c r="AH1472" s="70">
        <f>(U1472-Phase_Relations!$B$37)/Phase_Relations!$B$37</f>
        <v>0.9814529219824687</v>
      </c>
      <c r="AI1472" s="70">
        <f>(U1472-Phase_Relations!G$20)/Phase_Relations!G$20</f>
        <v>0.90513396034302251</v>
      </c>
      <c r="AJ1472" s="70">
        <f t="shared" si="735"/>
        <v>0.98134727140358891</v>
      </c>
      <c r="AK1472" s="70">
        <f t="shared" si="736"/>
        <v>0.49531982874491548</v>
      </c>
      <c r="AL1472" s="71">
        <f>(1/(J1473-J1471))*((M1473-M1471)/Phase_Relations!B$22)</f>
        <v>-1.387148654194032E-7</v>
      </c>
      <c r="AM1472" s="71">
        <f t="shared" si="737"/>
        <v>-0.62735494190358509</v>
      </c>
      <c r="AN1472" s="71">
        <f>SUM(AM$27:AM1472)</f>
        <v>697.94383960982009</v>
      </c>
      <c r="AO1472" s="71">
        <f>(1/10000)*((AL1472*Phase_Relations!B$22*H$7*U1472))/(2*(P1472-R1472))</f>
        <v>1.2792014232819728E-12</v>
      </c>
      <c r="AP1472" s="71">
        <f t="shared" si="738"/>
        <v>8.7696146840187106E-14</v>
      </c>
      <c r="AQ1472" s="72">
        <f t="shared" si="739"/>
        <v>1.2763521772240739E-19</v>
      </c>
      <c r="AR1472" s="72">
        <f t="shared" si="740"/>
        <v>8.750081567800293E-21</v>
      </c>
      <c r="AS1472" s="71">
        <f t="shared" si="712"/>
        <v>5.8789590906307726E-4</v>
      </c>
      <c r="AT1472" s="72">
        <f t="shared" si="713"/>
        <v>2.1667178635720481E-10</v>
      </c>
      <c r="AU1472" s="97">
        <f t="shared" si="741"/>
        <v>1.5436987358919325E-9</v>
      </c>
      <c r="AV1472" s="2"/>
      <c r="AW1472" s="2"/>
      <c r="AX1472" s="2"/>
      <c r="AY1472" s="2"/>
      <c r="AZ1472" s="2"/>
      <c r="BA1472" s="2"/>
      <c r="BC1472" s="10"/>
      <c r="BE1472" s="10"/>
      <c r="BI1472" s="10"/>
    </row>
    <row r="1473" spans="1:61" x14ac:dyDescent="0.2">
      <c r="A1473" s="9">
        <f>Raw_Data!A1471</f>
        <v>40776.480416666665</v>
      </c>
      <c r="B1473" s="10">
        <f>Raw_Data!J1471</f>
        <v>-4.9213922699545909E-3</v>
      </c>
      <c r="C1473" s="10">
        <f>Raw_Data!K1471</f>
        <v>-0.25518193699445035</v>
      </c>
      <c r="D1473" s="10">
        <f>Raw_Data!L1471</f>
        <v>1.1274910141299156E-2</v>
      </c>
      <c r="E1473" s="10">
        <f>Raw_Data!M1471</f>
        <v>1.8432780696080942E-2</v>
      </c>
      <c r="F1473" s="10">
        <f>Raw_Data!N1471</f>
        <v>1.849675452535848E-2</v>
      </c>
      <c r="J1473" s="74">
        <f t="shared" si="714"/>
        <v>419479.99999963213</v>
      </c>
      <c r="K1473" s="69">
        <f t="shared" si="715"/>
        <v>2307.612287792218</v>
      </c>
      <c r="L1473" s="69">
        <f>K1473+$D$8-$B$8*Q1473+Phase_Relations!$C$24*Q1473</f>
        <v>2556.632281594706</v>
      </c>
      <c r="M1473" s="69">
        <f t="shared" si="716"/>
        <v>7.5129370979381521E-2</v>
      </c>
      <c r="N1473" s="69">
        <f t="shared" si="717"/>
        <v>0.19082860228762907</v>
      </c>
      <c r="O1473" s="70">
        <f t="shared" si="718"/>
        <v>33.875398700882506</v>
      </c>
      <c r="P1473" s="70">
        <f t="shared" si="719"/>
        <v>233.6234393164311</v>
      </c>
      <c r="Q1473" s="70">
        <f t="shared" si="720"/>
        <v>55.338247413671198</v>
      </c>
      <c r="R1473" s="111">
        <f t="shared" si="721"/>
        <v>381.64308561152546</v>
      </c>
      <c r="S1473" s="70">
        <f t="shared" si="711"/>
        <v>-148.01964629509436</v>
      </c>
      <c r="T1473" s="113">
        <f t="shared" si="722"/>
        <v>0.6188706290206184</v>
      </c>
      <c r="U1473" s="70">
        <f t="shared" si="723"/>
        <v>1.5719313977123708</v>
      </c>
      <c r="V1473" s="70">
        <f>(L1473/Phase_Relations!C$24)</f>
        <v>525.02464835613353</v>
      </c>
      <c r="W1473" s="70">
        <f t="shared" si="724"/>
        <v>75603.549363283222</v>
      </c>
      <c r="X1473" s="70">
        <f t="shared" si="725"/>
        <v>3620.8596438354034</v>
      </c>
      <c r="Y1473" s="70">
        <f t="shared" si="726"/>
        <v>469.68640094246234</v>
      </c>
      <c r="Z1473" s="70">
        <f t="shared" si="727"/>
        <v>67634.841735714581</v>
      </c>
      <c r="AA1473" s="70">
        <f t="shared" si="728"/>
        <v>3239.2165582238781</v>
      </c>
      <c r="AB1473" s="70">
        <f t="shared" si="729"/>
        <v>10.825557778008864</v>
      </c>
      <c r="AC1473" s="70">
        <f t="shared" si="730"/>
        <v>0.10825557778008864</v>
      </c>
      <c r="AD1473" s="70">
        <f t="shared" si="731"/>
        <v>3337.8963224206072</v>
      </c>
      <c r="AE1473" s="70">
        <f t="shared" si="732"/>
        <v>3.5234728430382845</v>
      </c>
      <c r="AF1473" s="70">
        <f t="shared" si="733"/>
        <v>-4.5696125478024922E-2</v>
      </c>
      <c r="AG1473" s="70">
        <f t="shared" si="734"/>
        <v>-4.0879697324667418E-2</v>
      </c>
      <c r="AH1473" s="70">
        <f>(U1473-Phase_Relations!$B$37)/Phase_Relations!$B$37</f>
        <v>0.98150567637747133</v>
      </c>
      <c r="AI1473" s="70">
        <f>(U1473-Phase_Relations!G$20)/Phase_Relations!G$20</f>
        <v>0.90518468281457953</v>
      </c>
      <c r="AJ1473" s="70">
        <f t="shared" si="735"/>
        <v>0.98135076092313389</v>
      </c>
      <c r="AK1473" s="70">
        <f t="shared" si="736"/>
        <v>0.49533326504107239</v>
      </c>
      <c r="AL1473" s="71">
        <f>(1/(J1474-J1472))*((M1474-M1472)/Phase_Relations!B$22)</f>
        <v>5.4259880322898024E-8</v>
      </c>
      <c r="AM1473" s="71">
        <f t="shared" si="737"/>
        <v>-7.9274975455903229E-2</v>
      </c>
      <c r="AN1473" s="71">
        <f>SUM(AM$27:AM1473)</f>
        <v>697.86456463436423</v>
      </c>
      <c r="AO1473" s="71">
        <f>(1/10000)*((AL1473*Phase_Relations!B$22*H$7*U1473))/(2*(P1473-R1473))</f>
        <v>-5.0951684926202861E-13</v>
      </c>
      <c r="AP1473" s="71">
        <f t="shared" si="738"/>
        <v>3.6861175517411448E-14</v>
      </c>
      <c r="AQ1473" s="72">
        <f t="shared" si="739"/>
        <v>-5.083819702290861E-20</v>
      </c>
      <c r="AR1473" s="72">
        <f t="shared" si="740"/>
        <v>3.6779072294947047E-21</v>
      </c>
      <c r="AS1473" s="71">
        <f t="shared" si="712"/>
        <v>1.0854047687674501E-5</v>
      </c>
      <c r="AT1473" s="72">
        <f t="shared" si="713"/>
        <v>-4.6744518759920351E-9</v>
      </c>
      <c r="AU1473" s="97">
        <f t="shared" si="741"/>
        <v>2.4357246166550667E-9</v>
      </c>
      <c r="AV1473" s="2"/>
      <c r="AW1473" s="2"/>
      <c r="AX1473" s="2"/>
      <c r="AY1473" s="2"/>
      <c r="AZ1473" s="2"/>
      <c r="BA1473" s="2"/>
      <c r="BC1473" s="10"/>
      <c r="BE1473" s="10"/>
      <c r="BI1473" s="10"/>
    </row>
    <row r="1474" spans="1:61" x14ac:dyDescent="0.2">
      <c r="A1474" s="9">
        <f>Raw_Data!A1472</f>
        <v>40776.483888888892</v>
      </c>
      <c r="B1474" s="10">
        <f>Raw_Data!J1472</f>
        <v>-4.9226274344819103E-3</v>
      </c>
      <c r="C1474" s="10">
        <f>Raw_Data!K1472</f>
        <v>-0.25542896989991082</v>
      </c>
      <c r="D1474" s="10">
        <f>Raw_Data!L1472</f>
        <v>1.1420267628316657E-2</v>
      </c>
      <c r="E1474" s="10">
        <f>Raw_Data!M1472</f>
        <v>1.8428849547441142E-2</v>
      </c>
      <c r="F1474" s="10">
        <f>Raw_Data!N1472</f>
        <v>1.8518877975375277E-2</v>
      </c>
      <c r="J1474" s="74">
        <f t="shared" si="714"/>
        <v>419779.99999998137</v>
      </c>
      <c r="K1474" s="69">
        <f t="shared" si="715"/>
        <v>2308.1914492742417</v>
      </c>
      <c r="L1474" s="69">
        <f>K1474+$D$8-$B$8*Q1474+Phase_Relations!$C$24*Q1474</f>
        <v>2557.1592837734579</v>
      </c>
      <c r="M1474" s="69">
        <f t="shared" si="716"/>
        <v>7.5203178401989326E-2</v>
      </c>
      <c r="N1474" s="69">
        <f t="shared" si="717"/>
        <v>0.1910160731410529</v>
      </c>
      <c r="O1474" s="70">
        <f t="shared" si="718"/>
        <v>34.312124383408332</v>
      </c>
      <c r="P1474" s="70">
        <f t="shared" si="719"/>
        <v>236.63534057522986</v>
      </c>
      <c r="Q1474" s="70">
        <f t="shared" si="720"/>
        <v>55.326445457165775</v>
      </c>
      <c r="R1474" s="111">
        <f t="shared" si="721"/>
        <v>381.56169280803982</v>
      </c>
      <c r="S1474" s="70">
        <f t="shared" si="711"/>
        <v>-144.92635223280996</v>
      </c>
      <c r="T1474" s="113">
        <f t="shared" si="722"/>
        <v>0.61879682159801064</v>
      </c>
      <c r="U1474" s="70">
        <f t="shared" si="723"/>
        <v>1.571743926858947</v>
      </c>
      <c r="V1474" s="70">
        <f>(L1474/Phase_Relations!C$24)</f>
        <v>525.13287241931778</v>
      </c>
      <c r="W1474" s="70">
        <f t="shared" si="724"/>
        <v>75619.133628381765</v>
      </c>
      <c r="X1474" s="70">
        <f t="shared" si="725"/>
        <v>3621.6060166849502</v>
      </c>
      <c r="Y1474" s="70">
        <f t="shared" si="726"/>
        <v>469.80642696215199</v>
      </c>
      <c r="Z1474" s="70">
        <f t="shared" si="727"/>
        <v>67652.125482549891</v>
      </c>
      <c r="AA1474" s="70">
        <f t="shared" si="728"/>
        <v>3240.0443238769103</v>
      </c>
      <c r="AB1474" s="70">
        <f t="shared" si="729"/>
        <v>10.836192853312587</v>
      </c>
      <c r="AC1474" s="70">
        <f t="shared" si="730"/>
        <v>0.10836192853312587</v>
      </c>
      <c r="AD1474" s="70">
        <f t="shared" si="731"/>
        <v>3336.6618920321171</v>
      </c>
      <c r="AE1474" s="70">
        <f t="shared" si="732"/>
        <v>3.5233122013014375</v>
      </c>
      <c r="AF1474" s="70">
        <f t="shared" si="733"/>
        <v>-4.472974371517139E-2</v>
      </c>
      <c r="AG1474" s="70">
        <f t="shared" si="734"/>
        <v>-4.0017150282257594E-2</v>
      </c>
      <c r="AH1474" s="70">
        <f>(U1474-Phase_Relations!$B$37)/Phase_Relations!$B$37</f>
        <v>0.9812693590924072</v>
      </c>
      <c r="AI1474" s="70">
        <f>(U1474-Phase_Relations!G$20)/Phase_Relations!G$20</f>
        <v>0.90495746768360319</v>
      </c>
      <c r="AJ1474" s="70">
        <f t="shared" si="735"/>
        <v>0.98135854106381459</v>
      </c>
      <c r="AK1474" s="70">
        <f t="shared" si="736"/>
        <v>0.4952730705641728</v>
      </c>
      <c r="AL1474" s="71">
        <f>(1/(J1475-J1473))*((M1475-M1473)/Phase_Relations!B$22)</f>
        <v>1.870513269258805E-8</v>
      </c>
      <c r="AM1474" s="71">
        <f t="shared" si="737"/>
        <v>0.35492214614895445</v>
      </c>
      <c r="AN1474" s="71">
        <f>SUM(AM$27:AM1474)</f>
        <v>698.21948678051319</v>
      </c>
      <c r="AO1474" s="71">
        <f>(1/10000)*((AL1474*Phase_Relations!B$22*H$7*U1474))/(2*(P1474-R1474))</f>
        <v>-1.7937450488625162E-13</v>
      </c>
      <c r="AP1474" s="71">
        <f t="shared" si="738"/>
        <v>1.6167751168085686E-13</v>
      </c>
      <c r="AQ1474" s="72">
        <f t="shared" si="739"/>
        <v>-1.7897497273155507E-20</v>
      </c>
      <c r="AR1474" s="72">
        <f t="shared" si="740"/>
        <v>1.6131739715594826E-20</v>
      </c>
      <c r="AS1474" s="71">
        <f t="shared" si="712"/>
        <v>-9.6612554081350384E-5</v>
      </c>
      <c r="AT1474" s="72">
        <f t="shared" si="713"/>
        <v>1.8488046295374825E-10</v>
      </c>
      <c r="AU1474" s="97">
        <f t="shared" si="741"/>
        <v>1.1847548371167951E-9</v>
      </c>
      <c r="AV1474" s="2"/>
      <c r="AW1474" s="2"/>
      <c r="AX1474" s="2"/>
      <c r="AY1474" s="2"/>
      <c r="AZ1474" s="2"/>
      <c r="BA1474" s="2"/>
      <c r="BC1474" s="10"/>
      <c r="BE1474" s="10"/>
      <c r="BI1474" s="10"/>
    </row>
    <row r="1475" spans="1:61" x14ac:dyDescent="0.2">
      <c r="A1475" s="9">
        <f>Raw_Data!A1473</f>
        <v>40776.487361111111</v>
      </c>
      <c r="B1475" s="10">
        <f>Raw_Data!J1473</f>
        <v>-4.9232450167455708E-3</v>
      </c>
      <c r="C1475" s="10">
        <f>Raw_Data!K1473</f>
        <v>-0.25524963351181018</v>
      </c>
      <c r="D1475" s="10">
        <f>Raw_Data!L1473</f>
        <v>1.1492049689884857E-2</v>
      </c>
      <c r="E1475" s="10">
        <f>Raw_Data!M1473</f>
        <v>1.7956862302440642E-2</v>
      </c>
      <c r="F1475" s="10">
        <f>Raw_Data!N1473</f>
        <v>1.8042859259103379E-2</v>
      </c>
      <c r="J1475" s="74">
        <f t="shared" si="714"/>
        <v>420079.99999970198</v>
      </c>
      <c r="K1475" s="69">
        <f t="shared" si="715"/>
        <v>2308.481030015254</v>
      </c>
      <c r="L1475" s="69">
        <f>K1475+$D$8-$B$8*Q1475+Phase_Relations!$C$24*Q1475</f>
        <v>2551.1864389212897</v>
      </c>
      <c r="M1475" s="69">
        <f t="shared" si="716"/>
        <v>7.5149134822586811E-2</v>
      </c>
      <c r="N1475" s="69">
        <f t="shared" si="717"/>
        <v>0.1908788024493705</v>
      </c>
      <c r="O1475" s="70">
        <f t="shared" si="718"/>
        <v>34.527793149253931</v>
      </c>
      <c r="P1475" s="70">
        <f t="shared" si="719"/>
        <v>238.12271137416505</v>
      </c>
      <c r="Q1475" s="70">
        <f t="shared" si="720"/>
        <v>53.909461911894823</v>
      </c>
      <c r="R1475" s="111">
        <f t="shared" si="721"/>
        <v>371.78939249582635</v>
      </c>
      <c r="S1475" s="70">
        <f t="shared" si="711"/>
        <v>-133.6666811216613</v>
      </c>
      <c r="T1475" s="113">
        <f t="shared" si="722"/>
        <v>0.61885086517741317</v>
      </c>
      <c r="U1475" s="70">
        <f t="shared" si="723"/>
        <v>1.5718811975506295</v>
      </c>
      <c r="V1475" s="70">
        <f>(L1475/Phase_Relations!C$24)</f>
        <v>523.9063015155665</v>
      </c>
      <c r="W1475" s="70">
        <f t="shared" si="724"/>
        <v>75442.50741824157</v>
      </c>
      <c r="X1475" s="70">
        <f t="shared" si="725"/>
        <v>3613.146907003907</v>
      </c>
      <c r="Y1475" s="70">
        <f t="shared" si="726"/>
        <v>469.99683960367167</v>
      </c>
      <c r="Z1475" s="70">
        <f t="shared" si="727"/>
        <v>67679.544902928727</v>
      </c>
      <c r="AA1475" s="70">
        <f t="shared" si="728"/>
        <v>3241.3575145080808</v>
      </c>
      <c r="AB1475" s="70">
        <f t="shared" si="729"/>
        <v>10.828405594032676</v>
      </c>
      <c r="AC1475" s="70">
        <f t="shared" si="730"/>
        <v>0.10828405594032675</v>
      </c>
      <c r="AD1475" s="70">
        <f t="shared" si="731"/>
        <v>3330.4686352558547</v>
      </c>
      <c r="AE1475" s="70">
        <f t="shared" si="732"/>
        <v>3.5225053480365798</v>
      </c>
      <c r="AF1475" s="70">
        <f t="shared" si="733"/>
        <v>-4.1237870405649156E-2</v>
      </c>
      <c r="AG1475" s="70">
        <f t="shared" si="734"/>
        <v>-3.6994532622671675E-2</v>
      </c>
      <c r="AH1475" s="70">
        <f>(U1475-Phase_Relations!$B$37)/Phase_Relations!$B$37</f>
        <v>0.98144239632238106</v>
      </c>
      <c r="AI1475" s="70">
        <f>(U1475-Phase_Relations!G$20)/Phase_Relations!G$20</f>
        <v>0.90512384009627544</v>
      </c>
      <c r="AJ1475" s="70">
        <f t="shared" si="735"/>
        <v>0.98140454452612913</v>
      </c>
      <c r="AK1475" s="70">
        <f t="shared" si="736"/>
        <v>0.49531714782320635</v>
      </c>
      <c r="AL1475" s="71">
        <f>(1/(J1476-J1474))*((M1476-M1474)/Phase_Relations!B$22)</f>
        <v>-6.1565905724997532E-8</v>
      </c>
      <c r="AM1475" s="71">
        <f t="shared" si="737"/>
        <v>-0.2595933703450457</v>
      </c>
      <c r="AN1475" s="71">
        <f>SUM(AM$27:AM1475)</f>
        <v>697.95989341016809</v>
      </c>
      <c r="AO1475" s="71">
        <f>(1/10000)*((AL1475*Phase_Relations!B$22*H$7*U1475))/(2*(P1475-R1475))</f>
        <v>6.4018032026687374E-13</v>
      </c>
      <c r="AP1475" s="71">
        <f t="shared" si="738"/>
        <v>2.6631300113802454E-13</v>
      </c>
      <c r="AQ1475" s="72">
        <f t="shared" si="739"/>
        <v>6.3875440623905392E-20</v>
      </c>
      <c r="AR1475" s="72">
        <f t="shared" si="740"/>
        <v>2.657198253841132E-20</v>
      </c>
      <c r="AS1475" s="71">
        <f t="shared" si="712"/>
        <v>1.4101877722482377E-5</v>
      </c>
      <c r="AT1475" s="72">
        <f t="shared" si="713"/>
        <v>4.5205288252361083E-9</v>
      </c>
      <c r="AU1475" s="97">
        <f t="shared" si="741"/>
        <v>1.2410007520175082E-9</v>
      </c>
      <c r="AV1475" s="2"/>
      <c r="AW1475" s="2"/>
      <c r="AX1475" s="2"/>
      <c r="AY1475" s="2"/>
      <c r="AZ1475" s="2"/>
      <c r="BA1475" s="2"/>
      <c r="BC1475" s="10"/>
      <c r="BE1475" s="10"/>
      <c r="BI1475" s="10"/>
    </row>
    <row r="1476" spans="1:61" x14ac:dyDescent="0.2">
      <c r="A1476" s="9">
        <f>Raw_Data!A1474</f>
        <v>40776.490833333337</v>
      </c>
      <c r="B1476" s="10">
        <f>Raw_Data!J1474</f>
        <v>-4.9219148395623002E-3</v>
      </c>
      <c r="C1476" s="10">
        <f>Raw_Data!K1474</f>
        <v>-0.25521162844943035</v>
      </c>
      <c r="D1476" s="10">
        <f>Raw_Data!L1474</f>
        <v>1.1691635650284256E-2</v>
      </c>
      <c r="E1476" s="10">
        <f>Raw_Data!M1474</f>
        <v>1.8454538594292944E-2</v>
      </c>
      <c r="F1476" s="10">
        <f>Raw_Data!N1474</f>
        <v>1.8537953624336276E-2</v>
      </c>
      <c r="J1476" s="74">
        <f t="shared" si="714"/>
        <v>420380.00000005122</v>
      </c>
      <c r="K1476" s="69">
        <f t="shared" si="715"/>
        <v>2307.8573176499958</v>
      </c>
      <c r="L1476" s="69">
        <f>K1476+$D$8-$B$8*Q1476+Phase_Relations!$C$24*Q1476</f>
        <v>2557.165999801714</v>
      </c>
      <c r="M1476" s="69">
        <f t="shared" si="716"/>
        <v>7.5138127865992721E-2</v>
      </c>
      <c r="N1476" s="69">
        <f t="shared" si="717"/>
        <v>0.19085084477962153</v>
      </c>
      <c r="O1476" s="70">
        <f t="shared" si="718"/>
        <v>35.12744794906142</v>
      </c>
      <c r="P1476" s="70">
        <f t="shared" si="719"/>
        <v>242.25826171766496</v>
      </c>
      <c r="Q1476" s="70">
        <f t="shared" si="720"/>
        <v>55.403568212215355</v>
      </c>
      <c r="R1476" s="111">
        <f t="shared" si="721"/>
        <v>382.0935738773473</v>
      </c>
      <c r="S1476" s="70">
        <f t="shared" si="711"/>
        <v>-139.83531215968233</v>
      </c>
      <c r="T1476" s="113">
        <f t="shared" si="722"/>
        <v>0.61886187213400723</v>
      </c>
      <c r="U1476" s="70">
        <f t="shared" si="723"/>
        <v>1.5719091552203783</v>
      </c>
      <c r="V1476" s="70">
        <f>(L1476/Phase_Relations!C$24)</f>
        <v>525.13425160880809</v>
      </c>
      <c r="W1476" s="70">
        <f t="shared" si="724"/>
        <v>75619.332231668363</v>
      </c>
      <c r="X1476" s="70">
        <f t="shared" si="725"/>
        <v>3621.6155283366074</v>
      </c>
      <c r="Y1476" s="70">
        <f t="shared" si="726"/>
        <v>469.73068339659272</v>
      </c>
      <c r="Z1476" s="70">
        <f t="shared" si="727"/>
        <v>67641.218409109351</v>
      </c>
      <c r="AA1476" s="70">
        <f t="shared" si="728"/>
        <v>3239.5219544592601</v>
      </c>
      <c r="AB1476" s="70">
        <f t="shared" si="729"/>
        <v>10.826819577232383</v>
      </c>
      <c r="AC1476" s="70">
        <f t="shared" si="730"/>
        <v>0.10826819577232383</v>
      </c>
      <c r="AD1476" s="70">
        <f t="shared" si="731"/>
        <v>3332.7454958990484</v>
      </c>
      <c r="AE1476" s="70">
        <f t="shared" si="732"/>
        <v>3.5228021501601274</v>
      </c>
      <c r="AF1476" s="70">
        <f t="shared" si="733"/>
        <v>-4.3165415800685197E-2</v>
      </c>
      <c r="AG1476" s="70">
        <f t="shared" si="734"/>
        <v>-3.8611307872293138E-2</v>
      </c>
      <c r="AH1476" s="70">
        <f>(U1476-Phase_Relations!$B$37)/Phase_Relations!$B$37</f>
        <v>0.98147763849731706</v>
      </c>
      <c r="AI1476" s="70">
        <f>(U1476-Phase_Relations!G$20)/Phase_Relations!G$20</f>
        <v>0.90515772486010815</v>
      </c>
      <c r="AJ1476" s="70">
        <f t="shared" si="735"/>
        <v>0.98145104164449548</v>
      </c>
      <c r="AK1476" s="70">
        <f t="shared" si="736"/>
        <v>0.49532612401401366</v>
      </c>
      <c r="AL1476" s="71">
        <f>(1/(J1477-J1475))*((M1477-M1475)/Phase_Relations!B$22)</f>
        <v>1.6535251601212852E-8</v>
      </c>
      <c r="AM1476" s="71">
        <f t="shared" si="737"/>
        <v>-5.2839847779785544E-2</v>
      </c>
      <c r="AN1476" s="71">
        <f>SUM(AM$27:AM1476)</f>
        <v>697.90705356238834</v>
      </c>
      <c r="AO1476" s="71">
        <f>(1/10000)*((AL1476*Phase_Relations!B$22*H$7*U1476))/(2*(P1476-R1476))</f>
        <v>-1.6435650099878062E-13</v>
      </c>
      <c r="AP1476" s="71">
        <f t="shared" si="738"/>
        <v>1.5240661655874294E-13</v>
      </c>
      <c r="AQ1476" s="72">
        <f t="shared" si="739"/>
        <v>-1.6399041939189859E-20</v>
      </c>
      <c r="AR1476" s="72">
        <f t="shared" si="740"/>
        <v>1.5206715168360729E-20</v>
      </c>
      <c r="AS1476" s="71">
        <f t="shared" si="712"/>
        <v>-7.8116864186586449E-6</v>
      </c>
      <c r="AT1476" s="72">
        <f t="shared" si="713"/>
        <v>2.0951057740178774E-9</v>
      </c>
      <c r="AU1476" s="97">
        <f t="shared" si="741"/>
        <v>1.5826599061869716E-9</v>
      </c>
      <c r="AV1476" s="2"/>
      <c r="AW1476" s="2"/>
      <c r="AX1476" s="2"/>
      <c r="AY1476" s="2"/>
      <c r="AZ1476" s="2"/>
      <c r="BA1476" s="2"/>
      <c r="BC1476" s="10"/>
      <c r="BE1476" s="10"/>
      <c r="BI1476" s="10"/>
    </row>
    <row r="1477" spans="1:61" x14ac:dyDescent="0.2">
      <c r="A1477" s="9">
        <f>Raw_Data!A1475</f>
        <v>40776.494305555556</v>
      </c>
      <c r="B1477" s="10">
        <f>Raw_Data!J1475</f>
        <v>-4.9220929882922105E-3</v>
      </c>
      <c r="C1477" s="10">
        <f>Raw_Data!K1475</f>
        <v>-0.25530664110538037</v>
      </c>
      <c r="D1477" s="10">
        <f>Raw_Data!L1475</f>
        <v>1.1830152226073556E-2</v>
      </c>
      <c r="E1477" s="10">
        <f>Raw_Data!M1475</f>
        <v>1.8417436152145441E-2</v>
      </c>
      <c r="F1477" s="10">
        <f>Raw_Data!N1475</f>
        <v>1.8511228592333277E-2</v>
      </c>
      <c r="J1477" s="74">
        <f t="shared" si="714"/>
        <v>420679.99999977183</v>
      </c>
      <c r="K1477" s="69">
        <f t="shared" si="715"/>
        <v>2307.9408505560609</v>
      </c>
      <c r="L1477" s="69">
        <f>K1477+$D$8-$B$8*Q1477+Phase_Relations!$C$24*Q1477</f>
        <v>2556.7572497367132</v>
      </c>
      <c r="M1477" s="69">
        <f t="shared" si="716"/>
        <v>7.5166605969430686E-2</v>
      </c>
      <c r="N1477" s="69">
        <f t="shared" si="717"/>
        <v>0.19092317916235393</v>
      </c>
      <c r="O1477" s="70">
        <f t="shared" si="718"/>
        <v>35.543620155556972</v>
      </c>
      <c r="P1477" s="70">
        <f t="shared" si="719"/>
        <v>245.12841486591017</v>
      </c>
      <c r="Q1477" s="70">
        <f t="shared" si="720"/>
        <v>55.292180562296288</v>
      </c>
      <c r="R1477" s="111">
        <f t="shared" si="721"/>
        <v>381.32538318825027</v>
      </c>
      <c r="S1477" s="70">
        <f t="shared" si="711"/>
        <v>-136.1969683223401</v>
      </c>
      <c r="T1477" s="113">
        <f t="shared" si="722"/>
        <v>0.61883339403056925</v>
      </c>
      <c r="U1477" s="70">
        <f t="shared" si="723"/>
        <v>1.5718368208376459</v>
      </c>
      <c r="V1477" s="70">
        <f>(L1477/Phase_Relations!C$24)</f>
        <v>525.05031155192648</v>
      </c>
      <c r="W1477" s="70">
        <f t="shared" si="724"/>
        <v>75607.244863477419</v>
      </c>
      <c r="X1477" s="70">
        <f t="shared" si="725"/>
        <v>3621.0366313925965</v>
      </c>
      <c r="Y1477" s="70">
        <f t="shared" si="726"/>
        <v>469.75813098963022</v>
      </c>
      <c r="Z1477" s="70">
        <f t="shared" si="727"/>
        <v>67645.170862506755</v>
      </c>
      <c r="AA1477" s="70">
        <f t="shared" si="728"/>
        <v>3239.7112482043462</v>
      </c>
      <c r="AB1477" s="70">
        <f t="shared" si="729"/>
        <v>10.83092305035025</v>
      </c>
      <c r="AC1477" s="70">
        <f t="shared" si="730"/>
        <v>0.10830923050350251</v>
      </c>
      <c r="AD1477" s="70">
        <f t="shared" si="731"/>
        <v>3330.5092270859063</v>
      </c>
      <c r="AE1477" s="70">
        <f t="shared" si="732"/>
        <v>3.5225106411956824</v>
      </c>
      <c r="AF1477" s="70">
        <f t="shared" si="733"/>
        <v>-4.2039847964175543E-2</v>
      </c>
      <c r="AG1477" s="70">
        <f t="shared" si="734"/>
        <v>-3.7612701054051692E-2</v>
      </c>
      <c r="AH1477" s="70">
        <f>(U1477-Phase_Relations!$B$37)/Phase_Relations!$B$37</f>
        <v>0.98138645704360339</v>
      </c>
      <c r="AI1477" s="70">
        <f>(U1477-Phase_Relations!G$20)/Phase_Relations!G$20</f>
        <v>0.90507005541204999</v>
      </c>
      <c r="AJ1477" s="70">
        <f t="shared" si="735"/>
        <v>0.98145782753563382</v>
      </c>
      <c r="AK1477" s="70">
        <f t="shared" si="736"/>
        <v>0.49530289941918504</v>
      </c>
      <c r="AL1477" s="71">
        <f>(1/(J1478-J1476))*((M1478-M1476)/Phase_Relations!B$22)</f>
        <v>2.0019723856319136E-8</v>
      </c>
      <c r="AM1477" s="71">
        <f t="shared" si="737"/>
        <v>0.13671243316638673</v>
      </c>
      <c r="AN1477" s="71">
        <f>SUM(AM$27:AM1477)</f>
        <v>698.04376599555474</v>
      </c>
      <c r="AO1477" s="71">
        <f>(1/10000)*((AL1477*Phase_Relations!B$22*H$7*U1477))/(2*(P1477-R1477))</f>
        <v>-2.0429775417800664E-13</v>
      </c>
      <c r="AP1477" s="71">
        <f t="shared" si="738"/>
        <v>4.1385771510838786E-14</v>
      </c>
      <c r="AQ1477" s="72">
        <f t="shared" si="739"/>
        <v>-2.0384270889730653E-20</v>
      </c>
      <c r="AR1477" s="72">
        <f t="shared" si="740"/>
        <v>4.1293590370180103E-21</v>
      </c>
      <c r="AS1477" s="71">
        <f t="shared" si="712"/>
        <v>-2.0577534057303741E-5</v>
      </c>
      <c r="AT1477" s="72">
        <f t="shared" si="713"/>
        <v>9.8863078858884821E-10</v>
      </c>
      <c r="AU1477" s="97">
        <f t="shared" si="741"/>
        <v>1.5439620131649123E-9</v>
      </c>
      <c r="AV1477" s="2"/>
      <c r="AW1477" s="2"/>
      <c r="AX1477" s="2"/>
      <c r="AY1477" s="2"/>
      <c r="AZ1477" s="2"/>
      <c r="BA1477" s="2"/>
      <c r="BC1477" s="10"/>
      <c r="BE1477" s="10"/>
      <c r="BI1477" s="10"/>
    </row>
    <row r="1478" spans="1:61" x14ac:dyDescent="0.2">
      <c r="A1478" s="9">
        <f>Raw_Data!A1476</f>
        <v>40776.497777777775</v>
      </c>
      <c r="B1478" s="10">
        <f>Raw_Data!J1476</f>
        <v>-4.9227224471378606E-3</v>
      </c>
      <c r="C1478" s="10">
        <f>Raw_Data!K1476</f>
        <v>-0.25528288794139087</v>
      </c>
      <c r="D1478" s="10">
        <f>Raw_Data!L1476</f>
        <v>1.1962504855808256E-2</v>
      </c>
      <c r="E1478" s="10">
        <f>Raw_Data!M1476</f>
        <v>1.8424217680463744E-2</v>
      </c>
      <c r="F1478" s="10">
        <f>Raw_Data!N1476</f>
        <v>1.8505874024203877E-2</v>
      </c>
      <c r="J1478" s="74">
        <f t="shared" si="714"/>
        <v>420979.99999949243</v>
      </c>
      <c r="K1478" s="69">
        <f t="shared" si="715"/>
        <v>2308.2360001574757</v>
      </c>
      <c r="L1478" s="69">
        <f>K1478+$D$8-$B$8*Q1478+Phase_Relations!$C$24*Q1478</f>
        <v>2557.1423780757978</v>
      </c>
      <c r="M1478" s="69">
        <f t="shared" si="716"/>
        <v>7.5159280706199608E-2</v>
      </c>
      <c r="N1478" s="69">
        <f t="shared" si="717"/>
        <v>0.190904572993747</v>
      </c>
      <c r="O1478" s="70">
        <f t="shared" si="718"/>
        <v>35.941272823754346</v>
      </c>
      <c r="P1478" s="70">
        <f t="shared" si="719"/>
        <v>247.87084706037479</v>
      </c>
      <c r="Q1478" s="70">
        <f t="shared" si="720"/>
        <v>55.312539828654884</v>
      </c>
      <c r="R1478" s="111">
        <f t="shared" si="721"/>
        <v>381.46579192175784</v>
      </c>
      <c r="S1478" s="70">
        <f t="shared" si="711"/>
        <v>-133.59494486138306</v>
      </c>
      <c r="T1478" s="113">
        <f t="shared" si="722"/>
        <v>0.61884071929380036</v>
      </c>
      <c r="U1478" s="70">
        <f t="shared" si="723"/>
        <v>1.571855427006253</v>
      </c>
      <c r="V1478" s="70">
        <f>(L1478/Phase_Relations!C$24)</f>
        <v>525.12940070066929</v>
      </c>
      <c r="W1478" s="70">
        <f t="shared" si="724"/>
        <v>75618.633700896375</v>
      </c>
      <c r="X1478" s="70">
        <f t="shared" si="725"/>
        <v>3621.5820737977192</v>
      </c>
      <c r="Y1478" s="70">
        <f t="shared" si="726"/>
        <v>469.81686087201439</v>
      </c>
      <c r="Z1478" s="70">
        <f t="shared" si="727"/>
        <v>67653.627965570078</v>
      </c>
      <c r="AA1478" s="70">
        <f t="shared" si="728"/>
        <v>3240.1162818759612</v>
      </c>
      <c r="AB1478" s="70">
        <f t="shared" si="729"/>
        <v>10.829867536916371</v>
      </c>
      <c r="AC1478" s="70">
        <f t="shared" si="730"/>
        <v>0.10829867536916371</v>
      </c>
      <c r="AD1478" s="70">
        <f t="shared" si="731"/>
        <v>3329.1795784502165</v>
      </c>
      <c r="AE1478" s="70">
        <f t="shared" si="732"/>
        <v>3.5223372219594737</v>
      </c>
      <c r="AF1478" s="70">
        <f t="shared" si="733"/>
        <v>-4.1231527895669938E-2</v>
      </c>
      <c r="AG1478" s="70">
        <f t="shared" si="734"/>
        <v>-3.6888559237121102E-2</v>
      </c>
      <c r="AH1478" s="70">
        <f>(U1478-Phase_Relations!$B$37)/Phase_Relations!$B$37</f>
        <v>0.98140991113884213</v>
      </c>
      <c r="AI1478" s="70">
        <f>(U1478-Phase_Relations!G$20)/Phase_Relations!G$20</f>
        <v>0.90509260613372133</v>
      </c>
      <c r="AJ1478" s="70">
        <f t="shared" si="735"/>
        <v>0.98146152341267134</v>
      </c>
      <c r="AK1478" s="70">
        <f t="shared" si="736"/>
        <v>0.49530887355598396</v>
      </c>
      <c r="AL1478" s="71">
        <f>(1/(J1479-J1477))*((M1479-M1477)/Phase_Relations!B$22)</f>
        <v>-8.1130120299649629E-8</v>
      </c>
      <c r="AM1478" s="71">
        <f t="shared" si="737"/>
        <v>-3.5146954998516146E-2</v>
      </c>
      <c r="AN1478" s="71">
        <f>SUM(AM$27:AM1478)</f>
        <v>698.00861904055625</v>
      </c>
      <c r="AO1478" s="71">
        <f>(1/10000)*((AL1478*Phase_Relations!B$22*H$7*U1478))/(2*(P1478-R1478))</f>
        <v>8.4405390992798282E-13</v>
      </c>
      <c r="AP1478" s="71">
        <f t="shared" si="738"/>
        <v>9.5105354150266506E-14</v>
      </c>
      <c r="AQ1478" s="72">
        <f t="shared" si="739"/>
        <v>8.4217389538785958E-20</v>
      </c>
      <c r="AR1478" s="72">
        <f t="shared" si="740"/>
        <v>9.4893519993060461E-21</v>
      </c>
      <c r="AS1478" s="71">
        <f t="shared" si="712"/>
        <v>8.9025126984744147E-6</v>
      </c>
      <c r="AT1478" s="72">
        <f t="shared" si="713"/>
        <v>9.4410750990869555E-9</v>
      </c>
      <c r="AU1478" s="97">
        <f t="shared" si="741"/>
        <v>2.2866822309983053E-9</v>
      </c>
      <c r="AV1478" s="2"/>
      <c r="AW1478" s="2"/>
      <c r="AX1478" s="2"/>
      <c r="AY1478" s="2"/>
      <c r="AZ1478" s="2"/>
      <c r="BA1478" s="2"/>
      <c r="BC1478" s="10"/>
      <c r="BE1478" s="10"/>
      <c r="BI1478" s="10"/>
    </row>
    <row r="1479" spans="1:61" x14ac:dyDescent="0.2">
      <c r="A1479" s="9">
        <f>Raw_Data!A1477</f>
        <v>40776.501250000001</v>
      </c>
      <c r="B1479" s="10">
        <f>Raw_Data!J1477</f>
        <v>-4.9213328870446301E-3</v>
      </c>
      <c r="C1479" s="10">
        <f>Raw_Data!K1477</f>
        <v>-0.25502041547934073</v>
      </c>
      <c r="D1479" s="10">
        <f>Raw_Data!L1477</f>
        <v>1.2087885931912757E-2</v>
      </c>
      <c r="E1479" s="10">
        <f>Raw_Data!M1477</f>
        <v>1.8448172746344443E-2</v>
      </c>
      <c r="F1479" s="10">
        <f>Raw_Data!N1477</f>
        <v>1.8551148810083778E-2</v>
      </c>
      <c r="J1479" s="74">
        <f t="shared" si="714"/>
        <v>421279.99999984168</v>
      </c>
      <c r="K1479" s="69">
        <f t="shared" si="715"/>
        <v>2307.5844434902006</v>
      </c>
      <c r="L1479" s="69">
        <f>K1479+$D$8-$B$8*Q1479+Phase_Relations!$C$24*Q1479</f>
        <v>2556.8086622384317</v>
      </c>
      <c r="M1479" s="69">
        <f t="shared" si="716"/>
        <v>7.5080883884312097E-2</v>
      </c>
      <c r="N1479" s="69">
        <f t="shared" si="717"/>
        <v>0.19070544506615272</v>
      </c>
      <c r="O1479" s="70">
        <f t="shared" si="718"/>
        <v>36.317979501622048</v>
      </c>
      <c r="P1479" s="70">
        <f t="shared" si="719"/>
        <v>250.46882414911758</v>
      </c>
      <c r="Q1479" s="70">
        <f t="shared" si="720"/>
        <v>55.384456886877068</v>
      </c>
      <c r="R1479" s="111">
        <f t="shared" si="721"/>
        <v>381.96177163363495</v>
      </c>
      <c r="S1479" s="70">
        <f t="shared" si="711"/>
        <v>-131.49294748451737</v>
      </c>
      <c r="T1479" s="113">
        <f t="shared" si="722"/>
        <v>0.61891911611568784</v>
      </c>
      <c r="U1479" s="70">
        <f t="shared" si="723"/>
        <v>1.5720545549338472</v>
      </c>
      <c r="V1479" s="70">
        <f>(L1479/Phase_Relations!C$24)</f>
        <v>525.06086951555312</v>
      </c>
      <c r="W1479" s="70">
        <f t="shared" si="724"/>
        <v>75608.765210239653</v>
      </c>
      <c r="X1479" s="70">
        <f t="shared" si="725"/>
        <v>3621.1094449348493</v>
      </c>
      <c r="Y1479" s="70">
        <f t="shared" si="726"/>
        <v>469.67641262867608</v>
      </c>
      <c r="Z1479" s="70">
        <f t="shared" si="727"/>
        <v>67633.403418529357</v>
      </c>
      <c r="AA1479" s="70">
        <f t="shared" si="728"/>
        <v>3239.1476733012141</v>
      </c>
      <c r="AB1479" s="70">
        <f t="shared" si="729"/>
        <v>10.818571164886471</v>
      </c>
      <c r="AC1479" s="70">
        <f t="shared" si="730"/>
        <v>0.10818571164886472</v>
      </c>
      <c r="AD1479" s="70">
        <f t="shared" si="731"/>
        <v>3326.8096382908925</v>
      </c>
      <c r="AE1479" s="70">
        <f t="shared" si="732"/>
        <v>3.5220279510326091</v>
      </c>
      <c r="AF1479" s="70">
        <f t="shared" si="733"/>
        <v>-4.0594922105081067E-2</v>
      </c>
      <c r="AG1479" s="70">
        <f t="shared" si="734"/>
        <v>-3.6312889594775334E-2</v>
      </c>
      <c r="AH1479" s="70">
        <f>(U1479-Phase_Relations!$B$37)/Phase_Relations!$B$37</f>
        <v>0.98166092280476291</v>
      </c>
      <c r="AI1479" s="70">
        <f>(U1479-Phase_Relations!G$20)/Phase_Relations!G$20</f>
        <v>0.90533394966698555</v>
      </c>
      <c r="AJ1479" s="70">
        <f t="shared" si="735"/>
        <v>0.98148784359700258</v>
      </c>
      <c r="AK1479" s="70">
        <f t="shared" si="736"/>
        <v>0.4953728014252608</v>
      </c>
      <c r="AL1479" s="71">
        <f>(1/(J1480-J1478))*((M1480-M1478)/Phase_Relations!B$22)</f>
        <v>-1.3059411649589407E-8</v>
      </c>
      <c r="AM1479" s="71">
        <f t="shared" si="737"/>
        <v>-0.37594265209653377</v>
      </c>
      <c r="AN1479" s="71">
        <f>SUM(AM$27:AM1479)</f>
        <v>697.63267638845969</v>
      </c>
      <c r="AO1479" s="71">
        <f>(1/10000)*((AL1479*Phase_Relations!B$22*H$7*U1479))/(2*(P1479-R1479))</f>
        <v>1.3805567277098437E-13</v>
      </c>
      <c r="AP1479" s="71">
        <f t="shared" si="738"/>
        <v>8.2459739709070035E-14</v>
      </c>
      <c r="AQ1479" s="72">
        <f t="shared" si="739"/>
        <v>1.3774817265860636E-20</v>
      </c>
      <c r="AR1479" s="72">
        <f t="shared" si="740"/>
        <v>8.2276071926948112E-21</v>
      </c>
      <c r="AS1479" s="71">
        <f t="shared" si="712"/>
        <v>5.3454244372266265E-5</v>
      </c>
      <c r="AT1479" s="72">
        <f t="shared" si="713"/>
        <v>2.5717925268721854E-10</v>
      </c>
      <c r="AU1479" s="97">
        <f t="shared" si="741"/>
        <v>2.3902586834805025E-9</v>
      </c>
      <c r="AV1479" s="2"/>
      <c r="AW1479" s="2"/>
      <c r="AX1479" s="2"/>
      <c r="AY1479" s="2"/>
      <c r="AZ1479" s="2"/>
      <c r="BA1479" s="2"/>
      <c r="BC1479" s="10"/>
      <c r="BE1479" s="10"/>
      <c r="BI1479" s="10"/>
    </row>
    <row r="1480" spans="1:61" x14ac:dyDescent="0.2">
      <c r="A1480" s="9">
        <f>Raw_Data!A1478</f>
        <v>40776.50472222222</v>
      </c>
      <c r="B1480" s="10">
        <f>Raw_Data!J1478</f>
        <v>-4.9211903680607101E-3</v>
      </c>
      <c r="C1480" s="10">
        <f>Raw_Data!K1478</f>
        <v>-0.25523538161342074</v>
      </c>
      <c r="D1480" s="10">
        <f>Raw_Data!L1478</f>
        <v>1.2221366836936757E-2</v>
      </c>
      <c r="E1480" s="10">
        <f>Raw_Data!M1478</f>
        <v>1.8404098750566842E-2</v>
      </c>
      <c r="F1480" s="10">
        <f>Raw_Data!N1478</f>
        <v>1.8490969679432978E-2</v>
      </c>
      <c r="J1480" s="74">
        <f t="shared" si="714"/>
        <v>421579.99999956228</v>
      </c>
      <c r="K1480" s="69">
        <f t="shared" si="715"/>
        <v>2307.5176171653525</v>
      </c>
      <c r="L1480" s="69">
        <f>K1480+$D$8-$B$8*Q1480+Phase_Relations!$C$24*Q1480</f>
        <v>2556.1570529092228</v>
      </c>
      <c r="M1480" s="69">
        <f t="shared" si="716"/>
        <v>7.5145482131849045E-2</v>
      </c>
      <c r="N1480" s="69">
        <f t="shared" si="717"/>
        <v>0.19086952461489659</v>
      </c>
      <c r="O1480" s="70">
        <f t="shared" si="718"/>
        <v>36.719022066039471</v>
      </c>
      <c r="P1480" s="70">
        <f t="shared" si="719"/>
        <v>253.23463493820324</v>
      </c>
      <c r="Q1480" s="70">
        <f t="shared" si="720"/>
        <v>55.252139483276174</v>
      </c>
      <c r="R1480" s="111">
        <f t="shared" si="721"/>
        <v>381.04923781569778</v>
      </c>
      <c r="S1480" s="70">
        <f t="shared" si="711"/>
        <v>-127.81460287749454</v>
      </c>
      <c r="T1480" s="113">
        <f t="shared" si="722"/>
        <v>0.61885451786815093</v>
      </c>
      <c r="U1480" s="70">
        <f t="shared" si="723"/>
        <v>1.5718904753851033</v>
      </c>
      <c r="V1480" s="70">
        <f>(L1480/Phase_Relations!C$24)</f>
        <v>524.92705638904431</v>
      </c>
      <c r="W1480" s="70">
        <f t="shared" si="724"/>
        <v>75589.496120022377</v>
      </c>
      <c r="X1480" s="70">
        <f t="shared" si="725"/>
        <v>3620.1865957865125</v>
      </c>
      <c r="Y1480" s="70">
        <f t="shared" si="726"/>
        <v>469.67491690576816</v>
      </c>
      <c r="Z1480" s="70">
        <f t="shared" si="727"/>
        <v>67633.188034430612</v>
      </c>
      <c r="AA1480" s="70">
        <f t="shared" si="728"/>
        <v>3239.1373579708147</v>
      </c>
      <c r="AB1480" s="70">
        <f t="shared" si="729"/>
        <v>10.827879269718876</v>
      </c>
      <c r="AC1480" s="70">
        <f t="shared" si="730"/>
        <v>0.10827879269718876</v>
      </c>
      <c r="AD1480" s="70">
        <f t="shared" si="731"/>
        <v>3324.3470932224777</v>
      </c>
      <c r="AE1480" s="70">
        <f t="shared" si="732"/>
        <v>3.5217063619236195</v>
      </c>
      <c r="AF1480" s="70">
        <f t="shared" si="733"/>
        <v>-3.9459457488880648E-2</v>
      </c>
      <c r="AG1480" s="70">
        <f t="shared" si="734"/>
        <v>-3.5306081467252622E-2</v>
      </c>
      <c r="AH1480" s="70">
        <f>(U1480-Phase_Relations!$B$37)/Phase_Relations!$B$37</f>
        <v>0.98145409154120611</v>
      </c>
      <c r="AI1480" s="70">
        <f>(U1480-Phase_Relations!G$20)/Phase_Relations!G$20</f>
        <v>0.90513508485425598</v>
      </c>
      <c r="AJ1480" s="70">
        <f t="shared" si="735"/>
        <v>0.98148909387928385</v>
      </c>
      <c r="AK1480" s="70">
        <f t="shared" si="736"/>
        <v>0.49532012663377717</v>
      </c>
      <c r="AL1480" s="71">
        <f>(1/(J1481-J1479))*((M1481-M1479)/Phase_Relations!B$22)</f>
        <v>4.3430809749566933E-8</v>
      </c>
      <c r="AM1480" s="71">
        <f t="shared" si="737"/>
        <v>0.30954832056840648</v>
      </c>
      <c r="AN1480" s="71">
        <f>SUM(AM$27:AM1480)</f>
        <v>697.9422247090281</v>
      </c>
      <c r="AO1480" s="71">
        <f>(1/10000)*((AL1480*Phase_Relations!B$22*H$7*U1480))/(2*(P1480-R1480))</f>
        <v>-4.7228616789406023E-13</v>
      </c>
      <c r="AP1480" s="71">
        <f t="shared" si="738"/>
        <v>-2.9225273698461653E-14</v>
      </c>
      <c r="AQ1480" s="72">
        <f t="shared" si="739"/>
        <v>-4.7123421510728184E-20</v>
      </c>
      <c r="AR1480" s="72">
        <f t="shared" si="740"/>
        <v>-2.9160178402004961E-21</v>
      </c>
      <c r="AS1480" s="71">
        <f t="shared" si="712"/>
        <v>-4.238406941056816E-5</v>
      </c>
      <c r="AT1480" s="72">
        <f t="shared" si="713"/>
        <v>1.10959998506966E-9</v>
      </c>
      <c r="AU1480" s="97">
        <f t="shared" si="741"/>
        <v>2.3590570306958245E-9</v>
      </c>
      <c r="AV1480" s="2"/>
      <c r="AW1480" s="2"/>
      <c r="AX1480" s="2"/>
      <c r="AY1480" s="2"/>
      <c r="AZ1480" s="2"/>
      <c r="BA1480" s="2"/>
      <c r="BC1480" s="10"/>
      <c r="BE1480" s="10"/>
      <c r="BI1480" s="10"/>
    </row>
    <row r="1481" spans="1:61" x14ac:dyDescent="0.2">
      <c r="A1481" s="9">
        <f>Raw_Data!A1479</f>
        <v>40776.508194444446</v>
      </c>
      <c r="B1481" s="10">
        <f>Raw_Data!J1479</f>
        <v>-4.9217248142504107E-3</v>
      </c>
      <c r="C1481" s="10">
        <f>Raw_Data!K1479</f>
        <v>-0.25517362338705052</v>
      </c>
      <c r="D1481" s="10">
        <f>Raw_Data!L1479</f>
        <v>1.2366938102430156E-2</v>
      </c>
      <c r="E1481" s="10">
        <f>Raw_Data!M1479</f>
        <v>1.8389502431296941E-2</v>
      </c>
      <c r="F1481" s="10">
        <f>Raw_Data!N1479</f>
        <v>1.8497507511501678E-2</v>
      </c>
      <c r="J1481" s="74">
        <f t="shared" si="714"/>
        <v>421879.99999991152</v>
      </c>
      <c r="K1481" s="69">
        <f t="shared" si="715"/>
        <v>2307.7682158835332</v>
      </c>
      <c r="L1481" s="69">
        <f>K1481+$D$8-$B$8*Q1481+Phase_Relations!$C$24*Q1481</f>
        <v>2556.2139846070968</v>
      </c>
      <c r="M1481" s="69">
        <f t="shared" si="716"/>
        <v>7.5126772877898831E-2</v>
      </c>
      <c r="N1481" s="69">
        <f t="shared" si="717"/>
        <v>0.19082200310986303</v>
      </c>
      <c r="O1481" s="70">
        <f t="shared" si="718"/>
        <v>37.156390044691292</v>
      </c>
      <c r="P1481" s="70">
        <f t="shared" si="719"/>
        <v>256.25096582545717</v>
      </c>
      <c r="Q1481" s="70">
        <f t="shared" si="720"/>
        <v>55.208318925737707</v>
      </c>
      <c r="R1481" s="111">
        <f t="shared" si="721"/>
        <v>380.74702707405316</v>
      </c>
      <c r="S1481" s="70">
        <f t="shared" si="711"/>
        <v>-124.49606124859599</v>
      </c>
      <c r="T1481" s="113">
        <f t="shared" si="722"/>
        <v>0.61887322712210113</v>
      </c>
      <c r="U1481" s="70">
        <f t="shared" si="723"/>
        <v>1.5719379968901368</v>
      </c>
      <c r="V1481" s="70">
        <f>(L1481/Phase_Relations!C$24)</f>
        <v>524.938747763229</v>
      </c>
      <c r="W1481" s="70">
        <f t="shared" si="724"/>
        <v>75591.179677904976</v>
      </c>
      <c r="X1481" s="70">
        <f t="shared" si="725"/>
        <v>3620.2672259533033</v>
      </c>
      <c r="Y1481" s="70">
        <f t="shared" si="726"/>
        <v>469.73042883749127</v>
      </c>
      <c r="Z1481" s="70">
        <f t="shared" si="727"/>
        <v>67641.181752598743</v>
      </c>
      <c r="AA1481" s="70">
        <f t="shared" si="728"/>
        <v>3239.5201988792501</v>
      </c>
      <c r="AB1481" s="70">
        <f t="shared" si="729"/>
        <v>10.825183411800987</v>
      </c>
      <c r="AC1481" s="70">
        <f t="shared" si="730"/>
        <v>0.10825183411800987</v>
      </c>
      <c r="AD1481" s="70">
        <f t="shared" si="731"/>
        <v>3322.517573044981</v>
      </c>
      <c r="AE1481" s="70">
        <f t="shared" si="732"/>
        <v>3.5214672866369763</v>
      </c>
      <c r="AF1481" s="70">
        <f t="shared" si="733"/>
        <v>-3.8430401295743384E-2</v>
      </c>
      <c r="AG1481" s="70">
        <f t="shared" si="734"/>
        <v>-3.438863859443779E-2</v>
      </c>
      <c r="AH1481" s="70">
        <f>(U1481-Phase_Relations!$B$37)/Phase_Relations!$B$37</f>
        <v>0.98151399500271275</v>
      </c>
      <c r="AI1481" s="70">
        <f>(U1481-Phase_Relations!G$20)/Phase_Relations!G$20</f>
        <v>0.90519268103410566</v>
      </c>
      <c r="AJ1481" s="70">
        <f t="shared" si="735"/>
        <v>0.98148070801128862</v>
      </c>
      <c r="AK1481" s="70">
        <f t="shared" si="736"/>
        <v>0.49533538369047403</v>
      </c>
      <c r="AL1481" s="71">
        <f>(1/(J1482-J1480))*((M1482-M1480)/Phase_Relations!B$22)</f>
        <v>-2.5080383362868422E-8</v>
      </c>
      <c r="AM1481" s="71">
        <f t="shared" si="737"/>
        <v>-8.9595013698478346E-2</v>
      </c>
      <c r="AN1481" s="71">
        <f>SUM(AM$27:AM1481)</f>
        <v>697.8526296953296</v>
      </c>
      <c r="AO1481" s="71">
        <f>(1/10000)*((AL1481*Phase_Relations!B$22*H$7*U1481))/(2*(P1481-R1481))</f>
        <v>2.8001381785083591E-13</v>
      </c>
      <c r="AP1481" s="71">
        <f t="shared" si="738"/>
        <v>-4.447062114458196E-14</v>
      </c>
      <c r="AQ1481" s="72">
        <f t="shared" si="739"/>
        <v>2.7939012540322918E-20</v>
      </c>
      <c r="AR1481" s="72">
        <f t="shared" si="740"/>
        <v>-4.4371568923655374E-21</v>
      </c>
      <c r="AS1481" s="71">
        <f t="shared" si="712"/>
        <v>1.6524590293796993E-5</v>
      </c>
      <c r="AT1481" s="72">
        <f t="shared" si="713"/>
        <v>1.687378963864132E-9</v>
      </c>
      <c r="AU1481" s="97">
        <f t="shared" si="741"/>
        <v>2.4046531434684431E-9</v>
      </c>
      <c r="AV1481" s="2"/>
      <c r="AW1481" s="2"/>
      <c r="AX1481" s="2"/>
      <c r="AY1481" s="2"/>
      <c r="AZ1481" s="2"/>
      <c r="BA1481" s="2"/>
      <c r="BC1481" s="10"/>
      <c r="BE1481" s="10"/>
      <c r="BI1481" s="10"/>
    </row>
    <row r="1482" spans="1:61" x14ac:dyDescent="0.2">
      <c r="A1482" s="9">
        <f>Raw_Data!A1480</f>
        <v>40776.511666666665</v>
      </c>
      <c r="B1482" s="10">
        <f>Raw_Data!J1480</f>
        <v>-4.9227105705558606E-3</v>
      </c>
      <c r="C1482" s="10">
        <f>Raw_Data!K1480</f>
        <v>-0.25514868256487055</v>
      </c>
      <c r="D1482" s="10">
        <f>Raw_Data!L1480</f>
        <v>1.2495727757566756E-2</v>
      </c>
      <c r="E1482" s="10">
        <f>Raw_Data!M1480</f>
        <v>1.8414538266139042E-2</v>
      </c>
      <c r="F1482" s="10">
        <f>Raw_Data!N1480</f>
        <v>1.8487754548123077E-2</v>
      </c>
      <c r="J1482" s="74">
        <f t="shared" si="714"/>
        <v>422179.99999963213</v>
      </c>
      <c r="K1482" s="69">
        <f t="shared" si="715"/>
        <v>2308.2304312970682</v>
      </c>
      <c r="L1482" s="69">
        <f>K1482+$D$8-$B$8*Q1482+Phase_Relations!$C$24*Q1482</f>
        <v>2557.0083807194169</v>
      </c>
      <c r="M1482" s="69">
        <f t="shared" si="716"/>
        <v>7.5118982198784753E-2</v>
      </c>
      <c r="N1482" s="69">
        <f t="shared" si="717"/>
        <v>0.19080221478491327</v>
      </c>
      <c r="O1482" s="70">
        <f t="shared" si="718"/>
        <v>37.543337777455996</v>
      </c>
      <c r="P1482" s="70">
        <f t="shared" si="719"/>
        <v>258.91957087900687</v>
      </c>
      <c r="Q1482" s="70">
        <f t="shared" si="720"/>
        <v>55.283480630612466</v>
      </c>
      <c r="R1482" s="111">
        <f t="shared" si="721"/>
        <v>381.26538365939632</v>
      </c>
      <c r="S1482" s="70">
        <f t="shared" si="711"/>
        <v>-122.34581278038945</v>
      </c>
      <c r="T1482" s="113">
        <f t="shared" si="722"/>
        <v>0.61888101780121518</v>
      </c>
      <c r="U1482" s="70">
        <f t="shared" si="723"/>
        <v>1.5719577852150866</v>
      </c>
      <c r="V1482" s="70">
        <f>(L1482/Phase_Relations!C$24)</f>
        <v>525.10188328433185</v>
      </c>
      <c r="W1482" s="70">
        <f t="shared" si="724"/>
        <v>75614.671192943788</v>
      </c>
      <c r="X1482" s="70">
        <f t="shared" si="725"/>
        <v>3621.3922985126333</v>
      </c>
      <c r="Y1482" s="70">
        <f t="shared" si="726"/>
        <v>469.81840265371937</v>
      </c>
      <c r="Z1482" s="70">
        <f t="shared" si="727"/>
        <v>67653.849982135594</v>
      </c>
      <c r="AA1482" s="70">
        <f t="shared" si="728"/>
        <v>3240.1269148532369</v>
      </c>
      <c r="AB1482" s="70">
        <f t="shared" si="729"/>
        <v>10.824060835559768</v>
      </c>
      <c r="AC1482" s="70">
        <f t="shared" si="730"/>
        <v>0.10824060835559768</v>
      </c>
      <c r="AD1482" s="70">
        <f t="shared" si="731"/>
        <v>3321.6907900401634</v>
      </c>
      <c r="AE1482" s="70">
        <f t="shared" si="732"/>
        <v>3.5213592023389069</v>
      </c>
      <c r="AF1482" s="70">
        <f t="shared" si="733"/>
        <v>-3.7759574237520618E-2</v>
      </c>
      <c r="AG1482" s="70">
        <f t="shared" si="734"/>
        <v>-3.3784192016600614E-2</v>
      </c>
      <c r="AH1482" s="70">
        <f>(U1482-Phase_Relations!$B$37)/Phase_Relations!$B$37</f>
        <v>0.98153893927080937</v>
      </c>
      <c r="AI1482" s="70">
        <f>(U1482-Phase_Relations!G$20)/Phase_Relations!G$20</f>
        <v>0.90521666453214367</v>
      </c>
      <c r="AJ1482" s="70">
        <f t="shared" si="735"/>
        <v>0.9814788687682392</v>
      </c>
      <c r="AK1482" s="70">
        <f t="shared" si="736"/>
        <v>0.49534173657571823</v>
      </c>
      <c r="AL1482" s="71">
        <f>(1/(J1483-J1481))*((M1483-M1481)/Phase_Relations!B$22)</f>
        <v>2.2921013539457988E-9</v>
      </c>
      <c r="AM1482" s="71">
        <f t="shared" si="737"/>
        <v>-3.7293152250548238E-2</v>
      </c>
      <c r="AN1482" s="71">
        <f>SUM(AM$27:AM1482)</f>
        <v>697.81533654307907</v>
      </c>
      <c r="AO1482" s="71">
        <f>(1/10000)*((AL1482*Phase_Relations!B$22*H$7*U1482))/(2*(P1482-R1482))</f>
        <v>-2.6040605507179202E-14</v>
      </c>
      <c r="AP1482" s="71">
        <f t="shared" si="738"/>
        <v>1.1949030191407577E-13</v>
      </c>
      <c r="AQ1482" s="72">
        <f t="shared" si="739"/>
        <v>-2.5982603623162945E-21</v>
      </c>
      <c r="AR1482" s="72">
        <f t="shared" si="740"/>
        <v>1.1922415362383049E-20</v>
      </c>
      <c r="AS1482" s="71">
        <f t="shared" si="712"/>
        <v>1.5225868716162052E-5</v>
      </c>
      <c r="AT1482" s="72">
        <f t="shared" si="713"/>
        <v>-1.7030714386339113E-10</v>
      </c>
      <c r="AU1482" s="97">
        <f t="shared" si="741"/>
        <v>2.5993215965693724E-9</v>
      </c>
      <c r="AV1482" s="2"/>
      <c r="AW1482" s="2"/>
      <c r="AX1482" s="2"/>
      <c r="AY1482" s="2"/>
      <c r="AZ1482" s="2"/>
      <c r="BA1482" s="2"/>
      <c r="BC1482" s="10"/>
      <c r="BE1482" s="10"/>
      <c r="BI1482" s="10"/>
    </row>
    <row r="1483" spans="1:61" x14ac:dyDescent="0.2">
      <c r="A1483" s="9">
        <f>Raw_Data!A1481</f>
        <v>40776.515138888892</v>
      </c>
      <c r="B1483" s="10">
        <f>Raw_Data!J1481</f>
        <v>-4.9231381275076308E-3</v>
      </c>
      <c r="C1483" s="10">
        <f>Raw_Data!K1481</f>
        <v>-0.25518312465265058</v>
      </c>
      <c r="D1483" s="10">
        <f>Raw_Data!L1481</f>
        <v>1.2610016106089457E-2</v>
      </c>
      <c r="E1483" s="10">
        <f>Raw_Data!M1481</f>
        <v>1.8392578466033243E-2</v>
      </c>
      <c r="F1483" s="10">
        <f>Raw_Data!N1481</f>
        <v>1.8485125072702478E-2</v>
      </c>
      <c r="J1483" s="74">
        <f t="shared" si="714"/>
        <v>422479.99999998137</v>
      </c>
      <c r="K1483" s="69">
        <f t="shared" si="715"/>
        <v>2308.4309102716179</v>
      </c>
      <c r="L1483" s="69">
        <f>K1483+$D$8-$B$8*Q1483+Phase_Relations!$C$24*Q1483</f>
        <v>2556.9174924681347</v>
      </c>
      <c r="M1483" s="69">
        <f t="shared" si="716"/>
        <v>7.5129194712189692E-2</v>
      </c>
      <c r="N1483" s="69">
        <f t="shared" si="717"/>
        <v>0.19082815456896182</v>
      </c>
      <c r="O1483" s="70">
        <f t="shared" si="718"/>
        <v>37.886716423010839</v>
      </c>
      <c r="P1483" s="70">
        <f t="shared" si="719"/>
        <v>261.28769946904026</v>
      </c>
      <c r="Q1483" s="70">
        <f t="shared" si="720"/>
        <v>55.217553689287335</v>
      </c>
      <c r="R1483" s="111">
        <f t="shared" si="721"/>
        <v>380.81071509853336</v>
      </c>
      <c r="S1483" s="70">
        <f t="shared" si="711"/>
        <v>-119.5230156294931</v>
      </c>
      <c r="T1483" s="113">
        <f t="shared" si="722"/>
        <v>0.61887080528781024</v>
      </c>
      <c r="U1483" s="70">
        <f t="shared" si="723"/>
        <v>1.571931845431038</v>
      </c>
      <c r="V1483" s="70">
        <f>(L1483/Phase_Relations!C$24)</f>
        <v>525.08321866348956</v>
      </c>
      <c r="W1483" s="70">
        <f t="shared" si="724"/>
        <v>75611.9834875425</v>
      </c>
      <c r="X1483" s="70">
        <f t="shared" si="725"/>
        <v>3621.2635769895833</v>
      </c>
      <c r="Y1483" s="70">
        <f t="shared" si="726"/>
        <v>469.86566497420222</v>
      </c>
      <c r="Z1483" s="70">
        <f t="shared" si="727"/>
        <v>67660.655756285123</v>
      </c>
      <c r="AA1483" s="70">
        <f t="shared" si="728"/>
        <v>3240.4528618910499</v>
      </c>
      <c r="AB1483" s="70">
        <f t="shared" si="729"/>
        <v>10.825532379278059</v>
      </c>
      <c r="AC1483" s="70">
        <f t="shared" si="730"/>
        <v>0.10825532379278059</v>
      </c>
      <c r="AD1483" s="70">
        <f t="shared" si="731"/>
        <v>3320.1348723107121</v>
      </c>
      <c r="AE1483" s="70">
        <f t="shared" si="732"/>
        <v>3.5211557262072195</v>
      </c>
      <c r="AF1483" s="70">
        <f t="shared" si="733"/>
        <v>-3.6884664188493198E-2</v>
      </c>
      <c r="AG1483" s="70">
        <f t="shared" si="734"/>
        <v>-3.3005886781888046E-2</v>
      </c>
      <c r="AH1483" s="70">
        <f>(U1483-Phase_Relations!$B$37)/Phase_Relations!$B$37</f>
        <v>0.98150624075138859</v>
      </c>
      <c r="AI1483" s="70">
        <f>(U1483-Phase_Relations!G$20)/Phase_Relations!G$20</f>
        <v>0.9051852254506948</v>
      </c>
      <c r="AJ1483" s="70">
        <f t="shared" si="735"/>
        <v>0.98151676899094953</v>
      </c>
      <c r="AK1483" s="70">
        <f t="shared" si="736"/>
        <v>0.4953334087805854</v>
      </c>
      <c r="AL1483" s="71">
        <f>(1/(J1484-J1482))*((M1484-M1482)/Phase_Relations!B$22)</f>
        <v>2.5211235907696886E-8</v>
      </c>
      <c r="AM1483" s="71">
        <f t="shared" si="737"/>
        <v>4.8868684157093077E-2</v>
      </c>
      <c r="AN1483" s="71">
        <f>SUM(AM$27:AM1483)</f>
        <v>697.8642052272362</v>
      </c>
      <c r="AO1483" s="71">
        <f>(1/10000)*((AL1483*Phase_Relations!B$22*H$7*U1483))/(2*(P1483-R1483))</f>
        <v>-2.9318503485701981E-13</v>
      </c>
      <c r="AP1483" s="71">
        <f t="shared" si="738"/>
        <v>1.6981995321844985E-13</v>
      </c>
      <c r="AQ1483" s="72">
        <f t="shared" si="739"/>
        <v>-2.9253200532656626E-20</v>
      </c>
      <c r="AR1483" s="72">
        <f t="shared" si="740"/>
        <v>1.6944170251965149E-20</v>
      </c>
      <c r="AS1483" s="71">
        <f t="shared" si="712"/>
        <v>-1.0605688022628683E-5</v>
      </c>
      <c r="AT1483" s="72">
        <f t="shared" si="713"/>
        <v>2.7527503023418982E-9</v>
      </c>
      <c r="AU1483" s="97">
        <f t="shared" si="741"/>
        <v>1.5058041714776648E-9</v>
      </c>
      <c r="AV1483" s="2"/>
      <c r="AW1483" s="2"/>
      <c r="AX1483" s="2"/>
      <c r="AY1483" s="2"/>
      <c r="AZ1483" s="2"/>
      <c r="BA1483" s="2"/>
      <c r="BC1483" s="10"/>
      <c r="BE1483" s="10"/>
      <c r="BI1483" s="10"/>
    </row>
    <row r="1484" spans="1:61" x14ac:dyDescent="0.2">
      <c r="A1484" s="9">
        <f>Raw_Data!A1482</f>
        <v>40776.518611111111</v>
      </c>
      <c r="B1484" s="10">
        <f>Raw_Data!J1482</f>
        <v>-4.9242426496330207E-3</v>
      </c>
      <c r="C1484" s="10">
        <f>Raw_Data!K1482</f>
        <v>-0.25523894458802054</v>
      </c>
      <c r="D1484" s="10">
        <f>Raw_Data!L1482</f>
        <v>1.2747843840123056E-2</v>
      </c>
      <c r="E1484" s="10">
        <f>Raw_Data!M1482</f>
        <v>1.8416046592052242E-2</v>
      </c>
      <c r="F1484" s="10">
        <f>Raw_Data!N1482</f>
        <v>1.8501822241623778E-2</v>
      </c>
      <c r="J1484" s="74">
        <f t="shared" si="714"/>
        <v>422779.99999970198</v>
      </c>
      <c r="K1484" s="69">
        <f t="shared" si="715"/>
        <v>2308.948814289196</v>
      </c>
      <c r="L1484" s="69">
        <f>K1484+$D$8-$B$8*Q1484+Phase_Relations!$C$24*Q1484</f>
        <v>2557.74677649558</v>
      </c>
      <c r="M1484" s="69">
        <f t="shared" si="716"/>
        <v>7.5145620390647927E-2</v>
      </c>
      <c r="N1484" s="69">
        <f t="shared" si="717"/>
        <v>0.19086987579224574</v>
      </c>
      <c r="O1484" s="70">
        <f t="shared" si="718"/>
        <v>38.300819008655878</v>
      </c>
      <c r="P1484" s="70">
        <f t="shared" si="719"/>
        <v>264.14357937004053</v>
      </c>
      <c r="Q1484" s="70">
        <f t="shared" si="720"/>
        <v>55.288008873743074</v>
      </c>
      <c r="R1484" s="111">
        <f t="shared" si="721"/>
        <v>381.29661292236608</v>
      </c>
      <c r="S1484" s="70">
        <f t="shared" si="711"/>
        <v>-117.15303355232555</v>
      </c>
      <c r="T1484" s="113">
        <f t="shared" si="722"/>
        <v>0.61885437960935197</v>
      </c>
      <c r="U1484" s="70">
        <f t="shared" si="723"/>
        <v>1.5718901242077541</v>
      </c>
      <c r="V1484" s="70">
        <f>(L1484/Phase_Relations!C$24)</f>
        <v>525.25351869374072</v>
      </c>
      <c r="W1484" s="70">
        <f t="shared" si="724"/>
        <v>75636.506691898656</v>
      </c>
      <c r="X1484" s="70">
        <f t="shared" si="725"/>
        <v>3622.4380599568326</v>
      </c>
      <c r="Y1484" s="70">
        <f t="shared" si="726"/>
        <v>469.96550981999764</v>
      </c>
      <c r="Z1484" s="70">
        <f t="shared" si="727"/>
        <v>67675.033414079662</v>
      </c>
      <c r="AA1484" s="70">
        <f t="shared" si="728"/>
        <v>3241.1414470344666</v>
      </c>
      <c r="AB1484" s="70">
        <f t="shared" si="729"/>
        <v>10.827899191736023</v>
      </c>
      <c r="AC1484" s="70">
        <f t="shared" si="730"/>
        <v>0.10827899191736023</v>
      </c>
      <c r="AD1484" s="70">
        <f t="shared" si="731"/>
        <v>3319.2434694026833</v>
      </c>
      <c r="AE1484" s="70">
        <f t="shared" si="732"/>
        <v>3.5210391094559181</v>
      </c>
      <c r="AF1484" s="70">
        <f t="shared" si="733"/>
        <v>-3.6145609646106795E-2</v>
      </c>
      <c r="AG1484" s="70">
        <f t="shared" si="734"/>
        <v>-3.2340934920974639E-2</v>
      </c>
      <c r="AH1484" s="70">
        <f>(U1484-Phase_Relations!$B$37)/Phase_Relations!$B$37</f>
        <v>0.9814536488629112</v>
      </c>
      <c r="AI1484" s="70">
        <f>(U1484-Phase_Relations!G$20)/Phase_Relations!G$20</f>
        <v>0.90513465922645331</v>
      </c>
      <c r="AJ1484" s="70">
        <f t="shared" si="735"/>
        <v>0.98152296979052245</v>
      </c>
      <c r="AK1484" s="70">
        <f t="shared" si="736"/>
        <v>0.49532001388280472</v>
      </c>
      <c r="AL1484" s="71">
        <f>(1/(J1485-J1483))*((M1485-M1483)/Phase_Relations!B$22)</f>
        <v>3.0763846795956411E-8</v>
      </c>
      <c r="AM1484" s="71">
        <f t="shared" si="737"/>
        <v>7.8570816861527226E-2</v>
      </c>
      <c r="AN1484" s="71">
        <f>SUM(AM$27:AM1484)</f>
        <v>697.94277604409774</v>
      </c>
      <c r="AO1484" s="71">
        <f>(1/10000)*((AL1484*Phase_Relations!B$22*H$7*U1484))/(2*(P1484-R1484))</f>
        <v>-3.649848004009115E-13</v>
      </c>
      <c r="AP1484" s="71">
        <f t="shared" si="738"/>
        <v>1.1995710764175647E-13</v>
      </c>
      <c r="AQ1484" s="72">
        <f t="shared" si="739"/>
        <v>-3.641718467215236E-20</v>
      </c>
      <c r="AR1484" s="72">
        <f t="shared" si="740"/>
        <v>1.1968991960565473E-20</v>
      </c>
      <c r="AS1484" s="71">
        <f t="shared" si="712"/>
        <v>-2.9774828918126467E-5</v>
      </c>
      <c r="AT1484" s="72">
        <f t="shared" si="713"/>
        <v>1.2206449877757247E-9</v>
      </c>
      <c r="AU1484" s="97">
        <f t="shared" si="741"/>
        <v>1.2155878310305996E-9</v>
      </c>
      <c r="AV1484" s="2"/>
      <c r="AW1484" s="2"/>
      <c r="AX1484" s="2"/>
      <c r="AY1484" s="2"/>
      <c r="AZ1484" s="2"/>
      <c r="BA1484" s="2"/>
      <c r="BC1484" s="10"/>
      <c r="BE1484" s="10"/>
      <c r="BI1484" s="10"/>
    </row>
    <row r="1485" spans="1:61" x14ac:dyDescent="0.2">
      <c r="A1485" s="9">
        <f>Raw_Data!A1483</f>
        <v>40776.522083333337</v>
      </c>
      <c r="B1485" s="10">
        <f>Raw_Data!J1483</f>
        <v>-4.9218079503243603E-3</v>
      </c>
      <c r="C1485" s="10">
        <f>Raw_Data!K1483</f>
        <v>-0.25529001389059047</v>
      </c>
      <c r="D1485" s="10">
        <f>Raw_Data!L1483</f>
        <v>1.2886645453880156E-2</v>
      </c>
      <c r="E1485" s="10">
        <f>Raw_Data!M1483</f>
        <v>1.8407032266319241E-2</v>
      </c>
      <c r="F1485" s="10">
        <f>Raw_Data!N1483</f>
        <v>1.8483021492365879E-2</v>
      </c>
      <c r="J1485" s="74">
        <f t="shared" si="714"/>
        <v>423080.00000005122</v>
      </c>
      <c r="K1485" s="69">
        <f t="shared" si="715"/>
        <v>2307.8071979063598</v>
      </c>
      <c r="L1485" s="69">
        <f>K1485+$D$8-$B$8*Q1485+Phase_Relations!$C$24*Q1485</f>
        <v>2556.4855561514637</v>
      </c>
      <c r="M1485" s="69">
        <f t="shared" si="716"/>
        <v>7.5161699792718084E-2</v>
      </c>
      <c r="N1485" s="69">
        <f t="shared" si="717"/>
        <v>0.19091071747350394</v>
      </c>
      <c r="O1485" s="70">
        <f t="shared" si="718"/>
        <v>38.717847609985895</v>
      </c>
      <c r="P1485" s="70">
        <f t="shared" si="719"/>
        <v>267.01963868955789</v>
      </c>
      <c r="Q1485" s="70">
        <f t="shared" si="720"/>
        <v>55.26094638133322</v>
      </c>
      <c r="R1485" s="111">
        <f t="shared" si="721"/>
        <v>381.10997504367737</v>
      </c>
      <c r="S1485" s="70">
        <f t="shared" si="711"/>
        <v>-114.09033635411947</v>
      </c>
      <c r="T1485" s="113">
        <f t="shared" si="722"/>
        <v>0.61883830020728192</v>
      </c>
      <c r="U1485" s="70">
        <f t="shared" si="723"/>
        <v>1.571849282526496</v>
      </c>
      <c r="V1485" s="70">
        <f>(L1485/Phase_Relations!C$24)</f>
        <v>524.99451712654775</v>
      </c>
      <c r="W1485" s="70">
        <f t="shared" si="724"/>
        <v>75599.210466222881</v>
      </c>
      <c r="X1485" s="70">
        <f t="shared" si="725"/>
        <v>3620.6518422520535</v>
      </c>
      <c r="Y1485" s="70">
        <f t="shared" si="726"/>
        <v>469.73357074521454</v>
      </c>
      <c r="Z1485" s="70">
        <f t="shared" si="727"/>
        <v>67641.63418731089</v>
      </c>
      <c r="AA1485" s="70">
        <f t="shared" si="728"/>
        <v>3239.5418672083761</v>
      </c>
      <c r="AB1485" s="70">
        <f t="shared" si="729"/>
        <v>10.83021610846081</v>
      </c>
      <c r="AC1485" s="70">
        <f t="shared" si="730"/>
        <v>0.10830216108460811</v>
      </c>
      <c r="AD1485" s="70">
        <f t="shared" si="731"/>
        <v>3315.6020914444557</v>
      </c>
      <c r="AE1485" s="70">
        <f t="shared" si="732"/>
        <v>3.5205624049122903</v>
      </c>
      <c r="AF1485" s="70">
        <f t="shared" si="733"/>
        <v>-3.5218046572873904E-2</v>
      </c>
      <c r="AG1485" s="70">
        <f t="shared" si="734"/>
        <v>-3.1510993413593459E-2</v>
      </c>
      <c r="AH1485" s="70">
        <f>(U1485-Phase_Relations!$B$37)/Phase_Relations!$B$37</f>
        <v>0.98140216568536076</v>
      </c>
      <c r="AI1485" s="70">
        <f>(U1485-Phase_Relations!G$20)/Phase_Relations!G$20</f>
        <v>0.90508515900928954</v>
      </c>
      <c r="AJ1485" s="70">
        <f t="shared" si="735"/>
        <v>0.98154690241814335</v>
      </c>
      <c r="AK1485" s="70">
        <f t="shared" si="736"/>
        <v>0.49530690067954825</v>
      </c>
      <c r="AL1485" s="71">
        <f>(1/(J1486-J1484))*((M1486-M1484)/Phase_Relations!B$22)</f>
        <v>2.4754426357734033E-8</v>
      </c>
      <c r="AM1485" s="71">
        <f t="shared" si="737"/>
        <v>7.6861923231533472E-2</v>
      </c>
      <c r="AN1485" s="71">
        <f>SUM(AM$27:AM1485)</f>
        <v>698.01963796732923</v>
      </c>
      <c r="AO1485" s="71">
        <f>(1/10000)*((AL1485*Phase_Relations!B$22*H$7*U1485))/(2*(P1485-R1485))</f>
        <v>-3.0156462801386338E-13</v>
      </c>
      <c r="AP1485" s="71">
        <f t="shared" si="738"/>
        <v>1.9223992940069853E-13</v>
      </c>
      <c r="AQ1485" s="72">
        <f t="shared" si="739"/>
        <v>-3.0089293408675236E-20</v>
      </c>
      <c r="AR1485" s="72">
        <f t="shared" si="740"/>
        <v>1.9181174127406993E-20</v>
      </c>
      <c r="AS1485" s="71">
        <f t="shared" si="712"/>
        <v>-7.1353563484715864E-6</v>
      </c>
      <c r="AT1485" s="72">
        <f t="shared" si="713"/>
        <v>4.2085122973893219E-9</v>
      </c>
      <c r="AU1485" s="97">
        <f t="shared" si="741"/>
        <v>1.0171908683810638E-9</v>
      </c>
      <c r="AV1485" s="2"/>
      <c r="AW1485" s="2"/>
      <c r="AX1485" s="2"/>
      <c r="AY1485" s="2"/>
      <c r="AZ1485" s="2"/>
      <c r="BA1485" s="2"/>
      <c r="BC1485" s="10"/>
      <c r="BE1485" s="10"/>
      <c r="BI1485" s="10"/>
    </row>
    <row r="1486" spans="1:61" x14ac:dyDescent="0.2">
      <c r="A1486" s="9">
        <f>Raw_Data!A1484</f>
        <v>40776.525555555556</v>
      </c>
      <c r="B1486" s="10">
        <f>Raw_Data!J1484</f>
        <v>-4.9238507224272305E-3</v>
      </c>
      <c r="C1486" s="10">
        <f>Raw_Data!K1484</f>
        <v>-0.25532564363657073</v>
      </c>
      <c r="D1486" s="10">
        <f>Raw_Data!L1484</f>
        <v>1.3015316343196857E-2</v>
      </c>
      <c r="E1486" s="10">
        <f>Raw_Data!M1484</f>
        <v>1.8470025657212341E-2</v>
      </c>
      <c r="F1486" s="10">
        <f>Raw_Data!N1484</f>
        <v>1.8510176802164977E-2</v>
      </c>
      <c r="J1486" s="74">
        <f t="shared" si="714"/>
        <v>423379.99999977183</v>
      </c>
      <c r="K1486" s="69">
        <f t="shared" si="715"/>
        <v>2308.7650418958588</v>
      </c>
      <c r="L1486" s="69">
        <f>K1486+$D$8-$B$8*Q1486+Phase_Relations!$C$24*Q1486</f>
        <v>2558.2792096411322</v>
      </c>
      <c r="M1486" s="69">
        <f t="shared" si="716"/>
        <v>7.5171775917540554E-2</v>
      </c>
      <c r="N1486" s="69">
        <f t="shared" si="717"/>
        <v>0.19093631083055301</v>
      </c>
      <c r="O1486" s="70">
        <f t="shared" si="718"/>
        <v>39.104438511569626</v>
      </c>
      <c r="P1486" s="70">
        <f t="shared" si="719"/>
        <v>269.68578283841123</v>
      </c>
      <c r="Q1486" s="70">
        <f t="shared" si="720"/>
        <v>55.450062929082833</v>
      </c>
      <c r="R1486" s="111">
        <f t="shared" si="721"/>
        <v>382.41422709712299</v>
      </c>
      <c r="S1486" s="70">
        <f t="shared" si="711"/>
        <v>-112.72844425871176</v>
      </c>
      <c r="T1486" s="113">
        <f t="shared" si="722"/>
        <v>0.61882822408245941</v>
      </c>
      <c r="U1486" s="70">
        <f t="shared" si="723"/>
        <v>1.5718236891694468</v>
      </c>
      <c r="V1486" s="70">
        <f>(L1486/Phase_Relations!C$24)</f>
        <v>525.36285804888735</v>
      </c>
      <c r="W1486" s="70">
        <f t="shared" si="724"/>
        <v>75652.251559039782</v>
      </c>
      <c r="X1486" s="70">
        <f t="shared" si="725"/>
        <v>3623.1921244750852</v>
      </c>
      <c r="Y1486" s="70">
        <f t="shared" si="726"/>
        <v>469.91279511980451</v>
      </c>
      <c r="Z1486" s="70">
        <f t="shared" si="727"/>
        <v>67667.442497251846</v>
      </c>
      <c r="AA1486" s="70">
        <f t="shared" si="728"/>
        <v>3240.7778973779623</v>
      </c>
      <c r="AB1486" s="70">
        <f t="shared" si="729"/>
        <v>10.83166799964561</v>
      </c>
      <c r="AC1486" s="70">
        <f t="shared" si="730"/>
        <v>0.1083166799964561</v>
      </c>
      <c r="AD1486" s="70">
        <f t="shared" si="731"/>
        <v>3315.9301935504368</v>
      </c>
      <c r="AE1486" s="70">
        <f t="shared" si="732"/>
        <v>3.5206053792742082</v>
      </c>
      <c r="AF1486" s="70">
        <f t="shared" si="733"/>
        <v>-3.4784378266069303E-2</v>
      </c>
      <c r="AG1486" s="70">
        <f t="shared" si="734"/>
        <v>-3.1113018682398314E-2</v>
      </c>
      <c r="AH1486" s="70">
        <f>(U1486-Phase_Relations!$B$37)/Phase_Relations!$B$37</f>
        <v>0.98136990385615852</v>
      </c>
      <c r="AI1486" s="70">
        <f>(U1486-Phase_Relations!G$20)/Phase_Relations!G$20</f>
        <v>0.9050541397982077</v>
      </c>
      <c r="AJ1486" s="70">
        <f t="shared" si="735"/>
        <v>0.98157443597122951</v>
      </c>
      <c r="AK1486" s="70">
        <f t="shared" si="736"/>
        <v>0.49529868296990293</v>
      </c>
      <c r="AL1486" s="71">
        <f>(1/(J1487-J1485))*((M1487-M1485)/Phase_Relations!B$22)</f>
        <v>-1.0311681913859284E-7</v>
      </c>
      <c r="AM1486" s="71">
        <f t="shared" si="737"/>
        <v>4.8141316331473699E-2</v>
      </c>
      <c r="AN1486" s="71">
        <f>SUM(AM$27:AM1486)</f>
        <v>698.06777928366068</v>
      </c>
      <c r="AO1486" s="71">
        <f>(1/10000)*((AL1486*Phase_Relations!B$22*H$7*U1486))/(2*(P1486-R1486))</f>
        <v>1.271350553349913E-12</v>
      </c>
      <c r="AP1486" s="71">
        <f t="shared" si="738"/>
        <v>1.2578926676088452E-13</v>
      </c>
      <c r="AQ1486" s="72">
        <f t="shared" si="739"/>
        <v>1.2685187940300663E-19</v>
      </c>
      <c r="AR1486" s="72">
        <f t="shared" si="740"/>
        <v>1.2550908838872096E-20</v>
      </c>
      <c r="AS1486" s="71">
        <f t="shared" si="712"/>
        <v>4.9625778905436914E-5</v>
      </c>
      <c r="AT1486" s="72">
        <f t="shared" si="713"/>
        <v>2.5510669017440617E-9</v>
      </c>
      <c r="AU1486" s="97">
        <f t="shared" si="741"/>
        <v>8.5469751855165676E-10</v>
      </c>
      <c r="AV1486" s="2"/>
      <c r="AW1486" s="2"/>
      <c r="AX1486" s="2"/>
      <c r="AY1486" s="2"/>
      <c r="AZ1486" s="2"/>
      <c r="BA1486" s="2"/>
      <c r="BC1486" s="10"/>
      <c r="BE1486" s="10"/>
      <c r="BI1486" s="10"/>
    </row>
    <row r="1487" spans="1:61" x14ac:dyDescent="0.2">
      <c r="A1487" s="9">
        <f>Raw_Data!A1485</f>
        <v>40776.529027777775</v>
      </c>
      <c r="B1487" s="10">
        <f>Raw_Data!J1485</f>
        <v>-4.9200383396073404E-3</v>
      </c>
      <c r="C1487" s="10">
        <f>Raw_Data!K1485</f>
        <v>-0.25492540282339071</v>
      </c>
      <c r="D1487" s="10">
        <f>Raw_Data!L1485</f>
        <v>1.3121338590652157E-2</v>
      </c>
      <c r="E1487" s="10">
        <f>Raw_Data!M1485</f>
        <v>1.8438469578855844E-2</v>
      </c>
      <c r="F1487" s="10">
        <f>Raw_Data!N1485</f>
        <v>1.8528451656338776E-2</v>
      </c>
      <c r="J1487" s="74">
        <f t="shared" si="714"/>
        <v>423679.99999949243</v>
      </c>
      <c r="K1487" s="69">
        <f t="shared" si="715"/>
        <v>2306.9774377061549</v>
      </c>
      <c r="L1487" s="69">
        <f>K1487+$D$8-$B$8*Q1487+Phase_Relations!$C$24*Q1487</f>
        <v>2556.072912796461</v>
      </c>
      <c r="M1487" s="69">
        <f t="shared" si="716"/>
        <v>7.5052746561717718E-2</v>
      </c>
      <c r="N1487" s="69">
        <f t="shared" si="717"/>
        <v>0.19063397626676301</v>
      </c>
      <c r="O1487" s="70">
        <f t="shared" si="718"/>
        <v>39.422981706921256</v>
      </c>
      <c r="P1487" s="70">
        <f t="shared" si="719"/>
        <v>271.88263246152587</v>
      </c>
      <c r="Q1487" s="70">
        <f t="shared" si="720"/>
        <v>55.355326377919489</v>
      </c>
      <c r="R1487" s="111">
        <f t="shared" si="721"/>
        <v>381.76087157185856</v>
      </c>
      <c r="S1487" s="70">
        <f t="shared" si="711"/>
        <v>-109.87823911033269</v>
      </c>
      <c r="T1487" s="113">
        <f t="shared" si="722"/>
        <v>0.61894725343828227</v>
      </c>
      <c r="U1487" s="70">
        <f t="shared" si="723"/>
        <v>1.5721260237332371</v>
      </c>
      <c r="V1487" s="70">
        <f>(L1487/Phase_Relations!C$24)</f>
        <v>524.90977755178903</v>
      </c>
      <c r="W1487" s="70">
        <f t="shared" si="724"/>
        <v>75587.007967457626</v>
      </c>
      <c r="X1487" s="70">
        <f t="shared" si="725"/>
        <v>3620.0674313916484</v>
      </c>
      <c r="Y1487" s="70">
        <f t="shared" si="726"/>
        <v>469.55445117386955</v>
      </c>
      <c r="Z1487" s="70">
        <f t="shared" si="727"/>
        <v>67615.840969037221</v>
      </c>
      <c r="AA1487" s="70">
        <f t="shared" si="728"/>
        <v>3238.30655981979</v>
      </c>
      <c r="AB1487" s="70">
        <f t="shared" si="729"/>
        <v>10.814516795636553</v>
      </c>
      <c r="AC1487" s="70">
        <f t="shared" si="730"/>
        <v>0.10814516795636553</v>
      </c>
      <c r="AD1487" s="70">
        <f t="shared" si="731"/>
        <v>3311.5587192266785</v>
      </c>
      <c r="AE1487" s="70">
        <f t="shared" si="732"/>
        <v>3.520032460186179</v>
      </c>
      <c r="AF1487" s="70">
        <f t="shared" si="733"/>
        <v>-3.3930771247440934E-2</v>
      </c>
      <c r="AG1487" s="70">
        <f t="shared" si="734"/>
        <v>-3.0352539336012486E-2</v>
      </c>
      <c r="AH1487" s="70">
        <f>(U1487-Phase_Relations!$B$37)/Phase_Relations!$B$37</f>
        <v>0.9817510131432351</v>
      </c>
      <c r="AI1487" s="70">
        <f>(U1487-Phase_Relations!G$20)/Phase_Relations!G$20</f>
        <v>0.90542057002592424</v>
      </c>
      <c r="AJ1487" s="70">
        <f t="shared" si="735"/>
        <v>0.98158013746704453</v>
      </c>
      <c r="AK1487" s="70">
        <f t="shared" si="736"/>
        <v>0.49539574176177154</v>
      </c>
      <c r="AL1487" s="71">
        <f>(1/(J1488-J1486))*((M1488-M1486)/Phase_Relations!B$22)</f>
        <v>-1.0251933329940341E-7</v>
      </c>
      <c r="AM1487" s="71">
        <f t="shared" si="737"/>
        <v>-0.56834707205401314</v>
      </c>
      <c r="AN1487" s="71">
        <f>SUM(AM$27:AM1487)</f>
        <v>697.49943221160663</v>
      </c>
      <c r="AO1487" s="71">
        <f>(1/10000)*((AL1487*Phase_Relations!B$22*H$7*U1487))/(2*(P1487-R1487))</f>
        <v>1.2970207716673496E-12</v>
      </c>
      <c r="AP1487" s="71">
        <f t="shared" si="738"/>
        <v>6.1873040391654004E-14</v>
      </c>
      <c r="AQ1487" s="72">
        <f t="shared" si="739"/>
        <v>1.2941318354502486E-19</v>
      </c>
      <c r="AR1487" s="72">
        <f t="shared" si="740"/>
        <v>6.1735226664106808E-21</v>
      </c>
      <c r="AS1487" s="71">
        <f t="shared" si="712"/>
        <v>4.4000340588660145E-5</v>
      </c>
      <c r="AT1487" s="72">
        <f t="shared" si="713"/>
        <v>2.9353153195981408E-9</v>
      </c>
      <c r="AU1487" s="97">
        <f t="shared" si="741"/>
        <v>2.238818022787481E-9</v>
      </c>
      <c r="AV1487" s="2"/>
      <c r="AW1487" s="2"/>
      <c r="AX1487" s="2"/>
      <c r="AY1487" s="2"/>
      <c r="AZ1487" s="2"/>
      <c r="BA1487" s="2"/>
      <c r="BC1487" s="10"/>
      <c r="BE1487" s="10"/>
      <c r="BI1487" s="10"/>
    </row>
    <row r="1488" spans="1:61" x14ac:dyDescent="0.2">
      <c r="A1488" s="9">
        <f>Raw_Data!A1486</f>
        <v>40776.532500000001</v>
      </c>
      <c r="B1488" s="10">
        <f>Raw_Data!J1486</f>
        <v>-4.9235181781314202E-3</v>
      </c>
      <c r="C1488" s="10">
        <f>Raw_Data!K1486</f>
        <v>-0.25496459554397077</v>
      </c>
      <c r="D1488" s="10">
        <f>Raw_Data!L1486</f>
        <v>1.3273988299013556E-2</v>
      </c>
      <c r="E1488" s="10">
        <f>Raw_Data!M1486</f>
        <v>1.8491724172514344E-2</v>
      </c>
      <c r="F1488" s="10">
        <f>Raw_Data!N1486</f>
        <v>1.8555176688341779E-2</v>
      </c>
      <c r="J1488" s="74">
        <f t="shared" si="714"/>
        <v>423979.99999984168</v>
      </c>
      <c r="K1488" s="69">
        <f t="shared" si="715"/>
        <v>2308.6091138045481</v>
      </c>
      <c r="L1488" s="69">
        <f>K1488+$D$8-$B$8*Q1488+Phase_Relations!$C$24*Q1488</f>
        <v>2558.4111819941677</v>
      </c>
      <c r="M1488" s="69">
        <f t="shared" si="716"/>
        <v>7.5063453989963794E-2</v>
      </c>
      <c r="N1488" s="69">
        <f t="shared" si="717"/>
        <v>0.19066117313450803</v>
      </c>
      <c r="O1488" s="70">
        <f t="shared" si="718"/>
        <v>39.881616823965295</v>
      </c>
      <c r="P1488" s="70">
        <f t="shared" si="719"/>
        <v>275.04563326872619</v>
      </c>
      <c r="Q1488" s="70">
        <f t="shared" si="720"/>
        <v>55.515205450338279</v>
      </c>
      <c r="R1488" s="111">
        <f t="shared" si="721"/>
        <v>382.86348586440192</v>
      </c>
      <c r="S1488" s="70">
        <f t="shared" si="711"/>
        <v>-107.81785259567573</v>
      </c>
      <c r="T1488" s="113">
        <f t="shared" si="722"/>
        <v>0.61893654601003611</v>
      </c>
      <c r="U1488" s="70">
        <f t="shared" si="723"/>
        <v>1.5720988268654918</v>
      </c>
      <c r="V1488" s="70">
        <f>(L1488/Phase_Relations!C$24)</f>
        <v>525.38995961478088</v>
      </c>
      <c r="W1488" s="70">
        <f t="shared" si="724"/>
        <v>75656.154184528452</v>
      </c>
      <c r="X1488" s="70">
        <f t="shared" si="725"/>
        <v>3623.3790318260749</v>
      </c>
      <c r="Y1488" s="70">
        <f t="shared" si="726"/>
        <v>469.87475416444261</v>
      </c>
      <c r="Z1488" s="70">
        <f t="shared" si="727"/>
        <v>67661.964599679734</v>
      </c>
      <c r="AA1488" s="70">
        <f t="shared" si="728"/>
        <v>3240.5155459616731</v>
      </c>
      <c r="AB1488" s="70">
        <f t="shared" si="729"/>
        <v>10.816059652732546</v>
      </c>
      <c r="AC1488" s="70">
        <f t="shared" si="730"/>
        <v>0.10816059652732546</v>
      </c>
      <c r="AD1488" s="70">
        <f t="shared" si="731"/>
        <v>3312.3941143587899</v>
      </c>
      <c r="AE1488" s="70">
        <f t="shared" si="732"/>
        <v>3.520142004292885</v>
      </c>
      <c r="AF1488" s="70">
        <f t="shared" si="733"/>
        <v>-3.3271820815684167E-2</v>
      </c>
      <c r="AG1488" s="70">
        <f t="shared" si="734"/>
        <v>-2.9756161761895154E-2</v>
      </c>
      <c r="AH1488" s="70">
        <f>(U1488-Phase_Relations!$B$37)/Phase_Relations!$B$37</f>
        <v>0.9817167300009203</v>
      </c>
      <c r="AI1488" s="70">
        <f>(U1488-Phase_Relations!G$20)/Phase_Relations!G$20</f>
        <v>0.90538760735597301</v>
      </c>
      <c r="AJ1488" s="70">
        <f t="shared" si="735"/>
        <v>0.98159224598430206</v>
      </c>
      <c r="AK1488" s="70">
        <f t="shared" si="736"/>
        <v>0.4953870122499619</v>
      </c>
      <c r="AL1488" s="71">
        <f>(1/(J1489-J1487))*((M1489-M1487)/Phase_Relations!B$22)</f>
        <v>2.409908122078185E-8</v>
      </c>
      <c r="AM1488" s="71">
        <f t="shared" si="737"/>
        <v>5.1099063164101392E-2</v>
      </c>
      <c r="AN1488" s="71">
        <f>SUM(AM$27:AM1488)</f>
        <v>697.55053127477072</v>
      </c>
      <c r="AO1488" s="71">
        <f>(1/10000)*((AL1488*Phase_Relations!B$22*H$7*U1488))/(2*(P1488-R1488))</f>
        <v>-3.107099374192561E-13</v>
      </c>
      <c r="AP1488" s="71">
        <f t="shared" si="738"/>
        <v>1.5603368934955114E-13</v>
      </c>
      <c r="AQ1488" s="72">
        <f t="shared" si="739"/>
        <v>-3.1001787356736438E-20</v>
      </c>
      <c r="AR1488" s="72">
        <f t="shared" si="740"/>
        <v>1.5568614566629132E-20</v>
      </c>
      <c r="AS1488" s="71">
        <f t="shared" si="712"/>
        <v>2.0708068473069488E-5</v>
      </c>
      <c r="AT1488" s="72">
        <f t="shared" si="713"/>
        <v>-1.4940991518301181E-9</v>
      </c>
      <c r="AU1488" s="97">
        <f t="shared" si="741"/>
        <v>2.1568946225783541E-9</v>
      </c>
      <c r="AV1488" s="2"/>
      <c r="AW1488" s="2"/>
      <c r="AX1488" s="2"/>
      <c r="AY1488" s="2"/>
      <c r="AZ1488" s="2"/>
      <c r="BA1488" s="2"/>
      <c r="BC1488" s="10"/>
      <c r="BE1488" s="10"/>
      <c r="BI1488" s="10"/>
    </row>
    <row r="1489" spans="1:61" x14ac:dyDescent="0.2">
      <c r="A1489" s="9">
        <f>Raw_Data!A1487</f>
        <v>40776.53597222222</v>
      </c>
      <c r="B1489" s="10">
        <f>Raw_Data!J1487</f>
        <v>-4.9219148395623002E-3</v>
      </c>
      <c r="C1489" s="10">
        <f>Raw_Data!K1487</f>
        <v>-0.25501210187194001</v>
      </c>
      <c r="D1489" s="10">
        <f>Raw_Data!L1487</f>
        <v>1.3392421574651956E-2</v>
      </c>
      <c r="E1489" s="10">
        <f>Raw_Data!M1487</f>
        <v>1.8420096506511944E-2</v>
      </c>
      <c r="F1489" s="10">
        <f>Raw_Data!N1487</f>
        <v>1.8483499578805979E-2</v>
      </c>
      <c r="J1489" s="74">
        <f t="shared" si="714"/>
        <v>424279.99999956228</v>
      </c>
      <c r="K1489" s="69">
        <f t="shared" si="715"/>
        <v>2307.8573176499958</v>
      </c>
      <c r="L1489" s="69">
        <f>K1489+$D$8-$B$8*Q1489+Phase_Relations!$C$24*Q1489</f>
        <v>2556.7090149694181</v>
      </c>
      <c r="M1489" s="69">
        <f t="shared" si="716"/>
        <v>7.507820965093856E-2</v>
      </c>
      <c r="N1489" s="69">
        <f t="shared" si="717"/>
        <v>0.19069865251338394</v>
      </c>
      <c r="O1489" s="70">
        <f t="shared" si="718"/>
        <v>40.23744887773988</v>
      </c>
      <c r="P1489" s="70">
        <f t="shared" si="719"/>
        <v>277.49964743268885</v>
      </c>
      <c r="Q1489" s="70">
        <f t="shared" si="720"/>
        <v>55.300167384825613</v>
      </c>
      <c r="R1489" s="111">
        <f t="shared" si="721"/>
        <v>381.38046472293524</v>
      </c>
      <c r="S1489" s="70">
        <f t="shared" si="711"/>
        <v>-103.8808172902464</v>
      </c>
      <c r="T1489" s="113">
        <f t="shared" si="722"/>
        <v>0.61892179034906136</v>
      </c>
      <c r="U1489" s="70">
        <f t="shared" si="723"/>
        <v>1.5720613474866159</v>
      </c>
      <c r="V1489" s="70">
        <f>(L1489/Phase_Relations!C$24)</f>
        <v>525.04040616118255</v>
      </c>
      <c r="W1489" s="70">
        <f t="shared" si="724"/>
        <v>75605.818487210287</v>
      </c>
      <c r="X1489" s="70">
        <f t="shared" si="725"/>
        <v>3620.9683183529833</v>
      </c>
      <c r="Y1489" s="70">
        <f t="shared" si="726"/>
        <v>469.74023877635693</v>
      </c>
      <c r="Z1489" s="70">
        <f t="shared" si="727"/>
        <v>67642.594383795396</v>
      </c>
      <c r="AA1489" s="70">
        <f t="shared" si="728"/>
        <v>3239.5878536300479</v>
      </c>
      <c r="AB1489" s="70">
        <f t="shared" si="729"/>
        <v>10.818185828665506</v>
      </c>
      <c r="AC1489" s="70">
        <f t="shared" si="730"/>
        <v>0.10818185828665505</v>
      </c>
      <c r="AD1489" s="70">
        <f t="shared" si="731"/>
        <v>3308.8417318235456</v>
      </c>
      <c r="AE1489" s="70">
        <f t="shared" si="732"/>
        <v>3.5196759945277796</v>
      </c>
      <c r="AF1489" s="70">
        <f t="shared" si="733"/>
        <v>-3.2066059629728846E-2</v>
      </c>
      <c r="AG1489" s="70">
        <f t="shared" si="734"/>
        <v>-2.8688684395199886E-2</v>
      </c>
      <c r="AH1489" s="70">
        <f>(U1489-Phase_Relations!$B$37)/Phase_Relations!$B$37</f>
        <v>0.98166948518979313</v>
      </c>
      <c r="AI1489" s="70">
        <f>(U1489-Phase_Relations!G$20)/Phase_Relations!G$20</f>
        <v>0.90534218225748597</v>
      </c>
      <c r="AJ1489" s="70">
        <f t="shared" si="735"/>
        <v>0.98162188673298223</v>
      </c>
      <c r="AK1489" s="70">
        <f t="shared" si="736"/>
        <v>0.49537498181528206</v>
      </c>
      <c r="AL1489" s="71">
        <f>(1/(J1490-J1488))*((M1490-M1488)/Phase_Relations!B$22)</f>
        <v>-1.3321477543525043E-8</v>
      </c>
      <c r="AM1489" s="71">
        <f t="shared" si="737"/>
        <v>7.0389561513004226E-2</v>
      </c>
      <c r="AN1489" s="71">
        <f>SUM(AM$27:AM1489)</f>
        <v>697.62092083628374</v>
      </c>
      <c r="AO1489" s="71">
        <f>(1/10000)*((AL1489*Phase_Relations!B$22*H$7*U1489))/(2*(P1489-R1489))</f>
        <v>1.7825922793641839E-13</v>
      </c>
      <c r="AP1489" s="71">
        <f t="shared" si="738"/>
        <v>3.0381692960716322E-13</v>
      </c>
      <c r="AQ1489" s="72">
        <f t="shared" si="739"/>
        <v>1.7786217990845508E-20</v>
      </c>
      <c r="AR1489" s="72">
        <f t="shared" si="740"/>
        <v>3.0314021898657519E-20</v>
      </c>
      <c r="AS1489" s="71">
        <f t="shared" si="712"/>
        <v>-6.7110861688003909E-6</v>
      </c>
      <c r="AT1489" s="72">
        <f t="shared" si="713"/>
        <v>-2.6449841517834355E-9</v>
      </c>
      <c r="AU1489" s="97">
        <f t="shared" si="741"/>
        <v>1.9991370217323786E-9</v>
      </c>
      <c r="AV1489" s="2"/>
      <c r="AW1489" s="2"/>
      <c r="AX1489" s="2"/>
      <c r="AY1489" s="2"/>
      <c r="AZ1489" s="2"/>
      <c r="BA1489" s="2"/>
      <c r="BC1489" s="10"/>
      <c r="BE1489" s="10"/>
      <c r="BI1489" s="10"/>
    </row>
    <row r="1490" spans="1:61" x14ac:dyDescent="0.2">
      <c r="A1490" s="9">
        <f>Raw_Data!A1488</f>
        <v>40776.539444444446</v>
      </c>
      <c r="B1490" s="10">
        <f>Raw_Data!J1488</f>
        <v>-4.9217248142504107E-3</v>
      </c>
      <c r="C1490" s="10">
        <f>Raw_Data!K1488</f>
        <v>-0.25491590155780042</v>
      </c>
      <c r="D1490" s="10">
        <f>Raw_Data!L1488</f>
        <v>1.3493633806399856E-2</v>
      </c>
      <c r="E1490" s="10">
        <f>Raw_Data!M1488</f>
        <v>1.8440132300334842E-2</v>
      </c>
      <c r="F1490" s="10">
        <f>Raw_Data!N1488</f>
        <v>1.8529252451125976E-2</v>
      </c>
      <c r="J1490" s="74">
        <f t="shared" si="714"/>
        <v>424579.99999991152</v>
      </c>
      <c r="K1490" s="69">
        <f t="shared" si="715"/>
        <v>2307.7682158835332</v>
      </c>
      <c r="L1490" s="69">
        <f>K1490+$D$8-$B$8*Q1490+Phase_Relations!$C$24*Q1490</f>
        <v>2556.8857523105694</v>
      </c>
      <c r="M1490" s="69">
        <f t="shared" si="716"/>
        <v>7.5049378516789667E-2</v>
      </c>
      <c r="N1490" s="69">
        <f t="shared" si="717"/>
        <v>0.19062542143264574</v>
      </c>
      <c r="O1490" s="70">
        <f t="shared" si="718"/>
        <v>40.541540410257511</v>
      </c>
      <c r="P1490" s="70">
        <f t="shared" si="719"/>
        <v>279.59683041556906</v>
      </c>
      <c r="Q1490" s="70">
        <f t="shared" si="720"/>
        <v>55.360318142000111</v>
      </c>
      <c r="R1490" s="111">
        <f t="shared" si="721"/>
        <v>381.79529753103526</v>
      </c>
      <c r="S1490" s="70">
        <f t="shared" si="711"/>
        <v>-102.1984671154662</v>
      </c>
      <c r="T1490" s="113">
        <f t="shared" si="722"/>
        <v>0.61895062148321034</v>
      </c>
      <c r="U1490" s="70">
        <f t="shared" si="723"/>
        <v>1.5721345785673544</v>
      </c>
      <c r="V1490" s="70">
        <f>(L1490/Phase_Relations!C$24)</f>
        <v>525.07670057123801</v>
      </c>
      <c r="W1490" s="70">
        <f t="shared" si="724"/>
        <v>75611.044882258269</v>
      </c>
      <c r="X1490" s="70">
        <f t="shared" si="725"/>
        <v>3621.2186246292276</v>
      </c>
      <c r="Y1490" s="70">
        <f t="shared" si="726"/>
        <v>469.71638242923791</v>
      </c>
      <c r="Z1490" s="70">
        <f t="shared" si="727"/>
        <v>67639.159069810266</v>
      </c>
      <c r="AA1490" s="70">
        <f t="shared" si="728"/>
        <v>3239.4233270981922</v>
      </c>
      <c r="AB1490" s="70">
        <f t="shared" si="729"/>
        <v>10.814031486569109</v>
      </c>
      <c r="AC1490" s="70">
        <f t="shared" si="730"/>
        <v>0.10814031486569109</v>
      </c>
      <c r="AD1490" s="70">
        <f t="shared" si="731"/>
        <v>3307.5556385085033</v>
      </c>
      <c r="AE1490" s="70">
        <f t="shared" si="732"/>
        <v>3.5195071584661863</v>
      </c>
      <c r="AF1490" s="70">
        <f t="shared" si="733"/>
        <v>-3.1548351912071171E-2</v>
      </c>
      <c r="AG1490" s="70">
        <f t="shared" si="734"/>
        <v>-2.8222120150486685E-2</v>
      </c>
      <c r="AH1490" s="70">
        <f>(U1490-Phase_Relations!$B$37)/Phase_Relations!$B$37</f>
        <v>0.98176179698048693</v>
      </c>
      <c r="AI1490" s="70">
        <f>(U1490-Phase_Relations!G$20)/Phase_Relations!G$20</f>
        <v>0.90543093850571166</v>
      </c>
      <c r="AJ1490" s="70">
        <f t="shared" si="735"/>
        <v>0.98167033014234717</v>
      </c>
      <c r="AK1490" s="70">
        <f t="shared" si="736"/>
        <v>0.49539848758632299</v>
      </c>
      <c r="AL1490" s="71">
        <f>(1/(J1491-J1489))*((M1491-M1489)/Phase_Relations!B$22)</f>
        <v>2.3381579441399677E-8</v>
      </c>
      <c r="AM1490" s="71">
        <f t="shared" si="737"/>
        <v>-0.13743389061028147</v>
      </c>
      <c r="AN1490" s="71">
        <f>SUM(AM$27:AM1490)</f>
        <v>697.48348694567346</v>
      </c>
      <c r="AO1490" s="71">
        <f>(1/10000)*((AL1490*Phase_Relations!B$22*H$7*U1490))/(2*(P1490-R1490))</f>
        <v>-3.1804214590749025E-13</v>
      </c>
      <c r="AP1490" s="71">
        <f t="shared" si="738"/>
        <v>3.2570616681483791E-13</v>
      </c>
      <c r="AQ1490" s="72">
        <f t="shared" si="739"/>
        <v>-3.1733375056491182E-20</v>
      </c>
      <c r="AR1490" s="72">
        <f t="shared" si="740"/>
        <v>3.2498070091483161E-20</v>
      </c>
      <c r="AS1490" s="71">
        <f t="shared" si="712"/>
        <v>3.6220419243832388E-5</v>
      </c>
      <c r="AT1490" s="72">
        <f t="shared" si="713"/>
        <v>-8.7436964142569697E-10</v>
      </c>
      <c r="AU1490" s="97">
        <f t="shared" si="741"/>
        <v>1.8373036366845872E-9</v>
      </c>
      <c r="AV1490" s="2"/>
      <c r="AW1490" s="2"/>
      <c r="AX1490" s="2"/>
      <c r="AY1490" s="2"/>
      <c r="AZ1490" s="2"/>
      <c r="BA1490" s="2"/>
      <c r="BC1490" s="10"/>
      <c r="BE1490" s="10"/>
      <c r="BI1490" s="10"/>
    </row>
    <row r="1491" spans="1:61" x14ac:dyDescent="0.2">
      <c r="A1491" s="9">
        <f>Raw_Data!A1489</f>
        <v>40776.542928240742</v>
      </c>
      <c r="B1491" s="10">
        <f>Raw_Data!J1489</f>
        <v>-4.9238032160992609E-3</v>
      </c>
      <c r="C1491" s="10">
        <f>Raw_Data!K1489</f>
        <v>-0.2550964256041004</v>
      </c>
      <c r="D1491" s="10">
        <f>Raw_Data!L1489</f>
        <v>1.3600903094964456E-2</v>
      </c>
      <c r="E1491" s="10">
        <f>Raw_Data!M1489</f>
        <v>1.8441082426894344E-2</v>
      </c>
      <c r="F1491" s="10">
        <f>Raw_Data!N1489</f>
        <v>1.8531834117902678E-2</v>
      </c>
      <c r="J1491" s="74">
        <f t="shared" si="714"/>
        <v>424880.99999986589</v>
      </c>
      <c r="K1491" s="69">
        <f t="shared" si="715"/>
        <v>2308.7427664542442</v>
      </c>
      <c r="L1491" s="69">
        <f>K1491+$D$8-$B$8*Q1491+Phase_Relations!$C$24*Q1491</f>
        <v>2557.8729093594129</v>
      </c>
      <c r="M1491" s="69">
        <f t="shared" si="716"/>
        <v>7.510295580275024E-2</v>
      </c>
      <c r="N1491" s="69">
        <f t="shared" si="717"/>
        <v>0.19076150773898562</v>
      </c>
      <c r="O1491" s="70">
        <f t="shared" si="718"/>
        <v>40.863830333010469</v>
      </c>
      <c r="P1491" s="70">
        <f t="shared" si="719"/>
        <v>281.81951953800319</v>
      </c>
      <c r="Q1491" s="70">
        <f t="shared" si="720"/>
        <v>55.36317057861784</v>
      </c>
      <c r="R1491" s="111">
        <f t="shared" si="721"/>
        <v>381.81496950770929</v>
      </c>
      <c r="S1491" s="70">
        <f t="shared" si="711"/>
        <v>-99.995449969706101</v>
      </c>
      <c r="T1491" s="113">
        <f t="shared" si="722"/>
        <v>0.61889704419724967</v>
      </c>
      <c r="U1491" s="70">
        <f t="shared" si="723"/>
        <v>1.5719984922610142</v>
      </c>
      <c r="V1491" s="70">
        <f>(L1491/Phase_Relations!C$24)</f>
        <v>525.27942107436729</v>
      </c>
      <c r="W1491" s="70">
        <f t="shared" si="724"/>
        <v>75640.236634708883</v>
      </c>
      <c r="X1491" s="70">
        <f t="shared" si="725"/>
        <v>3622.6166970646018</v>
      </c>
      <c r="Y1491" s="70">
        <f t="shared" si="726"/>
        <v>469.91625049574947</v>
      </c>
      <c r="Z1491" s="70">
        <f t="shared" si="727"/>
        <v>67667.940071387929</v>
      </c>
      <c r="AA1491" s="70">
        <f t="shared" si="728"/>
        <v>3240.8017275568927</v>
      </c>
      <c r="AB1491" s="70">
        <f t="shared" si="729"/>
        <v>10.821751556592263</v>
      </c>
      <c r="AC1491" s="70">
        <f t="shared" si="730"/>
        <v>0.10821751556592263</v>
      </c>
      <c r="AD1491" s="70">
        <f t="shared" si="731"/>
        <v>3307.4653608700301</v>
      </c>
      <c r="AE1491" s="70">
        <f t="shared" si="732"/>
        <v>3.5194953045113055</v>
      </c>
      <c r="AF1491" s="70">
        <f t="shared" si="733"/>
        <v>-3.0855158191083958E-2</v>
      </c>
      <c r="AG1491" s="70">
        <f t="shared" si="734"/>
        <v>-2.7603099729190832E-2</v>
      </c>
      <c r="AH1491" s="70">
        <f>(U1491-Phase_Relations!$B$37)/Phase_Relations!$B$37</f>
        <v>0.98159025273314715</v>
      </c>
      <c r="AI1491" s="70">
        <f>(U1491-Phase_Relations!G$20)/Phase_Relations!G$20</f>
        <v>0.90526600157095893</v>
      </c>
      <c r="AJ1491" s="70">
        <f t="shared" si="735"/>
        <v>0.98170665053518091</v>
      </c>
      <c r="AK1491" s="70">
        <f t="shared" si="736"/>
        <v>0.49535480474798949</v>
      </c>
      <c r="AL1491" s="71">
        <f>(1/(J1492-J1490))*((M1492-M1490)/Phase_Relations!B$22)</f>
        <v>4.3255783015240413E-8</v>
      </c>
      <c r="AM1491" s="71">
        <f t="shared" si="737"/>
        <v>0.25534212659917854</v>
      </c>
      <c r="AN1491" s="71">
        <f>SUM(AM$27:AM1491)</f>
        <v>697.73882907227267</v>
      </c>
      <c r="AO1491" s="71">
        <f>(1/10000)*((AL1491*Phase_Relations!B$22*H$7*U1491))/(2*(P1491-R1491))</f>
        <v>-6.0128664283025375E-13</v>
      </c>
      <c r="AP1491" s="71">
        <f t="shared" si="738"/>
        <v>7.3410593323704554E-14</v>
      </c>
      <c r="AQ1491" s="72">
        <f t="shared" si="739"/>
        <v>-5.9994735914469014E-20</v>
      </c>
      <c r="AR1491" s="72">
        <f t="shared" si="740"/>
        <v>7.3247081276400083E-21</v>
      </c>
      <c r="AS1491" s="71">
        <f t="shared" si="712"/>
        <v>-9.5883640863253419E-4</v>
      </c>
      <c r="AT1491" s="72">
        <f t="shared" si="713"/>
        <v>6.2445465570060994E-11</v>
      </c>
      <c r="AU1491" s="97">
        <f t="shared" si="741"/>
        <v>1.5078550287021592E-9</v>
      </c>
      <c r="AV1491" s="2"/>
      <c r="AW1491" s="2"/>
      <c r="AX1491" s="2"/>
      <c r="AY1491" s="2"/>
      <c r="AZ1491" s="2"/>
      <c r="BA1491" s="2"/>
      <c r="BC1491" s="10"/>
      <c r="BE1491" s="10"/>
      <c r="BI1491" s="10"/>
    </row>
    <row r="1492" spans="1:61" x14ac:dyDescent="0.2">
      <c r="A1492" s="9">
        <f>Raw_Data!A1490</f>
        <v>40776.546400462961</v>
      </c>
      <c r="B1492" s="10">
        <f>Raw_Data!J1490</f>
        <v>-4.9224730389160008E-3</v>
      </c>
      <c r="C1492" s="10">
        <f>Raw_Data!K1490</f>
        <v>-0.2550691094655102</v>
      </c>
      <c r="D1492" s="10">
        <f>Raw_Data!L1490</f>
        <v>1.3718493133281256E-2</v>
      </c>
      <c r="E1492" s="10">
        <f>Raw_Data!M1490</f>
        <v>1.8389538061042942E-2</v>
      </c>
      <c r="F1492" s="10">
        <f>Raw_Data!N1490</f>
        <v>1.8483786430670078E-2</v>
      </c>
      <c r="J1492" s="74">
        <f t="shared" si="714"/>
        <v>425180.99999958649</v>
      </c>
      <c r="K1492" s="69">
        <f t="shared" si="715"/>
        <v>2308.1190540889911</v>
      </c>
      <c r="L1492" s="69">
        <f>K1492+$D$8-$B$8*Q1492+Phase_Relations!$C$24*Q1492</f>
        <v>2556.5652955554851</v>
      </c>
      <c r="M1492" s="69">
        <f t="shared" si="716"/>
        <v>7.5095158750532701E-2</v>
      </c>
      <c r="N1492" s="69">
        <f t="shared" si="717"/>
        <v>0.19074170322635306</v>
      </c>
      <c r="O1492" s="70">
        <f t="shared" si="718"/>
        <v>41.217128885399163</v>
      </c>
      <c r="P1492" s="70">
        <f t="shared" si="719"/>
        <v>284.25606127861494</v>
      </c>
      <c r="Q1492" s="70">
        <f t="shared" si="720"/>
        <v>55.208425892110931</v>
      </c>
      <c r="R1492" s="111">
        <f t="shared" si="721"/>
        <v>380.74776477317886</v>
      </c>
      <c r="S1492" s="70">
        <f t="shared" si="711"/>
        <v>-96.491703494563922</v>
      </c>
      <c r="T1492" s="113">
        <f t="shared" si="722"/>
        <v>0.61890484124946721</v>
      </c>
      <c r="U1492" s="70">
        <f t="shared" si="723"/>
        <v>1.5720182967736467</v>
      </c>
      <c r="V1492" s="70">
        <f>(L1492/Phase_Relations!C$24)</f>
        <v>525.01089224347709</v>
      </c>
      <c r="W1492" s="70">
        <f t="shared" si="724"/>
        <v>75601.568483060706</v>
      </c>
      <c r="X1492" s="70">
        <f t="shared" si="725"/>
        <v>3620.7647740929456</v>
      </c>
      <c r="Y1492" s="70">
        <f t="shared" si="726"/>
        <v>469.80246635136615</v>
      </c>
      <c r="Z1492" s="70">
        <f t="shared" si="727"/>
        <v>67651.555154596732</v>
      </c>
      <c r="AA1492" s="70">
        <f t="shared" si="728"/>
        <v>3240.0170093197667</v>
      </c>
      <c r="AB1492" s="70">
        <f t="shared" si="729"/>
        <v>10.82062806203642</v>
      </c>
      <c r="AC1492" s="70">
        <f t="shared" si="730"/>
        <v>0.10820628062036419</v>
      </c>
      <c r="AD1492" s="70">
        <f t="shared" si="731"/>
        <v>3304.344811649476</v>
      </c>
      <c r="AE1492" s="70">
        <f t="shared" si="732"/>
        <v>3.5190853600718075</v>
      </c>
      <c r="AF1492" s="70">
        <f t="shared" si="733"/>
        <v>-2.9781233622234012E-2</v>
      </c>
      <c r="AG1492" s="70">
        <f t="shared" si="734"/>
        <v>-2.6649536635181308E-2</v>
      </c>
      <c r="AH1492" s="70">
        <f>(U1492-Phase_Relations!$B$37)/Phase_Relations!$B$37</f>
        <v>0.98161521740670499</v>
      </c>
      <c r="AI1492" s="70">
        <f>(U1492-Phase_Relations!G$20)/Phase_Relations!G$20</f>
        <v>0.90529000468850784</v>
      </c>
      <c r="AJ1492" s="70">
        <f t="shared" si="735"/>
        <v>0.98169209722413364</v>
      </c>
      <c r="AK1492" s="70">
        <f t="shared" si="736"/>
        <v>0.49536116234075078</v>
      </c>
      <c r="AL1492" s="71">
        <f>(1/(J1493-J1491))*((M1493-M1491)/Phase_Relations!B$22)</f>
        <v>-3.8475214852469847E-8</v>
      </c>
      <c r="AM1492" s="71">
        <f t="shared" si="737"/>
        <v>-3.7141663665484867E-2</v>
      </c>
      <c r="AN1492" s="71">
        <f>SUM(AM$27:AM1492)</f>
        <v>697.7016874086072</v>
      </c>
      <c r="AO1492" s="71">
        <f>(1/10000)*((AL1492*Phase_Relations!B$22*H$7*U1492))/(2*(P1492-R1492))</f>
        <v>5.5426080576405458E-13</v>
      </c>
      <c r="AP1492" s="71">
        <f t="shared" si="738"/>
        <v>-5.3258506324075239E-14</v>
      </c>
      <c r="AQ1492" s="72">
        <f t="shared" si="739"/>
        <v>5.5302626569309421E-20</v>
      </c>
      <c r="AR1492" s="72">
        <f t="shared" si="740"/>
        <v>-5.3139880291902665E-21</v>
      </c>
      <c r="AS1492" s="71">
        <f t="shared" si="712"/>
        <v>4.0372068093066324E-6</v>
      </c>
      <c r="AT1492" s="72">
        <f t="shared" si="713"/>
        <v>1.367089789849485E-8</v>
      </c>
      <c r="AU1492" s="97">
        <f t="shared" si="741"/>
        <v>1.1514337887081899E-9</v>
      </c>
      <c r="AV1492" s="2"/>
      <c r="AW1492" s="2"/>
      <c r="AX1492" s="2"/>
      <c r="AY1492" s="2"/>
      <c r="AZ1492" s="2"/>
      <c r="BA1492" s="2"/>
      <c r="BC1492" s="10"/>
      <c r="BE1492" s="10"/>
      <c r="BI1492" s="10"/>
    </row>
    <row r="1493" spans="1:61" x14ac:dyDescent="0.2">
      <c r="A1493" s="9">
        <f>Raw_Data!A1491</f>
        <v>40776.549872685187</v>
      </c>
      <c r="B1493" s="10">
        <f>Raw_Data!J1491</f>
        <v>-4.9226155578999207E-3</v>
      </c>
      <c r="C1493" s="10">
        <f>Raw_Data!K1491</f>
        <v>-0.25495984491117074</v>
      </c>
      <c r="D1493" s="10">
        <f>Raw_Data!L1491</f>
        <v>1.3855168838861556E-2</v>
      </c>
      <c r="E1493" s="10">
        <f>Raw_Data!M1491</f>
        <v>1.8450536186161142E-2</v>
      </c>
      <c r="F1493" s="10">
        <f>Raw_Data!N1491</f>
        <v>1.8530017389430178E-2</v>
      </c>
      <c r="J1493" s="74">
        <f t="shared" si="714"/>
        <v>425480.99999993574</v>
      </c>
      <c r="K1493" s="69">
        <f t="shared" si="715"/>
        <v>2308.1858804138396</v>
      </c>
      <c r="L1493" s="69">
        <f>K1493+$D$8-$B$8*Q1493+Phase_Relations!$C$24*Q1493</f>
        <v>2557.4414577764251</v>
      </c>
      <c r="M1493" s="69">
        <f t="shared" si="716"/>
        <v>7.5062302890732388E-2</v>
      </c>
      <c r="N1493" s="69">
        <f t="shared" si="717"/>
        <v>0.19065824934246026</v>
      </c>
      <c r="O1493" s="70">
        <f t="shared" si="718"/>
        <v>41.62777020858789</v>
      </c>
      <c r="P1493" s="70">
        <f t="shared" si="719"/>
        <v>287.08807040405441</v>
      </c>
      <c r="Q1493" s="70">
        <f t="shared" si="720"/>
        <v>55.391552322963484</v>
      </c>
      <c r="R1493" s="111">
        <f t="shared" si="721"/>
        <v>382.01070567561027</v>
      </c>
      <c r="S1493" s="70">
        <f t="shared" si="711"/>
        <v>-94.922635271555862</v>
      </c>
      <c r="T1493" s="113">
        <f t="shared" si="722"/>
        <v>0.6189376971092676</v>
      </c>
      <c r="U1493" s="70">
        <f t="shared" si="723"/>
        <v>1.5721017506575397</v>
      </c>
      <c r="V1493" s="70">
        <f>(L1493/Phase_Relations!C$24)</f>
        <v>525.19081908131898</v>
      </c>
      <c r="W1493" s="70">
        <f t="shared" si="724"/>
        <v>75627.477947709936</v>
      </c>
      <c r="X1493" s="70">
        <f t="shared" si="725"/>
        <v>3622.0056488366827</v>
      </c>
      <c r="Y1493" s="70">
        <f t="shared" si="726"/>
        <v>469.79926675835549</v>
      </c>
      <c r="Z1493" s="70">
        <f t="shared" si="727"/>
        <v>67651.094413203187</v>
      </c>
      <c r="AA1493" s="70">
        <f t="shared" si="728"/>
        <v>3239.9949431610726</v>
      </c>
      <c r="AB1493" s="70">
        <f t="shared" si="729"/>
        <v>10.815893788289966</v>
      </c>
      <c r="AC1493" s="70">
        <f t="shared" si="730"/>
        <v>0.10815893788289965</v>
      </c>
      <c r="AD1493" s="70">
        <f t="shared" si="731"/>
        <v>3303.2767000087761</v>
      </c>
      <c r="AE1493" s="70">
        <f t="shared" si="732"/>
        <v>3.5189449540286244</v>
      </c>
      <c r="AF1493" s="70">
        <f t="shared" si="733"/>
        <v>-2.9297155377330752E-2</v>
      </c>
      <c r="AG1493" s="70">
        <f t="shared" si="734"/>
        <v>-2.6207202438252176E-2</v>
      </c>
      <c r="AH1493" s="70">
        <f>(U1493-Phase_Relations!$B$37)/Phase_Relations!$B$37</f>
        <v>0.98172041560103473</v>
      </c>
      <c r="AI1493" s="70">
        <f>(U1493-Phase_Relations!G$20)/Phase_Relations!G$20</f>
        <v>0.90539115099905654</v>
      </c>
      <c r="AJ1493" s="70">
        <f t="shared" si="735"/>
        <v>0.98169358370436954</v>
      </c>
      <c r="AK1493" s="70">
        <f t="shared" si="736"/>
        <v>0.49538795072830161</v>
      </c>
      <c r="AL1493" s="71">
        <f>(1/(J1494-J1492))*((M1494-M1492)/Phase_Relations!B$22)</f>
        <v>-6.5899166462061641E-8</v>
      </c>
      <c r="AM1493" s="71">
        <f t="shared" si="737"/>
        <v>-0.15641144524574063</v>
      </c>
      <c r="AN1493" s="71">
        <f>SUM(AM$27:AM1493)</f>
        <v>697.54527596336141</v>
      </c>
      <c r="AO1493" s="71">
        <f>(1/10000)*((AL1493*Phase_Relations!B$22*H$7*U1493))/(2*(P1493-R1493))</f>
        <v>9.6506436191759702E-13</v>
      </c>
      <c r="AP1493" s="71">
        <f t="shared" si="738"/>
        <v>1.1324583526781316E-13</v>
      </c>
      <c r="AQ1493" s="72">
        <f t="shared" si="739"/>
        <v>9.629148131610315E-20</v>
      </c>
      <c r="AR1493" s="72">
        <f t="shared" si="740"/>
        <v>1.1299359567220478E-20</v>
      </c>
      <c r="AS1493" s="71">
        <f t="shared" si="712"/>
        <v>4.9701821876622041E-5</v>
      </c>
      <c r="AT1493" s="72">
        <f t="shared" si="713"/>
        <v>1.9335163002506273E-9</v>
      </c>
      <c r="AU1493" s="97">
        <f t="shared" si="741"/>
        <v>1.3634918722968408E-9</v>
      </c>
      <c r="AV1493" s="2"/>
      <c r="AW1493" s="2"/>
      <c r="AX1493" s="2"/>
      <c r="AY1493" s="2"/>
      <c r="AZ1493" s="2"/>
      <c r="BA1493" s="2"/>
      <c r="BC1493" s="10"/>
      <c r="BE1493" s="10"/>
      <c r="BI1493" s="10"/>
    </row>
    <row r="1494" spans="1:61" x14ac:dyDescent="0.2">
      <c r="A1494" s="9">
        <f>Raw_Data!A1492</f>
        <v>40776.553344907406</v>
      </c>
      <c r="B1494" s="10">
        <f>Raw_Data!J1492</f>
        <v>-4.9215704186845004E-3</v>
      </c>
      <c r="C1494" s="10">
        <f>Raw_Data!K1492</f>
        <v>-0.25483632845844006</v>
      </c>
      <c r="D1494" s="10">
        <f>Raw_Data!L1492</f>
        <v>1.3937544811567957E-2</v>
      </c>
      <c r="E1494" s="10">
        <f>Raw_Data!M1492</f>
        <v>1.8433315142270642E-2</v>
      </c>
      <c r="F1494" s="10">
        <f>Raw_Data!N1492</f>
        <v>1.8481204763893377E-2</v>
      </c>
      <c r="J1494" s="74">
        <f t="shared" si="714"/>
        <v>425780.99999965634</v>
      </c>
      <c r="K1494" s="69">
        <f t="shared" si="715"/>
        <v>2307.6958206982827</v>
      </c>
      <c r="L1494" s="69">
        <f>K1494+$D$8-$B$8*Q1494+Phase_Relations!$C$24*Q1494</f>
        <v>2556.7229056447204</v>
      </c>
      <c r="M1494" s="69">
        <f t="shared" si="716"/>
        <v>7.502552969124078E-2</v>
      </c>
      <c r="N1494" s="69">
        <f t="shared" si="717"/>
        <v>0.19056484541575158</v>
      </c>
      <c r="O1494" s="70">
        <f t="shared" si="718"/>
        <v>41.87526831578618</v>
      </c>
      <c r="P1494" s="70">
        <f t="shared" si="719"/>
        <v>288.7949539019736</v>
      </c>
      <c r="Q1494" s="70">
        <f t="shared" si="720"/>
        <v>55.33985190926861</v>
      </c>
      <c r="R1494" s="111">
        <f t="shared" si="721"/>
        <v>381.65415109840421</v>
      </c>
      <c r="S1494" s="70">
        <f t="shared" si="711"/>
        <v>-92.859197196430614</v>
      </c>
      <c r="T1494" s="113">
        <f t="shared" si="722"/>
        <v>0.61897447030875918</v>
      </c>
      <c r="U1494" s="70">
        <f t="shared" si="723"/>
        <v>1.5721951545842483</v>
      </c>
      <c r="V1494" s="70">
        <f>(L1494/Phase_Relations!C$24)</f>
        <v>525.04325872115703</v>
      </c>
      <c r="W1494" s="70">
        <f t="shared" si="724"/>
        <v>75606.229255846614</v>
      </c>
      <c r="X1494" s="70">
        <f t="shared" si="725"/>
        <v>3620.9879911803932</v>
      </c>
      <c r="Y1494" s="70">
        <f t="shared" si="726"/>
        <v>469.70340681188844</v>
      </c>
      <c r="Z1494" s="70">
        <f t="shared" si="727"/>
        <v>67637.29058091194</v>
      </c>
      <c r="AA1494" s="70">
        <f t="shared" si="728"/>
        <v>3239.3338400819889</v>
      </c>
      <c r="AB1494" s="70">
        <f t="shared" si="729"/>
        <v>10.810595056374749</v>
      </c>
      <c r="AC1494" s="70">
        <f t="shared" si="730"/>
        <v>0.1081059505637475</v>
      </c>
      <c r="AD1494" s="70">
        <f t="shared" si="731"/>
        <v>3301.2399715462761</v>
      </c>
      <c r="AE1494" s="70">
        <f t="shared" si="732"/>
        <v>3.518677094924187</v>
      </c>
      <c r="AF1494" s="70">
        <f t="shared" si="733"/>
        <v>-2.8666139947490038E-2</v>
      </c>
      <c r="AG1494" s="70">
        <f t="shared" si="734"/>
        <v>-2.5644712830478006E-2</v>
      </c>
      <c r="AH1494" s="70">
        <f>(U1494-Phase_Relations!$B$37)/Phase_Relations!$B$37</f>
        <v>0.981838156369645</v>
      </c>
      <c r="AI1494" s="70">
        <f>(U1494-Phase_Relations!G$20)/Phase_Relations!G$20</f>
        <v>0.90550435678573338</v>
      </c>
      <c r="AJ1494" s="70">
        <f t="shared" si="735"/>
        <v>0.98171577866575555</v>
      </c>
      <c r="AK1494" s="70">
        <f t="shared" si="736"/>
        <v>0.49541792966999282</v>
      </c>
      <c r="AL1494" s="71">
        <f>(1/(J1495-J1493))*((M1495-M1493)/Phase_Relations!B$22)</f>
        <v>6.9843300700951238E-9</v>
      </c>
      <c r="AM1494" s="71">
        <f t="shared" si="737"/>
        <v>-0.174977816360703</v>
      </c>
      <c r="AN1494" s="71">
        <f>SUM(AM$27:AM1494)</f>
        <v>697.37029814700065</v>
      </c>
      <c r="AO1494" s="71">
        <f>(1/10000)*((AL1494*Phase_Relations!B$22*H$7*U1494))/(2*(P1494-R1494))</f>
        <v>-1.0456149314479122E-13</v>
      </c>
      <c r="AP1494" s="71">
        <f t="shared" si="738"/>
        <v>1.2727571296962272E-13</v>
      </c>
      <c r="AQ1494" s="72">
        <f t="shared" si="739"/>
        <v>-1.0432859673244478E-20</v>
      </c>
      <c r="AR1494" s="72">
        <f t="shared" si="740"/>
        <v>1.269922237420118E-20</v>
      </c>
      <c r="AS1494" s="71">
        <f t="shared" si="712"/>
        <v>2.9171002234792184E-5</v>
      </c>
      <c r="AT1494" s="72">
        <f t="shared" si="713"/>
        <v>-3.5693102068402669E-10</v>
      </c>
      <c r="AU1494" s="97">
        <f t="shared" si="741"/>
        <v>2.2540481507698486E-9</v>
      </c>
      <c r="AV1494" s="2"/>
      <c r="AW1494" s="2"/>
      <c r="AX1494" s="2"/>
      <c r="AY1494" s="2"/>
      <c r="AZ1494" s="2"/>
      <c r="BA1494" s="2"/>
      <c r="BC1494" s="10"/>
      <c r="BE1494" s="10"/>
      <c r="BI1494" s="10"/>
    </row>
    <row r="1495" spans="1:61" x14ac:dyDescent="0.2">
      <c r="A1495" s="9">
        <f>Raw_Data!A1493</f>
        <v>40776.556817129633</v>
      </c>
      <c r="B1495" s="10">
        <f>Raw_Data!J1493</f>
        <v>-4.9218079503243603E-3</v>
      </c>
      <c r="C1495" s="10">
        <f>Raw_Data!K1493</f>
        <v>-0.25498359807516024</v>
      </c>
      <c r="D1495" s="10">
        <f>Raw_Data!L1493</f>
        <v>1.4038673907241856E-2</v>
      </c>
      <c r="E1495" s="10">
        <f>Raw_Data!M1493</f>
        <v>1.8381378849213443E-2</v>
      </c>
      <c r="F1495" s="10">
        <f>Raw_Data!N1493</f>
        <v>1.8474093228096577E-2</v>
      </c>
      <c r="J1495" s="74">
        <f t="shared" si="714"/>
        <v>426081.00000000559</v>
      </c>
      <c r="K1495" s="69">
        <f t="shared" si="715"/>
        <v>2307.8071979063598</v>
      </c>
      <c r="L1495" s="69">
        <f>K1495+$D$8-$B$8*Q1495+Phase_Relations!$C$24*Q1495</f>
        <v>2556.1451812418927</v>
      </c>
      <c r="M1495" s="69">
        <f t="shared" si="716"/>
        <v>7.506968253388531E-2</v>
      </c>
      <c r="N1495" s="69">
        <f t="shared" si="717"/>
        <v>0.19067699363606869</v>
      </c>
      <c r="O1495" s="70">
        <f t="shared" si="718"/>
        <v>42.179110066476916</v>
      </c>
      <c r="P1495" s="70">
        <f t="shared" si="719"/>
        <v>290.89041425156495</v>
      </c>
      <c r="Q1495" s="70">
        <f t="shared" si="720"/>
        <v>55.183930592656878</v>
      </c>
      <c r="R1495" s="111">
        <f t="shared" si="721"/>
        <v>380.5788316734957</v>
      </c>
      <c r="S1495" s="70">
        <f t="shared" si="711"/>
        <v>-89.688417421930751</v>
      </c>
      <c r="T1495" s="113">
        <f t="shared" si="722"/>
        <v>0.6189303174661146</v>
      </c>
      <c r="U1495" s="70">
        <f t="shared" si="723"/>
        <v>1.5720830063639311</v>
      </c>
      <c r="V1495" s="70">
        <f>(L1495/Phase_Relations!C$24)</f>
        <v>524.92461844831655</v>
      </c>
      <c r="W1495" s="70">
        <f t="shared" si="724"/>
        <v>75589.14505655758</v>
      </c>
      <c r="X1495" s="70">
        <f t="shared" si="725"/>
        <v>3620.169782402183</v>
      </c>
      <c r="Y1495" s="70">
        <f t="shared" si="726"/>
        <v>469.74068785565964</v>
      </c>
      <c r="Z1495" s="70">
        <f t="shared" si="727"/>
        <v>67642.659051214985</v>
      </c>
      <c r="AA1495" s="70">
        <f t="shared" si="728"/>
        <v>3239.5909507286874</v>
      </c>
      <c r="AB1495" s="70">
        <f t="shared" si="729"/>
        <v>10.816957137447458</v>
      </c>
      <c r="AC1495" s="70">
        <f t="shared" si="730"/>
        <v>0.10816957137447458</v>
      </c>
      <c r="AD1495" s="70">
        <f t="shared" si="731"/>
        <v>3299.3832290099745</v>
      </c>
      <c r="AE1495" s="70">
        <f t="shared" si="732"/>
        <v>3.518432762522655</v>
      </c>
      <c r="AF1495" s="70">
        <f t="shared" si="733"/>
        <v>-2.7685105553760411E-2</v>
      </c>
      <c r="AG1495" s="70">
        <f t="shared" si="734"/>
        <v>-2.4774643956731089E-2</v>
      </c>
      <c r="AH1495" s="70">
        <f>(U1495-Phase_Relations!$B$37)/Phase_Relations!$B$37</f>
        <v>0.98169678739166177</v>
      </c>
      <c r="AI1495" s="70">
        <f>(U1495-Phase_Relations!G$20)/Phase_Relations!G$20</f>
        <v>0.90536843286954705</v>
      </c>
      <c r="AJ1495" s="70">
        <f t="shared" si="735"/>
        <v>0.98171918773300426</v>
      </c>
      <c r="AK1495" s="70">
        <f t="shared" si="736"/>
        <v>0.49538193412716047</v>
      </c>
      <c r="AL1495" s="71">
        <f>(1/(J1496-J1494))*((M1496-M1494)/Phase_Relations!B$22)</f>
        <v>6.4475609822772123E-8</v>
      </c>
      <c r="AM1495" s="71">
        <f t="shared" si="737"/>
        <v>0.20996849966169112</v>
      </c>
      <c r="AN1495" s="71">
        <f>SUM(AM$27:AM1495)</f>
        <v>697.58026664666238</v>
      </c>
      <c r="AO1495" s="71">
        <f>(1/10000)*((AL1495*Phase_Relations!B$22*H$7*U1495))/(2*(P1495-R1495))</f>
        <v>-9.9930960807028716E-13</v>
      </c>
      <c r="AP1495" s="71">
        <f t="shared" si="738"/>
        <v>3.4163651473562297E-14</v>
      </c>
      <c r="AQ1495" s="72">
        <f t="shared" si="739"/>
        <v>-9.9708378271581738E-20</v>
      </c>
      <c r="AR1495" s="72">
        <f t="shared" si="740"/>
        <v>3.4087556616636031E-21</v>
      </c>
      <c r="AS1495" s="71">
        <f t="shared" si="712"/>
        <v>-3.8417955207346483E-5</v>
      </c>
      <c r="AT1495" s="72">
        <f t="shared" si="713"/>
        <v>2.5901784469114091E-9</v>
      </c>
      <c r="AU1495" s="97">
        <f t="shared" si="741"/>
        <v>2.4673116868677322E-9</v>
      </c>
      <c r="AV1495" s="2"/>
      <c r="AW1495" s="2"/>
      <c r="AX1495" s="2"/>
      <c r="AY1495" s="2"/>
      <c r="AZ1495" s="2"/>
      <c r="BA1495" s="2"/>
      <c r="BC1495" s="10"/>
      <c r="BE1495" s="10"/>
      <c r="BI1495" s="10"/>
    </row>
    <row r="1496" spans="1:61" x14ac:dyDescent="0.2">
      <c r="A1496" s="9">
        <f>Raw_Data!A1494</f>
        <v>40776.560289351852</v>
      </c>
      <c r="B1496" s="10">
        <f>Raw_Data!J1494</f>
        <v>-4.9215585421025004E-3</v>
      </c>
      <c r="C1496" s="10">
        <f>Raw_Data!K1494</f>
        <v>-0.25506317117451083</v>
      </c>
      <c r="D1496" s="10">
        <f>Raw_Data!L1494</f>
        <v>1.4169090654111656E-2</v>
      </c>
      <c r="E1496" s="10">
        <f>Raw_Data!M1494</f>
        <v>1.8391925254023542E-2</v>
      </c>
      <c r="F1496" s="10">
        <f>Raw_Data!N1494</f>
        <v>1.8500997542514577E-2</v>
      </c>
      <c r="J1496" s="74">
        <f t="shared" si="714"/>
        <v>426380.99999972619</v>
      </c>
      <c r="K1496" s="69">
        <f t="shared" si="715"/>
        <v>2307.6902518378756</v>
      </c>
      <c r="L1496" s="69">
        <f>K1496+$D$8-$B$8*Q1496+Phase_Relations!$C$24*Q1496</f>
        <v>2556.1681670806761</v>
      </c>
      <c r="M1496" s="69">
        <f t="shared" si="716"/>
        <v>7.5093654620587452E-2</v>
      </c>
      <c r="N1496" s="69">
        <f t="shared" si="717"/>
        <v>0.19073788273629214</v>
      </c>
      <c r="O1496" s="70">
        <f t="shared" si="718"/>
        <v>42.57094638642274</v>
      </c>
      <c r="P1496" s="70">
        <f t="shared" si="719"/>
        <v>293.5927336994672</v>
      </c>
      <c r="Q1496" s="70">
        <f t="shared" si="720"/>
        <v>55.215592639112529</v>
      </c>
      <c r="R1496" s="111">
        <f t="shared" si="721"/>
        <v>380.79719061456916</v>
      </c>
      <c r="S1496" s="70">
        <f t="shared" si="711"/>
        <v>-87.204456915101957</v>
      </c>
      <c r="T1496" s="113">
        <f t="shared" si="722"/>
        <v>0.61890634537941247</v>
      </c>
      <c r="U1496" s="70">
        <f t="shared" si="723"/>
        <v>1.5720221172637077</v>
      </c>
      <c r="V1496" s="70">
        <f>(L1496/Phase_Relations!C$24)</f>
        <v>524.92933877200608</v>
      </c>
      <c r="W1496" s="70">
        <f t="shared" si="724"/>
        <v>75589.824783168879</v>
      </c>
      <c r="X1496" s="70">
        <f t="shared" si="725"/>
        <v>3620.2023363586627</v>
      </c>
      <c r="Y1496" s="70">
        <f t="shared" si="726"/>
        <v>469.71374613289356</v>
      </c>
      <c r="Z1496" s="70">
        <f t="shared" si="727"/>
        <v>67638.779443136678</v>
      </c>
      <c r="AA1496" s="70">
        <f t="shared" si="728"/>
        <v>3239.4051457440937</v>
      </c>
      <c r="AB1496" s="70">
        <f t="shared" si="729"/>
        <v>10.82041132861491</v>
      </c>
      <c r="AC1496" s="70">
        <f t="shared" si="730"/>
        <v>0.1082041132861491</v>
      </c>
      <c r="AD1496" s="70">
        <f t="shared" si="731"/>
        <v>3297.5414503541615</v>
      </c>
      <c r="AE1496" s="70">
        <f t="shared" si="732"/>
        <v>3.5181902633683473</v>
      </c>
      <c r="AF1496" s="70">
        <f t="shared" si="733"/>
        <v>-2.6919898250353316E-2</v>
      </c>
      <c r="AG1496" s="70">
        <f t="shared" si="734"/>
        <v>-2.408828259108178E-2</v>
      </c>
      <c r="AH1496" s="70">
        <f>(U1496-Phase_Relations!$B$37)/Phase_Relations!$B$37</f>
        <v>0.98162003334380843</v>
      </c>
      <c r="AI1496" s="70">
        <f>(U1496-Phase_Relations!G$20)/Phase_Relations!G$20</f>
        <v>0.90529463513176733</v>
      </c>
      <c r="AJ1496" s="70">
        <f t="shared" si="735"/>
        <v>0.98172439090260077</v>
      </c>
      <c r="AK1496" s="70">
        <f t="shared" si="736"/>
        <v>0.49536238876602973</v>
      </c>
      <c r="AL1496" s="71">
        <f>(1/(J1497-J1495))*((M1497-M1495)/Phase_Relations!B$22)</f>
        <v>-9.8494295353899057E-9</v>
      </c>
      <c r="AM1496" s="71">
        <f t="shared" si="737"/>
        <v>0.11393519479900452</v>
      </c>
      <c r="AN1496" s="71">
        <f>SUM(AM$27:AM1496)</f>
        <v>697.69420184146134</v>
      </c>
      <c r="AO1496" s="71">
        <f>(1/10000)*((AL1496*Phase_Relations!B$22*H$7*U1496))/(2*(P1496-R1496))</f>
        <v>1.5699887483733137E-13</v>
      </c>
      <c r="AP1496" s="71">
        <f t="shared" si="738"/>
        <v>5.2368238367298828E-14</v>
      </c>
      <c r="AQ1496" s="72">
        <f t="shared" si="739"/>
        <v>1.5664918133552369E-20</v>
      </c>
      <c r="AR1496" s="72">
        <f t="shared" si="740"/>
        <v>5.2251595285129368E-21</v>
      </c>
      <c r="AS1496" s="71">
        <f t="shared" si="712"/>
        <v>-2.1029388658307636E-5</v>
      </c>
      <c r="AT1496" s="72">
        <f t="shared" si="713"/>
        <v>-7.434191780802212E-10</v>
      </c>
      <c r="AU1496" s="97">
        <f t="shared" si="741"/>
        <v>1.8783338846777816E-9</v>
      </c>
      <c r="AV1496" s="2"/>
      <c r="AW1496" s="2"/>
      <c r="AX1496" s="2"/>
      <c r="AY1496" s="2"/>
      <c r="AZ1496" s="2"/>
      <c r="BA1496" s="2"/>
      <c r="BC1496" s="10"/>
      <c r="BE1496" s="10"/>
      <c r="BI1496" s="10"/>
    </row>
    <row r="1497" spans="1:61" x14ac:dyDescent="0.2">
      <c r="A1497" s="9">
        <f>Raw_Data!A1495</f>
        <v>40776.563761574071</v>
      </c>
      <c r="B1497" s="10">
        <f>Raw_Data!J1495</f>
        <v>-4.9231856338356004E-3</v>
      </c>
      <c r="C1497" s="10">
        <f>Raw_Data!K1495</f>
        <v>-0.25495034364558045</v>
      </c>
      <c r="D1497" s="10">
        <f>Raw_Data!L1495</f>
        <v>1.4280302967898057E-2</v>
      </c>
      <c r="E1497" s="10">
        <f>Raw_Data!M1495</f>
        <v>1.8455096793646542E-2</v>
      </c>
      <c r="F1497" s="10">
        <f>Raw_Data!N1495</f>
        <v>1.8525905846045177E-2</v>
      </c>
      <c r="J1497" s="74">
        <f t="shared" si="714"/>
        <v>426680.99999944679</v>
      </c>
      <c r="K1497" s="69">
        <f t="shared" si="715"/>
        <v>2308.453185713232</v>
      </c>
      <c r="L1497" s="69">
        <f>K1497+$D$8-$B$8*Q1497+Phase_Relations!$C$24*Q1497</f>
        <v>2557.7692741708515</v>
      </c>
      <c r="M1497" s="69">
        <f t="shared" si="716"/>
        <v>7.5059275626647909E-2</v>
      </c>
      <c r="N1497" s="69">
        <f t="shared" si="717"/>
        <v>0.19065056009168568</v>
      </c>
      <c r="O1497" s="70">
        <f t="shared" si="718"/>
        <v>42.905083104387565</v>
      </c>
      <c r="P1497" s="70">
        <f t="shared" si="719"/>
        <v>295.89712485784526</v>
      </c>
      <c r="Q1497" s="70">
        <f t="shared" si="720"/>
        <v>55.405244018727942</v>
      </c>
      <c r="R1497" s="111">
        <f t="shared" si="721"/>
        <v>382.10513116364098</v>
      </c>
      <c r="S1497" s="70">
        <f t="shared" si="711"/>
        <v>-86.20800630579572</v>
      </c>
      <c r="T1497" s="113">
        <f t="shared" si="722"/>
        <v>0.61894072437335201</v>
      </c>
      <c r="U1497" s="70">
        <f t="shared" si="723"/>
        <v>1.5721094399083142</v>
      </c>
      <c r="V1497" s="70">
        <f>(L1497/Phase_Relations!C$24)</f>
        <v>525.25813876919437</v>
      </c>
      <c r="W1497" s="70">
        <f t="shared" si="724"/>
        <v>75637.17198276399</v>
      </c>
      <c r="X1497" s="70">
        <f t="shared" si="725"/>
        <v>3622.4699225461682</v>
      </c>
      <c r="Y1497" s="70">
        <f t="shared" si="726"/>
        <v>469.85289475046642</v>
      </c>
      <c r="Z1497" s="70">
        <f t="shared" si="727"/>
        <v>67658.816844067158</v>
      </c>
      <c r="AA1497" s="70">
        <f t="shared" si="728"/>
        <v>3240.3647913825271</v>
      </c>
      <c r="AB1497" s="70">
        <f t="shared" si="729"/>
        <v>10.815457583090481</v>
      </c>
      <c r="AC1497" s="70">
        <f t="shared" si="730"/>
        <v>0.10815457583090481</v>
      </c>
      <c r="AD1497" s="70">
        <f t="shared" si="731"/>
        <v>3297.836795586391</v>
      </c>
      <c r="AE1497" s="70">
        <f t="shared" si="732"/>
        <v>3.5182291593345578</v>
      </c>
      <c r="AF1497" s="70">
        <f t="shared" si="733"/>
        <v>-2.6604413964458118E-2</v>
      </c>
      <c r="AG1497" s="70">
        <f t="shared" si="734"/>
        <v>-2.3798128942144999E-2</v>
      </c>
      <c r="AH1497" s="70">
        <f>(U1497-Phase_Relations!$B$37)/Phase_Relations!$B$37</f>
        <v>0.98173010832304475</v>
      </c>
      <c r="AI1497" s="70">
        <f>(U1497-Phase_Relations!G$20)/Phase_Relations!G$20</f>
        <v>0.90540047038972415</v>
      </c>
      <c r="AJ1497" s="70">
        <f t="shared" si="735"/>
        <v>0.98173472208405654</v>
      </c>
      <c r="AK1497" s="70">
        <f t="shared" si="736"/>
        <v>0.49539041880621792</v>
      </c>
      <c r="AL1497" s="71">
        <f>(1/(J1498-J1496))*((M1498-M1496)/Phase_Relations!B$22)</f>
        <v>-7.3663662505191528E-8</v>
      </c>
      <c r="AM1497" s="71">
        <f t="shared" si="737"/>
        <v>-0.16335912733871866</v>
      </c>
      <c r="AN1497" s="71">
        <f>SUM(AM$27:AM1497)</f>
        <v>697.53084271412263</v>
      </c>
      <c r="AO1497" s="71">
        <f>(1/10000)*((AL1497*Phase_Relations!B$22*H$7*U1497))/(2*(P1497-R1497))</f>
        <v>1.1878291369077394E-12</v>
      </c>
      <c r="AP1497" s="71">
        <f t="shared" si="738"/>
        <v>2.2329401771432014E-13</v>
      </c>
      <c r="AQ1497" s="72">
        <f t="shared" si="739"/>
        <v>1.1851834101096026E-19</v>
      </c>
      <c r="AR1497" s="72">
        <f t="shared" si="740"/>
        <v>2.2279666085702973E-20</v>
      </c>
      <c r="AS1497" s="71">
        <f t="shared" si="712"/>
        <v>-1.880781150896906E-4</v>
      </c>
      <c r="AT1497" s="72">
        <f t="shared" si="713"/>
        <v>-6.2889708034154855E-10</v>
      </c>
      <c r="AU1497" s="97">
        <f t="shared" si="741"/>
        <v>8.2968579466487857E-10</v>
      </c>
      <c r="AV1497" s="2"/>
      <c r="AW1497" s="2"/>
      <c r="AX1497" s="2"/>
      <c r="AY1497" s="2"/>
      <c r="AZ1497" s="2"/>
      <c r="BA1497" s="2"/>
      <c r="BC1497" s="10"/>
      <c r="BE1497" s="10"/>
      <c r="BI1497" s="10"/>
    </row>
    <row r="1498" spans="1:61" x14ac:dyDescent="0.2">
      <c r="A1498" s="9">
        <f>Raw_Data!A1496</f>
        <v>40776.567233796297</v>
      </c>
      <c r="B1498" s="10">
        <f>Raw_Data!J1496</f>
        <v>-4.9229956085237109E-3</v>
      </c>
      <c r="C1498" s="10">
        <f>Raw_Data!K1496</f>
        <v>-0.25480544934526073</v>
      </c>
      <c r="D1498" s="10">
        <f>Raw_Data!L1496</f>
        <v>1.4358676532472556E-2</v>
      </c>
      <c r="E1498" s="10">
        <f>Raw_Data!M1496</f>
        <v>1.8434775961855842E-2</v>
      </c>
      <c r="F1498" s="10">
        <f>Raw_Data!N1496</f>
        <v>1.8524722582105777E-2</v>
      </c>
      <c r="J1498" s="74">
        <f t="shared" si="714"/>
        <v>426980.99999979604</v>
      </c>
      <c r="K1498" s="69">
        <f t="shared" si="715"/>
        <v>2308.3640839467694</v>
      </c>
      <c r="L1498" s="69">
        <f>K1498+$D$8-$B$8*Q1498+Phase_Relations!$C$24*Q1498</f>
        <v>2557.4105513533354</v>
      </c>
      <c r="M1498" s="69">
        <f t="shared" si="716"/>
        <v>7.5015821594775406E-2</v>
      </c>
      <c r="N1498" s="69">
        <f t="shared" si="717"/>
        <v>0.19054018685072954</v>
      </c>
      <c r="O1498" s="70">
        <f t="shared" si="718"/>
        <v>43.14055600078305</v>
      </c>
      <c r="P1498" s="70">
        <f t="shared" si="719"/>
        <v>297.52107586746928</v>
      </c>
      <c r="Q1498" s="70">
        <f t="shared" si="720"/>
        <v>55.344237530568265</v>
      </c>
      <c r="R1498" s="111">
        <f t="shared" si="721"/>
        <v>381.68439676253973</v>
      </c>
      <c r="S1498" s="70">
        <f t="shared" si="711"/>
        <v>-84.163320895070456</v>
      </c>
      <c r="T1498" s="113">
        <f t="shared" si="722"/>
        <v>0.61898417840522457</v>
      </c>
      <c r="U1498" s="70">
        <f t="shared" si="723"/>
        <v>1.5722198131492704</v>
      </c>
      <c r="V1498" s="70">
        <f>(L1498/Phase_Relations!C$24)</f>
        <v>525.18447220303256</v>
      </c>
      <c r="W1498" s="70">
        <f t="shared" si="724"/>
        <v>75626.563997236692</v>
      </c>
      <c r="X1498" s="70">
        <f t="shared" si="725"/>
        <v>3621.9618772622935</v>
      </c>
      <c r="Y1498" s="70">
        <f t="shared" si="726"/>
        <v>469.84023467246431</v>
      </c>
      <c r="Z1498" s="70">
        <f t="shared" si="727"/>
        <v>67656.993792834866</v>
      </c>
      <c r="AA1498" s="70">
        <f t="shared" si="728"/>
        <v>3240.2774804997539</v>
      </c>
      <c r="AB1498" s="70">
        <f t="shared" si="729"/>
        <v>10.809196195212589</v>
      </c>
      <c r="AC1498" s="70">
        <f t="shared" si="730"/>
        <v>0.10809196195212589</v>
      </c>
      <c r="AD1498" s="70">
        <f t="shared" si="731"/>
        <v>3296.3863610964672</v>
      </c>
      <c r="AE1498" s="70">
        <f t="shared" si="732"/>
        <v>3.5180381085646562</v>
      </c>
      <c r="AF1498" s="70">
        <f t="shared" si="733"/>
        <v>-2.5974109131570361E-2</v>
      </c>
      <c r="AG1498" s="70">
        <f t="shared" si="734"/>
        <v>-2.3236942780492872E-2</v>
      </c>
      <c r="AH1498" s="70">
        <f>(U1498-Phase_Relations!$B$37)/Phase_Relations!$B$37</f>
        <v>0.98186923984226582</v>
      </c>
      <c r="AI1498" s="70">
        <f>(U1498-Phase_Relations!G$20)/Phase_Relations!G$20</f>
        <v>0.90553424302660157</v>
      </c>
      <c r="AJ1498" s="70">
        <f t="shared" si="735"/>
        <v>0.98176970044689915</v>
      </c>
      <c r="AK1498" s="70">
        <f t="shared" si="736"/>
        <v>0.49542584349329294</v>
      </c>
      <c r="AL1498" s="71">
        <f>(1/(J1499-J1497))*((M1499-M1497)/Phase_Relations!B$22)</f>
        <v>-1.8436204548963234E-8</v>
      </c>
      <c r="AM1498" s="71">
        <f t="shared" si="737"/>
        <v>-0.20644494468682331</v>
      </c>
      <c r="AN1498" s="71">
        <f>SUM(AM$27:AM1498)</f>
        <v>697.32439776943579</v>
      </c>
      <c r="AO1498" s="71">
        <f>(1/10000)*((AL1498*Phase_Relations!B$22*H$7*U1498))/(2*(P1498-R1498))</f>
        <v>3.0452812725270462E-13</v>
      </c>
      <c r="AP1498" s="71">
        <f t="shared" si="738"/>
        <v>3.1728489932612269E-13</v>
      </c>
      <c r="AQ1498" s="72">
        <f t="shared" si="739"/>
        <v>3.0384983253671843E-20</v>
      </c>
      <c r="AR1498" s="72">
        <f t="shared" si="740"/>
        <v>3.1657819064664315E-20</v>
      </c>
      <c r="AS1498" s="71">
        <f t="shared" si="712"/>
        <v>4.840418380335814E-5</v>
      </c>
      <c r="AT1498" s="72">
        <f t="shared" si="713"/>
        <v>6.2648168405638984E-10</v>
      </c>
      <c r="AU1498" s="97">
        <f t="shared" si="741"/>
        <v>1.4485246692062567E-9</v>
      </c>
      <c r="AV1498" s="2"/>
      <c r="AW1498" s="2"/>
      <c r="AX1498" s="2"/>
      <c r="AY1498" s="2"/>
      <c r="AZ1498" s="2"/>
      <c r="BA1498" s="2"/>
      <c r="BC1498" s="10"/>
      <c r="BE1498" s="10"/>
      <c r="BI1498" s="10"/>
    </row>
    <row r="1499" spans="1:61" x14ac:dyDescent="0.2">
      <c r="A1499" s="9">
        <f>Raw_Data!A1497</f>
        <v>40776.570706018516</v>
      </c>
      <c r="B1499" s="10">
        <f>Raw_Data!J1497</f>
        <v>-4.9215704186845004E-3</v>
      </c>
      <c r="C1499" s="10">
        <f>Raw_Data!K1497</f>
        <v>-0.25488383478641019</v>
      </c>
      <c r="D1499" s="10">
        <f>Raw_Data!L1497</f>
        <v>1.4471884112033857E-2</v>
      </c>
      <c r="E1499" s="10">
        <f>Raw_Data!M1497</f>
        <v>1.8468742986357041E-2</v>
      </c>
      <c r="F1499" s="10">
        <f>Raw_Data!N1497</f>
        <v>1.8538634897513478E-2</v>
      </c>
      <c r="J1499" s="74">
        <f t="shared" si="714"/>
        <v>427280.99999951664</v>
      </c>
      <c r="K1499" s="69">
        <f t="shared" si="715"/>
        <v>2307.6958206982827</v>
      </c>
      <c r="L1499" s="69">
        <f>K1499+$D$8-$B$8*Q1499+Phase_Relations!$C$24*Q1499</f>
        <v>2557.1929696980774</v>
      </c>
      <c r="M1499" s="69">
        <f t="shared" si="716"/>
        <v>7.5039795932919207E-2</v>
      </c>
      <c r="N1499" s="69">
        <f t="shared" si="717"/>
        <v>0.19060108166961479</v>
      </c>
      <c r="O1499" s="70">
        <f t="shared" si="718"/>
        <v>43.480687482590056</v>
      </c>
      <c r="P1499" s="70">
        <f t="shared" si="719"/>
        <v>299.86681022475904</v>
      </c>
      <c r="Q1499" s="70">
        <f t="shared" si="720"/>
        <v>55.446212139648985</v>
      </c>
      <c r="R1499" s="111">
        <f t="shared" si="721"/>
        <v>382.38766992861366</v>
      </c>
      <c r="S1499" s="70">
        <f t="shared" si="711"/>
        <v>-82.520859703854626</v>
      </c>
      <c r="T1499" s="113">
        <f t="shared" si="722"/>
        <v>0.61896020406708074</v>
      </c>
      <c r="U1499" s="70">
        <f t="shared" si="723"/>
        <v>1.572158918330385</v>
      </c>
      <c r="V1499" s="70">
        <f>(L1499/Phase_Relations!C$24)</f>
        <v>525.13979009021443</v>
      </c>
      <c r="W1499" s="70">
        <f t="shared" si="724"/>
        <v>75620.129772990884</v>
      </c>
      <c r="X1499" s="70">
        <f t="shared" si="725"/>
        <v>3621.6537247600995</v>
      </c>
      <c r="Y1499" s="70">
        <f t="shared" si="726"/>
        <v>469.69357795056544</v>
      </c>
      <c r="Z1499" s="70">
        <f t="shared" si="727"/>
        <v>67635.875224881427</v>
      </c>
      <c r="AA1499" s="70">
        <f t="shared" si="728"/>
        <v>3239.2660548314857</v>
      </c>
      <c r="AB1499" s="70">
        <f t="shared" si="729"/>
        <v>10.81265071079528</v>
      </c>
      <c r="AC1499" s="70">
        <f t="shared" si="730"/>
        <v>0.1081265071079528</v>
      </c>
      <c r="AD1499" s="70">
        <f t="shared" si="731"/>
        <v>3294.2799613007223</v>
      </c>
      <c r="AE1499" s="70">
        <f t="shared" si="732"/>
        <v>3.5177605045123879</v>
      </c>
      <c r="AF1499" s="70">
        <f t="shared" si="733"/>
        <v>-2.5475171939264359E-2</v>
      </c>
      <c r="AG1499" s="70">
        <f t="shared" si="734"/>
        <v>-2.278540853855951E-2</v>
      </c>
      <c r="AH1499" s="70">
        <f>(U1499-Phase_Relations!$B$37)/Phase_Relations!$B$37</f>
        <v>0.9817924785857256</v>
      </c>
      <c r="AI1499" s="70">
        <f>(U1499-Phase_Relations!G$20)/Phase_Relations!G$20</f>
        <v>0.90546043835778967</v>
      </c>
      <c r="AJ1499" s="70">
        <f t="shared" si="735"/>
        <v>0.9817921968939215</v>
      </c>
      <c r="AK1499" s="70">
        <f t="shared" si="736"/>
        <v>0.49540629969812278</v>
      </c>
      <c r="AL1499" s="71">
        <f>(1/(J1500-J1498))*((M1500-M1498)/Phase_Relations!B$22)</f>
        <v>6.8624420282637723E-8</v>
      </c>
      <c r="AM1499" s="71">
        <f t="shared" si="737"/>
        <v>0.11383779755516921</v>
      </c>
      <c r="AN1499" s="71">
        <f>SUM(AM$27:AM1499)</f>
        <v>697.43823556699101</v>
      </c>
      <c r="AO1499" s="71">
        <f>(1/10000)*((AL1499*Phase_Relations!B$22*H$7*U1499))/(2*(P1499-R1499))</f>
        <v>-1.1560506993720341E-12</v>
      </c>
      <c r="AP1499" s="71">
        <f t="shared" si="738"/>
        <v>2.2915137155308252E-13</v>
      </c>
      <c r="AQ1499" s="72">
        <f t="shared" si="739"/>
        <v>-1.1534757546932938E-19</v>
      </c>
      <c r="AR1499" s="72">
        <f t="shared" si="740"/>
        <v>2.2864096824194118E-20</v>
      </c>
      <c r="AS1499" s="71">
        <f t="shared" si="712"/>
        <v>-1.8387651930756458E-5</v>
      </c>
      <c r="AT1499" s="72">
        <f t="shared" si="713"/>
        <v>6.260578632946638E-9</v>
      </c>
      <c r="AU1499" s="97">
        <f t="shared" si="741"/>
        <v>1.7377256249681943E-9</v>
      </c>
      <c r="AV1499" s="2"/>
      <c r="AW1499" s="2"/>
      <c r="AX1499" s="2"/>
      <c r="AY1499" s="2"/>
      <c r="AZ1499" s="2"/>
      <c r="BA1499" s="2"/>
      <c r="BC1499" s="10"/>
      <c r="BE1499" s="10"/>
      <c r="BI1499" s="10"/>
    </row>
    <row r="1500" spans="1:61" x14ac:dyDescent="0.2">
      <c r="A1500" s="9">
        <f>Raw_Data!A1498</f>
        <v>40776.574178240742</v>
      </c>
      <c r="B1500" s="10">
        <f>Raw_Data!J1498</f>
        <v>-4.9214754060285509E-3</v>
      </c>
      <c r="C1500" s="10">
        <f>Raw_Data!K1498</f>
        <v>-0.2550453563015207</v>
      </c>
      <c r="D1500" s="10">
        <f>Raw_Data!L1498</f>
        <v>1.4575459783598456E-2</v>
      </c>
      <c r="E1500" s="10">
        <f>Raw_Data!M1498</f>
        <v>1.8403884972090941E-2</v>
      </c>
      <c r="F1500" s="10">
        <f>Raw_Data!N1498</f>
        <v>1.8495033414174078E-2</v>
      </c>
      <c r="J1500" s="74">
        <f t="shared" si="714"/>
        <v>427580.99999986589</v>
      </c>
      <c r="K1500" s="69">
        <f t="shared" si="715"/>
        <v>2307.6512698150491</v>
      </c>
      <c r="L1500" s="69">
        <f>K1500+$D$8-$B$8*Q1500+Phase_Relations!$C$24*Q1500</f>
        <v>2556.2878691013398</v>
      </c>
      <c r="M1500" s="69">
        <f t="shared" si="716"/>
        <v>7.5088330157254482E-2</v>
      </c>
      <c r="N1500" s="69">
        <f t="shared" si="717"/>
        <v>0.19072435859942638</v>
      </c>
      <c r="O1500" s="70">
        <f t="shared" si="718"/>
        <v>43.791879955611229</v>
      </c>
      <c r="P1500" s="70">
        <f t="shared" si="719"/>
        <v>302.01296521111192</v>
      </c>
      <c r="Q1500" s="70">
        <f t="shared" si="720"/>
        <v>55.251497685037158</v>
      </c>
      <c r="R1500" s="111">
        <f t="shared" si="721"/>
        <v>381.04481162094595</v>
      </c>
      <c r="S1500" s="70">
        <f t="shared" ref="S1500:S1563" si="742">P1500-R1500</f>
        <v>-79.031846409834031</v>
      </c>
      <c r="T1500" s="113">
        <f t="shared" si="722"/>
        <v>0.61891166984274548</v>
      </c>
      <c r="U1500" s="70">
        <f t="shared" si="723"/>
        <v>1.5720356414005736</v>
      </c>
      <c r="V1500" s="70">
        <f>(L1500/Phase_Relations!C$24)</f>
        <v>524.95392052815419</v>
      </c>
      <c r="W1500" s="70">
        <f t="shared" si="724"/>
        <v>75593.364556054206</v>
      </c>
      <c r="X1500" s="70">
        <f t="shared" si="725"/>
        <v>3620.3718657114082</v>
      </c>
      <c r="Y1500" s="70">
        <f t="shared" si="726"/>
        <v>469.70242284311701</v>
      </c>
      <c r="Z1500" s="70">
        <f t="shared" si="727"/>
        <v>67637.148889408854</v>
      </c>
      <c r="AA1500" s="70">
        <f t="shared" si="728"/>
        <v>3239.3270540904623</v>
      </c>
      <c r="AB1500" s="70">
        <f t="shared" si="729"/>
        <v>10.819644114878169</v>
      </c>
      <c r="AC1500" s="70">
        <f t="shared" si="730"/>
        <v>0.1081964411487817</v>
      </c>
      <c r="AD1500" s="70">
        <f t="shared" si="731"/>
        <v>3292.0149516970182</v>
      </c>
      <c r="AE1500" s="70">
        <f t="shared" si="732"/>
        <v>3.5174617990264907</v>
      </c>
      <c r="AF1500" s="70">
        <f t="shared" si="733"/>
        <v>-2.439761255660694E-2</v>
      </c>
      <c r="AG1500" s="70">
        <f t="shared" si="734"/>
        <v>-2.1829759301342976E-2</v>
      </c>
      <c r="AH1500" s="70">
        <f>(U1500-Phase_Relations!$B$37)/Phase_Relations!$B$37</f>
        <v>0.9816370812595171</v>
      </c>
      <c r="AI1500" s="70">
        <f>(U1500-Phase_Relations!G$20)/Phase_Relations!G$20</f>
        <v>0.90531102641858996</v>
      </c>
      <c r="AJ1500" s="70">
        <f t="shared" si="735"/>
        <v>0.98181152305111974</v>
      </c>
      <c r="AK1500" s="70">
        <f t="shared" si="736"/>
        <v>0.49536673013587046</v>
      </c>
      <c r="AL1500" s="71">
        <f>(1/(J1501-J1499))*((M1501-M1499)/Phase_Relations!B$22)</f>
        <v>2.4871275777526926E-8</v>
      </c>
      <c r="AM1500" s="71">
        <f t="shared" si="737"/>
        <v>0.23030310867839143</v>
      </c>
      <c r="AN1500" s="71">
        <f>SUM(AM$27:AM1500)</f>
        <v>697.66853867566942</v>
      </c>
      <c r="AO1500" s="71">
        <f>(1/10000)*((AL1500*Phase_Relations!B$22*H$7*U1500))/(2*(P1500-R1500))</f>
        <v>-4.3744536078662518E-13</v>
      </c>
      <c r="AP1500" s="71">
        <f t="shared" si="738"/>
        <v>2.586661908501389E-13</v>
      </c>
      <c r="AQ1500" s="72">
        <f t="shared" si="739"/>
        <v>-4.3647101112825029E-20</v>
      </c>
      <c r="AR1500" s="72">
        <f t="shared" si="740"/>
        <v>2.5809004731935648E-20</v>
      </c>
      <c r="AS1500" s="71">
        <f t="shared" si="712"/>
        <v>-3.4619063742747282E-5</v>
      </c>
      <c r="AT1500" s="72">
        <f t="shared" si="713"/>
        <v>1.2582657195531415E-9</v>
      </c>
      <c r="AU1500" s="97">
        <f t="shared" si="741"/>
        <v>1.4811325900272657E-9</v>
      </c>
      <c r="AV1500" s="2"/>
      <c r="AW1500" s="2"/>
      <c r="AX1500" s="2"/>
      <c r="AY1500" s="2"/>
      <c r="AZ1500" s="2"/>
      <c r="BA1500" s="2"/>
      <c r="BC1500" s="10"/>
      <c r="BE1500" s="10"/>
      <c r="BI1500" s="10"/>
    </row>
    <row r="1501" spans="1:61" x14ac:dyDescent="0.2">
      <c r="A1501" s="9">
        <f>Raw_Data!A1499</f>
        <v>40776.577662037038</v>
      </c>
      <c r="B1501" s="10">
        <f>Raw_Data!J1499</f>
        <v>-4.9241357603950703E-3</v>
      </c>
      <c r="C1501" s="10">
        <f>Raw_Data!K1499</f>
        <v>-0.25497409680956018</v>
      </c>
      <c r="D1501" s="10">
        <f>Raw_Data!L1499</f>
        <v>1.4679071084909056E-2</v>
      </c>
      <c r="E1501" s="10">
        <f>Raw_Data!M1499</f>
        <v>1.8460084958083843E-2</v>
      </c>
      <c r="F1501" s="10">
        <f>Raw_Data!N1499</f>
        <v>1.8522559240964277E-2</v>
      </c>
      <c r="J1501" s="74">
        <f t="shared" si="714"/>
        <v>427881.99999982025</v>
      </c>
      <c r="K1501" s="69">
        <f t="shared" si="715"/>
        <v>2308.8986945455549</v>
      </c>
      <c r="L1501" s="69">
        <f>K1501+$D$8-$B$8*Q1501+Phase_Relations!$C$24*Q1501</f>
        <v>2558.2809670133693</v>
      </c>
      <c r="M1501" s="69">
        <f t="shared" si="716"/>
        <v>7.5066118721235683E-2</v>
      </c>
      <c r="N1501" s="69">
        <f t="shared" si="717"/>
        <v>0.19066794155193864</v>
      </c>
      <c r="O1501" s="70">
        <f t="shared" si="718"/>
        <v>44.103179477986792</v>
      </c>
      <c r="P1501" s="70">
        <f t="shared" si="719"/>
        <v>304.15985846887446</v>
      </c>
      <c r="Q1501" s="70">
        <f t="shared" si="720"/>
        <v>55.420219310970744</v>
      </c>
      <c r="R1501" s="111">
        <f t="shared" si="721"/>
        <v>382.20840904117756</v>
      </c>
      <c r="S1501" s="70">
        <f t="shared" si="742"/>
        <v>-78.0485505723031</v>
      </c>
      <c r="T1501" s="113">
        <f t="shared" si="722"/>
        <v>0.61893388127876425</v>
      </c>
      <c r="U1501" s="70">
        <f t="shared" si="723"/>
        <v>1.5720920584480613</v>
      </c>
      <c r="V1501" s="70">
        <f>(L1501/Phase_Relations!C$24)</f>
        <v>525.36321893916772</v>
      </c>
      <c r="W1501" s="70">
        <f t="shared" si="724"/>
        <v>75652.303527240147</v>
      </c>
      <c r="X1501" s="70">
        <f t="shared" si="725"/>
        <v>3623.1946133735705</v>
      </c>
      <c r="Y1501" s="70">
        <f t="shared" si="726"/>
        <v>469.94299962819696</v>
      </c>
      <c r="Z1501" s="70">
        <f t="shared" si="727"/>
        <v>67671.791946460362</v>
      </c>
      <c r="AA1501" s="70">
        <f t="shared" si="728"/>
        <v>3240.9862043323928</v>
      </c>
      <c r="AB1501" s="70">
        <f t="shared" si="729"/>
        <v>10.816443619774596</v>
      </c>
      <c r="AC1501" s="70">
        <f t="shared" si="730"/>
        <v>0.10816443619774596</v>
      </c>
      <c r="AD1501" s="70">
        <f t="shared" si="731"/>
        <v>3293.0185713805949</v>
      </c>
      <c r="AE1501" s="70">
        <f t="shared" si="732"/>
        <v>3.5175941799756094</v>
      </c>
      <c r="AF1501" s="70">
        <f t="shared" si="733"/>
        <v>-2.4081728724414685E-2</v>
      </c>
      <c r="AG1501" s="70">
        <f t="shared" si="734"/>
        <v>-2.1541363051329941E-2</v>
      </c>
      <c r="AH1501" s="70">
        <f>(U1501-Phase_Relations!$B$37)/Phase_Relations!$B$37</f>
        <v>0.98170819803980669</v>
      </c>
      <c r="AI1501" s="70">
        <f>(U1501-Phase_Relations!G$20)/Phase_Relations!G$20</f>
        <v>0.90537940401756123</v>
      </c>
      <c r="AJ1501" s="70">
        <f t="shared" si="735"/>
        <v>0.9818440870850258</v>
      </c>
      <c r="AK1501" s="70">
        <f t="shared" si="736"/>
        <v>0.49538483971094072</v>
      </c>
      <c r="AL1501" s="71">
        <f>(1/(J1502-J1500))*((M1502-M1500)/Phase_Relations!B$22)</f>
        <v>-1.1749140763737049E-7</v>
      </c>
      <c r="AM1501" s="71">
        <f t="shared" si="737"/>
        <v>-0.10537683773739752</v>
      </c>
      <c r="AN1501" s="71">
        <f>SUM(AM$27:AM1501)</f>
        <v>697.56316183793206</v>
      </c>
      <c r="AO1501" s="71">
        <f>(1/10000)*((AL1501*Phase_Relations!B$22*H$7*U1501))/(2*(P1501-R1501))</f>
        <v>2.0925928198872468E-12</v>
      </c>
      <c r="AP1501" s="71">
        <f t="shared" si="738"/>
        <v>2.804837332450552E-13</v>
      </c>
      <c r="AQ1501" s="72">
        <f t="shared" si="739"/>
        <v>2.0879318558401977E-19</v>
      </c>
      <c r="AR1501" s="72">
        <f t="shared" si="740"/>
        <v>2.798589941252354E-20</v>
      </c>
      <c r="AS1501" s="71">
        <f t="shared" ref="AS1501:AS1564" si="743">(1/(1+AH1500))*((AH1500-AH1501)/(AD1501-AD1500))</f>
        <v>-3.5758459072710969E-5</v>
      </c>
      <c r="AT1501" s="72">
        <f t="shared" ref="AT1501:AT1564" si="744">AQ1501/((AS1501/1000)*$H$8)</f>
        <v>-5.8273325563294437E-9</v>
      </c>
      <c r="AU1501" s="97">
        <f t="shared" si="741"/>
        <v>1.8490715846366384E-9</v>
      </c>
      <c r="AV1501" s="2"/>
      <c r="AW1501" s="2"/>
      <c r="AX1501" s="2"/>
      <c r="AY1501" s="2"/>
      <c r="AZ1501" s="2"/>
      <c r="BA1501" s="2"/>
      <c r="BC1501" s="10"/>
      <c r="BE1501" s="10"/>
      <c r="BI1501" s="10"/>
    </row>
    <row r="1502" spans="1:61" x14ac:dyDescent="0.2">
      <c r="A1502" s="9">
        <f>Raw_Data!A1500</f>
        <v>40776.581134259257</v>
      </c>
      <c r="B1502" s="10">
        <f>Raw_Data!J1500</f>
        <v>-4.9222355072761305E-3</v>
      </c>
      <c r="C1502" s="10">
        <f>Raw_Data!K1500</f>
        <v>-0.25463205124815058</v>
      </c>
      <c r="D1502" s="10">
        <f>Raw_Data!L1500</f>
        <v>1.4758964851978857E-2</v>
      </c>
      <c r="E1502" s="10">
        <f>Raw_Data!M1500</f>
        <v>1.8413956313621343E-2</v>
      </c>
      <c r="F1502" s="10">
        <f>Raw_Data!N1500</f>
        <v>1.8487467696259079E-2</v>
      </c>
      <c r="J1502" s="74">
        <f t="shared" si="714"/>
        <v>428181.99999954086</v>
      </c>
      <c r="K1502" s="69">
        <f t="shared" si="715"/>
        <v>2308.0076768809095</v>
      </c>
      <c r="L1502" s="69">
        <f>K1502+$D$8-$B$8*Q1502+Phase_Relations!$C$24*Q1502</f>
        <v>2556.7779048354018</v>
      </c>
      <c r="M1502" s="69">
        <f t="shared" si="716"/>
        <v>7.4963981833643237E-2</v>
      </c>
      <c r="N1502" s="69">
        <f t="shared" si="717"/>
        <v>0.19040851385745383</v>
      </c>
      <c r="O1502" s="70">
        <f t="shared" si="718"/>
        <v>44.343219813500561</v>
      </c>
      <c r="P1502" s="70">
        <f t="shared" si="719"/>
        <v>305.81530905862451</v>
      </c>
      <c r="Q1502" s="70">
        <f t="shared" si="720"/>
        <v>55.281733513184093</v>
      </c>
      <c r="R1502" s="111">
        <f t="shared" si="721"/>
        <v>381.25333457368339</v>
      </c>
      <c r="S1502" s="70">
        <f t="shared" si="742"/>
        <v>-75.438025515058882</v>
      </c>
      <c r="T1502" s="113">
        <f t="shared" si="722"/>
        <v>0.61903601816635667</v>
      </c>
      <c r="U1502" s="70">
        <f t="shared" si="723"/>
        <v>1.5723514861425461</v>
      </c>
      <c r="V1502" s="70">
        <f>(L1502/Phase_Relations!C$24)</f>
        <v>525.05455323971387</v>
      </c>
      <c r="W1502" s="70">
        <f t="shared" si="724"/>
        <v>75607.855666518793</v>
      </c>
      <c r="X1502" s="70">
        <f t="shared" si="725"/>
        <v>3621.0658844118198</v>
      </c>
      <c r="Y1502" s="70">
        <f t="shared" si="726"/>
        <v>469.77281972652975</v>
      </c>
      <c r="Z1502" s="70">
        <f t="shared" si="727"/>
        <v>67647.286040620282</v>
      </c>
      <c r="AA1502" s="70">
        <f t="shared" si="728"/>
        <v>3239.8125498381364</v>
      </c>
      <c r="AB1502" s="70">
        <f t="shared" si="729"/>
        <v>10.801726488997588</v>
      </c>
      <c r="AC1502" s="70">
        <f t="shared" si="730"/>
        <v>0.10801726488997587</v>
      </c>
      <c r="AD1502" s="70">
        <f t="shared" si="731"/>
        <v>3290.1045668481756</v>
      </c>
      <c r="AE1502" s="70">
        <f t="shared" si="732"/>
        <v>3.5172097010148633</v>
      </c>
      <c r="AF1502" s="70">
        <f t="shared" si="733"/>
        <v>-2.3284688343721559E-2</v>
      </c>
      <c r="AG1502" s="70">
        <f t="shared" si="734"/>
        <v>-2.0833099403081558E-2</v>
      </c>
      <c r="AH1502" s="70">
        <f>(U1502-Phase_Relations!$B$37)/Phase_Relations!$B$37</f>
        <v>0.98203522086661643</v>
      </c>
      <c r="AI1502" s="70">
        <f>(U1502-Phase_Relations!G$20)/Phase_Relations!G$20</f>
        <v>0.90569383101517043</v>
      </c>
      <c r="AJ1502" s="70">
        <f t="shared" si="735"/>
        <v>0.98186641119641827</v>
      </c>
      <c r="AK1502" s="70">
        <f t="shared" si="736"/>
        <v>0.49546809790657287</v>
      </c>
      <c r="AL1502" s="71">
        <f>(1/(J1503-J1501))*((M1503-M1501)/Phase_Relations!B$22)</f>
        <v>-9.8262857629214886E-8</v>
      </c>
      <c r="AM1502" s="71">
        <f t="shared" si="737"/>
        <v>-0.48442342073232925</v>
      </c>
      <c r="AN1502" s="71">
        <f>SUM(AM$27:AM1502)</f>
        <v>697.0787384171997</v>
      </c>
      <c r="AO1502" s="71">
        <f>(1/10000)*((AL1502*Phase_Relations!B$22*H$7*U1502))/(2*(P1502-R1502))</f>
        <v>1.8109822964238193E-12</v>
      </c>
      <c r="AP1502" s="71">
        <f t="shared" si="738"/>
        <v>1.6293409852612817E-13</v>
      </c>
      <c r="AQ1502" s="72">
        <f t="shared" si="739"/>
        <v>1.8069485812675524E-19</v>
      </c>
      <c r="AR1502" s="72">
        <f t="shared" si="740"/>
        <v>1.6257118512603838E-20</v>
      </c>
      <c r="AS1502" s="71">
        <f t="shared" si="743"/>
        <v>5.6630205729904295E-5</v>
      </c>
      <c r="AT1502" s="72">
        <f t="shared" si="744"/>
        <v>3.1844169983658203E-9</v>
      </c>
      <c r="AU1502" s="97">
        <f t="shared" si="741"/>
        <v>2.8053606147185285E-9</v>
      </c>
      <c r="AV1502" s="2"/>
      <c r="AW1502" s="2"/>
      <c r="AX1502" s="2"/>
      <c r="AY1502" s="2"/>
      <c r="AZ1502" s="2"/>
      <c r="BA1502" s="2"/>
      <c r="BC1502" s="10"/>
      <c r="BE1502" s="10"/>
      <c r="BI1502" s="10"/>
    </row>
    <row r="1503" spans="1:61" x14ac:dyDescent="0.2">
      <c r="A1503" s="9">
        <f>Raw_Data!A1501</f>
        <v>40776.584606481483</v>
      </c>
      <c r="B1503" s="10">
        <f>Raw_Data!J1501</f>
        <v>-4.9230906211796509E-3</v>
      </c>
      <c r="C1503" s="10">
        <f>Raw_Data!K1501</f>
        <v>-0.25462730061536032</v>
      </c>
      <c r="D1503" s="10">
        <f>Raw_Data!L1501</f>
        <v>1.4885521709700656E-2</v>
      </c>
      <c r="E1503" s="10">
        <f>Raw_Data!M1501</f>
        <v>1.8534064187320842E-2</v>
      </c>
      <c r="F1503" s="10">
        <f>Raw_Data!N1501</f>
        <v>1.861306100407998E-2</v>
      </c>
      <c r="J1503" s="74">
        <f t="shared" si="714"/>
        <v>428481.9999998901</v>
      </c>
      <c r="K1503" s="69">
        <f t="shared" si="715"/>
        <v>2308.4086348299988</v>
      </c>
      <c r="L1503" s="69">
        <f>K1503+$D$8-$B$8*Q1503+Phase_Relations!$C$24*Q1503</f>
        <v>2558.7724792013869</v>
      </c>
      <c r="M1503" s="69">
        <f t="shared" si="716"/>
        <v>7.4962294185852568E-2</v>
      </c>
      <c r="N1503" s="69">
        <f t="shared" si="717"/>
        <v>0.19040422723206551</v>
      </c>
      <c r="O1503" s="70">
        <f t="shared" si="718"/>
        <v>44.723459120060816</v>
      </c>
      <c r="P1503" s="70">
        <f t="shared" si="719"/>
        <v>308.43764910386767</v>
      </c>
      <c r="Q1503" s="70">
        <f t="shared" si="720"/>
        <v>55.64231715711179</v>
      </c>
      <c r="R1503" s="111">
        <f t="shared" si="721"/>
        <v>383.74011832490891</v>
      </c>
      <c r="S1503" s="70">
        <f t="shared" si="742"/>
        <v>-75.302469221041235</v>
      </c>
      <c r="T1503" s="113">
        <f t="shared" si="722"/>
        <v>0.61903770581414741</v>
      </c>
      <c r="U1503" s="70">
        <f t="shared" si="723"/>
        <v>1.5723557727679345</v>
      </c>
      <c r="V1503" s="70">
        <f>(L1503/Phase_Relations!C$24)</f>
        <v>525.46415485221803</v>
      </c>
      <c r="W1503" s="70">
        <f t="shared" si="724"/>
        <v>75666.838298719391</v>
      </c>
      <c r="X1503" s="70">
        <f t="shared" si="725"/>
        <v>3623.890723118745</v>
      </c>
      <c r="Y1503" s="70">
        <f t="shared" si="726"/>
        <v>469.82183769510624</v>
      </c>
      <c r="Z1503" s="70">
        <f t="shared" si="727"/>
        <v>67654.344628095292</v>
      </c>
      <c r="AA1503" s="70">
        <f t="shared" si="728"/>
        <v>3240.150604793836</v>
      </c>
      <c r="AB1503" s="70">
        <f t="shared" si="729"/>
        <v>10.801483312082505</v>
      </c>
      <c r="AC1503" s="70">
        <f t="shared" si="730"/>
        <v>0.10801483312082505</v>
      </c>
      <c r="AD1503" s="70">
        <f t="shared" si="731"/>
        <v>3290.3522509411969</v>
      </c>
      <c r="AE1503" s="70">
        <f t="shared" si="732"/>
        <v>3.517242394135685</v>
      </c>
      <c r="AF1503" s="70">
        <f t="shared" si="733"/>
        <v>-2.3240422562343387E-2</v>
      </c>
      <c r="AG1503" s="70">
        <f t="shared" si="734"/>
        <v>-2.0779453624428117E-2</v>
      </c>
      <c r="AH1503" s="70">
        <f>(U1503-Phase_Relations!$B$37)/Phase_Relations!$B$37</f>
        <v>0.98204062439284667</v>
      </c>
      <c r="AI1503" s="70">
        <f>(U1503-Phase_Relations!G$20)/Phase_Relations!G$20</f>
        <v>0.9056990264155822</v>
      </c>
      <c r="AJ1503" s="70">
        <f t="shared" si="735"/>
        <v>0.98187369607911712</v>
      </c>
      <c r="AK1503" s="70">
        <f t="shared" si="736"/>
        <v>0.49546947338361069</v>
      </c>
      <c r="AL1503" s="71">
        <f>(1/(J1504-J1502))*((M1504-M1502)/Phase_Relations!B$22)</f>
        <v>4.8624452661525715E-8</v>
      </c>
      <c r="AM1503" s="71">
        <f t="shared" si="737"/>
        <v>-8.0010759439133466E-3</v>
      </c>
      <c r="AN1503" s="71">
        <f>SUM(AM$27:AM1503)</f>
        <v>697.07073734125584</v>
      </c>
      <c r="AO1503" s="71">
        <f>(1/10000)*((AL1503*Phase_Relations!B$22*H$7*U1503))/(2*(P1503-R1503))</f>
        <v>-8.9776324310215234E-13</v>
      </c>
      <c r="AP1503" s="71">
        <f t="shared" si="738"/>
        <v>1.3738525184801213E-13</v>
      </c>
      <c r="AQ1503" s="72">
        <f t="shared" si="739"/>
        <v>-8.9576359837476253E-20</v>
      </c>
      <c r="AR1503" s="72">
        <f t="shared" si="740"/>
        <v>1.370792450064648E-20</v>
      </c>
      <c r="AS1503" s="71">
        <f t="shared" si="743"/>
        <v>-1.1006969941834255E-5</v>
      </c>
      <c r="AT1503" s="72">
        <f t="shared" si="744"/>
        <v>8.1219050456644091E-9</v>
      </c>
      <c r="AU1503" s="97">
        <f t="shared" si="741"/>
        <v>2.8553268481722912E-9</v>
      </c>
      <c r="AV1503" s="2"/>
      <c r="AW1503" s="2"/>
      <c r="AX1503" s="2"/>
      <c r="AY1503" s="2"/>
      <c r="AZ1503" s="2"/>
      <c r="BA1503" s="2"/>
      <c r="BC1503" s="10"/>
      <c r="BE1503" s="10"/>
      <c r="BI1503" s="10"/>
    </row>
    <row r="1504" spans="1:61" x14ac:dyDescent="0.2">
      <c r="A1504" s="9">
        <f>Raw_Data!A1502</f>
        <v>40776.588078703702</v>
      </c>
      <c r="B1504" s="10">
        <f>Raw_Data!J1502</f>
        <v>-4.9221761243661609E-3</v>
      </c>
      <c r="C1504" s="10">
        <f>Raw_Data!K1502</f>
        <v>-0.25480307402886027</v>
      </c>
      <c r="D1504" s="10">
        <f>Raw_Data!L1502</f>
        <v>1.4957850094040657E-2</v>
      </c>
      <c r="E1504" s="10">
        <f>Raw_Data!M1502</f>
        <v>1.8419003860968543E-2</v>
      </c>
      <c r="F1504" s="10">
        <f>Raw_Data!N1502</f>
        <v>1.8509268437928779E-2</v>
      </c>
      <c r="J1504" s="74">
        <f t="shared" si="714"/>
        <v>428781.99999961071</v>
      </c>
      <c r="K1504" s="69">
        <f t="shared" si="715"/>
        <v>2307.9798325788879</v>
      </c>
      <c r="L1504" s="69">
        <f>K1504+$D$8-$B$8*Q1504+Phase_Relations!$C$24*Q1504</f>
        <v>2556.8170324484577</v>
      </c>
      <c r="M1504" s="69">
        <f t="shared" si="716"/>
        <v>7.5015358430331386E-2</v>
      </c>
      <c r="N1504" s="69">
        <f t="shared" si="717"/>
        <v>0.19053901041304172</v>
      </c>
      <c r="O1504" s="70">
        <f t="shared" si="718"/>
        <v>44.940769309339707</v>
      </c>
      <c r="P1504" s="70">
        <f t="shared" si="719"/>
        <v>309.93634006441181</v>
      </c>
      <c r="Q1504" s="70">
        <f t="shared" si="720"/>
        <v>55.296887082715301</v>
      </c>
      <c r="R1504" s="111">
        <f t="shared" si="721"/>
        <v>381.35784194976071</v>
      </c>
      <c r="S1504" s="70">
        <f t="shared" si="742"/>
        <v>-71.421501885348903</v>
      </c>
      <c r="T1504" s="113">
        <f t="shared" si="722"/>
        <v>0.61898464156966859</v>
      </c>
      <c r="U1504" s="70">
        <f t="shared" si="723"/>
        <v>1.5722209895869583</v>
      </c>
      <c r="V1504" s="70">
        <f>(L1504/Phase_Relations!C$24)</f>
        <v>525.06258840434566</v>
      </c>
      <c r="W1504" s="70">
        <f t="shared" si="724"/>
        <v>75609.012730225775</v>
      </c>
      <c r="X1504" s="70">
        <f t="shared" si="725"/>
        <v>3621.1212993403146</v>
      </c>
      <c r="Y1504" s="70">
        <f t="shared" si="726"/>
        <v>469.76570132163033</v>
      </c>
      <c r="Z1504" s="70">
        <f t="shared" si="727"/>
        <v>67646.260990314768</v>
      </c>
      <c r="AA1504" s="70">
        <f t="shared" si="728"/>
        <v>3239.7634573905539</v>
      </c>
      <c r="AB1504" s="70">
        <f t="shared" si="729"/>
        <v>10.809129456820077</v>
      </c>
      <c r="AC1504" s="70">
        <f t="shared" si="730"/>
        <v>0.10809129456820077</v>
      </c>
      <c r="AD1504" s="70">
        <f t="shared" si="731"/>
        <v>3287.3777919807867</v>
      </c>
      <c r="AE1504" s="70">
        <f t="shared" si="732"/>
        <v>3.5168496169335883</v>
      </c>
      <c r="AF1504" s="70">
        <f t="shared" si="733"/>
        <v>-2.2045282880891214E-2</v>
      </c>
      <c r="AG1504" s="70">
        <f t="shared" si="734"/>
        <v>-1.9723587248612815E-2</v>
      </c>
      <c r="AH1504" s="70">
        <f>(U1504-Phase_Relations!$B$37)/Phase_Relations!$B$37</f>
        <v>0.98187072280644594</v>
      </c>
      <c r="AI1504" s="70">
        <f>(U1504-Phase_Relations!G$20)/Phase_Relations!G$20</f>
        <v>0.90553566887194481</v>
      </c>
      <c r="AJ1504" s="70">
        <f t="shared" si="735"/>
        <v>0.98189041880520178</v>
      </c>
      <c r="AK1504" s="70">
        <f t="shared" si="736"/>
        <v>0.49542622104839362</v>
      </c>
      <c r="AL1504" s="71">
        <f>(1/(J1505-J1503))*((M1505-M1503)/Phase_Relations!B$22)</f>
        <v>3.7692448294548714E-8</v>
      </c>
      <c r="AM1504" s="71">
        <f t="shared" si="737"/>
        <v>0.25147137976428485</v>
      </c>
      <c r="AN1504" s="71">
        <f>SUM(AM$27:AM1504)</f>
        <v>697.32220872102016</v>
      </c>
      <c r="AO1504" s="71">
        <f>(1/10000)*((AL1504*Phase_Relations!B$22*H$7*U1504))/(2*(P1504-R1504))</f>
        <v>-7.3367623439677984E-13</v>
      </c>
      <c r="AP1504" s="71">
        <f t="shared" si="738"/>
        <v>2.7300032098322401E-13</v>
      </c>
      <c r="AQ1504" s="72">
        <f t="shared" si="739"/>
        <v>-7.3204207101907973E-20</v>
      </c>
      <c r="AR1504" s="72">
        <f t="shared" si="740"/>
        <v>2.7239225013979821E-20</v>
      </c>
      <c r="AS1504" s="71">
        <f t="shared" si="743"/>
        <v>-2.8818866893326147E-5</v>
      </c>
      <c r="AT1504" s="72">
        <f t="shared" si="744"/>
        <v>2.5350785369353496E-9</v>
      </c>
      <c r="AU1504" s="97">
        <f t="shared" si="741"/>
        <v>2.0635883387699427E-9</v>
      </c>
      <c r="AV1504" s="2"/>
      <c r="AW1504" s="2"/>
      <c r="AX1504" s="2"/>
      <c r="AY1504" s="2"/>
      <c r="AZ1504" s="2"/>
      <c r="BA1504" s="2"/>
      <c r="BC1504" s="10"/>
      <c r="BE1504" s="10"/>
      <c r="BI1504" s="10"/>
    </row>
    <row r="1505" spans="1:61" x14ac:dyDescent="0.2">
      <c r="A1505" s="9">
        <f>Raw_Data!A1503</f>
        <v>40776.591550925928</v>
      </c>
      <c r="B1505" s="10">
        <f>Raw_Data!J1503</f>
        <v>-4.9234825483854402E-3</v>
      </c>
      <c r="C1505" s="10">
        <f>Raw_Data!K1503</f>
        <v>-0.2547603183336804</v>
      </c>
      <c r="D1505" s="10">
        <f>Raw_Data!L1503</f>
        <v>1.5031330506833956E-2</v>
      </c>
      <c r="E1505" s="10">
        <f>Raw_Data!M1503</f>
        <v>1.8430167848042443E-2</v>
      </c>
      <c r="F1505" s="10">
        <f>Raw_Data!N1503</f>
        <v>1.8508264456404477E-2</v>
      </c>
      <c r="J1505" s="74">
        <f t="shared" si="714"/>
        <v>429081.99999995995</v>
      </c>
      <c r="K1505" s="69">
        <f t="shared" si="715"/>
        <v>2308.5924072233356</v>
      </c>
      <c r="L1505" s="69">
        <f>K1505+$D$8-$B$8*Q1505+Phase_Relations!$C$24*Q1505</f>
        <v>2557.577733210961</v>
      </c>
      <c r="M1505" s="69">
        <f t="shared" si="716"/>
        <v>7.5002120026725225E-2</v>
      </c>
      <c r="N1505" s="69">
        <f t="shared" si="717"/>
        <v>0.19050538486788207</v>
      </c>
      <c r="O1505" s="70">
        <f t="shared" si="718"/>
        <v>45.161540761074896</v>
      </c>
      <c r="P1505" s="70">
        <f t="shared" si="719"/>
        <v>311.45890180051651</v>
      </c>
      <c r="Q1505" s="70">
        <f t="shared" si="720"/>
        <v>55.330403212972847</v>
      </c>
      <c r="R1505" s="111">
        <f t="shared" si="721"/>
        <v>381.58898767567479</v>
      </c>
      <c r="S1505" s="70">
        <f t="shared" si="742"/>
        <v>-70.130085875158272</v>
      </c>
      <c r="T1505" s="113">
        <f t="shared" si="722"/>
        <v>0.61899787997327471</v>
      </c>
      <c r="U1505" s="70">
        <f t="shared" si="723"/>
        <v>1.5722546151321177</v>
      </c>
      <c r="V1505" s="70">
        <f>(L1505/Phase_Relations!C$24)</f>
        <v>525.21880431901309</v>
      </c>
      <c r="W1505" s="70">
        <f t="shared" si="724"/>
        <v>75631.507821937877</v>
      </c>
      <c r="X1505" s="70">
        <f t="shared" si="725"/>
        <v>3622.198650475952</v>
      </c>
      <c r="Y1505" s="70">
        <f t="shared" si="726"/>
        <v>469.88840110604025</v>
      </c>
      <c r="Z1505" s="70">
        <f t="shared" si="727"/>
        <v>67663.929759269799</v>
      </c>
      <c r="AA1505" s="70">
        <f t="shared" si="728"/>
        <v>3240.6096628002774</v>
      </c>
      <c r="AB1505" s="70">
        <f t="shared" si="729"/>
        <v>10.807221905868191</v>
      </c>
      <c r="AC1505" s="70">
        <f t="shared" si="730"/>
        <v>0.10807221905868192</v>
      </c>
      <c r="AD1505" s="70">
        <f t="shared" si="731"/>
        <v>3287.3630533837159</v>
      </c>
      <c r="AE1505" s="70">
        <f t="shared" si="732"/>
        <v>3.5168476698176394</v>
      </c>
      <c r="AF1505" s="70">
        <f t="shared" si="733"/>
        <v>-2.1641016096507416E-2</v>
      </c>
      <c r="AG1505" s="70">
        <f t="shared" si="734"/>
        <v>-1.9361192646334645E-2</v>
      </c>
      <c r="AH1505" s="70">
        <f>(U1505-Phase_Relations!$B$37)/Phase_Relations!$B$37</f>
        <v>0.98191310964896439</v>
      </c>
      <c r="AI1505" s="70">
        <f>(U1505-Phase_Relations!G$20)/Phase_Relations!G$20</f>
        <v>0.90557642311458042</v>
      </c>
      <c r="AJ1505" s="70">
        <f t="shared" si="735"/>
        <v>0.98192462586596685</v>
      </c>
      <c r="AK1505" s="70">
        <f t="shared" si="736"/>
        <v>0.4954370122829857</v>
      </c>
      <c r="AL1505" s="71">
        <f>(1/(J1506-J1504))*((M1506-M1504)/Phase_Relations!B$22)</f>
        <v>-1.7824994312077805E-8</v>
      </c>
      <c r="AM1505" s="71">
        <f t="shared" si="737"/>
        <v>-6.2708265789864728E-2</v>
      </c>
      <c r="AN1505" s="71">
        <f>SUM(AM$27:AM1505)</f>
        <v>697.2595004552303</v>
      </c>
      <c r="AO1505" s="71">
        <f>(1/10000)*((AL1505*Phase_Relations!B$22*H$7*U1505))/(2*(P1505-R1505))</f>
        <v>3.5335675639157765E-13</v>
      </c>
      <c r="AP1505" s="71">
        <f t="shared" si="738"/>
        <v>3.2587266927200719E-13</v>
      </c>
      <c r="AQ1505" s="72">
        <f t="shared" si="739"/>
        <v>3.5256970258843413E-20</v>
      </c>
      <c r="AR1505" s="72">
        <f t="shared" si="740"/>
        <v>3.2514683251057045E-20</v>
      </c>
      <c r="AS1505" s="71">
        <f t="shared" si="743"/>
        <v>1.45110753788546E-3</v>
      </c>
      <c r="AT1505" s="72">
        <f t="shared" si="744"/>
        <v>2.4248097502124171E-11</v>
      </c>
      <c r="AU1505" s="97">
        <f t="shared" si="741"/>
        <v>-3.52904256701962E-9</v>
      </c>
      <c r="AV1505" s="2"/>
      <c r="AW1505" s="2"/>
      <c r="AX1505" s="2"/>
      <c r="AY1505" s="2"/>
      <c r="AZ1505" s="2"/>
      <c r="BA1505" s="2"/>
      <c r="BC1505" s="10"/>
      <c r="BE1505" s="10"/>
      <c r="BI1505" s="10"/>
    </row>
    <row r="1506" spans="1:61" x14ac:dyDescent="0.2">
      <c r="A1506" s="9">
        <f>Raw_Data!A1504</f>
        <v>40776.595023148147</v>
      </c>
      <c r="B1506" s="10">
        <f>Raw_Data!J1504</f>
        <v>-4.9219504693082802E-3</v>
      </c>
      <c r="C1506" s="10">
        <f>Raw_Data!K1504</f>
        <v>-0.2547401281442907</v>
      </c>
      <c r="D1506" s="10">
        <f>Raw_Data!L1504</f>
        <v>1.5124822960286156E-2</v>
      </c>
      <c r="E1506" s="10">
        <f>Raw_Data!M1504</f>
        <v>1.8451771350688442E-2</v>
      </c>
      <c r="F1506" s="10">
        <f>Raw_Data!N1504</f>
        <v>1.8511957674154478E-2</v>
      </c>
      <c r="J1506" s="74">
        <f t="shared" si="714"/>
        <v>429381.99999968056</v>
      </c>
      <c r="K1506" s="69">
        <f t="shared" si="715"/>
        <v>2307.8740242312078</v>
      </c>
      <c r="L1506" s="69">
        <f>K1506+$D$8-$B$8*Q1506+Phase_Relations!$C$24*Q1506</f>
        <v>2557.145990015365</v>
      </c>
      <c r="M1506" s="69">
        <f t="shared" si="716"/>
        <v>7.4996524541339052E-2</v>
      </c>
      <c r="N1506" s="69">
        <f t="shared" si="717"/>
        <v>0.19049117233500121</v>
      </c>
      <c r="O1506" s="70">
        <f t="shared" si="718"/>
        <v>45.442438266822293</v>
      </c>
      <c r="P1506" s="70">
        <f t="shared" si="719"/>
        <v>313.3961259780848</v>
      </c>
      <c r="Q1506" s="70">
        <f t="shared" si="720"/>
        <v>55.395260490566365</v>
      </c>
      <c r="R1506" s="111">
        <f t="shared" si="721"/>
        <v>382.03627924528524</v>
      </c>
      <c r="S1506" s="70">
        <f t="shared" si="742"/>
        <v>-68.640153267200446</v>
      </c>
      <c r="T1506" s="113">
        <f t="shared" si="722"/>
        <v>0.61900347545866086</v>
      </c>
      <c r="U1506" s="70">
        <f t="shared" si="723"/>
        <v>1.5722688276649985</v>
      </c>
      <c r="V1506" s="70">
        <f>(L1506/Phase_Relations!C$24)</f>
        <v>525.13014244101066</v>
      </c>
      <c r="W1506" s="70">
        <f t="shared" si="724"/>
        <v>75618.74051150553</v>
      </c>
      <c r="X1506" s="70">
        <f t="shared" si="725"/>
        <v>3621.5871892483492</v>
      </c>
      <c r="Y1506" s="70">
        <f t="shared" si="726"/>
        <v>469.73488195044428</v>
      </c>
      <c r="Z1506" s="70">
        <f t="shared" si="727"/>
        <v>67641.82300086398</v>
      </c>
      <c r="AA1506" s="70">
        <f t="shared" si="728"/>
        <v>3239.550910003064</v>
      </c>
      <c r="AB1506" s="70">
        <f t="shared" si="729"/>
        <v>10.806415639962408</v>
      </c>
      <c r="AC1506" s="70">
        <f t="shared" si="730"/>
        <v>0.10806415639962408</v>
      </c>
      <c r="AD1506" s="70">
        <f t="shared" si="731"/>
        <v>3285.3110121811978</v>
      </c>
      <c r="AE1506" s="70">
        <f t="shared" si="732"/>
        <v>3.5165764894149736</v>
      </c>
      <c r="AF1506" s="70">
        <f t="shared" si="733"/>
        <v>-2.1188169340155709E-2</v>
      </c>
      <c r="AG1506" s="70">
        <f t="shared" si="734"/>
        <v>-1.8953058336128731E-2</v>
      </c>
      <c r="AH1506" s="70">
        <f>(U1506-Phase_Relations!$B$37)/Phase_Relations!$B$37</f>
        <v>0.9819310253255773</v>
      </c>
      <c r="AI1506" s="70">
        <f>(U1506-Phase_Relations!G$20)/Phase_Relations!G$20</f>
        <v>0.90559364873904979</v>
      </c>
      <c r="AJ1506" s="70">
        <f t="shared" si="735"/>
        <v>0.98195137152700263</v>
      </c>
      <c r="AK1506" s="70">
        <f t="shared" si="736"/>
        <v>0.49544157328294147</v>
      </c>
      <c r="AL1506" s="71">
        <f>(1/(J1507-J1505))*((M1507-M1505)/Phase_Relations!B$22)</f>
        <v>-6.4126322532933868E-9</v>
      </c>
      <c r="AM1506" s="71">
        <f t="shared" si="737"/>
        <v>-2.6496615044475893E-2</v>
      </c>
      <c r="AN1506" s="71">
        <f>SUM(AM$27:AM1506)</f>
        <v>697.2330038401858</v>
      </c>
      <c r="AO1506" s="71">
        <f>(1/10000)*((AL1506*Phase_Relations!B$22*H$7*U1506))/(2*(P1506-R1506))</f>
        <v>1.2988242443739676E-13</v>
      </c>
      <c r="AP1506" s="71">
        <f t="shared" si="738"/>
        <v>1.5660534354051372E-14</v>
      </c>
      <c r="AQ1506" s="72">
        <f t="shared" si="739"/>
        <v>1.2959312911682938E-20</v>
      </c>
      <c r="AR1506" s="72">
        <f t="shared" si="740"/>
        <v>1.5625652657579829E-21</v>
      </c>
      <c r="AS1506" s="71">
        <f t="shared" si="743"/>
        <v>4.4051685257052149E-6</v>
      </c>
      <c r="AT1506" s="72">
        <f t="shared" si="744"/>
        <v>2.9359707680135022E-9</v>
      </c>
      <c r="AU1506" s="97">
        <f t="shared" si="741"/>
        <v>-3.0810490437356739E-9</v>
      </c>
      <c r="AV1506" s="2"/>
      <c r="AW1506" s="2"/>
      <c r="AX1506" s="2"/>
      <c r="AY1506" s="2"/>
      <c r="AZ1506" s="2"/>
      <c r="BA1506" s="2"/>
      <c r="BC1506" s="10"/>
      <c r="BE1506" s="10"/>
      <c r="BI1506" s="10"/>
    </row>
    <row r="1507" spans="1:61" x14ac:dyDescent="0.2">
      <c r="A1507" s="9">
        <f>Raw_Data!A1505</f>
        <v>40776.598495370374</v>
      </c>
      <c r="B1507" s="10">
        <f>Raw_Data!J1505</f>
        <v>-4.9211428617327302E-3</v>
      </c>
      <c r="C1507" s="10">
        <f>Raw_Data!K1505</f>
        <v>-0.25473537751150044</v>
      </c>
      <c r="D1507" s="10">
        <f>Raw_Data!L1505</f>
        <v>1.5215132489764057E-2</v>
      </c>
      <c r="E1507" s="10">
        <f>Raw_Data!M1505</f>
        <v>1.8408932519438141E-2</v>
      </c>
      <c r="F1507" s="10">
        <f>Raw_Data!N1505</f>
        <v>1.850530032047568E-2</v>
      </c>
      <c r="J1507" s="74">
        <f t="shared" si="714"/>
        <v>429682.0000000298</v>
      </c>
      <c r="K1507" s="69">
        <f t="shared" si="715"/>
        <v>2307.495341723733</v>
      </c>
      <c r="L1507" s="69">
        <f>K1507+$D$8-$B$8*Q1507+Phase_Relations!$C$24*Q1507</f>
        <v>2556.198912925101</v>
      </c>
      <c r="M1507" s="69">
        <f t="shared" si="716"/>
        <v>7.4995344439485606E-2</v>
      </c>
      <c r="N1507" s="69">
        <f t="shared" si="717"/>
        <v>0.19048817487629344</v>
      </c>
      <c r="O1507" s="70">
        <f t="shared" si="718"/>
        <v>45.713772696916514</v>
      </c>
      <c r="P1507" s="70">
        <f t="shared" si="719"/>
        <v>315.26739790976904</v>
      </c>
      <c r="Q1507" s="70">
        <f t="shared" si="720"/>
        <v>55.266651254568366</v>
      </c>
      <c r="R1507" s="111">
        <f t="shared" si="721"/>
        <v>381.14931899702322</v>
      </c>
      <c r="S1507" s="70">
        <f t="shared" si="742"/>
        <v>-65.88192108725417</v>
      </c>
      <c r="T1507" s="113">
        <f t="shared" si="722"/>
        <v>0.61900465556051432</v>
      </c>
      <c r="U1507" s="70">
        <f t="shared" si="723"/>
        <v>1.5722718251237064</v>
      </c>
      <c r="V1507" s="70">
        <f>(L1507/Phase_Relations!C$24)</f>
        <v>524.93565267419444</v>
      </c>
      <c r="W1507" s="70">
        <f t="shared" si="724"/>
        <v>75590.733985083993</v>
      </c>
      <c r="X1507" s="70">
        <f t="shared" si="725"/>
        <v>3620.2458805116858</v>
      </c>
      <c r="Y1507" s="70">
        <f t="shared" si="726"/>
        <v>469.66900141962606</v>
      </c>
      <c r="Z1507" s="70">
        <f t="shared" si="727"/>
        <v>67632.336204426159</v>
      </c>
      <c r="AA1507" s="70">
        <f t="shared" si="728"/>
        <v>3239.0965615146624</v>
      </c>
      <c r="AB1507" s="70">
        <f t="shared" si="729"/>
        <v>10.806245596467667</v>
      </c>
      <c r="AC1507" s="70">
        <f t="shared" si="730"/>
        <v>0.10806245596467667</v>
      </c>
      <c r="AD1507" s="70">
        <f t="shared" si="731"/>
        <v>3283.0178422394988</v>
      </c>
      <c r="AE1507" s="70">
        <f t="shared" si="732"/>
        <v>3.5162732429989414</v>
      </c>
      <c r="AF1507" s="70">
        <f t="shared" si="733"/>
        <v>-2.0339597735377961E-2</v>
      </c>
      <c r="AG1507" s="70">
        <f t="shared" si="734"/>
        <v>-1.8198189642837856E-2</v>
      </c>
      <c r="AH1507" s="70">
        <f>(U1507-Phase_Relations!$B$37)/Phase_Relations!$B$37</f>
        <v>0.98193480378655407</v>
      </c>
      <c r="AI1507" s="70">
        <f>(U1507-Phase_Relations!G$20)/Phase_Relations!G$20</f>
        <v>0.90559728166630471</v>
      </c>
      <c r="AJ1507" s="70">
        <f t="shared" si="735"/>
        <v>0.98192967586937341</v>
      </c>
      <c r="AK1507" s="70">
        <f t="shared" si="736"/>
        <v>0.49544253519870285</v>
      </c>
      <c r="AL1507" s="71">
        <f>(1/(J1508-J1506))*((M1508-M1506)/Phase_Relations!B$22)</f>
        <v>-3.5346388398963099E-9</v>
      </c>
      <c r="AM1507" s="71">
        <f t="shared" si="737"/>
        <v>-5.5845079650521249E-3</v>
      </c>
      <c r="AN1507" s="71">
        <f>SUM(AM$27:AM1507)</f>
        <v>697.22741933222073</v>
      </c>
      <c r="AO1507" s="71">
        <f>(1/10000)*((AL1507*Phase_Relations!B$22*H$7*U1507))/(2*(P1507-R1507))</f>
        <v>7.4588507149660417E-14</v>
      </c>
      <c r="AP1507" s="71">
        <f t="shared" si="738"/>
        <v>-1.3229587177143023E-13</v>
      </c>
      <c r="AQ1507" s="72">
        <f t="shared" si="739"/>
        <v>7.4422371460555658E-21</v>
      </c>
      <c r="AR1507" s="72">
        <f t="shared" si="740"/>
        <v>-1.3200120082730795E-20</v>
      </c>
      <c r="AS1507" s="71">
        <f t="shared" si="743"/>
        <v>8.3136198987356389E-7</v>
      </c>
      <c r="AT1507" s="72">
        <f t="shared" si="744"/>
        <v>8.933993220477351E-9</v>
      </c>
      <c r="AU1507" s="97">
        <f t="shared" si="741"/>
        <v>-3.3198276490657857E-9</v>
      </c>
      <c r="AV1507" s="2"/>
      <c r="AW1507" s="2"/>
      <c r="AX1507" s="2"/>
      <c r="AY1507" s="2"/>
      <c r="AZ1507" s="2"/>
      <c r="BA1507" s="2"/>
      <c r="BC1507" s="10"/>
      <c r="BE1507" s="10"/>
      <c r="BI1507" s="10"/>
    </row>
    <row r="1508" spans="1:61" x14ac:dyDescent="0.2">
      <c r="A1508" s="9">
        <f>Raw_Data!A1506</f>
        <v>40776.601967592593</v>
      </c>
      <c r="B1508" s="10">
        <f>Raw_Data!J1506</f>
        <v>-4.9213328870446301E-3</v>
      </c>
      <c r="C1508" s="10">
        <f>Raw_Data!K1506</f>
        <v>-0.2547270639041006</v>
      </c>
      <c r="D1508" s="10">
        <f>Raw_Data!L1506</f>
        <v>1.5282591475486657E-2</v>
      </c>
      <c r="E1508" s="10">
        <f>Raw_Data!M1506</f>
        <v>1.8415820936994343E-2</v>
      </c>
      <c r="F1508" s="10">
        <f>Raw_Data!N1506</f>
        <v>1.8503543352808276E-2</v>
      </c>
      <c r="J1508" s="74">
        <f t="shared" si="714"/>
        <v>429981.99999975041</v>
      </c>
      <c r="K1508" s="69">
        <f t="shared" si="715"/>
        <v>2307.5844434902006</v>
      </c>
      <c r="L1508" s="69">
        <f>K1508+$D$8-$B$8*Q1508+Phase_Relations!$C$24*Q1508</f>
        <v>2556.3794116580275</v>
      </c>
      <c r="M1508" s="69">
        <f t="shared" si="716"/>
        <v>7.4992789841940383E-2</v>
      </c>
      <c r="N1508" s="69">
        <f t="shared" si="717"/>
        <v>0.19048168619852857</v>
      </c>
      <c r="O1508" s="70">
        <f t="shared" si="718"/>
        <v>45.916452807770767</v>
      </c>
      <c r="P1508" s="70">
        <f t="shared" si="719"/>
        <v>316.66519177772943</v>
      </c>
      <c r="Q1508" s="70">
        <f t="shared" si="720"/>
        <v>55.287331420046321</v>
      </c>
      <c r="R1508" s="111">
        <f t="shared" si="721"/>
        <v>381.29194082790571</v>
      </c>
      <c r="S1508" s="70">
        <f t="shared" si="742"/>
        <v>-64.626749050176272</v>
      </c>
      <c r="T1508" s="113">
        <f t="shared" si="722"/>
        <v>0.6190072101580596</v>
      </c>
      <c r="U1508" s="70">
        <f t="shared" si="723"/>
        <v>1.5722783138014713</v>
      </c>
      <c r="V1508" s="70">
        <f>(L1508/Phase_Relations!C$24)</f>
        <v>524.97271951578352</v>
      </c>
      <c r="W1508" s="70">
        <f t="shared" si="724"/>
        <v>75596.071610272833</v>
      </c>
      <c r="X1508" s="70">
        <f t="shared" si="725"/>
        <v>3620.5015139019551</v>
      </c>
      <c r="Y1508" s="70">
        <f t="shared" si="726"/>
        <v>469.68538809573721</v>
      </c>
      <c r="Z1508" s="70">
        <f t="shared" si="727"/>
        <v>67634.695885786161</v>
      </c>
      <c r="AA1508" s="70">
        <f t="shared" si="728"/>
        <v>3239.2095730740493</v>
      </c>
      <c r="AB1508" s="70">
        <f t="shared" si="729"/>
        <v>10.805877498838667</v>
      </c>
      <c r="AC1508" s="70">
        <f t="shared" si="730"/>
        <v>0.10805877498838667</v>
      </c>
      <c r="AD1508" s="70">
        <f t="shared" si="731"/>
        <v>3282.2940724408336</v>
      </c>
      <c r="AE1508" s="70">
        <f t="shared" si="732"/>
        <v>3.5161774884529007</v>
      </c>
      <c r="AF1508" s="70">
        <f t="shared" si="733"/>
        <v>-1.9951394805506426E-2</v>
      </c>
      <c r="AG1508" s="70">
        <f t="shared" si="734"/>
        <v>-1.7850220142713188E-2</v>
      </c>
      <c r="AH1508" s="70">
        <f>(U1508-Phase_Relations!$B$37)/Phase_Relations!$B$37</f>
        <v>0.98194298312048811</v>
      </c>
      <c r="AI1508" s="70">
        <f>(U1508-Phase_Relations!G$20)/Phase_Relations!G$20</f>
        <v>0.90560514595956032</v>
      </c>
      <c r="AJ1508" s="70">
        <f t="shared" si="735"/>
        <v>0.98192722898488372</v>
      </c>
      <c r="AK1508" s="70">
        <f t="shared" si="736"/>
        <v>0.49544461747050816</v>
      </c>
      <c r="AL1508" s="71">
        <f>(1/(J1509-J1507))*((M1509-M1507)/Phase_Relations!B$22)</f>
        <v>-2.9976130995283186E-9</v>
      </c>
      <c r="AM1508" s="71">
        <f t="shared" si="737"/>
        <v>-1.2083378747193757E-2</v>
      </c>
      <c r="AN1508" s="71">
        <f>SUM(AM$27:AM1508)</f>
        <v>697.21533595347353</v>
      </c>
      <c r="AO1508" s="71">
        <f>(1/10000)*((AL1508*Phase_Relations!B$22*H$7*U1508))/(2*(P1508-R1508))</f>
        <v>6.4484922844872722E-14</v>
      </c>
      <c r="AP1508" s="71">
        <f t="shared" si="738"/>
        <v>1.239146738320262E-13</v>
      </c>
      <c r="AQ1508" s="72">
        <f t="shared" si="739"/>
        <v>6.4341291506706853E-21</v>
      </c>
      <c r="AR1508" s="72">
        <f t="shared" si="740"/>
        <v>1.2363867085899489E-20</v>
      </c>
      <c r="AS1508" s="71">
        <f t="shared" si="743"/>
        <v>5.702011884352564E-6</v>
      </c>
      <c r="AT1508" s="72">
        <f t="shared" si="744"/>
        <v>1.1261440185940193E-9</v>
      </c>
      <c r="AU1508" s="97">
        <f t="shared" si="741"/>
        <v>-5.2928996329093104E-9</v>
      </c>
      <c r="AV1508" s="2"/>
      <c r="AW1508" s="2"/>
      <c r="AX1508" s="2"/>
      <c r="AY1508" s="2"/>
      <c r="AZ1508" s="2"/>
      <c r="BA1508" s="2"/>
      <c r="BC1508" s="10"/>
      <c r="BE1508" s="10"/>
      <c r="BI1508" s="10"/>
    </row>
    <row r="1509" spans="1:61" x14ac:dyDescent="0.2">
      <c r="A1509" s="9">
        <f>Raw_Data!A1507</f>
        <v>40776.605439814812</v>
      </c>
      <c r="B1509" s="10">
        <f>Raw_Data!J1507</f>
        <v>-4.9233400294015107E-3</v>
      </c>
      <c r="C1509" s="10">
        <f>Raw_Data!K1507</f>
        <v>-0.2547270639041006</v>
      </c>
      <c r="D1509" s="10">
        <f>Raw_Data!L1507</f>
        <v>1.5357639597103156E-2</v>
      </c>
      <c r="E1509" s="10">
        <f>Raw_Data!M1507</f>
        <v>1.8426973047486143E-2</v>
      </c>
      <c r="F1509" s="10">
        <f>Raw_Data!N1507</f>
        <v>1.8514264441228077E-2</v>
      </c>
      <c r="J1509" s="74">
        <f t="shared" si="714"/>
        <v>430281.99999947101</v>
      </c>
      <c r="K1509" s="69">
        <f t="shared" si="715"/>
        <v>2308.525580898483</v>
      </c>
      <c r="L1509" s="69">
        <f>K1509+$D$8-$B$8*Q1509+Phase_Relations!$C$24*Q1509</f>
        <v>2557.4685176033872</v>
      </c>
      <c r="M1509" s="69">
        <f t="shared" si="716"/>
        <v>7.4992177161487594E-2</v>
      </c>
      <c r="N1509" s="69">
        <f t="shared" si="717"/>
        <v>0.19048012999017849</v>
      </c>
      <c r="O1509" s="70">
        <f t="shared" si="718"/>
        <v>46.141934431096438</v>
      </c>
      <c r="P1509" s="70">
        <f t="shared" si="719"/>
        <v>318.22023745583749</v>
      </c>
      <c r="Q1509" s="70">
        <f t="shared" si="720"/>
        <v>55.320811894845818</v>
      </c>
      <c r="R1509" s="111">
        <f t="shared" si="721"/>
        <v>381.52284065410907</v>
      </c>
      <c r="S1509" s="70">
        <f t="shared" si="742"/>
        <v>-63.302603198271584</v>
      </c>
      <c r="T1509" s="113">
        <f t="shared" si="722"/>
        <v>0.6190078228385123</v>
      </c>
      <c r="U1509" s="70">
        <f t="shared" si="723"/>
        <v>1.5722798700098213</v>
      </c>
      <c r="V1509" s="70">
        <f>(L1509/Phase_Relations!C$24)</f>
        <v>525.19637603068463</v>
      </c>
      <c r="W1509" s="70">
        <f t="shared" si="724"/>
        <v>75628.278148418583</v>
      </c>
      <c r="X1509" s="70">
        <f t="shared" si="725"/>
        <v>3622.0439726254112</v>
      </c>
      <c r="Y1509" s="70">
        <f t="shared" si="726"/>
        <v>469.87556413583883</v>
      </c>
      <c r="Z1509" s="70">
        <f t="shared" si="727"/>
        <v>67662.081235560792</v>
      </c>
      <c r="AA1509" s="70">
        <f t="shared" si="728"/>
        <v>3240.5211319713021</v>
      </c>
      <c r="AB1509" s="70">
        <f t="shared" si="729"/>
        <v>10.805789216352689</v>
      </c>
      <c r="AC1509" s="70">
        <f t="shared" si="730"/>
        <v>0.10805789216352689</v>
      </c>
      <c r="AD1509" s="70">
        <f t="shared" si="731"/>
        <v>3282.7228674368166</v>
      </c>
      <c r="AE1509" s="70">
        <f t="shared" si="732"/>
        <v>3.5162342204621542</v>
      </c>
      <c r="AF1509" s="70">
        <f t="shared" si="733"/>
        <v>-1.9534698469860862E-2</v>
      </c>
      <c r="AG1509" s="70">
        <f t="shared" si="734"/>
        <v>-1.7477038842349329E-2</v>
      </c>
      <c r="AH1509" s="70">
        <f>(U1509-Phase_Relations!$B$37)/Phase_Relations!$B$37</f>
        <v>0.98194494480640104</v>
      </c>
      <c r="AI1509" s="70">
        <f>(U1509-Phase_Relations!G$20)/Phase_Relations!G$20</f>
        <v>0.90560703208787097</v>
      </c>
      <c r="AJ1509" s="70">
        <f t="shared" si="735"/>
        <v>0.98194606179822663</v>
      </c>
      <c r="AK1509" s="70">
        <f t="shared" si="736"/>
        <v>0.49544511686842979</v>
      </c>
      <c r="AL1509" s="71">
        <f>(1/(J1510-J1508))*((M1510-M1508)/Phase_Relations!B$22)</f>
        <v>-1.7487299307320382E-9</v>
      </c>
      <c r="AM1509" s="71">
        <f t="shared" si="737"/>
        <v>-2.8978800797178125E-3</v>
      </c>
      <c r="AN1509" s="71">
        <f>SUM(AM$27:AM1509)</f>
        <v>697.21243807339386</v>
      </c>
      <c r="AO1509" s="71">
        <f>(1/10000)*((AL1509*Phase_Relations!B$22*H$7*U1509))/(2*(P1509-R1509))</f>
        <v>3.8405773812423349E-14</v>
      </c>
      <c r="AP1509" s="71">
        <f t="shared" si="738"/>
        <v>6.8995292875084006E-14</v>
      </c>
      <c r="AQ1509" s="72">
        <f t="shared" si="739"/>
        <v>3.8320230208699978E-21</v>
      </c>
      <c r="AR1509" s="72">
        <f t="shared" si="740"/>
        <v>6.8841615305109447E-21</v>
      </c>
      <c r="AS1509" s="71">
        <f t="shared" si="743"/>
        <v>-2.3082806363754046E-6</v>
      </c>
      <c r="AT1509" s="72">
        <f t="shared" si="744"/>
        <v>-1.656806461076847E-9</v>
      </c>
      <c r="AU1509" s="97">
        <f t="shared" si="741"/>
        <v>-5.4566650458798097E-9</v>
      </c>
      <c r="AV1509" s="2"/>
      <c r="AW1509" s="2"/>
      <c r="AX1509" s="2"/>
      <c r="AY1509" s="2"/>
      <c r="AZ1509" s="2"/>
      <c r="BA1509" s="2"/>
      <c r="BC1509" s="10"/>
      <c r="BE1509" s="10"/>
      <c r="BI1509" s="10"/>
    </row>
    <row r="1510" spans="1:61" x14ac:dyDescent="0.2">
      <c r="A1510" s="9">
        <f>Raw_Data!A1508</f>
        <v>40776.608923611115</v>
      </c>
      <c r="B1510" s="10">
        <f>Raw_Data!J1508</f>
        <v>-4.9227224471378606E-3</v>
      </c>
      <c r="C1510" s="10">
        <f>Raw_Data!K1508</f>
        <v>-0.25472231327130057</v>
      </c>
      <c r="D1510" s="10">
        <f>Raw_Data!L1508</f>
        <v>1.5450288813233756E-2</v>
      </c>
      <c r="E1510" s="10">
        <f>Raw_Data!M1508</f>
        <v>1.8437044389016641E-2</v>
      </c>
      <c r="F1510" s="10">
        <f>Raw_Data!N1508</f>
        <v>1.8514348106355077E-2</v>
      </c>
      <c r="J1510" s="74">
        <f t="shared" si="714"/>
        <v>430583.00000005402</v>
      </c>
      <c r="K1510" s="69">
        <f t="shared" si="715"/>
        <v>2308.2360001574757</v>
      </c>
      <c r="L1510" s="69">
        <f>K1510+$D$8-$B$8*Q1510+Phase_Relations!$C$24*Q1510</f>
        <v>2557.312565530583</v>
      </c>
      <c r="M1510" s="69">
        <f t="shared" si="716"/>
        <v>7.4990939054381228E-2</v>
      </c>
      <c r="N1510" s="69">
        <f t="shared" si="717"/>
        <v>0.19047698519812833</v>
      </c>
      <c r="O1510" s="70">
        <f t="shared" si="718"/>
        <v>46.420298435457951</v>
      </c>
      <c r="P1510" s="70">
        <f t="shared" si="719"/>
        <v>320.13998921005481</v>
      </c>
      <c r="Q1510" s="70">
        <f t="shared" si="720"/>
        <v>55.351047722993044</v>
      </c>
      <c r="R1510" s="111">
        <f t="shared" si="721"/>
        <v>381.73136360684856</v>
      </c>
      <c r="S1510" s="70">
        <f t="shared" si="742"/>
        <v>-61.591374396793753</v>
      </c>
      <c r="T1510" s="113">
        <f t="shared" si="722"/>
        <v>0.61900906094561869</v>
      </c>
      <c r="U1510" s="70">
        <f t="shared" si="723"/>
        <v>1.5722830148018716</v>
      </c>
      <c r="V1510" s="70">
        <f>(L1510/Phase_Relations!C$24)</f>
        <v>525.16435003978484</v>
      </c>
      <c r="W1510" s="70">
        <f t="shared" si="724"/>
        <v>75623.666405729018</v>
      </c>
      <c r="X1510" s="70">
        <f t="shared" si="725"/>
        <v>3621.8231037226542</v>
      </c>
      <c r="Y1510" s="70">
        <f t="shared" si="726"/>
        <v>469.81330231679181</v>
      </c>
      <c r="Z1510" s="70">
        <f t="shared" si="727"/>
        <v>67653.115533618024</v>
      </c>
      <c r="AA1510" s="70">
        <f t="shared" si="728"/>
        <v>3240.0917401158058</v>
      </c>
      <c r="AB1510" s="70">
        <f t="shared" si="729"/>
        <v>10.805610814752342</v>
      </c>
      <c r="AC1510" s="70">
        <f t="shared" si="730"/>
        <v>0.10805610814752342</v>
      </c>
      <c r="AD1510" s="70">
        <f t="shared" si="731"/>
        <v>3281.152656380335</v>
      </c>
      <c r="AE1510" s="70">
        <f t="shared" si="732"/>
        <v>3.5160264365065355</v>
      </c>
      <c r="AF1510" s="70">
        <f t="shared" si="733"/>
        <v>-1.9009145214694566E-2</v>
      </c>
      <c r="AG1510" s="70">
        <f t="shared" si="734"/>
        <v>-1.7005627451403601E-2</v>
      </c>
      <c r="AH1510" s="70">
        <f>(U1510-Phase_Relations!$B$37)/Phase_Relations!$B$37</f>
        <v>0.98194890898913056</v>
      </c>
      <c r="AI1510" s="70">
        <f>(U1510-Phase_Relations!G$20)/Phase_Relations!G$20</f>
        <v>0.90561084358349586</v>
      </c>
      <c r="AJ1510" s="70">
        <f t="shared" si="735"/>
        <v>0.98193887898111165</v>
      </c>
      <c r="AK1510" s="70">
        <f t="shared" si="736"/>
        <v>0.49544612605072746</v>
      </c>
      <c r="AL1510" s="71">
        <f>(1/(J1511-J1509))*((M1511-M1509)/Phase_Relations!B$22)</f>
        <v>3.0981139697721387E-8</v>
      </c>
      <c r="AM1510" s="71">
        <f t="shared" si="737"/>
        <v>-5.8550294896279453E-3</v>
      </c>
      <c r="AN1510" s="71">
        <f>SUM(AM$27:AM1510)</f>
        <v>697.20658304390417</v>
      </c>
      <c r="AO1510" s="71">
        <f>(1/10000)*((AL1510*Phase_Relations!B$22*H$7*U1510))/(2*(P1510-R1510))</f>
        <v>-6.9931639437435559E-13</v>
      </c>
      <c r="AP1510" s="71">
        <f t="shared" si="738"/>
        <v>-5.6014138481231436E-14</v>
      </c>
      <c r="AQ1510" s="72">
        <f t="shared" si="739"/>
        <v>-6.9775876283671765E-20</v>
      </c>
      <c r="AR1510" s="72">
        <f t="shared" si="740"/>
        <v>-5.5889374655652835E-21</v>
      </c>
      <c r="AS1510" s="71">
        <f t="shared" si="743"/>
        <v>1.273808221862511E-6</v>
      </c>
      <c r="AT1510" s="72">
        <f t="shared" si="744"/>
        <v>-5.4668043338342481E-8</v>
      </c>
      <c r="AU1510" s="97">
        <f t="shared" si="741"/>
        <v>-5.2399834930925429E-9</v>
      </c>
      <c r="AV1510" s="2"/>
      <c r="AW1510" s="2"/>
      <c r="AX1510" s="2"/>
      <c r="AY1510" s="2"/>
      <c r="AZ1510" s="2"/>
      <c r="BA1510" s="2"/>
      <c r="BC1510" s="10"/>
      <c r="BE1510" s="10"/>
      <c r="BI1510" s="10"/>
    </row>
    <row r="1511" spans="1:61" x14ac:dyDescent="0.2">
      <c r="A1511" s="9">
        <f>Raw_Data!A1509</f>
        <v>40776.612395833334</v>
      </c>
      <c r="B1511" s="10">
        <f>Raw_Data!J1509</f>
        <v>-4.9222473838581209E-3</v>
      </c>
      <c r="C1511" s="10">
        <f>Raw_Data!K1509</f>
        <v>-0.25483514080024072</v>
      </c>
      <c r="D1511" s="10">
        <f>Raw_Data!L1509</f>
        <v>1.5541370320541356E-2</v>
      </c>
      <c r="E1511" s="10">
        <f>Raw_Data!M1509</f>
        <v>1.8438897135807542E-2</v>
      </c>
      <c r="F1511" s="10">
        <f>Raw_Data!N1509</f>
        <v>1.8532551247562878E-2</v>
      </c>
      <c r="J1511" s="74">
        <f t="shared" si="714"/>
        <v>430882.99999977462</v>
      </c>
      <c r="K1511" s="69">
        <f t="shared" si="715"/>
        <v>2308.0132457413119</v>
      </c>
      <c r="L1511" s="69">
        <f>K1511+$D$8-$B$8*Q1511+Phase_Relations!$C$24*Q1511</f>
        <v>2557.1143937467764</v>
      </c>
      <c r="M1511" s="69">
        <f t="shared" si="716"/>
        <v>7.5024966391495779E-2</v>
      </c>
      <c r="N1511" s="69">
        <f t="shared" si="717"/>
        <v>0.19056341463439927</v>
      </c>
      <c r="O1511" s="70">
        <f t="shared" si="718"/>
        <v>46.693952268229594</v>
      </c>
      <c r="P1511" s="70">
        <f t="shared" si="719"/>
        <v>322.02725702227309</v>
      </c>
      <c r="Q1511" s="70">
        <f t="shared" si="720"/>
        <v>55.35660997439723</v>
      </c>
      <c r="R1511" s="111">
        <f t="shared" si="721"/>
        <v>381.76972396136023</v>
      </c>
      <c r="S1511" s="70">
        <f t="shared" si="742"/>
        <v>-59.742466939087137</v>
      </c>
      <c r="T1511" s="113">
        <f t="shared" si="722"/>
        <v>0.61897503360850414</v>
      </c>
      <c r="U1511" s="70">
        <f t="shared" si="723"/>
        <v>1.5721965853656006</v>
      </c>
      <c r="V1511" s="70">
        <f>(L1511/Phase_Relations!C$24)</f>
        <v>525.12365389749789</v>
      </c>
      <c r="W1511" s="70">
        <f t="shared" si="724"/>
        <v>75617.8061612397</v>
      </c>
      <c r="X1511" s="70">
        <f t="shared" si="725"/>
        <v>3621.5424406723992</v>
      </c>
      <c r="Y1511" s="70">
        <f t="shared" si="726"/>
        <v>469.76704392310069</v>
      </c>
      <c r="Z1511" s="70">
        <f t="shared" si="727"/>
        <v>67646.454324926497</v>
      </c>
      <c r="AA1511" s="70">
        <f t="shared" si="728"/>
        <v>3239.7727167110388</v>
      </c>
      <c r="AB1511" s="70">
        <f t="shared" si="729"/>
        <v>10.810513889264527</v>
      </c>
      <c r="AC1511" s="70">
        <f t="shared" si="730"/>
        <v>0.10810513889264527</v>
      </c>
      <c r="AD1511" s="70">
        <f t="shared" si="731"/>
        <v>3279.6010280037635</v>
      </c>
      <c r="AE1511" s="70">
        <f t="shared" si="732"/>
        <v>3.5158210138716099</v>
      </c>
      <c r="AF1511" s="70">
        <f t="shared" si="733"/>
        <v>-1.8440326579370867E-2</v>
      </c>
      <c r="AG1511" s="70">
        <f t="shared" si="734"/>
        <v>-1.6496414971736453E-2</v>
      </c>
      <c r="AH1511" s="70">
        <f>(U1511-Phase_Relations!$B$37)/Phase_Relations!$B$37</f>
        <v>0.98183995994795337</v>
      </c>
      <c r="AI1511" s="70">
        <f>(U1511-Phase_Relations!G$20)/Phase_Relations!G$20</f>
        <v>0.90550609089621736</v>
      </c>
      <c r="AJ1511" s="70">
        <f t="shared" si="735"/>
        <v>0.98193950516760176</v>
      </c>
      <c r="AK1511" s="70">
        <f t="shared" si="736"/>
        <v>0.49541838886614142</v>
      </c>
      <c r="AL1511" s="71">
        <f>(1/(J1512-J1510))*((M1512-M1510)/Phase_Relations!B$22)</f>
        <v>-2.0600884502985892E-8</v>
      </c>
      <c r="AM1511" s="71">
        <f t="shared" si="737"/>
        <v>0.16083932085312011</v>
      </c>
      <c r="AN1511" s="71">
        <f>SUM(AM$27:AM1511)</f>
        <v>697.36742236475732</v>
      </c>
      <c r="AO1511" s="71">
        <f>(1/10000)*((AL1511*Phase_Relations!B$22*H$7*U1511))/(2*(P1511-R1511))</f>
        <v>4.7937464129448493E-13</v>
      </c>
      <c r="AP1511" s="71">
        <f t="shared" si="738"/>
        <v>7.7315961370386749E-14</v>
      </c>
      <c r="AQ1511" s="72">
        <f t="shared" si="739"/>
        <v>4.7830689990356254E-20</v>
      </c>
      <c r="AR1511" s="72">
        <f t="shared" si="740"/>
        <v>7.714375065037202E-21</v>
      </c>
      <c r="AS1511" s="71">
        <f t="shared" si="743"/>
        <v>-3.5427723299621414E-5</v>
      </c>
      <c r="AT1511" s="72">
        <f t="shared" si="744"/>
        <v>-1.3473973234899871E-9</v>
      </c>
      <c r="AU1511" s="97">
        <f t="shared" si="741"/>
        <v>-5.9600668286835431E-9</v>
      </c>
      <c r="AV1511" s="2"/>
      <c r="AW1511" s="2"/>
      <c r="AX1511" s="2"/>
      <c r="AY1511" s="2"/>
      <c r="AZ1511" s="2"/>
      <c r="BA1511" s="2"/>
      <c r="BC1511" s="10"/>
      <c r="BE1511" s="10"/>
      <c r="BI1511" s="10"/>
    </row>
    <row r="1512" spans="1:61" x14ac:dyDescent="0.2">
      <c r="A1512" s="9">
        <f>Raw_Data!A1510</f>
        <v>40776.615868055553</v>
      </c>
      <c r="B1512" s="10">
        <f>Raw_Data!J1510</f>
        <v>-4.9227580768838406E-3</v>
      </c>
      <c r="C1512" s="10">
        <f>Raw_Data!K1510</f>
        <v>-0.25464986612114071</v>
      </c>
      <c r="D1512" s="10">
        <f>Raw_Data!L1510</f>
        <v>1.5597023983762457E-2</v>
      </c>
      <c r="E1512" s="10">
        <f>Raw_Data!M1510</f>
        <v>1.8431961211923444E-2</v>
      </c>
      <c r="F1512" s="10">
        <f>Raw_Data!N1510</f>
        <v>1.8511240544494278E-2</v>
      </c>
      <c r="J1512" s="74">
        <f t="shared" si="714"/>
        <v>431182.99999949522</v>
      </c>
      <c r="K1512" s="69">
        <f t="shared" si="715"/>
        <v>2308.2527067386877</v>
      </c>
      <c r="L1512" s="69">
        <f>K1512+$D$8-$B$8*Q1512+Phase_Relations!$C$24*Q1512</f>
        <v>2557.2618274537872</v>
      </c>
      <c r="M1512" s="69">
        <f t="shared" si="716"/>
        <v>7.4969172159835645E-2</v>
      </c>
      <c r="N1512" s="69">
        <f t="shared" si="717"/>
        <v>0.19042169728598254</v>
      </c>
      <c r="O1512" s="70">
        <f t="shared" si="718"/>
        <v>46.861163359684213</v>
      </c>
      <c r="P1512" s="70">
        <f t="shared" si="719"/>
        <v>323.18043696333945</v>
      </c>
      <c r="Q1512" s="70">
        <f t="shared" si="720"/>
        <v>55.33578718708862</v>
      </c>
      <c r="R1512" s="111">
        <f t="shared" si="721"/>
        <v>381.6261185316456</v>
      </c>
      <c r="S1512" s="70">
        <f t="shared" si="742"/>
        <v>-58.445681568306156</v>
      </c>
      <c r="T1512" s="113">
        <f t="shared" si="722"/>
        <v>0.61903082784016428</v>
      </c>
      <c r="U1512" s="70">
        <f t="shared" si="723"/>
        <v>1.5723383027140172</v>
      </c>
      <c r="V1512" s="70">
        <f>(L1512/Phase_Relations!C$24)</f>
        <v>525.15393057464712</v>
      </c>
      <c r="W1512" s="70">
        <f t="shared" si="724"/>
        <v>75622.166002749189</v>
      </c>
      <c r="X1512" s="70">
        <f t="shared" si="725"/>
        <v>3621.7512453423942</v>
      </c>
      <c r="Y1512" s="70">
        <f t="shared" si="726"/>
        <v>469.81814338755851</v>
      </c>
      <c r="Z1512" s="70">
        <f t="shared" si="727"/>
        <v>67653.81264780843</v>
      </c>
      <c r="AA1512" s="70">
        <f t="shared" si="728"/>
        <v>3240.1251268107485</v>
      </c>
      <c r="AB1512" s="70">
        <f t="shared" si="729"/>
        <v>10.802474374616089</v>
      </c>
      <c r="AC1512" s="70">
        <f t="shared" si="730"/>
        <v>0.10802474374616089</v>
      </c>
      <c r="AD1512" s="70">
        <f t="shared" si="731"/>
        <v>3279.0889145229526</v>
      </c>
      <c r="AE1512" s="70">
        <f t="shared" si="732"/>
        <v>3.5157531929923715</v>
      </c>
      <c r="AF1512" s="70">
        <f t="shared" si="733"/>
        <v>-1.8038093987386893E-2</v>
      </c>
      <c r="AG1512" s="70">
        <f t="shared" si="734"/>
        <v>-1.6137409117610673E-2</v>
      </c>
      <c r="AH1512" s="70">
        <f>(U1512-Phase_Relations!$B$37)/Phase_Relations!$B$37</f>
        <v>0.98201860243243921</v>
      </c>
      <c r="AI1512" s="70">
        <f>(U1512-Phase_Relations!G$20)/Phase_Relations!G$20</f>
        <v>0.9056778526676823</v>
      </c>
      <c r="AJ1512" s="70">
        <f t="shared" si="735"/>
        <v>0.98194924111619053</v>
      </c>
      <c r="AK1512" s="70">
        <f t="shared" si="736"/>
        <v>0.49546386760813121</v>
      </c>
      <c r="AL1512" s="71">
        <f>(1/(J1513-J1511))*((M1513-M1511)/Phase_Relations!B$22)</f>
        <v>-5.9194888464531131E-8</v>
      </c>
      <c r="AM1512" s="71">
        <f t="shared" si="737"/>
        <v>-0.26364341933752333</v>
      </c>
      <c r="AN1512" s="71">
        <f>SUM(AM$27:AM1512)</f>
        <v>697.10377894541978</v>
      </c>
      <c r="AO1512" s="71">
        <f>(1/10000)*((AL1512*Phase_Relations!B$22*H$7*U1512))/(2*(P1512-R1512))</f>
        <v>1.4081316673289553E-12</v>
      </c>
      <c r="AP1512" s="71">
        <f t="shared" si="738"/>
        <v>-6.6120751151343315E-14</v>
      </c>
      <c r="AQ1512" s="72">
        <f t="shared" si="739"/>
        <v>1.4049952468019628E-19</v>
      </c>
      <c r="AR1512" s="72">
        <f t="shared" si="740"/>
        <v>-6.5973476229556632E-21</v>
      </c>
      <c r="AS1512" s="71">
        <f t="shared" si="743"/>
        <v>1.7601511386906174E-4</v>
      </c>
      <c r="AT1512" s="72">
        <f t="shared" si="744"/>
        <v>7.9663094506470273E-10</v>
      </c>
      <c r="AU1512" s="97">
        <f t="shared" si="741"/>
        <v>-6.8152380963137241E-9</v>
      </c>
      <c r="AV1512" s="2"/>
      <c r="AW1512" s="2"/>
      <c r="AX1512" s="2"/>
      <c r="AY1512" s="2"/>
      <c r="AZ1512" s="2"/>
      <c r="BA1512" s="2"/>
      <c r="BC1512" s="10"/>
      <c r="BE1512" s="10"/>
      <c r="BI1512" s="10"/>
    </row>
    <row r="1513" spans="1:61" x14ac:dyDescent="0.2">
      <c r="A1513" s="9">
        <f>Raw_Data!A1511</f>
        <v>40776.619340277779</v>
      </c>
      <c r="B1513" s="10">
        <f>Raw_Data!J1511</f>
        <v>-4.9226749408098807E-3</v>
      </c>
      <c r="C1513" s="10">
        <f>Raw_Data!K1511</f>
        <v>-0.25462730061536032</v>
      </c>
      <c r="D1513" s="10">
        <f>Raw_Data!L1511</f>
        <v>1.5657891466478755E-2</v>
      </c>
      <c r="E1513" s="10">
        <f>Raw_Data!M1511</f>
        <v>1.8420239025495944E-2</v>
      </c>
      <c r="F1513" s="10">
        <f>Raw_Data!N1511</f>
        <v>1.850018479556638E-2</v>
      </c>
      <c r="J1513" s="74">
        <f t="shared" si="714"/>
        <v>431482.99999984447</v>
      </c>
      <c r="K1513" s="69">
        <f t="shared" si="715"/>
        <v>2308.2137247158566</v>
      </c>
      <c r="L1513" s="69">
        <f>K1513+$D$8-$B$8*Q1513+Phase_Relations!$C$24*Q1513</f>
        <v>2557.0673130069999</v>
      </c>
      <c r="M1513" s="69">
        <f t="shared" si="716"/>
        <v>7.4962421072336874E-2</v>
      </c>
      <c r="N1513" s="69">
        <f t="shared" si="717"/>
        <v>0.19040454952373567</v>
      </c>
      <c r="O1513" s="70">
        <f t="shared" si="718"/>
        <v>47.044039339988572</v>
      </c>
      <c r="P1513" s="70">
        <f t="shared" si="719"/>
        <v>324.44165062061086</v>
      </c>
      <c r="Q1513" s="70">
        <f t="shared" si="720"/>
        <v>55.300595250318487</v>
      </c>
      <c r="R1513" s="111">
        <f t="shared" si="721"/>
        <v>381.38341551943785</v>
      </c>
      <c r="S1513" s="70">
        <f t="shared" si="742"/>
        <v>-56.941764898826989</v>
      </c>
      <c r="T1513" s="113">
        <f t="shared" si="722"/>
        <v>0.61903757892766309</v>
      </c>
      <c r="U1513" s="70">
        <f t="shared" si="723"/>
        <v>1.5723554504762642</v>
      </c>
      <c r="V1513" s="70">
        <f>(L1513/Phase_Relations!C$24)</f>
        <v>525.11398549542719</v>
      </c>
      <c r="W1513" s="70">
        <f t="shared" si="724"/>
        <v>75616.413911341515</v>
      </c>
      <c r="X1513" s="70">
        <f t="shared" si="725"/>
        <v>3621.4757620374289</v>
      </c>
      <c r="Y1513" s="70">
        <f t="shared" si="726"/>
        <v>469.81339024510868</v>
      </c>
      <c r="Z1513" s="70">
        <f t="shared" si="727"/>
        <v>67653.128195295649</v>
      </c>
      <c r="AA1513" s="70">
        <f t="shared" si="728"/>
        <v>3240.0923465179912</v>
      </c>
      <c r="AB1513" s="70">
        <f t="shared" si="729"/>
        <v>10.801501595437591</v>
      </c>
      <c r="AC1513" s="70">
        <f t="shared" si="730"/>
        <v>0.1080150159543759</v>
      </c>
      <c r="AD1513" s="70">
        <f t="shared" si="731"/>
        <v>3278.0535231172089</v>
      </c>
      <c r="AE1513" s="70">
        <f t="shared" si="732"/>
        <v>3.5156160403280401</v>
      </c>
      <c r="AF1513" s="70">
        <f t="shared" si="733"/>
        <v>-1.7574117898219853E-2</v>
      </c>
      <c r="AG1513" s="70">
        <f t="shared" si="734"/>
        <v>-1.5723359381754294E-2</v>
      </c>
      <c r="AH1513" s="70">
        <f>(U1513-Phase_Relations!$B$37)/Phase_Relations!$B$37</f>
        <v>0.98204021812653319</v>
      </c>
      <c r="AI1513" s="70">
        <f>(U1513-Phase_Relations!G$20)/Phase_Relations!G$20</f>
        <v>0.90569863579729282</v>
      </c>
      <c r="AJ1513" s="70">
        <f t="shared" si="735"/>
        <v>0.98193128131736296</v>
      </c>
      <c r="AK1513" s="70">
        <f t="shared" si="736"/>
        <v>0.49546936996807189</v>
      </c>
      <c r="AL1513" s="71">
        <f>(1/(J1514-J1512))*((M1514-M1512)/Phase_Relations!B$22)</f>
        <v>5.0291619273349793E-8</v>
      </c>
      <c r="AM1513" s="71">
        <f t="shared" si="737"/>
        <v>-3.189325816892899E-2</v>
      </c>
      <c r="AN1513" s="71">
        <f>SUM(AM$27:AM1513)</f>
        <v>697.07188568725087</v>
      </c>
      <c r="AO1513" s="71">
        <f>(1/10000)*((AL1513*Phase_Relations!B$22*H$7*U1513))/(2*(P1513-R1513))</f>
        <v>-1.2279506630092597E-12</v>
      </c>
      <c r="AP1513" s="71">
        <f t="shared" si="738"/>
        <v>-2.7727171660172897E-13</v>
      </c>
      <c r="AQ1513" s="72">
        <f t="shared" si="739"/>
        <v>-1.2252155710040485E-19</v>
      </c>
      <c r="AR1513" s="72">
        <f t="shared" si="740"/>
        <v>-2.7665413180928289E-20</v>
      </c>
      <c r="AS1513" s="71">
        <f t="shared" si="743"/>
        <v>1.0533116883763363E-5</v>
      </c>
      <c r="AT1513" s="72">
        <f t="shared" si="744"/>
        <v>-1.1608814792770839E-8</v>
      </c>
      <c r="AU1513" s="97">
        <f t="shared" si="741"/>
        <v>-1.0198237339679326E-9</v>
      </c>
      <c r="AV1513" s="2"/>
      <c r="AW1513" s="2"/>
      <c r="AX1513" s="2"/>
      <c r="AY1513" s="2"/>
      <c r="AZ1513" s="2"/>
      <c r="BA1513" s="2"/>
      <c r="BC1513" s="10"/>
      <c r="BE1513" s="10"/>
      <c r="BI1513" s="10"/>
    </row>
    <row r="1514" spans="1:61" x14ac:dyDescent="0.2">
      <c r="A1514" s="9">
        <f>Raw_Data!A1512</f>
        <v>40776.622812499998</v>
      </c>
      <c r="B1514" s="10">
        <f>Raw_Data!J1512</f>
        <v>-4.9227699534658302E-3</v>
      </c>
      <c r="C1514" s="10">
        <f>Raw_Data!K1512</f>
        <v>-0.25482682719285066</v>
      </c>
      <c r="D1514" s="10">
        <f>Raw_Data!L1512</f>
        <v>1.5741170059416654E-2</v>
      </c>
      <c r="E1514" s="10">
        <f>Raw_Data!M1512</f>
        <v>1.8416664174315842E-2</v>
      </c>
      <c r="F1514" s="10">
        <f>Raw_Data!N1512</f>
        <v>1.8511718630934378E-2</v>
      </c>
      <c r="J1514" s="74">
        <f t="shared" si="714"/>
        <v>431782.99999956507</v>
      </c>
      <c r="K1514" s="69">
        <f t="shared" si="715"/>
        <v>2308.2582755990898</v>
      </c>
      <c r="L1514" s="69">
        <f>K1514+$D$8-$B$8*Q1514+Phase_Relations!$C$24*Q1514</f>
        <v>2557.0644320162592</v>
      </c>
      <c r="M1514" s="69">
        <f t="shared" si="716"/>
        <v>7.5022310284766053E-2</v>
      </c>
      <c r="N1514" s="69">
        <f t="shared" si="717"/>
        <v>0.19055666812330577</v>
      </c>
      <c r="O1514" s="70">
        <f t="shared" si="718"/>
        <v>47.294249364163086</v>
      </c>
      <c r="P1514" s="70">
        <f t="shared" si="719"/>
        <v>326.16723699422818</v>
      </c>
      <c r="Q1514" s="70">
        <f t="shared" si="720"/>
        <v>55.289862957544372</v>
      </c>
      <c r="R1514" s="111">
        <f t="shared" si="721"/>
        <v>381.30939970720254</v>
      </c>
      <c r="S1514" s="70">
        <f t="shared" si="742"/>
        <v>-55.142162712974368</v>
      </c>
      <c r="T1514" s="113">
        <f t="shared" si="722"/>
        <v>0.61897768971523393</v>
      </c>
      <c r="U1514" s="70">
        <f t="shared" si="723"/>
        <v>1.5722033318766941</v>
      </c>
      <c r="V1514" s="70">
        <f>(L1514/Phase_Relations!C$24)</f>
        <v>525.11339386120528</v>
      </c>
      <c r="W1514" s="70">
        <f t="shared" si="724"/>
        <v>75616.328716013566</v>
      </c>
      <c r="X1514" s="70">
        <f t="shared" si="725"/>
        <v>3621.4716818014158</v>
      </c>
      <c r="Y1514" s="70">
        <f t="shared" si="726"/>
        <v>469.82353090366092</v>
      </c>
      <c r="Z1514" s="70">
        <f t="shared" si="727"/>
        <v>67654.588450127179</v>
      </c>
      <c r="AA1514" s="70">
        <f t="shared" si="728"/>
        <v>3240.1622820942134</v>
      </c>
      <c r="AB1514" s="70">
        <f t="shared" si="729"/>
        <v>10.810131164951875</v>
      </c>
      <c r="AC1514" s="70">
        <f t="shared" si="730"/>
        <v>0.10810131164951875</v>
      </c>
      <c r="AD1514" s="70">
        <f t="shared" si="731"/>
        <v>3276.923723902863</v>
      </c>
      <c r="AE1514" s="70">
        <f t="shared" si="732"/>
        <v>3.5154663325408682</v>
      </c>
      <c r="AF1514" s="70">
        <f t="shared" si="733"/>
        <v>-1.701833362412155E-2</v>
      </c>
      <c r="AG1514" s="70">
        <f t="shared" si="734"/>
        <v>-1.522645144239957E-2</v>
      </c>
      <c r="AH1514" s="70">
        <f>(U1514-Phase_Relations!$B$37)/Phase_Relations!$B$37</f>
        <v>0.98184846429492878</v>
      </c>
      <c r="AI1514" s="70">
        <f>(U1514-Phase_Relations!G$20)/Phase_Relations!G$20</f>
        <v>0.90551426768409538</v>
      </c>
      <c r="AJ1514" s="70">
        <f t="shared" si="735"/>
        <v>0.98191453586482935</v>
      </c>
      <c r="AK1514" s="70">
        <f t="shared" si="736"/>
        <v>0.49542055408572094</v>
      </c>
      <c r="AL1514" s="71">
        <f>(1/(J1515-J1513))*((M1515-M1513)/Phase_Relations!B$22)</f>
        <v>3.061074639907999E-8</v>
      </c>
      <c r="AM1514" s="71">
        <f t="shared" si="737"/>
        <v>0.2828331590885686</v>
      </c>
      <c r="AN1514" s="71">
        <f>SUM(AM$27:AM1514)</f>
        <v>697.35471884633944</v>
      </c>
      <c r="AO1514" s="71">
        <f>(1/10000)*((AL1514*Phase_Relations!B$22*H$7*U1514))/(2*(P1514-R1514))</f>
        <v>-7.7172812581526103E-13</v>
      </c>
      <c r="AP1514" s="71">
        <f t="shared" si="738"/>
        <v>2.4378495841410387E-14</v>
      </c>
      <c r="AQ1514" s="72">
        <f t="shared" si="739"/>
        <v>-7.7000920705842644E-20</v>
      </c>
      <c r="AR1514" s="72">
        <f t="shared" si="740"/>
        <v>2.43241960791451E-21</v>
      </c>
      <c r="AS1514" s="71">
        <f t="shared" si="743"/>
        <v>-8.5630862760355595E-5</v>
      </c>
      <c r="AT1514" s="72">
        <f t="shared" si="744"/>
        <v>8.9742440723035456E-10</v>
      </c>
      <c r="AU1514" s="97">
        <f t="shared" si="741"/>
        <v>-8.498914616286346E-10</v>
      </c>
      <c r="AV1514" s="2"/>
      <c r="AW1514" s="2"/>
      <c r="AX1514" s="2"/>
      <c r="AY1514" s="2"/>
      <c r="AZ1514" s="2"/>
      <c r="BA1514" s="2"/>
      <c r="BC1514" s="10"/>
      <c r="BE1514" s="10"/>
      <c r="BI1514" s="10"/>
    </row>
    <row r="1515" spans="1:61" x14ac:dyDescent="0.2">
      <c r="A1515" s="9">
        <f>Raw_Data!A1513</f>
        <v>40776.626284722224</v>
      </c>
      <c r="B1515" s="10">
        <f>Raw_Data!J1513</f>
        <v>-4.9230431148516805E-3</v>
      </c>
      <c r="C1515" s="10">
        <f>Raw_Data!K1513</f>
        <v>-0.25473537751150044</v>
      </c>
      <c r="D1515" s="10">
        <f>Raw_Data!L1513</f>
        <v>1.5805244219271156E-2</v>
      </c>
      <c r="E1515" s="10">
        <f>Raw_Data!M1513</f>
        <v>1.8413920683875443E-2</v>
      </c>
      <c r="F1515" s="10">
        <f>Raw_Data!N1513</f>
        <v>1.848757526570808E-2</v>
      </c>
      <c r="J1515" s="74">
        <f t="shared" si="714"/>
        <v>432082.99999991432</v>
      </c>
      <c r="K1515" s="69">
        <f t="shared" si="715"/>
        <v>2308.3863593883843</v>
      </c>
      <c r="L1515" s="69">
        <f>K1515+$D$8-$B$8*Q1515+Phase_Relations!$C$24*Q1515</f>
        <v>2557.1561145999476</v>
      </c>
      <c r="M1515" s="69">
        <f t="shared" si="716"/>
        <v>7.4994764386985907E-2</v>
      </c>
      <c r="N1515" s="69">
        <f t="shared" si="717"/>
        <v>0.1904867015429442</v>
      </c>
      <c r="O1515" s="70">
        <f t="shared" si="718"/>
        <v>47.486759786356593</v>
      </c>
      <c r="P1515" s="70">
        <f t="shared" si="719"/>
        <v>327.49489507832135</v>
      </c>
      <c r="Q1515" s="70">
        <f t="shared" si="720"/>
        <v>55.281626546811182</v>
      </c>
      <c r="R1515" s="111">
        <f t="shared" si="721"/>
        <v>381.25259687455986</v>
      </c>
      <c r="S1515" s="70">
        <f t="shared" si="742"/>
        <v>-53.757701796238507</v>
      </c>
      <c r="T1515" s="113">
        <f t="shared" si="722"/>
        <v>0.61900523561301402</v>
      </c>
      <c r="U1515" s="70">
        <f t="shared" si="723"/>
        <v>1.5722732984570555</v>
      </c>
      <c r="V1515" s="70">
        <f>(L1515/Phase_Relations!C$24)</f>
        <v>525.13222160448618</v>
      </c>
      <c r="W1515" s="70">
        <f t="shared" si="724"/>
        <v>75619.039911046013</v>
      </c>
      <c r="X1515" s="70">
        <f t="shared" si="725"/>
        <v>3621.6015283068009</v>
      </c>
      <c r="Y1515" s="70">
        <f t="shared" si="726"/>
        <v>469.85059505767498</v>
      </c>
      <c r="Z1515" s="70">
        <f t="shared" si="727"/>
        <v>67658.485688305198</v>
      </c>
      <c r="AA1515" s="70">
        <f t="shared" si="728"/>
        <v>3240.348931432241</v>
      </c>
      <c r="AB1515" s="70">
        <f t="shared" si="729"/>
        <v>10.806162015415843</v>
      </c>
      <c r="AC1515" s="70">
        <f t="shared" si="730"/>
        <v>0.10806162015415843</v>
      </c>
      <c r="AD1515" s="70">
        <f t="shared" si="731"/>
        <v>3276.1873992964001</v>
      </c>
      <c r="AE1515" s="70">
        <f t="shared" si="732"/>
        <v>3.5153687356258119</v>
      </c>
      <c r="AF1515" s="70">
        <f t="shared" si="733"/>
        <v>-1.6590096601873518E-2</v>
      </c>
      <c r="AG1515" s="70">
        <f t="shared" si="734"/>
        <v>-1.4843626880556272E-2</v>
      </c>
      <c r="AH1515" s="70">
        <f>(U1515-Phase_Relations!$B$37)/Phase_Relations!$B$37</f>
        <v>0.98193666100398647</v>
      </c>
      <c r="AI1515" s="70">
        <f>(U1515-Phase_Relations!G$20)/Phase_Relations!G$20</f>
        <v>0.90559906734991247</v>
      </c>
      <c r="AJ1515" s="70">
        <f t="shared" si="735"/>
        <v>0.98193314844579838</v>
      </c>
      <c r="AK1515" s="70">
        <f t="shared" si="736"/>
        <v>0.49544300800539631</v>
      </c>
      <c r="AL1515" s="71">
        <f>(1/(J1516-J1514))*((M1516-M1514)/Phase_Relations!B$22)</f>
        <v>-5.1422229878881418E-8</v>
      </c>
      <c r="AM1515" s="71">
        <f t="shared" si="737"/>
        <v>-0.13005138987105161</v>
      </c>
      <c r="AN1515" s="71">
        <f>SUM(AM$27:AM1515)</f>
        <v>697.22466745646841</v>
      </c>
      <c r="AO1515" s="71">
        <f>(1/10000)*((AL1515*Phase_Relations!B$22*H$7*U1515))/(2*(P1515-R1515))</f>
        <v>1.3298533231019603E-12</v>
      </c>
      <c r="AP1515" s="71">
        <f t="shared" si="738"/>
        <v>2.7501910063157609E-13</v>
      </c>
      <c r="AQ1515" s="72">
        <f t="shared" si="739"/>
        <v>1.326891256871053E-19</v>
      </c>
      <c r="AR1515" s="72">
        <f t="shared" si="740"/>
        <v>2.7440653323283824E-20</v>
      </c>
      <c r="AS1515" s="71">
        <f t="shared" si="743"/>
        <v>6.0438353135540639E-5</v>
      </c>
      <c r="AT1515" s="72">
        <f t="shared" si="744"/>
        <v>2.1910636253747926E-9</v>
      </c>
      <c r="AU1515" s="97">
        <f t="shared" si="741"/>
        <v>4.9430626660791529E-9</v>
      </c>
      <c r="AV1515" s="2"/>
      <c r="AW1515" s="2"/>
      <c r="AX1515" s="2"/>
      <c r="AY1515" s="2"/>
      <c r="AZ1515" s="2"/>
      <c r="BA1515" s="2"/>
      <c r="BC1515" s="10"/>
      <c r="BE1515" s="10"/>
      <c r="BI1515" s="10"/>
    </row>
    <row r="1516" spans="1:61" x14ac:dyDescent="0.2">
      <c r="A1516" s="9">
        <f>Raw_Data!A1514</f>
        <v>40776.629756944443</v>
      </c>
      <c r="B1516" s="10">
        <f>Raw_Data!J1514</f>
        <v>-4.9219979756362602E-3</v>
      </c>
      <c r="C1516" s="10">
        <f>Raw_Data!K1514</f>
        <v>-0.25464511548835045</v>
      </c>
      <c r="D1516" s="10">
        <f>Raw_Data!L1514</f>
        <v>1.5854389515559855E-2</v>
      </c>
      <c r="E1516" s="10">
        <f>Raw_Data!M1514</f>
        <v>1.8401236494306441E-2</v>
      </c>
      <c r="F1516" s="10">
        <f>Raw_Data!N1514</f>
        <v>1.8512961655678777E-2</v>
      </c>
      <c r="J1516" s="74">
        <f t="shared" si="714"/>
        <v>432382.99999963492</v>
      </c>
      <c r="K1516" s="69">
        <f t="shared" si="715"/>
        <v>2307.8962996728269</v>
      </c>
      <c r="L1516" s="69">
        <f>K1516+$D$8-$B$8*Q1516+Phase_Relations!$C$24*Q1516</f>
        <v>2556.4977584013241</v>
      </c>
      <c r="M1516" s="69">
        <f t="shared" si="716"/>
        <v>7.4967977556669702E-2</v>
      </c>
      <c r="N1516" s="69">
        <f t="shared" si="717"/>
        <v>0.19041866299394106</v>
      </c>
      <c r="O1516" s="70">
        <f t="shared" si="718"/>
        <v>47.634416529087915</v>
      </c>
      <c r="P1516" s="70">
        <f t="shared" si="719"/>
        <v>328.51321744198566</v>
      </c>
      <c r="Q1516" s="70">
        <f t="shared" si="720"/>
        <v>55.243546517965576</v>
      </c>
      <c r="R1516" s="111">
        <f t="shared" si="721"/>
        <v>380.98997598596952</v>
      </c>
      <c r="S1516" s="70">
        <f t="shared" si="742"/>
        <v>-52.476758543983863</v>
      </c>
      <c r="T1516" s="113">
        <f t="shared" si="722"/>
        <v>0.61903202244333022</v>
      </c>
      <c r="U1516" s="70">
        <f t="shared" si="723"/>
        <v>1.5723413370060588</v>
      </c>
      <c r="V1516" s="70">
        <f>(L1516/Phase_Relations!C$24)</f>
        <v>524.99702295501129</v>
      </c>
      <c r="W1516" s="70">
        <f t="shared" si="724"/>
        <v>75599.571305521618</v>
      </c>
      <c r="X1516" s="70">
        <f t="shared" si="725"/>
        <v>3620.669123827664</v>
      </c>
      <c r="Y1516" s="70">
        <f t="shared" si="726"/>
        <v>469.75347643704572</v>
      </c>
      <c r="Z1516" s="70">
        <f t="shared" si="727"/>
        <v>67644.500606934584</v>
      </c>
      <c r="AA1516" s="70">
        <f t="shared" si="728"/>
        <v>3239.6791478416944</v>
      </c>
      <c r="AB1516" s="70">
        <f t="shared" si="729"/>
        <v>10.802302241595063</v>
      </c>
      <c r="AC1516" s="70">
        <f t="shared" si="730"/>
        <v>0.10802302241595063</v>
      </c>
      <c r="AD1516" s="70">
        <f t="shared" si="731"/>
        <v>3274.6636535376838</v>
      </c>
      <c r="AE1516" s="70">
        <f t="shared" si="732"/>
        <v>3.5151666994685451</v>
      </c>
      <c r="AF1516" s="70">
        <f t="shared" si="733"/>
        <v>-1.6198134490862895E-2</v>
      </c>
      <c r="AG1516" s="70">
        <f t="shared" si="734"/>
        <v>-1.4493663118409172E-2</v>
      </c>
      <c r="AH1516" s="70">
        <f>(U1516-Phase_Relations!$B$37)/Phase_Relations!$B$37</f>
        <v>0.98202242732385181</v>
      </c>
      <c r="AI1516" s="70">
        <f>(U1516-Phase_Relations!G$20)/Phase_Relations!G$20</f>
        <v>0.90568153023702735</v>
      </c>
      <c r="AJ1516" s="70">
        <f t="shared" si="735"/>
        <v>0.98194849818826824</v>
      </c>
      <c r="AK1516" s="70">
        <f t="shared" si="736"/>
        <v>0.49546484125802204</v>
      </c>
      <c r="AL1516" s="71">
        <f>(1/(J1517-J1515))*((M1517-M1515)/Phase_Relations!B$22)</f>
        <v>4.5910322764057781E-8</v>
      </c>
      <c r="AM1516" s="71">
        <f t="shared" si="737"/>
        <v>-0.12642401698779629</v>
      </c>
      <c r="AN1516" s="71">
        <f>SUM(AM$27:AM1516)</f>
        <v>697.0982434394806</v>
      </c>
      <c r="AO1516" s="71">
        <f>(1/10000)*((AL1516*Phase_Relations!B$22*H$7*U1516))/(2*(P1516-R1516))</f>
        <v>-1.2163419055459101E-12</v>
      </c>
      <c r="AP1516" s="71">
        <f t="shared" si="738"/>
        <v>-1.3724229988315737E-13</v>
      </c>
      <c r="AQ1516" s="72">
        <f t="shared" si="739"/>
        <v>-1.2136326704588022E-19</v>
      </c>
      <c r="AR1516" s="72">
        <f t="shared" si="740"/>
        <v>-1.3693661144754277E-20</v>
      </c>
      <c r="AS1516" s="71">
        <f t="shared" si="743"/>
        <v>2.839974852639449E-5</v>
      </c>
      <c r="AT1516" s="72">
        <f t="shared" si="744"/>
        <v>-4.2648625878964936E-9</v>
      </c>
      <c r="AU1516" s="97">
        <f t="shared" si="741"/>
        <v>5.2797801003404859E-9</v>
      </c>
      <c r="AV1516" s="2"/>
      <c r="AW1516" s="2"/>
      <c r="AX1516" s="2"/>
      <c r="AY1516" s="2"/>
      <c r="AZ1516" s="2"/>
      <c r="BA1516" s="2"/>
      <c r="BC1516" s="10"/>
      <c r="BE1516" s="10"/>
      <c r="BI1516" s="10"/>
    </row>
    <row r="1517" spans="1:61" x14ac:dyDescent="0.2">
      <c r="A1517" s="9">
        <f>Raw_Data!A1515</f>
        <v>40776.633229166669</v>
      </c>
      <c r="B1517" s="10">
        <f>Raw_Data!J1515</f>
        <v>-4.9230312382696909E-3</v>
      </c>
      <c r="C1517" s="10">
        <f>Raw_Data!K1515</f>
        <v>-0.25489689902661006</v>
      </c>
      <c r="D1517" s="10">
        <f>Raw_Data!L1515</f>
        <v>1.5925245203732657E-2</v>
      </c>
      <c r="E1517" s="10">
        <f>Raw_Data!M1515</f>
        <v>1.8404455048026642E-2</v>
      </c>
      <c r="F1517" s="10">
        <f>Raw_Data!N1515</f>
        <v>1.8495451739809179E-2</v>
      </c>
      <c r="J1517" s="74">
        <f t="shared" si="714"/>
        <v>432682.99999998417</v>
      </c>
      <c r="K1517" s="69">
        <f t="shared" si="715"/>
        <v>2308.3807905279818</v>
      </c>
      <c r="L1517" s="69">
        <f>K1517+$D$8-$B$8*Q1517+Phase_Relations!$C$24*Q1517</f>
        <v>2557.0249537011518</v>
      </c>
      <c r="M1517" s="69">
        <f t="shared" si="716"/>
        <v>7.5043273234024058E-2</v>
      </c>
      <c r="N1517" s="69">
        <f t="shared" si="717"/>
        <v>0.19060991401442112</v>
      </c>
      <c r="O1517" s="70">
        <f t="shared" si="718"/>
        <v>47.847302011721354</v>
      </c>
      <c r="P1517" s="70">
        <f t="shared" si="719"/>
        <v>329.9813931842852</v>
      </c>
      <c r="Q1517" s="70">
        <f t="shared" si="720"/>
        <v>55.253209147007794</v>
      </c>
      <c r="R1517" s="111">
        <f t="shared" si="721"/>
        <v>381.05661480695028</v>
      </c>
      <c r="S1517" s="70">
        <f t="shared" si="742"/>
        <v>-51.075221622665083</v>
      </c>
      <c r="T1517" s="113">
        <f t="shared" si="722"/>
        <v>0.61895672676597591</v>
      </c>
      <c r="U1517" s="70">
        <f t="shared" si="723"/>
        <v>1.5721500859855788</v>
      </c>
      <c r="V1517" s="70">
        <f>(L1517/Phase_Relations!C$24)</f>
        <v>525.10528667713504</v>
      </c>
      <c r="W1517" s="70">
        <f t="shared" si="724"/>
        <v>75615.161281507448</v>
      </c>
      <c r="X1517" s="70">
        <f t="shared" si="725"/>
        <v>3621.4157701871382</v>
      </c>
      <c r="Y1517" s="70">
        <f t="shared" si="726"/>
        <v>469.85207753012725</v>
      </c>
      <c r="Z1517" s="70">
        <f t="shared" si="727"/>
        <v>67658.699164338323</v>
      </c>
      <c r="AA1517" s="70">
        <f t="shared" si="728"/>
        <v>3240.359155380188</v>
      </c>
      <c r="AB1517" s="70">
        <f t="shared" si="729"/>
        <v>10.813151762827678</v>
      </c>
      <c r="AC1517" s="70">
        <f t="shared" si="730"/>
        <v>0.10813151762827677</v>
      </c>
      <c r="AD1517" s="70">
        <f t="shared" si="731"/>
        <v>3274.4093031286311</v>
      </c>
      <c r="AE1517" s="70">
        <f t="shared" si="732"/>
        <v>3.5151329655401233</v>
      </c>
      <c r="AF1517" s="70">
        <f t="shared" si="733"/>
        <v>-1.5762210043248272E-2</v>
      </c>
      <c r="AG1517" s="70">
        <f t="shared" si="734"/>
        <v>-1.410366134790034E-2</v>
      </c>
      <c r="AH1517" s="70">
        <f>(U1517-Phase_Relations!$B$37)/Phase_Relations!$B$37</f>
        <v>0.98178134493104152</v>
      </c>
      <c r="AI1517" s="70">
        <f>(U1517-Phase_Relations!G$20)/Phase_Relations!G$20</f>
        <v>0.90544973353437141</v>
      </c>
      <c r="AJ1517" s="70">
        <f t="shared" si="735"/>
        <v>0.98191786786021262</v>
      </c>
      <c r="AK1517" s="70">
        <f t="shared" si="736"/>
        <v>0.49540346488890974</v>
      </c>
      <c r="AL1517" s="71">
        <f>(1/(J1518-J1516))*((M1518-M1516)/Phase_Relations!B$22)</f>
        <v>6.7451805611115393E-8</v>
      </c>
      <c r="AM1517" s="71">
        <f t="shared" si="737"/>
        <v>0.35527153048645616</v>
      </c>
      <c r="AN1517" s="71">
        <f>SUM(AM$27:AM1517)</f>
        <v>697.45351496996705</v>
      </c>
      <c r="AO1517" s="71">
        <f>(1/10000)*((AL1517*Phase_Relations!B$22*H$7*U1517))/(2*(P1517-R1517))</f>
        <v>-1.8358737662085981E-12</v>
      </c>
      <c r="AP1517" s="71">
        <f t="shared" si="738"/>
        <v>-4.4146298726080316E-13</v>
      </c>
      <c r="AQ1517" s="72">
        <f t="shared" si="739"/>
        <v>-1.8317846087108296E-19</v>
      </c>
      <c r="AR1517" s="72">
        <f t="shared" si="740"/>
        <v>-4.4047968888943801E-20</v>
      </c>
      <c r="AS1517" s="71">
        <f t="shared" si="743"/>
        <v>-4.782164250470838E-4</v>
      </c>
      <c r="AT1517" s="72">
        <f t="shared" si="744"/>
        <v>3.822805441755422E-10</v>
      </c>
      <c r="AU1517" s="97">
        <f t="shared" si="741"/>
        <v>6.3844080334388975E-9</v>
      </c>
      <c r="AV1517" s="2"/>
      <c r="AW1517" s="2"/>
      <c r="AX1517" s="2"/>
      <c r="AY1517" s="2"/>
      <c r="AZ1517" s="2"/>
      <c r="BA1517" s="2"/>
      <c r="BC1517" s="10"/>
      <c r="BE1517" s="10"/>
      <c r="BI1517" s="10"/>
    </row>
    <row r="1518" spans="1:61" x14ac:dyDescent="0.2">
      <c r="A1518" s="9">
        <f>Raw_Data!A1516</f>
        <v>40776.636701388888</v>
      </c>
      <c r="B1518" s="10">
        <f>Raw_Data!J1516</f>
        <v>-4.9221998775301505E-3</v>
      </c>
      <c r="C1518" s="10">
        <f>Raw_Data!K1516</f>
        <v>-0.25488264712821085</v>
      </c>
      <c r="D1518" s="10">
        <f>Raw_Data!L1516</f>
        <v>1.6024450293123656E-2</v>
      </c>
      <c r="E1518" s="10">
        <f>Raw_Data!M1516</f>
        <v>1.8448255882418343E-2</v>
      </c>
      <c r="F1518" s="10">
        <f>Raw_Data!N1516</f>
        <v>1.8514814240634177E-2</v>
      </c>
      <c r="J1518" s="74">
        <f t="shared" si="714"/>
        <v>432982.99999970477</v>
      </c>
      <c r="K1518" s="69">
        <f t="shared" si="715"/>
        <v>2307.990970299697</v>
      </c>
      <c r="L1518" s="69">
        <f>K1518+$D$8-$B$8*Q1518+Phase_Relations!$C$24*Q1518</f>
        <v>2557.2162921147642</v>
      </c>
      <c r="M1518" s="69">
        <f t="shared" si="716"/>
        <v>7.5039247134486703E-2</v>
      </c>
      <c r="N1518" s="69">
        <f t="shared" si="717"/>
        <v>0.19059968772159622</v>
      </c>
      <c r="O1518" s="70">
        <f t="shared" si="718"/>
        <v>48.145363097278668</v>
      </c>
      <c r="P1518" s="70">
        <f t="shared" si="719"/>
        <v>332.03698687778393</v>
      </c>
      <c r="Q1518" s="70">
        <f t="shared" si="720"/>
        <v>55.384706475080954</v>
      </c>
      <c r="R1518" s="111">
        <f t="shared" si="721"/>
        <v>381.96349293159278</v>
      </c>
      <c r="S1518" s="70">
        <f t="shared" si="742"/>
        <v>-49.926506053808851</v>
      </c>
      <c r="T1518" s="113">
        <f t="shared" si="722"/>
        <v>0.61896075286551322</v>
      </c>
      <c r="U1518" s="70">
        <f t="shared" si="723"/>
        <v>1.5721603122784036</v>
      </c>
      <c r="V1518" s="70">
        <f>(L1518/Phase_Relations!C$24)</f>
        <v>525.14457953283704</v>
      </c>
      <c r="W1518" s="70">
        <f t="shared" si="724"/>
        <v>75620.819452728538</v>
      </c>
      <c r="X1518" s="70">
        <f t="shared" si="725"/>
        <v>3621.6867553988764</v>
      </c>
      <c r="Y1518" s="70">
        <f t="shared" si="726"/>
        <v>469.75987305775607</v>
      </c>
      <c r="Z1518" s="70">
        <f t="shared" si="727"/>
        <v>67645.421720316866</v>
      </c>
      <c r="AA1518" s="70">
        <f t="shared" si="728"/>
        <v>3239.7232624672833</v>
      </c>
      <c r="AB1518" s="70">
        <f t="shared" si="729"/>
        <v>10.812571633211343</v>
      </c>
      <c r="AC1518" s="70">
        <f t="shared" si="730"/>
        <v>0.10812571633211343</v>
      </c>
      <c r="AD1518" s="70">
        <f t="shared" si="731"/>
        <v>3273.0075998364896</v>
      </c>
      <c r="AE1518" s="70">
        <f t="shared" si="732"/>
        <v>3.514947013729397</v>
      </c>
      <c r="AF1518" s="70">
        <f t="shared" si="733"/>
        <v>-1.5410731722741716E-2</v>
      </c>
      <c r="AG1518" s="70">
        <f t="shared" si="734"/>
        <v>-1.3785429117905635E-2</v>
      </c>
      <c r="AH1518" s="70">
        <f>(U1518-Phase_Relations!$B$37)/Phase_Relations!$B$37</f>
        <v>0.98179423573359825</v>
      </c>
      <c r="AI1518" s="70">
        <f>(U1518-Phase_Relations!G$20)/Phase_Relations!G$20</f>
        <v>0.9054621278261834</v>
      </c>
      <c r="AJ1518" s="70">
        <f t="shared" si="735"/>
        <v>0.98189447162644905</v>
      </c>
      <c r="AK1518" s="70">
        <f t="shared" si="736"/>
        <v>0.49540674709358445</v>
      </c>
      <c r="AL1518" s="71">
        <f>(1/(J1519-J1517))*((M1519-M1517)/Phase_Relations!B$22)</f>
        <v>-9.8881652045847425E-8</v>
      </c>
      <c r="AM1518" s="71">
        <f t="shared" si="737"/>
        <v>-1.8991752279491202E-2</v>
      </c>
      <c r="AN1518" s="71">
        <f>SUM(AM$27:AM1518)</f>
        <v>697.43452321768757</v>
      </c>
      <c r="AO1518" s="71">
        <f>(1/10000)*((AL1518*Phase_Relations!B$22*H$7*U1518))/(2*(P1518-R1518))</f>
        <v>2.7532576858006776E-12</v>
      </c>
      <c r="AP1518" s="71">
        <f t="shared" si="738"/>
        <v>7.9061252883640203E-14</v>
      </c>
      <c r="AQ1518" s="72">
        <f t="shared" si="739"/>
        <v>2.7471251812045516E-19</v>
      </c>
      <c r="AR1518" s="72">
        <f t="shared" si="740"/>
        <v>7.8885154765696151E-21</v>
      </c>
      <c r="AS1518" s="71">
        <f t="shared" si="743"/>
        <v>4.6405357976935387E-6</v>
      </c>
      <c r="AT1518" s="72">
        <f t="shared" si="744"/>
        <v>5.9080287642051939E-8</v>
      </c>
      <c r="AU1518" s="97">
        <f t="shared" si="741"/>
        <v>7.5881918423030453E-9</v>
      </c>
      <c r="AV1518" s="2"/>
      <c r="AW1518" s="2"/>
      <c r="AX1518" s="2"/>
      <c r="AY1518" s="2"/>
      <c r="AZ1518" s="2"/>
      <c r="BA1518" s="2"/>
      <c r="BC1518" s="10"/>
      <c r="BE1518" s="10"/>
      <c r="BI1518" s="10"/>
    </row>
    <row r="1519" spans="1:61" x14ac:dyDescent="0.2">
      <c r="A1519" s="9">
        <f>Raw_Data!A1517</f>
        <v>40776.640185185184</v>
      </c>
      <c r="B1519" s="10">
        <f>Raw_Data!J1517</f>
        <v>-4.9235300547134106E-3</v>
      </c>
      <c r="C1519" s="10">
        <f>Raw_Data!K1517</f>
        <v>-0.2545489151742002</v>
      </c>
      <c r="D1519" s="10">
        <f>Raw_Data!L1517</f>
        <v>1.6072621709688956E-2</v>
      </c>
      <c r="E1519" s="10">
        <f>Raw_Data!M1517</f>
        <v>1.8426177316492643E-2</v>
      </c>
      <c r="F1519" s="10">
        <f>Raw_Data!N1517</f>
        <v>1.8483212726941978E-2</v>
      </c>
      <c r="J1519" s="74">
        <f t="shared" si="714"/>
        <v>433283.99999965914</v>
      </c>
      <c r="K1519" s="69">
        <f t="shared" si="715"/>
        <v>2308.6146826649506</v>
      </c>
      <c r="L1519" s="69">
        <f>K1519+$D$8-$B$8*Q1519+Phase_Relations!$C$24*Q1519</f>
        <v>2557.5470614444203</v>
      </c>
      <c r="M1519" s="69">
        <f t="shared" si="716"/>
        <v>7.4938620749939761E-2</v>
      </c>
      <c r="N1519" s="69">
        <f t="shared" si="717"/>
        <v>0.190344096704847</v>
      </c>
      <c r="O1519" s="70">
        <f t="shared" si="718"/>
        <v>48.290093824325311</v>
      </c>
      <c r="P1519" s="70">
        <f t="shared" si="719"/>
        <v>333.03512982293313</v>
      </c>
      <c r="Q1519" s="70">
        <f t="shared" si="720"/>
        <v>55.31842297917872</v>
      </c>
      <c r="R1519" s="111">
        <f t="shared" si="721"/>
        <v>381.50636537364636</v>
      </c>
      <c r="S1519" s="70">
        <f t="shared" si="742"/>
        <v>-48.471235550713232</v>
      </c>
      <c r="T1519" s="113">
        <f t="shared" si="722"/>
        <v>0.61906137925006022</v>
      </c>
      <c r="U1519" s="70">
        <f t="shared" si="723"/>
        <v>1.572415903295153</v>
      </c>
      <c r="V1519" s="70">
        <f>(L1519/Phase_Relations!C$24)</f>
        <v>525.21250562930379</v>
      </c>
      <c r="W1519" s="70">
        <f t="shared" si="724"/>
        <v>75630.600810619741</v>
      </c>
      <c r="X1519" s="70">
        <f t="shared" si="725"/>
        <v>3622.155211236578</v>
      </c>
      <c r="Y1519" s="70">
        <f t="shared" si="726"/>
        <v>469.89408265012509</v>
      </c>
      <c r="Z1519" s="70">
        <f t="shared" si="727"/>
        <v>67664.747901618015</v>
      </c>
      <c r="AA1519" s="70">
        <f t="shared" si="728"/>
        <v>3240.6488458629315</v>
      </c>
      <c r="AB1519" s="70">
        <f t="shared" si="729"/>
        <v>10.79807215416999</v>
      </c>
      <c r="AC1519" s="70">
        <f t="shared" si="730"/>
        <v>0.1079807215416999</v>
      </c>
      <c r="AD1519" s="70">
        <f t="shared" si="731"/>
        <v>3272.9630028967404</v>
      </c>
      <c r="AE1519" s="70">
        <f t="shared" si="732"/>
        <v>3.5149410961333616</v>
      </c>
      <c r="AF1519" s="70">
        <f t="shared" si="733"/>
        <v>-1.4957262528642204E-2</v>
      </c>
      <c r="AG1519" s="70">
        <f t="shared" si="734"/>
        <v>-1.33818770107771E-2</v>
      </c>
      <c r="AH1519" s="70">
        <f>(U1519-Phase_Relations!$B$37)/Phase_Relations!$B$37</f>
        <v>0.98211642221785389</v>
      </c>
      <c r="AI1519" s="70">
        <f>(U1519-Phase_Relations!G$20)/Phase_Relations!G$20</f>
        <v>0.90577190476103231</v>
      </c>
      <c r="AJ1519" s="70">
        <f t="shared" si="735"/>
        <v>0.98192476742454438</v>
      </c>
      <c r="AK1519" s="70">
        <f t="shared" si="736"/>
        <v>0.49548876706189243</v>
      </c>
      <c r="AL1519" s="71">
        <f>(1/(J1520-J1518))*((M1520-M1518)/Phase_Relations!B$22)</f>
        <v>-5.4260785781009852E-8</v>
      </c>
      <c r="AM1519" s="71">
        <f t="shared" si="737"/>
        <v>-0.47456581779823531</v>
      </c>
      <c r="AN1519" s="71">
        <f>SUM(AM$27:AM1519)</f>
        <v>696.95995739988939</v>
      </c>
      <c r="AO1519" s="71">
        <f>(1/10000)*((AL1519*Phase_Relations!B$22*H$7*U1519))/(2*(P1519-R1519))</f>
        <v>1.5564490487371353E-12</v>
      </c>
      <c r="AP1519" s="71">
        <f t="shared" si="738"/>
        <v>4.1609071594904842E-13</v>
      </c>
      <c r="AQ1519" s="72">
        <f t="shared" si="739"/>
        <v>1.5529822715465214E-19</v>
      </c>
      <c r="AR1519" s="72">
        <f t="shared" si="740"/>
        <v>4.1516393083876886E-20</v>
      </c>
      <c r="AS1519" s="71">
        <f t="shared" si="743"/>
        <v>3.6453874872850287E-3</v>
      </c>
      <c r="AT1519" s="72">
        <f t="shared" si="744"/>
        <v>4.2516262316129217E-11</v>
      </c>
      <c r="AU1519" s="97">
        <f t="shared" si="741"/>
        <v>7.1306321967836047E-9</v>
      </c>
      <c r="AV1519" s="2"/>
      <c r="AW1519" s="2"/>
      <c r="AX1519" s="2"/>
      <c r="AY1519" s="2"/>
      <c r="AZ1519" s="2"/>
      <c r="BA1519" s="2"/>
      <c r="BC1519" s="10"/>
      <c r="BE1519" s="10"/>
      <c r="BI1519" s="10"/>
    </row>
    <row r="1520" spans="1:61" x14ac:dyDescent="0.2">
      <c r="A1520" s="9">
        <f>Raw_Data!A1518</f>
        <v>40776.643657407411</v>
      </c>
      <c r="B1520" s="10">
        <f>Raw_Data!J1518</f>
        <v>-4.9233875357294907E-3</v>
      </c>
      <c r="C1520" s="10">
        <f>Raw_Data!K1518</f>
        <v>-0.25469262181632057</v>
      </c>
      <c r="D1520" s="10">
        <f>Raw_Data!L1518</f>
        <v>1.6103025759592157E-2</v>
      </c>
      <c r="E1520" s="10">
        <f>Raw_Data!M1518</f>
        <v>1.8409965782071644E-2</v>
      </c>
      <c r="F1520" s="10">
        <f>Raw_Data!N1518</f>
        <v>1.8497615080950679E-2</v>
      </c>
      <c r="J1520" s="74">
        <f t="shared" si="714"/>
        <v>433584.00000000838</v>
      </c>
      <c r="K1520" s="69">
        <f t="shared" si="715"/>
        <v>2308.547856340102</v>
      </c>
      <c r="L1520" s="69">
        <f>K1520+$D$8-$B$8*Q1520+Phase_Relations!$C$24*Q1520</f>
        <v>2557.2651370864401</v>
      </c>
      <c r="M1520" s="69">
        <f t="shared" si="716"/>
        <v>7.4981819634957717E-2</v>
      </c>
      <c r="N1520" s="69">
        <f t="shared" si="717"/>
        <v>0.19045382187279261</v>
      </c>
      <c r="O1520" s="70">
        <f t="shared" si="718"/>
        <v>48.381442606682327</v>
      </c>
      <c r="P1520" s="70">
        <f t="shared" si="719"/>
        <v>333.66512142539534</v>
      </c>
      <c r="Q1520" s="70">
        <f t="shared" si="720"/>
        <v>55.269753279390272</v>
      </c>
      <c r="R1520" s="111">
        <f t="shared" si="721"/>
        <v>381.17071227165707</v>
      </c>
      <c r="S1520" s="70">
        <f t="shared" si="742"/>
        <v>-47.505590846261725</v>
      </c>
      <c r="T1520" s="113">
        <f t="shared" si="722"/>
        <v>0.61901818036504219</v>
      </c>
      <c r="U1520" s="70">
        <f t="shared" si="723"/>
        <v>1.5723061781272072</v>
      </c>
      <c r="V1520" s="70">
        <f>(L1520/Phase_Relations!C$24)</f>
        <v>525.154610233874</v>
      </c>
      <c r="W1520" s="70">
        <f t="shared" si="724"/>
        <v>75622.263873677861</v>
      </c>
      <c r="X1520" s="70">
        <f t="shared" si="725"/>
        <v>3621.7559326474066</v>
      </c>
      <c r="Y1520" s="70">
        <f t="shared" si="726"/>
        <v>469.88485695448372</v>
      </c>
      <c r="Z1520" s="70">
        <f t="shared" si="727"/>
        <v>67663.419401445659</v>
      </c>
      <c r="AA1520" s="70">
        <f t="shared" si="728"/>
        <v>3240.5852203757495</v>
      </c>
      <c r="AB1520" s="70">
        <f t="shared" si="729"/>
        <v>10.804296777371436</v>
      </c>
      <c r="AC1520" s="70">
        <f t="shared" si="730"/>
        <v>0.10804296777371436</v>
      </c>
      <c r="AD1520" s="70">
        <f t="shared" si="731"/>
        <v>3272.2556142732574</v>
      </c>
      <c r="AE1520" s="70">
        <f t="shared" si="732"/>
        <v>3.5148472215067357</v>
      </c>
      <c r="AF1520" s="70">
        <f t="shared" si="733"/>
        <v>-1.4659571532808941E-2</v>
      </c>
      <c r="AG1520" s="70">
        <f t="shared" si="734"/>
        <v>-1.3116728937484314E-2</v>
      </c>
      <c r="AH1520" s="70">
        <f>(U1520-Phase_Relations!$B$37)/Phase_Relations!$B$37</f>
        <v>0.98197810763018012</v>
      </c>
      <c r="AI1520" s="70">
        <f>(U1520-Phase_Relations!G$20)/Phase_Relations!G$20</f>
        <v>0.90563891759022197</v>
      </c>
      <c r="AJ1520" s="70">
        <f t="shared" si="735"/>
        <v>0.98193993998464302</v>
      </c>
      <c r="AK1520" s="70">
        <f t="shared" si="736"/>
        <v>0.49545355917392842</v>
      </c>
      <c r="AL1520" s="71">
        <f>(1/(J1521-J1519))*((M1521-M1519)/Phase_Relations!B$22)</f>
        <v>1.1040178793167179E-7</v>
      </c>
      <c r="AM1520" s="71">
        <f t="shared" si="737"/>
        <v>0.20370759831488008</v>
      </c>
      <c r="AN1520" s="71">
        <f>SUM(AM$27:AM1520)</f>
        <v>697.16366499820424</v>
      </c>
      <c r="AO1520" s="71">
        <f>(1/10000)*((AL1520*Phase_Relations!B$22*H$7*U1520))/(2*(P1520-R1520))</f>
        <v>-3.2309779633381158E-12</v>
      </c>
      <c r="AP1520" s="71">
        <f t="shared" si="738"/>
        <v>2.449468008157464E-14</v>
      </c>
      <c r="AQ1520" s="72">
        <f t="shared" si="739"/>
        <v>-3.2237814022198671E-19</v>
      </c>
      <c r="AR1520" s="72">
        <f t="shared" si="740"/>
        <v>2.4440121534819089E-21</v>
      </c>
      <c r="AS1520" s="71">
        <f t="shared" si="743"/>
        <v>-9.8646289810312227E-5</v>
      </c>
      <c r="AT1520" s="72">
        <f t="shared" si="744"/>
        <v>3.2614979387353801E-9</v>
      </c>
      <c r="AU1520" s="97">
        <f t="shared" si="741"/>
        <v>6.4688103884675164E-9</v>
      </c>
      <c r="AV1520" s="2"/>
      <c r="AW1520" s="2"/>
      <c r="AX1520" s="2"/>
      <c r="AY1520" s="2"/>
      <c r="AZ1520" s="2"/>
      <c r="BA1520" s="2"/>
      <c r="BC1520" s="10"/>
      <c r="BE1520" s="10"/>
      <c r="BI1520" s="10"/>
    </row>
    <row r="1521" spans="1:61" x14ac:dyDescent="0.2">
      <c r="A1521" s="9">
        <f>Raw_Data!A1519</f>
        <v>40776.647129629629</v>
      </c>
      <c r="B1521" s="10">
        <f>Raw_Data!J1519</f>
        <v>-4.9222830136041009E-3</v>
      </c>
      <c r="C1521" s="10">
        <f>Raw_Data!K1519</f>
        <v>-0.25493609174719012</v>
      </c>
      <c r="D1521" s="10">
        <f>Raw_Data!L1519</f>
        <v>1.6174890957234355E-2</v>
      </c>
      <c r="E1521" s="10">
        <f>Raw_Data!M1519</f>
        <v>1.8402934845531443E-2</v>
      </c>
      <c r="F1521" s="10">
        <f>Raw_Data!N1519</f>
        <v>1.8455495665575677E-2</v>
      </c>
      <c r="J1521" s="74">
        <f t="shared" si="714"/>
        <v>433883.99999972899</v>
      </c>
      <c r="K1521" s="69">
        <f t="shared" si="715"/>
        <v>2308.029952322524</v>
      </c>
      <c r="L1521" s="69">
        <f>K1521+$D$8-$B$8*Q1521+Phase_Relations!$C$24*Q1521</f>
        <v>2556.6539451306817</v>
      </c>
      <c r="M1521" s="69">
        <f t="shared" si="716"/>
        <v>7.5055271279081945E-2</v>
      </c>
      <c r="N1521" s="69">
        <f t="shared" si="717"/>
        <v>0.19064038904886815</v>
      </c>
      <c r="O1521" s="70">
        <f t="shared" si="718"/>
        <v>48.597361154354822</v>
      </c>
      <c r="P1521" s="70">
        <f t="shared" si="719"/>
        <v>335.15421485761948</v>
      </c>
      <c r="Q1521" s="70">
        <f t="shared" si="720"/>
        <v>55.248645248419436</v>
      </c>
      <c r="R1521" s="111">
        <f t="shared" si="721"/>
        <v>381.02513964427197</v>
      </c>
      <c r="S1521" s="70">
        <f t="shared" si="742"/>
        <v>-45.870924786652495</v>
      </c>
      <c r="T1521" s="113">
        <f t="shared" si="722"/>
        <v>0.61894472872091799</v>
      </c>
      <c r="U1521" s="70">
        <f t="shared" si="723"/>
        <v>1.5721196109511317</v>
      </c>
      <c r="V1521" s="70">
        <f>(L1521/Phase_Relations!C$24)</f>
        <v>525.02909713448923</v>
      </c>
      <c r="W1521" s="70">
        <f t="shared" si="724"/>
        <v>75604.189987366452</v>
      </c>
      <c r="X1521" s="70">
        <f t="shared" si="725"/>
        <v>3620.890325065443</v>
      </c>
      <c r="Y1521" s="70">
        <f t="shared" si="726"/>
        <v>469.78045188606978</v>
      </c>
      <c r="Z1521" s="70">
        <f t="shared" si="727"/>
        <v>67648.38507159405</v>
      </c>
      <c r="AA1521" s="70">
        <f t="shared" si="728"/>
        <v>3239.8651854211712</v>
      </c>
      <c r="AB1521" s="70">
        <f t="shared" si="729"/>
        <v>10.814880587763975</v>
      </c>
      <c r="AC1521" s="70">
        <f t="shared" si="730"/>
        <v>0.10814880587763975</v>
      </c>
      <c r="AD1521" s="70">
        <f t="shared" si="731"/>
        <v>3270.445801945606</v>
      </c>
      <c r="AE1521" s="70">
        <f t="shared" si="732"/>
        <v>3.5146069563693785</v>
      </c>
      <c r="AF1521" s="70">
        <f t="shared" si="733"/>
        <v>-1.4158281953540432E-2</v>
      </c>
      <c r="AG1521" s="70">
        <f t="shared" si="734"/>
        <v>-1.2668410437375906E-2</v>
      </c>
      <c r="AH1521" s="70">
        <f>(U1521-Phase_Relations!$B$37)/Phase_Relations!$B$37</f>
        <v>0.98174292947993935</v>
      </c>
      <c r="AI1521" s="70">
        <f>(U1521-Phase_Relations!G$20)/Phase_Relations!G$20</f>
        <v>0.90541279771839278</v>
      </c>
      <c r="AJ1521" s="70">
        <f t="shared" si="735"/>
        <v>0.98192576443013047</v>
      </c>
      <c r="AK1521" s="70">
        <f t="shared" si="736"/>
        <v>0.49539368344691109</v>
      </c>
      <c r="AL1521" s="71">
        <f>(1/(J1522-J1520))*((M1522-M1520)/Phase_Relations!B$22)</f>
        <v>4.3882418189643632E-8</v>
      </c>
      <c r="AM1521" s="71">
        <f t="shared" si="737"/>
        <v>0.3462335562212942</v>
      </c>
      <c r="AN1521" s="71">
        <f>SUM(AM$27:AM1521)</f>
        <v>697.50989855442549</v>
      </c>
      <c r="AO1521" s="71">
        <f>(1/10000)*((AL1521*Phase_Relations!B$22*H$7*U1521))/(2*(P1521-R1521))</f>
        <v>-1.3298545190698572E-12</v>
      </c>
      <c r="AP1521" s="71">
        <f t="shared" si="738"/>
        <v>3.6834492192939004E-13</v>
      </c>
      <c r="AQ1521" s="72">
        <f t="shared" si="739"/>
        <v>-1.326892450175095E-19</v>
      </c>
      <c r="AR1521" s="72">
        <f t="shared" si="740"/>
        <v>3.6752448403927126E-20</v>
      </c>
      <c r="AS1521" s="71">
        <f t="shared" si="743"/>
        <v>-6.5563869165387472E-5</v>
      </c>
      <c r="AT1521" s="72">
        <f t="shared" si="744"/>
        <v>2.0197770191233459E-9</v>
      </c>
      <c r="AU1521" s="97">
        <f t="shared" si="741"/>
        <v>6.8830997515562037E-9</v>
      </c>
      <c r="AV1521" s="2"/>
      <c r="AW1521" s="2"/>
      <c r="AX1521" s="2"/>
      <c r="AY1521" s="2"/>
      <c r="AZ1521" s="2"/>
      <c r="BA1521" s="2"/>
      <c r="BC1521" s="10"/>
      <c r="BE1521" s="10"/>
      <c r="BI1521" s="10"/>
    </row>
    <row r="1522" spans="1:61" x14ac:dyDescent="0.2">
      <c r="A1522" s="9">
        <f>Raw_Data!A1520</f>
        <v>40776.650601851848</v>
      </c>
      <c r="B1522" s="10">
        <f>Raw_Data!J1520</f>
        <v>-4.9210478490767807E-3</v>
      </c>
      <c r="C1522" s="10">
        <f>Raw_Data!K1520</f>
        <v>-0.25484464206584079</v>
      </c>
      <c r="D1522" s="10">
        <f>Raw_Data!L1520</f>
        <v>1.6259179059641655E-2</v>
      </c>
      <c r="E1522" s="10">
        <f>Raw_Data!M1520</f>
        <v>1.8443220211653143E-2</v>
      </c>
      <c r="F1522" s="10">
        <f>Raw_Data!N1520</f>
        <v>1.8534439689001377E-2</v>
      </c>
      <c r="J1522" s="74">
        <f t="shared" si="714"/>
        <v>434183.99999944959</v>
      </c>
      <c r="K1522" s="69">
        <f t="shared" si="715"/>
        <v>2307.4507908404994</v>
      </c>
      <c r="L1522" s="69">
        <f>K1522+$D$8-$B$8*Q1522+Phase_Relations!$C$24*Q1522</f>
        <v>2556.6092983214653</v>
      </c>
      <c r="M1522" s="69">
        <f t="shared" si="716"/>
        <v>7.5028185797973712E-2</v>
      </c>
      <c r="N1522" s="69">
        <f t="shared" si="717"/>
        <v>0.19057159192685322</v>
      </c>
      <c r="O1522" s="70">
        <f t="shared" si="718"/>
        <v>48.850604243568398</v>
      </c>
      <c r="P1522" s="70">
        <f t="shared" si="719"/>
        <v>336.90071892116134</v>
      </c>
      <c r="Q1522" s="70">
        <f t="shared" si="720"/>
        <v>55.369588561007482</v>
      </c>
      <c r="R1522" s="111">
        <f t="shared" si="721"/>
        <v>381.85923145522401</v>
      </c>
      <c r="S1522" s="70">
        <f t="shared" si="742"/>
        <v>-44.958512534062663</v>
      </c>
      <c r="T1522" s="113">
        <f t="shared" si="722"/>
        <v>0.61897181420202618</v>
      </c>
      <c r="U1522" s="70">
        <f t="shared" si="723"/>
        <v>1.5721884080731465</v>
      </c>
      <c r="V1522" s="70">
        <f>(L1522/Phase_Relations!C$24)</f>
        <v>525.01992855929836</v>
      </c>
      <c r="W1522" s="70">
        <f t="shared" si="724"/>
        <v>75602.869712538959</v>
      </c>
      <c r="X1522" s="70">
        <f t="shared" si="725"/>
        <v>3620.8270935124024</v>
      </c>
      <c r="Y1522" s="70">
        <f t="shared" si="726"/>
        <v>469.65033999829086</v>
      </c>
      <c r="Z1522" s="70">
        <f t="shared" si="727"/>
        <v>67629.648959753889</v>
      </c>
      <c r="AA1522" s="70">
        <f t="shared" si="728"/>
        <v>3238.9678620571785</v>
      </c>
      <c r="AB1522" s="70">
        <f t="shared" si="729"/>
        <v>10.810977780687859</v>
      </c>
      <c r="AC1522" s="70">
        <f t="shared" si="730"/>
        <v>0.10810977780687858</v>
      </c>
      <c r="AD1522" s="70">
        <f t="shared" si="731"/>
        <v>3268.9402037465534</v>
      </c>
      <c r="AE1522" s="70">
        <f t="shared" si="732"/>
        <v>3.5144069764321806</v>
      </c>
      <c r="AF1522" s="70">
        <f t="shared" si="733"/>
        <v>-1.388050590459023E-2</v>
      </c>
      <c r="AG1522" s="70">
        <f t="shared" si="734"/>
        <v>-1.2416641660303757E-2</v>
      </c>
      <c r="AH1522" s="70">
        <f>(U1522-Phase_Relations!$B$37)/Phase_Relations!$B$37</f>
        <v>0.98182965202265926</v>
      </c>
      <c r="AI1522" s="70">
        <f>(U1522-Phase_Relations!G$20)/Phase_Relations!G$20</f>
        <v>0.90549617999784537</v>
      </c>
      <c r="AJ1522" s="70">
        <f t="shared" si="735"/>
        <v>0.98197948661464729</v>
      </c>
      <c r="AK1522" s="70">
        <f t="shared" si="736"/>
        <v>0.4954157644278871</v>
      </c>
      <c r="AL1522" s="71">
        <f>(1/(J1523-J1521))*((M1523-M1521)/Phase_Relations!B$22)</f>
        <v>-1.1179233359706301E-7</v>
      </c>
      <c r="AM1522" s="71">
        <f t="shared" si="737"/>
        <v>-0.12760980988238316</v>
      </c>
      <c r="AN1522" s="71">
        <f>SUM(AM$27:AM1522)</f>
        <v>697.38228874454308</v>
      </c>
      <c r="AO1522" s="71">
        <f>(1/10000)*((AL1522*Phase_Relations!B$22*H$7*U1522))/(2*(P1522-R1522))</f>
        <v>3.4567674982907308E-12</v>
      </c>
      <c r="AP1522" s="71">
        <f t="shared" si="738"/>
        <v>8.6275391621729239E-13</v>
      </c>
      <c r="AQ1522" s="72">
        <f t="shared" si="739"/>
        <v>3.4490680218921596E-19</v>
      </c>
      <c r="AR1522" s="72">
        <f t="shared" si="740"/>
        <v>8.6083224997304134E-20</v>
      </c>
      <c r="AS1522" s="71">
        <f t="shared" si="743"/>
        <v>2.9065352808966958E-5</v>
      </c>
      <c r="AT1522" s="72">
        <f t="shared" si="744"/>
        <v>1.1842910276048823E-8</v>
      </c>
      <c r="AU1522" s="97">
        <f t="shared" si="741"/>
        <v>7.1089972452822532E-9</v>
      </c>
      <c r="AV1522" s="2"/>
      <c r="AW1522" s="2"/>
      <c r="AX1522" s="2"/>
      <c r="AY1522" s="2"/>
      <c r="AZ1522" s="2"/>
      <c r="BA1522" s="2"/>
      <c r="BC1522" s="10"/>
      <c r="BE1522" s="10"/>
      <c r="BI1522" s="10"/>
    </row>
    <row r="1523" spans="1:61" x14ac:dyDescent="0.2">
      <c r="A1523" s="9">
        <f>Raw_Data!A1521</f>
        <v>40776.654074074075</v>
      </c>
      <c r="B1523" s="10">
        <f>Raw_Data!J1521</f>
        <v>-4.9213328870446301E-3</v>
      </c>
      <c r="C1523" s="10">
        <f>Raw_Data!K1521</f>
        <v>-0.25454178922500059</v>
      </c>
      <c r="D1523" s="10">
        <f>Raw_Data!L1521</f>
        <v>1.6295557030287455E-2</v>
      </c>
      <c r="E1523" s="10">
        <f>Raw_Data!M1521</f>
        <v>1.8445999331839644E-2</v>
      </c>
      <c r="F1523" s="10">
        <f>Raw_Data!N1521</f>
        <v>1.8506304301999978E-2</v>
      </c>
      <c r="J1523" s="74">
        <f t="shared" si="714"/>
        <v>434483.99999979883</v>
      </c>
      <c r="K1523" s="69">
        <f t="shared" si="715"/>
        <v>2307.5844434902006</v>
      </c>
      <c r="L1523" s="69">
        <f>K1523+$D$8-$B$8*Q1523+Phase_Relations!$C$24*Q1523</f>
        <v>2556.7798249197044</v>
      </c>
      <c r="M1523" s="69">
        <f t="shared" si="716"/>
        <v>7.4937151499389537E-2</v>
      </c>
      <c r="N1523" s="69">
        <f t="shared" si="717"/>
        <v>0.19034036480844943</v>
      </c>
      <c r="O1523" s="70">
        <f t="shared" si="718"/>
        <v>48.959901634333541</v>
      </c>
      <c r="P1523" s="70">
        <f t="shared" si="719"/>
        <v>337.65449402988651</v>
      </c>
      <c r="Q1523" s="70">
        <f t="shared" si="720"/>
        <v>55.377931938114209</v>
      </c>
      <c r="R1523" s="111">
        <f t="shared" si="721"/>
        <v>381.91677198699455</v>
      </c>
      <c r="S1523" s="70">
        <f t="shared" si="742"/>
        <v>-44.26227795710804</v>
      </c>
      <c r="T1523" s="113">
        <f t="shared" si="722"/>
        <v>0.61906284850061044</v>
      </c>
      <c r="U1523" s="70">
        <f t="shared" si="723"/>
        <v>1.5724196351915505</v>
      </c>
      <c r="V1523" s="70">
        <f>(L1523/Phase_Relations!C$24)</f>
        <v>525.05494754420306</v>
      </c>
      <c r="W1523" s="70">
        <f t="shared" si="724"/>
        <v>75607.912446365241</v>
      </c>
      <c r="X1523" s="70">
        <f t="shared" si="725"/>
        <v>3621.0686037531245</v>
      </c>
      <c r="Y1523" s="70">
        <f t="shared" si="726"/>
        <v>469.67701560608884</v>
      </c>
      <c r="Z1523" s="70">
        <f t="shared" si="727"/>
        <v>67633.490247276786</v>
      </c>
      <c r="AA1523" s="70">
        <f t="shared" si="728"/>
        <v>3239.1518317661298</v>
      </c>
      <c r="AB1523" s="70">
        <f t="shared" si="729"/>
        <v>10.797860446597918</v>
      </c>
      <c r="AC1523" s="70">
        <f t="shared" si="730"/>
        <v>0.10797860446597918</v>
      </c>
      <c r="AD1523" s="70">
        <f t="shared" si="731"/>
        <v>3268.6600170708689</v>
      </c>
      <c r="AE1523" s="70">
        <f t="shared" si="732"/>
        <v>3.5143697506847755</v>
      </c>
      <c r="AF1523" s="70">
        <f t="shared" si="733"/>
        <v>-1.366477406925821E-2</v>
      </c>
      <c r="AG1523" s="70">
        <f t="shared" si="734"/>
        <v>-1.2223540286210421E-2</v>
      </c>
      <c r="AH1523" s="70">
        <f>(U1523-Phase_Relations!$B$37)/Phase_Relations!$B$37</f>
        <v>0.98212112647778915</v>
      </c>
      <c r="AI1523" s="70">
        <f>(U1523-Phase_Relations!G$20)/Phase_Relations!G$20</f>
        <v>0.90577642782855583</v>
      </c>
      <c r="AJ1523" s="70">
        <f t="shared" si="735"/>
        <v>0.98201952690070149</v>
      </c>
      <c r="AK1523" s="70">
        <f t="shared" si="736"/>
        <v>0.49548996444178428</v>
      </c>
      <c r="AL1523" s="71">
        <f>(1/(J1524-J1522))*((M1524-M1522)/Phase_Relations!B$22)</f>
        <v>-7.1995195609376238E-8</v>
      </c>
      <c r="AM1523" s="71">
        <f t="shared" si="737"/>
        <v>-0.42877943121465212</v>
      </c>
      <c r="AN1523" s="71">
        <f>SUM(AM$27:AM1523)</f>
        <v>696.95350931332837</v>
      </c>
      <c r="AO1523" s="71">
        <f>(1/10000)*((AL1523*Phase_Relations!B$22*H$7*U1523))/(2*(P1523-R1523))</f>
        <v>2.2615370417734129E-12</v>
      </c>
      <c r="AP1523" s="71">
        <f t="shared" si="738"/>
        <v>1.4511897345724084E-13</v>
      </c>
      <c r="AQ1523" s="72">
        <f t="shared" si="739"/>
        <v>2.2564997775992278E-19</v>
      </c>
      <c r="AR1523" s="72">
        <f t="shared" si="740"/>
        <v>1.4479574080949374E-20</v>
      </c>
      <c r="AS1523" s="71">
        <f t="shared" si="743"/>
        <v>5.2491223849677148E-4</v>
      </c>
      <c r="AT1523" s="72">
        <f t="shared" si="744"/>
        <v>4.2902329587063425E-10</v>
      </c>
      <c r="AU1523" s="97">
        <f t="shared" si="741"/>
        <v>1.5539698070528491E-9</v>
      </c>
      <c r="AV1523" s="2"/>
      <c r="AW1523" s="2"/>
      <c r="AX1523" s="2"/>
      <c r="AY1523" s="2"/>
      <c r="AZ1523" s="2"/>
      <c r="BA1523" s="2"/>
      <c r="BC1523" s="10"/>
      <c r="BE1523" s="10"/>
      <c r="BI1523" s="10"/>
    </row>
    <row r="1524" spans="1:61" x14ac:dyDescent="0.2">
      <c r="A1524" s="9">
        <f>Raw_Data!A1522</f>
        <v>40776.657546296294</v>
      </c>
      <c r="B1524" s="10">
        <f>Raw_Data!J1522</f>
        <v>-4.9237200800253001E-3</v>
      </c>
      <c r="C1524" s="10">
        <f>Raw_Data!K1522</f>
        <v>-0.25459404618577075</v>
      </c>
      <c r="D1524" s="10">
        <f>Raw_Data!L1522</f>
        <v>1.6345403044913855E-2</v>
      </c>
      <c r="E1524" s="10">
        <f>Raw_Data!M1522</f>
        <v>1.8404799468904443E-2</v>
      </c>
      <c r="F1524" s="10">
        <f>Raw_Data!N1522</f>
        <v>1.8485232642151479E-2</v>
      </c>
      <c r="J1524" s="74">
        <f t="shared" si="714"/>
        <v>434783.99999951944</v>
      </c>
      <c r="K1524" s="69">
        <f t="shared" si="715"/>
        <v>2308.7037844314127</v>
      </c>
      <c r="L1524" s="69">
        <f>K1524+$D$8-$B$8*Q1524+Phase_Relations!$C$24*Q1524</f>
        <v>2557.3525174529054</v>
      </c>
      <c r="M1524" s="69">
        <f t="shared" si="716"/>
        <v>7.4952115674283989E-2</v>
      </c>
      <c r="N1524" s="69">
        <f t="shared" si="717"/>
        <v>0.19037837381268133</v>
      </c>
      <c r="O1524" s="70">
        <f t="shared" si="718"/>
        <v>49.109663681033524</v>
      </c>
      <c r="P1524" s="70">
        <f t="shared" si="719"/>
        <v>338.6873357312657</v>
      </c>
      <c r="Q1524" s="70">
        <f t="shared" si="720"/>
        <v>55.254243155281657</v>
      </c>
      <c r="R1524" s="111">
        <f t="shared" si="721"/>
        <v>381.06374589849418</v>
      </c>
      <c r="S1524" s="70">
        <f t="shared" si="742"/>
        <v>-42.376410167228471</v>
      </c>
      <c r="T1524" s="113">
        <f t="shared" si="722"/>
        <v>0.619047884325716</v>
      </c>
      <c r="U1524" s="70">
        <f t="shared" si="723"/>
        <v>1.5723816261873187</v>
      </c>
      <c r="V1524" s="70">
        <f>(L1524/Phase_Relations!C$24)</f>
        <v>525.1725544828405</v>
      </c>
      <c r="W1524" s="70">
        <f t="shared" si="724"/>
        <v>75624.847845529031</v>
      </c>
      <c r="X1524" s="70">
        <f t="shared" si="725"/>
        <v>3621.879686088555</v>
      </c>
      <c r="Y1524" s="70">
        <f t="shared" si="726"/>
        <v>469.91831132755885</v>
      </c>
      <c r="Z1524" s="70">
        <f t="shared" si="727"/>
        <v>67668.23683116847</v>
      </c>
      <c r="AA1524" s="70">
        <f t="shared" si="728"/>
        <v>3240.8159401900607</v>
      </c>
      <c r="AB1524" s="70">
        <f t="shared" si="729"/>
        <v>10.800016667764256</v>
      </c>
      <c r="AC1524" s="70">
        <f t="shared" si="730"/>
        <v>0.10800016667764256</v>
      </c>
      <c r="AD1524" s="70">
        <f t="shared" si="731"/>
        <v>3269.0668803015465</v>
      </c>
      <c r="AE1524" s="70">
        <f t="shared" si="732"/>
        <v>3.5144238056977724</v>
      </c>
      <c r="AF1524" s="70">
        <f t="shared" si="733"/>
        <v>-1.3075846005849769E-2</v>
      </c>
      <c r="AG1524" s="70">
        <f t="shared" si="734"/>
        <v>-1.1700115365508685E-2</v>
      </c>
      <c r="AH1524" s="70">
        <f>(U1524-Phase_Relations!$B$37)/Phase_Relations!$B$37</f>
        <v>0.98207321404487491</v>
      </c>
      <c r="AI1524" s="70">
        <f>(U1524-Phase_Relations!G$20)/Phase_Relations!G$20</f>
        <v>0.90573036082284764</v>
      </c>
      <c r="AJ1524" s="70">
        <f t="shared" si="735"/>
        <v>0.98199626270860818</v>
      </c>
      <c r="AK1524" s="70">
        <f t="shared" si="736"/>
        <v>0.49547776897742807</v>
      </c>
      <c r="AL1524" s="71">
        <f>(1/(J1525-J1523))*((M1525-M1523)/Phase_Relations!B$22)</f>
        <v>6.6886500309610482E-8</v>
      </c>
      <c r="AM1524" s="71">
        <f t="shared" si="737"/>
        <v>7.0483925579271425E-2</v>
      </c>
      <c r="AN1524" s="71">
        <f>SUM(AM$27:AM1524)</f>
        <v>697.02399323890768</v>
      </c>
      <c r="AO1524" s="71">
        <f>(1/10000)*((AL1524*Phase_Relations!B$22*H$7*U1524))/(2*(P1524-R1524))</f>
        <v>-2.1945109997053039E-12</v>
      </c>
      <c r="AP1524" s="71">
        <f t="shared" si="738"/>
        <v>-3.2366900642638446E-13</v>
      </c>
      <c r="AQ1524" s="72">
        <f t="shared" si="739"/>
        <v>-2.1896230268644949E-19</v>
      </c>
      <c r="AR1524" s="72">
        <f t="shared" si="740"/>
        <v>-3.2294807802227257E-20</v>
      </c>
      <c r="AS1524" s="71">
        <f t="shared" si="743"/>
        <v>5.9411373185505099E-5</v>
      </c>
      <c r="AT1524" s="72">
        <f t="shared" si="744"/>
        <v>-3.6781720479640427E-9</v>
      </c>
      <c r="AU1524" s="97">
        <f t="shared" si="741"/>
        <v>-3.068039117607296E-9</v>
      </c>
      <c r="AV1524" s="2"/>
      <c r="AW1524" s="2"/>
      <c r="AX1524" s="2"/>
      <c r="AY1524" s="2"/>
      <c r="AZ1524" s="2"/>
      <c r="BA1524" s="2"/>
      <c r="BC1524" s="10"/>
      <c r="BE1524" s="10"/>
      <c r="BI1524" s="10"/>
    </row>
    <row r="1525" spans="1:61" x14ac:dyDescent="0.2">
      <c r="A1525" s="9">
        <f>Raw_Data!A1523</f>
        <v>40776.66101851852</v>
      </c>
      <c r="B1525" s="10">
        <f>Raw_Data!J1523</f>
        <v>-4.9211547383147302E-3</v>
      </c>
      <c r="C1525" s="10">
        <f>Raw_Data!K1523</f>
        <v>-0.2547769455484703</v>
      </c>
      <c r="D1525" s="10">
        <f>Raw_Data!L1523</f>
        <v>1.6432814688385356E-2</v>
      </c>
      <c r="E1525" s="10">
        <f>Raw_Data!M1523</f>
        <v>1.8470488843910043E-2</v>
      </c>
      <c r="F1525" s="10">
        <f>Raw_Data!N1523</f>
        <v>1.8540774334333078E-2</v>
      </c>
      <c r="J1525" s="74">
        <f t="shared" si="714"/>
        <v>435083.99999986868</v>
      </c>
      <c r="K1525" s="69">
        <f t="shared" si="715"/>
        <v>2307.5009105841405</v>
      </c>
      <c r="L1525" s="69">
        <f>K1525+$D$8-$B$8*Q1525+Phase_Relations!$C$24*Q1525</f>
        <v>2557.0212239875032</v>
      </c>
      <c r="M1525" s="69">
        <f t="shared" si="716"/>
        <v>7.5007823775624899E-2</v>
      </c>
      <c r="N1525" s="69">
        <f t="shared" si="717"/>
        <v>0.19051987239008725</v>
      </c>
      <c r="O1525" s="70">
        <f t="shared" si="718"/>
        <v>49.372291430309346</v>
      </c>
      <c r="P1525" s="70">
        <f t="shared" si="719"/>
        <v>340.49856158834029</v>
      </c>
      <c r="Q1525" s="70">
        <f t="shared" si="720"/>
        <v>55.451453491933812</v>
      </c>
      <c r="R1525" s="111">
        <f t="shared" si="721"/>
        <v>382.42381718575041</v>
      </c>
      <c r="S1525" s="70">
        <f t="shared" si="742"/>
        <v>-41.925255597410114</v>
      </c>
      <c r="T1525" s="113">
        <f t="shared" si="722"/>
        <v>0.61899217622437508</v>
      </c>
      <c r="U1525" s="70">
        <f t="shared" si="723"/>
        <v>1.5722401276099127</v>
      </c>
      <c r="V1525" s="70">
        <f>(L1525/Phase_Relations!C$24)</f>
        <v>525.10452075095509</v>
      </c>
      <c r="W1525" s="70">
        <f t="shared" si="724"/>
        <v>75615.050988137533</v>
      </c>
      <c r="X1525" s="70">
        <f t="shared" si="725"/>
        <v>3621.4104879376214</v>
      </c>
      <c r="Y1525" s="70">
        <f t="shared" si="726"/>
        <v>469.65306725902127</v>
      </c>
      <c r="Z1525" s="70">
        <f t="shared" si="727"/>
        <v>67630.04168529906</v>
      </c>
      <c r="AA1525" s="70">
        <f t="shared" si="728"/>
        <v>3238.9866707518709</v>
      </c>
      <c r="AB1525" s="70">
        <f t="shared" si="729"/>
        <v>10.808043771703868</v>
      </c>
      <c r="AC1525" s="70">
        <f t="shared" si="730"/>
        <v>0.10808043771703868</v>
      </c>
      <c r="AD1525" s="70">
        <f t="shared" si="731"/>
        <v>3266.9368411501446</v>
      </c>
      <c r="AE1525" s="70">
        <f t="shared" si="732"/>
        <v>3.5141407384530567</v>
      </c>
      <c r="AF1525" s="70">
        <f t="shared" si="733"/>
        <v>-1.2943941997661244E-2</v>
      </c>
      <c r="AG1525" s="70">
        <f t="shared" si="734"/>
        <v>-1.1577051465736041E-2</v>
      </c>
      <c r="AH1525" s="70">
        <f>(U1525-Phase_Relations!$B$37)/Phase_Relations!$B$37</f>
        <v>0.98189484733323762</v>
      </c>
      <c r="AI1525" s="70">
        <f>(U1525-Phase_Relations!G$20)/Phase_Relations!G$20</f>
        <v>0.90555886420238041</v>
      </c>
      <c r="AJ1525" s="70">
        <f t="shared" si="735"/>
        <v>0.98198849577746705</v>
      </c>
      <c r="AK1525" s="70">
        <f t="shared" si="736"/>
        <v>0.49543236295025339</v>
      </c>
      <c r="AL1525" s="71">
        <f>(1/(J1526-J1524))*((M1526-M1524)/Phase_Relations!B$22)</f>
        <v>-5.6644622085803095E-8</v>
      </c>
      <c r="AM1525" s="71">
        <f t="shared" si="737"/>
        <v>0.26232590610891166</v>
      </c>
      <c r="AN1525" s="71">
        <f>SUM(AM$27:AM1525)</f>
        <v>697.28631914501659</v>
      </c>
      <c r="AO1525" s="71">
        <f>(1/10000)*((AL1525*Phase_Relations!B$22*H$7*U1525))/(2*(P1525-R1525))</f>
        <v>1.8783102710844287E-12</v>
      </c>
      <c r="AP1525" s="71">
        <f t="shared" si="738"/>
        <v>2.438943273684979E-13</v>
      </c>
      <c r="AQ1525" s="72">
        <f t="shared" si="739"/>
        <v>1.8741265920812677E-19</v>
      </c>
      <c r="AR1525" s="72">
        <f t="shared" si="740"/>
        <v>2.4335108614147061E-20</v>
      </c>
      <c r="AS1525" s="71">
        <f t="shared" si="743"/>
        <v>-4.2248036256130909E-5</v>
      </c>
      <c r="AT1525" s="72">
        <f t="shared" si="744"/>
        <v>-4.4271544577860982E-9</v>
      </c>
      <c r="AU1525" s="97">
        <f t="shared" si="741"/>
        <v>-2.8341018159870398E-9</v>
      </c>
      <c r="AV1525" s="2"/>
      <c r="AW1525" s="2"/>
      <c r="AX1525" s="2"/>
      <c r="AY1525" s="2"/>
      <c r="AZ1525" s="2"/>
      <c r="BA1525" s="2"/>
      <c r="BC1525" s="10"/>
      <c r="BE1525" s="10"/>
      <c r="BI1525" s="10"/>
    </row>
    <row r="1526" spans="1:61" x14ac:dyDescent="0.2">
      <c r="A1526" s="9">
        <f>Raw_Data!A1524</f>
        <v>40776.664490740739</v>
      </c>
      <c r="B1526" s="10">
        <f>Raw_Data!J1524</f>
        <v>-4.9223305199320704E-3</v>
      </c>
      <c r="C1526" s="10">
        <f>Raw_Data!K1524</f>
        <v>-0.25439333195009084</v>
      </c>
      <c r="D1526" s="10">
        <f>Raw_Data!L1524</f>
        <v>1.6471045405822258E-2</v>
      </c>
      <c r="E1526" s="10">
        <f>Raw_Data!M1524</f>
        <v>1.8456593242977742E-2</v>
      </c>
      <c r="F1526" s="10">
        <f>Raw_Data!N1524</f>
        <v>1.8510666840766177E-2</v>
      </c>
      <c r="J1526" s="74">
        <f t="shared" si="714"/>
        <v>435383.99999958929</v>
      </c>
      <c r="K1526" s="69">
        <f t="shared" si="715"/>
        <v>2308.052227764138</v>
      </c>
      <c r="L1526" s="69">
        <f>K1526+$D$8-$B$8*Q1526+Phase_Relations!$C$24*Q1526</f>
        <v>2557.3881714248159</v>
      </c>
      <c r="M1526" s="69">
        <f t="shared" si="716"/>
        <v>7.4892264966581162E-2</v>
      </c>
      <c r="N1526" s="69">
        <f t="shared" si="717"/>
        <v>0.19022635301511615</v>
      </c>
      <c r="O1526" s="70">
        <f t="shared" si="718"/>
        <v>49.487155387499747</v>
      </c>
      <c r="P1526" s="70">
        <f t="shared" si="719"/>
        <v>341.29072681034307</v>
      </c>
      <c r="Q1526" s="70">
        <f t="shared" si="720"/>
        <v>55.409736606400806</v>
      </c>
      <c r="R1526" s="111">
        <f t="shared" si="721"/>
        <v>382.13611452690208</v>
      </c>
      <c r="S1526" s="70">
        <f t="shared" si="742"/>
        <v>-40.845387716559003</v>
      </c>
      <c r="T1526" s="113">
        <f t="shared" si="722"/>
        <v>0.61910773503341876</v>
      </c>
      <c r="U1526" s="70">
        <f t="shared" si="723"/>
        <v>1.5725336469848836</v>
      </c>
      <c r="V1526" s="70">
        <f>(L1526/Phase_Relations!C$24)</f>
        <v>525.1798763078051</v>
      </c>
      <c r="W1526" s="70">
        <f t="shared" si="724"/>
        <v>75625.902188323933</v>
      </c>
      <c r="X1526" s="70">
        <f t="shared" si="725"/>
        <v>3621.9301814331384</v>
      </c>
      <c r="Y1526" s="70">
        <f t="shared" si="726"/>
        <v>469.77013970140428</v>
      </c>
      <c r="Z1526" s="70">
        <f t="shared" si="727"/>
        <v>67646.900117002209</v>
      </c>
      <c r="AA1526" s="70">
        <f t="shared" si="728"/>
        <v>3239.7940669062364</v>
      </c>
      <c r="AB1526" s="70">
        <f t="shared" si="729"/>
        <v>10.791392646481446</v>
      </c>
      <c r="AC1526" s="70">
        <f t="shared" si="730"/>
        <v>0.10791392646481446</v>
      </c>
      <c r="AD1526" s="70">
        <f t="shared" si="731"/>
        <v>3267.0243253839421</v>
      </c>
      <c r="AE1526" s="70">
        <f t="shared" si="732"/>
        <v>3.5141523681273155</v>
      </c>
      <c r="AF1526" s="70">
        <f t="shared" si="733"/>
        <v>-1.2607402468504218E-2</v>
      </c>
      <c r="AG1526" s="70">
        <f t="shared" si="734"/>
        <v>-1.1277243257184254E-2</v>
      </c>
      <c r="AH1526" s="70">
        <f>(U1526-Phase_Relations!$B$37)/Phase_Relations!$B$37</f>
        <v>0.98226484459169183</v>
      </c>
      <c r="AI1526" s="70">
        <f>(U1526-Phase_Relations!G$20)/Phase_Relations!G$20</f>
        <v>0.90591461039977661</v>
      </c>
      <c r="AJ1526" s="70">
        <f t="shared" si="735"/>
        <v>0.98202554860377567</v>
      </c>
      <c r="AK1526" s="70">
        <f t="shared" si="736"/>
        <v>0.49552654241518335</v>
      </c>
      <c r="AL1526" s="71">
        <f>(1/(J1527-J1525))*((M1527-M1525)/Phase_Relations!B$22)</f>
        <v>-7.6780534477467067E-8</v>
      </c>
      <c r="AM1526" s="71">
        <f t="shared" si="737"/>
        <v>-0.54398902791201398</v>
      </c>
      <c r="AN1526" s="71">
        <f>SUM(AM$27:AM1526)</f>
        <v>696.74233011710453</v>
      </c>
      <c r="AO1526" s="71">
        <f>(1/10000)*((AL1526*Phase_Relations!B$22*H$7*U1526))/(2*(P1526-R1526))</f>
        <v>2.6138071823825237E-12</v>
      </c>
      <c r="AP1526" s="71">
        <f t="shared" si="738"/>
        <v>6.9470505789369244E-13</v>
      </c>
      <c r="AQ1526" s="72">
        <f t="shared" si="739"/>
        <v>2.6079852846931012E-19</v>
      </c>
      <c r="AR1526" s="72">
        <f t="shared" si="740"/>
        <v>6.9315769747681012E-20</v>
      </c>
      <c r="AS1526" s="71">
        <f t="shared" si="743"/>
        <v>-2.1339689942888531E-3</v>
      </c>
      <c r="AT1526" s="72">
        <f t="shared" si="744"/>
        <v>-1.2196895700961179E-10</v>
      </c>
      <c r="AU1526" s="97">
        <f t="shared" si="741"/>
        <v>-2.9840995069983466E-9</v>
      </c>
      <c r="AV1526" s="2"/>
      <c r="AW1526" s="2"/>
      <c r="AX1526" s="2"/>
      <c r="AY1526" s="2"/>
      <c r="AZ1526" s="2"/>
      <c r="BA1526" s="2"/>
      <c r="BC1526" s="10"/>
      <c r="BE1526" s="10"/>
      <c r="BI1526" s="10"/>
    </row>
    <row r="1527" spans="1:61" x14ac:dyDescent="0.2">
      <c r="A1527" s="9">
        <f>Raw_Data!A1525</f>
        <v>40776.667962962965</v>
      </c>
      <c r="B1527" s="10">
        <f>Raw_Data!J1525</f>
        <v>-4.9228649661217806E-3</v>
      </c>
      <c r="C1527" s="10">
        <f>Raw_Data!K1525</f>
        <v>-0.25450853479542079</v>
      </c>
      <c r="D1527" s="10">
        <f>Raw_Data!L1525</f>
        <v>1.6496710699509955E-2</v>
      </c>
      <c r="E1527" s="10">
        <f>Raw_Data!M1525</f>
        <v>1.8423077528592343E-2</v>
      </c>
      <c r="F1527" s="10">
        <f>Raw_Data!N1525</f>
        <v>1.8491627048288179E-2</v>
      </c>
      <c r="J1527" s="74">
        <f t="shared" si="714"/>
        <v>435683.99999993853</v>
      </c>
      <c r="K1527" s="69">
        <f t="shared" si="715"/>
        <v>2308.3028264823238</v>
      </c>
      <c r="L1527" s="69">
        <f>K1527+$D$8-$B$8*Q1527+Phase_Relations!$C$24*Q1527</f>
        <v>2557.1940766268867</v>
      </c>
      <c r="M1527" s="69">
        <f t="shared" si="716"/>
        <v>7.4926697462886563E-2</v>
      </c>
      <c r="N1527" s="69">
        <f t="shared" si="717"/>
        <v>0.19031381155573188</v>
      </c>
      <c r="O1527" s="70">
        <f t="shared" si="718"/>
        <v>49.56426660573122</v>
      </c>
      <c r="P1527" s="70">
        <f t="shared" si="719"/>
        <v>341.82252831538773</v>
      </c>
      <c r="Q1527" s="70">
        <f t="shared" si="720"/>
        <v>55.309116904713619</v>
      </c>
      <c r="R1527" s="111">
        <f t="shared" si="721"/>
        <v>381.44218554974913</v>
      </c>
      <c r="S1527" s="70">
        <f t="shared" si="742"/>
        <v>-39.619657234361398</v>
      </c>
      <c r="T1527" s="113">
        <f t="shared" si="722"/>
        <v>0.61907330253711335</v>
      </c>
      <c r="U1527" s="70">
        <f t="shared" si="723"/>
        <v>1.572446188444268</v>
      </c>
      <c r="V1527" s="70">
        <f>(L1527/Phase_Relations!C$24)</f>
        <v>525.14001740679532</v>
      </c>
      <c r="W1527" s="70">
        <f t="shared" si="724"/>
        <v>75620.162506578519</v>
      </c>
      <c r="X1527" s="70">
        <f t="shared" si="725"/>
        <v>3621.6552924606576</v>
      </c>
      <c r="Y1527" s="70">
        <f t="shared" si="726"/>
        <v>469.8309005020817</v>
      </c>
      <c r="Z1527" s="70">
        <f t="shared" si="727"/>
        <v>67655.649672299769</v>
      </c>
      <c r="AA1527" s="70">
        <f t="shared" si="728"/>
        <v>3240.2131069109087</v>
      </c>
      <c r="AB1527" s="70">
        <f t="shared" si="729"/>
        <v>10.796354101280492</v>
      </c>
      <c r="AC1527" s="70">
        <f t="shared" si="730"/>
        <v>0.10796354101280492</v>
      </c>
      <c r="AD1527" s="70">
        <f t="shared" si="731"/>
        <v>3266.626211733816</v>
      </c>
      <c r="AE1527" s="70">
        <f t="shared" si="732"/>
        <v>3.5140994425658238</v>
      </c>
      <c r="AF1527" s="70">
        <f t="shared" si="733"/>
        <v>-1.222748502246916E-2</v>
      </c>
      <c r="AG1527" s="70">
        <f t="shared" si="734"/>
        <v>-1.0939654394176938E-2</v>
      </c>
      <c r="AH1527" s="70">
        <f>(U1527-Phase_Relations!$B$37)/Phase_Relations!$B$37</f>
        <v>0.98215459830808827</v>
      </c>
      <c r="AI1527" s="70">
        <f>(U1527-Phase_Relations!G$20)/Phase_Relations!G$20</f>
        <v>0.90580861043552585</v>
      </c>
      <c r="AJ1527" s="70">
        <f t="shared" si="735"/>
        <v>0.98206116685141764</v>
      </c>
      <c r="AK1527" s="70">
        <f t="shared" si="736"/>
        <v>0.49549848389546802</v>
      </c>
      <c r="AL1527" s="71">
        <f>(1/(J1528-J1526))*((M1528-M1526)/Phase_Relations!B$22)</f>
        <v>1.0558717827305034E-7</v>
      </c>
      <c r="AM1527" s="71">
        <f t="shared" si="737"/>
        <v>0.16208205906336823</v>
      </c>
      <c r="AN1527" s="71">
        <f>SUM(AM$27:AM1527)</f>
        <v>696.90441217616785</v>
      </c>
      <c r="AO1527" s="71">
        <f>(1/10000)*((AL1527*Phase_Relations!B$22*H$7*U1527))/(2*(P1527-R1527))</f>
        <v>-3.7054567990397867E-12</v>
      </c>
      <c r="AP1527" s="71">
        <f t="shared" si="738"/>
        <v>2.7374626703966139E-13</v>
      </c>
      <c r="AQ1527" s="72">
        <f t="shared" si="739"/>
        <v>-3.6972034012673772E-19</v>
      </c>
      <c r="AR1527" s="72">
        <f t="shared" si="740"/>
        <v>2.7313653470350889E-20</v>
      </c>
      <c r="AS1527" s="71">
        <f t="shared" si="743"/>
        <v>-1.3969961556894626E-4</v>
      </c>
      <c r="AT1527" s="72">
        <f t="shared" si="744"/>
        <v>2.641255481436032E-9</v>
      </c>
      <c r="AU1527" s="97">
        <f t="shared" si="741"/>
        <v>-3.5511400765716848E-9</v>
      </c>
      <c r="AV1527" s="2"/>
      <c r="AW1527" s="2"/>
      <c r="AX1527" s="2"/>
      <c r="AY1527" s="2"/>
      <c r="AZ1527" s="2"/>
      <c r="BA1527" s="2"/>
      <c r="BC1527" s="10"/>
      <c r="BE1527" s="10"/>
      <c r="BI1527" s="10"/>
    </row>
    <row r="1528" spans="1:61" x14ac:dyDescent="0.2">
      <c r="A1528" s="9">
        <f>Raw_Data!A1526</f>
        <v>40776.671446759261</v>
      </c>
      <c r="B1528" s="10">
        <f>Raw_Data!J1526</f>
        <v>-4.9219504693082802E-3</v>
      </c>
      <c r="C1528" s="10">
        <f>Raw_Data!K1526</f>
        <v>-0.25476506896648043</v>
      </c>
      <c r="D1528" s="10">
        <f>Raw_Data!L1526</f>
        <v>1.6551426112753655E-2</v>
      </c>
      <c r="E1528" s="10">
        <f>Raw_Data!M1526</f>
        <v>1.8397875421602344E-2</v>
      </c>
      <c r="F1528" s="10">
        <f>Raw_Data!N1526</f>
        <v>1.8502348136707977E-2</v>
      </c>
      <c r="J1528" s="74">
        <f t="shared" si="714"/>
        <v>435984.9999998929</v>
      </c>
      <c r="K1528" s="69">
        <f t="shared" si="715"/>
        <v>2307.8740242312078</v>
      </c>
      <c r="L1528" s="69">
        <f>K1528+$D$8-$B$8*Q1528+Phase_Relations!$C$24*Q1528</f>
        <v>2556.4308875433126</v>
      </c>
      <c r="M1528" s="69">
        <f t="shared" si="716"/>
        <v>7.5004014318221859E-2</v>
      </c>
      <c r="N1528" s="69">
        <f t="shared" si="717"/>
        <v>0.19051019636828354</v>
      </c>
      <c r="O1528" s="70">
        <f t="shared" si="718"/>
        <v>49.728658730855535</v>
      </c>
      <c r="P1528" s="70">
        <f t="shared" si="719"/>
        <v>342.95626710934852</v>
      </c>
      <c r="Q1528" s="70">
        <f t="shared" si="720"/>
        <v>55.23345602343079</v>
      </c>
      <c r="R1528" s="111">
        <f t="shared" si="721"/>
        <v>380.92038636848821</v>
      </c>
      <c r="S1528" s="70">
        <f t="shared" si="742"/>
        <v>-37.964119259139693</v>
      </c>
      <c r="T1528" s="113">
        <f t="shared" si="722"/>
        <v>0.61899598568177805</v>
      </c>
      <c r="U1528" s="70">
        <f t="shared" si="723"/>
        <v>1.5722498036317163</v>
      </c>
      <c r="V1528" s="70">
        <f>(L1528/Phase_Relations!C$24)</f>
        <v>524.98329049572669</v>
      </c>
      <c r="W1528" s="70">
        <f t="shared" si="724"/>
        <v>75597.593831384642</v>
      </c>
      <c r="X1528" s="70">
        <f t="shared" si="725"/>
        <v>3620.574417211908</v>
      </c>
      <c r="Y1528" s="70">
        <f t="shared" si="726"/>
        <v>469.7498344722959</v>
      </c>
      <c r="Z1528" s="70">
        <f t="shared" si="727"/>
        <v>67643.976164010615</v>
      </c>
      <c r="AA1528" s="70">
        <f t="shared" si="728"/>
        <v>3239.6540308434196</v>
      </c>
      <c r="AB1528" s="70">
        <f t="shared" si="729"/>
        <v>10.807494858533417</v>
      </c>
      <c r="AC1528" s="70">
        <f t="shared" si="730"/>
        <v>0.10807494858533417</v>
      </c>
      <c r="AD1528" s="70">
        <f t="shared" si="731"/>
        <v>3264.9634436828464</v>
      </c>
      <c r="AE1528" s="70">
        <f t="shared" si="732"/>
        <v>3.5138783230396693</v>
      </c>
      <c r="AF1528" s="70">
        <f t="shared" si="733"/>
        <v>-1.1718572075196566E-2</v>
      </c>
      <c r="AG1528" s="70">
        <f t="shared" si="734"/>
        <v>-1.0485661910071905E-2</v>
      </c>
      <c r="AH1528" s="70">
        <f>(U1528-Phase_Relations!$B$37)/Phase_Relations!$B$37</f>
        <v>0.98190704448901456</v>
      </c>
      <c r="AI1528" s="70">
        <f>(U1528-Phase_Relations!G$20)/Phase_Relations!G$20</f>
        <v>0.90557059156437447</v>
      </c>
      <c r="AJ1528" s="70">
        <f t="shared" si="735"/>
        <v>0.98205302572074871</v>
      </c>
      <c r="AK1528" s="70">
        <f t="shared" si="736"/>
        <v>0.49543546818674072</v>
      </c>
      <c r="AL1528" s="71">
        <f>(1/(J1529-J1527))*((M1529-M1527)/Phase_Relations!B$22)</f>
        <v>7.2710844942890857E-8</v>
      </c>
      <c r="AM1528" s="71">
        <f t="shared" si="737"/>
        <v>0.36383427413357866</v>
      </c>
      <c r="AN1528" s="71">
        <f>SUM(AM$27:AM1528)</f>
        <v>697.26824645030138</v>
      </c>
      <c r="AO1528" s="71">
        <f>(1/10000)*((AL1528*Phase_Relations!B$22*H$7*U1528))/(2*(P1528-R1528))</f>
        <v>-2.6626427702154933E-12</v>
      </c>
      <c r="AP1528" s="71">
        <f t="shared" si="738"/>
        <v>-1.5707772307278322E-13</v>
      </c>
      <c r="AQ1528" s="72">
        <f t="shared" si="739"/>
        <v>-2.6567120979393749E-19</v>
      </c>
      <c r="AR1528" s="72">
        <f t="shared" si="740"/>
        <v>-1.5672785394732474E-20</v>
      </c>
      <c r="AS1528" s="71">
        <f t="shared" si="743"/>
        <v>-7.511046232054253E-5</v>
      </c>
      <c r="AT1528" s="72">
        <f t="shared" si="744"/>
        <v>3.5300132597579011E-9</v>
      </c>
      <c r="AU1528" s="97">
        <f t="shared" si="741"/>
        <v>-2.7128453521634077E-9</v>
      </c>
      <c r="AV1528" s="2"/>
      <c r="AW1528" s="2"/>
      <c r="AX1528" s="2"/>
      <c r="AY1528" s="2"/>
      <c r="AZ1528" s="2"/>
      <c r="BA1528" s="2"/>
      <c r="BC1528" s="10"/>
      <c r="BE1528" s="10"/>
      <c r="BI1528" s="10"/>
    </row>
    <row r="1529" spans="1:61" x14ac:dyDescent="0.2">
      <c r="A1529" s="9">
        <f>Raw_Data!A1527</f>
        <v>40776.67491898148</v>
      </c>
      <c r="B1529" s="10">
        <f>Raw_Data!J1527</f>
        <v>-4.9231381275076308E-3</v>
      </c>
      <c r="C1529" s="10">
        <f>Raw_Data!K1527</f>
        <v>-0.25476506896648043</v>
      </c>
      <c r="D1529" s="10">
        <f>Raw_Data!L1527</f>
        <v>1.6621782984482657E-2</v>
      </c>
      <c r="E1529" s="10">
        <f>Raw_Data!M1527</f>
        <v>1.8425452844991044E-2</v>
      </c>
      <c r="F1529" s="10">
        <f>Raw_Data!N1527</f>
        <v>1.8514121015296078E-2</v>
      </c>
      <c r="J1529" s="74">
        <f t="shared" ref="J1529:J1592" si="745">(A1529-A$27)*24*3600</f>
        <v>436284.9999996135</v>
      </c>
      <c r="K1529" s="69">
        <f t="shared" ref="K1529:K1592" si="746">B1529*$B$17/B$18</f>
        <v>2308.4309102716179</v>
      </c>
      <c r="L1529" s="69">
        <f>K1529+$D$8-$B$8*Q1529+Phase_Relations!$C$24*Q1529</f>
        <v>2557.3536766115112</v>
      </c>
      <c r="M1529" s="69">
        <f t="shared" ref="M1529:M1592" si="747">(C1529*$C$17/C$18)-(0.000000651*K1529)</f>
        <v>7.5003651785409547E-2</v>
      </c>
      <c r="N1529" s="69">
        <f t="shared" ref="N1529:N1592" si="748">M1529*2.54</f>
        <v>0.19050927553494026</v>
      </c>
      <c r="O1529" s="70">
        <f t="shared" ref="O1529:O1592" si="749">D1529*$D$17/D$18</f>
        <v>49.940045522528195</v>
      </c>
      <c r="P1529" s="70">
        <f t="shared" ref="P1529:P1592" si="750">(O1529/145)*1000</f>
        <v>344.41410705191862</v>
      </c>
      <c r="Q1529" s="70">
        <f t="shared" ref="Q1529:Q1592" si="751">E1529*$E$17/E$18</f>
        <v>55.316247996257765</v>
      </c>
      <c r="R1529" s="111">
        <f t="shared" ref="R1529:R1592" si="752">(Q1529/145)*1000</f>
        <v>381.49136549143287</v>
      </c>
      <c r="S1529" s="70">
        <f t="shared" si="742"/>
        <v>-37.077258439514253</v>
      </c>
      <c r="T1529" s="113">
        <f t="shared" ref="T1529:T1592" si="753">D$7-M1529</f>
        <v>0.61899634821459038</v>
      </c>
      <c r="U1529" s="70">
        <f t="shared" ref="U1529:U1592" si="754">T1529*2.54</f>
        <v>1.5722507244650596</v>
      </c>
      <c r="V1529" s="70">
        <f>(L1529/Phase_Relations!C$24)</f>
        <v>525.17279252522292</v>
      </c>
      <c r="W1529" s="70">
        <f t="shared" ref="W1529:W1592" si="755">144*V1529</f>
        <v>75624.882123632095</v>
      </c>
      <c r="X1529" s="70">
        <f t="shared" ref="X1529:X1592" si="756">(V1529/145)*1000</f>
        <v>3621.8813277601585</v>
      </c>
      <c r="Y1529" s="70">
        <f t="shared" ref="Y1529:Y1592" si="757">V1529-Q1529</f>
        <v>469.85654452896517</v>
      </c>
      <c r="Z1529" s="70">
        <f t="shared" ref="Z1529:Z1592" si="758">144*Y1529</f>
        <v>67659.342412170983</v>
      </c>
      <c r="AA1529" s="70">
        <f t="shared" ref="AA1529:AA1592" si="759">X1529-R1529</f>
        <v>3240.3899622687254</v>
      </c>
      <c r="AB1529" s="70">
        <f t="shared" ref="AB1529:AB1592" si="760">(1-($D$7-M1529)/$D$7)*100</f>
        <v>10.807442620376017</v>
      </c>
      <c r="AC1529" s="70">
        <f t="shared" ref="AC1529:AC1592" si="761">AB1529/100</f>
        <v>0.10807442620376018</v>
      </c>
      <c r="AD1529" s="70">
        <f t="shared" ref="AD1529:AD1592" si="762">X1529-((2/3)*(P1529-R1529)+R1529)</f>
        <v>3265.1081345617349</v>
      </c>
      <c r="AE1529" s="70">
        <f t="shared" ref="AE1529:AE1592" si="763">LOG(AD1529,10)</f>
        <v>3.5138975689084289</v>
      </c>
      <c r="AF1529" s="70">
        <f t="shared" ref="AF1529:AF1592" si="764">(P1529-R1529)/AA1529</f>
        <v>-1.1442221112657377E-2</v>
      </c>
      <c r="AG1529" s="70">
        <f t="shared" ref="AG1529:AG1592" si="765">(P1529-R1529)/X1529</f>
        <v>-1.0237016369181689E-2</v>
      </c>
      <c r="AH1529" s="70">
        <f>(U1529-Phase_Relations!$B$37)/Phase_Relations!$B$37</f>
        <v>0.98190820524991007</v>
      </c>
      <c r="AI1529" s="70">
        <f>(U1529-Phase_Relations!G$20)/Phase_Relations!G$20</f>
        <v>0.90557170761662953</v>
      </c>
      <c r="AJ1529" s="70">
        <f t="shared" ref="AJ1529:AJ1592" si="766">AVERAGE(AH1525:AH1533)</f>
        <v>0.98204658872322093</v>
      </c>
      <c r="AK1529" s="70">
        <f t="shared" ref="AK1529:AK1592" si="767">AH1529/(1+AH1529)</f>
        <v>0.49543576369930598</v>
      </c>
      <c r="AL1529" s="71">
        <f>(1/(J1530-J1528))*((M1530-M1528)/Phase_Relations!B$22)</f>
        <v>-5.0061733803779262E-8</v>
      </c>
      <c r="AM1529" s="71">
        <f t="shared" ref="AM1529:AM1592" si="768">((AD1529+AD1528)/2)*(AC1529-AC1528)</f>
        <v>-1.705594534679615E-3</v>
      </c>
      <c r="AN1529" s="71">
        <f>SUM(AM$27:AM1529)</f>
        <v>697.26654085576672</v>
      </c>
      <c r="AO1529" s="71">
        <f>(1/10000)*((AL1529*Phase_Relations!B$22*H$7*U1529))/(2*(P1529-R1529))</f>
        <v>1.8770920408158254E-12</v>
      </c>
      <c r="AP1529" s="71">
        <f t="shared" ref="AP1529:AP1592" si="769">AVERAGE(AO1525:AO1533)</f>
        <v>2.9702239109922076E-13</v>
      </c>
      <c r="AQ1529" s="72">
        <f t="shared" ref="AQ1529:AQ1592" si="770">AO1529*$H$8/($H$7*1000)</f>
        <v>1.8729110752538218E-19</v>
      </c>
      <c r="AR1529" s="72">
        <f t="shared" ref="AR1529:AR1592" si="771">AVERAGE(AQ1525:AQ1533)</f>
        <v>2.9636081438304105E-20</v>
      </c>
      <c r="AS1529" s="71">
        <f t="shared" si="743"/>
        <v>-4.047793352912529E-6</v>
      </c>
      <c r="AT1529" s="72">
        <f t="shared" si="744"/>
        <v>-4.6177572984285326E-8</v>
      </c>
      <c r="AU1529" s="97">
        <f t="shared" ref="AU1529:AU1592" si="772">AVERAGE(AT1525:AT1534)</f>
        <v>-2.1455377494054459E-9</v>
      </c>
      <c r="AV1529" s="2"/>
      <c r="AW1529" s="2"/>
      <c r="AX1529" s="2"/>
      <c r="AY1529" s="2"/>
      <c r="AZ1529" s="2"/>
      <c r="BA1529" s="2"/>
      <c r="BC1529" s="10"/>
      <c r="BE1529" s="10"/>
      <c r="BI1529" s="10"/>
    </row>
    <row r="1530" spans="1:61" x14ac:dyDescent="0.2">
      <c r="A1530" s="9">
        <f>Raw_Data!A1528</f>
        <v>40776.678391203706</v>
      </c>
      <c r="B1530" s="10">
        <f>Raw_Data!J1528</f>
        <v>-4.9211428617327302E-3</v>
      </c>
      <c r="C1530" s="10">
        <f>Raw_Data!K1528</f>
        <v>-0.25458810789478026</v>
      </c>
      <c r="D1530" s="10">
        <f>Raw_Data!L1528</f>
        <v>1.6660738173421157E-2</v>
      </c>
      <c r="E1530" s="10">
        <f>Raw_Data!M1528</f>
        <v>1.8434954110585742E-2</v>
      </c>
      <c r="F1530" s="10">
        <f>Raw_Data!N1528</f>
        <v>1.8525571185537076E-2</v>
      </c>
      <c r="J1530" s="74">
        <f t="shared" si="745"/>
        <v>436584.99999996275</v>
      </c>
      <c r="K1530" s="69">
        <f t="shared" si="746"/>
        <v>2307.495341723733</v>
      </c>
      <c r="L1530" s="69">
        <f>K1530+$D$8-$B$8*Q1530+Phase_Relations!$C$24*Q1530</f>
        <v>2556.5441728449487</v>
      </c>
      <c r="M1530" s="69">
        <f t="shared" si="747"/>
        <v>7.4951119090278628E-2</v>
      </c>
      <c r="N1530" s="69">
        <f t="shared" si="748"/>
        <v>0.19037584248930772</v>
      </c>
      <c r="O1530" s="70">
        <f t="shared" si="749"/>
        <v>50.057086149923201</v>
      </c>
      <c r="P1530" s="70">
        <f t="shared" si="750"/>
        <v>345.22128379257379</v>
      </c>
      <c r="Q1530" s="70">
        <f t="shared" si="751"/>
        <v>55.344772362434064</v>
      </c>
      <c r="R1530" s="111">
        <f t="shared" si="752"/>
        <v>381.68808525816593</v>
      </c>
      <c r="S1530" s="70">
        <f t="shared" si="742"/>
        <v>-36.466801465592141</v>
      </c>
      <c r="T1530" s="113">
        <f t="shared" si="753"/>
        <v>0.61904888090972132</v>
      </c>
      <c r="U1530" s="70">
        <f t="shared" si="754"/>
        <v>1.5723841575106923</v>
      </c>
      <c r="V1530" s="70">
        <f>(L1530/Phase_Relations!C$24)</f>
        <v>525.00655452790045</v>
      </c>
      <c r="W1530" s="70">
        <f t="shared" si="755"/>
        <v>75600.943852017663</v>
      </c>
      <c r="X1530" s="70">
        <f t="shared" si="756"/>
        <v>3620.7348588131067</v>
      </c>
      <c r="Y1530" s="70">
        <f t="shared" si="757"/>
        <v>469.66178216546638</v>
      </c>
      <c r="Z1530" s="70">
        <f t="shared" si="758"/>
        <v>67631.296631827165</v>
      </c>
      <c r="AA1530" s="70">
        <f t="shared" si="759"/>
        <v>3239.046773554941</v>
      </c>
      <c r="AB1530" s="70">
        <f t="shared" si="760"/>
        <v>10.799873067763489</v>
      </c>
      <c r="AC1530" s="70">
        <f t="shared" si="761"/>
        <v>0.10799873067763489</v>
      </c>
      <c r="AD1530" s="70">
        <f t="shared" si="762"/>
        <v>3263.3579745320021</v>
      </c>
      <c r="AE1530" s="70">
        <f t="shared" si="763"/>
        <v>3.5136647163979404</v>
      </c>
      <c r="AF1530" s="70">
        <f t="shared" si="764"/>
        <v>-1.1258497951719557E-2</v>
      </c>
      <c r="AG1530" s="70">
        <f t="shared" si="765"/>
        <v>-1.007165751914409E-2</v>
      </c>
      <c r="AH1530" s="70">
        <f>(U1530-Phase_Relations!$B$37)/Phase_Relations!$B$37</f>
        <v>0.98207640491671622</v>
      </c>
      <c r="AI1530" s="70">
        <f>(U1530-Phase_Relations!G$20)/Phase_Relations!G$20</f>
        <v>0.90573342879294194</v>
      </c>
      <c r="AJ1530" s="70">
        <f t="shared" si="766"/>
        <v>0.98208091928628483</v>
      </c>
      <c r="AK1530" s="70">
        <f t="shared" si="767"/>
        <v>0.49547858118919563</v>
      </c>
      <c r="AL1530" s="71">
        <f>(1/(J1531-J1529))*((M1531-M1529)/Phase_Relations!B$22)</f>
        <v>-7.1536724962540453E-8</v>
      </c>
      <c r="AM1530" s="71">
        <f t="shared" si="768"/>
        <v>-0.24708783845946433</v>
      </c>
      <c r="AN1530" s="71">
        <f>SUM(AM$27:AM1530)</f>
        <v>697.01945301730723</v>
      </c>
      <c r="AO1530" s="71">
        <f>(1/10000)*((AL1530*Phase_Relations!B$22*H$7*U1530))/(2*(P1530-R1530))</f>
        <v>2.7274420556568947E-12</v>
      </c>
      <c r="AP1530" s="71">
        <f t="shared" si="769"/>
        <v>2.5075670738995323E-13</v>
      </c>
      <c r="AQ1530" s="72">
        <f t="shared" si="770"/>
        <v>2.7213670518429602E-19</v>
      </c>
      <c r="AR1530" s="72">
        <f t="shared" si="771"/>
        <v>2.5019818115083325E-20</v>
      </c>
      <c r="AS1530" s="71">
        <f t="shared" si="743"/>
        <v>4.8491300787523531E-5</v>
      </c>
      <c r="AT1530" s="72">
        <f t="shared" si="744"/>
        <v>5.6008709549379442E-9</v>
      </c>
      <c r="AU1530" s="97">
        <f t="shared" si="772"/>
        <v>-1.9893646408407541E-9</v>
      </c>
      <c r="AV1530" s="2"/>
      <c r="AW1530" s="2"/>
      <c r="AX1530" s="2"/>
      <c r="AY1530" s="2"/>
      <c r="AZ1530" s="2"/>
      <c r="BA1530" s="2"/>
      <c r="BC1530" s="10"/>
      <c r="BE1530" s="10"/>
      <c r="BI1530" s="10"/>
    </row>
    <row r="1531" spans="1:61" x14ac:dyDescent="0.2">
      <c r="A1531" s="9">
        <f>Raw_Data!A1529</f>
        <v>40776.681863425925</v>
      </c>
      <c r="B1531" s="10">
        <f>Raw_Data!J1529</f>
        <v>-4.9230549914336709E-3</v>
      </c>
      <c r="C1531" s="10">
        <f>Raw_Data!K1529</f>
        <v>-0.25451328542822083</v>
      </c>
      <c r="D1531" s="10">
        <f>Raw_Data!L1529</f>
        <v>1.6684823881703757E-2</v>
      </c>
      <c r="E1531" s="10">
        <f>Raw_Data!M1529</f>
        <v>1.8405405174586144E-2</v>
      </c>
      <c r="F1531" s="10">
        <f>Raw_Data!N1529</f>
        <v>1.8487384031131978E-2</v>
      </c>
      <c r="J1531" s="74">
        <f t="shared" si="745"/>
        <v>436884.99999968335</v>
      </c>
      <c r="K1531" s="69">
        <f t="shared" si="746"/>
        <v>2308.3919282487868</v>
      </c>
      <c r="L1531" s="69">
        <f>K1531+$D$8-$B$8*Q1531+Phase_Relations!$C$24*Q1531</f>
        <v>2557.0486979000893</v>
      </c>
      <c r="M1531" s="69">
        <f t="shared" si="747"/>
        <v>7.4928066081805328E-2</v>
      </c>
      <c r="N1531" s="69">
        <f t="shared" si="748"/>
        <v>0.19031728784778554</v>
      </c>
      <c r="O1531" s="70">
        <f t="shared" si="749"/>
        <v>50.129451513446369</v>
      </c>
      <c r="P1531" s="70">
        <f t="shared" si="750"/>
        <v>345.72035526514736</v>
      </c>
      <c r="Q1531" s="70">
        <f t="shared" si="751"/>
        <v>55.25606158362551</v>
      </c>
      <c r="R1531" s="111">
        <f t="shared" si="752"/>
        <v>381.0762867836242</v>
      </c>
      <c r="S1531" s="70">
        <f t="shared" si="742"/>
        <v>-35.355931518476837</v>
      </c>
      <c r="T1531" s="113">
        <f t="shared" si="753"/>
        <v>0.61907193391819459</v>
      </c>
      <c r="U1531" s="70">
        <f t="shared" si="754"/>
        <v>1.5724427121522142</v>
      </c>
      <c r="V1531" s="70">
        <f>(L1531/Phase_Relations!C$24)</f>
        <v>525.11016273607686</v>
      </c>
      <c r="W1531" s="70">
        <f t="shared" si="755"/>
        <v>75615.863433995066</v>
      </c>
      <c r="X1531" s="70">
        <f t="shared" si="756"/>
        <v>3621.4493981798405</v>
      </c>
      <c r="Y1531" s="70">
        <f t="shared" si="757"/>
        <v>469.85410115245134</v>
      </c>
      <c r="Z1531" s="70">
        <f t="shared" si="758"/>
        <v>67658.99056595299</v>
      </c>
      <c r="AA1531" s="70">
        <f t="shared" si="759"/>
        <v>3240.3731113962162</v>
      </c>
      <c r="AB1531" s="70">
        <f t="shared" si="760"/>
        <v>10.796551308617486</v>
      </c>
      <c r="AC1531" s="70">
        <f t="shared" si="761"/>
        <v>0.10796551308617486</v>
      </c>
      <c r="AD1531" s="70">
        <f t="shared" si="762"/>
        <v>3263.9437324085343</v>
      </c>
      <c r="AE1531" s="70">
        <f t="shared" si="763"/>
        <v>3.5137426632818491</v>
      </c>
      <c r="AF1531" s="70">
        <f t="shared" si="764"/>
        <v>-1.0911068047729426E-2</v>
      </c>
      <c r="AG1531" s="70">
        <f t="shared" si="765"/>
        <v>-9.7629229711857675E-3</v>
      </c>
      <c r="AH1531" s="70">
        <f>(U1531-Phase_Relations!$B$37)/Phase_Relations!$B$37</f>
        <v>0.98215021625143661</v>
      </c>
      <c r="AI1531" s="70">
        <f>(U1531-Phase_Relations!G$20)/Phase_Relations!G$20</f>
        <v>0.9058043971610894</v>
      </c>
      <c r="AJ1531" s="70">
        <f t="shared" si="766"/>
        <v>0.982066209428615</v>
      </c>
      <c r="AK1531" s="70">
        <f t="shared" si="767"/>
        <v>0.49549736856414439</v>
      </c>
      <c r="AL1531" s="71">
        <f>(1/(J1532-J1530))*((M1532-M1530)/Phase_Relations!B$22)</f>
        <v>8.4387668442026911E-9</v>
      </c>
      <c r="AM1531" s="71">
        <f t="shared" si="768"/>
        <v>-0.10841062071877246</v>
      </c>
      <c r="AN1531" s="71">
        <f>SUM(AM$27:AM1531)</f>
        <v>696.91104239658841</v>
      </c>
      <c r="AO1531" s="71">
        <f>(1/10000)*((AL1531*Phase_Relations!B$22*H$7*U1531))/(2*(P1531-R1531))</f>
        <v>-3.3186161939554902E-13</v>
      </c>
      <c r="AP1531" s="71">
        <f t="shared" si="769"/>
        <v>-2.4896194611817245E-13</v>
      </c>
      <c r="AQ1531" s="72">
        <f t="shared" si="770"/>
        <v>-3.3112244306755157E-20</v>
      </c>
      <c r="AR1531" s="72">
        <f t="shared" si="771"/>
        <v>-2.48407417464097E-20</v>
      </c>
      <c r="AS1531" s="71">
        <f t="shared" si="743"/>
        <v>-6.3574730805021924E-5</v>
      </c>
      <c r="AT1531" s="72">
        <f t="shared" si="744"/>
        <v>5.1980010901028086E-10</v>
      </c>
      <c r="AU1531" s="97">
        <f t="shared" si="772"/>
        <v>-2.2567806523238373E-9</v>
      </c>
      <c r="AV1531" s="2"/>
      <c r="AW1531" s="2"/>
      <c r="AX1531" s="2"/>
      <c r="AY1531" s="2"/>
      <c r="AZ1531" s="2"/>
      <c r="BA1531" s="2"/>
      <c r="BC1531" s="10"/>
      <c r="BE1531" s="10"/>
      <c r="BI1531" s="10"/>
    </row>
    <row r="1532" spans="1:61" x14ac:dyDescent="0.2">
      <c r="A1532" s="9">
        <f>Raw_Data!A1530</f>
        <v>40776.685335648152</v>
      </c>
      <c r="B1532" s="10">
        <f>Raw_Data!J1530</f>
        <v>-4.9211428617327302E-3</v>
      </c>
      <c r="C1532" s="10">
        <f>Raw_Data!K1530</f>
        <v>-0.25461779934976025</v>
      </c>
      <c r="D1532" s="10">
        <f>Raw_Data!L1530</f>
        <v>1.6745109411902357E-2</v>
      </c>
      <c r="E1532" s="10">
        <f>Raw_Data!M1530</f>
        <v>1.8415630911682444E-2</v>
      </c>
      <c r="F1532" s="10">
        <f>Raw_Data!N1530</f>
        <v>1.8501332203022677E-2</v>
      </c>
      <c r="J1532" s="74">
        <f t="shared" si="745"/>
        <v>437185.0000000326</v>
      </c>
      <c r="K1532" s="69">
        <f t="shared" si="746"/>
        <v>2307.495341723733</v>
      </c>
      <c r="L1532" s="69">
        <f>K1532+$D$8-$B$8*Q1532+Phase_Relations!$C$24*Q1532</f>
        <v>2556.2877885959333</v>
      </c>
      <c r="M1532" s="69">
        <f t="shared" si="747"/>
        <v>7.4960035491327251E-2</v>
      </c>
      <c r="N1532" s="69">
        <f t="shared" si="748"/>
        <v>0.19039849014797122</v>
      </c>
      <c r="O1532" s="70">
        <f t="shared" si="749"/>
        <v>50.310579020963374</v>
      </c>
      <c r="P1532" s="70">
        <f t="shared" si="750"/>
        <v>346.96951048940258</v>
      </c>
      <c r="Q1532" s="70">
        <f t="shared" si="751"/>
        <v>55.286760932722778</v>
      </c>
      <c r="R1532" s="111">
        <f t="shared" si="752"/>
        <v>381.28800643257085</v>
      </c>
      <c r="S1532" s="70">
        <f t="shared" si="742"/>
        <v>-34.318495943168273</v>
      </c>
      <c r="T1532" s="113">
        <f t="shared" si="753"/>
        <v>0.61903996450867271</v>
      </c>
      <c r="U1532" s="70">
        <f t="shared" si="754"/>
        <v>1.5723615098520287</v>
      </c>
      <c r="V1532" s="70">
        <f>(L1532/Phase_Relations!C$24)</f>
        <v>524.95390399573262</v>
      </c>
      <c r="W1532" s="70">
        <f t="shared" si="755"/>
        <v>75593.362175385497</v>
      </c>
      <c r="X1532" s="70">
        <f t="shared" si="756"/>
        <v>3620.3717516947077</v>
      </c>
      <c r="Y1532" s="70">
        <f t="shared" si="757"/>
        <v>469.66714306300986</v>
      </c>
      <c r="Z1532" s="70">
        <f t="shared" si="758"/>
        <v>67632.068601073421</v>
      </c>
      <c r="AA1532" s="70">
        <f t="shared" si="759"/>
        <v>3239.0837452621367</v>
      </c>
      <c r="AB1532" s="70">
        <f t="shared" si="760"/>
        <v>10.801157851776255</v>
      </c>
      <c r="AC1532" s="70">
        <f t="shared" si="761"/>
        <v>0.10801157851776255</v>
      </c>
      <c r="AD1532" s="70">
        <f t="shared" si="762"/>
        <v>3261.9627425575823</v>
      </c>
      <c r="AE1532" s="70">
        <f t="shared" si="763"/>
        <v>3.5134789963136805</v>
      </c>
      <c r="AF1532" s="70">
        <f t="shared" si="764"/>
        <v>-1.0595124622315346E-2</v>
      </c>
      <c r="AG1532" s="70">
        <f t="shared" si="765"/>
        <v>-9.4792740350776606E-3</v>
      </c>
      <c r="AH1532" s="70">
        <f>(U1532-Phase_Relations!$B$37)/Phase_Relations!$B$37</f>
        <v>0.98204785630176783</v>
      </c>
      <c r="AI1532" s="70">
        <f>(U1532-Phase_Relations!G$20)/Phase_Relations!G$20</f>
        <v>0.9057059797754784</v>
      </c>
      <c r="AJ1532" s="70">
        <f t="shared" si="766"/>
        <v>0.98205538619303845</v>
      </c>
      <c r="AK1532" s="70">
        <f t="shared" si="767"/>
        <v>0.49547131426691976</v>
      </c>
      <c r="AL1532" s="71">
        <f>(1/(J1533-J1531))*((M1533-M1531)/Phase_Relations!B$22)</f>
        <v>3.9885877530566087E-8</v>
      </c>
      <c r="AM1532" s="71">
        <f t="shared" si="768"/>
        <v>0.15030934913512065</v>
      </c>
      <c r="AN1532" s="71">
        <f>SUM(AM$27:AM1532)</f>
        <v>697.06135174572353</v>
      </c>
      <c r="AO1532" s="71">
        <f>(1/10000)*((AL1532*Phase_Relations!B$22*H$7*U1532))/(2*(P1532-R1532))</f>
        <v>-1.6158788692385884E-12</v>
      </c>
      <c r="AP1532" s="71">
        <f t="shared" si="769"/>
        <v>2.2389755741187904E-13</v>
      </c>
      <c r="AQ1532" s="72">
        <f t="shared" si="770"/>
        <v>-1.6122797202582753E-19</v>
      </c>
      <c r="AR1532" s="72">
        <f t="shared" si="771"/>
        <v>2.2339885625253213E-20</v>
      </c>
      <c r="AS1532" s="71">
        <f t="shared" si="743"/>
        <v>-2.6068212281211728E-5</v>
      </c>
      <c r="AT1532" s="72">
        <f t="shared" si="744"/>
        <v>6.1725045803154433E-9</v>
      </c>
      <c r="AU1532" s="97">
        <f t="shared" si="772"/>
        <v>-2.7035676863096183E-9</v>
      </c>
      <c r="AV1532" s="2"/>
      <c r="AW1532" s="2"/>
      <c r="AX1532" s="2"/>
      <c r="AY1532" s="2"/>
      <c r="AZ1532" s="2"/>
      <c r="BA1532" s="2"/>
      <c r="BC1532" s="10"/>
      <c r="BE1532" s="10"/>
      <c r="BI1532" s="10"/>
    </row>
    <row r="1533" spans="1:61" x14ac:dyDescent="0.2">
      <c r="A1533" s="9">
        <f>Raw_Data!A1531</f>
        <v>40776.688807870371</v>
      </c>
      <c r="B1533" s="10">
        <f>Raw_Data!J1531</f>
        <v>-4.9228649661217806E-3</v>
      </c>
      <c r="C1533" s="10">
        <f>Raw_Data!K1531</f>
        <v>-0.25465342909574051</v>
      </c>
      <c r="D1533" s="10">
        <f>Raw_Data!L1531</f>
        <v>1.6806689489538257E-2</v>
      </c>
      <c r="E1533" s="10">
        <f>Raw_Data!M1531</f>
        <v>1.8455631239836342E-2</v>
      </c>
      <c r="F1533" s="10">
        <f>Raw_Data!N1531</f>
        <v>1.850673457979608E-2</v>
      </c>
      <c r="J1533" s="74">
        <f t="shared" si="745"/>
        <v>437484.9999997532</v>
      </c>
      <c r="K1533" s="69">
        <f t="shared" si="746"/>
        <v>2308.3028264823238</v>
      </c>
      <c r="L1533" s="69">
        <f>K1533+$D$8-$B$8*Q1533+Phase_Relations!$C$24*Q1533</f>
        <v>2557.626006083894</v>
      </c>
      <c r="M1533" s="69">
        <f t="shared" si="747"/>
        <v>7.497020950000903E-2</v>
      </c>
      <c r="N1533" s="69">
        <f t="shared" si="748"/>
        <v>0.19042433213002294</v>
      </c>
      <c r="O1533" s="70">
        <f t="shared" si="749"/>
        <v>50.495595988354211</v>
      </c>
      <c r="P1533" s="70">
        <f t="shared" si="750"/>
        <v>348.24548957485661</v>
      </c>
      <c r="Q1533" s="70">
        <f t="shared" si="751"/>
        <v>55.406848514325652</v>
      </c>
      <c r="R1533" s="111">
        <f t="shared" si="752"/>
        <v>382.11619665052177</v>
      </c>
      <c r="S1533" s="70">
        <f t="shared" si="742"/>
        <v>-33.870707075665166</v>
      </c>
      <c r="T1533" s="113">
        <f t="shared" si="753"/>
        <v>0.61902979049999096</v>
      </c>
      <c r="U1533" s="70">
        <f t="shared" si="754"/>
        <v>1.5723356678699771</v>
      </c>
      <c r="V1533" s="70">
        <f>(L1533/Phase_Relations!C$24)</f>
        <v>525.22871753505092</v>
      </c>
      <c r="W1533" s="70">
        <f t="shared" si="755"/>
        <v>75632.935325047336</v>
      </c>
      <c r="X1533" s="70">
        <f t="shared" si="756"/>
        <v>3622.2670174831101</v>
      </c>
      <c r="Y1533" s="70">
        <f t="shared" si="757"/>
        <v>469.82186902072527</v>
      </c>
      <c r="Z1533" s="70">
        <f t="shared" si="758"/>
        <v>67654.349138984442</v>
      </c>
      <c r="AA1533" s="70">
        <f t="shared" si="759"/>
        <v>3240.1508208325881</v>
      </c>
      <c r="AB1533" s="70">
        <f t="shared" si="760"/>
        <v>10.802623847263549</v>
      </c>
      <c r="AC1533" s="70">
        <f t="shared" si="761"/>
        <v>0.10802623847263548</v>
      </c>
      <c r="AD1533" s="70">
        <f t="shared" si="762"/>
        <v>3262.7312922163651</v>
      </c>
      <c r="AE1533" s="70">
        <f t="shared" si="763"/>
        <v>3.5135813082000751</v>
      </c>
      <c r="AF1533" s="70">
        <f t="shared" si="764"/>
        <v>-1.0453435333285431E-2</v>
      </c>
      <c r="AG1533" s="70">
        <f t="shared" si="765"/>
        <v>-9.3506930638150004E-3</v>
      </c>
      <c r="AH1533" s="70">
        <f>(U1533-Phase_Relations!$B$37)/Phase_Relations!$B$37</f>
        <v>0.98201528106712432</v>
      </c>
      <c r="AI1533" s="70">
        <f>(U1533-Phase_Relations!G$20)/Phase_Relations!G$20</f>
        <v>0.905674659230288</v>
      </c>
      <c r="AJ1533" s="70">
        <f t="shared" si="766"/>
        <v>0.98208509432010005</v>
      </c>
      <c r="AK1533" s="70">
        <f t="shared" si="767"/>
        <v>0.49546302213089077</v>
      </c>
      <c r="AL1533" s="71">
        <f>(1/(J1534-J1532))*((M1534-M1532)/Phase_Relations!B$22)</f>
        <v>-4.6102465889110306E-8</v>
      </c>
      <c r="AM1533" s="71">
        <f t="shared" si="768"/>
        <v>4.7825860054733833E-2</v>
      </c>
      <c r="AN1533" s="71">
        <f>SUM(AM$27:AM1533)</f>
        <v>697.10917760577831</v>
      </c>
      <c r="AO1533" s="71">
        <f>(1/10000)*((AL1533*Phase_Relations!B$22*H$7*U1533))/(2*(P1533-R1533))</f>
        <v>1.8923900278427316E-12</v>
      </c>
      <c r="AP1533" s="71">
        <f t="shared" si="769"/>
        <v>7.1244773241635502E-13</v>
      </c>
      <c r="AQ1533" s="72">
        <f t="shared" si="770"/>
        <v>1.8881749881087975E-19</v>
      </c>
      <c r="AR1533" s="72">
        <f t="shared" si="771"/>
        <v>7.1086085262080382E-20</v>
      </c>
      <c r="AS1533" s="71">
        <f t="shared" si="743"/>
        <v>2.1384617290915809E-5</v>
      </c>
      <c r="AT1533" s="72">
        <f t="shared" si="744"/>
        <v>8.8119705399534046E-9</v>
      </c>
      <c r="AU1533" s="97">
        <f t="shared" si="772"/>
        <v>-1.3739177709585454E-8</v>
      </c>
      <c r="AV1533" s="2"/>
      <c r="AW1533" s="2"/>
      <c r="AX1533" s="2"/>
      <c r="AY1533" s="2"/>
      <c r="AZ1533" s="2"/>
      <c r="BA1533" s="2"/>
      <c r="BC1533" s="10"/>
      <c r="BE1533" s="10"/>
      <c r="BI1533" s="10"/>
    </row>
    <row r="1534" spans="1:61" x14ac:dyDescent="0.2">
      <c r="A1534" s="9">
        <f>Raw_Data!A1532</f>
        <v>40776.692280092589</v>
      </c>
      <c r="B1534" s="10">
        <f>Raw_Data!J1532</f>
        <v>-4.9218198269063602E-3</v>
      </c>
      <c r="C1534" s="10">
        <f>Raw_Data!K1532</f>
        <v>-0.25445627783465063</v>
      </c>
      <c r="D1534" s="10">
        <f>Raw_Data!L1532</f>
        <v>1.6830205121885256E-2</v>
      </c>
      <c r="E1534" s="10">
        <f>Raw_Data!M1532</f>
        <v>1.8431688050537541E-2</v>
      </c>
      <c r="F1534" s="10">
        <f>Raw_Data!N1532</f>
        <v>1.8528057235025677E-2</v>
      </c>
      <c r="J1534" s="74">
        <f t="shared" si="745"/>
        <v>437784.9999994738</v>
      </c>
      <c r="K1534" s="69">
        <f t="shared" si="746"/>
        <v>2307.8127667667668</v>
      </c>
      <c r="L1534" s="69">
        <f>K1534+$D$8-$B$8*Q1534+Phase_Relations!$C$24*Q1534</f>
        <v>2556.8182631194031</v>
      </c>
      <c r="M1534" s="69">
        <f t="shared" si="747"/>
        <v>7.4911323625914183E-2</v>
      </c>
      <c r="N1534" s="69">
        <f t="shared" si="748"/>
        <v>0.19027476200982202</v>
      </c>
      <c r="O1534" s="70">
        <f t="shared" si="749"/>
        <v>50.56624856220845</v>
      </c>
      <c r="P1534" s="70">
        <f t="shared" si="750"/>
        <v>348.73274870488586</v>
      </c>
      <c r="Q1534" s="70">
        <f t="shared" si="751"/>
        <v>55.334967111560893</v>
      </c>
      <c r="R1534" s="111">
        <f t="shared" si="752"/>
        <v>381.62046283835099</v>
      </c>
      <c r="S1534" s="70">
        <f t="shared" si="742"/>
        <v>-32.887714133465124</v>
      </c>
      <c r="T1534" s="113">
        <f t="shared" si="753"/>
        <v>0.61908867637408571</v>
      </c>
      <c r="U1534" s="70">
        <f t="shared" si="754"/>
        <v>1.5724852379901777</v>
      </c>
      <c r="V1534" s="70">
        <f>(L1534/Phase_Relations!C$24)</f>
        <v>525.06284113235233</v>
      </c>
      <c r="W1534" s="70">
        <f t="shared" si="755"/>
        <v>75609.049123058736</v>
      </c>
      <c r="X1534" s="70">
        <f t="shared" si="756"/>
        <v>3621.1230422920853</v>
      </c>
      <c r="Y1534" s="70">
        <f t="shared" si="757"/>
        <v>469.72787402079143</v>
      </c>
      <c r="Z1534" s="70">
        <f t="shared" si="758"/>
        <v>67640.813858993963</v>
      </c>
      <c r="AA1534" s="70">
        <f t="shared" si="759"/>
        <v>3239.5025794537341</v>
      </c>
      <c r="AB1534" s="70">
        <f t="shared" si="760"/>
        <v>10.794138850996294</v>
      </c>
      <c r="AC1534" s="70">
        <f t="shared" si="761"/>
        <v>0.10794138850996295</v>
      </c>
      <c r="AD1534" s="70">
        <f t="shared" si="762"/>
        <v>3261.4277222093779</v>
      </c>
      <c r="AE1534" s="70">
        <f t="shared" si="763"/>
        <v>3.5134077583932446</v>
      </c>
      <c r="AF1534" s="70">
        <f t="shared" si="764"/>
        <v>-1.0152087651373582E-2</v>
      </c>
      <c r="AG1534" s="70">
        <f t="shared" si="765"/>
        <v>-9.082186313295772E-3</v>
      </c>
      <c r="AH1534" s="70">
        <f>(U1534-Phase_Relations!$B$37)/Phase_Relations!$B$37</f>
        <v>0.98220382240081427</v>
      </c>
      <c r="AI1534" s="70">
        <f>(U1534-Phase_Relations!G$20)/Phase_Relations!G$20</f>
        <v>0.90585593858028224</v>
      </c>
      <c r="AJ1534" s="70">
        <f t="shared" si="766"/>
        <v>0.9821158310717113</v>
      </c>
      <c r="AK1534" s="70">
        <f t="shared" si="767"/>
        <v>0.4955110121880324</v>
      </c>
      <c r="AL1534" s="71">
        <f>(1/(J1535-J1533))*((M1535-M1533)/Phase_Relations!B$22)</f>
        <v>-3.4578405656584161E-8</v>
      </c>
      <c r="AM1534" s="71">
        <f t="shared" si="768"/>
        <v>-0.27678732442185955</v>
      </c>
      <c r="AN1534" s="71">
        <f>SUM(AM$27:AM1534)</f>
        <v>696.83239028135642</v>
      </c>
      <c r="AO1534" s="71">
        <f>(1/10000)*((AL1534*Phase_Relations!B$22*H$7*U1534))/(2*(P1534-R1534))</f>
        <v>1.4619191177010213E-12</v>
      </c>
      <c r="AP1534" s="71">
        <f t="shared" si="769"/>
        <v>2.4133493412908842E-13</v>
      </c>
      <c r="AQ1534" s="72">
        <f t="shared" si="770"/>
        <v>1.4586628929913974E-19</v>
      </c>
      <c r="AR1534" s="72">
        <f t="shared" si="771"/>
        <v>2.4079739360014155E-20</v>
      </c>
      <c r="AS1534" s="71">
        <f t="shared" si="743"/>
        <v>7.2973506749508316E-5</v>
      </c>
      <c r="AT1534" s="72">
        <f t="shared" si="744"/>
        <v>1.9949039796155663E-9</v>
      </c>
      <c r="AU1534" s="97">
        <f t="shared" si="772"/>
        <v>-9.8308491302267152E-9</v>
      </c>
      <c r="AV1534" s="2"/>
      <c r="AW1534" s="2"/>
      <c r="AX1534" s="2"/>
      <c r="AY1534" s="2"/>
      <c r="AZ1534" s="2"/>
      <c r="BA1534" s="2"/>
      <c r="BC1534" s="10"/>
      <c r="BE1534" s="10"/>
      <c r="BI1534" s="10"/>
    </row>
    <row r="1535" spans="1:61" x14ac:dyDescent="0.2">
      <c r="A1535" s="9">
        <f>Raw_Data!A1533</f>
        <v>40776.695763888885</v>
      </c>
      <c r="B1535" s="10">
        <f>Raw_Data!J1533</f>
        <v>-4.9235775610413802E-3</v>
      </c>
      <c r="C1535" s="10">
        <f>Raw_Data!K1533</f>
        <v>-0.2545322879594103</v>
      </c>
      <c r="D1535" s="10">
        <f>Raw_Data!L1533</f>
        <v>1.6868388332994057E-2</v>
      </c>
      <c r="E1535" s="10">
        <f>Raw_Data!M1533</f>
        <v>1.8424134544389743E-2</v>
      </c>
      <c r="F1535" s="10">
        <f>Raw_Data!N1533</f>
        <v>1.8504499525688479E-2</v>
      </c>
      <c r="J1535" s="74">
        <f t="shared" si="745"/>
        <v>438085.99999942817</v>
      </c>
      <c r="K1535" s="69">
        <f t="shared" si="746"/>
        <v>2308.6369581065646</v>
      </c>
      <c r="L1535" s="69">
        <f>K1535+$D$8-$B$8*Q1535+Phase_Relations!$C$24*Q1535</f>
        <v>2557.5422329580492</v>
      </c>
      <c r="M1535" s="69">
        <f t="shared" si="747"/>
        <v>7.4933613064039714E-2</v>
      </c>
      <c r="N1535" s="69">
        <f t="shared" si="748"/>
        <v>0.19033137718266088</v>
      </c>
      <c r="O1535" s="70">
        <f t="shared" si="749"/>
        <v>50.680969786926035</v>
      </c>
      <c r="P1535" s="70">
        <f t="shared" si="750"/>
        <v>349.52392956500717</v>
      </c>
      <c r="Q1535" s="70">
        <f t="shared" si="751"/>
        <v>55.3122902404507</v>
      </c>
      <c r="R1535" s="111">
        <f t="shared" si="752"/>
        <v>381.46407062379797</v>
      </c>
      <c r="S1535" s="70">
        <f t="shared" si="742"/>
        <v>-31.9401410587908</v>
      </c>
      <c r="T1535" s="113">
        <f t="shared" si="753"/>
        <v>0.61906638693596028</v>
      </c>
      <c r="U1535" s="70">
        <f t="shared" si="754"/>
        <v>1.5724286228173392</v>
      </c>
      <c r="V1535" s="70">
        <f>(L1535/Phase_Relations!C$24)</f>
        <v>525.21151406145998</v>
      </c>
      <c r="W1535" s="70">
        <f t="shared" si="755"/>
        <v>75630.458024850232</v>
      </c>
      <c r="X1535" s="70">
        <f t="shared" si="756"/>
        <v>3622.1483728376552</v>
      </c>
      <c r="Y1535" s="70">
        <f t="shared" si="757"/>
        <v>469.89922382100929</v>
      </c>
      <c r="Z1535" s="70">
        <f t="shared" si="758"/>
        <v>67665.488230225339</v>
      </c>
      <c r="AA1535" s="70">
        <f t="shared" si="759"/>
        <v>3240.6843022138573</v>
      </c>
      <c r="AB1535" s="70">
        <f t="shared" si="760"/>
        <v>10.797350585596499</v>
      </c>
      <c r="AC1535" s="70">
        <f t="shared" si="761"/>
        <v>0.10797350585596499</v>
      </c>
      <c r="AD1535" s="70">
        <f t="shared" si="762"/>
        <v>3261.9777295863846</v>
      </c>
      <c r="AE1535" s="70">
        <f t="shared" si="763"/>
        <v>3.5134809916672367</v>
      </c>
      <c r="AF1535" s="70">
        <f t="shared" si="764"/>
        <v>-9.8559866004137003E-3</v>
      </c>
      <c r="AG1535" s="70">
        <f t="shared" si="765"/>
        <v>-8.8180101340708823E-3</v>
      </c>
      <c r="AH1535" s="70">
        <f>(U1535-Phase_Relations!$B$37)/Phase_Relations!$B$37</f>
        <v>0.98213245587266185</v>
      </c>
      <c r="AI1535" s="70">
        <f>(U1535-Phase_Relations!G$20)/Phase_Relations!G$20</f>
        <v>0.90578732085290314</v>
      </c>
      <c r="AJ1535" s="70">
        <f t="shared" si="766"/>
        <v>0.98210752161023884</v>
      </c>
      <c r="AK1535" s="70">
        <f t="shared" si="767"/>
        <v>0.49549284810043842</v>
      </c>
      <c r="AL1535" s="71">
        <f>(1/(J1536-J1534))*((M1536-M1534)/Phase_Relations!B$22)</f>
        <v>4.3271611933474589E-8</v>
      </c>
      <c r="AM1535" s="71">
        <f t="shared" si="768"/>
        <v>0.10475723500347441</v>
      </c>
      <c r="AN1535" s="71">
        <f>SUM(AM$27:AM1535)</f>
        <v>696.93714751635991</v>
      </c>
      <c r="AO1535" s="71">
        <f>(1/10000)*((AL1535*Phase_Relations!B$22*H$7*U1535))/(2*(P1535-R1535))</f>
        <v>-1.8836606991906079E-12</v>
      </c>
      <c r="AP1535" s="71">
        <f t="shared" si="769"/>
        <v>-4.4305209141150433E-13</v>
      </c>
      <c r="AQ1535" s="72">
        <f t="shared" si="770"/>
        <v>-1.8794651028412711E-19</v>
      </c>
      <c r="AR1535" s="72">
        <f t="shared" si="771"/>
        <v>-4.4206525352817906E-20</v>
      </c>
      <c r="AS1535" s="71">
        <f t="shared" si="743"/>
        <v>6.5460263000855604E-5</v>
      </c>
      <c r="AT1535" s="72">
        <f t="shared" si="744"/>
        <v>-2.8654233721391765E-9</v>
      </c>
      <c r="AU1535" s="97">
        <f t="shared" si="772"/>
        <v>-1.2687366633294851E-8</v>
      </c>
      <c r="AV1535" s="2"/>
      <c r="AW1535" s="2"/>
      <c r="AX1535" s="2"/>
      <c r="AY1535" s="2"/>
      <c r="AZ1535" s="2"/>
      <c r="BA1535" s="2"/>
      <c r="BC1535" s="10"/>
      <c r="BE1535" s="10"/>
      <c r="BI1535" s="10"/>
    </row>
    <row r="1536" spans="1:61" x14ac:dyDescent="0.2">
      <c r="A1536" s="9">
        <f>Raw_Data!A1534</f>
        <v>40776.699236111112</v>
      </c>
      <c r="B1536" s="10">
        <f>Raw_Data!J1534</f>
        <v>-4.9213447636266205E-3</v>
      </c>
      <c r="C1536" s="10">
        <f>Raw_Data!K1534</f>
        <v>-0.25460829808417085</v>
      </c>
      <c r="D1536" s="10">
        <f>Raw_Data!L1534</f>
        <v>1.6925680964530357E-2</v>
      </c>
      <c r="E1536" s="10">
        <f>Raw_Data!M1534</f>
        <v>1.8452436439280042E-2</v>
      </c>
      <c r="F1536" s="10">
        <f>Raw_Data!N1534</f>
        <v>1.8536089087219779E-2</v>
      </c>
      <c r="J1536" s="74">
        <f t="shared" si="745"/>
        <v>438385.99999977741</v>
      </c>
      <c r="K1536" s="69">
        <f t="shared" si="746"/>
        <v>2307.5900123506035</v>
      </c>
      <c r="L1536" s="69">
        <f>K1536+$D$8-$B$8*Q1536+Phase_Relations!$C$24*Q1536</f>
        <v>2556.870802669453</v>
      </c>
      <c r="M1536" s="69">
        <f t="shared" si="747"/>
        <v>7.4957120612414843E-2</v>
      </c>
      <c r="N1536" s="69">
        <f t="shared" si="748"/>
        <v>0.1903910863555337</v>
      </c>
      <c r="O1536" s="70">
        <f t="shared" si="749"/>
        <v>50.853105148679902</v>
      </c>
      <c r="P1536" s="70">
        <f t="shared" si="750"/>
        <v>350.71106999089585</v>
      </c>
      <c r="Q1536" s="70">
        <f t="shared" si="751"/>
        <v>55.397257196198616</v>
      </c>
      <c r="R1536" s="111">
        <f t="shared" si="752"/>
        <v>382.050049628956</v>
      </c>
      <c r="S1536" s="70">
        <f t="shared" si="742"/>
        <v>-31.338979638060152</v>
      </c>
      <c r="T1536" s="113">
        <f t="shared" si="753"/>
        <v>0.61904287938758507</v>
      </c>
      <c r="U1536" s="70">
        <f t="shared" si="754"/>
        <v>1.5723689136444661</v>
      </c>
      <c r="V1536" s="70">
        <f>(L1536/Phase_Relations!C$24)</f>
        <v>525.07363054426287</v>
      </c>
      <c r="W1536" s="70">
        <f t="shared" si="755"/>
        <v>75610.602798373846</v>
      </c>
      <c r="X1536" s="70">
        <f t="shared" si="756"/>
        <v>3621.1974520293993</v>
      </c>
      <c r="Y1536" s="70">
        <f t="shared" si="757"/>
        <v>469.67637334806426</v>
      </c>
      <c r="Z1536" s="70">
        <f t="shared" si="758"/>
        <v>67633.397762121254</v>
      </c>
      <c r="AA1536" s="70">
        <f t="shared" si="759"/>
        <v>3239.1474024004433</v>
      </c>
      <c r="AB1536" s="70">
        <f t="shared" si="760"/>
        <v>10.800737840405606</v>
      </c>
      <c r="AC1536" s="70">
        <f t="shared" si="761"/>
        <v>0.10800737840405607</v>
      </c>
      <c r="AD1536" s="70">
        <f t="shared" si="762"/>
        <v>3260.0400554924836</v>
      </c>
      <c r="AE1536" s="70">
        <f t="shared" si="763"/>
        <v>3.513222936194468</v>
      </c>
      <c r="AF1536" s="70">
        <f t="shared" si="764"/>
        <v>-9.6750705493784239E-3</v>
      </c>
      <c r="AG1536" s="70">
        <f t="shared" si="765"/>
        <v>-8.6543139536611278E-3</v>
      </c>
      <c r="AH1536" s="70">
        <f>(U1536-Phase_Relations!$B$37)/Phase_Relations!$B$37</f>
        <v>0.9820571891878993</v>
      </c>
      <c r="AI1536" s="70">
        <f>(U1536-Phase_Relations!G$20)/Phase_Relations!G$20</f>
        <v>0.90571495318994599</v>
      </c>
      <c r="AJ1536" s="70">
        <f t="shared" si="766"/>
        <v>0.98208466257129756</v>
      </c>
      <c r="AK1536" s="70">
        <f t="shared" si="767"/>
        <v>0.49547368993438268</v>
      </c>
      <c r="AL1536" s="71">
        <f>(1/(J1537-J1535))*((M1537-M1535)/Phase_Relations!B$22)</f>
        <v>-1.2403596772925454E-8</v>
      </c>
      <c r="AM1536" s="71">
        <f t="shared" si="768"/>
        <v>0.11045868053797094</v>
      </c>
      <c r="AN1536" s="71">
        <f>SUM(AM$27:AM1536)</f>
        <v>697.04760619689785</v>
      </c>
      <c r="AO1536" s="71">
        <f>(1/10000)*((AL1536*Phase_Relations!B$22*H$7*U1536))/(2*(P1536-R1536))</f>
        <v>5.5027873273067746E-13</v>
      </c>
      <c r="AP1536" s="71">
        <f t="shared" si="769"/>
        <v>9.5212856710069452E-15</v>
      </c>
      <c r="AQ1536" s="72">
        <f t="shared" si="770"/>
        <v>5.4905306218228497E-20</v>
      </c>
      <c r="AR1536" s="72">
        <f t="shared" si="771"/>
        <v>9.500078310562892E-22</v>
      </c>
      <c r="AS1536" s="71">
        <f t="shared" si="743"/>
        <v>-1.9596990475330263E-5</v>
      </c>
      <c r="AT1536" s="72">
        <f t="shared" si="744"/>
        <v>-2.7961290718404418E-9</v>
      </c>
      <c r="AU1536" s="97">
        <f t="shared" si="772"/>
        <v>-1.2453357861726494E-8</v>
      </c>
      <c r="AV1536" s="2"/>
      <c r="AW1536" s="2"/>
      <c r="AX1536" s="2"/>
      <c r="AY1536" s="2"/>
      <c r="AZ1536" s="2"/>
      <c r="BA1536" s="2"/>
      <c r="BC1536" s="10"/>
      <c r="BE1536" s="10"/>
      <c r="BI1536" s="10"/>
    </row>
    <row r="1537" spans="1:61" x14ac:dyDescent="0.2">
      <c r="A1537" s="9">
        <f>Raw_Data!A1535</f>
        <v>40776.702708333331</v>
      </c>
      <c r="B1537" s="10">
        <f>Raw_Data!J1535</f>
        <v>-4.9232806464915508E-3</v>
      </c>
      <c r="C1537" s="10">
        <f>Raw_Data!K1535</f>
        <v>-0.2544883446060302</v>
      </c>
      <c r="D1537" s="10">
        <f>Raw_Data!L1535</f>
        <v>1.6943733369160358E-2</v>
      </c>
      <c r="E1537" s="10">
        <f>Raw_Data!M1535</f>
        <v>1.8417899338843243E-2</v>
      </c>
      <c r="F1537" s="10">
        <f>Raw_Data!N1535</f>
        <v>1.8511383970426277E-2</v>
      </c>
      <c r="J1537" s="74">
        <f t="shared" si="745"/>
        <v>438685.99999949802</v>
      </c>
      <c r="K1537" s="69">
        <f t="shared" si="746"/>
        <v>2308.497736596466</v>
      </c>
      <c r="L1537" s="69">
        <f>K1537+$D$8-$B$8*Q1537+Phase_Relations!$C$24*Q1537</f>
        <v>2557.320281435208</v>
      </c>
      <c r="M1537" s="69">
        <f t="shared" si="747"/>
        <v>7.4920507423687915E-2</v>
      </c>
      <c r="N1537" s="69">
        <f t="shared" si="748"/>
        <v>0.19029808885616731</v>
      </c>
      <c r="O1537" s="70">
        <f t="shared" si="749"/>
        <v>50.907343488204312</v>
      </c>
      <c r="P1537" s="70">
        <f t="shared" si="750"/>
        <v>351.08512750485733</v>
      </c>
      <c r="Q1537" s="70">
        <f t="shared" si="751"/>
        <v>55.293571125147558</v>
      </c>
      <c r="R1537" s="111">
        <f t="shared" si="752"/>
        <v>381.33497327687968</v>
      </c>
      <c r="S1537" s="70">
        <f t="shared" si="742"/>
        <v>-30.249845772022354</v>
      </c>
      <c r="T1537" s="113">
        <f t="shared" si="753"/>
        <v>0.61907949257631201</v>
      </c>
      <c r="U1537" s="70">
        <f t="shared" si="754"/>
        <v>1.5724619111438325</v>
      </c>
      <c r="V1537" s="70">
        <f>(L1537/Phase_Relations!C$24)</f>
        <v>525.16593456179123</v>
      </c>
      <c r="W1537" s="70">
        <f t="shared" si="755"/>
        <v>75623.894576897932</v>
      </c>
      <c r="X1537" s="70">
        <f t="shared" si="756"/>
        <v>3621.8340314606289</v>
      </c>
      <c r="Y1537" s="70">
        <f t="shared" si="757"/>
        <v>469.8723634366437</v>
      </c>
      <c r="Z1537" s="70">
        <f t="shared" si="758"/>
        <v>67661.620334876687</v>
      </c>
      <c r="AA1537" s="70">
        <f t="shared" si="759"/>
        <v>3240.4990581837492</v>
      </c>
      <c r="AB1537" s="70">
        <f t="shared" si="760"/>
        <v>10.795462164796533</v>
      </c>
      <c r="AC1537" s="70">
        <f t="shared" si="761"/>
        <v>0.10795462164796532</v>
      </c>
      <c r="AD1537" s="70">
        <f t="shared" si="762"/>
        <v>3260.6656220317641</v>
      </c>
      <c r="AE1537" s="70">
        <f t="shared" si="763"/>
        <v>3.5133062646286413</v>
      </c>
      <c r="AF1537" s="70">
        <f t="shared" si="764"/>
        <v>-9.3349342890958701E-3</v>
      </c>
      <c r="AG1537" s="70">
        <f t="shared" si="765"/>
        <v>-8.352079501506883E-3</v>
      </c>
      <c r="AH1537" s="70">
        <f>(U1537-Phase_Relations!$B$37)/Phase_Relations!$B$37</f>
        <v>0.98217441763257041</v>
      </c>
      <c r="AI1537" s="70">
        <f>(U1537-Phase_Relations!G$20)/Phase_Relations!G$20</f>
        <v>0.90582766638569412</v>
      </c>
      <c r="AJ1537" s="70">
        <f t="shared" si="766"/>
        <v>0.98210855650688744</v>
      </c>
      <c r="AK1537" s="70">
        <f t="shared" si="767"/>
        <v>0.4955035282947704</v>
      </c>
      <c r="AL1537" s="71">
        <f>(1/(J1538-J1536))*((M1538-M1536)/Phase_Relations!B$22)</f>
        <v>-3.7731490977206016E-8</v>
      </c>
      <c r="AM1537" s="71">
        <f t="shared" si="768"/>
        <v>-0.17200563948434661</v>
      </c>
      <c r="AN1537" s="71">
        <f>SUM(AM$27:AM1537)</f>
        <v>696.87560055741346</v>
      </c>
      <c r="AO1537" s="71">
        <f>(1/10000)*((AL1537*Phase_Relations!B$22*H$7*U1537))/(2*(P1537-R1537))</f>
        <v>1.7343088048247902E-12</v>
      </c>
      <c r="AP1537" s="71">
        <f t="shared" si="769"/>
        <v>8.4654139651033456E-13</v>
      </c>
      <c r="AQ1537" s="72">
        <f t="shared" si="770"/>
        <v>1.7304458693750718E-19</v>
      </c>
      <c r="AR1537" s="72">
        <f t="shared" si="771"/>
        <v>8.4465584143436599E-20</v>
      </c>
      <c r="AS1537" s="71">
        <f t="shared" si="743"/>
        <v>-9.4546032933073327E-5</v>
      </c>
      <c r="AT1537" s="72">
        <f t="shared" si="744"/>
        <v>-1.8266148584217769E-9</v>
      </c>
      <c r="AU1537" s="97">
        <f t="shared" si="772"/>
        <v>-1.3106515798318251E-8</v>
      </c>
      <c r="AV1537" s="2"/>
      <c r="AW1537" s="2"/>
      <c r="AX1537" s="2"/>
      <c r="AY1537" s="2"/>
      <c r="AZ1537" s="2"/>
      <c r="BA1537" s="2"/>
      <c r="BC1537" s="10"/>
      <c r="BE1537" s="10"/>
      <c r="BI1537" s="10"/>
    </row>
    <row r="1538" spans="1:61" x14ac:dyDescent="0.2">
      <c r="A1538" s="9">
        <f>Raw_Data!A1536</f>
        <v>40776.706180555557</v>
      </c>
      <c r="B1538" s="10">
        <f>Raw_Data!J1536</f>
        <v>-4.9199195737874108E-3</v>
      </c>
      <c r="C1538" s="10">
        <f>Raw_Data!K1536</f>
        <v>-0.25447409270764076</v>
      </c>
      <c r="D1538" s="10">
        <f>Raw_Data!L1536</f>
        <v>1.6966156355963855E-2</v>
      </c>
      <c r="E1538" s="10">
        <f>Raw_Data!M1536</f>
        <v>1.8430975455617941E-2</v>
      </c>
      <c r="F1538" s="10">
        <f>Raw_Data!N1536</f>
        <v>1.8514097110974077E-2</v>
      </c>
      <c r="J1538" s="74">
        <f t="shared" si="745"/>
        <v>438985.99999984726</v>
      </c>
      <c r="K1538" s="69">
        <f t="shared" si="746"/>
        <v>2306.9217491021163</v>
      </c>
      <c r="L1538" s="69">
        <f>K1538+$D$8-$B$8*Q1538+Phase_Relations!$C$24*Q1538</f>
        <v>2555.9177905961533</v>
      </c>
      <c r="M1538" s="69">
        <f t="shared" si="747"/>
        <v>7.4917253519043686E-2</v>
      </c>
      <c r="N1538" s="69">
        <f t="shared" si="748"/>
        <v>0.19028982393837096</v>
      </c>
      <c r="O1538" s="70">
        <f t="shared" si="749"/>
        <v>50.974713215192267</v>
      </c>
      <c r="P1538" s="70">
        <f t="shared" si="750"/>
        <v>351.54974631167079</v>
      </c>
      <c r="Q1538" s="70">
        <f t="shared" si="751"/>
        <v>55.332827784097674</v>
      </c>
      <c r="R1538" s="111">
        <f t="shared" si="752"/>
        <v>381.60570885584605</v>
      </c>
      <c r="S1538" s="70">
        <f t="shared" si="742"/>
        <v>-30.055962544175259</v>
      </c>
      <c r="T1538" s="113">
        <f t="shared" si="753"/>
        <v>0.61908274648095629</v>
      </c>
      <c r="U1538" s="70">
        <f t="shared" si="754"/>
        <v>1.5724701760616291</v>
      </c>
      <c r="V1538" s="70">
        <f>(L1538/Phase_Relations!C$24)</f>
        <v>524.87792198176624</v>
      </c>
      <c r="W1538" s="70">
        <f t="shared" si="755"/>
        <v>75582.420765374336</v>
      </c>
      <c r="X1538" s="70">
        <f t="shared" si="756"/>
        <v>3619.8477378052844</v>
      </c>
      <c r="Y1538" s="70">
        <f t="shared" si="757"/>
        <v>469.54509419766856</v>
      </c>
      <c r="Z1538" s="70">
        <f t="shared" si="758"/>
        <v>67614.493564464268</v>
      </c>
      <c r="AA1538" s="70">
        <f t="shared" si="759"/>
        <v>3238.2420289494385</v>
      </c>
      <c r="AB1538" s="70">
        <f t="shared" si="760"/>
        <v>10.794993302455858</v>
      </c>
      <c r="AC1538" s="70">
        <f t="shared" si="761"/>
        <v>0.10794993302455858</v>
      </c>
      <c r="AD1538" s="70">
        <f t="shared" si="762"/>
        <v>3258.2793373122217</v>
      </c>
      <c r="AE1538" s="70">
        <f t="shared" si="763"/>
        <v>3.5129883143042555</v>
      </c>
      <c r="AF1538" s="70">
        <f t="shared" si="764"/>
        <v>-9.2815676763747385E-3</v>
      </c>
      <c r="AG1538" s="70">
        <f t="shared" si="765"/>
        <v>-8.3031013239242505E-3</v>
      </c>
      <c r="AH1538" s="70">
        <f>(U1538-Phase_Relations!$B$37)/Phase_Relations!$B$37</f>
        <v>0.9821848360144112</v>
      </c>
      <c r="AI1538" s="70">
        <f>(U1538-Phase_Relations!G$20)/Phase_Relations!G$20</f>
        <v>0.90583768348619464</v>
      </c>
      <c r="AJ1538" s="70">
        <f t="shared" si="766"/>
        <v>0.98214478097061175</v>
      </c>
      <c r="AK1538" s="70">
        <f t="shared" si="767"/>
        <v>0.4955061799328942</v>
      </c>
      <c r="AL1538" s="71">
        <f>(1/(J1539-J1537))*((M1539-M1537)/Phase_Relations!B$22)</f>
        <v>5.1077816952083274E-8</v>
      </c>
      <c r="AM1538" s="71">
        <f t="shared" si="768"/>
        <v>-1.5282438961833178E-2</v>
      </c>
      <c r="AN1538" s="71">
        <f>SUM(AM$27:AM1538)</f>
        <v>696.86031811845157</v>
      </c>
      <c r="AO1538" s="71">
        <f>(1/10000)*((AL1538*Phase_Relations!B$22*H$7*U1538))/(2*(P1538-R1538))</f>
        <v>-2.3629231437695738E-12</v>
      </c>
      <c r="AP1538" s="71">
        <f t="shared" si="769"/>
        <v>6.2013258092756554E-13</v>
      </c>
      <c r="AQ1538" s="72">
        <f t="shared" si="770"/>
        <v>-2.3576600559321397E-19</v>
      </c>
      <c r="AR1538" s="72">
        <f t="shared" si="771"/>
        <v>6.1875132049474858E-20</v>
      </c>
      <c r="AS1538" s="71">
        <f t="shared" si="743"/>
        <v>2.2026025798656825E-6</v>
      </c>
      <c r="AT1538" s="72">
        <f t="shared" si="744"/>
        <v>-1.0682608697300046E-7</v>
      </c>
      <c r="AU1538" s="97">
        <f t="shared" si="772"/>
        <v>-1.3808850243449242E-8</v>
      </c>
      <c r="AV1538" s="2"/>
      <c r="AW1538" s="2"/>
      <c r="AX1538" s="2"/>
      <c r="AY1538" s="2"/>
      <c r="AZ1538" s="2"/>
      <c r="BA1538" s="2"/>
      <c r="BC1538" s="10"/>
      <c r="BE1538" s="10"/>
      <c r="BI1538" s="10"/>
    </row>
    <row r="1539" spans="1:61" x14ac:dyDescent="0.2">
      <c r="A1539" s="9">
        <f>Raw_Data!A1537</f>
        <v>40776.709652777776</v>
      </c>
      <c r="B1539" s="10">
        <f>Raw_Data!J1537</f>
        <v>-4.9240763774851103E-3</v>
      </c>
      <c r="C1539" s="10">
        <f>Raw_Data!K1537</f>
        <v>-0.25466886865233018</v>
      </c>
      <c r="D1539" s="10">
        <f>Raw_Data!L1537</f>
        <v>1.7023163949532356E-2</v>
      </c>
      <c r="E1539" s="10">
        <f>Raw_Data!M1537</f>
        <v>1.8426414848132441E-2</v>
      </c>
      <c r="F1539" s="10">
        <f>Raw_Data!N1537</f>
        <v>1.8487623074352078E-2</v>
      </c>
      <c r="J1539" s="74">
        <f t="shared" si="745"/>
        <v>439285.99999956787</v>
      </c>
      <c r="K1539" s="69">
        <f t="shared" si="746"/>
        <v>2308.8708502435379</v>
      </c>
      <c r="L1539" s="69">
        <f>K1539+$D$8-$B$8*Q1539+Phase_Relations!$C$24*Q1539</f>
        <v>2557.8063806425394</v>
      </c>
      <c r="M1539" s="69">
        <f t="shared" si="747"/>
        <v>7.4974476245085769E-2</v>
      </c>
      <c r="N1539" s="69">
        <f t="shared" si="748"/>
        <v>0.19043516966251786</v>
      </c>
      <c r="O1539" s="70">
        <f t="shared" si="749"/>
        <v>51.145992182111669</v>
      </c>
      <c r="P1539" s="70">
        <f t="shared" si="750"/>
        <v>352.73098056628737</v>
      </c>
      <c r="Q1539" s="70">
        <f t="shared" si="751"/>
        <v>55.319136088332925</v>
      </c>
      <c r="R1539" s="111">
        <f t="shared" si="752"/>
        <v>381.51128336781323</v>
      </c>
      <c r="S1539" s="70">
        <f t="shared" si="742"/>
        <v>-28.780302801525863</v>
      </c>
      <c r="T1539" s="113">
        <f t="shared" si="753"/>
        <v>0.61902552375491415</v>
      </c>
      <c r="U1539" s="70">
        <f t="shared" si="754"/>
        <v>1.5723248303374819</v>
      </c>
      <c r="V1539" s="70">
        <f>(L1539/Phase_Relations!C$24)</f>
        <v>525.26575887646982</v>
      </c>
      <c r="W1539" s="70">
        <f t="shared" si="755"/>
        <v>75638.26927821165</v>
      </c>
      <c r="X1539" s="70">
        <f t="shared" si="756"/>
        <v>3622.5224750101365</v>
      </c>
      <c r="Y1539" s="70">
        <f t="shared" si="757"/>
        <v>469.94662278813689</v>
      </c>
      <c r="Z1539" s="70">
        <f t="shared" si="758"/>
        <v>67672.313681491709</v>
      </c>
      <c r="AA1539" s="70">
        <f t="shared" si="759"/>
        <v>3241.0111916423234</v>
      </c>
      <c r="AB1539" s="70">
        <f t="shared" si="760"/>
        <v>10.803238652029655</v>
      </c>
      <c r="AC1539" s="70">
        <f t="shared" si="761"/>
        <v>0.10803238652029655</v>
      </c>
      <c r="AD1539" s="70">
        <f t="shared" si="762"/>
        <v>3260.1980601766741</v>
      </c>
      <c r="AE1539" s="70">
        <f t="shared" si="763"/>
        <v>3.5132439846780521</v>
      </c>
      <c r="AF1539" s="70">
        <f t="shared" si="764"/>
        <v>-8.8800380806281533E-3</v>
      </c>
      <c r="AG1539" s="70">
        <f t="shared" si="765"/>
        <v>-7.9448238071857177E-3</v>
      </c>
      <c r="AH1539" s="70">
        <f>(U1539-Phase_Relations!$B$37)/Phase_Relations!$B$37</f>
        <v>0.98200161976346412</v>
      </c>
      <c r="AI1539" s="70">
        <f>(U1539-Phase_Relations!G$20)/Phase_Relations!G$20</f>
        <v>0.90566152411450651</v>
      </c>
      <c r="AJ1539" s="70">
        <f t="shared" si="766"/>
        <v>0.98215031093176131</v>
      </c>
      <c r="AK1539" s="70">
        <f t="shared" si="767"/>
        <v>0.49545954451876689</v>
      </c>
      <c r="AL1539" s="71">
        <f>(1/(J1540-J1538))*((M1540-M1538)/Phase_Relations!B$22)</f>
        <v>7.1046073891628517E-8</v>
      </c>
      <c r="AM1539" s="71">
        <f t="shared" si="768"/>
        <v>0.26873562415596747</v>
      </c>
      <c r="AN1539" s="71">
        <f>SUM(AM$27:AM1539)</f>
        <v>697.12905374260754</v>
      </c>
      <c r="AO1539" s="71">
        <f>(1/10000)*((AL1539*Phase_Relations!B$22*H$7*U1539))/(2*(P1539-R1539))</f>
        <v>-3.4320411742084397E-12</v>
      </c>
      <c r="AP1539" s="71">
        <f t="shared" si="769"/>
        <v>2.1364181711618927E-13</v>
      </c>
      <c r="AQ1539" s="72">
        <f t="shared" si="770"/>
        <v>-3.4243967723119257E-19</v>
      </c>
      <c r="AR1539" s="72">
        <f t="shared" si="771"/>
        <v>2.1316595921442203E-20</v>
      </c>
      <c r="AS1539" s="71">
        <f t="shared" si="743"/>
        <v>4.8173432469649943E-5</v>
      </c>
      <c r="AT1539" s="72">
        <f t="shared" si="744"/>
        <v>-7.094287190697939E-9</v>
      </c>
      <c r="AU1539" s="97">
        <f t="shared" si="772"/>
        <v>-1.3701947343430462E-8</v>
      </c>
      <c r="AV1539" s="2"/>
      <c r="AW1539" s="2"/>
      <c r="AX1539" s="2"/>
      <c r="AY1539" s="2"/>
      <c r="AZ1539" s="2"/>
      <c r="BA1539" s="2"/>
      <c r="BC1539" s="10"/>
      <c r="BE1539" s="10"/>
      <c r="BI1539" s="10"/>
    </row>
    <row r="1540" spans="1:61" x14ac:dyDescent="0.2">
      <c r="A1540" s="9">
        <f>Raw_Data!A1538</f>
        <v>40776.713125000002</v>
      </c>
      <c r="B1540" s="10">
        <f>Raw_Data!J1538</f>
        <v>-4.9217010610864203E-3</v>
      </c>
      <c r="C1540" s="10">
        <f>Raw_Data!K1538</f>
        <v>-0.25472587624590037</v>
      </c>
      <c r="D1540" s="10">
        <f>Raw_Data!L1538</f>
        <v>1.7088841447955957E-2</v>
      </c>
      <c r="E1540" s="10">
        <f>Raw_Data!M1538</f>
        <v>1.8485940277083543E-2</v>
      </c>
      <c r="F1540" s="10">
        <f>Raw_Data!N1538</f>
        <v>1.8584961473561677E-2</v>
      </c>
      <c r="J1540" s="74">
        <f t="shared" si="745"/>
        <v>439585.99999991711</v>
      </c>
      <c r="K1540" s="69">
        <f t="shared" si="746"/>
        <v>2307.7570781627237</v>
      </c>
      <c r="L1540" s="69">
        <f>K1540+$D$8-$B$8*Q1540+Phase_Relations!$C$24*Q1540</f>
        <v>2557.4824044167131</v>
      </c>
      <c r="M1540" s="69">
        <f t="shared" si="747"/>
        <v>7.499232080072632E-2</v>
      </c>
      <c r="N1540" s="69">
        <f t="shared" si="748"/>
        <v>0.19048049483384485</v>
      </c>
      <c r="O1540" s="70">
        <f t="shared" si="749"/>
        <v>51.343319825249736</v>
      </c>
      <c r="P1540" s="70">
        <f t="shared" si="750"/>
        <v>354.09186086379128</v>
      </c>
      <c r="Q1540" s="70">
        <f t="shared" si="751"/>
        <v>55.497841242428379</v>
      </c>
      <c r="R1540" s="111">
        <f t="shared" si="752"/>
        <v>382.74373270640262</v>
      </c>
      <c r="S1540" s="70">
        <f t="shared" si="742"/>
        <v>-28.651871842611342</v>
      </c>
      <c r="T1540" s="113">
        <f t="shared" si="753"/>
        <v>0.61900767919927357</v>
      </c>
      <c r="U1540" s="70">
        <f t="shared" si="754"/>
        <v>1.5722795051661549</v>
      </c>
      <c r="V1540" s="70">
        <f>(L1540/Phase_Relations!C$24)</f>
        <v>525.19922779757178</v>
      </c>
      <c r="W1540" s="70">
        <f t="shared" si="755"/>
        <v>75628.688802850331</v>
      </c>
      <c r="X1540" s="70">
        <f t="shared" si="756"/>
        <v>3622.0636399832538</v>
      </c>
      <c r="Y1540" s="70">
        <f t="shared" si="757"/>
        <v>469.70138655514342</v>
      </c>
      <c r="Z1540" s="70">
        <f t="shared" si="758"/>
        <v>67636.999663940645</v>
      </c>
      <c r="AA1540" s="70">
        <f t="shared" si="759"/>
        <v>3239.3199072768512</v>
      </c>
      <c r="AB1540" s="70">
        <f t="shared" si="760"/>
        <v>10.805809913649334</v>
      </c>
      <c r="AC1540" s="70">
        <f t="shared" si="761"/>
        <v>0.10805809913649334</v>
      </c>
      <c r="AD1540" s="70">
        <f t="shared" si="762"/>
        <v>3258.4211551719254</v>
      </c>
      <c r="AE1540" s="70">
        <f t="shared" si="763"/>
        <v>3.5130072167270341</v>
      </c>
      <c r="AF1540" s="70">
        <f t="shared" si="764"/>
        <v>-8.8450269386013396E-3</v>
      </c>
      <c r="AG1540" s="70">
        <f t="shared" si="765"/>
        <v>-7.9103722878662089E-3</v>
      </c>
      <c r="AH1540" s="70">
        <f>(U1540-Phase_Relations!$B$37)/Phase_Relations!$B$37</f>
        <v>0.98194448490096442</v>
      </c>
      <c r="AI1540" s="70">
        <f>(U1540-Phase_Relations!G$20)/Phase_Relations!G$20</f>
        <v>0.9056065898964587</v>
      </c>
      <c r="AJ1540" s="70">
        <f t="shared" si="766"/>
        <v>0.9821582960045766</v>
      </c>
      <c r="AK1540" s="70">
        <f t="shared" si="767"/>
        <v>0.49544499978768636</v>
      </c>
      <c r="AL1540" s="71">
        <f>(1/(J1541-J1539))*((M1541-M1539)/Phase_Relations!B$22)</f>
        <v>-7.7104574697021418E-8</v>
      </c>
      <c r="AM1540" s="71">
        <f t="shared" si="768"/>
        <v>8.380537700862388E-2</v>
      </c>
      <c r="AN1540" s="71">
        <f>SUM(AM$27:AM1540)</f>
        <v>697.21285911961616</v>
      </c>
      <c r="AO1540" s="71">
        <f>(1/10000)*((AL1540*Phase_Relations!B$22*H$7*U1540))/(2*(P1540-R1540))</f>
        <v>3.7412987743470523E-12</v>
      </c>
      <c r="AP1540" s="71">
        <f t="shared" si="769"/>
        <v>6.1622107783739953E-13</v>
      </c>
      <c r="AQ1540" s="72">
        <f t="shared" si="770"/>
        <v>3.7329655434811263E-19</v>
      </c>
      <c r="AR1540" s="72">
        <f t="shared" si="771"/>
        <v>6.1484852974226221E-20</v>
      </c>
      <c r="AS1540" s="71">
        <f t="shared" si="743"/>
        <v>-1.6223067340357097E-5</v>
      </c>
      <c r="AT1540" s="72">
        <f t="shared" si="744"/>
        <v>-2.2964304075743404E-8</v>
      </c>
      <c r="AU1540" s="97">
        <f t="shared" si="772"/>
        <v>-1.3451032668186175E-8</v>
      </c>
      <c r="AV1540" s="2"/>
      <c r="AW1540" s="2"/>
      <c r="AX1540" s="2"/>
      <c r="AY1540" s="2"/>
      <c r="AZ1540" s="2"/>
      <c r="BA1540" s="2"/>
      <c r="BC1540" s="10"/>
      <c r="BE1540" s="10"/>
      <c r="BI1540" s="10"/>
    </row>
    <row r="1541" spans="1:61" x14ac:dyDescent="0.2">
      <c r="A1541" s="9">
        <f>Raw_Data!A1539</f>
        <v>40776.716608796298</v>
      </c>
      <c r="B1541" s="10">
        <f>Raw_Data!J1539</f>
        <v>-4.9215110357745308E-3</v>
      </c>
      <c r="C1541" s="10">
        <f>Raw_Data!K1539</f>
        <v>-0.25439451960829018</v>
      </c>
      <c r="D1541" s="10">
        <f>Raw_Data!L1539</f>
        <v>1.7089827204261356E-2</v>
      </c>
      <c r="E1541" s="10">
        <f>Raw_Data!M1539</f>
        <v>1.8432115607489342E-2</v>
      </c>
      <c r="F1541" s="10">
        <f>Raw_Data!N1539</f>
        <v>1.8511670822290379E-2</v>
      </c>
      <c r="J1541" s="74">
        <f t="shared" si="745"/>
        <v>439886.99999987148</v>
      </c>
      <c r="K1541" s="69">
        <f t="shared" si="746"/>
        <v>2307.6679763962611</v>
      </c>
      <c r="L1541" s="69">
        <f>K1541+$D$8-$B$8*Q1541+Phase_Relations!$C$24*Q1541</f>
        <v>2556.6791456640572</v>
      </c>
      <c r="M1541" s="69">
        <f t="shared" si="747"/>
        <v>7.489287177026363E-2</v>
      </c>
      <c r="N1541" s="69">
        <f t="shared" si="748"/>
        <v>0.19022789429646964</v>
      </c>
      <c r="O1541" s="70">
        <f t="shared" si="749"/>
        <v>51.34628152405255</v>
      </c>
      <c r="P1541" s="70">
        <f t="shared" si="750"/>
        <v>354.11228637277623</v>
      </c>
      <c r="Q1541" s="70">
        <f t="shared" si="751"/>
        <v>55.336250708038946</v>
      </c>
      <c r="R1541" s="111">
        <f t="shared" si="752"/>
        <v>381.62931522785482</v>
      </c>
      <c r="S1541" s="70">
        <f t="shared" si="742"/>
        <v>-27.517028855078593</v>
      </c>
      <c r="T1541" s="113">
        <f t="shared" si="753"/>
        <v>0.61910712822973635</v>
      </c>
      <c r="U1541" s="70">
        <f t="shared" si="754"/>
        <v>1.5725321057035304</v>
      </c>
      <c r="V1541" s="70">
        <f>(L1541/Phase_Relations!C$24)</f>
        <v>525.03427226321969</v>
      </c>
      <c r="W1541" s="70">
        <f t="shared" si="755"/>
        <v>75604.935205903632</v>
      </c>
      <c r="X1541" s="70">
        <f t="shared" si="756"/>
        <v>3620.9260156084119</v>
      </c>
      <c r="Y1541" s="70">
        <f t="shared" si="757"/>
        <v>469.69802155518073</v>
      </c>
      <c r="Z1541" s="70">
        <f t="shared" si="758"/>
        <v>67636.515103946032</v>
      </c>
      <c r="AA1541" s="70">
        <f t="shared" si="759"/>
        <v>3239.296700380557</v>
      </c>
      <c r="AB1541" s="70">
        <f t="shared" si="760"/>
        <v>10.791480082170546</v>
      </c>
      <c r="AC1541" s="70">
        <f t="shared" si="761"/>
        <v>0.10791480082170546</v>
      </c>
      <c r="AD1541" s="70">
        <f t="shared" si="762"/>
        <v>3257.6413862839427</v>
      </c>
      <c r="AE1541" s="70">
        <f t="shared" si="763"/>
        <v>3.5129032737938064</v>
      </c>
      <c r="AF1541" s="70">
        <f t="shared" si="764"/>
        <v>-8.4947540778977908E-3</v>
      </c>
      <c r="AG1541" s="70">
        <f t="shared" si="765"/>
        <v>-7.599445207237961E-3</v>
      </c>
      <c r="AH1541" s="70">
        <f>(U1541-Phase_Relations!$B$37)/Phase_Relations!$B$37</f>
        <v>0.98226290172207631</v>
      </c>
      <c r="AI1541" s="70">
        <f>(U1541-Phase_Relations!G$20)/Phase_Relations!G$20</f>
        <v>0.90591274236302244</v>
      </c>
      <c r="AJ1541" s="70">
        <f t="shared" si="766"/>
        <v>0.98219204761255208</v>
      </c>
      <c r="AK1541" s="70">
        <f t="shared" si="767"/>
        <v>0.49552604796706967</v>
      </c>
      <c r="AL1541" s="71">
        <f>(1/(J1542-J1540))*((M1542-M1540)/Phase_Relations!B$22)</f>
        <v>-1.1710091006022639E-7</v>
      </c>
      <c r="AM1541" s="71">
        <f t="shared" si="768"/>
        <v>-0.46687039062151631</v>
      </c>
      <c r="AN1541" s="71">
        <f>SUM(AM$27:AM1541)</f>
        <v>696.74598872899469</v>
      </c>
      <c r="AO1541" s="71">
        <f>(1/10000)*((AL1541*Phase_Relations!B$22*H$7*U1541))/(2*(P1541-R1541))</f>
        <v>5.9173021283153591E-12</v>
      </c>
      <c r="AP1541" s="71">
        <f t="shared" si="769"/>
        <v>4.1046912748087613E-13</v>
      </c>
      <c r="AQ1541" s="72">
        <f t="shared" si="770"/>
        <v>5.9041221478559532E-19</v>
      </c>
      <c r="AR1541" s="72">
        <f t="shared" si="771"/>
        <v>4.0955486368935879E-20</v>
      </c>
      <c r="AS1541" s="71">
        <f t="shared" si="743"/>
        <v>2.0603386685423436E-4</v>
      </c>
      <c r="AT1541" s="72">
        <f t="shared" si="744"/>
        <v>2.8598878246938239E-9</v>
      </c>
      <c r="AU1541" s="97">
        <f t="shared" si="772"/>
        <v>-1.229726967809441E-8</v>
      </c>
      <c r="AV1541" s="2"/>
      <c r="AW1541" s="2"/>
      <c r="AX1541" s="2"/>
      <c r="AY1541" s="2"/>
      <c r="AZ1541" s="2"/>
      <c r="BA1541" s="2"/>
      <c r="BC1541" s="10"/>
      <c r="BE1541" s="10"/>
      <c r="BI1541" s="10"/>
    </row>
    <row r="1542" spans="1:61" x14ac:dyDescent="0.2">
      <c r="A1542" s="9">
        <f>Raw_Data!A1540</f>
        <v>40776.720081018517</v>
      </c>
      <c r="B1542" s="10">
        <f>Raw_Data!J1540</f>
        <v>-4.9211072319867502E-3</v>
      </c>
      <c r="C1542" s="10">
        <f>Raw_Data!K1540</f>
        <v>-0.25431257119253026</v>
      </c>
      <c r="D1542" s="10">
        <f>Raw_Data!L1540</f>
        <v>1.7108722846212957E-2</v>
      </c>
      <c r="E1542" s="10">
        <f>Raw_Data!M1540</f>
        <v>1.8394063038782441E-2</v>
      </c>
      <c r="F1542" s="10">
        <f>Raw_Data!N1540</f>
        <v>1.8489188807443477E-2</v>
      </c>
      <c r="J1542" s="74">
        <f t="shared" si="745"/>
        <v>440186.99999959208</v>
      </c>
      <c r="K1542" s="69">
        <f t="shared" si="746"/>
        <v>2307.4786351425209</v>
      </c>
      <c r="L1542" s="69">
        <f>K1542+$D$8-$B$8*Q1542+Phase_Relations!$C$24*Q1542</f>
        <v>2555.9849149611196</v>
      </c>
      <c r="M1542" s="69">
        <f t="shared" si="747"/>
        <v>7.4868385764521095E-2</v>
      </c>
      <c r="N1542" s="69">
        <f t="shared" si="748"/>
        <v>0.19016569984188358</v>
      </c>
      <c r="O1542" s="70">
        <f t="shared" si="749"/>
        <v>51.403053364962844</v>
      </c>
      <c r="P1542" s="70">
        <f t="shared" si="750"/>
        <v>354.50381631008861</v>
      </c>
      <c r="Q1542" s="70">
        <f t="shared" si="751"/>
        <v>55.22201062150247</v>
      </c>
      <c r="R1542" s="111">
        <f t="shared" si="752"/>
        <v>380.84145256208603</v>
      </c>
      <c r="S1542" s="70">
        <f t="shared" si="742"/>
        <v>-26.337636251997424</v>
      </c>
      <c r="T1542" s="113">
        <f t="shared" si="753"/>
        <v>0.6191316142354788</v>
      </c>
      <c r="U1542" s="70">
        <f t="shared" si="754"/>
        <v>1.5725943001581162</v>
      </c>
      <c r="V1542" s="70">
        <f>(L1542/Phase_Relations!C$24)</f>
        <v>524.89170650070787</v>
      </c>
      <c r="W1542" s="70">
        <f t="shared" si="755"/>
        <v>75584.405736101937</v>
      </c>
      <c r="X1542" s="70">
        <f t="shared" si="756"/>
        <v>3619.9428034531579</v>
      </c>
      <c r="Y1542" s="70">
        <f t="shared" si="757"/>
        <v>469.66969587920539</v>
      </c>
      <c r="Z1542" s="70">
        <f t="shared" si="758"/>
        <v>67632.436206605576</v>
      </c>
      <c r="AA1542" s="70">
        <f t="shared" si="759"/>
        <v>3239.1013508910719</v>
      </c>
      <c r="AB1542" s="70">
        <f t="shared" si="760"/>
        <v>10.787951839268173</v>
      </c>
      <c r="AC1542" s="70">
        <f t="shared" si="761"/>
        <v>0.10787951839268173</v>
      </c>
      <c r="AD1542" s="70">
        <f t="shared" si="762"/>
        <v>3256.6597750590699</v>
      </c>
      <c r="AE1542" s="70">
        <f t="shared" si="763"/>
        <v>3.5127723899642125</v>
      </c>
      <c r="AF1542" s="70">
        <f t="shared" si="764"/>
        <v>-8.1311553418209597E-3</v>
      </c>
      <c r="AG1542" s="70">
        <f t="shared" si="765"/>
        <v>-7.275705082100542E-3</v>
      </c>
      <c r="AH1542" s="70">
        <f>(U1542-Phase_Relations!$B$37)/Phase_Relations!$B$37</f>
        <v>0.98234130124064323</v>
      </c>
      <c r="AI1542" s="70">
        <f>(U1542-Phase_Relations!G$20)/Phase_Relations!G$20</f>
        <v>0.90598812219346869</v>
      </c>
      <c r="AJ1542" s="70">
        <f t="shared" si="766"/>
        <v>0.98218665582954712</v>
      </c>
      <c r="AK1542" s="70">
        <f t="shared" si="767"/>
        <v>0.49554599938257221</v>
      </c>
      <c r="AL1542" s="71">
        <f>(1/(J1543-J1541))*((M1543-M1541)/Phase_Relations!B$22)</f>
        <v>2.7518722847596619E-9</v>
      </c>
      <c r="AM1542" s="71">
        <f t="shared" si="768"/>
        <v>-0.11492018418214597</v>
      </c>
      <c r="AN1542" s="71">
        <f>SUM(AM$27:AM1542)</f>
        <v>696.63106854481259</v>
      </c>
      <c r="AO1542" s="71">
        <f>(1/10000)*((AL1542*Phase_Relations!B$22*H$7*U1542))/(2*(P1542-R1542))</f>
        <v>-1.4528931240218919E-13</v>
      </c>
      <c r="AP1542" s="71">
        <f t="shared" si="769"/>
        <v>-6.6719805805494264E-13</v>
      </c>
      <c r="AQ1542" s="72">
        <f t="shared" si="770"/>
        <v>-1.4496570034776016E-20</v>
      </c>
      <c r="AR1542" s="72">
        <f t="shared" si="771"/>
        <v>-6.6571196571471255E-20</v>
      </c>
      <c r="AS1542" s="71">
        <f t="shared" si="743"/>
        <v>4.0291424921369078E-5</v>
      </c>
      <c r="AT1542" s="72">
        <f t="shared" si="744"/>
        <v>-3.5907478560214499E-10</v>
      </c>
      <c r="AU1542" s="97">
        <f t="shared" si="772"/>
        <v>-1.1777230955720035E-8</v>
      </c>
      <c r="AV1542" s="2"/>
      <c r="AW1542" s="2"/>
      <c r="AX1542" s="2"/>
      <c r="AY1542" s="2"/>
      <c r="AZ1542" s="2"/>
      <c r="BA1542" s="2"/>
      <c r="BC1542" s="10"/>
      <c r="BE1542" s="10"/>
      <c r="BI1542" s="10"/>
    </row>
    <row r="1543" spans="1:61" x14ac:dyDescent="0.2">
      <c r="A1543" s="9">
        <f>Raw_Data!A1541</f>
        <v>40776.723553240743</v>
      </c>
      <c r="B1543" s="10">
        <f>Raw_Data!J1541</f>
        <v>-4.9213328870446301E-3</v>
      </c>
      <c r="C1543" s="10">
        <f>Raw_Data!K1541</f>
        <v>-0.25440402087388048</v>
      </c>
      <c r="D1543" s="10">
        <f>Raw_Data!L1541</f>
        <v>1.7164317126524158E-2</v>
      </c>
      <c r="E1543" s="10">
        <f>Raw_Data!M1541</f>
        <v>1.8415619035100441E-2</v>
      </c>
      <c r="F1543" s="10">
        <f>Raw_Data!N1541</f>
        <v>1.8491579239644076E-2</v>
      </c>
      <c r="J1543" s="74">
        <f t="shared" si="745"/>
        <v>440486.99999994133</v>
      </c>
      <c r="K1543" s="69">
        <f t="shared" si="746"/>
        <v>2307.5844434902006</v>
      </c>
      <c r="L1543" s="69">
        <f>K1543+$D$8-$B$8*Q1543+Phase_Relations!$C$24*Q1543</f>
        <v>2556.3767327814248</v>
      </c>
      <c r="M1543" s="69">
        <f t="shared" si="747"/>
        <v>7.4895779398520046E-2</v>
      </c>
      <c r="N1543" s="69">
        <f t="shared" si="748"/>
        <v>0.19023527967224091</v>
      </c>
      <c r="O1543" s="70">
        <f t="shared" si="749"/>
        <v>51.570086040827121</v>
      </c>
      <c r="P1543" s="70">
        <f t="shared" si="750"/>
        <v>355.65576579880775</v>
      </c>
      <c r="Q1543" s="70">
        <f t="shared" si="751"/>
        <v>55.286725277265035</v>
      </c>
      <c r="R1543" s="111">
        <f t="shared" si="752"/>
        <v>381.28776053286231</v>
      </c>
      <c r="S1543" s="70">
        <f t="shared" si="742"/>
        <v>-25.631994734054558</v>
      </c>
      <c r="T1543" s="113">
        <f t="shared" si="753"/>
        <v>0.61910422060147985</v>
      </c>
      <c r="U1543" s="70">
        <f t="shared" si="754"/>
        <v>1.5725247203277588</v>
      </c>
      <c r="V1543" s="70">
        <f>(L1543/Phase_Relations!C$24)</f>
        <v>524.97216938729753</v>
      </c>
      <c r="W1543" s="70">
        <f t="shared" si="755"/>
        <v>75595.992391770851</v>
      </c>
      <c r="X1543" s="70">
        <f t="shared" si="756"/>
        <v>3620.4977199123969</v>
      </c>
      <c r="Y1543" s="70">
        <f t="shared" si="757"/>
        <v>469.68544411003251</v>
      </c>
      <c r="Z1543" s="70">
        <f t="shared" si="758"/>
        <v>67634.703951844684</v>
      </c>
      <c r="AA1543" s="70">
        <f t="shared" si="759"/>
        <v>3239.2099593795347</v>
      </c>
      <c r="AB1543" s="70">
        <f t="shared" si="760"/>
        <v>10.791899048778109</v>
      </c>
      <c r="AC1543" s="70">
        <f t="shared" si="761"/>
        <v>0.1079189904877811</v>
      </c>
      <c r="AD1543" s="70">
        <f t="shared" si="762"/>
        <v>3256.2979558689044</v>
      </c>
      <c r="AE1543" s="70">
        <f t="shared" si="763"/>
        <v>3.5127241365947333</v>
      </c>
      <c r="AF1543" s="70">
        <f t="shared" si="764"/>
        <v>-7.9130389988564757E-3</v>
      </c>
      <c r="AG1543" s="70">
        <f t="shared" si="765"/>
        <v>-7.0796881304691891E-3</v>
      </c>
      <c r="AH1543" s="70">
        <f>(U1543-Phase_Relations!$B$37)/Phase_Relations!$B$37</f>
        <v>0.98225359205116136</v>
      </c>
      <c r="AI1543" s="70">
        <f>(U1543-Phase_Relations!G$20)/Phase_Relations!G$20</f>
        <v>0.90590379126959852</v>
      </c>
      <c r="AJ1543" s="70">
        <f t="shared" si="766"/>
        <v>0.98215508764711423</v>
      </c>
      <c r="AK1543" s="70">
        <f t="shared" si="767"/>
        <v>0.4955236787008479</v>
      </c>
      <c r="AL1543" s="71">
        <f>(1/(J1544-J1542))*((M1544-M1542)/Phase_Relations!B$22)</f>
        <v>4.0490225514688899E-8</v>
      </c>
      <c r="AM1543" s="71">
        <f t="shared" si="768"/>
        <v>0.12854004346668807</v>
      </c>
      <c r="AN1543" s="71">
        <f>SUM(AM$27:AM1543)</f>
        <v>696.75960858827932</v>
      </c>
      <c r="AO1543" s="71">
        <f>(1/10000)*((AL1543*Phase_Relations!B$22*H$7*U1543))/(2*(P1543-R1543))</f>
        <v>-2.1964977566013642E-12</v>
      </c>
      <c r="AP1543" s="71">
        <f t="shared" si="769"/>
        <v>1.2485162608988298E-14</v>
      </c>
      <c r="AQ1543" s="72">
        <f t="shared" si="770"/>
        <v>-2.191605358531541E-19</v>
      </c>
      <c r="AR1543" s="72">
        <f t="shared" si="771"/>
        <v>1.2457353618395837E-21</v>
      </c>
      <c r="AS1543" s="71">
        <f t="shared" si="743"/>
        <v>-1.2228553025282312E-4</v>
      </c>
      <c r="AT1543" s="72">
        <f t="shared" si="744"/>
        <v>1.7886260886435251E-9</v>
      </c>
      <c r="AU1543" s="97">
        <f t="shared" si="772"/>
        <v>-8.9248826332602985E-10</v>
      </c>
      <c r="AV1543" s="2"/>
      <c r="AW1543" s="2"/>
      <c r="AX1543" s="2"/>
      <c r="AY1543" s="2"/>
      <c r="AZ1543" s="2"/>
      <c r="BA1543" s="2"/>
      <c r="BC1543" s="10"/>
      <c r="BE1543" s="10"/>
      <c r="BI1543" s="10"/>
    </row>
    <row r="1544" spans="1:61" x14ac:dyDescent="0.2">
      <c r="A1544" s="9">
        <f>Raw_Data!A1542</f>
        <v>40776.727025462962</v>
      </c>
      <c r="B1544" s="10">
        <f>Raw_Data!J1542</f>
        <v>-4.9223305199320704E-3</v>
      </c>
      <c r="C1544" s="10">
        <f>Raw_Data!K1542</f>
        <v>-0.25445627783465063</v>
      </c>
      <c r="D1544" s="10">
        <f>Raw_Data!L1542</f>
        <v>1.7201027641465756E-2</v>
      </c>
      <c r="E1544" s="10">
        <f>Raw_Data!M1542</f>
        <v>1.8439526594653241E-2</v>
      </c>
      <c r="F1544" s="10">
        <f>Raw_Data!N1542</f>
        <v>1.8524041308928679E-2</v>
      </c>
      <c r="J1544" s="74">
        <f t="shared" si="745"/>
        <v>440786.99999966193</v>
      </c>
      <c r="K1544" s="69">
        <f t="shared" si="746"/>
        <v>2308.052227764138</v>
      </c>
      <c r="L1544" s="69">
        <f>K1544+$D$8-$B$8*Q1544+Phase_Relations!$C$24*Q1544</f>
        <v>2557.1617275613658</v>
      </c>
      <c r="M1544" s="69">
        <f t="shared" si="747"/>
        <v>7.4911167736804896E-2</v>
      </c>
      <c r="N1544" s="69">
        <f t="shared" si="748"/>
        <v>0.19027436605148443</v>
      </c>
      <c r="O1544" s="70">
        <f t="shared" si="749"/>
        <v>51.680382558899247</v>
      </c>
      <c r="P1544" s="70">
        <f t="shared" si="750"/>
        <v>356.41643144068445</v>
      </c>
      <c r="Q1544" s="70">
        <f t="shared" si="751"/>
        <v>55.358499713656563</v>
      </c>
      <c r="R1544" s="111">
        <f t="shared" si="752"/>
        <v>381.78275664590734</v>
      </c>
      <c r="S1544" s="70">
        <f t="shared" si="742"/>
        <v>-25.366325205222893</v>
      </c>
      <c r="T1544" s="113">
        <f t="shared" si="753"/>
        <v>0.61908883226319511</v>
      </c>
      <c r="U1544" s="70">
        <f t="shared" si="754"/>
        <v>1.5724856339485156</v>
      </c>
      <c r="V1544" s="70">
        <f>(L1544/Phase_Relations!C$24)</f>
        <v>525.13337427048191</v>
      </c>
      <c r="W1544" s="70">
        <f t="shared" si="755"/>
        <v>75619.205894949395</v>
      </c>
      <c r="X1544" s="70">
        <f t="shared" si="756"/>
        <v>3621.6094777274616</v>
      </c>
      <c r="Y1544" s="70">
        <f t="shared" si="757"/>
        <v>469.77487455682535</v>
      </c>
      <c r="Z1544" s="70">
        <f t="shared" si="758"/>
        <v>67647.581936182847</v>
      </c>
      <c r="AA1544" s="70">
        <f t="shared" si="759"/>
        <v>3239.8267210815543</v>
      </c>
      <c r="AB1544" s="70">
        <f t="shared" si="760"/>
        <v>10.794116388588593</v>
      </c>
      <c r="AC1544" s="70">
        <f t="shared" si="761"/>
        <v>0.10794116388588593</v>
      </c>
      <c r="AD1544" s="70">
        <f t="shared" si="762"/>
        <v>3256.737604551703</v>
      </c>
      <c r="AE1544" s="70">
        <f t="shared" si="763"/>
        <v>3.5127827688547395</v>
      </c>
      <c r="AF1544" s="70">
        <f t="shared" si="764"/>
        <v>-7.829531449989038E-3</v>
      </c>
      <c r="AG1544" s="70">
        <f t="shared" si="765"/>
        <v>-7.0041580576876861E-3</v>
      </c>
      <c r="AH1544" s="70">
        <f>(U1544-Phase_Relations!$B$37)/Phase_Relations!$B$37</f>
        <v>0.98220432152799975</v>
      </c>
      <c r="AI1544" s="70">
        <f>(U1544-Phase_Relations!G$20)/Phase_Relations!G$20</f>
        <v>0.90585641848275222</v>
      </c>
      <c r="AJ1544" s="70">
        <f t="shared" si="766"/>
        <v>0.98219252886002728</v>
      </c>
      <c r="AK1544" s="70">
        <f t="shared" si="767"/>
        <v>0.49551113922043055</v>
      </c>
      <c r="AL1544" s="71">
        <f>(1/(J1545-J1543))*((M1545-M1543)/Phase_Relations!B$22)</f>
        <v>-3.1735325301434707E-8</v>
      </c>
      <c r="AM1544" s="71">
        <f t="shared" si="768"/>
        <v>7.2208065176051273E-2</v>
      </c>
      <c r="AN1544" s="71">
        <f>SUM(AM$27:AM1544)</f>
        <v>696.83181665345535</v>
      </c>
      <c r="AO1544" s="71">
        <f>(1/10000)*((AL1544*Phase_Relations!B$22*H$7*U1544))/(2*(P1544-R1544))</f>
        <v>1.7395526473002831E-12</v>
      </c>
      <c r="AP1544" s="71">
        <f t="shared" si="769"/>
        <v>1.0789509132615873E-12</v>
      </c>
      <c r="AQ1544" s="72">
        <f t="shared" si="770"/>
        <v>1.7356780319092905E-19</v>
      </c>
      <c r="AR1544" s="72">
        <f t="shared" si="771"/>
        <v>1.0765476978020625E-19</v>
      </c>
      <c r="AS1544" s="71">
        <f t="shared" si="743"/>
        <v>5.6535623204495577E-5</v>
      </c>
      <c r="AT1544" s="72">
        <f t="shared" si="744"/>
        <v>3.0639329798033409E-9</v>
      </c>
      <c r="AU1544" s="97">
        <f t="shared" si="772"/>
        <v>-2.4375598583126419E-10</v>
      </c>
      <c r="AV1544" s="2"/>
      <c r="AW1544" s="2"/>
      <c r="AX1544" s="2"/>
      <c r="AY1544" s="2"/>
      <c r="AZ1544" s="2"/>
      <c r="BA1544" s="2"/>
      <c r="BC1544" s="10"/>
      <c r="BE1544" s="10"/>
      <c r="BI1544" s="10"/>
    </row>
    <row r="1545" spans="1:61" x14ac:dyDescent="0.2">
      <c r="A1545" s="9">
        <f>Raw_Data!A1543</f>
        <v>40776.730497685188</v>
      </c>
      <c r="B1545" s="10">
        <f>Raw_Data!J1543</f>
        <v>-4.9225205452439703E-3</v>
      </c>
      <c r="C1545" s="10">
        <f>Raw_Data!K1543</f>
        <v>-0.25429356866134079</v>
      </c>
      <c r="D1545" s="10">
        <f>Raw_Data!L1543</f>
        <v>1.7201467074999557E-2</v>
      </c>
      <c r="E1545" s="10">
        <f>Raw_Data!M1543</f>
        <v>1.8411153440270944E-2</v>
      </c>
      <c r="F1545" s="10">
        <f>Raw_Data!N1543</f>
        <v>1.8501714672174777E-2</v>
      </c>
      <c r="J1545" s="74">
        <f t="shared" si="745"/>
        <v>441087.00000001118</v>
      </c>
      <c r="K1545" s="69">
        <f t="shared" si="746"/>
        <v>2308.1413295306056</v>
      </c>
      <c r="L1545" s="69">
        <f>K1545+$D$8-$B$8*Q1545+Phase_Relations!$C$24*Q1545</f>
        <v>2556.8743683746084</v>
      </c>
      <c r="M1545" s="69">
        <f t="shared" si="747"/>
        <v>7.4862247853802646E-2</v>
      </c>
      <c r="N1545" s="69">
        <f t="shared" si="748"/>
        <v>0.19015010954865871</v>
      </c>
      <c r="O1545" s="70">
        <f t="shared" si="749"/>
        <v>51.681702834269373</v>
      </c>
      <c r="P1545" s="70">
        <f t="shared" si="750"/>
        <v>356.42553678806468</v>
      </c>
      <c r="Q1545" s="70">
        <f t="shared" si="751"/>
        <v>55.273318825162193</v>
      </c>
      <c r="R1545" s="111">
        <f t="shared" si="752"/>
        <v>381.19530224249786</v>
      </c>
      <c r="S1545" s="70">
        <f t="shared" si="742"/>
        <v>-24.769765454433184</v>
      </c>
      <c r="T1545" s="113">
        <f t="shared" si="753"/>
        <v>0.61913775214619726</v>
      </c>
      <c r="U1545" s="70">
        <f t="shared" si="754"/>
        <v>1.572609890451341</v>
      </c>
      <c r="V1545" s="70">
        <f>(L1545/Phase_Relations!C$24)</f>
        <v>525.07436279000217</v>
      </c>
      <c r="W1545" s="70">
        <f t="shared" si="755"/>
        <v>75610.708241760309</v>
      </c>
      <c r="X1545" s="70">
        <f t="shared" si="756"/>
        <v>3621.2025020000151</v>
      </c>
      <c r="Y1545" s="70">
        <f t="shared" si="757"/>
        <v>469.80104396484001</v>
      </c>
      <c r="Z1545" s="70">
        <f t="shared" si="758"/>
        <v>67651.350330936955</v>
      </c>
      <c r="AA1545" s="70">
        <f t="shared" si="759"/>
        <v>3240.0071997575174</v>
      </c>
      <c r="AB1545" s="70">
        <f t="shared" si="760"/>
        <v>10.787067414092611</v>
      </c>
      <c r="AC1545" s="70">
        <f t="shared" si="761"/>
        <v>0.10787067414092612</v>
      </c>
      <c r="AD1545" s="70">
        <f t="shared" si="762"/>
        <v>3256.5203767271396</v>
      </c>
      <c r="AE1545" s="70">
        <f t="shared" si="763"/>
        <v>3.5127537999897473</v>
      </c>
      <c r="AF1545" s="70">
        <f t="shared" si="764"/>
        <v>-7.6449723495327282E-3</v>
      </c>
      <c r="AG1545" s="70">
        <f t="shared" si="765"/>
        <v>-6.8402044461066932E-3</v>
      </c>
      <c r="AH1545" s="70">
        <f>(U1545-Phase_Relations!$B$37)/Phase_Relations!$B$37</f>
        <v>0.98236095365967779</v>
      </c>
      <c r="AI1545" s="70">
        <f>(U1545-Phase_Relations!G$20)/Phase_Relations!G$20</f>
        <v>0.90600701766683089</v>
      </c>
      <c r="AJ1545" s="70">
        <f t="shared" si="766"/>
        <v>0.98222568990530368</v>
      </c>
      <c r="AK1545" s="70">
        <f t="shared" si="767"/>
        <v>0.49555100035950606</v>
      </c>
      <c r="AL1545" s="71">
        <f>(1/(J1546-J1544))*((M1546-M1544)/Phase_Relations!B$22)</f>
        <v>2.3183331287042789E-8</v>
      </c>
      <c r="AM1545" s="71">
        <f t="shared" si="768"/>
        <v>-0.22955894697889331</v>
      </c>
      <c r="AN1545" s="71">
        <f>SUM(AM$27:AM1545)</f>
        <v>696.60225770647651</v>
      </c>
      <c r="AO1545" s="71">
        <f>(1/10000)*((AL1545*Phase_Relations!B$22*H$7*U1545))/(2*(P1545-R1545))</f>
        <v>-1.3014888204780329E-12</v>
      </c>
      <c r="AP1545" s="71">
        <f t="shared" si="769"/>
        <v>3.3111199426980617E-14</v>
      </c>
      <c r="AQ1545" s="72">
        <f t="shared" si="770"/>
        <v>-1.2985899322938465E-19</v>
      </c>
      <c r="AR1545" s="72">
        <f t="shared" si="771"/>
        <v>3.303744876291575E-21</v>
      </c>
      <c r="AS1545" s="71">
        <f t="shared" si="743"/>
        <v>3.6376171344777383E-4</v>
      </c>
      <c r="AT1545" s="72">
        <f t="shared" si="744"/>
        <v>-3.5627661969628205E-10</v>
      </c>
      <c r="AU1545" s="97">
        <f t="shared" si="772"/>
        <v>2.0583518317125018E-9</v>
      </c>
      <c r="AV1545" s="2"/>
      <c r="AW1545" s="2"/>
      <c r="AX1545" s="2"/>
      <c r="AY1545" s="2"/>
      <c r="AZ1545" s="2"/>
      <c r="BA1545" s="2"/>
      <c r="BC1545" s="10"/>
      <c r="BE1545" s="10"/>
      <c r="BI1545" s="10"/>
    </row>
    <row r="1546" spans="1:61" x14ac:dyDescent="0.2">
      <c r="A1546" s="9">
        <f>Raw_Data!A1544</f>
        <v>40776.733969907407</v>
      </c>
      <c r="B1546" s="10">
        <f>Raw_Data!J1544</f>
        <v>-4.9215347889385109E-3</v>
      </c>
      <c r="C1546" s="10">
        <f>Raw_Data!K1544</f>
        <v>-0.25453703859221033</v>
      </c>
      <c r="D1546" s="10">
        <f>Raw_Data!L1544</f>
        <v>1.7235849779870457E-2</v>
      </c>
      <c r="E1546" s="10">
        <f>Raw_Data!M1544</f>
        <v>1.8396236453287241E-2</v>
      </c>
      <c r="F1546" s="10">
        <f>Raw_Data!N1544</f>
        <v>1.8485125072702478E-2</v>
      </c>
      <c r="J1546" s="74">
        <f t="shared" si="745"/>
        <v>441386.99999973178</v>
      </c>
      <c r="K1546" s="69">
        <f t="shared" si="746"/>
        <v>2307.6791141170661</v>
      </c>
      <c r="L1546" s="69">
        <f>K1546+$D$8-$B$8*Q1546+Phase_Relations!$C$24*Q1546</f>
        <v>2556.2142312543929</v>
      </c>
      <c r="M1546" s="69">
        <f t="shared" si="747"/>
        <v>7.4935663244645637E-2</v>
      </c>
      <c r="N1546" s="69">
        <f t="shared" si="748"/>
        <v>0.19033658464139991</v>
      </c>
      <c r="O1546" s="70">
        <f t="shared" si="749"/>
        <v>51.785005461192341</v>
      </c>
      <c r="P1546" s="70">
        <f t="shared" si="750"/>
        <v>357.13796869787825</v>
      </c>
      <c r="Q1546" s="70">
        <f t="shared" si="751"/>
        <v>55.228535570265329</v>
      </c>
      <c r="R1546" s="111">
        <f t="shared" si="752"/>
        <v>380.88645220872644</v>
      </c>
      <c r="S1546" s="70">
        <f t="shared" si="742"/>
        <v>-23.748483510848189</v>
      </c>
      <c r="T1546" s="113">
        <f t="shared" si="753"/>
        <v>0.61906433675535433</v>
      </c>
      <c r="U1546" s="70">
        <f t="shared" si="754"/>
        <v>1.5724234153586001</v>
      </c>
      <c r="V1546" s="70">
        <f>(L1546/Phase_Relations!C$24)</f>
        <v>524.93879841420085</v>
      </c>
      <c r="W1546" s="70">
        <f t="shared" si="755"/>
        <v>75591.186971644929</v>
      </c>
      <c r="X1546" s="70">
        <f t="shared" si="756"/>
        <v>3620.2675752703508</v>
      </c>
      <c r="Y1546" s="70">
        <f t="shared" si="757"/>
        <v>469.71026284393554</v>
      </c>
      <c r="Z1546" s="70">
        <f t="shared" si="758"/>
        <v>67638.277849526712</v>
      </c>
      <c r="AA1546" s="70">
        <f t="shared" si="759"/>
        <v>3239.3811230616243</v>
      </c>
      <c r="AB1546" s="70">
        <f t="shared" si="760"/>
        <v>10.797646000669403</v>
      </c>
      <c r="AC1546" s="70">
        <f t="shared" si="761"/>
        <v>0.10797646000669403</v>
      </c>
      <c r="AD1546" s="70">
        <f t="shared" si="762"/>
        <v>3255.2134454021898</v>
      </c>
      <c r="AE1546" s="70">
        <f t="shared" si="763"/>
        <v>3.51257947066801</v>
      </c>
      <c r="AF1546" s="70">
        <f t="shared" si="764"/>
        <v>-7.331179200180951E-3</v>
      </c>
      <c r="AG1546" s="70">
        <f t="shared" si="765"/>
        <v>-6.5598696828575503E-3</v>
      </c>
      <c r="AH1546" s="70">
        <f>(U1546-Phase_Relations!$B$37)/Phase_Relations!$B$37</f>
        <v>0.98212589158552688</v>
      </c>
      <c r="AI1546" s="70">
        <f>(U1546-Phase_Relations!G$20)/Phase_Relations!G$20</f>
        <v>0.90578100940022743</v>
      </c>
      <c r="AJ1546" s="70">
        <f t="shared" si="766"/>
        <v>0.98219942211131084</v>
      </c>
      <c r="AK1546" s="70">
        <f t="shared" si="767"/>
        <v>0.49549117730353259</v>
      </c>
      <c r="AL1546" s="71">
        <f>(1/(J1547-J1545))*((M1547-M1545)/Phase_Relations!B$22)</f>
        <v>1.3604108423112491E-7</v>
      </c>
      <c r="AM1546" s="71">
        <f t="shared" si="768"/>
        <v>0.34442470001207559</v>
      </c>
      <c r="AN1546" s="71">
        <f>SUM(AM$27:AM1546)</f>
        <v>696.94668240648855</v>
      </c>
      <c r="AO1546" s="71">
        <f>(1/10000)*((AL1546*Phase_Relations!B$22*H$7*U1546))/(2*(P1546-R1546))</f>
        <v>-7.9646958649975784E-12</v>
      </c>
      <c r="AP1546" s="71">
        <f t="shared" si="769"/>
        <v>-7.487002656400106E-13</v>
      </c>
      <c r="AQ1546" s="72">
        <f t="shared" si="770"/>
        <v>-7.9469555952615688E-19</v>
      </c>
      <c r="AR1546" s="72">
        <f t="shared" si="771"/>
        <v>-7.4703263828938612E-20</v>
      </c>
      <c r="AS1546" s="71">
        <f t="shared" si="743"/>
        <v>-9.0729195861460885E-5</v>
      </c>
      <c r="AT1546" s="72">
        <f t="shared" si="744"/>
        <v>8.7415008290771996E-9</v>
      </c>
      <c r="AU1546" s="97">
        <f t="shared" si="772"/>
        <v>3.3034267723721996E-9</v>
      </c>
      <c r="AV1546" s="2"/>
      <c r="AW1546" s="2"/>
      <c r="AX1546" s="2"/>
      <c r="AY1546" s="2"/>
      <c r="AZ1546" s="2"/>
      <c r="BA1546" s="2"/>
      <c r="BC1546" s="10"/>
      <c r="BE1546" s="10"/>
      <c r="BI1546" s="10"/>
    </row>
    <row r="1547" spans="1:61" x14ac:dyDescent="0.2">
      <c r="A1547" s="9">
        <f>Raw_Data!A1545</f>
        <v>40776.737442129626</v>
      </c>
      <c r="B1547" s="10">
        <f>Raw_Data!J1545</f>
        <v>-4.9236606971153401E-3</v>
      </c>
      <c r="C1547" s="10">
        <f>Raw_Data!K1545</f>
        <v>-0.25477338257388027</v>
      </c>
      <c r="D1547" s="10">
        <f>Raw_Data!L1545</f>
        <v>1.7297904920786058E-2</v>
      </c>
      <c r="E1547" s="10">
        <f>Raw_Data!M1545</f>
        <v>1.8435821101071243E-2</v>
      </c>
      <c r="F1547" s="10">
        <f>Raw_Data!N1545</f>
        <v>1.8501487581115677E-2</v>
      </c>
      <c r="J1547" s="74">
        <f t="shared" si="745"/>
        <v>441686.99999945238</v>
      </c>
      <c r="K1547" s="69">
        <f t="shared" si="746"/>
        <v>2308.6759401293957</v>
      </c>
      <c r="L1547" s="69">
        <f>K1547+$D$8-$B$8*Q1547+Phase_Relations!$C$24*Q1547</f>
        <v>2557.7362746619069</v>
      </c>
      <c r="M1547" s="69">
        <f t="shared" si="747"/>
        <v>7.5005988863267384E-2</v>
      </c>
      <c r="N1547" s="69">
        <f t="shared" si="748"/>
        <v>0.19051521171269917</v>
      </c>
      <c r="O1547" s="70">
        <f t="shared" si="749"/>
        <v>51.971449753307397</v>
      </c>
      <c r="P1547" s="70">
        <f t="shared" si="750"/>
        <v>358.42379140212</v>
      </c>
      <c r="Q1547" s="70">
        <f t="shared" si="751"/>
        <v>55.347375210847602</v>
      </c>
      <c r="R1547" s="111">
        <f t="shared" si="752"/>
        <v>381.70603593688003</v>
      </c>
      <c r="S1547" s="70">
        <f t="shared" si="742"/>
        <v>-23.282244534760025</v>
      </c>
      <c r="T1547" s="113">
        <f t="shared" si="753"/>
        <v>0.61899401113673258</v>
      </c>
      <c r="U1547" s="70">
        <f t="shared" si="754"/>
        <v>1.5722447882873007</v>
      </c>
      <c r="V1547" s="70">
        <f>(L1547/Phase_Relations!C$24)</f>
        <v>525.2513620591825</v>
      </c>
      <c r="W1547" s="70">
        <f t="shared" si="755"/>
        <v>75636.196136522281</v>
      </c>
      <c r="X1547" s="70">
        <f t="shared" si="756"/>
        <v>3622.4231866150517</v>
      </c>
      <c r="Y1547" s="70">
        <f t="shared" si="757"/>
        <v>469.90398684833491</v>
      </c>
      <c r="Z1547" s="70">
        <f t="shared" si="758"/>
        <v>67666.174106160222</v>
      </c>
      <c r="AA1547" s="70">
        <f t="shared" si="759"/>
        <v>3240.7171506781715</v>
      </c>
      <c r="AB1547" s="70">
        <f t="shared" si="760"/>
        <v>10.80777937511057</v>
      </c>
      <c r="AC1547" s="70">
        <f t="shared" si="761"/>
        <v>0.1080777937511057</v>
      </c>
      <c r="AD1547" s="70">
        <f t="shared" si="762"/>
        <v>3256.2386470346783</v>
      </c>
      <c r="AE1547" s="70">
        <f t="shared" si="763"/>
        <v>3.5127162264666207</v>
      </c>
      <c r="AF1547" s="70">
        <f t="shared" si="764"/>
        <v>-7.1842877524463519E-3</v>
      </c>
      <c r="AG1547" s="70">
        <f t="shared" si="765"/>
        <v>-6.42725693143433E-3</v>
      </c>
      <c r="AH1547" s="70">
        <f>(U1547-Phase_Relations!$B$37)/Phase_Relations!$B$37</f>
        <v>0.98190072237251325</v>
      </c>
      <c r="AI1547" s="70">
        <f>(U1547-Phase_Relations!G$20)/Phase_Relations!G$20</f>
        <v>0.90556451295472684</v>
      </c>
      <c r="AJ1547" s="70">
        <f t="shared" si="766"/>
        <v>0.98218137590028343</v>
      </c>
      <c r="AK1547" s="70">
        <f t="shared" si="767"/>
        <v>0.49543385866325829</v>
      </c>
      <c r="AL1547" s="71">
        <f>(1/(J1548-J1546))*((M1548-M1546)/Phase_Relations!B$22)</f>
        <v>-6.2872334324957549E-8</v>
      </c>
      <c r="AM1547" s="71">
        <f t="shared" si="768"/>
        <v>0.32991491104190368</v>
      </c>
      <c r="AN1547" s="71">
        <f>SUM(AM$27:AM1547)</f>
        <v>697.27659731753045</v>
      </c>
      <c r="AO1547" s="71">
        <f>(1/10000)*((AL1547*Phase_Relations!B$22*H$7*U1547))/(2*(P1547-R1547))</f>
        <v>3.7542258422058041E-12</v>
      </c>
      <c r="AP1547" s="71">
        <f t="shared" si="769"/>
        <v>3.0316996219929929E-14</v>
      </c>
      <c r="AQ1547" s="72">
        <f t="shared" si="770"/>
        <v>3.7458638180658345E-19</v>
      </c>
      <c r="AR1547" s="72">
        <f t="shared" si="771"/>
        <v>3.0249469261004811E-21</v>
      </c>
      <c r="AS1547" s="71">
        <f t="shared" si="743"/>
        <v>1.1080732898294142E-4</v>
      </c>
      <c r="AT1547" s="72">
        <f t="shared" si="744"/>
        <v>3.3737723653219694E-9</v>
      </c>
      <c r="AU1547" s="97">
        <f t="shared" si="772"/>
        <v>3.4466205535660162E-9</v>
      </c>
      <c r="AV1547" s="2"/>
      <c r="AW1547" s="2"/>
      <c r="AX1547" s="2"/>
      <c r="AY1547" s="2"/>
      <c r="AZ1547" s="2"/>
      <c r="BA1547" s="2"/>
      <c r="BC1547" s="10"/>
      <c r="BE1547" s="10"/>
      <c r="BI1547" s="10"/>
    </row>
    <row r="1548" spans="1:61" x14ac:dyDescent="0.2">
      <c r="A1548" s="9">
        <f>Raw_Data!A1546</f>
        <v>40776.740914351853</v>
      </c>
      <c r="B1548" s="10">
        <f>Raw_Data!J1546</f>
        <v>-4.9230074851057005E-3</v>
      </c>
      <c r="C1548" s="10">
        <f>Raw_Data!K1546</f>
        <v>-0.25431732182533029</v>
      </c>
      <c r="D1548" s="10">
        <f>Raw_Data!L1546</f>
        <v>1.7310066540747356E-2</v>
      </c>
      <c r="E1548" s="10">
        <f>Raw_Data!M1546</f>
        <v>1.8425262819679142E-2</v>
      </c>
      <c r="F1548" s="10">
        <f>Raw_Data!N1546</f>
        <v>1.8508718638522579E-2</v>
      </c>
      <c r="J1548" s="74">
        <f t="shared" si="745"/>
        <v>441986.99999980163</v>
      </c>
      <c r="K1548" s="69">
        <f t="shared" si="746"/>
        <v>2308.3696528071719</v>
      </c>
      <c r="L1548" s="69">
        <f>K1548+$D$8-$B$8*Q1548+Phase_Relations!$C$24*Q1548</f>
        <v>2557.289897851439</v>
      </c>
      <c r="M1548" s="69">
        <f t="shared" si="747"/>
        <v>7.4869232336190153E-2</v>
      </c>
      <c r="N1548" s="69">
        <f t="shared" si="748"/>
        <v>0.19016785013392298</v>
      </c>
      <c r="O1548" s="70">
        <f t="shared" si="749"/>
        <v>52.007989266250263</v>
      </c>
      <c r="P1548" s="70">
        <f t="shared" si="750"/>
        <v>358.67578804310523</v>
      </c>
      <c r="Q1548" s="70">
        <f t="shared" si="751"/>
        <v>55.315677508934222</v>
      </c>
      <c r="R1548" s="111">
        <f t="shared" si="752"/>
        <v>381.48743109609808</v>
      </c>
      <c r="S1548" s="70">
        <f t="shared" si="742"/>
        <v>-22.811643052992849</v>
      </c>
      <c r="T1548" s="113">
        <f t="shared" si="753"/>
        <v>0.61913076766380981</v>
      </c>
      <c r="U1548" s="70">
        <f t="shared" si="754"/>
        <v>1.5725921498660769</v>
      </c>
      <c r="V1548" s="70">
        <f>(L1548/Phase_Relations!C$24)</f>
        <v>525.1596950526922</v>
      </c>
      <c r="W1548" s="70">
        <f t="shared" si="755"/>
        <v>75622.996087587671</v>
      </c>
      <c r="X1548" s="70">
        <f t="shared" si="756"/>
        <v>3621.7910003633947</v>
      </c>
      <c r="Y1548" s="70">
        <f t="shared" si="757"/>
        <v>469.84401754375796</v>
      </c>
      <c r="Z1548" s="70">
        <f t="shared" si="758"/>
        <v>67657.538526301141</v>
      </c>
      <c r="AA1548" s="70">
        <f t="shared" si="759"/>
        <v>3240.3035692672966</v>
      </c>
      <c r="AB1548" s="70">
        <f t="shared" si="760"/>
        <v>10.788073823658518</v>
      </c>
      <c r="AC1548" s="70">
        <f t="shared" si="761"/>
        <v>0.10788073823658519</v>
      </c>
      <c r="AD1548" s="70">
        <f t="shared" si="762"/>
        <v>3255.511331302625</v>
      </c>
      <c r="AE1548" s="70">
        <f t="shared" si="763"/>
        <v>3.5126192113135826</v>
      </c>
      <c r="AF1548" s="70">
        <f t="shared" si="764"/>
        <v>-7.039970967334724E-3</v>
      </c>
      <c r="AG1548" s="70">
        <f t="shared" si="765"/>
        <v>-6.2984426905649798E-3</v>
      </c>
      <c r="AH1548" s="70">
        <f>(U1548-Phase_Relations!$B$37)/Phase_Relations!$B$37</f>
        <v>0.9823385906796811</v>
      </c>
      <c r="AI1548" s="70">
        <f>(U1548-Phase_Relations!G$20)/Phase_Relations!G$20</f>
        <v>0.90598551603427957</v>
      </c>
      <c r="AJ1548" s="70">
        <f t="shared" si="766"/>
        <v>0.98219572009779788</v>
      </c>
      <c r="AK1548" s="70">
        <f t="shared" si="767"/>
        <v>0.49554530961477589</v>
      </c>
      <c r="AL1548" s="71">
        <f>(1/(J1549-J1547))*((M1549-M1547)/Phase_Relations!B$22)</f>
        <v>-1.0115540610070443E-7</v>
      </c>
      <c r="AM1548" s="71">
        <f t="shared" si="768"/>
        <v>-0.64158812120509201</v>
      </c>
      <c r="AN1548" s="71">
        <f>SUM(AM$27:AM1548)</f>
        <v>696.63500919632531</v>
      </c>
      <c r="AO1548" s="71">
        <f>(1/10000)*((AL1548*Phase_Relations!B$22*H$7*U1548))/(2*(P1548-R1548))</f>
        <v>6.1661505816649511E-12</v>
      </c>
      <c r="AP1548" s="71">
        <f t="shared" si="769"/>
        <v>4.5620219366767136E-13</v>
      </c>
      <c r="AQ1548" s="72">
        <f t="shared" si="770"/>
        <v>6.1524163253410756E-19</v>
      </c>
      <c r="AR1548" s="72">
        <f t="shared" si="771"/>
        <v>4.5518606573171462E-20</v>
      </c>
      <c r="AS1548" s="71">
        <f t="shared" si="743"/>
        <v>3.0376563083218109E-4</v>
      </c>
      <c r="AT1548" s="72">
        <f t="shared" si="744"/>
        <v>2.0213399509396101E-9</v>
      </c>
      <c r="AU1548" s="97">
        <f t="shared" si="772"/>
        <v>3.0237429769110141E-9</v>
      </c>
      <c r="AV1548" s="2"/>
      <c r="AW1548" s="2"/>
      <c r="AX1548" s="2"/>
      <c r="AY1548" s="2"/>
      <c r="AZ1548" s="2"/>
      <c r="BA1548" s="2"/>
      <c r="BC1548" s="10"/>
      <c r="BE1548" s="10"/>
      <c r="BI1548" s="10"/>
    </row>
    <row r="1549" spans="1:61" x14ac:dyDescent="0.2">
      <c r="A1549" s="9">
        <f>Raw_Data!A1547</f>
        <v>40776.744386574072</v>
      </c>
      <c r="B1549" s="10">
        <f>Raw_Data!J1547</f>
        <v>-4.9232806464915508E-3</v>
      </c>
      <c r="C1549" s="10">
        <f>Raw_Data!K1547</f>
        <v>-0.25441708511407057</v>
      </c>
      <c r="D1549" s="10">
        <f>Raw_Data!L1547</f>
        <v>1.7319852844309955E-2</v>
      </c>
      <c r="E1549" s="10">
        <f>Raw_Data!M1547</f>
        <v>1.8425737882958843E-2</v>
      </c>
      <c r="F1549" s="10">
        <f>Raw_Data!N1547</f>
        <v>1.8499575235355177E-2</v>
      </c>
      <c r="J1549" s="74">
        <f t="shared" si="745"/>
        <v>442286.99999952223</v>
      </c>
      <c r="K1549" s="69">
        <f t="shared" si="746"/>
        <v>2308.497736596466</v>
      </c>
      <c r="L1549" s="69">
        <f>K1549+$D$8-$B$8*Q1549+Phase_Relations!$C$24*Q1549</f>
        <v>2557.424284879799</v>
      </c>
      <c r="M1549" s="69">
        <f t="shared" si="747"/>
        <v>7.4899108061168937E-2</v>
      </c>
      <c r="N1549" s="69">
        <f t="shared" si="748"/>
        <v>0.1902437344753691</v>
      </c>
      <c r="O1549" s="70">
        <f t="shared" si="749"/>
        <v>52.037392155571446</v>
      </c>
      <c r="P1549" s="70">
        <f t="shared" si="750"/>
        <v>358.8785665901479</v>
      </c>
      <c r="Q1549" s="70">
        <f t="shared" si="751"/>
        <v>55.31710372724293</v>
      </c>
      <c r="R1549" s="111">
        <f t="shared" si="752"/>
        <v>381.49726708443399</v>
      </c>
      <c r="S1549" s="70">
        <f t="shared" si="742"/>
        <v>-22.618700494286088</v>
      </c>
      <c r="T1549" s="113">
        <f t="shared" si="753"/>
        <v>0.619100891938831</v>
      </c>
      <c r="U1549" s="70">
        <f t="shared" si="754"/>
        <v>1.5725162655246308</v>
      </c>
      <c r="V1549" s="70">
        <f>(L1549/Phase_Relations!C$24)</f>
        <v>525.18729249125079</v>
      </c>
      <c r="W1549" s="70">
        <f t="shared" si="755"/>
        <v>75626.970118740108</v>
      </c>
      <c r="X1549" s="70">
        <f t="shared" si="756"/>
        <v>3621.9813275258675</v>
      </c>
      <c r="Y1549" s="70">
        <f t="shared" si="757"/>
        <v>469.87018876400788</v>
      </c>
      <c r="Z1549" s="70">
        <f t="shared" si="758"/>
        <v>67661.307182017132</v>
      </c>
      <c r="AA1549" s="70">
        <f t="shared" si="759"/>
        <v>3240.4840604414335</v>
      </c>
      <c r="AB1549" s="70">
        <f t="shared" si="760"/>
        <v>10.792378683165559</v>
      </c>
      <c r="AC1549" s="70">
        <f t="shared" si="761"/>
        <v>0.10792378683165559</v>
      </c>
      <c r="AD1549" s="70">
        <f t="shared" si="762"/>
        <v>3255.5631941042911</v>
      </c>
      <c r="AE1549" s="70">
        <f t="shared" si="763"/>
        <v>3.5126261299038992</v>
      </c>
      <c r="AF1549" s="70">
        <f t="shared" si="764"/>
        <v>-6.9800375722893901E-3</v>
      </c>
      <c r="AG1549" s="70">
        <f t="shared" si="765"/>
        <v>-6.244841827977245E-3</v>
      </c>
      <c r="AH1549" s="70">
        <f>(U1549-Phase_Relations!$B$37)/Phase_Relations!$B$37</f>
        <v>0.98224293430845366</v>
      </c>
      <c r="AI1549" s="70">
        <f>(U1549-Phase_Relations!G$20)/Phase_Relations!G$20</f>
        <v>0.9058935440276138</v>
      </c>
      <c r="AJ1549" s="70">
        <f t="shared" si="766"/>
        <v>0.98220212227249881</v>
      </c>
      <c r="AK1549" s="70">
        <f t="shared" si="767"/>
        <v>0.49552096632955306</v>
      </c>
      <c r="AL1549" s="71">
        <f>(1/(J1550-J1548))*((M1550-M1548)/Phase_Relations!B$22)</f>
        <v>9.2254267740801519E-8</v>
      </c>
      <c r="AM1549" s="71">
        <f t="shared" si="768"/>
        <v>0.14014630535871828</v>
      </c>
      <c r="AN1549" s="71">
        <f>SUM(AM$27:AM1549)</f>
        <v>696.77515550168403</v>
      </c>
      <c r="AO1549" s="71">
        <f>(1/10000)*((AL1549*Phase_Relations!B$22*H$7*U1549))/(2*(P1549-R1549))</f>
        <v>-5.6712586501644072E-12</v>
      </c>
      <c r="AP1549" s="71">
        <f t="shared" si="769"/>
        <v>-2.458704864148186E-14</v>
      </c>
      <c r="AQ1549" s="72">
        <f t="shared" si="770"/>
        <v>-5.6586266978711958E-19</v>
      </c>
      <c r="AR1549" s="72">
        <f t="shared" si="771"/>
        <v>-2.4532284356403546E-21</v>
      </c>
      <c r="AS1549" s="71">
        <f t="shared" si="743"/>
        <v>9.3042225989851133E-4</v>
      </c>
      <c r="AT1549" s="72">
        <f t="shared" si="744"/>
        <v>-6.06964415750284E-10</v>
      </c>
      <c r="AU1549" s="97">
        <f t="shared" si="772"/>
        <v>3.9789119350027156E-10</v>
      </c>
      <c r="AV1549" s="2"/>
      <c r="AW1549" s="2"/>
      <c r="AX1549" s="2"/>
      <c r="AY1549" s="2"/>
      <c r="AZ1549" s="2"/>
      <c r="BA1549" s="2"/>
      <c r="BC1549" s="10"/>
      <c r="BE1549" s="10"/>
      <c r="BI1549" s="10"/>
    </row>
    <row r="1550" spans="1:61" x14ac:dyDescent="0.2">
      <c r="A1550" s="9">
        <f>Raw_Data!A1548</f>
        <v>40776.747858796298</v>
      </c>
      <c r="B1550" s="10">
        <f>Raw_Data!J1548</f>
        <v>-4.9226511876459007E-3</v>
      </c>
      <c r="C1550" s="10">
        <f>Raw_Data!K1548</f>
        <v>-0.25464155251375065</v>
      </c>
      <c r="D1550" s="10">
        <f>Raw_Data!L1548</f>
        <v>1.7401741877154556E-2</v>
      </c>
      <c r="E1550" s="10">
        <f>Raw_Data!M1548</f>
        <v>1.8551356490703243E-2</v>
      </c>
      <c r="F1550" s="10">
        <f>Raw_Data!N1548</f>
        <v>1.8638459346211677E-2</v>
      </c>
      <c r="J1550" s="74">
        <f t="shared" si="745"/>
        <v>442586.99999987148</v>
      </c>
      <c r="K1550" s="69">
        <f t="shared" si="746"/>
        <v>2308.2025869950517</v>
      </c>
      <c r="L1550" s="69">
        <f>K1550+$D$8-$B$8*Q1550+Phase_Relations!$C$24*Q1550</f>
        <v>2558.7958692684469</v>
      </c>
      <c r="M1550" s="69">
        <f t="shared" si="747"/>
        <v>7.4966708195496431E-2</v>
      </c>
      <c r="N1550" s="69">
        <f t="shared" si="748"/>
        <v>0.19041543881656095</v>
      </c>
      <c r="O1550" s="70">
        <f t="shared" si="749"/>
        <v>52.283427254927084</v>
      </c>
      <c r="P1550" s="70">
        <f t="shared" si="750"/>
        <v>360.57536037880749</v>
      </c>
      <c r="Q1550" s="70">
        <f t="shared" si="751"/>
        <v>55.694231503552807</v>
      </c>
      <c r="R1550" s="111">
        <f t="shared" si="752"/>
        <v>384.09814830036419</v>
      </c>
      <c r="S1550" s="70">
        <f t="shared" si="742"/>
        <v>-23.522787921556699</v>
      </c>
      <c r="T1550" s="113">
        <f t="shared" si="753"/>
        <v>0.6190332918045035</v>
      </c>
      <c r="U1550" s="70">
        <f t="shared" si="754"/>
        <v>1.572344561183439</v>
      </c>
      <c r="V1550" s="70">
        <f>(L1550/Phase_Relations!C$24)</f>
        <v>525.4689581873796</v>
      </c>
      <c r="W1550" s="70">
        <f t="shared" si="755"/>
        <v>75667.529978982668</v>
      </c>
      <c r="X1550" s="70">
        <f t="shared" si="756"/>
        <v>3623.9238495681348</v>
      </c>
      <c r="Y1550" s="70">
        <f t="shared" si="757"/>
        <v>469.77472668382677</v>
      </c>
      <c r="Z1550" s="70">
        <f t="shared" si="758"/>
        <v>67647.560642471057</v>
      </c>
      <c r="AA1550" s="70">
        <f t="shared" si="759"/>
        <v>3239.8257012677705</v>
      </c>
      <c r="AB1550" s="70">
        <f t="shared" si="760"/>
        <v>10.802119336526861</v>
      </c>
      <c r="AC1550" s="70">
        <f t="shared" si="761"/>
        <v>0.10802119336526861</v>
      </c>
      <c r="AD1550" s="70">
        <f t="shared" si="762"/>
        <v>3255.5075598821418</v>
      </c>
      <c r="AE1550" s="70">
        <f t="shared" si="763"/>
        <v>3.5126187081950593</v>
      </c>
      <c r="AF1550" s="70">
        <f t="shared" si="764"/>
        <v>-7.2605103145987259E-3</v>
      </c>
      <c r="AG1550" s="70">
        <f t="shared" si="765"/>
        <v>-6.4909719127679583E-3</v>
      </c>
      <c r="AH1550" s="70">
        <f>(U1550-Phase_Relations!$B$37)/Phase_Relations!$B$37</f>
        <v>0.9820264915761403</v>
      </c>
      <c r="AI1550" s="70">
        <f>(U1550-Phase_Relations!G$20)/Phase_Relations!G$20</f>
        <v>0.90568543794786538</v>
      </c>
      <c r="AJ1550" s="70">
        <f t="shared" si="766"/>
        <v>0.98219040085211284</v>
      </c>
      <c r="AK1550" s="70">
        <f t="shared" si="767"/>
        <v>0.49546587583459423</v>
      </c>
      <c r="AL1550" s="71">
        <f>(1/(J1551-J1549))*((M1551-M1549)/Phase_Relations!B$22)</f>
        <v>1.8932417582828059E-8</v>
      </c>
      <c r="AM1550" s="71">
        <f t="shared" si="768"/>
        <v>0.31711041612747554</v>
      </c>
      <c r="AN1550" s="71">
        <f>SUM(AM$27:AM1550)</f>
        <v>697.09226591781146</v>
      </c>
      <c r="AO1550" s="71">
        <f>(1/10000)*((AL1550*Phase_Relations!B$22*H$7*U1550))/(2*(P1550-R1550))</f>
        <v>-1.1190010572875611E-12</v>
      </c>
      <c r="AP1550" s="71">
        <f t="shared" si="769"/>
        <v>2.8535718829596272E-13</v>
      </c>
      <c r="AQ1550" s="72">
        <f t="shared" si="770"/>
        <v>-1.1165086356147636E-19</v>
      </c>
      <c r="AR1550" s="72">
        <f t="shared" si="771"/>
        <v>2.8472159422215424E-20</v>
      </c>
      <c r="AS1550" s="71">
        <f t="shared" si="743"/>
        <v>-1.9626556501371197E-3</v>
      </c>
      <c r="AT1550" s="72">
        <f t="shared" si="744"/>
        <v>5.6774099694258003E-11</v>
      </c>
      <c r="AU1550" s="97">
        <f t="shared" si="772"/>
        <v>5.798952228188073E-10</v>
      </c>
      <c r="AV1550" s="2"/>
      <c r="AW1550" s="2"/>
      <c r="AX1550" s="2"/>
      <c r="AY1550" s="2"/>
      <c r="AZ1550" s="2"/>
      <c r="BA1550" s="2"/>
      <c r="BC1550" s="10"/>
      <c r="BE1550" s="10"/>
      <c r="BI1550" s="10"/>
    </row>
    <row r="1551" spans="1:61" x14ac:dyDescent="0.2">
      <c r="A1551" s="9">
        <f>Raw_Data!A1549</f>
        <v>40776.751331018517</v>
      </c>
      <c r="B1551" s="10">
        <f>Raw_Data!J1549</f>
        <v>-4.9220098522182506E-3</v>
      </c>
      <c r="C1551" s="10">
        <f>Raw_Data!K1549</f>
        <v>-0.2544824063150406</v>
      </c>
      <c r="D1551" s="10">
        <f>Raw_Data!L1549</f>
        <v>1.7408012712447057E-2</v>
      </c>
      <c r="E1551" s="10">
        <f>Raw_Data!M1549</f>
        <v>1.8449645442511643E-2</v>
      </c>
      <c r="F1551" s="10">
        <f>Raw_Data!N1549</f>
        <v>1.8524387921597777E-2</v>
      </c>
      <c r="J1551" s="74">
        <f t="shared" si="745"/>
        <v>442886.99999959208</v>
      </c>
      <c r="K1551" s="69">
        <f t="shared" si="746"/>
        <v>2307.9018685332298</v>
      </c>
      <c r="L1551" s="69">
        <f>K1551+$D$8-$B$8*Q1551+Phase_Relations!$C$24*Q1551</f>
        <v>2557.1456273225663</v>
      </c>
      <c r="M1551" s="69">
        <f t="shared" si="747"/>
        <v>7.4919112053589282E-2</v>
      </c>
      <c r="N1551" s="69">
        <f t="shared" si="748"/>
        <v>0.19029454461611678</v>
      </c>
      <c r="O1551" s="70">
        <f t="shared" si="749"/>
        <v>52.302267941288122</v>
      </c>
      <c r="P1551" s="70">
        <f t="shared" si="750"/>
        <v>360.70529614681465</v>
      </c>
      <c r="Q1551" s="70">
        <f t="shared" si="751"/>
        <v>55.388878163634459</v>
      </c>
      <c r="R1551" s="111">
        <f t="shared" si="752"/>
        <v>381.99226319747902</v>
      </c>
      <c r="S1551" s="70">
        <f t="shared" si="742"/>
        <v>-21.286967050664373</v>
      </c>
      <c r="T1551" s="113">
        <f t="shared" si="753"/>
        <v>0.6190808879464107</v>
      </c>
      <c r="U1551" s="70">
        <f t="shared" si="754"/>
        <v>1.5724654553838833</v>
      </c>
      <c r="V1551" s="70">
        <f>(L1551/Phase_Relations!C$24)</f>
        <v>525.13006795917738</v>
      </c>
      <c r="W1551" s="70">
        <f t="shared" si="755"/>
        <v>75618.729786121548</v>
      </c>
      <c r="X1551" s="70">
        <f t="shared" si="756"/>
        <v>3621.5866755805337</v>
      </c>
      <c r="Y1551" s="70">
        <f t="shared" si="757"/>
        <v>469.74118979554294</v>
      </c>
      <c r="Z1551" s="70">
        <f t="shared" si="758"/>
        <v>67642.731330558177</v>
      </c>
      <c r="AA1551" s="70">
        <f t="shared" si="759"/>
        <v>3239.5944123830545</v>
      </c>
      <c r="AB1551" s="70">
        <f t="shared" si="760"/>
        <v>10.795261102822662</v>
      </c>
      <c r="AC1551" s="70">
        <f t="shared" si="761"/>
        <v>0.10795261102822662</v>
      </c>
      <c r="AD1551" s="70">
        <f t="shared" si="762"/>
        <v>3253.7857237501644</v>
      </c>
      <c r="AE1551" s="70">
        <f t="shared" si="763"/>
        <v>3.5123889493208722</v>
      </c>
      <c r="AF1551" s="70">
        <f t="shared" si="764"/>
        <v>-6.5708741098258723E-3</v>
      </c>
      <c r="AG1551" s="70">
        <f t="shared" si="765"/>
        <v>-5.8778013499434225E-3</v>
      </c>
      <c r="AH1551" s="70">
        <f>(U1551-Phase_Relations!$B$37)/Phase_Relations!$B$37</f>
        <v>0.98217888534139619</v>
      </c>
      <c r="AI1551" s="70">
        <f>(U1551-Phase_Relations!G$20)/Phase_Relations!G$20</f>
        <v>0.90583196201326843</v>
      </c>
      <c r="AJ1551" s="70">
        <f t="shared" si="766"/>
        <v>0.98221316347317689</v>
      </c>
      <c r="AK1551" s="70">
        <f t="shared" si="767"/>
        <v>0.4955046653986695</v>
      </c>
      <c r="AL1551" s="71">
        <f>(1/(J1552-J1550))*((M1552-M1550)/Phase_Relations!B$22)</f>
        <v>-1.0511447079311658E-7</v>
      </c>
      <c r="AM1551" s="71">
        <f t="shared" si="768"/>
        <v>-0.22321127294161347</v>
      </c>
      <c r="AN1551" s="71">
        <f>SUM(AM$27:AM1551)</f>
        <v>696.86905464486983</v>
      </c>
      <c r="AO1551" s="71">
        <f>(1/10000)*((AL1551*Phase_Relations!B$22*H$7*U1551))/(2*(P1551-R1551))</f>
        <v>6.8658660443372753E-12</v>
      </c>
      <c r="AP1551" s="71">
        <f t="shared" si="769"/>
        <v>1.3850540909554743E-12</v>
      </c>
      <c r="AQ1551" s="72">
        <f t="shared" si="770"/>
        <v>6.8505732676057577E-19</v>
      </c>
      <c r="AR1551" s="72">
        <f t="shared" si="771"/>
        <v>1.3819690725707174E-19</v>
      </c>
      <c r="AS1551" s="71">
        <f t="shared" si="743"/>
        <v>4.4654571624854686E-5</v>
      </c>
      <c r="AT1551" s="72">
        <f t="shared" si="744"/>
        <v>1.5310637231290804E-8</v>
      </c>
      <c r="AU1551" s="97">
        <f t="shared" si="772"/>
        <v>-1.0905810240139666E-8</v>
      </c>
      <c r="AV1551" s="2"/>
      <c r="AW1551" s="2"/>
      <c r="AX1551" s="2"/>
      <c r="AY1551" s="2"/>
      <c r="AZ1551" s="2"/>
      <c r="BA1551" s="2"/>
      <c r="BC1551" s="10"/>
      <c r="BE1551" s="10"/>
      <c r="BI1551" s="10"/>
    </row>
    <row r="1552" spans="1:61" x14ac:dyDescent="0.2">
      <c r="A1552" s="9">
        <f>Raw_Data!A1550</f>
        <v>40776.754814814813</v>
      </c>
      <c r="B1552" s="10">
        <f>Raw_Data!J1550</f>
        <v>-4.9213922699545909E-3</v>
      </c>
      <c r="C1552" s="10">
        <f>Raw_Data!K1550</f>
        <v>-0.25426981549735039</v>
      </c>
      <c r="D1552" s="10">
        <f>Raw_Data!L1550</f>
        <v>1.7409366642794355E-2</v>
      </c>
      <c r="E1552" s="10">
        <f>Raw_Data!M1550</f>
        <v>1.8428778287949144E-2</v>
      </c>
      <c r="F1552" s="10">
        <f>Raw_Data!N1550</f>
        <v>1.8522941710116377E-2</v>
      </c>
      <c r="J1552" s="74">
        <f t="shared" si="745"/>
        <v>443187.99999954645</v>
      </c>
      <c r="K1552" s="69">
        <f t="shared" si="746"/>
        <v>2307.612287792218</v>
      </c>
      <c r="L1552" s="69">
        <f>K1552+$D$8-$B$8*Q1552+Phase_Relations!$C$24*Q1552</f>
        <v>2556.5791768055738</v>
      </c>
      <c r="M1552" s="69">
        <f t="shared" si="747"/>
        <v>7.4855459139133523E-2</v>
      </c>
      <c r="N1552" s="69">
        <f t="shared" si="748"/>
        <v>0.19013286621339914</v>
      </c>
      <c r="O1552" s="70">
        <f t="shared" si="749"/>
        <v>52.306335816752593</v>
      </c>
      <c r="P1552" s="70">
        <f t="shared" si="750"/>
        <v>360.73335046036271</v>
      </c>
      <c r="Q1552" s="70">
        <f t="shared" si="751"/>
        <v>55.326231524419342</v>
      </c>
      <c r="R1552" s="111">
        <f t="shared" si="752"/>
        <v>381.56021740978855</v>
      </c>
      <c r="S1552" s="70">
        <f t="shared" si="742"/>
        <v>-20.826866949425835</v>
      </c>
      <c r="T1552" s="113">
        <f t="shared" si="753"/>
        <v>0.61914454086086645</v>
      </c>
      <c r="U1552" s="70">
        <f t="shared" si="754"/>
        <v>1.5726271337866009</v>
      </c>
      <c r="V1552" s="70">
        <f>(L1552/Phase_Relations!C$24)</f>
        <v>525.01374286790951</v>
      </c>
      <c r="W1552" s="70">
        <f t="shared" si="755"/>
        <v>75601.978972978977</v>
      </c>
      <c r="X1552" s="70">
        <f t="shared" si="756"/>
        <v>3620.7844335717896</v>
      </c>
      <c r="Y1552" s="70">
        <f t="shared" si="757"/>
        <v>469.6875113434902</v>
      </c>
      <c r="Z1552" s="70">
        <f t="shared" si="758"/>
        <v>67635.001633462583</v>
      </c>
      <c r="AA1552" s="70">
        <f t="shared" si="759"/>
        <v>3239.2242161620011</v>
      </c>
      <c r="AB1552" s="70">
        <f t="shared" si="760"/>
        <v>10.786089213131634</v>
      </c>
      <c r="AC1552" s="70">
        <f t="shared" si="761"/>
        <v>0.10786089213131633</v>
      </c>
      <c r="AD1552" s="70">
        <f t="shared" si="762"/>
        <v>3253.1087941282849</v>
      </c>
      <c r="AE1552" s="70">
        <f t="shared" si="763"/>
        <v>3.5122985876899371</v>
      </c>
      <c r="AF1552" s="70">
        <f t="shared" si="764"/>
        <v>-6.4295848510612132E-3</v>
      </c>
      <c r="AG1552" s="70">
        <f t="shared" si="765"/>
        <v>-5.7520317300085132E-3</v>
      </c>
      <c r="AH1552" s="70">
        <f>(U1552-Phase_Relations!$B$37)/Phase_Relations!$B$37</f>
        <v>0.98238268982879229</v>
      </c>
      <c r="AI1552" s="70">
        <f>(U1552-Phase_Relations!G$20)/Phase_Relations!G$20</f>
        <v>0.90602791663116578</v>
      </c>
      <c r="AJ1552" s="70">
        <f t="shared" si="766"/>
        <v>0.98226157383821822</v>
      </c>
      <c r="AK1552" s="70">
        <f t="shared" si="767"/>
        <v>0.49555653147558276</v>
      </c>
      <c r="AL1552" s="71">
        <f>(1/(J1553-J1551))*((M1553-M1551)/Phase_Relations!B$22)</f>
        <v>-2.4509839872203452E-8</v>
      </c>
      <c r="AM1552" s="71">
        <f t="shared" si="768"/>
        <v>-0.29840259374570149</v>
      </c>
      <c r="AN1552" s="71">
        <f>SUM(AM$27:AM1552)</f>
        <v>696.57065205112417</v>
      </c>
      <c r="AO1552" s="71">
        <f>(1/10000)*((AL1552*Phase_Relations!B$22*H$7*U1552))/(2*(P1552-R1552))</f>
        <v>1.6364690204283093E-12</v>
      </c>
      <c r="AP1552" s="71">
        <f t="shared" si="769"/>
        <v>4.7924080927200738E-13</v>
      </c>
      <c r="AQ1552" s="72">
        <f t="shared" si="770"/>
        <v>1.6328240097048486E-19</v>
      </c>
      <c r="AR1552" s="72">
        <f t="shared" si="771"/>
        <v>4.7817336597359442E-20</v>
      </c>
      <c r="AS1552" s="71">
        <f t="shared" si="743"/>
        <v>1.518893689076181E-4</v>
      </c>
      <c r="AT1552" s="72">
        <f t="shared" si="744"/>
        <v>1.0728630263360233E-9</v>
      </c>
      <c r="AU1552" s="97">
        <f t="shared" si="772"/>
        <v>-1.1294967193906745E-8</v>
      </c>
      <c r="AV1552" s="2"/>
      <c r="AW1552" s="2"/>
      <c r="AX1552" s="2"/>
      <c r="AY1552" s="2"/>
      <c r="AZ1552" s="2"/>
      <c r="BA1552" s="2"/>
      <c r="BC1552" s="10"/>
      <c r="BE1552" s="10"/>
      <c r="BI1552" s="10"/>
    </row>
    <row r="1553" spans="1:61" x14ac:dyDescent="0.2">
      <c r="A1553" s="9">
        <f>Raw_Data!A1551</f>
        <v>40776.758287037039</v>
      </c>
      <c r="B1553" s="10">
        <f>Raw_Data!J1551</f>
        <v>-4.9228649661217806E-3</v>
      </c>
      <c r="C1553" s="10">
        <f>Raw_Data!K1551</f>
        <v>-0.25439689492468087</v>
      </c>
      <c r="D1553" s="10">
        <f>Raw_Data!L1551</f>
        <v>1.7433713635880855E-2</v>
      </c>
      <c r="E1553" s="10">
        <f>Raw_Data!M1551</f>
        <v>1.8423326936814241E-2</v>
      </c>
      <c r="F1553" s="10">
        <f>Raw_Data!N1551</f>
        <v>1.8490909918627979E-2</v>
      </c>
      <c r="J1553" s="74">
        <f t="shared" si="745"/>
        <v>443487.99999989569</v>
      </c>
      <c r="K1553" s="69">
        <f t="shared" si="746"/>
        <v>2308.3028264823238</v>
      </c>
      <c r="L1553" s="69">
        <f>K1553+$D$8-$B$8*Q1553+Phase_Relations!$C$24*Q1553</f>
        <v>2557.1973858273968</v>
      </c>
      <c r="M1553" s="69">
        <f t="shared" si="747"/>
        <v>7.4893171794939192E-2</v>
      </c>
      <c r="N1553" s="69">
        <f t="shared" si="748"/>
        <v>0.19022865635914554</v>
      </c>
      <c r="O1553" s="70">
        <f t="shared" si="749"/>
        <v>52.379486208874276</v>
      </c>
      <c r="P1553" s="70">
        <f t="shared" si="750"/>
        <v>361.23783592327084</v>
      </c>
      <c r="Q1553" s="70">
        <f t="shared" si="751"/>
        <v>55.309865669325845</v>
      </c>
      <c r="R1553" s="111">
        <f t="shared" si="752"/>
        <v>381.44734944362654</v>
      </c>
      <c r="S1553" s="70">
        <f t="shared" si="742"/>
        <v>-20.209513520355699</v>
      </c>
      <c r="T1553" s="113">
        <f t="shared" si="753"/>
        <v>0.6191068282050608</v>
      </c>
      <c r="U1553" s="70">
        <f t="shared" si="754"/>
        <v>1.5725313436408546</v>
      </c>
      <c r="V1553" s="70">
        <f>(L1553/Phase_Relations!C$24)</f>
        <v>525.14069697727825</v>
      </c>
      <c r="W1553" s="70">
        <f t="shared" si="755"/>
        <v>75620.260364728063</v>
      </c>
      <c r="X1553" s="70">
        <f t="shared" si="756"/>
        <v>3621.6599791536432</v>
      </c>
      <c r="Y1553" s="70">
        <f t="shared" si="757"/>
        <v>469.83083130795239</v>
      </c>
      <c r="Z1553" s="70">
        <f t="shared" si="758"/>
        <v>67655.639708345145</v>
      </c>
      <c r="AA1553" s="70">
        <f t="shared" si="759"/>
        <v>3240.2126297100167</v>
      </c>
      <c r="AB1553" s="70">
        <f t="shared" si="760"/>
        <v>10.791523313391805</v>
      </c>
      <c r="AC1553" s="70">
        <f t="shared" si="761"/>
        <v>0.10791523313391804</v>
      </c>
      <c r="AD1553" s="70">
        <f t="shared" si="762"/>
        <v>3253.6856387235871</v>
      </c>
      <c r="AE1553" s="70">
        <f t="shared" si="763"/>
        <v>3.5123755904069887</v>
      </c>
      <c r="AF1553" s="70">
        <f t="shared" si="764"/>
        <v>-6.2370948545325414E-3</v>
      </c>
      <c r="AG1553" s="70">
        <f t="shared" si="765"/>
        <v>-5.5801797067317515E-3</v>
      </c>
      <c r="AH1553" s="70">
        <f>(U1553-Phase_Relations!$B$37)/Phase_Relations!$B$37</f>
        <v>0.98226194110030862</v>
      </c>
      <c r="AI1553" s="70">
        <f>(U1553-Phase_Relations!G$20)/Phase_Relations!G$20</f>
        <v>0.90591181874120308</v>
      </c>
      <c r="AJ1553" s="70">
        <f t="shared" si="766"/>
        <v>0.98223826352788557</v>
      </c>
      <c r="AK1553" s="70">
        <f t="shared" si="767"/>
        <v>0.49552580349450553</v>
      </c>
      <c r="AL1553" s="71">
        <f>(1/(J1554-J1552))*((M1554-M1552)/Phase_Relations!B$22)</f>
        <v>3.7607970427872855E-8</v>
      </c>
      <c r="AM1553" s="71">
        <f t="shared" si="768"/>
        <v>0.17679286660219762</v>
      </c>
      <c r="AN1553" s="71">
        <f>SUM(AM$27:AM1553)</f>
        <v>696.7474449177264</v>
      </c>
      <c r="AO1553" s="71">
        <f>(1/10000)*((AL1553*Phase_Relations!B$22*H$7*U1553))/(2*(P1553-R1553))</f>
        <v>-2.5875505334820959E-12</v>
      </c>
      <c r="AP1553" s="71">
        <f t="shared" si="769"/>
        <v>-7.8201319109534542E-13</v>
      </c>
      <c r="AQ1553" s="72">
        <f t="shared" si="770"/>
        <v>-2.5817871188837734E-19</v>
      </c>
      <c r="AR1553" s="72">
        <f t="shared" si="771"/>
        <v>-7.8027136376354275E-20</v>
      </c>
      <c r="AS1553" s="71">
        <f t="shared" si="743"/>
        <v>1.0559327054855095E-4</v>
      </c>
      <c r="AT1553" s="72">
        <f t="shared" si="744"/>
        <v>-2.440149677906505E-9</v>
      </c>
      <c r="AU1553" s="97">
        <f t="shared" si="772"/>
        <v>-2.0809221942373347E-8</v>
      </c>
      <c r="AV1553" s="2"/>
      <c r="AW1553" s="2"/>
      <c r="AX1553" s="2"/>
      <c r="AY1553" s="2"/>
      <c r="AZ1553" s="2"/>
      <c r="BA1553" s="2"/>
      <c r="BC1553" s="10"/>
      <c r="BE1553" s="10"/>
      <c r="BI1553" s="10"/>
    </row>
    <row r="1554" spans="1:61" x14ac:dyDescent="0.2">
      <c r="A1554" s="9">
        <f>Raw_Data!A1552</f>
        <v>40776.761759259258</v>
      </c>
      <c r="B1554" s="10">
        <f>Raw_Data!J1552</f>
        <v>-4.9232450167455708E-3</v>
      </c>
      <c r="C1554" s="10">
        <f>Raw_Data!K1552</f>
        <v>-0.25440402087388048</v>
      </c>
      <c r="D1554" s="10">
        <f>Raw_Data!L1552</f>
        <v>1.7472336280523457E-2</v>
      </c>
      <c r="E1554" s="10">
        <f>Raw_Data!M1552</f>
        <v>1.8403932478418941E-2</v>
      </c>
      <c r="F1554" s="10">
        <f>Raw_Data!N1552</f>
        <v>1.8489810319815676E-2</v>
      </c>
      <c r="J1554" s="74">
        <f t="shared" si="745"/>
        <v>443787.9999996163</v>
      </c>
      <c r="K1554" s="69">
        <f t="shared" si="746"/>
        <v>2308.481030015254</v>
      </c>
      <c r="L1554" s="69">
        <f>K1554+$D$8-$B$8*Q1554+Phase_Relations!$C$24*Q1554</f>
        <v>2557.1182596254512</v>
      </c>
      <c r="M1554" s="69">
        <f t="shared" si="747"/>
        <v>7.489519572069224E-2</v>
      </c>
      <c r="N1554" s="69">
        <f t="shared" si="748"/>
        <v>0.1902337971305583</v>
      </c>
      <c r="O1554" s="70">
        <f t="shared" si="749"/>
        <v>52.495527708962001</v>
      </c>
      <c r="P1554" s="70">
        <f t="shared" si="750"/>
        <v>362.03812213077242</v>
      </c>
      <c r="Q1554" s="70">
        <f t="shared" si="751"/>
        <v>55.251640306868119</v>
      </c>
      <c r="R1554" s="111">
        <f t="shared" si="752"/>
        <v>381.04579521978008</v>
      </c>
      <c r="S1554" s="70">
        <f t="shared" si="742"/>
        <v>-19.007673089007653</v>
      </c>
      <c r="T1554" s="113">
        <f t="shared" si="753"/>
        <v>0.6191048042793077</v>
      </c>
      <c r="U1554" s="70">
        <f t="shared" si="754"/>
        <v>1.5725262028694416</v>
      </c>
      <c r="V1554" s="70">
        <f>(L1554/Phase_Relations!C$24)</f>
        <v>525.12444778624229</v>
      </c>
      <c r="W1554" s="70">
        <f t="shared" si="755"/>
        <v>75617.920481218884</v>
      </c>
      <c r="X1554" s="70">
        <f t="shared" si="756"/>
        <v>3621.5479157671884</v>
      </c>
      <c r="Y1554" s="70">
        <f t="shared" si="757"/>
        <v>469.87280747937416</v>
      </c>
      <c r="Z1554" s="70">
        <f t="shared" si="758"/>
        <v>67661.684277029883</v>
      </c>
      <c r="AA1554" s="70">
        <f t="shared" si="759"/>
        <v>3240.5021205474086</v>
      </c>
      <c r="AB1554" s="70">
        <f t="shared" si="760"/>
        <v>10.791814945344703</v>
      </c>
      <c r="AC1554" s="70">
        <f t="shared" si="761"/>
        <v>0.10791814945344702</v>
      </c>
      <c r="AD1554" s="70">
        <f t="shared" si="762"/>
        <v>3253.1739026067467</v>
      </c>
      <c r="AE1554" s="70">
        <f t="shared" si="763"/>
        <v>3.5123072796740518</v>
      </c>
      <c r="AF1554" s="70">
        <f t="shared" si="764"/>
        <v>-5.8656567352582826E-3</v>
      </c>
      <c r="AG1554" s="70">
        <f t="shared" si="765"/>
        <v>-5.2484941608127444E-3</v>
      </c>
      <c r="AH1554" s="70">
        <f>(U1554-Phase_Relations!$B$37)/Phase_Relations!$B$37</f>
        <v>0.98225546087620297</v>
      </c>
      <c r="AI1554" s="70">
        <f>(U1554-Phase_Relations!G$20)/Phase_Relations!G$20</f>
        <v>0.90590558811372901</v>
      </c>
      <c r="AJ1554" s="70">
        <f t="shared" si="766"/>
        <v>0.98222400027143764</v>
      </c>
      <c r="AK1554" s="70">
        <f t="shared" si="767"/>
        <v>0.49552415430956781</v>
      </c>
      <c r="AL1554" s="71">
        <f>(1/(J1555-J1553))*((M1555-M1553)/Phase_Relations!B$22)</f>
        <v>-2.0340949424339591E-8</v>
      </c>
      <c r="AM1554" s="71">
        <f t="shared" si="768"/>
        <v>9.4880407763502372E-3</v>
      </c>
      <c r="AN1554" s="71">
        <f>SUM(AM$27:AM1554)</f>
        <v>696.75693295850272</v>
      </c>
      <c r="AO1554" s="71">
        <f>(1/10000)*((AL1554*Phase_Relations!B$22*H$7*U1554))/(2*(P1554-R1554))</f>
        <v>1.4880093119589676E-12</v>
      </c>
      <c r="AP1554" s="71">
        <f t="shared" si="769"/>
        <v>4.9614778915130433E-13</v>
      </c>
      <c r="AQ1554" s="72">
        <f t="shared" si="770"/>
        <v>1.4846949749131734E-19</v>
      </c>
      <c r="AR1554" s="72">
        <f t="shared" si="771"/>
        <v>4.9504268786964086E-20</v>
      </c>
      <c r="AS1554" s="71">
        <f t="shared" si="743"/>
        <v>-6.3882648523215044E-6</v>
      </c>
      <c r="AT1554" s="72">
        <f t="shared" si="744"/>
        <v>-2.3194584854304077E-8</v>
      </c>
      <c r="AU1554" s="97">
        <f t="shared" si="772"/>
        <v>-1.5064268982487132E-8</v>
      </c>
      <c r="AV1554" s="2"/>
      <c r="AW1554" s="2"/>
      <c r="AX1554" s="2"/>
      <c r="AY1554" s="2"/>
      <c r="AZ1554" s="2"/>
      <c r="BA1554" s="2"/>
      <c r="BC1554" s="10"/>
      <c r="BE1554" s="10"/>
      <c r="BI1554" s="10"/>
    </row>
    <row r="1555" spans="1:61" x14ac:dyDescent="0.2">
      <c r="A1555" s="9">
        <f>Raw_Data!A1553</f>
        <v>40776.765231481484</v>
      </c>
      <c r="B1555" s="10">
        <f>Raw_Data!J1553</f>
        <v>-4.9243376622889606E-3</v>
      </c>
      <c r="C1555" s="10">
        <f>Raw_Data!K1553</f>
        <v>-0.25432682309092058</v>
      </c>
      <c r="D1555" s="10">
        <f>Raw_Data!L1553</f>
        <v>1.7465400356639255E-2</v>
      </c>
      <c r="E1555" s="10">
        <f>Raw_Data!M1553</f>
        <v>1.8310546914204643E-2</v>
      </c>
      <c r="F1555" s="10">
        <f>Raw_Data!N1553</f>
        <v>1.8406432044657778E-2</v>
      </c>
      <c r="J1555" s="74">
        <f t="shared" si="745"/>
        <v>444087.99999996554</v>
      </c>
      <c r="K1555" s="69">
        <f t="shared" si="746"/>
        <v>2308.9933651724255</v>
      </c>
      <c r="L1555" s="69">
        <f>K1555+$D$8-$B$8*Q1555+Phase_Relations!$C$24*Q1555</f>
        <v>2556.3915355631971</v>
      </c>
      <c r="M1555" s="69">
        <f t="shared" si="747"/>
        <v>7.4871679547774933E-2</v>
      </c>
      <c r="N1555" s="69">
        <f t="shared" si="748"/>
        <v>0.19017406605134834</v>
      </c>
      <c r="O1555" s="70">
        <f t="shared" si="749"/>
        <v>52.474688767986706</v>
      </c>
      <c r="P1555" s="70">
        <f t="shared" si="750"/>
        <v>361.89440529646004</v>
      </c>
      <c r="Q1555" s="70">
        <f t="shared" si="751"/>
        <v>54.971281442811602</v>
      </c>
      <c r="R1555" s="111">
        <f t="shared" si="752"/>
        <v>379.11228581249378</v>
      </c>
      <c r="S1555" s="70">
        <f t="shared" si="742"/>
        <v>-17.217880516033745</v>
      </c>
      <c r="T1555" s="113">
        <f t="shared" si="753"/>
        <v>0.61912832045222499</v>
      </c>
      <c r="U1555" s="70">
        <f t="shared" si="754"/>
        <v>1.5725859339486514</v>
      </c>
      <c r="V1555" s="70">
        <f>(L1555/Phase_Relations!C$24)</f>
        <v>524.97520925554556</v>
      </c>
      <c r="W1555" s="70">
        <f t="shared" si="755"/>
        <v>75596.430132798559</v>
      </c>
      <c r="X1555" s="70">
        <f t="shared" si="756"/>
        <v>3620.5186845210042</v>
      </c>
      <c r="Y1555" s="70">
        <f t="shared" si="757"/>
        <v>470.00392781273399</v>
      </c>
      <c r="Z1555" s="70">
        <f t="shared" si="758"/>
        <v>67680.565605033698</v>
      </c>
      <c r="AA1555" s="70">
        <f t="shared" si="759"/>
        <v>3241.4063987085106</v>
      </c>
      <c r="AB1555" s="70">
        <f t="shared" si="760"/>
        <v>10.788426447806188</v>
      </c>
      <c r="AC1555" s="70">
        <f t="shared" si="761"/>
        <v>0.10788426447806188</v>
      </c>
      <c r="AD1555" s="70">
        <f t="shared" si="762"/>
        <v>3252.8849857191994</v>
      </c>
      <c r="AE1555" s="70">
        <f t="shared" si="763"/>
        <v>3.5122687079327783</v>
      </c>
      <c r="AF1555" s="70">
        <f t="shared" si="764"/>
        <v>-5.3118549167095949E-3</v>
      </c>
      <c r="AG1555" s="70">
        <f t="shared" si="765"/>
        <v>-4.7556391822106215E-3</v>
      </c>
      <c r="AH1555" s="70">
        <f>(U1555-Phase_Relations!$B$37)/Phase_Relations!$B$37</f>
        <v>0.9823307551751036</v>
      </c>
      <c r="AI1555" s="70">
        <f>(U1555-Phase_Relations!G$20)/Phase_Relations!G$20</f>
        <v>0.90597798232721971</v>
      </c>
      <c r="AJ1555" s="70">
        <f t="shared" si="766"/>
        <v>0.98226333342993555</v>
      </c>
      <c r="AK1555" s="70">
        <f t="shared" si="767"/>
        <v>0.49554331567051346</v>
      </c>
      <c r="AL1555" s="71">
        <f>(1/(J1556-J1554))*((M1556-M1554)/Phase_Relations!B$22)</f>
        <v>-2.3929655739102205E-8</v>
      </c>
      <c r="AM1555" s="71">
        <f t="shared" si="768"/>
        <v>-0.1102288226426161</v>
      </c>
      <c r="AN1555" s="71">
        <f>SUM(AM$27:AM1555)</f>
        <v>696.64670413586009</v>
      </c>
      <c r="AO1555" s="71">
        <f>(1/10000)*((AL1555*Phase_Relations!B$22*H$7*U1555))/(2*(P1555-R1555))</f>
        <v>1.9325762589380247E-12</v>
      </c>
      <c r="AP1555" s="71">
        <f t="shared" si="769"/>
        <v>1.8708850601558617E-12</v>
      </c>
      <c r="AQ1555" s="72">
        <f t="shared" si="770"/>
        <v>1.9282717098755004E-19</v>
      </c>
      <c r="AR1555" s="72">
        <f t="shared" si="771"/>
        <v>1.8667179197935918E-19</v>
      </c>
      <c r="AS1555" s="71">
        <f t="shared" si="743"/>
        <v>1.3147087190380232E-4</v>
      </c>
      <c r="AT1555" s="72">
        <f t="shared" si="744"/>
        <v>1.4637636734890697E-9</v>
      </c>
      <c r="AU1555" s="97">
        <f t="shared" si="772"/>
        <v>-1.9657373110568582E-8</v>
      </c>
      <c r="AV1555" s="2"/>
      <c r="AW1555" s="2"/>
      <c r="AX1555" s="2"/>
      <c r="AY1555" s="2"/>
      <c r="AZ1555" s="2"/>
      <c r="BA1555" s="2"/>
      <c r="BC1555" s="10"/>
      <c r="BE1555" s="10"/>
      <c r="BI1555" s="10"/>
    </row>
    <row r="1556" spans="1:61" x14ac:dyDescent="0.2">
      <c r="A1556" s="9">
        <f>Raw_Data!A1554</f>
        <v>40776.768703703703</v>
      </c>
      <c r="B1556" s="10">
        <f>Raw_Data!J1554</f>
        <v>-4.9219504693082802E-3</v>
      </c>
      <c r="C1556" s="10">
        <f>Raw_Data!K1554</f>
        <v>-0.25431850948353052</v>
      </c>
      <c r="D1556" s="10">
        <f>Raw_Data!L1554</f>
        <v>1.7495578751484556E-2</v>
      </c>
      <c r="E1556" s="10">
        <f>Raw_Data!M1554</f>
        <v>1.8420749718521642E-2</v>
      </c>
      <c r="F1556" s="10">
        <f>Raw_Data!N1554</f>
        <v>1.8511909865510479E-2</v>
      </c>
      <c r="J1556" s="74">
        <f t="shared" si="745"/>
        <v>444387.99999968614</v>
      </c>
      <c r="K1556" s="69">
        <f t="shared" si="746"/>
        <v>2307.8740242312078</v>
      </c>
      <c r="L1556" s="69">
        <f>K1556+$D$8-$B$8*Q1556+Phase_Relations!$C$24*Q1556</f>
        <v>2556.7343885043465</v>
      </c>
      <c r="M1556" s="69">
        <f t="shared" si="747"/>
        <v>7.4869911646435361E-2</v>
      </c>
      <c r="N1556" s="69">
        <f t="shared" si="748"/>
        <v>0.19016957558194583</v>
      </c>
      <c r="O1556" s="70">
        <f t="shared" si="749"/>
        <v>52.565359571099592</v>
      </c>
      <c r="P1556" s="70">
        <f t="shared" si="750"/>
        <v>362.51972117999719</v>
      </c>
      <c r="Q1556" s="70">
        <f t="shared" si="751"/>
        <v>55.302128435000419</v>
      </c>
      <c r="R1556" s="111">
        <f t="shared" si="752"/>
        <v>381.39398920689945</v>
      </c>
      <c r="S1556" s="70">
        <f t="shared" si="742"/>
        <v>-18.874268026902257</v>
      </c>
      <c r="T1556" s="113">
        <f t="shared" si="753"/>
        <v>0.61913008835356464</v>
      </c>
      <c r="U1556" s="70">
        <f t="shared" si="754"/>
        <v>1.5725904244180542</v>
      </c>
      <c r="V1556" s="70">
        <f>(L1556/Phase_Relations!C$24)</f>
        <v>525.04561681714949</v>
      </c>
      <c r="W1556" s="70">
        <f t="shared" si="755"/>
        <v>75606.568821669527</v>
      </c>
      <c r="X1556" s="70">
        <f t="shared" si="756"/>
        <v>3621.0042539113761</v>
      </c>
      <c r="Y1556" s="70">
        <f t="shared" si="757"/>
        <v>469.74348838214905</v>
      </c>
      <c r="Z1556" s="70">
        <f t="shared" si="758"/>
        <v>67643.06232702946</v>
      </c>
      <c r="AA1556" s="70">
        <f t="shared" si="759"/>
        <v>3239.6102647044768</v>
      </c>
      <c r="AB1556" s="70">
        <f t="shared" si="760"/>
        <v>10.788171706979155</v>
      </c>
      <c r="AC1556" s="70">
        <f t="shared" si="761"/>
        <v>0.10788171706979155</v>
      </c>
      <c r="AD1556" s="70">
        <f t="shared" si="762"/>
        <v>3252.1931100557449</v>
      </c>
      <c r="AE1556" s="70">
        <f t="shared" si="763"/>
        <v>3.5121763254034657</v>
      </c>
      <c r="AF1556" s="70">
        <f t="shared" si="764"/>
        <v>-5.8260921792158858E-3</v>
      </c>
      <c r="AG1556" s="70">
        <f t="shared" si="765"/>
        <v>-5.212440169468026E-3</v>
      </c>
      <c r="AH1556" s="70">
        <f>(U1556-Phase_Relations!$B$37)/Phase_Relations!$B$37</f>
        <v>0.98233641565788554</v>
      </c>
      <c r="AI1556" s="70">
        <f>(U1556-Phase_Relations!G$20)/Phase_Relations!G$20</f>
        <v>0.90598342478707339</v>
      </c>
      <c r="AJ1556" s="70">
        <f t="shared" si="766"/>
        <v>0.98226458162151842</v>
      </c>
      <c r="AK1556" s="70">
        <f t="shared" si="767"/>
        <v>0.49554475612650933</v>
      </c>
      <c r="AL1556" s="71">
        <f>(1/(J1557-J1555))*((M1557-M1555)/Phase_Relations!B$22)</f>
        <v>5.9697133206892272E-8</v>
      </c>
      <c r="AM1556" s="71">
        <f t="shared" si="768"/>
        <v>-8.2855448701463011E-3</v>
      </c>
      <c r="AN1556" s="71">
        <f>SUM(AM$27:AM1556)</f>
        <v>696.63841859099</v>
      </c>
      <c r="AO1556" s="71">
        <f>(1/10000)*((AL1556*Phase_Relations!B$22*H$7*U1556))/(2*(P1556-R1556))</f>
        <v>-4.398093692945397E-12</v>
      </c>
      <c r="AP1556" s="71">
        <f t="shared" si="769"/>
        <v>3.4577770566249073E-13</v>
      </c>
      <c r="AQ1556" s="72">
        <f t="shared" si="770"/>
        <v>-4.3882975413082723E-19</v>
      </c>
      <c r="AR1556" s="72">
        <f t="shared" si="771"/>
        <v>3.4500753315733471E-20</v>
      </c>
      <c r="AS1556" s="71">
        <f t="shared" si="743"/>
        <v>4.1271409397842358E-6</v>
      </c>
      <c r="AT1556" s="72">
        <f t="shared" si="744"/>
        <v>-1.0611555380050753E-7</v>
      </c>
      <c r="AU1556" s="97">
        <f t="shared" si="772"/>
        <v>-2.1390385527674509E-8</v>
      </c>
      <c r="AV1556" s="2"/>
      <c r="AW1556" s="2"/>
      <c r="AX1556" s="2"/>
      <c r="AY1556" s="2"/>
      <c r="AZ1556" s="2"/>
      <c r="BA1556" s="2"/>
      <c r="BC1556" s="10"/>
      <c r="BE1556" s="10"/>
      <c r="BI1556" s="10"/>
    </row>
    <row r="1557" spans="1:61" x14ac:dyDescent="0.2">
      <c r="A1557" s="9">
        <f>Raw_Data!A1555</f>
        <v>40776.772175925929</v>
      </c>
      <c r="B1557" s="10">
        <f>Raw_Data!J1555</f>
        <v>-4.9233400294015107E-3</v>
      </c>
      <c r="C1557" s="10">
        <f>Raw_Data!K1555</f>
        <v>-0.2545358509340101</v>
      </c>
      <c r="D1557" s="10">
        <f>Raw_Data!L1555</f>
        <v>1.7527063570349156E-2</v>
      </c>
      <c r="E1557" s="10">
        <f>Raw_Data!M1555</f>
        <v>1.8388552304737443E-2</v>
      </c>
      <c r="F1557" s="10">
        <f>Raw_Data!N1555</f>
        <v>1.8500280412854377E-2</v>
      </c>
      <c r="J1557" s="74">
        <f t="shared" si="745"/>
        <v>444688.00000003539</v>
      </c>
      <c r="K1557" s="69">
        <f t="shared" si="746"/>
        <v>2308.525580898483</v>
      </c>
      <c r="L1557" s="69">
        <f>K1557+$D$8-$B$8*Q1557+Phase_Relations!$C$24*Q1557</f>
        <v>2556.958743143914</v>
      </c>
      <c r="M1557" s="69">
        <f t="shared" si="747"/>
        <v>7.4934755538728678E-2</v>
      </c>
      <c r="N1557" s="69">
        <f t="shared" si="748"/>
        <v>0.19033427906837086</v>
      </c>
      <c r="O1557" s="70">
        <f t="shared" si="749"/>
        <v>52.659955517204445</v>
      </c>
      <c r="P1557" s="70">
        <f t="shared" si="750"/>
        <v>363.1721070152031</v>
      </c>
      <c r="Q1557" s="70">
        <f t="shared" si="751"/>
        <v>55.205466489119992</v>
      </c>
      <c r="R1557" s="111">
        <f t="shared" si="752"/>
        <v>380.72735509737925</v>
      </c>
      <c r="S1557" s="70">
        <f t="shared" si="742"/>
        <v>-17.555248082176149</v>
      </c>
      <c r="T1557" s="113">
        <f t="shared" si="753"/>
        <v>0.61906524446127131</v>
      </c>
      <c r="U1557" s="70">
        <f t="shared" si="754"/>
        <v>1.5724257209316292</v>
      </c>
      <c r="V1557" s="70">
        <f>(L1557/Phase_Relations!C$24)</f>
        <v>525.09168981583377</v>
      </c>
      <c r="W1557" s="70">
        <f t="shared" si="755"/>
        <v>75613.203333480065</v>
      </c>
      <c r="X1557" s="70">
        <f t="shared" si="756"/>
        <v>3621.321998729888</v>
      </c>
      <c r="Y1557" s="70">
        <f t="shared" si="757"/>
        <v>469.88622332671378</v>
      </c>
      <c r="Z1557" s="70">
        <f t="shared" si="758"/>
        <v>67663.616159046782</v>
      </c>
      <c r="AA1557" s="70">
        <f t="shared" si="759"/>
        <v>3240.5946436325089</v>
      </c>
      <c r="AB1557" s="70">
        <f t="shared" si="760"/>
        <v>10.797515207309605</v>
      </c>
      <c r="AC1557" s="70">
        <f t="shared" si="761"/>
        <v>0.10797515207309605</v>
      </c>
      <c r="AD1557" s="70">
        <f t="shared" si="762"/>
        <v>3252.2981423539595</v>
      </c>
      <c r="AE1557" s="70">
        <f t="shared" si="763"/>
        <v>3.5121903510807306</v>
      </c>
      <c r="AF1557" s="70">
        <f t="shared" si="764"/>
        <v>-5.4172921987236848E-3</v>
      </c>
      <c r="AG1557" s="70">
        <f t="shared" si="765"/>
        <v>-4.847745681917634E-3</v>
      </c>
      <c r="AH1557" s="70">
        <f>(U1557-Phase_Relations!$B$37)/Phase_Relations!$B$37</f>
        <v>0.98212879788668683</v>
      </c>
      <c r="AI1557" s="70">
        <f>(U1557-Phase_Relations!G$20)/Phase_Relations!G$20</f>
        <v>0.9057838037603545</v>
      </c>
      <c r="AJ1557" s="70">
        <f t="shared" si="766"/>
        <v>0.98223305359742219</v>
      </c>
      <c r="AK1557" s="70">
        <f t="shared" si="767"/>
        <v>0.49549191704081813</v>
      </c>
      <c r="AL1557" s="71">
        <f>(1/(J1558-J1556))*((M1558-M1556)/Phase_Relations!B$22)</f>
        <v>6.5468357175949812E-8</v>
      </c>
      <c r="AM1557" s="71">
        <f t="shared" si="768"/>
        <v>0.3038735808314908</v>
      </c>
      <c r="AN1557" s="71">
        <f>SUM(AM$27:AM1557)</f>
        <v>696.94229217182146</v>
      </c>
      <c r="AO1557" s="71">
        <f>(1/10000)*((AL1557*Phase_Relations!B$22*H$7*U1557))/(2*(P1557-R1557))</f>
        <v>-5.1851354216412251E-12</v>
      </c>
      <c r="AP1557" s="71">
        <f t="shared" si="769"/>
        <v>5.388586137460968E-13</v>
      </c>
      <c r="AQ1557" s="72">
        <f t="shared" si="770"/>
        <v>-5.1735862422931603E-19</v>
      </c>
      <c r="AR1557" s="72">
        <f t="shared" si="771"/>
        <v>5.3765837994941908E-20</v>
      </c>
      <c r="AS1557" s="71">
        <f t="shared" si="743"/>
        <v>9.9715873291199731E-4</v>
      </c>
      <c r="AT1557" s="72">
        <f t="shared" si="744"/>
        <v>-5.1779717234880191E-10</v>
      </c>
      <c r="AU1557" s="97">
        <f t="shared" si="772"/>
        <v>-2.1499281021274562E-8</v>
      </c>
      <c r="AV1557" s="2"/>
      <c r="AW1557" s="2"/>
      <c r="AX1557" s="2"/>
      <c r="AY1557" s="2"/>
      <c r="AZ1557" s="2"/>
      <c r="BA1557" s="2"/>
      <c r="BC1557" s="10"/>
      <c r="BE1557" s="10"/>
      <c r="BI1557" s="10"/>
    </row>
    <row r="1558" spans="1:61" x14ac:dyDescent="0.2">
      <c r="A1558" s="9">
        <f>Raw_Data!A1556</f>
        <v>40776.775659722225</v>
      </c>
      <c r="B1558" s="10">
        <f>Raw_Data!J1556</f>
        <v>-4.9216298015944604E-3</v>
      </c>
      <c r="C1558" s="10">
        <f>Raw_Data!K1556</f>
        <v>-0.2545489151742002</v>
      </c>
      <c r="D1558" s="10">
        <f>Raw_Data!L1556</f>
        <v>1.7580698214631457E-2</v>
      </c>
      <c r="E1558" s="10">
        <f>Raw_Data!M1556</f>
        <v>1.8449550429855643E-2</v>
      </c>
      <c r="F1558" s="10">
        <f>Raw_Data!N1556</f>
        <v>1.8509136964157777E-2</v>
      </c>
      <c r="J1558" s="74">
        <f t="shared" si="745"/>
        <v>444988.99999998976</v>
      </c>
      <c r="K1558" s="69">
        <f t="shared" si="746"/>
        <v>2307.7236650002997</v>
      </c>
      <c r="L1558" s="69">
        <f>K1558+$D$8-$B$8*Q1558+Phase_Relations!$C$24*Q1558</f>
        <v>2556.9661631418221</v>
      </c>
      <c r="M1558" s="69">
        <f t="shared" si="747"/>
        <v>7.493920080243946E-2</v>
      </c>
      <c r="N1558" s="69">
        <f t="shared" si="748"/>
        <v>0.19034557003819624</v>
      </c>
      <c r="O1558" s="70">
        <f t="shared" si="749"/>
        <v>52.821100478580931</v>
      </c>
      <c r="P1558" s="70">
        <f t="shared" si="750"/>
        <v>364.28345157642025</v>
      </c>
      <c r="Q1558" s="70">
        <f t="shared" si="751"/>
        <v>55.388592919972531</v>
      </c>
      <c r="R1558" s="111">
        <f t="shared" si="752"/>
        <v>381.99029599981054</v>
      </c>
      <c r="S1558" s="70">
        <f t="shared" si="742"/>
        <v>-17.706844423390294</v>
      </c>
      <c r="T1558" s="113">
        <f t="shared" si="753"/>
        <v>0.61906079919756052</v>
      </c>
      <c r="U1558" s="70">
        <f t="shared" si="754"/>
        <v>1.5724144299618037</v>
      </c>
      <c r="V1558" s="70">
        <f>(L1558/Phase_Relations!C$24)</f>
        <v>525.09321357105671</v>
      </c>
      <c r="W1558" s="70">
        <f t="shared" si="755"/>
        <v>75613.422754232161</v>
      </c>
      <c r="X1558" s="70">
        <f t="shared" si="756"/>
        <v>3621.3325073865976</v>
      </c>
      <c r="Y1558" s="70">
        <f t="shared" si="757"/>
        <v>469.70462065108416</v>
      </c>
      <c r="Z1558" s="70">
        <f t="shared" si="758"/>
        <v>67637.465373756117</v>
      </c>
      <c r="AA1558" s="70">
        <f t="shared" si="759"/>
        <v>3239.3422113867873</v>
      </c>
      <c r="AB1558" s="70">
        <f t="shared" si="760"/>
        <v>10.798155735221826</v>
      </c>
      <c r="AC1558" s="70">
        <f t="shared" si="761"/>
        <v>0.10798155735221826</v>
      </c>
      <c r="AD1558" s="70">
        <f t="shared" si="762"/>
        <v>3251.1467743357139</v>
      </c>
      <c r="AE1558" s="70">
        <f t="shared" si="763"/>
        <v>3.5120365763387</v>
      </c>
      <c r="AF1558" s="70">
        <f t="shared" si="764"/>
        <v>-5.4661851906686503E-3</v>
      </c>
      <c r="AG1558" s="70">
        <f t="shared" si="765"/>
        <v>-4.8895936474413308E-3</v>
      </c>
      <c r="AH1558" s="70">
        <f>(U1558-Phase_Relations!$B$37)/Phase_Relations!$B$37</f>
        <v>0.98211456500042116</v>
      </c>
      <c r="AI1558" s="70">
        <f>(U1558-Phase_Relations!G$20)/Phase_Relations!G$20</f>
        <v>0.90577011907742422</v>
      </c>
      <c r="AJ1558" s="70">
        <f t="shared" si="766"/>
        <v>0.98224000119411947</v>
      </c>
      <c r="AK1558" s="70">
        <f t="shared" si="767"/>
        <v>0.49548829434095421</v>
      </c>
      <c r="AL1558" s="71">
        <f>(1/(J1559-J1557))*((M1559-M1557)/Phase_Relations!B$22)</f>
        <v>-7.4274602338917689E-8</v>
      </c>
      <c r="AM1558" s="71">
        <f t="shared" si="768"/>
        <v>2.082818997366552E-2</v>
      </c>
      <c r="AN1558" s="71">
        <f>SUM(AM$27:AM1558)</f>
        <v>696.96312036179518</v>
      </c>
      <c r="AO1558" s="71">
        <f>(1/10000)*((AL1558*Phase_Relations!B$22*H$7*U1558))/(2*(P1558-R1558))</f>
        <v>5.8321901720554407E-12</v>
      </c>
      <c r="AP1558" s="71">
        <f t="shared" si="769"/>
        <v>1.6650333222398747E-12</v>
      </c>
      <c r="AQ1558" s="72">
        <f t="shared" si="770"/>
        <v>5.8191997668274577E-19</v>
      </c>
      <c r="AR1558" s="72">
        <f t="shared" si="771"/>
        <v>1.6613246884443532E-19</v>
      </c>
      <c r="AS1558" s="71">
        <f t="shared" si="743"/>
        <v>-6.2365864355107445E-6</v>
      </c>
      <c r="AT1558" s="72">
        <f t="shared" si="744"/>
        <v>-9.3121207533726445E-8</v>
      </c>
      <c r="AU1558" s="97">
        <f t="shared" si="772"/>
        <v>-2.1372240485144584E-8</v>
      </c>
      <c r="AV1558" s="2"/>
      <c r="AW1558" s="2"/>
      <c r="AX1558" s="2"/>
      <c r="AY1558" s="2"/>
      <c r="AZ1558" s="2"/>
      <c r="BA1558" s="2"/>
      <c r="BC1558" s="10"/>
      <c r="BE1558" s="10"/>
      <c r="BI1558" s="10"/>
    </row>
    <row r="1559" spans="1:61" x14ac:dyDescent="0.2">
      <c r="A1559" s="9">
        <f>Raw_Data!A1557</f>
        <v>40776.779131944444</v>
      </c>
      <c r="B1559" s="10">
        <f>Raw_Data!J1557</f>
        <v>-4.9238150926812505E-3</v>
      </c>
      <c r="C1559" s="10">
        <f>Raw_Data!K1557</f>
        <v>-0.25427456613015043</v>
      </c>
      <c r="D1559" s="10">
        <f>Raw_Data!L1557</f>
        <v>1.7409912965566057E-2</v>
      </c>
      <c r="E1559" s="10">
        <f>Raw_Data!M1557</f>
        <v>1.7556704625336341E-2</v>
      </c>
      <c r="F1559" s="10">
        <f>Raw_Data!N1557</f>
        <v>1.7669748649068378E-2</v>
      </c>
      <c r="J1559" s="74">
        <f t="shared" si="745"/>
        <v>445288.99999971036</v>
      </c>
      <c r="K1559" s="69">
        <f t="shared" si="746"/>
        <v>2308.7483353146467</v>
      </c>
      <c r="L1559" s="69">
        <f>K1559+$D$8-$B$8*Q1559+Phase_Relations!$C$24*Q1559</f>
        <v>2546.1443683743009</v>
      </c>
      <c r="M1559" s="69">
        <f t="shared" si="747"/>
        <v>7.4856146196365173E-2</v>
      </c>
      <c r="N1559" s="69">
        <f t="shared" si="748"/>
        <v>0.19013461133876755</v>
      </c>
      <c r="O1559" s="70">
        <f t="shared" si="749"/>
        <v>52.307977240185579</v>
      </c>
      <c r="P1559" s="70">
        <f t="shared" si="750"/>
        <v>360.74467062196953</v>
      </c>
      <c r="Q1559" s="70">
        <f t="shared" si="751"/>
        <v>52.708122574917525</v>
      </c>
      <c r="R1559" s="111">
        <f t="shared" si="752"/>
        <v>363.5042936201209</v>
      </c>
      <c r="S1559" s="70">
        <f t="shared" si="742"/>
        <v>-2.7596229981513716</v>
      </c>
      <c r="T1559" s="113">
        <f t="shared" si="753"/>
        <v>0.61914385380363479</v>
      </c>
      <c r="U1559" s="70">
        <f t="shared" si="754"/>
        <v>1.5726253886612325</v>
      </c>
      <c r="V1559" s="70">
        <f>(L1559/Phase_Relations!C$24)</f>
        <v>522.87087247284603</v>
      </c>
      <c r="W1559" s="70">
        <f t="shared" si="755"/>
        <v>75293.405636089825</v>
      </c>
      <c r="X1559" s="70">
        <f t="shared" si="756"/>
        <v>3606.0060170541105</v>
      </c>
      <c r="Y1559" s="70">
        <f t="shared" si="757"/>
        <v>470.16274989792851</v>
      </c>
      <c r="Z1559" s="70">
        <f t="shared" si="758"/>
        <v>67703.435985301709</v>
      </c>
      <c r="AA1559" s="70">
        <f t="shared" si="759"/>
        <v>3242.5017234339898</v>
      </c>
      <c r="AB1559" s="70">
        <f t="shared" si="760"/>
        <v>10.786188212732728</v>
      </c>
      <c r="AC1559" s="70">
        <f t="shared" si="761"/>
        <v>0.10786188212732728</v>
      </c>
      <c r="AD1559" s="70">
        <f t="shared" si="762"/>
        <v>3244.3414720994238</v>
      </c>
      <c r="AE1559" s="70">
        <f t="shared" si="763"/>
        <v>3.511126558129702</v>
      </c>
      <c r="AF1559" s="70">
        <f t="shared" si="764"/>
        <v>-8.510783442942252E-4</v>
      </c>
      <c r="AG1559" s="70">
        <f t="shared" si="765"/>
        <v>-7.6528518951441381E-4</v>
      </c>
      <c r="AH1559" s="70">
        <f>(U1559-Phase_Relations!$B$37)/Phase_Relations!$B$37</f>
        <v>0.98238049000262395</v>
      </c>
      <c r="AI1559" s="70">
        <f>(U1559-Phase_Relations!G$20)/Phase_Relations!G$20</f>
        <v>0.90602580153496859</v>
      </c>
      <c r="AJ1559" s="70">
        <f t="shared" si="766"/>
        <v>0.98225473684647602</v>
      </c>
      <c r="AK1559" s="70">
        <f t="shared" si="767"/>
        <v>0.49555597170012688</v>
      </c>
      <c r="AL1559" s="71">
        <f>(1/(J1560-J1558))*((M1560-M1558)/Phase_Relations!B$22)</f>
        <v>-2.2333242517699192E-8</v>
      </c>
      <c r="AM1559" s="71">
        <f t="shared" si="768"/>
        <v>-0.38867450833442274</v>
      </c>
      <c r="AN1559" s="71">
        <f>SUM(AM$27:AM1559)</f>
        <v>696.5744458534607</v>
      </c>
      <c r="AO1559" s="71">
        <f>(1/10000)*((AL1559*Phase_Relations!B$22*H$7*U1559))/(2*(P1559-R1559))</f>
        <v>1.1253634381753455E-11</v>
      </c>
      <c r="AP1559" s="71">
        <f t="shared" si="769"/>
        <v>1.1098988061692039E-12</v>
      </c>
      <c r="AQ1559" s="72">
        <f t="shared" si="770"/>
        <v>1.1228568451700795E-18</v>
      </c>
      <c r="AR1559" s="72">
        <f t="shared" si="771"/>
        <v>1.1074266585147471E-19</v>
      </c>
      <c r="AS1559" s="71">
        <f t="shared" si="743"/>
        <v>1.9714374436344643E-5</v>
      </c>
      <c r="AT1559" s="72">
        <f t="shared" si="744"/>
        <v>5.6842565183111885E-8</v>
      </c>
      <c r="AU1559" s="97">
        <f t="shared" si="772"/>
        <v>-1.911155759065143E-8</v>
      </c>
      <c r="AV1559" s="2"/>
      <c r="AW1559" s="2"/>
      <c r="AX1559" s="2"/>
      <c r="AY1559" s="2"/>
      <c r="AZ1559" s="2"/>
      <c r="BA1559" s="2"/>
      <c r="BC1559" s="10"/>
      <c r="BE1559" s="10"/>
      <c r="BI1559" s="10"/>
    </row>
    <row r="1560" spans="1:61" x14ac:dyDescent="0.2">
      <c r="A1560" s="9">
        <f>Raw_Data!A1558</f>
        <v>40776.782604166663</v>
      </c>
      <c r="B1560" s="10">
        <f>Raw_Data!J1558</f>
        <v>-4.9218198269063602E-3</v>
      </c>
      <c r="C1560" s="10">
        <f>Raw_Data!K1558</f>
        <v>-0.25447052973304007</v>
      </c>
      <c r="D1560" s="10">
        <f>Raw_Data!L1558</f>
        <v>1.7581232660821157E-2</v>
      </c>
      <c r="E1560" s="10">
        <f>Raw_Data!M1558</f>
        <v>1.8409585731447842E-2</v>
      </c>
      <c r="F1560" s="10">
        <f>Raw_Data!N1558</f>
        <v>1.8493264494345577E-2</v>
      </c>
      <c r="J1560" s="74">
        <f t="shared" si="745"/>
        <v>445588.99999943096</v>
      </c>
      <c r="K1560" s="69">
        <f t="shared" si="746"/>
        <v>2307.8127667667668</v>
      </c>
      <c r="L1560" s="69">
        <f>K1560+$D$8-$B$8*Q1560+Phase_Relations!$C$24*Q1560</f>
        <v>2556.5250049218516</v>
      </c>
      <c r="M1560" s="69">
        <f t="shared" si="747"/>
        <v>7.4915603498417235E-2</v>
      </c>
      <c r="N1560" s="69">
        <f t="shared" si="748"/>
        <v>0.19028563288597977</v>
      </c>
      <c r="O1560" s="70">
        <f t="shared" si="749"/>
        <v>52.822706218895789</v>
      </c>
      <c r="P1560" s="70">
        <f t="shared" si="750"/>
        <v>364.29452564755718</v>
      </c>
      <c r="Q1560" s="70">
        <f t="shared" si="751"/>
        <v>55.268612304743179</v>
      </c>
      <c r="R1560" s="111">
        <f t="shared" si="752"/>
        <v>381.16284348098742</v>
      </c>
      <c r="S1560" s="70">
        <f t="shared" si="742"/>
        <v>-16.86831783343024</v>
      </c>
      <c r="T1560" s="113">
        <f t="shared" si="753"/>
        <v>0.61908439650158276</v>
      </c>
      <c r="U1560" s="70">
        <f t="shared" si="754"/>
        <v>1.5724743671140202</v>
      </c>
      <c r="V1560" s="70">
        <f>(L1560/Phase_Relations!C$24)</f>
        <v>525.00261824337633</v>
      </c>
      <c r="W1560" s="70">
        <f t="shared" si="755"/>
        <v>75600.377027046197</v>
      </c>
      <c r="X1560" s="70">
        <f t="shared" si="756"/>
        <v>3620.7077120232852</v>
      </c>
      <c r="Y1560" s="70">
        <f t="shared" si="757"/>
        <v>469.73400593863317</v>
      </c>
      <c r="Z1560" s="70">
        <f t="shared" si="758"/>
        <v>67641.696855163173</v>
      </c>
      <c r="AA1560" s="70">
        <f t="shared" si="759"/>
        <v>3239.544868542298</v>
      </c>
      <c r="AB1560" s="70">
        <f t="shared" si="760"/>
        <v>10.794755547322366</v>
      </c>
      <c r="AC1560" s="70">
        <f t="shared" si="761"/>
        <v>0.10794755547322366</v>
      </c>
      <c r="AD1560" s="70">
        <f t="shared" si="762"/>
        <v>3250.7904137645846</v>
      </c>
      <c r="AE1560" s="70">
        <f t="shared" si="763"/>
        <v>3.5119889703944138</v>
      </c>
      <c r="AF1560" s="70">
        <f t="shared" si="764"/>
        <v>-5.2070023777816971E-3</v>
      </c>
      <c r="AG1560" s="70">
        <f t="shared" si="765"/>
        <v>-4.6588455006781162E-3</v>
      </c>
      <c r="AH1560" s="70">
        <f>(U1560-Phase_Relations!$B$37)/Phase_Relations!$B$37</f>
        <v>0.98219011906564047</v>
      </c>
      <c r="AI1560" s="70">
        <f>(U1560-Phase_Relations!G$20)/Phase_Relations!G$20</f>
        <v>0.90584276305190092</v>
      </c>
      <c r="AJ1560" s="70">
        <f t="shared" si="766"/>
        <v>0.98223889504988571</v>
      </c>
      <c r="AK1560" s="70">
        <f t="shared" si="767"/>
        <v>0.4955075245398875</v>
      </c>
      <c r="AL1560" s="71">
        <f>(1/(J1561-J1559))*((M1561-M1559)/Phase_Relations!B$22)</f>
        <v>8.3224877417922453E-8</v>
      </c>
      <c r="AM1560" s="71">
        <f t="shared" si="768"/>
        <v>0.27822984035010223</v>
      </c>
      <c r="AN1560" s="71">
        <f>SUM(AM$27:AM1560)</f>
        <v>696.85267569381085</v>
      </c>
      <c r="AO1560" s="71">
        <f>(1/10000)*((AL1560*Phase_Relations!B$22*H$7*U1560))/(2*(P1560-R1560))</f>
        <v>-6.8601001461030624E-12</v>
      </c>
      <c r="AP1560" s="71">
        <f t="shared" si="769"/>
        <v>3.4920482098128176E-13</v>
      </c>
      <c r="AQ1560" s="72">
        <f t="shared" si="770"/>
        <v>-6.8448202121205559E-19</v>
      </c>
      <c r="AR1560" s="72">
        <f t="shared" si="771"/>
        <v>3.4842701504589778E-20</v>
      </c>
      <c r="AS1560" s="71">
        <f t="shared" si="743"/>
        <v>1.4891045276771847E-5</v>
      </c>
      <c r="AT1560" s="72">
        <f t="shared" si="744"/>
        <v>-4.5874267181120221E-8</v>
      </c>
      <c r="AU1560" s="97">
        <f t="shared" si="772"/>
        <v>-1.2451009916219295E-8</v>
      </c>
      <c r="AV1560" s="2"/>
      <c r="AW1560" s="2"/>
      <c r="AX1560" s="2"/>
      <c r="AY1560" s="2"/>
      <c r="AZ1560" s="2"/>
      <c r="BA1560" s="2"/>
      <c r="BC1560" s="10"/>
      <c r="BE1560" s="10"/>
      <c r="BI1560" s="10"/>
    </row>
    <row r="1561" spans="1:61" x14ac:dyDescent="0.2">
      <c r="A1561" s="9">
        <f>Raw_Data!A1559</f>
        <v>40776.786076388889</v>
      </c>
      <c r="B1561" s="10">
        <f>Raw_Data!J1559</f>
        <v>-4.9219979756362602E-3</v>
      </c>
      <c r="C1561" s="10">
        <f>Raw_Data!K1559</f>
        <v>-0.2545655423889901</v>
      </c>
      <c r="D1561" s="10">
        <f>Raw_Data!L1559</f>
        <v>1.7636185605704655E-2</v>
      </c>
      <c r="E1561" s="10">
        <f>Raw_Data!M1559</f>
        <v>1.8440227312990842E-2</v>
      </c>
      <c r="F1561" s="10">
        <f>Raw_Data!N1559</f>
        <v>1.850090192522658E-2</v>
      </c>
      <c r="J1561" s="74">
        <f t="shared" si="745"/>
        <v>445888.99999978021</v>
      </c>
      <c r="K1561" s="69">
        <f t="shared" si="746"/>
        <v>2307.8962996728269</v>
      </c>
      <c r="L1561" s="69">
        <f>K1561+$D$8-$B$8*Q1561+Phase_Relations!$C$24*Q1561</f>
        <v>2557.015096747677</v>
      </c>
      <c r="M1561" s="69">
        <f t="shared" si="747"/>
        <v>7.4944081601855186E-2</v>
      </c>
      <c r="N1561" s="69">
        <f t="shared" si="748"/>
        <v>0.19035796726871218</v>
      </c>
      <c r="O1561" s="70">
        <f t="shared" si="749"/>
        <v>52.98781200638205</v>
      </c>
      <c r="P1561" s="70">
        <f t="shared" si="750"/>
        <v>365.43318625091069</v>
      </c>
      <c r="Q1561" s="70">
        <f t="shared" si="751"/>
        <v>55.360603385662039</v>
      </c>
      <c r="R1561" s="111">
        <f t="shared" si="752"/>
        <v>381.79726472870374</v>
      </c>
      <c r="S1561" s="70">
        <f t="shared" si="742"/>
        <v>-16.364078477793043</v>
      </c>
      <c r="T1561" s="113">
        <f t="shared" si="753"/>
        <v>0.61905591839814478</v>
      </c>
      <c r="U1561" s="70">
        <f t="shared" si="754"/>
        <v>1.5724020327312878</v>
      </c>
      <c r="V1561" s="70">
        <f>(L1561/Phase_Relations!C$24)</f>
        <v>525.10326247382295</v>
      </c>
      <c r="W1561" s="70">
        <f t="shared" si="755"/>
        <v>75614.869796230501</v>
      </c>
      <c r="X1561" s="70">
        <f t="shared" si="756"/>
        <v>3621.401810164296</v>
      </c>
      <c r="Y1561" s="70">
        <f t="shared" si="757"/>
        <v>469.74265908816091</v>
      </c>
      <c r="Z1561" s="70">
        <f t="shared" si="758"/>
        <v>67642.942908695171</v>
      </c>
      <c r="AA1561" s="70">
        <f t="shared" si="759"/>
        <v>3239.6045454355922</v>
      </c>
      <c r="AB1561" s="70">
        <f t="shared" si="760"/>
        <v>10.798859020440233</v>
      </c>
      <c r="AC1561" s="70">
        <f t="shared" si="761"/>
        <v>0.10798859020440232</v>
      </c>
      <c r="AD1561" s="70">
        <f t="shared" si="762"/>
        <v>3250.5139310874542</v>
      </c>
      <c r="AE1561" s="70">
        <f t="shared" si="763"/>
        <v>3.5119520316834341</v>
      </c>
      <c r="AF1561" s="70">
        <f t="shared" si="764"/>
        <v>-5.0512580311226707E-3</v>
      </c>
      <c r="AG1561" s="70">
        <f t="shared" si="765"/>
        <v>-4.5187138394484419E-3</v>
      </c>
      <c r="AH1561" s="70">
        <f>(U1561-Phase_Relations!$B$37)/Phase_Relations!$B$37</f>
        <v>0.98209893761192668</v>
      </c>
      <c r="AI1561" s="70">
        <f>(U1561-Phase_Relations!G$20)/Phase_Relations!G$20</f>
        <v>0.90575509360384276</v>
      </c>
      <c r="AJ1561" s="70">
        <f t="shared" si="766"/>
        <v>0.98222480203836993</v>
      </c>
      <c r="AK1561" s="70">
        <f t="shared" si="767"/>
        <v>0.49548431663818937</v>
      </c>
      <c r="AL1561" s="71">
        <f>(1/(J1562-J1560))*((M1562-M1560)/Phase_Relations!B$22)</f>
        <v>-3.971302092225558E-8</v>
      </c>
      <c r="AM1561" s="71">
        <f t="shared" si="768"/>
        <v>0.13338963805085652</v>
      </c>
      <c r="AN1561" s="71">
        <f>SUM(AM$27:AM1561)</f>
        <v>696.98606533186171</v>
      </c>
      <c r="AO1561" s="71">
        <f>(1/10000)*((AL1561*Phase_Relations!B$22*H$7*U1561))/(2*(P1561-R1561))</f>
        <v>3.3741971931807629E-12</v>
      </c>
      <c r="AP1561" s="71">
        <f t="shared" si="769"/>
        <v>1.6156274961935974E-12</v>
      </c>
      <c r="AQ1561" s="72">
        <f t="shared" si="770"/>
        <v>3.3666816308336088E-19</v>
      </c>
      <c r="AR1561" s="72">
        <f t="shared" si="771"/>
        <v>1.6120289071123307E-19</v>
      </c>
      <c r="AS1561" s="71">
        <f t="shared" si="743"/>
        <v>-1.6637699611981519E-4</v>
      </c>
      <c r="AT1561" s="72">
        <f t="shared" si="744"/>
        <v>-2.0194869397684755E-9</v>
      </c>
      <c r="AU1561" s="97">
        <f t="shared" si="772"/>
        <v>-1.943207737442182E-9</v>
      </c>
      <c r="AV1561" s="2"/>
      <c r="AW1561" s="2"/>
      <c r="AX1561" s="2"/>
      <c r="AY1561" s="2"/>
      <c r="AZ1561" s="2"/>
      <c r="BA1561" s="2"/>
      <c r="BC1561" s="10"/>
      <c r="BE1561" s="10"/>
      <c r="BI1561" s="10"/>
    </row>
    <row r="1562" spans="1:61" x14ac:dyDescent="0.2">
      <c r="A1562" s="9">
        <f>Raw_Data!A1560</f>
        <v>40776.789548611108</v>
      </c>
      <c r="B1562" s="10">
        <f>Raw_Data!J1560</f>
        <v>-4.9225799281539407E-3</v>
      </c>
      <c r="C1562" s="10">
        <f>Raw_Data!K1560</f>
        <v>-0.25433157372372062</v>
      </c>
      <c r="D1562" s="10">
        <f>Raw_Data!L1560</f>
        <v>1.7651197605344355E-2</v>
      </c>
      <c r="E1562" s="10">
        <f>Raw_Data!M1560</f>
        <v>1.8425369708917044E-2</v>
      </c>
      <c r="F1562" s="10">
        <f>Raw_Data!N1560</f>
        <v>1.8489439802824578E-2</v>
      </c>
      <c r="J1562" s="74">
        <f t="shared" si="745"/>
        <v>446188.99999950081</v>
      </c>
      <c r="K1562" s="69">
        <f t="shared" si="746"/>
        <v>2308.1691738326272</v>
      </c>
      <c r="L1562" s="69">
        <f>K1562+$D$8-$B$8*Q1562+Phase_Relations!$C$24*Q1562</f>
        <v>2557.0908371056835</v>
      </c>
      <c r="M1562" s="69">
        <f t="shared" si="747"/>
        <v>7.4873642720505895E-2</v>
      </c>
      <c r="N1562" s="69">
        <f t="shared" si="748"/>
        <v>0.19017905251008499</v>
      </c>
      <c r="O1562" s="70">
        <f t="shared" si="749"/>
        <v>53.032915467670811</v>
      </c>
      <c r="P1562" s="70">
        <f t="shared" si="750"/>
        <v>365.74424460462632</v>
      </c>
      <c r="Q1562" s="70">
        <f t="shared" si="751"/>
        <v>55.315998408053581</v>
      </c>
      <c r="R1562" s="111">
        <f t="shared" si="752"/>
        <v>381.489644193473</v>
      </c>
      <c r="S1562" s="70">
        <f t="shared" si="742"/>
        <v>-15.745399588846681</v>
      </c>
      <c r="T1562" s="113">
        <f t="shared" si="753"/>
        <v>0.61912635727949406</v>
      </c>
      <c r="U1562" s="70">
        <f t="shared" si="754"/>
        <v>1.5725809474899148</v>
      </c>
      <c r="V1562" s="70">
        <f>(L1562/Phase_Relations!C$24)</f>
        <v>525.1188163550421</v>
      </c>
      <c r="W1562" s="70">
        <f t="shared" si="755"/>
        <v>75617.109555126066</v>
      </c>
      <c r="X1562" s="70">
        <f t="shared" si="756"/>
        <v>3621.5090783106348</v>
      </c>
      <c r="Y1562" s="70">
        <f t="shared" si="757"/>
        <v>469.80281794698851</v>
      </c>
      <c r="Z1562" s="70">
        <f t="shared" si="758"/>
        <v>67651.605784366344</v>
      </c>
      <c r="AA1562" s="70">
        <f t="shared" si="759"/>
        <v>3240.0194341171618</v>
      </c>
      <c r="AB1562" s="70">
        <f t="shared" si="760"/>
        <v>10.788709325721314</v>
      </c>
      <c r="AC1562" s="70">
        <f t="shared" si="761"/>
        <v>0.10788709325721314</v>
      </c>
      <c r="AD1562" s="70">
        <f t="shared" si="762"/>
        <v>3250.516367176393</v>
      </c>
      <c r="AE1562" s="70">
        <f t="shared" si="763"/>
        <v>3.5119523571641458</v>
      </c>
      <c r="AF1562" s="70">
        <f t="shared" si="764"/>
        <v>-4.8596620819766709E-3</v>
      </c>
      <c r="AG1562" s="70">
        <f t="shared" si="765"/>
        <v>-4.3477454421270182E-3</v>
      </c>
      <c r="AH1562" s="70">
        <f>(U1562-Phase_Relations!$B$37)/Phase_Relations!$B$37</f>
        <v>0.98232446947058361</v>
      </c>
      <c r="AI1562" s="70">
        <f>(U1562-Phase_Relations!G$20)/Phase_Relations!G$20</f>
        <v>0.90597193872708526</v>
      </c>
      <c r="AJ1562" s="70">
        <f t="shared" si="766"/>
        <v>0.98225972961280439</v>
      </c>
      <c r="AK1562" s="70">
        <f t="shared" si="767"/>
        <v>0.49554171610106368</v>
      </c>
      <c r="AL1562" s="71">
        <f>(1/(J1563-J1561))*((M1563-M1561)/Phase_Relations!B$22)</f>
        <v>-8.5468942999916158E-8</v>
      </c>
      <c r="AM1562" s="71">
        <f t="shared" si="768"/>
        <v>-0.32991736442907499</v>
      </c>
      <c r="AN1562" s="71">
        <f>SUM(AM$27:AM1562)</f>
        <v>696.65614796743262</v>
      </c>
      <c r="AO1562" s="71">
        <f>(1/10000)*((AL1562*Phase_Relations!B$22*H$7*U1562))/(2*(P1562-R1562))</f>
        <v>7.5480218429619057E-12</v>
      </c>
      <c r="AP1562" s="71">
        <f t="shared" si="769"/>
        <v>2.3789333765203997E-12</v>
      </c>
      <c r="AQ1562" s="72">
        <f t="shared" si="770"/>
        <v>7.5312096575706344E-19</v>
      </c>
      <c r="AR1562" s="72">
        <f t="shared" si="771"/>
        <v>2.3736346280811868E-19</v>
      </c>
      <c r="AS1562" s="71">
        <f t="shared" si="743"/>
        <v>-4.6707801992856762E-2</v>
      </c>
      <c r="AT1562" s="72">
        <f t="shared" si="744"/>
        <v>-1.6091909664501421E-11</v>
      </c>
      <c r="AU1562" s="97">
        <f t="shared" si="772"/>
        <v>-3.3971783260103034E-10</v>
      </c>
      <c r="AV1562" s="2"/>
      <c r="AW1562" s="2"/>
      <c r="AX1562" s="2"/>
      <c r="AY1562" s="2"/>
      <c r="AZ1562" s="2"/>
      <c r="BA1562" s="2"/>
      <c r="BC1562" s="10"/>
      <c r="BE1562" s="10"/>
      <c r="BI1562" s="10"/>
    </row>
    <row r="1563" spans="1:61" x14ac:dyDescent="0.2">
      <c r="A1563" s="9">
        <f>Raw_Data!A1561</f>
        <v>40776.793020833335</v>
      </c>
      <c r="B1563" s="10">
        <f>Raw_Data!J1561</f>
        <v>-4.9222355072761305E-3</v>
      </c>
      <c r="C1563" s="10">
        <f>Raw_Data!K1561</f>
        <v>-0.25426506486456013</v>
      </c>
      <c r="D1563" s="10">
        <f>Raw_Data!L1561</f>
        <v>1.7654808086270356E-2</v>
      </c>
      <c r="E1563" s="10">
        <f>Raw_Data!M1561</f>
        <v>1.8439764126293043E-2</v>
      </c>
      <c r="F1563" s="10">
        <f>Raw_Data!N1561</f>
        <v>1.8505802311237877E-2</v>
      </c>
      <c r="J1563" s="74">
        <f t="shared" si="745"/>
        <v>446488.99999985006</v>
      </c>
      <c r="K1563" s="69">
        <f t="shared" si="746"/>
        <v>2308.0076768809095</v>
      </c>
      <c r="L1563" s="69">
        <f>K1563+$D$8-$B$8*Q1563+Phase_Relations!$C$24*Q1563</f>
        <v>2557.1203282976694</v>
      </c>
      <c r="M1563" s="69">
        <f t="shared" si="747"/>
        <v>7.4853775116670962E-2</v>
      </c>
      <c r="N1563" s="69">
        <f t="shared" si="748"/>
        <v>0.19012858879634426</v>
      </c>
      <c r="O1563" s="70">
        <f t="shared" si="749"/>
        <v>53.043763135575695</v>
      </c>
      <c r="P1563" s="70">
        <f t="shared" si="750"/>
        <v>365.81905610741859</v>
      </c>
      <c r="Q1563" s="70">
        <f t="shared" si="751"/>
        <v>55.359212822810775</v>
      </c>
      <c r="R1563" s="111">
        <f t="shared" si="752"/>
        <v>381.78767464007427</v>
      </c>
      <c r="S1563" s="70">
        <f t="shared" si="742"/>
        <v>-15.968618532655682</v>
      </c>
      <c r="T1563" s="113">
        <f t="shared" si="753"/>
        <v>0.61914622488332904</v>
      </c>
      <c r="U1563" s="70">
        <f t="shared" si="754"/>
        <v>1.5726314112036557</v>
      </c>
      <c r="V1563" s="70">
        <f>(L1563/Phase_Relations!C$24)</f>
        <v>525.12487260443447</v>
      </c>
      <c r="W1563" s="70">
        <f t="shared" si="755"/>
        <v>75617.981655038559</v>
      </c>
      <c r="X1563" s="70">
        <f t="shared" si="756"/>
        <v>3621.5508455478239</v>
      </c>
      <c r="Y1563" s="70">
        <f t="shared" si="757"/>
        <v>469.7656597816237</v>
      </c>
      <c r="Z1563" s="70">
        <f t="shared" si="758"/>
        <v>67646.25500855381</v>
      </c>
      <c r="AA1563" s="70">
        <f t="shared" si="759"/>
        <v>3239.7631709077496</v>
      </c>
      <c r="AB1563" s="70">
        <f t="shared" si="760"/>
        <v>10.785846558598111</v>
      </c>
      <c r="AC1563" s="70">
        <f t="shared" si="761"/>
        <v>0.10785846558598111</v>
      </c>
      <c r="AD1563" s="70">
        <f t="shared" si="762"/>
        <v>3250.4089165961868</v>
      </c>
      <c r="AE1563" s="70">
        <f t="shared" si="763"/>
        <v>3.511938000686559</v>
      </c>
      <c r="AF1563" s="70">
        <f t="shared" si="764"/>
        <v>-4.9289462501610681E-3</v>
      </c>
      <c r="AG1563" s="70">
        <f t="shared" si="765"/>
        <v>-4.4093315857450417E-3</v>
      </c>
      <c r="AH1563" s="70">
        <f>(U1563-Phase_Relations!$B$37)/Phase_Relations!$B$37</f>
        <v>0.98238808174741332</v>
      </c>
      <c r="AI1563" s="70">
        <f>(U1563-Phase_Relations!G$20)/Phase_Relations!G$20</f>
        <v>0.90603310087105482</v>
      </c>
      <c r="AJ1563" s="70">
        <f t="shared" si="766"/>
        <v>0.98227672545037059</v>
      </c>
      <c r="AK1563" s="70">
        <f t="shared" si="767"/>
        <v>0.49555790351678708</v>
      </c>
      <c r="AL1563" s="71">
        <f>(1/(J1564-J1562))*((M1564-M1562)/Phase_Relations!B$22)</f>
        <v>4.0286488769077929E-8</v>
      </c>
      <c r="AM1563" s="71">
        <f t="shared" si="768"/>
        <v>-9.305317586392152E-2</v>
      </c>
      <c r="AN1563" s="71">
        <f>SUM(AM$27:AM1563)</f>
        <v>696.56309479156869</v>
      </c>
      <c r="AO1563" s="71">
        <f>(1/10000)*((AL1563*Phase_Relations!B$22*H$7*U1563))/(2*(P1563-R1563))</f>
        <v>-3.5082013326770704E-12</v>
      </c>
      <c r="AP1563" s="71">
        <f t="shared" si="769"/>
        <v>4.2699676100248037E-13</v>
      </c>
      <c r="AQ1563" s="72">
        <f t="shared" si="770"/>
        <v>-3.5003872944532847E-19</v>
      </c>
      <c r="AR1563" s="72">
        <f t="shared" si="771"/>
        <v>4.2604568416979432E-20</v>
      </c>
      <c r="AS1563" s="71">
        <f t="shared" si="743"/>
        <v>2.986465028186956E-4</v>
      </c>
      <c r="AT1563" s="72">
        <f t="shared" si="744"/>
        <v>-1.1697443166066972E-9</v>
      </c>
      <c r="AU1563" s="97">
        <f t="shared" si="772"/>
        <v>8.9276566671670909E-9</v>
      </c>
      <c r="AV1563" s="2"/>
      <c r="AW1563" s="2"/>
      <c r="AX1563" s="2"/>
      <c r="AY1563" s="2"/>
      <c r="AZ1563" s="2"/>
      <c r="BA1563" s="2"/>
      <c r="BC1563" s="10"/>
      <c r="BE1563" s="10"/>
      <c r="BI1563" s="10"/>
    </row>
    <row r="1564" spans="1:61" x14ac:dyDescent="0.2">
      <c r="A1564" s="9">
        <f>Raw_Data!A1562</f>
        <v>40776.796493055554</v>
      </c>
      <c r="B1564" s="10">
        <f>Raw_Data!J1562</f>
        <v>-4.9233400294015107E-3</v>
      </c>
      <c r="C1564" s="10">
        <f>Raw_Data!K1562</f>
        <v>-0.25447409270764076</v>
      </c>
      <c r="D1564" s="10">
        <f>Raw_Data!L1562</f>
        <v>1.7663359225305656E-2</v>
      </c>
      <c r="E1564" s="10">
        <f>Raw_Data!M1562</f>
        <v>1.8398196089316143E-2</v>
      </c>
      <c r="F1564" s="10">
        <f>Raw_Data!N1562</f>
        <v>1.8477057364025277E-2</v>
      </c>
      <c r="J1564" s="74">
        <f t="shared" si="745"/>
        <v>446788.99999957066</v>
      </c>
      <c r="K1564" s="69">
        <f t="shared" si="746"/>
        <v>2308.525580898483</v>
      </c>
      <c r="L1564" s="69">
        <f>K1564+$D$8-$B$8*Q1564+Phase_Relations!$C$24*Q1564</f>
        <v>2557.0866988969574</v>
      </c>
      <c r="M1564" s="69">
        <f t="shared" si="747"/>
        <v>7.4916209424544258E-2</v>
      </c>
      <c r="N1564" s="69">
        <f t="shared" si="748"/>
        <v>0.19028717193834241</v>
      </c>
      <c r="O1564" s="70">
        <f t="shared" si="749"/>
        <v>53.069454980613692</v>
      </c>
      <c r="P1564" s="70">
        <f t="shared" si="750"/>
        <v>365.99624124561166</v>
      </c>
      <c r="Q1564" s="70">
        <f t="shared" si="751"/>
        <v>55.234418720789179</v>
      </c>
      <c r="R1564" s="111">
        <f t="shared" si="752"/>
        <v>380.92702566061502</v>
      </c>
      <c r="S1564" s="70">
        <f t="shared" ref="S1564:S1627" si="773">P1564-R1564</f>
        <v>-14.930784415003359</v>
      </c>
      <c r="T1564" s="113">
        <f t="shared" si="753"/>
        <v>0.61908379057545571</v>
      </c>
      <c r="U1564" s="70">
        <f t="shared" si="754"/>
        <v>1.5724728280616576</v>
      </c>
      <c r="V1564" s="70">
        <f>(L1564/Phase_Relations!C$24)</f>
        <v>525.11796654116893</v>
      </c>
      <c r="W1564" s="70">
        <f t="shared" si="755"/>
        <v>75616.987181928329</v>
      </c>
      <c r="X1564" s="70">
        <f t="shared" si="756"/>
        <v>3621.5032175253027</v>
      </c>
      <c r="Y1564" s="70">
        <f t="shared" si="757"/>
        <v>469.88354782037976</v>
      </c>
      <c r="Z1564" s="70">
        <f t="shared" si="758"/>
        <v>67663.230886134683</v>
      </c>
      <c r="AA1564" s="70">
        <f t="shared" si="759"/>
        <v>3240.5761918646876</v>
      </c>
      <c r="AB1564" s="70">
        <f t="shared" si="760"/>
        <v>10.794842856562569</v>
      </c>
      <c r="AC1564" s="70">
        <f t="shared" si="761"/>
        <v>0.1079484285656257</v>
      </c>
      <c r="AD1564" s="70">
        <f t="shared" si="762"/>
        <v>3250.5300481413565</v>
      </c>
      <c r="AE1564" s="70">
        <f t="shared" si="763"/>
        <v>3.5119541850445239</v>
      </c>
      <c r="AF1564" s="70">
        <f t="shared" si="764"/>
        <v>-4.6074474201490412E-3</v>
      </c>
      <c r="AG1564" s="70">
        <f t="shared" si="765"/>
        <v>-4.1228140686855649E-3</v>
      </c>
      <c r="AH1564" s="70">
        <f>(U1564-Phase_Relations!$B$37)/Phase_Relations!$B$37</f>
        <v>0.9821881790057897</v>
      </c>
      <c r="AI1564" s="70">
        <f>(U1564-Phase_Relations!G$20)/Phase_Relations!G$20</f>
        <v>0.90584089771668863</v>
      </c>
      <c r="AJ1564" s="70">
        <f t="shared" si="766"/>
        <v>0.98223755448620131</v>
      </c>
      <c r="AK1564" s="70">
        <f t="shared" si="767"/>
        <v>0.49550703076961539</v>
      </c>
      <c r="AL1564" s="71">
        <f>(1/(J1565-J1563))*((M1565-M1563)/Phase_Relations!B$22)</f>
        <v>5.276427002957472E-8</v>
      </c>
      <c r="AM1564" s="71">
        <f t="shared" si="768"/>
        <v>0.29242191987769195</v>
      </c>
      <c r="AN1564" s="71">
        <f>SUM(AM$27:AM1564)</f>
        <v>696.8555167114464</v>
      </c>
      <c r="AO1564" s="71">
        <f>(1/10000)*((AL1564*Phase_Relations!B$22*H$7*U1564))/(2*(P1564-R1564))</f>
        <v>-4.9136696077532739E-12</v>
      </c>
      <c r="AP1564" s="71">
        <f t="shared" si="769"/>
        <v>-7.1173724183319783E-13</v>
      </c>
      <c r="AQ1564" s="72">
        <f t="shared" si="770"/>
        <v>-4.9027250813441419E-19</v>
      </c>
      <c r="AR1564" s="72">
        <f t="shared" si="771"/>
        <v>-7.1015194455816034E-20</v>
      </c>
      <c r="AS1564" s="71">
        <f t="shared" si="743"/>
        <v>8.3247809590917632E-4</v>
      </c>
      <c r="AT1564" s="72">
        <f t="shared" si="744"/>
        <v>-5.8775590937254962E-10</v>
      </c>
      <c r="AU1564" s="97">
        <f t="shared" si="772"/>
        <v>2.9786139921340868E-9</v>
      </c>
      <c r="AV1564" s="2"/>
      <c r="AW1564" s="2"/>
      <c r="AX1564" s="2"/>
      <c r="AY1564" s="2"/>
      <c r="AZ1564" s="2"/>
      <c r="BA1564" s="2"/>
      <c r="BC1564" s="10"/>
      <c r="BE1564" s="10"/>
      <c r="BI1564" s="10"/>
    </row>
    <row r="1565" spans="1:61" x14ac:dyDescent="0.2">
      <c r="A1565" s="9">
        <f>Raw_Data!A1563</f>
        <v>40776.79996527778</v>
      </c>
      <c r="B1565" s="10">
        <f>Raw_Data!J1563</f>
        <v>-4.9218673332343307E-3</v>
      </c>
      <c r="C1565" s="10">
        <f>Raw_Data!K1563</f>
        <v>-0.25445033954365037</v>
      </c>
      <c r="D1565" s="10">
        <f>Raw_Data!L1563</f>
        <v>1.7715283641780856E-2</v>
      </c>
      <c r="E1565" s="10">
        <f>Raw_Data!M1563</f>
        <v>1.8452103894984244E-2</v>
      </c>
      <c r="F1565" s="10">
        <f>Raw_Data!N1563</f>
        <v>1.8517312242283878E-2</v>
      </c>
      <c r="J1565" s="74">
        <f t="shared" si="745"/>
        <v>447088.99999991991</v>
      </c>
      <c r="K1565" s="69">
        <f t="shared" si="746"/>
        <v>2307.8350422083818</v>
      </c>
      <c r="L1565" s="69">
        <f>K1565+$D$8-$B$8*Q1565+Phase_Relations!$C$24*Q1565</f>
        <v>2557.1114202598851</v>
      </c>
      <c r="M1565" s="69">
        <f t="shared" si="747"/>
        <v>7.4909525844390701E-2</v>
      </c>
      <c r="N1565" s="69">
        <f t="shared" si="748"/>
        <v>0.19027019564475239</v>
      </c>
      <c r="O1565" s="70">
        <f t="shared" si="749"/>
        <v>53.225461572982447</v>
      </c>
      <c r="P1565" s="70">
        <f t="shared" si="750"/>
        <v>367.07214877918932</v>
      </c>
      <c r="Q1565" s="70">
        <f t="shared" si="751"/>
        <v>55.396258843382498</v>
      </c>
      <c r="R1565" s="111">
        <f t="shared" si="752"/>
        <v>382.04316443712065</v>
      </c>
      <c r="S1565" s="70">
        <f t="shared" si="773"/>
        <v>-14.971015657931332</v>
      </c>
      <c r="T1565" s="113">
        <f t="shared" si="753"/>
        <v>0.61909047415560925</v>
      </c>
      <c r="U1565" s="70">
        <f t="shared" si="754"/>
        <v>1.5724898043552475</v>
      </c>
      <c r="V1565" s="70">
        <f>(L1565/Phase_Relations!C$24)</f>
        <v>525.12304326846038</v>
      </c>
      <c r="W1565" s="70">
        <f t="shared" si="755"/>
        <v>75617.718230658298</v>
      </c>
      <c r="X1565" s="70">
        <f t="shared" si="756"/>
        <v>3621.5382294376577</v>
      </c>
      <c r="Y1565" s="70">
        <f t="shared" si="757"/>
        <v>469.72678442507788</v>
      </c>
      <c r="Z1565" s="70">
        <f t="shared" si="758"/>
        <v>67640.65695721122</v>
      </c>
      <c r="AA1565" s="70">
        <f t="shared" si="759"/>
        <v>3239.4950650005371</v>
      </c>
      <c r="AB1565" s="70">
        <f t="shared" si="760"/>
        <v>10.793879804667251</v>
      </c>
      <c r="AC1565" s="70">
        <f t="shared" si="761"/>
        <v>0.1079387980466725</v>
      </c>
      <c r="AD1565" s="70">
        <f t="shared" si="762"/>
        <v>3249.4757421058248</v>
      </c>
      <c r="AE1565" s="70">
        <f t="shared" si="763"/>
        <v>3.5118132992323385</v>
      </c>
      <c r="AF1565" s="70">
        <f t="shared" si="764"/>
        <v>-4.6214040637622793E-3</v>
      </c>
      <c r="AG1565" s="70">
        <f t="shared" si="765"/>
        <v>-4.1338830931672895E-3</v>
      </c>
      <c r="AH1565" s="70">
        <f>(U1565-Phase_Relations!$B$37)/Phase_Relations!$B$37</f>
        <v>0.98220957855424407</v>
      </c>
      <c r="AI1565" s="70">
        <f>(U1565-Phase_Relations!G$20)/Phase_Relations!G$20</f>
        <v>0.90586147302586928</v>
      </c>
      <c r="AJ1565" s="70">
        <f t="shared" si="766"/>
        <v>0.98224980100503068</v>
      </c>
      <c r="AK1565" s="70">
        <f t="shared" si="767"/>
        <v>0.49551247717743052</v>
      </c>
      <c r="AL1565" s="71">
        <f>(1/(J1566-J1564))*((M1566-M1564)/Phase_Relations!B$22)</f>
        <v>-7.536644067052025E-8</v>
      </c>
      <c r="AM1565" s="71">
        <f t="shared" si="768"/>
        <v>-3.1299214479431056E-2</v>
      </c>
      <c r="AN1565" s="71">
        <f>SUM(AM$27:AM1565)</f>
        <v>696.82421749696698</v>
      </c>
      <c r="AO1565" s="71">
        <f>(1/10000)*((AL1565*Phase_Relations!B$22*H$7*U1565))/(2*(P1565-R1565))</f>
        <v>6.999710383965444E-12</v>
      </c>
      <c r="AP1565" s="71">
        <f t="shared" si="769"/>
        <v>1.1870748963983935E-12</v>
      </c>
      <c r="AQ1565" s="72">
        <f t="shared" si="770"/>
        <v>6.9841194872896268E-19</v>
      </c>
      <c r="AR1565" s="72">
        <f t="shared" si="771"/>
        <v>1.1844308495677418E-19</v>
      </c>
      <c r="AS1565" s="71">
        <f t="shared" ref="AS1565:AS1628" si="774">(1/(1+AH1564))*((AH1564-AH1565)/(AD1565-AD1564))</f>
        <v>1.0239836798895446E-5</v>
      </c>
      <c r="AT1565" s="72">
        <f t="shared" ref="AT1565:AT1628" si="775">AQ1565/((AS1565/1000)*$H$8)</f>
        <v>6.8069240417810406E-8</v>
      </c>
      <c r="AU1565" s="97">
        <f t="shared" si="772"/>
        <v>8.1350082965516419E-9</v>
      </c>
      <c r="AV1565" s="2"/>
      <c r="AW1565" s="2"/>
      <c r="AX1565" s="2"/>
      <c r="AY1565" s="2"/>
      <c r="AZ1565" s="2"/>
      <c r="BA1565" s="2"/>
      <c r="BC1565" s="10"/>
      <c r="BE1565" s="10"/>
      <c r="BI1565" s="10"/>
    </row>
    <row r="1566" spans="1:61" x14ac:dyDescent="0.2">
      <c r="A1566" s="9">
        <f>Raw_Data!A1564</f>
        <v>40776.803437499999</v>
      </c>
      <c r="B1566" s="10">
        <f>Raw_Data!J1564</f>
        <v>-4.9236606971153401E-3</v>
      </c>
      <c r="C1566" s="10">
        <f>Raw_Data!K1564</f>
        <v>-0.25420924492919017</v>
      </c>
      <c r="D1566" s="10">
        <f>Raw_Data!L1564</f>
        <v>1.7700295395305158E-2</v>
      </c>
      <c r="E1566" s="10">
        <f>Raw_Data!M1564</f>
        <v>1.8395820772917442E-2</v>
      </c>
      <c r="F1566" s="10">
        <f>Raw_Data!N1564</f>
        <v>1.8490001554391677E-2</v>
      </c>
      <c r="J1566" s="74">
        <f t="shared" si="745"/>
        <v>447388.99999964051</v>
      </c>
      <c r="K1566" s="69">
        <f t="shared" si="746"/>
        <v>2308.6759401293957</v>
      </c>
      <c r="L1566" s="69">
        <f>K1566+$D$8-$B$8*Q1566+Phase_Relations!$C$24*Q1566</f>
        <v>2557.2055419325388</v>
      </c>
      <c r="M1566" s="69">
        <f t="shared" si="747"/>
        <v>7.4836577243322516E-2</v>
      </c>
      <c r="N1566" s="69">
        <f t="shared" si="748"/>
        <v>0.19008490619803919</v>
      </c>
      <c r="O1566" s="70">
        <f t="shared" si="749"/>
        <v>53.180429477929948</v>
      </c>
      <c r="P1566" s="70">
        <f t="shared" si="750"/>
        <v>366.76158260641347</v>
      </c>
      <c r="Q1566" s="70">
        <f t="shared" si="751"/>
        <v>55.227287629245033</v>
      </c>
      <c r="R1566" s="111">
        <f t="shared" si="752"/>
        <v>380.87784571893121</v>
      </c>
      <c r="S1566" s="70">
        <f t="shared" si="773"/>
        <v>-14.116263112517743</v>
      </c>
      <c r="T1566" s="113">
        <f t="shared" si="753"/>
        <v>0.61916342275667746</v>
      </c>
      <c r="U1566" s="70">
        <f t="shared" si="754"/>
        <v>1.5726750938019607</v>
      </c>
      <c r="V1566" s="70">
        <f>(L1566/Phase_Relations!C$24)</f>
        <v>525.14237189794039</v>
      </c>
      <c r="W1566" s="70">
        <f t="shared" si="755"/>
        <v>75620.501553303417</v>
      </c>
      <c r="X1566" s="70">
        <f t="shared" si="756"/>
        <v>3621.6715303306237</v>
      </c>
      <c r="Y1566" s="70">
        <f t="shared" si="757"/>
        <v>469.91508426869535</v>
      </c>
      <c r="Z1566" s="70">
        <f t="shared" si="758"/>
        <v>67667.772134692132</v>
      </c>
      <c r="AA1566" s="70">
        <f t="shared" si="759"/>
        <v>3240.7936846116927</v>
      </c>
      <c r="AB1566" s="70">
        <f t="shared" si="760"/>
        <v>10.783368478864908</v>
      </c>
      <c r="AC1566" s="70">
        <f t="shared" si="761"/>
        <v>0.10783368478864908</v>
      </c>
      <c r="AD1566" s="70">
        <f t="shared" si="762"/>
        <v>3250.2045266867044</v>
      </c>
      <c r="AE1566" s="70">
        <f t="shared" si="763"/>
        <v>3.5119106908301432</v>
      </c>
      <c r="AF1566" s="70">
        <f t="shared" si="764"/>
        <v>-4.3558043140932414E-3</v>
      </c>
      <c r="AG1566" s="70">
        <f t="shared" si="765"/>
        <v>-3.8977204294474116E-3</v>
      </c>
      <c r="AH1566" s="70">
        <f>(U1566-Phase_Relations!$B$37)/Phase_Relations!$B$37</f>
        <v>0.98244314605659777</v>
      </c>
      <c r="AI1566" s="70">
        <f>(U1566-Phase_Relations!G$20)/Phase_Relations!G$20</f>
        <v>0.90608604428659911</v>
      </c>
      <c r="AJ1566" s="70">
        <f t="shared" si="766"/>
        <v>0.98227896677833271</v>
      </c>
      <c r="AK1566" s="70">
        <f t="shared" si="767"/>
        <v>0.49557191489240793</v>
      </c>
      <c r="AL1566" s="71">
        <f>(1/(J1567-J1565))*((M1567-M1565)/Phase_Relations!B$22)</f>
        <v>-1.7100804873026263E-8</v>
      </c>
      <c r="AM1566" s="71">
        <f t="shared" si="768"/>
        <v>-0.34160128458167988</v>
      </c>
      <c r="AN1566" s="71">
        <f>SUM(AM$27:AM1566)</f>
        <v>696.48261621238532</v>
      </c>
      <c r="AO1566" s="71">
        <f>(1/10000)*((AL1566*Phase_Relations!B$22*H$7*U1566))/(2*(P1566-R1566))</f>
        <v>1.6846175012999999E-12</v>
      </c>
      <c r="AP1566" s="71">
        <f t="shared" si="769"/>
        <v>5.3632051329692862E-13</v>
      </c>
      <c r="AQ1566" s="72">
        <f t="shared" si="770"/>
        <v>1.68086524642654E-19</v>
      </c>
      <c r="AR1566" s="72">
        <f t="shared" si="771"/>
        <v>5.3512593277155584E-20</v>
      </c>
      <c r="AS1566" s="71">
        <f t="shared" si="774"/>
        <v>-1.6168274379797619E-4</v>
      </c>
      <c r="AT1566" s="72">
        <f t="shared" si="775"/>
        <v>-1.037532012736407E-9</v>
      </c>
      <c r="AU1566" s="97">
        <f t="shared" si="772"/>
        <v>1.0691990626486907E-8</v>
      </c>
      <c r="AV1566" s="2"/>
      <c r="AW1566" s="2"/>
      <c r="AX1566" s="2"/>
      <c r="AY1566" s="2"/>
      <c r="AZ1566" s="2"/>
      <c r="BA1566" s="2"/>
      <c r="BC1566" s="10"/>
      <c r="BE1566" s="10"/>
      <c r="BI1566" s="10"/>
    </row>
    <row r="1567" spans="1:61" x14ac:dyDescent="0.2">
      <c r="A1567" s="9">
        <f>Raw_Data!A1565</f>
        <v>40776.806921296295</v>
      </c>
      <c r="B1567" s="10">
        <f>Raw_Data!J1565</f>
        <v>-4.9215704186845004E-3</v>
      </c>
      <c r="C1567" s="10">
        <f>Raw_Data!K1565</f>
        <v>-0.25438976897549015</v>
      </c>
      <c r="D1567" s="10">
        <f>Raw_Data!L1565</f>
        <v>1.7710069822285755E-2</v>
      </c>
      <c r="E1567" s="10">
        <f>Raw_Data!M1565</f>
        <v>1.8424989658293242E-2</v>
      </c>
      <c r="F1567" s="10">
        <f>Raw_Data!N1565</f>
        <v>1.8521985537236076E-2</v>
      </c>
      <c r="J1567" s="74">
        <f t="shared" si="745"/>
        <v>447689.99999959487</v>
      </c>
      <c r="K1567" s="69">
        <f t="shared" si="746"/>
        <v>2307.6958206982827</v>
      </c>
      <c r="L1567" s="69">
        <f>K1567+$D$8-$B$8*Q1567+Phase_Relations!$C$24*Q1567</f>
        <v>2556.6124413800858</v>
      </c>
      <c r="M1567" s="69">
        <f t="shared" si="747"/>
        <v>7.4891427019454268E-2</v>
      </c>
      <c r="N1567" s="69">
        <f t="shared" si="748"/>
        <v>0.19022422462941385</v>
      </c>
      <c r="O1567" s="70">
        <f t="shared" si="749"/>
        <v>53.209796684132996</v>
      </c>
      <c r="P1567" s="70">
        <f t="shared" si="750"/>
        <v>366.9641150629862</v>
      </c>
      <c r="Q1567" s="70">
        <f t="shared" si="751"/>
        <v>55.314857433406495</v>
      </c>
      <c r="R1567" s="111">
        <f t="shared" si="752"/>
        <v>381.48177540280341</v>
      </c>
      <c r="S1567" s="70">
        <f t="shared" si="773"/>
        <v>-14.517660339817212</v>
      </c>
      <c r="T1567" s="113">
        <f t="shared" si="753"/>
        <v>0.61910857298054567</v>
      </c>
      <c r="U1567" s="70">
        <f t="shared" si="754"/>
        <v>1.572535775370586</v>
      </c>
      <c r="V1567" s="70">
        <f>(L1567/Phase_Relations!C$24)</f>
        <v>525.02057401123091</v>
      </c>
      <c r="W1567" s="70">
        <f t="shared" si="755"/>
        <v>75602.962657617245</v>
      </c>
      <c r="X1567" s="70">
        <f t="shared" si="756"/>
        <v>3620.8315449050406</v>
      </c>
      <c r="Y1567" s="70">
        <f t="shared" si="757"/>
        <v>469.70571657782443</v>
      </c>
      <c r="Z1567" s="70">
        <f t="shared" si="758"/>
        <v>67637.623187206715</v>
      </c>
      <c r="AA1567" s="70">
        <f t="shared" si="759"/>
        <v>3239.349769502237</v>
      </c>
      <c r="AB1567" s="70">
        <f t="shared" si="760"/>
        <v>10.791271904820498</v>
      </c>
      <c r="AC1567" s="70">
        <f t="shared" si="761"/>
        <v>0.10791271904820497</v>
      </c>
      <c r="AD1567" s="70">
        <f t="shared" si="762"/>
        <v>3249.0282097287818</v>
      </c>
      <c r="AE1567" s="70">
        <f t="shared" si="763"/>
        <v>3.5117534821287193</v>
      </c>
      <c r="AF1567" s="70">
        <f t="shared" si="764"/>
        <v>-4.4816587811843537E-3</v>
      </c>
      <c r="AG1567" s="70">
        <f t="shared" si="765"/>
        <v>-4.0094823964526493E-3</v>
      </c>
      <c r="AH1567" s="70">
        <f>(U1567-Phase_Relations!$B$37)/Phase_Relations!$B$37</f>
        <v>0.98226752753851565</v>
      </c>
      <c r="AI1567" s="70">
        <f>(U1567-Phase_Relations!G$20)/Phase_Relations!G$20</f>
        <v>0.90591719000843207</v>
      </c>
      <c r="AJ1567" s="70">
        <f t="shared" si="766"/>
        <v>0.98226695000878572</v>
      </c>
      <c r="AK1567" s="70">
        <f t="shared" si="767"/>
        <v>0.49552722520670461</v>
      </c>
      <c r="AL1567" s="71">
        <f>(1/(J1568-J1566))*((M1568-M1566)/Phase_Relations!B$22)</f>
        <v>1.225243922637383E-7</v>
      </c>
      <c r="AM1567" s="71">
        <f t="shared" si="768"/>
        <v>0.25683102350201975</v>
      </c>
      <c r="AN1567" s="71">
        <f>SUM(AM$27:AM1567)</f>
        <v>696.73944723588738</v>
      </c>
      <c r="AO1567" s="71">
        <f>(1/10000)*((AL1567*Phase_Relations!B$22*H$7*U1567))/(2*(P1567-R1567))</f>
        <v>-1.1735239367605839E-11</v>
      </c>
      <c r="AP1567" s="71">
        <f t="shared" si="769"/>
        <v>-1.2527953444365545E-12</v>
      </c>
      <c r="AQ1567" s="72">
        <f t="shared" si="770"/>
        <v>-1.1709100728375072E-18</v>
      </c>
      <c r="AR1567" s="72">
        <f t="shared" si="771"/>
        <v>-1.2500049143045023E-19</v>
      </c>
      <c r="AS1567" s="71">
        <f t="shared" si="774"/>
        <v>-7.5308710113338077E-5</v>
      </c>
      <c r="AT1567" s="72">
        <f t="shared" si="775"/>
        <v>1.5517101876062697E-8</v>
      </c>
      <c r="AU1567" s="97">
        <f t="shared" si="772"/>
        <v>1.091731601012156E-8</v>
      </c>
      <c r="AV1567" s="2"/>
      <c r="AW1567" s="2"/>
      <c r="AX1567" s="2"/>
      <c r="AY1567" s="2"/>
      <c r="AZ1567" s="2"/>
      <c r="BA1567" s="2"/>
      <c r="BC1567" s="10"/>
      <c r="BE1567" s="10"/>
      <c r="BI1567" s="10"/>
    </row>
    <row r="1568" spans="1:61" x14ac:dyDescent="0.2">
      <c r="A1568" s="9">
        <f>Raw_Data!A1566</f>
        <v>40776.810393518521</v>
      </c>
      <c r="B1568" s="10">
        <f>Raw_Data!J1566</f>
        <v>-4.9218079503243603E-3</v>
      </c>
      <c r="C1568" s="10">
        <f>Raw_Data!K1566</f>
        <v>-0.25463917719735019</v>
      </c>
      <c r="D1568" s="10">
        <f>Raw_Data!L1566</f>
        <v>1.7744405020828757E-2</v>
      </c>
      <c r="E1568" s="10">
        <f>Raw_Data!M1566</f>
        <v>1.8406165275833743E-2</v>
      </c>
      <c r="F1568" s="10">
        <f>Raw_Data!N1566</f>
        <v>1.8495798352478277E-2</v>
      </c>
      <c r="J1568" s="74">
        <f t="shared" si="745"/>
        <v>447989.99999994412</v>
      </c>
      <c r="K1568" s="69">
        <f t="shared" si="746"/>
        <v>2307.8071979063598</v>
      </c>
      <c r="L1568" s="69">
        <f>K1568+$D$8-$B$8*Q1568+Phase_Relations!$C$24*Q1568</f>
        <v>2556.4740527401686</v>
      </c>
      <c r="M1568" s="69">
        <f t="shared" si="747"/>
        <v>7.4966252281708667E-2</v>
      </c>
      <c r="N1568" s="69">
        <f t="shared" si="748"/>
        <v>0.19041428079554001</v>
      </c>
      <c r="O1568" s="70">
        <f t="shared" si="749"/>
        <v>53.312956578583751</v>
      </c>
      <c r="P1568" s="70">
        <f t="shared" si="750"/>
        <v>367.67556261092244</v>
      </c>
      <c r="Q1568" s="70">
        <f t="shared" si="751"/>
        <v>55.258343532919696</v>
      </c>
      <c r="R1568" s="111">
        <f t="shared" si="752"/>
        <v>381.09202436496344</v>
      </c>
      <c r="S1568" s="70">
        <f t="shared" si="773"/>
        <v>-13.416461754040995</v>
      </c>
      <c r="T1568" s="113">
        <f t="shared" si="753"/>
        <v>0.61903374771829123</v>
      </c>
      <c r="U1568" s="70">
        <f t="shared" si="754"/>
        <v>1.5723457192044596</v>
      </c>
      <c r="V1568" s="70">
        <f>(L1568/Phase_Relations!C$24)</f>
        <v>524.99215481010765</v>
      </c>
      <c r="W1568" s="70">
        <f t="shared" si="755"/>
        <v>75598.870292655498</v>
      </c>
      <c r="X1568" s="70">
        <f t="shared" si="756"/>
        <v>3620.6355504145354</v>
      </c>
      <c r="Y1568" s="70">
        <f t="shared" si="757"/>
        <v>469.73381127718795</v>
      </c>
      <c r="Z1568" s="70">
        <f t="shared" si="758"/>
        <v>67641.668823915068</v>
      </c>
      <c r="AA1568" s="70">
        <f t="shared" si="759"/>
        <v>3239.5435260495719</v>
      </c>
      <c r="AB1568" s="70">
        <f t="shared" si="760"/>
        <v>10.802053642897514</v>
      </c>
      <c r="AC1568" s="70">
        <f t="shared" si="761"/>
        <v>0.10802053642897513</v>
      </c>
      <c r="AD1568" s="70">
        <f t="shared" si="762"/>
        <v>3248.4878338855992</v>
      </c>
      <c r="AE1568" s="70">
        <f t="shared" si="763"/>
        <v>3.5116812446010814</v>
      </c>
      <c r="AF1568" s="70">
        <f t="shared" si="764"/>
        <v>-4.1414667363341654E-3</v>
      </c>
      <c r="AG1568" s="70">
        <f t="shared" si="765"/>
        <v>-3.7055543335492332E-3</v>
      </c>
      <c r="AH1568" s="70">
        <f>(U1568-Phase_Relations!$B$37)/Phase_Relations!$B$37</f>
        <v>0.98202795132510201</v>
      </c>
      <c r="AI1568" s="70">
        <f>(U1568-Phase_Relations!G$20)/Phase_Relations!G$20</f>
        <v>0.90568684147216305</v>
      </c>
      <c r="AJ1568" s="70">
        <f t="shared" si="766"/>
        <v>0.98223331060769781</v>
      </c>
      <c r="AK1568" s="70">
        <f t="shared" si="767"/>
        <v>0.49546624742025391</v>
      </c>
      <c r="AL1568" s="71">
        <f>(1/(J1569-J1567))*((M1569-M1567)/Phase_Relations!B$22)</f>
        <v>-9.6984599647654407E-9</v>
      </c>
      <c r="AM1568" s="71">
        <f t="shared" si="768"/>
        <v>0.35027258066730271</v>
      </c>
      <c r="AN1568" s="71">
        <f>SUM(AM$27:AM1568)</f>
        <v>697.08971981655463</v>
      </c>
      <c r="AO1568" s="71">
        <f>(1/10000)*((AL1568*Phase_Relations!B$22*H$7*U1568))/(2*(P1568-R1568))</f>
        <v>1.005028356232353E-12</v>
      </c>
      <c r="AP1568" s="71">
        <f t="shared" si="769"/>
        <v>-3.5661923015703562E-13</v>
      </c>
      <c r="AQ1568" s="72">
        <f t="shared" si="770"/>
        <v>1.0027897931492031E-19</v>
      </c>
      <c r="AR1568" s="72">
        <f t="shared" si="771"/>
        <v>-3.5582490964018622E-20</v>
      </c>
      <c r="AS1568" s="71">
        <f t="shared" si="774"/>
        <v>-2.236585492856962E-4</v>
      </c>
      <c r="AT1568" s="72">
        <f t="shared" si="775"/>
        <v>-4.4746253604524103E-10</v>
      </c>
      <c r="AU1568" s="97">
        <f t="shared" si="772"/>
        <v>1.0800607211043765E-8</v>
      </c>
      <c r="AV1568" s="2"/>
      <c r="AW1568" s="2"/>
      <c r="AX1568" s="2"/>
      <c r="AY1568" s="2"/>
      <c r="AZ1568" s="2"/>
      <c r="BA1568" s="2"/>
      <c r="BC1568" s="10"/>
      <c r="BE1568" s="10"/>
      <c r="BI1568" s="10"/>
    </row>
    <row r="1569" spans="1:61" x14ac:dyDescent="0.2">
      <c r="A1569" s="9">
        <f>Raw_Data!A1567</f>
        <v>40776.81386574074</v>
      </c>
      <c r="B1569" s="10">
        <f>Raw_Data!J1567</f>
        <v>-4.9224255325880208E-3</v>
      </c>
      <c r="C1569" s="10">
        <f>Raw_Data!K1567</f>
        <v>-0.25435651454591035</v>
      </c>
      <c r="D1569" s="10">
        <f>Raw_Data!L1567</f>
        <v>1.7766970526616157E-2</v>
      </c>
      <c r="E1569" s="10">
        <f>Raw_Data!M1567</f>
        <v>1.8427935050627644E-2</v>
      </c>
      <c r="F1569" s="10">
        <f>Raw_Data!N1567</f>
        <v>1.8511575205002379E-2</v>
      </c>
      <c r="J1569" s="74">
        <f t="shared" si="745"/>
        <v>448289.99999966472</v>
      </c>
      <c r="K1569" s="69">
        <f t="shared" si="746"/>
        <v>2308.096778647372</v>
      </c>
      <c r="L1569" s="69">
        <f>K1569+$D$8-$B$8*Q1569+Phase_Relations!$C$24*Q1569</f>
        <v>2557.0524794113858</v>
      </c>
      <c r="M1569" s="69">
        <f t="shared" si="747"/>
        <v>7.4881179626654304E-2</v>
      </c>
      <c r="N1569" s="69">
        <f t="shared" si="748"/>
        <v>0.19019819625170192</v>
      </c>
      <c r="O1569" s="70">
        <f t="shared" si="749"/>
        <v>53.38075450298895</v>
      </c>
      <c r="P1569" s="70">
        <f t="shared" si="750"/>
        <v>368.14313450337204</v>
      </c>
      <c r="Q1569" s="70">
        <f t="shared" si="751"/>
        <v>55.323699986921277</v>
      </c>
      <c r="R1569" s="111">
        <f t="shared" si="752"/>
        <v>381.5427585304916</v>
      </c>
      <c r="S1569" s="70">
        <f t="shared" si="773"/>
        <v>-13.399624027119557</v>
      </c>
      <c r="T1569" s="113">
        <f t="shared" si="753"/>
        <v>0.61911882037334565</v>
      </c>
      <c r="U1569" s="70">
        <f t="shared" si="754"/>
        <v>1.572561803748298</v>
      </c>
      <c r="V1569" s="70">
        <f>(L1569/Phase_Relations!C$24)</f>
        <v>525.11093929931315</v>
      </c>
      <c r="W1569" s="70">
        <f t="shared" si="755"/>
        <v>75615.975259101091</v>
      </c>
      <c r="X1569" s="70">
        <f t="shared" si="756"/>
        <v>3621.4547537883664</v>
      </c>
      <c r="Y1569" s="70">
        <f t="shared" si="757"/>
        <v>469.78723931239188</v>
      </c>
      <c r="Z1569" s="70">
        <f t="shared" si="758"/>
        <v>67649.362460984426</v>
      </c>
      <c r="AA1569" s="70">
        <f t="shared" si="759"/>
        <v>3239.9119952578749</v>
      </c>
      <c r="AB1569" s="70">
        <f t="shared" si="760"/>
        <v>10.789795335252784</v>
      </c>
      <c r="AC1569" s="70">
        <f t="shared" si="761"/>
        <v>0.10789795335252783</v>
      </c>
      <c r="AD1569" s="70">
        <f t="shared" si="762"/>
        <v>3248.8450779426212</v>
      </c>
      <c r="AE1569" s="70">
        <f t="shared" si="763"/>
        <v>3.5117290023887517</v>
      </c>
      <c r="AF1569" s="70">
        <f t="shared" si="764"/>
        <v>-4.1357987645133671E-3</v>
      </c>
      <c r="AG1569" s="70">
        <f t="shared" si="765"/>
        <v>-3.7000666688165439E-3</v>
      </c>
      <c r="AH1569" s="70">
        <f>(U1569-Phase_Relations!$B$37)/Phase_Relations!$B$37</f>
        <v>0.98230033773510461</v>
      </c>
      <c r="AI1569" s="70">
        <f>(U1569-Phase_Relations!G$20)/Phase_Relations!G$20</f>
        <v>0.90594873646561691</v>
      </c>
      <c r="AJ1569" s="70">
        <f t="shared" si="766"/>
        <v>0.98225152368322155</v>
      </c>
      <c r="AK1569" s="70">
        <f t="shared" si="767"/>
        <v>0.49553557502665857</v>
      </c>
      <c r="AL1569" s="71">
        <f>(1/(J1570-J1568))*((M1570-M1568)/Phase_Relations!B$22)</f>
        <v>-9.8573789841890725E-8</v>
      </c>
      <c r="AM1569" s="71">
        <f t="shared" si="768"/>
        <v>-0.39823152851710619</v>
      </c>
      <c r="AN1569" s="71">
        <f>SUM(AM$27:AM1569)</f>
        <v>696.69148828803748</v>
      </c>
      <c r="AO1569" s="71">
        <f>(1/10000)*((AL1569*Phase_Relations!B$22*H$7*U1569))/(2*(P1569-R1569))</f>
        <v>1.022920909798126E-11</v>
      </c>
      <c r="AP1569" s="71">
        <f t="shared" si="769"/>
        <v>1.700275342166326E-12</v>
      </c>
      <c r="AQ1569" s="72">
        <f t="shared" si="770"/>
        <v>1.020642493501256E-18</v>
      </c>
      <c r="AR1569" s="72">
        <f t="shared" si="771"/>
        <v>1.6964882115957696E-19</v>
      </c>
      <c r="AS1569" s="71">
        <f t="shared" si="774"/>
        <v>-3.8468977968721189E-4</v>
      </c>
      <c r="AT1569" s="72">
        <f t="shared" si="775"/>
        <v>-2.6478615672181488E-9</v>
      </c>
      <c r="AU1569" s="97">
        <f t="shared" si="772"/>
        <v>1.0534616925101833E-8</v>
      </c>
      <c r="AV1569" s="2"/>
      <c r="AW1569" s="2"/>
      <c r="AX1569" s="2"/>
      <c r="AY1569" s="2"/>
      <c r="AZ1569" s="2"/>
      <c r="BA1569" s="2"/>
      <c r="BC1569" s="10"/>
      <c r="BE1569" s="10"/>
      <c r="BI1569" s="10"/>
    </row>
    <row r="1570" spans="1:61" x14ac:dyDescent="0.2">
      <c r="A1570" s="9">
        <f>Raw_Data!A1568</f>
        <v>40776.817337962966</v>
      </c>
      <c r="B1570" s="10">
        <f>Raw_Data!J1568</f>
        <v>-4.9230074851057005E-3</v>
      </c>
      <c r="C1570" s="10">
        <f>Raw_Data!K1568</f>
        <v>-0.25429356866134079</v>
      </c>
      <c r="D1570" s="10">
        <f>Raw_Data!L1568</f>
        <v>1.7751685365590655E-2</v>
      </c>
      <c r="E1570" s="10">
        <f>Raw_Data!M1568</f>
        <v>1.8437329426984443E-2</v>
      </c>
      <c r="F1570" s="10">
        <f>Raw_Data!N1568</f>
        <v>1.8505443746407779E-2</v>
      </c>
      <c r="J1570" s="74">
        <f t="shared" si="745"/>
        <v>448590.00000001397</v>
      </c>
      <c r="K1570" s="69">
        <f t="shared" si="746"/>
        <v>2308.3696528071719</v>
      </c>
      <c r="L1570" s="69">
        <f>K1570+$D$8-$B$8*Q1570+Phase_Relations!$C$24*Q1570</f>
        <v>2557.4500001237184</v>
      </c>
      <c r="M1570" s="69">
        <f t="shared" si="747"/>
        <v>7.4862099215349601E-2</v>
      </c>
      <c r="N1570" s="69">
        <f t="shared" si="748"/>
        <v>0.19014973200698798</v>
      </c>
      <c r="O1570" s="70">
        <f t="shared" si="749"/>
        <v>53.334830329983838</v>
      </c>
      <c r="P1570" s="70">
        <f t="shared" si="750"/>
        <v>367.82641606885409</v>
      </c>
      <c r="Q1570" s="70">
        <f t="shared" si="751"/>
        <v>55.351903453978217</v>
      </c>
      <c r="R1570" s="111">
        <f t="shared" si="752"/>
        <v>381.73726519984979</v>
      </c>
      <c r="S1570" s="70">
        <f t="shared" si="773"/>
        <v>-13.9108491309957</v>
      </c>
      <c r="T1570" s="113">
        <f t="shared" si="753"/>
        <v>0.61913790078465036</v>
      </c>
      <c r="U1570" s="70">
        <f t="shared" si="754"/>
        <v>1.5726102679930118</v>
      </c>
      <c r="V1570" s="70">
        <f>(L1570/Phase_Relations!C$24)</f>
        <v>525.19257331986012</v>
      </c>
      <c r="W1570" s="70">
        <f t="shared" si="755"/>
        <v>75627.730558059862</v>
      </c>
      <c r="X1570" s="70">
        <f t="shared" si="756"/>
        <v>3622.0177470335184</v>
      </c>
      <c r="Y1570" s="70">
        <f t="shared" si="757"/>
        <v>469.84066986588192</v>
      </c>
      <c r="Z1570" s="70">
        <f t="shared" si="758"/>
        <v>67657.056460687003</v>
      </c>
      <c r="AA1570" s="70">
        <f t="shared" si="759"/>
        <v>3240.2804818336685</v>
      </c>
      <c r="AB1570" s="70">
        <f t="shared" si="760"/>
        <v>10.787045996448064</v>
      </c>
      <c r="AC1570" s="70">
        <f t="shared" si="761"/>
        <v>0.10787045996448065</v>
      </c>
      <c r="AD1570" s="70">
        <f t="shared" si="762"/>
        <v>3249.5543812543324</v>
      </c>
      <c r="AE1570" s="70">
        <f t="shared" si="763"/>
        <v>3.5118238092769491</v>
      </c>
      <c r="AF1570" s="70">
        <f t="shared" si="764"/>
        <v>-4.2931003068979933E-3</v>
      </c>
      <c r="AG1570" s="70">
        <f t="shared" si="765"/>
        <v>-3.8406352763977686E-3</v>
      </c>
      <c r="AH1570" s="70">
        <f>(U1570-Phase_Relations!$B$37)/Phase_Relations!$B$37</f>
        <v>0.98236142957164496</v>
      </c>
      <c r="AI1570" s="70">
        <f>(U1570-Phase_Relations!G$20)/Phase_Relations!G$20</f>
        <v>0.90600747524825542</v>
      </c>
      <c r="AJ1570" s="70">
        <f t="shared" si="766"/>
        <v>0.98228086454819497</v>
      </c>
      <c r="AK1570" s="70">
        <f t="shared" si="767"/>
        <v>0.49555112146422098</v>
      </c>
      <c r="AL1570" s="71">
        <f>(1/(J1571-J1569))*((M1571-M1569)/Phase_Relations!B$22)</f>
        <v>2.4835473100799934E-8</v>
      </c>
      <c r="AM1570" s="71">
        <f t="shared" si="768"/>
        <v>-8.9331509008647003E-2</v>
      </c>
      <c r="AN1570" s="71">
        <f>SUM(AM$27:AM1570)</f>
        <v>696.60215677902886</v>
      </c>
      <c r="AO1570" s="71">
        <f>(1/10000)*((AL1570*Phase_Relations!B$22*H$7*U1570))/(2*(P1570-R1570))</f>
        <v>-2.4825922547324206E-12</v>
      </c>
      <c r="AP1570" s="71">
        <f t="shared" si="769"/>
        <v>-2.7512481630038045E-13</v>
      </c>
      <c r="AQ1570" s="72">
        <f t="shared" si="770"/>
        <v>-2.4770626203320627E-19</v>
      </c>
      <c r="AR1570" s="72">
        <f t="shared" si="771"/>
        <v>-2.7451201343446249E-20</v>
      </c>
      <c r="AS1570" s="71">
        <f t="shared" si="774"/>
        <v>-4.3449195403504294E-5</v>
      </c>
      <c r="AT1570" s="72">
        <f t="shared" si="775"/>
        <v>5.6896758630553371E-9</v>
      </c>
      <c r="AU1570" s="97">
        <f t="shared" si="772"/>
        <v>3.4210370035798184E-9</v>
      </c>
      <c r="AV1570" s="2"/>
      <c r="AW1570" s="2"/>
      <c r="AX1570" s="2"/>
      <c r="AY1570" s="2"/>
      <c r="AZ1570" s="2"/>
      <c r="BA1570" s="2"/>
      <c r="BC1570" s="10"/>
      <c r="BE1570" s="10"/>
      <c r="BI1570" s="10"/>
    </row>
    <row r="1571" spans="1:61" x14ac:dyDescent="0.2">
      <c r="A1571" s="9">
        <f>Raw_Data!A1569</f>
        <v>40776.820810185185</v>
      </c>
      <c r="B1571" s="10">
        <f>Raw_Data!J1569</f>
        <v>-4.9205846623790409E-3</v>
      </c>
      <c r="C1571" s="10">
        <f>Raw_Data!K1569</f>
        <v>-0.25444202593626031</v>
      </c>
      <c r="D1571" s="10">
        <f>Raw_Data!L1569</f>
        <v>1.7768443222783356E-2</v>
      </c>
      <c r="E1571" s="10">
        <f>Raw_Data!M1569</f>
        <v>1.8421901746974941E-2</v>
      </c>
      <c r="F1571" s="10">
        <f>Raw_Data!N1569</f>
        <v>1.8475754578475979E-2</v>
      </c>
      <c r="J1571" s="74">
        <f t="shared" si="745"/>
        <v>448889.99999973457</v>
      </c>
      <c r="K1571" s="69">
        <f t="shared" si="746"/>
        <v>2307.2336052847431</v>
      </c>
      <c r="L1571" s="69">
        <f>K1571+$D$8-$B$8*Q1571+Phase_Relations!$C$24*Q1571</f>
        <v>2556.1092549126165</v>
      </c>
      <c r="M1571" s="69">
        <f t="shared" si="747"/>
        <v>7.4907420787535664E-2</v>
      </c>
      <c r="N1571" s="69">
        <f t="shared" si="748"/>
        <v>0.19026484880034059</v>
      </c>
      <c r="O1571" s="70">
        <f t="shared" si="749"/>
        <v>53.385179209634401</v>
      </c>
      <c r="P1571" s="70">
        <f t="shared" si="750"/>
        <v>368.17364972161653</v>
      </c>
      <c r="Q1571" s="70">
        <f t="shared" si="751"/>
        <v>55.305587014399123</v>
      </c>
      <c r="R1571" s="111">
        <f t="shared" si="752"/>
        <v>381.4178414786146</v>
      </c>
      <c r="S1571" s="70">
        <f t="shared" si="773"/>
        <v>-13.244191756998077</v>
      </c>
      <c r="T1571" s="113">
        <f t="shared" si="753"/>
        <v>0.6190925792124643</v>
      </c>
      <c r="U1571" s="70">
        <f t="shared" si="754"/>
        <v>1.5724951511996594</v>
      </c>
      <c r="V1571" s="70">
        <f>(L1571/Phase_Relations!C$24)</f>
        <v>524.91724069261386</v>
      </c>
      <c r="W1571" s="70">
        <f t="shared" si="755"/>
        <v>75588.082659736392</v>
      </c>
      <c r="X1571" s="70">
        <f t="shared" si="756"/>
        <v>3620.1189013283715</v>
      </c>
      <c r="Y1571" s="70">
        <f t="shared" si="757"/>
        <v>469.61165367821474</v>
      </c>
      <c r="Z1571" s="70">
        <f t="shared" si="758"/>
        <v>67624.078129662928</v>
      </c>
      <c r="AA1571" s="70">
        <f t="shared" si="759"/>
        <v>3238.7010598497568</v>
      </c>
      <c r="AB1571" s="70">
        <f t="shared" si="760"/>
        <v>10.793576482353838</v>
      </c>
      <c r="AC1571" s="70">
        <f t="shared" si="761"/>
        <v>0.10793576482353838</v>
      </c>
      <c r="AD1571" s="70">
        <f t="shared" si="762"/>
        <v>3247.530521021089</v>
      </c>
      <c r="AE1571" s="70">
        <f t="shared" si="763"/>
        <v>3.5115532413613098</v>
      </c>
      <c r="AF1571" s="70">
        <f t="shared" si="764"/>
        <v>-4.0893529573280451E-3</v>
      </c>
      <c r="AG1571" s="70">
        <f t="shared" si="765"/>
        <v>-3.6584963416914939E-3</v>
      </c>
      <c r="AH1571" s="70">
        <f>(U1571-Phase_Relations!$B$37)/Phase_Relations!$B$37</f>
        <v>0.98221631854465863</v>
      </c>
      <c r="AI1571" s="70">
        <f>(U1571-Phase_Relations!G$20)/Phase_Relations!G$20</f>
        <v>0.90586795341431992</v>
      </c>
      <c r="AJ1571" s="70">
        <f t="shared" si="766"/>
        <v>0.98223520868975611</v>
      </c>
      <c r="AK1571" s="70">
        <f t="shared" si="767"/>
        <v>0.49551419255079132</v>
      </c>
      <c r="AL1571" s="71">
        <f>(1/(J1572-J1570))*((M1572-M1570)/Phase_Relations!B$22)</f>
        <v>8.1478112317588802E-8</v>
      </c>
      <c r="AM1571" s="71">
        <f t="shared" si="768"/>
        <v>0.21214560691460049</v>
      </c>
      <c r="AN1571" s="71">
        <f>SUM(AM$27:AM1571)</f>
        <v>696.81430238594351</v>
      </c>
      <c r="AO1571" s="71">
        <f>(1/10000)*((AL1571*Phase_Relations!B$22*H$7*U1571))/(2*(P1571-R1571))</f>
        <v>-8.5540208766394405E-12</v>
      </c>
      <c r="AP1571" s="71">
        <f t="shared" si="769"/>
        <v>-1.5356154411350031E-12</v>
      </c>
      <c r="AQ1571" s="72">
        <f t="shared" si="770"/>
        <v>-8.5349679661138884E-19</v>
      </c>
      <c r="AR1571" s="72">
        <f t="shared" si="771"/>
        <v>-1.5321950679533684E-19</v>
      </c>
      <c r="AS1571" s="71">
        <f t="shared" si="774"/>
        <v>-3.6169046470725107E-5</v>
      </c>
      <c r="AT1571" s="72">
        <f t="shared" si="775"/>
        <v>2.3550336359584164E-8</v>
      </c>
      <c r="AU1571" s="97">
        <f t="shared" si="772"/>
        <v>7.8470595277125389E-9</v>
      </c>
      <c r="AV1571" s="2"/>
      <c r="AW1571" s="2"/>
      <c r="AX1571" s="2"/>
      <c r="AY1571" s="2"/>
      <c r="AZ1571" s="2"/>
      <c r="BA1571" s="2"/>
      <c r="BC1571" s="10"/>
      <c r="BE1571" s="10"/>
      <c r="BI1571" s="10"/>
    </row>
    <row r="1572" spans="1:61" x14ac:dyDescent="0.2">
      <c r="A1572" s="9">
        <f>Raw_Data!A1570</f>
        <v>40776.824293981481</v>
      </c>
      <c r="B1572" s="10">
        <f>Raw_Data!J1570</f>
        <v>-4.9220929882922105E-3</v>
      </c>
      <c r="C1572" s="10">
        <f>Raw_Data!K1570</f>
        <v>-0.25457979428738042</v>
      </c>
      <c r="D1572" s="10">
        <f>Raw_Data!L1570</f>
        <v>1.7815438857731358E-2</v>
      </c>
      <c r="E1572" s="10">
        <f>Raw_Data!M1570</f>
        <v>1.8419657072978244E-2</v>
      </c>
      <c r="F1572" s="10">
        <f>Raw_Data!N1570</f>
        <v>1.8503148931495177E-2</v>
      </c>
      <c r="J1572" s="74">
        <f t="shared" si="745"/>
        <v>449190.99999968894</v>
      </c>
      <c r="K1572" s="69">
        <f t="shared" si="746"/>
        <v>2307.9408505560609</v>
      </c>
      <c r="L1572" s="69">
        <f>K1572+$D$8-$B$8*Q1572+Phase_Relations!$C$24*Q1572</f>
        <v>2556.7867173793475</v>
      </c>
      <c r="M1572" s="69">
        <f t="shared" si="747"/>
        <v>7.494833247173352E-2</v>
      </c>
      <c r="N1572" s="69">
        <f t="shared" si="748"/>
        <v>0.19036876447820314</v>
      </c>
      <c r="O1572" s="70">
        <f t="shared" si="749"/>
        <v>53.526377307988497</v>
      </c>
      <c r="P1572" s="70">
        <f t="shared" si="750"/>
        <v>369.1474297102655</v>
      </c>
      <c r="Q1572" s="70">
        <f t="shared" si="751"/>
        <v>55.298848132890122</v>
      </c>
      <c r="R1572" s="111">
        <f t="shared" si="752"/>
        <v>381.37136643372497</v>
      </c>
      <c r="S1572" s="70">
        <f t="shared" si="773"/>
        <v>-12.223936723459474</v>
      </c>
      <c r="T1572" s="113">
        <f t="shared" si="753"/>
        <v>0.61905166752826646</v>
      </c>
      <c r="U1572" s="70">
        <f t="shared" si="754"/>
        <v>1.5723912355217968</v>
      </c>
      <c r="V1572" s="70">
        <f>(L1572/Phase_Relations!C$24)</f>
        <v>525.05636296527337</v>
      </c>
      <c r="W1572" s="70">
        <f t="shared" si="755"/>
        <v>75608.116266999365</v>
      </c>
      <c r="X1572" s="70">
        <f t="shared" si="756"/>
        <v>3621.0783652777473</v>
      </c>
      <c r="Y1572" s="70">
        <f t="shared" si="757"/>
        <v>469.75751483238327</v>
      </c>
      <c r="Z1572" s="70">
        <f t="shared" si="758"/>
        <v>67645.082135863195</v>
      </c>
      <c r="AA1572" s="70">
        <f t="shared" si="759"/>
        <v>3239.7069988440221</v>
      </c>
      <c r="AB1572" s="70">
        <f t="shared" si="760"/>
        <v>10.799471537713757</v>
      </c>
      <c r="AC1572" s="70">
        <f t="shared" si="761"/>
        <v>0.10799471537713756</v>
      </c>
      <c r="AD1572" s="70">
        <f t="shared" si="762"/>
        <v>3247.8562899929952</v>
      </c>
      <c r="AE1572" s="70">
        <f t="shared" si="763"/>
        <v>3.5115968044842178</v>
      </c>
      <c r="AF1572" s="70">
        <f t="shared" si="764"/>
        <v>-3.7731611926082095E-3</v>
      </c>
      <c r="AG1572" s="70">
        <f t="shared" si="765"/>
        <v>-3.375772488293515E-3</v>
      </c>
      <c r="AH1572" s="70">
        <f>(U1572-Phase_Relations!$B$37)/Phase_Relations!$B$37</f>
        <v>0.98208532713762331</v>
      </c>
      <c r="AI1572" s="70">
        <f>(U1572-Phase_Relations!G$20)/Phase_Relations!G$20</f>
        <v>0.90574200735964072</v>
      </c>
      <c r="AJ1572" s="70">
        <f t="shared" si="766"/>
        <v>0.98222772389823676</v>
      </c>
      <c r="AK1572" s="70">
        <f t="shared" si="767"/>
        <v>0.49548085225769578</v>
      </c>
      <c r="AL1572" s="71">
        <f>(1/(J1573-J1571))*((M1573-M1571)/Phase_Relations!B$22)</f>
        <v>-4.0068269001838361E-8</v>
      </c>
      <c r="AM1572" s="71">
        <f t="shared" si="768"/>
        <v>0.19145332417505426</v>
      </c>
      <c r="AN1572" s="71">
        <f>SUM(AM$27:AM1572)</f>
        <v>697.00575571011859</v>
      </c>
      <c r="AO1572" s="71">
        <f>(1/10000)*((AL1572*Phase_Relations!B$22*H$7*U1572))/(2*(P1572-R1572))</f>
        <v>4.5573836958385975E-12</v>
      </c>
      <c r="AP1572" s="71">
        <f t="shared" si="769"/>
        <v>1.281506046952122E-12</v>
      </c>
      <c r="AQ1572" s="72">
        <f t="shared" si="770"/>
        <v>4.5472327475255584E-19</v>
      </c>
      <c r="AR1572" s="72">
        <f t="shared" si="771"/>
        <v>1.2786516676604819E-19</v>
      </c>
      <c r="AS1572" s="71">
        <f t="shared" si="774"/>
        <v>2.0285328390988856E-4</v>
      </c>
      <c r="AT1572" s="72">
        <f t="shared" si="775"/>
        <v>2.2371619266820374E-9</v>
      </c>
      <c r="AU1572" s="97">
        <f t="shared" si="772"/>
        <v>4.5440046431003557E-9</v>
      </c>
      <c r="AV1572" s="2"/>
      <c r="AW1572" s="2"/>
      <c r="AX1572" s="2"/>
      <c r="AY1572" s="2"/>
      <c r="AZ1572" s="2"/>
      <c r="BA1572" s="2"/>
      <c r="BC1572" s="10"/>
      <c r="BE1572" s="10"/>
      <c r="BI1572" s="10"/>
    </row>
    <row r="1573" spans="1:61" x14ac:dyDescent="0.2">
      <c r="A1573" s="9">
        <f>Raw_Data!A1571</f>
        <v>40776.827766203707</v>
      </c>
      <c r="B1573" s="10">
        <f>Raw_Data!J1571</f>
        <v>-4.9228055832118102E-3</v>
      </c>
      <c r="C1573" s="10">
        <f>Raw_Data!K1571</f>
        <v>-0.25430306992694085</v>
      </c>
      <c r="D1573" s="10">
        <f>Raw_Data!L1571</f>
        <v>1.7795426817072458E-2</v>
      </c>
      <c r="E1573" s="10">
        <f>Raw_Data!M1571</f>
        <v>1.8376141276554344E-2</v>
      </c>
      <c r="F1573" s="10">
        <f>Raw_Data!N1571</f>
        <v>1.844200167580308E-2</v>
      </c>
      <c r="J1573" s="74">
        <f t="shared" si="745"/>
        <v>449491.00000003818</v>
      </c>
      <c r="K1573" s="69">
        <f t="shared" si="746"/>
        <v>2308.2749821803018</v>
      </c>
      <c r="L1573" s="69">
        <f>K1573+$D$8-$B$8*Q1573+Phase_Relations!$C$24*Q1573</f>
        <v>2556.5434723051303</v>
      </c>
      <c r="M1573" s="69">
        <f t="shared" si="747"/>
        <v>7.4865014094265186E-2</v>
      </c>
      <c r="N1573" s="69">
        <f t="shared" si="748"/>
        <v>0.19015713579943358</v>
      </c>
      <c r="O1573" s="70">
        <f t="shared" si="749"/>
        <v>53.466251253976289</v>
      </c>
      <c r="P1573" s="70">
        <f t="shared" si="750"/>
        <v>368.73276726880198</v>
      </c>
      <c r="Q1573" s="70">
        <f t="shared" si="751"/>
        <v>55.168206535802128</v>
      </c>
      <c r="R1573" s="111">
        <f t="shared" si="752"/>
        <v>380.47038990208364</v>
      </c>
      <c r="S1573" s="70">
        <f t="shared" si="773"/>
        <v>-11.73762263328166</v>
      </c>
      <c r="T1573" s="113">
        <f t="shared" si="753"/>
        <v>0.61913498590573479</v>
      </c>
      <c r="U1573" s="70">
        <f t="shared" si="754"/>
        <v>1.5726028642005665</v>
      </c>
      <c r="V1573" s="70">
        <f>(L1573/Phase_Relations!C$24)</f>
        <v>525.00641066651121</v>
      </c>
      <c r="W1573" s="70">
        <f t="shared" si="755"/>
        <v>75600.923135977617</v>
      </c>
      <c r="X1573" s="70">
        <f t="shared" si="756"/>
        <v>3620.7338666655942</v>
      </c>
      <c r="Y1573" s="70">
        <f t="shared" si="757"/>
        <v>469.83820413070907</v>
      </c>
      <c r="Z1573" s="70">
        <f t="shared" si="758"/>
        <v>67656.701394822099</v>
      </c>
      <c r="AA1573" s="70">
        <f t="shared" si="759"/>
        <v>3240.2634767635104</v>
      </c>
      <c r="AB1573" s="70">
        <f t="shared" si="760"/>
        <v>10.787466007819191</v>
      </c>
      <c r="AC1573" s="70">
        <f t="shared" si="761"/>
        <v>0.10787466007819191</v>
      </c>
      <c r="AD1573" s="70">
        <f t="shared" si="762"/>
        <v>3248.0885585190317</v>
      </c>
      <c r="AE1573" s="70">
        <f t="shared" si="763"/>
        <v>3.5116278616873111</v>
      </c>
      <c r="AF1573" s="70">
        <f t="shared" si="764"/>
        <v>-3.6224284591219761E-3</v>
      </c>
      <c r="AG1573" s="70">
        <f t="shared" si="765"/>
        <v>-3.2417799997244952E-3</v>
      </c>
      <c r="AH1573" s="70">
        <f>(U1573-Phase_Relations!$B$37)/Phase_Relations!$B$37</f>
        <v>0.9823520966855035</v>
      </c>
      <c r="AI1573" s="70">
        <f>(U1573-Phase_Relations!G$20)/Phase_Relations!G$20</f>
        <v>0.90599850183377817</v>
      </c>
      <c r="AJ1573" s="70">
        <f t="shared" si="766"/>
        <v>0.98226355125941156</v>
      </c>
      <c r="AK1573" s="70">
        <f t="shared" si="767"/>
        <v>0.4955487465259063</v>
      </c>
      <c r="AL1573" s="71">
        <f>(1/(J1574-J1572))*((M1574-M1572)/Phase_Relations!B$22)</f>
        <v>-1.147843847249419E-7</v>
      </c>
      <c r="AM1573" s="71">
        <f t="shared" si="768"/>
        <v>-0.38993630036129562</v>
      </c>
      <c r="AN1573" s="71">
        <f>SUM(AM$27:AM1573)</f>
        <v>696.61581940975725</v>
      </c>
      <c r="AO1573" s="71">
        <f>(1/10000)*((AL1573*Phase_Relations!B$22*H$7*U1573))/(2*(P1573-R1573))</f>
        <v>1.359838154315698E-11</v>
      </c>
      <c r="AP1573" s="71">
        <f t="shared" si="769"/>
        <v>2.1080402741514817E-12</v>
      </c>
      <c r="AQ1573" s="72">
        <f t="shared" si="770"/>
        <v>1.3568093009779461E-18</v>
      </c>
      <c r="AR1573" s="72">
        <f t="shared" si="771"/>
        <v>2.1033449030146919E-19</v>
      </c>
      <c r="AS1573" s="71">
        <f t="shared" si="774"/>
        <v>-5.7946010695815778E-4</v>
      </c>
      <c r="AT1573" s="72">
        <f t="shared" si="775"/>
        <v>-2.3368323073846454E-9</v>
      </c>
      <c r="AU1573" s="97">
        <f t="shared" si="772"/>
        <v>4.4053401403216324E-9</v>
      </c>
      <c r="AV1573" s="2"/>
      <c r="AW1573" s="2"/>
      <c r="AX1573" s="2"/>
      <c r="AY1573" s="2"/>
      <c r="AZ1573" s="2"/>
      <c r="BA1573" s="2"/>
      <c r="BC1573" s="10"/>
      <c r="BE1573" s="10"/>
      <c r="BI1573" s="10"/>
    </row>
    <row r="1574" spans="1:61" x14ac:dyDescent="0.2">
      <c r="A1574" s="9">
        <f>Raw_Data!A1572</f>
        <v>40776.831238425926</v>
      </c>
      <c r="B1574" s="10">
        <f>Raw_Data!J1572</f>
        <v>-4.9221523712021705E-3</v>
      </c>
      <c r="C1574" s="10">
        <f>Raw_Data!K1572</f>
        <v>-0.25417599049961037</v>
      </c>
      <c r="D1574" s="10">
        <f>Raw_Data!L1572</f>
        <v>1.7803787930795855E-2</v>
      </c>
      <c r="E1574" s="10">
        <f>Raw_Data!M1572</f>
        <v>1.8406735351769343E-2</v>
      </c>
      <c r="F1574" s="10">
        <f>Raw_Data!N1572</f>
        <v>1.8498893962178079E-2</v>
      </c>
      <c r="J1574" s="74">
        <f t="shared" si="745"/>
        <v>449790.99999975879</v>
      </c>
      <c r="K1574" s="69">
        <f t="shared" si="746"/>
        <v>2307.9686948580784</v>
      </c>
      <c r="L1574" s="69">
        <f>K1574+$D$8-$B$8*Q1574+Phase_Relations!$C$24*Q1574</f>
        <v>2556.6431135787652</v>
      </c>
      <c r="M1574" s="69">
        <f t="shared" si="747"/>
        <v>7.4827051290819027E-2</v>
      </c>
      <c r="N1574" s="69">
        <f t="shared" si="748"/>
        <v>0.19006071027868032</v>
      </c>
      <c r="O1574" s="70">
        <f t="shared" si="749"/>
        <v>53.491372169124524</v>
      </c>
      <c r="P1574" s="70">
        <f t="shared" si="750"/>
        <v>368.90601495947948</v>
      </c>
      <c r="Q1574" s="70">
        <f t="shared" si="751"/>
        <v>55.260054994890027</v>
      </c>
      <c r="R1574" s="111">
        <f t="shared" si="752"/>
        <v>381.10382755096572</v>
      </c>
      <c r="S1574" s="70">
        <f t="shared" si="773"/>
        <v>-12.19781259148624</v>
      </c>
      <c r="T1574" s="113">
        <f t="shared" si="753"/>
        <v>0.61917294870918094</v>
      </c>
      <c r="U1574" s="70">
        <f t="shared" si="754"/>
        <v>1.5726992897213197</v>
      </c>
      <c r="V1574" s="70">
        <f>(L1574/Phase_Relations!C$24)</f>
        <v>525.02687278968335</v>
      </c>
      <c r="W1574" s="70">
        <f t="shared" si="755"/>
        <v>75603.869681714408</v>
      </c>
      <c r="X1574" s="70">
        <f t="shared" si="756"/>
        <v>3620.8749847564368</v>
      </c>
      <c r="Y1574" s="70">
        <f t="shared" si="757"/>
        <v>469.76681779479333</v>
      </c>
      <c r="Z1574" s="70">
        <f t="shared" si="758"/>
        <v>67646.421762450234</v>
      </c>
      <c r="AA1574" s="70">
        <f t="shared" si="759"/>
        <v>3239.7711572054709</v>
      </c>
      <c r="AB1574" s="70">
        <f t="shared" si="760"/>
        <v>10.78199586323041</v>
      </c>
      <c r="AC1574" s="70">
        <f t="shared" si="761"/>
        <v>0.10781995863230411</v>
      </c>
      <c r="AD1574" s="70">
        <f t="shared" si="762"/>
        <v>3247.9030322664621</v>
      </c>
      <c r="AE1574" s="70">
        <f t="shared" si="763"/>
        <v>3.5116030546885226</v>
      </c>
      <c r="AF1574" s="70">
        <f t="shared" si="764"/>
        <v>-3.7650228981011445E-3</v>
      </c>
      <c r="AG1574" s="70">
        <f t="shared" si="765"/>
        <v>-3.3687472345325237E-3</v>
      </c>
      <c r="AH1574" s="70">
        <f>(U1574-Phase_Relations!$B$37)/Phase_Relations!$B$37</f>
        <v>0.98247364633900491</v>
      </c>
      <c r="AI1574" s="70">
        <f>(U1574-Phase_Relations!G$20)/Phase_Relations!G$20</f>
        <v>0.90611536979979668</v>
      </c>
      <c r="AJ1574" s="70">
        <f t="shared" si="766"/>
        <v>0.98227888988304124</v>
      </c>
      <c r="AK1574" s="70">
        <f t="shared" si="767"/>
        <v>0.49557967549950521</v>
      </c>
      <c r="AL1574" s="71">
        <f>(1/(J1575-J1573))*((M1575-M1573)/Phase_Relations!B$22)</f>
        <v>9.4546369190773069E-8</v>
      </c>
      <c r="AM1574" s="71">
        <f t="shared" si="768"/>
        <v>-0.17767006624548842</v>
      </c>
      <c r="AN1574" s="71">
        <f>SUM(AM$27:AM1574)</f>
        <v>696.43814934351178</v>
      </c>
      <c r="AO1574" s="71">
        <f>(1/10000)*((AL1574*Phase_Relations!B$22*H$7*U1574))/(2*(P1574-R1574))</f>
        <v>-1.0778891042234915E-11</v>
      </c>
      <c r="AP1574" s="71">
        <f t="shared" si="769"/>
        <v>6.4098738997583688E-13</v>
      </c>
      <c r="AQ1574" s="72">
        <f t="shared" si="770"/>
        <v>-1.0754882537982462E-18</v>
      </c>
      <c r="AR1574" s="72">
        <f t="shared" si="771"/>
        <v>6.3955967831072154E-20</v>
      </c>
      <c r="AS1574" s="71">
        <f t="shared" si="774"/>
        <v>3.3049702788086143E-4</v>
      </c>
      <c r="AT1574" s="72">
        <f t="shared" si="775"/>
        <v>-3.2476587687918742E-9</v>
      </c>
      <c r="AU1574" s="97">
        <f t="shared" si="772"/>
        <v>4.6956435459175337E-9</v>
      </c>
      <c r="AV1574" s="2"/>
      <c r="AW1574" s="2"/>
      <c r="AX1574" s="2"/>
      <c r="AY1574" s="2"/>
      <c r="AZ1574" s="2"/>
      <c r="BA1574" s="2"/>
      <c r="BC1574" s="10"/>
      <c r="BE1574" s="10"/>
      <c r="BI1574" s="10"/>
    </row>
    <row r="1575" spans="1:61" x14ac:dyDescent="0.2">
      <c r="A1575" s="9">
        <f>Raw_Data!A1573</f>
        <v>40776.834710648145</v>
      </c>
      <c r="B1575" s="10">
        <f>Raw_Data!J1573</f>
        <v>-4.9238625990092304E-3</v>
      </c>
      <c r="C1575" s="10">
        <f>Raw_Data!K1573</f>
        <v>-0.25463680188095061</v>
      </c>
      <c r="D1575" s="10">
        <f>Raw_Data!L1573</f>
        <v>1.7857446328242058E-2</v>
      </c>
      <c r="E1575" s="10">
        <f>Raw_Data!M1573</f>
        <v>1.8433255759360643E-2</v>
      </c>
      <c r="F1575" s="10">
        <f>Raw_Data!N1573</f>
        <v>1.8528786316846877E-2</v>
      </c>
      <c r="J1575" s="74">
        <f t="shared" si="745"/>
        <v>450090.99999947939</v>
      </c>
      <c r="K1575" s="69">
        <f t="shared" si="746"/>
        <v>2308.7706107562658</v>
      </c>
      <c r="L1575" s="69">
        <f>K1575+$D$8-$B$8*Q1575+Phase_Relations!$C$24*Q1575</f>
        <v>2557.7969077978196</v>
      </c>
      <c r="M1575" s="69">
        <f t="shared" si="747"/>
        <v>7.496491178785912E-2</v>
      </c>
      <c r="N1575" s="69">
        <f t="shared" si="748"/>
        <v>0.19041087594116216</v>
      </c>
      <c r="O1575" s="70">
        <f t="shared" si="749"/>
        <v>53.652588496736968</v>
      </c>
      <c r="P1575" s="70">
        <f t="shared" si="750"/>
        <v>370.01785170163424</v>
      </c>
      <c r="Q1575" s="70">
        <f t="shared" si="751"/>
        <v>55.339673631979906</v>
      </c>
      <c r="R1575" s="111">
        <f t="shared" si="752"/>
        <v>381.65292159986143</v>
      </c>
      <c r="S1575" s="70">
        <f t="shared" si="773"/>
        <v>-11.635069898227187</v>
      </c>
      <c r="T1575" s="113">
        <f t="shared" si="753"/>
        <v>0.61903508821214082</v>
      </c>
      <c r="U1575" s="70">
        <f t="shared" si="754"/>
        <v>1.5723491240588376</v>
      </c>
      <c r="V1575" s="70">
        <f>(L1575/Phase_Relations!C$24)</f>
        <v>525.26381355292699</v>
      </c>
      <c r="W1575" s="70">
        <f t="shared" si="755"/>
        <v>75637.989151621485</v>
      </c>
      <c r="X1575" s="70">
        <f t="shared" si="756"/>
        <v>3622.5090589857036</v>
      </c>
      <c r="Y1575" s="70">
        <f t="shared" si="757"/>
        <v>469.92413992094708</v>
      </c>
      <c r="Z1575" s="70">
        <f t="shared" si="758"/>
        <v>67669.076148616383</v>
      </c>
      <c r="AA1575" s="70">
        <f t="shared" si="759"/>
        <v>3240.856137385842</v>
      </c>
      <c r="AB1575" s="70">
        <f t="shared" si="760"/>
        <v>10.801860488164138</v>
      </c>
      <c r="AC1575" s="70">
        <f t="shared" si="761"/>
        <v>0.10801860488164138</v>
      </c>
      <c r="AD1575" s="70">
        <f t="shared" si="762"/>
        <v>3248.6128506513269</v>
      </c>
      <c r="AE1575" s="70">
        <f t="shared" si="763"/>
        <v>3.5116979579303473</v>
      </c>
      <c r="AF1575" s="70">
        <f t="shared" si="764"/>
        <v>-3.59012230256303E-3</v>
      </c>
      <c r="AG1575" s="70">
        <f t="shared" si="765"/>
        <v>-3.2118815187959769E-3</v>
      </c>
      <c r="AH1575" s="70">
        <f>(U1575-Phase_Relations!$B$37)/Phase_Relations!$B$37</f>
        <v>0.9820322433306482</v>
      </c>
      <c r="AI1575" s="70">
        <f>(U1575-Phase_Relations!G$20)/Phase_Relations!G$20</f>
        <v>0.90569096816396244</v>
      </c>
      <c r="AJ1575" s="70">
        <f t="shared" si="766"/>
        <v>0.9822687134697049</v>
      </c>
      <c r="AK1575" s="70">
        <f t="shared" si="767"/>
        <v>0.49546733996638759</v>
      </c>
      <c r="AL1575" s="71">
        <f>(1/(J1576-J1574))*((M1576-M1574)/Phase_Relations!B$22)</f>
        <v>8.0839305105221524E-8</v>
      </c>
      <c r="AM1575" s="71">
        <f t="shared" si="768"/>
        <v>0.6452542569508104</v>
      </c>
      <c r="AN1575" s="71">
        <f>SUM(AM$27:AM1575)</f>
        <v>697.08340360046259</v>
      </c>
      <c r="AO1575" s="71">
        <f>(1/10000)*((AL1575*Phase_Relations!B$22*H$7*U1575))/(2*(P1575-R1575))</f>
        <v>-9.659798122211601E-12</v>
      </c>
      <c r="AP1575" s="71">
        <f t="shared" si="769"/>
        <v>8.356191013528849E-13</v>
      </c>
      <c r="AQ1575" s="72">
        <f t="shared" si="770"/>
        <v>-9.638282244243613E-19</v>
      </c>
      <c r="AR1575" s="72">
        <f t="shared" si="771"/>
        <v>8.3375787419420432E-20</v>
      </c>
      <c r="AS1575" s="71">
        <f t="shared" si="774"/>
        <v>3.1367551680589899E-4</v>
      </c>
      <c r="AT1575" s="72">
        <f t="shared" si="775"/>
        <v>-3.0665587974097354E-9</v>
      </c>
      <c r="AU1575" s="97">
        <f t="shared" si="772"/>
        <v>3.9710023605937968E-9</v>
      </c>
      <c r="AV1575" s="2"/>
      <c r="AW1575" s="2"/>
      <c r="AX1575" s="2"/>
      <c r="AY1575" s="2"/>
      <c r="AZ1575" s="2"/>
      <c r="BA1575" s="2"/>
      <c r="BC1575" s="10"/>
      <c r="BE1575" s="10"/>
      <c r="BI1575" s="10"/>
    </row>
    <row r="1576" spans="1:61" x14ac:dyDescent="0.2">
      <c r="A1576" s="9">
        <f>Raw_Data!A1574</f>
        <v>40776.838182870371</v>
      </c>
      <c r="B1576" s="10">
        <f>Raw_Data!J1574</f>
        <v>-4.9215822952664908E-3</v>
      </c>
      <c r="C1576" s="10">
        <f>Raw_Data!K1574</f>
        <v>-0.25445984080925044</v>
      </c>
      <c r="D1576" s="10">
        <f>Raw_Data!L1574</f>
        <v>1.7866947593836856E-2</v>
      </c>
      <c r="E1576" s="10">
        <f>Raw_Data!M1574</f>
        <v>1.8344549568451843E-2</v>
      </c>
      <c r="F1576" s="10">
        <f>Raw_Data!N1574</f>
        <v>1.8428280594971477E-2</v>
      </c>
      <c r="J1576" s="74">
        <f t="shared" si="745"/>
        <v>450390.99999982864</v>
      </c>
      <c r="K1576" s="69">
        <f t="shared" si="746"/>
        <v>2307.7013895586852</v>
      </c>
      <c r="L1576" s="69">
        <f>K1576+$D$8-$B$8*Q1576+Phase_Relations!$C$24*Q1576</f>
        <v>2555.5507142856154</v>
      </c>
      <c r="M1576" s="69">
        <f t="shared" si="747"/>
        <v>7.4912466100603148E-2</v>
      </c>
      <c r="N1576" s="69">
        <f t="shared" si="748"/>
        <v>0.190277663895532</v>
      </c>
      <c r="O1576" s="70">
        <f t="shared" si="749"/>
        <v>53.681134991223672</v>
      </c>
      <c r="P1576" s="70">
        <f t="shared" si="750"/>
        <v>370.21472407740464</v>
      </c>
      <c r="Q1576" s="70">
        <f t="shared" si="751"/>
        <v>55.073363018265553</v>
      </c>
      <c r="R1576" s="111">
        <f t="shared" si="752"/>
        <v>379.81629667769346</v>
      </c>
      <c r="S1576" s="70">
        <f t="shared" si="773"/>
        <v>-9.6015726002888186</v>
      </c>
      <c r="T1576" s="113">
        <f t="shared" si="753"/>
        <v>0.61908753389939686</v>
      </c>
      <c r="U1576" s="70">
        <f t="shared" si="754"/>
        <v>1.572482336104468</v>
      </c>
      <c r="V1576" s="70">
        <f>(L1576/Phase_Relations!C$24)</f>
        <v>524.80253995978069</v>
      </c>
      <c r="W1576" s="70">
        <f t="shared" si="755"/>
        <v>75571.565754208423</v>
      </c>
      <c r="X1576" s="70">
        <f t="shared" si="756"/>
        <v>3619.3278617915912</v>
      </c>
      <c r="Y1576" s="70">
        <f t="shared" si="757"/>
        <v>469.72917694151511</v>
      </c>
      <c r="Z1576" s="70">
        <f t="shared" si="758"/>
        <v>67641.001479578175</v>
      </c>
      <c r="AA1576" s="70">
        <f t="shared" si="759"/>
        <v>3239.5115651138976</v>
      </c>
      <c r="AB1576" s="70">
        <f t="shared" si="760"/>
        <v>10.794303472709377</v>
      </c>
      <c r="AC1576" s="70">
        <f t="shared" si="761"/>
        <v>0.10794303472709377</v>
      </c>
      <c r="AD1576" s="70">
        <f t="shared" si="762"/>
        <v>3245.9126135140905</v>
      </c>
      <c r="AE1576" s="70">
        <f t="shared" si="763"/>
        <v>3.5113368235680058</v>
      </c>
      <c r="AF1576" s="70">
        <f t="shared" si="764"/>
        <v>-2.9638951450853173E-3</v>
      </c>
      <c r="AG1576" s="70">
        <f t="shared" si="765"/>
        <v>-2.6528606876570658E-3</v>
      </c>
      <c r="AH1576" s="70">
        <f>(U1576-Phase_Relations!$B$37)/Phase_Relations!$B$37</f>
        <v>0.98220016441483959</v>
      </c>
      <c r="AI1576" s="70">
        <f>(U1576-Phase_Relations!G$20)/Phase_Relations!G$20</f>
        <v>0.90585242148773382</v>
      </c>
      <c r="AJ1576" s="70">
        <f t="shared" si="766"/>
        <v>0.98229137371298791</v>
      </c>
      <c r="AK1576" s="70">
        <f t="shared" si="767"/>
        <v>0.49551008119545403</v>
      </c>
      <c r="AL1576" s="71">
        <f>(1/(J1577-J1575))*((M1577-M1575)/Phase_Relations!B$22)</f>
        <v>-9.4044124352136615E-8</v>
      </c>
      <c r="AM1576" s="71">
        <f t="shared" si="768"/>
        <v>-0.2453961465201776</v>
      </c>
      <c r="AN1576" s="71">
        <f>SUM(AM$27:AM1576)</f>
        <v>696.8380074539424</v>
      </c>
      <c r="AO1576" s="71">
        <f>(1/10000)*((AL1576*Phase_Relations!B$22*H$7*U1576))/(2*(P1576-R1576))</f>
        <v>1.3618854025178284E-11</v>
      </c>
      <c r="AP1576" s="71">
        <f t="shared" si="769"/>
        <v>2.2538009497519344E-12</v>
      </c>
      <c r="AQ1576" s="72">
        <f t="shared" si="770"/>
        <v>1.358851989214958E-18</v>
      </c>
      <c r="AR1576" s="72">
        <f t="shared" si="771"/>
        <v>2.2487809166637174E-19</v>
      </c>
      <c r="AS1576" s="71">
        <f t="shared" si="774"/>
        <v>3.1375641092589595E-5</v>
      </c>
      <c r="AT1576" s="72">
        <f t="shared" si="775"/>
        <v>4.3222693228590794E-8</v>
      </c>
      <c r="AU1576" s="97">
        <f t="shared" si="772"/>
        <v>1.7288464721470044E-9</v>
      </c>
      <c r="AV1576" s="2"/>
      <c r="AW1576" s="2"/>
      <c r="AX1576" s="2"/>
      <c r="AY1576" s="2"/>
      <c r="AZ1576" s="2"/>
      <c r="BA1576" s="2"/>
      <c r="BC1576" s="10"/>
      <c r="BE1576" s="10"/>
      <c r="BI1576" s="10"/>
    </row>
    <row r="1577" spans="1:61" x14ac:dyDescent="0.2">
      <c r="A1577" s="9">
        <f>Raw_Data!A1575</f>
        <v>40776.84165509259</v>
      </c>
      <c r="B1577" s="10">
        <f>Raw_Data!J1575</f>
        <v>-4.9222355072761305E-3</v>
      </c>
      <c r="C1577" s="10">
        <f>Raw_Data!K1575</f>
        <v>-0.25430425758514019</v>
      </c>
      <c r="D1577" s="10">
        <f>Raw_Data!L1575</f>
        <v>1.7861472489537858E-2</v>
      </c>
      <c r="E1577" s="10">
        <f>Raw_Data!M1575</f>
        <v>1.8434479047306041E-2</v>
      </c>
      <c r="F1577" s="10">
        <f>Raw_Data!N1575</f>
        <v>1.8519272396688376E-2</v>
      </c>
      <c r="J1577" s="74">
        <f t="shared" si="745"/>
        <v>450690.99999954924</v>
      </c>
      <c r="K1577" s="69">
        <f t="shared" si="746"/>
        <v>2308.0076768809095</v>
      </c>
      <c r="L1577" s="69">
        <f>K1577+$D$8-$B$8*Q1577+Phase_Relations!$C$24*Q1577</f>
        <v>2557.0502047630598</v>
      </c>
      <c r="M1577" s="69">
        <f t="shared" si="747"/>
        <v>7.4865544766057085E-2</v>
      </c>
      <c r="N1577" s="69">
        <f t="shared" si="748"/>
        <v>0.190158483705785</v>
      </c>
      <c r="O1577" s="70">
        <f t="shared" si="749"/>
        <v>53.664685073775722</v>
      </c>
      <c r="P1577" s="70">
        <f t="shared" si="750"/>
        <v>370.10127637086703</v>
      </c>
      <c r="Q1577" s="70">
        <f t="shared" si="751"/>
        <v>55.343346144125356</v>
      </c>
      <c r="R1577" s="111">
        <f t="shared" si="752"/>
        <v>381.67824926983002</v>
      </c>
      <c r="S1577" s="70">
        <f t="shared" si="773"/>
        <v>-11.576972898962993</v>
      </c>
      <c r="T1577" s="113">
        <f t="shared" si="753"/>
        <v>0.61913445523394284</v>
      </c>
      <c r="U1577" s="70">
        <f t="shared" si="754"/>
        <v>1.5726015162942149</v>
      </c>
      <c r="V1577" s="70">
        <f>(L1577/Phase_Relations!C$24)</f>
        <v>525.11047218229908</v>
      </c>
      <c r="W1577" s="70">
        <f t="shared" si="755"/>
        <v>75615.907994251073</v>
      </c>
      <c r="X1577" s="70">
        <f t="shared" si="756"/>
        <v>3621.4515322917177</v>
      </c>
      <c r="Y1577" s="70">
        <f t="shared" si="757"/>
        <v>469.76712603817373</v>
      </c>
      <c r="Z1577" s="70">
        <f t="shared" si="758"/>
        <v>67646.466149497021</v>
      </c>
      <c r="AA1577" s="70">
        <f t="shared" si="759"/>
        <v>3239.7732830218879</v>
      </c>
      <c r="AB1577" s="70">
        <f t="shared" si="760"/>
        <v>10.787542473495259</v>
      </c>
      <c r="AC1577" s="70">
        <f t="shared" si="761"/>
        <v>0.1078754247349526</v>
      </c>
      <c r="AD1577" s="70">
        <f t="shared" si="762"/>
        <v>3247.4912649545295</v>
      </c>
      <c r="AE1577" s="70">
        <f t="shared" si="763"/>
        <v>3.5115479915888992</v>
      </c>
      <c r="AF1577" s="70">
        <f t="shared" si="764"/>
        <v>-3.573389829353926E-3</v>
      </c>
      <c r="AG1577" s="70">
        <f t="shared" si="765"/>
        <v>-3.1967769817526407E-3</v>
      </c>
      <c r="AH1577" s="70">
        <f>(U1577-Phase_Relations!$B$37)/Phase_Relations!$B$37</f>
        <v>0.98235039757567533</v>
      </c>
      <c r="AI1577" s="70">
        <f>(U1577-Phase_Relations!G$20)/Phase_Relations!G$20</f>
        <v>0.90599686816799685</v>
      </c>
      <c r="AJ1577" s="70">
        <f t="shared" si="766"/>
        <v>0.98232288706123638</v>
      </c>
      <c r="AK1577" s="70">
        <f t="shared" si="767"/>
        <v>0.49554831415124456</v>
      </c>
      <c r="AL1577" s="71">
        <f>(1/(J1578-J1576))*((M1578-M1576)/Phase_Relations!B$22)</f>
        <v>-7.0299242375662584E-8</v>
      </c>
      <c r="AM1577" s="71">
        <f t="shared" si="768"/>
        <v>-0.21950949259635644</v>
      </c>
      <c r="AN1577" s="71">
        <f>SUM(AM$27:AM1577)</f>
        <v>696.61849796134607</v>
      </c>
      <c r="AO1577" s="71">
        <f>(1/10000)*((AL1577*Phase_Relations!B$22*H$7*U1577))/(2*(P1577-R1577))</f>
        <v>8.443836401026591E-12</v>
      </c>
      <c r="AP1577" s="71">
        <f t="shared" si="769"/>
        <v>6.5517266728440564E-13</v>
      </c>
      <c r="AQ1577" s="72">
        <f t="shared" si="770"/>
        <v>8.4250289113370917E-19</v>
      </c>
      <c r="AR1577" s="72">
        <f t="shared" si="771"/>
        <v>6.5371335985593671E-20</v>
      </c>
      <c r="AS1577" s="71">
        <f t="shared" si="774"/>
        <v>-4.8010037662711318E-5</v>
      </c>
      <c r="AT1577" s="72">
        <f t="shared" si="775"/>
        <v>-1.7513446970059132E-8</v>
      </c>
      <c r="AU1577" s="97">
        <f t="shared" si="772"/>
        <v>1.8487867313316256E-9</v>
      </c>
      <c r="AV1577" s="2"/>
      <c r="AW1577" s="2"/>
      <c r="AX1577" s="2"/>
      <c r="AY1577" s="2"/>
      <c r="AZ1577" s="2"/>
      <c r="BA1577" s="2"/>
      <c r="BC1577" s="10"/>
      <c r="BE1577" s="10"/>
      <c r="BI1577" s="10"/>
    </row>
    <row r="1578" spans="1:61" x14ac:dyDescent="0.2">
      <c r="A1578" s="9">
        <f>Raw_Data!A1576</f>
        <v>40776.845138888886</v>
      </c>
      <c r="B1578" s="10">
        <f>Raw_Data!J1576</f>
        <v>-4.9222948901860904E-3</v>
      </c>
      <c r="C1578" s="10">
        <f>Raw_Data!K1576</f>
        <v>-0.25421280790379086</v>
      </c>
      <c r="D1578" s="10">
        <f>Raw_Data!L1576</f>
        <v>1.7886924004749755E-2</v>
      </c>
      <c r="E1578" s="10">
        <f>Raw_Data!M1576</f>
        <v>1.8437614464952241E-2</v>
      </c>
      <c r="F1578" s="10">
        <f>Raw_Data!N1576</f>
        <v>1.8508646925556579E-2</v>
      </c>
      <c r="J1578" s="74">
        <f t="shared" si="745"/>
        <v>450991.99999950361</v>
      </c>
      <c r="K1578" s="69">
        <f t="shared" si="746"/>
        <v>2308.035521182926</v>
      </c>
      <c r="L1578" s="69">
        <f>K1578+$D$8-$B$8*Q1578+Phase_Relations!$C$24*Q1578</f>
        <v>2557.1196504429117</v>
      </c>
      <c r="M1578" s="69">
        <f t="shared" si="747"/>
        <v>7.4838064124183437E-2</v>
      </c>
      <c r="N1578" s="69">
        <f t="shared" si="748"/>
        <v>0.19008868287542594</v>
      </c>
      <c r="O1578" s="70">
        <f t="shared" si="749"/>
        <v>53.741153995881497</v>
      </c>
      <c r="P1578" s="70">
        <f t="shared" si="750"/>
        <v>370.62864824745861</v>
      </c>
      <c r="Q1578" s="70">
        <f t="shared" si="751"/>
        <v>55.352759184963382</v>
      </c>
      <c r="R1578" s="111">
        <f t="shared" si="752"/>
        <v>381.7431667928509</v>
      </c>
      <c r="S1578" s="70">
        <f t="shared" si="773"/>
        <v>-11.114518545392286</v>
      </c>
      <c r="T1578" s="113">
        <f t="shared" si="753"/>
        <v>0.61916193587581647</v>
      </c>
      <c r="U1578" s="70">
        <f t="shared" si="754"/>
        <v>1.5726713171245739</v>
      </c>
      <c r="V1578" s="70">
        <f>(L1578/Phase_Relations!C$24)</f>
        <v>525.1247334016017</v>
      </c>
      <c r="W1578" s="70">
        <f t="shared" si="755"/>
        <v>75617.961609830643</v>
      </c>
      <c r="X1578" s="70">
        <f t="shared" si="756"/>
        <v>3621.5498855282876</v>
      </c>
      <c r="Y1578" s="70">
        <f t="shared" si="757"/>
        <v>469.77197421663834</v>
      </c>
      <c r="Z1578" s="70">
        <f t="shared" si="758"/>
        <v>67647.164287195919</v>
      </c>
      <c r="AA1578" s="70">
        <f t="shared" si="759"/>
        <v>3239.8067187354368</v>
      </c>
      <c r="AB1578" s="70">
        <f t="shared" si="760"/>
        <v>10.783582726827589</v>
      </c>
      <c r="AC1578" s="70">
        <f t="shared" si="761"/>
        <v>0.1078358272682759</v>
      </c>
      <c r="AD1578" s="70">
        <f t="shared" si="762"/>
        <v>3247.2163977656983</v>
      </c>
      <c r="AE1578" s="70">
        <f t="shared" si="763"/>
        <v>3.5115112314113408</v>
      </c>
      <c r="AF1578" s="70">
        <f t="shared" si="764"/>
        <v>-3.4306116105995705E-3</v>
      </c>
      <c r="AG1578" s="70">
        <f t="shared" si="765"/>
        <v>-3.06899501503649E-3</v>
      </c>
      <c r="AH1578" s="70">
        <f>(U1578-Phase_Relations!$B$37)/Phase_Relations!$B$37</f>
        <v>0.98243838534777117</v>
      </c>
      <c r="AI1578" s="70">
        <f>(U1578-Phase_Relations!G$20)/Phase_Relations!G$20</f>
        <v>0.90608146694440728</v>
      </c>
      <c r="AJ1578" s="70">
        <f t="shared" si="766"/>
        <v>0.98230139357970137</v>
      </c>
      <c r="AK1578" s="70">
        <f t="shared" si="767"/>
        <v>0.49557070353812077</v>
      </c>
      <c r="AL1578" s="71">
        <f>(1/(J1579-J1577))*((M1579-M1577)/Phase_Relations!B$22)</f>
        <v>2.3772077015368596E-8</v>
      </c>
      <c r="AM1578" s="71">
        <f t="shared" si="768"/>
        <v>-0.1285869851247349</v>
      </c>
      <c r="AN1578" s="71">
        <f>SUM(AM$27:AM1578)</f>
        <v>696.48991097622138</v>
      </c>
      <c r="AO1578" s="71">
        <f>(1/10000)*((AL1578*Phase_Relations!B$22*H$7*U1578))/(2*(P1578-R1578))</f>
        <v>-2.9742668595995427E-12</v>
      </c>
      <c r="AP1578" s="71">
        <f t="shared" si="769"/>
        <v>-1.1680324943819186E-12</v>
      </c>
      <c r="AQ1578" s="72">
        <f t="shared" si="770"/>
        <v>-2.9676420873231711E-19</v>
      </c>
      <c r="AR1578" s="72">
        <f t="shared" si="771"/>
        <v>-1.1654308618950058E-19</v>
      </c>
      <c r="AS1578" s="71">
        <f t="shared" si="774"/>
        <v>1.6148009573846566E-4</v>
      </c>
      <c r="AT1578" s="72">
        <f t="shared" si="775"/>
        <v>-1.8341075638324776E-9</v>
      </c>
      <c r="AU1578" s="97">
        <f t="shared" si="772"/>
        <v>1.2932260929643112E-9</v>
      </c>
      <c r="AV1578" s="2"/>
      <c r="AW1578" s="2"/>
      <c r="AX1578" s="2"/>
      <c r="AY1578" s="2"/>
      <c r="AZ1578" s="2"/>
      <c r="BA1578" s="2"/>
      <c r="BC1578" s="10"/>
      <c r="BE1578" s="10"/>
      <c r="BI1578" s="10"/>
    </row>
    <row r="1579" spans="1:61" x14ac:dyDescent="0.2">
      <c r="A1579" s="9">
        <f>Raw_Data!A1577</f>
        <v>40776.848611111112</v>
      </c>
      <c r="B1579" s="10">
        <f>Raw_Data!J1577</f>
        <v>-4.9227699534658302E-3</v>
      </c>
      <c r="C1579" s="10">
        <f>Raw_Data!K1577</f>
        <v>-0.25438858131729081</v>
      </c>
      <c r="D1579" s="10">
        <f>Raw_Data!L1577</f>
        <v>1.7930736715723455E-2</v>
      </c>
      <c r="E1579" s="10">
        <f>Raw_Data!M1577</f>
        <v>1.8436913746614644E-2</v>
      </c>
      <c r="F1579" s="10">
        <f>Raw_Data!N1577</f>
        <v>1.8509316246572777E-2</v>
      </c>
      <c r="J1579" s="74">
        <f t="shared" si="745"/>
        <v>451291.99999985285</v>
      </c>
      <c r="K1579" s="69">
        <f t="shared" si="746"/>
        <v>2308.2582755990898</v>
      </c>
      <c r="L1579" s="69">
        <f>K1579+$D$8-$B$8*Q1579+Phase_Relations!$C$24*Q1579</f>
        <v>2557.3331075814531</v>
      </c>
      <c r="M1579" s="69">
        <f t="shared" si="747"/>
        <v>7.4890704205271857E-2</v>
      </c>
      <c r="N1579" s="69">
        <f t="shared" si="748"/>
        <v>0.19022238868139052</v>
      </c>
      <c r="O1579" s="70">
        <f t="shared" si="749"/>
        <v>53.872789018582402</v>
      </c>
      <c r="P1579" s="70">
        <f t="shared" si="750"/>
        <v>371.53647599022349</v>
      </c>
      <c r="Q1579" s="70">
        <f t="shared" si="751"/>
        <v>55.350655512957914</v>
      </c>
      <c r="R1579" s="111">
        <f t="shared" si="752"/>
        <v>381.72865871005456</v>
      </c>
      <c r="S1579" s="70">
        <f t="shared" si="773"/>
        <v>-10.192182719831067</v>
      </c>
      <c r="T1579" s="113">
        <f t="shared" si="753"/>
        <v>0.61910929579472807</v>
      </c>
      <c r="U1579" s="70">
        <f t="shared" si="754"/>
        <v>1.5725376113186094</v>
      </c>
      <c r="V1579" s="70">
        <f>(L1579/Phase_Relations!C$24)</f>
        <v>525.16856851230909</v>
      </c>
      <c r="W1579" s="70">
        <f t="shared" si="755"/>
        <v>75624.273865772513</v>
      </c>
      <c r="X1579" s="70">
        <f t="shared" si="756"/>
        <v>3621.8521966366147</v>
      </c>
      <c r="Y1579" s="70">
        <f t="shared" si="757"/>
        <v>469.81791299935117</v>
      </c>
      <c r="Z1579" s="70">
        <f t="shared" si="758"/>
        <v>67653.779471906571</v>
      </c>
      <c r="AA1579" s="70">
        <f t="shared" si="759"/>
        <v>3240.1235379265599</v>
      </c>
      <c r="AB1579" s="70">
        <f t="shared" si="760"/>
        <v>10.791167752921027</v>
      </c>
      <c r="AC1579" s="70">
        <f t="shared" si="761"/>
        <v>0.10791167752921027</v>
      </c>
      <c r="AD1579" s="70">
        <f t="shared" si="762"/>
        <v>3246.9183264064477</v>
      </c>
      <c r="AE1579" s="70">
        <f t="shared" si="763"/>
        <v>3.5114713644384099</v>
      </c>
      <c r="AF1579" s="70">
        <f t="shared" si="764"/>
        <v>-3.1456154682155458E-3</v>
      </c>
      <c r="AG1579" s="70">
        <f t="shared" si="765"/>
        <v>-2.8140802458189495E-3</v>
      </c>
      <c r="AH1579" s="70">
        <f>(U1579-Phase_Relations!$B$37)/Phase_Relations!$B$37</f>
        <v>0.98226984185161803</v>
      </c>
      <c r="AI1579" s="70">
        <f>(U1579-Phase_Relations!G$20)/Phase_Relations!G$20</f>
        <v>0.90591941518190822</v>
      </c>
      <c r="AJ1579" s="70">
        <f t="shared" si="766"/>
        <v>0.98228294995392906</v>
      </c>
      <c r="AK1579" s="70">
        <f t="shared" si="767"/>
        <v>0.49552781418199343</v>
      </c>
      <c r="AL1579" s="71">
        <f>(1/(J1580-J1578))*((M1580-M1578)/Phase_Relations!B$22)</f>
        <v>5.3575064251428402E-9</v>
      </c>
      <c r="AM1579" s="71">
        <f t="shared" si="768"/>
        <v>0.24629090668571693</v>
      </c>
      <c r="AN1579" s="71">
        <f>SUM(AM$27:AM1579)</f>
        <v>696.73620188290715</v>
      </c>
      <c r="AO1579" s="71">
        <f>(1/10000)*((AL1579*Phase_Relations!B$22*H$7*U1579))/(2*(P1579-R1579))</f>
        <v>-7.3090685233899067E-13</v>
      </c>
      <c r="AP1579" s="71">
        <f t="shared" si="769"/>
        <v>1.1381101997977253E-12</v>
      </c>
      <c r="AQ1579" s="72">
        <f t="shared" si="770"/>
        <v>-7.2927885738071811E-20</v>
      </c>
      <c r="AR1579" s="72">
        <f t="shared" si="771"/>
        <v>1.1355752151258754E-19</v>
      </c>
      <c r="AS1579" s="71">
        <f t="shared" si="774"/>
        <v>-2.8522793132997336E-4</v>
      </c>
      <c r="AT1579" s="72">
        <f t="shared" si="775"/>
        <v>2.5517248874087274E-10</v>
      </c>
      <c r="AU1579" s="97">
        <f t="shared" si="772"/>
        <v>6.0408576864914458E-10</v>
      </c>
      <c r="AV1579" s="2"/>
      <c r="AW1579" s="2"/>
      <c r="AX1579" s="2"/>
      <c r="AY1579" s="2"/>
      <c r="AZ1579" s="2"/>
      <c r="BA1579" s="2"/>
      <c r="BC1579" s="10"/>
      <c r="BE1579" s="10"/>
      <c r="BI1579" s="10"/>
    </row>
    <row r="1580" spans="1:61" x14ac:dyDescent="0.2">
      <c r="A1580" s="9">
        <f>Raw_Data!A1578</f>
        <v>40776.852083333331</v>
      </c>
      <c r="B1580" s="10">
        <f>Raw_Data!J1578</f>
        <v>-4.9236131907873602E-3</v>
      </c>
      <c r="C1580" s="10">
        <f>Raw_Data!K1578</f>
        <v>-0.25423299809317079</v>
      </c>
      <c r="D1580" s="10">
        <f>Raw_Data!L1578</f>
        <v>1.7921556117842557E-2</v>
      </c>
      <c r="E1580" s="10">
        <f>Raw_Data!M1578</f>
        <v>1.8402851709457543E-2</v>
      </c>
      <c r="F1580" s="10">
        <f>Raw_Data!N1578</f>
        <v>1.8483894000119079E-2</v>
      </c>
      <c r="J1580" s="74">
        <f t="shared" si="745"/>
        <v>451591.99999957345</v>
      </c>
      <c r="K1580" s="69">
        <f t="shared" si="746"/>
        <v>2308.6536646877767</v>
      </c>
      <c r="L1580" s="69">
        <f>K1580+$D$8-$B$8*Q1580+Phase_Relations!$C$24*Q1580</f>
        <v>2557.2765544290987</v>
      </c>
      <c r="M1580" s="69">
        <f t="shared" si="747"/>
        <v>7.4843724865472902E-2</v>
      </c>
      <c r="N1580" s="69">
        <f t="shared" si="748"/>
        <v>0.19010306115830117</v>
      </c>
      <c r="O1580" s="70">
        <f t="shared" si="749"/>
        <v>53.845205968284844</v>
      </c>
      <c r="P1580" s="70">
        <f t="shared" si="750"/>
        <v>371.34624805713685</v>
      </c>
      <c r="Q1580" s="70">
        <f t="shared" si="751"/>
        <v>55.248395660215564</v>
      </c>
      <c r="R1580" s="111">
        <f t="shared" si="752"/>
        <v>381.02341834631426</v>
      </c>
      <c r="S1580" s="70">
        <f t="shared" si="773"/>
        <v>-9.6771702891774112</v>
      </c>
      <c r="T1580" s="113">
        <f t="shared" si="753"/>
        <v>0.61915627513452709</v>
      </c>
      <c r="U1580" s="70">
        <f t="shared" si="754"/>
        <v>1.5726569388416989</v>
      </c>
      <c r="V1580" s="70">
        <f>(L1580/Phase_Relations!C$24)</f>
        <v>525.15695487543928</v>
      </c>
      <c r="W1580" s="70">
        <f t="shared" si="755"/>
        <v>75622.601502063262</v>
      </c>
      <c r="X1580" s="70">
        <f t="shared" si="756"/>
        <v>3621.7721025892365</v>
      </c>
      <c r="Y1580" s="70">
        <f t="shared" si="757"/>
        <v>469.9085592152237</v>
      </c>
      <c r="Z1580" s="70">
        <f t="shared" si="758"/>
        <v>67666.832526992221</v>
      </c>
      <c r="AA1580" s="70">
        <f t="shared" si="759"/>
        <v>3240.7486842429221</v>
      </c>
      <c r="AB1580" s="70">
        <f t="shared" si="760"/>
        <v>10.784398395601279</v>
      </c>
      <c r="AC1580" s="70">
        <f t="shared" si="761"/>
        <v>0.10784398395601279</v>
      </c>
      <c r="AD1580" s="70">
        <f t="shared" si="762"/>
        <v>3247.2001311023737</v>
      </c>
      <c r="AE1580" s="70">
        <f t="shared" si="763"/>
        <v>3.5115090558434234</v>
      </c>
      <c r="AF1580" s="70">
        <f t="shared" si="764"/>
        <v>-2.9860909413400301E-3</v>
      </c>
      <c r="AG1580" s="70">
        <f t="shared" si="765"/>
        <v>-2.671943461671461E-3</v>
      </c>
      <c r="AH1580" s="70">
        <f>(U1580-Phase_Relations!$B$37)/Phase_Relations!$B$37</f>
        <v>0.98242026073420674</v>
      </c>
      <c r="AI1580" s="70">
        <f>(U1580-Phase_Relations!G$20)/Phase_Relations!G$20</f>
        <v>0.90606404043054134</v>
      </c>
      <c r="AJ1580" s="70">
        <f t="shared" si="766"/>
        <v>0.98232232971943489</v>
      </c>
      <c r="AK1580" s="70">
        <f t="shared" si="767"/>
        <v>0.49556609170769811</v>
      </c>
      <c r="AL1580" s="71">
        <f>(1/(J1581-J1579))*((M1581-M1579)/Phase_Relations!B$22)</f>
        <v>-2.9294854966803543E-8</v>
      </c>
      <c r="AM1580" s="71">
        <f t="shared" si="768"/>
        <v>-0.21980504157824987</v>
      </c>
      <c r="AN1580" s="71">
        <f>SUM(AM$27:AM1580)</f>
        <v>696.51639684132886</v>
      </c>
      <c r="AO1580" s="71">
        <f>(1/10000)*((AL1580*Phase_Relations!B$22*H$7*U1580))/(2*(P1580-R1580))</f>
        <v>4.2096157589520074E-12</v>
      </c>
      <c r="AP1580" s="71">
        <f t="shared" si="769"/>
        <v>1.4823792848874566E-12</v>
      </c>
      <c r="AQ1580" s="72">
        <f t="shared" si="770"/>
        <v>4.2002394161117296E-19</v>
      </c>
      <c r="AR1580" s="72">
        <f t="shared" si="771"/>
        <v>1.4790774879562584E-19</v>
      </c>
      <c r="AS1580" s="71">
        <f t="shared" si="774"/>
        <v>-2.6927210080189307E-4</v>
      </c>
      <c r="AT1580" s="72">
        <f t="shared" si="775"/>
        <v>-1.5567359901820377E-9</v>
      </c>
      <c r="AU1580" s="97">
        <f t="shared" si="772"/>
        <v>1.1563737228657737E-9</v>
      </c>
      <c r="AV1580" s="2"/>
      <c r="AW1580" s="2"/>
      <c r="AX1580" s="2"/>
      <c r="AY1580" s="2"/>
      <c r="AZ1580" s="2"/>
      <c r="BA1580" s="2"/>
      <c r="BC1580" s="10"/>
      <c r="BE1580" s="10"/>
      <c r="BI1580" s="10"/>
    </row>
    <row r="1581" spans="1:61" x14ac:dyDescent="0.2">
      <c r="A1581" s="9">
        <f>Raw_Data!A1579</f>
        <v>40776.855555555558</v>
      </c>
      <c r="B1581" s="10">
        <f>Raw_Data!J1579</f>
        <v>-4.9225205452439703E-3</v>
      </c>
      <c r="C1581" s="10">
        <f>Raw_Data!K1579</f>
        <v>-0.25428525505395072</v>
      </c>
      <c r="D1581" s="10">
        <f>Raw_Data!L1579</f>
        <v>1.7936520611154257E-2</v>
      </c>
      <c r="E1581" s="10">
        <f>Raw_Data!M1579</f>
        <v>1.8478754944977444E-2</v>
      </c>
      <c r="F1581" s="10">
        <f>Raw_Data!N1579</f>
        <v>1.8564021287484179E-2</v>
      </c>
      <c r="J1581" s="74">
        <f t="shared" si="745"/>
        <v>451891.9999999227</v>
      </c>
      <c r="K1581" s="69">
        <f t="shared" si="746"/>
        <v>2308.1413295306056</v>
      </c>
      <c r="L1581" s="69">
        <f>K1581+$D$8-$B$8*Q1581+Phase_Relations!$C$24*Q1581</f>
        <v>2557.7713192937185</v>
      </c>
      <c r="M1581" s="69">
        <f t="shared" si="747"/>
        <v>7.4859751261510329E-2</v>
      </c>
      <c r="N1581" s="69">
        <f t="shared" si="748"/>
        <v>0.19014376820423623</v>
      </c>
      <c r="O1581" s="70">
        <f t="shared" si="749"/>
        <v>53.890166697101087</v>
      </c>
      <c r="P1581" s="70">
        <f t="shared" si="750"/>
        <v>371.65632204897304</v>
      </c>
      <c r="Q1581" s="70">
        <f t="shared" si="751"/>
        <v>55.476269690507223</v>
      </c>
      <c r="R1581" s="111">
        <f t="shared" si="752"/>
        <v>382.59496338280849</v>
      </c>
      <c r="S1581" s="70">
        <f t="shared" si="773"/>
        <v>-10.938641333835449</v>
      </c>
      <c r="T1581" s="113">
        <f t="shared" si="753"/>
        <v>0.61914024873848961</v>
      </c>
      <c r="U1581" s="70">
        <f t="shared" si="754"/>
        <v>1.5726162317957637</v>
      </c>
      <c r="V1581" s="70">
        <f>(L1581/Phase_Relations!C$24)</f>
        <v>525.25855875134118</v>
      </c>
      <c r="W1581" s="70">
        <f t="shared" si="755"/>
        <v>75637.232460193132</v>
      </c>
      <c r="X1581" s="70">
        <f t="shared" si="756"/>
        <v>3622.4728189747666</v>
      </c>
      <c r="Y1581" s="70">
        <f t="shared" si="757"/>
        <v>469.78228906083393</v>
      </c>
      <c r="Z1581" s="70">
        <f t="shared" si="758"/>
        <v>67648.649624760088</v>
      </c>
      <c r="AA1581" s="70">
        <f t="shared" si="759"/>
        <v>3239.877855591958</v>
      </c>
      <c r="AB1581" s="70">
        <f t="shared" si="760"/>
        <v>10.786707674569218</v>
      </c>
      <c r="AC1581" s="70">
        <f t="shared" si="761"/>
        <v>0.10786707674569218</v>
      </c>
      <c r="AD1581" s="70">
        <f t="shared" si="762"/>
        <v>3247.1702831478483</v>
      </c>
      <c r="AE1581" s="70">
        <f t="shared" si="763"/>
        <v>3.5115050638315357</v>
      </c>
      <c r="AF1581" s="70">
        <f t="shared" si="764"/>
        <v>-3.3762511493930533E-3</v>
      </c>
      <c r="AG1581" s="70">
        <f t="shared" si="765"/>
        <v>-3.019661397192017E-3</v>
      </c>
      <c r="AH1581" s="70">
        <f>(U1581-Phase_Relations!$B$37)/Phase_Relations!$B$37</f>
        <v>0.98236894727185942</v>
      </c>
      <c r="AI1581" s="70">
        <f>(U1581-Phase_Relations!G$20)/Phase_Relations!G$20</f>
        <v>0.90601470339171686</v>
      </c>
      <c r="AJ1581" s="70">
        <f t="shared" si="766"/>
        <v>0.98231763376857573</v>
      </c>
      <c r="AK1581" s="70">
        <f t="shared" si="767"/>
        <v>0.49555303447614929</v>
      </c>
      <c r="AL1581" s="71">
        <f>(1/(J1582-J1580))*((M1582-M1580)/Phase_Relations!B$22)</f>
        <v>7.7328684149915576E-8</v>
      </c>
      <c r="AM1581" s="71">
        <f t="shared" si="768"/>
        <v>7.4986565038178507E-2</v>
      </c>
      <c r="AN1581" s="71">
        <f>SUM(AM$27:AM1581)</f>
        <v>696.59138340636707</v>
      </c>
      <c r="AO1581" s="71">
        <f>(1/10000)*((AL1581*Phase_Relations!B$22*H$7*U1581))/(2*(P1581-R1581))</f>
        <v>-9.8302708463691613E-12</v>
      </c>
      <c r="AP1581" s="71">
        <f t="shared" si="769"/>
        <v>-5.7943070988371859E-13</v>
      </c>
      <c r="AQ1581" s="72">
        <f t="shared" si="770"/>
        <v>-9.8083752637444675E-19</v>
      </c>
      <c r="AR1581" s="72">
        <f t="shared" si="771"/>
        <v>-5.7814010729689046E-20</v>
      </c>
      <c r="AS1581" s="71">
        <f t="shared" si="774"/>
        <v>-8.6720349087402034E-4</v>
      </c>
      <c r="AT1581" s="72">
        <f t="shared" si="775"/>
        <v>1.1287774751162391E-9</v>
      </c>
      <c r="AU1581" s="97">
        <f t="shared" si="772"/>
        <v>-3.0134946688461848E-9</v>
      </c>
      <c r="AV1581" s="2"/>
      <c r="AW1581" s="2"/>
      <c r="AX1581" s="2"/>
      <c r="AY1581" s="2"/>
      <c r="AZ1581" s="2"/>
      <c r="BA1581" s="2"/>
      <c r="BC1581" s="10"/>
      <c r="BE1581" s="10"/>
      <c r="BI1581" s="10"/>
    </row>
    <row r="1582" spans="1:61" x14ac:dyDescent="0.2">
      <c r="A1582" s="9">
        <f>Raw_Data!A1580</f>
        <v>40776.859027777777</v>
      </c>
      <c r="B1582" s="10">
        <f>Raw_Data!J1580</f>
        <v>-4.9223423965140704E-3</v>
      </c>
      <c r="C1582" s="10">
        <f>Raw_Data!K1580</f>
        <v>-0.25450378416262076</v>
      </c>
      <c r="D1582" s="10">
        <f>Raw_Data!L1580</f>
        <v>1.7962649091539756E-2</v>
      </c>
      <c r="E1582" s="10">
        <f>Raw_Data!M1580</f>
        <v>1.8409502595373842E-2</v>
      </c>
      <c r="F1582" s="10">
        <f>Raw_Data!N1580</f>
        <v>1.8492631029812377E-2</v>
      </c>
      <c r="J1582" s="74">
        <f t="shared" si="745"/>
        <v>452191.9999996433</v>
      </c>
      <c r="K1582" s="69">
        <f t="shared" si="746"/>
        <v>2308.0577966245455</v>
      </c>
      <c r="L1582" s="69">
        <f>K1582+$D$8-$B$8*Q1582+Phase_Relations!$C$24*Q1582</f>
        <v>2556.7689317127929</v>
      </c>
      <c r="M1582" s="69">
        <f t="shared" si="747"/>
        <v>7.4925430353155215E-2</v>
      </c>
      <c r="N1582" s="69">
        <f t="shared" si="748"/>
        <v>0.19031059309701426</v>
      </c>
      <c r="O1582" s="70">
        <f t="shared" si="749"/>
        <v>53.968669556938963</v>
      </c>
      <c r="P1582" s="70">
        <f t="shared" si="750"/>
        <v>372.19772108233769</v>
      </c>
      <c r="Q1582" s="70">
        <f t="shared" si="751"/>
        <v>55.268362716539002</v>
      </c>
      <c r="R1582" s="111">
        <f t="shared" si="752"/>
        <v>381.1611221830276</v>
      </c>
      <c r="S1582" s="70">
        <f t="shared" si="773"/>
        <v>-8.9634011006899073</v>
      </c>
      <c r="T1582" s="113">
        <f t="shared" si="753"/>
        <v>0.61907456964684471</v>
      </c>
      <c r="U1582" s="70">
        <f t="shared" si="754"/>
        <v>1.5724494069029855</v>
      </c>
      <c r="V1582" s="70">
        <f>(L1582/Phase_Relations!C$24)</f>
        <v>525.05271053805654</v>
      </c>
      <c r="W1582" s="70">
        <f t="shared" si="755"/>
        <v>75607.59031748015</v>
      </c>
      <c r="X1582" s="70">
        <f t="shared" si="756"/>
        <v>3621.0531761245279</v>
      </c>
      <c r="Y1582" s="70">
        <f t="shared" si="757"/>
        <v>469.78434782151754</v>
      </c>
      <c r="Z1582" s="70">
        <f t="shared" si="758"/>
        <v>67648.946086298529</v>
      </c>
      <c r="AA1582" s="70">
        <f t="shared" si="759"/>
        <v>3239.8920539415003</v>
      </c>
      <c r="AB1582" s="70">
        <f t="shared" si="760"/>
        <v>10.796171520627562</v>
      </c>
      <c r="AC1582" s="70">
        <f t="shared" si="761"/>
        <v>0.10796171520627562</v>
      </c>
      <c r="AD1582" s="70">
        <f t="shared" si="762"/>
        <v>3245.8676546752936</v>
      </c>
      <c r="AE1582" s="70">
        <f t="shared" si="763"/>
        <v>3.5113308081531907</v>
      </c>
      <c r="AF1582" s="70">
        <f t="shared" si="764"/>
        <v>-2.7665739942741162E-3</v>
      </c>
      <c r="AG1582" s="70">
        <f t="shared" si="765"/>
        <v>-2.4753574898568834E-3</v>
      </c>
      <c r="AH1582" s="70">
        <f>(U1582-Phase_Relations!$B$37)/Phase_Relations!$B$37</f>
        <v>0.982158655351689</v>
      </c>
      <c r="AI1582" s="70">
        <f>(U1582-Phase_Relations!G$20)/Phase_Relations!G$20</f>
        <v>0.90581251121533068</v>
      </c>
      <c r="AJ1582" s="70">
        <f t="shared" si="766"/>
        <v>0.98230973221629647</v>
      </c>
      <c r="AK1582" s="70">
        <f t="shared" si="767"/>
        <v>0.49549951649931234</v>
      </c>
      <c r="AL1582" s="71">
        <f>(1/(J1583-J1581))*((M1583-M1581)/Phase_Relations!B$22)</f>
        <v>1.8117940340555676E-8</v>
      </c>
      <c r="AM1582" s="71">
        <f t="shared" si="768"/>
        <v>0.30724555747272958</v>
      </c>
      <c r="AN1582" s="71">
        <f>SUM(AM$27:AM1582)</f>
        <v>696.89862896383977</v>
      </c>
      <c r="AO1582" s="71">
        <f>(1/10000)*((AL1582*Phase_Relations!B$22*H$7*U1582))/(2*(P1582-R1582))</f>
        <v>-2.8104649118399379E-12</v>
      </c>
      <c r="AP1582" s="71">
        <f t="shared" si="769"/>
        <v>7.3200924243629552E-13</v>
      </c>
      <c r="AQ1582" s="72">
        <f t="shared" si="770"/>
        <v>-2.8042049859790222E-19</v>
      </c>
      <c r="AR1582" s="72">
        <f t="shared" si="771"/>
        <v>7.3037879205498919E-20</v>
      </c>
      <c r="AS1582" s="71">
        <f t="shared" si="774"/>
        <v>-8.1436206285359763E-5</v>
      </c>
      <c r="AT1582" s="72">
        <f t="shared" si="775"/>
        <v>3.4365645185282499E-9</v>
      </c>
      <c r="AU1582" s="97">
        <f t="shared" si="772"/>
        <v>-1.069380934807921E-9</v>
      </c>
      <c r="AV1582" s="2"/>
      <c r="AW1582" s="2"/>
      <c r="AX1582" s="2"/>
      <c r="AY1582" s="2"/>
      <c r="AZ1582" s="2"/>
      <c r="BA1582" s="2"/>
      <c r="BC1582" s="10"/>
      <c r="BE1582" s="10"/>
      <c r="BI1582" s="10"/>
    </row>
    <row r="1583" spans="1:61" x14ac:dyDescent="0.2">
      <c r="A1583" s="9">
        <f>Raw_Data!A1581</f>
        <v>40776.862500000003</v>
      </c>
      <c r="B1583" s="10">
        <f>Raw_Data!J1581</f>
        <v>-4.9229005958677605E-3</v>
      </c>
      <c r="C1583" s="10">
        <f>Raw_Data!K1581</f>
        <v>-0.25434938859671075</v>
      </c>
      <c r="D1583" s="10">
        <f>Raw_Data!L1581</f>
        <v>1.7973433027989857E-2</v>
      </c>
      <c r="E1583" s="10">
        <f>Raw_Data!M1581</f>
        <v>1.8441082426894344E-2</v>
      </c>
      <c r="F1583" s="10">
        <f>Raw_Data!N1581</f>
        <v>1.8520838129779778E-2</v>
      </c>
      <c r="J1583" s="74">
        <f t="shared" si="745"/>
        <v>452491.99999999255</v>
      </c>
      <c r="K1583" s="69">
        <f t="shared" si="746"/>
        <v>2308.3195330635358</v>
      </c>
      <c r="L1583" s="69">
        <f>K1583+$D$8-$B$8*Q1583+Phase_Relations!$C$24*Q1583</f>
        <v>2557.4496759687045</v>
      </c>
      <c r="M1583" s="69">
        <f t="shared" si="747"/>
        <v>7.4878894677276389E-2</v>
      </c>
      <c r="N1583" s="69">
        <f t="shared" si="748"/>
        <v>0.19019239248028202</v>
      </c>
      <c r="O1583" s="70">
        <f t="shared" si="749"/>
        <v>54.0010698281814</v>
      </c>
      <c r="P1583" s="70">
        <f t="shared" si="750"/>
        <v>372.42117122883724</v>
      </c>
      <c r="Q1583" s="70">
        <f t="shared" si="751"/>
        <v>55.36317057861784</v>
      </c>
      <c r="R1583" s="111">
        <f t="shared" si="752"/>
        <v>381.81496950770929</v>
      </c>
      <c r="S1583" s="70">
        <f t="shared" si="773"/>
        <v>-9.3937982788720547</v>
      </c>
      <c r="T1583" s="113">
        <f t="shared" si="753"/>
        <v>0.61912110532272357</v>
      </c>
      <c r="U1583" s="70">
        <f t="shared" si="754"/>
        <v>1.5725676075197179</v>
      </c>
      <c r="V1583" s="70">
        <f>(L1583/Phase_Relations!C$24)</f>
        <v>525.1925067520657</v>
      </c>
      <c r="W1583" s="70">
        <f t="shared" si="755"/>
        <v>75627.720972297466</v>
      </c>
      <c r="X1583" s="70">
        <f t="shared" si="756"/>
        <v>3622.0172879452807</v>
      </c>
      <c r="Y1583" s="70">
        <f t="shared" si="757"/>
        <v>469.82933617344787</v>
      </c>
      <c r="Z1583" s="70">
        <f t="shared" si="758"/>
        <v>67655.424408976498</v>
      </c>
      <c r="AA1583" s="70">
        <f t="shared" si="759"/>
        <v>3240.2023184375712</v>
      </c>
      <c r="AB1583" s="70">
        <f t="shared" si="760"/>
        <v>10.789466091826572</v>
      </c>
      <c r="AC1583" s="70">
        <f t="shared" si="761"/>
        <v>0.10789466091826572</v>
      </c>
      <c r="AD1583" s="70">
        <f t="shared" si="762"/>
        <v>3246.4648506234862</v>
      </c>
      <c r="AE1583" s="70">
        <f t="shared" si="763"/>
        <v>3.5114107051410395</v>
      </c>
      <c r="AF1583" s="70">
        <f t="shared" si="764"/>
        <v>-2.8991394226894306E-3</v>
      </c>
      <c r="AG1583" s="70">
        <f t="shared" si="765"/>
        <v>-2.5935266267602562E-3</v>
      </c>
      <c r="AH1583" s="70">
        <f>(U1583-Phase_Relations!$B$37)/Phase_Relations!$B$37</f>
        <v>0.98230765370705453</v>
      </c>
      <c r="AI1583" s="70">
        <f>(U1583-Phase_Relations!G$20)/Phase_Relations!G$20</f>
        <v>0.9059557706507142</v>
      </c>
      <c r="AJ1583" s="70">
        <f t="shared" si="766"/>
        <v>0.98232528382266304</v>
      </c>
      <c r="AK1583" s="70">
        <f t="shared" si="767"/>
        <v>0.49553743682019802</v>
      </c>
      <c r="AL1583" s="71">
        <f>(1/(J1584-J1582))*((M1584-M1582)/Phase_Relations!B$22)</f>
        <v>-6.73969075891983E-8</v>
      </c>
      <c r="AM1583" s="71">
        <f t="shared" si="768"/>
        <v>-0.21766936683318475</v>
      </c>
      <c r="AN1583" s="71">
        <f>SUM(AM$27:AM1583)</f>
        <v>696.68095959700656</v>
      </c>
      <c r="AO1583" s="71">
        <f>(1/10000)*((AL1583*Phase_Relations!B$22*H$7*U1583))/(2*(P1583-R1583))</f>
        <v>9.9763932053818789E-12</v>
      </c>
      <c r="AP1583" s="71">
        <f t="shared" si="769"/>
        <v>1.6371103427850917E-12</v>
      </c>
      <c r="AQ1583" s="72">
        <f t="shared" si="770"/>
        <v>9.9541721552054687E-19</v>
      </c>
      <c r="AR1583" s="72">
        <f t="shared" si="771"/>
        <v>1.6334639036038725E-19</v>
      </c>
      <c r="AS1583" s="71">
        <f t="shared" si="774"/>
        <v>-1.2587115259273297E-4</v>
      </c>
      <c r="AT1583" s="72">
        <f t="shared" si="775"/>
        <v>-7.8924386910577918E-9</v>
      </c>
      <c r="AU1583" s="97">
        <f t="shared" si="772"/>
        <v>-2.7520323251866132E-9</v>
      </c>
      <c r="AV1583" s="2"/>
      <c r="AW1583" s="2"/>
      <c r="AX1583" s="2"/>
      <c r="AY1583" s="2"/>
      <c r="AZ1583" s="2"/>
      <c r="BA1583" s="2"/>
      <c r="BC1583" s="10"/>
      <c r="BE1583" s="10"/>
      <c r="BI1583" s="10"/>
    </row>
    <row r="1584" spans="1:61" x14ac:dyDescent="0.2">
      <c r="A1584" s="9">
        <f>Raw_Data!A1582</f>
        <v>40776.865972222222</v>
      </c>
      <c r="B1584" s="10">
        <f>Raw_Data!J1582</f>
        <v>-4.9219504693082802E-3</v>
      </c>
      <c r="C1584" s="10">
        <f>Raw_Data!K1582</f>
        <v>-0.25426625252276036</v>
      </c>
      <c r="D1584" s="10">
        <f>Raw_Data!L1582</f>
        <v>1.7958516041006057E-2</v>
      </c>
      <c r="E1584" s="10">
        <f>Raw_Data!M1582</f>
        <v>1.8424799632981343E-2</v>
      </c>
      <c r="F1584" s="10">
        <f>Raw_Data!N1582</f>
        <v>1.8495260505233077E-2</v>
      </c>
      <c r="J1584" s="74">
        <f t="shared" si="745"/>
        <v>452791.99999971315</v>
      </c>
      <c r="K1584" s="69">
        <f t="shared" si="746"/>
        <v>2307.8740242312078</v>
      </c>
      <c r="L1584" s="69">
        <f>K1584+$D$8-$B$8*Q1584+Phase_Relations!$C$24*Q1584</f>
        <v>2556.7881236173844</v>
      </c>
      <c r="M1584" s="69">
        <f t="shared" si="747"/>
        <v>7.4854218780588178E-2</v>
      </c>
      <c r="N1584" s="69">
        <f t="shared" si="748"/>
        <v>0.19012971570269396</v>
      </c>
      <c r="O1584" s="70">
        <f t="shared" si="749"/>
        <v>53.956251831837356</v>
      </c>
      <c r="P1584" s="70">
        <f t="shared" si="750"/>
        <v>372.11208159887832</v>
      </c>
      <c r="Q1584" s="70">
        <f t="shared" si="751"/>
        <v>55.314286946082944</v>
      </c>
      <c r="R1584" s="111">
        <f t="shared" si="752"/>
        <v>381.47784100746856</v>
      </c>
      <c r="S1584" s="70">
        <f t="shared" si="773"/>
        <v>-9.365759408590236</v>
      </c>
      <c r="T1584" s="113">
        <f t="shared" si="753"/>
        <v>0.61914578121941177</v>
      </c>
      <c r="U1584" s="70">
        <f t="shared" si="754"/>
        <v>1.5726302842973059</v>
      </c>
      <c r="V1584" s="70">
        <f>(L1584/Phase_Relations!C$24)</f>
        <v>525.0566517473701</v>
      </c>
      <c r="W1584" s="70">
        <f t="shared" si="755"/>
        <v>75608.15785162129</v>
      </c>
      <c r="X1584" s="70">
        <f t="shared" si="756"/>
        <v>3621.0803568784145</v>
      </c>
      <c r="Y1584" s="70">
        <f t="shared" si="757"/>
        <v>469.74236480128718</v>
      </c>
      <c r="Z1584" s="70">
        <f t="shared" si="758"/>
        <v>67642.900531385356</v>
      </c>
      <c r="AA1584" s="70">
        <f t="shared" si="759"/>
        <v>3239.6025158709458</v>
      </c>
      <c r="AB1584" s="70">
        <f t="shared" si="760"/>
        <v>10.785910487116457</v>
      </c>
      <c r="AC1584" s="70">
        <f t="shared" si="761"/>
        <v>0.10785910487116457</v>
      </c>
      <c r="AD1584" s="70">
        <f t="shared" si="762"/>
        <v>3245.8463554766727</v>
      </c>
      <c r="AE1584" s="70">
        <f t="shared" si="763"/>
        <v>3.5113279583281929</v>
      </c>
      <c r="AF1584" s="70">
        <f t="shared" si="764"/>
        <v>-2.8910211554371242E-3</v>
      </c>
      <c r="AG1584" s="70">
        <f t="shared" si="765"/>
        <v>-2.5864544515836357E-3</v>
      </c>
      <c r="AH1584" s="70">
        <f>(U1584-Phase_Relations!$B$37)/Phase_Relations!$B$37</f>
        <v>0.98238666122019946</v>
      </c>
      <c r="AI1584" s="70">
        <f>(U1584-Phase_Relations!G$20)/Phase_Relations!G$20</f>
        <v>0.90603173505781398</v>
      </c>
      <c r="AJ1584" s="70">
        <f t="shared" si="766"/>
        <v>0.98233884479829492</v>
      </c>
      <c r="AK1584" s="70">
        <f t="shared" si="767"/>
        <v>0.49555754204657554</v>
      </c>
      <c r="AL1584" s="71">
        <f>(1/(J1585-J1583))*((M1585-M1583)/Phase_Relations!B$22)</f>
        <v>4.4192220076242951E-8</v>
      </c>
      <c r="AM1584" s="71">
        <f t="shared" si="768"/>
        <v>-0.11542046151970561</v>
      </c>
      <c r="AN1584" s="71">
        <f>SUM(AM$27:AM1584)</f>
        <v>696.5655391354868</v>
      </c>
      <c r="AO1584" s="71">
        <f>(1/10000)*((AL1584*Phase_Relations!B$22*H$7*U1584))/(2*(P1584-R1584))</f>
        <v>-6.5613763564040177E-12</v>
      </c>
      <c r="AP1584" s="71">
        <f t="shared" si="769"/>
        <v>2.2685423205187679E-13</v>
      </c>
      <c r="AQ1584" s="72">
        <f t="shared" si="770"/>
        <v>-6.5467617887701647E-19</v>
      </c>
      <c r="AR1584" s="72">
        <f t="shared" si="771"/>
        <v>2.2634894530451408E-20</v>
      </c>
      <c r="AS1584" s="71">
        <f t="shared" si="774"/>
        <v>6.4440817032913994E-5</v>
      </c>
      <c r="AT1584" s="72">
        <f t="shared" si="775"/>
        <v>-1.0139062011943537E-8</v>
      </c>
      <c r="AU1584" s="97">
        <f t="shared" si="772"/>
        <v>-2.3690125237250353E-9</v>
      </c>
      <c r="AV1584" s="2"/>
      <c r="AW1584" s="2"/>
      <c r="AX1584" s="2"/>
      <c r="AY1584" s="2"/>
      <c r="AZ1584" s="2"/>
      <c r="BA1584" s="2"/>
      <c r="BC1584" s="10"/>
      <c r="BE1584" s="10"/>
      <c r="BI1584" s="10"/>
    </row>
    <row r="1585" spans="1:61" x14ac:dyDescent="0.2">
      <c r="A1585" s="9">
        <f>Raw_Data!A1583</f>
        <v>40776.869456018518</v>
      </c>
      <c r="B1585" s="10">
        <f>Raw_Data!J1583</f>
        <v>-4.9215704186845004E-3</v>
      </c>
      <c r="C1585" s="10">
        <f>Raw_Data!K1583</f>
        <v>-0.25450378416262076</v>
      </c>
      <c r="D1585" s="10">
        <f>Raw_Data!L1583</f>
        <v>1.7995095913545856E-2</v>
      </c>
      <c r="E1585" s="10">
        <f>Raw_Data!M1583</f>
        <v>1.8440037287678943E-2</v>
      </c>
      <c r="F1585" s="10">
        <f>Raw_Data!N1583</f>
        <v>1.8512626995170679E-2</v>
      </c>
      <c r="J1585" s="74">
        <f t="shared" si="745"/>
        <v>453092.99999966752</v>
      </c>
      <c r="K1585" s="69">
        <f t="shared" si="746"/>
        <v>2307.6958206982827</v>
      </c>
      <c r="L1585" s="69">
        <f>K1585+$D$8-$B$8*Q1585+Phase_Relations!$C$24*Q1585</f>
        <v>2556.8120964775062</v>
      </c>
      <c r="M1585" s="69">
        <f t="shared" si="747"/>
        <v>7.4925665999483207E-2</v>
      </c>
      <c r="N1585" s="69">
        <f t="shared" si="748"/>
        <v>0.19031119163868734</v>
      </c>
      <c r="O1585" s="70">
        <f t="shared" si="749"/>
        <v>54.066155835610672</v>
      </c>
      <c r="P1585" s="70">
        <f t="shared" si="750"/>
        <v>372.87004024559081</v>
      </c>
      <c r="Q1585" s="70">
        <f t="shared" si="751"/>
        <v>55.360032898338488</v>
      </c>
      <c r="R1585" s="111">
        <f t="shared" si="752"/>
        <v>381.79333033336889</v>
      </c>
      <c r="S1585" s="70">
        <f t="shared" si="773"/>
        <v>-8.9232900877780708</v>
      </c>
      <c r="T1585" s="113">
        <f t="shared" si="753"/>
        <v>0.6190743340005167</v>
      </c>
      <c r="U1585" s="70">
        <f t="shared" si="754"/>
        <v>1.5724488083613124</v>
      </c>
      <c r="V1585" s="70">
        <f>(L1585/Phase_Relations!C$24)</f>
        <v>525.06157476369356</v>
      </c>
      <c r="W1585" s="70">
        <f t="shared" si="755"/>
        <v>75608.866765971878</v>
      </c>
      <c r="X1585" s="70">
        <f t="shared" si="756"/>
        <v>3621.1143087151281</v>
      </c>
      <c r="Y1585" s="70">
        <f t="shared" si="757"/>
        <v>469.70154186535507</v>
      </c>
      <c r="Z1585" s="70">
        <f t="shared" si="758"/>
        <v>67637.022028611129</v>
      </c>
      <c r="AA1585" s="70">
        <f t="shared" si="759"/>
        <v>3239.3209783817592</v>
      </c>
      <c r="AB1585" s="70">
        <f t="shared" si="760"/>
        <v>10.796205475429865</v>
      </c>
      <c r="AC1585" s="70">
        <f t="shared" si="761"/>
        <v>0.10796205475429865</v>
      </c>
      <c r="AD1585" s="70">
        <f t="shared" si="762"/>
        <v>3245.2698384402779</v>
      </c>
      <c r="AE1585" s="70">
        <f t="shared" si="763"/>
        <v>3.511250813454859</v>
      </c>
      <c r="AF1585" s="70">
        <f t="shared" si="764"/>
        <v>-2.7546791896602371E-3</v>
      </c>
      <c r="AG1585" s="70">
        <f t="shared" si="765"/>
        <v>-2.4642387196399502E-3</v>
      </c>
      <c r="AH1585" s="70">
        <f>(U1585-Phase_Relations!$B$37)/Phase_Relations!$B$37</f>
        <v>0.98215790085710708</v>
      </c>
      <c r="AI1585" s="70">
        <f>(U1585-Phase_Relations!G$20)/Phase_Relations!G$20</f>
        <v>0.90581178578136501</v>
      </c>
      <c r="AJ1585" s="70">
        <f t="shared" si="766"/>
        <v>0.9823240090354286</v>
      </c>
      <c r="AK1585" s="70">
        <f t="shared" si="767"/>
        <v>0.49549932446472156</v>
      </c>
      <c r="AL1585" s="71">
        <f>(1/(J1586-J1584))*((M1586-M1584)/Phase_Relations!B$22)</f>
        <v>3.1687244628108642E-8</v>
      </c>
      <c r="AM1585" s="71">
        <f t="shared" si="768"/>
        <v>0.3341298267867574</v>
      </c>
      <c r="AN1585" s="71">
        <f>SUM(AM$27:AM1585)</f>
        <v>696.89966896227361</v>
      </c>
      <c r="AO1585" s="71">
        <f>(1/10000)*((AL1585*Phase_Relations!B$22*H$7*U1585))/(2*(P1585-R1585))</f>
        <v>-4.9374359277622938E-12</v>
      </c>
      <c r="AP1585" s="71">
        <f t="shared" si="769"/>
        <v>-5.338589345921231E-13</v>
      </c>
      <c r="AQ1585" s="72">
        <f t="shared" si="770"/>
        <v>-4.9264384651287603E-19</v>
      </c>
      <c r="AR1585" s="72">
        <f t="shared" si="771"/>
        <v>-5.3266983689634502E-20</v>
      </c>
      <c r="AS1585" s="71">
        <f t="shared" si="774"/>
        <v>-2.0016137001305191E-4</v>
      </c>
      <c r="AT1585" s="72">
        <f t="shared" si="775"/>
        <v>2.4563207447565553E-9</v>
      </c>
      <c r="AU1585" s="97">
        <f t="shared" si="772"/>
        <v>-3.6080219225052133E-9</v>
      </c>
      <c r="AV1585" s="2"/>
      <c r="AW1585" s="2"/>
      <c r="AX1585" s="2"/>
      <c r="AY1585" s="2"/>
      <c r="AZ1585" s="2"/>
      <c r="BA1585" s="2"/>
      <c r="BC1585" s="10"/>
      <c r="BE1585" s="10"/>
      <c r="BI1585" s="10"/>
    </row>
    <row r="1586" spans="1:61" x14ac:dyDescent="0.2">
      <c r="A1586" s="9">
        <f>Raw_Data!A1584</f>
        <v>40776.872928240744</v>
      </c>
      <c r="B1586" s="10">
        <f>Raw_Data!J1584</f>
        <v>-4.9219148395623002E-3</v>
      </c>
      <c r="C1586" s="10">
        <f>Raw_Data!K1584</f>
        <v>-0.25437789239349051</v>
      </c>
      <c r="D1586" s="10">
        <f>Raw_Data!L1584</f>
        <v>1.8022364545802656E-2</v>
      </c>
      <c r="E1586" s="10">
        <f>Raw_Data!M1584</f>
        <v>1.8448588426714242E-2</v>
      </c>
      <c r="F1586" s="10">
        <f>Raw_Data!N1584</f>
        <v>1.8526443693290279E-2</v>
      </c>
      <c r="J1586" s="74">
        <f t="shared" si="745"/>
        <v>453393.00000001676</v>
      </c>
      <c r="K1586" s="69">
        <f t="shared" si="746"/>
        <v>2307.8573176499958</v>
      </c>
      <c r="L1586" s="69">
        <f>K1586+$D$8-$B$8*Q1586+Phase_Relations!$C$24*Q1586</f>
        <v>2557.0870517324106</v>
      </c>
      <c r="M1586" s="69">
        <f t="shared" si="747"/>
        <v>7.4887755324516969E-2</v>
      </c>
      <c r="N1586" s="69">
        <f t="shared" si="748"/>
        <v>0.19021489852427309</v>
      </c>
      <c r="O1586" s="70">
        <f t="shared" si="749"/>
        <v>54.148084274786719</v>
      </c>
      <c r="P1586" s="70">
        <f t="shared" si="750"/>
        <v>373.43506396404638</v>
      </c>
      <c r="Q1586" s="70">
        <f t="shared" si="751"/>
        <v>55.385704827897378</v>
      </c>
      <c r="R1586" s="111">
        <f t="shared" si="752"/>
        <v>381.97037812343024</v>
      </c>
      <c r="S1586" s="70">
        <f t="shared" si="773"/>
        <v>-8.5353141593838586</v>
      </c>
      <c r="T1586" s="113">
        <f t="shared" si="753"/>
        <v>0.61911224467548298</v>
      </c>
      <c r="U1586" s="70">
        <f t="shared" si="754"/>
        <v>1.5725451014757268</v>
      </c>
      <c r="V1586" s="70">
        <f>(L1586/Phase_Relations!C$24)</f>
        <v>525.11803899871836</v>
      </c>
      <c r="W1586" s="70">
        <f t="shared" si="755"/>
        <v>75616.997615815446</v>
      </c>
      <c r="X1586" s="70">
        <f t="shared" si="756"/>
        <v>3621.5037172325406</v>
      </c>
      <c r="Y1586" s="70">
        <f t="shared" si="757"/>
        <v>469.73233417082099</v>
      </c>
      <c r="Z1586" s="70">
        <f t="shared" si="758"/>
        <v>67641.456120598217</v>
      </c>
      <c r="AA1586" s="70">
        <f t="shared" si="759"/>
        <v>3239.5333391091103</v>
      </c>
      <c r="AB1586" s="70">
        <f t="shared" si="760"/>
        <v>10.790742842149415</v>
      </c>
      <c r="AC1586" s="70">
        <f t="shared" si="761"/>
        <v>0.10790742842149414</v>
      </c>
      <c r="AD1586" s="70">
        <f t="shared" si="762"/>
        <v>3245.2235485486995</v>
      </c>
      <c r="AE1586" s="70">
        <f t="shared" si="763"/>
        <v>3.5112446187194881</v>
      </c>
      <c r="AF1586" s="70">
        <f t="shared" si="764"/>
        <v>-2.6347357060171874E-3</v>
      </c>
      <c r="AG1586" s="70">
        <f t="shared" si="765"/>
        <v>-2.3568425786143678E-3</v>
      </c>
      <c r="AH1586" s="70">
        <f>(U1586-Phase_Relations!$B$37)/Phase_Relations!$B$37</f>
        <v>0.98227928360516203</v>
      </c>
      <c r="AI1586" s="70">
        <f>(U1586-Phase_Relations!G$20)/Phase_Relations!G$20</f>
        <v>0.90592849327057845</v>
      </c>
      <c r="AJ1586" s="70">
        <f t="shared" si="766"/>
        <v>0.98232111265805111</v>
      </c>
      <c r="AK1586" s="70">
        <f t="shared" si="767"/>
        <v>0.49553021702305</v>
      </c>
      <c r="AL1586" s="71">
        <f>(1/(J1587-J1585))*((M1587-M1585)/Phase_Relations!B$22)</f>
        <v>-1.2428170852367645E-7</v>
      </c>
      <c r="AM1586" s="71">
        <f t="shared" si="768"/>
        <v>-0.17727592591155988</v>
      </c>
      <c r="AN1586" s="71">
        <f>SUM(AM$27:AM1586)</f>
        <v>696.72239303636206</v>
      </c>
      <c r="AO1586" s="71">
        <f>(1/10000)*((AL1586*Phase_Relations!B$22*H$7*U1586))/(2*(P1586-R1586))</f>
        <v>2.0246795971906717E-11</v>
      </c>
      <c r="AP1586" s="71">
        <f t="shared" si="769"/>
        <v>1.8035991071714511E-12</v>
      </c>
      <c r="AQ1586" s="72">
        <f t="shared" si="770"/>
        <v>2.0201699005504009E-18</v>
      </c>
      <c r="AR1586" s="72">
        <f t="shared" si="771"/>
        <v>1.7995818370585443E-19</v>
      </c>
      <c r="AS1586" s="71">
        <f t="shared" si="774"/>
        <v>1.3229168681085709E-3</v>
      </c>
      <c r="AT1586" s="72">
        <f t="shared" si="775"/>
        <v>1.5240093114712164E-9</v>
      </c>
      <c r="AU1586" s="97">
        <f t="shared" si="772"/>
        <v>-3.7555397999471179E-9</v>
      </c>
      <c r="AV1586" s="2"/>
      <c r="AW1586" s="2"/>
      <c r="AX1586" s="2"/>
      <c r="AY1586" s="2"/>
      <c r="AZ1586" s="2"/>
      <c r="BA1586" s="2"/>
      <c r="BC1586" s="10"/>
      <c r="BE1586" s="10"/>
      <c r="BI1586" s="10"/>
    </row>
    <row r="1587" spans="1:61" x14ac:dyDescent="0.2">
      <c r="A1587" s="9">
        <f>Raw_Data!A1585</f>
        <v>40776.876400462963</v>
      </c>
      <c r="B1587" s="10">
        <f>Raw_Data!J1585</f>
        <v>-4.9206202921250209E-3</v>
      </c>
      <c r="C1587" s="10">
        <f>Raw_Data!K1585</f>
        <v>-0.25406553828707068</v>
      </c>
      <c r="D1587" s="10">
        <f>Raw_Data!L1585</f>
        <v>1.7992958128786957E-2</v>
      </c>
      <c r="E1587" s="10">
        <f>Raw_Data!M1585</f>
        <v>1.8439229680103343E-2</v>
      </c>
      <c r="F1587" s="10">
        <f>Raw_Data!N1585</f>
        <v>1.8543702613778777E-2</v>
      </c>
      <c r="J1587" s="74">
        <f t="shared" si="745"/>
        <v>453692.99999973737</v>
      </c>
      <c r="K1587" s="69">
        <f t="shared" si="746"/>
        <v>2307.2503118659552</v>
      </c>
      <c r="L1587" s="69">
        <f>K1587+$D$8-$B$8*Q1587+Phase_Relations!$C$24*Q1587</f>
        <v>2556.3558721387653</v>
      </c>
      <c r="M1587" s="69">
        <f t="shared" si="747"/>
        <v>7.4794349946241803E-2</v>
      </c>
      <c r="N1587" s="69">
        <f t="shared" si="748"/>
        <v>0.1899776488634542</v>
      </c>
      <c r="O1587" s="70">
        <f t="shared" si="749"/>
        <v>54.059732874350964</v>
      </c>
      <c r="P1587" s="70">
        <f t="shared" si="750"/>
        <v>372.8257439610411</v>
      </c>
      <c r="Q1587" s="70">
        <f t="shared" si="751"/>
        <v>55.357608327213356</v>
      </c>
      <c r="R1587" s="111">
        <f t="shared" si="752"/>
        <v>381.77660915319558</v>
      </c>
      <c r="S1587" s="70">
        <f t="shared" si="773"/>
        <v>-8.9508651921544811</v>
      </c>
      <c r="T1587" s="113">
        <f t="shared" si="753"/>
        <v>0.61920565005375816</v>
      </c>
      <c r="U1587" s="70">
        <f t="shared" si="754"/>
        <v>1.5727823511365457</v>
      </c>
      <c r="V1587" s="70">
        <f>(L1587/Phase_Relations!C$24)</f>
        <v>524.96788548943096</v>
      </c>
      <c r="W1587" s="70">
        <f t="shared" si="755"/>
        <v>75595.375510478058</v>
      </c>
      <c r="X1587" s="70">
        <f t="shared" si="756"/>
        <v>3620.468175789179</v>
      </c>
      <c r="Y1587" s="70">
        <f t="shared" si="757"/>
        <v>469.61027716221759</v>
      </c>
      <c r="Z1587" s="70">
        <f t="shared" si="758"/>
        <v>67623.879911359327</v>
      </c>
      <c r="AA1587" s="70">
        <f t="shared" si="759"/>
        <v>3238.6915666359832</v>
      </c>
      <c r="AB1587" s="70">
        <f t="shared" si="760"/>
        <v>10.777283853925335</v>
      </c>
      <c r="AC1587" s="70">
        <f t="shared" si="761"/>
        <v>0.10777283853925335</v>
      </c>
      <c r="AD1587" s="70">
        <f t="shared" si="762"/>
        <v>3244.6588100974195</v>
      </c>
      <c r="AE1587" s="70">
        <f t="shared" si="763"/>
        <v>3.51116903559481</v>
      </c>
      <c r="AF1587" s="70">
        <f t="shared" si="764"/>
        <v>-2.7637288108455821E-3</v>
      </c>
      <c r="AG1587" s="70">
        <f t="shared" si="765"/>
        <v>-2.4722949512471265E-3</v>
      </c>
      <c r="AH1587" s="70">
        <f>(U1587-Phase_Relations!$B$37)/Phase_Relations!$B$37</f>
        <v>0.98257834980507097</v>
      </c>
      <c r="AI1587" s="70">
        <f>(U1587-Phase_Relations!G$20)/Phase_Relations!G$20</f>
        <v>0.90621604043736514</v>
      </c>
      <c r="AJ1587" s="70">
        <f t="shared" si="766"/>
        <v>0.98235977448935563</v>
      </c>
      <c r="AK1587" s="70">
        <f t="shared" si="767"/>
        <v>0.49560631482820294</v>
      </c>
      <c r="AL1587" s="71">
        <f>(1/(J1588-J1586))*((M1588-M1586)/Phase_Relations!B$22)</f>
        <v>-3.3285833648804852E-8</v>
      </c>
      <c r="AM1587" s="71">
        <f t="shared" si="768"/>
        <v>-0.43673625120340903</v>
      </c>
      <c r="AN1587" s="71">
        <f>SUM(AM$27:AM1587)</f>
        <v>696.28565678515861</v>
      </c>
      <c r="AO1587" s="71">
        <f>(1/10000)*((AL1587*Phase_Relations!B$22*H$7*U1587))/(2*(P1587-R1587))</f>
        <v>5.1716430435396218E-12</v>
      </c>
      <c r="AP1587" s="71">
        <f t="shared" si="769"/>
        <v>1.6195166395766741E-12</v>
      </c>
      <c r="AQ1587" s="72">
        <f t="shared" si="770"/>
        <v>5.1601239166167785E-19</v>
      </c>
      <c r="AR1587" s="72">
        <f t="shared" si="771"/>
        <v>1.6159093879609148E-19</v>
      </c>
      <c r="AS1587" s="71">
        <f t="shared" si="774"/>
        <v>2.6714997114481539E-4</v>
      </c>
      <c r="AT1587" s="72">
        <f t="shared" si="775"/>
        <v>1.927690370323501E-9</v>
      </c>
      <c r="AU1587" s="97">
        <f t="shared" si="772"/>
        <v>-4.9014853597830208E-9</v>
      </c>
      <c r="AV1587" s="2"/>
      <c r="AW1587" s="2"/>
      <c r="AX1587" s="2"/>
      <c r="AY1587" s="2"/>
      <c r="AZ1587" s="2"/>
      <c r="BA1587" s="2"/>
      <c r="BC1587" s="10"/>
      <c r="BE1587" s="10"/>
      <c r="BI1587" s="10"/>
    </row>
    <row r="1588" spans="1:61" x14ac:dyDescent="0.2">
      <c r="A1588" s="9">
        <f>Raw_Data!A1586</f>
        <v>40776.879872685182</v>
      </c>
      <c r="B1588" s="10">
        <f>Raw_Data!J1586</f>
        <v>-4.9226274344819103E-3</v>
      </c>
      <c r="C1588" s="10">
        <f>Raw_Data!K1586</f>
        <v>-0.25426150188996033</v>
      </c>
      <c r="D1588" s="10">
        <f>Raw_Data!L1586</f>
        <v>1.7996996166664756E-2</v>
      </c>
      <c r="E1588" s="10">
        <f>Raw_Data!M1586</f>
        <v>1.8442246331929743E-2</v>
      </c>
      <c r="F1588" s="10">
        <f>Raw_Data!N1586</f>
        <v>1.8552642830209177E-2</v>
      </c>
      <c r="J1588" s="74">
        <f t="shared" si="745"/>
        <v>453992.99999945797</v>
      </c>
      <c r="K1588" s="69">
        <f t="shared" si="746"/>
        <v>2308.1914492742417</v>
      </c>
      <c r="L1588" s="69">
        <f>K1588+$D$8-$B$8*Q1588+Phase_Relations!$C$24*Q1588</f>
        <v>2557.3370351151234</v>
      </c>
      <c r="M1588" s="69">
        <f t="shared" si="747"/>
        <v>7.4852585512716396E-2</v>
      </c>
      <c r="N1588" s="69">
        <f t="shared" si="748"/>
        <v>0.19012556720229964</v>
      </c>
      <c r="O1588" s="70">
        <f t="shared" si="749"/>
        <v>54.071865134507838</v>
      </c>
      <c r="P1588" s="70">
        <f t="shared" si="750"/>
        <v>372.90941472074371</v>
      </c>
      <c r="Q1588" s="70">
        <f t="shared" si="751"/>
        <v>55.366664813474578</v>
      </c>
      <c r="R1588" s="111">
        <f t="shared" si="752"/>
        <v>381.83906767913498</v>
      </c>
      <c r="S1588" s="70">
        <f t="shared" si="773"/>
        <v>-8.9296529583912729</v>
      </c>
      <c r="T1588" s="113">
        <f t="shared" si="753"/>
        <v>0.6191474144872835</v>
      </c>
      <c r="U1588" s="70">
        <f t="shared" si="754"/>
        <v>1.5726344327977002</v>
      </c>
      <c r="V1588" s="70">
        <f>(L1588/Phase_Relations!C$24)</f>
        <v>525.16937506239424</v>
      </c>
      <c r="W1588" s="70">
        <f t="shared" si="755"/>
        <v>75624.390008984774</v>
      </c>
      <c r="X1588" s="70">
        <f t="shared" si="756"/>
        <v>3621.8577590509949</v>
      </c>
      <c r="Y1588" s="70">
        <f t="shared" si="757"/>
        <v>469.80271024891965</v>
      </c>
      <c r="Z1588" s="70">
        <f t="shared" si="758"/>
        <v>67651.590275844428</v>
      </c>
      <c r="AA1588" s="70">
        <f t="shared" si="759"/>
        <v>3240.0186913718599</v>
      </c>
      <c r="AB1588" s="70">
        <f t="shared" si="760"/>
        <v>10.785675145924568</v>
      </c>
      <c r="AC1588" s="70">
        <f t="shared" si="761"/>
        <v>0.10785675145924568</v>
      </c>
      <c r="AD1588" s="70">
        <f t="shared" si="762"/>
        <v>3245.9717933441207</v>
      </c>
      <c r="AE1588" s="70">
        <f t="shared" si="763"/>
        <v>3.5113447415998165</v>
      </c>
      <c r="AF1588" s="70">
        <f t="shared" si="764"/>
        <v>-2.7560498284071189E-3</v>
      </c>
      <c r="AG1588" s="70">
        <f t="shared" si="765"/>
        <v>-2.4654896885655266E-3</v>
      </c>
      <c r="AH1588" s="70">
        <f>(U1588-Phase_Relations!$B$37)/Phase_Relations!$B$37</f>
        <v>0.9823918906323047</v>
      </c>
      <c r="AI1588" s="70">
        <f>(U1588-Phase_Relations!G$20)/Phase_Relations!G$20</f>
        <v>0.90603676305039649</v>
      </c>
      <c r="AJ1588" s="70">
        <f t="shared" si="766"/>
        <v>0.98235309226573286</v>
      </c>
      <c r="AK1588" s="70">
        <f t="shared" si="767"/>
        <v>0.49555887273073973</v>
      </c>
      <c r="AL1588" s="71">
        <f>(1/(J1589-J1587))*((M1589-M1587)/Phase_Relations!B$22)</f>
        <v>8.6198111822932313E-8</v>
      </c>
      <c r="AM1588" s="71">
        <f t="shared" si="768"/>
        <v>0.27232388326320439</v>
      </c>
      <c r="AN1588" s="71">
        <f>SUM(AM$27:AM1588)</f>
        <v>696.55798066842181</v>
      </c>
      <c r="AO1588" s="71">
        <f>(1/10000)*((AL1588*Phase_Relations!B$22*H$7*U1588))/(2*(P1588-R1588))</f>
        <v>-1.3423211848937924E-11</v>
      </c>
      <c r="AP1588" s="71">
        <f t="shared" si="769"/>
        <v>-1.433271257784234E-12</v>
      </c>
      <c r="AQ1588" s="72">
        <f t="shared" si="770"/>
        <v>-1.3393313482074945E-18</v>
      </c>
      <c r="AR1588" s="72">
        <f t="shared" si="771"/>
        <v>-1.4300788422609117E-19</v>
      </c>
      <c r="AS1588" s="71">
        <f t="shared" si="774"/>
        <v>7.162987762559927E-5</v>
      </c>
      <c r="AT1588" s="72">
        <f t="shared" si="775"/>
        <v>-1.8660621467619397E-8</v>
      </c>
      <c r="AU1588" s="97">
        <f t="shared" si="772"/>
        <v>-1.1251921379563519E-8</v>
      </c>
      <c r="AV1588" s="2"/>
      <c r="AW1588" s="2"/>
      <c r="AX1588" s="2"/>
      <c r="AY1588" s="2"/>
      <c r="AZ1588" s="2"/>
      <c r="BA1588" s="2"/>
      <c r="BC1588" s="10"/>
      <c r="BE1588" s="10"/>
      <c r="BI1588" s="10"/>
    </row>
    <row r="1589" spans="1:61" x14ac:dyDescent="0.2">
      <c r="A1589" s="9">
        <f>Raw_Data!A1587</f>
        <v>40776.883344907408</v>
      </c>
      <c r="B1589" s="10">
        <f>Raw_Data!J1587</f>
        <v>-4.9225324218259607E-3</v>
      </c>
      <c r="C1589" s="10">
        <f>Raw_Data!K1587</f>
        <v>-0.25437076644430068</v>
      </c>
      <c r="D1589" s="10">
        <f>Raw_Data!L1587</f>
        <v>1.8008207660066555E-2</v>
      </c>
      <c r="E1589" s="10">
        <f>Raw_Data!M1587</f>
        <v>1.8391165152776043E-2</v>
      </c>
      <c r="F1589" s="10">
        <f>Raw_Data!N1587</f>
        <v>1.8484324277915177E-2</v>
      </c>
      <c r="J1589" s="74">
        <f t="shared" si="745"/>
        <v>454292.99999980722</v>
      </c>
      <c r="K1589" s="69">
        <f t="shared" si="746"/>
        <v>2308.1468983910081</v>
      </c>
      <c r="L1589" s="69">
        <f>K1589+$D$8-$B$8*Q1589+Phase_Relations!$C$24*Q1589</f>
        <v>2556.6147284513036</v>
      </c>
      <c r="M1589" s="69">
        <f t="shared" si="747"/>
        <v>7.4885426871204516E-2</v>
      </c>
      <c r="N1589" s="69">
        <f t="shared" si="748"/>
        <v>0.19020898425285948</v>
      </c>
      <c r="O1589" s="70">
        <f t="shared" si="749"/>
        <v>54.105549998001969</v>
      </c>
      <c r="P1589" s="70">
        <f t="shared" si="750"/>
        <v>373.14172412415155</v>
      </c>
      <c r="Q1589" s="70">
        <f t="shared" si="751"/>
        <v>55.213310689818648</v>
      </c>
      <c r="R1589" s="111">
        <f t="shared" si="752"/>
        <v>380.78145303323208</v>
      </c>
      <c r="S1589" s="70">
        <f t="shared" si="773"/>
        <v>-7.6397289090805316</v>
      </c>
      <c r="T1589" s="113">
        <f t="shared" si="753"/>
        <v>0.61911457312879548</v>
      </c>
      <c r="U1589" s="70">
        <f t="shared" si="754"/>
        <v>1.5725510157471405</v>
      </c>
      <c r="V1589" s="70">
        <f>(L1589/Phase_Relations!C$24)</f>
        <v>525.02104367938409</v>
      </c>
      <c r="W1589" s="70">
        <f t="shared" si="755"/>
        <v>75603.030289831309</v>
      </c>
      <c r="X1589" s="70">
        <f t="shared" si="756"/>
        <v>3620.8347839957523</v>
      </c>
      <c r="Y1589" s="70">
        <f t="shared" si="757"/>
        <v>469.80773298956547</v>
      </c>
      <c r="Z1589" s="70">
        <f t="shared" si="758"/>
        <v>67652.313550497434</v>
      </c>
      <c r="AA1589" s="70">
        <f t="shared" si="759"/>
        <v>3240.0533309625202</v>
      </c>
      <c r="AB1589" s="70">
        <f t="shared" si="760"/>
        <v>10.790407330144735</v>
      </c>
      <c r="AC1589" s="70">
        <f t="shared" si="761"/>
        <v>0.10790407330144734</v>
      </c>
      <c r="AD1589" s="70">
        <f t="shared" si="762"/>
        <v>3245.1464835685738</v>
      </c>
      <c r="AE1589" s="70">
        <f t="shared" si="763"/>
        <v>3.5112343053181094</v>
      </c>
      <c r="AF1589" s="70">
        <f t="shared" si="764"/>
        <v>-2.3579022098414049E-3</v>
      </c>
      <c r="AG1589" s="70">
        <f t="shared" si="765"/>
        <v>-2.1099357923892209E-3</v>
      </c>
      <c r="AH1589" s="70">
        <f>(U1589-Phase_Relations!$B$37)/Phase_Relations!$B$37</f>
        <v>0.98228673886841011</v>
      </c>
      <c r="AI1589" s="70">
        <f>(U1589-Phase_Relations!G$20)/Phase_Relations!G$20</f>
        <v>0.90593566138193748</v>
      </c>
      <c r="AJ1589" s="70">
        <f t="shared" si="766"/>
        <v>0.98232659876823247</v>
      </c>
      <c r="AK1589" s="70">
        <f t="shared" si="767"/>
        <v>0.49553211430408356</v>
      </c>
      <c r="AL1589" s="71">
        <f>(1/(J1590-J1588))*((M1590-M1588)/Phase_Relations!B$22)</f>
        <v>1.4487229962311019E-8</v>
      </c>
      <c r="AM1589" s="71">
        <f t="shared" si="768"/>
        <v>0.15358583740618223</v>
      </c>
      <c r="AN1589" s="71">
        <f>SUM(AM$27:AM1589)</f>
        <v>696.71156650582793</v>
      </c>
      <c r="AO1589" s="71">
        <f>(1/10000)*((AL1589*Phase_Relations!B$22*H$7*U1589))/(2*(P1589-R1589))</f>
        <v>-2.6368027408439881E-12</v>
      </c>
      <c r="AP1589" s="71">
        <f t="shared" si="769"/>
        <v>1.1658644667263844E-12</v>
      </c>
      <c r="AQ1589" s="72">
        <f t="shared" si="770"/>
        <v>-2.6309296236960011E-19</v>
      </c>
      <c r="AR1589" s="72">
        <f t="shared" si="771"/>
        <v>1.1632676632242889E-19</v>
      </c>
      <c r="AS1589" s="71">
        <f t="shared" si="774"/>
        <v>-6.4270260555422107E-5</v>
      </c>
      <c r="AT1589" s="72">
        <f t="shared" si="775"/>
        <v>4.0853705033566481E-9</v>
      </c>
      <c r="AU1589" s="97">
        <f t="shared" si="772"/>
        <v>-1.1272587258673799E-8</v>
      </c>
      <c r="AV1589" s="2"/>
      <c r="AW1589" s="2"/>
      <c r="AX1589" s="2"/>
      <c r="AY1589" s="2"/>
      <c r="AZ1589" s="2"/>
      <c r="BA1589" s="2"/>
      <c r="BC1589" s="10"/>
      <c r="BE1589" s="10"/>
      <c r="BI1589" s="10"/>
    </row>
    <row r="1590" spans="1:61" x14ac:dyDescent="0.2">
      <c r="A1590" s="9">
        <f>Raw_Data!A1588</f>
        <v>40776.886817129627</v>
      </c>
      <c r="B1590" s="10">
        <f>Raw_Data!J1588</f>
        <v>-4.9227224471378606E-3</v>
      </c>
      <c r="C1590" s="10">
        <f>Raw_Data!K1588</f>
        <v>-0.25431257119253026</v>
      </c>
      <c r="D1590" s="10">
        <f>Raw_Data!L1588</f>
        <v>1.8016580650371955E-2</v>
      </c>
      <c r="E1590" s="10">
        <f>Raw_Data!M1588</f>
        <v>1.8420049000184041E-2</v>
      </c>
      <c r="F1590" s="10">
        <f>Raw_Data!N1588</f>
        <v>1.8489810319815676E-2</v>
      </c>
      <c r="J1590" s="74">
        <f t="shared" si="745"/>
        <v>454592.99999952782</v>
      </c>
      <c r="K1590" s="69">
        <f t="shared" si="746"/>
        <v>2308.2360001574757</v>
      </c>
      <c r="L1590" s="69">
        <f>K1590+$D$8-$B$8*Q1590+Phase_Relations!$C$24*Q1590</f>
        <v>2557.0870671529919</v>
      </c>
      <c r="M1590" s="69">
        <f t="shared" si="747"/>
        <v>7.4867892719896356E-2</v>
      </c>
      <c r="N1590" s="69">
        <f t="shared" si="748"/>
        <v>0.19016444750853675</v>
      </c>
      <c r="O1590" s="70">
        <f t="shared" si="749"/>
        <v>54.13070659626834</v>
      </c>
      <c r="P1590" s="70">
        <f t="shared" si="750"/>
        <v>373.31521790529888</v>
      </c>
      <c r="Q1590" s="70">
        <f t="shared" si="751"/>
        <v>55.300024762994944</v>
      </c>
      <c r="R1590" s="111">
        <f t="shared" si="752"/>
        <v>381.37948112410311</v>
      </c>
      <c r="S1590" s="70">
        <f t="shared" si="773"/>
        <v>-8.0642632188042285</v>
      </c>
      <c r="T1590" s="113">
        <f t="shared" si="753"/>
        <v>0.61913210728010359</v>
      </c>
      <c r="U1590" s="70">
        <f t="shared" si="754"/>
        <v>1.5725955524914632</v>
      </c>
      <c r="V1590" s="70">
        <f>(L1590/Phase_Relations!C$24)</f>
        <v>525.11804216545659</v>
      </c>
      <c r="W1590" s="70">
        <f t="shared" si="755"/>
        <v>75616.998071825743</v>
      </c>
      <c r="X1590" s="70">
        <f t="shared" si="756"/>
        <v>3621.5037390721145</v>
      </c>
      <c r="Y1590" s="70">
        <f t="shared" si="757"/>
        <v>469.81801740246163</v>
      </c>
      <c r="Z1590" s="70">
        <f t="shared" si="758"/>
        <v>67653.794505954473</v>
      </c>
      <c r="AA1590" s="70">
        <f t="shared" si="759"/>
        <v>3240.1242579480113</v>
      </c>
      <c r="AB1590" s="70">
        <f t="shared" si="760"/>
        <v>10.787880795374116</v>
      </c>
      <c r="AC1590" s="70">
        <f t="shared" si="761"/>
        <v>0.10787880795374116</v>
      </c>
      <c r="AD1590" s="70">
        <f t="shared" si="762"/>
        <v>3245.5004334272144</v>
      </c>
      <c r="AE1590" s="70">
        <f t="shared" si="763"/>
        <v>3.5112816714659205</v>
      </c>
      <c r="AF1590" s="70">
        <f t="shared" si="764"/>
        <v>-2.488874677883919E-3</v>
      </c>
      <c r="AG1590" s="70">
        <f t="shared" si="765"/>
        <v>-2.2267720261612703E-3</v>
      </c>
      <c r="AH1590" s="70">
        <f>(U1590-Phase_Relations!$B$37)/Phase_Relations!$B$37</f>
        <v>0.98234287987546121</v>
      </c>
      <c r="AI1590" s="70">
        <f>(U1590-Phase_Relations!G$20)/Phase_Relations!G$20</f>
        <v>0.90598964002453564</v>
      </c>
      <c r="AJ1590" s="70">
        <f t="shared" si="766"/>
        <v>0.98237037153265461</v>
      </c>
      <c r="AK1590" s="70">
        <f t="shared" si="767"/>
        <v>0.49554640110351444</v>
      </c>
      <c r="AL1590" s="71">
        <f>(1/(J1591-J1589))*((M1591-M1589)/Phase_Relations!B$22)</f>
        <v>-6.4992879357618094E-8</v>
      </c>
      <c r="AM1590" s="71">
        <f t="shared" si="768"/>
        <v>-8.1994225597971357E-2</v>
      </c>
      <c r="AN1590" s="71">
        <f>SUM(AM$27:AM1590)</f>
        <v>696.62957228022992</v>
      </c>
      <c r="AO1590" s="71">
        <f>(1/10000)*((AL1590*Phase_Relations!B$22*H$7*U1590))/(2*(P1590-R1590))</f>
        <v>1.1206851529503005E-11</v>
      </c>
      <c r="AP1590" s="71">
        <f t="shared" si="769"/>
        <v>3.5700287669375598E-12</v>
      </c>
      <c r="AQ1590" s="72">
        <f t="shared" si="770"/>
        <v>1.1181889801849536E-18</v>
      </c>
      <c r="AR1590" s="72">
        <f t="shared" si="771"/>
        <v>3.5620770165676408E-19</v>
      </c>
      <c r="AS1590" s="71">
        <f t="shared" si="774"/>
        <v>-8.0015105067924046E-5</v>
      </c>
      <c r="AT1590" s="72">
        <f t="shared" si="775"/>
        <v>-1.3946829977983813E-8</v>
      </c>
      <c r="AU1590" s="97">
        <f t="shared" si="772"/>
        <v>-7.7578129044536717E-9</v>
      </c>
      <c r="AV1590" s="2"/>
      <c r="AW1590" s="2"/>
      <c r="AX1590" s="2"/>
      <c r="AY1590" s="2"/>
      <c r="AZ1590" s="2"/>
      <c r="BA1590" s="2"/>
      <c r="BC1590" s="10"/>
      <c r="BE1590" s="10"/>
      <c r="BI1590" s="10"/>
    </row>
    <row r="1591" spans="1:61" x14ac:dyDescent="0.2">
      <c r="A1591" s="9">
        <f>Raw_Data!A1589</f>
        <v>40776.890289351853</v>
      </c>
      <c r="B1591" s="10">
        <f>Raw_Data!J1589</f>
        <v>-4.9219979756362602E-3</v>
      </c>
      <c r="C1591" s="10">
        <f>Raw_Data!K1589</f>
        <v>-0.25414154841183034</v>
      </c>
      <c r="D1591" s="10">
        <f>Raw_Data!L1589</f>
        <v>1.8012210068198357E-2</v>
      </c>
      <c r="E1591" s="10">
        <f>Raw_Data!M1589</f>
        <v>1.8450025493135444E-2</v>
      </c>
      <c r="F1591" s="10">
        <f>Raw_Data!N1589</f>
        <v>1.8496324247562378E-2</v>
      </c>
      <c r="J1591" s="74">
        <f t="shared" si="745"/>
        <v>454892.99999987707</v>
      </c>
      <c r="K1591" s="69">
        <f t="shared" si="746"/>
        <v>2307.8962996728269</v>
      </c>
      <c r="L1591" s="69">
        <f>K1591+$D$8-$B$8*Q1591+Phase_Relations!$C$24*Q1591</f>
        <v>2557.1451010534165</v>
      </c>
      <c r="M1591" s="69">
        <f t="shared" si="747"/>
        <v>7.4816755394867263E-2</v>
      </c>
      <c r="N1591" s="69">
        <f t="shared" si="748"/>
        <v>0.19003455870296285</v>
      </c>
      <c r="O1591" s="70">
        <f t="shared" si="749"/>
        <v>54.117575208804475</v>
      </c>
      <c r="P1591" s="70">
        <f t="shared" si="750"/>
        <v>373.22465661244462</v>
      </c>
      <c r="Q1591" s="70">
        <f t="shared" si="751"/>
        <v>55.390019138281552</v>
      </c>
      <c r="R1591" s="111">
        <f t="shared" si="752"/>
        <v>382.00013198814867</v>
      </c>
      <c r="S1591" s="70">
        <f t="shared" si="773"/>
        <v>-8.7754753757040476</v>
      </c>
      <c r="T1591" s="113">
        <f t="shared" si="753"/>
        <v>0.61918324460513263</v>
      </c>
      <c r="U1591" s="70">
        <f t="shared" si="754"/>
        <v>1.5727254412970368</v>
      </c>
      <c r="V1591" s="70">
        <f>(L1591/Phase_Relations!C$24)</f>
        <v>525.12995988564751</v>
      </c>
      <c r="W1591" s="70">
        <f t="shared" si="755"/>
        <v>75618.714223533243</v>
      </c>
      <c r="X1591" s="70">
        <f t="shared" si="756"/>
        <v>3621.5859302458448</v>
      </c>
      <c r="Y1591" s="70">
        <f t="shared" si="757"/>
        <v>469.73994074736595</v>
      </c>
      <c r="Z1591" s="70">
        <f t="shared" si="758"/>
        <v>67642.551467620695</v>
      </c>
      <c r="AA1591" s="70">
        <f t="shared" si="759"/>
        <v>3239.5857982576963</v>
      </c>
      <c r="AB1591" s="70">
        <f t="shared" si="760"/>
        <v>10.780512304735923</v>
      </c>
      <c r="AC1591" s="70">
        <f t="shared" si="761"/>
        <v>0.10780512304735923</v>
      </c>
      <c r="AD1591" s="70">
        <f t="shared" si="762"/>
        <v>3245.4361151748321</v>
      </c>
      <c r="AE1591" s="70">
        <f t="shared" si="763"/>
        <v>3.5112730646764727</v>
      </c>
      <c r="AF1591" s="70">
        <f t="shared" si="764"/>
        <v>-2.7088263507092929E-3</v>
      </c>
      <c r="AG1591" s="70">
        <f t="shared" si="765"/>
        <v>-2.4231029015258903E-3</v>
      </c>
      <c r="AH1591" s="70">
        <f>(U1591-Phase_Relations!$B$37)/Phase_Relations!$B$37</f>
        <v>0.98250661183343124</v>
      </c>
      <c r="AI1591" s="70">
        <f>(U1591-Phase_Relations!G$20)/Phase_Relations!G$20</f>
        <v>0.90614706557326385</v>
      </c>
      <c r="AJ1591" s="70">
        <f t="shared" si="766"/>
        <v>0.98239030550786588</v>
      </c>
      <c r="AK1591" s="70">
        <f t="shared" si="767"/>
        <v>0.49558806309594322</v>
      </c>
      <c r="AL1591" s="71">
        <f>(1/(J1592-J1590))*((M1592-M1590)/Phase_Relations!B$22)</f>
        <v>2.8189562535645771E-8</v>
      </c>
      <c r="AM1591" s="71">
        <f t="shared" si="768"/>
        <v>-0.23914202595740217</v>
      </c>
      <c r="AN1591" s="71">
        <f>SUM(AM$27:AM1591)</f>
        <v>696.39043025427247</v>
      </c>
      <c r="AO1591" s="71">
        <f>(1/10000)*((AL1591*Phase_Relations!B$22*H$7*U1591))/(2*(P1591-R1591))</f>
        <v>-4.4672071201929355E-12</v>
      </c>
      <c r="AP1591" s="71">
        <f t="shared" si="769"/>
        <v>-1.5164460509280349E-13</v>
      </c>
      <c r="AQ1591" s="72">
        <f t="shared" si="770"/>
        <v>-4.4572570278576936E-19</v>
      </c>
      <c r="AR1591" s="72">
        <f t="shared" si="771"/>
        <v>-1.5130683749389508E-20</v>
      </c>
      <c r="AS1591" s="71">
        <f t="shared" si="774"/>
        <v>1.2841638631830271E-3</v>
      </c>
      <c r="AT1591" s="72">
        <f t="shared" si="775"/>
        <v>-3.4640129930281321E-10</v>
      </c>
      <c r="AU1591" s="97">
        <f t="shared" si="772"/>
        <v>-1.1509103006520546E-8</v>
      </c>
      <c r="AV1591" s="2"/>
      <c r="AW1591" s="2"/>
      <c r="AX1591" s="2"/>
      <c r="AY1591" s="2"/>
      <c r="AZ1591" s="2"/>
      <c r="BA1591" s="2"/>
      <c r="BC1591" s="10"/>
      <c r="BE1591" s="10"/>
      <c r="BI1591" s="10"/>
    </row>
    <row r="1592" spans="1:61" x14ac:dyDescent="0.2">
      <c r="A1592" s="9">
        <f>Raw_Data!A1590</f>
        <v>40776.893761574072</v>
      </c>
      <c r="B1592" s="10">
        <f>Raw_Data!J1590</f>
        <v>-4.9232925230735403E-3</v>
      </c>
      <c r="C1592" s="10">
        <f>Raw_Data!K1590</f>
        <v>-0.25441233448128031</v>
      </c>
      <c r="D1592" s="10">
        <f>Raw_Data!L1590</f>
        <v>1.8039704355513057E-2</v>
      </c>
      <c r="E1592" s="10">
        <f>Raw_Data!M1590</f>
        <v>1.8460274983395742E-2</v>
      </c>
      <c r="F1592" s="10">
        <f>Raw_Data!N1590</f>
        <v>1.8535622952940679E-2</v>
      </c>
      <c r="J1592" s="74">
        <f t="shared" si="745"/>
        <v>455192.99999959767</v>
      </c>
      <c r="K1592" s="69">
        <f t="shared" si="746"/>
        <v>2308.5033054568685</v>
      </c>
      <c r="L1592" s="69">
        <f>K1592+$D$8-$B$8*Q1592+Phase_Relations!$C$24*Q1592</f>
        <v>2557.8880992203094</v>
      </c>
      <c r="M1592" s="69">
        <f t="shared" si="747"/>
        <v>7.4897677811674987E-2</v>
      </c>
      <c r="N1592" s="69">
        <f t="shared" si="748"/>
        <v>0.19024010164165447</v>
      </c>
      <c r="O1592" s="70">
        <f t="shared" si="749"/>
        <v>54.200181627224659</v>
      </c>
      <c r="P1592" s="70">
        <f t="shared" si="750"/>
        <v>373.79435604982524</v>
      </c>
      <c r="Q1592" s="70">
        <f t="shared" si="751"/>
        <v>55.420789798294294</v>
      </c>
      <c r="R1592" s="111">
        <f t="shared" si="752"/>
        <v>382.21234343651241</v>
      </c>
      <c r="S1592" s="70">
        <f t="shared" si="773"/>
        <v>-8.4179873866871731</v>
      </c>
      <c r="T1592" s="113">
        <f t="shared" si="753"/>
        <v>0.61910232218832495</v>
      </c>
      <c r="U1592" s="70">
        <f t="shared" si="754"/>
        <v>1.5725198983583455</v>
      </c>
      <c r="V1592" s="70">
        <f>(L1592/Phase_Relations!C$24)</f>
        <v>525.28254043237325</v>
      </c>
      <c r="W1592" s="70">
        <f t="shared" si="755"/>
        <v>75640.685822261745</v>
      </c>
      <c r="X1592" s="70">
        <f t="shared" si="756"/>
        <v>3622.6382098784361</v>
      </c>
      <c r="Y1592" s="70">
        <f t="shared" si="757"/>
        <v>469.86175063407893</v>
      </c>
      <c r="Z1592" s="70">
        <f t="shared" si="758"/>
        <v>67660.092091307364</v>
      </c>
      <c r="AA1592" s="70">
        <f t="shared" si="759"/>
        <v>3240.4258664419235</v>
      </c>
      <c r="AB1592" s="70">
        <f t="shared" si="760"/>
        <v>10.792172595342219</v>
      </c>
      <c r="AC1592" s="70">
        <f t="shared" si="761"/>
        <v>0.10792172595342218</v>
      </c>
      <c r="AD1592" s="70">
        <f t="shared" si="762"/>
        <v>3246.0378580330485</v>
      </c>
      <c r="AE1592" s="70">
        <f t="shared" si="763"/>
        <v>3.5113535806285281</v>
      </c>
      <c r="AF1592" s="70">
        <f t="shared" si="764"/>
        <v>-2.5978027992753787E-3</v>
      </c>
      <c r="AG1592" s="70">
        <f t="shared" si="765"/>
        <v>-2.3237173846763054E-3</v>
      </c>
      <c r="AH1592" s="70">
        <f>(U1592-Phase_Relations!$B$37)/Phase_Relations!$B$37</f>
        <v>0.98224751369444829</v>
      </c>
      <c r="AI1592" s="70">
        <f>(U1592-Phase_Relations!G$20)/Phase_Relations!G$20</f>
        <v>0.90589794703092452</v>
      </c>
      <c r="AJ1592" s="70">
        <f t="shared" si="766"/>
        <v>0.98236104540738622</v>
      </c>
      <c r="AK1592" s="70">
        <f t="shared" si="767"/>
        <v>0.49552213177645377</v>
      </c>
      <c r="AL1592" s="71">
        <f>(1/(J1593-J1591))*((M1593-M1591)/Phase_Relations!B$22)</f>
        <v>1.0593814438974056E-7</v>
      </c>
      <c r="AM1592" s="71">
        <f t="shared" si="768"/>
        <v>0.37846236495403529</v>
      </c>
      <c r="AN1592" s="71">
        <f>SUM(AM$27:AM1592)</f>
        <v>696.76889261922656</v>
      </c>
      <c r="AO1592" s="71">
        <f>(1/10000)*((AL1592*Phase_Relations!B$22*H$7*U1592))/(2*(P1592-R1592))</f>
        <v>-1.7498697870866291E-11</v>
      </c>
      <c r="AP1592" s="71">
        <f t="shared" si="769"/>
        <v>-3.8740963712378151E-12</v>
      </c>
      <c r="AQ1592" s="72">
        <f t="shared" si="770"/>
        <v>-1.7459721916790964E-18</v>
      </c>
      <c r="AR1592" s="72">
        <f t="shared" si="771"/>
        <v>-3.8654673519037442E-19</v>
      </c>
      <c r="AS1592" s="71">
        <f t="shared" si="774"/>
        <v>2.1718943955566702E-4</v>
      </c>
      <c r="AT1592" s="72">
        <f t="shared" si="775"/>
        <v>-8.0228910798307792E-9</v>
      </c>
      <c r="AU1592" s="97">
        <f t="shared" si="772"/>
        <v>-1.180508456756414E-8</v>
      </c>
      <c r="AV1592" s="2"/>
      <c r="AW1592" s="2"/>
      <c r="AX1592" s="2"/>
      <c r="AY1592" s="2"/>
      <c r="AZ1592" s="2"/>
      <c r="BA1592" s="2"/>
      <c r="BC1592" s="10"/>
      <c r="BE1592" s="10"/>
      <c r="BI1592" s="10"/>
    </row>
    <row r="1593" spans="1:61" x14ac:dyDescent="0.2">
      <c r="A1593" s="9">
        <f>Raw_Data!A1591</f>
        <v>40776.897233796299</v>
      </c>
      <c r="B1593" s="10">
        <f>Raw_Data!J1591</f>
        <v>-4.9210122193308007E-3</v>
      </c>
      <c r="C1593" s="10">
        <f>Raw_Data!K1591</f>
        <v>-0.25451328542822083</v>
      </c>
      <c r="D1593" s="10">
        <f>Raw_Data!L1591</f>
        <v>1.8067507433959656E-2</v>
      </c>
      <c r="E1593" s="10">
        <f>Raw_Data!M1591</f>
        <v>1.8440464844630744E-2</v>
      </c>
      <c r="F1593" s="10">
        <f>Raw_Data!N1591</f>
        <v>1.8534176741459279E-2</v>
      </c>
      <c r="J1593" s="74">
        <f t="shared" ref="J1593:J1656" si="776">(A1593-A$27)*24*3600</f>
        <v>455492.99999994691</v>
      </c>
      <c r="K1593" s="69">
        <f t="shared" ref="K1593:K1656" si="777">B1593*$B$17/B$18</f>
        <v>2307.4340842592878</v>
      </c>
      <c r="L1593" s="69">
        <f>K1593+$D$8-$B$8*Q1593+Phase_Relations!$C$24*Q1593</f>
        <v>2556.5560329536715</v>
      </c>
      <c r="M1593" s="69">
        <f t="shared" ref="M1593:M1656" si="778">(C1593*$C$17/C$18)-(0.000000651*K1593)</f>
        <v>7.4928689638242493E-2</v>
      </c>
      <c r="N1593" s="69">
        <f t="shared" ref="N1593:N1656" si="779">M1593*2.54</f>
        <v>0.19031887168113593</v>
      </c>
      <c r="O1593" s="70">
        <f t="shared" ref="O1593:O1656" si="780">D1593*$D$17/D$18</f>
        <v>54.283715806715861</v>
      </c>
      <c r="P1593" s="70">
        <f t="shared" ref="P1593:P1656" si="781">(O1593/145)*1000</f>
        <v>374.37045383941972</v>
      </c>
      <c r="Q1593" s="70">
        <f t="shared" ref="Q1593:Q1656" si="782">E1593*$E$17/E$18</f>
        <v>55.361316494816549</v>
      </c>
      <c r="R1593" s="111">
        <f t="shared" ref="R1593:R1656" si="783">(Q1593/145)*1000</f>
        <v>381.80218272287277</v>
      </c>
      <c r="S1593" s="70">
        <f t="shared" si="773"/>
        <v>-7.4317288834530473</v>
      </c>
      <c r="T1593" s="113">
        <f t="shared" ref="T1593:T1656" si="784">D$7-M1593</f>
        <v>0.61907131036175744</v>
      </c>
      <c r="U1593" s="70">
        <f t="shared" ref="U1593:U1656" si="785">T1593*2.54</f>
        <v>1.572441128318864</v>
      </c>
      <c r="V1593" s="70">
        <f>(L1593/Phase_Relations!C$24)</f>
        <v>525.00899009497687</v>
      </c>
      <c r="W1593" s="70">
        <f t="shared" ref="W1593:W1656" si="786">144*V1593</f>
        <v>75601.294573676671</v>
      </c>
      <c r="X1593" s="70">
        <f t="shared" ref="X1593:X1656" si="787">(V1593/145)*1000</f>
        <v>3620.7516558274269</v>
      </c>
      <c r="Y1593" s="70">
        <f t="shared" ref="Y1593:Y1656" si="788">V1593-Q1593</f>
        <v>469.64767360016032</v>
      </c>
      <c r="Z1593" s="70">
        <f t="shared" ref="Z1593:Z1656" si="789">144*Y1593</f>
        <v>67629.264998423081</v>
      </c>
      <c r="AA1593" s="70">
        <f t="shared" ref="AA1593:AA1656" si="790">X1593-R1593</f>
        <v>3238.9494731045543</v>
      </c>
      <c r="AB1593" s="70">
        <f t="shared" ref="AB1593:AB1656" si="791">(1-($D$7-M1593)/$D$7)*100</f>
        <v>10.7966411582482</v>
      </c>
      <c r="AC1593" s="70">
        <f t="shared" ref="AC1593:AC1656" si="792">AB1593/100</f>
        <v>0.10796641158248199</v>
      </c>
      <c r="AD1593" s="70">
        <f t="shared" ref="AD1593:AD1656" si="793">X1593-((2/3)*(P1593-R1593)+R1593)</f>
        <v>3243.9039590268562</v>
      </c>
      <c r="AE1593" s="70">
        <f t="shared" ref="AE1593:AE1656" si="794">LOG(AD1593,10)</f>
        <v>3.5110679877456183</v>
      </c>
      <c r="AF1593" s="70">
        <f t="shared" ref="AF1593:AF1656" si="795">(P1593-R1593)/AA1593</f>
        <v>-2.294487439573945E-3</v>
      </c>
      <c r="AG1593" s="70">
        <f t="shared" ref="AG1593:AG1656" si="796">(P1593-R1593)/X1593</f>
        <v>-2.0525375916053325E-3</v>
      </c>
      <c r="AH1593" s="70">
        <f>(U1593-Phase_Relations!$B$37)/Phase_Relations!$B$37</f>
        <v>0.98214821974269673</v>
      </c>
      <c r="AI1593" s="70">
        <f>(U1593-Phase_Relations!G$20)/Phase_Relations!G$20</f>
        <v>0.90580247755121113</v>
      </c>
      <c r="AJ1593" s="70">
        <f t="shared" ref="AJ1593:AJ1656" si="797">AVERAGE(AH1589:AH1597)</f>
        <v>0.98231125578663081</v>
      </c>
      <c r="AK1593" s="70">
        <f t="shared" ref="AK1593:AK1656" si="798">AH1593/(1+AH1593)</f>
        <v>0.49549686040642799</v>
      </c>
      <c r="AL1593" s="71">
        <f>(1/(J1594-J1592))*((M1594-M1592)/Phase_Relations!B$22)</f>
        <v>-8.996133584260256E-8</v>
      </c>
      <c r="AM1593" s="71">
        <f t="shared" ref="AM1593:AM1656" si="799">((AD1593+AD1592)/2)*(AC1593-AC1592)</f>
        <v>0.145003566328434</v>
      </c>
      <c r="AN1593" s="71">
        <f>SUM(AM$27:AM1593)</f>
        <v>696.91389618555502</v>
      </c>
      <c r="AO1593" s="71">
        <f>(1/10000)*((AL1593*Phase_Relations!B$22*H$7*U1593))/(2*(P1593-R1593))</f>
        <v>1.683084516419155E-11</v>
      </c>
      <c r="AP1593" s="71">
        <f t="shared" ref="AP1593:AP1656" si="800">AVERAGE(AO1589:AO1597)</f>
        <v>-1.8473287711949664E-12</v>
      </c>
      <c r="AQ1593" s="72">
        <f t="shared" ref="AQ1593:AQ1656" si="801">AO1593*$H$8/($H$7*1000)</f>
        <v>1.6793356760596637E-18</v>
      </c>
      <c r="AR1593" s="72">
        <f t="shared" ref="AR1593:AR1656" si="802">AVERAGE(AQ1589:AQ1597)</f>
        <v>-1.8432140992416892E-19</v>
      </c>
      <c r="AS1593" s="71">
        <f t="shared" si="774"/>
        <v>-2.3474213616372884E-5</v>
      </c>
      <c r="AT1593" s="72">
        <f t="shared" si="775"/>
        <v>-7.1396798888862778E-8</v>
      </c>
      <c r="AU1593" s="97">
        <f t="shared" ref="AU1593:AU1656" si="803">AVERAGE(AT1589:AT1598)</f>
        <v>-1.0237410136450823E-8</v>
      </c>
      <c r="AV1593" s="2"/>
      <c r="AW1593" s="2"/>
      <c r="AX1593" s="2"/>
      <c r="AY1593" s="2"/>
      <c r="AZ1593" s="2"/>
      <c r="BA1593" s="2"/>
      <c r="BC1593" s="10"/>
      <c r="BE1593" s="10"/>
      <c r="BI1593" s="10"/>
    </row>
    <row r="1594" spans="1:61" x14ac:dyDescent="0.2">
      <c r="A1594" s="9">
        <f>Raw_Data!A1592</f>
        <v>40776.900706018518</v>
      </c>
      <c r="B1594" s="10">
        <f>Raw_Data!J1592</f>
        <v>-4.9227224471378606E-3</v>
      </c>
      <c r="C1594" s="10">
        <f>Raw_Data!K1592</f>
        <v>-0.25409522974205068</v>
      </c>
      <c r="D1594" s="10">
        <f>Raw_Data!L1592</f>
        <v>1.8058350589242756E-2</v>
      </c>
      <c r="E1594" s="10">
        <f>Raw_Data!M1592</f>
        <v>1.8440856771836444E-2</v>
      </c>
      <c r="F1594" s="10">
        <f>Raw_Data!N1592</f>
        <v>1.8525439711765977E-2</v>
      </c>
      <c r="J1594" s="74">
        <f t="shared" si="776"/>
        <v>455792.99999966752</v>
      </c>
      <c r="K1594" s="69">
        <f t="shared" si="777"/>
        <v>2308.2360001574757</v>
      </c>
      <c r="L1594" s="69">
        <f>K1594+$D$8-$B$8*Q1594+Phase_Relations!$C$24*Q1594</f>
        <v>2557.3631490240878</v>
      </c>
      <c r="M1594" s="69">
        <f t="shared" si="778"/>
        <v>7.4802624664212627E-2</v>
      </c>
      <c r="N1594" s="69">
        <f t="shared" si="779"/>
        <v>0.18999866664710008</v>
      </c>
      <c r="O1594" s="70">
        <f t="shared" si="780"/>
        <v>54.256204122654552</v>
      </c>
      <c r="P1594" s="70">
        <f t="shared" si="781"/>
        <v>374.18071808727279</v>
      </c>
      <c r="Q1594" s="70">
        <f t="shared" si="782"/>
        <v>55.362493124921073</v>
      </c>
      <c r="R1594" s="111">
        <f t="shared" si="783"/>
        <v>381.8102974132488</v>
      </c>
      <c r="S1594" s="70">
        <f t="shared" si="773"/>
        <v>-7.6295793259760103</v>
      </c>
      <c r="T1594" s="113">
        <f t="shared" si="784"/>
        <v>0.61919737533578734</v>
      </c>
      <c r="U1594" s="70">
        <f t="shared" si="785"/>
        <v>1.5727613333528998</v>
      </c>
      <c r="V1594" s="70">
        <f>(L1594/Phase_Relations!C$24)</f>
        <v>525.1747377600218</v>
      </c>
      <c r="W1594" s="70">
        <f t="shared" si="786"/>
        <v>75625.162237443146</v>
      </c>
      <c r="X1594" s="70">
        <f t="shared" si="787"/>
        <v>3621.8947431725642</v>
      </c>
      <c r="Y1594" s="70">
        <f t="shared" si="788"/>
        <v>469.81224463510074</v>
      </c>
      <c r="Z1594" s="70">
        <f t="shared" si="789"/>
        <v>67652.9632274545</v>
      </c>
      <c r="AA1594" s="70">
        <f t="shared" si="790"/>
        <v>3240.0844457593153</v>
      </c>
      <c r="AB1594" s="70">
        <f t="shared" si="791"/>
        <v>10.77847617639951</v>
      </c>
      <c r="AC1594" s="70">
        <f t="shared" si="792"/>
        <v>0.1077847617639951</v>
      </c>
      <c r="AD1594" s="70">
        <f t="shared" si="793"/>
        <v>3245.1708319766326</v>
      </c>
      <c r="AE1594" s="70">
        <f t="shared" si="794"/>
        <v>3.5112375638272852</v>
      </c>
      <c r="AF1594" s="70">
        <f t="shared" si="795"/>
        <v>-2.3547470609791513E-3</v>
      </c>
      <c r="AG1594" s="70">
        <f t="shared" si="796"/>
        <v>-2.1065160273798992E-3</v>
      </c>
      <c r="AH1594" s="70">
        <f>(U1594-Phase_Relations!$B$37)/Phase_Relations!$B$37</f>
        <v>0.9825518557369074</v>
      </c>
      <c r="AI1594" s="70">
        <f>(U1594-Phase_Relations!G$20)/Phase_Relations!G$20</f>
        <v>0.90619056683239285</v>
      </c>
      <c r="AJ1594" s="70">
        <f t="shared" si="797"/>
        <v>0.98232353245811987</v>
      </c>
      <c r="AK1594" s="70">
        <f t="shared" si="798"/>
        <v>0.49559957430303703</v>
      </c>
      <c r="AL1594" s="71">
        <f>(1/(J1595-J1593))*((M1595-M1593)/Phase_Relations!B$22)</f>
        <v>-9.161990996956424E-8</v>
      </c>
      <c r="AM1594" s="71">
        <f t="shared" si="799"/>
        <v>-0.58936962896683598</v>
      </c>
      <c r="AN1594" s="71">
        <f>SUM(AM$27:AM1594)</f>
        <v>696.32452655658813</v>
      </c>
      <c r="AO1594" s="71">
        <f>(1/10000)*((AL1594*Phase_Relations!B$22*H$7*U1594))/(2*(P1594-R1594))</f>
        <v>1.6700042774138279E-11</v>
      </c>
      <c r="AP1594" s="71">
        <f t="shared" si="800"/>
        <v>1.7041603183718376E-12</v>
      </c>
      <c r="AQ1594" s="72">
        <f t="shared" si="801"/>
        <v>1.6662845714961407E-18</v>
      </c>
      <c r="AR1594" s="72">
        <f t="shared" si="802"/>
        <v>1.700364534548606E-19</v>
      </c>
      <c r="AS1594" s="71">
        <f t="shared" si="774"/>
        <v>-1.6073879102731063E-4</v>
      </c>
      <c r="AT1594" s="72">
        <f t="shared" si="775"/>
        <v>-1.0345720803046335E-8</v>
      </c>
      <c r="AU1594" s="97">
        <f t="shared" si="803"/>
        <v>-9.3773789724629492E-9</v>
      </c>
      <c r="AV1594" s="2"/>
      <c r="AW1594" s="2"/>
      <c r="AX1594" s="2"/>
      <c r="AY1594" s="2"/>
      <c r="AZ1594" s="2"/>
      <c r="BA1594" s="2"/>
      <c r="BC1594" s="10"/>
      <c r="BE1594" s="10"/>
      <c r="BI1594" s="10"/>
    </row>
    <row r="1595" spans="1:61" x14ac:dyDescent="0.2">
      <c r="A1595" s="9">
        <f>Raw_Data!A1593</f>
        <v>40776.904189814813</v>
      </c>
      <c r="B1595" s="10">
        <f>Raw_Data!J1593</f>
        <v>-4.9208697003468808E-3</v>
      </c>
      <c r="C1595" s="10">
        <f>Raw_Data!K1593</f>
        <v>-0.2541902423980007</v>
      </c>
      <c r="D1595" s="10">
        <f>Raw_Data!L1593</f>
        <v>1.8027447722895856E-2</v>
      </c>
      <c r="E1595" s="10">
        <f>Raw_Data!M1593</f>
        <v>1.8395773266589442E-2</v>
      </c>
      <c r="F1595" s="10">
        <f>Raw_Data!N1593</f>
        <v>1.848174261113858E-2</v>
      </c>
      <c r="J1595" s="74">
        <f t="shared" si="776"/>
        <v>456093.99999962188</v>
      </c>
      <c r="K1595" s="69">
        <f t="shared" si="777"/>
        <v>2307.3672579344397</v>
      </c>
      <c r="L1595" s="69">
        <f>K1595+$D$8-$B$8*Q1595+Phase_Relations!$C$24*Q1595</f>
        <v>2555.8962294136759</v>
      </c>
      <c r="M1595" s="69">
        <f t="shared" si="778"/>
        <v>7.4831722698759637E-2</v>
      </c>
      <c r="N1595" s="69">
        <f t="shared" si="779"/>
        <v>0.19007257565484947</v>
      </c>
      <c r="O1595" s="70">
        <f t="shared" si="780"/>
        <v>54.163356649337068</v>
      </c>
      <c r="P1595" s="70">
        <f t="shared" si="781"/>
        <v>373.5403906850832</v>
      </c>
      <c r="Q1595" s="70">
        <f t="shared" si="782"/>
        <v>55.227145007414066</v>
      </c>
      <c r="R1595" s="111">
        <f t="shared" si="783"/>
        <v>380.87686212009703</v>
      </c>
      <c r="S1595" s="70">
        <f t="shared" si="773"/>
        <v>-7.3364714350138343</v>
      </c>
      <c r="T1595" s="113">
        <f t="shared" si="784"/>
        <v>0.61916827730124036</v>
      </c>
      <c r="U1595" s="70">
        <f t="shared" si="785"/>
        <v>1.5726874243451505</v>
      </c>
      <c r="V1595" s="70">
        <f>(L1595/Phase_Relations!C$24)</f>
        <v>524.87349422251054</v>
      </c>
      <c r="W1595" s="70">
        <f t="shared" si="786"/>
        <v>75581.783168041526</v>
      </c>
      <c r="X1595" s="70">
        <f t="shared" si="787"/>
        <v>3619.8172015345554</v>
      </c>
      <c r="Y1595" s="70">
        <f t="shared" si="788"/>
        <v>469.64634921509651</v>
      </c>
      <c r="Z1595" s="70">
        <f t="shared" si="789"/>
        <v>67629.07428697389</v>
      </c>
      <c r="AA1595" s="70">
        <f t="shared" si="790"/>
        <v>3238.9403394144583</v>
      </c>
      <c r="AB1595" s="70">
        <f t="shared" si="791"/>
        <v>10.782668976766519</v>
      </c>
      <c r="AC1595" s="70">
        <f t="shared" si="792"/>
        <v>0.1078266897676652</v>
      </c>
      <c r="AD1595" s="70">
        <f t="shared" si="793"/>
        <v>3243.8313203711341</v>
      </c>
      <c r="AE1595" s="70">
        <f t="shared" si="794"/>
        <v>3.5110582627596272</v>
      </c>
      <c r="AF1595" s="70">
        <f t="shared" si="795"/>
        <v>-2.2650838441624814E-3</v>
      </c>
      <c r="AG1595" s="70">
        <f t="shared" si="796"/>
        <v>-2.0267519121970222E-3</v>
      </c>
      <c r="AH1595" s="70">
        <f>(U1595-Phase_Relations!$B$37)/Phase_Relations!$B$37</f>
        <v>0.98245868938206282</v>
      </c>
      <c r="AI1595" s="70">
        <f>(U1595-Phase_Relations!G$20)/Phase_Relations!G$20</f>
        <v>0.90610098893497892</v>
      </c>
      <c r="AJ1595" s="70">
        <f t="shared" si="797"/>
        <v>0.98233667747395614</v>
      </c>
      <c r="AK1595" s="70">
        <f t="shared" si="798"/>
        <v>0.49557586982470619</v>
      </c>
      <c r="AL1595" s="71">
        <f>(1/(J1596-J1594))*((M1596-M1594)/Phase_Relations!B$22)</f>
        <v>6.9893744929790159E-8</v>
      </c>
      <c r="AM1595" s="71">
        <f t="shared" si="799"/>
        <v>0.13603545302947015</v>
      </c>
      <c r="AN1595" s="71">
        <f>SUM(AM$27:AM1595)</f>
        <v>696.46056200961755</v>
      </c>
      <c r="AO1595" s="71">
        <f>(1/10000)*((AL1595*Phase_Relations!B$22*H$7*U1595))/(2*(P1595-R1595))</f>
        <v>-1.3248264376366549E-11</v>
      </c>
      <c r="AP1595" s="71">
        <f t="shared" si="800"/>
        <v>-8.4702122986443429E-14</v>
      </c>
      <c r="AQ1595" s="72">
        <f t="shared" si="801"/>
        <v>-1.3218755681049811E-18</v>
      </c>
      <c r="AR1595" s="72">
        <f t="shared" si="802"/>
        <v>-8.4513460602535326E-21</v>
      </c>
      <c r="AS1595" s="71">
        <f t="shared" si="774"/>
        <v>-3.5082300781373143E-5</v>
      </c>
      <c r="AT1595" s="72">
        <f t="shared" si="775"/>
        <v>3.7604064286957839E-8</v>
      </c>
      <c r="AU1595" s="97">
        <f t="shared" si="803"/>
        <v>-7.2343487116431453E-9</v>
      </c>
      <c r="AV1595" s="2"/>
      <c r="AW1595" s="2"/>
      <c r="AX1595" s="2"/>
      <c r="AY1595" s="2"/>
      <c r="AZ1595" s="2"/>
      <c r="BA1595" s="2"/>
      <c r="BC1595" s="10"/>
      <c r="BE1595" s="10"/>
      <c r="BI1595" s="10"/>
    </row>
    <row r="1596" spans="1:61" x14ac:dyDescent="0.2">
      <c r="A1596" s="9">
        <f>Raw_Data!A1594</f>
        <v>40776.90766203704</v>
      </c>
      <c r="B1596" s="10">
        <f>Raw_Data!J1594</f>
        <v>-4.9222473838581209E-3</v>
      </c>
      <c r="C1596" s="10">
        <f>Raw_Data!K1594</f>
        <v>-0.25434107498931002</v>
      </c>
      <c r="D1596" s="10">
        <f>Raw_Data!L1594</f>
        <v>1.8062554899268456E-2</v>
      </c>
      <c r="E1596" s="10">
        <f>Raw_Data!M1594</f>
        <v>1.8437376933312443E-2</v>
      </c>
      <c r="F1596" s="10">
        <f>Raw_Data!N1594</f>
        <v>1.8499276431330178E-2</v>
      </c>
      <c r="J1596" s="74">
        <f t="shared" si="776"/>
        <v>456393.99999997113</v>
      </c>
      <c r="K1596" s="69">
        <f t="shared" si="777"/>
        <v>2308.0132457413119</v>
      </c>
      <c r="L1596" s="69">
        <f>K1596+$D$8-$B$8*Q1596+Phase_Relations!$C$24*Q1596</f>
        <v>2557.0942233817655</v>
      </c>
      <c r="M1596" s="69">
        <f t="shared" si="778"/>
        <v>7.4876597478027634E-2</v>
      </c>
      <c r="N1596" s="69">
        <f t="shared" si="779"/>
        <v>0.1901865575941902</v>
      </c>
      <c r="O1596" s="70">
        <f t="shared" si="780"/>
        <v>54.268835946464925</v>
      </c>
      <c r="P1596" s="70">
        <f t="shared" si="781"/>
        <v>374.2678341135512</v>
      </c>
      <c r="Q1596" s="70">
        <f t="shared" si="782"/>
        <v>55.352046075809177</v>
      </c>
      <c r="R1596" s="111">
        <f t="shared" si="783"/>
        <v>381.73824879868397</v>
      </c>
      <c r="S1596" s="70">
        <f t="shared" si="773"/>
        <v>-7.4704146851327664</v>
      </c>
      <c r="T1596" s="113">
        <f t="shared" si="784"/>
        <v>0.61912340252197229</v>
      </c>
      <c r="U1596" s="70">
        <f t="shared" si="785"/>
        <v>1.5725734424058095</v>
      </c>
      <c r="V1596" s="70">
        <f>(L1596/Phase_Relations!C$24)</f>
        <v>525.11951175360286</v>
      </c>
      <c r="W1596" s="70">
        <f t="shared" si="786"/>
        <v>75617.209692518809</v>
      </c>
      <c r="X1596" s="70">
        <f t="shared" si="787"/>
        <v>3621.5138741627784</v>
      </c>
      <c r="Y1596" s="70">
        <f t="shared" si="788"/>
        <v>469.76746567779367</v>
      </c>
      <c r="Z1596" s="70">
        <f t="shared" si="789"/>
        <v>67646.515057602286</v>
      </c>
      <c r="AA1596" s="70">
        <f t="shared" si="790"/>
        <v>3239.7756253640946</v>
      </c>
      <c r="AB1596" s="70">
        <f t="shared" si="791"/>
        <v>10.789135083289292</v>
      </c>
      <c r="AC1596" s="70">
        <f t="shared" si="792"/>
        <v>0.10789135083289292</v>
      </c>
      <c r="AD1596" s="70">
        <f t="shared" si="793"/>
        <v>3244.7559018208494</v>
      </c>
      <c r="AE1596" s="70">
        <f t="shared" si="794"/>
        <v>3.5111820310347994</v>
      </c>
      <c r="AF1596" s="70">
        <f t="shared" si="795"/>
        <v>-2.3058432277368655E-3</v>
      </c>
      <c r="AG1596" s="70">
        <f t="shared" si="796"/>
        <v>-2.0627878132483415E-3</v>
      </c>
      <c r="AH1596" s="70">
        <f>(U1596-Phase_Relations!$B$37)/Phase_Relations!$B$37</f>
        <v>0.98231500890075341</v>
      </c>
      <c r="AI1596" s="70">
        <f>(U1596-Phase_Relations!G$20)/Phase_Relations!G$20</f>
        <v>0.90596284254686943</v>
      </c>
      <c r="AJ1596" s="70">
        <f t="shared" si="797"/>
        <v>0.98231483122960794</v>
      </c>
      <c r="AK1596" s="70">
        <f t="shared" si="798"/>
        <v>0.49553930858116912</v>
      </c>
      <c r="AL1596" s="71">
        <f>(1/(J1597-J1595))*((M1597-M1595)/Phase_Relations!B$22)</f>
        <v>1.5220234291267649E-7</v>
      </c>
      <c r="AM1596" s="71">
        <f t="shared" si="799"/>
        <v>0.20977948080495201</v>
      </c>
      <c r="AN1596" s="71">
        <f>SUM(AM$27:AM1596)</f>
        <v>696.67034149042252</v>
      </c>
      <c r="AO1596" s="71">
        <f>(1/10000)*((AL1596*Phase_Relations!B$22*H$7*U1596))/(2*(P1596-R1596))</f>
        <v>-2.8330422851765479E-11</v>
      </c>
      <c r="AP1596" s="71">
        <f t="shared" si="800"/>
        <v>-3.6677957513340533E-13</v>
      </c>
      <c r="AQ1596" s="72">
        <f t="shared" si="801"/>
        <v>-2.8267320713071867E-18</v>
      </c>
      <c r="AR1596" s="72">
        <f t="shared" si="802"/>
        <v>-3.6596262383899109E-20</v>
      </c>
      <c r="AS1596" s="71">
        <f t="shared" si="774"/>
        <v>7.8387795720954792E-5</v>
      </c>
      <c r="AT1596" s="72">
        <f t="shared" si="775"/>
        <v>-3.5988891709197513E-8</v>
      </c>
      <c r="AU1596" s="97">
        <f t="shared" si="803"/>
        <v>-2.7850184085219041E-9</v>
      </c>
      <c r="AV1596" s="2"/>
      <c r="AW1596" s="2"/>
      <c r="AX1596" s="2"/>
      <c r="AY1596" s="2"/>
      <c r="AZ1596" s="2"/>
      <c r="BA1596" s="2"/>
      <c r="BC1596" s="10"/>
      <c r="BE1596" s="10"/>
      <c r="BI1596" s="10"/>
    </row>
    <row r="1597" spans="1:61" x14ac:dyDescent="0.2">
      <c r="A1597" s="9">
        <f>Raw_Data!A1595</f>
        <v>40776.911134259259</v>
      </c>
      <c r="B1597" s="10">
        <f>Raw_Data!J1595</f>
        <v>-4.9221523712021705E-3</v>
      </c>
      <c r="C1597" s="10">
        <f>Raw_Data!K1595</f>
        <v>-0.2547270639041006</v>
      </c>
      <c r="D1597" s="10">
        <f>Raw_Data!L1595</f>
        <v>1.8102947154628055E-2</v>
      </c>
      <c r="E1597" s="10">
        <f>Raw_Data!M1595</f>
        <v>1.8455726252492241E-2</v>
      </c>
      <c r="F1597" s="10">
        <f>Raw_Data!N1595</f>
        <v>1.8533567181248177E-2</v>
      </c>
      <c r="J1597" s="74">
        <f t="shared" si="776"/>
        <v>456693.99999969173</v>
      </c>
      <c r="K1597" s="69">
        <f t="shared" si="777"/>
        <v>2307.9686948580784</v>
      </c>
      <c r="L1597" s="69">
        <f>K1597+$D$8-$B$8*Q1597+Phase_Relations!$C$24*Q1597</f>
        <v>2557.2931351074612</v>
      </c>
      <c r="M1597" s="69">
        <f t="shared" si="778"/>
        <v>7.4992539694299892E-2</v>
      </c>
      <c r="N1597" s="69">
        <f t="shared" si="779"/>
        <v>0.19048105082352174</v>
      </c>
      <c r="O1597" s="70">
        <f t="shared" si="780"/>
        <v>54.390194231150694</v>
      </c>
      <c r="P1597" s="70">
        <f t="shared" si="781"/>
        <v>375.10478780103927</v>
      </c>
      <c r="Q1597" s="70">
        <f t="shared" si="782"/>
        <v>55.40713375798726</v>
      </c>
      <c r="R1597" s="111">
        <f t="shared" si="783"/>
        <v>382.11816384818803</v>
      </c>
      <c r="S1597" s="70">
        <f t="shared" si="773"/>
        <v>-7.0133760471487676</v>
      </c>
      <c r="T1597" s="113">
        <f t="shared" si="784"/>
        <v>0.61900746030570009</v>
      </c>
      <c r="U1597" s="70">
        <f t="shared" si="785"/>
        <v>1.5722789491764781</v>
      </c>
      <c r="V1597" s="70">
        <f>(L1597/Phase_Relations!C$24)</f>
        <v>525.1603598488058</v>
      </c>
      <c r="W1597" s="70">
        <f t="shared" si="786"/>
        <v>75623.091818228029</v>
      </c>
      <c r="X1597" s="70">
        <f t="shared" si="787"/>
        <v>3621.7955851641782</v>
      </c>
      <c r="Y1597" s="70">
        <f t="shared" si="788"/>
        <v>469.75322609081854</v>
      </c>
      <c r="Z1597" s="70">
        <f t="shared" si="789"/>
        <v>67644.464557077867</v>
      </c>
      <c r="AA1597" s="70">
        <f t="shared" si="790"/>
        <v>3239.6774213159902</v>
      </c>
      <c r="AB1597" s="70">
        <f t="shared" si="791"/>
        <v>10.805841454510068</v>
      </c>
      <c r="AC1597" s="70">
        <f t="shared" si="792"/>
        <v>0.10805841454510068</v>
      </c>
      <c r="AD1597" s="70">
        <f t="shared" si="793"/>
        <v>3244.3530053474228</v>
      </c>
      <c r="AE1597" s="70">
        <f t="shared" si="794"/>
        <v>3.511128101992179</v>
      </c>
      <c r="AF1597" s="70">
        <f t="shared" si="795"/>
        <v>-2.1648377708851836E-3</v>
      </c>
      <c r="AG1597" s="70">
        <f t="shared" si="796"/>
        <v>-1.9364361908986221E-3</v>
      </c>
      <c r="AH1597" s="70">
        <f>(U1597-Phase_Relations!$B$37)/Phase_Relations!$B$37</f>
        <v>0.98194378404550586</v>
      </c>
      <c r="AI1597" s="70">
        <f>(U1597-Phase_Relations!G$20)/Phase_Relations!G$20</f>
        <v>0.90560591603561624</v>
      </c>
      <c r="AJ1597" s="70">
        <f t="shared" si="797"/>
        <v>0.98232618151870377</v>
      </c>
      <c r="AK1597" s="70">
        <f t="shared" si="798"/>
        <v>0.4954448213668205</v>
      </c>
      <c r="AL1597" s="71">
        <f>(1/(J1598-J1596))*((M1598-M1596)/Phase_Relations!B$22)</f>
        <v>-2.4303648513443607E-8</v>
      </c>
      <c r="AM1597" s="71">
        <f t="shared" si="799"/>
        <v>0.54204731147598639</v>
      </c>
      <c r="AN1597" s="71">
        <f>SUM(AM$27:AM1597)</f>
        <v>697.21238880189856</v>
      </c>
      <c r="AO1597" s="71">
        <f>(1/10000)*((AL1597*Phase_Relations!B$22*H$7*U1597))/(2*(P1597-R1597))</f>
        <v>4.817696551447709E-12</v>
      </c>
      <c r="AP1597" s="71">
        <f t="shared" si="800"/>
        <v>2.3058209855160894E-12</v>
      </c>
      <c r="AQ1597" s="72">
        <f t="shared" si="801"/>
        <v>4.8069657918835526E-19</v>
      </c>
      <c r="AR1597" s="72">
        <f t="shared" si="802"/>
        <v>2.3006850849193362E-19</v>
      </c>
      <c r="AS1597" s="71">
        <f t="shared" si="774"/>
        <v>-4.6480512861610772E-4</v>
      </c>
      <c r="AT1597" s="72">
        <f t="shared" si="775"/>
        <v>-1.03212524011245E-9</v>
      </c>
      <c r="AU1597" s="97">
        <f t="shared" si="803"/>
        <v>-7.4002158668385553E-8</v>
      </c>
      <c r="AV1597" s="2"/>
      <c r="AW1597" s="2"/>
      <c r="AX1597" s="2"/>
      <c r="AY1597" s="2"/>
      <c r="AZ1597" s="2"/>
      <c r="BA1597" s="2"/>
      <c r="BC1597" s="10"/>
      <c r="BE1597" s="10"/>
      <c r="BI1597" s="10"/>
    </row>
    <row r="1598" spans="1:61" x14ac:dyDescent="0.2">
      <c r="A1598" s="9">
        <f>Raw_Data!A1596</f>
        <v>40776.914606481485</v>
      </c>
      <c r="B1598" s="10">
        <f>Raw_Data!J1596</f>
        <v>-4.9222473838581209E-3</v>
      </c>
      <c r="C1598" s="10">
        <f>Raw_Data!K1596</f>
        <v>-0.25425556359896007</v>
      </c>
      <c r="D1598" s="10">
        <f>Raw_Data!L1596</f>
        <v>1.8085357936695756E-2</v>
      </c>
      <c r="E1598" s="10">
        <f>Raw_Data!M1596</f>
        <v>1.8449645442511643E-2</v>
      </c>
      <c r="F1598" s="10">
        <f>Raw_Data!N1596</f>
        <v>1.854177831585728E-2</v>
      </c>
      <c r="J1598" s="74">
        <f t="shared" si="776"/>
        <v>456994.00000004098</v>
      </c>
      <c r="K1598" s="69">
        <f t="shared" si="777"/>
        <v>2308.0132457413119</v>
      </c>
      <c r="L1598" s="69">
        <f>K1598+$D$8-$B$8*Q1598+Phase_Relations!$C$24*Q1598</f>
        <v>2557.2570045306484</v>
      </c>
      <c r="M1598" s="69">
        <f t="shared" si="778"/>
        <v>7.485091824300534E-2</v>
      </c>
      <c r="N1598" s="69">
        <f t="shared" si="779"/>
        <v>0.19012133233723358</v>
      </c>
      <c r="O1598" s="70">
        <f t="shared" si="780"/>
        <v>54.337347533232382</v>
      </c>
      <c r="P1598" s="70">
        <f t="shared" si="781"/>
        <v>374.74032781539574</v>
      </c>
      <c r="Q1598" s="70">
        <f t="shared" si="782"/>
        <v>55.388878163634459</v>
      </c>
      <c r="R1598" s="111">
        <f t="shared" si="783"/>
        <v>381.99226319747902</v>
      </c>
      <c r="S1598" s="70">
        <f t="shared" si="773"/>
        <v>-7.2519353820832748</v>
      </c>
      <c r="T1598" s="113">
        <f t="shared" si="784"/>
        <v>0.61914908175699457</v>
      </c>
      <c r="U1598" s="70">
        <f t="shared" si="785"/>
        <v>1.5726386676627662</v>
      </c>
      <c r="V1598" s="70">
        <f>(L1598/Phase_Relations!C$24)</f>
        <v>525.15294014925701</v>
      </c>
      <c r="W1598" s="70">
        <f t="shared" si="786"/>
        <v>75622.023381493011</v>
      </c>
      <c r="X1598" s="70">
        <f t="shared" si="787"/>
        <v>3621.7444148224622</v>
      </c>
      <c r="Y1598" s="70">
        <f t="shared" si="788"/>
        <v>469.76406198562256</v>
      </c>
      <c r="Z1598" s="70">
        <f t="shared" si="789"/>
        <v>67646.024925929654</v>
      </c>
      <c r="AA1598" s="70">
        <f t="shared" si="790"/>
        <v>3239.7521516249831</v>
      </c>
      <c r="AB1598" s="70">
        <f t="shared" si="791"/>
        <v>10.785434905332192</v>
      </c>
      <c r="AC1598" s="70">
        <f t="shared" si="792"/>
        <v>0.10785434905332192</v>
      </c>
      <c r="AD1598" s="70">
        <f t="shared" si="793"/>
        <v>3244.5867752130389</v>
      </c>
      <c r="AE1598" s="70">
        <f t="shared" si="794"/>
        <v>3.5111593936873247</v>
      </c>
      <c r="AF1598" s="70">
        <f t="shared" si="795"/>
        <v>-2.2384228924567195E-3</v>
      </c>
      <c r="AG1598" s="70">
        <f t="shared" si="796"/>
        <v>-2.0023321779427013E-3</v>
      </c>
      <c r="AH1598" s="70">
        <f>(U1598-Phase_Relations!$B$37)/Phase_Relations!$B$37</f>
        <v>0.98239722891181169</v>
      </c>
      <c r="AI1598" s="70">
        <f>(U1598-Phase_Relations!G$20)/Phase_Relations!G$20</f>
        <v>0.90604189571717142</v>
      </c>
      <c r="AJ1598" s="70">
        <f t="shared" si="797"/>
        <v>0.98235474561046721</v>
      </c>
      <c r="AK1598" s="70">
        <f t="shared" si="798"/>
        <v>0.49556023111022734</v>
      </c>
      <c r="AL1598" s="71">
        <f>(1/(J1599-J1597))*((M1599-M1597)/Phase_Relations!B$22)</f>
        <v>-1.5294003508224164E-7</v>
      </c>
      <c r="AM1598" s="71">
        <f t="shared" si="799"/>
        <v>-0.66208434372141445</v>
      </c>
      <c r="AN1598" s="71">
        <f>SUM(AM$27:AM1598)</f>
        <v>696.55030445817715</v>
      </c>
      <c r="AO1598" s="71">
        <f>(1/10000)*((AL1598*Phase_Relations!B$22*H$7*U1598))/(2*(P1598-R1598))</f>
        <v>2.9326599065257253E-11</v>
      </c>
      <c r="AP1598" s="71">
        <f t="shared" si="800"/>
        <v>-4.7186999530708871E-12</v>
      </c>
      <c r="AQ1598" s="72">
        <f t="shared" si="801"/>
        <v>2.9261278080416657E-18</v>
      </c>
      <c r="AR1598" s="72">
        <f t="shared" si="802"/>
        <v>-4.7081896948777702E-19</v>
      </c>
      <c r="AS1598" s="71">
        <f t="shared" si="774"/>
        <v>-9.7868882679252563E-4</v>
      </c>
      <c r="AT1598" s="72">
        <f t="shared" si="775"/>
        <v>-2.9838771564862203E-9</v>
      </c>
      <c r="AU1598" s="97">
        <f t="shared" si="803"/>
        <v>-5.9832210115893665E-8</v>
      </c>
      <c r="AV1598" s="2"/>
      <c r="AW1598" s="2"/>
      <c r="AX1598" s="2"/>
      <c r="AY1598" s="2"/>
      <c r="AZ1598" s="2"/>
      <c r="BA1598" s="2"/>
      <c r="BC1598" s="10"/>
      <c r="BE1598" s="10"/>
      <c r="BI1598" s="10"/>
    </row>
    <row r="1599" spans="1:61" x14ac:dyDescent="0.2">
      <c r="A1599" s="9">
        <f>Raw_Data!A1597</f>
        <v>40776.918078703704</v>
      </c>
      <c r="B1599" s="10">
        <f>Raw_Data!J1597</f>
        <v>-4.9234231654754707E-3</v>
      </c>
      <c r="C1599" s="10">
        <f>Raw_Data!K1597</f>
        <v>-0.2541902423980007</v>
      </c>
      <c r="D1599" s="10">
        <f>Raw_Data!L1597</f>
        <v>1.8077424379924156E-2</v>
      </c>
      <c r="E1599" s="10">
        <f>Raw_Data!M1597</f>
        <v>1.8445405502739941E-2</v>
      </c>
      <c r="F1599" s="10">
        <f>Raw_Data!N1597</f>
        <v>1.8529252451125976E-2</v>
      </c>
      <c r="J1599" s="74">
        <f t="shared" si="776"/>
        <v>457293.99999976158</v>
      </c>
      <c r="K1599" s="69">
        <f t="shared" si="777"/>
        <v>2308.5645629213145</v>
      </c>
      <c r="L1599" s="69">
        <f>K1599+$D$8-$B$8*Q1599+Phase_Relations!$C$24*Q1599</f>
        <v>2557.7520653019851</v>
      </c>
      <c r="M1599" s="69">
        <f t="shared" si="778"/>
        <v>7.4830943253213184E-2</v>
      </c>
      <c r="N1599" s="69">
        <f t="shared" si="779"/>
        <v>0.1900705958631615</v>
      </c>
      <c r="O1599" s="70">
        <f t="shared" si="780"/>
        <v>54.313511210336145</v>
      </c>
      <c r="P1599" s="70">
        <f t="shared" si="781"/>
        <v>374.57593938162859</v>
      </c>
      <c r="Q1599" s="70">
        <f t="shared" si="782"/>
        <v>55.376149165228085</v>
      </c>
      <c r="R1599" s="111">
        <f t="shared" si="783"/>
        <v>381.90447700157296</v>
      </c>
      <c r="S1599" s="70">
        <f t="shared" si="773"/>
        <v>-7.3285376199443704</v>
      </c>
      <c r="T1599" s="113">
        <f t="shared" si="784"/>
        <v>0.61916905674678679</v>
      </c>
      <c r="U1599" s="70">
        <f t="shared" si="785"/>
        <v>1.5726894041368384</v>
      </c>
      <c r="V1599" s="70">
        <f>(L1599/Phase_Relations!C$24)</f>
        <v>525.25460479194226</v>
      </c>
      <c r="W1599" s="70">
        <f t="shared" si="786"/>
        <v>75636.663090039685</v>
      </c>
      <c r="X1599" s="70">
        <f t="shared" si="787"/>
        <v>3622.445550289257</v>
      </c>
      <c r="Y1599" s="70">
        <f t="shared" si="788"/>
        <v>469.87845562671419</v>
      </c>
      <c r="Z1599" s="70">
        <f t="shared" si="789"/>
        <v>67662.49761024685</v>
      </c>
      <c r="AA1599" s="70">
        <f t="shared" si="790"/>
        <v>3240.541073287684</v>
      </c>
      <c r="AB1599" s="70">
        <f t="shared" si="791"/>
        <v>10.782556664728116</v>
      </c>
      <c r="AC1599" s="70">
        <f t="shared" si="792"/>
        <v>0.10782556664728116</v>
      </c>
      <c r="AD1599" s="70">
        <f t="shared" si="793"/>
        <v>3245.4267650343136</v>
      </c>
      <c r="AE1599" s="70">
        <f t="shared" si="794"/>
        <v>3.5112718134670398</v>
      </c>
      <c r="AF1599" s="70">
        <f t="shared" si="795"/>
        <v>-2.2615166585465366E-3</v>
      </c>
      <c r="AG1599" s="70">
        <f t="shared" si="796"/>
        <v>-2.0230911736849092E-3</v>
      </c>
      <c r="AH1599" s="70">
        <f>(U1599-Phase_Relations!$B$37)/Phase_Relations!$B$37</f>
        <v>0.98246118501798774</v>
      </c>
      <c r="AI1599" s="70">
        <f>(U1599-Phase_Relations!G$20)/Phase_Relations!G$20</f>
        <v>0.90610338844732696</v>
      </c>
      <c r="AJ1599" s="70">
        <f t="shared" si="797"/>
        <v>0.98235023973932245</v>
      </c>
      <c r="AK1599" s="70">
        <f t="shared" si="798"/>
        <v>0.49557650482275312</v>
      </c>
      <c r="AL1599" s="71">
        <f>(1/(J1600-J1598))*((M1600-M1598)/Phase_Relations!B$22)</f>
        <v>2.5785534328310689E-8</v>
      </c>
      <c r="AM1599" s="71">
        <f t="shared" si="799"/>
        <v>-9.3399102462719805E-2</v>
      </c>
      <c r="AN1599" s="71">
        <f>SUM(AM$27:AM1599)</f>
        <v>696.45690535571441</v>
      </c>
      <c r="AO1599" s="71">
        <f>(1/10000)*((AL1599*Phase_Relations!B$22*H$7*U1599))/(2*(P1599-R1599))</f>
        <v>-4.8929104427215282E-12</v>
      </c>
      <c r="AP1599" s="71">
        <f t="shared" si="800"/>
        <v>-7.3085554606940865E-12</v>
      </c>
      <c r="AQ1599" s="72">
        <f t="shared" si="801"/>
        <v>-4.8820121545107398E-19</v>
      </c>
      <c r="AR1599" s="72">
        <f t="shared" si="802"/>
        <v>-7.2922766538882799E-19</v>
      </c>
      <c r="AS1599" s="71">
        <f t="shared" si="774"/>
        <v>-3.8407612332225452E-5</v>
      </c>
      <c r="AT1599" s="72">
        <f t="shared" si="775"/>
        <v>1.2685682143235385E-8</v>
      </c>
      <c r="AU1599" s="97">
        <f t="shared" si="803"/>
        <v>-5.8484400801380755E-8</v>
      </c>
      <c r="AV1599" s="2"/>
      <c r="AW1599" s="2"/>
      <c r="AX1599" s="2"/>
      <c r="AY1599" s="2"/>
      <c r="AZ1599" s="2"/>
      <c r="BA1599" s="2"/>
      <c r="BC1599" s="10"/>
      <c r="BE1599" s="10"/>
      <c r="BI1599" s="10"/>
    </row>
    <row r="1600" spans="1:61" x14ac:dyDescent="0.2">
      <c r="A1600" s="9">
        <f>Raw_Data!A1598</f>
        <v>40776.921550925923</v>
      </c>
      <c r="B1600" s="10">
        <f>Raw_Data!J1598</f>
        <v>-4.9229599787777309E-3</v>
      </c>
      <c r="C1600" s="10">
        <f>Raw_Data!K1598</f>
        <v>-0.25434701328031029</v>
      </c>
      <c r="D1600" s="10">
        <f>Raw_Data!L1598</f>
        <v>1.8108327246271056E-2</v>
      </c>
      <c r="E1600" s="10">
        <f>Raw_Data!M1598</f>
        <v>1.8438374566199841E-2</v>
      </c>
      <c r="F1600" s="10">
        <f>Raw_Data!N1598</f>
        <v>1.8530471571548378E-2</v>
      </c>
      <c r="J1600" s="74">
        <f t="shared" si="776"/>
        <v>457593.99999948218</v>
      </c>
      <c r="K1600" s="69">
        <f t="shared" si="777"/>
        <v>2308.3473773655578</v>
      </c>
      <c r="L1600" s="69">
        <f>K1600+$D$8-$B$8*Q1600+Phase_Relations!$C$24*Q1600</f>
        <v>2557.4415918080499</v>
      </c>
      <c r="M1600" s="69">
        <f t="shared" si="778"/>
        <v>7.487816323855126E-2</v>
      </c>
      <c r="N1600" s="69">
        <f t="shared" si="779"/>
        <v>0.1901905346259202</v>
      </c>
      <c r="O1600" s="70">
        <f t="shared" si="780"/>
        <v>54.406358683653629</v>
      </c>
      <c r="P1600" s="70">
        <f t="shared" si="781"/>
        <v>375.21626678381813</v>
      </c>
      <c r="Q1600" s="70">
        <f t="shared" si="782"/>
        <v>55.355041134257554</v>
      </c>
      <c r="R1600" s="111">
        <f t="shared" si="783"/>
        <v>381.75890437419002</v>
      </c>
      <c r="S1600" s="70">
        <f t="shared" si="773"/>
        <v>-6.5426375903718963</v>
      </c>
      <c r="T1600" s="113">
        <f t="shared" si="784"/>
        <v>0.61912183676144872</v>
      </c>
      <c r="U1600" s="70">
        <f t="shared" si="785"/>
        <v>1.5725694653740798</v>
      </c>
      <c r="V1600" s="70">
        <f>(L1600/Phase_Relations!C$24)</f>
        <v>525.19084660577266</v>
      </c>
      <c r="W1600" s="70">
        <f t="shared" si="786"/>
        <v>75627.481911231269</v>
      </c>
      <c r="X1600" s="70">
        <f t="shared" si="787"/>
        <v>3622.005838660501</v>
      </c>
      <c r="Y1600" s="70">
        <f t="shared" si="788"/>
        <v>469.83580547151513</v>
      </c>
      <c r="Z1600" s="70">
        <f t="shared" si="789"/>
        <v>67656.355987898176</v>
      </c>
      <c r="AA1600" s="70">
        <f t="shared" si="790"/>
        <v>3240.246934286311</v>
      </c>
      <c r="AB1600" s="70">
        <f t="shared" si="791"/>
        <v>10.78936069719758</v>
      </c>
      <c r="AC1600" s="70">
        <f t="shared" si="792"/>
        <v>0.10789360697197579</v>
      </c>
      <c r="AD1600" s="70">
        <f t="shared" si="793"/>
        <v>3244.6086926798921</v>
      </c>
      <c r="AE1600" s="70">
        <f t="shared" si="794"/>
        <v>3.5111623273745458</v>
      </c>
      <c r="AF1600" s="70">
        <f t="shared" si="795"/>
        <v>-2.0191786993582826E-3</v>
      </c>
      <c r="AG1600" s="70">
        <f t="shared" si="796"/>
        <v>-1.8063575493272839E-3</v>
      </c>
      <c r="AH1600" s="70">
        <f>(U1600-Phase_Relations!$B$37)/Phase_Relations!$B$37</f>
        <v>0.98230999563429722</v>
      </c>
      <c r="AI1600" s="70">
        <f>(U1600-Phase_Relations!G$20)/Phase_Relations!G$20</f>
        <v>0.905958022374726</v>
      </c>
      <c r="AJ1600" s="70">
        <f t="shared" si="797"/>
        <v>0.98233326920767383</v>
      </c>
      <c r="AK1600" s="70">
        <f t="shared" si="798"/>
        <v>0.49553803279894115</v>
      </c>
      <c r="AL1600" s="71">
        <f>(1/(J1601-J1599))*((M1601-M1599)/Phase_Relations!B$22)</f>
        <v>3.296413828468387E-8</v>
      </c>
      <c r="AM1600" s="71">
        <f t="shared" si="799"/>
        <v>0.2207920599112928</v>
      </c>
      <c r="AN1600" s="71">
        <f>SUM(AM$27:AM1600)</f>
        <v>696.67769741562574</v>
      </c>
      <c r="AO1600" s="71">
        <f>(1/10000)*((AL1600*Phase_Relations!B$22*H$7*U1600))/(2*(P1600-R1600))</f>
        <v>-7.0059041895155886E-12</v>
      </c>
      <c r="AP1600" s="71">
        <f t="shared" si="800"/>
        <v>-6.2996611225653668E-12</v>
      </c>
      <c r="AQ1600" s="72">
        <f t="shared" si="801"/>
        <v>-6.9902994969857903E-19</v>
      </c>
      <c r="AR1600" s="72">
        <f t="shared" si="802"/>
        <v>-6.285629489788162E-19</v>
      </c>
      <c r="AS1600" s="71">
        <f t="shared" si="774"/>
        <v>-9.3223389034821947E-5</v>
      </c>
      <c r="AT1600" s="72">
        <f t="shared" si="775"/>
        <v>7.4834726302142277E-9</v>
      </c>
      <c r="AU1600" s="97">
        <f t="shared" si="803"/>
        <v>-5.9019321732332649E-8</v>
      </c>
      <c r="AV1600" s="2"/>
      <c r="AW1600" s="2"/>
      <c r="AX1600" s="2"/>
      <c r="AY1600" s="2"/>
      <c r="AZ1600" s="2"/>
      <c r="BA1600" s="2"/>
      <c r="BC1600" s="10"/>
      <c r="BE1600" s="10"/>
      <c r="BI1600" s="10"/>
    </row>
    <row r="1601" spans="1:61" x14ac:dyDescent="0.2">
      <c r="A1601" s="9">
        <f>Raw_Data!A1599</f>
        <v>40776.925023148149</v>
      </c>
      <c r="B1601" s="10">
        <f>Raw_Data!J1599</f>
        <v>-4.9214872826105404E-3</v>
      </c>
      <c r="C1601" s="10">
        <f>Raw_Data!K1599</f>
        <v>-0.25430425758514019</v>
      </c>
      <c r="D1601" s="10">
        <f>Raw_Data!L1599</f>
        <v>1.8134586369058556E-2</v>
      </c>
      <c r="E1601" s="10">
        <f>Raw_Data!M1599</f>
        <v>1.8437293797238442E-2</v>
      </c>
      <c r="F1601" s="10">
        <f>Raw_Data!N1599</f>
        <v>1.8543164766533678E-2</v>
      </c>
      <c r="J1601" s="74">
        <f t="shared" si="776"/>
        <v>457893.99999983143</v>
      </c>
      <c r="K1601" s="69">
        <f t="shared" si="777"/>
        <v>2307.6568386754516</v>
      </c>
      <c r="L1601" s="69">
        <f>K1601+$D$8-$B$8*Q1601+Phase_Relations!$C$24*Q1601</f>
        <v>2556.7367132490681</v>
      </c>
      <c r="M1601" s="69">
        <f t="shared" si="778"/>
        <v>7.4865773161728835E-2</v>
      </c>
      <c r="N1601" s="69">
        <f t="shared" si="779"/>
        <v>0.19015906383079123</v>
      </c>
      <c r="O1601" s="70">
        <f t="shared" si="780"/>
        <v>54.485254057790918</v>
      </c>
      <c r="P1601" s="70">
        <f t="shared" si="781"/>
        <v>375.76037281235114</v>
      </c>
      <c r="Q1601" s="70">
        <f t="shared" si="782"/>
        <v>55.351796487604993</v>
      </c>
      <c r="R1601" s="111">
        <f t="shared" si="783"/>
        <v>381.73652750072404</v>
      </c>
      <c r="S1601" s="70">
        <f t="shared" si="773"/>
        <v>-5.9761546883729011</v>
      </c>
      <c r="T1601" s="113">
        <f t="shared" si="784"/>
        <v>0.61913422683827113</v>
      </c>
      <c r="U1601" s="70">
        <f t="shared" si="785"/>
        <v>1.5726009361692086</v>
      </c>
      <c r="V1601" s="70">
        <f>(L1601/Phase_Relations!C$24)</f>
        <v>525.04609422185433</v>
      </c>
      <c r="W1601" s="70">
        <f t="shared" si="786"/>
        <v>75606.637567947022</v>
      </c>
      <c r="X1601" s="70">
        <f t="shared" si="787"/>
        <v>3621.0075463576163</v>
      </c>
      <c r="Y1601" s="70">
        <f t="shared" si="788"/>
        <v>469.69429773424935</v>
      </c>
      <c r="Z1601" s="70">
        <f t="shared" si="789"/>
        <v>67635.978873731903</v>
      </c>
      <c r="AA1601" s="70">
        <f t="shared" si="790"/>
        <v>3239.2710188568922</v>
      </c>
      <c r="AB1601" s="70">
        <f t="shared" si="791"/>
        <v>10.78757538353441</v>
      </c>
      <c r="AC1601" s="70">
        <f t="shared" si="792"/>
        <v>0.1078757538353441</v>
      </c>
      <c r="AD1601" s="70">
        <f t="shared" si="793"/>
        <v>3243.2551219824741</v>
      </c>
      <c r="AE1601" s="70">
        <f t="shared" si="794"/>
        <v>3.5109811126295769</v>
      </c>
      <c r="AF1601" s="70">
        <f t="shared" si="795"/>
        <v>-1.8449072811702644E-3</v>
      </c>
      <c r="AG1601" s="70">
        <f t="shared" si="796"/>
        <v>-1.6504121054330128E-3</v>
      </c>
      <c r="AH1601" s="70">
        <f>(U1601-Phase_Relations!$B$37)/Phase_Relations!$B$37</f>
        <v>0.98234966629631126</v>
      </c>
      <c r="AI1601" s="70">
        <f>(U1601-Phase_Relations!G$20)/Phase_Relations!G$20</f>
        <v>0.90599616505507619</v>
      </c>
      <c r="AJ1601" s="70">
        <f t="shared" si="797"/>
        <v>0.9823482263821387</v>
      </c>
      <c r="AK1601" s="70">
        <f t="shared" si="798"/>
        <v>0.49554812806141679</v>
      </c>
      <c r="AL1601" s="71">
        <f>(1/(J1602-J1600))*((M1602-M1600)/Phase_Relations!B$22)</f>
        <v>-2.817027606419927E-8</v>
      </c>
      <c r="AM1601" s="71">
        <f t="shared" si="799"/>
        <v>-5.7914359565483339E-2</v>
      </c>
      <c r="AN1601" s="71">
        <f>SUM(AM$27:AM1601)</f>
        <v>696.61978305606021</v>
      </c>
      <c r="AO1601" s="71">
        <f>(1/10000)*((AL1601*Phase_Relations!B$22*H$7*U1601))/(2*(P1601-R1601))</f>
        <v>6.554707174979163E-12</v>
      </c>
      <c r="AP1601" s="71">
        <f t="shared" si="800"/>
        <v>-1.358456885288418E-12</v>
      </c>
      <c r="AQ1601" s="72">
        <f t="shared" si="801"/>
        <v>6.5401074620339764E-19</v>
      </c>
      <c r="AR1601" s="72">
        <f t="shared" si="802"/>
        <v>-1.3554311085383394E-19</v>
      </c>
      <c r="AS1601" s="71">
        <f t="shared" si="774"/>
        <v>1.478485035022411E-5</v>
      </c>
      <c r="AT1601" s="72">
        <f t="shared" si="775"/>
        <v>4.4146901731909592E-8</v>
      </c>
      <c r="AU1601" s="97">
        <f t="shared" si="803"/>
        <v>-5.7880578251913877E-8</v>
      </c>
      <c r="AV1601" s="2"/>
      <c r="AW1601" s="2"/>
      <c r="AX1601" s="2"/>
      <c r="AY1601" s="2"/>
      <c r="AZ1601" s="2"/>
      <c r="BA1601" s="2"/>
      <c r="BC1601" s="10"/>
      <c r="BE1601" s="10"/>
      <c r="BI1601" s="10"/>
    </row>
    <row r="1602" spans="1:61" x14ac:dyDescent="0.2">
      <c r="A1602" s="9">
        <f>Raw_Data!A1600</f>
        <v>40776.928495370368</v>
      </c>
      <c r="B1602" s="10">
        <f>Raw_Data!J1600</f>
        <v>-4.9211547383147302E-3</v>
      </c>
      <c r="C1602" s="10">
        <f>Raw_Data!K1600</f>
        <v>-0.25424606233337066</v>
      </c>
      <c r="D1602" s="10">
        <f>Raw_Data!L1600</f>
        <v>1.8082376914615457E-2</v>
      </c>
      <c r="E1602" s="10">
        <f>Raw_Data!M1600</f>
        <v>1.8027231050751644E-2</v>
      </c>
      <c r="F1602" s="10">
        <f>Raw_Data!N1600</f>
        <v>1.8102715681407078E-2</v>
      </c>
      <c r="J1602" s="74">
        <f t="shared" si="776"/>
        <v>458193.99999955203</v>
      </c>
      <c r="K1602" s="69">
        <f t="shared" si="777"/>
        <v>2307.5009105841405</v>
      </c>
      <c r="L1602" s="69">
        <f>K1602+$D$8-$B$8*Q1602+Phase_Relations!$C$24*Q1602</f>
        <v>2551.1399867768469</v>
      </c>
      <c r="M1602" s="69">
        <f t="shared" si="778"/>
        <v>7.4848398524858362E-2</v>
      </c>
      <c r="N1602" s="69">
        <f t="shared" si="779"/>
        <v>0.19011493225314025</v>
      </c>
      <c r="O1602" s="70">
        <f t="shared" si="780"/>
        <v>54.328391070587394</v>
      </c>
      <c r="P1602" s="70">
        <f t="shared" si="781"/>
        <v>374.67855910749927</v>
      </c>
      <c r="Q1602" s="70">
        <f t="shared" si="782"/>
        <v>54.120720498888836</v>
      </c>
      <c r="R1602" s="111">
        <f t="shared" si="783"/>
        <v>373.24634826819886</v>
      </c>
      <c r="S1602" s="70">
        <f t="shared" si="773"/>
        <v>1.43221083930041</v>
      </c>
      <c r="T1602" s="113">
        <f t="shared" si="784"/>
        <v>0.61915160147514159</v>
      </c>
      <c r="U1602" s="70">
        <f t="shared" si="785"/>
        <v>1.5726450677468597</v>
      </c>
      <c r="V1602" s="70">
        <f>(L1602/Phase_Relations!C$24)</f>
        <v>523.89676220051626</v>
      </c>
      <c r="W1602" s="70">
        <f t="shared" si="786"/>
        <v>75441.133756874347</v>
      </c>
      <c r="X1602" s="70">
        <f t="shared" si="787"/>
        <v>3613.0811186242504</v>
      </c>
      <c r="Y1602" s="70">
        <f t="shared" si="788"/>
        <v>469.77604170162743</v>
      </c>
      <c r="Z1602" s="70">
        <f t="shared" si="789"/>
        <v>67647.750005034351</v>
      </c>
      <c r="AA1602" s="70">
        <f t="shared" si="790"/>
        <v>3239.8347703560516</v>
      </c>
      <c r="AB1602" s="70">
        <f t="shared" si="791"/>
        <v>10.785071833553083</v>
      </c>
      <c r="AC1602" s="70">
        <f t="shared" si="792"/>
        <v>0.10785071833553082</v>
      </c>
      <c r="AD1602" s="70">
        <f t="shared" si="793"/>
        <v>3238.8799631298511</v>
      </c>
      <c r="AE1602" s="70">
        <f t="shared" si="794"/>
        <v>3.5103948528214315</v>
      </c>
      <c r="AF1602" s="70">
        <f t="shared" si="795"/>
        <v>4.4206292629639653E-4</v>
      </c>
      <c r="AG1602" s="70">
        <f t="shared" si="796"/>
        <v>3.9639598234255855E-4</v>
      </c>
      <c r="AH1602" s="70">
        <f>(U1602-Phase_Relations!$B$37)/Phase_Relations!$B$37</f>
        <v>0.98240529656856768</v>
      </c>
      <c r="AI1602" s="70">
        <f>(U1602-Phase_Relations!G$20)/Phase_Relations!G$20</f>
        <v>0.90604965263468162</v>
      </c>
      <c r="AJ1602" s="70">
        <f t="shared" si="797"/>
        <v>0.98241094127512563</v>
      </c>
      <c r="AK1602" s="70">
        <f t="shared" si="798"/>
        <v>0.49556228399361935</v>
      </c>
      <c r="AL1602" s="71">
        <f>(1/(J1603-J1601))*((M1603-M1601)/Phase_Relations!B$22)</f>
        <v>-4.7778625541939015E-8</v>
      </c>
      <c r="AM1602" s="71">
        <f t="shared" si="799"/>
        <v>-8.114174585649489E-2</v>
      </c>
      <c r="AN1602" s="71">
        <f>SUM(AM$27:AM1602)</f>
        <v>696.53864131020373</v>
      </c>
      <c r="AO1602" s="71">
        <f>(1/10000)*((AL1602*Phase_Relations!B$22*H$7*U1602))/(2*(P1602-R1602))</f>
        <v>-4.6389843283091237E-11</v>
      </c>
      <c r="AP1602" s="71">
        <f t="shared" si="800"/>
        <v>-1.2997555489362756E-12</v>
      </c>
      <c r="AQ1602" s="72">
        <f t="shared" si="801"/>
        <v>-4.6286516257577315E-18</v>
      </c>
      <c r="AR1602" s="72">
        <f t="shared" si="802"/>
        <v>-1.2968605213771775E-19</v>
      </c>
      <c r="AS1602" s="71">
        <f t="shared" si="774"/>
        <v>6.4141202460287289E-6</v>
      </c>
      <c r="AT1602" s="72">
        <f t="shared" si="775"/>
        <v>-7.201942936784672E-7</v>
      </c>
      <c r="AU1602" s="97">
        <f t="shared" si="803"/>
        <v>-7.0300077308862784E-8</v>
      </c>
      <c r="AV1602" s="2"/>
      <c r="AW1602" s="2"/>
      <c r="AX1602" s="2"/>
      <c r="AY1602" s="2"/>
      <c r="AZ1602" s="2"/>
      <c r="BA1602" s="2"/>
      <c r="BC1602" s="10"/>
      <c r="BE1602" s="10"/>
      <c r="BI1602" s="10"/>
    </row>
    <row r="1603" spans="1:61" x14ac:dyDescent="0.2">
      <c r="A1603" s="9">
        <f>Raw_Data!A1601</f>
        <v>40776.931967592594</v>
      </c>
      <c r="B1603" s="10">
        <f>Raw_Data!J1601</f>
        <v>-4.9232925230735403E-3</v>
      </c>
      <c r="C1603" s="10">
        <f>Raw_Data!K1601</f>
        <v>-0.25413798543723054</v>
      </c>
      <c r="D1603" s="10">
        <f>Raw_Data!L1601</f>
        <v>1.8120001926370557E-2</v>
      </c>
      <c r="E1603" s="10">
        <f>Raw_Data!M1601</f>
        <v>1.8432008718251344E-2</v>
      </c>
      <c r="F1603" s="10">
        <f>Raw_Data!N1601</f>
        <v>1.8504583190815577E-2</v>
      </c>
      <c r="J1603" s="74">
        <f t="shared" si="776"/>
        <v>458493.99999990128</v>
      </c>
      <c r="K1603" s="69">
        <f t="shared" si="777"/>
        <v>2308.5033054568685</v>
      </c>
      <c r="L1603" s="69">
        <f>K1603+$D$8-$B$8*Q1603+Phase_Relations!$C$24*Q1603</f>
        <v>2557.5130564958736</v>
      </c>
      <c r="M1603" s="69">
        <f t="shared" si="778"/>
        <v>7.4815290265975345E-2</v>
      </c>
      <c r="N1603" s="69">
        <f t="shared" si="779"/>
        <v>0.19003083727557737</v>
      </c>
      <c r="O1603" s="70">
        <f t="shared" si="780"/>
        <v>54.441435188753857</v>
      </c>
      <c r="P1603" s="70">
        <f t="shared" si="781"/>
        <v>375.45817371554386</v>
      </c>
      <c r="Q1603" s="70">
        <f t="shared" si="782"/>
        <v>55.335929808919289</v>
      </c>
      <c r="R1603" s="111">
        <f t="shared" si="783"/>
        <v>381.62710213047785</v>
      </c>
      <c r="S1603" s="70">
        <f t="shared" si="773"/>
        <v>-6.1689284149339869</v>
      </c>
      <c r="T1603" s="113">
        <f t="shared" si="784"/>
        <v>0.61918470973402462</v>
      </c>
      <c r="U1603" s="70">
        <f t="shared" si="785"/>
        <v>1.5727291627244226</v>
      </c>
      <c r="V1603" s="70">
        <f>(L1603/Phase_Relations!C$24)</f>
        <v>525.2055224443219</v>
      </c>
      <c r="W1603" s="70">
        <f t="shared" si="786"/>
        <v>75629.595231982355</v>
      </c>
      <c r="X1603" s="70">
        <f t="shared" si="787"/>
        <v>3622.107051340151</v>
      </c>
      <c r="Y1603" s="70">
        <f t="shared" si="788"/>
        <v>469.86959263540263</v>
      </c>
      <c r="Z1603" s="70">
        <f t="shared" si="789"/>
        <v>67661.221339497977</v>
      </c>
      <c r="AA1603" s="70">
        <f t="shared" si="790"/>
        <v>3240.4799492096731</v>
      </c>
      <c r="AB1603" s="70">
        <f t="shared" si="791"/>
        <v>10.780301191062724</v>
      </c>
      <c r="AC1603" s="70">
        <f t="shared" si="792"/>
        <v>0.10780301191062724</v>
      </c>
      <c r="AD1603" s="70">
        <f t="shared" si="793"/>
        <v>3244.5925681529625</v>
      </c>
      <c r="AE1603" s="70">
        <f t="shared" si="794"/>
        <v>3.5111601690833214</v>
      </c>
      <c r="AF1603" s="70">
        <f t="shared" si="795"/>
        <v>-1.9037082505134891E-3</v>
      </c>
      <c r="AG1603" s="70">
        <f t="shared" si="796"/>
        <v>-1.703132548954215E-3</v>
      </c>
      <c r="AH1603" s="70">
        <f>(U1603-Phase_Relations!$B$37)/Phase_Relations!$B$37</f>
        <v>0.98251130289660349</v>
      </c>
      <c r="AI1603" s="70">
        <f>(U1603-Phase_Relations!G$20)/Phase_Relations!G$20</f>
        <v>0.90615157595231977</v>
      </c>
      <c r="AJ1603" s="70">
        <f t="shared" si="797"/>
        <v>0.98242501156019246</v>
      </c>
      <c r="AK1603" s="70">
        <f t="shared" si="798"/>
        <v>0.49558925664689929</v>
      </c>
      <c r="AL1603" s="71">
        <f>(1/(J1604-J1602))*((M1604-M1602)/Phase_Relations!B$22)</f>
        <v>2.9315917909142597E-8</v>
      </c>
      <c r="AM1603" s="71">
        <f t="shared" si="799"/>
        <v>-0.15465164771403081</v>
      </c>
      <c r="AN1603" s="71">
        <f>SUM(AM$27:AM1603)</f>
        <v>696.38398966248974</v>
      </c>
      <c r="AO1603" s="71">
        <f>(1/10000)*((AL1603*Phase_Relations!B$22*H$7*U1603))/(2*(P1603-R1603))</f>
        <v>-6.6086567944705218E-12</v>
      </c>
      <c r="AP1603" s="71">
        <f t="shared" si="800"/>
        <v>-5.4652310486039986E-12</v>
      </c>
      <c r="AQ1603" s="72">
        <f t="shared" si="801"/>
        <v>-6.5939369161331897E-19</v>
      </c>
      <c r="AR1603" s="72">
        <f t="shared" si="802"/>
        <v>-5.4530579945897277E-19</v>
      </c>
      <c r="AS1603" s="71">
        <f t="shared" si="774"/>
        <v>-9.3606314072602152E-6</v>
      </c>
      <c r="AT1603" s="72">
        <f t="shared" si="775"/>
        <v>7.0302686636055956E-8</v>
      </c>
      <c r="AU1603" s="97">
        <f t="shared" si="803"/>
        <v>-7.1360272042295789E-8</v>
      </c>
      <c r="AV1603" s="2"/>
      <c r="AW1603" s="2"/>
      <c r="AX1603" s="2"/>
      <c r="AY1603" s="2"/>
      <c r="AZ1603" s="2"/>
      <c r="BA1603" s="2"/>
      <c r="BC1603" s="10"/>
      <c r="BE1603" s="10"/>
      <c r="BI1603" s="10"/>
    </row>
    <row r="1604" spans="1:61" x14ac:dyDescent="0.2">
      <c r="A1604" s="9">
        <f>Raw_Data!A1602</f>
        <v>40776.93545138889</v>
      </c>
      <c r="B1604" s="10">
        <f>Raw_Data!J1602</f>
        <v>-4.9223305199320704E-3</v>
      </c>
      <c r="C1604" s="10">
        <f>Raw_Data!K1602</f>
        <v>-0.25435057625491009</v>
      </c>
      <c r="D1604" s="10">
        <f>Raw_Data!L1602</f>
        <v>1.8165548618315357E-2</v>
      </c>
      <c r="E1604" s="10">
        <f>Raw_Data!M1602</f>
        <v>1.8472911666636744E-2</v>
      </c>
      <c r="F1604" s="10">
        <f>Raw_Data!N1602</f>
        <v>1.8514969618727277E-2</v>
      </c>
      <c r="J1604" s="74">
        <f t="shared" si="776"/>
        <v>458794.99999985565</v>
      </c>
      <c r="K1604" s="69">
        <f t="shared" si="777"/>
        <v>2308.052227764138</v>
      </c>
      <c r="L1604" s="69">
        <f>K1604+$D$8-$B$8*Q1604+Phase_Relations!$C$24*Q1604</f>
        <v>2557.6046876867381</v>
      </c>
      <c r="M1604" s="69">
        <f t="shared" si="778"/>
        <v>7.4879425349068274E-2</v>
      </c>
      <c r="N1604" s="69">
        <f t="shared" si="779"/>
        <v>0.19019374038663342</v>
      </c>
      <c r="O1604" s="70">
        <f t="shared" si="780"/>
        <v>54.578279946698743</v>
      </c>
      <c r="P1604" s="70">
        <f t="shared" si="781"/>
        <v>376.40193066688789</v>
      </c>
      <c r="Q1604" s="70">
        <f t="shared" si="782"/>
        <v>55.458727205308925</v>
      </c>
      <c r="R1604" s="111">
        <f t="shared" si="783"/>
        <v>382.47398072626845</v>
      </c>
      <c r="S1604" s="70">
        <f t="shared" si="773"/>
        <v>-6.0720500593805582</v>
      </c>
      <c r="T1604" s="113">
        <f t="shared" si="784"/>
        <v>0.61912057465093162</v>
      </c>
      <c r="U1604" s="70">
        <f t="shared" si="785"/>
        <v>1.5725662596133663</v>
      </c>
      <c r="V1604" s="70">
        <f>(L1604/Phase_Relations!C$24)</f>
        <v>525.22433963368007</v>
      </c>
      <c r="W1604" s="70">
        <f t="shared" si="786"/>
        <v>75632.304907249927</v>
      </c>
      <c r="X1604" s="70">
        <f t="shared" si="787"/>
        <v>3622.2368250598624</v>
      </c>
      <c r="Y1604" s="70">
        <f t="shared" si="788"/>
        <v>469.76561242837113</v>
      </c>
      <c r="Z1604" s="70">
        <f t="shared" si="789"/>
        <v>67646.248189685444</v>
      </c>
      <c r="AA1604" s="70">
        <f t="shared" si="790"/>
        <v>3239.7628443335939</v>
      </c>
      <c r="AB1604" s="70">
        <f t="shared" si="791"/>
        <v>10.78954255750264</v>
      </c>
      <c r="AC1604" s="70">
        <f t="shared" si="792"/>
        <v>0.1078954255750264</v>
      </c>
      <c r="AD1604" s="70">
        <f t="shared" si="793"/>
        <v>3243.8108777065145</v>
      </c>
      <c r="AE1604" s="70">
        <f t="shared" si="794"/>
        <v>3.5110555258218707</v>
      </c>
      <c r="AF1604" s="70">
        <f t="shared" si="795"/>
        <v>-1.8742267107608472E-3</v>
      </c>
      <c r="AG1604" s="70">
        <f t="shared" si="796"/>
        <v>-1.6763260804406983E-3</v>
      </c>
      <c r="AH1604" s="70">
        <f>(U1604-Phase_Relations!$B$37)/Phase_Relations!$B$37</f>
        <v>0.98230595459722636</v>
      </c>
      <c r="AI1604" s="70">
        <f>(U1604-Phase_Relations!G$20)/Phase_Relations!G$20</f>
        <v>0.90595413698493288</v>
      </c>
      <c r="AJ1604" s="70">
        <f t="shared" si="797"/>
        <v>0.98241845928754146</v>
      </c>
      <c r="AK1604" s="70">
        <f t="shared" si="798"/>
        <v>0.49553700442614856</v>
      </c>
      <c r="AL1604" s="71">
        <f>(1/(J1605-J1603))*((M1605-M1603)/Phase_Relations!B$22)</f>
        <v>1.8201661966251734E-8</v>
      </c>
      <c r="AM1604" s="71">
        <f t="shared" si="799"/>
        <v>0.29980856926600619</v>
      </c>
      <c r="AN1604" s="71">
        <f>SUM(AM$27:AM1604)</f>
        <v>696.68379823175576</v>
      </c>
      <c r="AO1604" s="71">
        <f>(1/10000)*((AL1604*Phase_Relations!B$22*H$7*U1604))/(2*(P1604-R1604))</f>
        <v>-4.1682153332080663E-12</v>
      </c>
      <c r="AP1604" s="71">
        <f t="shared" si="800"/>
        <v>-6.3139922125335233E-12</v>
      </c>
      <c r="AQ1604" s="72">
        <f t="shared" si="801"/>
        <v>-4.1589312041487452E-19</v>
      </c>
      <c r="AR1604" s="72">
        <f t="shared" si="802"/>
        <v>-6.2999286592152267E-19</v>
      </c>
      <c r="AS1604" s="71">
        <f t="shared" si="774"/>
        <v>-1.3250755309314295E-4</v>
      </c>
      <c r="AT1604" s="72">
        <f t="shared" si="775"/>
        <v>3.1323723420827495E-9</v>
      </c>
      <c r="AU1604" s="97">
        <f t="shared" si="803"/>
        <v>-8.2639940166489803E-8</v>
      </c>
      <c r="AV1604" s="2"/>
      <c r="AW1604" s="2"/>
      <c r="AX1604" s="2"/>
      <c r="AY1604" s="2"/>
      <c r="AZ1604" s="2"/>
      <c r="BA1604" s="2"/>
      <c r="BC1604" s="10"/>
      <c r="BE1604" s="10"/>
      <c r="BI1604" s="10"/>
    </row>
    <row r="1605" spans="1:61" x14ac:dyDescent="0.2">
      <c r="A1605" s="9">
        <f>Raw_Data!A1603</f>
        <v>40776.938923611109</v>
      </c>
      <c r="B1605" s="10">
        <f>Raw_Data!J1603</f>
        <v>-4.9209409598388407E-3</v>
      </c>
      <c r="C1605" s="10">
        <f>Raw_Data!K1603</f>
        <v>-0.25419974366359011</v>
      </c>
      <c r="D1605" s="10">
        <f>Raw_Data!L1603</f>
        <v>1.8167045067646555E-2</v>
      </c>
      <c r="E1605" s="10">
        <f>Raw_Data!M1603</f>
        <v>1.8429930316402544E-2</v>
      </c>
      <c r="F1605" s="10">
        <f>Raw_Data!N1603</f>
        <v>1.8521519402956977E-2</v>
      </c>
      <c r="J1605" s="74">
        <f t="shared" si="776"/>
        <v>459094.99999957625</v>
      </c>
      <c r="K1605" s="69">
        <f t="shared" si="777"/>
        <v>2307.4006710968633</v>
      </c>
      <c r="L1605" s="69">
        <f>K1605+$D$8-$B$8*Q1605+Phase_Relations!$C$24*Q1605</f>
        <v>2556.3828454649547</v>
      </c>
      <c r="M1605" s="69">
        <f t="shared" si="778"/>
        <v>7.4834554195125191E-2</v>
      </c>
      <c r="N1605" s="69">
        <f t="shared" si="779"/>
        <v>0.19007976765561799</v>
      </c>
      <c r="O1605" s="70">
        <f t="shared" si="780"/>
        <v>54.582776019580443</v>
      </c>
      <c r="P1605" s="70">
        <f t="shared" si="781"/>
        <v>376.43293806607204</v>
      </c>
      <c r="Q1605" s="70">
        <f t="shared" si="782"/>
        <v>55.329690103818344</v>
      </c>
      <c r="R1605" s="111">
        <f t="shared" si="783"/>
        <v>381.58406968150581</v>
      </c>
      <c r="S1605" s="70">
        <f t="shared" si="773"/>
        <v>-5.1511316154337692</v>
      </c>
      <c r="T1605" s="113">
        <f t="shared" si="784"/>
        <v>0.61916544580487476</v>
      </c>
      <c r="U1605" s="70">
        <f t="shared" si="785"/>
        <v>1.5726802323443818</v>
      </c>
      <c r="V1605" s="70">
        <f>(L1605/Phase_Relations!C$24)</f>
        <v>524.97342467517922</v>
      </c>
      <c r="W1605" s="70">
        <f t="shared" si="786"/>
        <v>75596.173153225813</v>
      </c>
      <c r="X1605" s="70">
        <f t="shared" si="787"/>
        <v>3620.5063770702013</v>
      </c>
      <c r="Y1605" s="70">
        <f t="shared" si="788"/>
        <v>469.64373457136088</v>
      </c>
      <c r="Z1605" s="70">
        <f t="shared" si="789"/>
        <v>67628.697778275964</v>
      </c>
      <c r="AA1605" s="70">
        <f t="shared" si="790"/>
        <v>3238.9223073886956</v>
      </c>
      <c r="AB1605" s="70">
        <f t="shared" si="791"/>
        <v>10.783076973360984</v>
      </c>
      <c r="AC1605" s="70">
        <f t="shared" si="792"/>
        <v>0.10783076973360985</v>
      </c>
      <c r="AD1605" s="70">
        <f t="shared" si="793"/>
        <v>3242.3563951323181</v>
      </c>
      <c r="AE1605" s="70">
        <f t="shared" si="794"/>
        <v>3.5108607501585198</v>
      </c>
      <c r="AF1605" s="70">
        <f t="shared" si="795"/>
        <v>-1.5903844324029949E-3</v>
      </c>
      <c r="AG1605" s="70">
        <f t="shared" si="796"/>
        <v>-1.4227655137020324E-3</v>
      </c>
      <c r="AH1605" s="70">
        <f>(U1605-Phase_Relations!$B$37)/Phase_Relations!$B$37</f>
        <v>0.98244962347093689</v>
      </c>
      <c r="AI1605" s="70">
        <f>(U1605-Phase_Relations!G$20)/Phase_Relations!G$20</f>
        <v>0.90609227221252953</v>
      </c>
      <c r="AJ1605" s="70">
        <f t="shared" si="797"/>
        <v>0.98242657769176156</v>
      </c>
      <c r="AK1605" s="70">
        <f t="shared" si="798"/>
        <v>0.49557356305015826</v>
      </c>
      <c r="AL1605" s="71">
        <f>(1/(J1606-J1604))*((M1606-M1604)/Phase_Relations!B$22)</f>
        <v>-5.9787642779529534E-8</v>
      </c>
      <c r="AM1605" s="71">
        <f t="shared" si="799"/>
        <v>-0.20968430129696877</v>
      </c>
      <c r="AN1605" s="71">
        <f>SUM(AM$27:AM1605)</f>
        <v>696.47411393045877</v>
      </c>
      <c r="AO1605" s="71">
        <f>(1/10000)*((AL1605*Phase_Relations!B$22*H$7*U1605))/(2*(P1605-R1605))</f>
        <v>1.6140415283727053E-11</v>
      </c>
      <c r="AP1605" s="71">
        <f t="shared" si="800"/>
        <v>-3.8342694285013865E-12</v>
      </c>
      <c r="AQ1605" s="72">
        <f t="shared" si="801"/>
        <v>1.6104464718176539E-18</v>
      </c>
      <c r="AR1605" s="72">
        <f t="shared" si="802"/>
        <v>-3.8257291182302706E-19</v>
      </c>
      <c r="AS1605" s="71">
        <f t="shared" si="774"/>
        <v>4.9829150027995723E-5</v>
      </c>
      <c r="AT1605" s="72">
        <f t="shared" si="775"/>
        <v>3.2254854977438943E-8</v>
      </c>
      <c r="AU1605" s="97">
        <f t="shared" si="803"/>
        <v>-8.3578478235845375E-8</v>
      </c>
      <c r="AV1605" s="2"/>
      <c r="AW1605" s="2"/>
      <c r="AX1605" s="2"/>
      <c r="AY1605" s="2"/>
      <c r="AZ1605" s="2"/>
      <c r="BA1605" s="2"/>
      <c r="BC1605" s="10"/>
      <c r="BE1605" s="10"/>
      <c r="BI1605" s="10"/>
    </row>
    <row r="1606" spans="1:61" x14ac:dyDescent="0.2">
      <c r="A1606" s="9">
        <f>Raw_Data!A1604</f>
        <v>40776.942395833335</v>
      </c>
      <c r="B1606" s="10">
        <f>Raw_Data!J1604</f>
        <v>-4.9224730389160008E-3</v>
      </c>
      <c r="C1606" s="10">
        <f>Raw_Data!K1604</f>
        <v>-0.25414036075363011</v>
      </c>
      <c r="D1606" s="10">
        <f>Raw_Data!L1604</f>
        <v>1.8152151833826756E-2</v>
      </c>
      <c r="E1606" s="10">
        <f>Raw_Data!M1604</f>
        <v>1.8441937540797843E-2</v>
      </c>
      <c r="F1606" s="10">
        <f>Raw_Data!N1604</f>
        <v>1.8518794310248277E-2</v>
      </c>
      <c r="J1606" s="74">
        <f t="shared" si="776"/>
        <v>459394.99999992549</v>
      </c>
      <c r="K1606" s="69">
        <f t="shared" si="777"/>
        <v>2308.1190540889911</v>
      </c>
      <c r="L1606" s="69">
        <f>K1606+$D$8-$B$8*Q1606+Phase_Relations!$C$24*Q1606</f>
        <v>2557.2605428244788</v>
      </c>
      <c r="M1606" s="69">
        <f t="shared" si="778"/>
        <v>7.4816253725700069E-2</v>
      </c>
      <c r="N1606" s="69">
        <f t="shared" si="779"/>
        <v>0.19003328446327819</v>
      </c>
      <c r="O1606" s="70">
        <f t="shared" si="780"/>
        <v>54.538029389472676</v>
      </c>
      <c r="P1606" s="70">
        <f t="shared" si="781"/>
        <v>376.12434061705295</v>
      </c>
      <c r="Q1606" s="70">
        <f t="shared" si="782"/>
        <v>55.365737771573635</v>
      </c>
      <c r="R1606" s="111">
        <f t="shared" si="783"/>
        <v>381.83267428671473</v>
      </c>
      <c r="S1606" s="70">
        <f t="shared" si="773"/>
        <v>-5.7083336696617835</v>
      </c>
      <c r="T1606" s="113">
        <f t="shared" si="784"/>
        <v>0.61918374627429984</v>
      </c>
      <c r="U1606" s="70">
        <f t="shared" si="785"/>
        <v>1.5727267155367217</v>
      </c>
      <c r="V1606" s="70">
        <f>(L1606/Phase_Relations!C$24)</f>
        <v>525.15366676586416</v>
      </c>
      <c r="W1606" s="70">
        <f t="shared" si="786"/>
        <v>75622.128014284433</v>
      </c>
      <c r="X1606" s="70">
        <f t="shared" si="787"/>
        <v>3621.7494259714772</v>
      </c>
      <c r="Y1606" s="70">
        <f t="shared" si="788"/>
        <v>469.7879289942905</v>
      </c>
      <c r="Z1606" s="70">
        <f t="shared" si="789"/>
        <v>67649.461775177828</v>
      </c>
      <c r="AA1606" s="70">
        <f t="shared" si="790"/>
        <v>3239.9167516847624</v>
      </c>
      <c r="AB1606" s="70">
        <f t="shared" si="791"/>
        <v>10.780440018112413</v>
      </c>
      <c r="AC1606" s="70">
        <f t="shared" si="792"/>
        <v>0.10780440018112414</v>
      </c>
      <c r="AD1606" s="70">
        <f t="shared" si="793"/>
        <v>3243.7223074645372</v>
      </c>
      <c r="AE1606" s="70">
        <f t="shared" si="794"/>
        <v>3.511043667518797</v>
      </c>
      <c r="AF1606" s="70">
        <f t="shared" si="795"/>
        <v>-1.7618766490507633E-3</v>
      </c>
      <c r="AG1606" s="70">
        <f t="shared" si="796"/>
        <v>-1.576126064582895E-3</v>
      </c>
      <c r="AH1606" s="70">
        <f>(U1606-Phase_Relations!$B$37)/Phase_Relations!$B$37</f>
        <v>0.98250821808238864</v>
      </c>
      <c r="AI1606" s="70">
        <f>(U1606-Phase_Relations!G$20)/Phase_Relations!G$20</f>
        <v>0.90614860995486557</v>
      </c>
      <c r="AJ1606" s="70">
        <f t="shared" si="797"/>
        <v>0.9824516071232795</v>
      </c>
      <c r="AK1606" s="70">
        <f t="shared" si="798"/>
        <v>0.49558847177578647</v>
      </c>
      <c r="AL1606" s="71">
        <f>(1/(J1607-J1605))*((M1607-M1605)/Phase_Relations!B$22)</f>
        <v>-2.1944224921641925E-8</v>
      </c>
      <c r="AM1606" s="71">
        <f t="shared" si="799"/>
        <v>-8.5517496387281178E-2</v>
      </c>
      <c r="AN1606" s="71">
        <f>SUM(AM$27:AM1606)</f>
        <v>696.38859643407147</v>
      </c>
      <c r="AO1606" s="71">
        <f>(1/10000)*((AL1606*Phase_Relations!B$22*H$7*U1606))/(2*(P1606-R1606))</f>
        <v>5.3460085786169887E-12</v>
      </c>
      <c r="AP1606" s="71">
        <f t="shared" si="800"/>
        <v>-3.9634203159338932E-12</v>
      </c>
      <c r="AQ1606" s="72">
        <f t="shared" si="801"/>
        <v>5.3341010763340114E-19</v>
      </c>
      <c r="AR1606" s="72">
        <f t="shared" si="802"/>
        <v>-3.9545923397407466E-19</v>
      </c>
      <c r="AS1606" s="71">
        <f t="shared" si="774"/>
        <v>-2.1638776063355731E-5</v>
      </c>
      <c r="AT1606" s="72">
        <f t="shared" si="775"/>
        <v>-2.4601456905009698E-8</v>
      </c>
      <c r="AU1606" s="97">
        <f t="shared" si="803"/>
        <v>-8.59637759631984E-8</v>
      </c>
      <c r="AV1606" s="2"/>
      <c r="AW1606" s="2"/>
      <c r="AX1606" s="2"/>
      <c r="AY1606" s="2"/>
      <c r="AZ1606" s="2"/>
      <c r="BA1606" s="2"/>
      <c r="BC1606" s="10"/>
      <c r="BE1606" s="10"/>
      <c r="BI1606" s="10"/>
    </row>
    <row r="1607" spans="1:61" x14ac:dyDescent="0.2">
      <c r="A1607" s="9">
        <f>Raw_Data!A1605</f>
        <v>40776.945868055554</v>
      </c>
      <c r="B1607" s="10">
        <f>Raw_Data!J1605</f>
        <v>-4.9209528364208407E-3</v>
      </c>
      <c r="C1607" s="10">
        <f>Raw_Data!K1605</f>
        <v>-0.25412254588064087</v>
      </c>
      <c r="D1607" s="10">
        <f>Raw_Data!L1605</f>
        <v>1.8148838267450656E-2</v>
      </c>
      <c r="E1607" s="10">
        <f>Raw_Data!M1605</f>
        <v>1.8420749718521642E-2</v>
      </c>
      <c r="F1607" s="10">
        <f>Raw_Data!N1605</f>
        <v>1.8486762518759879E-2</v>
      </c>
      <c r="J1607" s="74">
        <f t="shared" si="776"/>
        <v>459694.9999996461</v>
      </c>
      <c r="K1607" s="69">
        <f t="shared" si="777"/>
        <v>2307.4062399572708</v>
      </c>
      <c r="L1607" s="69">
        <f>K1607+$D$8-$B$8*Q1607+Phase_Relations!$C$24*Q1607</f>
        <v>2556.2666042304099</v>
      </c>
      <c r="M1607" s="69">
        <f t="shared" si="778"/>
        <v>7.4811367927070285E-2</v>
      </c>
      <c r="N1607" s="69">
        <f t="shared" si="779"/>
        <v>0.19002087453475852</v>
      </c>
      <c r="O1607" s="70">
        <f t="shared" si="780"/>
        <v>54.528073799520691</v>
      </c>
      <c r="P1607" s="70">
        <f t="shared" si="781"/>
        <v>376.05568137600477</v>
      </c>
      <c r="Q1607" s="70">
        <f t="shared" si="782"/>
        <v>55.302128435000419</v>
      </c>
      <c r="R1607" s="111">
        <f t="shared" si="783"/>
        <v>381.39398920689945</v>
      </c>
      <c r="S1607" s="70">
        <f t="shared" si="773"/>
        <v>-5.3383078308946779</v>
      </c>
      <c r="T1607" s="113">
        <f t="shared" si="784"/>
        <v>0.61918863207292962</v>
      </c>
      <c r="U1607" s="70">
        <f t="shared" si="785"/>
        <v>1.5727391254652412</v>
      </c>
      <c r="V1607" s="70">
        <f>(L1607/Phase_Relations!C$24)</f>
        <v>524.94955361881694</v>
      </c>
      <c r="W1607" s="70">
        <f t="shared" si="786"/>
        <v>75592.735721109639</v>
      </c>
      <c r="X1607" s="70">
        <f t="shared" si="787"/>
        <v>3620.3417490952893</v>
      </c>
      <c r="Y1607" s="70">
        <f t="shared" si="788"/>
        <v>469.64742518381649</v>
      </c>
      <c r="Z1607" s="70">
        <f t="shared" si="789"/>
        <v>67629.229226469572</v>
      </c>
      <c r="AA1607" s="70">
        <f t="shared" si="790"/>
        <v>3238.94775988839</v>
      </c>
      <c r="AB1607" s="70">
        <f t="shared" si="791"/>
        <v>10.779736012546159</v>
      </c>
      <c r="AC1607" s="70">
        <f t="shared" si="792"/>
        <v>0.10779736012546159</v>
      </c>
      <c r="AD1607" s="70">
        <f t="shared" si="793"/>
        <v>3242.5066317756527</v>
      </c>
      <c r="AE1607" s="70">
        <f t="shared" si="794"/>
        <v>3.5108808730030332</v>
      </c>
      <c r="AF1607" s="70">
        <f t="shared" si="795"/>
        <v>-1.6481611395543561E-3</v>
      </c>
      <c r="AG1607" s="70">
        <f t="shared" si="796"/>
        <v>-1.4745314671546414E-3</v>
      </c>
      <c r="AH1607" s="70">
        <f>(U1607-Phase_Relations!$B$37)/Phase_Relations!$B$37</f>
        <v>0.98252386147741244</v>
      </c>
      <c r="AI1607" s="70">
        <f>(U1607-Phase_Relations!G$20)/Phase_Relations!G$20</f>
        <v>0.9061636508184584</v>
      </c>
      <c r="AJ1607" s="70">
        <f t="shared" si="797"/>
        <v>0.98245663809286887</v>
      </c>
      <c r="AK1607" s="70">
        <f t="shared" si="798"/>
        <v>0.4955924519088602</v>
      </c>
      <c r="AL1607" s="71">
        <f>(1/(J1608-J1606))*((M1608-M1606)/Phase_Relations!B$22)</f>
        <v>3.1333883513389674E-8</v>
      </c>
      <c r="AM1607" s="71">
        <f t="shared" si="799"/>
        <v>-2.2831706386126822E-2</v>
      </c>
      <c r="AN1607" s="71">
        <f>SUM(AM$27:AM1607)</f>
        <v>696.36576472768536</v>
      </c>
      <c r="AO1607" s="71">
        <f>(1/10000)*((AL1607*Phase_Relations!B$22*H$7*U1607))/(2*(P1607-R1607))</f>
        <v>-8.1626804317522458E-12</v>
      </c>
      <c r="AP1607" s="71">
        <f t="shared" si="800"/>
        <v>-7.7132605667821839E-13</v>
      </c>
      <c r="AQ1607" s="72">
        <f t="shared" si="801"/>
        <v>-8.1444991784962975E-19</v>
      </c>
      <c r="AR1607" s="72">
        <f t="shared" si="802"/>
        <v>-7.6960803347534627E-20</v>
      </c>
      <c r="AS1607" s="71">
        <f t="shared" si="774"/>
        <v>6.4908008465742007E-6</v>
      </c>
      <c r="AT1607" s="72">
        <f t="shared" si="775"/>
        <v>-1.2522711580960162E-7</v>
      </c>
      <c r="AU1607" s="97">
        <f t="shared" si="803"/>
        <v>-1.3009719893747402E-8</v>
      </c>
      <c r="AV1607" s="2"/>
      <c r="AW1607" s="2"/>
      <c r="AX1607" s="2"/>
      <c r="AY1607" s="2"/>
      <c r="AZ1607" s="2"/>
      <c r="BA1607" s="2"/>
      <c r="BC1607" s="10"/>
      <c r="BE1607" s="10"/>
      <c r="BI1607" s="10"/>
    </row>
    <row r="1608" spans="1:61" x14ac:dyDescent="0.2">
      <c r="A1608" s="9">
        <f>Raw_Data!A1606</f>
        <v>40776.949340277781</v>
      </c>
      <c r="B1608" s="10">
        <f>Raw_Data!J1606</f>
        <v>-4.9226749408098807E-3</v>
      </c>
      <c r="C1608" s="10">
        <f>Raw_Data!K1606</f>
        <v>-0.25425081296616003</v>
      </c>
      <c r="D1608" s="10">
        <f>Raw_Data!L1606</f>
        <v>1.8181273212874657E-2</v>
      </c>
      <c r="E1608" s="10">
        <f>Raw_Data!M1606</f>
        <v>1.8418433785032943E-2</v>
      </c>
      <c r="F1608" s="10">
        <f>Raw_Data!N1606</f>
        <v>1.8492631029812377E-2</v>
      </c>
      <c r="J1608" s="74">
        <f t="shared" si="776"/>
        <v>459994.99999999534</v>
      </c>
      <c r="K1608" s="69">
        <f t="shared" si="777"/>
        <v>2308.2137247158566</v>
      </c>
      <c r="L1608" s="69">
        <f>K1608+$D$8-$B$8*Q1608+Phase_Relations!$C$24*Q1608</f>
        <v>2557.043360698548</v>
      </c>
      <c r="M1608" s="69">
        <f t="shared" si="778"/>
        <v>7.484936110702417E-2</v>
      </c>
      <c r="N1608" s="69">
        <f t="shared" si="779"/>
        <v>0.19011737721184138</v>
      </c>
      <c r="O1608" s="70">
        <f t="shared" si="780"/>
        <v>54.625524395073974</v>
      </c>
      <c r="P1608" s="70">
        <f t="shared" si="781"/>
        <v>376.72775444878602</v>
      </c>
      <c r="Q1608" s="70">
        <f t="shared" si="782"/>
        <v>55.295175620744971</v>
      </c>
      <c r="R1608" s="111">
        <f t="shared" si="783"/>
        <v>381.34603876375843</v>
      </c>
      <c r="S1608" s="70">
        <f t="shared" si="773"/>
        <v>-4.6182843149724135</v>
      </c>
      <c r="T1608" s="113">
        <f t="shared" si="784"/>
        <v>0.61915063889297572</v>
      </c>
      <c r="U1608" s="70">
        <f t="shared" si="785"/>
        <v>1.5726426227881583</v>
      </c>
      <c r="V1608" s="70">
        <f>(L1608/Phase_Relations!C$24)</f>
        <v>525.10906669955148</v>
      </c>
      <c r="W1608" s="70">
        <f t="shared" si="786"/>
        <v>75615.705604735413</v>
      </c>
      <c r="X1608" s="70">
        <f t="shared" si="787"/>
        <v>3621.4418393072515</v>
      </c>
      <c r="Y1608" s="70">
        <f t="shared" si="788"/>
        <v>469.81389107880648</v>
      </c>
      <c r="Z1608" s="70">
        <f t="shared" si="789"/>
        <v>67653.200315348135</v>
      </c>
      <c r="AA1608" s="70">
        <f t="shared" si="790"/>
        <v>3240.0958005434932</v>
      </c>
      <c r="AB1608" s="70">
        <f t="shared" si="791"/>
        <v>10.785210534153345</v>
      </c>
      <c r="AC1608" s="70">
        <f t="shared" si="792"/>
        <v>0.10785210534153344</v>
      </c>
      <c r="AD1608" s="70">
        <f t="shared" si="793"/>
        <v>3243.1746567534747</v>
      </c>
      <c r="AE1608" s="70">
        <f t="shared" si="794"/>
        <v>3.5109703376405208</v>
      </c>
      <c r="AF1608" s="70">
        <f t="shared" si="795"/>
        <v>-1.4253542485372635E-3</v>
      </c>
      <c r="AG1608" s="70">
        <f t="shared" si="796"/>
        <v>-1.2752612135987938E-3</v>
      </c>
      <c r="AH1608" s="70">
        <f>(U1608-Phase_Relations!$B$37)/Phase_Relations!$B$37</f>
        <v>0.98240221456412868</v>
      </c>
      <c r="AI1608" s="70">
        <f>(U1608-Phase_Relations!G$20)/Phase_Relations!G$20</f>
        <v>0.90604668933878019</v>
      </c>
      <c r="AJ1608" s="70">
        <f t="shared" si="797"/>
        <v>0.98244589224135304</v>
      </c>
      <c r="AK1608" s="70">
        <f t="shared" si="798"/>
        <v>0.49556149975353497</v>
      </c>
      <c r="AL1608" s="71">
        <f>(1/(J1609-J1607))*((M1609-M1607)/Phase_Relations!B$22)</f>
        <v>4.1619535830187486E-8</v>
      </c>
      <c r="AM1608" s="71">
        <f t="shared" si="799"/>
        <v>0.17753001175684011</v>
      </c>
      <c r="AN1608" s="71">
        <f>SUM(AM$27:AM1608)</f>
        <v>696.54329473944222</v>
      </c>
      <c r="AO1608" s="71">
        <f>(1/10000)*((AL1608*Phase_Relations!B$22*H$7*U1608))/(2*(P1608-R1608))</f>
        <v>-1.2531760918087247E-11</v>
      </c>
      <c r="AP1608" s="71">
        <f t="shared" si="800"/>
        <v>4.6002474653572035E-13</v>
      </c>
      <c r="AQ1608" s="72">
        <f t="shared" si="801"/>
        <v>-1.2503848136140223E-18</v>
      </c>
      <c r="AR1608" s="72">
        <f t="shared" si="802"/>
        <v>4.5900010438652756E-20</v>
      </c>
      <c r="AS1608" s="71">
        <f t="shared" si="774"/>
        <v>9.1852285916579882E-5</v>
      </c>
      <c r="AT1608" s="72">
        <f t="shared" si="775"/>
        <v>-1.3585824490816347E-8</v>
      </c>
      <c r="AU1608" s="97">
        <f t="shared" si="803"/>
        <v>-2.0294434471901499E-8</v>
      </c>
      <c r="AV1608" s="2"/>
      <c r="AW1608" s="2"/>
      <c r="AX1608" s="2"/>
      <c r="AY1608" s="2"/>
      <c r="AZ1608" s="2"/>
      <c r="BA1608" s="2"/>
      <c r="BC1608" s="10"/>
      <c r="BE1608" s="10"/>
      <c r="BI1608" s="10"/>
    </row>
    <row r="1609" spans="1:61" x14ac:dyDescent="0.2">
      <c r="A1609" s="9">
        <f>Raw_Data!A1607</f>
        <v>40776.9528125</v>
      </c>
      <c r="B1609" s="10">
        <f>Raw_Data!J1607</f>
        <v>-4.9217723205783803E-3</v>
      </c>
      <c r="C1609" s="10">
        <f>Raw_Data!K1607</f>
        <v>-0.25426981549735039</v>
      </c>
      <c r="D1609" s="10">
        <f>Raw_Data!L1607</f>
        <v>1.8205026376861458E-2</v>
      </c>
      <c r="E1609" s="10">
        <f>Raw_Data!M1607</f>
        <v>1.8443089569251243E-2</v>
      </c>
      <c r="F1609" s="10">
        <f>Raw_Data!N1607</f>
        <v>1.8528499464982778E-2</v>
      </c>
      <c r="J1609" s="74">
        <f t="shared" si="776"/>
        <v>460294.99999971595</v>
      </c>
      <c r="K1609" s="69">
        <f t="shared" si="777"/>
        <v>2307.7904913251477</v>
      </c>
      <c r="L1609" s="69">
        <f>K1609+$D$8-$B$8*Q1609+Phase_Relations!$C$24*Q1609</f>
        <v>2556.9472654153715</v>
      </c>
      <c r="M1609" s="69">
        <f t="shared" si="778"/>
        <v>7.4855343128633581E-2</v>
      </c>
      <c r="N1609" s="69">
        <f t="shared" si="779"/>
        <v>0.1901325715467293</v>
      </c>
      <c r="O1609" s="70">
        <f t="shared" si="780"/>
        <v>54.696890631290167</v>
      </c>
      <c r="P1609" s="70">
        <f t="shared" si="781"/>
        <v>377.219935388208</v>
      </c>
      <c r="Q1609" s="70">
        <f t="shared" si="782"/>
        <v>55.369196350972643</v>
      </c>
      <c r="R1609" s="111">
        <f t="shared" si="783"/>
        <v>381.85652655843199</v>
      </c>
      <c r="S1609" s="70">
        <f t="shared" si="773"/>
        <v>-4.6365911702239941</v>
      </c>
      <c r="T1609" s="113">
        <f t="shared" si="784"/>
        <v>0.61914465687136633</v>
      </c>
      <c r="U1609" s="70">
        <f t="shared" si="785"/>
        <v>1.5726274284532704</v>
      </c>
      <c r="V1609" s="70">
        <f>(L1609/Phase_Relations!C$24)</f>
        <v>525.08933277354981</v>
      </c>
      <c r="W1609" s="70">
        <f t="shared" si="786"/>
        <v>75612.86391939118</v>
      </c>
      <c r="X1609" s="70">
        <f t="shared" si="787"/>
        <v>3621.3057432658607</v>
      </c>
      <c r="Y1609" s="70">
        <f t="shared" si="788"/>
        <v>469.72013642257718</v>
      </c>
      <c r="Z1609" s="70">
        <f t="shared" si="789"/>
        <v>67639.69964485112</v>
      </c>
      <c r="AA1609" s="70">
        <f t="shared" si="790"/>
        <v>3239.4492167074286</v>
      </c>
      <c r="AB1609" s="70">
        <f t="shared" si="791"/>
        <v>10.786072496921273</v>
      </c>
      <c r="AC1609" s="70">
        <f t="shared" si="792"/>
        <v>0.10786072496921273</v>
      </c>
      <c r="AD1609" s="70">
        <f t="shared" si="793"/>
        <v>3242.5402774875779</v>
      </c>
      <c r="AE1609" s="70">
        <f t="shared" si="794"/>
        <v>3.5108853794151638</v>
      </c>
      <c r="AF1609" s="70">
        <f t="shared" si="795"/>
        <v>-1.4312899693907284E-3</v>
      </c>
      <c r="AG1609" s="70">
        <f t="shared" si="796"/>
        <v>-1.2803644593793681E-3</v>
      </c>
      <c r="AH1609" s="70">
        <f>(U1609-Phase_Relations!$B$37)/Phase_Relations!$B$37</f>
        <v>0.98238306127227848</v>
      </c>
      <c r="AI1609" s="70">
        <f>(U1609-Phase_Relations!G$20)/Phase_Relations!G$20</f>
        <v>0.90602827376788697</v>
      </c>
      <c r="AJ1609" s="70">
        <f t="shared" si="797"/>
        <v>0.98246660379074058</v>
      </c>
      <c r="AK1609" s="70">
        <f t="shared" si="798"/>
        <v>0.49555662599426797</v>
      </c>
      <c r="AL1609" s="71">
        <f>(1/(J1610-J1608))*((M1610-M1608)/Phase_Relations!B$22)</f>
        <v>-5.1053799120983894E-8</v>
      </c>
      <c r="AM1609" s="71">
        <f t="shared" si="799"/>
        <v>2.7952223983567889E-2</v>
      </c>
      <c r="AN1609" s="71">
        <f>SUM(AM$27:AM1609)</f>
        <v>696.57124696342578</v>
      </c>
      <c r="AO1609" s="71">
        <f>(1/10000)*((AL1609*Phase_Relations!B$22*H$7*U1609))/(2*(P1609-R1609))</f>
        <v>1.5311600866773638E-11</v>
      </c>
      <c r="AP1609" s="71">
        <f t="shared" si="800"/>
        <v>2.3693081916531433E-12</v>
      </c>
      <c r="AQ1609" s="72">
        <f t="shared" si="801"/>
        <v>1.5277496371878812E-18</v>
      </c>
      <c r="AR1609" s="72">
        <f t="shared" si="802"/>
        <v>2.3640308819956108E-19</v>
      </c>
      <c r="AS1609" s="71">
        <f t="shared" si="774"/>
        <v>-1.5230097096635399E-5</v>
      </c>
      <c r="AT1609" s="72">
        <f t="shared" si="775"/>
        <v>-1.0011099909870475E-7</v>
      </c>
      <c r="AU1609" s="97">
        <f t="shared" si="803"/>
        <v>-2.1099028823746838E-8</v>
      </c>
      <c r="AV1609" s="2"/>
      <c r="AW1609" s="2"/>
      <c r="AX1609" s="2"/>
      <c r="AY1609" s="2"/>
      <c r="AZ1609" s="2"/>
      <c r="BA1609" s="2"/>
      <c r="BC1609" s="10"/>
      <c r="BE1609" s="10"/>
      <c r="BI1609" s="10"/>
    </row>
    <row r="1610" spans="1:61" x14ac:dyDescent="0.2">
      <c r="A1610" s="9">
        <f>Raw_Data!A1608</f>
        <v>40776.956284722219</v>
      </c>
      <c r="B1610" s="10">
        <f>Raw_Data!J1608</f>
        <v>-4.9217960737423707E-3</v>
      </c>
      <c r="C1610" s="10">
        <f>Raw_Data!K1608</f>
        <v>-0.25407028891986005</v>
      </c>
      <c r="D1610" s="10">
        <f>Raw_Data!L1608</f>
        <v>1.8184693668488756E-2</v>
      </c>
      <c r="E1610" s="10">
        <f>Raw_Data!M1608</f>
        <v>1.8446973211563043E-2</v>
      </c>
      <c r="F1610" s="10">
        <f>Raw_Data!N1608</f>
        <v>1.8527053253501478E-2</v>
      </c>
      <c r="J1610" s="74">
        <f t="shared" si="776"/>
        <v>460594.99999943655</v>
      </c>
      <c r="K1610" s="69">
        <f t="shared" si="777"/>
        <v>2307.8016290459577</v>
      </c>
      <c r="L1610" s="69">
        <f>K1610+$D$8-$B$8*Q1610+Phase_Relations!$C$24*Q1610</f>
        <v>2557.0099321155462</v>
      </c>
      <c r="M1610" s="69">
        <f t="shared" si="778"/>
        <v>7.4795417662923178E-2</v>
      </c>
      <c r="N1610" s="69">
        <f t="shared" si="779"/>
        <v>0.18998036086382489</v>
      </c>
      <c r="O1610" s="70">
        <f t="shared" si="780"/>
        <v>54.63580113308911</v>
      </c>
      <c r="P1610" s="70">
        <f t="shared" si="781"/>
        <v>376.79862850406283</v>
      </c>
      <c r="Q1610" s="70">
        <f t="shared" si="782"/>
        <v>55.380855685647106</v>
      </c>
      <c r="R1610" s="111">
        <f t="shared" si="783"/>
        <v>381.93693576308345</v>
      </c>
      <c r="S1610" s="70">
        <f t="shared" si="773"/>
        <v>-5.1383072590206211</v>
      </c>
      <c r="T1610" s="113">
        <f t="shared" si="784"/>
        <v>0.61920458233707676</v>
      </c>
      <c r="U1610" s="70">
        <f t="shared" si="785"/>
        <v>1.572779639136175</v>
      </c>
      <c r="V1610" s="70">
        <f>(L1610/Phase_Relations!C$24)</f>
        <v>525.10220187579023</v>
      </c>
      <c r="W1610" s="70">
        <f t="shared" si="786"/>
        <v>75614.717070113795</v>
      </c>
      <c r="X1610" s="70">
        <f t="shared" si="787"/>
        <v>3621.394495695105</v>
      </c>
      <c r="Y1610" s="70">
        <f t="shared" si="788"/>
        <v>469.72134619014309</v>
      </c>
      <c r="Z1610" s="70">
        <f t="shared" si="789"/>
        <v>67639.873851380602</v>
      </c>
      <c r="AA1610" s="70">
        <f t="shared" si="790"/>
        <v>3239.4575599320215</v>
      </c>
      <c r="AB1610" s="70">
        <f t="shared" si="791"/>
        <v>10.777437703591241</v>
      </c>
      <c r="AC1610" s="70">
        <f t="shared" si="792"/>
        <v>0.10777437703591242</v>
      </c>
      <c r="AD1610" s="70">
        <f t="shared" si="793"/>
        <v>3242.8830981047022</v>
      </c>
      <c r="AE1610" s="70">
        <f t="shared" si="794"/>
        <v>3.5109312931801768</v>
      </c>
      <c r="AF1610" s="70">
        <f t="shared" si="795"/>
        <v>-1.5861628571940439E-3</v>
      </c>
      <c r="AG1610" s="70">
        <f t="shared" si="796"/>
        <v>-1.4188753158841795E-3</v>
      </c>
      <c r="AH1610" s="70">
        <f>(U1610-Phase_Relations!$B$37)/Phase_Relations!$B$37</f>
        <v>0.98257493117997274</v>
      </c>
      <c r="AI1610" s="70">
        <f>(U1610-Phase_Relations!G$20)/Phase_Relations!G$20</f>
        <v>0.90621275348631014</v>
      </c>
      <c r="AJ1610" s="70">
        <f t="shared" si="797"/>
        <v>0.98247635650587561</v>
      </c>
      <c r="AK1610" s="70">
        <f t="shared" si="798"/>
        <v>0.49560544508407145</v>
      </c>
      <c r="AL1610" s="71">
        <f>(1/(J1611-J1609))*((M1611-M1609)/Phase_Relations!B$22)</f>
        <v>-1.9923457500634227E-8</v>
      </c>
      <c r="AM1610" s="71">
        <f t="shared" si="799"/>
        <v>-0.280001452529965</v>
      </c>
      <c r="AN1610" s="71">
        <f>SUM(AM$27:AM1610)</f>
        <v>696.29124551089581</v>
      </c>
      <c r="AO1610" s="71">
        <f>(1/10000)*((AL1610*Phase_Relations!B$22*H$7*U1610))/(2*(P1610-R1610))</f>
        <v>5.3923491880866008E-12</v>
      </c>
      <c r="AP1610" s="71">
        <f t="shared" si="800"/>
        <v>-6.1018331460764512E-13</v>
      </c>
      <c r="AQ1610" s="72">
        <f t="shared" si="801"/>
        <v>5.3803384684396894E-19</v>
      </c>
      <c r="AR1610" s="72">
        <f t="shared" si="802"/>
        <v>-6.0882421480358091E-20</v>
      </c>
      <c r="AS1610" s="71">
        <f t="shared" si="774"/>
        <v>-2.8232696276949077E-4</v>
      </c>
      <c r="AT1610" s="72">
        <f t="shared" si="775"/>
        <v>-1.9019080633414252E-9</v>
      </c>
      <c r="AU1610" s="97">
        <f t="shared" si="803"/>
        <v>-2.4241468043828762E-8</v>
      </c>
      <c r="AV1610" s="2"/>
      <c r="AW1610" s="2"/>
      <c r="AX1610" s="2"/>
      <c r="AY1610" s="2"/>
      <c r="AZ1610" s="2"/>
      <c r="BA1610" s="2"/>
      <c r="BC1610" s="10"/>
      <c r="BE1610" s="10"/>
      <c r="BI1610" s="10"/>
    </row>
    <row r="1611" spans="1:61" x14ac:dyDescent="0.2">
      <c r="A1611" s="9">
        <f>Raw_Data!A1609</f>
        <v>40776.959768518522</v>
      </c>
      <c r="B1611" s="10">
        <f>Raw_Data!J1609</f>
        <v>-4.9219148395623002E-3</v>
      </c>
      <c r="C1611" s="10">
        <f>Raw_Data!K1609</f>
        <v>-0.25419974366359011</v>
      </c>
      <c r="D1611" s="10">
        <f>Raw_Data!L1609</f>
        <v>1.8180239950241258E-2</v>
      </c>
      <c r="E1611" s="10">
        <f>Raw_Data!M1609</f>
        <v>1.8374288529763343E-2</v>
      </c>
      <c r="F1611" s="10">
        <f>Raw_Data!N1609</f>
        <v>1.8461890071712377E-2</v>
      </c>
      <c r="J1611" s="74">
        <f t="shared" si="776"/>
        <v>460896.00000001956</v>
      </c>
      <c r="K1611" s="69">
        <f t="shared" si="777"/>
        <v>2307.8573176499958</v>
      </c>
      <c r="L1611" s="69">
        <f>K1611+$D$8-$B$8*Q1611+Phase_Relations!$C$24*Q1611</f>
        <v>2556.1012251424663</v>
      </c>
      <c r="M1611" s="69">
        <f t="shared" si="778"/>
        <v>7.48342569182191E-2</v>
      </c>
      <c r="N1611" s="69">
        <f t="shared" si="779"/>
        <v>0.19007901257227652</v>
      </c>
      <c r="O1611" s="70">
        <f t="shared" si="780"/>
        <v>54.622419963798649</v>
      </c>
      <c r="P1611" s="70">
        <f t="shared" si="781"/>
        <v>376.70634457792175</v>
      </c>
      <c r="Q1611" s="70">
        <f t="shared" si="782"/>
        <v>55.162644284397651</v>
      </c>
      <c r="R1611" s="111">
        <f t="shared" si="783"/>
        <v>380.43202954756998</v>
      </c>
      <c r="S1611" s="70">
        <f t="shared" si="773"/>
        <v>-3.7256849696482277</v>
      </c>
      <c r="T1611" s="113">
        <f t="shared" si="784"/>
        <v>0.61916574308178085</v>
      </c>
      <c r="U1611" s="70">
        <f t="shared" si="785"/>
        <v>1.5726809874277234</v>
      </c>
      <c r="V1611" s="70">
        <f>(L1611/Phase_Relations!C$24)</f>
        <v>524.91559171584095</v>
      </c>
      <c r="W1611" s="70">
        <f t="shared" si="786"/>
        <v>75587.845207081089</v>
      </c>
      <c r="X1611" s="70">
        <f t="shared" si="787"/>
        <v>3620.1075290747654</v>
      </c>
      <c r="Y1611" s="70">
        <f t="shared" si="788"/>
        <v>469.75294743144332</v>
      </c>
      <c r="Z1611" s="70">
        <f t="shared" si="789"/>
        <v>67644.424430127838</v>
      </c>
      <c r="AA1611" s="70">
        <f t="shared" si="790"/>
        <v>3239.6754995271954</v>
      </c>
      <c r="AB1611" s="70">
        <f t="shared" si="791"/>
        <v>10.783034138071912</v>
      </c>
      <c r="AC1611" s="70">
        <f t="shared" si="792"/>
        <v>0.10783034138071912</v>
      </c>
      <c r="AD1611" s="70">
        <f t="shared" si="793"/>
        <v>3242.1592895069607</v>
      </c>
      <c r="AE1611" s="70">
        <f t="shared" si="794"/>
        <v>3.5108343482220814</v>
      </c>
      <c r="AF1611" s="70">
        <f t="shared" si="795"/>
        <v>-1.1500179478444558E-3</v>
      </c>
      <c r="AG1611" s="70">
        <f t="shared" si="796"/>
        <v>-1.0291641725350756E-3</v>
      </c>
      <c r="AH1611" s="70">
        <f>(U1611-Phase_Relations!$B$37)/Phase_Relations!$B$37</f>
        <v>0.98245057529487134</v>
      </c>
      <c r="AI1611" s="70">
        <f>(U1611-Phase_Relations!G$20)/Phase_Relations!G$20</f>
        <v>0.90609318737537881</v>
      </c>
      <c r="AJ1611" s="70">
        <f t="shared" si="797"/>
        <v>0.98246198909314431</v>
      </c>
      <c r="AK1611" s="70">
        <f t="shared" si="798"/>
        <v>0.49557380523786365</v>
      </c>
      <c r="AL1611" s="71">
        <f>(1/(J1612-J1610))*((M1612-M1610)/Phase_Relations!B$22)</f>
        <v>4.7316778362816023E-8</v>
      </c>
      <c r="AM1611" s="71">
        <f t="shared" si="799"/>
        <v>0.18146557413319064</v>
      </c>
      <c r="AN1611" s="71">
        <f>SUM(AM$27:AM1611)</f>
        <v>696.472711085029</v>
      </c>
      <c r="AO1611" s="71">
        <f>(1/10000)*((AL1611*Phase_Relations!B$22*H$7*U1611))/(2*(P1611-R1611))</f>
        <v>-1.7660994949790165E-11</v>
      </c>
      <c r="AP1611" s="71">
        <f t="shared" si="800"/>
        <v>-1.9940394750991162E-12</v>
      </c>
      <c r="AQ1611" s="72">
        <f t="shared" si="801"/>
        <v>-1.762165750118871E-18</v>
      </c>
      <c r="AR1611" s="72">
        <f t="shared" si="802"/>
        <v>-1.9895980251364168E-19</v>
      </c>
      <c r="AS1611" s="71">
        <f t="shared" si="774"/>
        <v>-8.6658864667563267E-5</v>
      </c>
      <c r="AT1611" s="72">
        <f t="shared" si="775"/>
        <v>2.0293924458379323E-8</v>
      </c>
      <c r="AU1611" s="97">
        <f t="shared" si="803"/>
        <v>-1.8361478251032059E-8</v>
      </c>
      <c r="AV1611" s="2"/>
      <c r="AW1611" s="2"/>
      <c r="AX1611" s="2"/>
      <c r="AY1611" s="2"/>
      <c r="AZ1611" s="2"/>
      <c r="BA1611" s="2"/>
      <c r="BC1611" s="10"/>
      <c r="BE1611" s="10"/>
      <c r="BI1611" s="10"/>
    </row>
    <row r="1612" spans="1:61" x14ac:dyDescent="0.2">
      <c r="A1612" s="9">
        <f>Raw_Data!A1610</f>
        <v>40776.963240740741</v>
      </c>
      <c r="B1612" s="10">
        <f>Raw_Data!J1610</f>
        <v>-4.9224849154979903E-3</v>
      </c>
      <c r="C1612" s="10">
        <f>Raw_Data!K1610</f>
        <v>-0.25423774872597082</v>
      </c>
      <c r="D1612" s="10">
        <f>Raw_Data!L1610</f>
        <v>1.8213114329199056E-2</v>
      </c>
      <c r="E1612" s="10">
        <f>Raw_Data!M1610</f>
        <v>1.8412673642766143E-2</v>
      </c>
      <c r="F1612" s="10">
        <f>Raw_Data!N1610</f>
        <v>1.8490049363035679E-2</v>
      </c>
      <c r="J1612" s="74">
        <f t="shared" si="776"/>
        <v>461195.99999974016</v>
      </c>
      <c r="K1612" s="69">
        <f t="shared" si="777"/>
        <v>2308.1246229493936</v>
      </c>
      <c r="L1612" s="69">
        <f>K1612+$D$8-$B$8*Q1612+Phase_Relations!$C$24*Q1612</f>
        <v>2556.8778321584082</v>
      </c>
      <c r="M1612" s="69">
        <f t="shared" si="778"/>
        <v>7.4845495895813324E-2</v>
      </c>
      <c r="N1612" s="69">
        <f t="shared" si="779"/>
        <v>0.19010755957536585</v>
      </c>
      <c r="O1612" s="70">
        <f t="shared" si="780"/>
        <v>54.721190834722066</v>
      </c>
      <c r="P1612" s="70">
        <f t="shared" si="781"/>
        <v>377.38752299808323</v>
      </c>
      <c r="Q1612" s="70">
        <f t="shared" si="782"/>
        <v>55.277882723750551</v>
      </c>
      <c r="R1612" s="111">
        <f t="shared" si="783"/>
        <v>381.22677740517616</v>
      </c>
      <c r="S1612" s="70">
        <f t="shared" si="773"/>
        <v>-3.8392544070929375</v>
      </c>
      <c r="T1612" s="113">
        <f t="shared" si="784"/>
        <v>0.6191545041041866</v>
      </c>
      <c r="U1612" s="70">
        <f t="shared" si="785"/>
        <v>1.572652440424634</v>
      </c>
      <c r="V1612" s="70">
        <f>(L1612/Phase_Relations!C$24)</f>
        <v>525.07507410538562</v>
      </c>
      <c r="W1612" s="70">
        <f t="shared" si="786"/>
        <v>75610.810671175524</v>
      </c>
      <c r="X1612" s="70">
        <f t="shared" si="787"/>
        <v>3621.2074076233489</v>
      </c>
      <c r="Y1612" s="70">
        <f t="shared" si="788"/>
        <v>469.79719138163506</v>
      </c>
      <c r="Z1612" s="70">
        <f t="shared" si="789"/>
        <v>67650.795558955448</v>
      </c>
      <c r="AA1612" s="70">
        <f t="shared" si="790"/>
        <v>3239.9806302181728</v>
      </c>
      <c r="AB1612" s="70">
        <f t="shared" si="791"/>
        <v>10.784653587292992</v>
      </c>
      <c r="AC1612" s="70">
        <f t="shared" si="792"/>
        <v>0.10784653587292992</v>
      </c>
      <c r="AD1612" s="70">
        <f t="shared" si="793"/>
        <v>3242.5401331562348</v>
      </c>
      <c r="AE1612" s="70">
        <f t="shared" si="794"/>
        <v>3.5108853600839289</v>
      </c>
      <c r="AF1612" s="70">
        <f t="shared" si="795"/>
        <v>-1.1849621480096353E-3</v>
      </c>
      <c r="AG1612" s="70">
        <f t="shared" si="796"/>
        <v>-1.0602138941311556E-3</v>
      </c>
      <c r="AH1612" s="70">
        <f>(U1612-Phase_Relations!$B$37)/Phase_Relations!$B$37</f>
        <v>0.98241459023296118</v>
      </c>
      <c r="AI1612" s="70">
        <f>(U1612-Phase_Relations!G$20)/Phase_Relations!G$20</f>
        <v>0.90605858833810182</v>
      </c>
      <c r="AJ1612" s="70">
        <f t="shared" si="797"/>
        <v>0.98245581311072072</v>
      </c>
      <c r="AK1612" s="70">
        <f t="shared" si="798"/>
        <v>0.49556464882429763</v>
      </c>
      <c r="AL1612" s="71">
        <f>(1/(J1613-J1611))*((M1613-M1611)/Phase_Relations!B$22)</f>
        <v>-1.235082959772274E-8</v>
      </c>
      <c r="AM1612" s="71">
        <f t="shared" si="799"/>
        <v>5.2508207144839628E-2</v>
      </c>
      <c r="AN1612" s="71">
        <f>SUM(AM$27:AM1612)</f>
        <v>696.5252192921738</v>
      </c>
      <c r="AO1612" s="71">
        <f>(1/10000)*((AL1612*Phase_Relations!B$22*H$7*U1612))/(2*(P1612-R1612))</f>
        <v>4.4735004344549278E-12</v>
      </c>
      <c r="AP1612" s="71">
        <f t="shared" si="800"/>
        <v>8.4317667290942606E-13</v>
      </c>
      <c r="AQ1612" s="72">
        <f t="shared" si="801"/>
        <v>4.4635363246236724E-19</v>
      </c>
      <c r="AR1612" s="72">
        <f t="shared" si="802"/>
        <v>8.4129861229467482E-20</v>
      </c>
      <c r="AS1612" s="71">
        <f t="shared" si="774"/>
        <v>4.766209934764699E-5</v>
      </c>
      <c r="AT1612" s="72">
        <f t="shared" si="775"/>
        <v>9.3462670160428542E-9</v>
      </c>
      <c r="AU1612" s="97">
        <f t="shared" si="803"/>
        <v>-7.5051536127349296E-9</v>
      </c>
      <c r="AV1612" s="2"/>
      <c r="AW1612" s="2"/>
      <c r="AX1612" s="2"/>
      <c r="AY1612" s="2"/>
      <c r="AZ1612" s="2"/>
      <c r="BA1612" s="2"/>
      <c r="BC1612" s="10"/>
      <c r="BE1612" s="10"/>
      <c r="BI1612" s="10"/>
    </row>
    <row r="1613" spans="1:61" x14ac:dyDescent="0.2">
      <c r="A1613" s="9">
        <f>Raw_Data!A1611</f>
        <v>40776.96671296296</v>
      </c>
      <c r="B1613" s="10">
        <f>Raw_Data!J1611</f>
        <v>-4.9226036813179207E-3</v>
      </c>
      <c r="C1613" s="10">
        <f>Raw_Data!K1611</f>
        <v>-0.25415698796842001</v>
      </c>
      <c r="D1613" s="10">
        <f>Raw_Data!L1611</f>
        <v>1.8225893531423957E-2</v>
      </c>
      <c r="E1613" s="10">
        <f>Raw_Data!M1611</f>
        <v>1.8427364974691943E-2</v>
      </c>
      <c r="F1613" s="10">
        <f>Raw_Data!N1611</f>
        <v>1.8510893931825177E-2</v>
      </c>
      <c r="J1613" s="74">
        <f t="shared" si="776"/>
        <v>461495.99999946076</v>
      </c>
      <c r="K1613" s="69">
        <f t="shared" si="777"/>
        <v>2308.1803115534321</v>
      </c>
      <c r="L1613" s="69">
        <f>K1613+$D$8-$B$8*Q1613+Phase_Relations!$C$24*Q1613</f>
        <v>2557.1284484305666</v>
      </c>
      <c r="M1613" s="69">
        <f t="shared" si="778"/>
        <v>7.48212070316783E-2</v>
      </c>
      <c r="N1613" s="69">
        <f t="shared" si="779"/>
        <v>0.19004586586046288</v>
      </c>
      <c r="O1613" s="70">
        <f t="shared" si="780"/>
        <v>54.759585869806386</v>
      </c>
      <c r="P1613" s="70">
        <f t="shared" si="781"/>
        <v>377.65231634349232</v>
      </c>
      <c r="Q1613" s="70">
        <f t="shared" si="782"/>
        <v>55.32198852495064</v>
      </c>
      <c r="R1613" s="111">
        <f t="shared" si="783"/>
        <v>381.53095534448715</v>
      </c>
      <c r="S1613" s="70">
        <f t="shared" si="773"/>
        <v>-3.8786390009948377</v>
      </c>
      <c r="T1613" s="113">
        <f t="shared" si="784"/>
        <v>0.61917879296832168</v>
      </c>
      <c r="U1613" s="70">
        <f t="shared" si="785"/>
        <v>1.572714134139537</v>
      </c>
      <c r="V1613" s="70">
        <f>(L1613/Phase_Relations!C$24)</f>
        <v>525.12654013791189</v>
      </c>
      <c r="W1613" s="70">
        <f t="shared" si="786"/>
        <v>75618.221779859305</v>
      </c>
      <c r="X1613" s="70">
        <f t="shared" si="787"/>
        <v>3621.5623457787024</v>
      </c>
      <c r="Y1613" s="70">
        <f t="shared" si="788"/>
        <v>469.80455161296123</v>
      </c>
      <c r="Z1613" s="70">
        <f t="shared" si="789"/>
        <v>67651.855432266413</v>
      </c>
      <c r="AA1613" s="70">
        <f t="shared" si="790"/>
        <v>3240.0313904342152</v>
      </c>
      <c r="AB1613" s="70">
        <f t="shared" si="791"/>
        <v>10.781153750962291</v>
      </c>
      <c r="AC1613" s="70">
        <f t="shared" si="792"/>
        <v>0.10781153750962291</v>
      </c>
      <c r="AD1613" s="70">
        <f t="shared" si="793"/>
        <v>3242.6171497682117</v>
      </c>
      <c r="AE1613" s="70">
        <f t="shared" si="794"/>
        <v>3.5108956752970037</v>
      </c>
      <c r="AF1613" s="70">
        <f t="shared" si="795"/>
        <v>-1.1970992047935188E-3</v>
      </c>
      <c r="AG1613" s="70">
        <f t="shared" si="796"/>
        <v>-1.0709850143863419E-3</v>
      </c>
      <c r="AH1613" s="70">
        <f>(U1613-Phase_Relations!$B$37)/Phase_Relations!$B$37</f>
        <v>0.98249235854171491</v>
      </c>
      <c r="AI1613" s="70">
        <f>(U1613-Phase_Relations!G$20)/Phase_Relations!G$20</f>
        <v>0.90613336127083288</v>
      </c>
      <c r="AJ1613" s="70">
        <f t="shared" si="797"/>
        <v>0.98247001752815755</v>
      </c>
      <c r="AK1613" s="70">
        <f t="shared" si="798"/>
        <v>0.49558443658487455</v>
      </c>
      <c r="AL1613" s="71">
        <f>(1/(J1614-J1612))*((M1614-M1612)/Phase_Relations!B$22)</f>
        <v>-3.6301072085153882E-8</v>
      </c>
      <c r="AM1613" s="71">
        <f t="shared" si="799"/>
        <v>-0.11348494534542604</v>
      </c>
      <c r="AN1613" s="71">
        <f>SUM(AM$27:AM1613)</f>
        <v>696.41173434682833</v>
      </c>
      <c r="AO1613" s="71">
        <f>(1/10000)*((AL1613*Phase_Relations!B$22*H$7*U1613))/(2*(P1613-R1613))</f>
        <v>1.3015335672848736E-11</v>
      </c>
      <c r="AP1613" s="71">
        <f t="shared" si="800"/>
        <v>2.6498261483674864E-12</v>
      </c>
      <c r="AQ1613" s="72">
        <f t="shared" si="801"/>
        <v>1.2986345794333003E-18</v>
      </c>
      <c r="AR1613" s="72">
        <f t="shared" si="802"/>
        <v>2.6439240233620414E-19</v>
      </c>
      <c r="AS1613" s="71">
        <f t="shared" si="774"/>
        <v>-5.0935873611653135E-4</v>
      </c>
      <c r="AT1613" s="72">
        <f t="shared" si="775"/>
        <v>-2.5444591454850438E-9</v>
      </c>
      <c r="AU1613" s="97">
        <f t="shared" si="803"/>
        <v>-1.0161575700095361E-8</v>
      </c>
      <c r="AV1613" s="2"/>
      <c r="AW1613" s="2"/>
      <c r="AX1613" s="2"/>
      <c r="AY1613" s="2"/>
      <c r="AZ1613" s="2"/>
      <c r="BA1613" s="2"/>
      <c r="BC1613" s="10"/>
      <c r="BE1613" s="10"/>
      <c r="BI1613" s="10"/>
    </row>
    <row r="1614" spans="1:61" x14ac:dyDescent="0.2">
      <c r="A1614" s="9">
        <f>Raw_Data!A1612</f>
        <v>40776.970185185186</v>
      </c>
      <c r="B1614" s="10">
        <f>Raw_Data!J1612</f>
        <v>-4.9219504693082802E-3</v>
      </c>
      <c r="C1614" s="10">
        <f>Raw_Data!K1612</f>
        <v>-0.25410948164044012</v>
      </c>
      <c r="D1614" s="10">
        <f>Raw_Data!L1612</f>
        <v>1.8201142734549657E-2</v>
      </c>
      <c r="E1614" s="10">
        <f>Raw_Data!M1612</f>
        <v>1.8426260452566543E-2</v>
      </c>
      <c r="F1614" s="10">
        <f>Raw_Data!N1612</f>
        <v>1.8514097110974077E-2</v>
      </c>
      <c r="J1614" s="74">
        <f t="shared" si="776"/>
        <v>461795.99999981001</v>
      </c>
      <c r="K1614" s="69">
        <f t="shared" si="777"/>
        <v>2307.8740242312078</v>
      </c>
      <c r="L1614" s="69">
        <f>K1614+$D$8-$B$8*Q1614+Phase_Relations!$C$24*Q1614</f>
        <v>2556.8075060775132</v>
      </c>
      <c r="M1614" s="69">
        <f t="shared" si="778"/>
        <v>7.4807140183043686E-2</v>
      </c>
      <c r="N1614" s="69">
        <f t="shared" si="779"/>
        <v>0.19001013606493097</v>
      </c>
      <c r="O1614" s="70">
        <f t="shared" si="780"/>
        <v>54.685222251668954</v>
      </c>
      <c r="P1614" s="70">
        <f t="shared" si="781"/>
        <v>377.13946380461351</v>
      </c>
      <c r="Q1614" s="70">
        <f t="shared" si="782"/>
        <v>55.318672567382599</v>
      </c>
      <c r="R1614" s="111">
        <f t="shared" si="783"/>
        <v>381.50808667160413</v>
      </c>
      <c r="S1614" s="70">
        <f t="shared" si="773"/>
        <v>-4.36862286699062</v>
      </c>
      <c r="T1614" s="113">
        <f t="shared" si="784"/>
        <v>0.61919285981695626</v>
      </c>
      <c r="U1614" s="70">
        <f t="shared" si="785"/>
        <v>1.572749863935069</v>
      </c>
      <c r="V1614" s="70">
        <f>(L1614/Phase_Relations!C$24)</f>
        <v>525.06063208876947</v>
      </c>
      <c r="W1614" s="70">
        <f t="shared" si="786"/>
        <v>75608.731020782798</v>
      </c>
      <c r="X1614" s="70">
        <f t="shared" si="787"/>
        <v>3621.1078075087548</v>
      </c>
      <c r="Y1614" s="70">
        <f t="shared" si="788"/>
        <v>469.74195952138689</v>
      </c>
      <c r="Z1614" s="70">
        <f t="shared" si="789"/>
        <v>67642.842171079712</v>
      </c>
      <c r="AA1614" s="70">
        <f t="shared" si="790"/>
        <v>3239.5997208371509</v>
      </c>
      <c r="AB1614" s="70">
        <f t="shared" si="791"/>
        <v>10.779126827527907</v>
      </c>
      <c r="AC1614" s="70">
        <f t="shared" si="792"/>
        <v>0.10779126827527907</v>
      </c>
      <c r="AD1614" s="70">
        <f t="shared" si="793"/>
        <v>3242.5121360818111</v>
      </c>
      <c r="AE1614" s="70">
        <f t="shared" si="794"/>
        <v>3.5108816102375355</v>
      </c>
      <c r="AF1614" s="70">
        <f t="shared" si="795"/>
        <v>-1.3485069895800943E-3</v>
      </c>
      <c r="AG1614" s="70">
        <f t="shared" si="796"/>
        <v>-1.2064326993887927E-3</v>
      </c>
      <c r="AH1614" s="70">
        <f>(U1614-Phase_Relations!$B$37)/Phase_Relations!$B$37</f>
        <v>0.98253739790715133</v>
      </c>
      <c r="AI1614" s="70">
        <f>(U1614-Phase_Relations!G$20)/Phase_Relations!G$20</f>
        <v>0.90617666587004553</v>
      </c>
      <c r="AJ1614" s="70">
        <f t="shared" si="797"/>
        <v>0.98248404476322249</v>
      </c>
      <c r="AK1614" s="70">
        <f t="shared" si="798"/>
        <v>0.49559589591820991</v>
      </c>
      <c r="AL1614" s="71">
        <f>(1/(J1615-J1613))*((M1615-M1613)/Phase_Relations!B$22)</f>
        <v>3.3534175002353554E-8</v>
      </c>
      <c r="AM1614" s="71">
        <f t="shared" si="799"/>
        <v>-6.5724302622494707E-2</v>
      </c>
      <c r="AN1614" s="71">
        <f>SUM(AM$27:AM1614)</f>
        <v>696.34601004420585</v>
      </c>
      <c r="AO1614" s="71">
        <f>(1/10000)*((AL1614*Phase_Relations!B$22*H$7*U1614))/(2*(P1614-R1614))</f>
        <v>-1.0675008272620042E-11</v>
      </c>
      <c r="AP1614" s="71">
        <f t="shared" si="800"/>
        <v>-2.3279389383742026E-13</v>
      </c>
      <c r="AQ1614" s="72">
        <f t="shared" si="801"/>
        <v>-1.0651231153016184E-18</v>
      </c>
      <c r="AR1614" s="72">
        <f t="shared" si="802"/>
        <v>-2.322753773065232E-20</v>
      </c>
      <c r="AS1614" s="71">
        <f t="shared" si="774"/>
        <v>2.1633900942993488E-4</v>
      </c>
      <c r="AT1614" s="72">
        <f t="shared" si="775"/>
        <v>-4.913571176370618E-9</v>
      </c>
      <c r="AU1614" s="97">
        <f t="shared" si="803"/>
        <v>-5.532055091748389E-10</v>
      </c>
      <c r="AV1614" s="2"/>
      <c r="AW1614" s="2"/>
      <c r="AX1614" s="2"/>
      <c r="AY1614" s="2"/>
      <c r="AZ1614" s="2"/>
      <c r="BA1614" s="2"/>
      <c r="BC1614" s="10"/>
      <c r="BE1614" s="10"/>
      <c r="BI1614" s="10"/>
    </row>
    <row r="1615" spans="1:61" x14ac:dyDescent="0.2">
      <c r="A1615" s="9">
        <f>Raw_Data!A1613</f>
        <v>40776.973657407405</v>
      </c>
      <c r="B1615" s="10">
        <f>Raw_Data!J1613</f>
        <v>-4.9221998775301505E-3</v>
      </c>
      <c r="C1615" s="10">
        <f>Raw_Data!K1613</f>
        <v>-0.25427456613015043</v>
      </c>
      <c r="D1615" s="10">
        <f>Raw_Data!L1613</f>
        <v>1.8225074047266355E-2</v>
      </c>
      <c r="E1615" s="10">
        <f>Raw_Data!M1613</f>
        <v>1.8432246249891242E-2</v>
      </c>
      <c r="F1615" s="10">
        <f>Raw_Data!N1613</f>
        <v>1.8524041308928679E-2</v>
      </c>
      <c r="J1615" s="74">
        <f t="shared" si="776"/>
        <v>462095.99999953061</v>
      </c>
      <c r="K1615" s="69">
        <f t="shared" si="777"/>
        <v>2307.990970299697</v>
      </c>
      <c r="L1615" s="69">
        <f>K1615+$D$8-$B$8*Q1615+Phase_Relations!$C$24*Q1615</f>
        <v>2557.0038729582357</v>
      </c>
      <c r="M1615" s="69">
        <f t="shared" si="778"/>
        <v>7.4856639240989911E-2</v>
      </c>
      <c r="N1615" s="69">
        <f t="shared" si="779"/>
        <v>0.19013586367211438</v>
      </c>
      <c r="O1615" s="70">
        <f t="shared" si="780"/>
        <v>54.757123734656751</v>
      </c>
      <c r="P1615" s="70">
        <f t="shared" si="781"/>
        <v>377.63533610108101</v>
      </c>
      <c r="Q1615" s="70">
        <f t="shared" si="782"/>
        <v>55.336642918073785</v>
      </c>
      <c r="R1615" s="111">
        <f t="shared" si="783"/>
        <v>381.63202012464683</v>
      </c>
      <c r="S1615" s="70">
        <f t="shared" si="773"/>
        <v>-3.9966840235658196</v>
      </c>
      <c r="T1615" s="113">
        <f t="shared" si="784"/>
        <v>0.61914336075901</v>
      </c>
      <c r="U1615" s="70">
        <f t="shared" si="785"/>
        <v>1.5726241363278854</v>
      </c>
      <c r="V1615" s="70">
        <f>(L1615/Phase_Relations!C$24)</f>
        <v>525.10095757994088</v>
      </c>
      <c r="W1615" s="70">
        <f t="shared" si="786"/>
        <v>75614.537891511485</v>
      </c>
      <c r="X1615" s="70">
        <f t="shared" si="787"/>
        <v>3621.3859143444197</v>
      </c>
      <c r="Y1615" s="70">
        <f t="shared" si="788"/>
        <v>469.7643146618671</v>
      </c>
      <c r="Z1615" s="70">
        <f t="shared" si="789"/>
        <v>67646.061311308862</v>
      </c>
      <c r="AA1615" s="70">
        <f t="shared" si="790"/>
        <v>3239.753894219773</v>
      </c>
      <c r="AB1615" s="70">
        <f t="shared" si="791"/>
        <v>10.786259256626796</v>
      </c>
      <c r="AC1615" s="70">
        <f t="shared" si="792"/>
        <v>0.10786259256626796</v>
      </c>
      <c r="AD1615" s="70">
        <f t="shared" si="793"/>
        <v>3242.4183502354836</v>
      </c>
      <c r="AE1615" s="70">
        <f t="shared" si="794"/>
        <v>3.5108690485992486</v>
      </c>
      <c r="AF1615" s="70">
        <f t="shared" si="795"/>
        <v>-1.2336381571132697E-3</v>
      </c>
      <c r="AG1615" s="70">
        <f t="shared" si="796"/>
        <v>-1.1036338346970514E-3</v>
      </c>
      <c r="AH1615" s="70">
        <f>(U1615-Phase_Relations!$B$37)/Phase_Relations!$B$37</f>
        <v>0.98237891136780608</v>
      </c>
      <c r="AI1615" s="70">
        <f>(U1615-Phase_Relations!G$20)/Phase_Relations!G$20</f>
        <v>0.90602428370390165</v>
      </c>
      <c r="AJ1615" s="70">
        <f t="shared" si="797"/>
        <v>0.98245959508775982</v>
      </c>
      <c r="AK1615" s="70">
        <f t="shared" si="798"/>
        <v>0.49555556999442762</v>
      </c>
      <c r="AL1615" s="71">
        <f>(1/(J1616-J1614))*((M1616-M1614)/Phase_Relations!B$22)</f>
        <v>2.043145899974819E-8</v>
      </c>
      <c r="AM1615" s="71">
        <f t="shared" si="799"/>
        <v>0.23126653452438786</v>
      </c>
      <c r="AN1615" s="71">
        <f>SUM(AM$27:AM1615)</f>
        <v>696.57727657873022</v>
      </c>
      <c r="AO1615" s="71">
        <f>(1/10000)*((AL1615*Phase_Relations!B$22*H$7*U1615))/(2*(P1615-R1615))</f>
        <v>-7.1086968658062502E-12</v>
      </c>
      <c r="AP1615" s="71">
        <f t="shared" si="800"/>
        <v>-4.9740534322935961E-13</v>
      </c>
      <c r="AQ1615" s="72">
        <f t="shared" si="801"/>
        <v>-7.0928632166615108E-19</v>
      </c>
      <c r="AR1615" s="72">
        <f t="shared" si="802"/>
        <v>-4.9629744091813686E-20</v>
      </c>
      <c r="AS1615" s="71">
        <f t="shared" si="774"/>
        <v>-8.5238086574631505E-4</v>
      </c>
      <c r="AT1615" s="72">
        <f t="shared" si="775"/>
        <v>8.3046277661964404E-10</v>
      </c>
      <c r="AU1615" s="97">
        <f t="shared" si="803"/>
        <v>-1.0300145865927128E-9</v>
      </c>
      <c r="AV1615" s="2"/>
      <c r="AW1615" s="2"/>
      <c r="AX1615" s="2"/>
      <c r="AY1615" s="2"/>
      <c r="AZ1615" s="2"/>
      <c r="BA1615" s="2"/>
      <c r="BC1615" s="10"/>
      <c r="BE1615" s="10"/>
      <c r="BI1615" s="10"/>
    </row>
    <row r="1616" spans="1:61" x14ac:dyDescent="0.2">
      <c r="A1616" s="9">
        <f>Raw_Data!A1614</f>
        <v>40776.977129629631</v>
      </c>
      <c r="B1616" s="10">
        <f>Raw_Data!J1614</f>
        <v>-4.9213328870446301E-3</v>
      </c>
      <c r="C1616" s="10">
        <f>Raw_Data!K1614</f>
        <v>-0.25418074113240063</v>
      </c>
      <c r="D1616" s="10">
        <f>Raw_Data!L1614</f>
        <v>1.8263744198236957E-2</v>
      </c>
      <c r="E1616" s="10">
        <f>Raw_Data!M1614</f>
        <v>1.8450643075399044E-2</v>
      </c>
      <c r="F1616" s="10">
        <f>Raw_Data!N1614</f>
        <v>1.8523419796556476E-2</v>
      </c>
      <c r="J1616" s="74">
        <f t="shared" si="776"/>
        <v>462395.99999987986</v>
      </c>
      <c r="K1616" s="69">
        <f t="shared" si="777"/>
        <v>2307.5844434902006</v>
      </c>
      <c r="L1616" s="69">
        <f>K1616+$D$8-$B$8*Q1616+Phase_Relations!$C$24*Q1616</f>
        <v>2556.8414390815751</v>
      </c>
      <c r="M1616" s="69">
        <f t="shared" si="778"/>
        <v>7.4828728062625333E-2</v>
      </c>
      <c r="N1616" s="69">
        <f t="shared" si="779"/>
        <v>0.19006496927906835</v>
      </c>
      <c r="O1616" s="70">
        <f t="shared" si="780"/>
        <v>54.873307967216981</v>
      </c>
      <c r="P1616" s="70">
        <f t="shared" si="781"/>
        <v>378.43660667046191</v>
      </c>
      <c r="Q1616" s="70">
        <f t="shared" si="782"/>
        <v>55.39187322208285</v>
      </c>
      <c r="R1616" s="111">
        <f t="shared" si="783"/>
        <v>382.01291877298513</v>
      </c>
      <c r="S1616" s="70">
        <f t="shared" si="773"/>
        <v>-3.5763121025232181</v>
      </c>
      <c r="T1616" s="113">
        <f t="shared" si="784"/>
        <v>0.61917127193737465</v>
      </c>
      <c r="U1616" s="70">
        <f t="shared" si="785"/>
        <v>1.5726950307209315</v>
      </c>
      <c r="V1616" s="70">
        <f>(L1616/Phase_Relations!C$24)</f>
        <v>525.06760049938271</v>
      </c>
      <c r="W1616" s="70">
        <f t="shared" si="786"/>
        <v>75609.734471911113</v>
      </c>
      <c r="X1616" s="70">
        <f t="shared" si="787"/>
        <v>3621.1558655129843</v>
      </c>
      <c r="Y1616" s="70">
        <f t="shared" si="788"/>
        <v>469.67572727729987</v>
      </c>
      <c r="Z1616" s="70">
        <f t="shared" si="789"/>
        <v>67633.304727931187</v>
      </c>
      <c r="AA1616" s="70">
        <f t="shared" si="790"/>
        <v>3239.1429467399994</v>
      </c>
      <c r="AB1616" s="70">
        <f t="shared" si="791"/>
        <v>10.782237473000766</v>
      </c>
      <c r="AC1616" s="70">
        <f t="shared" si="792"/>
        <v>0.10782237473000766</v>
      </c>
      <c r="AD1616" s="70">
        <f t="shared" si="793"/>
        <v>3241.5271548083479</v>
      </c>
      <c r="AE1616" s="70">
        <f t="shared" si="794"/>
        <v>3.5107496641107643</v>
      </c>
      <c r="AF1616" s="70">
        <f t="shared" si="795"/>
        <v>-1.1040920889652489E-3</v>
      </c>
      <c r="AG1616" s="70">
        <f t="shared" si="796"/>
        <v>-9.8761617432244556E-4</v>
      </c>
      <c r="AH1616" s="70">
        <f>(U1616-Phase_Relations!$B$37)/Phase_Relations!$B$37</f>
        <v>0.98246827763560152</v>
      </c>
      <c r="AI1616" s="70">
        <f>(U1616-Phase_Relations!G$20)/Phase_Relations!G$20</f>
        <v>0.90611020788095253</v>
      </c>
      <c r="AJ1616" s="70">
        <f t="shared" si="797"/>
        <v>0.98246937746678442</v>
      </c>
      <c r="AK1616" s="70">
        <f t="shared" si="798"/>
        <v>0.49557830948364334</v>
      </c>
      <c r="AL1616" s="71">
        <f>(1/(J1617-J1615))*((M1617-M1615)/Phase_Relations!B$22)</f>
        <v>-4.4676778364656974E-8</v>
      </c>
      <c r="AM1616" s="71">
        <f t="shared" si="799"/>
        <v>-0.13038512932125554</v>
      </c>
      <c r="AN1616" s="71">
        <f>SUM(AM$27:AM1616)</f>
        <v>696.44689144940901</v>
      </c>
      <c r="AO1616" s="71">
        <f>(1/10000)*((AL1616*Phase_Relations!B$22*H$7*U1616))/(2*(P1616-R1616))</f>
        <v>1.7372264900324635E-11</v>
      </c>
      <c r="AP1616" s="71">
        <f t="shared" si="800"/>
        <v>4.2625786253215501E-12</v>
      </c>
      <c r="AQ1616" s="72">
        <f t="shared" si="801"/>
        <v>1.7333570558383526E-18</v>
      </c>
      <c r="AR1616" s="72">
        <f t="shared" si="802"/>
        <v>4.2530843149466268E-19</v>
      </c>
      <c r="AS1616" s="71">
        <f t="shared" si="774"/>
        <v>5.0584097098298825E-5</v>
      </c>
      <c r="AT1616" s="72">
        <f t="shared" si="775"/>
        <v>3.4198441022957363E-8</v>
      </c>
      <c r="AU1616" s="97">
        <f t="shared" si="803"/>
        <v>-2.6965093517524098E-8</v>
      </c>
      <c r="AV1616" s="2"/>
      <c r="AW1616" s="2"/>
      <c r="AX1616" s="2"/>
      <c r="AY1616" s="2"/>
      <c r="AZ1616" s="2"/>
      <c r="BA1616" s="2"/>
      <c r="BC1616" s="10"/>
      <c r="BE1616" s="10"/>
      <c r="BI1616" s="10"/>
    </row>
    <row r="1617" spans="1:61" x14ac:dyDescent="0.2">
      <c r="A1617" s="9">
        <f>Raw_Data!A1615</f>
        <v>40776.98060185185</v>
      </c>
      <c r="B1617" s="10">
        <f>Raw_Data!J1615</f>
        <v>-4.9226155578999207E-3</v>
      </c>
      <c r="C1617" s="10">
        <f>Raw_Data!K1615</f>
        <v>-0.25411779524784084</v>
      </c>
      <c r="D1617" s="10">
        <f>Raw_Data!L1615</f>
        <v>1.8260038704655056E-2</v>
      </c>
      <c r="E1617" s="10">
        <f>Raw_Data!M1615</f>
        <v>1.8492341754777944E-2</v>
      </c>
      <c r="F1617" s="10">
        <f>Raw_Data!N1615</f>
        <v>1.8527674765873577E-2</v>
      </c>
      <c r="J1617" s="74">
        <f t="shared" si="776"/>
        <v>462695.99999960046</v>
      </c>
      <c r="K1617" s="69">
        <f t="shared" si="777"/>
        <v>2308.1858804138396</v>
      </c>
      <c r="L1617" s="69">
        <f>K1617+$D$8-$B$8*Q1617+Phase_Relations!$C$24*Q1617</f>
        <v>2557.9961428142442</v>
      </c>
      <c r="M1617" s="69">
        <f t="shared" si="778"/>
        <v>7.4809433756964319E-2</v>
      </c>
      <c r="N1617" s="69">
        <f t="shared" si="779"/>
        <v>0.19001596174268937</v>
      </c>
      <c r="O1617" s="70">
        <f t="shared" si="780"/>
        <v>54.86217483436738</v>
      </c>
      <c r="P1617" s="70">
        <f t="shared" si="781"/>
        <v>378.35982644391299</v>
      </c>
      <c r="Q1617" s="70">
        <f t="shared" si="782"/>
        <v>55.517059534139577</v>
      </c>
      <c r="R1617" s="111">
        <f t="shared" si="783"/>
        <v>382.87627264923844</v>
      </c>
      <c r="S1617" s="70">
        <f t="shared" si="773"/>
        <v>-4.516446205325451</v>
      </c>
      <c r="T1617" s="113">
        <f t="shared" si="784"/>
        <v>0.61919056624303559</v>
      </c>
      <c r="U1617" s="70">
        <f t="shared" si="785"/>
        <v>1.5727440382573104</v>
      </c>
      <c r="V1617" s="70">
        <f>(L1617/Phase_Relations!C$24)</f>
        <v>525.30472803843656</v>
      </c>
      <c r="W1617" s="70">
        <f t="shared" si="786"/>
        <v>75643.88083753486</v>
      </c>
      <c r="X1617" s="70">
        <f t="shared" si="787"/>
        <v>3622.7912278512867</v>
      </c>
      <c r="Y1617" s="70">
        <f t="shared" si="788"/>
        <v>469.78766850429702</v>
      </c>
      <c r="Z1617" s="70">
        <f t="shared" si="789"/>
        <v>67649.424264618778</v>
      </c>
      <c r="AA1617" s="70">
        <f t="shared" si="790"/>
        <v>3239.9149552020481</v>
      </c>
      <c r="AB1617" s="70">
        <f t="shared" si="791"/>
        <v>10.779457313683627</v>
      </c>
      <c r="AC1617" s="70">
        <f t="shared" si="792"/>
        <v>0.10779457313683627</v>
      </c>
      <c r="AD1617" s="70">
        <f t="shared" si="793"/>
        <v>3242.9259193389321</v>
      </c>
      <c r="AE1617" s="70">
        <f t="shared" si="794"/>
        <v>3.51093702786206</v>
      </c>
      <c r="AF1617" s="70">
        <f t="shared" si="795"/>
        <v>-1.3940014684872479E-3</v>
      </c>
      <c r="AG1617" s="70">
        <f t="shared" si="796"/>
        <v>-1.2466758146602336E-3</v>
      </c>
      <c r="AH1617" s="70">
        <f>(U1617-Phase_Relations!$B$37)/Phase_Relations!$B$37</f>
        <v>0.98253005432106078</v>
      </c>
      <c r="AI1617" s="70">
        <f>(U1617-Phase_Relations!G$20)/Phase_Relations!G$20</f>
        <v>0.90616960513441236</v>
      </c>
      <c r="AJ1617" s="70">
        <f t="shared" si="797"/>
        <v>0.98248527698922217</v>
      </c>
      <c r="AK1617" s="70">
        <f t="shared" si="798"/>
        <v>0.49559402753041193</v>
      </c>
      <c r="AL1617" s="71">
        <f>(1/(J1618-J1616))*((M1618-M1616)/Phase_Relations!B$22)</f>
        <v>-1.2107627000382581E-8</v>
      </c>
      <c r="AM1617" s="71">
        <f t="shared" si="799"/>
        <v>-9.0139063153221705E-2</v>
      </c>
      <c r="AN1617" s="71">
        <f>SUM(AM$27:AM1617)</f>
        <v>696.35675238625583</v>
      </c>
      <c r="AO1617" s="71">
        <f>(1/10000)*((AL1617*Phase_Relations!B$22*H$7*U1617))/(2*(P1617-R1617))</f>
        <v>3.7280843610352975E-12</v>
      </c>
      <c r="AP1617" s="71">
        <f t="shared" si="800"/>
        <v>1.1713542124245604E-12</v>
      </c>
      <c r="AQ1617" s="72">
        <f t="shared" si="801"/>
        <v>3.7197805634660751E-19</v>
      </c>
      <c r="AR1617" s="72">
        <f t="shared" si="802"/>
        <v>1.1687451812654242E-19</v>
      </c>
      <c r="AS1617" s="71">
        <f t="shared" si="774"/>
        <v>-2.2277874104257475E-5</v>
      </c>
      <c r="AT1617" s="72">
        <f t="shared" si="775"/>
        <v>-1.6663869426630297E-8</v>
      </c>
      <c r="AU1617" s="97">
        <f t="shared" si="803"/>
        <v>-2.8050816685732131E-8</v>
      </c>
      <c r="AV1617" s="2"/>
      <c r="AW1617" s="2"/>
      <c r="AX1617" s="2"/>
      <c r="AY1617" s="2"/>
      <c r="AZ1617" s="2"/>
      <c r="BA1617" s="2"/>
      <c r="BC1617" s="10"/>
      <c r="BE1617" s="10"/>
      <c r="BI1617" s="10"/>
    </row>
    <row r="1618" spans="1:61" x14ac:dyDescent="0.2">
      <c r="A1618" s="9">
        <f>Raw_Data!A1616</f>
        <v>40776.984085648146</v>
      </c>
      <c r="B1618" s="10">
        <f>Raw_Data!J1616</f>
        <v>-4.9212497509706701E-3</v>
      </c>
      <c r="C1618" s="10">
        <f>Raw_Data!K1616</f>
        <v>-0.25413798543723054</v>
      </c>
      <c r="D1618" s="10">
        <f>Raw_Data!L1616</f>
        <v>1.8252354556105257E-2</v>
      </c>
      <c r="E1618" s="10">
        <f>Raw_Data!M1616</f>
        <v>1.8593078923246142E-2</v>
      </c>
      <c r="F1618" s="10">
        <f>Raw_Data!N1616</f>
        <v>1.8680483144298678E-2</v>
      </c>
      <c r="J1618" s="74">
        <f t="shared" si="776"/>
        <v>462996.99999955483</v>
      </c>
      <c r="K1618" s="69">
        <f t="shared" si="777"/>
        <v>2307.5454614673695</v>
      </c>
      <c r="L1618" s="69">
        <f>K1618+$D$8-$B$8*Q1618+Phase_Relations!$C$24*Q1618</f>
        <v>2558.6923257117483</v>
      </c>
      <c r="M1618" s="69">
        <f t="shared" si="778"/>
        <v>7.4815913822412511E-2</v>
      </c>
      <c r="N1618" s="69">
        <f t="shared" si="779"/>
        <v>0.19003242110892779</v>
      </c>
      <c r="O1618" s="70">
        <f t="shared" si="780"/>
        <v>54.839087856951238</v>
      </c>
      <c r="P1618" s="70">
        <f t="shared" si="781"/>
        <v>378.20060591000856</v>
      </c>
      <c r="Q1618" s="70">
        <f t="shared" si="782"/>
        <v>55.819489126525013</v>
      </c>
      <c r="R1618" s="111">
        <f t="shared" si="783"/>
        <v>384.96199397603459</v>
      </c>
      <c r="S1618" s="70">
        <f t="shared" si="773"/>
        <v>-6.7613880660260293</v>
      </c>
      <c r="T1618" s="113">
        <f t="shared" si="784"/>
        <v>0.61918408617758747</v>
      </c>
      <c r="U1618" s="70">
        <f t="shared" si="785"/>
        <v>1.5727275788910722</v>
      </c>
      <c r="V1618" s="70">
        <f>(L1618/Phase_Relations!C$24)</f>
        <v>525.44769469953394</v>
      </c>
      <c r="W1618" s="70">
        <f t="shared" si="786"/>
        <v>75664.468036732884</v>
      </c>
      <c r="X1618" s="70">
        <f t="shared" si="787"/>
        <v>3623.7772048243723</v>
      </c>
      <c r="Y1618" s="70">
        <f t="shared" si="788"/>
        <v>469.62820557300893</v>
      </c>
      <c r="Z1618" s="70">
        <f t="shared" si="789"/>
        <v>67626.461602513285</v>
      </c>
      <c r="AA1618" s="70">
        <f t="shared" si="790"/>
        <v>3238.8152108483378</v>
      </c>
      <c r="AB1618" s="70">
        <f t="shared" si="791"/>
        <v>10.780391040693438</v>
      </c>
      <c r="AC1618" s="70">
        <f t="shared" si="792"/>
        <v>0.10780391040693438</v>
      </c>
      <c r="AD1618" s="70">
        <f t="shared" si="793"/>
        <v>3243.322802892355</v>
      </c>
      <c r="AE1618" s="70">
        <f t="shared" si="794"/>
        <v>3.510990175480909</v>
      </c>
      <c r="AF1618" s="70">
        <f t="shared" si="795"/>
        <v>-2.0876115572691254E-3</v>
      </c>
      <c r="AG1618" s="70">
        <f t="shared" si="796"/>
        <v>-1.8658398913223811E-3</v>
      </c>
      <c r="AH1618" s="70">
        <f>(U1618-Phase_Relations!$B$37)/Phase_Relations!$B$37</f>
        <v>0.98250930638786338</v>
      </c>
      <c r="AI1618" s="70">
        <f>(U1618-Phase_Relations!G$20)/Phase_Relations!G$20</f>
        <v>0.90614965634244127</v>
      </c>
      <c r="AJ1618" s="70">
        <f t="shared" si="797"/>
        <v>0.98247016375690344</v>
      </c>
      <c r="AK1618" s="70">
        <f t="shared" si="798"/>
        <v>0.49558874867427366</v>
      </c>
      <c r="AL1618" s="71">
        <f>(1/(J1619-J1617))*((M1619-M1617)/Phase_Relations!B$22)</f>
        <v>5.1692912147397401E-8</v>
      </c>
      <c r="AM1618" s="71">
        <f t="shared" si="799"/>
        <v>3.0281928121492965E-2</v>
      </c>
      <c r="AN1618" s="71">
        <f>SUM(AM$27:AM1618)</f>
        <v>696.38703431437727</v>
      </c>
      <c r="AO1618" s="71">
        <f>(1/10000)*((AL1618*Phase_Relations!B$22*H$7*U1618))/(2*(P1618-R1618))</f>
        <v>-1.0631979513070523E-11</v>
      </c>
      <c r="AP1618" s="71">
        <f t="shared" si="800"/>
        <v>-2.1873929393969401E-12</v>
      </c>
      <c r="AQ1618" s="72">
        <f t="shared" si="801"/>
        <v>-1.0608298234138268E-18</v>
      </c>
      <c r="AR1618" s="72">
        <f t="shared" si="802"/>
        <v>-2.182520821061063E-19</v>
      </c>
      <c r="AS1618" s="71">
        <f t="shared" si="774"/>
        <v>2.6368896697555949E-5</v>
      </c>
      <c r="AT1618" s="72">
        <f t="shared" si="775"/>
        <v>-4.0150045364420662E-8</v>
      </c>
      <c r="AU1618" s="97">
        <f t="shared" si="803"/>
        <v>-2.6778353084789566E-8</v>
      </c>
      <c r="AV1618" s="2"/>
      <c r="AW1618" s="2"/>
      <c r="AX1618" s="2"/>
      <c r="AY1618" s="2"/>
      <c r="AZ1618" s="2"/>
      <c r="BA1618" s="2"/>
      <c r="BC1618" s="10"/>
      <c r="BE1618" s="10"/>
      <c r="BI1618" s="10"/>
    </row>
    <row r="1619" spans="1:61" x14ac:dyDescent="0.2">
      <c r="A1619" s="9">
        <f>Raw_Data!A1617</f>
        <v>40776.987557870372</v>
      </c>
      <c r="B1619" s="10">
        <f>Raw_Data!J1617</f>
        <v>-4.9221523712021705E-3</v>
      </c>
      <c r="C1619" s="10">
        <f>Raw_Data!K1617</f>
        <v>-0.25429950695234016</v>
      </c>
      <c r="D1619" s="10">
        <f>Raw_Data!L1617</f>
        <v>1.8284088783191658E-2</v>
      </c>
      <c r="E1619" s="10">
        <f>Raw_Data!M1617</f>
        <v>1.8491534147202442E-2</v>
      </c>
      <c r="F1619" s="10">
        <f>Raw_Data!N1617</f>
        <v>1.857928419708518E-2</v>
      </c>
      <c r="J1619" s="74">
        <f t="shared" si="776"/>
        <v>463296.99999990407</v>
      </c>
      <c r="K1619" s="69">
        <f t="shared" si="777"/>
        <v>2307.9686948580784</v>
      </c>
      <c r="L1619" s="69">
        <f>K1619+$D$8-$B$8*Q1619+Phase_Relations!$C$24*Q1619</f>
        <v>2557.7682417520714</v>
      </c>
      <c r="M1619" s="69">
        <f t="shared" si="778"/>
        <v>7.4864143519185189E-2</v>
      </c>
      <c r="N1619" s="69">
        <f t="shared" si="779"/>
        <v>0.19015492453873037</v>
      </c>
      <c r="O1619" s="70">
        <f t="shared" si="780"/>
        <v>54.934433148536172</v>
      </c>
      <c r="P1619" s="70">
        <f t="shared" si="781"/>
        <v>378.85815964507708</v>
      </c>
      <c r="Q1619" s="70">
        <f t="shared" si="782"/>
        <v>55.514634963014736</v>
      </c>
      <c r="R1619" s="111">
        <f t="shared" si="783"/>
        <v>382.85955146906713</v>
      </c>
      <c r="S1619" s="70">
        <f t="shared" si="773"/>
        <v>-4.0013918239900477</v>
      </c>
      <c r="T1619" s="113">
        <f t="shared" si="784"/>
        <v>0.61913585648081471</v>
      </c>
      <c r="U1619" s="70">
        <f t="shared" si="785"/>
        <v>1.5726050754612693</v>
      </c>
      <c r="V1619" s="70">
        <f>(L1619/Phase_Relations!C$24)</f>
        <v>525.25792675383695</v>
      </c>
      <c r="W1619" s="70">
        <f t="shared" si="786"/>
        <v>75637.141452552518</v>
      </c>
      <c r="X1619" s="70">
        <f t="shared" si="787"/>
        <v>3622.4684603712894</v>
      </c>
      <c r="Y1619" s="70">
        <f t="shared" si="788"/>
        <v>469.74329179082224</v>
      </c>
      <c r="Z1619" s="70">
        <f t="shared" si="789"/>
        <v>67643.03401787841</v>
      </c>
      <c r="AA1619" s="70">
        <f t="shared" si="790"/>
        <v>3239.6089089022225</v>
      </c>
      <c r="AB1619" s="70">
        <f t="shared" si="791"/>
        <v>10.787340564724101</v>
      </c>
      <c r="AC1619" s="70">
        <f t="shared" si="792"/>
        <v>0.107873405647241</v>
      </c>
      <c r="AD1619" s="70">
        <f t="shared" si="793"/>
        <v>3242.2765034515492</v>
      </c>
      <c r="AE1619" s="70">
        <f t="shared" si="794"/>
        <v>3.5108500490080767</v>
      </c>
      <c r="AF1619" s="70">
        <f t="shared" si="795"/>
        <v>-1.23514656753613E-3</v>
      </c>
      <c r="AG1619" s="70">
        <f t="shared" si="796"/>
        <v>-1.10460363361726E-3</v>
      </c>
      <c r="AH1619" s="70">
        <f>(U1619-Phase_Relations!$B$37)/Phase_Relations!$B$37</f>
        <v>0.98235488410080729</v>
      </c>
      <c r="AI1619" s="70">
        <f>(U1619-Phase_Relations!G$20)/Phase_Relations!G$20</f>
        <v>0.90600118188713585</v>
      </c>
      <c r="AJ1619" s="70">
        <f t="shared" si="797"/>
        <v>0.98246102820011794</v>
      </c>
      <c r="AK1619" s="70">
        <f t="shared" si="798"/>
        <v>0.49554945584145588</v>
      </c>
      <c r="AL1619" s="71">
        <f>(1/(J1620-J1618))*((M1620-M1618)/Phase_Relations!B$22)</f>
        <v>-8.6639208978579946E-9</v>
      </c>
      <c r="AM1619" s="71">
        <f t="shared" si="799"/>
        <v>0.22535914116342362</v>
      </c>
      <c r="AN1619" s="71">
        <f>SUM(AM$27:AM1619)</f>
        <v>696.61239345554065</v>
      </c>
      <c r="AO1619" s="71">
        <f>(1/10000)*((AL1619*Phase_Relations!B$22*H$7*U1619))/(2*(P1619-R1619))</f>
        <v>3.0108461435591473E-12</v>
      </c>
      <c r="AP1619" s="71">
        <f t="shared" si="800"/>
        <v>-1.268593267928214E-13</v>
      </c>
      <c r="AQ1619" s="72">
        <f t="shared" si="801"/>
        <v>3.0041398959351677E-19</v>
      </c>
      <c r="AR1619" s="72">
        <f t="shared" si="802"/>
        <v>-1.265767650084192E-20</v>
      </c>
      <c r="AS1619" s="71">
        <f t="shared" si="774"/>
        <v>-7.4445551635346529E-5</v>
      </c>
      <c r="AT1619" s="72">
        <f t="shared" si="775"/>
        <v>-4.0272971894995301E-9</v>
      </c>
      <c r="AU1619" s="97">
        <f t="shared" si="803"/>
        <v>-2.7720362751876861E-8</v>
      </c>
      <c r="AV1619" s="2"/>
      <c r="AW1619" s="2"/>
      <c r="AX1619" s="2"/>
      <c r="AY1619" s="2"/>
      <c r="AZ1619" s="2"/>
      <c r="BA1619" s="2"/>
      <c r="BC1619" s="10"/>
      <c r="BE1619" s="10"/>
      <c r="BI1619" s="10"/>
    </row>
    <row r="1620" spans="1:61" x14ac:dyDescent="0.2">
      <c r="A1620" s="9">
        <f>Raw_Data!A1618</f>
        <v>40776.991030092591</v>
      </c>
      <c r="B1620" s="10">
        <f>Raw_Data!J1618</f>
        <v>-4.9231975104175908E-3</v>
      </c>
      <c r="C1620" s="10">
        <f>Raw_Data!K1618</f>
        <v>-0.25410948164044012</v>
      </c>
      <c r="D1620" s="10">
        <f>Raw_Data!L1618</f>
        <v>1.8310727956602955E-2</v>
      </c>
      <c r="E1620" s="10">
        <f>Raw_Data!M1618</f>
        <v>1.8484847631540142E-2</v>
      </c>
      <c r="F1620" s="10">
        <f>Raw_Data!N1618</f>
        <v>1.8561116912360377E-2</v>
      </c>
      <c r="J1620" s="74">
        <f t="shared" si="776"/>
        <v>463596.99999962468</v>
      </c>
      <c r="K1620" s="69">
        <f t="shared" si="777"/>
        <v>2308.4587545736349</v>
      </c>
      <c r="L1620" s="69">
        <f>K1620+$D$8-$B$8*Q1620+Phase_Relations!$C$24*Q1620</f>
        <v>2558.1695833777721</v>
      </c>
      <c r="M1620" s="69">
        <f t="shared" si="778"/>
        <v>7.4806759523590768E-2</v>
      </c>
      <c r="N1620" s="69">
        <f t="shared" si="779"/>
        <v>0.19000916918992056</v>
      </c>
      <c r="O1620" s="70">
        <f t="shared" si="780"/>
        <v>55.014470382452934</v>
      </c>
      <c r="P1620" s="70">
        <f t="shared" si="781"/>
        <v>379.41014056864094</v>
      </c>
      <c r="Q1620" s="70">
        <f t="shared" si="782"/>
        <v>55.494560940318074</v>
      </c>
      <c r="R1620" s="111">
        <f t="shared" si="783"/>
        <v>382.72110993322809</v>
      </c>
      <c r="S1620" s="70">
        <f t="shared" si="773"/>
        <v>-3.3109693645871516</v>
      </c>
      <c r="T1620" s="113">
        <f t="shared" si="784"/>
        <v>0.61919324047640922</v>
      </c>
      <c r="U1620" s="70">
        <f t="shared" si="785"/>
        <v>1.5727508308100795</v>
      </c>
      <c r="V1620" s="70">
        <f>(L1620/Phase_Relations!C$24)</f>
        <v>525.34034542914708</v>
      </c>
      <c r="W1620" s="70">
        <f t="shared" si="786"/>
        <v>75649.009741797185</v>
      </c>
      <c r="X1620" s="70">
        <f t="shared" si="787"/>
        <v>3623.0368650286005</v>
      </c>
      <c r="Y1620" s="70">
        <f t="shared" si="788"/>
        <v>469.845784488829</v>
      </c>
      <c r="Z1620" s="70">
        <f t="shared" si="789"/>
        <v>67657.792966391382</v>
      </c>
      <c r="AA1620" s="70">
        <f t="shared" si="790"/>
        <v>3240.3157550953724</v>
      </c>
      <c r="AB1620" s="70">
        <f t="shared" si="791"/>
        <v>10.779071977462639</v>
      </c>
      <c r="AC1620" s="70">
        <f t="shared" si="792"/>
        <v>0.10779071977462638</v>
      </c>
      <c r="AD1620" s="70">
        <f t="shared" si="793"/>
        <v>3242.5230680050972</v>
      </c>
      <c r="AE1620" s="70">
        <f t="shared" si="794"/>
        <v>3.5108830744312711</v>
      </c>
      <c r="AF1620" s="70">
        <f t="shared" si="795"/>
        <v>-1.0218045446283056E-3</v>
      </c>
      <c r="AG1620" s="70">
        <f t="shared" si="796"/>
        <v>-9.1386576729216213E-4</v>
      </c>
      <c r="AH1620" s="70">
        <f>(U1620-Phase_Relations!$B$37)/Phase_Relations!$B$37</f>
        <v>0.98253861670609155</v>
      </c>
      <c r="AI1620" s="70">
        <f>(U1620-Phase_Relations!G$20)/Phase_Relations!G$20</f>
        <v>0.90617783772491334</v>
      </c>
      <c r="AJ1620" s="70">
        <f t="shared" si="797"/>
        <v>0.98246287856200754</v>
      </c>
      <c r="AK1620" s="70">
        <f t="shared" si="798"/>
        <v>0.49559620600911175</v>
      </c>
      <c r="AL1620" s="71">
        <f>(1/(J1621-J1619))*((M1621-M1619)/Phase_Relations!B$22)</f>
        <v>-5.9946774882078368E-8</v>
      </c>
      <c r="AM1620" s="71">
        <f t="shared" si="799"/>
        <v>-0.2681006556483983</v>
      </c>
      <c r="AN1620" s="71">
        <f>SUM(AM$27:AM1620)</f>
        <v>696.34429279989229</v>
      </c>
      <c r="AO1620" s="71">
        <f>(1/10000)*((AL1620*Phase_Relations!B$22*H$7*U1620))/(2*(P1620-R1620))</f>
        <v>2.5178860767168024E-11</v>
      </c>
      <c r="AP1620" s="71">
        <f t="shared" si="800"/>
        <v>4.4827922535225888E-12</v>
      </c>
      <c r="AQ1620" s="72">
        <f t="shared" si="801"/>
        <v>2.5122778301594166E-18</v>
      </c>
      <c r="AR1620" s="72">
        <f t="shared" si="802"/>
        <v>4.4728074474363363E-19</v>
      </c>
      <c r="AS1620" s="71">
        <f t="shared" si="774"/>
        <v>-3.7590161027441585E-4</v>
      </c>
      <c r="AT1620" s="72">
        <f t="shared" si="775"/>
        <v>-6.6699988375201648E-9</v>
      </c>
      <c r="AU1620" s="97">
        <f t="shared" si="803"/>
        <v>-2.6695384064158754E-8</v>
      </c>
      <c r="AV1620" s="2"/>
      <c r="AW1620" s="2"/>
      <c r="AX1620" s="2"/>
      <c r="AY1620" s="2"/>
      <c r="AZ1620" s="2"/>
      <c r="BA1620" s="2"/>
      <c r="BC1620" s="10"/>
      <c r="BE1620" s="10"/>
      <c r="BI1620" s="10"/>
    </row>
    <row r="1621" spans="1:61" x14ac:dyDescent="0.2">
      <c r="A1621" s="9">
        <f>Raw_Data!A1619</f>
        <v>40776.994502314818</v>
      </c>
      <c r="B1621" s="10">
        <f>Raw_Data!J1619</f>
        <v>-4.9216773079224403E-3</v>
      </c>
      <c r="C1621" s="10">
        <f>Raw_Data!K1619</f>
        <v>-0.25408810379286084</v>
      </c>
      <c r="D1621" s="10">
        <f>Raw_Data!L1619</f>
        <v>1.8269539970249757E-2</v>
      </c>
      <c r="E1621" s="10">
        <f>Raw_Data!M1619</f>
        <v>1.8438718987077642E-2</v>
      </c>
      <c r="F1621" s="10">
        <f>Raw_Data!N1619</f>
        <v>1.8507941748057376E-2</v>
      </c>
      <c r="J1621" s="74">
        <f t="shared" si="776"/>
        <v>463896.99999997392</v>
      </c>
      <c r="K1621" s="69">
        <f t="shared" si="777"/>
        <v>2307.7459404419187</v>
      </c>
      <c r="L1621" s="69">
        <f>K1621+$D$8-$B$8*Q1621+Phase_Relations!$C$24*Q1621</f>
        <v>2556.8447247327331</v>
      </c>
      <c r="M1621" s="69">
        <f t="shared" si="778"/>
        <v>7.4800803756837411E-2</v>
      </c>
      <c r="N1621" s="69">
        <f t="shared" si="779"/>
        <v>0.18999404154236701</v>
      </c>
      <c r="O1621" s="70">
        <f t="shared" si="780"/>
        <v>54.8907213288538</v>
      </c>
      <c r="P1621" s="70">
        <f t="shared" si="781"/>
        <v>378.5566988196814</v>
      </c>
      <c r="Q1621" s="70">
        <f t="shared" si="782"/>
        <v>55.356075142531424</v>
      </c>
      <c r="R1621" s="111">
        <f t="shared" si="783"/>
        <v>381.76603546573398</v>
      </c>
      <c r="S1621" s="70">
        <f t="shared" si="773"/>
        <v>-3.2093366460525772</v>
      </c>
      <c r="T1621" s="113">
        <f t="shared" si="784"/>
        <v>0.61919919624316255</v>
      </c>
      <c r="U1621" s="70">
        <f t="shared" si="785"/>
        <v>1.572765958457633</v>
      </c>
      <c r="V1621" s="70">
        <f>(L1621/Phase_Relations!C$24)</f>
        <v>525.06827523381992</v>
      </c>
      <c r="W1621" s="70">
        <f t="shared" si="786"/>
        <v>75609.831633670066</v>
      </c>
      <c r="X1621" s="70">
        <f t="shared" si="787"/>
        <v>3621.1605188539306</v>
      </c>
      <c r="Y1621" s="70">
        <f t="shared" si="788"/>
        <v>469.71220009128848</v>
      </c>
      <c r="Z1621" s="70">
        <f t="shared" si="789"/>
        <v>67638.556813145537</v>
      </c>
      <c r="AA1621" s="70">
        <f t="shared" si="790"/>
        <v>3239.3944833881965</v>
      </c>
      <c r="AB1621" s="70">
        <f t="shared" si="791"/>
        <v>10.778213797815184</v>
      </c>
      <c r="AC1621" s="70">
        <f t="shared" si="792"/>
        <v>0.10778213797815184</v>
      </c>
      <c r="AD1621" s="70">
        <f t="shared" si="793"/>
        <v>3241.5340411522316</v>
      </c>
      <c r="AE1621" s="70">
        <f t="shared" si="794"/>
        <v>3.5107505867308224</v>
      </c>
      <c r="AF1621" s="70">
        <f t="shared" si="795"/>
        <v>-9.907211556080132E-4</v>
      </c>
      <c r="AG1621" s="70">
        <f t="shared" si="796"/>
        <v>-8.862729584460143E-4</v>
      </c>
      <c r="AH1621" s="70">
        <f>(U1621-Phase_Relations!$B$37)/Phase_Relations!$B$37</f>
        <v>0.98255768593490211</v>
      </c>
      <c r="AI1621" s="70">
        <f>(U1621-Phase_Relations!G$20)/Phase_Relations!G$20</f>
        <v>0.90619617247059492</v>
      </c>
      <c r="AJ1621" s="70">
        <f t="shared" si="797"/>
        <v>0.98248052864802227</v>
      </c>
      <c r="AK1621" s="70">
        <f t="shared" si="798"/>
        <v>0.4956010576164212</v>
      </c>
      <c r="AL1621" s="71">
        <f>(1/(J1622-J1620))*((M1622-M1620)/Phase_Relations!B$22)</f>
        <v>5.3879855845629281E-8</v>
      </c>
      <c r="AM1621" s="71">
        <f t="shared" si="799"/>
        <v>-2.7822429220062589E-2</v>
      </c>
      <c r="AN1621" s="71">
        <f>SUM(AM$27:AM1621)</f>
        <v>696.31647037067228</v>
      </c>
      <c r="AO1621" s="71">
        <f>(1/10000)*((AL1621*Phase_Relations!B$22*H$7*U1621))/(2*(P1621-R1621))</f>
        <v>-2.3347519281617977E-11</v>
      </c>
      <c r="AP1621" s="71">
        <f t="shared" si="800"/>
        <v>1.7057816490058101E-12</v>
      </c>
      <c r="AQ1621" s="72">
        <f t="shared" si="801"/>
        <v>-2.3295515878507156E-18</v>
      </c>
      <c r="AR1621" s="72">
        <f t="shared" si="802"/>
        <v>1.7019822538905388E-19</v>
      </c>
      <c r="AS1621" s="71">
        <f t="shared" si="774"/>
        <v>9.7253086027538224E-6</v>
      </c>
      <c r="AT1621" s="72">
        <f t="shared" si="775"/>
        <v>-2.3905686485093452E-7</v>
      </c>
      <c r="AU1621" s="97">
        <f t="shared" si="803"/>
        <v>-2.6516397434640089E-8</v>
      </c>
      <c r="AV1621" s="2"/>
      <c r="AW1621" s="2"/>
      <c r="AX1621" s="2"/>
      <c r="AY1621" s="2"/>
      <c r="AZ1621" s="2"/>
      <c r="BA1621" s="2"/>
      <c r="BC1621" s="10"/>
      <c r="BE1621" s="10"/>
      <c r="BI1621" s="10"/>
    </row>
    <row r="1622" spans="1:61" x14ac:dyDescent="0.2">
      <c r="A1622" s="9">
        <f>Raw_Data!A1620</f>
        <v>40776.997974537036</v>
      </c>
      <c r="B1622" s="10">
        <f>Raw_Data!J1620</f>
        <v>-4.9224730389160008E-3</v>
      </c>
      <c r="C1622" s="10">
        <f>Raw_Data!K1620</f>
        <v>-0.25429831929414082</v>
      </c>
      <c r="D1622" s="10">
        <f>Raw_Data!L1620</f>
        <v>1.8270359454407255E-2</v>
      </c>
      <c r="E1622" s="10">
        <f>Raw_Data!M1620</f>
        <v>1.8402756696801543E-2</v>
      </c>
      <c r="F1622" s="10">
        <f>Raw_Data!N1620</f>
        <v>1.8497411894213677E-2</v>
      </c>
      <c r="J1622" s="74">
        <f t="shared" si="776"/>
        <v>464196.99999969453</v>
      </c>
      <c r="K1622" s="69">
        <f t="shared" si="777"/>
        <v>2308.1190540889911</v>
      </c>
      <c r="L1622" s="69">
        <f>K1622+$D$8-$B$8*Q1622+Phase_Relations!$C$24*Q1622</f>
        <v>2556.7406831824992</v>
      </c>
      <c r="M1622" s="69">
        <f t="shared" si="778"/>
        <v>7.4863688979283888E-2</v>
      </c>
      <c r="N1622" s="69">
        <f t="shared" si="779"/>
        <v>0.19015377000738107</v>
      </c>
      <c r="O1622" s="70">
        <f t="shared" si="780"/>
        <v>54.893183464003123</v>
      </c>
      <c r="P1622" s="70">
        <f t="shared" si="781"/>
        <v>378.57367906209049</v>
      </c>
      <c r="Q1622" s="70">
        <f t="shared" si="782"/>
        <v>55.248110416553637</v>
      </c>
      <c r="R1622" s="111">
        <f t="shared" si="783"/>
        <v>381.02145114864578</v>
      </c>
      <c r="S1622" s="70">
        <f t="shared" si="773"/>
        <v>-2.4477720865552897</v>
      </c>
      <c r="T1622" s="113">
        <f t="shared" si="784"/>
        <v>0.61913631102071609</v>
      </c>
      <c r="U1622" s="70">
        <f t="shared" si="785"/>
        <v>1.5726062299926189</v>
      </c>
      <c r="V1622" s="70">
        <f>(L1622/Phase_Relations!C$24)</f>
        <v>525.04690947906545</v>
      </c>
      <c r="W1622" s="70">
        <f t="shared" si="786"/>
        <v>75606.754964985419</v>
      </c>
      <c r="X1622" s="70">
        <f t="shared" si="787"/>
        <v>3621.0131688211409</v>
      </c>
      <c r="Y1622" s="70">
        <f t="shared" si="788"/>
        <v>469.79879906251182</v>
      </c>
      <c r="Z1622" s="70">
        <f t="shared" si="789"/>
        <v>67651.027065001705</v>
      </c>
      <c r="AA1622" s="70">
        <f t="shared" si="790"/>
        <v>3239.9917176724953</v>
      </c>
      <c r="AB1622" s="70">
        <f t="shared" si="791"/>
        <v>10.787275069061074</v>
      </c>
      <c r="AC1622" s="70">
        <f t="shared" si="792"/>
        <v>0.10787275069061074</v>
      </c>
      <c r="AD1622" s="70">
        <f t="shared" si="793"/>
        <v>3241.6235657301986</v>
      </c>
      <c r="AE1622" s="70">
        <f t="shared" si="794"/>
        <v>3.5107625808955696</v>
      </c>
      <c r="AF1622" s="70">
        <f t="shared" si="795"/>
        <v>-7.5548714313186259E-4</v>
      </c>
      <c r="AG1622" s="70">
        <f t="shared" si="796"/>
        <v>-6.7599093746245273E-4</v>
      </c>
      <c r="AH1622" s="70">
        <f>(U1622-Phase_Relations!$B$37)/Phase_Relations!$B$37</f>
        <v>0.98235633945084744</v>
      </c>
      <c r="AI1622" s="70">
        <f>(U1622-Phase_Relations!G$20)/Phase_Relations!G$20</f>
        <v>0.90600258118194377</v>
      </c>
      <c r="AJ1622" s="70">
        <f t="shared" si="797"/>
        <v>0.98245148717798481</v>
      </c>
      <c r="AK1622" s="70">
        <f t="shared" si="798"/>
        <v>0.49554982618462023</v>
      </c>
      <c r="AL1622" s="71">
        <f>(1/(J1623-J1621))*((M1623-M1621)/Phase_Relations!B$22)</f>
        <v>3.0300644736003015E-8</v>
      </c>
      <c r="AM1622" s="71">
        <f t="shared" si="799"/>
        <v>0.29372824802908798</v>
      </c>
      <c r="AN1622" s="71">
        <f>SUM(AM$27:AM1622)</f>
        <v>696.61019861870136</v>
      </c>
      <c r="AO1622" s="71">
        <f>(1/10000)*((AL1622*Phase_Relations!B$22*H$7*U1622))/(2*(P1622-R1622))</f>
        <v>-1.7213388693544772E-11</v>
      </c>
      <c r="AP1622" s="71">
        <f t="shared" si="800"/>
        <v>-3.3664311281830634E-12</v>
      </c>
      <c r="AQ1622" s="72">
        <f t="shared" si="801"/>
        <v>-1.7175048226605379E-18</v>
      </c>
      <c r="AR1622" s="72">
        <f t="shared" si="802"/>
        <v>-3.3589328636825795E-19</v>
      </c>
      <c r="AS1622" s="71">
        <f t="shared" si="774"/>
        <v>1.1344253825717123E-3</v>
      </c>
      <c r="AT1622" s="72">
        <f t="shared" si="775"/>
        <v>-1.5109646660374678E-9</v>
      </c>
      <c r="AU1622" s="97">
        <f t="shared" si="803"/>
        <v>-2.7779996219912616E-8</v>
      </c>
      <c r="AV1622" s="2"/>
      <c r="AW1622" s="2"/>
      <c r="AX1622" s="2"/>
      <c r="AY1622" s="2"/>
      <c r="AZ1622" s="2"/>
      <c r="BA1622" s="2"/>
      <c r="BC1622" s="10"/>
      <c r="BE1622" s="10"/>
      <c r="BI1622" s="10"/>
    </row>
    <row r="1623" spans="1:61" x14ac:dyDescent="0.2">
      <c r="A1623" s="9">
        <f>Raw_Data!A1621</f>
        <v>40777.001446759263</v>
      </c>
      <c r="B1623" s="10">
        <f>Raw_Data!J1621</f>
        <v>-4.9219504693082802E-3</v>
      </c>
      <c r="C1623" s="10">
        <f>Raw_Data!K1621</f>
        <v>-0.25419499303080073</v>
      </c>
      <c r="D1623" s="10">
        <f>Raw_Data!L1621</f>
        <v>1.8307735057940557E-2</v>
      </c>
      <c r="E1623" s="10">
        <f>Raw_Data!M1621</f>
        <v>1.8420892237505544E-2</v>
      </c>
      <c r="F1623" s="10">
        <f>Raw_Data!N1621</f>
        <v>1.8498726631923978E-2</v>
      </c>
      <c r="J1623" s="74">
        <f t="shared" si="776"/>
        <v>464497.00000004377</v>
      </c>
      <c r="K1623" s="69">
        <f t="shared" si="777"/>
        <v>2307.8740242312078</v>
      </c>
      <c r="L1623" s="69">
        <f>K1623+$D$8-$B$8*Q1623+Phase_Relations!$C$24*Q1623</f>
        <v>2556.7362794760661</v>
      </c>
      <c r="M1623" s="69">
        <f t="shared" si="778"/>
        <v>7.4832819418069199E-2</v>
      </c>
      <c r="N1623" s="69">
        <f t="shared" si="779"/>
        <v>0.19007536132189576</v>
      </c>
      <c r="O1623" s="70">
        <f t="shared" si="780"/>
        <v>55.005478236689513</v>
      </c>
      <c r="P1623" s="70">
        <f t="shared" si="781"/>
        <v>379.34812577027247</v>
      </c>
      <c r="Q1623" s="70">
        <f t="shared" si="782"/>
        <v>55.302556300493016</v>
      </c>
      <c r="R1623" s="111">
        <f t="shared" si="783"/>
        <v>381.39694000340012</v>
      </c>
      <c r="S1623" s="70">
        <f t="shared" si="773"/>
        <v>-2.0488142331276435</v>
      </c>
      <c r="T1623" s="113">
        <f t="shared" si="784"/>
        <v>0.61916718058193077</v>
      </c>
      <c r="U1623" s="70">
        <f t="shared" si="785"/>
        <v>1.5726846386781042</v>
      </c>
      <c r="V1623" s="70">
        <f>(L1623/Phase_Relations!C$24)</f>
        <v>525.04600514313961</v>
      </c>
      <c r="W1623" s="70">
        <f t="shared" si="786"/>
        <v>75606.624740612111</v>
      </c>
      <c r="X1623" s="70">
        <f t="shared" si="787"/>
        <v>3621.0069320216526</v>
      </c>
      <c r="Y1623" s="70">
        <f t="shared" si="788"/>
        <v>469.74344884264661</v>
      </c>
      <c r="Z1623" s="70">
        <f t="shared" si="789"/>
        <v>67643.056633341112</v>
      </c>
      <c r="AA1623" s="70">
        <f t="shared" si="790"/>
        <v>3239.6099920182523</v>
      </c>
      <c r="AB1623" s="70">
        <f t="shared" si="791"/>
        <v>10.782827005485473</v>
      </c>
      <c r="AC1623" s="70">
        <f t="shared" si="792"/>
        <v>0.10782827005485472</v>
      </c>
      <c r="AD1623" s="70">
        <f t="shared" si="793"/>
        <v>3240.9758681736707</v>
      </c>
      <c r="AE1623" s="70">
        <f t="shared" si="794"/>
        <v>3.5106757973518548</v>
      </c>
      <c r="AF1623" s="70">
        <f t="shared" si="795"/>
        <v>-6.3242619888675175E-4</v>
      </c>
      <c r="AG1623" s="70">
        <f t="shared" si="796"/>
        <v>-5.6581339709939891E-4</v>
      </c>
      <c r="AH1623" s="70">
        <f>(U1623-Phase_Relations!$B$37)/Phase_Relations!$B$37</f>
        <v>0.98245517789608261</v>
      </c>
      <c r="AI1623" s="70">
        <f>(U1623-Phase_Relations!G$20)/Phase_Relations!G$20</f>
        <v>0.90609761269973366</v>
      </c>
      <c r="AJ1623" s="70">
        <f t="shared" si="797"/>
        <v>0.98243634250327316</v>
      </c>
      <c r="AK1623" s="70">
        <f t="shared" si="798"/>
        <v>0.49557497634762743</v>
      </c>
      <c r="AL1623" s="71">
        <f>(1/(J1624-J1622))*((M1624-M1622)/Phase_Relations!B$22)</f>
        <v>-1.1594681496613728E-8</v>
      </c>
      <c r="AM1623" s="71">
        <f t="shared" si="799"/>
        <v>-0.14417507208581937</v>
      </c>
      <c r="AN1623" s="71">
        <f>SUM(AM$27:AM1623)</f>
        <v>696.46602354661559</v>
      </c>
      <c r="AO1623" s="71">
        <f>(1/10000)*((AL1623*Phase_Relations!B$22*H$7*U1623))/(2*(P1623-R1623))</f>
        <v>7.8697942408170287E-12</v>
      </c>
      <c r="AP1623" s="71">
        <f t="shared" si="800"/>
        <v>2.5930894626857823E-12</v>
      </c>
      <c r="AQ1623" s="72">
        <f t="shared" si="801"/>
        <v>7.8522653514576066E-19</v>
      </c>
      <c r="AR1623" s="72">
        <f t="shared" si="802"/>
        <v>2.5873137108808943E-19</v>
      </c>
      <c r="AS1623" s="71">
        <f t="shared" si="774"/>
        <v>7.6978939284262627E-5</v>
      </c>
      <c r="AT1623" s="72">
        <f t="shared" si="775"/>
        <v>1.0180176863940566E-8</v>
      </c>
      <c r="AU1623" s="97">
        <f t="shared" si="803"/>
        <v>-2.1900958909032287E-8</v>
      </c>
      <c r="AV1623" s="2"/>
      <c r="AW1623" s="2"/>
      <c r="AX1623" s="2"/>
      <c r="AY1623" s="2"/>
      <c r="AZ1623" s="2"/>
      <c r="BA1623" s="2"/>
      <c r="BC1623" s="10"/>
      <c r="BE1623" s="10"/>
      <c r="BI1623" s="10"/>
    </row>
    <row r="1624" spans="1:61" x14ac:dyDescent="0.2">
      <c r="A1624" s="9">
        <f>Raw_Data!A1622</f>
        <v>40777.004918981482</v>
      </c>
      <c r="B1624" s="10">
        <f>Raw_Data!J1622</f>
        <v>-4.9217129376684203E-3</v>
      </c>
      <c r="C1624" s="10">
        <f>Raw_Data!K1622</f>
        <v>-0.2542567512571603</v>
      </c>
      <c r="D1624" s="10">
        <f>Raw_Data!L1622</f>
        <v>1.8293245627908655E-2</v>
      </c>
      <c r="E1624" s="10">
        <f>Raw_Data!M1622</f>
        <v>1.8406735351769343E-2</v>
      </c>
      <c r="F1624" s="10">
        <f>Raw_Data!N1622</f>
        <v>1.8504487573527479E-2</v>
      </c>
      <c r="J1624" s="74">
        <f t="shared" si="776"/>
        <v>464796.99999976438</v>
      </c>
      <c r="K1624" s="69">
        <f t="shared" si="777"/>
        <v>2307.7626470231307</v>
      </c>
      <c r="L1624" s="69">
        <f>K1624+$D$8-$B$8*Q1624+Phase_Relations!$C$24*Q1624</f>
        <v>2556.4370657438176</v>
      </c>
      <c r="M1624" s="69">
        <f t="shared" si="778"/>
        <v>7.485143803881314E-2</v>
      </c>
      <c r="N1624" s="69">
        <f t="shared" si="779"/>
        <v>0.19012265261858538</v>
      </c>
      <c r="O1624" s="70">
        <f t="shared" si="780"/>
        <v>54.96194483259778</v>
      </c>
      <c r="P1624" s="70">
        <f t="shared" si="781"/>
        <v>379.04789539722606</v>
      </c>
      <c r="Q1624" s="70">
        <f t="shared" si="782"/>
        <v>55.260054994890027</v>
      </c>
      <c r="R1624" s="111">
        <f t="shared" si="783"/>
        <v>381.10382755096572</v>
      </c>
      <c r="S1624" s="70">
        <f t="shared" si="773"/>
        <v>-2.0559321537396613</v>
      </c>
      <c r="T1624" s="113">
        <f t="shared" si="784"/>
        <v>0.61914856196118684</v>
      </c>
      <c r="U1624" s="70">
        <f t="shared" si="785"/>
        <v>1.5726373473814146</v>
      </c>
      <c r="V1624" s="70">
        <f>(L1624/Phase_Relations!C$24)</f>
        <v>524.98455923803704</v>
      </c>
      <c r="W1624" s="70">
        <f t="shared" si="786"/>
        <v>75597.776530277333</v>
      </c>
      <c r="X1624" s="70">
        <f t="shared" si="787"/>
        <v>3620.5831671588758</v>
      </c>
      <c r="Y1624" s="70">
        <f t="shared" si="788"/>
        <v>469.72450424314701</v>
      </c>
      <c r="Z1624" s="70">
        <f t="shared" si="789"/>
        <v>67640.328611013174</v>
      </c>
      <c r="AA1624" s="70">
        <f t="shared" si="790"/>
        <v>3239.4793396079099</v>
      </c>
      <c r="AB1624" s="70">
        <f t="shared" si="791"/>
        <v>10.785509803863558</v>
      </c>
      <c r="AC1624" s="70">
        <f t="shared" si="792"/>
        <v>0.10785509803863558</v>
      </c>
      <c r="AD1624" s="70">
        <f t="shared" si="793"/>
        <v>3240.8499610437366</v>
      </c>
      <c r="AE1624" s="70">
        <f t="shared" si="794"/>
        <v>3.5106589253243703</v>
      </c>
      <c r="AF1624" s="70">
        <f t="shared" si="795"/>
        <v>-6.3464894762641118E-4</v>
      </c>
      <c r="AG1624" s="70">
        <f t="shared" si="796"/>
        <v>-5.6784558144896339E-4</v>
      </c>
      <c r="AH1624" s="70">
        <f>(U1624-Phase_Relations!$B$37)/Phase_Relations!$B$37</f>
        <v>0.98239556462481015</v>
      </c>
      <c r="AI1624" s="70">
        <f>(U1624-Phase_Relations!G$20)/Phase_Relations!G$20</f>
        <v>0.9060402955329574</v>
      </c>
      <c r="AJ1624" s="70">
        <f t="shared" si="797"/>
        <v>0.98245866870536547</v>
      </c>
      <c r="AK1624" s="70">
        <f t="shared" si="798"/>
        <v>0.49555980761626611</v>
      </c>
      <c r="AL1624" s="71">
        <f>(1/(J1625-J1623))*((M1625-M1623)/Phase_Relations!B$22)</f>
        <v>-5.0827344780328758E-8</v>
      </c>
      <c r="AM1624" s="71">
        <f t="shared" si="799"/>
        <v>8.6947159108287389E-2</v>
      </c>
      <c r="AN1624" s="71">
        <f>SUM(AM$27:AM1624)</f>
        <v>696.55297070572385</v>
      </c>
      <c r="AO1624" s="71">
        <f>(1/10000)*((AL1624*Phase_Relations!B$22*H$7*U1624))/(2*(P1624-R1624))</f>
        <v>3.4378167357032443E-11</v>
      </c>
      <c r="AP1624" s="71">
        <f t="shared" si="800"/>
        <v>8.1037683454374516E-12</v>
      </c>
      <c r="AQ1624" s="72">
        <f t="shared" si="801"/>
        <v>3.4301594695341288E-18</v>
      </c>
      <c r="AR1624" s="72">
        <f t="shared" si="802"/>
        <v>8.0857183107891757E-19</v>
      </c>
      <c r="AS1624" s="71">
        <f t="shared" si="774"/>
        <v>-2.3883020594095585E-4</v>
      </c>
      <c r="AT1624" s="72">
        <f t="shared" si="775"/>
        <v>-1.4333667847243555E-8</v>
      </c>
      <c r="AU1624" s="97">
        <f t="shared" si="803"/>
        <v>-1.3663100901212457E-8</v>
      </c>
      <c r="AV1624" s="2"/>
      <c r="AW1624" s="2"/>
      <c r="AX1624" s="2"/>
      <c r="AY1624" s="2"/>
      <c r="AZ1624" s="2"/>
      <c r="BA1624" s="2"/>
      <c r="BC1624" s="10"/>
      <c r="BE1624" s="10"/>
      <c r="BI1624" s="10"/>
    </row>
    <row r="1625" spans="1:61" x14ac:dyDescent="0.2">
      <c r="A1625" s="9">
        <f>Raw_Data!A1623</f>
        <v>40777.008391203701</v>
      </c>
      <c r="B1625" s="10">
        <f>Raw_Data!J1623</f>
        <v>-4.9202877478292106E-3</v>
      </c>
      <c r="C1625" s="10">
        <f>Raw_Data!K1623</f>
        <v>-0.25401446898450075</v>
      </c>
      <c r="D1625" s="10">
        <f>Raw_Data!L1623</f>
        <v>1.8344362436808256E-2</v>
      </c>
      <c r="E1625" s="10">
        <f>Raw_Data!M1623</f>
        <v>1.8689172348154943E-2</v>
      </c>
      <c r="F1625" s="10">
        <f>Raw_Data!N1623</f>
        <v>1.8770745864194378E-2</v>
      </c>
      <c r="J1625" s="74">
        <f t="shared" si="776"/>
        <v>465096.99999948498</v>
      </c>
      <c r="K1625" s="69">
        <f t="shared" si="777"/>
        <v>2307.094383774644</v>
      </c>
      <c r="L1625" s="69">
        <f>K1625+$D$8-$B$8*Q1625+Phase_Relations!$C$24*Q1625</f>
        <v>2559.5162357011254</v>
      </c>
      <c r="M1625" s="69">
        <f t="shared" si="778"/>
        <v>7.477911524562432E-2</v>
      </c>
      <c r="N1625" s="69">
        <f t="shared" si="779"/>
        <v>0.18993895272388578</v>
      </c>
      <c r="O1625" s="70">
        <f t="shared" si="780"/>
        <v>55.115524972935042</v>
      </c>
      <c r="P1625" s="70">
        <f t="shared" si="781"/>
        <v>380.10706877886236</v>
      </c>
      <c r="Q1625" s="70">
        <f t="shared" si="782"/>
        <v>56.107977434941809</v>
      </c>
      <c r="R1625" s="111">
        <f t="shared" si="783"/>
        <v>386.95156851684004</v>
      </c>
      <c r="S1625" s="70">
        <f t="shared" si="773"/>
        <v>-6.8444997379776851</v>
      </c>
      <c r="T1625" s="113">
        <f t="shared" si="784"/>
        <v>0.61922088475437564</v>
      </c>
      <c r="U1625" s="70">
        <f t="shared" si="785"/>
        <v>1.5728210472761142</v>
      </c>
      <c r="V1625" s="70">
        <f>(L1625/Phase_Relations!C$24)</f>
        <v>525.61689112858789</v>
      </c>
      <c r="W1625" s="70">
        <f t="shared" si="786"/>
        <v>75688.832322516653</v>
      </c>
      <c r="X1625" s="70">
        <f t="shared" si="787"/>
        <v>3624.9440767488823</v>
      </c>
      <c r="Y1625" s="70">
        <f t="shared" si="788"/>
        <v>469.50891369364609</v>
      </c>
      <c r="Z1625" s="70">
        <f t="shared" si="789"/>
        <v>67609.28357188504</v>
      </c>
      <c r="AA1625" s="70">
        <f t="shared" si="790"/>
        <v>3237.9925082320424</v>
      </c>
      <c r="AB1625" s="70">
        <f t="shared" si="791"/>
        <v>10.775088652107245</v>
      </c>
      <c r="AC1625" s="70">
        <f t="shared" si="792"/>
        <v>0.10775088652107245</v>
      </c>
      <c r="AD1625" s="70">
        <f t="shared" si="793"/>
        <v>3242.5555080573608</v>
      </c>
      <c r="AE1625" s="70">
        <f t="shared" si="794"/>
        <v>3.5108874193395168</v>
      </c>
      <c r="AF1625" s="70">
        <f t="shared" si="795"/>
        <v>-2.1138096275938609E-3</v>
      </c>
      <c r="AG1625" s="70">
        <f t="shared" si="796"/>
        <v>-1.888166987700494E-3</v>
      </c>
      <c r="AH1625" s="70">
        <f>(U1625-Phase_Relations!$B$37)/Phase_Relations!$B$37</f>
        <v>0.98262712840973543</v>
      </c>
      <c r="AI1625" s="70">
        <f>(U1625-Phase_Relations!G$20)/Phase_Relations!G$20</f>
        <v>0.9062629402527751</v>
      </c>
      <c r="AJ1625" s="70">
        <f t="shared" si="797"/>
        <v>0.9824683272698943</v>
      </c>
      <c r="AK1625" s="70">
        <f t="shared" si="798"/>
        <v>0.49561872443352489</v>
      </c>
      <c r="AL1625" s="71">
        <f>(1/(J1626-J1624))*((M1626-M1624)/Phase_Relations!B$22)</f>
        <v>3.7505867183799538E-8</v>
      </c>
      <c r="AM1625" s="71">
        <f t="shared" si="799"/>
        <v>-0.33782276145604218</v>
      </c>
      <c r="AN1625" s="71">
        <f>SUM(AM$27:AM1625)</f>
        <v>696.21514794426776</v>
      </c>
      <c r="AO1625" s="71">
        <f>(1/10000)*((AL1625*Phase_Relations!B$22*H$7*U1625))/(2*(P1625-R1625))</f>
        <v>-7.6208305403263746E-12</v>
      </c>
      <c r="AP1625" s="71">
        <f t="shared" si="800"/>
        <v>6.1330852752014689E-13</v>
      </c>
      <c r="AQ1625" s="72">
        <f t="shared" si="801"/>
        <v>-7.6038561835286533E-19</v>
      </c>
      <c r="AR1625" s="72">
        <f t="shared" si="802"/>
        <v>6.1194246673213626E-20</v>
      </c>
      <c r="AS1625" s="71">
        <f t="shared" si="774"/>
        <v>-6.8488337925435124E-5</v>
      </c>
      <c r="AT1625" s="72">
        <f t="shared" si="775"/>
        <v>1.1080249653800729E-8</v>
      </c>
      <c r="AU1625" s="97">
        <f t="shared" si="803"/>
        <v>-1.0315759811896373E-8</v>
      </c>
      <c r="AV1625" s="2"/>
      <c r="AW1625" s="2"/>
      <c r="AX1625" s="2"/>
      <c r="AY1625" s="2"/>
      <c r="AZ1625" s="2"/>
      <c r="BA1625" s="2"/>
      <c r="BC1625" s="10"/>
      <c r="BE1625" s="10"/>
      <c r="BI1625" s="10"/>
    </row>
    <row r="1626" spans="1:61" x14ac:dyDescent="0.2">
      <c r="A1626" s="9">
        <f>Raw_Data!A1624</f>
        <v>40777.011863425927</v>
      </c>
      <c r="B1626" s="10">
        <f>Raw_Data!J1624</f>
        <v>-4.9215822952664908E-3</v>
      </c>
      <c r="C1626" s="10">
        <f>Raw_Data!K1624</f>
        <v>-0.25438858131729081</v>
      </c>
      <c r="D1626" s="10">
        <f>Raw_Data!L1624</f>
        <v>1.8301844273271858E-2</v>
      </c>
      <c r="E1626" s="10">
        <f>Raw_Data!M1624</f>
        <v>1.8436379300424941E-2</v>
      </c>
      <c r="F1626" s="10">
        <f>Raw_Data!N1624</f>
        <v>1.8523563222488479E-2</v>
      </c>
      <c r="J1626" s="74">
        <f t="shared" si="776"/>
        <v>465396.99999983422</v>
      </c>
      <c r="K1626" s="69">
        <f t="shared" si="777"/>
        <v>2307.7013895586852</v>
      </c>
      <c r="L1626" s="69">
        <f>K1626+$D$8-$B$8*Q1626+Phase_Relations!$C$24*Q1626</f>
        <v>2556.7691303970996</v>
      </c>
      <c r="M1626" s="69">
        <f t="shared" si="778"/>
        <v>7.4891066738084155E-2</v>
      </c>
      <c r="N1626" s="69">
        <f t="shared" si="779"/>
        <v>0.19022330951473376</v>
      </c>
      <c r="O1626" s="70">
        <f t="shared" si="780"/>
        <v>54.987779410107976</v>
      </c>
      <c r="P1626" s="70">
        <f t="shared" si="781"/>
        <v>379.2260648972964</v>
      </c>
      <c r="Q1626" s="70">
        <f t="shared" si="782"/>
        <v>55.349051017360495</v>
      </c>
      <c r="R1626" s="111">
        <f t="shared" si="783"/>
        <v>381.71759322317581</v>
      </c>
      <c r="S1626" s="70">
        <f t="shared" si="773"/>
        <v>-2.4915283258794148</v>
      </c>
      <c r="T1626" s="113">
        <f t="shared" si="784"/>
        <v>0.61910893326191574</v>
      </c>
      <c r="U1626" s="70">
        <f t="shared" si="785"/>
        <v>1.572536690485266</v>
      </c>
      <c r="V1626" s="70">
        <f>(L1626/Phase_Relations!C$24)</f>
        <v>525.05275133944951</v>
      </c>
      <c r="W1626" s="70">
        <f t="shared" si="786"/>
        <v>75607.596192880737</v>
      </c>
      <c r="X1626" s="70">
        <f t="shared" si="787"/>
        <v>3621.0534575134448</v>
      </c>
      <c r="Y1626" s="70">
        <f t="shared" si="788"/>
        <v>469.70370032208905</v>
      </c>
      <c r="Z1626" s="70">
        <f t="shared" si="789"/>
        <v>67637.332846380828</v>
      </c>
      <c r="AA1626" s="70">
        <f t="shared" si="790"/>
        <v>3239.335864290269</v>
      </c>
      <c r="AB1626" s="70">
        <f t="shared" si="791"/>
        <v>10.791219991078416</v>
      </c>
      <c r="AC1626" s="70">
        <f t="shared" si="792"/>
        <v>0.10791219991078416</v>
      </c>
      <c r="AD1626" s="70">
        <f t="shared" si="793"/>
        <v>3240.9968831741885</v>
      </c>
      <c r="AE1626" s="70">
        <f t="shared" si="794"/>
        <v>3.510678613376887</v>
      </c>
      <c r="AF1626" s="70">
        <f t="shared" si="795"/>
        <v>-7.6914788409114315E-4</v>
      </c>
      <c r="AG1626" s="70">
        <f t="shared" si="796"/>
        <v>-6.880672586342683E-4</v>
      </c>
      <c r="AH1626" s="70">
        <f>(U1626-Phase_Relations!$B$37)/Phase_Relations!$B$37</f>
        <v>0.98226868109072263</v>
      </c>
      <c r="AI1626" s="70">
        <f>(U1626-Phase_Relations!G$20)/Phase_Relations!G$20</f>
        <v>0.90591829912965316</v>
      </c>
      <c r="AJ1626" s="70">
        <f t="shared" si="797"/>
        <v>0.98244857483502712</v>
      </c>
      <c r="AK1626" s="70">
        <f t="shared" si="798"/>
        <v>0.49552751877724244</v>
      </c>
      <c r="AL1626" s="71">
        <f>(1/(J1627-J1625))*((M1627-M1625)/Phase_Relations!B$22)</f>
        <v>7.5117268735032801E-8</v>
      </c>
      <c r="AM1626" s="71">
        <f t="shared" si="799"/>
        <v>0.52294190680149144</v>
      </c>
      <c r="AN1626" s="71">
        <f>SUM(AM$27:AM1626)</f>
        <v>696.73808985106928</v>
      </c>
      <c r="AO1626" s="71">
        <f>(1/10000)*((AL1626*Phase_Relations!B$22*H$7*U1626))/(2*(P1626-R1626))</f>
        <v>-4.1921830633664563E-11</v>
      </c>
      <c r="AP1626" s="71">
        <f t="shared" si="800"/>
        <v>-9.0042861008340208E-13</v>
      </c>
      <c r="AQ1626" s="72">
        <f t="shared" si="801"/>
        <v>-4.1828455494691984E-18</v>
      </c>
      <c r="AR1626" s="72">
        <f t="shared" si="802"/>
        <v>-8.9842302861592853E-20</v>
      </c>
      <c r="AS1626" s="71">
        <f t="shared" si="774"/>
        <v>-1.1599591276836324E-4</v>
      </c>
      <c r="AT1626" s="72">
        <f t="shared" si="775"/>
        <v>3.5988307318144046E-8</v>
      </c>
      <c r="AU1626" s="97">
        <f t="shared" si="803"/>
        <v>1.3460468291529295E-8</v>
      </c>
      <c r="AV1626" s="2"/>
      <c r="AW1626" s="2"/>
      <c r="AX1626" s="2"/>
      <c r="AY1626" s="2"/>
      <c r="AZ1626" s="2"/>
      <c r="BA1626" s="2"/>
      <c r="BC1626" s="10"/>
      <c r="BE1626" s="10"/>
      <c r="BI1626" s="10"/>
    </row>
    <row r="1627" spans="1:61" x14ac:dyDescent="0.2">
      <c r="A1627" s="9">
        <f>Raw_Data!A1625</f>
        <v>40777.015335648146</v>
      </c>
      <c r="B1627" s="10">
        <f>Raw_Data!J1625</f>
        <v>-4.9219979756362602E-3</v>
      </c>
      <c r="C1627" s="10">
        <f>Raw_Data!K1625</f>
        <v>-0.25428050442115069</v>
      </c>
      <c r="D1627" s="10">
        <f>Raw_Data!L1625</f>
        <v>1.8333827908580156E-2</v>
      </c>
      <c r="E1627" s="10">
        <f>Raw_Data!M1625</f>
        <v>1.8480607691768444E-2</v>
      </c>
      <c r="F1627" s="10">
        <f>Raw_Data!N1625</f>
        <v>1.8532216587054777E-2</v>
      </c>
      <c r="J1627" s="74">
        <f t="shared" si="776"/>
        <v>465696.99999955483</v>
      </c>
      <c r="K1627" s="69">
        <f t="shared" si="777"/>
        <v>2307.8962996728269</v>
      </c>
      <c r="L1627" s="69">
        <f>K1627+$D$8-$B$8*Q1627+Phase_Relations!$C$24*Q1627</f>
        <v>2557.5508720682983</v>
      </c>
      <c r="M1627" s="69">
        <f t="shared" si="778"/>
        <v>7.4858484151778995E-2</v>
      </c>
      <c r="N1627" s="69">
        <f t="shared" si="779"/>
        <v>0.19014054974551864</v>
      </c>
      <c r="O1627" s="70">
        <f t="shared" si="780"/>
        <v>55.083874047173296</v>
      </c>
      <c r="P1627" s="70">
        <f t="shared" si="781"/>
        <v>379.88878653222963</v>
      </c>
      <c r="Q1627" s="70">
        <f t="shared" si="782"/>
        <v>55.481831941911715</v>
      </c>
      <c r="R1627" s="111">
        <f t="shared" si="783"/>
        <v>382.6333237373222</v>
      </c>
      <c r="S1627" s="70">
        <f t="shared" si="773"/>
        <v>-2.7445372050925698</v>
      </c>
      <c r="T1627" s="113">
        <f t="shared" si="784"/>
        <v>0.61914151584822097</v>
      </c>
      <c r="U1627" s="70">
        <f t="shared" si="785"/>
        <v>1.5726194502544812</v>
      </c>
      <c r="V1627" s="70">
        <f>(L1627/Phase_Relations!C$24)</f>
        <v>525.21328817103893</v>
      </c>
      <c r="W1627" s="70">
        <f t="shared" si="786"/>
        <v>75630.7134966296</v>
      </c>
      <c r="X1627" s="70">
        <f t="shared" si="787"/>
        <v>3622.1606080761303</v>
      </c>
      <c r="Y1627" s="70">
        <f t="shared" si="788"/>
        <v>469.73145622912722</v>
      </c>
      <c r="Z1627" s="70">
        <f t="shared" si="789"/>
        <v>67641.329696994319</v>
      </c>
      <c r="AA1627" s="70">
        <f t="shared" si="790"/>
        <v>3239.5272843388079</v>
      </c>
      <c r="AB1627" s="70">
        <f t="shared" si="791"/>
        <v>10.786525093916277</v>
      </c>
      <c r="AC1627" s="70">
        <f t="shared" si="792"/>
        <v>0.10786525093916277</v>
      </c>
      <c r="AD1627" s="70">
        <f t="shared" si="793"/>
        <v>3241.3569758088697</v>
      </c>
      <c r="AE1627" s="70">
        <f t="shared" si="794"/>
        <v>3.5107268632095177</v>
      </c>
      <c r="AF1627" s="70">
        <f t="shared" si="795"/>
        <v>-8.4720299111564162E-4</v>
      </c>
      <c r="AG1627" s="70">
        <f t="shared" si="796"/>
        <v>-7.5770720905451506E-4</v>
      </c>
      <c r="AH1627" s="70">
        <f>(U1627-Phase_Relations!$B$37)/Phase_Relations!$B$37</f>
        <v>0.98237300431546015</v>
      </c>
      <c r="AI1627" s="70">
        <f>(U1627-Phase_Relations!G$20)/Phase_Relations!G$20</f>
        <v>0.9060186041715218</v>
      </c>
      <c r="AJ1627" s="70">
        <f t="shared" si="797"/>
        <v>0.98246120249082614</v>
      </c>
      <c r="AK1627" s="70">
        <f t="shared" si="798"/>
        <v>0.49555406685669967</v>
      </c>
      <c r="AL1627" s="71">
        <f>(1/(J1628-J1626))*((M1628-M1626)/Phase_Relations!B$22)</f>
        <v>-8.4876188687702257E-8</v>
      </c>
      <c r="AM1627" s="71">
        <f t="shared" si="799"/>
        <v>-0.15216992368258739</v>
      </c>
      <c r="AN1627" s="71">
        <f>SUM(AM$27:AM1627)</f>
        <v>696.58591992738673</v>
      </c>
      <c r="AO1627" s="71">
        <f>(1/10000)*((AL1627*Phase_Relations!B$22*H$7*U1627))/(2*(P1627-R1627))</f>
        <v>4.3003705804749083E-11</v>
      </c>
      <c r="AP1627" s="71">
        <f t="shared" si="800"/>
        <v>4.5025266279749068E-13</v>
      </c>
      <c r="AQ1627" s="72">
        <f t="shared" si="801"/>
        <v>4.290792093693299E-18</v>
      </c>
      <c r="AR1627" s="72">
        <f t="shared" si="802"/>
        <v>4.4924978662710371E-20</v>
      </c>
      <c r="AS1627" s="71">
        <f t="shared" si="774"/>
        <v>-1.4615182584639021E-4</v>
      </c>
      <c r="AT1627" s="72">
        <f t="shared" si="775"/>
        <v>-2.9299857279355584E-8</v>
      </c>
      <c r="AU1627" s="97">
        <f t="shared" si="803"/>
        <v>1.6699980959363053E-8</v>
      </c>
      <c r="AV1627" s="2"/>
      <c r="AW1627" s="2"/>
      <c r="AX1627" s="2"/>
      <c r="AY1627" s="2"/>
      <c r="AZ1627" s="2"/>
      <c r="BA1627" s="2"/>
      <c r="BC1627" s="10"/>
      <c r="BE1627" s="10"/>
      <c r="BI1627" s="10"/>
    </row>
    <row r="1628" spans="1:61" x14ac:dyDescent="0.2">
      <c r="A1628" s="9">
        <f>Raw_Data!A1626</f>
        <v>40777.018807870372</v>
      </c>
      <c r="B1628" s="10">
        <f>Raw_Data!J1626</f>
        <v>-4.9221048648742001E-3</v>
      </c>
      <c r="C1628" s="10">
        <f>Raw_Data!K1626</f>
        <v>-0.25409047910925064</v>
      </c>
      <c r="D1628" s="10">
        <f>Raw_Data!L1626</f>
        <v>1.8310015361683356E-2</v>
      </c>
      <c r="E1628" s="10">
        <f>Raw_Data!M1626</f>
        <v>1.8419372035010342E-2</v>
      </c>
      <c r="F1628" s="10">
        <f>Raw_Data!N1626</f>
        <v>1.8509949711105977E-2</v>
      </c>
      <c r="J1628" s="74">
        <f t="shared" si="776"/>
        <v>465996.99999990407</v>
      </c>
      <c r="K1628" s="69">
        <f t="shared" si="777"/>
        <v>2307.9464194164634</v>
      </c>
      <c r="L1628" s="69">
        <f>K1628+$D$8-$B$8*Q1628+Phase_Relations!$C$24*Q1628</f>
        <v>2556.7885042963094</v>
      </c>
      <c r="M1628" s="69">
        <f t="shared" si="778"/>
        <v>7.4801386557106289E-2</v>
      </c>
      <c r="N1628" s="69">
        <f t="shared" si="779"/>
        <v>0.18999552185504998</v>
      </c>
      <c r="O1628" s="70">
        <f t="shared" si="780"/>
        <v>55.012329395366464</v>
      </c>
      <c r="P1628" s="70">
        <f t="shared" si="781"/>
        <v>379.39537514045838</v>
      </c>
      <c r="Q1628" s="70">
        <f t="shared" si="782"/>
        <v>55.297992401904651</v>
      </c>
      <c r="R1628" s="111">
        <f t="shared" si="783"/>
        <v>381.3654648407217</v>
      </c>
      <c r="S1628" s="70">
        <f t="shared" ref="S1628:S1691" si="804">P1628-R1628</f>
        <v>-1.9700897002633155</v>
      </c>
      <c r="T1628" s="113">
        <f t="shared" si="784"/>
        <v>0.61919861344289362</v>
      </c>
      <c r="U1628" s="70">
        <f t="shared" si="785"/>
        <v>1.5727644781449499</v>
      </c>
      <c r="V1628" s="70">
        <f>(L1628/Phase_Relations!C$24)</f>
        <v>525.05672992279642</v>
      </c>
      <c r="W1628" s="70">
        <f t="shared" si="786"/>
        <v>75608.169108882692</v>
      </c>
      <c r="X1628" s="70">
        <f t="shared" si="787"/>
        <v>3621.0808960192853</v>
      </c>
      <c r="Y1628" s="70">
        <f t="shared" si="788"/>
        <v>469.75873752089177</v>
      </c>
      <c r="Z1628" s="70">
        <f t="shared" si="789"/>
        <v>67645.258203008416</v>
      </c>
      <c r="AA1628" s="70">
        <f t="shared" si="790"/>
        <v>3239.7154311785634</v>
      </c>
      <c r="AB1628" s="70">
        <f t="shared" si="791"/>
        <v>10.778297774799183</v>
      </c>
      <c r="AC1628" s="70">
        <f t="shared" si="792"/>
        <v>0.10778297774799184</v>
      </c>
      <c r="AD1628" s="70">
        <f t="shared" si="793"/>
        <v>3241.0288243120726</v>
      </c>
      <c r="AE1628" s="70">
        <f t="shared" si="794"/>
        <v>3.5106828934771372</v>
      </c>
      <c r="AF1628" s="70">
        <f t="shared" si="795"/>
        <v>-6.0810578648465567E-4</v>
      </c>
      <c r="AG1628" s="70">
        <f t="shared" si="796"/>
        <v>-5.4406122283240561E-4</v>
      </c>
      <c r="AH1628" s="70">
        <f>(U1628-Phase_Relations!$B$37)/Phase_Relations!$B$37</f>
        <v>0.9825558199196367</v>
      </c>
      <c r="AI1628" s="70">
        <f>(U1628-Phase_Relations!G$20)/Phase_Relations!G$20</f>
        <v>0.90619437832801741</v>
      </c>
      <c r="AJ1628" s="70">
        <f t="shared" si="797"/>
        <v>0.98245046824691962</v>
      </c>
      <c r="AK1628" s="70">
        <f t="shared" si="798"/>
        <v>0.49560058286755565</v>
      </c>
      <c r="AL1628" s="71">
        <f>(1/(J1629-J1627))*((M1629-M1627)/Phase_Relations!B$22)</f>
        <v>-7.452465772727718E-8</v>
      </c>
      <c r="AM1628" s="71">
        <f t="shared" si="799"/>
        <v>-0.2666632830885492</v>
      </c>
      <c r="AN1628" s="71">
        <f>SUM(AM$27:AM1628)</f>
        <v>696.31925664429821</v>
      </c>
      <c r="AO1628" s="71">
        <f>(1/10000)*((AL1628*Phase_Relations!B$22*H$7*U1628))/(2*(P1628-R1628))</f>
        <v>5.2606956088324168E-11</v>
      </c>
      <c r="AP1628" s="71">
        <f t="shared" si="800"/>
        <v>-3.9000378179876595E-12</v>
      </c>
      <c r="AQ1628" s="72">
        <f t="shared" si="801"/>
        <v>5.2489781295109698E-18</v>
      </c>
      <c r="AR1628" s="72">
        <f t="shared" si="802"/>
        <v>-3.8913510176321308E-19</v>
      </c>
      <c r="AS1628" s="71">
        <f t="shared" si="774"/>
        <v>2.8103052688196995E-4</v>
      </c>
      <c r="AT1628" s="72">
        <f t="shared" si="775"/>
        <v>1.8640327744382641E-8</v>
      </c>
      <c r="AU1628" s="97">
        <f t="shared" si="803"/>
        <v>-1.6602625822540205E-7</v>
      </c>
      <c r="AV1628" s="2"/>
      <c r="AW1628" s="2"/>
      <c r="AX1628" s="2"/>
      <c r="AY1628" s="2"/>
      <c r="AZ1628" s="2"/>
      <c r="BA1628" s="2"/>
      <c r="BC1628" s="10"/>
      <c r="BE1628" s="10"/>
      <c r="BI1628" s="10"/>
    </row>
    <row r="1629" spans="1:61" x14ac:dyDescent="0.2">
      <c r="A1629" s="9">
        <f>Raw_Data!A1627</f>
        <v>40777.022291666668</v>
      </c>
      <c r="B1629" s="10">
        <f>Raw_Data!J1627</f>
        <v>-4.9233400294015107E-3</v>
      </c>
      <c r="C1629" s="10">
        <f>Raw_Data!K1627</f>
        <v>-0.25401921961729013</v>
      </c>
      <c r="D1629" s="10">
        <f>Raw_Data!L1627</f>
        <v>1.8318008301364857E-2</v>
      </c>
      <c r="E1629" s="10">
        <f>Raw_Data!M1627</f>
        <v>1.8414775797778941E-2</v>
      </c>
      <c r="F1629" s="10">
        <f>Raw_Data!N1627</f>
        <v>1.8493204733540578E-2</v>
      </c>
      <c r="J1629" s="74">
        <f t="shared" si="776"/>
        <v>466297.99999985844</v>
      </c>
      <c r="K1629" s="69">
        <f t="shared" si="777"/>
        <v>2308.525580898483</v>
      </c>
      <c r="L1629" s="69">
        <f>K1629+$D$8-$B$8*Q1629+Phase_Relations!$C$24*Q1629</f>
        <v>2557.3066819403653</v>
      </c>
      <c r="M1629" s="69">
        <f t="shared" si="778"/>
        <v>7.4779610160462251E-2</v>
      </c>
      <c r="N1629" s="69">
        <f t="shared" si="779"/>
        <v>0.18994020980757412</v>
      </c>
      <c r="O1629" s="70">
        <f t="shared" si="780"/>
        <v>55.036344133853042</v>
      </c>
      <c r="P1629" s="70">
        <f t="shared" si="781"/>
        <v>379.56099402657276</v>
      </c>
      <c r="Q1629" s="70">
        <f t="shared" si="782"/>
        <v>55.28419373976697</v>
      </c>
      <c r="R1629" s="111">
        <f t="shared" si="783"/>
        <v>381.2703016535653</v>
      </c>
      <c r="S1629" s="70">
        <f t="shared" si="804"/>
        <v>-1.7093076269925405</v>
      </c>
      <c r="T1629" s="113">
        <f t="shared" si="784"/>
        <v>0.61922038983953764</v>
      </c>
      <c r="U1629" s="70">
        <f t="shared" si="785"/>
        <v>1.5728197901924257</v>
      </c>
      <c r="V1629" s="70">
        <f>(L1629/Phase_Relations!C$24)</f>
        <v>525.16314179802578</v>
      </c>
      <c r="W1629" s="70">
        <f t="shared" si="786"/>
        <v>75623.492418915717</v>
      </c>
      <c r="X1629" s="70">
        <f t="shared" si="787"/>
        <v>3621.8147710208673</v>
      </c>
      <c r="Y1629" s="70">
        <f t="shared" si="788"/>
        <v>469.8789480582588</v>
      </c>
      <c r="Z1629" s="70">
        <f t="shared" si="789"/>
        <v>67662.568520389264</v>
      </c>
      <c r="AA1629" s="70">
        <f t="shared" si="790"/>
        <v>3240.5444693673021</v>
      </c>
      <c r="AB1629" s="70">
        <f t="shared" si="791"/>
        <v>10.775159965484482</v>
      </c>
      <c r="AC1629" s="70">
        <f t="shared" si="792"/>
        <v>0.10775159965484482</v>
      </c>
      <c r="AD1629" s="70">
        <f t="shared" si="793"/>
        <v>3241.6840077852971</v>
      </c>
      <c r="AE1629" s="70">
        <f t="shared" si="794"/>
        <v>3.510770678506459</v>
      </c>
      <c r="AF1629" s="70">
        <f t="shared" si="795"/>
        <v>-5.2747544221365774E-4</v>
      </c>
      <c r="AG1629" s="70">
        <f t="shared" si="796"/>
        <v>-4.7194783142119232E-4</v>
      </c>
      <c r="AH1629" s="70">
        <f>(U1629-Phase_Relations!$B$37)/Phase_Relations!$B$37</f>
        <v>0.98262554378685174</v>
      </c>
      <c r="AI1629" s="70">
        <f>(U1629-Phase_Relations!G$20)/Phase_Relations!G$20</f>
        <v>0.90626141666428273</v>
      </c>
      <c r="AJ1629" s="70">
        <f t="shared" si="797"/>
        <v>0.9824460242830223</v>
      </c>
      <c r="AK1629" s="70">
        <f t="shared" si="798"/>
        <v>0.49561832130439454</v>
      </c>
      <c r="AL1629" s="71">
        <f>(1/(J1630-J1628))*((M1630-M1628)/Phase_Relations!B$22)</f>
        <v>5.1910011620369081E-8</v>
      </c>
      <c r="AM1629" s="71">
        <f t="shared" si="799"/>
        <v>-0.10170758354545505</v>
      </c>
      <c r="AN1629" s="71">
        <f>SUM(AM$27:AM1629)</f>
        <v>696.21754906075273</v>
      </c>
      <c r="AO1629" s="71">
        <f>(1/10000)*((AL1629*Phase_Relations!B$22*H$7*U1629))/(2*(P1629-R1629))</f>
        <v>-4.2235277594087722E-11</v>
      </c>
      <c r="AP1629" s="71">
        <f t="shared" si="800"/>
        <v>-1.2515211541883107E-11</v>
      </c>
      <c r="AQ1629" s="72">
        <f t="shared" si="801"/>
        <v>-4.2141204294919187E-18</v>
      </c>
      <c r="AR1629" s="72">
        <f t="shared" si="802"/>
        <v>-1.2487335621406099E-18</v>
      </c>
      <c r="AS1629" s="71">
        <f t="shared" ref="AS1629:AS1692" si="805">(1/(1+AH1628))*((AH1628-AH1629)/(AD1629-AD1628))</f>
        <v>-5.3677602413266977E-5</v>
      </c>
      <c r="AT1629" s="72">
        <f t="shared" ref="AT1629:AT1692" si="806">AQ1629/((AS1629/1000)*$H$8)</f>
        <v>7.8351282888698764E-8</v>
      </c>
      <c r="AU1629" s="97">
        <f t="shared" si="803"/>
        <v>-1.5264278620808086E-7</v>
      </c>
      <c r="AV1629" s="2"/>
      <c r="AW1629" s="2"/>
      <c r="AX1629" s="2"/>
      <c r="AY1629" s="2"/>
      <c r="AZ1629" s="2"/>
      <c r="BA1629" s="2"/>
      <c r="BC1629" s="10"/>
      <c r="BE1629" s="10"/>
      <c r="BI1629" s="10"/>
    </row>
    <row r="1630" spans="1:61" x14ac:dyDescent="0.2">
      <c r="A1630" s="9">
        <f>Raw_Data!A1628</f>
        <v>40777.025763888887</v>
      </c>
      <c r="B1630" s="10">
        <f>Raw_Data!J1628</f>
        <v>-4.9220573585462305E-3</v>
      </c>
      <c r="C1630" s="10">
        <f>Raw_Data!K1628</f>
        <v>-0.2542733784719502</v>
      </c>
      <c r="D1630" s="10">
        <f>Raw_Data!L1628</f>
        <v>1.8350265098059055E-2</v>
      </c>
      <c r="E1630" s="10">
        <f>Raw_Data!M1628</f>
        <v>1.8448030227360544E-2</v>
      </c>
      <c r="F1630" s="10">
        <f>Raw_Data!N1628</f>
        <v>1.8498415875737879E-2</v>
      </c>
      <c r="J1630" s="74">
        <f t="shared" si="776"/>
        <v>466597.99999957904</v>
      </c>
      <c r="K1630" s="69">
        <f t="shared" si="777"/>
        <v>2307.9241439748489</v>
      </c>
      <c r="L1630" s="69">
        <f>K1630+$D$8-$B$8*Q1630+Phase_Relations!$C$24*Q1630</f>
        <v>2557.1464717513609</v>
      </c>
      <c r="M1630" s="69">
        <f t="shared" si="778"/>
        <v>7.4856326088885122E-2</v>
      </c>
      <c r="N1630" s="69">
        <f t="shared" si="779"/>
        <v>0.1901350682657682</v>
      </c>
      <c r="O1630" s="70">
        <f t="shared" si="780"/>
        <v>55.133259482634998</v>
      </c>
      <c r="P1630" s="70">
        <f t="shared" si="781"/>
        <v>380.22937574231031</v>
      </c>
      <c r="Q1630" s="70">
        <f t="shared" si="782"/>
        <v>55.384029021384492</v>
      </c>
      <c r="R1630" s="111">
        <f t="shared" si="783"/>
        <v>381.95882083713445</v>
      </c>
      <c r="S1630" s="70">
        <f t="shared" si="804"/>
        <v>-1.7294450948241433</v>
      </c>
      <c r="T1630" s="113">
        <f t="shared" si="784"/>
        <v>0.6191436739111148</v>
      </c>
      <c r="U1630" s="70">
        <f t="shared" si="785"/>
        <v>1.5726249317342316</v>
      </c>
      <c r="V1630" s="70">
        <f>(L1630/Phase_Relations!C$24)</f>
        <v>525.13024136930528</v>
      </c>
      <c r="W1630" s="70">
        <f t="shared" si="786"/>
        <v>75618.754757179966</v>
      </c>
      <c r="X1630" s="70">
        <f t="shared" si="787"/>
        <v>3621.58787151245</v>
      </c>
      <c r="Y1630" s="70">
        <f t="shared" si="788"/>
        <v>469.74621234792079</v>
      </c>
      <c r="Z1630" s="70">
        <f t="shared" si="789"/>
        <v>67643.454578100587</v>
      </c>
      <c r="AA1630" s="70">
        <f t="shared" si="790"/>
        <v>3239.6290506753157</v>
      </c>
      <c r="AB1630" s="70">
        <f t="shared" si="791"/>
        <v>10.786214133845117</v>
      </c>
      <c r="AC1630" s="70">
        <f t="shared" si="792"/>
        <v>0.10786214133845118</v>
      </c>
      <c r="AD1630" s="70">
        <f t="shared" si="793"/>
        <v>3240.782014071865</v>
      </c>
      <c r="AE1630" s="70">
        <f t="shared" si="794"/>
        <v>3.5106498199030627</v>
      </c>
      <c r="AF1630" s="70">
        <f t="shared" si="795"/>
        <v>-5.3384046993393654E-4</v>
      </c>
      <c r="AG1630" s="70">
        <f t="shared" si="796"/>
        <v>-4.7753779728169107E-4</v>
      </c>
      <c r="AH1630" s="70">
        <f>(U1630-Phase_Relations!$B$37)/Phase_Relations!$B$37</f>
        <v>0.98237991402109748</v>
      </c>
      <c r="AI1630" s="70">
        <f>(U1630-Phase_Relations!G$20)/Phase_Relations!G$20</f>
        <v>0.9060252477383306</v>
      </c>
      <c r="AJ1630" s="70">
        <f t="shared" si="797"/>
        <v>0.98240691456076012</v>
      </c>
      <c r="AK1630" s="70">
        <f t="shared" si="798"/>
        <v>0.49555582513364921</v>
      </c>
      <c r="AL1630" s="71">
        <f>(1/(J1631-J1629))*((M1631-M1629)/Phase_Relations!B$22)</f>
        <v>4.5981076128281834E-8</v>
      </c>
      <c r="AM1630" s="71">
        <f t="shared" si="799"/>
        <v>0.3582913539885495</v>
      </c>
      <c r="AN1630" s="71">
        <f>SUM(AM$27:AM1630)</f>
        <v>696.57584041474126</v>
      </c>
      <c r="AO1630" s="71">
        <f>(1/10000)*((AL1630*Phase_Relations!B$22*H$7*U1630))/(2*(P1630-R1630))</f>
        <v>-3.6971153520049908E-11</v>
      </c>
      <c r="AP1630" s="71">
        <f t="shared" si="800"/>
        <v>1.6091153164838493E-12</v>
      </c>
      <c r="AQ1630" s="72">
        <f t="shared" si="801"/>
        <v>-3.6888805336639735E-18</v>
      </c>
      <c r="AR1630" s="72">
        <f t="shared" si="802"/>
        <v>1.6055312323914216E-19</v>
      </c>
      <c r="AS1630" s="71">
        <f t="shared" si="805"/>
        <v>-1.3735256880818944E-4</v>
      </c>
      <c r="AT1630" s="72">
        <f t="shared" si="806"/>
        <v>2.6803412055640675E-8</v>
      </c>
      <c r="AU1630" s="97">
        <f t="shared" si="803"/>
        <v>-1.5115320051160328E-7</v>
      </c>
      <c r="AV1630" s="2"/>
      <c r="AW1630" s="2"/>
      <c r="AX1630" s="2"/>
      <c r="AY1630" s="2"/>
      <c r="AZ1630" s="2"/>
      <c r="BA1630" s="2"/>
      <c r="BC1630" s="10"/>
      <c r="BE1630" s="10"/>
      <c r="BI1630" s="10"/>
    </row>
    <row r="1631" spans="1:61" x14ac:dyDescent="0.2">
      <c r="A1631" s="9">
        <f>Raw_Data!A1629</f>
        <v>40777.029236111113</v>
      </c>
      <c r="B1631" s="10">
        <f>Raw_Data!J1629</f>
        <v>-4.9219148395623002E-3</v>
      </c>
      <c r="C1631" s="10">
        <f>Raw_Data!K1629</f>
        <v>-0.2541795534742004</v>
      </c>
      <c r="D1631" s="10">
        <f>Raw_Data!L1629</f>
        <v>1.8363471857235757E-2</v>
      </c>
      <c r="E1631" s="10">
        <f>Raw_Data!M1629</f>
        <v>1.8461510147923042E-2</v>
      </c>
      <c r="F1631" s="10">
        <f>Raw_Data!N1629</f>
        <v>1.8537953624336276E-2</v>
      </c>
      <c r="J1631" s="74">
        <f t="shared" si="776"/>
        <v>466897.99999992829</v>
      </c>
      <c r="K1631" s="69">
        <f t="shared" si="777"/>
        <v>2307.8573176499958</v>
      </c>
      <c r="L1631" s="69">
        <f>K1631+$D$8-$B$8*Q1631+Phase_Relations!$C$24*Q1631</f>
        <v>2557.2584998350085</v>
      </c>
      <c r="M1631" s="69">
        <f t="shared" si="778"/>
        <v>7.4828193765505049E-2</v>
      </c>
      <c r="N1631" s="69">
        <f t="shared" si="779"/>
        <v>0.19006361216438283</v>
      </c>
      <c r="O1631" s="70">
        <f t="shared" si="780"/>
        <v>55.172939109971331</v>
      </c>
      <c r="P1631" s="70">
        <f t="shared" si="781"/>
        <v>380.50302834462985</v>
      </c>
      <c r="Q1631" s="70">
        <f t="shared" si="782"/>
        <v>55.424497965897174</v>
      </c>
      <c r="R1631" s="111">
        <f t="shared" si="783"/>
        <v>382.23791700618744</v>
      </c>
      <c r="S1631" s="70">
        <f t="shared" si="804"/>
        <v>-1.7348886615575907</v>
      </c>
      <c r="T1631" s="113">
        <f t="shared" si="784"/>
        <v>0.61917180623449486</v>
      </c>
      <c r="U1631" s="70">
        <f t="shared" si="785"/>
        <v>1.572696387835617</v>
      </c>
      <c r="V1631" s="70">
        <f>(L1631/Phase_Relations!C$24)</f>
        <v>525.1532472218272</v>
      </c>
      <c r="W1631" s="70">
        <f t="shared" si="786"/>
        <v>75622.067599943111</v>
      </c>
      <c r="X1631" s="70">
        <f t="shared" si="787"/>
        <v>3621.7465325643257</v>
      </c>
      <c r="Y1631" s="70">
        <f t="shared" si="788"/>
        <v>469.72874925593004</v>
      </c>
      <c r="Z1631" s="70">
        <f t="shared" si="789"/>
        <v>67640.93989285393</v>
      </c>
      <c r="AA1631" s="70">
        <f t="shared" si="790"/>
        <v>3239.5086155581384</v>
      </c>
      <c r="AB1631" s="70">
        <f t="shared" si="791"/>
        <v>10.782160484943093</v>
      </c>
      <c r="AC1631" s="70">
        <f t="shared" si="792"/>
        <v>0.10782160484943093</v>
      </c>
      <c r="AD1631" s="70">
        <f t="shared" si="793"/>
        <v>3240.6652079991768</v>
      </c>
      <c r="AE1631" s="70">
        <f t="shared" si="794"/>
        <v>3.5106341665370508</v>
      </c>
      <c r="AF1631" s="70">
        <f t="shared" si="795"/>
        <v>-5.3554068454257989E-4</v>
      </c>
      <c r="AG1631" s="70">
        <f t="shared" si="796"/>
        <v>-4.7901989991807286E-4</v>
      </c>
      <c r="AH1631" s="70">
        <f>(U1631-Phase_Relations!$B$37)/Phase_Relations!$B$37</f>
        <v>0.98246998835303923</v>
      </c>
      <c r="AI1631" s="70">
        <f>(U1631-Phase_Relations!G$20)/Phase_Relations!G$20</f>
        <v>0.90611185270725692</v>
      </c>
      <c r="AJ1631" s="70">
        <f t="shared" si="797"/>
        <v>0.98244554752914171</v>
      </c>
      <c r="AK1631" s="70">
        <f t="shared" si="798"/>
        <v>0.49557874476033709</v>
      </c>
      <c r="AL1631" s="71">
        <f>(1/(J1632-J1630))*((M1632-M1630)/Phase_Relations!B$22)</f>
        <v>6.3092287222210927E-9</v>
      </c>
      <c r="AM1631" s="71">
        <f t="shared" si="799"/>
        <v>-0.13136755707640194</v>
      </c>
      <c r="AN1631" s="71">
        <f>SUM(AM$27:AM1631)</f>
        <v>696.44447285766489</v>
      </c>
      <c r="AO1631" s="71">
        <f>(1/10000)*((AL1631*Phase_Relations!B$22*H$7*U1631))/(2*(P1631-R1631))</f>
        <v>-5.0572572376167442E-12</v>
      </c>
      <c r="AP1631" s="71">
        <f t="shared" si="800"/>
        <v>1.4091936685135812E-11</v>
      </c>
      <c r="AQ1631" s="72">
        <f t="shared" si="801"/>
        <v>-5.0459928894180907E-19</v>
      </c>
      <c r="AR1631" s="72">
        <f t="shared" si="802"/>
        <v>1.4060548825243291E-18</v>
      </c>
      <c r="AS1631" s="71">
        <f t="shared" si="805"/>
        <v>3.8899922758546307E-4</v>
      </c>
      <c r="AT1631" s="72">
        <f t="shared" si="806"/>
        <v>-1.2945838166779014E-9</v>
      </c>
      <c r="AU1631" s="97">
        <f t="shared" si="803"/>
        <v>-1.4852207002691357E-7</v>
      </c>
      <c r="AV1631" s="2"/>
      <c r="AW1631" s="2"/>
      <c r="AX1631" s="2"/>
      <c r="AY1631" s="2"/>
      <c r="AZ1631" s="2"/>
      <c r="BA1631" s="2"/>
      <c r="BC1631" s="10"/>
      <c r="BE1631" s="10"/>
      <c r="BI1631" s="10"/>
    </row>
    <row r="1632" spans="1:61" x14ac:dyDescent="0.2">
      <c r="A1632" s="9">
        <f>Raw_Data!A1630</f>
        <v>40777.032708333332</v>
      </c>
      <c r="B1632" s="10">
        <f>Raw_Data!J1630</f>
        <v>-4.9212497509706701E-3</v>
      </c>
      <c r="C1632" s="10">
        <f>Raw_Data!K1630</f>
        <v>-0.25429475631954013</v>
      </c>
      <c r="D1632" s="10">
        <f>Raw_Data!L1630</f>
        <v>1.8354386272010758E-2</v>
      </c>
      <c r="E1632" s="10">
        <f>Raw_Data!M1630</f>
        <v>1.8441236822460242E-2</v>
      </c>
      <c r="F1632" s="10">
        <f>Raw_Data!N1630</f>
        <v>1.8525630946342079E-2</v>
      </c>
      <c r="J1632" s="74">
        <f t="shared" si="776"/>
        <v>467197.99999964889</v>
      </c>
      <c r="K1632" s="69">
        <f t="shared" si="777"/>
        <v>2307.5454614673695</v>
      </c>
      <c r="L1632" s="69">
        <f>K1632+$D$8-$B$8*Q1632+Phase_Relations!$C$24*Q1632</f>
        <v>2556.6776529252347</v>
      </c>
      <c r="M1632" s="69">
        <f t="shared" si="778"/>
        <v>7.4862992419953797E-2</v>
      </c>
      <c r="N1632" s="69">
        <f t="shared" si="779"/>
        <v>0.19015200074668265</v>
      </c>
      <c r="O1632" s="70">
        <f t="shared" si="780"/>
        <v>55.14564152461849</v>
      </c>
      <c r="P1632" s="70">
        <f t="shared" si="781"/>
        <v>380.31476913529991</v>
      </c>
      <c r="Q1632" s="70">
        <f t="shared" si="782"/>
        <v>55.363634099568159</v>
      </c>
      <c r="R1632" s="111">
        <f t="shared" si="783"/>
        <v>381.81816620391834</v>
      </c>
      <c r="S1632" s="70">
        <f t="shared" si="804"/>
        <v>-1.5033970686184261</v>
      </c>
      <c r="T1632" s="113">
        <f t="shared" si="784"/>
        <v>0.61913700758004619</v>
      </c>
      <c r="U1632" s="70">
        <f t="shared" si="785"/>
        <v>1.5726079992533173</v>
      </c>
      <c r="V1632" s="70">
        <f>(L1632/Phase_Relations!C$24)</f>
        <v>525.03396571750295</v>
      </c>
      <c r="W1632" s="70">
        <f t="shared" si="786"/>
        <v>75604.891063320421</v>
      </c>
      <c r="X1632" s="70">
        <f t="shared" si="787"/>
        <v>3620.9239015000203</v>
      </c>
      <c r="Y1632" s="70">
        <f t="shared" si="788"/>
        <v>469.67033161793478</v>
      </c>
      <c r="Z1632" s="70">
        <f t="shared" si="789"/>
        <v>67632.527752982613</v>
      </c>
      <c r="AA1632" s="70">
        <f t="shared" si="790"/>
        <v>3239.105735296102</v>
      </c>
      <c r="AB1632" s="70">
        <f t="shared" si="791"/>
        <v>10.787174700281522</v>
      </c>
      <c r="AC1632" s="70">
        <f t="shared" si="792"/>
        <v>0.10787174700281522</v>
      </c>
      <c r="AD1632" s="70">
        <f t="shared" si="793"/>
        <v>3240.1080000085144</v>
      </c>
      <c r="AE1632" s="70">
        <f t="shared" si="794"/>
        <v>3.5105594864492136</v>
      </c>
      <c r="AF1632" s="70">
        <f t="shared" si="795"/>
        <v>-4.641395469854872E-4</v>
      </c>
      <c r="AG1632" s="70">
        <f t="shared" si="796"/>
        <v>-4.1519709044302814E-4</v>
      </c>
      <c r="AH1632" s="70">
        <f>(U1632-Phase_Relations!$B$37)/Phase_Relations!$B$37</f>
        <v>0.98235856970092195</v>
      </c>
      <c r="AI1632" s="70">
        <f>(U1632-Phase_Relations!G$20)/Phase_Relations!G$20</f>
        <v>0.9060047255302196</v>
      </c>
      <c r="AJ1632" s="70">
        <f t="shared" si="797"/>
        <v>0.9824576109056975</v>
      </c>
      <c r="AK1632" s="70">
        <f t="shared" si="798"/>
        <v>0.49555039371566878</v>
      </c>
      <c r="AL1632" s="71">
        <f>(1/(J1633-J1631))*((M1633-M1631)/Phase_Relations!B$22)</f>
        <v>3.3821559073184836E-8</v>
      </c>
      <c r="AM1632" s="71">
        <f t="shared" si="799"/>
        <v>0.16247996212237364</v>
      </c>
      <c r="AN1632" s="71">
        <f>SUM(AM$27:AM1632)</f>
        <v>696.60695281978724</v>
      </c>
      <c r="AO1632" s="71">
        <f>(1/10000)*((AL1632*Phase_Relations!B$22*H$7*U1632))/(2*(P1632-R1632))</f>
        <v>-3.1282820086249321E-11</v>
      </c>
      <c r="AP1632" s="71">
        <f t="shared" si="800"/>
        <v>2.3255209740072129E-12</v>
      </c>
      <c r="AQ1632" s="72">
        <f t="shared" si="801"/>
        <v>-3.1213141886875508E-18</v>
      </c>
      <c r="AR1632" s="72">
        <f t="shared" si="802"/>
        <v>2.320341194382867E-19</v>
      </c>
      <c r="AS1632" s="71">
        <f t="shared" si="805"/>
        <v>-1.0086347880851108E-4</v>
      </c>
      <c r="AT1632" s="72">
        <f t="shared" si="806"/>
        <v>3.0884162012300135E-8</v>
      </c>
      <c r="AU1632" s="97">
        <f t="shared" si="803"/>
        <v>-1.6344912005256505E-7</v>
      </c>
      <c r="AV1632" s="2"/>
      <c r="AW1632" s="2"/>
      <c r="AX1632" s="2"/>
      <c r="AY1632" s="2"/>
      <c r="AZ1632" s="2"/>
      <c r="BA1632" s="2"/>
      <c r="BC1632" s="10"/>
      <c r="BE1632" s="10"/>
      <c r="BI1632" s="10"/>
    </row>
    <row r="1633" spans="1:61" x14ac:dyDescent="0.2">
      <c r="A1633" s="9">
        <f>Raw_Data!A1631</f>
        <v>40777.036180555559</v>
      </c>
      <c r="B1633" s="10">
        <f>Raw_Data!J1631</f>
        <v>-4.9228530895397806E-3</v>
      </c>
      <c r="C1633" s="10">
        <f>Raw_Data!K1631</f>
        <v>-0.25429950695234016</v>
      </c>
      <c r="D1633" s="10">
        <f>Raw_Data!L1631</f>
        <v>1.8363614376219656E-2</v>
      </c>
      <c r="E1633" s="10">
        <f>Raw_Data!M1631</f>
        <v>1.8416236617364141E-2</v>
      </c>
      <c r="F1633" s="10">
        <f>Raw_Data!N1631</f>
        <v>1.8508324217209479E-2</v>
      </c>
      <c r="J1633" s="74">
        <f t="shared" si="776"/>
        <v>467497.99999999814</v>
      </c>
      <c r="K1633" s="69">
        <f t="shared" si="777"/>
        <v>2308.2972576219167</v>
      </c>
      <c r="L1633" s="69">
        <f>K1633+$D$8-$B$8*Q1633+Phase_Relations!$C$24*Q1633</f>
        <v>2557.0977411239273</v>
      </c>
      <c r="M1633" s="69">
        <f t="shared" si="778"/>
        <v>7.4863929624825937E-2</v>
      </c>
      <c r="N1633" s="69">
        <f t="shared" si="779"/>
        <v>0.19015438124705789</v>
      </c>
      <c r="O1633" s="70">
        <f t="shared" si="780"/>
        <v>55.17336730738856</v>
      </c>
      <c r="P1633" s="70">
        <f t="shared" si="781"/>
        <v>380.50598143026593</v>
      </c>
      <c r="Q1633" s="70">
        <f t="shared" si="782"/>
        <v>55.288579361066624</v>
      </c>
      <c r="R1633" s="111">
        <f t="shared" si="783"/>
        <v>381.30054731770088</v>
      </c>
      <c r="S1633" s="70">
        <f t="shared" si="804"/>
        <v>-0.79456588743494194</v>
      </c>
      <c r="T1633" s="113">
        <f t="shared" si="784"/>
        <v>0.61913607037517404</v>
      </c>
      <c r="U1633" s="70">
        <f t="shared" si="785"/>
        <v>1.572605618752942</v>
      </c>
      <c r="V1633" s="70">
        <f>(L1633/Phase_Relations!C$24)</f>
        <v>525.12023414976238</v>
      </c>
      <c r="W1633" s="70">
        <f t="shared" si="786"/>
        <v>75617.31371756579</v>
      </c>
      <c r="X1633" s="70">
        <f t="shared" si="787"/>
        <v>3621.5188562052576</v>
      </c>
      <c r="Y1633" s="70">
        <f t="shared" si="788"/>
        <v>469.83165478869574</v>
      </c>
      <c r="Z1633" s="70">
        <f t="shared" si="789"/>
        <v>67655.758289572186</v>
      </c>
      <c r="AA1633" s="70">
        <f t="shared" si="790"/>
        <v>3240.2183088875568</v>
      </c>
      <c r="AB1633" s="70">
        <f t="shared" si="791"/>
        <v>10.787309744211226</v>
      </c>
      <c r="AC1633" s="70">
        <f t="shared" si="792"/>
        <v>0.10787309744211226</v>
      </c>
      <c r="AD1633" s="70">
        <f t="shared" si="793"/>
        <v>3240.7480194791801</v>
      </c>
      <c r="AE1633" s="70">
        <f t="shared" si="794"/>
        <v>3.5106452642922914</v>
      </c>
      <c r="AF1633" s="70">
        <f t="shared" si="795"/>
        <v>-2.4521986227148227E-4</v>
      </c>
      <c r="AG1633" s="70">
        <f t="shared" si="796"/>
        <v>-2.1940128409755495E-4</v>
      </c>
      <c r="AH1633" s="70">
        <f>(U1633-Phase_Relations!$B$37)/Phase_Relations!$B$37</f>
        <v>0.98235556894973586</v>
      </c>
      <c r="AI1633" s="70">
        <f>(U1633-Phase_Relations!G$20)/Phase_Relations!G$20</f>
        <v>0.9060018403579666</v>
      </c>
      <c r="AJ1633" s="70">
        <f t="shared" si="797"/>
        <v>0.9824399234173864</v>
      </c>
      <c r="AK1633" s="70">
        <f t="shared" si="798"/>
        <v>0.49554963011514319</v>
      </c>
      <c r="AL1633" s="71">
        <f>(1/(J1634-J1632))*((M1634-M1632)/Phase_Relations!B$22)</f>
        <v>2.4660955398952625E-8</v>
      </c>
      <c r="AM1633" s="71">
        <f t="shared" si="799"/>
        <v>4.3760013235884174E-3</v>
      </c>
      <c r="AN1633" s="71">
        <f>SUM(AM$27:AM1633)</f>
        <v>696.61132882111087</v>
      </c>
      <c r="AO1633" s="71">
        <f>(1/10000)*((AL1633*Phase_Relations!B$22*H$7*U1633))/(2*(P1633-R1633))</f>
        <v>-4.3158396158026576E-11</v>
      </c>
      <c r="AP1633" s="71">
        <f t="shared" si="800"/>
        <v>-1.2782103656719921E-11</v>
      </c>
      <c r="AQ1633" s="72">
        <f t="shared" si="801"/>
        <v>-4.3062266738624425E-18</v>
      </c>
      <c r="AR1633" s="72">
        <f t="shared" si="802"/>
        <v>-1.2753633270592512E-18</v>
      </c>
      <c r="AS1633" s="71">
        <f t="shared" si="805"/>
        <v>2.3651276621398708E-6</v>
      </c>
      <c r="AT1633" s="72">
        <f t="shared" si="806"/>
        <v>-1.8170822149837106E-6</v>
      </c>
      <c r="AU1633" s="97">
        <f t="shared" si="803"/>
        <v>-1.8468893940289745E-7</v>
      </c>
      <c r="AV1633" s="2"/>
      <c r="AW1633" s="2"/>
      <c r="AX1633" s="2"/>
      <c r="AY1633" s="2"/>
      <c r="AZ1633" s="2"/>
      <c r="BA1633" s="2"/>
      <c r="BC1633" s="10"/>
      <c r="BE1633" s="10"/>
      <c r="BI1633" s="10"/>
    </row>
    <row r="1634" spans="1:61" x14ac:dyDescent="0.2">
      <c r="A1634" s="9">
        <f>Raw_Data!A1632</f>
        <v>40777.039652777778</v>
      </c>
      <c r="B1634" s="10">
        <f>Raw_Data!J1632</f>
        <v>-4.9235181781314202E-3</v>
      </c>
      <c r="C1634" s="10">
        <f>Raw_Data!K1632</f>
        <v>-0.25438383068449077</v>
      </c>
      <c r="D1634" s="10">
        <f>Raw_Data!L1632</f>
        <v>1.8412225226318656E-2</v>
      </c>
      <c r="E1634" s="10">
        <f>Raw_Data!M1632</f>
        <v>1.8469835631900442E-2</v>
      </c>
      <c r="F1634" s="10">
        <f>Raw_Data!N1632</f>
        <v>1.8549666742119379E-2</v>
      </c>
      <c r="J1634" s="74">
        <f t="shared" si="776"/>
        <v>467797.99999971874</v>
      </c>
      <c r="K1634" s="69">
        <f t="shared" si="777"/>
        <v>2308.6091138045481</v>
      </c>
      <c r="L1634" s="69">
        <f>K1634+$D$8-$B$8*Q1634+Phase_Relations!$C$24*Q1634</f>
        <v>2558.1207602541949</v>
      </c>
      <c r="M1634" s="69">
        <f t="shared" si="778"/>
        <v>7.4889049185431364E-2</v>
      </c>
      <c r="N1634" s="69">
        <f t="shared" si="779"/>
        <v>0.19021818493099565</v>
      </c>
      <c r="O1634" s="70">
        <f t="shared" si="780"/>
        <v>55.319418309805044</v>
      </c>
      <c r="P1634" s="70">
        <f t="shared" si="781"/>
        <v>381.51322972279337</v>
      </c>
      <c r="Q1634" s="70">
        <f t="shared" si="782"/>
        <v>55.449492441759297</v>
      </c>
      <c r="R1634" s="111">
        <f t="shared" si="783"/>
        <v>382.41029270178831</v>
      </c>
      <c r="S1634" s="70">
        <f t="shared" si="804"/>
        <v>-0.89706297899493848</v>
      </c>
      <c r="T1634" s="113">
        <f t="shared" si="784"/>
        <v>0.61911095081456857</v>
      </c>
      <c r="U1634" s="70">
        <f t="shared" si="785"/>
        <v>1.5725418150690043</v>
      </c>
      <c r="V1634" s="70">
        <f>(L1634/Phase_Relations!C$24)</f>
        <v>525.33031921478994</v>
      </c>
      <c r="W1634" s="70">
        <f t="shared" si="786"/>
        <v>75647.565966929746</v>
      </c>
      <c r="X1634" s="70">
        <f t="shared" si="787"/>
        <v>3622.9677187226894</v>
      </c>
      <c r="Y1634" s="70">
        <f t="shared" si="788"/>
        <v>469.88082677303066</v>
      </c>
      <c r="Z1634" s="70">
        <f t="shared" si="789"/>
        <v>67662.839055316421</v>
      </c>
      <c r="AA1634" s="70">
        <f t="shared" si="790"/>
        <v>3240.5574260209009</v>
      </c>
      <c r="AB1634" s="70">
        <f t="shared" si="791"/>
        <v>10.790929277439677</v>
      </c>
      <c r="AC1634" s="70">
        <f t="shared" si="792"/>
        <v>0.10790929277439677</v>
      </c>
      <c r="AD1634" s="70">
        <f t="shared" si="793"/>
        <v>3241.1554680068975</v>
      </c>
      <c r="AE1634" s="70">
        <f t="shared" si="794"/>
        <v>3.5106998632686017</v>
      </c>
      <c r="AF1634" s="70">
        <f t="shared" si="795"/>
        <v>-2.7682366366716337E-4</v>
      </c>
      <c r="AG1634" s="70">
        <f t="shared" si="796"/>
        <v>-2.4760446369950166E-4</v>
      </c>
      <c r="AH1634" s="70">
        <f>(U1634-Phase_Relations!$B$37)/Phase_Relations!$B$37</f>
        <v>0.98227514090937695</v>
      </c>
      <c r="AI1634" s="70">
        <f>(U1634-Phase_Relations!G$20)/Phase_Relations!G$20</f>
        <v>0.90592451013762598</v>
      </c>
      <c r="AJ1634" s="70">
        <f t="shared" si="797"/>
        <v>0.98240332235123817</v>
      </c>
      <c r="AK1634" s="70">
        <f t="shared" si="798"/>
        <v>0.49552916274718256</v>
      </c>
      <c r="AL1634" s="71">
        <f>(1/(J1635-J1633))*((M1635-M1633)/Phase_Relations!B$22)</f>
        <v>-7.7093236800713728E-8</v>
      </c>
      <c r="AM1634" s="71">
        <f t="shared" si="799"/>
        <v>0.11730732528283562</v>
      </c>
      <c r="AN1634" s="71">
        <f>SUM(AM$27:AM1634)</f>
        <v>696.72863614639368</v>
      </c>
      <c r="AO1634" s="71">
        <f>(1/10000)*((AL1634*Phase_Relations!B$22*H$7*U1634))/(2*(P1634-R1634))</f>
        <v>1.1949811118497622E-10</v>
      </c>
      <c r="AP1634" s="71">
        <f t="shared" si="800"/>
        <v>4.089466180683983E-12</v>
      </c>
      <c r="AQ1634" s="72">
        <f t="shared" si="801"/>
        <v>1.1923194550064903E-17</v>
      </c>
      <c r="AR1634" s="72">
        <f t="shared" si="802"/>
        <v>4.0803574545817816E-19</v>
      </c>
      <c r="AS1634" s="71">
        <f t="shared" si="805"/>
        <v>9.9575656673627389E-5</v>
      </c>
      <c r="AT1634" s="72">
        <f t="shared" si="806"/>
        <v>1.1950105232596836E-7</v>
      </c>
      <c r="AU1634" s="97">
        <f t="shared" si="803"/>
        <v>-1.9224176972650783E-7</v>
      </c>
      <c r="AV1634" s="2"/>
      <c r="AW1634" s="2"/>
      <c r="AX1634" s="2"/>
      <c r="AY1634" s="2"/>
      <c r="AZ1634" s="2"/>
      <c r="BA1634" s="2"/>
      <c r="BC1634" s="10"/>
      <c r="BE1634" s="10"/>
      <c r="BI1634" s="10"/>
    </row>
    <row r="1635" spans="1:61" x14ac:dyDescent="0.2">
      <c r="A1635" s="9">
        <f>Raw_Data!A1633</f>
        <v>40777.043124999997</v>
      </c>
      <c r="B1635" s="10">
        <f>Raw_Data!J1633</f>
        <v>-4.9221404946201801E-3</v>
      </c>
      <c r="C1635" s="10">
        <f>Raw_Data!K1633</f>
        <v>-0.25402753322469085</v>
      </c>
      <c r="D1635" s="10">
        <f>Raw_Data!L1633</f>
        <v>1.8359801993399757E-2</v>
      </c>
      <c r="E1635" s="10">
        <f>Raw_Data!M1633</f>
        <v>1.8432246249891242E-2</v>
      </c>
      <c r="F1635" s="10">
        <f>Raw_Data!N1633</f>
        <v>1.8521471594312978E-2</v>
      </c>
      <c r="J1635" s="74">
        <f t="shared" si="776"/>
        <v>468097.99999943934</v>
      </c>
      <c r="K1635" s="69">
        <f t="shared" si="777"/>
        <v>2307.9631259976754</v>
      </c>
      <c r="L1635" s="69">
        <f>K1635+$D$8-$B$8*Q1635+Phase_Relations!$C$24*Q1635</f>
        <v>2556.9760286562141</v>
      </c>
      <c r="M1635" s="69">
        <f t="shared" si="778"/>
        <v>7.4782472910898165E-2</v>
      </c>
      <c r="N1635" s="69">
        <f t="shared" si="779"/>
        <v>0.18994748119368135</v>
      </c>
      <c r="O1635" s="70">
        <f t="shared" si="780"/>
        <v>55.161913026475808</v>
      </c>
      <c r="P1635" s="70">
        <f t="shared" si="781"/>
        <v>380.42698638948838</v>
      </c>
      <c r="Q1635" s="70">
        <f t="shared" si="782"/>
        <v>55.336642918073785</v>
      </c>
      <c r="R1635" s="111">
        <f t="shared" si="783"/>
        <v>381.63202012464683</v>
      </c>
      <c r="S1635" s="70">
        <f t="shared" si="804"/>
        <v>-1.2050337351584517</v>
      </c>
      <c r="T1635" s="113">
        <f t="shared" si="784"/>
        <v>0.61921752708910183</v>
      </c>
      <c r="U1635" s="70">
        <f t="shared" si="785"/>
        <v>1.5728125188063187</v>
      </c>
      <c r="V1635" s="70">
        <f>(L1635/Phase_Relations!C$24)</f>
        <v>525.09523953242081</v>
      </c>
      <c r="W1635" s="70">
        <f t="shared" si="786"/>
        <v>75613.714492668601</v>
      </c>
      <c r="X1635" s="70">
        <f t="shared" si="787"/>
        <v>3621.3464795339364</v>
      </c>
      <c r="Y1635" s="70">
        <f t="shared" si="788"/>
        <v>469.75859661434703</v>
      </c>
      <c r="Z1635" s="70">
        <f t="shared" si="789"/>
        <v>67645.237912465978</v>
      </c>
      <c r="AA1635" s="70">
        <f t="shared" si="790"/>
        <v>3239.7144594092897</v>
      </c>
      <c r="AB1635" s="70">
        <f t="shared" si="791"/>
        <v>10.775572465547278</v>
      </c>
      <c r="AC1635" s="70">
        <f t="shared" si="792"/>
        <v>0.10775572465547277</v>
      </c>
      <c r="AD1635" s="70">
        <f t="shared" si="793"/>
        <v>3240.5178152327285</v>
      </c>
      <c r="AE1635" s="70">
        <f t="shared" si="794"/>
        <v>3.5106144133947859</v>
      </c>
      <c r="AF1635" s="70">
        <f t="shared" si="795"/>
        <v>-3.7195677281329616E-4</v>
      </c>
      <c r="AG1635" s="70">
        <f t="shared" si="796"/>
        <v>-3.3275847587871193E-4</v>
      </c>
      <c r="AH1635" s="70">
        <f>(U1635-Phase_Relations!$B$37)/Phase_Relations!$B$37</f>
        <v>0.98261637780615618</v>
      </c>
      <c r="AI1635" s="70">
        <f>(U1635-Phase_Relations!G$20)/Phase_Relations!G$20</f>
        <v>0.90625260372660998</v>
      </c>
      <c r="AJ1635" s="70">
        <f t="shared" si="797"/>
        <v>0.98242833550497766</v>
      </c>
      <c r="AK1635" s="70">
        <f t="shared" si="798"/>
        <v>0.49561598946007912</v>
      </c>
      <c r="AL1635" s="71">
        <f>(1/(J1636-J1634))*((M1636-M1634)/Phase_Relations!B$22)</f>
        <v>-6.102035663215536E-8</v>
      </c>
      <c r="AM1635" s="71">
        <f t="shared" si="799"/>
        <v>-0.49768918679353585</v>
      </c>
      <c r="AN1635" s="71">
        <f>SUM(AM$27:AM1635)</f>
        <v>696.23094695960015</v>
      </c>
      <c r="AO1635" s="71">
        <f>(1/10000)*((AL1635*Phase_Relations!B$22*H$7*U1635))/(2*(P1635-R1635))</f>
        <v>7.0423561684203072E-11</v>
      </c>
      <c r="AP1635" s="71">
        <f t="shared" si="800"/>
        <v>1.3190097370460062E-11</v>
      </c>
      <c r="AQ1635" s="72">
        <f t="shared" si="801"/>
        <v>7.0266702840974842E-18</v>
      </c>
      <c r="AR1635" s="72">
        <f t="shared" si="802"/>
        <v>1.3160718234186381E-18</v>
      </c>
      <c r="AS1635" s="71">
        <f t="shared" si="805"/>
        <v>2.6996520676021062E-4</v>
      </c>
      <c r="AT1635" s="72">
        <f t="shared" si="806"/>
        <v>2.597610661857644E-8</v>
      </c>
      <c r="AU1635" s="97">
        <f t="shared" si="803"/>
        <v>-1.9866131629081348E-7</v>
      </c>
      <c r="AV1635" s="2"/>
      <c r="AW1635" s="2"/>
      <c r="AX1635" s="2"/>
      <c r="AY1635" s="2"/>
      <c r="AZ1635" s="2"/>
      <c r="BA1635" s="2"/>
      <c r="BC1635" s="10"/>
      <c r="BE1635" s="10"/>
      <c r="BI1635" s="10"/>
    </row>
    <row r="1636" spans="1:61" x14ac:dyDescent="0.2">
      <c r="A1636" s="9">
        <f>Raw_Data!A1634</f>
        <v>40777.046597222223</v>
      </c>
      <c r="B1636" s="10">
        <f>Raw_Data!J1634</f>
        <v>-4.9209172066748607E-3</v>
      </c>
      <c r="C1636" s="10">
        <f>Raw_Data!K1634</f>
        <v>-0.25416648923401031</v>
      </c>
      <c r="D1636" s="10">
        <f>Raw_Data!L1634</f>
        <v>1.8358103642174658E-2</v>
      </c>
      <c r="E1636" s="10">
        <f>Raw_Data!M1634</f>
        <v>1.8441711885740043E-2</v>
      </c>
      <c r="F1636" s="10">
        <f>Raw_Data!N1634</f>
        <v>1.8518017419783078E-2</v>
      </c>
      <c r="J1636" s="74">
        <f t="shared" si="776"/>
        <v>468397.99999978859</v>
      </c>
      <c r="K1636" s="69">
        <f t="shared" si="777"/>
        <v>2307.3895333760588</v>
      </c>
      <c r="L1636" s="69">
        <f>K1636+$D$8-$B$8*Q1636+Phase_Relations!$C$24*Q1636</f>
        <v>2556.5280280729908</v>
      </c>
      <c r="M1636" s="69">
        <f t="shared" si="778"/>
        <v>7.4824575076606323E-2</v>
      </c>
      <c r="N1636" s="69">
        <f t="shared" si="779"/>
        <v>0.19005442069458006</v>
      </c>
      <c r="O1636" s="70">
        <f t="shared" si="780"/>
        <v>55.156810340586226</v>
      </c>
      <c r="P1636" s="70">
        <f t="shared" si="781"/>
        <v>380.39179545231883</v>
      </c>
      <c r="Q1636" s="70">
        <f t="shared" si="782"/>
        <v>55.365060317877173</v>
      </c>
      <c r="R1636" s="111">
        <f t="shared" si="783"/>
        <v>381.82800219225635</v>
      </c>
      <c r="S1636" s="70">
        <f t="shared" si="804"/>
        <v>-1.4362067399375178</v>
      </c>
      <c r="T1636" s="113">
        <f t="shared" si="784"/>
        <v>0.61917542492339361</v>
      </c>
      <c r="U1636" s="70">
        <f t="shared" si="785"/>
        <v>1.5727055793054199</v>
      </c>
      <c r="V1636" s="70">
        <f>(L1636/Phase_Relations!C$24)</f>
        <v>525.00323907135976</v>
      </c>
      <c r="W1636" s="70">
        <f t="shared" si="786"/>
        <v>75600.466426275801</v>
      </c>
      <c r="X1636" s="70">
        <f t="shared" si="787"/>
        <v>3620.7119935955843</v>
      </c>
      <c r="Y1636" s="70">
        <f t="shared" si="788"/>
        <v>469.63817875348258</v>
      </c>
      <c r="Z1636" s="70">
        <f t="shared" si="789"/>
        <v>67627.897740501488</v>
      </c>
      <c r="AA1636" s="70">
        <f t="shared" si="790"/>
        <v>3238.8839914033279</v>
      </c>
      <c r="AB1636" s="70">
        <f t="shared" si="791"/>
        <v>10.781639060029736</v>
      </c>
      <c r="AC1636" s="70">
        <f t="shared" si="792"/>
        <v>0.10781639060029737</v>
      </c>
      <c r="AD1636" s="70">
        <f t="shared" si="793"/>
        <v>3239.8414625632863</v>
      </c>
      <c r="AE1636" s="70">
        <f t="shared" si="794"/>
        <v>3.5105237590897902</v>
      </c>
      <c r="AF1636" s="70">
        <f t="shared" si="795"/>
        <v>-4.4342642211005683E-4</v>
      </c>
      <c r="AG1636" s="70">
        <f t="shared" si="796"/>
        <v>-3.9666417612831953E-4</v>
      </c>
      <c r="AH1636" s="70">
        <f>(U1636-Phase_Relations!$B$37)/Phase_Relations!$B$37</f>
        <v>0.9824815747044634</v>
      </c>
      <c r="AI1636" s="70">
        <f>(U1636-Phase_Relations!G$20)/Phase_Relations!G$20</f>
        <v>0.9061229927910458</v>
      </c>
      <c r="AJ1636" s="70">
        <f t="shared" si="797"/>
        <v>0.98242327051352696</v>
      </c>
      <c r="AK1636" s="70">
        <f t="shared" si="798"/>
        <v>0.49558169278366476</v>
      </c>
      <c r="AL1636" s="71">
        <f>(1/(J1637-J1635))*((M1637-M1635)/Phase_Relations!B$22)</f>
        <v>6.495513696730545E-8</v>
      </c>
      <c r="AM1636" s="71">
        <f t="shared" si="799"/>
        <v>0.19656855919516258</v>
      </c>
      <c r="AN1636" s="71">
        <f>SUM(AM$27:AM1636)</f>
        <v>696.4275155187953</v>
      </c>
      <c r="AO1636" s="71">
        <f>(1/10000)*((AL1636*Phase_Relations!B$22*H$7*U1636))/(2*(P1636-R1636))</f>
        <v>-6.2894035595408274E-11</v>
      </c>
      <c r="AP1636" s="71">
        <f t="shared" si="800"/>
        <v>-8.6201631611358464E-13</v>
      </c>
      <c r="AQ1636" s="72">
        <f t="shared" si="801"/>
        <v>-6.2753947740810827E-18</v>
      </c>
      <c r="AR1636" s="72">
        <f t="shared" si="802"/>
        <v>-8.6009629277258968E-20</v>
      </c>
      <c r="AS1636" s="71">
        <f t="shared" si="805"/>
        <v>-1.0052821868967283E-4</v>
      </c>
      <c r="AT1636" s="72">
        <f t="shared" si="806"/>
        <v>6.2299612165041197E-8</v>
      </c>
      <c r="AU1636" s="97">
        <f t="shared" si="803"/>
        <v>-2.0271296847769928E-7</v>
      </c>
      <c r="AV1636" s="2"/>
      <c r="AW1636" s="2"/>
      <c r="AX1636" s="2"/>
      <c r="AY1636" s="2"/>
      <c r="AZ1636" s="2"/>
      <c r="BA1636" s="2"/>
      <c r="BC1636" s="10"/>
      <c r="BE1636" s="10"/>
      <c r="BI1636" s="10"/>
    </row>
    <row r="1637" spans="1:61" x14ac:dyDescent="0.2">
      <c r="A1637" s="9">
        <f>Raw_Data!A1635</f>
        <v>40777.050069444442</v>
      </c>
      <c r="B1637" s="10">
        <f>Raw_Data!J1635</f>
        <v>-4.9228055832118102E-3</v>
      </c>
      <c r="C1637" s="10">
        <f>Raw_Data!K1635</f>
        <v>-0.2542567512571603</v>
      </c>
      <c r="D1637" s="10">
        <f>Raw_Data!L1635</f>
        <v>1.8375158413917257E-2</v>
      </c>
      <c r="E1637" s="10">
        <f>Raw_Data!M1635</f>
        <v>1.8433576427074543E-2</v>
      </c>
      <c r="F1637" s="10">
        <f>Raw_Data!N1635</f>
        <v>1.8520575182237778E-2</v>
      </c>
      <c r="J1637" s="74">
        <f t="shared" si="776"/>
        <v>468697.99999950919</v>
      </c>
      <c r="K1637" s="69">
        <f t="shared" si="777"/>
        <v>2308.2749821803018</v>
      </c>
      <c r="L1637" s="69">
        <f>K1637+$D$8-$B$8*Q1637+Phase_Relations!$C$24*Q1637</f>
        <v>2557.3055339082262</v>
      </c>
      <c r="M1637" s="69">
        <f t="shared" si="778"/>
        <v>7.485110450862581E-2</v>
      </c>
      <c r="N1637" s="69">
        <f t="shared" si="779"/>
        <v>0.19012180545190957</v>
      </c>
      <c r="O1637" s="70">
        <f t="shared" si="780"/>
        <v>55.20805129818968</v>
      </c>
      <c r="P1637" s="70">
        <f t="shared" si="781"/>
        <v>380.74518136682536</v>
      </c>
      <c r="Q1637" s="70">
        <f t="shared" si="782"/>
        <v>55.340636329338601</v>
      </c>
      <c r="R1637" s="111">
        <f t="shared" si="783"/>
        <v>381.65956089199034</v>
      </c>
      <c r="S1637" s="70">
        <f t="shared" si="804"/>
        <v>-0.91437952516497489</v>
      </c>
      <c r="T1637" s="113">
        <f t="shared" si="784"/>
        <v>0.6191488954913742</v>
      </c>
      <c r="U1637" s="70">
        <f t="shared" si="785"/>
        <v>1.5726381945480905</v>
      </c>
      <c r="V1637" s="70">
        <f>(L1637/Phase_Relations!C$24)</f>
        <v>525.16290604055121</v>
      </c>
      <c r="W1637" s="70">
        <f t="shared" si="786"/>
        <v>75623.458469839374</v>
      </c>
      <c r="X1637" s="70">
        <f t="shared" si="787"/>
        <v>3621.8131451072495</v>
      </c>
      <c r="Y1637" s="70">
        <f t="shared" si="788"/>
        <v>469.82226971121258</v>
      </c>
      <c r="Z1637" s="70">
        <f t="shared" si="789"/>
        <v>67654.406838414609</v>
      </c>
      <c r="AA1637" s="70">
        <f t="shared" si="790"/>
        <v>3240.1535842152593</v>
      </c>
      <c r="AB1637" s="70">
        <f t="shared" si="791"/>
        <v>10.78546174475875</v>
      </c>
      <c r="AC1637" s="70">
        <f t="shared" si="792"/>
        <v>0.10785461744758751</v>
      </c>
      <c r="AD1637" s="70">
        <f t="shared" si="793"/>
        <v>3240.7631705653694</v>
      </c>
      <c r="AE1637" s="70">
        <f t="shared" si="794"/>
        <v>3.5106472946932068</v>
      </c>
      <c r="AF1637" s="70">
        <f t="shared" si="795"/>
        <v>-2.8220252571343178E-4</v>
      </c>
      <c r="AG1637" s="70">
        <f t="shared" si="796"/>
        <v>-2.5246457741759018E-4</v>
      </c>
      <c r="AH1637" s="70">
        <f>(U1637-Phase_Relations!$B$37)/Phase_Relations!$B$37</f>
        <v>0.982396632524834</v>
      </c>
      <c r="AI1637" s="70">
        <f>(U1637-Phase_Relations!G$20)/Phase_Relations!G$20</f>
        <v>0.90604132230103207</v>
      </c>
      <c r="AJ1637" s="70">
        <f t="shared" si="797"/>
        <v>0.98243271738505322</v>
      </c>
      <c r="AK1637" s="70">
        <f t="shared" si="798"/>
        <v>0.49556007935386126</v>
      </c>
      <c r="AL1637" s="71">
        <f>(1/(J1638-J1636))*((M1638-M1636)/Phase_Relations!B$22)</f>
        <v>5.4814892247820211E-8</v>
      </c>
      <c r="AM1637" s="71">
        <f t="shared" si="799"/>
        <v>0.12386654182920162</v>
      </c>
      <c r="AN1637" s="71">
        <f>SUM(AM$27:AM1637)</f>
        <v>696.55138206062452</v>
      </c>
      <c r="AO1637" s="71">
        <f>(1/10000)*((AL1637*Phase_Relations!B$22*H$7*U1637))/(2*(P1637-R1637))</f>
        <v>-8.3361665588220032E-11</v>
      </c>
      <c r="AP1637" s="71">
        <f t="shared" si="800"/>
        <v>3.4740120234414738E-12</v>
      </c>
      <c r="AQ1637" s="72">
        <f t="shared" si="801"/>
        <v>-8.3175988889668724E-18</v>
      </c>
      <c r="AR1637" s="72">
        <f t="shared" si="802"/>
        <v>3.4662741372237693E-19</v>
      </c>
      <c r="AS1637" s="71">
        <f t="shared" si="805"/>
        <v>4.6485861425847456E-5</v>
      </c>
      <c r="AT1637" s="72">
        <f t="shared" si="806"/>
        <v>-1.7857035753587064E-7</v>
      </c>
      <c r="AU1637" s="97">
        <f t="shared" si="803"/>
        <v>-7.7494539593672348E-7</v>
      </c>
      <c r="AV1637" s="2"/>
      <c r="AW1637" s="2"/>
      <c r="AX1637" s="2"/>
      <c r="AY1637" s="2"/>
      <c r="AZ1637" s="2"/>
      <c r="BA1637" s="2"/>
      <c r="BC1637" s="10"/>
      <c r="BE1637" s="10"/>
      <c r="BI1637" s="10"/>
    </row>
    <row r="1638" spans="1:61" x14ac:dyDescent="0.2">
      <c r="A1638" s="9">
        <f>Raw_Data!A1636</f>
        <v>40777.053541666668</v>
      </c>
      <c r="B1638" s="10">
        <f>Raw_Data!J1636</f>
        <v>-4.9216298015944604E-3</v>
      </c>
      <c r="C1638" s="10">
        <f>Raw_Data!K1636</f>
        <v>-0.25436007752050038</v>
      </c>
      <c r="D1638" s="10">
        <f>Raw_Data!L1636</f>
        <v>1.8397522017810856E-2</v>
      </c>
      <c r="E1638" s="10">
        <f>Raw_Data!M1636</f>
        <v>1.8449538553273644E-2</v>
      </c>
      <c r="F1638" s="10">
        <f>Raw_Data!N1636</f>
        <v>1.853323252074008E-2</v>
      </c>
      <c r="J1638" s="74">
        <f t="shared" si="776"/>
        <v>468997.99999985844</v>
      </c>
      <c r="K1638" s="69">
        <f t="shared" si="777"/>
        <v>2307.7236650002997</v>
      </c>
      <c r="L1638" s="69">
        <f>K1638+$D$8-$B$8*Q1638+Phase_Relations!$C$24*Q1638</f>
        <v>2556.9660055608456</v>
      </c>
      <c r="M1638" s="69">
        <f t="shared" si="778"/>
        <v>7.4882492491762112E-2</v>
      </c>
      <c r="N1638" s="69">
        <f t="shared" si="779"/>
        <v>0.19020153092907577</v>
      </c>
      <c r="O1638" s="70">
        <f t="shared" si="780"/>
        <v>55.275242609587302</v>
      </c>
      <c r="P1638" s="70">
        <f t="shared" si="781"/>
        <v>381.20856972129172</v>
      </c>
      <c r="Q1638" s="70">
        <f t="shared" si="782"/>
        <v>55.388557264514802</v>
      </c>
      <c r="R1638" s="111">
        <f t="shared" si="783"/>
        <v>381.99005010010205</v>
      </c>
      <c r="S1638" s="70">
        <f t="shared" si="804"/>
        <v>-0.78148037881032906</v>
      </c>
      <c r="T1638" s="113">
        <f t="shared" si="784"/>
        <v>0.6191175075082378</v>
      </c>
      <c r="U1638" s="70">
        <f t="shared" si="785"/>
        <v>1.572558469070924</v>
      </c>
      <c r="V1638" s="70">
        <f>(L1638/Phase_Relations!C$24)</f>
        <v>525.09318121055765</v>
      </c>
      <c r="W1638" s="70">
        <f t="shared" si="786"/>
        <v>75613.418094320295</v>
      </c>
      <c r="X1638" s="70">
        <f t="shared" si="787"/>
        <v>3621.3322842107423</v>
      </c>
      <c r="Y1638" s="70">
        <f t="shared" si="788"/>
        <v>469.70462394604283</v>
      </c>
      <c r="Z1638" s="70">
        <f t="shared" si="789"/>
        <v>67637.465848230175</v>
      </c>
      <c r="AA1638" s="70">
        <f t="shared" si="790"/>
        <v>3239.3422341106402</v>
      </c>
      <c r="AB1638" s="70">
        <f t="shared" si="791"/>
        <v>10.789984508899442</v>
      </c>
      <c r="AC1638" s="70">
        <f t="shared" si="792"/>
        <v>0.10789984508899442</v>
      </c>
      <c r="AD1638" s="70">
        <f t="shared" si="793"/>
        <v>3239.863221029847</v>
      </c>
      <c r="AE1638" s="70">
        <f t="shared" si="794"/>
        <v>3.5105266757603557</v>
      </c>
      <c r="AF1638" s="70">
        <f t="shared" si="795"/>
        <v>-2.4124662426255932E-4</v>
      </c>
      <c r="AG1638" s="70">
        <f t="shared" si="796"/>
        <v>-2.1579913619571372E-4</v>
      </c>
      <c r="AH1638" s="70">
        <f>(U1638-Phase_Relations!$B$37)/Phase_Relations!$B$37</f>
        <v>0.98229613419151796</v>
      </c>
      <c r="AI1638" s="70">
        <f>(U1638-Phase_Relations!G$20)/Phase_Relations!G$20</f>
        <v>0.90594469482851725</v>
      </c>
      <c r="AJ1638" s="70">
        <f t="shared" si="797"/>
        <v>0.98244133509303111</v>
      </c>
      <c r="AK1638" s="70">
        <f t="shared" si="798"/>
        <v>0.49553450528830734</v>
      </c>
      <c r="AL1638" s="71">
        <f>(1/(J1639-J1637))*((M1639-M1637)/Phase_Relations!B$22)</f>
        <v>-6.1601517278226348E-8</v>
      </c>
      <c r="AM1638" s="71">
        <f t="shared" si="799"/>
        <v>0.14655172326560825</v>
      </c>
      <c r="AN1638" s="71">
        <f>SUM(AM$27:AM1638)</f>
        <v>696.69793378389011</v>
      </c>
      <c r="AO1638" s="71">
        <f>(1/10000)*((AL1638*Phase_Relations!B$22*H$7*U1638))/(2*(P1638-R1638))</f>
        <v>1.0960885094254742E-10</v>
      </c>
      <c r="AP1638" s="71">
        <f t="shared" si="800"/>
        <v>9.4644587167443393E-11</v>
      </c>
      <c r="AQ1638" s="72">
        <f t="shared" si="801"/>
        <v>1.0936471223164947E-17</v>
      </c>
      <c r="AR1638" s="72">
        <f t="shared" si="802"/>
        <v>9.4433779305616252E-18</v>
      </c>
      <c r="AS1638" s="71">
        <f t="shared" si="805"/>
        <v>-5.6331348905677617E-5</v>
      </c>
      <c r="AT1638" s="72">
        <f t="shared" si="806"/>
        <v>-1.9375786575894136E-7</v>
      </c>
      <c r="AU1638" s="97">
        <f t="shared" si="803"/>
        <v>-5.8813229452337792E-7</v>
      </c>
      <c r="AV1638" s="2"/>
      <c r="AW1638" s="2"/>
      <c r="AX1638" s="2"/>
      <c r="AY1638" s="2"/>
      <c r="AZ1638" s="2"/>
      <c r="BA1638" s="2"/>
      <c r="BC1638" s="10"/>
      <c r="BE1638" s="10"/>
      <c r="BI1638" s="10"/>
    </row>
    <row r="1639" spans="1:61" x14ac:dyDescent="0.2">
      <c r="A1639" s="9">
        <f>Raw_Data!A1637</f>
        <v>40777.057013888887</v>
      </c>
      <c r="B1639" s="10">
        <f>Raw_Data!J1637</f>
        <v>-4.9210478490767807E-3</v>
      </c>
      <c r="C1639" s="10">
        <f>Raw_Data!K1637</f>
        <v>-0.25403822214848049</v>
      </c>
      <c r="D1639" s="10">
        <f>Raw_Data!L1637</f>
        <v>1.8364600132525055E-2</v>
      </c>
      <c r="E1639" s="10">
        <f>Raw_Data!M1637</f>
        <v>1.8435524186521442E-2</v>
      </c>
      <c r="F1639" s="10">
        <f>Raw_Data!N1637</f>
        <v>1.8493635011336679E-2</v>
      </c>
      <c r="J1639" s="74">
        <f t="shared" si="776"/>
        <v>469297.99999957904</v>
      </c>
      <c r="K1639" s="69">
        <f t="shared" si="777"/>
        <v>2307.4507908404994</v>
      </c>
      <c r="L1639" s="69">
        <f>K1639+$D$8-$B$8*Q1639+Phase_Relations!$C$24*Q1639</f>
        <v>2556.5071858485949</v>
      </c>
      <c r="M1639" s="69">
        <f t="shared" si="778"/>
        <v>7.4786016345462059E-2</v>
      </c>
      <c r="N1639" s="69">
        <f t="shared" si="779"/>
        <v>0.18995648151747363</v>
      </c>
      <c r="O1639" s="70">
        <f t="shared" si="780"/>
        <v>55.176329006191374</v>
      </c>
      <c r="P1639" s="70">
        <f t="shared" si="781"/>
        <v>380.52640693925082</v>
      </c>
      <c r="Q1639" s="70">
        <f t="shared" si="782"/>
        <v>55.346483824404693</v>
      </c>
      <c r="R1639" s="111">
        <f t="shared" si="783"/>
        <v>381.69988844417031</v>
      </c>
      <c r="S1639" s="70">
        <f t="shared" si="804"/>
        <v>-1.1734815049194935</v>
      </c>
      <c r="T1639" s="113">
        <f t="shared" si="784"/>
        <v>0.61921398365453784</v>
      </c>
      <c r="U1639" s="70">
        <f t="shared" si="785"/>
        <v>1.5728035184825262</v>
      </c>
      <c r="V1639" s="70">
        <f>(L1639/Phase_Relations!C$24)</f>
        <v>524.99895895582915</v>
      </c>
      <c r="W1639" s="70">
        <f t="shared" si="786"/>
        <v>75599.850089639396</v>
      </c>
      <c r="X1639" s="70">
        <f t="shared" si="787"/>
        <v>3620.6824755574421</v>
      </c>
      <c r="Y1639" s="70">
        <f t="shared" si="788"/>
        <v>469.65247513142447</v>
      </c>
      <c r="Z1639" s="70">
        <f t="shared" si="789"/>
        <v>67629.956418925125</v>
      </c>
      <c r="AA1639" s="70">
        <f t="shared" si="790"/>
        <v>3238.9825871132716</v>
      </c>
      <c r="AB1639" s="70">
        <f t="shared" si="791"/>
        <v>10.776083046896556</v>
      </c>
      <c r="AC1639" s="70">
        <f t="shared" si="792"/>
        <v>0.10776083046896556</v>
      </c>
      <c r="AD1639" s="70">
        <f t="shared" si="793"/>
        <v>3239.7649081165514</v>
      </c>
      <c r="AE1639" s="70">
        <f t="shared" si="794"/>
        <v>3.5105134969930258</v>
      </c>
      <c r="AF1639" s="70">
        <f t="shared" si="795"/>
        <v>-3.6229941759747267E-4</v>
      </c>
      <c r="AG1639" s="70">
        <f t="shared" si="796"/>
        <v>-3.2410505832573008E-4</v>
      </c>
      <c r="AH1639" s="70">
        <f>(U1639-Phase_Relations!$B$37)/Phase_Relations!$B$37</f>
        <v>0.98260503240475383</v>
      </c>
      <c r="AI1639" s="70">
        <f>(U1639-Phase_Relations!G$20)/Phase_Relations!G$20</f>
        <v>0.90624169531225129</v>
      </c>
      <c r="AJ1639" s="70">
        <f t="shared" si="797"/>
        <v>0.98247558102239863</v>
      </c>
      <c r="AK1639" s="70">
        <f t="shared" si="798"/>
        <v>0.4956131031367989</v>
      </c>
      <c r="AL1639" s="71">
        <f>(1/(J1640-J1638))*((M1640-M1638)/Phase_Relations!B$22)</f>
        <v>-3.791547150862467E-8</v>
      </c>
      <c r="AM1639" s="71">
        <f t="shared" si="799"/>
        <v>-0.45038152115078178</v>
      </c>
      <c r="AN1639" s="71">
        <f>SUM(AM$27:AM1639)</f>
        <v>696.2475522627393</v>
      </c>
      <c r="AO1639" s="71">
        <f>(1/10000)*((AL1639*Phase_Relations!B$22*H$7*U1639))/(2*(P1639-R1639))</f>
        <v>4.4934527187934772E-11</v>
      </c>
      <c r="AP1639" s="71">
        <f t="shared" si="800"/>
        <v>1.0045192099695108E-10</v>
      </c>
      <c r="AQ1639" s="72">
        <f t="shared" si="801"/>
        <v>4.4834441679801664E-18</v>
      </c>
      <c r="AR1639" s="72">
        <f t="shared" si="802"/>
        <v>1.0022817809399634E-17</v>
      </c>
      <c r="AS1639" s="71">
        <f t="shared" si="805"/>
        <v>1.5850256566716354E-3</v>
      </c>
      <c r="AT1639" s="72">
        <f t="shared" si="806"/>
        <v>2.8229796525949127E-9</v>
      </c>
      <c r="AU1639" s="97">
        <f t="shared" si="803"/>
        <v>-5.9532122302023758E-7</v>
      </c>
      <c r="AV1639" s="2"/>
      <c r="AW1639" s="2"/>
      <c r="AX1639" s="2"/>
      <c r="AY1639" s="2"/>
      <c r="AZ1639" s="2"/>
      <c r="BA1639" s="2"/>
      <c r="BC1639" s="10"/>
      <c r="BE1639" s="10"/>
      <c r="BI1639" s="10"/>
    </row>
    <row r="1640" spans="1:61" x14ac:dyDescent="0.2">
      <c r="A1640" s="9">
        <f>Raw_Data!A1638</f>
        <v>40777.060486111113</v>
      </c>
      <c r="B1640" s="10">
        <f>Raw_Data!J1638</f>
        <v>-4.9220098522182506E-3</v>
      </c>
      <c r="C1640" s="10">
        <f>Raw_Data!K1638</f>
        <v>-0.2542270598021803</v>
      </c>
      <c r="D1640" s="10">
        <f>Raw_Data!L1638</f>
        <v>1.8361524097788757E-2</v>
      </c>
      <c r="E1640" s="10">
        <f>Raw_Data!M1638</f>
        <v>1.8400096342435043E-2</v>
      </c>
      <c r="F1640" s="10">
        <f>Raw_Data!N1638</f>
        <v>1.8489953745747679E-2</v>
      </c>
      <c r="J1640" s="74">
        <f t="shared" si="776"/>
        <v>469597.99999992829</v>
      </c>
      <c r="K1640" s="69">
        <f t="shared" si="777"/>
        <v>2307.9018685332298</v>
      </c>
      <c r="L1640" s="69">
        <f>K1640+$D$8-$B$8*Q1640+Phase_Relations!$C$24*Q1640</f>
        <v>2556.4881994879679</v>
      </c>
      <c r="M1640" s="69">
        <f t="shared" si="778"/>
        <v>7.4842431004561435E-2</v>
      </c>
      <c r="N1640" s="69">
        <f t="shared" si="779"/>
        <v>0.19009977475158604</v>
      </c>
      <c r="O1640" s="70">
        <f t="shared" si="780"/>
        <v>55.167087078601362</v>
      </c>
      <c r="P1640" s="70">
        <f t="shared" si="781"/>
        <v>380.46266950759559</v>
      </c>
      <c r="Q1640" s="70">
        <f t="shared" si="782"/>
        <v>55.240123594024318</v>
      </c>
      <c r="R1640" s="111">
        <f t="shared" si="783"/>
        <v>380.96636961396081</v>
      </c>
      <c r="S1640" s="70">
        <f t="shared" si="804"/>
        <v>-0.50370010636521556</v>
      </c>
      <c r="T1640" s="113">
        <f t="shared" si="784"/>
        <v>0.6191575689954385</v>
      </c>
      <c r="U1640" s="70">
        <f t="shared" si="785"/>
        <v>1.5726602252484139</v>
      </c>
      <c r="V1640" s="70">
        <f>(L1640/Phase_Relations!C$24)</f>
        <v>524.99505995659354</v>
      </c>
      <c r="W1640" s="70">
        <f t="shared" si="786"/>
        <v>75599.288633749471</v>
      </c>
      <c r="X1640" s="70">
        <f t="shared" si="787"/>
        <v>3620.655585907542</v>
      </c>
      <c r="Y1640" s="70">
        <f t="shared" si="788"/>
        <v>469.7549363625692</v>
      </c>
      <c r="Z1640" s="70">
        <f t="shared" si="789"/>
        <v>67644.710836209968</v>
      </c>
      <c r="AA1640" s="70">
        <f t="shared" si="790"/>
        <v>3239.689216293581</v>
      </c>
      <c r="AB1640" s="70">
        <f t="shared" si="791"/>
        <v>10.784211960311453</v>
      </c>
      <c r="AC1640" s="70">
        <f t="shared" si="792"/>
        <v>0.10784211960311453</v>
      </c>
      <c r="AD1640" s="70">
        <f t="shared" si="793"/>
        <v>3240.0250163644914</v>
      </c>
      <c r="AE1640" s="70">
        <f t="shared" si="794"/>
        <v>3.5105483634248564</v>
      </c>
      <c r="AF1640" s="70">
        <f t="shared" si="795"/>
        <v>-1.5547790937227055E-4</v>
      </c>
      <c r="AG1640" s="70">
        <f t="shared" si="796"/>
        <v>-1.3911848128436653E-4</v>
      </c>
      <c r="AH1640" s="70">
        <f>(U1640-Phase_Relations!$B$37)/Phase_Relations!$B$37</f>
        <v>0.98242440342998216</v>
      </c>
      <c r="AI1640" s="70">
        <f>(U1640-Phase_Relations!G$20)/Phase_Relations!G$20</f>
        <v>0.9060680235634847</v>
      </c>
      <c r="AJ1640" s="70">
        <f t="shared" si="797"/>
        <v>0.98246166310255434</v>
      </c>
      <c r="AK1640" s="70">
        <f t="shared" si="798"/>
        <v>0.49556714582921579</v>
      </c>
      <c r="AL1640" s="71">
        <f>(1/(J1641-J1639))*((M1641-M1639)/Phase_Relations!B$22)</f>
        <v>4.7641363845022087E-8</v>
      </c>
      <c r="AM1640" s="71">
        <f t="shared" si="799"/>
        <v>0.26336825621413534</v>
      </c>
      <c r="AN1640" s="71">
        <f>SUM(AM$27:AM1640)</f>
        <v>696.51092051895341</v>
      </c>
      <c r="AO1640" s="71">
        <f>(1/10000)*((AL1640*Phase_Relations!B$22*H$7*U1640))/(2*(P1640-R1640))</f>
        <v>-1.3152628041677954E-10</v>
      </c>
      <c r="AP1640" s="71">
        <f t="shared" si="800"/>
        <v>8.5316308174704834E-11</v>
      </c>
      <c r="AQ1640" s="72">
        <f t="shared" si="801"/>
        <v>-1.3123332363204883E-17</v>
      </c>
      <c r="AR1640" s="72">
        <f t="shared" si="802"/>
        <v>8.5126277777367103E-18</v>
      </c>
      <c r="AS1640" s="71">
        <f t="shared" si="805"/>
        <v>3.5026527912975077E-4</v>
      </c>
      <c r="AT1640" s="72">
        <f t="shared" si="806"/>
        <v>-3.7392053587415875E-8</v>
      </c>
      <c r="AU1640" s="97">
        <f t="shared" si="803"/>
        <v>-2.6318667011431756E-6</v>
      </c>
      <c r="AV1640" s="2"/>
      <c r="AW1640" s="2"/>
      <c r="AX1640" s="2"/>
      <c r="AY1640" s="2"/>
      <c r="AZ1640" s="2"/>
      <c r="BA1640" s="2"/>
      <c r="BC1640" s="10"/>
      <c r="BE1640" s="10"/>
      <c r="BI1640" s="10"/>
    </row>
    <row r="1641" spans="1:61" x14ac:dyDescent="0.2">
      <c r="A1641" s="9">
        <f>Raw_Data!A1639</f>
        <v>40777.063969907409</v>
      </c>
      <c r="B1641" s="10">
        <f>Raw_Data!J1639</f>
        <v>-4.9229481021957301E-3</v>
      </c>
      <c r="C1641" s="10">
        <f>Raw_Data!K1639</f>
        <v>-0.25420805727099083</v>
      </c>
      <c r="D1641" s="10">
        <f>Raw_Data!L1639</f>
        <v>1.8400396150653257E-2</v>
      </c>
      <c r="E1641" s="10">
        <f>Raw_Data!M1639</f>
        <v>1.8437008759270644E-2</v>
      </c>
      <c r="F1641" s="10">
        <f>Raw_Data!N1639</f>
        <v>1.8515053283854277E-2</v>
      </c>
      <c r="J1641" s="74">
        <f t="shared" si="776"/>
        <v>469898.99999988265</v>
      </c>
      <c r="K1641" s="69">
        <f t="shared" si="777"/>
        <v>2308.3418085051503</v>
      </c>
      <c r="L1641" s="69">
        <f>K1641+$D$8-$B$8*Q1641+Phase_Relations!$C$24*Q1641</f>
        <v>2557.4179011353276</v>
      </c>
      <c r="M1641" s="69">
        <f t="shared" si="778"/>
        <v>7.4836438106967912E-2</v>
      </c>
      <c r="N1641" s="69">
        <f t="shared" si="779"/>
        <v>0.1900845527916985</v>
      </c>
      <c r="O1641" s="70">
        <f t="shared" si="780"/>
        <v>55.28387792416946</v>
      </c>
      <c r="P1641" s="70">
        <f t="shared" si="781"/>
        <v>381.26812361496178</v>
      </c>
      <c r="Q1641" s="70">
        <f t="shared" si="782"/>
        <v>55.350940756619842</v>
      </c>
      <c r="R1641" s="111">
        <f t="shared" si="783"/>
        <v>381.73062590772304</v>
      </c>
      <c r="S1641" s="70">
        <f t="shared" si="804"/>
        <v>-0.46250229276125765</v>
      </c>
      <c r="T1641" s="113">
        <f t="shared" si="784"/>
        <v>0.61916356189303201</v>
      </c>
      <c r="U1641" s="70">
        <f t="shared" si="785"/>
        <v>1.5726754472083013</v>
      </c>
      <c r="V1641" s="70">
        <f>(L1641/Phase_Relations!C$24)</f>
        <v>525.18598153886217</v>
      </c>
      <c r="W1641" s="70">
        <f t="shared" si="786"/>
        <v>75626.781341596157</v>
      </c>
      <c r="X1641" s="70">
        <f t="shared" si="787"/>
        <v>3621.9722864749115</v>
      </c>
      <c r="Y1641" s="70">
        <f t="shared" si="788"/>
        <v>469.83504078224234</v>
      </c>
      <c r="Z1641" s="70">
        <f t="shared" si="789"/>
        <v>67656.245872642903</v>
      </c>
      <c r="AA1641" s="70">
        <f t="shared" si="790"/>
        <v>3240.2416605671883</v>
      </c>
      <c r="AB1641" s="70">
        <f t="shared" si="791"/>
        <v>10.783348430398842</v>
      </c>
      <c r="AC1641" s="70">
        <f t="shared" si="792"/>
        <v>0.10783348430398842</v>
      </c>
      <c r="AD1641" s="70">
        <f t="shared" si="793"/>
        <v>3240.5499954290294</v>
      </c>
      <c r="AE1641" s="70">
        <f t="shared" si="794"/>
        <v>3.5106187261661033</v>
      </c>
      <c r="AF1641" s="70">
        <f t="shared" si="795"/>
        <v>-1.4273697495769462E-4</v>
      </c>
      <c r="AG1641" s="70">
        <f t="shared" si="796"/>
        <v>-1.276934929867695E-4</v>
      </c>
      <c r="AH1641" s="70">
        <f>(U1641-Phase_Relations!$B$37)/Phase_Relations!$B$37</f>
        <v>0.98244359154465855</v>
      </c>
      <c r="AI1641" s="70">
        <f>(U1641-Phase_Relations!G$20)/Phase_Relations!G$20</f>
        <v>0.90608647261594477</v>
      </c>
      <c r="AJ1641" s="70">
        <f t="shared" si="797"/>
        <v>0.98246282648386662</v>
      </c>
      <c r="AK1641" s="70">
        <f t="shared" si="798"/>
        <v>0.49557202824579183</v>
      </c>
      <c r="AL1641" s="71">
        <f>(1/(J1642-J1640))*((M1642-M1640)/Phase_Relations!B$22)</f>
        <v>-2.5747244734728684E-9</v>
      </c>
      <c r="AM1641" s="71">
        <f t="shared" si="799"/>
        <v>-2.7980851868001585E-2</v>
      </c>
      <c r="AN1641" s="71">
        <f>SUM(AM$27:AM1641)</f>
        <v>696.48293966708536</v>
      </c>
      <c r="AO1641" s="71">
        <f>(1/10000)*((AL1641*Phase_Relations!B$22*H$7*U1641))/(2*(P1641-R1641))</f>
        <v>7.7414349697461843E-12</v>
      </c>
      <c r="AP1641" s="71">
        <f t="shared" si="800"/>
        <v>1.3177198831676534E-10</v>
      </c>
      <c r="AQ1641" s="72">
        <f t="shared" si="801"/>
        <v>7.7241919830917146E-19</v>
      </c>
      <c r="AR1641" s="72">
        <f t="shared" si="802"/>
        <v>1.314784842513229E-17</v>
      </c>
      <c r="AS1641" s="71">
        <f t="shared" si="805"/>
        <v>-1.8437145604810025E-5</v>
      </c>
      <c r="AT1641" s="72">
        <f t="shared" si="806"/>
        <v>-4.1811105685535965E-8</v>
      </c>
      <c r="AU1641" s="97">
        <f t="shared" si="803"/>
        <v>-2.589739373446964E-6</v>
      </c>
      <c r="AV1641" s="2"/>
      <c r="AW1641" s="2"/>
      <c r="AX1641" s="2"/>
      <c r="AY1641" s="2"/>
      <c r="AZ1641" s="2"/>
      <c r="BA1641" s="2"/>
      <c r="BC1641" s="10"/>
      <c r="BE1641" s="10"/>
      <c r="BI1641" s="10"/>
    </row>
    <row r="1642" spans="1:61" x14ac:dyDescent="0.2">
      <c r="A1642" s="9">
        <f>Raw_Data!A1640</f>
        <v>40777.067442129628</v>
      </c>
      <c r="B1642" s="10">
        <f>Raw_Data!J1640</f>
        <v>-4.9227580768838406E-3</v>
      </c>
      <c r="C1642" s="10">
        <f>Raw_Data!K1640</f>
        <v>-0.25421874619478046</v>
      </c>
      <c r="D1642" s="10">
        <f>Raw_Data!L1640</f>
        <v>1.8420610093206058E-2</v>
      </c>
      <c r="E1642" s="10">
        <f>Raw_Data!M1640</f>
        <v>1.8438469578855844E-2</v>
      </c>
      <c r="F1642" s="10">
        <f>Raw_Data!N1640</f>
        <v>1.8495929826249279E-2</v>
      </c>
      <c r="J1642" s="74">
        <f t="shared" si="776"/>
        <v>470198.99999960326</v>
      </c>
      <c r="K1642" s="69">
        <f t="shared" si="777"/>
        <v>2308.2527067386877</v>
      </c>
      <c r="L1642" s="69">
        <f>K1642+$D$8-$B$8*Q1642+Phase_Relations!$C$24*Q1642</f>
        <v>2557.3481818289938</v>
      </c>
      <c r="M1642" s="69">
        <f t="shared" si="778"/>
        <v>7.483970601659444E-2</v>
      </c>
      <c r="N1642" s="69">
        <f t="shared" si="779"/>
        <v>0.19009285328214989</v>
      </c>
      <c r="O1642" s="70">
        <f t="shared" si="780"/>
        <v>55.344610591189536</v>
      </c>
      <c r="P1642" s="70">
        <f t="shared" si="781"/>
        <v>381.68696959441064</v>
      </c>
      <c r="Q1642" s="70">
        <f t="shared" si="782"/>
        <v>55.355326377919489</v>
      </c>
      <c r="R1642" s="111">
        <f t="shared" si="783"/>
        <v>381.76087157185856</v>
      </c>
      <c r="S1642" s="70">
        <f t="shared" si="804"/>
        <v>-7.3901977447917488E-2</v>
      </c>
      <c r="T1642" s="113">
        <f t="shared" si="784"/>
        <v>0.61916029398340555</v>
      </c>
      <c r="U1642" s="70">
        <f t="shared" si="785"/>
        <v>1.5726671467178501</v>
      </c>
      <c r="V1642" s="70">
        <f>(L1642/Phase_Relations!C$24)</f>
        <v>525.17166412819859</v>
      </c>
      <c r="W1642" s="70">
        <f t="shared" si="786"/>
        <v>75624.719634460591</v>
      </c>
      <c r="X1642" s="70">
        <f t="shared" si="787"/>
        <v>3621.8735457117145</v>
      </c>
      <c r="Y1642" s="70">
        <f t="shared" si="788"/>
        <v>469.8163377502791</v>
      </c>
      <c r="Z1642" s="70">
        <f t="shared" si="789"/>
        <v>67653.552636040185</v>
      </c>
      <c r="AA1642" s="70">
        <f t="shared" si="790"/>
        <v>3240.1126741398562</v>
      </c>
      <c r="AB1642" s="70">
        <f t="shared" si="791"/>
        <v>10.783819310748477</v>
      </c>
      <c r="AC1642" s="70">
        <f t="shared" si="792"/>
        <v>0.10783819310748477</v>
      </c>
      <c r="AD1642" s="70">
        <f t="shared" si="793"/>
        <v>3240.1619421248215</v>
      </c>
      <c r="AE1642" s="70">
        <f t="shared" si="794"/>
        <v>3.5105667166305685</v>
      </c>
      <c r="AF1642" s="70">
        <f t="shared" si="795"/>
        <v>-2.2808459112470849E-5</v>
      </c>
      <c r="AG1642" s="70">
        <f t="shared" si="796"/>
        <v>-2.0404350542667942E-5</v>
      </c>
      <c r="AH1642" s="70">
        <f>(U1642-Phase_Relations!$B$37)/Phase_Relations!$B$37</f>
        <v>0.98243312832153717</v>
      </c>
      <c r="AI1642" s="70">
        <f>(U1642-Phase_Relations!G$20)/Phase_Relations!G$20</f>
        <v>0.90607641240130021</v>
      </c>
      <c r="AJ1642" s="70">
        <f t="shared" si="797"/>
        <v>0.98247604292385993</v>
      </c>
      <c r="AK1642" s="70">
        <f t="shared" si="798"/>
        <v>0.49556936588995154</v>
      </c>
      <c r="AL1642" s="71">
        <f>(1/(J1643-J1641))*((M1643-M1641)/Phase_Relations!B$22)</f>
        <v>-4.1312865296486467E-8</v>
      </c>
      <c r="AM1642" s="71">
        <f t="shared" si="799"/>
        <v>1.5258199515179011E-2</v>
      </c>
      <c r="AN1642" s="71">
        <f>SUM(AM$27:AM1642)</f>
        <v>696.49819786660055</v>
      </c>
      <c r="AO1642" s="71">
        <f>(1/10000)*((AL1642*Phase_Relations!B$22*H$7*U1642))/(2*(P1642-R1642))</f>
        <v>7.7737678013799077E-10</v>
      </c>
      <c r="AP1642" s="71">
        <f t="shared" si="800"/>
        <v>1.0786624136936476E-10</v>
      </c>
      <c r="AQ1642" s="72">
        <f t="shared" si="801"/>
        <v>7.7564527977690797E-17</v>
      </c>
      <c r="AR1642" s="72">
        <f t="shared" si="802"/>
        <v>1.0762598408274178E-17</v>
      </c>
      <c r="AS1642" s="71">
        <f t="shared" si="805"/>
        <v>-1.3601075831316594E-5</v>
      </c>
      <c r="AT1642" s="72">
        <f t="shared" si="806"/>
        <v>-5.6914401125779425E-6</v>
      </c>
      <c r="AU1642" s="97">
        <f t="shared" si="803"/>
        <v>-2.5816658990844952E-6</v>
      </c>
      <c r="AV1642" s="2"/>
      <c r="AW1642" s="2"/>
      <c r="AX1642" s="2"/>
      <c r="AY1642" s="2"/>
      <c r="AZ1642" s="2"/>
      <c r="BA1642" s="2"/>
      <c r="BC1642" s="10"/>
      <c r="BE1642" s="10"/>
      <c r="BI1642" s="10"/>
    </row>
    <row r="1643" spans="1:61" x14ac:dyDescent="0.2">
      <c r="A1643" s="9">
        <f>Raw_Data!A1641</f>
        <v>40777.070914351854</v>
      </c>
      <c r="B1643" s="10">
        <f>Raw_Data!J1641</f>
        <v>-4.9222355072761305E-3</v>
      </c>
      <c r="C1643" s="10">
        <f>Raw_Data!K1641</f>
        <v>-0.25406197531247088</v>
      </c>
      <c r="D1643" s="10">
        <f>Raw_Data!L1641</f>
        <v>1.8376951777798255E-2</v>
      </c>
      <c r="E1643" s="10">
        <f>Raw_Data!M1641</f>
        <v>1.8397911051348241E-2</v>
      </c>
      <c r="F1643" s="10">
        <f>Raw_Data!N1641</f>
        <v>1.848245974079878E-2</v>
      </c>
      <c r="J1643" s="74">
        <f t="shared" si="776"/>
        <v>470498.9999999525</v>
      </c>
      <c r="K1643" s="69">
        <f t="shared" si="777"/>
        <v>2308.0076768809095</v>
      </c>
      <c r="L1643" s="69">
        <f>K1643+$D$8-$B$8*Q1643+Phase_Relations!$C$24*Q1643</f>
        <v>2556.5650129359428</v>
      </c>
      <c r="M1643" s="69">
        <f t="shared" si="778"/>
        <v>7.4792786933490563E-2</v>
      </c>
      <c r="N1643" s="69">
        <f t="shared" si="779"/>
        <v>0.18997367881106603</v>
      </c>
      <c r="O1643" s="70">
        <f t="shared" si="780"/>
        <v>55.213439449023994</v>
      </c>
      <c r="P1643" s="70">
        <f t="shared" si="781"/>
        <v>380.78234102775167</v>
      </c>
      <c r="Q1643" s="70">
        <f t="shared" si="782"/>
        <v>55.233562989803708</v>
      </c>
      <c r="R1643" s="111">
        <f t="shared" si="783"/>
        <v>380.9211240676118</v>
      </c>
      <c r="S1643" s="70">
        <f t="shared" si="804"/>
        <v>-0.13878303986012952</v>
      </c>
      <c r="T1643" s="113">
        <f t="shared" si="784"/>
        <v>0.61920721306650939</v>
      </c>
      <c r="U1643" s="70">
        <f t="shared" si="785"/>
        <v>1.5727863211889339</v>
      </c>
      <c r="V1643" s="70">
        <f>(L1643/Phase_Relations!C$24)</f>
        <v>525.01083420532007</v>
      </c>
      <c r="W1643" s="70">
        <f t="shared" si="786"/>
        <v>75601.560125566088</v>
      </c>
      <c r="X1643" s="70">
        <f t="shared" si="787"/>
        <v>3620.7643738297938</v>
      </c>
      <c r="Y1643" s="70">
        <f t="shared" si="788"/>
        <v>469.77727121551635</v>
      </c>
      <c r="Z1643" s="70">
        <f t="shared" si="789"/>
        <v>67647.92705503435</v>
      </c>
      <c r="AA1643" s="70">
        <f t="shared" si="790"/>
        <v>3239.843249762182</v>
      </c>
      <c r="AB1643" s="70">
        <f t="shared" si="791"/>
        <v>10.777058635949654</v>
      </c>
      <c r="AC1643" s="70">
        <f t="shared" si="792"/>
        <v>0.10777058635949655</v>
      </c>
      <c r="AD1643" s="70">
        <f t="shared" si="793"/>
        <v>3239.9357717887556</v>
      </c>
      <c r="AE1643" s="70">
        <f t="shared" si="794"/>
        <v>3.5105364008750661</v>
      </c>
      <c r="AF1643" s="70">
        <f t="shared" si="795"/>
        <v>-4.2836343971368608E-5</v>
      </c>
      <c r="AG1643" s="70">
        <f t="shared" si="796"/>
        <v>-3.8329762870853272E-5</v>
      </c>
      <c r="AH1643" s="70">
        <f>(U1643-Phase_Relations!$B$37)/Phase_Relations!$B$37</f>
        <v>0.98258335427368459</v>
      </c>
      <c r="AI1643" s="70">
        <f>(U1643-Phase_Relations!G$20)/Phase_Relations!G$20</f>
        <v>0.90622085215052961</v>
      </c>
      <c r="AJ1643" s="70">
        <f t="shared" si="797"/>
        <v>0.98252620287494019</v>
      </c>
      <c r="AK1643" s="70">
        <f t="shared" si="798"/>
        <v>0.4956075880268106</v>
      </c>
      <c r="AL1643" s="71">
        <f>(1/(J1644-J1642))*((M1644-M1642)/Phase_Relations!B$22)</f>
        <v>-1.7140899872111355E-8</v>
      </c>
      <c r="AM1643" s="71">
        <f t="shared" si="799"/>
        <v>-0.21904916654181328</v>
      </c>
      <c r="AN1643" s="71">
        <f>SUM(AM$27:AM1643)</f>
        <v>696.27914870005873</v>
      </c>
      <c r="AO1643" s="71">
        <f>(1/10000)*((AL1643*Phase_Relations!B$22*H$7*U1643))/(2*(P1643-R1643))</f>
        <v>1.7176411565054536E-10</v>
      </c>
      <c r="AP1643" s="71">
        <f t="shared" si="800"/>
        <v>6.3580851679709724E-11</v>
      </c>
      <c r="AQ1643" s="72">
        <f t="shared" si="801"/>
        <v>1.7138153459606982E-17</v>
      </c>
      <c r="AR1643" s="72">
        <f t="shared" si="802"/>
        <v>6.3439234036304129E-18</v>
      </c>
      <c r="AS1643" s="71">
        <f t="shared" si="805"/>
        <v>3.350508896065741E-4</v>
      </c>
      <c r="AT1643" s="72">
        <f t="shared" si="806"/>
        <v>5.1048799149746963E-8</v>
      </c>
      <c r="AU1643" s="97">
        <f t="shared" si="803"/>
        <v>-2.5633412191957809E-6</v>
      </c>
      <c r="AV1643" s="2"/>
      <c r="AW1643" s="2"/>
      <c r="AX1643" s="2"/>
      <c r="AY1643" s="2"/>
      <c r="AZ1643" s="2"/>
      <c r="BA1643" s="2"/>
      <c r="BC1643" s="10"/>
      <c r="BE1643" s="10"/>
      <c r="BI1643" s="10"/>
    </row>
    <row r="1644" spans="1:61" x14ac:dyDescent="0.2">
      <c r="A1644" s="9">
        <f>Raw_Data!A1642</f>
        <v>40777.074386574073</v>
      </c>
      <c r="B1644" s="10">
        <f>Raw_Data!J1642</f>
        <v>-4.9213328870446301E-3</v>
      </c>
      <c r="C1644" s="10">
        <f>Raw_Data!K1642</f>
        <v>-0.25415698796842001</v>
      </c>
      <c r="D1644" s="10">
        <f>Raw_Data!L1642</f>
        <v>1.8369932717840157E-2</v>
      </c>
      <c r="E1644" s="10">
        <f>Raw_Data!M1642</f>
        <v>1.8411735392788644E-2</v>
      </c>
      <c r="F1644" s="10">
        <f>Raw_Data!N1642</f>
        <v>1.8488483629944277E-2</v>
      </c>
      <c r="J1644" s="74">
        <f t="shared" si="776"/>
        <v>470798.99999967311</v>
      </c>
      <c r="K1644" s="69">
        <f t="shared" si="777"/>
        <v>2307.5844434902006</v>
      </c>
      <c r="L1644" s="69">
        <f>K1644+$D$8-$B$8*Q1644+Phase_Relations!$C$24*Q1644</f>
        <v>2556.3252038020596</v>
      </c>
      <c r="M1644" s="69">
        <f t="shared" si="778"/>
        <v>7.4821594941787459E-2</v>
      </c>
      <c r="N1644" s="69">
        <f t="shared" si="779"/>
        <v>0.19004685115214015</v>
      </c>
      <c r="O1644" s="70">
        <f t="shared" si="780"/>
        <v>55.192350726222109</v>
      </c>
      <c r="P1644" s="70">
        <f t="shared" si="781"/>
        <v>380.63690156015247</v>
      </c>
      <c r="Q1644" s="70">
        <f t="shared" si="782"/>
        <v>55.275065942590579</v>
      </c>
      <c r="R1644" s="111">
        <f t="shared" si="783"/>
        <v>381.20735132821085</v>
      </c>
      <c r="S1644" s="70">
        <f t="shared" si="804"/>
        <v>-0.57044976805838132</v>
      </c>
      <c r="T1644" s="113">
        <f t="shared" si="784"/>
        <v>0.61917840505821253</v>
      </c>
      <c r="U1644" s="70">
        <f t="shared" si="785"/>
        <v>1.5727131488478598</v>
      </c>
      <c r="V1644" s="70">
        <f>(L1644/Phase_Relations!C$24)</f>
        <v>524.96158750406539</v>
      </c>
      <c r="W1644" s="70">
        <f t="shared" si="786"/>
        <v>75594.468600585416</v>
      </c>
      <c r="X1644" s="70">
        <f t="shared" si="787"/>
        <v>3620.4247414073475</v>
      </c>
      <c r="Y1644" s="70">
        <f t="shared" si="788"/>
        <v>469.68652156147482</v>
      </c>
      <c r="Z1644" s="70">
        <f t="shared" si="789"/>
        <v>67634.859104852367</v>
      </c>
      <c r="AA1644" s="70">
        <f t="shared" si="790"/>
        <v>3239.2173900791367</v>
      </c>
      <c r="AB1644" s="70">
        <f t="shared" si="791"/>
        <v>10.781209645790691</v>
      </c>
      <c r="AC1644" s="70">
        <f t="shared" si="792"/>
        <v>0.1078120964579069</v>
      </c>
      <c r="AD1644" s="70">
        <f t="shared" si="793"/>
        <v>3239.5976899245088</v>
      </c>
      <c r="AE1644" s="70">
        <f t="shared" si="794"/>
        <v>3.5104910806096261</v>
      </c>
      <c r="AF1644" s="70">
        <f t="shared" si="795"/>
        <v>-1.761072812851393E-4</v>
      </c>
      <c r="AG1644" s="70">
        <f t="shared" si="796"/>
        <v>-1.5756432153776344E-4</v>
      </c>
      <c r="AH1644" s="70">
        <f>(U1644-Phase_Relations!$B$37)/Phase_Relations!$B$37</f>
        <v>0.98249111652755705</v>
      </c>
      <c r="AI1644" s="70">
        <f>(U1644-Phase_Relations!G$20)/Phase_Relations!G$20</f>
        <v>0.90613216709492039</v>
      </c>
      <c r="AJ1644" s="70">
        <f t="shared" si="797"/>
        <v>0.98251513828247161</v>
      </c>
      <c r="AK1644" s="70">
        <f t="shared" si="798"/>
        <v>0.49558412057272905</v>
      </c>
      <c r="AL1644" s="71">
        <f>(1/(J1645-J1643))*((M1645-M1643)/Phase_Relations!B$22)</f>
        <v>2.6990329399716579E-8</v>
      </c>
      <c r="AM1644" s="71">
        <f t="shared" si="799"/>
        <v>0.13448303582446197</v>
      </c>
      <c r="AN1644" s="71">
        <f>SUM(AM$27:AM1644)</f>
        <v>696.4136317358832</v>
      </c>
      <c r="AO1644" s="71">
        <f>(1/10000)*((AL1644*Phase_Relations!B$22*H$7*U1644))/(2*(P1644-R1644))</f>
        <v>-6.5796953716013187E-11</v>
      </c>
      <c r="AP1644" s="71">
        <f t="shared" si="800"/>
        <v>5.3476485444697473E-11</v>
      </c>
      <c r="AQ1644" s="72">
        <f t="shared" si="801"/>
        <v>-6.5650400008688408E-18</v>
      </c>
      <c r="AR1644" s="72">
        <f t="shared" si="802"/>
        <v>5.3357373893873323E-18</v>
      </c>
      <c r="AS1644" s="71">
        <f t="shared" si="805"/>
        <v>-1.376116975333683E-4</v>
      </c>
      <c r="AT1644" s="72">
        <f t="shared" si="806"/>
        <v>4.7611767357370862E-8</v>
      </c>
      <c r="AU1644" s="97">
        <f t="shared" si="803"/>
        <v>-2.5620620381120635E-6</v>
      </c>
      <c r="AV1644" s="2"/>
      <c r="AW1644" s="2"/>
      <c r="AX1644" s="2"/>
      <c r="AY1644" s="2"/>
      <c r="AZ1644" s="2"/>
      <c r="BA1644" s="2"/>
      <c r="BC1644" s="10"/>
      <c r="BE1644" s="10"/>
      <c r="BI1644" s="10"/>
    </row>
    <row r="1645" spans="1:61" x14ac:dyDescent="0.2">
      <c r="A1645" s="9">
        <f>Raw_Data!A1643</f>
        <v>40777.0778587963</v>
      </c>
      <c r="B1645" s="10">
        <f>Raw_Data!J1643</f>
        <v>-4.9222830136041009E-3</v>
      </c>
      <c r="C1645" s="10">
        <f>Raw_Data!K1643</f>
        <v>-0.25415698796842001</v>
      </c>
      <c r="D1645" s="10">
        <f>Raw_Data!L1643</f>
        <v>1.8396191840627556E-2</v>
      </c>
      <c r="E1645" s="10">
        <f>Raw_Data!M1643</f>
        <v>1.8411830405444543E-2</v>
      </c>
      <c r="F1645" s="10">
        <f>Raw_Data!N1643</f>
        <v>1.8499384000779179E-2</v>
      </c>
      <c r="J1645" s="74">
        <f t="shared" si="776"/>
        <v>471099.00000002235</v>
      </c>
      <c r="K1645" s="69">
        <f t="shared" si="777"/>
        <v>2308.029952322524</v>
      </c>
      <c r="L1645" s="69">
        <f>K1645+$D$8-$B$8*Q1645+Phase_Relations!$C$24*Q1645</f>
        <v>2556.7719732821952</v>
      </c>
      <c r="M1645" s="69">
        <f t="shared" si="778"/>
        <v>7.4821304915537623E-2</v>
      </c>
      <c r="N1645" s="69">
        <f t="shared" si="779"/>
        <v>0.19004611448546557</v>
      </c>
      <c r="O1645" s="70">
        <f t="shared" si="780"/>
        <v>55.271246100359086</v>
      </c>
      <c r="P1645" s="70">
        <f t="shared" si="781"/>
        <v>381.18100758868331</v>
      </c>
      <c r="Q1645" s="70">
        <f t="shared" si="782"/>
        <v>55.275351186252195</v>
      </c>
      <c r="R1645" s="111">
        <f t="shared" si="783"/>
        <v>381.20931852587722</v>
      </c>
      <c r="S1645" s="70">
        <f t="shared" si="804"/>
        <v>-2.8310937193907648E-2</v>
      </c>
      <c r="T1645" s="113">
        <f t="shared" si="784"/>
        <v>0.61917869508446233</v>
      </c>
      <c r="U1645" s="70">
        <f t="shared" si="785"/>
        <v>1.5727138855145344</v>
      </c>
      <c r="V1645" s="70">
        <f>(L1645/Phase_Relations!C$24)</f>
        <v>525.05333514837594</v>
      </c>
      <c r="W1645" s="70">
        <f t="shared" si="786"/>
        <v>75607.680261366128</v>
      </c>
      <c r="X1645" s="70">
        <f t="shared" si="787"/>
        <v>3621.0574837819031</v>
      </c>
      <c r="Y1645" s="70">
        <f t="shared" si="788"/>
        <v>469.77798396212376</v>
      </c>
      <c r="Z1645" s="70">
        <f t="shared" si="789"/>
        <v>67648.029690545824</v>
      </c>
      <c r="AA1645" s="70">
        <f t="shared" si="790"/>
        <v>3239.8481652560258</v>
      </c>
      <c r="AB1645" s="70">
        <f t="shared" si="791"/>
        <v>10.781167855264783</v>
      </c>
      <c r="AC1645" s="70">
        <f t="shared" si="792"/>
        <v>0.10781167855264784</v>
      </c>
      <c r="AD1645" s="70">
        <f t="shared" si="793"/>
        <v>3239.8670392141553</v>
      </c>
      <c r="AE1645" s="70">
        <f t="shared" si="794"/>
        <v>3.5105271875768382</v>
      </c>
      <c r="AF1645" s="70">
        <f t="shared" si="795"/>
        <v>-8.7383530800957784E-6</v>
      </c>
      <c r="AG1645" s="70">
        <f t="shared" si="796"/>
        <v>-7.818416946073762E-6</v>
      </c>
      <c r="AH1645" s="70">
        <f>(U1645-Phase_Relations!$B$37)/Phase_Relations!$B$37</f>
        <v>0.98249204513627331</v>
      </c>
      <c r="AI1645" s="70">
        <f>(U1645-Phase_Relations!G$20)/Phase_Relations!G$20</f>
        <v>0.90613305993672422</v>
      </c>
      <c r="AJ1645" s="70">
        <f t="shared" si="797"/>
        <v>0.98252605713496033</v>
      </c>
      <c r="AK1645" s="70">
        <f t="shared" si="798"/>
        <v>0.49558435684352942</v>
      </c>
      <c r="AL1645" s="71">
        <f>(1/(J1646-J1644))*((M1646-M1644)/Phase_Relations!B$22)</f>
        <v>-7.2313711687351838E-9</v>
      </c>
      <c r="AM1645" s="71">
        <f t="shared" si="799"/>
        <v>-1.3539011931156734E-3</v>
      </c>
      <c r="AN1645" s="71">
        <f>SUM(AM$27:AM1645)</f>
        <v>696.41227783469003</v>
      </c>
      <c r="AO1645" s="71">
        <f>(1/10000)*((AL1645*Phase_Relations!B$22*H$7*U1645))/(2*(P1645-R1645))</f>
        <v>3.5520708568313652E-10</v>
      </c>
      <c r="AP1645" s="71">
        <f t="shared" si="800"/>
        <v>6.8200086714215819E-11</v>
      </c>
      <c r="AQ1645" s="72">
        <f t="shared" si="801"/>
        <v>3.5441591052479139E-17</v>
      </c>
      <c r="AR1645" s="72">
        <f t="shared" si="802"/>
        <v>6.8048180357107293E-18</v>
      </c>
      <c r="AS1645" s="71">
        <f t="shared" si="805"/>
        <v>-1.7390243830548137E-6</v>
      </c>
      <c r="AT1645" s="72">
        <f t="shared" si="806"/>
        <v>-2.0339478674610802E-5</v>
      </c>
      <c r="AU1645" s="97">
        <f t="shared" si="803"/>
        <v>-2.5305547492532701E-6</v>
      </c>
      <c r="AV1645" s="2"/>
      <c r="AW1645" s="2"/>
      <c r="AX1645" s="2"/>
      <c r="AY1645" s="2"/>
      <c r="AZ1645" s="2"/>
      <c r="BA1645" s="2"/>
      <c r="BC1645" s="10"/>
      <c r="BE1645" s="10"/>
      <c r="BI1645" s="10"/>
    </row>
    <row r="1646" spans="1:61" x14ac:dyDescent="0.2">
      <c r="A1646" s="9">
        <f>Raw_Data!A1644</f>
        <v>40777.081331018519</v>
      </c>
      <c r="B1646" s="10">
        <f>Raw_Data!J1644</f>
        <v>-4.9229956085237109E-3</v>
      </c>
      <c r="C1646" s="10">
        <f>Raw_Data!K1644</f>
        <v>-0.25413323480443051</v>
      </c>
      <c r="D1646" s="10">
        <f>Raw_Data!L1644</f>
        <v>1.8428448637321758E-2</v>
      </c>
      <c r="E1646" s="10">
        <f>Raw_Data!M1644</f>
        <v>1.8425749759540842E-2</v>
      </c>
      <c r="F1646" s="10">
        <f>Raw_Data!N1644</f>
        <v>1.8499897943702277E-2</v>
      </c>
      <c r="J1646" s="74">
        <f t="shared" si="776"/>
        <v>471398.99999974295</v>
      </c>
      <c r="K1646" s="69">
        <f t="shared" si="777"/>
        <v>2308.3640839467694</v>
      </c>
      <c r="L1646" s="69">
        <f>K1646+$D$8-$B$8*Q1646+Phase_Relations!$C$24*Q1646</f>
        <v>2557.2907898110784</v>
      </c>
      <c r="M1646" s="69">
        <f t="shared" si="778"/>
        <v>7.4813954275009684E-2</v>
      </c>
      <c r="N1646" s="69">
        <f t="shared" si="779"/>
        <v>0.1900274438585246</v>
      </c>
      <c r="O1646" s="70">
        <f t="shared" si="780"/>
        <v>55.368161449141056</v>
      </c>
      <c r="P1646" s="70">
        <f t="shared" si="781"/>
        <v>381.84938930442109</v>
      </c>
      <c r="Q1646" s="70">
        <f t="shared" si="782"/>
        <v>55.317139382700667</v>
      </c>
      <c r="R1646" s="111">
        <f t="shared" si="783"/>
        <v>381.49751298414253</v>
      </c>
      <c r="S1646" s="70">
        <f t="shared" si="804"/>
        <v>0.35187632027856353</v>
      </c>
      <c r="T1646" s="113">
        <f t="shared" si="784"/>
        <v>0.61918604572499025</v>
      </c>
      <c r="U1646" s="70">
        <f t="shared" si="785"/>
        <v>1.5727325561414753</v>
      </c>
      <c r="V1646" s="70">
        <f>(L1646/Phase_Relations!C$24)</f>
        <v>525.1598782236548</v>
      </c>
      <c r="W1646" s="70">
        <f t="shared" si="786"/>
        <v>75623.022464206297</v>
      </c>
      <c r="X1646" s="70">
        <f t="shared" si="787"/>
        <v>3621.7922636114122</v>
      </c>
      <c r="Y1646" s="70">
        <f t="shared" si="788"/>
        <v>469.84273884095415</v>
      </c>
      <c r="Z1646" s="70">
        <f t="shared" si="789"/>
        <v>67657.354393097397</v>
      </c>
      <c r="AA1646" s="70">
        <f t="shared" si="790"/>
        <v>3240.2947506272694</v>
      </c>
      <c r="AB1646" s="70">
        <f t="shared" si="791"/>
        <v>10.780108685159895</v>
      </c>
      <c r="AC1646" s="70">
        <f t="shared" si="792"/>
        <v>0.10780108685159895</v>
      </c>
      <c r="AD1646" s="70">
        <f t="shared" si="793"/>
        <v>3240.0601664137507</v>
      </c>
      <c r="AE1646" s="70">
        <f t="shared" si="794"/>
        <v>3.5105530749284872</v>
      </c>
      <c r="AF1646" s="70">
        <f t="shared" si="795"/>
        <v>1.0859392350354728E-4</v>
      </c>
      <c r="AG1646" s="70">
        <f t="shared" si="796"/>
        <v>9.7155301758719778E-5</v>
      </c>
      <c r="AH1646" s="70">
        <f>(U1646-Phase_Relations!$B$37)/Phase_Relations!$B$37</f>
        <v>0.98251558048477439</v>
      </c>
      <c r="AI1646" s="70">
        <f>(U1646-Phase_Relations!G$20)/Phase_Relations!G$20</f>
        <v>0.9061556887820531</v>
      </c>
      <c r="AJ1646" s="70">
        <f t="shared" si="797"/>
        <v>0.98253278934602561</v>
      </c>
      <c r="AK1646" s="70">
        <f t="shared" si="798"/>
        <v>0.49559034499215637</v>
      </c>
      <c r="AL1646" s="71">
        <f>(1/(J1647-J1645))*((M1647-M1645)/Phase_Relations!B$22)</f>
        <v>-7.553243510775439E-8</v>
      </c>
      <c r="AM1646" s="71">
        <f t="shared" si="799"/>
        <v>-3.4316725890289466E-2</v>
      </c>
      <c r="AN1646" s="71">
        <f>SUM(AM$27:AM1646)</f>
        <v>696.3779611087997</v>
      </c>
      <c r="AO1646" s="71">
        <f>(1/10000)*((AL1646*Phase_Relations!B$22*H$7*U1646))/(2*(P1646-R1646))</f>
        <v>-2.9851338811482518E-10</v>
      </c>
      <c r="AP1646" s="71">
        <f t="shared" si="800"/>
        <v>5.2463209107324154E-11</v>
      </c>
      <c r="AQ1646" s="72">
        <f t="shared" si="801"/>
        <v>-2.9784849040689884E-17</v>
      </c>
      <c r="AR1646" s="72">
        <f t="shared" si="802"/>
        <v>5.2346354490832073E-18</v>
      </c>
      <c r="AS1646" s="71">
        <f t="shared" si="805"/>
        <v>-6.1470357235815019E-5</v>
      </c>
      <c r="AT1646" s="72">
        <f t="shared" si="806"/>
        <v>4.8357288912715651E-7</v>
      </c>
      <c r="AU1646" s="97">
        <f t="shared" si="803"/>
        <v>-2.534216357501234E-6</v>
      </c>
      <c r="AV1646" s="2"/>
      <c r="AW1646" s="2"/>
      <c r="AX1646" s="2"/>
      <c r="AY1646" s="2"/>
      <c r="AZ1646" s="2"/>
      <c r="BA1646" s="2"/>
      <c r="BC1646" s="10"/>
      <c r="BE1646" s="10"/>
      <c r="BI1646" s="10"/>
    </row>
    <row r="1647" spans="1:61" x14ac:dyDescent="0.2">
      <c r="A1647" s="9">
        <f>Raw_Data!A1645</f>
        <v>40777.084803240738</v>
      </c>
      <c r="B1647" s="10">
        <f>Raw_Data!J1645</f>
        <v>-4.9220098522182506E-3</v>
      </c>
      <c r="C1647" s="10">
        <f>Raw_Data!K1645</f>
        <v>-0.25389095253176031</v>
      </c>
      <c r="D1647" s="10">
        <f>Raw_Data!L1645</f>
        <v>1.8404220410055155E-2</v>
      </c>
      <c r="E1647" s="10">
        <f>Raw_Data!M1645</f>
        <v>1.8419193886280442E-2</v>
      </c>
      <c r="F1647" s="10">
        <f>Raw_Data!N1645</f>
        <v>1.8514336154194077E-2</v>
      </c>
      <c r="J1647" s="74">
        <f t="shared" si="776"/>
        <v>471698.99999946356</v>
      </c>
      <c r="K1647" s="69">
        <f t="shared" si="777"/>
        <v>2307.9018685332298</v>
      </c>
      <c r="L1647" s="69">
        <f>K1647+$D$8-$B$8*Q1647+Phase_Relations!$C$24*Q1647</f>
        <v>2556.7415896984262</v>
      </c>
      <c r="M1647" s="69">
        <f t="shared" si="778"/>
        <v>7.4741497344677096E-2</v>
      </c>
      <c r="N1647" s="69">
        <f t="shared" si="779"/>
        <v>0.18984340325547983</v>
      </c>
      <c r="O1647" s="70">
        <f t="shared" si="780"/>
        <v>55.295367888200332</v>
      </c>
      <c r="P1647" s="70">
        <f t="shared" si="781"/>
        <v>381.34736474620917</v>
      </c>
      <c r="Q1647" s="70">
        <f t="shared" si="782"/>
        <v>55.297457570038844</v>
      </c>
      <c r="R1647" s="111">
        <f t="shared" si="783"/>
        <v>381.36177634509551</v>
      </c>
      <c r="S1647" s="70">
        <f t="shared" si="804"/>
        <v>-1.4411598886340471E-2</v>
      </c>
      <c r="T1647" s="113">
        <f t="shared" si="784"/>
        <v>0.6192585026553229</v>
      </c>
      <c r="U1647" s="70">
        <f t="shared" si="785"/>
        <v>1.5729165967445202</v>
      </c>
      <c r="V1647" s="70">
        <f>(L1647/Phase_Relations!C$24)</f>
        <v>525.04709563927679</v>
      </c>
      <c r="W1647" s="70">
        <f t="shared" si="786"/>
        <v>75606.781772055852</v>
      </c>
      <c r="X1647" s="70">
        <f t="shared" si="787"/>
        <v>3621.0144526846675</v>
      </c>
      <c r="Y1647" s="70">
        <f t="shared" si="788"/>
        <v>469.74963806923796</v>
      </c>
      <c r="Z1647" s="70">
        <f t="shared" si="789"/>
        <v>67643.947881970264</v>
      </c>
      <c r="AA1647" s="70">
        <f t="shared" si="790"/>
        <v>3239.6526763395718</v>
      </c>
      <c r="AB1647" s="70">
        <f t="shared" si="791"/>
        <v>10.769668205284876</v>
      </c>
      <c r="AC1647" s="70">
        <f t="shared" si="792"/>
        <v>0.10769668205284877</v>
      </c>
      <c r="AD1647" s="70">
        <f t="shared" si="793"/>
        <v>3239.6622840721629</v>
      </c>
      <c r="AE1647" s="70">
        <f t="shared" si="794"/>
        <v>3.5104997398954092</v>
      </c>
      <c r="AF1647" s="70">
        <f t="shared" si="795"/>
        <v>-4.4485012210086329E-6</v>
      </c>
      <c r="AG1647" s="70">
        <f t="shared" si="796"/>
        <v>-3.9799893302429444E-6</v>
      </c>
      <c r="AH1647" s="70">
        <f>(U1647-Phase_Relations!$B$37)/Phase_Relations!$B$37</f>
        <v>0.98274757375124144</v>
      </c>
      <c r="AI1647" s="70">
        <f>(U1647-Phase_Relations!G$20)/Phase_Relations!G$20</f>
        <v>0.90637874644121519</v>
      </c>
      <c r="AJ1647" s="70">
        <f t="shared" si="797"/>
        <v>0.98256212731933423</v>
      </c>
      <c r="AK1647" s="70">
        <f t="shared" si="798"/>
        <v>0.49564936392379039</v>
      </c>
      <c r="AL1647" s="71">
        <f>(1/(J1648-J1646))*((M1648-M1646)/Phase_Relations!B$22)</f>
        <v>2.9941819700194292E-9</v>
      </c>
      <c r="AM1647" s="71">
        <f t="shared" si="799"/>
        <v>-0.33825705920000082</v>
      </c>
      <c r="AN1647" s="71">
        <f>SUM(AM$27:AM1647)</f>
        <v>696.03970404959966</v>
      </c>
      <c r="AO1647" s="71">
        <f>(1/10000)*((AL1647*Phase_Relations!B$22*H$7*U1647))/(2*(P1647-R1647))</f>
        <v>-2.8895965626434822E-10</v>
      </c>
      <c r="AP1647" s="71">
        <f t="shared" si="800"/>
        <v>-1.791581510077815E-11</v>
      </c>
      <c r="AQ1647" s="72">
        <f t="shared" si="801"/>
        <v>-2.8831603818628926E-17</v>
      </c>
      <c r="AR1647" s="72">
        <f t="shared" si="802"/>
        <v>-1.7875910075173204E-18</v>
      </c>
      <c r="AS1647" s="71">
        <f t="shared" si="805"/>
        <v>2.941061496617734E-4</v>
      </c>
      <c r="AT1647" s="72">
        <f t="shared" si="806"/>
        <v>-9.7835613911185147E-8</v>
      </c>
      <c r="AU1647" s="97">
        <f t="shared" si="803"/>
        <v>-2.0782241126991114E-6</v>
      </c>
      <c r="AV1647" s="2"/>
      <c r="AW1647" s="2"/>
      <c r="AX1647" s="2"/>
      <c r="AY1647" s="2"/>
      <c r="AZ1647" s="2"/>
      <c r="BA1647" s="2"/>
      <c r="BC1647" s="10"/>
      <c r="BE1647" s="10"/>
      <c r="BI1647" s="10"/>
    </row>
    <row r="1648" spans="1:61" x14ac:dyDescent="0.2">
      <c r="A1648" s="9">
        <f>Raw_Data!A1646</f>
        <v>40777.088275462964</v>
      </c>
      <c r="B1648" s="10">
        <f>Raw_Data!J1646</f>
        <v>-4.9208103174369208E-3</v>
      </c>
      <c r="C1648" s="10">
        <f>Raw_Data!K1646</f>
        <v>-0.25414154841183034</v>
      </c>
      <c r="D1648" s="10">
        <f>Raw_Data!L1646</f>
        <v>1.8440230206659157E-2</v>
      </c>
      <c r="E1648" s="10">
        <f>Raw_Data!M1646</f>
        <v>1.8551594022343142E-2</v>
      </c>
      <c r="F1648" s="10">
        <f>Raw_Data!N1646</f>
        <v>1.8635112741130777E-2</v>
      </c>
      <c r="J1648" s="74">
        <f t="shared" si="776"/>
        <v>471998.9999998128</v>
      </c>
      <c r="K1648" s="69">
        <f t="shared" si="777"/>
        <v>2307.3394136324223</v>
      </c>
      <c r="L1648" s="69">
        <f>K1648+$D$8-$B$8*Q1648+Phase_Relations!$C$24*Q1648</f>
        <v>2557.9358475253507</v>
      </c>
      <c r="M1648" s="69">
        <f t="shared" si="778"/>
        <v>7.4817117927679574E-2</v>
      </c>
      <c r="N1648" s="69">
        <f t="shared" si="779"/>
        <v>0.19003547953630612</v>
      </c>
      <c r="O1648" s="70">
        <f t="shared" si="780"/>
        <v>55.403559102304122</v>
      </c>
      <c r="P1648" s="70">
        <f t="shared" si="781"/>
        <v>382.09351105037325</v>
      </c>
      <c r="Q1648" s="70">
        <f t="shared" si="782"/>
        <v>55.694944612707303</v>
      </c>
      <c r="R1648" s="111">
        <f t="shared" si="783"/>
        <v>384.10306629453311</v>
      </c>
      <c r="S1648" s="70">
        <f t="shared" si="804"/>
        <v>-2.0095552441598556</v>
      </c>
      <c r="T1648" s="113">
        <f t="shared" si="784"/>
        <v>0.61918288207232042</v>
      </c>
      <c r="U1648" s="70">
        <f t="shared" si="785"/>
        <v>1.5727245204636939</v>
      </c>
      <c r="V1648" s="70">
        <f>(L1648/Phase_Relations!C$24)</f>
        <v>525.29234592424791</v>
      </c>
      <c r="W1648" s="70">
        <f t="shared" si="786"/>
        <v>75642.097813091706</v>
      </c>
      <c r="X1648" s="70">
        <f t="shared" si="787"/>
        <v>3622.7058339603304</v>
      </c>
      <c r="Y1648" s="70">
        <f t="shared" si="788"/>
        <v>469.59740131154058</v>
      </c>
      <c r="Z1648" s="70">
        <f t="shared" si="789"/>
        <v>67622.025788861851</v>
      </c>
      <c r="AA1648" s="70">
        <f t="shared" si="790"/>
        <v>3238.6027676657973</v>
      </c>
      <c r="AB1648" s="70">
        <f t="shared" si="791"/>
        <v>10.7805645428933</v>
      </c>
      <c r="AC1648" s="70">
        <f t="shared" si="792"/>
        <v>0.10780564542893301</v>
      </c>
      <c r="AD1648" s="70">
        <f t="shared" si="793"/>
        <v>3239.942471161904</v>
      </c>
      <c r="AE1648" s="70">
        <f t="shared" si="794"/>
        <v>3.5105372988860104</v>
      </c>
      <c r="AF1648" s="70">
        <f t="shared" si="795"/>
        <v>-6.2050068758763826E-4</v>
      </c>
      <c r="AG1648" s="70">
        <f t="shared" si="796"/>
        <v>-5.5471112926743383E-4</v>
      </c>
      <c r="AH1648" s="70">
        <f>(U1648-Phase_Relations!$B$37)/Phase_Relations!$B$37</f>
        <v>0.98250545107253628</v>
      </c>
      <c r="AI1648" s="70">
        <f>(U1648-Phase_Relations!G$20)/Phase_Relations!G$20</f>
        <v>0.90614594952100935</v>
      </c>
      <c r="AJ1648" s="70">
        <f t="shared" si="797"/>
        <v>0.98256483312822873</v>
      </c>
      <c r="AK1648" s="70">
        <f t="shared" si="798"/>
        <v>0.49558776776174834</v>
      </c>
      <c r="AL1648" s="71">
        <f>(1/(J1649-J1647))*((M1649-M1647)/Phase_Relations!B$22)</f>
        <v>6.6479026821396328E-8</v>
      </c>
      <c r="AM1648" s="71">
        <f t="shared" si="799"/>
        <v>0.35301980491088936</v>
      </c>
      <c r="AN1648" s="71">
        <f>SUM(AM$27:AM1648)</f>
        <v>696.39272385451056</v>
      </c>
      <c r="AO1648" s="71">
        <f>(1/10000)*((AL1648*Phase_Relations!B$22*H$7*U1648))/(2*(P1648-R1648))</f>
        <v>-4.6004768927175338E-11</v>
      </c>
      <c r="AP1648" s="71">
        <f t="shared" si="800"/>
        <v>-8.2601877707733841E-11</v>
      </c>
      <c r="AQ1648" s="72">
        <f t="shared" si="801"/>
        <v>-4.5902299602075614E-18</v>
      </c>
      <c r="AR1648" s="72">
        <f t="shared" si="802"/>
        <v>-8.2417893332677427E-18</v>
      </c>
      <c r="AS1648" s="71">
        <f t="shared" si="805"/>
        <v>4.3583281130576848E-4</v>
      </c>
      <c r="AT1648" s="72">
        <f t="shared" si="806"/>
        <v>-1.0511066871797522E-8</v>
      </c>
      <c r="AU1648" s="97">
        <f t="shared" si="803"/>
        <v>-2.0846062746744699E-6</v>
      </c>
      <c r="AV1648" s="2"/>
      <c r="AW1648" s="2"/>
      <c r="AX1648" s="2"/>
      <c r="AY1648" s="2"/>
      <c r="AZ1648" s="2"/>
      <c r="BA1648" s="2"/>
      <c r="BC1648" s="10"/>
      <c r="BE1648" s="10"/>
      <c r="BI1648" s="10"/>
    </row>
    <row r="1649" spans="1:61" x14ac:dyDescent="0.2">
      <c r="A1649" s="9">
        <f>Raw_Data!A1647</f>
        <v>40777.091747685183</v>
      </c>
      <c r="B1649" s="10">
        <f>Raw_Data!J1647</f>
        <v>-4.9209053300928608E-3</v>
      </c>
      <c r="C1649" s="10">
        <f>Raw_Data!K1647</f>
        <v>-0.25412373353884021</v>
      </c>
      <c r="D1649" s="10">
        <f>Raw_Data!L1647</f>
        <v>1.8433199270119056E-2</v>
      </c>
      <c r="E1649" s="10">
        <f>Raw_Data!M1647</f>
        <v>1.8421937376720942E-2</v>
      </c>
      <c r="F1649" s="10">
        <f>Raw_Data!N1647</f>
        <v>1.8506220636872978E-2</v>
      </c>
      <c r="J1649" s="74">
        <f t="shared" si="776"/>
        <v>472298.99999953341</v>
      </c>
      <c r="K1649" s="69">
        <f t="shared" si="777"/>
        <v>2307.3839645156518</v>
      </c>
      <c r="L1649" s="69">
        <f>K1649+$D$8-$B$8*Q1649+Phase_Relations!$C$24*Q1649</f>
        <v>2556.2600868864556</v>
      </c>
      <c r="M1649" s="69">
        <f t="shared" si="778"/>
        <v>7.4811739084424761E-2</v>
      </c>
      <c r="N1649" s="69">
        <f t="shared" si="779"/>
        <v>0.1900218172744389</v>
      </c>
      <c r="O1649" s="70">
        <f t="shared" si="780"/>
        <v>55.382434696384102</v>
      </c>
      <c r="P1649" s="70">
        <f t="shared" si="781"/>
        <v>381.94782549230416</v>
      </c>
      <c r="Q1649" s="70">
        <f t="shared" si="782"/>
        <v>55.30569398077234</v>
      </c>
      <c r="R1649" s="111">
        <f t="shared" si="783"/>
        <v>381.41857917774024</v>
      </c>
      <c r="S1649" s="70">
        <f t="shared" si="804"/>
        <v>0.52924631456392035</v>
      </c>
      <c r="T1649" s="113">
        <f t="shared" si="784"/>
        <v>0.61918826091557522</v>
      </c>
      <c r="U1649" s="70">
        <f t="shared" si="785"/>
        <v>1.5727381827255611</v>
      </c>
      <c r="V1649" s="70">
        <f>(L1649/Phase_Relations!C$24)</f>
        <v>524.94821523071857</v>
      </c>
      <c r="W1649" s="70">
        <f t="shared" si="786"/>
        <v>75592.542993223469</v>
      </c>
      <c r="X1649" s="70">
        <f t="shared" si="787"/>
        <v>3620.3325188325416</v>
      </c>
      <c r="Y1649" s="70">
        <f t="shared" si="788"/>
        <v>469.64252124994624</v>
      </c>
      <c r="Z1649" s="70">
        <f t="shared" si="789"/>
        <v>67628.523059992265</v>
      </c>
      <c r="AA1649" s="70">
        <f t="shared" si="790"/>
        <v>3238.9139396548012</v>
      </c>
      <c r="AB1649" s="70">
        <f t="shared" si="791"/>
        <v>10.779789493432956</v>
      </c>
      <c r="AC1649" s="70">
        <f t="shared" si="792"/>
        <v>0.10779789493432956</v>
      </c>
      <c r="AD1649" s="70">
        <f t="shared" si="793"/>
        <v>3238.5611087784255</v>
      </c>
      <c r="AE1649" s="70">
        <f t="shared" si="794"/>
        <v>3.5103520962192705</v>
      </c>
      <c r="AF1649" s="70">
        <f t="shared" si="795"/>
        <v>1.6340240105926576E-4</v>
      </c>
      <c r="AG1649" s="70">
        <f t="shared" si="796"/>
        <v>1.4618721120528117E-4</v>
      </c>
      <c r="AH1649" s="70">
        <f>(U1649-Phase_Relations!$B$37)/Phase_Relations!$B$37</f>
        <v>0.98252267310237895</v>
      </c>
      <c r="AI1649" s="70">
        <f>(U1649-Phase_Relations!G$20)/Phase_Relations!G$20</f>
        <v>0.90616250821566979</v>
      </c>
      <c r="AJ1649" s="70">
        <f t="shared" si="797"/>
        <v>0.9825634794906285</v>
      </c>
      <c r="AK1649" s="70">
        <f t="shared" si="798"/>
        <v>0.49559214955401454</v>
      </c>
      <c r="AL1649" s="71">
        <f>(1/(J1650-J1648))*((M1650-M1648)/Phase_Relations!B$22)</f>
        <v>3.7529306134038051E-10</v>
      </c>
      <c r="AM1649" s="71">
        <f t="shared" si="799"/>
        <v>-2.5105803517354728E-2</v>
      </c>
      <c r="AN1649" s="71">
        <f>SUM(AM$27:AM1649)</f>
        <v>696.3676180509932</v>
      </c>
      <c r="AO1649" s="71">
        <f>(1/10000)*((AL1649*Phase_Relations!B$22*H$7*U1649))/(2*(P1649-R1649))</f>
        <v>9.8613100888574573E-13</v>
      </c>
      <c r="AP1649" s="71">
        <f t="shared" si="800"/>
        <v>-7.3078229711802953E-11</v>
      </c>
      <c r="AQ1649" s="72">
        <f t="shared" si="801"/>
        <v>9.8393453705691458E-20</v>
      </c>
      <c r="AR1649" s="72">
        <f t="shared" si="802"/>
        <v>-7.291545795894609E-18</v>
      </c>
      <c r="AS1649" s="71">
        <f t="shared" si="805"/>
        <v>6.288720918212764E-6</v>
      </c>
      <c r="AT1649" s="72">
        <f t="shared" si="806"/>
        <v>1.5614790489768741E-8</v>
      </c>
      <c r="AU1649" s="97">
        <f t="shared" si="803"/>
        <v>-2.1441416175876999E-6</v>
      </c>
      <c r="AV1649" s="2"/>
      <c r="AW1649" s="2"/>
      <c r="AX1649" s="2"/>
      <c r="AY1649" s="2"/>
      <c r="AZ1649" s="2"/>
      <c r="BA1649" s="2"/>
      <c r="BC1649" s="10"/>
      <c r="BE1649" s="10"/>
      <c r="BI1649" s="10"/>
    </row>
    <row r="1650" spans="1:61" x14ac:dyDescent="0.2">
      <c r="A1650" s="9">
        <f>Raw_Data!A1648</f>
        <v>40777.095219907409</v>
      </c>
      <c r="B1650" s="10">
        <f>Raw_Data!J1648</f>
        <v>-4.9206796750349904E-3</v>
      </c>
      <c r="C1650" s="10">
        <f>Raw_Data!K1648</f>
        <v>-0.2541427360700208</v>
      </c>
      <c r="D1650" s="10">
        <f>Raw_Data!L1648</f>
        <v>1.8454446475305256E-2</v>
      </c>
      <c r="E1650" s="10">
        <f>Raw_Data!M1648</f>
        <v>1.8442887667357341E-2</v>
      </c>
      <c r="F1650" s="10">
        <f>Raw_Data!N1648</f>
        <v>1.8501762480818779E-2</v>
      </c>
      <c r="J1650" s="74">
        <f t="shared" si="776"/>
        <v>472598.99999988265</v>
      </c>
      <c r="K1650" s="69">
        <f t="shared" si="777"/>
        <v>2307.2781561679767</v>
      </c>
      <c r="L1650" s="69">
        <f>K1650+$D$8-$B$8*Q1650+Phase_Relations!$C$24*Q1650</f>
        <v>2556.4322513815969</v>
      </c>
      <c r="M1650" s="69">
        <f t="shared" si="778"/>
        <v>7.4817514462328233E-2</v>
      </c>
      <c r="N1650" s="69">
        <f t="shared" si="779"/>
        <v>0.19003648673431373</v>
      </c>
      <c r="O1650" s="70">
        <f t="shared" si="780"/>
        <v>55.446271794679511</v>
      </c>
      <c r="P1650" s="70">
        <f t="shared" si="781"/>
        <v>382.38808134261734</v>
      </c>
      <c r="Q1650" s="70">
        <f t="shared" si="782"/>
        <v>55.36859020819135</v>
      </c>
      <c r="R1650" s="111">
        <f t="shared" si="783"/>
        <v>381.8523462633886</v>
      </c>
      <c r="S1650" s="70">
        <f t="shared" si="804"/>
        <v>0.53573507922874342</v>
      </c>
      <c r="T1650" s="113">
        <f t="shared" si="784"/>
        <v>0.61918248553767175</v>
      </c>
      <c r="U1650" s="70">
        <f t="shared" si="785"/>
        <v>1.5727235132656863</v>
      </c>
      <c r="V1650" s="70">
        <f>(L1650/Phase_Relations!C$24)</f>
        <v>524.98357057069904</v>
      </c>
      <c r="W1650" s="70">
        <f t="shared" si="786"/>
        <v>75597.634162180664</v>
      </c>
      <c r="X1650" s="70">
        <f t="shared" si="787"/>
        <v>3620.5763487634413</v>
      </c>
      <c r="Y1650" s="70">
        <f t="shared" si="788"/>
        <v>469.61498036250771</v>
      </c>
      <c r="Z1650" s="70">
        <f t="shared" si="789"/>
        <v>67624.557172201108</v>
      </c>
      <c r="AA1650" s="70">
        <f t="shared" si="790"/>
        <v>3238.7240025000528</v>
      </c>
      <c r="AB1650" s="70">
        <f t="shared" si="791"/>
        <v>10.780621680450754</v>
      </c>
      <c r="AC1650" s="70">
        <f t="shared" si="792"/>
        <v>0.10780621680450754</v>
      </c>
      <c r="AD1650" s="70">
        <f t="shared" si="793"/>
        <v>3238.366845780567</v>
      </c>
      <c r="AE1650" s="70">
        <f t="shared" si="794"/>
        <v>3.5103260445637252</v>
      </c>
      <c r="AF1650" s="70">
        <f t="shared" si="795"/>
        <v>1.6541547807568535E-4</v>
      </c>
      <c r="AG1650" s="70">
        <f t="shared" si="796"/>
        <v>1.4796955722580369E-4</v>
      </c>
      <c r="AH1650" s="70">
        <f>(U1650-Phase_Relations!$B$37)/Phase_Relations!$B$37</f>
        <v>0.98250418144424823</v>
      </c>
      <c r="AI1650" s="70">
        <f>(U1650-Phase_Relations!G$20)/Phase_Relations!G$20</f>
        <v>0.90614472879457086</v>
      </c>
      <c r="AJ1650" s="70">
        <f t="shared" si="797"/>
        <v>0.98257246850646951</v>
      </c>
      <c r="AK1650" s="70">
        <f t="shared" si="798"/>
        <v>0.49558744472785776</v>
      </c>
      <c r="AL1650" s="71">
        <f>(1/(J1651-J1649))*((M1651-M1649)/Phase_Relations!B$22)</f>
        <v>-5.1580061691909476E-8</v>
      </c>
      <c r="AM1650" s="71">
        <f t="shared" si="799"/>
        <v>2.6950076794974766E-2</v>
      </c>
      <c r="AN1650" s="71">
        <f>SUM(AM$27:AM1650)</f>
        <v>696.39456812778815</v>
      </c>
      <c r="AO1650" s="71">
        <f>(1/10000)*((AL1650*Phase_Relations!B$22*H$7*U1650))/(2*(P1650-R1650))</f>
        <v>-1.3389046349227902E-10</v>
      </c>
      <c r="AP1650" s="71">
        <f t="shared" si="800"/>
        <v>-1.2760411883189145E-10</v>
      </c>
      <c r="AQ1650" s="72">
        <f t="shared" si="801"/>
        <v>-1.3359224081338543E-17</v>
      </c>
      <c r="AR1650" s="72">
        <f t="shared" si="802"/>
        <v>-1.2731989812517847E-17</v>
      </c>
      <c r="AS1650" s="71">
        <f t="shared" si="805"/>
        <v>-4.8013968855239454E-5</v>
      </c>
      <c r="AT1650" s="72">
        <f t="shared" si="806"/>
        <v>2.7768083500051721E-7</v>
      </c>
      <c r="AU1650" s="97">
        <f t="shared" si="803"/>
        <v>-1.5619642835604844E-7</v>
      </c>
      <c r="AV1650" s="2"/>
      <c r="AW1650" s="2"/>
      <c r="AX1650" s="2"/>
      <c r="AY1650" s="2"/>
      <c r="AZ1650" s="2"/>
      <c r="BA1650" s="2"/>
      <c r="BC1650" s="10"/>
      <c r="BE1650" s="10"/>
      <c r="BI1650" s="10"/>
    </row>
    <row r="1651" spans="1:61" x14ac:dyDescent="0.2">
      <c r="A1651" s="9">
        <f>Raw_Data!A1649</f>
        <v>40777.098692129628</v>
      </c>
      <c r="B1651" s="10">
        <f>Raw_Data!J1649</f>
        <v>-4.9206796750349904E-3</v>
      </c>
      <c r="C1651" s="10">
        <f>Raw_Data!K1649</f>
        <v>-0.25394202183434</v>
      </c>
      <c r="D1651" s="10">
        <f>Raw_Data!L1649</f>
        <v>1.8425503244987356E-2</v>
      </c>
      <c r="E1651" s="10">
        <f>Raw_Data!M1649</f>
        <v>1.8454051654431144E-2</v>
      </c>
      <c r="F1651" s="10">
        <f>Raw_Data!N1649</f>
        <v>1.8521519402956977E-2</v>
      </c>
      <c r="J1651" s="74">
        <f t="shared" si="776"/>
        <v>472898.99999960326</v>
      </c>
      <c r="K1651" s="69">
        <f t="shared" si="777"/>
        <v>2307.2781561679767</v>
      </c>
      <c r="L1651" s="69">
        <f>K1651+$D$8-$B$8*Q1651+Phase_Relations!$C$24*Q1651</f>
        <v>2556.5803774996507</v>
      </c>
      <c r="M1651" s="69">
        <f t="shared" si="778"/>
        <v>7.4757239591234745E-2</v>
      </c>
      <c r="N1651" s="69">
        <f t="shared" si="779"/>
        <v>0.18988338856173625</v>
      </c>
      <c r="O1651" s="70">
        <f t="shared" si="780"/>
        <v>55.359312035850131</v>
      </c>
      <c r="P1651" s="70">
        <f t="shared" si="781"/>
        <v>381.78835886793195</v>
      </c>
      <c r="Q1651" s="70">
        <f t="shared" si="782"/>
        <v>55.402106338448604</v>
      </c>
      <c r="R1651" s="111">
        <f t="shared" si="783"/>
        <v>382.08349198930068</v>
      </c>
      <c r="S1651" s="70">
        <f t="shared" si="804"/>
        <v>-0.29513312136873537</v>
      </c>
      <c r="T1651" s="113">
        <f t="shared" si="784"/>
        <v>0.61924276040876525</v>
      </c>
      <c r="U1651" s="70">
        <f t="shared" si="785"/>
        <v>1.5728766114382637</v>
      </c>
      <c r="V1651" s="70">
        <f>(L1651/Phase_Relations!C$24)</f>
        <v>525.01398943992922</v>
      </c>
      <c r="W1651" s="70">
        <f t="shared" si="786"/>
        <v>75602.014479349804</v>
      </c>
      <c r="X1651" s="70">
        <f t="shared" si="787"/>
        <v>3620.7861340684776</v>
      </c>
      <c r="Y1651" s="70">
        <f t="shared" si="788"/>
        <v>469.6118831014806</v>
      </c>
      <c r="Z1651" s="70">
        <f t="shared" si="789"/>
        <v>67624.111166613206</v>
      </c>
      <c r="AA1651" s="70">
        <f t="shared" si="790"/>
        <v>3238.7026420791772</v>
      </c>
      <c r="AB1651" s="70">
        <f t="shared" si="791"/>
        <v>10.771936540523729</v>
      </c>
      <c r="AC1651" s="70">
        <f t="shared" si="792"/>
        <v>0.10771936540523729</v>
      </c>
      <c r="AD1651" s="70">
        <f t="shared" si="793"/>
        <v>3238.8993974934228</v>
      </c>
      <c r="AE1651" s="70">
        <f t="shared" si="794"/>
        <v>3.5103974587258286</v>
      </c>
      <c r="AF1651" s="70">
        <f t="shared" si="795"/>
        <v>-9.1126958534009254E-5</v>
      </c>
      <c r="AG1651" s="70">
        <f t="shared" si="796"/>
        <v>-8.1510785349012192E-5</v>
      </c>
      <c r="AH1651" s="70">
        <f>(U1651-Phase_Relations!$B$37)/Phase_Relations!$B$37</f>
        <v>0.98269717008131396</v>
      </c>
      <c r="AI1651" s="70">
        <f>(U1651-Phase_Relations!G$20)/Phase_Relations!G$20</f>
        <v>0.90633028415263928</v>
      </c>
      <c r="AJ1651" s="70">
        <f t="shared" si="797"/>
        <v>0.98258340848347614</v>
      </c>
      <c r="AK1651" s="70">
        <f t="shared" si="798"/>
        <v>0.49563654243830479</v>
      </c>
      <c r="AL1651" s="71">
        <f>(1/(J1652-J1650))*((M1652-M1650)/Phase_Relations!B$22)</f>
        <v>-3.0550366309942064E-8</v>
      </c>
      <c r="AM1651" s="71">
        <f t="shared" si="799"/>
        <v>-0.28127981833716581</v>
      </c>
      <c r="AN1651" s="71">
        <f>SUM(AM$27:AM1651)</f>
        <v>696.11328830945104</v>
      </c>
      <c r="AO1651" s="71">
        <f>(1/10000)*((AL1651*Phase_Relations!B$22*H$7*U1651))/(2*(P1651-R1651))</f>
        <v>1.4396556226506995E-10</v>
      </c>
      <c r="AP1651" s="71">
        <f t="shared" si="800"/>
        <v>-8.2079505376061879E-11</v>
      </c>
      <c r="AQ1651" s="72">
        <f t="shared" si="801"/>
        <v>1.4364489868286057E-17</v>
      </c>
      <c r="AR1651" s="72">
        <f t="shared" si="802"/>
        <v>-8.1896684513865634E-18</v>
      </c>
      <c r="AS1651" s="71">
        <f t="shared" si="805"/>
        <v>-1.8279143454219261E-4</v>
      </c>
      <c r="AT1651" s="72">
        <f t="shared" si="806"/>
        <v>-7.8427188165172826E-8</v>
      </c>
      <c r="AU1651" s="97">
        <f t="shared" si="803"/>
        <v>-1.894786236447735E-7</v>
      </c>
      <c r="AV1651" s="2"/>
      <c r="AW1651" s="2"/>
      <c r="AX1651" s="2"/>
      <c r="AY1651" s="2"/>
      <c r="AZ1651" s="2"/>
      <c r="BA1651" s="2"/>
      <c r="BC1651" s="10"/>
      <c r="BE1651" s="10"/>
      <c r="BI1651" s="10"/>
    </row>
    <row r="1652" spans="1:61" x14ac:dyDescent="0.2">
      <c r="A1652" s="9">
        <f>Raw_Data!A1650</f>
        <v>40777.102175925924</v>
      </c>
      <c r="B1652" s="10">
        <f>Raw_Data!J1650</f>
        <v>-4.9226155578999207E-3</v>
      </c>
      <c r="C1652" s="10">
        <f>Raw_Data!K1650</f>
        <v>-0.25403703449028026</v>
      </c>
      <c r="D1652" s="10">
        <f>Raw_Data!L1650</f>
        <v>1.8421382071035657E-2</v>
      </c>
      <c r="E1652" s="10">
        <f>Raw_Data!M1650</f>
        <v>1.8446213110315541E-2</v>
      </c>
      <c r="F1652" s="10">
        <f>Raw_Data!N1650</f>
        <v>1.850018479556638E-2</v>
      </c>
      <c r="J1652" s="74">
        <f t="shared" si="776"/>
        <v>473199.99999955762</v>
      </c>
      <c r="K1652" s="69">
        <f t="shared" si="777"/>
        <v>2308.1858804138396</v>
      </c>
      <c r="L1652" s="69">
        <f>K1652+$D$8-$B$8*Q1652+Phase_Relations!$C$24*Q1652</f>
        <v>2557.3840983009231</v>
      </c>
      <c r="M1652" s="69">
        <f t="shared" si="778"/>
        <v>7.4785181146107563E-2</v>
      </c>
      <c r="N1652" s="69">
        <f t="shared" si="779"/>
        <v>0.18995436011111322</v>
      </c>
      <c r="O1652" s="70">
        <f t="shared" si="780"/>
        <v>55.346929993866652</v>
      </c>
      <c r="P1652" s="70">
        <f t="shared" si="781"/>
        <v>381.7029654749424</v>
      </c>
      <c r="Q1652" s="70">
        <f t="shared" si="782"/>
        <v>55.378573736353218</v>
      </c>
      <c r="R1652" s="111">
        <f t="shared" si="783"/>
        <v>381.92119818174632</v>
      </c>
      <c r="S1652" s="70">
        <f t="shared" si="804"/>
        <v>-0.21823270680391715</v>
      </c>
      <c r="T1652" s="113">
        <f t="shared" si="784"/>
        <v>0.6192148188538924</v>
      </c>
      <c r="U1652" s="70">
        <f t="shared" si="785"/>
        <v>1.5728056398888868</v>
      </c>
      <c r="V1652" s="70">
        <f>(L1652/Phase_Relations!C$24)</f>
        <v>525.17903985961709</v>
      </c>
      <c r="W1652" s="70">
        <f t="shared" si="786"/>
        <v>75625.781739784856</v>
      </c>
      <c r="X1652" s="70">
        <f t="shared" si="787"/>
        <v>3621.9244128249452</v>
      </c>
      <c r="Y1652" s="70">
        <f t="shared" si="788"/>
        <v>469.80046612326385</v>
      </c>
      <c r="Z1652" s="70">
        <f t="shared" si="789"/>
        <v>67651.267121749988</v>
      </c>
      <c r="AA1652" s="70">
        <f t="shared" si="790"/>
        <v>3240.003214643199</v>
      </c>
      <c r="AB1652" s="70">
        <f t="shared" si="791"/>
        <v>10.77596270116824</v>
      </c>
      <c r="AC1652" s="70">
        <f t="shared" si="792"/>
        <v>0.1077596270116824</v>
      </c>
      <c r="AD1652" s="70">
        <f t="shared" si="793"/>
        <v>3240.1487031144015</v>
      </c>
      <c r="AE1652" s="70">
        <f t="shared" si="794"/>
        <v>3.5105649421387315</v>
      </c>
      <c r="AF1652" s="70">
        <f t="shared" si="795"/>
        <v>-6.7355706876343248E-5</v>
      </c>
      <c r="AG1652" s="70">
        <f t="shared" si="796"/>
        <v>-6.02532471498225E-5</v>
      </c>
      <c r="AH1652" s="70">
        <f>(U1652-Phase_Relations!$B$37)/Phase_Relations!$B$37</f>
        <v>0.98260770655373475</v>
      </c>
      <c r="AI1652" s="70">
        <f>(U1652-Phase_Relations!G$20)/Phase_Relations!G$20</f>
        <v>0.90624426646192746</v>
      </c>
      <c r="AJ1652" s="70">
        <f t="shared" si="797"/>
        <v>0.98255413161644922</v>
      </c>
      <c r="AK1652" s="70">
        <f t="shared" si="798"/>
        <v>0.49561378345580592</v>
      </c>
      <c r="AL1652" s="71">
        <f>(1/(J1653-J1651))*((M1653-M1651)/Phase_Relations!B$22)</f>
        <v>6.4401754257268408E-8</v>
      </c>
      <c r="AM1652" s="71">
        <f t="shared" si="799"/>
        <v>0.13042844238282467</v>
      </c>
      <c r="AN1652" s="71">
        <f>SUM(AM$27:AM1652)</f>
        <v>696.24371675183386</v>
      </c>
      <c r="AO1652" s="71">
        <f>(1/10000)*((AL1652*Phase_Relations!B$22*H$7*U1652))/(2*(P1652-R1652))</f>
        <v>-4.1041044781205591E-10</v>
      </c>
      <c r="AP1652" s="71">
        <f t="shared" si="800"/>
        <v>-4.1428482050870033E-11</v>
      </c>
      <c r="AQ1652" s="72">
        <f t="shared" si="801"/>
        <v>-4.0949631472146809E-17</v>
      </c>
      <c r="AR1652" s="72">
        <f t="shared" si="802"/>
        <v>-4.1336205778330137E-18</v>
      </c>
      <c r="AS1652" s="71">
        <f t="shared" si="805"/>
        <v>3.6117770814294486E-5</v>
      </c>
      <c r="AT1652" s="72">
        <f t="shared" si="806"/>
        <v>-1.1315176645567166E-6</v>
      </c>
      <c r="AU1652" s="97">
        <f t="shared" si="803"/>
        <v>-1.7811128750274212E-7</v>
      </c>
      <c r="AV1652" s="2"/>
      <c r="AW1652" s="2"/>
      <c r="AX1652" s="2"/>
      <c r="AY1652" s="2"/>
      <c r="AZ1652" s="2"/>
      <c r="BA1652" s="2"/>
      <c r="BC1652" s="10"/>
      <c r="BE1652" s="10"/>
      <c r="BI1652" s="10"/>
    </row>
    <row r="1653" spans="1:61" x14ac:dyDescent="0.2">
      <c r="A1653" s="9">
        <f>Raw_Data!A1651</f>
        <v>40777.10564814815</v>
      </c>
      <c r="B1653" s="10">
        <f>Raw_Data!J1651</f>
        <v>-4.9228887192857606E-3</v>
      </c>
      <c r="C1653" s="10">
        <f>Raw_Data!K1651</f>
        <v>-0.25417123986681034</v>
      </c>
      <c r="D1653" s="10">
        <f>Raw_Data!L1651</f>
        <v>1.8453971412025556E-2</v>
      </c>
      <c r="E1653" s="10">
        <f>Raw_Data!M1651</f>
        <v>1.8433635809984441E-2</v>
      </c>
      <c r="F1653" s="10">
        <f>Raw_Data!N1651</f>
        <v>1.8488567295071378E-2</v>
      </c>
      <c r="J1653" s="74">
        <f t="shared" si="776"/>
        <v>473499.99999990687</v>
      </c>
      <c r="K1653" s="69">
        <f t="shared" si="777"/>
        <v>2308.3139642031288</v>
      </c>
      <c r="L1653" s="69">
        <f>K1653+$D$8-$B$8*Q1653+Phase_Relations!$C$24*Q1653</f>
        <v>2557.3453038359357</v>
      </c>
      <c r="M1653" s="69">
        <f t="shared" si="778"/>
        <v>7.4825399896306655E-2</v>
      </c>
      <c r="N1653" s="69">
        <f t="shared" si="779"/>
        <v>0.19005651573661891</v>
      </c>
      <c r="O1653" s="70">
        <f t="shared" si="780"/>
        <v>55.444844469955292</v>
      </c>
      <c r="P1653" s="70">
        <f t="shared" si="781"/>
        <v>382.37823772382961</v>
      </c>
      <c r="Q1653" s="70">
        <f t="shared" si="782"/>
        <v>55.340814606626985</v>
      </c>
      <c r="R1653" s="111">
        <f t="shared" si="783"/>
        <v>381.66079039053091</v>
      </c>
      <c r="S1653" s="70">
        <f t="shared" si="804"/>
        <v>0.71744733329870769</v>
      </c>
      <c r="T1653" s="113">
        <f t="shared" si="784"/>
        <v>0.6191746001036933</v>
      </c>
      <c r="U1653" s="70">
        <f t="shared" si="785"/>
        <v>1.5727034842633809</v>
      </c>
      <c r="V1653" s="70">
        <f>(L1653/Phase_Relations!C$24)</f>
        <v>525.17107310957454</v>
      </c>
      <c r="W1653" s="70">
        <f t="shared" si="786"/>
        <v>75624.634527778733</v>
      </c>
      <c r="X1653" s="70">
        <f t="shared" si="787"/>
        <v>3621.8694697212036</v>
      </c>
      <c r="Y1653" s="70">
        <f t="shared" si="788"/>
        <v>469.83025850294757</v>
      </c>
      <c r="Z1653" s="70">
        <f t="shared" si="789"/>
        <v>67655.557224424454</v>
      </c>
      <c r="AA1653" s="70">
        <f t="shared" si="790"/>
        <v>3240.2086793306726</v>
      </c>
      <c r="AB1653" s="70">
        <f t="shared" si="791"/>
        <v>10.78175791013064</v>
      </c>
      <c r="AC1653" s="70">
        <f t="shared" si="792"/>
        <v>0.1078175791013064</v>
      </c>
      <c r="AD1653" s="70">
        <f t="shared" si="793"/>
        <v>3239.7303811084735</v>
      </c>
      <c r="AE1653" s="70">
        <f t="shared" si="794"/>
        <v>3.5105088685803443</v>
      </c>
      <c r="AF1653" s="70">
        <f t="shared" si="795"/>
        <v>2.2142010108031383E-4</v>
      </c>
      <c r="AG1653" s="70">
        <f t="shared" si="796"/>
        <v>1.9808757308803119E-4</v>
      </c>
      <c r="AH1653" s="70">
        <f>(U1653-Phase_Relations!$B$37)/Phase_Relations!$B$37</f>
        <v>0.98247893378915463</v>
      </c>
      <c r="AI1653" s="70">
        <f>(U1653-Phase_Relations!G$20)/Phase_Relations!G$20</f>
        <v>0.9061204535949916</v>
      </c>
      <c r="AJ1653" s="70">
        <f t="shared" si="797"/>
        <v>0.98254493237391372</v>
      </c>
      <c r="AK1653" s="70">
        <f t="shared" si="798"/>
        <v>0.49558102083401284</v>
      </c>
      <c r="AL1653" s="71">
        <f>(1/(J1654-J1652))*((M1654-M1652)/Phase_Relations!B$22)</f>
        <v>1.0274889194947469E-8</v>
      </c>
      <c r="AM1653" s="71">
        <f t="shared" si="799"/>
        <v>0.18776126672079221</v>
      </c>
      <c r="AN1653" s="71">
        <f>SUM(AM$27:AM1653)</f>
        <v>696.43147801855469</v>
      </c>
      <c r="AO1653" s="71">
        <f>(1/10000)*((AL1653*Phase_Relations!B$22*H$7*U1653))/(2*(P1653-R1653))</f>
        <v>1.9915878247364875E-11</v>
      </c>
      <c r="AP1653" s="71">
        <f t="shared" si="800"/>
        <v>-3.668535567111386E-11</v>
      </c>
      <c r="AQ1653" s="72">
        <f t="shared" si="801"/>
        <v>1.9871518354893591E-18</v>
      </c>
      <c r="AR1653" s="72">
        <f t="shared" si="802"/>
        <v>-3.6603644063288725E-18</v>
      </c>
      <c r="AS1653" s="71">
        <f t="shared" si="805"/>
        <v>-1.5526605485744076E-4</v>
      </c>
      <c r="AT1653" s="72">
        <f t="shared" si="806"/>
        <v>-1.2772820603841078E-8</v>
      </c>
      <c r="AU1653" s="97">
        <f t="shared" si="803"/>
        <v>-1.2671811486798216E-7</v>
      </c>
      <c r="AV1653" s="2"/>
      <c r="AW1653" s="2"/>
      <c r="AX1653" s="2"/>
      <c r="AY1653" s="2"/>
      <c r="AZ1653" s="2"/>
      <c r="BA1653" s="2"/>
      <c r="BC1653" s="10"/>
      <c r="BE1653" s="10"/>
      <c r="BI1653" s="10"/>
    </row>
    <row r="1654" spans="1:61" x14ac:dyDescent="0.2">
      <c r="A1654" s="9">
        <f>Raw_Data!A1652</f>
        <v>40777.109120370369</v>
      </c>
      <c r="B1654" s="10">
        <f>Raw_Data!J1652</f>
        <v>-4.9197651782215005E-3</v>
      </c>
      <c r="C1654" s="10">
        <f>Raw_Data!K1652</f>
        <v>-0.25407028891986005</v>
      </c>
      <c r="D1654" s="10">
        <f>Raw_Data!L1652</f>
        <v>1.8468128297761757E-2</v>
      </c>
      <c r="E1654" s="10">
        <f>Raw_Data!M1652</f>
        <v>1.8462662176376442E-2</v>
      </c>
      <c r="F1654" s="10">
        <f>Raw_Data!N1652</f>
        <v>1.8542471541195479E-2</v>
      </c>
      <c r="J1654" s="74">
        <f t="shared" si="776"/>
        <v>473799.99999962747</v>
      </c>
      <c r="K1654" s="69">
        <f t="shared" si="777"/>
        <v>2306.8493539168658</v>
      </c>
      <c r="L1654" s="69">
        <f>K1654+$D$8-$B$8*Q1654+Phase_Relations!$C$24*Q1654</f>
        <v>2556.2658214566145</v>
      </c>
      <c r="M1654" s="69">
        <f t="shared" si="778"/>
        <v>7.4796037594032208E-2</v>
      </c>
      <c r="N1654" s="69">
        <f t="shared" si="779"/>
        <v>0.18998193548884182</v>
      </c>
      <c r="O1654" s="70">
        <f t="shared" si="780"/>
        <v>55.487378746740347</v>
      </c>
      <c r="P1654" s="70">
        <f t="shared" si="781"/>
        <v>382.67157756372654</v>
      </c>
      <c r="Q1654" s="70">
        <f t="shared" si="782"/>
        <v>55.427956545296183</v>
      </c>
      <c r="R1654" s="111">
        <f t="shared" si="783"/>
        <v>382.2617692779047</v>
      </c>
      <c r="S1654" s="70">
        <f t="shared" si="804"/>
        <v>0.40980828582183904</v>
      </c>
      <c r="T1654" s="113">
        <f t="shared" si="784"/>
        <v>0.61920396240596776</v>
      </c>
      <c r="U1654" s="70">
        <f t="shared" si="785"/>
        <v>1.5727780645111582</v>
      </c>
      <c r="V1654" s="70">
        <f>(L1654/Phase_Relations!C$24)</f>
        <v>524.94939287003058</v>
      </c>
      <c r="W1654" s="70">
        <f t="shared" si="786"/>
        <v>75592.7125732844</v>
      </c>
      <c r="X1654" s="70">
        <f t="shared" si="787"/>
        <v>3620.3406404829693</v>
      </c>
      <c r="Y1654" s="70">
        <f t="shared" si="788"/>
        <v>469.5214363247344</v>
      </c>
      <c r="Z1654" s="70">
        <f t="shared" si="789"/>
        <v>67611.086830761749</v>
      </c>
      <c r="AA1654" s="70">
        <f t="shared" si="790"/>
        <v>3238.0788712050644</v>
      </c>
      <c r="AB1654" s="70">
        <f t="shared" si="791"/>
        <v>10.777527030840373</v>
      </c>
      <c r="AC1654" s="70">
        <f t="shared" si="792"/>
        <v>0.10777527030840373</v>
      </c>
      <c r="AD1654" s="70">
        <f t="shared" si="793"/>
        <v>3237.8056656811832</v>
      </c>
      <c r="AE1654" s="70">
        <f t="shared" si="794"/>
        <v>3.5102507786807684</v>
      </c>
      <c r="AF1654" s="70">
        <f t="shared" si="795"/>
        <v>1.2655908090012866E-4</v>
      </c>
      <c r="AG1654" s="70">
        <f t="shared" si="796"/>
        <v>1.1319605708902818E-4</v>
      </c>
      <c r="AH1654" s="70">
        <f>(U1654-Phase_Relations!$B$37)/Phase_Relations!$B$37</f>
        <v>0.98257294627884184</v>
      </c>
      <c r="AI1654" s="70">
        <f>(U1654-Phase_Relations!G$20)/Phase_Relations!G$20</f>
        <v>0.90621084503695448</v>
      </c>
      <c r="AJ1654" s="70">
        <f t="shared" si="797"/>
        <v>0.98254161180956556</v>
      </c>
      <c r="AK1654" s="70">
        <f t="shared" si="798"/>
        <v>0.49560494009719352</v>
      </c>
      <c r="AL1654" s="71">
        <f>(1/(J1655-J1653))*((M1655-M1653)/Phase_Relations!B$22)</f>
        <v>-3.9936513879340044E-8</v>
      </c>
      <c r="AM1654" s="71">
        <f t="shared" si="799"/>
        <v>-0.13702836556163037</v>
      </c>
      <c r="AN1654" s="71">
        <f>SUM(AM$27:AM1654)</f>
        <v>696.29444965299308</v>
      </c>
      <c r="AO1654" s="71">
        <f>(1/10000)*((AL1654*Phase_Relations!B$22*H$7*U1654))/(2*(P1654-R1654))</f>
        <v>-1.3552591639765991E-10</v>
      </c>
      <c r="AP1654" s="71">
        <f t="shared" si="800"/>
        <v>-5.1603274361107232E-11</v>
      </c>
      <c r="AQ1654" s="72">
        <f t="shared" si="801"/>
        <v>-1.3522405097130002E-17</v>
      </c>
      <c r="AR1654" s="72">
        <f t="shared" si="802"/>
        <v>-5.1488335131544109E-18</v>
      </c>
      <c r="AS1654" s="71">
        <f t="shared" si="805"/>
        <v>2.4638283355809899E-5</v>
      </c>
      <c r="AT1654" s="72">
        <f t="shared" si="806"/>
        <v>-5.4774166177492598E-7</v>
      </c>
      <c r="AU1654" s="97">
        <f t="shared" si="803"/>
        <v>-1.4195476509746961E-7</v>
      </c>
      <c r="AV1654" s="2"/>
      <c r="AW1654" s="2"/>
      <c r="AX1654" s="2"/>
      <c r="AY1654" s="2"/>
      <c r="AZ1654" s="2"/>
      <c r="BA1654" s="2"/>
      <c r="BC1654" s="10"/>
      <c r="BE1654" s="10"/>
      <c r="BI1654" s="10"/>
    </row>
    <row r="1655" spans="1:61" x14ac:dyDescent="0.2">
      <c r="A1655" s="9">
        <f>Raw_Data!A1653</f>
        <v>40777.112592592595</v>
      </c>
      <c r="B1655" s="10">
        <f>Raw_Data!J1653</f>
        <v>-4.9209172066748607E-3</v>
      </c>
      <c r="C1655" s="10">
        <f>Raw_Data!K1653</f>
        <v>-0.25402872088289019</v>
      </c>
      <c r="D1655" s="10">
        <f>Raw_Data!L1653</f>
        <v>1.8442367991417956E-2</v>
      </c>
      <c r="E1655" s="10">
        <f>Raw_Data!M1653</f>
        <v>1.8440809265508541E-2</v>
      </c>
      <c r="F1655" s="10">
        <f>Raw_Data!N1653</f>
        <v>1.8508073221828479E-2</v>
      </c>
      <c r="J1655" s="74">
        <f t="shared" si="776"/>
        <v>474099.99999997672</v>
      </c>
      <c r="K1655" s="69">
        <f t="shared" si="777"/>
        <v>2307.3895333760588</v>
      </c>
      <c r="L1655" s="69">
        <f>K1655+$D$8-$B$8*Q1655+Phase_Relations!$C$24*Q1655</f>
        <v>2556.5160519187648</v>
      </c>
      <c r="M1655" s="69">
        <f t="shared" si="778"/>
        <v>7.4783202975736832E-2</v>
      </c>
      <c r="N1655" s="69">
        <f t="shared" si="779"/>
        <v>0.18994933555837157</v>
      </c>
      <c r="O1655" s="70">
        <f t="shared" si="780"/>
        <v>55.40998206356354</v>
      </c>
      <c r="P1655" s="70">
        <f t="shared" si="781"/>
        <v>382.13780733492098</v>
      </c>
      <c r="Q1655" s="70">
        <f t="shared" si="782"/>
        <v>55.362350503090404</v>
      </c>
      <c r="R1655" s="111">
        <f t="shared" si="783"/>
        <v>381.80931381441656</v>
      </c>
      <c r="S1655" s="70">
        <f t="shared" si="804"/>
        <v>0.32849352050442349</v>
      </c>
      <c r="T1655" s="113">
        <f t="shared" si="784"/>
        <v>0.61921679702426313</v>
      </c>
      <c r="U1655" s="70">
        <f t="shared" si="785"/>
        <v>1.5728106644416284</v>
      </c>
      <c r="V1655" s="70">
        <f>(L1655/Phase_Relations!C$24)</f>
        <v>525.0007796734219</v>
      </c>
      <c r="W1655" s="70">
        <f t="shared" si="786"/>
        <v>75600.11227297275</v>
      </c>
      <c r="X1655" s="70">
        <f t="shared" si="787"/>
        <v>3620.6950322304961</v>
      </c>
      <c r="Y1655" s="70">
        <f t="shared" si="788"/>
        <v>469.63842917033151</v>
      </c>
      <c r="Z1655" s="70">
        <f t="shared" si="789"/>
        <v>67627.933800527739</v>
      </c>
      <c r="AA1655" s="70">
        <f t="shared" si="790"/>
        <v>3238.8857184160797</v>
      </c>
      <c r="AB1655" s="70">
        <f t="shared" si="791"/>
        <v>10.775677662209915</v>
      </c>
      <c r="AC1655" s="70">
        <f t="shared" si="792"/>
        <v>0.10775677662209915</v>
      </c>
      <c r="AD1655" s="70">
        <f t="shared" si="793"/>
        <v>3238.6667227357434</v>
      </c>
      <c r="AE1655" s="70">
        <f t="shared" si="794"/>
        <v>3.5103662589321081</v>
      </c>
      <c r="AF1655" s="70">
        <f t="shared" si="795"/>
        <v>1.0142176941799215E-4</v>
      </c>
      <c r="AG1655" s="70">
        <f t="shared" si="796"/>
        <v>9.0726647116163794E-5</v>
      </c>
      <c r="AH1655" s="70">
        <f>(U1655-Phase_Relations!$B$37)/Phase_Relations!$B$37</f>
        <v>0.98261404027783583</v>
      </c>
      <c r="AI1655" s="70">
        <f>(U1655-Phase_Relations!G$20)/Phase_Relations!G$20</f>
        <v>0.90625035623208872</v>
      </c>
      <c r="AJ1655" s="70">
        <f t="shared" si="797"/>
        <v>0.98255492288893409</v>
      </c>
      <c r="AK1655" s="70">
        <f t="shared" si="798"/>
        <v>0.49561539478462291</v>
      </c>
      <c r="AL1655" s="71">
        <f>(1/(J1656-J1654))*((M1656-M1654)/Phase_Relations!B$22)</f>
        <v>2.6267662025657173E-8</v>
      </c>
      <c r="AM1655" s="71">
        <f t="shared" si="799"/>
        <v>-5.9886924355818737E-2</v>
      </c>
      <c r="AN1655" s="71">
        <f>SUM(AM$27:AM1655)</f>
        <v>696.23456272863723</v>
      </c>
      <c r="AO1655" s="71">
        <f>(1/10000)*((AL1655*Phase_Relations!B$22*H$7*U1655))/(2*(P1655-R1655))</f>
        <v>1.1120813298764094E-10</v>
      </c>
      <c r="AP1655" s="71">
        <f t="shared" si="800"/>
        <v>-4.3100256250134407E-11</v>
      </c>
      <c r="AQ1655" s="72">
        <f t="shared" si="801"/>
        <v>1.1096043209491648E-17</v>
      </c>
      <c r="AR1655" s="72">
        <f t="shared" si="802"/>
        <v>-4.3004256329418185E-18</v>
      </c>
      <c r="AS1655" s="71">
        <f t="shared" si="805"/>
        <v>-2.4072284147078563E-5</v>
      </c>
      <c r="AT1655" s="72">
        <f t="shared" si="806"/>
        <v>-4.6002678229428757E-7</v>
      </c>
      <c r="AU1655" s="97">
        <f t="shared" si="803"/>
        <v>-1.8414791909856307E-7</v>
      </c>
      <c r="AV1655" s="2"/>
      <c r="AW1655" s="2"/>
      <c r="AX1655" s="2"/>
      <c r="AY1655" s="2"/>
      <c r="AZ1655" s="2"/>
      <c r="BA1655" s="2"/>
      <c r="BC1655" s="10"/>
      <c r="BE1655" s="10"/>
      <c r="BI1655" s="10"/>
    </row>
    <row r="1656" spans="1:61" x14ac:dyDescent="0.2">
      <c r="A1656" s="9">
        <f>Raw_Data!A1654</f>
        <v>40777.116064814814</v>
      </c>
      <c r="B1656" s="10">
        <f>Raw_Data!J1654</f>
        <v>-4.9234825483854402E-3</v>
      </c>
      <c r="C1656" s="10">
        <f>Raw_Data!K1654</f>
        <v>-0.25416648923401031</v>
      </c>
      <c r="D1656" s="10">
        <f>Raw_Data!L1654</f>
        <v>1.8450349054517555E-2</v>
      </c>
      <c r="E1656" s="10">
        <f>Raw_Data!M1654</f>
        <v>1.8415333997132643E-2</v>
      </c>
      <c r="F1656" s="10">
        <f>Raw_Data!N1654</f>
        <v>1.850330430958818E-2</v>
      </c>
      <c r="J1656" s="74">
        <f t="shared" si="776"/>
        <v>474399.99999969732</v>
      </c>
      <c r="K1656" s="69">
        <f t="shared" si="777"/>
        <v>2308.5924072233356</v>
      </c>
      <c r="L1656" s="69">
        <f>K1656+$D$8-$B$8*Q1656+Phase_Relations!$C$24*Q1656</f>
        <v>2557.3809145711202</v>
      </c>
      <c r="M1656" s="69">
        <f t="shared" si="778"/>
        <v>7.4823792005731748E-2</v>
      </c>
      <c r="N1656" s="69">
        <f t="shared" si="779"/>
        <v>0.19005243169455865</v>
      </c>
      <c r="O1656" s="70">
        <f t="shared" si="780"/>
        <v>55.433961118932288</v>
      </c>
      <c r="P1656" s="70">
        <f t="shared" si="781"/>
        <v>382.30318013056751</v>
      </c>
      <c r="Q1656" s="70">
        <f t="shared" si="782"/>
        <v>55.285869546279869</v>
      </c>
      <c r="R1656" s="111">
        <f t="shared" si="783"/>
        <v>381.28185893986114</v>
      </c>
      <c r="S1656" s="70">
        <f t="shared" si="804"/>
        <v>1.0213211907063737</v>
      </c>
      <c r="T1656" s="113">
        <f t="shared" si="784"/>
        <v>0.6191762079942682</v>
      </c>
      <c r="U1656" s="70">
        <f t="shared" si="785"/>
        <v>1.5727075683054412</v>
      </c>
      <c r="V1656" s="70">
        <f>(L1656/Phase_Relations!C$24)</f>
        <v>525.17838605553573</v>
      </c>
      <c r="W1656" s="70">
        <f t="shared" si="786"/>
        <v>75625.68759199715</v>
      </c>
      <c r="X1656" s="70">
        <f t="shared" si="787"/>
        <v>3621.9199038312809</v>
      </c>
      <c r="Y1656" s="70">
        <f t="shared" si="788"/>
        <v>469.89251650925587</v>
      </c>
      <c r="Z1656" s="70">
        <f t="shared" si="789"/>
        <v>67664.522377332847</v>
      </c>
      <c r="AA1656" s="70">
        <f t="shared" si="790"/>
        <v>3240.6380448914197</v>
      </c>
      <c r="AB1656" s="70">
        <f t="shared" si="791"/>
        <v>10.781526225609761</v>
      </c>
      <c r="AC1656" s="70">
        <f t="shared" si="792"/>
        <v>0.10781526225609761</v>
      </c>
      <c r="AD1656" s="70">
        <f t="shared" si="793"/>
        <v>3239.9571640976155</v>
      </c>
      <c r="AE1656" s="70">
        <f t="shared" si="794"/>
        <v>3.5105392683797567</v>
      </c>
      <c r="AF1656" s="70">
        <f t="shared" si="795"/>
        <v>3.1516052597000045E-4</v>
      </c>
      <c r="AG1656" s="70">
        <f t="shared" si="796"/>
        <v>2.8198337285869192E-4</v>
      </c>
      <c r="AH1656" s="70">
        <f>(U1656-Phase_Relations!$B$37)/Phase_Relations!$B$37</f>
        <v>0.98248408194799719</v>
      </c>
      <c r="AI1656" s="70">
        <f>(U1656-Phase_Relations!G$20)/Phase_Relations!G$20</f>
        <v>0.90612540346391635</v>
      </c>
      <c r="AJ1656" s="70">
        <f t="shared" si="797"/>
        <v>0.9825427976051313</v>
      </c>
      <c r="AK1656" s="70">
        <f t="shared" si="798"/>
        <v>0.49558233072045865</v>
      </c>
      <c r="AL1656" s="71">
        <f>(1/(J1657-J1655))*((M1657-M1655)/Phase_Relations!B$22)</f>
        <v>5.6477139616435677E-8</v>
      </c>
      <c r="AM1656" s="71">
        <f t="shared" si="799"/>
        <v>0.18945321272951407</v>
      </c>
      <c r="AN1656" s="71">
        <f>SUM(AM$27:AM1656)</f>
        <v>696.42401594136675</v>
      </c>
      <c r="AO1656" s="71">
        <f>(1/10000)*((AL1656*Phase_Relations!B$22*H$7*U1656))/(2*(P1656-R1656))</f>
        <v>7.6899553662378376E-11</v>
      </c>
      <c r="AP1656" s="71">
        <f t="shared" si="800"/>
        <v>-5.9429731872676362E-11</v>
      </c>
      <c r="AQ1656" s="72">
        <f t="shared" si="801"/>
        <v>7.6728270433530347E-18</v>
      </c>
      <c r="AR1656" s="72">
        <f t="shared" si="802"/>
        <v>-5.9297360280385766E-18</v>
      </c>
      <c r="AS1656" s="71">
        <f t="shared" si="805"/>
        <v>5.0795784161023066E-5</v>
      </c>
      <c r="AT1656" s="72">
        <f t="shared" si="806"/>
        <v>1.5075093623990581E-7</v>
      </c>
      <c r="AU1656" s="97">
        <f t="shared" si="803"/>
        <v>-2.1092435153682729E-7</v>
      </c>
      <c r="AV1656" s="2"/>
      <c r="AW1656" s="2"/>
      <c r="AX1656" s="2"/>
      <c r="AY1656" s="2"/>
      <c r="AZ1656" s="2"/>
      <c r="BA1656" s="2"/>
      <c r="BC1656" s="10"/>
      <c r="BE1656" s="10"/>
      <c r="BI1656" s="10"/>
    </row>
    <row r="1657" spans="1:61" x14ac:dyDescent="0.2">
      <c r="A1657" s="9">
        <f>Raw_Data!A1655</f>
        <v>40777.11954861111</v>
      </c>
      <c r="B1657" s="10">
        <f>Raw_Data!J1655</f>
        <v>-4.9213922699545909E-3</v>
      </c>
      <c r="C1657" s="10">
        <f>Raw_Data!K1655</f>
        <v>-0.25422824746038053</v>
      </c>
      <c r="D1657" s="10">
        <f>Raw_Data!L1655</f>
        <v>1.8484612993568555E-2</v>
      </c>
      <c r="E1657" s="10">
        <f>Raw_Data!M1655</f>
        <v>1.8446925705235144E-2</v>
      </c>
      <c r="F1657" s="10">
        <f>Raw_Data!N1655</f>
        <v>1.8512770421102678E-2</v>
      </c>
      <c r="J1657" s="74">
        <f t="shared" ref="J1657:J1720" si="807">(A1657-A$27)*24*3600</f>
        <v>474700.99999965169</v>
      </c>
      <c r="K1657" s="69">
        <f t="shared" ref="K1657:K1720" si="808">B1657*$B$17/B$18</f>
        <v>2307.612287792218</v>
      </c>
      <c r="L1657" s="69">
        <f>K1657+$D$8-$B$8*Q1657+Phase_Relations!$C$24*Q1657</f>
        <v>2556.8199605379009</v>
      </c>
      <c r="M1657" s="69">
        <f t="shared" ref="M1657:M1720" si="809">(C1657*$C$17/C$18)-(0.000000651*K1657)</f>
        <v>7.4842976177666096E-2</v>
      </c>
      <c r="N1657" s="69">
        <f t="shared" ref="N1657:N1720" si="810">M1657*2.54</f>
        <v>0.19010115949127188</v>
      </c>
      <c r="O1657" s="70">
        <f t="shared" ref="O1657:O1720" si="811">D1657*$D$17/D$18</f>
        <v>55.536906914674262</v>
      </c>
      <c r="P1657" s="70">
        <f t="shared" ref="P1657:P1720" si="812">(O1657/145)*1000</f>
        <v>383.01315113568455</v>
      </c>
      <c r="Q1657" s="70">
        <f t="shared" ref="Q1657:Q1720" si="813">E1657*$E$17/E$18</f>
        <v>55.380713063816451</v>
      </c>
      <c r="R1657" s="111">
        <f t="shared" ref="R1657:R1720" si="814">(Q1657/145)*1000</f>
        <v>381.93595216425138</v>
      </c>
      <c r="S1657" s="70">
        <f t="shared" si="804"/>
        <v>1.0771989714331767</v>
      </c>
      <c r="T1657" s="113">
        <f t="shared" ref="T1657:T1720" si="815">D$7-M1657</f>
        <v>0.61915702382233384</v>
      </c>
      <c r="U1657" s="70">
        <f t="shared" ref="U1657:U1720" si="816">T1657*2.54</f>
        <v>1.5726588405087281</v>
      </c>
      <c r="V1657" s="70">
        <f>(L1657/Phase_Relations!C$24)</f>
        <v>525.06318971065843</v>
      </c>
      <c r="W1657" s="70">
        <f t="shared" ref="W1657:W1720" si="817">144*V1657</f>
        <v>75609.099318334818</v>
      </c>
      <c r="X1657" s="70">
        <f t="shared" ref="X1657:X1720" si="818">(V1657/145)*1000</f>
        <v>3621.1254462804031</v>
      </c>
      <c r="Y1657" s="70">
        <f t="shared" ref="Y1657:Y1720" si="819">V1657-Q1657</f>
        <v>469.68247664684196</v>
      </c>
      <c r="Z1657" s="70">
        <f t="shared" ref="Z1657:Z1720" si="820">144*Y1657</f>
        <v>67634.276637145245</v>
      </c>
      <c r="AA1657" s="70">
        <f t="shared" ref="AA1657:AA1720" si="821">X1657-R1657</f>
        <v>3239.1894941161518</v>
      </c>
      <c r="AB1657" s="70">
        <f t="shared" ref="AB1657:AB1720" si="822">(1-($D$7-M1657)/$D$7)*100</f>
        <v>10.784290515513851</v>
      </c>
      <c r="AC1657" s="70">
        <f t="shared" ref="AC1657:AC1720" si="823">AB1657/100</f>
        <v>0.1078429051551385</v>
      </c>
      <c r="AD1657" s="70">
        <f t="shared" ref="AD1657:AD1720" si="824">X1657-((2/3)*(P1657-R1657)+R1657)</f>
        <v>3238.4713614685297</v>
      </c>
      <c r="AE1657" s="70">
        <f t="shared" ref="AE1657:AE1720" si="825">LOG(AD1657,10)</f>
        <v>3.510340060842998</v>
      </c>
      <c r="AF1657" s="70">
        <f t="shared" ref="AF1657:AF1720" si="826">(P1657-R1657)/AA1657</f>
        <v>3.3255200826931005E-4</v>
      </c>
      <c r="AG1657" s="70">
        <f t="shared" ref="AG1657:AG1720" si="827">(P1657-R1657)/X1657</f>
        <v>2.974762922228139E-4</v>
      </c>
      <c r="AH1657" s="70">
        <f>(U1657-Phase_Relations!$B$37)/Phase_Relations!$B$37</f>
        <v>0.98242265788971772</v>
      </c>
      <c r="AI1657" s="70">
        <f>(U1657-Phase_Relations!G$20)/Phase_Relations!G$20</f>
        <v>0.90606634525561269</v>
      </c>
      <c r="AJ1657" s="70">
        <f t="shared" ref="AJ1657:AJ1720" si="828">AVERAGE(AH1653:AH1661)</f>
        <v>0.98253301731680642</v>
      </c>
      <c r="AK1657" s="70">
        <f t="shared" ref="AK1657:AK1720" si="829">AH1657/(1+AH1657)</f>
        <v>0.495566701671733</v>
      </c>
      <c r="AL1657" s="71">
        <f>(1/(J1658-J1656))*((M1658-M1656)/Phase_Relations!B$22)</f>
        <v>-2.569171759576317E-9</v>
      </c>
      <c r="AM1657" s="71">
        <f t="shared" ref="AM1657:AM1720" si="830">((AD1657+AD1656)/2)*(AC1657-AC1656)</f>
        <v>8.9541272837928843E-2</v>
      </c>
      <c r="AN1657" s="71">
        <f>SUM(AM$27:AM1657)</f>
        <v>696.51355721420464</v>
      </c>
      <c r="AO1657" s="71">
        <f>(1/10000)*((AL1657*Phase_Relations!B$22*H$7*U1657))/(2*(P1657-R1657))</f>
        <v>-3.316631509369704E-12</v>
      </c>
      <c r="AP1657" s="71">
        <f t="shared" ref="AP1657:AP1720" si="831">AVERAGE(AO1653:AO1661)</f>
        <v>-1.2084010022255582E-11</v>
      </c>
      <c r="AQ1657" s="72">
        <f t="shared" ref="AQ1657:AQ1720" si="832">AO1657*$H$8/($H$7*1000)</f>
        <v>-3.3092441667029566E-19</v>
      </c>
      <c r="AR1657" s="72">
        <f t="shared" ref="AR1657:AR1720" si="833">AVERAGE(AQ1653:AQ1661)</f>
        <v>-1.2057094544135503E-18</v>
      </c>
      <c r="AS1657" s="71">
        <f t="shared" si="805"/>
        <v>-2.0852958332752445E-5</v>
      </c>
      <c r="AT1657" s="72">
        <f t="shared" si="806"/>
        <v>1.583774750912851E-8</v>
      </c>
      <c r="AU1657" s="97">
        <f t="shared" ref="AU1657:AU1720" si="834">AVERAGE(AT1653:AT1662)</f>
        <v>-1.0498549488183036E-7</v>
      </c>
      <c r="AV1657" s="2"/>
      <c r="AW1657" s="2"/>
      <c r="AX1657" s="2"/>
      <c r="AY1657" s="2"/>
      <c r="AZ1657" s="2"/>
      <c r="BA1657" s="2"/>
      <c r="BC1657" s="10"/>
      <c r="BE1657" s="10"/>
      <c r="BI1657" s="10"/>
    </row>
    <row r="1658" spans="1:61" x14ac:dyDescent="0.2">
      <c r="A1658" s="9">
        <f>Raw_Data!A1656</f>
        <v>40777.123020833336</v>
      </c>
      <c r="B1658" s="10">
        <f>Raw_Data!J1656</f>
        <v>-4.9230431148516805E-3</v>
      </c>
      <c r="C1658" s="10">
        <f>Raw_Data!K1656</f>
        <v>-0.25415698796842001</v>
      </c>
      <c r="D1658" s="10">
        <f>Raw_Data!L1656</f>
        <v>1.8493164132603858E-2</v>
      </c>
      <c r="E1658" s="10">
        <f>Raw_Data!M1656</f>
        <v>1.8477519780450143E-2</v>
      </c>
      <c r="F1658" s="10">
        <f>Raw_Data!N1656</f>
        <v>1.8524961625325877E-2</v>
      </c>
      <c r="J1658" s="74">
        <f t="shared" si="807"/>
        <v>475001.00000000093</v>
      </c>
      <c r="K1658" s="69">
        <f t="shared" si="808"/>
        <v>2308.3863593883843</v>
      </c>
      <c r="L1658" s="69">
        <f>K1658+$D$8-$B$8*Q1658+Phase_Relations!$C$24*Q1658</f>
        <v>2557.9999607299251</v>
      </c>
      <c r="M1658" s="69">
        <f t="shared" si="809"/>
        <v>7.4821072894537738E-2</v>
      </c>
      <c r="N1658" s="69">
        <f t="shared" si="810"/>
        <v>0.19004552515212586</v>
      </c>
      <c r="O1658" s="70">
        <f t="shared" si="811"/>
        <v>55.562598759712259</v>
      </c>
      <c r="P1658" s="70">
        <f t="shared" si="812"/>
        <v>383.19033627387768</v>
      </c>
      <c r="Q1658" s="70">
        <f t="shared" si="813"/>
        <v>55.472561522904343</v>
      </c>
      <c r="R1658" s="111">
        <f t="shared" si="814"/>
        <v>382.5693898131334</v>
      </c>
      <c r="S1658" s="70">
        <f t="shared" si="804"/>
        <v>0.62094646074427828</v>
      </c>
      <c r="T1658" s="113">
        <f t="shared" si="815"/>
        <v>0.61917892710546218</v>
      </c>
      <c r="U1658" s="70">
        <f t="shared" si="816"/>
        <v>1.5727144748478741</v>
      </c>
      <c r="V1658" s="70">
        <f>(L1658/Phase_Relations!C$24)</f>
        <v>525.30551207760095</v>
      </c>
      <c r="W1658" s="70">
        <f t="shared" si="817"/>
        <v>75643.993739174533</v>
      </c>
      <c r="X1658" s="70">
        <f t="shared" si="818"/>
        <v>3622.7966350179377</v>
      </c>
      <c r="Y1658" s="70">
        <f t="shared" si="819"/>
        <v>469.83295055469659</v>
      </c>
      <c r="Z1658" s="70">
        <f t="shared" si="820"/>
        <v>67655.944879876304</v>
      </c>
      <c r="AA1658" s="70">
        <f t="shared" si="821"/>
        <v>3240.2272452048041</v>
      </c>
      <c r="AB1658" s="70">
        <f t="shared" si="822"/>
        <v>10.781134422844064</v>
      </c>
      <c r="AC1658" s="70">
        <f t="shared" si="823"/>
        <v>0.10781134422844063</v>
      </c>
      <c r="AD1658" s="70">
        <f t="shared" si="824"/>
        <v>3239.8132808976416</v>
      </c>
      <c r="AE1658" s="70">
        <f t="shared" si="825"/>
        <v>3.5105199813755865</v>
      </c>
      <c r="AF1658" s="70">
        <f t="shared" si="826"/>
        <v>1.916367013033465E-4</v>
      </c>
      <c r="AG1658" s="70">
        <f t="shared" si="827"/>
        <v>1.7139975640426854E-4</v>
      </c>
      <c r="AH1658" s="70">
        <f>(U1658-Phase_Relations!$B$37)/Phase_Relations!$B$37</f>
        <v>0.98249278802324624</v>
      </c>
      <c r="AI1658" s="70">
        <f>(U1658-Phase_Relations!G$20)/Phase_Relations!G$20</f>
        <v>0.90613377421016739</v>
      </c>
      <c r="AJ1658" s="70">
        <f t="shared" si="828"/>
        <v>0.98254142092888608</v>
      </c>
      <c r="AK1658" s="70">
        <f t="shared" si="829"/>
        <v>0.49558454586001033</v>
      </c>
      <c r="AL1658" s="71">
        <f>(1/(J1659-J1657))*((M1659-M1657)/Phase_Relations!B$22)</f>
        <v>-5.9509721546347231E-8</v>
      </c>
      <c r="AM1658" s="71">
        <f t="shared" si="830"/>
        <v>-0.10223033336283154</v>
      </c>
      <c r="AN1658" s="71">
        <f>SUM(AM$27:AM1658)</f>
        <v>696.41132688084178</v>
      </c>
      <c r="AO1658" s="71">
        <f>(1/10000)*((AL1658*Phase_Relations!B$22*H$7*U1658))/(2*(P1658-R1658))</f>
        <v>-1.3327513720105468E-10</v>
      </c>
      <c r="AP1658" s="71">
        <f t="shared" si="831"/>
        <v>-1.546638958627938E-11</v>
      </c>
      <c r="AQ1658" s="72">
        <f t="shared" si="832"/>
        <v>-1.3297828507724154E-17</v>
      </c>
      <c r="AR1658" s="72">
        <f t="shared" si="833"/>
        <v>-1.5431940320701192E-18</v>
      </c>
      <c r="AS1658" s="71">
        <f t="shared" si="805"/>
        <v>-2.6362219519698425E-5</v>
      </c>
      <c r="AT1658" s="72">
        <f t="shared" si="806"/>
        <v>5.0342065947580223E-7</v>
      </c>
      <c r="AU1658" s="97">
        <f t="shared" si="834"/>
        <v>-2.8621058836971472E-7</v>
      </c>
      <c r="AV1658" s="2"/>
      <c r="AW1658" s="2"/>
      <c r="AX1658" s="2"/>
      <c r="AY1658" s="2"/>
      <c r="AZ1658" s="2"/>
      <c r="BA1658" s="2"/>
      <c r="BC1658" s="10"/>
      <c r="BE1658" s="10"/>
      <c r="BI1658" s="10"/>
    </row>
    <row r="1659" spans="1:61" x14ac:dyDescent="0.2">
      <c r="A1659" s="9">
        <f>Raw_Data!A1657</f>
        <v>40777.126493055555</v>
      </c>
      <c r="B1659" s="10">
        <f>Raw_Data!J1657</f>
        <v>-4.9205727857970505E-3</v>
      </c>
      <c r="C1659" s="10">
        <f>Raw_Data!K1657</f>
        <v>-0.25401803195909078</v>
      </c>
      <c r="D1659" s="10">
        <f>Raw_Data!L1657</f>
        <v>1.8445313383752358E-2</v>
      </c>
      <c r="E1659" s="10">
        <f>Raw_Data!M1657</f>
        <v>1.8426652379772344E-2</v>
      </c>
      <c r="F1659" s="10">
        <f>Raw_Data!N1657</f>
        <v>1.8510571223478076E-2</v>
      </c>
      <c r="J1659" s="74">
        <f t="shared" si="807"/>
        <v>475300.99999972153</v>
      </c>
      <c r="K1659" s="69">
        <f t="shared" si="808"/>
        <v>2307.2280364243406</v>
      </c>
      <c r="L1659" s="69">
        <f>K1659+$D$8-$B$8*Q1659+Phase_Relations!$C$24*Q1659</f>
        <v>2556.1667184428757</v>
      </c>
      <c r="M1659" s="69">
        <f t="shared" si="809"/>
        <v>7.4780098205872905E-2</v>
      </c>
      <c r="N1659" s="69">
        <f t="shared" si="810"/>
        <v>0.18994144944291719</v>
      </c>
      <c r="O1659" s="70">
        <f t="shared" si="811"/>
        <v>55.418831476854471</v>
      </c>
      <c r="P1659" s="70">
        <f t="shared" si="812"/>
        <v>382.19883777141018</v>
      </c>
      <c r="Q1659" s="70">
        <f t="shared" si="813"/>
        <v>55.319849197487429</v>
      </c>
      <c r="R1659" s="111">
        <f t="shared" si="814"/>
        <v>381.51620136198227</v>
      </c>
      <c r="S1659" s="70">
        <f t="shared" si="804"/>
        <v>0.68263640942791426</v>
      </c>
      <c r="T1659" s="113">
        <f t="shared" si="815"/>
        <v>0.619219901794127</v>
      </c>
      <c r="U1659" s="70">
        <f t="shared" si="816"/>
        <v>1.5728185505570826</v>
      </c>
      <c r="V1659" s="70">
        <f>(L1659/Phase_Relations!C$24)</f>
        <v>524.9290412827828</v>
      </c>
      <c r="W1659" s="70">
        <f t="shared" si="817"/>
        <v>75589.781944720729</v>
      </c>
      <c r="X1659" s="70">
        <f t="shared" si="818"/>
        <v>3620.200284708847</v>
      </c>
      <c r="Y1659" s="70">
        <f t="shared" si="819"/>
        <v>469.60919208529538</v>
      </c>
      <c r="Z1659" s="70">
        <f t="shared" si="820"/>
        <v>67623.723660282529</v>
      </c>
      <c r="AA1659" s="70">
        <f t="shared" si="821"/>
        <v>3238.6840833468646</v>
      </c>
      <c r="AB1659" s="70">
        <f t="shared" si="822"/>
        <v>10.775230289030679</v>
      </c>
      <c r="AC1659" s="70">
        <f t="shared" si="823"/>
        <v>0.10775230289030679</v>
      </c>
      <c r="AD1659" s="70">
        <f t="shared" si="824"/>
        <v>3238.2289924072461</v>
      </c>
      <c r="AE1659" s="70">
        <f t="shared" si="825"/>
        <v>3.5103075567775952</v>
      </c>
      <c r="AF1659" s="70">
        <f t="shared" si="826"/>
        <v>2.1077585582922185E-4</v>
      </c>
      <c r="AG1659" s="70">
        <f t="shared" si="827"/>
        <v>1.8856316108013758E-4</v>
      </c>
      <c r="AH1659" s="70">
        <f>(U1659-Phase_Relations!$B$37)/Phase_Relations!$B$37</f>
        <v>0.98262398115856375</v>
      </c>
      <c r="AI1659" s="70">
        <f>(U1659-Phase_Relations!G$20)/Phase_Relations!G$20</f>
        <v>0.9062599142232276</v>
      </c>
      <c r="AJ1659" s="70">
        <f t="shared" si="828"/>
        <v>0.98253840491841082</v>
      </c>
      <c r="AK1659" s="70">
        <f t="shared" si="829"/>
        <v>0.49561792377007302</v>
      </c>
      <c r="AL1659" s="71">
        <f>(1/(J1660-J1658))*((M1660-M1658)/Phase_Relations!B$22)</f>
        <v>-2.8156551590998605E-8</v>
      </c>
      <c r="AM1659" s="71">
        <f t="shared" si="830"/>
        <v>-0.19123614215173929</v>
      </c>
      <c r="AN1659" s="71">
        <f>SUM(AM$27:AM1659)</f>
        <v>696.22009073869003</v>
      </c>
      <c r="AO1659" s="71">
        <f>(1/10000)*((AL1659*Phase_Relations!B$22*H$7*U1659))/(2*(P1659-R1659))</f>
        <v>-5.7363300493523581E-11</v>
      </c>
      <c r="AP1659" s="71">
        <f t="shared" si="831"/>
        <v>-1.37027077247095E-11</v>
      </c>
      <c r="AQ1659" s="72">
        <f t="shared" si="832"/>
        <v>-5.7235531594252097E-18</v>
      </c>
      <c r="AR1659" s="72">
        <f t="shared" si="833"/>
        <v>-1.3672186819043996E-18</v>
      </c>
      <c r="AS1659" s="71">
        <f t="shared" si="805"/>
        <v>4.1770072390484721E-5</v>
      </c>
      <c r="AT1659" s="72">
        <f t="shared" si="806"/>
        <v>-1.3675171180510563E-7</v>
      </c>
      <c r="AU1659" s="97">
        <f t="shared" si="834"/>
        <v>-2.3158613076580404E-7</v>
      </c>
      <c r="AV1659" s="2"/>
      <c r="AW1659" s="2"/>
      <c r="AX1659" s="2"/>
      <c r="AY1659" s="2"/>
      <c r="AZ1659" s="2"/>
      <c r="BA1659" s="2"/>
      <c r="BC1659" s="10"/>
      <c r="BE1659" s="10"/>
      <c r="BI1659" s="10"/>
    </row>
    <row r="1660" spans="1:61" x14ac:dyDescent="0.2">
      <c r="A1660" s="9">
        <f>Raw_Data!A1658</f>
        <v>40777.129965277774</v>
      </c>
      <c r="B1660" s="10">
        <f>Raw_Data!J1658</f>
        <v>-4.9211903680607101E-3</v>
      </c>
      <c r="C1660" s="10">
        <f>Raw_Data!K1658</f>
        <v>-0.25405603702147062</v>
      </c>
      <c r="D1660" s="10">
        <f>Raw_Data!L1658</f>
        <v>1.8579103079908257E-2</v>
      </c>
      <c r="E1660" s="10">
        <f>Raw_Data!M1658</f>
        <v>1.9283844685147444E-2</v>
      </c>
      <c r="F1660" s="10">
        <f>Raw_Data!N1658</f>
        <v>1.9382158660309876E-2</v>
      </c>
      <c r="J1660" s="74">
        <f t="shared" si="807"/>
        <v>475600.99999944214</v>
      </c>
      <c r="K1660" s="69">
        <f t="shared" si="808"/>
        <v>2307.5176171653525</v>
      </c>
      <c r="L1660" s="69">
        <f>K1660+$D$8-$B$8*Q1660+Phase_Relations!$C$24*Q1660</f>
        <v>2567.8297061738431</v>
      </c>
      <c r="M1660" s="69">
        <f t="shared" si="809"/>
        <v>7.4791322682154396E-2</v>
      </c>
      <c r="N1660" s="69">
        <f t="shared" si="810"/>
        <v>0.18996995961267216</v>
      </c>
      <c r="O1660" s="70">
        <f t="shared" si="811"/>
        <v>55.820801802342906</v>
      </c>
      <c r="P1660" s="70">
        <f t="shared" si="812"/>
        <v>384.97104691270971</v>
      </c>
      <c r="Q1660" s="70">
        <f t="shared" si="813"/>
        <v>57.893281858465599</v>
      </c>
      <c r="R1660" s="111">
        <f t="shared" si="814"/>
        <v>399.26401281700413</v>
      </c>
      <c r="S1660" s="70">
        <f t="shared" si="804"/>
        <v>-14.292965904294419</v>
      </c>
      <c r="T1660" s="113">
        <f t="shared" si="815"/>
        <v>0.61920867731784557</v>
      </c>
      <c r="U1660" s="70">
        <f t="shared" si="816"/>
        <v>1.5727900403873278</v>
      </c>
      <c r="V1660" s="70">
        <f>(L1660/Phase_Relations!C$24)</f>
        <v>527.32412800538862</v>
      </c>
      <c r="W1660" s="70">
        <f t="shared" si="817"/>
        <v>75934.674432775966</v>
      </c>
      <c r="X1660" s="70">
        <f t="shared" si="818"/>
        <v>3636.7181241750941</v>
      </c>
      <c r="Y1660" s="70">
        <f t="shared" si="819"/>
        <v>469.43084614692305</v>
      </c>
      <c r="Z1660" s="70">
        <f t="shared" si="820"/>
        <v>67598.041845156913</v>
      </c>
      <c r="AA1660" s="70">
        <f t="shared" si="821"/>
        <v>3237.4541113580899</v>
      </c>
      <c r="AB1660" s="70">
        <f t="shared" si="822"/>
        <v>10.776847648725418</v>
      </c>
      <c r="AC1660" s="70">
        <f t="shared" si="823"/>
        <v>0.10776847648725418</v>
      </c>
      <c r="AD1660" s="70">
        <f t="shared" si="824"/>
        <v>3246.9827552942861</v>
      </c>
      <c r="AE1660" s="70">
        <f t="shared" si="825"/>
        <v>3.5114799820967679</v>
      </c>
      <c r="AF1660" s="70">
        <f t="shared" si="826"/>
        <v>-4.4148783002513721E-3</v>
      </c>
      <c r="AG1660" s="70">
        <f t="shared" si="827"/>
        <v>-3.9301824931885394E-3</v>
      </c>
      <c r="AH1660" s="70">
        <f>(U1660-Phase_Relations!$B$37)/Phase_Relations!$B$37</f>
        <v>0.98258804252709042</v>
      </c>
      <c r="AI1660" s="70">
        <f>(U1660-Phase_Relations!G$20)/Phase_Relations!G$20</f>
        <v>0.90622535982804198</v>
      </c>
      <c r="AJ1660" s="70">
        <f t="shared" si="828"/>
        <v>0.98254421266121006</v>
      </c>
      <c r="AK1660" s="70">
        <f t="shared" si="829"/>
        <v>0.49560878077053372</v>
      </c>
      <c r="AL1660" s="71">
        <f>(1/(J1661-J1659))*((M1661-M1659)/Phase_Relations!B$22)</f>
        <v>3.0829507939763246E-8</v>
      </c>
      <c r="AM1660" s="71">
        <f t="shared" si="830"/>
        <v>5.244460046289718E-2</v>
      </c>
      <c r="AN1660" s="71">
        <f>SUM(AM$27:AM1660)</f>
        <v>696.27253533915291</v>
      </c>
      <c r="AO1660" s="71">
        <f>(1/10000)*((AL1660*Phase_Relations!B$22*H$7*U1660))/(2*(P1660-R1660))</f>
        <v>-2.9997183378075819E-12</v>
      </c>
      <c r="AP1660" s="71">
        <f t="shared" si="831"/>
        <v>-2.8072677896559159E-11</v>
      </c>
      <c r="AQ1660" s="72">
        <f t="shared" si="832"/>
        <v>-2.9930368758476061E-19</v>
      </c>
      <c r="AR1660" s="72">
        <f t="shared" si="833"/>
        <v>-2.8010149849470043E-18</v>
      </c>
      <c r="AS1660" s="71">
        <f t="shared" si="805"/>
        <v>2.0707439524341939E-6</v>
      </c>
      <c r="AT1660" s="72">
        <f t="shared" si="806"/>
        <v>-1.4425070501041763E-7</v>
      </c>
      <c r="AU1660" s="97">
        <f t="shared" si="834"/>
        <v>-1.8914185975257864E-7</v>
      </c>
      <c r="AV1660" s="2"/>
      <c r="AW1660" s="2"/>
      <c r="AX1660" s="2"/>
      <c r="AY1660" s="2"/>
      <c r="AZ1660" s="2"/>
      <c r="BA1660" s="2"/>
      <c r="BC1660" s="10"/>
      <c r="BE1660" s="10"/>
      <c r="BI1660" s="10"/>
    </row>
    <row r="1661" spans="1:61" x14ac:dyDescent="0.2">
      <c r="A1661" s="9">
        <f>Raw_Data!A1659</f>
        <v>40777.133437500001</v>
      </c>
      <c r="B1661" s="10">
        <f>Raw_Data!J1659</f>
        <v>-4.9225205452439703E-3</v>
      </c>
      <c r="C1661" s="10">
        <f>Raw_Data!K1659</f>
        <v>-0.25412848417163048</v>
      </c>
      <c r="D1661" s="10">
        <f>Raw_Data!L1659</f>
        <v>1.8478199639292155E-2</v>
      </c>
      <c r="E1661" s="10">
        <f>Raw_Data!M1659</f>
        <v>1.8450203641865344E-2</v>
      </c>
      <c r="F1661" s="10">
        <f>Raw_Data!N1659</f>
        <v>1.8498858105695078E-2</v>
      </c>
      <c r="J1661" s="74">
        <f t="shared" si="807"/>
        <v>475900.99999979138</v>
      </c>
      <c r="K1661" s="69">
        <f t="shared" si="808"/>
        <v>2308.1413295306056</v>
      </c>
      <c r="L1661" s="69">
        <f>K1661+$D$8-$B$8*Q1661+Phase_Relations!$C$24*Q1661</f>
        <v>2557.3924946258448</v>
      </c>
      <c r="M1661" s="69">
        <f t="shared" si="809"/>
        <v>7.4812672663965851E-2</v>
      </c>
      <c r="N1661" s="69">
        <f t="shared" si="810"/>
        <v>0.19002418856647327</v>
      </c>
      <c r="O1661" s="70">
        <f t="shared" si="811"/>
        <v>55.517638030896002</v>
      </c>
      <c r="P1661" s="70">
        <f t="shared" si="812"/>
        <v>382.88026228204143</v>
      </c>
      <c r="Q1661" s="70">
        <f t="shared" si="813"/>
        <v>55.390553970147351</v>
      </c>
      <c r="R1661" s="111">
        <f t="shared" si="814"/>
        <v>382.00382048377486</v>
      </c>
      <c r="S1661" s="70">
        <f t="shared" si="804"/>
        <v>0.87644179826656909</v>
      </c>
      <c r="T1661" s="113">
        <f t="shared" si="815"/>
        <v>0.6191873273360341</v>
      </c>
      <c r="U1661" s="70">
        <f t="shared" si="816"/>
        <v>1.5727358114335266</v>
      </c>
      <c r="V1661" s="70">
        <f>(L1661/Phase_Relations!C$24)</f>
        <v>525.18076411130994</v>
      </c>
      <c r="W1661" s="70">
        <f t="shared" si="817"/>
        <v>75626.030032028633</v>
      </c>
      <c r="X1661" s="70">
        <f t="shared" si="818"/>
        <v>3621.9363042159307</v>
      </c>
      <c r="Y1661" s="70">
        <f t="shared" si="819"/>
        <v>469.79021014116256</v>
      </c>
      <c r="Z1661" s="70">
        <f t="shared" si="820"/>
        <v>67649.790260327412</v>
      </c>
      <c r="AA1661" s="70">
        <f t="shared" si="821"/>
        <v>3239.932483732156</v>
      </c>
      <c r="AB1661" s="70">
        <f t="shared" si="822"/>
        <v>10.779924014980669</v>
      </c>
      <c r="AC1661" s="70">
        <f t="shared" si="823"/>
        <v>0.10779924014980669</v>
      </c>
      <c r="AD1661" s="70">
        <f t="shared" si="824"/>
        <v>3239.3481891999782</v>
      </c>
      <c r="AE1661" s="70">
        <f t="shared" si="825"/>
        <v>3.5104576317153238</v>
      </c>
      <c r="AF1661" s="70">
        <f t="shared" si="826"/>
        <v>2.7051236489254699E-4</v>
      </c>
      <c r="AG1661" s="70">
        <f t="shared" si="827"/>
        <v>2.4198156031799664E-4</v>
      </c>
      <c r="AH1661" s="70">
        <f>(U1661-Phase_Relations!$B$37)/Phase_Relations!$B$37</f>
        <v>0.98251968395881095</v>
      </c>
      <c r="AI1661" s="70">
        <f>(U1661-Phase_Relations!G$20)/Phase_Relations!G$20</f>
        <v>0.90615963420394818</v>
      </c>
      <c r="AJ1661" s="70">
        <f t="shared" si="828"/>
        <v>0.98255681114188753</v>
      </c>
      <c r="AK1661" s="70">
        <f t="shared" si="829"/>
        <v>0.4955913890332016</v>
      </c>
      <c r="AL1661" s="71">
        <f>(1/(J1662-J1660))*((M1662-M1660)/Phase_Relations!B$22)</f>
        <v>9.895334457653186E-9</v>
      </c>
      <c r="AM1661" s="71">
        <f t="shared" si="830"/>
        <v>9.9771648190136786E-2</v>
      </c>
      <c r="AN1661" s="71">
        <f>SUM(AM$27:AM1661)</f>
        <v>696.37230698734299</v>
      </c>
      <c r="AO1661" s="71">
        <f>(1/10000)*((AL1661*Phase_Relations!B$22*H$7*U1661))/(2*(P1661-R1661))</f>
        <v>1.5701048841731016E-11</v>
      </c>
      <c r="AP1661" s="71">
        <f t="shared" si="831"/>
        <v>-3.275057718956124E-11</v>
      </c>
      <c r="AQ1661" s="72">
        <f t="shared" si="832"/>
        <v>1.5666076904784289E-18</v>
      </c>
      <c r="AR1661" s="72">
        <f t="shared" si="833"/>
        <v>-3.2677629762164019E-18</v>
      </c>
      <c r="AS1661" s="71">
        <f t="shared" si="805"/>
        <v>-4.516230676812003E-6</v>
      </c>
      <c r="AT1661" s="72">
        <f t="shared" si="806"/>
        <v>-3.4619151254781468E-7</v>
      </c>
      <c r="AU1661" s="97">
        <f t="shared" si="834"/>
        <v>-2.0216960538356319E-7</v>
      </c>
      <c r="AV1661" s="2"/>
      <c r="AW1661" s="2"/>
      <c r="AX1661" s="2"/>
      <c r="AY1661" s="2"/>
      <c r="AZ1661" s="2"/>
      <c r="BA1661" s="2"/>
      <c r="BC1661" s="10"/>
      <c r="BE1661" s="10"/>
      <c r="BI1661" s="10"/>
    </row>
    <row r="1662" spans="1:61" x14ac:dyDescent="0.2">
      <c r="A1662" s="9">
        <f>Raw_Data!A1660</f>
        <v>40777.13690972222</v>
      </c>
      <c r="B1662" s="10">
        <f>Raw_Data!J1660</f>
        <v>-4.9208221940189104E-3</v>
      </c>
      <c r="C1662" s="10">
        <f>Raw_Data!K1660</f>
        <v>-0.25409047910925064</v>
      </c>
      <c r="D1662" s="10">
        <f>Raw_Data!L1660</f>
        <v>1.8478484677259956E-2</v>
      </c>
      <c r="E1662" s="10">
        <f>Raw_Data!M1660</f>
        <v>1.8443552755948944E-2</v>
      </c>
      <c r="F1662" s="10">
        <f>Raw_Data!N1660</f>
        <v>1.8534750445187476E-2</v>
      </c>
      <c r="J1662" s="74">
        <f t="shared" si="807"/>
        <v>476200.99999951199</v>
      </c>
      <c r="K1662" s="69">
        <f t="shared" si="808"/>
        <v>2307.3449824928248</v>
      </c>
      <c r="L1662" s="69">
        <f>K1662+$D$8-$B$8*Q1662+Phase_Relations!$C$24*Q1662</f>
        <v>2556.5079022411369</v>
      </c>
      <c r="M1662" s="69">
        <f t="shared" si="809"/>
        <v>7.4801778092543569E-2</v>
      </c>
      <c r="N1662" s="69">
        <f t="shared" si="810"/>
        <v>0.18999651635506068</v>
      </c>
      <c r="O1662" s="70">
        <f t="shared" si="811"/>
        <v>55.518494425730474</v>
      </c>
      <c r="P1662" s="70">
        <f t="shared" si="812"/>
        <v>382.88616845331364</v>
      </c>
      <c r="Q1662" s="70">
        <f t="shared" si="813"/>
        <v>55.370586913823608</v>
      </c>
      <c r="R1662" s="111">
        <f t="shared" si="814"/>
        <v>381.86611664705936</v>
      </c>
      <c r="S1662" s="70">
        <f t="shared" si="804"/>
        <v>1.0200518062542869</v>
      </c>
      <c r="T1662" s="113">
        <f t="shared" si="815"/>
        <v>0.61919822190745633</v>
      </c>
      <c r="U1662" s="70">
        <f t="shared" si="816"/>
        <v>1.5727634836449391</v>
      </c>
      <c r="V1662" s="70">
        <f>(L1662/Phase_Relations!C$24)</f>
        <v>524.99910607270056</v>
      </c>
      <c r="W1662" s="70">
        <f t="shared" si="817"/>
        <v>75599.871274468882</v>
      </c>
      <c r="X1662" s="70">
        <f t="shared" si="818"/>
        <v>3620.6834901565553</v>
      </c>
      <c r="Y1662" s="70">
        <f t="shared" si="819"/>
        <v>469.62851915887694</v>
      </c>
      <c r="Z1662" s="70">
        <f t="shared" si="820"/>
        <v>67626.506758878284</v>
      </c>
      <c r="AA1662" s="70">
        <f t="shared" si="821"/>
        <v>3238.8173735094961</v>
      </c>
      <c r="AB1662" s="70">
        <f t="shared" si="822"/>
        <v>10.778354192009164</v>
      </c>
      <c r="AC1662" s="70">
        <f t="shared" si="823"/>
        <v>0.10778354192009164</v>
      </c>
      <c r="AD1662" s="70">
        <f t="shared" si="824"/>
        <v>3238.1373389719929</v>
      </c>
      <c r="AE1662" s="70">
        <f t="shared" si="825"/>
        <v>3.5102952645201326</v>
      </c>
      <c r="AF1662" s="70">
        <f t="shared" si="826"/>
        <v>3.1494576217768833E-4</v>
      </c>
      <c r="AG1662" s="70">
        <f t="shared" si="827"/>
        <v>2.8172907381367949E-4</v>
      </c>
      <c r="AH1662" s="70">
        <f>(U1662-Phase_Relations!$B$37)/Phase_Relations!$B$37</f>
        <v>0.98255456629786952</v>
      </c>
      <c r="AI1662" s="70">
        <f>(U1662-Phase_Relations!G$20)/Phase_Relations!G$20</f>
        <v>0.90619317299158197</v>
      </c>
      <c r="AJ1662" s="70">
        <f t="shared" si="828"/>
        <v>0.9825717699182841</v>
      </c>
      <c r="AK1662" s="70">
        <f t="shared" si="829"/>
        <v>0.49560026392244344</v>
      </c>
      <c r="AL1662" s="71">
        <f>(1/(J1663-J1661))*((M1663-M1661)/Phase_Relations!B$22)</f>
        <v>-7.7203611430631451E-9</v>
      </c>
      <c r="AM1662" s="71">
        <f t="shared" si="830"/>
        <v>-5.084252789856835E-2</v>
      </c>
      <c r="AN1662" s="71">
        <f>SUM(AM$27:AM1662)</f>
        <v>696.32146445944443</v>
      </c>
      <c r="AO1662" s="71">
        <f>(1/10000)*((AL1662*Phase_Relations!B$22*H$7*U1662))/(2*(P1662-R1662))</f>
        <v>-1.0525537828849316E-11</v>
      </c>
      <c r="AP1662" s="71">
        <f t="shared" si="831"/>
        <v>-3.3665701187169102E-11</v>
      </c>
      <c r="AQ1662" s="72">
        <f t="shared" si="832"/>
        <v>-1.0502093634197646E-18</v>
      </c>
      <c r="AR1662" s="72">
        <f t="shared" si="833"/>
        <v>-3.3590715446340379E-18</v>
      </c>
      <c r="AS1662" s="71">
        <f t="shared" si="805"/>
        <v>1.4531072287184641E-5</v>
      </c>
      <c r="AT1662" s="72">
        <f t="shared" si="806"/>
        <v>-7.2129098006747512E-8</v>
      </c>
      <c r="AU1662" s="97">
        <f t="shared" si="834"/>
        <v>-2.0113932986556641E-7</v>
      </c>
      <c r="AV1662" s="2"/>
      <c r="AW1662" s="2"/>
      <c r="AX1662" s="2"/>
      <c r="AY1662" s="2"/>
      <c r="AZ1662" s="2"/>
      <c r="BA1662" s="2"/>
      <c r="BC1662" s="10"/>
      <c r="BE1662" s="10"/>
      <c r="BI1662" s="10"/>
    </row>
    <row r="1663" spans="1:61" x14ac:dyDescent="0.2">
      <c r="A1663" s="9">
        <f>Raw_Data!A1661</f>
        <v>40777.140381944446</v>
      </c>
      <c r="B1663" s="10">
        <f>Raw_Data!J1661</f>
        <v>-4.9212022446427006E-3</v>
      </c>
      <c r="C1663" s="10">
        <f>Raw_Data!K1661</f>
        <v>-0.25409998037485071</v>
      </c>
      <c r="D1663" s="10">
        <f>Raw_Data!L1661</f>
        <v>1.8447451168511157E-2</v>
      </c>
      <c r="E1663" s="10">
        <f>Raw_Data!M1661</f>
        <v>1.8443220211653143E-2</v>
      </c>
      <c r="F1663" s="10">
        <f>Raw_Data!N1661</f>
        <v>1.8508611069073578E-2</v>
      </c>
      <c r="J1663" s="74">
        <f t="shared" si="807"/>
        <v>476500.99999986123</v>
      </c>
      <c r="K1663" s="69">
        <f t="shared" si="808"/>
        <v>2307.523186025755</v>
      </c>
      <c r="L1663" s="69">
        <f>K1663+$D$8-$B$8*Q1663+Phase_Relations!$C$24*Q1663</f>
        <v>2556.6816935067209</v>
      </c>
      <c r="M1663" s="69">
        <f t="shared" si="809"/>
        <v>7.4804515330381141E-2</v>
      </c>
      <c r="N1663" s="69">
        <f t="shared" si="810"/>
        <v>0.19000346893916811</v>
      </c>
      <c r="O1663" s="70">
        <f t="shared" si="811"/>
        <v>55.425254438113889</v>
      </c>
      <c r="P1663" s="70">
        <f t="shared" si="812"/>
        <v>382.24313405595785</v>
      </c>
      <c r="Q1663" s="70">
        <f t="shared" si="813"/>
        <v>55.369588561007482</v>
      </c>
      <c r="R1663" s="111">
        <f t="shared" si="814"/>
        <v>381.85923145522401</v>
      </c>
      <c r="S1663" s="70">
        <f t="shared" si="804"/>
        <v>0.38390260073384752</v>
      </c>
      <c r="T1663" s="113">
        <f t="shared" si="815"/>
        <v>0.61919548466961882</v>
      </c>
      <c r="U1663" s="70">
        <f t="shared" si="816"/>
        <v>1.5727565310608318</v>
      </c>
      <c r="V1663" s="70">
        <f>(L1663/Phase_Relations!C$24)</f>
        <v>525.03479548285054</v>
      </c>
      <c r="W1663" s="70">
        <f t="shared" si="817"/>
        <v>75605.010549530474</v>
      </c>
      <c r="X1663" s="70">
        <f t="shared" si="818"/>
        <v>3620.9296240196591</v>
      </c>
      <c r="Y1663" s="70">
        <f t="shared" si="819"/>
        <v>469.66520692184304</v>
      </c>
      <c r="Z1663" s="70">
        <f t="shared" si="820"/>
        <v>67631.789796745405</v>
      </c>
      <c r="AA1663" s="70">
        <f t="shared" si="821"/>
        <v>3239.0703925644352</v>
      </c>
      <c r="AB1663" s="70">
        <f t="shared" si="822"/>
        <v>10.778748606683164</v>
      </c>
      <c r="AC1663" s="70">
        <f t="shared" si="823"/>
        <v>0.10778748606683164</v>
      </c>
      <c r="AD1663" s="70">
        <f t="shared" si="824"/>
        <v>3238.8144574972794</v>
      </c>
      <c r="AE1663" s="70">
        <f t="shared" si="825"/>
        <v>3.5103860692225419</v>
      </c>
      <c r="AF1663" s="70">
        <f t="shared" si="826"/>
        <v>1.1852246299281701E-4</v>
      </c>
      <c r="AG1663" s="70">
        <f t="shared" si="827"/>
        <v>1.0602321519512725E-4</v>
      </c>
      <c r="AH1663" s="70">
        <f>(U1663-Phase_Relations!$B$37)/Phase_Relations!$B$37</f>
        <v>0.98254580218456655</v>
      </c>
      <c r="AI1663" s="70">
        <f>(U1663-Phase_Relations!G$20)/Phase_Relations!G$20</f>
        <v>0.9061847464427093</v>
      </c>
      <c r="AJ1663" s="70">
        <f t="shared" si="828"/>
        <v>0.98259310605223193</v>
      </c>
      <c r="AK1663" s="70">
        <f t="shared" si="829"/>
        <v>0.4955980341548224</v>
      </c>
      <c r="AL1663" s="71">
        <f>(1/(J1664-J1662))*((M1664-M1662)/Phase_Relations!B$22)</f>
        <v>-3.3030629972730748E-8</v>
      </c>
      <c r="AM1663" s="71">
        <f t="shared" si="830"/>
        <v>1.2773024156593548E-2</v>
      </c>
      <c r="AN1663" s="71">
        <f>SUM(AM$27:AM1663)</f>
        <v>696.33423748360099</v>
      </c>
      <c r="AO1663" s="71">
        <f>(1/10000)*((AL1663*Phase_Relations!B$22*H$7*U1663))/(2*(P1663-R1663))</f>
        <v>-1.1965277964353096E-10</v>
      </c>
      <c r="AP1663" s="71">
        <f t="shared" si="831"/>
        <v>-2.0800583980919951E-11</v>
      </c>
      <c r="AQ1663" s="72">
        <f t="shared" si="832"/>
        <v>-1.1938626945638522E-17</v>
      </c>
      <c r="AR1663" s="72">
        <f t="shared" si="833"/>
        <v>-2.0754253527536328E-18</v>
      </c>
      <c r="AS1663" s="71">
        <f t="shared" si="805"/>
        <v>6.5285711022349983E-6</v>
      </c>
      <c r="AT1663" s="72">
        <f t="shared" si="806"/>
        <v>-1.8250237554826849E-6</v>
      </c>
      <c r="AU1663" s="97">
        <f t="shared" si="834"/>
        <v>-2.5052557293675236E-7</v>
      </c>
      <c r="AV1663" s="2"/>
      <c r="AW1663" s="2"/>
      <c r="AX1663" s="2"/>
      <c r="AY1663" s="2"/>
      <c r="AZ1663" s="2"/>
      <c r="BA1663" s="2"/>
      <c r="BC1663" s="10"/>
      <c r="BE1663" s="10"/>
      <c r="BI1663" s="10"/>
    </row>
    <row r="1664" spans="1:61" x14ac:dyDescent="0.2">
      <c r="A1664" s="9">
        <f>Raw_Data!A1662</f>
        <v>40777.143854166665</v>
      </c>
      <c r="B1664" s="10">
        <f>Raw_Data!J1662</f>
        <v>-4.9218198269063602E-3</v>
      </c>
      <c r="C1664" s="10">
        <f>Raw_Data!K1662</f>
        <v>-0.25397527626392069</v>
      </c>
      <c r="D1664" s="10">
        <f>Raw_Data!L1662</f>
        <v>1.8451596095626858E-2</v>
      </c>
      <c r="E1664" s="10">
        <f>Raw_Data!M1662</f>
        <v>1.8409300693479944E-2</v>
      </c>
      <c r="F1664" s="10">
        <f>Raw_Data!N1662</f>
        <v>1.8497698746077779E-2</v>
      </c>
      <c r="J1664" s="74">
        <f t="shared" si="807"/>
        <v>476800.99999958184</v>
      </c>
      <c r="K1664" s="69">
        <f t="shared" si="808"/>
        <v>2307.8127667667668</v>
      </c>
      <c r="L1664" s="69">
        <f>K1664+$D$8-$B$8*Q1664+Phase_Relations!$C$24*Q1664</f>
        <v>2556.5212229784111</v>
      </c>
      <c r="M1664" s="69">
        <f t="shared" si="809"/>
        <v>7.4766877928910319E-2</v>
      </c>
      <c r="N1664" s="69">
        <f t="shared" si="810"/>
        <v>0.18990786993943221</v>
      </c>
      <c r="O1664" s="70">
        <f t="shared" si="811"/>
        <v>55.437707846333623</v>
      </c>
      <c r="P1664" s="70">
        <f t="shared" si="812"/>
        <v>382.32901962988706</v>
      </c>
      <c r="Q1664" s="70">
        <f t="shared" si="813"/>
        <v>55.267756573757723</v>
      </c>
      <c r="R1664" s="111">
        <f t="shared" si="814"/>
        <v>381.15694188798426</v>
      </c>
      <c r="S1664" s="70">
        <f t="shared" si="804"/>
        <v>1.1720777419027968</v>
      </c>
      <c r="T1664" s="113">
        <f t="shared" si="815"/>
        <v>0.6192331220710896</v>
      </c>
      <c r="U1664" s="70">
        <f t="shared" si="816"/>
        <v>1.5728521300605676</v>
      </c>
      <c r="V1664" s="70">
        <f>(L1664/Phase_Relations!C$24)</f>
        <v>525.00184159139576</v>
      </c>
      <c r="W1664" s="70">
        <f t="shared" si="817"/>
        <v>75600.265189160986</v>
      </c>
      <c r="X1664" s="70">
        <f t="shared" si="818"/>
        <v>3620.7023558027295</v>
      </c>
      <c r="Y1664" s="70">
        <f t="shared" si="819"/>
        <v>469.73408501763805</v>
      </c>
      <c r="Z1664" s="70">
        <f t="shared" si="820"/>
        <v>67641.708242539884</v>
      </c>
      <c r="AA1664" s="70">
        <f t="shared" si="821"/>
        <v>3239.545413914745</v>
      </c>
      <c r="AB1664" s="70">
        <f t="shared" si="822"/>
        <v>10.773325349987084</v>
      </c>
      <c r="AC1664" s="70">
        <f t="shared" si="823"/>
        <v>0.10773325349987084</v>
      </c>
      <c r="AD1664" s="70">
        <f t="shared" si="824"/>
        <v>3238.7640287534769</v>
      </c>
      <c r="AE1664" s="70">
        <f t="shared" si="825"/>
        <v>3.5103793071508171</v>
      </c>
      <c r="AF1664" s="70">
        <f t="shared" si="826"/>
        <v>3.6180315203126904E-4</v>
      </c>
      <c r="AG1664" s="70">
        <f t="shared" si="827"/>
        <v>3.2371557414112291E-4</v>
      </c>
      <c r="AH1664" s="70">
        <f>(U1664-Phase_Relations!$B$37)/Phase_Relations!$B$37</f>
        <v>0.98266630996302817</v>
      </c>
      <c r="AI1664" s="70">
        <f>(U1664-Phase_Relations!G$20)/Phase_Relations!G$20</f>
        <v>0.90630061266324169</v>
      </c>
      <c r="AJ1664" s="70">
        <f t="shared" si="828"/>
        <v>0.98259031494429905</v>
      </c>
      <c r="AK1664" s="70">
        <f t="shared" si="829"/>
        <v>0.49562869204215837</v>
      </c>
      <c r="AL1664" s="71">
        <f>(1/(J1665-J1663))*((M1665-M1663)/Phase_Relations!B$22)</f>
        <v>-1.5272127354268794E-8</v>
      </c>
      <c r="AM1664" s="71">
        <f t="shared" si="830"/>
        <v>-0.17564785449971268</v>
      </c>
      <c r="AN1664" s="71">
        <f>SUM(AM$27:AM1664)</f>
        <v>696.15858962910124</v>
      </c>
      <c r="AO1664" s="71">
        <f>(1/10000)*((AL1664*Phase_Relations!B$22*H$7*U1664))/(2*(P1664-R1664))</f>
        <v>-1.8121598559005995E-11</v>
      </c>
      <c r="AP1664" s="71">
        <f t="shared" si="831"/>
        <v>-1.0114473539151562E-11</v>
      </c>
      <c r="AQ1664" s="72">
        <f t="shared" si="832"/>
        <v>-1.8081235178917969E-18</v>
      </c>
      <c r="AR1664" s="72">
        <f t="shared" si="833"/>
        <v>-1.0091944933933779E-18</v>
      </c>
      <c r="AS1664" s="71">
        <f t="shared" si="805"/>
        <v>1.2053514676811634E-3</v>
      </c>
      <c r="AT1664" s="72">
        <f t="shared" si="806"/>
        <v>-1.497085735819002E-9</v>
      </c>
      <c r="AU1664" s="97">
        <f t="shared" si="834"/>
        <v>-2.2885913026441851E-7</v>
      </c>
      <c r="AV1664" s="2"/>
      <c r="AW1664" s="2"/>
      <c r="AX1664" s="2"/>
      <c r="AY1664" s="2"/>
      <c r="AZ1664" s="2"/>
      <c r="BA1664" s="2"/>
      <c r="BC1664" s="10"/>
      <c r="BE1664" s="10"/>
      <c r="BI1664" s="10"/>
    </row>
    <row r="1665" spans="1:61" x14ac:dyDescent="0.2">
      <c r="A1665" s="9">
        <f>Raw_Data!A1663</f>
        <v>40777.147326388891</v>
      </c>
      <c r="B1665" s="10">
        <f>Raw_Data!J1663</f>
        <v>-4.9214872826105404E-3</v>
      </c>
      <c r="C1665" s="10">
        <f>Raw_Data!K1663</f>
        <v>-0.25404653575588032</v>
      </c>
      <c r="D1665" s="10">
        <f>Raw_Data!L1663</f>
        <v>1.8488377870060458E-2</v>
      </c>
      <c r="E1665" s="10">
        <f>Raw_Data!M1663</f>
        <v>1.8440619240196642E-2</v>
      </c>
      <c r="F1665" s="10">
        <f>Raw_Data!N1663</f>
        <v>1.8532025352478779E-2</v>
      </c>
      <c r="J1665" s="74">
        <f t="shared" si="807"/>
        <v>477100.99999993108</v>
      </c>
      <c r="K1665" s="69">
        <f t="shared" si="808"/>
        <v>2307.6568386754516</v>
      </c>
      <c r="L1665" s="69">
        <f>K1665+$D$8-$B$8*Q1665+Phase_Relations!$C$24*Q1665</f>
        <v>2556.7808359225319</v>
      </c>
      <c r="M1665" s="69">
        <f t="shared" si="809"/>
        <v>7.4788378800616742E-2</v>
      </c>
      <c r="N1665" s="69">
        <f t="shared" si="810"/>
        <v>0.18996248215356654</v>
      </c>
      <c r="O1665" s="70">
        <f t="shared" si="811"/>
        <v>55.548218463114516</v>
      </c>
      <c r="P1665" s="70">
        <f t="shared" si="812"/>
        <v>383.09116181458285</v>
      </c>
      <c r="Q1665" s="70">
        <f t="shared" si="813"/>
        <v>55.361780015766861</v>
      </c>
      <c r="R1665" s="111">
        <f t="shared" si="814"/>
        <v>381.80537941908182</v>
      </c>
      <c r="S1665" s="70">
        <f t="shared" si="804"/>
        <v>1.2857823955010304</v>
      </c>
      <c r="T1665" s="113">
        <f t="shared" si="815"/>
        <v>0.61921162119938322</v>
      </c>
      <c r="U1665" s="70">
        <f t="shared" si="816"/>
        <v>1.5727975178464335</v>
      </c>
      <c r="V1665" s="70">
        <f>(L1665/Phase_Relations!C$24)</f>
        <v>525.05515516162529</v>
      </c>
      <c r="W1665" s="70">
        <f t="shared" si="817"/>
        <v>75607.942343274044</v>
      </c>
      <c r="X1665" s="70">
        <f t="shared" si="818"/>
        <v>3621.0700355974159</v>
      </c>
      <c r="Y1665" s="70">
        <f t="shared" si="819"/>
        <v>469.69337514585845</v>
      </c>
      <c r="Z1665" s="70">
        <f t="shared" si="820"/>
        <v>67635.846021003614</v>
      </c>
      <c r="AA1665" s="70">
        <f t="shared" si="821"/>
        <v>3239.264656178334</v>
      </c>
      <c r="AB1665" s="70">
        <f t="shared" si="822"/>
        <v>10.776423458302119</v>
      </c>
      <c r="AC1665" s="70">
        <f t="shared" si="823"/>
        <v>0.10776423458302119</v>
      </c>
      <c r="AD1665" s="70">
        <f t="shared" si="824"/>
        <v>3238.4074679146665</v>
      </c>
      <c r="AE1665" s="70">
        <f t="shared" si="825"/>
        <v>3.5103314923276354</v>
      </c>
      <c r="AF1665" s="70">
        <f t="shared" si="826"/>
        <v>3.969365062680581E-4</v>
      </c>
      <c r="AG1665" s="70">
        <f t="shared" si="827"/>
        <v>3.5508354791842565E-4</v>
      </c>
      <c r="AH1665" s="70">
        <f>(U1665-Phase_Relations!$B$37)/Phase_Relations!$B$37</f>
        <v>0.98259746827409467</v>
      </c>
      <c r="AI1665" s="70">
        <f>(U1665-Phase_Relations!G$20)/Phase_Relations!G$20</f>
        <v>0.90623442252669106</v>
      </c>
      <c r="AJ1665" s="70">
        <f t="shared" si="828"/>
        <v>0.98258267311738789</v>
      </c>
      <c r="AK1665" s="70">
        <f t="shared" si="829"/>
        <v>0.49561117876816041</v>
      </c>
      <c r="AL1665" s="71">
        <f>(1/(J1666-J1664))*((M1666-M1664)/Phase_Relations!B$22)</f>
        <v>3.2172824725276854E-8</v>
      </c>
      <c r="AM1665" s="71">
        <f t="shared" si="830"/>
        <v>0.10033489435866692</v>
      </c>
      <c r="AN1665" s="71">
        <f>SUM(AM$27:AM1665)</f>
        <v>696.25892452345988</v>
      </c>
      <c r="AO1665" s="71">
        <f>(1/10000)*((AL1665*Phase_Relations!B$22*H$7*U1665))/(2*(P1665-R1665))</f>
        <v>3.479846002535966E-11</v>
      </c>
      <c r="AP1665" s="71">
        <f t="shared" si="831"/>
        <v>-1.6622697194339531E-11</v>
      </c>
      <c r="AQ1665" s="72">
        <f t="shared" si="832"/>
        <v>3.4720951219284511E-18</v>
      </c>
      <c r="AR1665" s="72">
        <f t="shared" si="833"/>
        <v>-1.6585672411853674E-18</v>
      </c>
      <c r="AS1665" s="71">
        <f t="shared" si="805"/>
        <v>-9.7379658420346026E-5</v>
      </c>
      <c r="AT1665" s="72">
        <f t="shared" si="806"/>
        <v>-3.5584072162033471E-8</v>
      </c>
      <c r="AU1665" s="97">
        <f t="shared" si="834"/>
        <v>-2.1102307493611572E-7</v>
      </c>
      <c r="AV1665" s="2"/>
      <c r="AW1665" s="2"/>
      <c r="AX1665" s="2"/>
      <c r="AY1665" s="2"/>
      <c r="AZ1665" s="2"/>
      <c r="BA1665" s="2"/>
      <c r="BC1665" s="10"/>
      <c r="BE1665" s="10"/>
      <c r="BI1665" s="10"/>
    </row>
    <row r="1666" spans="1:61" x14ac:dyDescent="0.2">
      <c r="A1666" s="9">
        <f>Raw_Data!A1664</f>
        <v>40777.150810185187</v>
      </c>
      <c r="B1666" s="10">
        <f>Raw_Data!J1664</f>
        <v>-4.9224374091700208E-3</v>
      </c>
      <c r="C1666" s="10">
        <f>Raw_Data!K1664</f>
        <v>-0.25408929145105041</v>
      </c>
      <c r="D1666" s="10">
        <f>Raw_Data!L1664</f>
        <v>1.8461334892861458E-2</v>
      </c>
      <c r="E1666" s="10">
        <f>Raw_Data!M1664</f>
        <v>1.8325796445484242E-2</v>
      </c>
      <c r="F1666" s="10">
        <f>Raw_Data!N1664</f>
        <v>1.8422220849342877E-2</v>
      </c>
      <c r="J1666" s="74">
        <f t="shared" si="807"/>
        <v>477401.99999988545</v>
      </c>
      <c r="K1666" s="69">
        <f t="shared" si="808"/>
        <v>2308.1023475077791</v>
      </c>
      <c r="L1666" s="69">
        <f>K1666+$D$8-$B$8*Q1666+Phase_Relations!$C$24*Q1666</f>
        <v>2555.7028518725742</v>
      </c>
      <c r="M1666" s="69">
        <f t="shared" si="809"/>
        <v>7.4800928391876589E-2</v>
      </c>
      <c r="N1666" s="69">
        <f t="shared" si="810"/>
        <v>0.18999435811536655</v>
      </c>
      <c r="O1666" s="70">
        <f t="shared" si="811"/>
        <v>55.466968003182295</v>
      </c>
      <c r="P1666" s="70">
        <f t="shared" si="812"/>
        <v>382.53081381505035</v>
      </c>
      <c r="Q1666" s="70">
        <f t="shared" si="813"/>
        <v>55.017063050524889</v>
      </c>
      <c r="R1666" s="111">
        <f t="shared" si="814"/>
        <v>379.42802103810271</v>
      </c>
      <c r="S1666" s="70">
        <f t="shared" si="804"/>
        <v>3.1027927769476378</v>
      </c>
      <c r="T1666" s="113">
        <f t="shared" si="815"/>
        <v>0.61919907160812337</v>
      </c>
      <c r="U1666" s="70">
        <f t="shared" si="816"/>
        <v>1.5727656418846334</v>
      </c>
      <c r="V1666" s="70">
        <f>(L1666/Phase_Relations!C$24)</f>
        <v>524.83378261585995</v>
      </c>
      <c r="W1666" s="70">
        <f t="shared" si="817"/>
        <v>75576.064696683839</v>
      </c>
      <c r="X1666" s="70">
        <f t="shared" si="818"/>
        <v>3619.5433283852408</v>
      </c>
      <c r="Y1666" s="70">
        <f t="shared" si="819"/>
        <v>469.81671956533506</v>
      </c>
      <c r="Z1666" s="70">
        <f t="shared" si="820"/>
        <v>67653.607617408255</v>
      </c>
      <c r="AA1666" s="70">
        <f t="shared" si="821"/>
        <v>3240.1153073471382</v>
      </c>
      <c r="AB1666" s="70">
        <f t="shared" si="822"/>
        <v>10.778231756754552</v>
      </c>
      <c r="AC1666" s="70">
        <f t="shared" si="823"/>
        <v>0.10778231756754553</v>
      </c>
      <c r="AD1666" s="70">
        <f t="shared" si="824"/>
        <v>3238.046778829173</v>
      </c>
      <c r="AE1666" s="70">
        <f t="shared" si="825"/>
        <v>3.5102831185497299</v>
      </c>
      <c r="AF1666" s="70">
        <f t="shared" si="826"/>
        <v>9.5761801128246447E-4</v>
      </c>
      <c r="AG1666" s="70">
        <f t="shared" si="827"/>
        <v>8.5723321851540401E-4</v>
      </c>
      <c r="AH1666" s="70">
        <f>(U1666-Phase_Relations!$B$37)/Phase_Relations!$B$37</f>
        <v>0.98255728687728638</v>
      </c>
      <c r="AI1666" s="70">
        <f>(U1666-Phase_Relations!G$20)/Phase_Relations!G$20</f>
        <v>0.90619578878334839</v>
      </c>
      <c r="AJ1666" s="70">
        <f t="shared" si="828"/>
        <v>0.9826183168475191</v>
      </c>
      <c r="AK1666" s="70">
        <f t="shared" si="829"/>
        <v>0.49560095608884336</v>
      </c>
      <c r="AL1666" s="71">
        <f>(1/(J1667-J1665))*((M1667-M1665)/Phase_Relations!B$22)</f>
        <v>-2.5775585982204105E-8</v>
      </c>
      <c r="AM1666" s="71">
        <f t="shared" si="830"/>
        <v>5.8556810958231335E-2</v>
      </c>
      <c r="AN1666" s="71">
        <f>SUM(AM$27:AM1666)</f>
        <v>696.31748133441806</v>
      </c>
      <c r="AO1666" s="71">
        <f>(1/10000)*((AL1666*Phase_Relations!B$22*H$7*U1666))/(2*(P1666-R1666))</f>
        <v>-1.155274748784044E-11</v>
      </c>
      <c r="AP1666" s="71">
        <f t="shared" si="831"/>
        <v>-2.8931553806433917E-11</v>
      </c>
      <c r="AQ1666" s="72">
        <f t="shared" si="832"/>
        <v>-1.1527015324290169E-18</v>
      </c>
      <c r="AR1666" s="72">
        <f t="shared" si="833"/>
        <v>-2.8867112730828818E-18</v>
      </c>
      <c r="AS1666" s="71">
        <f t="shared" si="805"/>
        <v>-5.6189799433070428E-5</v>
      </c>
      <c r="AT1666" s="72">
        <f t="shared" si="806"/>
        <v>2.0473479930060326E-8</v>
      </c>
      <c r="AU1666" s="97">
        <f t="shared" si="834"/>
        <v>-1.5365665876432533E-7</v>
      </c>
      <c r="AV1666" s="2"/>
      <c r="AW1666" s="2"/>
      <c r="AX1666" s="2"/>
      <c r="AY1666" s="2"/>
      <c r="AZ1666" s="2"/>
      <c r="BA1666" s="2"/>
      <c r="BC1666" s="10"/>
      <c r="BE1666" s="10"/>
      <c r="BI1666" s="10"/>
    </row>
    <row r="1667" spans="1:61" x14ac:dyDescent="0.2">
      <c r="A1667" s="9">
        <f>Raw_Data!A1665</f>
        <v>40777.154282407406</v>
      </c>
      <c r="B1667" s="10">
        <f>Raw_Data!J1665</f>
        <v>-4.9220573585462305E-3</v>
      </c>
      <c r="C1667" s="10">
        <f>Raw_Data!K1665</f>
        <v>-0.25395627373273033</v>
      </c>
      <c r="D1667" s="10">
        <f>Raw_Data!L1665</f>
        <v>1.8462748206118658E-2</v>
      </c>
      <c r="E1667" s="10">
        <f>Raw_Data!M1665</f>
        <v>1.8429870933492541E-2</v>
      </c>
      <c r="F1667" s="10">
        <f>Raw_Data!N1665</f>
        <v>1.8518638932155277E-2</v>
      </c>
      <c r="J1667" s="74">
        <f t="shared" si="807"/>
        <v>477701.99999960605</v>
      </c>
      <c r="K1667" s="69">
        <f t="shared" si="808"/>
        <v>2307.9241439748489</v>
      </c>
      <c r="L1667" s="69">
        <f>K1667+$D$8-$B$8*Q1667+Phase_Relations!$C$24*Q1667</f>
        <v>2556.9055304380568</v>
      </c>
      <c r="M1667" s="69">
        <f t="shared" si="809"/>
        <v>7.4761098925675784E-2</v>
      </c>
      <c r="N1667" s="69">
        <f t="shared" si="810"/>
        <v>0.18989319127121648</v>
      </c>
      <c r="O1667" s="70">
        <f t="shared" si="811"/>
        <v>55.471214294237114</v>
      </c>
      <c r="P1667" s="70">
        <f t="shared" si="812"/>
        <v>382.56009858094563</v>
      </c>
      <c r="Q1667" s="70">
        <f t="shared" si="813"/>
        <v>55.329511826529625</v>
      </c>
      <c r="R1667" s="111">
        <f t="shared" si="814"/>
        <v>381.58284018296297</v>
      </c>
      <c r="S1667" s="70">
        <f t="shared" si="804"/>
        <v>0.97725839798266634</v>
      </c>
      <c r="T1667" s="113">
        <f t="shared" si="815"/>
        <v>0.61923890107432422</v>
      </c>
      <c r="U1667" s="70">
        <f t="shared" si="816"/>
        <v>1.5728668087287836</v>
      </c>
      <c r="V1667" s="70">
        <f>(L1667/Phase_Relations!C$24)</f>
        <v>525.08076216605707</v>
      </c>
      <c r="W1667" s="70">
        <f t="shared" si="817"/>
        <v>75611.629751912216</v>
      </c>
      <c r="X1667" s="70">
        <f t="shared" si="818"/>
        <v>3621.2466356279797</v>
      </c>
      <c r="Y1667" s="70">
        <f t="shared" si="819"/>
        <v>469.75125033952747</v>
      </c>
      <c r="Z1667" s="70">
        <f t="shared" si="820"/>
        <v>67644.180048891954</v>
      </c>
      <c r="AA1667" s="70">
        <f t="shared" si="821"/>
        <v>3239.6637954450166</v>
      </c>
      <c r="AB1667" s="70">
        <f t="shared" si="822"/>
        <v>10.772492640587284</v>
      </c>
      <c r="AC1667" s="70">
        <f t="shared" si="823"/>
        <v>0.10772492640587285</v>
      </c>
      <c r="AD1667" s="70">
        <f t="shared" si="824"/>
        <v>3239.0122898463615</v>
      </c>
      <c r="AE1667" s="70">
        <f t="shared" si="825"/>
        <v>3.5104125958651728</v>
      </c>
      <c r="AF1667" s="70">
        <f t="shared" si="826"/>
        <v>3.0165426404946604E-4</v>
      </c>
      <c r="AG1667" s="70">
        <f t="shared" si="827"/>
        <v>2.6986794778566492E-4</v>
      </c>
      <c r="AH1667" s="70">
        <f>(U1667-Phase_Relations!$B$37)/Phase_Relations!$B$37</f>
        <v>0.98268481322877754</v>
      </c>
      <c r="AI1667" s="70">
        <f>(U1667-Phase_Relations!G$20)/Phase_Relations!G$20</f>
        <v>0.90631840324487267</v>
      </c>
      <c r="AJ1667" s="70">
        <f t="shared" si="828"/>
        <v>0.98264093066036529</v>
      </c>
      <c r="AK1667" s="70">
        <f t="shared" si="829"/>
        <v>0.49563339905170684</v>
      </c>
      <c r="AL1667" s="71">
        <f>(1/(J1668-J1666))*((M1668-M1666)/Phase_Relations!B$22)</f>
        <v>-1.2289069310141996E-8</v>
      </c>
      <c r="AM1667" s="71">
        <f t="shared" si="830"/>
        <v>-0.18586297208692498</v>
      </c>
      <c r="AN1667" s="71">
        <f>SUM(AM$27:AM1667)</f>
        <v>696.1316183623311</v>
      </c>
      <c r="AO1667" s="71">
        <f>(1/10000)*((AL1667*Phase_Relations!B$22*H$7*U1667))/(2*(P1667-R1667))</f>
        <v>-1.7489082344812389E-11</v>
      </c>
      <c r="AP1667" s="71">
        <f t="shared" si="831"/>
        <v>-1.277991362176884E-11</v>
      </c>
      <c r="AQ1667" s="72">
        <f t="shared" si="832"/>
        <v>-1.7450127808005058E-18</v>
      </c>
      <c r="AR1667" s="72">
        <f t="shared" si="833"/>
        <v>-1.2751448113644498E-18</v>
      </c>
      <c r="AS1667" s="71">
        <f t="shared" si="805"/>
        <v>-6.6621891019878022E-5</v>
      </c>
      <c r="AT1667" s="72">
        <f t="shared" si="806"/>
        <v>2.6140502689096119E-8</v>
      </c>
      <c r="AU1667" s="97">
        <f t="shared" si="834"/>
        <v>-1.5162855008162459E-7</v>
      </c>
      <c r="AV1667" s="2"/>
      <c r="AW1667" s="2"/>
      <c r="AX1667" s="2"/>
      <c r="AY1667" s="2"/>
      <c r="AZ1667" s="2"/>
      <c r="BA1667" s="2"/>
      <c r="BC1667" s="10"/>
      <c r="BE1667" s="10"/>
      <c r="BI1667" s="10"/>
    </row>
    <row r="1668" spans="1:61" x14ac:dyDescent="0.2">
      <c r="A1668" s="9">
        <f>Raw_Data!A1666</f>
        <v>40777.157754629632</v>
      </c>
      <c r="B1668" s="10">
        <f>Raw_Data!J1666</f>
        <v>-4.9229124724497501E-3</v>
      </c>
      <c r="C1668" s="10">
        <f>Raw_Data!K1666</f>
        <v>-0.25404653575588032</v>
      </c>
      <c r="D1668" s="10">
        <f>Raw_Data!L1666</f>
        <v>1.8470539243906358E-2</v>
      </c>
      <c r="E1668" s="10">
        <f>Raw_Data!M1666</f>
        <v>1.8400179478509044E-2</v>
      </c>
      <c r="F1668" s="10">
        <f>Raw_Data!N1666</f>
        <v>1.8465344246242278E-2</v>
      </c>
      <c r="J1668" s="74">
        <f t="shared" si="807"/>
        <v>478001.9999999553</v>
      </c>
      <c r="K1668" s="69">
        <f t="shared" si="808"/>
        <v>2308.3251019239378</v>
      </c>
      <c r="L1668" s="69">
        <f>K1668+$D$8-$B$8*Q1668+Phase_Relations!$C$24*Q1668</f>
        <v>2556.9125359455129</v>
      </c>
      <c r="M1668" s="69">
        <f t="shared" si="809"/>
        <v>7.4787943761241982E-2</v>
      </c>
      <c r="N1668" s="69">
        <f t="shared" si="810"/>
        <v>0.18996137715355463</v>
      </c>
      <c r="O1668" s="70">
        <f t="shared" si="811"/>
        <v>55.494622419716123</v>
      </c>
      <c r="P1668" s="70">
        <f t="shared" si="812"/>
        <v>382.72153392907671</v>
      </c>
      <c r="Q1668" s="70">
        <f t="shared" si="813"/>
        <v>55.240373182228502</v>
      </c>
      <c r="R1668" s="111">
        <f t="shared" si="814"/>
        <v>380.96809091192068</v>
      </c>
      <c r="S1668" s="70">
        <f t="shared" si="804"/>
        <v>1.7534430171560302</v>
      </c>
      <c r="T1668" s="113">
        <f t="shared" si="815"/>
        <v>0.61921205623875797</v>
      </c>
      <c r="U1668" s="70">
        <f t="shared" si="816"/>
        <v>1.5727986228464452</v>
      </c>
      <c r="V1668" s="70">
        <f>(L1668/Phase_Relations!C$24)</f>
        <v>525.08220080238948</v>
      </c>
      <c r="W1668" s="70">
        <f t="shared" si="817"/>
        <v>75611.836915544089</v>
      </c>
      <c r="X1668" s="70">
        <f t="shared" si="818"/>
        <v>3621.2565572578583</v>
      </c>
      <c r="Y1668" s="70">
        <f t="shared" si="819"/>
        <v>469.84182762016098</v>
      </c>
      <c r="Z1668" s="70">
        <f t="shared" si="820"/>
        <v>67657.223177303182</v>
      </c>
      <c r="AA1668" s="70">
        <f t="shared" si="821"/>
        <v>3240.2884663459376</v>
      </c>
      <c r="AB1668" s="70">
        <f t="shared" si="822"/>
        <v>10.77636077251325</v>
      </c>
      <c r="AC1668" s="70">
        <f t="shared" si="823"/>
        <v>0.10776360772513251</v>
      </c>
      <c r="AD1668" s="70">
        <f t="shared" si="824"/>
        <v>3239.1195043345001</v>
      </c>
      <c r="AE1668" s="70">
        <f t="shared" si="825"/>
        <v>3.5104269712011686</v>
      </c>
      <c r="AF1668" s="70">
        <f t="shared" si="826"/>
        <v>5.4113793736808313E-4</v>
      </c>
      <c r="AG1668" s="70">
        <f t="shared" si="827"/>
        <v>4.842084479327249E-4</v>
      </c>
      <c r="AH1668" s="70">
        <f>(U1668-Phase_Relations!$B$37)/Phase_Relations!$B$37</f>
        <v>0.98259886118716888</v>
      </c>
      <c r="AI1668" s="70">
        <f>(U1668-Phase_Relations!G$20)/Phase_Relations!G$20</f>
        <v>0.90623576178939669</v>
      </c>
      <c r="AJ1668" s="70">
        <f t="shared" si="828"/>
        <v>0.98263660326132696</v>
      </c>
      <c r="AK1668" s="70">
        <f t="shared" si="829"/>
        <v>0.49561153313625644</v>
      </c>
      <c r="AL1668" s="71">
        <f>(1/(J1669-J1667))*((M1669-M1667)/Phase_Relations!B$22)</f>
        <v>4.8934554321857609E-8</v>
      </c>
      <c r="AM1668" s="71">
        <f t="shared" si="830"/>
        <v>0.12529134206842912</v>
      </c>
      <c r="AN1668" s="71">
        <f>SUM(AM$27:AM1668)</f>
        <v>696.2569097043995</v>
      </c>
      <c r="AO1668" s="71">
        <f>(1/10000)*((AL1668*Phase_Relations!B$22*H$7*U1668))/(2*(P1668-R1668))</f>
        <v>3.8811693482391934E-11</v>
      </c>
      <c r="AP1668" s="71">
        <f t="shared" si="831"/>
        <v>6.8308941359927478E-12</v>
      </c>
      <c r="AQ1668" s="72">
        <f t="shared" si="832"/>
        <v>3.872524574817087E-18</v>
      </c>
      <c r="AR1668" s="72">
        <f t="shared" si="833"/>
        <v>6.8156792543996926E-19</v>
      </c>
      <c r="AS1668" s="71">
        <f t="shared" si="805"/>
        <v>4.0434217262375798E-4</v>
      </c>
      <c r="AT1668" s="72">
        <f t="shared" si="806"/>
        <v>9.5582287639424613E-9</v>
      </c>
      <c r="AU1668" s="97">
        <f t="shared" si="834"/>
        <v>-9.3200204810346527E-9</v>
      </c>
      <c r="AV1668" s="2"/>
      <c r="AW1668" s="2"/>
      <c r="AX1668" s="2"/>
      <c r="AY1668" s="2"/>
      <c r="AZ1668" s="2"/>
      <c r="BA1668" s="2"/>
      <c r="BC1668" s="10"/>
      <c r="BE1668" s="10"/>
      <c r="BI1668" s="10"/>
    </row>
    <row r="1669" spans="1:61" x14ac:dyDescent="0.2">
      <c r="A1669" s="9">
        <f>Raw_Data!A1667</f>
        <v>40777.161226851851</v>
      </c>
      <c r="B1669" s="10">
        <f>Raw_Data!J1667</f>
        <v>-4.9220929882922105E-3</v>
      </c>
      <c r="C1669" s="10">
        <f>Raw_Data!K1667</f>
        <v>-0.25412848417163048</v>
      </c>
      <c r="D1669" s="10">
        <f>Raw_Data!L1667</f>
        <v>1.8501703395057155E-2</v>
      </c>
      <c r="E1669" s="10">
        <f>Raw_Data!M1667</f>
        <v>1.8438148911141941E-2</v>
      </c>
      <c r="F1669" s="10">
        <f>Raw_Data!N1667</f>
        <v>1.8510236562969979E-2</v>
      </c>
      <c r="J1669" s="74">
        <f t="shared" si="807"/>
        <v>478301.9999996759</v>
      </c>
      <c r="K1669" s="69">
        <f t="shared" si="808"/>
        <v>2307.9408505560609</v>
      </c>
      <c r="L1669" s="69">
        <f>K1669+$D$8-$B$8*Q1669+Phase_Relations!$C$24*Q1669</f>
        <v>2557.032070959996</v>
      </c>
      <c r="M1669" s="69">
        <f t="shared" si="809"/>
        <v>7.4812803175778278E-2</v>
      </c>
      <c r="N1669" s="69">
        <f t="shared" si="810"/>
        <v>0.19002452006647683</v>
      </c>
      <c r="O1669" s="70">
        <f t="shared" si="811"/>
        <v>55.588254921632114</v>
      </c>
      <c r="P1669" s="70">
        <f t="shared" si="812"/>
        <v>383.3672753216008</v>
      </c>
      <c r="Q1669" s="70">
        <f t="shared" si="813"/>
        <v>55.354363680560787</v>
      </c>
      <c r="R1669" s="111">
        <f t="shared" si="814"/>
        <v>381.75423227972954</v>
      </c>
      <c r="S1669" s="70">
        <f t="shared" si="804"/>
        <v>1.6130430418712649</v>
      </c>
      <c r="T1669" s="113">
        <f t="shared" si="815"/>
        <v>0.61918719682422163</v>
      </c>
      <c r="U1669" s="70">
        <f t="shared" si="816"/>
        <v>1.5727354799335229</v>
      </c>
      <c r="V1669" s="70">
        <f>(L1669/Phase_Relations!C$24)</f>
        <v>525.10674826249817</v>
      </c>
      <c r="W1669" s="70">
        <f t="shared" si="817"/>
        <v>75615.371749799742</v>
      </c>
      <c r="X1669" s="70">
        <f t="shared" si="818"/>
        <v>3621.4258500861943</v>
      </c>
      <c r="Y1669" s="70">
        <f t="shared" si="819"/>
        <v>469.75238458193741</v>
      </c>
      <c r="Z1669" s="70">
        <f t="shared" si="820"/>
        <v>67644.343379798986</v>
      </c>
      <c r="AA1669" s="70">
        <f t="shared" si="821"/>
        <v>3239.6716178064648</v>
      </c>
      <c r="AB1669" s="70">
        <f t="shared" si="822"/>
        <v>10.779942820717336</v>
      </c>
      <c r="AC1669" s="70">
        <f t="shared" si="823"/>
        <v>0.10779942820717336</v>
      </c>
      <c r="AD1669" s="70">
        <f t="shared" si="824"/>
        <v>3238.5962557785506</v>
      </c>
      <c r="AE1669" s="70">
        <f t="shared" si="825"/>
        <v>3.510356809443715</v>
      </c>
      <c r="AF1669" s="70">
        <f t="shared" si="826"/>
        <v>4.9790325445497874E-4</v>
      </c>
      <c r="AG1669" s="70">
        <f t="shared" si="827"/>
        <v>4.4541655929055475E-4</v>
      </c>
      <c r="AH1669" s="70">
        <f>(U1669-Phase_Relations!$B$37)/Phase_Relations!$B$37</f>
        <v>0.98251926608488849</v>
      </c>
      <c r="AI1669" s="70">
        <f>(U1669-Phase_Relations!G$20)/Phase_Relations!G$20</f>
        <v>0.9061592324251363</v>
      </c>
      <c r="AJ1669" s="70">
        <f t="shared" si="828"/>
        <v>0.9826222190820495</v>
      </c>
      <c r="AK1669" s="70">
        <f t="shared" si="829"/>
        <v>0.49559128271433328</v>
      </c>
      <c r="AL1669" s="71">
        <f>(1/(J1670-J1668))*((M1670-M1668)/Phase_Relations!B$22)</f>
        <v>-7.1420066665956773E-8</v>
      </c>
      <c r="AM1669" s="71">
        <f t="shared" si="830"/>
        <v>0.11601745052545466</v>
      </c>
      <c r="AN1669" s="71">
        <f>SUM(AM$27:AM1669)</f>
        <v>696.37292715492492</v>
      </c>
      <c r="AO1669" s="71">
        <f>(1/10000)*((AL1669*Phase_Relations!B$22*H$7*U1669))/(2*(P1669-R1669))</f>
        <v>-6.1573731234499308E-11</v>
      </c>
      <c r="AP1669" s="71">
        <f t="shared" si="831"/>
        <v>-3.9318399780981488E-12</v>
      </c>
      <c r="AQ1669" s="72">
        <f t="shared" si="832"/>
        <v>-6.1436584177126665E-18</v>
      </c>
      <c r="AR1669" s="72">
        <f t="shared" si="833"/>
        <v>-3.9230823427844386E-19</v>
      </c>
      <c r="AS1669" s="71">
        <f t="shared" si="805"/>
        <v>-7.6726158443414622E-5</v>
      </c>
      <c r="AT1669" s="72">
        <f t="shared" si="806"/>
        <v>7.9912714918232714E-8</v>
      </c>
      <c r="AU1669" s="97">
        <f t="shared" si="834"/>
        <v>-9.3286833502488783E-9</v>
      </c>
      <c r="AV1669" s="2"/>
      <c r="AW1669" s="2"/>
      <c r="AX1669" s="2"/>
      <c r="AY1669" s="2"/>
      <c r="AZ1669" s="2"/>
      <c r="BA1669" s="2"/>
      <c r="BC1669" s="10"/>
      <c r="BE1669" s="10"/>
      <c r="BI1669" s="10"/>
    </row>
    <row r="1670" spans="1:61" x14ac:dyDescent="0.2">
      <c r="A1670" s="9">
        <f>Raw_Data!A1668</f>
        <v>40777.164699074077</v>
      </c>
      <c r="B1670" s="10">
        <f>Raw_Data!J1668</f>
        <v>-4.9224255325880208E-3</v>
      </c>
      <c r="C1670" s="10">
        <f>Raw_Data!K1668</f>
        <v>-0.25379475221762071</v>
      </c>
      <c r="D1670" s="10">
        <f>Raw_Data!L1668</f>
        <v>1.8486228208719657E-2</v>
      </c>
      <c r="E1670" s="10">
        <f>Raw_Data!M1668</f>
        <v>1.8450690581727044E-2</v>
      </c>
      <c r="F1670" s="10">
        <f>Raw_Data!N1668</f>
        <v>1.850402143924838E-2</v>
      </c>
      <c r="J1670" s="74">
        <f t="shared" si="807"/>
        <v>478602.00000002515</v>
      </c>
      <c r="K1670" s="69">
        <f t="shared" si="808"/>
        <v>2308.096778647372</v>
      </c>
      <c r="L1670" s="69">
        <f>K1670+$D$8-$B$8*Q1670+Phase_Relations!$C$24*Q1670</f>
        <v>2557.3544045626541</v>
      </c>
      <c r="M1670" s="69">
        <f t="shared" si="809"/>
        <v>7.4712481318793947E-2</v>
      </c>
      <c r="N1670" s="69">
        <f t="shared" si="810"/>
        <v>0.18976970254973663</v>
      </c>
      <c r="O1670" s="70">
        <f t="shared" si="811"/>
        <v>55.541759818736971</v>
      </c>
      <c r="P1670" s="70">
        <f t="shared" si="812"/>
        <v>383.04661943956529</v>
      </c>
      <c r="Q1670" s="70">
        <f t="shared" si="813"/>
        <v>55.392015843913811</v>
      </c>
      <c r="R1670" s="111">
        <f t="shared" si="814"/>
        <v>382.01390237181937</v>
      </c>
      <c r="S1670" s="70">
        <f t="shared" si="804"/>
        <v>1.0327170677459208</v>
      </c>
      <c r="T1670" s="113">
        <f t="shared" si="815"/>
        <v>0.61928751868120602</v>
      </c>
      <c r="U1670" s="70">
        <f t="shared" si="816"/>
        <v>1.5729902974502632</v>
      </c>
      <c r="V1670" s="70">
        <f>(L1670/Phase_Relations!C$24)</f>
        <v>525.1729420157443</v>
      </c>
      <c r="W1670" s="70">
        <f t="shared" si="817"/>
        <v>75624.903650267181</v>
      </c>
      <c r="X1670" s="70">
        <f t="shared" si="818"/>
        <v>3621.8823587292709</v>
      </c>
      <c r="Y1670" s="70">
        <f t="shared" si="819"/>
        <v>469.78092617183052</v>
      </c>
      <c r="Z1670" s="70">
        <f t="shared" si="820"/>
        <v>67648.453368743591</v>
      </c>
      <c r="AA1670" s="70">
        <f t="shared" si="821"/>
        <v>3239.8684563574516</v>
      </c>
      <c r="AB1670" s="70">
        <f t="shared" si="822"/>
        <v>10.765487221728232</v>
      </c>
      <c r="AC1670" s="70">
        <f t="shared" si="823"/>
        <v>0.10765487221728233</v>
      </c>
      <c r="AD1670" s="70">
        <f t="shared" si="824"/>
        <v>3239.1799783122874</v>
      </c>
      <c r="AE1670" s="70">
        <f t="shared" si="825"/>
        <v>3.5104350793520562</v>
      </c>
      <c r="AF1670" s="70">
        <f t="shared" si="826"/>
        <v>3.1875277705163164E-4</v>
      </c>
      <c r="AG1670" s="70">
        <f t="shared" si="827"/>
        <v>2.8513269219165009E-4</v>
      </c>
      <c r="AH1670" s="70">
        <f>(U1670-Phase_Relations!$B$37)/Phase_Relations!$B$37</f>
        <v>0.98284047752999104</v>
      </c>
      <c r="AI1670" s="70">
        <f>(U1670-Phase_Relations!G$20)/Phase_Relations!G$20</f>
        <v>0.90646807187609002</v>
      </c>
      <c r="AJ1670" s="70">
        <f t="shared" si="828"/>
        <v>0.98265835179806471</v>
      </c>
      <c r="AK1670" s="70">
        <f t="shared" si="829"/>
        <v>0.49567299471024912</v>
      </c>
      <c r="AL1670" s="71">
        <f>(1/(J1671-J1669))*((M1671-M1669)/Phase_Relations!B$22)</f>
        <v>-7.0594826304841819E-8</v>
      </c>
      <c r="AM1670" s="71">
        <f t="shared" si="830"/>
        <v>-0.46820067790581027</v>
      </c>
      <c r="AN1670" s="71">
        <f>SUM(AM$27:AM1670)</f>
        <v>695.90472647701915</v>
      </c>
      <c r="AO1670" s="71">
        <f>(1/10000)*((AL1670*Phase_Relations!B$22*H$7*U1670))/(2*(P1670-R1670))</f>
        <v>-9.5078660667118474E-11</v>
      </c>
      <c r="AP1670" s="71">
        <f t="shared" si="831"/>
        <v>-7.3897326928381432E-12</v>
      </c>
      <c r="AQ1670" s="72">
        <f t="shared" si="832"/>
        <v>-9.4866885965992002E-18</v>
      </c>
      <c r="AR1670" s="72">
        <f t="shared" si="833"/>
        <v>-7.373273074860249E-19</v>
      </c>
      <c r="AS1670" s="71">
        <f t="shared" si="805"/>
        <v>-2.7756655540508057E-4</v>
      </c>
      <c r="AT1670" s="72">
        <f t="shared" si="806"/>
        <v>3.4109848272610245E-8</v>
      </c>
      <c r="AU1670" s="97">
        <f t="shared" si="834"/>
        <v>-4.64196239956742E-9</v>
      </c>
      <c r="AV1670" s="2"/>
      <c r="AW1670" s="2"/>
      <c r="AX1670" s="2"/>
      <c r="AY1670" s="2"/>
      <c r="AZ1670" s="2"/>
      <c r="BA1670" s="2"/>
      <c r="BC1670" s="10"/>
      <c r="BE1670" s="10"/>
      <c r="BI1670" s="10"/>
    </row>
    <row r="1671" spans="1:61" x14ac:dyDescent="0.2">
      <c r="A1671" s="9">
        <f>Raw_Data!A1669</f>
        <v>40777.168171296296</v>
      </c>
      <c r="B1671" s="10">
        <f>Raw_Data!J1669</f>
        <v>-4.9234231654754707E-3</v>
      </c>
      <c r="C1671" s="10">
        <f>Raw_Data!K1669</f>
        <v>-0.25388145126617001</v>
      </c>
      <c r="D1671" s="10">
        <f>Raw_Data!L1669</f>
        <v>1.8469256573051058E-2</v>
      </c>
      <c r="E1671" s="10">
        <f>Raw_Data!M1669</f>
        <v>1.8434455294142043E-2</v>
      </c>
      <c r="F1671" s="10">
        <f>Raw_Data!N1669</f>
        <v>1.8524591108334779E-2</v>
      </c>
      <c r="J1671" s="74">
        <f t="shared" si="807"/>
        <v>478901.99999974575</v>
      </c>
      <c r="K1671" s="69">
        <f t="shared" si="808"/>
        <v>2308.5645629213145</v>
      </c>
      <c r="L1671" s="69">
        <f>K1671+$D$8-$B$8*Q1671+Phase_Relations!$C$24*Q1671</f>
        <v>2557.6067756415114</v>
      </c>
      <c r="M1671" s="69">
        <f t="shared" si="809"/>
        <v>7.4738212682295899E-2</v>
      </c>
      <c r="N1671" s="69">
        <f t="shared" si="810"/>
        <v>0.18983506021303159</v>
      </c>
      <c r="O1671" s="70">
        <f t="shared" si="811"/>
        <v>55.490768642960404</v>
      </c>
      <c r="P1671" s="70">
        <f t="shared" si="812"/>
        <v>382.69495615834757</v>
      </c>
      <c r="Q1671" s="70">
        <f t="shared" si="813"/>
        <v>55.343274833209875</v>
      </c>
      <c r="R1671" s="111">
        <f t="shared" si="814"/>
        <v>381.67775747041293</v>
      </c>
      <c r="S1671" s="70">
        <f t="shared" si="804"/>
        <v>1.0171986879346377</v>
      </c>
      <c r="T1671" s="113">
        <f t="shared" si="815"/>
        <v>0.61926178731770409</v>
      </c>
      <c r="U1671" s="70">
        <f t="shared" si="816"/>
        <v>1.5729249397869685</v>
      </c>
      <c r="V1671" s="70">
        <f>(L1671/Phase_Relations!C$24)</f>
        <v>525.22476841169737</v>
      </c>
      <c r="W1671" s="70">
        <f t="shared" si="817"/>
        <v>75632.366651284421</v>
      </c>
      <c r="X1671" s="70">
        <f t="shared" si="818"/>
        <v>3622.239782149637</v>
      </c>
      <c r="Y1671" s="70">
        <f t="shared" si="819"/>
        <v>469.88149357848749</v>
      </c>
      <c r="Z1671" s="70">
        <f t="shared" si="820"/>
        <v>67662.935075302201</v>
      </c>
      <c r="AA1671" s="70">
        <f t="shared" si="821"/>
        <v>3240.5620246792241</v>
      </c>
      <c r="AB1671" s="70">
        <f t="shared" si="822"/>
        <v>10.76919491099364</v>
      </c>
      <c r="AC1671" s="70">
        <f t="shared" si="823"/>
        <v>0.1076919491099364</v>
      </c>
      <c r="AD1671" s="70">
        <f t="shared" si="824"/>
        <v>3239.883892220601</v>
      </c>
      <c r="AE1671" s="70">
        <f t="shared" si="825"/>
        <v>3.5105294466660473</v>
      </c>
      <c r="AF1671" s="70">
        <f t="shared" si="826"/>
        <v>3.1389576258313646E-4</v>
      </c>
      <c r="AG1671" s="70">
        <f t="shared" si="827"/>
        <v>2.8082036229279552E-4</v>
      </c>
      <c r="AH1671" s="70">
        <f>(U1671-Phase_Relations!$B$37)/Phase_Relations!$B$37</f>
        <v>0.98275809061348707</v>
      </c>
      <c r="AI1671" s="70">
        <f>(U1671-Phase_Relations!G$20)/Phase_Relations!G$20</f>
        <v>0.90638885822898374</v>
      </c>
      <c r="AJ1671" s="70">
        <f t="shared" si="828"/>
        <v>0.98265485454011248</v>
      </c>
      <c r="AK1671" s="70">
        <f t="shared" si="829"/>
        <v>0.49565203907926608</v>
      </c>
      <c r="AL1671" s="71">
        <f>(1/(J1672-J1670))*((M1672-M1670)/Phase_Relations!B$22)</f>
        <v>9.8616263751442568E-8</v>
      </c>
      <c r="AM1671" s="71">
        <f t="shared" si="830"/>
        <v>0.1201117778133142</v>
      </c>
      <c r="AN1671" s="71">
        <f>SUM(AM$27:AM1671)</f>
        <v>696.0248382548325</v>
      </c>
      <c r="AO1671" s="71">
        <f>(1/10000)*((AL1671*Phase_Relations!B$22*H$7*U1671))/(2*(P1671-R1671))</f>
        <v>1.3483922383313638E-10</v>
      </c>
      <c r="AP1671" s="71">
        <f t="shared" si="831"/>
        <v>6.9034597948499651E-12</v>
      </c>
      <c r="AQ1671" s="72">
        <f t="shared" si="832"/>
        <v>1.3453888792046125E-17</v>
      </c>
      <c r="AR1671" s="72">
        <f t="shared" si="833"/>
        <v>6.8880832831854628E-19</v>
      </c>
      <c r="AS1671" s="71">
        <f t="shared" si="805"/>
        <v>5.9027029278412454E-5</v>
      </c>
      <c r="AT1671" s="72">
        <f t="shared" si="806"/>
        <v>2.2747264917008957E-7</v>
      </c>
      <c r="AU1671" s="97">
        <f t="shared" si="834"/>
        <v>-2.8288085352235004E-8</v>
      </c>
      <c r="AV1671" s="2"/>
      <c r="AW1671" s="2"/>
      <c r="AX1671" s="2"/>
      <c r="AY1671" s="2"/>
      <c r="AZ1671" s="2"/>
      <c r="BA1671" s="2"/>
      <c r="BC1671" s="10"/>
      <c r="BE1671" s="10"/>
      <c r="BI1671" s="10"/>
    </row>
    <row r="1672" spans="1:61" x14ac:dyDescent="0.2">
      <c r="A1672" s="9">
        <f>Raw_Data!A1670</f>
        <v>40777.171643518515</v>
      </c>
      <c r="B1672" s="10">
        <f>Raw_Data!J1670</f>
        <v>-4.9222473838581209E-3</v>
      </c>
      <c r="C1672" s="10">
        <f>Raw_Data!K1670</f>
        <v>-0.25414154841183034</v>
      </c>
      <c r="D1672" s="10">
        <f>Raw_Data!L1670</f>
        <v>1.8492867218054057E-2</v>
      </c>
      <c r="E1672" s="10">
        <f>Raw_Data!M1670</f>
        <v>1.8429942192984543E-2</v>
      </c>
      <c r="F1672" s="10">
        <f>Raw_Data!N1670</f>
        <v>1.8518495506223177E-2</v>
      </c>
      <c r="J1672" s="74">
        <f t="shared" si="807"/>
        <v>479201.99999946635</v>
      </c>
      <c r="K1672" s="69">
        <f t="shared" si="808"/>
        <v>2308.0132457413119</v>
      </c>
      <c r="L1672" s="69">
        <f>K1672+$D$8-$B$8*Q1672+Phase_Relations!$C$24*Q1672</f>
        <v>2556.9955776903803</v>
      </c>
      <c r="M1672" s="69">
        <f t="shared" si="809"/>
        <v>7.4816679262976679E-2</v>
      </c>
      <c r="N1672" s="69">
        <f t="shared" si="810"/>
        <v>0.19003436532796078</v>
      </c>
      <c r="O1672" s="70">
        <f t="shared" si="811"/>
        <v>55.561706681759667</v>
      </c>
      <c r="P1672" s="70">
        <f t="shared" si="812"/>
        <v>383.18418401213563</v>
      </c>
      <c r="Q1672" s="70">
        <f t="shared" si="813"/>
        <v>55.32972575927608</v>
      </c>
      <c r="R1672" s="111">
        <f t="shared" si="814"/>
        <v>381.58431558121436</v>
      </c>
      <c r="S1672" s="70">
        <f t="shared" si="804"/>
        <v>1.5998684309212763</v>
      </c>
      <c r="T1672" s="113">
        <f t="shared" si="815"/>
        <v>0.61918332073702331</v>
      </c>
      <c r="U1672" s="70">
        <f t="shared" si="816"/>
        <v>1.5727256346720393</v>
      </c>
      <c r="V1672" s="70">
        <f>(L1672/Phase_Relations!C$24)</f>
        <v>525.09925408111542</v>
      </c>
      <c r="W1672" s="70">
        <f t="shared" si="817"/>
        <v>75614.292587680626</v>
      </c>
      <c r="X1672" s="70">
        <f t="shared" si="818"/>
        <v>3621.3741660766582</v>
      </c>
      <c r="Y1672" s="70">
        <f t="shared" si="819"/>
        <v>469.76952832183935</v>
      </c>
      <c r="Z1672" s="70">
        <f t="shared" si="820"/>
        <v>67646.812078344868</v>
      </c>
      <c r="AA1672" s="70">
        <f t="shared" si="821"/>
        <v>3239.7898504954437</v>
      </c>
      <c r="AB1672" s="70">
        <f t="shared" si="822"/>
        <v>10.780501334722858</v>
      </c>
      <c r="AC1672" s="70">
        <f t="shared" si="823"/>
        <v>0.10780501334722858</v>
      </c>
      <c r="AD1672" s="70">
        <f t="shared" si="824"/>
        <v>3238.7232715414962</v>
      </c>
      <c r="AE1672" s="70">
        <f t="shared" si="825"/>
        <v>3.5103738418734833</v>
      </c>
      <c r="AF1672" s="70">
        <f t="shared" si="826"/>
        <v>4.9381858229990353E-4</v>
      </c>
      <c r="AG1672" s="70">
        <f t="shared" si="827"/>
        <v>4.4178490196017205E-4</v>
      </c>
      <c r="AH1672" s="70">
        <f>(U1672-Phase_Relations!$B$37)/Phase_Relations!$B$37</f>
        <v>0.98250685559321971</v>
      </c>
      <c r="AI1672" s="70">
        <f>(U1672-Phase_Relations!G$20)/Phase_Relations!G$20</f>
        <v>0.90614729994423782</v>
      </c>
      <c r="AJ1672" s="70">
        <f t="shared" si="828"/>
        <v>0.98263185265285691</v>
      </c>
      <c r="AK1672" s="70">
        <f t="shared" si="829"/>
        <v>0.49558812511608041</v>
      </c>
      <c r="AL1672" s="71">
        <f>(1/(J1673-J1671))*((M1673-M1671)/Phase_Relations!B$22)</f>
        <v>6.5396451979489611E-8</v>
      </c>
      <c r="AM1672" s="71">
        <f t="shared" si="830"/>
        <v>0.36624938884321384</v>
      </c>
      <c r="AN1672" s="71">
        <f>SUM(AM$27:AM1672)</f>
        <v>696.39108764367575</v>
      </c>
      <c r="AO1672" s="71">
        <f>(1/10000)*((AL1672*Phase_Relations!B$22*H$7*U1672))/(2*(P1672-R1672))</f>
        <v>5.6844490176323359E-11</v>
      </c>
      <c r="AP1672" s="71">
        <f t="shared" si="831"/>
        <v>1.3304039730266473E-11</v>
      </c>
      <c r="AQ1672" s="72">
        <f t="shared" si="832"/>
        <v>5.6717876856012456E-18</v>
      </c>
      <c r="AR1672" s="72">
        <f t="shared" si="833"/>
        <v>1.3274406802984122E-18</v>
      </c>
      <c r="AS1672" s="71">
        <f t="shared" si="805"/>
        <v>-1.0917423105148825E-4</v>
      </c>
      <c r="AT1672" s="72">
        <f t="shared" si="806"/>
        <v>-5.1848011179739732E-8</v>
      </c>
      <c r="AU1672" s="97">
        <f t="shared" si="834"/>
        <v>-3.3938584508429459E-8</v>
      </c>
      <c r="AV1672" s="2"/>
      <c r="AW1672" s="2"/>
      <c r="AX1672" s="2"/>
      <c r="AY1672" s="2"/>
      <c r="AZ1672" s="2"/>
      <c r="BA1672" s="2"/>
      <c r="BC1672" s="10"/>
      <c r="BE1672" s="10"/>
      <c r="BI1672" s="10"/>
    </row>
    <row r="1673" spans="1:61" x14ac:dyDescent="0.2">
      <c r="A1673" s="9">
        <f>Raw_Data!A1671</f>
        <v>40777.175115740742</v>
      </c>
      <c r="B1673" s="10">
        <f>Raw_Data!J1671</f>
        <v>-4.9213922699545909E-3</v>
      </c>
      <c r="C1673" s="10">
        <f>Raw_Data!K1671</f>
        <v>-0.25410948164044012</v>
      </c>
      <c r="D1673" s="10">
        <f>Raw_Data!L1671</f>
        <v>1.8507689192381757E-2</v>
      </c>
      <c r="E1673" s="10">
        <f>Raw_Data!M1671</f>
        <v>1.8450251148193243E-2</v>
      </c>
      <c r="F1673" s="10">
        <f>Raw_Data!N1671</f>
        <v>1.8516033361056578E-2</v>
      </c>
      <c r="J1673" s="74">
        <f t="shared" si="807"/>
        <v>479501.9999998156</v>
      </c>
      <c r="K1673" s="69">
        <f t="shared" si="808"/>
        <v>2307.612287792218</v>
      </c>
      <c r="L1673" s="69">
        <f>K1673+$D$8-$B$8*Q1673+Phase_Relations!$C$24*Q1673</f>
        <v>2556.8640832113629</v>
      </c>
      <c r="M1673" s="69">
        <f t="shared" si="809"/>
        <v>7.4807310573465471E-2</v>
      </c>
      <c r="N1673" s="69">
        <f t="shared" si="810"/>
        <v>0.19001056885660231</v>
      </c>
      <c r="O1673" s="70">
        <f t="shared" si="811"/>
        <v>55.606239213158375</v>
      </c>
      <c r="P1673" s="70">
        <f t="shared" si="812"/>
        <v>383.49130491833358</v>
      </c>
      <c r="Q1673" s="70">
        <f t="shared" si="813"/>
        <v>55.390696591978013</v>
      </c>
      <c r="R1673" s="111">
        <f t="shared" si="814"/>
        <v>382.004804082607</v>
      </c>
      <c r="S1673" s="70">
        <f t="shared" si="804"/>
        <v>1.4865008357265879</v>
      </c>
      <c r="T1673" s="113">
        <f t="shared" si="815"/>
        <v>0.61919268942653449</v>
      </c>
      <c r="U1673" s="70">
        <f t="shared" si="816"/>
        <v>1.5727494311433976</v>
      </c>
      <c r="V1673" s="70">
        <f>(L1673/Phase_Relations!C$24)</f>
        <v>525.07225065042894</v>
      </c>
      <c r="W1673" s="70">
        <f t="shared" si="817"/>
        <v>75610.404093661768</v>
      </c>
      <c r="X1673" s="70">
        <f t="shared" si="818"/>
        <v>3621.1879355201995</v>
      </c>
      <c r="Y1673" s="70">
        <f t="shared" si="819"/>
        <v>469.68155405845096</v>
      </c>
      <c r="Z1673" s="70">
        <f t="shared" si="820"/>
        <v>67634.143784416941</v>
      </c>
      <c r="AA1673" s="70">
        <f t="shared" si="821"/>
        <v>3239.1831314375927</v>
      </c>
      <c r="AB1673" s="70">
        <f t="shared" si="822"/>
        <v>10.779151379461883</v>
      </c>
      <c r="AC1673" s="70">
        <f t="shared" si="823"/>
        <v>0.10779151379461883</v>
      </c>
      <c r="AD1673" s="70">
        <f t="shared" si="824"/>
        <v>3238.1921308804413</v>
      </c>
      <c r="AE1673" s="70">
        <f t="shared" si="825"/>
        <v>3.5103026130726125</v>
      </c>
      <c r="AF1673" s="70">
        <f t="shared" si="826"/>
        <v>4.5891225516071977E-4</v>
      </c>
      <c r="AG1673" s="70">
        <f t="shared" si="827"/>
        <v>4.1050088042808125E-4</v>
      </c>
      <c r="AH1673" s="70">
        <f>(U1673-Phase_Relations!$B$37)/Phase_Relations!$B$37</f>
        <v>0.98253685234953037</v>
      </c>
      <c r="AI1673" s="70">
        <f>(U1673-Phase_Relations!G$20)/Phase_Relations!G$20</f>
        <v>0.90617614132548574</v>
      </c>
      <c r="AJ1673" s="70">
        <f t="shared" si="828"/>
        <v>0.98259824211469349</v>
      </c>
      <c r="AK1673" s="70">
        <f t="shared" si="829"/>
        <v>0.49559575711549225</v>
      </c>
      <c r="AL1673" s="71">
        <f>(1/(J1674-J1672))*((M1674-M1672)/Phase_Relations!B$22)</f>
        <v>-1.2290961878549169E-7</v>
      </c>
      <c r="AM1673" s="71">
        <f t="shared" si="830"/>
        <v>-4.3717730111946788E-2</v>
      </c>
      <c r="AN1673" s="71">
        <f>SUM(AM$27:AM1673)</f>
        <v>696.34736991356385</v>
      </c>
      <c r="AO1673" s="71">
        <f>(1/10000)*((AL1673*Phase_Relations!B$22*H$7*U1673))/(2*(P1673-R1673))</f>
        <v>-1.1498620558582407E-10</v>
      </c>
      <c r="AP1673" s="71">
        <f t="shared" si="831"/>
        <v>2.9463944056850541E-12</v>
      </c>
      <c r="AQ1673" s="72">
        <f t="shared" si="832"/>
        <v>-1.1473008955357513E-17</v>
      </c>
      <c r="AR1673" s="72">
        <f t="shared" si="833"/>
        <v>2.9398317154842602E-19</v>
      </c>
      <c r="AS1673" s="71">
        <f t="shared" si="805"/>
        <v>2.8487218547801238E-5</v>
      </c>
      <c r="AT1673" s="72">
        <f t="shared" si="806"/>
        <v>-4.0193845947678577E-7</v>
      </c>
      <c r="AU1673" s="97">
        <f t="shared" si="834"/>
        <v>-3.4646445516753246E-8</v>
      </c>
      <c r="AV1673" s="2"/>
      <c r="AW1673" s="2"/>
      <c r="AX1673" s="2"/>
      <c r="AY1673" s="2"/>
      <c r="AZ1673" s="2"/>
      <c r="BA1673" s="2"/>
      <c r="BC1673" s="10"/>
      <c r="BE1673" s="10"/>
      <c r="BI1673" s="10"/>
    </row>
    <row r="1674" spans="1:61" x14ac:dyDescent="0.2">
      <c r="A1674" s="9">
        <f>Raw_Data!A1672</f>
        <v>40777.178587962961</v>
      </c>
      <c r="B1674" s="10">
        <f>Raw_Data!J1672</f>
        <v>-4.9223899028420408E-3</v>
      </c>
      <c r="C1674" s="10">
        <f>Raw_Data!K1672</f>
        <v>-0.2537092408272601</v>
      </c>
      <c r="D1674" s="10">
        <f>Raw_Data!L1672</f>
        <v>1.8489743676989755E-2</v>
      </c>
      <c r="E1674" s="10">
        <f>Raw_Data!M1672</f>
        <v>1.8444467252762442E-2</v>
      </c>
      <c r="F1674" s="10">
        <f>Raw_Data!N1672</f>
        <v>1.8529120977354978E-2</v>
      </c>
      <c r="J1674" s="74">
        <f t="shared" si="807"/>
        <v>479801.9999995362</v>
      </c>
      <c r="K1674" s="69">
        <f t="shared" si="808"/>
        <v>2308.08007206616</v>
      </c>
      <c r="L1674" s="69">
        <f>K1674+$D$8-$B$8*Q1674+Phase_Relations!$C$24*Q1674</f>
        <v>2557.2551255496751</v>
      </c>
      <c r="M1674" s="69">
        <f t="shared" si="809"/>
        <v>7.468681295975281E-2</v>
      </c>
      <c r="N1674" s="69">
        <f t="shared" si="810"/>
        <v>0.18970450491777213</v>
      </c>
      <c r="O1674" s="70">
        <f t="shared" si="811"/>
        <v>55.552322021697115</v>
      </c>
      <c r="P1674" s="70">
        <f t="shared" si="812"/>
        <v>383.11946221860075</v>
      </c>
      <c r="Q1674" s="70">
        <f t="shared" si="813"/>
        <v>55.373332384068107</v>
      </c>
      <c r="R1674" s="111">
        <f t="shared" si="814"/>
        <v>381.88505092460764</v>
      </c>
      <c r="S1674" s="70">
        <f t="shared" si="804"/>
        <v>1.2344112939931051</v>
      </c>
      <c r="T1674" s="113">
        <f t="shared" si="815"/>
        <v>0.61931318704024718</v>
      </c>
      <c r="U1674" s="70">
        <f t="shared" si="816"/>
        <v>1.573055495082228</v>
      </c>
      <c r="V1674" s="70">
        <f>(L1674/Phase_Relations!C$24)</f>
        <v>525.15255428566138</v>
      </c>
      <c r="W1674" s="70">
        <f t="shared" si="817"/>
        <v>75621.967817135243</v>
      </c>
      <c r="X1674" s="70">
        <f t="shared" si="818"/>
        <v>3621.7417536942166</v>
      </c>
      <c r="Y1674" s="70">
        <f t="shared" si="819"/>
        <v>469.77922190159325</v>
      </c>
      <c r="Z1674" s="70">
        <f t="shared" si="820"/>
        <v>67648.207953829435</v>
      </c>
      <c r="AA1674" s="70">
        <f t="shared" si="821"/>
        <v>3239.856702769609</v>
      </c>
      <c r="AB1674" s="70">
        <f t="shared" si="822"/>
        <v>10.76178861091539</v>
      </c>
      <c r="AC1674" s="70">
        <f t="shared" si="823"/>
        <v>0.1076178861091539</v>
      </c>
      <c r="AD1674" s="70">
        <f t="shared" si="824"/>
        <v>3239.0337619069469</v>
      </c>
      <c r="AE1674" s="70">
        <f t="shared" si="825"/>
        <v>3.5104154748806518</v>
      </c>
      <c r="AF1674" s="70">
        <f t="shared" si="826"/>
        <v>3.8100799116759146E-4</v>
      </c>
      <c r="AG1674" s="70">
        <f t="shared" si="827"/>
        <v>3.4083360381341156E-4</v>
      </c>
      <c r="AH1674" s="70">
        <f>(U1674-Phase_Relations!$B$37)/Phase_Relations!$B$37</f>
        <v>0.98292266271823314</v>
      </c>
      <c r="AI1674" s="70">
        <f>(U1674-Phase_Relations!G$20)/Phase_Relations!G$20</f>
        <v>0.9065470915648346</v>
      </c>
      <c r="AJ1674" s="70">
        <f t="shared" si="828"/>
        <v>0.982616989805571</v>
      </c>
      <c r="AK1674" s="70">
        <f t="shared" si="829"/>
        <v>0.4956938972954304</v>
      </c>
      <c r="AL1674" s="71">
        <f>(1/(J1675-J1673))*((M1675-M1673)/Phase_Relations!B$22)</f>
        <v>3.2635798596867875E-9</v>
      </c>
      <c r="AM1674" s="71">
        <f t="shared" si="830"/>
        <v>-0.56231286999909602</v>
      </c>
      <c r="AN1674" s="71">
        <f>SUM(AM$27:AM1674)</f>
        <v>695.78505704356473</v>
      </c>
      <c r="AO1674" s="71">
        <f>(1/10000)*((AL1674*Phase_Relations!B$22*H$7*U1674))/(2*(P1674-R1674))</f>
        <v>3.6774255926997239E-12</v>
      </c>
      <c r="AP1674" s="71">
        <f t="shared" si="831"/>
        <v>3.0665163370888614E-12</v>
      </c>
      <c r="AQ1674" s="72">
        <f t="shared" si="832"/>
        <v>3.6692346306021876E-19</v>
      </c>
      <c r="AR1674" s="72">
        <f t="shared" si="833"/>
        <v>3.0596860917296026E-19</v>
      </c>
      <c r="AS1674" s="71">
        <f t="shared" si="805"/>
        <v>-2.3122292405318467E-4</v>
      </c>
      <c r="AT1674" s="72">
        <f t="shared" si="806"/>
        <v>-1.5837144279612717E-9</v>
      </c>
      <c r="AU1674" s="97">
        <f t="shared" si="834"/>
        <v>-4.2843717660773005E-8</v>
      </c>
      <c r="AV1674" s="2"/>
      <c r="AW1674" s="2"/>
      <c r="AX1674" s="2"/>
      <c r="AY1674" s="2"/>
      <c r="AZ1674" s="2"/>
      <c r="BA1674" s="2"/>
      <c r="BC1674" s="10"/>
      <c r="BE1674" s="10"/>
      <c r="BI1674" s="10"/>
    </row>
    <row r="1675" spans="1:61" x14ac:dyDescent="0.2">
      <c r="A1675" s="9">
        <f>Raw_Data!A1673</f>
        <v>40777.182060185187</v>
      </c>
      <c r="B1675" s="10">
        <f>Raw_Data!J1673</f>
        <v>-4.9229481021957301E-3</v>
      </c>
      <c r="C1675" s="10">
        <f>Raw_Data!K1673</f>
        <v>-0.25412254588064087</v>
      </c>
      <c r="D1675" s="10">
        <f>Raw_Data!L1673</f>
        <v>1.8483983534722956E-2</v>
      </c>
      <c r="E1675" s="10">
        <f>Raw_Data!M1673</f>
        <v>1.8422887503280444E-2</v>
      </c>
      <c r="F1675" s="10">
        <f>Raw_Data!N1673</f>
        <v>1.8526001463333178E-2</v>
      </c>
      <c r="J1675" s="74">
        <f t="shared" si="807"/>
        <v>480101.99999988545</v>
      </c>
      <c r="K1675" s="69">
        <f t="shared" si="808"/>
        <v>2308.3418085051503</v>
      </c>
      <c r="L1675" s="69">
        <f>K1675+$D$8-$B$8*Q1675+Phase_Relations!$C$24*Q1675</f>
        <v>2557.2305373540867</v>
      </c>
      <c r="M1675" s="69">
        <f t="shared" si="809"/>
        <v>7.4810758871945618E-2</v>
      </c>
      <c r="N1675" s="69">
        <f t="shared" si="810"/>
        <v>0.19001932753474188</v>
      </c>
      <c r="O1675" s="70">
        <f t="shared" si="811"/>
        <v>55.535015709414694</v>
      </c>
      <c r="P1675" s="70">
        <f t="shared" si="812"/>
        <v>383.00010834079103</v>
      </c>
      <c r="Q1675" s="70">
        <f t="shared" si="813"/>
        <v>55.308546417390069</v>
      </c>
      <c r="R1675" s="111">
        <f t="shared" si="814"/>
        <v>381.43825115441427</v>
      </c>
      <c r="S1675" s="70">
        <f t="shared" si="804"/>
        <v>1.5618571863767556</v>
      </c>
      <c r="T1675" s="113">
        <f t="shared" si="815"/>
        <v>0.61918924112805429</v>
      </c>
      <c r="U1675" s="70">
        <f t="shared" si="816"/>
        <v>1.5727406724652579</v>
      </c>
      <c r="V1675" s="70">
        <f>(L1675/Phase_Relations!C$24)</f>
        <v>525.14750490533584</v>
      </c>
      <c r="W1675" s="70">
        <f t="shared" si="817"/>
        <v>75621.240706368364</v>
      </c>
      <c r="X1675" s="70">
        <f t="shared" si="818"/>
        <v>3621.7069303816265</v>
      </c>
      <c r="Y1675" s="70">
        <f t="shared" si="819"/>
        <v>469.83895848794577</v>
      </c>
      <c r="Z1675" s="70">
        <f t="shared" si="820"/>
        <v>67656.810022264195</v>
      </c>
      <c r="AA1675" s="70">
        <f t="shared" si="821"/>
        <v>3240.2686792272125</v>
      </c>
      <c r="AB1675" s="70">
        <f t="shared" si="822"/>
        <v>10.779648252441742</v>
      </c>
      <c r="AC1675" s="70">
        <f t="shared" si="823"/>
        <v>0.10779648252441743</v>
      </c>
      <c r="AD1675" s="70">
        <f t="shared" si="824"/>
        <v>3239.2274411029612</v>
      </c>
      <c r="AE1675" s="70">
        <f t="shared" si="825"/>
        <v>3.5104414428999942</v>
      </c>
      <c r="AF1675" s="70">
        <f t="shared" si="826"/>
        <v>4.820147157516736E-4</v>
      </c>
      <c r="AG1675" s="70">
        <f t="shared" si="827"/>
        <v>4.3124891560791741E-4</v>
      </c>
      <c r="AH1675" s="70">
        <f>(U1675-Phase_Relations!$B$37)/Phase_Relations!$B$37</f>
        <v>0.98252581155571672</v>
      </c>
      <c r="AI1675" s="70">
        <f>(U1675-Phase_Relations!G$20)/Phase_Relations!G$20</f>
        <v>0.90616552578624676</v>
      </c>
      <c r="AJ1675" s="70">
        <f t="shared" si="828"/>
        <v>0.98257994649617175</v>
      </c>
      <c r="AK1675" s="70">
        <f t="shared" si="829"/>
        <v>0.49559294806089538</v>
      </c>
      <c r="AL1675" s="71">
        <f>(1/(J1676-J1674))*((M1676-M1674)/Phase_Relations!B$22)</f>
        <v>1.3149935518997297E-7</v>
      </c>
      <c r="AM1675" s="71">
        <f t="shared" si="830"/>
        <v>0.57849711399915771</v>
      </c>
      <c r="AN1675" s="71">
        <f>SUM(AM$27:AM1675)</f>
        <v>696.36355415756384</v>
      </c>
      <c r="AO1675" s="71">
        <f>(1/10000)*((AL1675*Phase_Relations!B$22*H$7*U1675))/(2*(P1675-R1675))</f>
        <v>1.1708598490135252E-10</v>
      </c>
      <c r="AP1675" s="71">
        <f t="shared" si="831"/>
        <v>1.7425207820048213E-11</v>
      </c>
      <c r="AQ1675" s="72">
        <f t="shared" si="832"/>
        <v>1.1682519189812126E-17</v>
      </c>
      <c r="AR1675" s="72">
        <f t="shared" si="833"/>
        <v>1.738639555500088E-18</v>
      </c>
      <c r="AS1675" s="71">
        <f t="shared" si="805"/>
        <v>1.033329687653626E-3</v>
      </c>
      <c r="AT1675" s="72">
        <f t="shared" si="806"/>
        <v>1.1283137344781136E-8</v>
      </c>
      <c r="AU1675" s="97">
        <f t="shared" si="834"/>
        <v>-7.5655806344506137E-8</v>
      </c>
      <c r="AV1675" s="2"/>
      <c r="AW1675" s="2"/>
      <c r="AX1675" s="2"/>
      <c r="AY1675" s="2"/>
      <c r="AZ1675" s="2"/>
      <c r="BA1675" s="2"/>
      <c r="BC1675" s="10"/>
      <c r="BE1675" s="10"/>
      <c r="BI1675" s="10"/>
    </row>
    <row r="1676" spans="1:61" x14ac:dyDescent="0.2">
      <c r="A1676" s="9">
        <f>Raw_Data!A1674</f>
        <v>40777.185532407406</v>
      </c>
      <c r="B1676" s="10">
        <f>Raw_Data!J1674</f>
        <v>-4.9217248142504107E-3</v>
      </c>
      <c r="C1676" s="10">
        <f>Raw_Data!K1674</f>
        <v>-0.25417123986681034</v>
      </c>
      <c r="D1676" s="10">
        <f>Raw_Data!L1674</f>
        <v>1.8506929091134255E-2</v>
      </c>
      <c r="E1676" s="10">
        <f>Raw_Data!M1674</f>
        <v>1.8407732984656842E-2</v>
      </c>
      <c r="F1676" s="10">
        <f>Raw_Data!N1674</f>
        <v>1.848829239536828E-2</v>
      </c>
      <c r="J1676" s="74">
        <f t="shared" si="807"/>
        <v>480401.99999960605</v>
      </c>
      <c r="K1676" s="69">
        <f t="shared" si="808"/>
        <v>2307.7682158835332</v>
      </c>
      <c r="L1676" s="69">
        <f>K1676+$D$8-$B$8*Q1676+Phase_Relations!$C$24*Q1676</f>
        <v>2556.4558714062596</v>
      </c>
      <c r="M1676" s="69">
        <f t="shared" si="809"/>
        <v>7.4825755178462711E-2</v>
      </c>
      <c r="N1676" s="69">
        <f t="shared" si="810"/>
        <v>0.1900574181532953</v>
      </c>
      <c r="O1676" s="70">
        <f t="shared" si="811"/>
        <v>55.603955493599685</v>
      </c>
      <c r="P1676" s="70">
        <f t="shared" si="812"/>
        <v>383.4755551282737</v>
      </c>
      <c r="Q1676" s="70">
        <f t="shared" si="813"/>
        <v>55.263050053338695</v>
      </c>
      <c r="R1676" s="111">
        <f t="shared" si="814"/>
        <v>381.12448312647371</v>
      </c>
      <c r="S1676" s="70">
        <f t="shared" si="804"/>
        <v>2.3510720017999915</v>
      </c>
      <c r="T1676" s="113">
        <f t="shared" si="815"/>
        <v>0.61917424482153727</v>
      </c>
      <c r="U1676" s="70">
        <f t="shared" si="816"/>
        <v>1.5727025818467046</v>
      </c>
      <c r="V1676" s="70">
        <f>(L1676/Phase_Relations!C$24)</f>
        <v>524.98842112947204</v>
      </c>
      <c r="W1676" s="70">
        <f t="shared" si="817"/>
        <v>75598.332642643974</v>
      </c>
      <c r="X1676" s="70">
        <f t="shared" si="818"/>
        <v>3620.6098008929107</v>
      </c>
      <c r="Y1676" s="70">
        <f t="shared" si="819"/>
        <v>469.72537107613334</v>
      </c>
      <c r="Z1676" s="70">
        <f t="shared" si="820"/>
        <v>67640.453434963201</v>
      </c>
      <c r="AA1676" s="70">
        <f t="shared" si="821"/>
        <v>3239.4853177664372</v>
      </c>
      <c r="AB1676" s="70">
        <f t="shared" si="822"/>
        <v>10.781809103524886</v>
      </c>
      <c r="AC1676" s="70">
        <f t="shared" si="823"/>
        <v>0.10781809103524885</v>
      </c>
      <c r="AD1676" s="70">
        <f t="shared" si="824"/>
        <v>3237.9179364319039</v>
      </c>
      <c r="AE1676" s="70">
        <f t="shared" si="825"/>
        <v>3.5102658375592872</v>
      </c>
      <c r="AF1676" s="70">
        <f t="shared" si="826"/>
        <v>7.257547947218388E-4</v>
      </c>
      <c r="AG1676" s="70">
        <f t="shared" si="827"/>
        <v>6.4935801732077638E-4</v>
      </c>
      <c r="AH1676" s="70">
        <f>(U1676-Phase_Relations!$B$37)/Phase_Relations!$B$37</f>
        <v>0.98247779624347731</v>
      </c>
      <c r="AI1676" s="70">
        <f>(U1676-Phase_Relations!G$20)/Phase_Relations!G$20</f>
        <v>0.906119359863782</v>
      </c>
      <c r="AJ1676" s="70">
        <f t="shared" si="828"/>
        <v>0.98255061932950583</v>
      </c>
      <c r="AK1676" s="70">
        <f t="shared" si="829"/>
        <v>0.49558073139842357</v>
      </c>
      <c r="AL1676" s="71">
        <f>(1/(J1677-J1675))*((M1677-M1675)/Phase_Relations!B$22)</f>
        <v>6.7822367258839059E-8</v>
      </c>
      <c r="AM1676" s="71">
        <f t="shared" si="830"/>
        <v>6.9980733023588648E-2</v>
      </c>
      <c r="AN1676" s="71">
        <f>SUM(AM$27:AM1676)</f>
        <v>696.43353489058745</v>
      </c>
      <c r="AO1676" s="71">
        <f>(1/10000)*((AL1676*Phase_Relations!B$22*H$7*U1676))/(2*(P1676-R1676))</f>
        <v>4.0116137073936187E-11</v>
      </c>
      <c r="AP1676" s="71">
        <f t="shared" si="831"/>
        <v>8.6880344804013041E-13</v>
      </c>
      <c r="AQ1676" s="72">
        <f t="shared" si="832"/>
        <v>4.0026783870182873E-18</v>
      </c>
      <c r="AR1676" s="72">
        <f t="shared" si="833"/>
        <v>8.6686830729187742E-20</v>
      </c>
      <c r="AS1676" s="71">
        <f t="shared" si="805"/>
        <v>-1.8494979536852776E-5</v>
      </c>
      <c r="AT1676" s="72">
        <f t="shared" si="806"/>
        <v>-2.1598774959661558E-7</v>
      </c>
      <c r="AU1676" s="97">
        <f t="shared" si="834"/>
        <v>-1.1047361670035918E-7</v>
      </c>
      <c r="AV1676" s="2"/>
      <c r="AW1676" s="2"/>
      <c r="AX1676" s="2"/>
      <c r="AY1676" s="2"/>
      <c r="AZ1676" s="2"/>
      <c r="BA1676" s="2"/>
      <c r="BC1676" s="10"/>
      <c r="BE1676" s="10"/>
      <c r="BI1676" s="10"/>
    </row>
    <row r="1677" spans="1:61" x14ac:dyDescent="0.2">
      <c r="A1677" s="9">
        <f>Raw_Data!A1675</f>
        <v>40777.189004629632</v>
      </c>
      <c r="B1677" s="10">
        <f>Raw_Data!J1675</f>
        <v>-4.9218673332343307E-3</v>
      </c>
      <c r="C1677" s="10">
        <f>Raw_Data!K1675</f>
        <v>-0.25436007752050038</v>
      </c>
      <c r="D1677" s="10">
        <f>Raw_Data!L1675</f>
        <v>1.8517344853542457E-2</v>
      </c>
      <c r="E1677" s="10">
        <f>Raw_Data!M1675</f>
        <v>1.8455013657572641E-2</v>
      </c>
      <c r="F1677" s="10">
        <f>Raw_Data!N1675</f>
        <v>1.8508467643141579E-2</v>
      </c>
      <c r="J1677" s="74">
        <f t="shared" si="807"/>
        <v>480701.9999999553</v>
      </c>
      <c r="K1677" s="69">
        <f t="shared" si="808"/>
        <v>2307.8350422083818</v>
      </c>
      <c r="L1677" s="69">
        <f>K1677+$D$8-$B$8*Q1677+Phase_Relations!$C$24*Q1677</f>
        <v>2557.1500275991652</v>
      </c>
      <c r="M1677" s="69">
        <f t="shared" si="809"/>
        <v>7.488241998519965E-2</v>
      </c>
      <c r="N1677" s="69">
        <f t="shared" si="810"/>
        <v>0.1902013467624071</v>
      </c>
      <c r="O1677" s="70">
        <f t="shared" si="811"/>
        <v>55.63524958818045</v>
      </c>
      <c r="P1677" s="70">
        <f t="shared" si="812"/>
        <v>383.69137647021</v>
      </c>
      <c r="Q1677" s="70">
        <f t="shared" si="813"/>
        <v>55.404994430524049</v>
      </c>
      <c r="R1677" s="111">
        <f t="shared" si="814"/>
        <v>382.10340986568309</v>
      </c>
      <c r="S1677" s="70">
        <f t="shared" si="804"/>
        <v>1.5879666045269119</v>
      </c>
      <c r="T1677" s="113">
        <f t="shared" si="815"/>
        <v>0.61911758001480033</v>
      </c>
      <c r="U1677" s="70">
        <f t="shared" si="816"/>
        <v>1.5725586532375928</v>
      </c>
      <c r="V1677" s="70">
        <f>(L1677/Phase_Relations!C$24)</f>
        <v>525.13097159075971</v>
      </c>
      <c r="W1677" s="70">
        <f t="shared" si="817"/>
        <v>75618.859909069404</v>
      </c>
      <c r="X1677" s="70">
        <f t="shared" si="818"/>
        <v>3621.5929075224808</v>
      </c>
      <c r="Y1677" s="70">
        <f t="shared" si="819"/>
        <v>469.72597716023569</v>
      </c>
      <c r="Z1677" s="70">
        <f t="shared" si="820"/>
        <v>67640.540711073932</v>
      </c>
      <c r="AA1677" s="70">
        <f t="shared" si="821"/>
        <v>3239.4894976567975</v>
      </c>
      <c r="AB1677" s="70">
        <f t="shared" si="822"/>
        <v>10.789974061267959</v>
      </c>
      <c r="AC1677" s="70">
        <f t="shared" si="823"/>
        <v>0.10789974061267958</v>
      </c>
      <c r="AD1677" s="70">
        <f t="shared" si="824"/>
        <v>3238.4308532537798</v>
      </c>
      <c r="AE1677" s="70">
        <f t="shared" si="825"/>
        <v>3.5103346284638897</v>
      </c>
      <c r="AF1677" s="70">
        <f t="shared" si="826"/>
        <v>4.9019038514418005E-4</v>
      </c>
      <c r="AG1677" s="70">
        <f t="shared" si="827"/>
        <v>4.3847186723513723E-4</v>
      </c>
      <c r="AH1677" s="70">
        <f>(U1677-Phase_Relations!$B$37)/Phase_Relations!$B$37</f>
        <v>0.98229636634369721</v>
      </c>
      <c r="AI1677" s="70">
        <f>(U1677-Phase_Relations!G$20)/Phase_Relations!G$20</f>
        <v>0.90594491803896837</v>
      </c>
      <c r="AJ1677" s="70">
        <f t="shared" si="828"/>
        <v>0.98255862712876996</v>
      </c>
      <c r="AK1677" s="70">
        <f t="shared" si="829"/>
        <v>0.49553456436764881</v>
      </c>
      <c r="AL1677" s="71">
        <f>(1/(J1678-J1676))*((M1678-M1676)/Phase_Relations!B$22)</f>
        <v>-6.2133341865582675E-8</v>
      </c>
      <c r="AM1677" s="71">
        <f t="shared" si="830"/>
        <v>0.26439557098593214</v>
      </c>
      <c r="AN1677" s="71">
        <f>SUM(AM$27:AM1677)</f>
        <v>696.69793046157338</v>
      </c>
      <c r="AO1677" s="71">
        <f>(1/10000)*((AL1677*Phase_Relations!B$22*H$7*U1677))/(2*(P1677-R1677))</f>
        <v>-5.4407114438840832E-11</v>
      </c>
      <c r="AP1677" s="71">
        <f t="shared" si="831"/>
        <v>-9.7328894135671084E-12</v>
      </c>
      <c r="AQ1677" s="72">
        <f t="shared" si="832"/>
        <v>-5.4285930039327891E-18</v>
      </c>
      <c r="AR1677" s="72">
        <f t="shared" si="833"/>
        <v>-9.7112107347532413E-19</v>
      </c>
      <c r="AS1677" s="71">
        <f t="shared" si="805"/>
        <v>1.7842412930584112E-4</v>
      </c>
      <c r="AT1677" s="72">
        <f t="shared" si="806"/>
        <v>-3.036448887284841E-8</v>
      </c>
      <c r="AU1677" s="97">
        <f t="shared" si="834"/>
        <v>-1.0600541855720168E-7</v>
      </c>
      <c r="AV1677" s="2"/>
      <c r="AW1677" s="2"/>
      <c r="AX1677" s="2"/>
      <c r="AY1677" s="2"/>
      <c r="AZ1677" s="2"/>
      <c r="BA1677" s="2"/>
      <c r="BC1677" s="10"/>
      <c r="BE1677" s="10"/>
      <c r="BI1677" s="10"/>
    </row>
    <row r="1678" spans="1:61" x14ac:dyDescent="0.2">
      <c r="A1678" s="9">
        <f>Raw_Data!A1676</f>
        <v>40777.192476851851</v>
      </c>
      <c r="B1678" s="10">
        <f>Raw_Data!J1676</f>
        <v>-4.9218079503243603E-3</v>
      </c>
      <c r="C1678" s="10">
        <f>Raw_Data!K1676</f>
        <v>-0.25395271075813053</v>
      </c>
      <c r="D1678" s="10">
        <f>Raw_Data!L1676</f>
        <v>1.8501038306465455E-2</v>
      </c>
      <c r="E1678" s="10">
        <f>Raw_Data!M1676</f>
        <v>1.8446224986897544E-2</v>
      </c>
      <c r="F1678" s="10">
        <f>Raw_Data!N1676</f>
        <v>1.8491866091508179E-2</v>
      </c>
      <c r="J1678" s="74">
        <f t="shared" si="807"/>
        <v>481001.9999996759</v>
      </c>
      <c r="K1678" s="69">
        <f t="shared" si="808"/>
        <v>2307.8071979063598</v>
      </c>
      <c r="L1678" s="69">
        <f>K1678+$D$8-$B$8*Q1678+Phase_Relations!$C$24*Q1678</f>
        <v>2557.0055733744202</v>
      </c>
      <c r="M1678" s="69">
        <f t="shared" si="809"/>
        <v>7.4760105089439893E-2</v>
      </c>
      <c r="N1678" s="69">
        <f t="shared" si="810"/>
        <v>0.18989066692717732</v>
      </c>
      <c r="O1678" s="70">
        <f t="shared" si="811"/>
        <v>55.586256667017842</v>
      </c>
      <c r="P1678" s="70">
        <f t="shared" si="812"/>
        <v>383.35349425529546</v>
      </c>
      <c r="Q1678" s="70">
        <f t="shared" si="813"/>
        <v>55.378609391810976</v>
      </c>
      <c r="R1678" s="111">
        <f t="shared" si="814"/>
        <v>381.92144408145504</v>
      </c>
      <c r="S1678" s="70">
        <f t="shared" si="804"/>
        <v>1.4320501738404232</v>
      </c>
      <c r="T1678" s="113">
        <f t="shared" si="815"/>
        <v>0.61923989491056008</v>
      </c>
      <c r="U1678" s="70">
        <f t="shared" si="816"/>
        <v>1.5728693330728227</v>
      </c>
      <c r="V1678" s="70">
        <f>(L1678/Phase_Relations!C$24)</f>
        <v>525.10130677384564</v>
      </c>
      <c r="W1678" s="70">
        <f t="shared" si="817"/>
        <v>75614.588175433775</v>
      </c>
      <c r="X1678" s="70">
        <f t="shared" si="818"/>
        <v>3621.3883225782461</v>
      </c>
      <c r="Y1678" s="70">
        <f t="shared" si="819"/>
        <v>469.72269738203465</v>
      </c>
      <c r="Z1678" s="70">
        <f t="shared" si="820"/>
        <v>67640.068423012985</v>
      </c>
      <c r="AA1678" s="70">
        <f t="shared" si="821"/>
        <v>3239.4668784967912</v>
      </c>
      <c r="AB1678" s="70">
        <f t="shared" si="822"/>
        <v>10.772349436518713</v>
      </c>
      <c r="AC1678" s="70">
        <f t="shared" si="823"/>
        <v>0.10772349436518713</v>
      </c>
      <c r="AD1678" s="70">
        <f t="shared" si="824"/>
        <v>3238.5121783808972</v>
      </c>
      <c r="AE1678" s="70">
        <f t="shared" si="825"/>
        <v>3.5103455345514614</v>
      </c>
      <c r="AF1678" s="70">
        <f t="shared" si="826"/>
        <v>4.4206353315300354E-4</v>
      </c>
      <c r="AG1678" s="70">
        <f t="shared" si="827"/>
        <v>3.9544231280363648E-4</v>
      </c>
      <c r="AH1678" s="70">
        <f>(U1678-Phase_Relations!$B$37)/Phase_Relations!$B$37</f>
        <v>0.98268799530278539</v>
      </c>
      <c r="AI1678" s="70">
        <f>(U1678-Phase_Relations!G$20)/Phase_Relations!G$20</f>
        <v>0.90632146275599668</v>
      </c>
      <c r="AJ1678" s="70">
        <f t="shared" si="828"/>
        <v>0.98257565005075698</v>
      </c>
      <c r="AK1678" s="70">
        <f t="shared" si="829"/>
        <v>0.4956342085244303</v>
      </c>
      <c r="AL1678" s="71">
        <f>(1/(J1679-J1677))*((M1679-M1677)/Phase_Relations!B$22)</f>
        <v>-6.2287742549471211E-8</v>
      </c>
      <c r="AM1678" s="71">
        <f t="shared" si="830"/>
        <v>-0.5707684522739862</v>
      </c>
      <c r="AN1678" s="71">
        <f>SUM(AM$27:AM1678)</f>
        <v>696.12716200929935</v>
      </c>
      <c r="AO1678" s="71">
        <f>(1/10000)*((AL1678*Phase_Relations!B$22*H$7*U1678))/(2*(P1678-R1678))</f>
        <v>-6.0492633851865043E-11</v>
      </c>
      <c r="AP1678" s="71">
        <f t="shared" si="831"/>
        <v>2.022091603376086E-12</v>
      </c>
      <c r="AQ1678" s="72">
        <f t="shared" si="832"/>
        <v>-6.0357894790918607E-18</v>
      </c>
      <c r="AR1678" s="72">
        <f t="shared" si="833"/>
        <v>2.0175876711377619E-19</v>
      </c>
      <c r="AS1678" s="71">
        <f t="shared" si="805"/>
        <v>-2.4293017478759491E-3</v>
      </c>
      <c r="AT1678" s="72">
        <f t="shared" si="806"/>
        <v>2.4796186807046484E-9</v>
      </c>
      <c r="AU1678" s="97">
        <f t="shared" si="834"/>
        <v>-6.6340319466263649E-8</v>
      </c>
      <c r="AV1678" s="2"/>
      <c r="AW1678" s="2"/>
      <c r="AX1678" s="2"/>
      <c r="AY1678" s="2"/>
      <c r="AZ1678" s="2"/>
      <c r="BA1678" s="2"/>
      <c r="BC1678" s="10"/>
      <c r="BE1678" s="10"/>
      <c r="BI1678" s="10"/>
    </row>
    <row r="1679" spans="1:61" x14ac:dyDescent="0.2">
      <c r="A1679" s="9">
        <f>Raw_Data!A1677</f>
        <v>40777.195949074077</v>
      </c>
      <c r="B1679" s="10">
        <f>Raw_Data!J1677</f>
        <v>-4.9224849154979903E-3</v>
      </c>
      <c r="C1679" s="10">
        <f>Raw_Data!K1677</f>
        <v>-0.25414154841183034</v>
      </c>
      <c r="D1679" s="10">
        <f>Raw_Data!L1677</f>
        <v>1.8494363667385157E-2</v>
      </c>
      <c r="E1679" s="10">
        <f>Raw_Data!M1677</f>
        <v>1.8396010798229341E-2</v>
      </c>
      <c r="F1679" s="10">
        <f>Raw_Data!N1677</f>
        <v>1.8478862140336779E-2</v>
      </c>
      <c r="J1679" s="74">
        <f t="shared" si="807"/>
        <v>481302.00000002515</v>
      </c>
      <c r="K1679" s="69">
        <f t="shared" si="808"/>
        <v>2308.1246229493936</v>
      </c>
      <c r="L1679" s="69">
        <f>K1679+$D$8-$B$8*Q1679+Phase_Relations!$C$24*Q1679</f>
        <v>2556.6567460481633</v>
      </c>
      <c r="M1679" s="69">
        <f t="shared" si="809"/>
        <v>7.4816606756414217E-2</v>
      </c>
      <c r="N1679" s="69">
        <f t="shared" si="810"/>
        <v>0.19003418116129212</v>
      </c>
      <c r="O1679" s="70">
        <f t="shared" si="811"/>
        <v>55.566202754641068</v>
      </c>
      <c r="P1679" s="70">
        <f t="shared" si="812"/>
        <v>383.21519141131773</v>
      </c>
      <c r="Q1679" s="70">
        <f t="shared" si="813"/>
        <v>55.227858116568562</v>
      </c>
      <c r="R1679" s="111">
        <f t="shared" si="814"/>
        <v>380.88178011426595</v>
      </c>
      <c r="S1679" s="70">
        <f t="shared" si="804"/>
        <v>2.3334112970517822</v>
      </c>
      <c r="T1679" s="113">
        <f t="shared" si="815"/>
        <v>0.61918339324358573</v>
      </c>
      <c r="U1679" s="70">
        <f t="shared" si="816"/>
        <v>1.5727258188387079</v>
      </c>
      <c r="V1679" s="70">
        <f>(L1679/Phase_Relations!C$24)</f>
        <v>525.02967232503443</v>
      </c>
      <c r="W1679" s="70">
        <f t="shared" si="817"/>
        <v>75604.27281480495</v>
      </c>
      <c r="X1679" s="70">
        <f t="shared" si="818"/>
        <v>3620.8942918967891</v>
      </c>
      <c r="Y1679" s="70">
        <f t="shared" si="819"/>
        <v>469.80181420846588</v>
      </c>
      <c r="Z1679" s="70">
        <f t="shared" si="820"/>
        <v>67651.461246019084</v>
      </c>
      <c r="AA1679" s="70">
        <f t="shared" si="821"/>
        <v>3240.0125117825232</v>
      </c>
      <c r="AB1679" s="70">
        <f t="shared" si="822"/>
        <v>10.780490887091387</v>
      </c>
      <c r="AC1679" s="70">
        <f t="shared" si="823"/>
        <v>0.10780490887091387</v>
      </c>
      <c r="AD1679" s="70">
        <f t="shared" si="824"/>
        <v>3238.4569042511553</v>
      </c>
      <c r="AE1679" s="70">
        <f t="shared" si="825"/>
        <v>3.5103381220567487</v>
      </c>
      <c r="AF1679" s="70">
        <f t="shared" si="826"/>
        <v>7.2018589081559873E-4</v>
      </c>
      <c r="AG1679" s="70">
        <f t="shared" si="827"/>
        <v>6.4442955495103258E-4</v>
      </c>
      <c r="AH1679" s="70">
        <f>(U1679-Phase_Relations!$B$37)/Phase_Relations!$B$37</f>
        <v>0.98250708774539874</v>
      </c>
      <c r="AI1679" s="70">
        <f>(U1679-Phase_Relations!G$20)/Phase_Relations!G$20</f>
        <v>0.90614752315468872</v>
      </c>
      <c r="AJ1679" s="70">
        <f t="shared" si="828"/>
        <v>0.98254246014255608</v>
      </c>
      <c r="AK1679" s="70">
        <f t="shared" si="829"/>
        <v>0.49558818418286338</v>
      </c>
      <c r="AL1679" s="71">
        <f>(1/(J1680-J1678))*((M1680-M1678)/Phase_Relations!B$22)</f>
        <v>5.7300436968022886E-8</v>
      </c>
      <c r="AM1679" s="71">
        <f t="shared" si="830"/>
        <v>0.26365961823493306</v>
      </c>
      <c r="AN1679" s="71">
        <f>SUM(AM$27:AM1679)</f>
        <v>696.39082162753425</v>
      </c>
      <c r="AO1679" s="71">
        <f>(1/10000)*((AL1679*Phase_Relations!B$22*H$7*U1679))/(2*(P1679-R1679))</f>
        <v>3.4149562679515682E-11</v>
      </c>
      <c r="AP1679" s="71">
        <f t="shared" si="831"/>
        <v>2.8503935932081214E-12</v>
      </c>
      <c r="AQ1679" s="72">
        <f t="shared" si="832"/>
        <v>3.407349920344954E-18</v>
      </c>
      <c r="AR1679" s="72">
        <f t="shared" si="833"/>
        <v>2.8440447316753762E-19</v>
      </c>
      <c r="AS1679" s="71">
        <f t="shared" si="805"/>
        <v>-1.6507466294116641E-3</v>
      </c>
      <c r="AT1679" s="72">
        <f t="shared" si="806"/>
        <v>-2.0600065219648699E-9</v>
      </c>
      <c r="AU1679" s="97">
        <f t="shared" si="834"/>
        <v>-6.8060604869979357E-8</v>
      </c>
      <c r="AV1679" s="2"/>
      <c r="AW1679" s="2"/>
      <c r="AX1679" s="2"/>
      <c r="AY1679" s="2"/>
      <c r="AZ1679" s="2"/>
      <c r="BA1679" s="2"/>
      <c r="BC1679" s="10"/>
      <c r="BE1679" s="10"/>
      <c r="BI1679" s="10"/>
    </row>
    <row r="1680" spans="1:61" x14ac:dyDescent="0.2">
      <c r="A1680" s="9">
        <f>Raw_Data!A1678</f>
        <v>40777.199421296296</v>
      </c>
      <c r="B1680" s="10">
        <f>Raw_Data!J1678</f>
        <v>-4.9244326749449101E-3</v>
      </c>
      <c r="C1680" s="10">
        <f>Raw_Data!K1678</f>
        <v>-0.25415698796842001</v>
      </c>
      <c r="D1680" s="10">
        <f>Raw_Data!L1678</f>
        <v>1.8534162093645157E-2</v>
      </c>
      <c r="E1680" s="10">
        <f>Raw_Data!M1678</f>
        <v>1.8447875831794542E-2</v>
      </c>
      <c r="F1680" s="10">
        <f>Raw_Data!N1678</f>
        <v>1.8505646933144777E-2</v>
      </c>
      <c r="J1680" s="74">
        <f t="shared" si="807"/>
        <v>481601.99999974575</v>
      </c>
      <c r="K1680" s="69">
        <f t="shared" si="808"/>
        <v>2309.0379160556586</v>
      </c>
      <c r="L1680" s="69">
        <f>K1680+$D$8-$B$8*Q1680+Phase_Relations!$C$24*Q1680</f>
        <v>2558.2581952794726</v>
      </c>
      <c r="M1680" s="69">
        <f t="shared" si="809"/>
        <v>7.4820648731147354E-2</v>
      </c>
      <c r="N1680" s="69">
        <f t="shared" si="810"/>
        <v>0.19004444777711429</v>
      </c>
      <c r="O1680" s="70">
        <f t="shared" si="811"/>
        <v>55.685776883421653</v>
      </c>
      <c r="P1680" s="70">
        <f t="shared" si="812"/>
        <v>384.03984057532176</v>
      </c>
      <c r="Q1680" s="70">
        <f t="shared" si="813"/>
        <v>55.383565500433861</v>
      </c>
      <c r="R1680" s="111">
        <f t="shared" si="814"/>
        <v>381.95562414092313</v>
      </c>
      <c r="S1680" s="70">
        <f t="shared" si="804"/>
        <v>2.0842164343986269</v>
      </c>
      <c r="T1680" s="113">
        <f t="shared" si="815"/>
        <v>0.6191793512688526</v>
      </c>
      <c r="U1680" s="70">
        <f t="shared" si="816"/>
        <v>1.5727155522228855</v>
      </c>
      <c r="V1680" s="70">
        <f>(L1680/Phase_Relations!C$24)</f>
        <v>525.35854258360905</v>
      </c>
      <c r="W1680" s="70">
        <f t="shared" si="817"/>
        <v>75651.630132039703</v>
      </c>
      <c r="X1680" s="70">
        <f t="shared" si="818"/>
        <v>3623.1623626455794</v>
      </c>
      <c r="Y1680" s="70">
        <f t="shared" si="819"/>
        <v>469.97497708317519</v>
      </c>
      <c r="Z1680" s="70">
        <f t="shared" si="820"/>
        <v>67676.396699977224</v>
      </c>
      <c r="AA1680" s="70">
        <f t="shared" si="821"/>
        <v>3241.2067385046562</v>
      </c>
      <c r="AB1680" s="70">
        <f t="shared" si="822"/>
        <v>10.781073304199907</v>
      </c>
      <c r="AC1680" s="70">
        <f t="shared" si="823"/>
        <v>0.10781073304199908</v>
      </c>
      <c r="AD1680" s="70">
        <f t="shared" si="824"/>
        <v>3239.817260881724</v>
      </c>
      <c r="AE1680" s="70">
        <f t="shared" si="825"/>
        <v>3.5105205148890675</v>
      </c>
      <c r="AF1680" s="70">
        <f t="shared" si="826"/>
        <v>6.4303717798642752E-4</v>
      </c>
      <c r="AG1680" s="70">
        <f t="shared" si="827"/>
        <v>5.7524787072384001E-4</v>
      </c>
      <c r="AH1680" s="70">
        <f>(U1680-Phase_Relations!$B$37)/Phase_Relations!$B$37</f>
        <v>0.98249414611349362</v>
      </c>
      <c r="AI1680" s="70">
        <f>(U1680-Phase_Relations!G$20)/Phase_Relations!G$20</f>
        <v>0.90613507999130538</v>
      </c>
      <c r="AJ1680" s="70">
        <f t="shared" si="828"/>
        <v>0.98255348475326065</v>
      </c>
      <c r="AK1680" s="70">
        <f t="shared" si="829"/>
        <v>0.4955848914053983</v>
      </c>
      <c r="AL1680" s="71">
        <f>(1/(J1681-J1679))*((M1681-M1679)/Phase_Relations!B$22)</f>
        <v>-2.1234812335368684E-8</v>
      </c>
      <c r="AM1680" s="71">
        <f t="shared" si="830"/>
        <v>1.8865288537292444E-2</v>
      </c>
      <c r="AN1680" s="71">
        <f>SUM(AM$27:AM1680)</f>
        <v>696.40968691607156</v>
      </c>
      <c r="AO1680" s="71">
        <f>(1/10000)*((AL1680*Phase_Relations!B$22*H$7*U1680))/(2*(P1680-R1680))</f>
        <v>-1.416841551493635E-11</v>
      </c>
      <c r="AP1680" s="71">
        <f t="shared" si="831"/>
        <v>-1.0584376645007214E-11</v>
      </c>
      <c r="AQ1680" s="72">
        <f t="shared" si="832"/>
        <v>-1.4136857308919791E-18</v>
      </c>
      <c r="AR1680" s="72">
        <f t="shared" si="833"/>
        <v>-1.0560801394947117E-18</v>
      </c>
      <c r="AS1680" s="71">
        <f t="shared" si="805"/>
        <v>4.7986769808835962E-6</v>
      </c>
      <c r="AT1680" s="72">
        <f t="shared" si="806"/>
        <v>-2.9401103856472113E-7</v>
      </c>
      <c r="AU1680" s="97">
        <f t="shared" si="834"/>
        <v>-6.7700758847934165E-8</v>
      </c>
      <c r="AV1680" s="2"/>
      <c r="AW1680" s="2"/>
      <c r="AX1680" s="2"/>
      <c r="AY1680" s="2"/>
      <c r="AZ1680" s="2"/>
      <c r="BA1680" s="2"/>
      <c r="BC1680" s="10"/>
      <c r="BE1680" s="10"/>
      <c r="BI1680" s="10"/>
    </row>
    <row r="1681" spans="1:61" x14ac:dyDescent="0.2">
      <c r="A1681" s="9">
        <f>Raw_Data!A1679</f>
        <v>40777.202893518515</v>
      </c>
      <c r="B1681" s="10">
        <f>Raw_Data!J1679</f>
        <v>-4.9223780262600504E-3</v>
      </c>
      <c r="C1681" s="10">
        <f>Raw_Data!K1679</f>
        <v>-0.25406672594527002</v>
      </c>
      <c r="D1681" s="10">
        <f>Raw_Data!L1679</f>
        <v>1.8523366280613157E-2</v>
      </c>
      <c r="E1681" s="10">
        <f>Raw_Data!M1679</f>
        <v>1.8437056265598543E-2</v>
      </c>
      <c r="F1681" s="10">
        <f>Raw_Data!N1679</f>
        <v>1.8516105074022578E-2</v>
      </c>
      <c r="J1681" s="74">
        <f t="shared" si="807"/>
        <v>481901.99999946635</v>
      </c>
      <c r="K1681" s="69">
        <f t="shared" si="808"/>
        <v>2308.0745032057575</v>
      </c>
      <c r="L1681" s="69">
        <f>K1681+$D$8-$B$8*Q1681+Phase_Relations!$C$24*Q1681</f>
        <v>2557.1512261598405</v>
      </c>
      <c r="M1681" s="69">
        <f t="shared" si="809"/>
        <v>7.4794170053721562E-2</v>
      </c>
      <c r="N1681" s="69">
        <f t="shared" si="810"/>
        <v>0.18997719193645277</v>
      </c>
      <c r="O1681" s="70">
        <f t="shared" si="811"/>
        <v>55.6533409290614</v>
      </c>
      <c r="P1681" s="70">
        <f t="shared" si="812"/>
        <v>383.81614433835449</v>
      </c>
      <c r="Q1681" s="70">
        <f t="shared" si="813"/>
        <v>55.351083378450497</v>
      </c>
      <c r="R1681" s="111">
        <f t="shared" si="814"/>
        <v>381.73160950655517</v>
      </c>
      <c r="S1681" s="70">
        <f t="shared" si="804"/>
        <v>2.0845348317993171</v>
      </c>
      <c r="T1681" s="113">
        <f t="shared" si="815"/>
        <v>0.61920582994627837</v>
      </c>
      <c r="U1681" s="70">
        <f t="shared" si="816"/>
        <v>1.5727828080635471</v>
      </c>
      <c r="V1681" s="70">
        <f>(L1681/Phase_Relations!C$24)</f>
        <v>525.13121772466866</v>
      </c>
      <c r="W1681" s="70">
        <f t="shared" si="817"/>
        <v>75618.895352352294</v>
      </c>
      <c r="X1681" s="70">
        <f t="shared" si="818"/>
        <v>3621.5946049977151</v>
      </c>
      <c r="Y1681" s="70">
        <f t="shared" si="819"/>
        <v>469.78013434621818</v>
      </c>
      <c r="Z1681" s="70">
        <f t="shared" si="820"/>
        <v>67648.33934585542</v>
      </c>
      <c r="AA1681" s="70">
        <f t="shared" si="821"/>
        <v>3239.8629954911598</v>
      </c>
      <c r="AB1681" s="70">
        <f t="shared" si="822"/>
        <v>10.777257932812912</v>
      </c>
      <c r="AC1681" s="70">
        <f t="shared" si="823"/>
        <v>0.10777257932812911</v>
      </c>
      <c r="AD1681" s="70">
        <f t="shared" si="824"/>
        <v>3238.4733056032937</v>
      </c>
      <c r="AE1681" s="70">
        <f t="shared" si="825"/>
        <v>3.5103403215606792</v>
      </c>
      <c r="AF1681" s="70">
        <f t="shared" si="826"/>
        <v>6.4340215456650928E-4</v>
      </c>
      <c r="AG1681" s="70">
        <f t="shared" si="827"/>
        <v>5.7558480701365867E-4</v>
      </c>
      <c r="AH1681" s="70">
        <f>(U1681-Phase_Relations!$B$37)/Phase_Relations!$B$37</f>
        <v>0.982578925786598</v>
      </c>
      <c r="AI1681" s="70">
        <f>(U1681-Phase_Relations!G$20)/Phase_Relations!G$20</f>
        <v>0.9062165942340038</v>
      </c>
      <c r="AJ1681" s="70">
        <f t="shared" si="828"/>
        <v>0.98257360525118154</v>
      </c>
      <c r="AK1681" s="70">
        <f t="shared" si="829"/>
        <v>0.49560646136534259</v>
      </c>
      <c r="AL1681" s="71">
        <f>(1/(J1682-J1680))*((M1682-M1680)/Phase_Relations!B$22)</f>
        <v>-5.7813990242220977E-8</v>
      </c>
      <c r="AM1681" s="71">
        <f t="shared" si="830"/>
        <v>-0.1235854223200725</v>
      </c>
      <c r="AN1681" s="71">
        <f>SUM(AM$27:AM1681)</f>
        <v>696.28610149375152</v>
      </c>
      <c r="AO1681" s="71">
        <f>(1/10000)*((AL1681*Phase_Relations!B$22*H$7*U1681))/(2*(P1681-R1681))</f>
        <v>-3.857074557814181E-11</v>
      </c>
      <c r="AP1681" s="71">
        <f t="shared" si="831"/>
        <v>-1.5252982270117081E-11</v>
      </c>
      <c r="AQ1681" s="72">
        <f t="shared" si="832"/>
        <v>-3.8484834522393621E-18</v>
      </c>
      <c r="AR1681" s="72">
        <f t="shared" si="833"/>
        <v>-1.521900834012189E-18</v>
      </c>
      <c r="AS1681" s="71">
        <f t="shared" si="805"/>
        <v>3.1819621308762375E-5</v>
      </c>
      <c r="AT1681" s="72">
        <f t="shared" si="806"/>
        <v>-1.2070545438844087E-7</v>
      </c>
      <c r="AU1681" s="97">
        <f t="shared" si="834"/>
        <v>-4.6163570285016122E-8</v>
      </c>
      <c r="AV1681" s="2"/>
      <c r="AW1681" s="2"/>
      <c r="AX1681" s="2"/>
      <c r="AY1681" s="2"/>
      <c r="AZ1681" s="2"/>
      <c r="BA1681" s="2"/>
      <c r="BC1681" s="10"/>
      <c r="BE1681" s="10"/>
      <c r="BI1681" s="10"/>
    </row>
    <row r="1682" spans="1:61" x14ac:dyDescent="0.2">
      <c r="A1682" s="9">
        <f>Raw_Data!A1680</f>
        <v>40777.206377314818</v>
      </c>
      <c r="B1682" s="10">
        <f>Raw_Data!J1680</f>
        <v>-4.9215822952664908E-3</v>
      </c>
      <c r="C1682" s="10">
        <f>Raw_Data!K1680</f>
        <v>-0.25395033544173007</v>
      </c>
      <c r="D1682" s="10">
        <f>Raw_Data!L1680</f>
        <v>1.8498769879304756E-2</v>
      </c>
      <c r="E1682" s="10">
        <f>Raw_Data!M1680</f>
        <v>1.8416010962306242E-2</v>
      </c>
      <c r="F1682" s="10">
        <f>Raw_Data!N1680</f>
        <v>1.8498093167390879E-2</v>
      </c>
      <c r="J1682" s="74">
        <f t="shared" si="807"/>
        <v>482203.00000004936</v>
      </c>
      <c r="K1682" s="69">
        <f t="shared" si="808"/>
        <v>2307.7013895586852</v>
      </c>
      <c r="L1682" s="69">
        <f>K1682+$D$8-$B$8*Q1682+Phase_Relations!$C$24*Q1682</f>
        <v>2556.4988790221387</v>
      </c>
      <c r="M1682" s="69">
        <f t="shared" si="809"/>
        <v>7.4759460658589696E-2</v>
      </c>
      <c r="N1682" s="69">
        <f t="shared" si="810"/>
        <v>0.18988903007281782</v>
      </c>
      <c r="O1682" s="70">
        <f t="shared" si="811"/>
        <v>55.579441191459317</v>
      </c>
      <c r="P1682" s="70">
        <f t="shared" si="812"/>
        <v>383.30649097558148</v>
      </c>
      <c r="Q1682" s="70">
        <f t="shared" si="813"/>
        <v>55.287901907369857</v>
      </c>
      <c r="R1682" s="111">
        <f t="shared" si="814"/>
        <v>381.29587522324039</v>
      </c>
      <c r="S1682" s="70">
        <f t="shared" si="804"/>
        <v>2.0106157523410957</v>
      </c>
      <c r="T1682" s="113">
        <f t="shared" si="815"/>
        <v>0.61924053934141021</v>
      </c>
      <c r="U1682" s="70">
        <f t="shared" si="816"/>
        <v>1.5728709699271819</v>
      </c>
      <c r="V1682" s="70">
        <f>(L1682/Phase_Relations!C$24)</f>
        <v>524.99725308335371</v>
      </c>
      <c r="W1682" s="70">
        <f t="shared" si="817"/>
        <v>75599.604444002936</v>
      </c>
      <c r="X1682" s="70">
        <f t="shared" si="818"/>
        <v>3620.6707109196809</v>
      </c>
      <c r="Y1682" s="70">
        <f t="shared" si="819"/>
        <v>469.70935117598384</v>
      </c>
      <c r="Z1682" s="70">
        <f t="shared" si="820"/>
        <v>67638.146569341669</v>
      </c>
      <c r="AA1682" s="70">
        <f t="shared" si="821"/>
        <v>3239.3748356964406</v>
      </c>
      <c r="AB1682" s="70">
        <f t="shared" si="822"/>
        <v>10.772256579047513</v>
      </c>
      <c r="AC1682" s="70">
        <f t="shared" si="823"/>
        <v>0.10772256579047512</v>
      </c>
      <c r="AD1682" s="70">
        <f t="shared" si="824"/>
        <v>3238.03442519488</v>
      </c>
      <c r="AE1682" s="70">
        <f t="shared" si="825"/>
        <v>3.5102814616479603</v>
      </c>
      <c r="AF1682" s="70">
        <f t="shared" si="826"/>
        <v>6.2068017883729369E-4</v>
      </c>
      <c r="AG1682" s="70">
        <f t="shared" si="827"/>
        <v>5.5531582761095179E-4</v>
      </c>
      <c r="AH1682" s="70">
        <f>(U1682-Phase_Relations!$B$37)/Phase_Relations!$B$37</f>
        <v>0.98269005864741277</v>
      </c>
      <c r="AI1682" s="70">
        <f>(U1682-Phase_Relations!G$20)/Phase_Relations!G$20</f>
        <v>0.90632344662746689</v>
      </c>
      <c r="AJ1682" s="70">
        <f t="shared" si="828"/>
        <v>0.98261126055999293</v>
      </c>
      <c r="AK1682" s="70">
        <f t="shared" si="829"/>
        <v>0.49563473340750092</v>
      </c>
      <c r="AL1682" s="71">
        <f>(1/(J1683-J1681))*((M1683-M1681)/Phase_Relations!B$22)</f>
        <v>-1.3287737642776867E-8</v>
      </c>
      <c r="AM1682" s="71">
        <f t="shared" si="830"/>
        <v>-0.16195653163032334</v>
      </c>
      <c r="AN1682" s="71">
        <f>SUM(AM$27:AM1682)</f>
        <v>696.12414496212125</v>
      </c>
      <c r="AO1682" s="71">
        <f>(1/10000)*((AL1682*Phase_Relations!B$22*H$7*U1682))/(2*(P1682-R1682))</f>
        <v>-9.1913764333352986E-12</v>
      </c>
      <c r="AP1682" s="71">
        <f t="shared" si="831"/>
        <v>-9.1898940054445089E-12</v>
      </c>
      <c r="AQ1682" s="72">
        <f t="shared" si="832"/>
        <v>-9.1709039005560932E-19</v>
      </c>
      <c r="AR1682" s="72">
        <f t="shared" si="833"/>
        <v>-9.1694247745704948E-19</v>
      </c>
      <c r="AS1682" s="71">
        <f t="shared" si="805"/>
        <v>1.2772203053572568E-4</v>
      </c>
      <c r="AT1682" s="72">
        <f t="shared" si="806"/>
        <v>-7.1660297481644571E-9</v>
      </c>
      <c r="AU1682" s="97">
        <f t="shared" si="834"/>
        <v>-4.0778943002280546E-8</v>
      </c>
      <c r="AV1682" s="2"/>
      <c r="AW1682" s="2"/>
      <c r="AX1682" s="2"/>
      <c r="AY1682" s="2"/>
      <c r="AZ1682" s="2"/>
      <c r="BA1682" s="2"/>
      <c r="BC1682" s="10"/>
      <c r="BE1682" s="10"/>
      <c r="BI1682" s="10"/>
    </row>
    <row r="1683" spans="1:61" x14ac:dyDescent="0.2">
      <c r="A1683" s="9">
        <f>Raw_Data!A1681</f>
        <v>40777.209849537037</v>
      </c>
      <c r="B1683" s="10">
        <f>Raw_Data!J1681</f>
        <v>-4.9217129376684203E-3</v>
      </c>
      <c r="C1683" s="10">
        <f>Raw_Data!K1681</f>
        <v>-0.25401921961729013</v>
      </c>
      <c r="D1683" s="10">
        <f>Raw_Data!L1681</f>
        <v>1.8509969496124556E-2</v>
      </c>
      <c r="E1683" s="10">
        <f>Raw_Data!M1681</f>
        <v>1.8408350566920442E-2</v>
      </c>
      <c r="F1683" s="10">
        <f>Raw_Data!N1681</f>
        <v>1.8494495566928879E-2</v>
      </c>
      <c r="J1683" s="74">
        <f t="shared" si="807"/>
        <v>482502.99999976996</v>
      </c>
      <c r="K1683" s="69">
        <f t="shared" si="808"/>
        <v>2307.7626470231307</v>
      </c>
      <c r="L1683" s="69">
        <f>K1683+$D$8-$B$8*Q1683+Phase_Relations!$C$24*Q1683</f>
        <v>2556.4584967566425</v>
      </c>
      <c r="M1683" s="69">
        <f t="shared" si="809"/>
        <v>7.4780106830415111E-2</v>
      </c>
      <c r="N1683" s="69">
        <f t="shared" si="810"/>
        <v>0.18994147134925438</v>
      </c>
      <c r="O1683" s="70">
        <f t="shared" si="811"/>
        <v>55.613090371835327</v>
      </c>
      <c r="P1683" s="70">
        <f t="shared" si="812"/>
        <v>383.53855428851949</v>
      </c>
      <c r="Q1683" s="70">
        <f t="shared" si="813"/>
        <v>55.264904137139993</v>
      </c>
      <c r="R1683" s="111">
        <f t="shared" si="814"/>
        <v>381.13726991131028</v>
      </c>
      <c r="S1683" s="70">
        <f t="shared" si="804"/>
        <v>2.4012843772092083</v>
      </c>
      <c r="T1683" s="113">
        <f t="shared" si="815"/>
        <v>0.61921989316958481</v>
      </c>
      <c r="U1683" s="70">
        <f t="shared" si="816"/>
        <v>1.5728185286507455</v>
      </c>
      <c r="V1683" s="70">
        <f>(L1683/Phase_Relations!C$24)</f>
        <v>524.9889602659257</v>
      </c>
      <c r="W1683" s="70">
        <f t="shared" si="817"/>
        <v>75598.410278293304</v>
      </c>
      <c r="X1683" s="70">
        <f t="shared" si="818"/>
        <v>3620.6135190753494</v>
      </c>
      <c r="Y1683" s="70">
        <f t="shared" si="819"/>
        <v>469.72405612878572</v>
      </c>
      <c r="Z1683" s="70">
        <f t="shared" si="820"/>
        <v>67640.264082545138</v>
      </c>
      <c r="AA1683" s="70">
        <f t="shared" si="821"/>
        <v>3239.476249164039</v>
      </c>
      <c r="AB1683" s="70">
        <f t="shared" si="822"/>
        <v>10.77523153176011</v>
      </c>
      <c r="AC1683" s="70">
        <f t="shared" si="823"/>
        <v>0.1077523153176011</v>
      </c>
      <c r="AD1683" s="70">
        <f t="shared" si="824"/>
        <v>3237.8753929125664</v>
      </c>
      <c r="AE1683" s="70">
        <f t="shared" si="825"/>
        <v>3.5102601312574486</v>
      </c>
      <c r="AF1683" s="70">
        <f t="shared" si="826"/>
        <v>7.4125697875663393E-4</v>
      </c>
      <c r="AG1683" s="70">
        <f t="shared" si="827"/>
        <v>6.6322582196579223E-4</v>
      </c>
      <c r="AH1683" s="70">
        <f>(U1683-Phase_Relations!$B$37)/Phase_Relations!$B$37</f>
        <v>0.98262395354442511</v>
      </c>
      <c r="AI1683" s="70">
        <f>(U1683-Phase_Relations!G$20)/Phase_Relations!G$20</f>
        <v>0.90625988767269361</v>
      </c>
      <c r="AJ1683" s="70">
        <f t="shared" si="828"/>
        <v>0.9826079340357422</v>
      </c>
      <c r="AK1683" s="70">
        <f t="shared" si="829"/>
        <v>0.49561791674500077</v>
      </c>
      <c r="AL1683" s="71">
        <f>(1/(J1684-J1682))*((M1684-M1682)/Phase_Relations!B$22)</f>
        <v>1.9221101958051908E-8</v>
      </c>
      <c r="AM1683" s="71">
        <f t="shared" si="830"/>
        <v>9.6327627399585211E-2</v>
      </c>
      <c r="AN1683" s="71">
        <f>SUM(AM$27:AM1683)</f>
        <v>696.2204725895208</v>
      </c>
      <c r="AO1683" s="71">
        <f>(1/10000)*((AL1683*Phase_Relations!B$22*H$7*U1683))/(2*(P1683-R1683))</f>
        <v>1.1132143501188034E-11</v>
      </c>
      <c r="AP1683" s="71">
        <f t="shared" si="831"/>
        <v>-1.656893657792881E-12</v>
      </c>
      <c r="AQ1683" s="72">
        <f t="shared" si="832"/>
        <v>1.1107348175440705E-18</v>
      </c>
      <c r="AR1683" s="72">
        <f t="shared" si="833"/>
        <v>-1.6532031539856607E-19</v>
      </c>
      <c r="AS1683" s="71">
        <f t="shared" si="805"/>
        <v>-2.0964999939923615E-4</v>
      </c>
      <c r="AT1683" s="72">
        <f t="shared" si="806"/>
        <v>-5.2874685674058199E-9</v>
      </c>
      <c r="AU1683" s="97">
        <f t="shared" si="834"/>
        <v>-4.1886324146274013E-8</v>
      </c>
      <c r="AV1683" s="2"/>
      <c r="AW1683" s="2"/>
      <c r="AX1683" s="2"/>
      <c r="AY1683" s="2"/>
      <c r="AZ1683" s="2"/>
      <c r="BA1683" s="2"/>
      <c r="BC1683" s="10"/>
      <c r="BE1683" s="10"/>
      <c r="BI1683" s="10"/>
    </row>
    <row r="1684" spans="1:61" x14ac:dyDescent="0.2">
      <c r="A1684" s="9">
        <f>Raw_Data!A1682</f>
        <v>40777.213321759256</v>
      </c>
      <c r="B1684" s="10">
        <f>Raw_Data!J1682</f>
        <v>-4.9228174597938006E-3</v>
      </c>
      <c r="C1684" s="10">
        <f>Raw_Data!K1682</f>
        <v>-0.25401921961729013</v>
      </c>
      <c r="D1684" s="10">
        <f>Raw_Data!L1682</f>
        <v>1.8502000309606956E-2</v>
      </c>
      <c r="E1684" s="10">
        <f>Raw_Data!M1682</f>
        <v>1.8335143315513041E-2</v>
      </c>
      <c r="F1684" s="10">
        <f>Raw_Data!N1682</f>
        <v>1.8411416095796079E-2</v>
      </c>
      <c r="J1684" s="74">
        <f t="shared" si="807"/>
        <v>482802.99999949057</v>
      </c>
      <c r="K1684" s="69">
        <f t="shared" si="808"/>
        <v>2308.2805510407047</v>
      </c>
      <c r="L1684" s="69">
        <f>K1684+$D$8-$B$8*Q1684+Phase_Relations!$C$24*Q1684</f>
        <v>2556.0050716341257</v>
      </c>
      <c r="M1684" s="69">
        <f t="shared" si="809"/>
        <v>7.477976967489966E-2</v>
      </c>
      <c r="N1684" s="69">
        <f t="shared" si="810"/>
        <v>0.18994061497424514</v>
      </c>
      <c r="O1684" s="70">
        <f t="shared" si="811"/>
        <v>55.589146999584706</v>
      </c>
      <c r="P1684" s="70">
        <f t="shared" si="812"/>
        <v>383.37342758334279</v>
      </c>
      <c r="Q1684" s="70">
        <f t="shared" si="813"/>
        <v>55.045123895750862</v>
      </c>
      <c r="R1684" s="111">
        <f t="shared" si="814"/>
        <v>379.62154410862667</v>
      </c>
      <c r="S1684" s="70">
        <f t="shared" si="804"/>
        <v>3.7518834747161236</v>
      </c>
      <c r="T1684" s="113">
        <f t="shared" si="815"/>
        <v>0.61922023032510032</v>
      </c>
      <c r="U1684" s="70">
        <f t="shared" si="816"/>
        <v>1.5728193850257548</v>
      </c>
      <c r="V1684" s="70">
        <f>(L1684/Phase_Relations!C$24)</f>
        <v>524.89584583284159</v>
      </c>
      <c r="W1684" s="70">
        <f t="shared" si="817"/>
        <v>75585.001799929189</v>
      </c>
      <c r="X1684" s="70">
        <f t="shared" si="818"/>
        <v>3619.9713505713212</v>
      </c>
      <c r="Y1684" s="70">
        <f t="shared" si="819"/>
        <v>469.85072193709073</v>
      </c>
      <c r="Z1684" s="70">
        <f t="shared" si="820"/>
        <v>67658.503958941059</v>
      </c>
      <c r="AA1684" s="70">
        <f t="shared" si="821"/>
        <v>3240.3498064626947</v>
      </c>
      <c r="AB1684" s="70">
        <f t="shared" si="822"/>
        <v>10.77518295027372</v>
      </c>
      <c r="AC1684" s="70">
        <f t="shared" si="823"/>
        <v>0.10775182950273721</v>
      </c>
      <c r="AD1684" s="70">
        <f t="shared" si="824"/>
        <v>3237.8485508128838</v>
      </c>
      <c r="AE1684" s="70">
        <f t="shared" si="825"/>
        <v>3.5102565309261577</v>
      </c>
      <c r="AF1684" s="70">
        <f t="shared" si="826"/>
        <v>1.1578637180569837E-3</v>
      </c>
      <c r="AG1684" s="70">
        <f t="shared" si="827"/>
        <v>1.0364401016941705E-3</v>
      </c>
      <c r="AH1684" s="70">
        <f>(U1684-Phase_Relations!$B$37)/Phase_Relations!$B$37</f>
        <v>0.98262503305205795</v>
      </c>
      <c r="AI1684" s="70">
        <f>(U1684-Phase_Relations!G$20)/Phase_Relations!G$20</f>
        <v>0.90626092560129079</v>
      </c>
      <c r="AJ1684" s="70">
        <f t="shared" si="828"/>
        <v>0.98261696641378116</v>
      </c>
      <c r="AK1684" s="70">
        <f t="shared" si="829"/>
        <v>0.49561819137298113</v>
      </c>
      <c r="AL1684" s="71">
        <f>(1/(J1685-J1683))*((M1685-M1683)/Phase_Relations!B$22)</f>
        <v>-1.0324225253937949E-8</v>
      </c>
      <c r="AM1684" s="71">
        <f t="shared" si="830"/>
        <v>-1.5730014731651246E-3</v>
      </c>
      <c r="AN1684" s="71">
        <f>SUM(AM$27:AM1684)</f>
        <v>696.21889958804763</v>
      </c>
      <c r="AO1684" s="71">
        <f>(1/10000)*((AL1684*Phase_Relations!B$22*H$7*U1684))/(2*(P1684-R1684))</f>
        <v>-3.826947242585489E-12</v>
      </c>
      <c r="AP1684" s="71">
        <f t="shared" si="831"/>
        <v>-4.7658875183027534E-12</v>
      </c>
      <c r="AQ1684" s="72">
        <f t="shared" si="832"/>
        <v>-3.8184232414811522E-19</v>
      </c>
      <c r="AR1684" s="72">
        <f t="shared" si="833"/>
        <v>-4.7552721562676847E-19</v>
      </c>
      <c r="AS1684" s="71">
        <f t="shared" si="805"/>
        <v>2.0284713758558016E-5</v>
      </c>
      <c r="AT1684" s="72">
        <f t="shared" si="806"/>
        <v>-1.8786568465118145E-8</v>
      </c>
      <c r="AU1684" s="97">
        <f t="shared" si="834"/>
        <v>-4.0213345408267503E-8</v>
      </c>
      <c r="AV1684" s="2"/>
      <c r="AW1684" s="2"/>
      <c r="AX1684" s="2"/>
      <c r="AY1684" s="2"/>
      <c r="AZ1684" s="2"/>
      <c r="BA1684" s="2"/>
      <c r="BC1684" s="10"/>
      <c r="BE1684" s="10"/>
      <c r="BI1684" s="10"/>
    </row>
    <row r="1685" spans="1:61" x14ac:dyDescent="0.2">
      <c r="A1685" s="9">
        <f>Raw_Data!A1683</f>
        <v>40777.216793981483</v>
      </c>
      <c r="B1685" s="10">
        <f>Raw_Data!J1683</f>
        <v>-4.9235656844593906E-3</v>
      </c>
      <c r="C1685" s="10">
        <f>Raw_Data!K1683</f>
        <v>-0.2539847775295101</v>
      </c>
      <c r="D1685" s="10">
        <f>Raw_Data!L1683</f>
        <v>1.8522463660381655E-2</v>
      </c>
      <c r="E1685" s="10">
        <f>Raw_Data!M1683</f>
        <v>1.8429989699312543E-2</v>
      </c>
      <c r="F1685" s="10">
        <f>Raw_Data!N1683</f>
        <v>1.8523479557361479E-2</v>
      </c>
      <c r="J1685" s="74">
        <f t="shared" si="807"/>
        <v>483102.99999983981</v>
      </c>
      <c r="K1685" s="69">
        <f t="shared" si="808"/>
        <v>2308.6313892461626</v>
      </c>
      <c r="L1685" s="69">
        <f>K1685+$D$8-$B$8*Q1685+Phase_Relations!$C$24*Q1685</f>
        <v>2557.6143515191379</v>
      </c>
      <c r="M1685" s="69">
        <f t="shared" si="809"/>
        <v>7.476919825401053E-2</v>
      </c>
      <c r="N1685" s="69">
        <f t="shared" si="810"/>
        <v>0.18991376356518674</v>
      </c>
      <c r="O1685" s="70">
        <f t="shared" si="811"/>
        <v>55.650629012085162</v>
      </c>
      <c r="P1685" s="70">
        <f t="shared" si="812"/>
        <v>383.79744146265625</v>
      </c>
      <c r="Q1685" s="70">
        <f t="shared" si="813"/>
        <v>55.32986838110704</v>
      </c>
      <c r="R1685" s="111">
        <f t="shared" si="814"/>
        <v>381.58529918004859</v>
      </c>
      <c r="S1685" s="70">
        <f t="shared" si="804"/>
        <v>2.2121422826076582</v>
      </c>
      <c r="T1685" s="113">
        <f t="shared" si="815"/>
        <v>0.61923080174598943</v>
      </c>
      <c r="U1685" s="70">
        <f t="shared" si="816"/>
        <v>1.5728462364348132</v>
      </c>
      <c r="V1685" s="70">
        <f>(L1685/Phase_Relations!C$24)</f>
        <v>525.22632417805278</v>
      </c>
      <c r="W1685" s="70">
        <f t="shared" si="817"/>
        <v>75632.590681639602</v>
      </c>
      <c r="X1685" s="70">
        <f t="shared" si="818"/>
        <v>3622.2505115727777</v>
      </c>
      <c r="Y1685" s="70">
        <f t="shared" si="819"/>
        <v>469.89645579694576</v>
      </c>
      <c r="Z1685" s="70">
        <f t="shared" si="820"/>
        <v>67665.089634760196</v>
      </c>
      <c r="AA1685" s="70">
        <f t="shared" si="821"/>
        <v>3240.6652123927292</v>
      </c>
      <c r="AB1685" s="70">
        <f t="shared" si="822"/>
        <v>10.773659690779613</v>
      </c>
      <c r="AC1685" s="70">
        <f t="shared" si="823"/>
        <v>0.10773659690779613</v>
      </c>
      <c r="AD1685" s="70">
        <f t="shared" si="824"/>
        <v>3239.1904508709904</v>
      </c>
      <c r="AE1685" s="70">
        <f t="shared" si="825"/>
        <v>3.5104364834627066</v>
      </c>
      <c r="AF1685" s="70">
        <f t="shared" si="826"/>
        <v>6.8261981340995536E-4</v>
      </c>
      <c r="AG1685" s="70">
        <f t="shared" si="827"/>
        <v>6.1070935749475491E-4</v>
      </c>
      <c r="AH1685" s="70">
        <f>(U1685-Phase_Relations!$B$37)/Phase_Relations!$B$37</f>
        <v>0.98265888072476526</v>
      </c>
      <c r="AI1685" s="70">
        <f>(U1685-Phase_Relations!G$20)/Phase_Relations!G$20</f>
        <v>0.90629346957447221</v>
      </c>
      <c r="AJ1685" s="70">
        <f t="shared" si="828"/>
        <v>0.9826316857883618</v>
      </c>
      <c r="AK1685" s="70">
        <f t="shared" si="829"/>
        <v>0.49562680210806215</v>
      </c>
      <c r="AL1685" s="71">
        <f>(1/(J1686-J1684))*((M1686-M1684)/Phase_Relations!B$22)</f>
        <v>-3.0242315575371424E-9</v>
      </c>
      <c r="AM1685" s="71">
        <f t="shared" si="830"/>
        <v>-4.9331055765089657E-2</v>
      </c>
      <c r="AN1685" s="71">
        <f>SUM(AM$27:AM1685)</f>
        <v>696.1695685322826</v>
      </c>
      <c r="AO1685" s="71">
        <f>(1/10000)*((AL1685*Phase_Relations!B$22*H$7*U1685))/(2*(P1685-R1685))</f>
        <v>-1.9013135520526375E-12</v>
      </c>
      <c r="AP1685" s="71">
        <f t="shared" si="831"/>
        <v>-3.6064132467423277E-12</v>
      </c>
      <c r="AQ1685" s="72">
        <f t="shared" si="832"/>
        <v>-1.8970786363900852E-19</v>
      </c>
      <c r="AR1685" s="72">
        <f t="shared" si="833"/>
        <v>-3.5983804549243887E-19</v>
      </c>
      <c r="AS1685" s="71">
        <f t="shared" si="805"/>
        <v>-1.2722370995360803E-5</v>
      </c>
      <c r="AT1685" s="72">
        <f t="shared" si="806"/>
        <v>1.4881597565232932E-8</v>
      </c>
      <c r="AU1685" s="97">
        <f t="shared" si="834"/>
        <v>-9.1825933169074671E-9</v>
      </c>
      <c r="AV1685" s="2"/>
      <c r="AW1685" s="2"/>
      <c r="AX1685" s="2"/>
      <c r="AY1685" s="2"/>
      <c r="AZ1685" s="2"/>
      <c r="BA1685" s="2"/>
      <c r="BC1685" s="10"/>
      <c r="BE1685" s="10"/>
      <c r="BI1685" s="10"/>
    </row>
    <row r="1686" spans="1:61" x14ac:dyDescent="0.2">
      <c r="A1686" s="9">
        <f>Raw_Data!A1684</f>
        <v>40777.220266203702</v>
      </c>
      <c r="B1686" s="10">
        <f>Raw_Data!J1684</f>
        <v>-4.9227699534658302E-3</v>
      </c>
      <c r="C1686" s="10">
        <f>Raw_Data!K1684</f>
        <v>-0.25400853069350049</v>
      </c>
      <c r="D1686" s="10">
        <f>Raw_Data!L1684</f>
        <v>1.8517012309246655E-2</v>
      </c>
      <c r="E1686" s="10">
        <f>Raw_Data!M1684</f>
        <v>1.8429538389196743E-2</v>
      </c>
      <c r="F1686" s="10">
        <f>Raw_Data!N1684</f>
        <v>1.8514156871779076E-2</v>
      </c>
      <c r="J1686" s="74">
        <f t="shared" si="807"/>
        <v>483402.99999956042</v>
      </c>
      <c r="K1686" s="69">
        <f t="shared" si="808"/>
        <v>2308.2582755990898</v>
      </c>
      <c r="L1686" s="69">
        <f>K1686+$D$8-$B$8*Q1686+Phase_Relations!$C$24*Q1686</f>
        <v>2557.2352497949519</v>
      </c>
      <c r="M1686" s="69">
        <f t="shared" si="809"/>
        <v>7.4776574271835594E-2</v>
      </c>
      <c r="N1686" s="69">
        <f t="shared" si="810"/>
        <v>0.18993249865046241</v>
      </c>
      <c r="O1686" s="70">
        <f t="shared" si="811"/>
        <v>55.634250460873467</v>
      </c>
      <c r="P1686" s="70">
        <f t="shared" si="812"/>
        <v>383.68448593705841</v>
      </c>
      <c r="Q1686" s="70">
        <f t="shared" si="813"/>
        <v>55.328513473713514</v>
      </c>
      <c r="R1686" s="111">
        <f t="shared" si="814"/>
        <v>381.57595499112767</v>
      </c>
      <c r="S1686" s="70">
        <f t="shared" si="804"/>
        <v>2.1085309459307382</v>
      </c>
      <c r="T1686" s="113">
        <f t="shared" si="815"/>
        <v>0.61922342572816436</v>
      </c>
      <c r="U1686" s="70">
        <f t="shared" si="816"/>
        <v>1.5728275013495374</v>
      </c>
      <c r="V1686" s="70">
        <f>(L1686/Phase_Relations!C$24)</f>
        <v>525.14847264231776</v>
      </c>
      <c r="W1686" s="70">
        <f t="shared" si="817"/>
        <v>75621.380060493757</v>
      </c>
      <c r="X1686" s="70">
        <f t="shared" si="818"/>
        <v>3621.7136044297777</v>
      </c>
      <c r="Y1686" s="70">
        <f t="shared" si="819"/>
        <v>469.81995916860421</v>
      </c>
      <c r="Z1686" s="70">
        <f t="shared" si="820"/>
        <v>67654.074120279009</v>
      </c>
      <c r="AA1686" s="70">
        <f t="shared" si="821"/>
        <v>3240.13764943865</v>
      </c>
      <c r="AB1686" s="70">
        <f t="shared" si="822"/>
        <v>10.774722517555556</v>
      </c>
      <c r="AC1686" s="70">
        <f t="shared" si="823"/>
        <v>0.10774722517555556</v>
      </c>
      <c r="AD1686" s="70">
        <f t="shared" si="824"/>
        <v>3238.7319621413626</v>
      </c>
      <c r="AE1686" s="70">
        <f t="shared" si="825"/>
        <v>3.5103750072322333</v>
      </c>
      <c r="AF1686" s="70">
        <f t="shared" si="826"/>
        <v>6.5075350928255743E-4</v>
      </c>
      <c r="AG1686" s="70">
        <f t="shared" si="827"/>
        <v>5.8219151932713817E-4</v>
      </c>
      <c r="AH1686" s="70">
        <f>(U1686-Phase_Relations!$B$37)/Phase_Relations!$B$37</f>
        <v>0.9826352641230004</v>
      </c>
      <c r="AI1686" s="70">
        <f>(U1686-Phase_Relations!G$20)/Phase_Relations!G$20</f>
        <v>0.90627076260548445</v>
      </c>
      <c r="AJ1686" s="70">
        <f t="shared" si="828"/>
        <v>0.98263429486718168</v>
      </c>
      <c r="AK1686" s="70">
        <f t="shared" si="829"/>
        <v>0.49562079415431942</v>
      </c>
      <c r="AL1686" s="71">
        <f>(1/(J1687-J1685))*((M1687-M1685)/Phase_Relations!B$22)</f>
        <v>2.4360997227188254E-10</v>
      </c>
      <c r="AM1686" s="71">
        <f t="shared" si="830"/>
        <v>3.4424546965135888E-2</v>
      </c>
      <c r="AN1686" s="71">
        <f>SUM(AM$27:AM1686)</f>
        <v>696.20399307924777</v>
      </c>
      <c r="AO1686" s="71">
        <f>(1/10000)*((AL1686*Phase_Relations!B$22*H$7*U1686))/(2*(P1686-R1686))</f>
        <v>1.6067994321235484E-13</v>
      </c>
      <c r="AP1686" s="71">
        <f t="shared" si="831"/>
        <v>4.8488487617981748E-12</v>
      </c>
      <c r="AQ1686" s="72">
        <f t="shared" si="832"/>
        <v>1.6032205063465068E-20</v>
      </c>
      <c r="AR1686" s="72">
        <f t="shared" si="833"/>
        <v>4.8380486149499511E-19</v>
      </c>
      <c r="AS1686" s="71">
        <f t="shared" si="805"/>
        <v>-2.5980095443469356E-5</v>
      </c>
      <c r="AT1686" s="72">
        <f t="shared" si="806"/>
        <v>-6.1586396743506728E-10</v>
      </c>
      <c r="AU1686" s="97">
        <f t="shared" si="834"/>
        <v>-3.7962345431410624E-10</v>
      </c>
      <c r="AV1686" s="2"/>
      <c r="AW1686" s="2"/>
      <c r="AX1686" s="2"/>
      <c r="AY1686" s="2"/>
      <c r="AZ1686" s="2"/>
      <c r="BA1686" s="2"/>
      <c r="BC1686" s="10"/>
      <c r="BE1686" s="10"/>
      <c r="BI1686" s="10"/>
    </row>
    <row r="1687" spans="1:61" x14ac:dyDescent="0.2">
      <c r="A1687" s="9">
        <f>Raw_Data!A1685</f>
        <v>40777.223738425928</v>
      </c>
      <c r="B1687" s="10">
        <f>Raw_Data!J1685</f>
        <v>-4.9227224471378606E-3</v>
      </c>
      <c r="C1687" s="10">
        <f>Raw_Data!K1685</f>
        <v>-0.2539847775295101</v>
      </c>
      <c r="D1687" s="10">
        <f>Raw_Data!L1685</f>
        <v>1.8535349751844458E-2</v>
      </c>
      <c r="E1687" s="10">
        <f>Raw_Data!M1685</f>
        <v>1.8422281797598743E-2</v>
      </c>
      <c r="F1687" s="10">
        <f>Raw_Data!N1685</f>
        <v>1.8501523437598779E-2</v>
      </c>
      <c r="J1687" s="74">
        <f t="shared" si="807"/>
        <v>483702.99999990966</v>
      </c>
      <c r="K1687" s="69">
        <f t="shared" si="808"/>
        <v>2308.2360001574757</v>
      </c>
      <c r="L1687" s="69">
        <f>K1687+$D$8-$B$8*Q1687+Phase_Relations!$C$24*Q1687</f>
        <v>2557.1166923766018</v>
      </c>
      <c r="M1687" s="69">
        <f t="shared" si="809"/>
        <v>7.4769455652307262E-2</v>
      </c>
      <c r="N1687" s="69">
        <f t="shared" si="810"/>
        <v>0.18991441735686046</v>
      </c>
      <c r="O1687" s="70">
        <f t="shared" si="811"/>
        <v>55.689345195232349</v>
      </c>
      <c r="P1687" s="70">
        <f t="shared" si="812"/>
        <v>384.0644496222921</v>
      </c>
      <c r="Q1687" s="70">
        <f t="shared" si="813"/>
        <v>55.306727989046216</v>
      </c>
      <c r="R1687" s="111">
        <f t="shared" si="814"/>
        <v>381.42571026928425</v>
      </c>
      <c r="S1687" s="70">
        <f t="shared" si="804"/>
        <v>2.6387393530078498</v>
      </c>
      <c r="T1687" s="113">
        <f t="shared" si="815"/>
        <v>0.61923054434769265</v>
      </c>
      <c r="U1687" s="70">
        <f t="shared" si="816"/>
        <v>1.5728455826431393</v>
      </c>
      <c r="V1687" s="70">
        <f>(L1687/Phase_Relations!C$24)</f>
        <v>525.12412593930253</v>
      </c>
      <c r="W1687" s="70">
        <f t="shared" si="817"/>
        <v>75617.874135259568</v>
      </c>
      <c r="X1687" s="70">
        <f t="shared" si="818"/>
        <v>3621.5456961331206</v>
      </c>
      <c r="Y1687" s="70">
        <f t="shared" si="819"/>
        <v>469.81739795025629</v>
      </c>
      <c r="Z1687" s="70">
        <f t="shared" si="820"/>
        <v>67653.705304836913</v>
      </c>
      <c r="AA1687" s="70">
        <f t="shared" si="821"/>
        <v>3240.1199858638365</v>
      </c>
      <c r="AB1687" s="70">
        <f t="shared" si="822"/>
        <v>10.773696779871367</v>
      </c>
      <c r="AC1687" s="70">
        <f t="shared" si="823"/>
        <v>0.10773696779871367</v>
      </c>
      <c r="AD1687" s="70">
        <f t="shared" si="824"/>
        <v>3238.3608262951643</v>
      </c>
      <c r="AE1687" s="70">
        <f t="shared" si="825"/>
        <v>3.5103252372951701</v>
      </c>
      <c r="AF1687" s="70">
        <f t="shared" si="826"/>
        <v>8.1439556699143198E-4</v>
      </c>
      <c r="AG1687" s="70">
        <f t="shared" si="827"/>
        <v>7.2862240999066908E-4</v>
      </c>
      <c r="AH1687" s="70">
        <f>(U1687-Phase_Relations!$B$37)/Phase_Relations!$B$37</f>
        <v>0.98265805658452932</v>
      </c>
      <c r="AI1687" s="70">
        <f>(U1687-Phase_Relations!G$20)/Phase_Relations!G$20</f>
        <v>0.90629267717737094</v>
      </c>
      <c r="AJ1687" s="70">
        <f t="shared" si="828"/>
        <v>0.98261523408305884</v>
      </c>
      <c r="AK1687" s="70">
        <f t="shared" si="829"/>
        <v>0.49562659245302615</v>
      </c>
      <c r="AL1687" s="71">
        <f>(1/(J1688-J1686))*((M1688-M1686)/Phase_Relations!B$22)</f>
        <v>1.3858864093821125E-8</v>
      </c>
      <c r="AM1687" s="71">
        <f t="shared" si="830"/>
        <v>-3.3218990785442888E-2</v>
      </c>
      <c r="AN1687" s="71">
        <f>SUM(AM$27:AM1687)</f>
        <v>696.17077408846228</v>
      </c>
      <c r="AO1687" s="71">
        <f>(1/10000)*((AL1687*Phase_Relations!B$22*H$7*U1687))/(2*(P1687-R1687))</f>
        <v>7.3043692769995826E-12</v>
      </c>
      <c r="AP1687" s="71">
        <f t="shared" si="831"/>
        <v>7.2531987327886607E-12</v>
      </c>
      <c r="AQ1687" s="72">
        <f t="shared" si="832"/>
        <v>7.2880997943449014E-19</v>
      </c>
      <c r="AR1687" s="72">
        <f t="shared" si="833"/>
        <v>7.2370432255163711E-19</v>
      </c>
      <c r="AS1687" s="71">
        <f t="shared" si="805"/>
        <v>3.0975298567853479E-5</v>
      </c>
      <c r="AT1687" s="72">
        <f t="shared" si="806"/>
        <v>2.3481783954507358E-8</v>
      </c>
      <c r="AU1687" s="97">
        <f t="shared" si="834"/>
        <v>2.8496725572129349E-8</v>
      </c>
      <c r="AV1687" s="2"/>
      <c r="AW1687" s="2"/>
      <c r="AX1687" s="2"/>
      <c r="AY1687" s="2"/>
      <c r="AZ1687" s="2"/>
      <c r="BA1687" s="2"/>
      <c r="BC1687" s="10"/>
      <c r="BE1687" s="10"/>
      <c r="BI1687" s="10"/>
    </row>
    <row r="1688" spans="1:61" x14ac:dyDescent="0.2">
      <c r="A1688" s="9">
        <f>Raw_Data!A1686</f>
        <v>40777.227210648147</v>
      </c>
      <c r="B1688" s="10">
        <f>Raw_Data!J1686</f>
        <v>-4.9215347889385109E-3</v>
      </c>
      <c r="C1688" s="10">
        <f>Raw_Data!K1686</f>
        <v>-0.25405603702147062</v>
      </c>
      <c r="D1688" s="10">
        <f>Raw_Data!L1686</f>
        <v>1.8543330814944057E-2</v>
      </c>
      <c r="E1688" s="10">
        <f>Raw_Data!M1686</f>
        <v>1.8456533860067743E-2</v>
      </c>
      <c r="F1688" s="10">
        <f>Raw_Data!N1686</f>
        <v>1.8513475598601878E-2</v>
      </c>
      <c r="J1688" s="74">
        <f t="shared" si="807"/>
        <v>484002.99999963026</v>
      </c>
      <c r="K1688" s="69">
        <f t="shared" si="808"/>
        <v>2307.6791141170661</v>
      </c>
      <c r="L1688" s="69">
        <f>K1688+$D$8-$B$8*Q1688+Phase_Relations!$C$24*Q1688</f>
        <v>2557.0142698728605</v>
      </c>
      <c r="M1688" s="69">
        <f t="shared" si="809"/>
        <v>7.479121754763883E-2</v>
      </c>
      <c r="N1688" s="69">
        <f t="shared" si="810"/>
        <v>0.18996969257100263</v>
      </c>
      <c r="O1688" s="70">
        <f t="shared" si="811"/>
        <v>55.713324250601083</v>
      </c>
      <c r="P1688" s="70">
        <f t="shared" si="812"/>
        <v>384.22982241793852</v>
      </c>
      <c r="Q1688" s="70">
        <f t="shared" si="813"/>
        <v>55.409558329112116</v>
      </c>
      <c r="R1688" s="111">
        <f t="shared" si="814"/>
        <v>382.13488502835941</v>
      </c>
      <c r="S1688" s="70">
        <f t="shared" si="804"/>
        <v>2.0949373895791155</v>
      </c>
      <c r="T1688" s="113">
        <f t="shared" si="815"/>
        <v>0.61920878245236111</v>
      </c>
      <c r="U1688" s="70">
        <f t="shared" si="816"/>
        <v>1.5727903074289973</v>
      </c>
      <c r="V1688" s="70">
        <f>(L1688/Phase_Relations!C$24)</f>
        <v>525.10309266854324</v>
      </c>
      <c r="W1688" s="70">
        <f t="shared" si="817"/>
        <v>75614.84534427023</v>
      </c>
      <c r="X1688" s="70">
        <f t="shared" si="818"/>
        <v>3621.4006390934019</v>
      </c>
      <c r="Y1688" s="70">
        <f t="shared" si="819"/>
        <v>469.69353433943115</v>
      </c>
      <c r="Z1688" s="70">
        <f t="shared" si="820"/>
        <v>67635.868944878079</v>
      </c>
      <c r="AA1688" s="70">
        <f t="shared" si="821"/>
        <v>3239.2657540650425</v>
      </c>
      <c r="AB1688" s="70">
        <f t="shared" si="822"/>
        <v>10.776832499659772</v>
      </c>
      <c r="AC1688" s="70">
        <f t="shared" si="823"/>
        <v>0.10776832499659772</v>
      </c>
      <c r="AD1688" s="70">
        <f t="shared" si="824"/>
        <v>3237.8691291386563</v>
      </c>
      <c r="AE1688" s="70">
        <f t="shared" si="825"/>
        <v>3.510259291100017</v>
      </c>
      <c r="AF1688" s="70">
        <f t="shared" si="826"/>
        <v>6.4673217594145272E-4</v>
      </c>
      <c r="AG1688" s="70">
        <f t="shared" si="827"/>
        <v>5.7848815923983816E-4</v>
      </c>
      <c r="AH1688" s="70">
        <f>(U1688-Phase_Relations!$B$37)/Phase_Relations!$B$37</f>
        <v>0.98258837914774999</v>
      </c>
      <c r="AI1688" s="70">
        <f>(U1688-Phase_Relations!G$20)/Phase_Relations!G$20</f>
        <v>0.90622568348319577</v>
      </c>
      <c r="AJ1688" s="70">
        <f t="shared" si="828"/>
        <v>0.98260460817683437</v>
      </c>
      <c r="AK1688" s="70">
        <f t="shared" si="829"/>
        <v>0.49560886641035024</v>
      </c>
      <c r="AL1688" s="71">
        <f>(1/(J1689-J1687))*((M1689-M1687)/Phase_Relations!B$22)</f>
        <v>9.2922867635765346E-9</v>
      </c>
      <c r="AM1688" s="71">
        <f t="shared" si="830"/>
        <v>0.10153821212758216</v>
      </c>
      <c r="AN1688" s="71">
        <f>SUM(AM$27:AM1688)</f>
        <v>696.27231230058987</v>
      </c>
      <c r="AO1688" s="71">
        <f>(1/10000)*((AL1688*Phase_Relations!B$22*H$7*U1688))/(2*(P1688-R1688))</f>
        <v>6.1686179349268249E-12</v>
      </c>
      <c r="AP1688" s="71">
        <f t="shared" si="831"/>
        <v>1.7553204515827331E-12</v>
      </c>
      <c r="AQ1688" s="72">
        <f t="shared" si="832"/>
        <v>6.15487818291132E-19</v>
      </c>
      <c r="AR1688" s="72">
        <f t="shared" si="833"/>
        <v>1.7514107155661885E-19</v>
      </c>
      <c r="AS1688" s="71">
        <f t="shared" si="805"/>
        <v>-7.1473763377257781E-5</v>
      </c>
      <c r="AT1688" s="72">
        <f t="shared" si="806"/>
        <v>-8.5941927592300189E-9</v>
      </c>
      <c r="AU1688" s="97">
        <f t="shared" si="834"/>
        <v>2.9599531056424511E-8</v>
      </c>
      <c r="AV1688" s="2"/>
      <c r="AW1688" s="2"/>
      <c r="AX1688" s="2"/>
      <c r="AY1688" s="2"/>
      <c r="AZ1688" s="2"/>
      <c r="BA1688" s="2"/>
      <c r="BC1688" s="10"/>
      <c r="BE1688" s="10"/>
      <c r="BI1688" s="10"/>
    </row>
    <row r="1689" spans="1:61" x14ac:dyDescent="0.2">
      <c r="A1689" s="9">
        <f>Raw_Data!A1687</f>
        <v>40777.230682870373</v>
      </c>
      <c r="B1689" s="10">
        <f>Raw_Data!J1687</f>
        <v>-4.9221048648742001E-3</v>
      </c>
      <c r="C1689" s="10">
        <f>Raw_Data!K1687</f>
        <v>-0.25401684430089055</v>
      </c>
      <c r="D1689" s="10">
        <f>Raw_Data!L1687</f>
        <v>1.8508508676539356E-2</v>
      </c>
      <c r="E1689" s="10">
        <f>Raw_Data!M1687</f>
        <v>1.8448255882418343E-2</v>
      </c>
      <c r="F1689" s="10">
        <f>Raw_Data!N1687</f>
        <v>1.8535371957559579E-2</v>
      </c>
      <c r="J1689" s="74">
        <f t="shared" si="807"/>
        <v>484302.99999997951</v>
      </c>
      <c r="K1689" s="69">
        <f t="shared" si="808"/>
        <v>2307.9464194164634</v>
      </c>
      <c r="L1689" s="69">
        <f>K1689+$D$8-$B$8*Q1689+Phase_Relations!$C$24*Q1689</f>
        <v>2557.1717412315306</v>
      </c>
      <c r="M1689" s="69">
        <f t="shared" si="809"/>
        <v>7.47792738825028E-2</v>
      </c>
      <c r="N1689" s="69">
        <f t="shared" si="810"/>
        <v>0.18993935566155712</v>
      </c>
      <c r="O1689" s="70">
        <f t="shared" si="811"/>
        <v>55.608701348307989</v>
      </c>
      <c r="P1689" s="70">
        <f t="shared" si="812"/>
        <v>383.50828516074478</v>
      </c>
      <c r="Q1689" s="70">
        <f t="shared" si="813"/>
        <v>55.384706475080954</v>
      </c>
      <c r="R1689" s="111">
        <f t="shared" si="814"/>
        <v>381.96349293159278</v>
      </c>
      <c r="S1689" s="70">
        <f t="shared" si="804"/>
        <v>1.5447922291519944</v>
      </c>
      <c r="T1689" s="113">
        <f t="shared" si="815"/>
        <v>0.61922072611749712</v>
      </c>
      <c r="U1689" s="70">
        <f t="shared" si="816"/>
        <v>1.5728206443384427</v>
      </c>
      <c r="V1689" s="70">
        <f>(L1689/Phase_Relations!C$24)</f>
        <v>525.13543065680506</v>
      </c>
      <c r="W1689" s="70">
        <f t="shared" si="817"/>
        <v>75619.502014579921</v>
      </c>
      <c r="X1689" s="70">
        <f t="shared" si="818"/>
        <v>3621.6236597021039</v>
      </c>
      <c r="Y1689" s="70">
        <f t="shared" si="819"/>
        <v>469.75072418172408</v>
      </c>
      <c r="Z1689" s="70">
        <f t="shared" si="820"/>
        <v>67644.104282168264</v>
      </c>
      <c r="AA1689" s="70">
        <f t="shared" si="821"/>
        <v>3239.6601667705108</v>
      </c>
      <c r="AB1689" s="70">
        <f t="shared" si="822"/>
        <v>10.7751115104471</v>
      </c>
      <c r="AC1689" s="70">
        <f t="shared" si="823"/>
        <v>0.10775111510447101</v>
      </c>
      <c r="AD1689" s="70">
        <f t="shared" si="824"/>
        <v>3238.6303052844096</v>
      </c>
      <c r="AE1689" s="70">
        <f t="shared" si="825"/>
        <v>3.5103613754450325</v>
      </c>
      <c r="AF1689" s="70">
        <f t="shared" si="826"/>
        <v>4.7683773903110853E-4</v>
      </c>
      <c r="AG1689" s="70">
        <f t="shared" si="827"/>
        <v>4.2654686800866026E-4</v>
      </c>
      <c r="AH1689" s="70">
        <f>(U1689-Phase_Relations!$B$37)/Phase_Relations!$B$37</f>
        <v>0.98262662048471761</v>
      </c>
      <c r="AI1689" s="70">
        <f>(U1689-Phase_Relations!G$20)/Phase_Relations!G$20</f>
        <v>0.90626245189133592</v>
      </c>
      <c r="AJ1689" s="70">
        <f t="shared" si="828"/>
        <v>0.98261875068702365</v>
      </c>
      <c r="AK1689" s="70">
        <f t="shared" si="829"/>
        <v>0.49561859521712792</v>
      </c>
      <c r="AL1689" s="71">
        <f>(1/(J1690-J1688))*((M1690-M1688)/Phase_Relations!B$22)</f>
        <v>-4.1466796235698426E-9</v>
      </c>
      <c r="AM1689" s="71">
        <f t="shared" si="830"/>
        <v>-5.5729928312559573E-2</v>
      </c>
      <c r="AN1689" s="71">
        <f>SUM(AM$27:AM1689)</f>
        <v>696.21658237227734</v>
      </c>
      <c r="AO1689" s="71">
        <f>(1/10000)*((AL1689*Phase_Relations!B$22*H$7*U1689))/(2*(P1689-R1689))</f>
        <v>-3.7331470708925115E-12</v>
      </c>
      <c r="AP1689" s="71">
        <f t="shared" si="831"/>
        <v>1.025395374523093E-12</v>
      </c>
      <c r="AQ1689" s="72">
        <f t="shared" si="832"/>
        <v>-3.7248319968301265E-19</v>
      </c>
      <c r="AR1689" s="72">
        <f t="shared" si="833"/>
        <v>1.0231114466947841E-19</v>
      </c>
      <c r="AS1689" s="71">
        <f t="shared" si="805"/>
        <v>-2.5340509434894891E-5</v>
      </c>
      <c r="AT1689" s="72">
        <f t="shared" si="806"/>
        <v>1.4669780858100162E-8</v>
      </c>
      <c r="AU1689" s="97">
        <f t="shared" si="834"/>
        <v>3.148029233005265E-8</v>
      </c>
      <c r="AV1689" s="2"/>
      <c r="AW1689" s="2"/>
      <c r="AX1689" s="2"/>
      <c r="AY1689" s="2"/>
      <c r="AZ1689" s="2"/>
      <c r="BA1689" s="2"/>
      <c r="BC1689" s="10"/>
      <c r="BE1689" s="10"/>
      <c r="BI1689" s="10"/>
    </row>
    <row r="1690" spans="1:61" x14ac:dyDescent="0.2">
      <c r="A1690" s="9">
        <f>Raw_Data!A1688</f>
        <v>40777.234155092592</v>
      </c>
      <c r="B1690" s="10">
        <f>Raw_Data!J1688</f>
        <v>-4.9218673332343307E-3</v>
      </c>
      <c r="C1690" s="10">
        <f>Raw_Data!K1688</f>
        <v>-0.25404178512308029</v>
      </c>
      <c r="D1690" s="10">
        <f>Raw_Data!L1688</f>
        <v>1.8507024103790157E-2</v>
      </c>
      <c r="E1690" s="10">
        <f>Raw_Data!M1688</f>
        <v>1.8464277391527544E-2</v>
      </c>
      <c r="F1690" s="10">
        <f>Raw_Data!N1688</f>
        <v>1.8540057204672878E-2</v>
      </c>
      <c r="J1690" s="74">
        <f t="shared" si="807"/>
        <v>484602.99999970011</v>
      </c>
      <c r="K1690" s="69">
        <f t="shared" si="808"/>
        <v>2307.8350422083818</v>
      </c>
      <c r="L1690" s="69">
        <f>K1690+$D$8-$B$8*Q1690+Phase_Relations!$C$24*Q1690</f>
        <v>2557.2729407609554</v>
      </c>
      <c r="M1690" s="69">
        <f t="shared" si="809"/>
        <v>7.4786836165948056E-2</v>
      </c>
      <c r="N1690" s="69">
        <f t="shared" si="810"/>
        <v>0.18995856386150806</v>
      </c>
      <c r="O1690" s="70">
        <f t="shared" si="811"/>
        <v>55.604240958544416</v>
      </c>
      <c r="P1690" s="70">
        <f t="shared" si="812"/>
        <v>383.47752385203046</v>
      </c>
      <c r="Q1690" s="70">
        <f t="shared" si="813"/>
        <v>55.432805687546157</v>
      </c>
      <c r="R1690" s="111">
        <f t="shared" si="814"/>
        <v>382.29521163824938</v>
      </c>
      <c r="S1690" s="70">
        <f t="shared" si="804"/>
        <v>1.1823122137810742</v>
      </c>
      <c r="T1690" s="113">
        <f t="shared" si="815"/>
        <v>0.61921316383405189</v>
      </c>
      <c r="U1690" s="70">
        <f t="shared" si="816"/>
        <v>1.5728014361384919</v>
      </c>
      <c r="V1690" s="70">
        <f>(L1690/Phase_Relations!C$24)</f>
        <v>525.15621278012122</v>
      </c>
      <c r="W1690" s="70">
        <f t="shared" si="817"/>
        <v>75622.494640337449</v>
      </c>
      <c r="X1690" s="70">
        <f t="shared" si="818"/>
        <v>3621.7669846904914</v>
      </c>
      <c r="Y1690" s="70">
        <f t="shared" si="819"/>
        <v>469.72340709257509</v>
      </c>
      <c r="Z1690" s="70">
        <f t="shared" si="820"/>
        <v>67640.170621330806</v>
      </c>
      <c r="AA1690" s="70">
        <f t="shared" si="821"/>
        <v>3239.471773052242</v>
      </c>
      <c r="AB1690" s="70">
        <f t="shared" si="822"/>
        <v>10.776201176649581</v>
      </c>
      <c r="AC1690" s="70">
        <f t="shared" si="823"/>
        <v>0.1077620117664958</v>
      </c>
      <c r="AD1690" s="70">
        <f t="shared" si="824"/>
        <v>3238.6835649097211</v>
      </c>
      <c r="AE1690" s="70">
        <f t="shared" si="825"/>
        <v>3.5103685174059884</v>
      </c>
      <c r="AF1690" s="70">
        <f t="shared" si="826"/>
        <v>3.6497067936081917E-4</v>
      </c>
      <c r="AG1690" s="70">
        <f t="shared" si="827"/>
        <v>3.2644623985441518E-4</v>
      </c>
      <c r="AH1690" s="70">
        <f>(U1690-Phase_Relations!$B$37)/Phase_Relations!$B$37</f>
        <v>0.98260240749597583</v>
      </c>
      <c r="AI1690" s="70">
        <f>(U1690-Phase_Relations!G$20)/Phase_Relations!G$20</f>
        <v>0.9062391715062097</v>
      </c>
      <c r="AJ1690" s="70">
        <f t="shared" si="828"/>
        <v>0.98260935411513606</v>
      </c>
      <c r="AK1690" s="70">
        <f t="shared" si="829"/>
        <v>0.4956124353430002</v>
      </c>
      <c r="AL1690" s="71">
        <f>(1/(J1691-J1689))*((M1691-M1689)/Phase_Relations!B$22)</f>
        <v>3.1903045956654425E-8</v>
      </c>
      <c r="AM1690" s="71">
        <f t="shared" si="830"/>
        <v>3.5290550036002892E-2</v>
      </c>
      <c r="AN1690" s="71">
        <f>SUM(AM$27:AM1690)</f>
        <v>696.2518729223134</v>
      </c>
      <c r="AO1690" s="71">
        <f>(1/10000)*((AL1690*Phase_Relations!B$22*H$7*U1690))/(2*(P1690-R1690))</f>
        <v>3.7526612498722708E-11</v>
      </c>
      <c r="AP1690" s="71">
        <f t="shared" si="831"/>
        <v>7.5833746577414695E-12</v>
      </c>
      <c r="AQ1690" s="72">
        <f t="shared" si="832"/>
        <v>3.7443027106475443E-18</v>
      </c>
      <c r="AR1690" s="72">
        <f t="shared" si="833"/>
        <v>7.5664837287947954E-19</v>
      </c>
      <c r="AS1690" s="71">
        <f t="shared" si="805"/>
        <v>2.2930280121460965E-4</v>
      </c>
      <c r="AT1690" s="72">
        <f t="shared" si="806"/>
        <v>1.6296482348879273E-8</v>
      </c>
      <c r="AU1690" s="97">
        <f t="shared" si="834"/>
        <v>3.0543508125928415E-8</v>
      </c>
      <c r="AV1690" s="2"/>
      <c r="AW1690" s="2"/>
      <c r="AX1690" s="2"/>
      <c r="AY1690" s="2"/>
      <c r="AZ1690" s="2"/>
      <c r="BA1690" s="2"/>
      <c r="BC1690" s="10"/>
      <c r="BE1690" s="10"/>
      <c r="BI1690" s="10"/>
    </row>
    <row r="1691" spans="1:61" x14ac:dyDescent="0.2">
      <c r="A1691" s="9">
        <f>Raw_Data!A1689</f>
        <v>40777.237638888888</v>
      </c>
      <c r="B1691" s="10">
        <f>Raw_Data!J1689</f>
        <v>-4.9213210104626301E-3</v>
      </c>
      <c r="C1691" s="10">
        <f>Raw_Data!K1689</f>
        <v>-0.25412848417163048</v>
      </c>
      <c r="D1691" s="10">
        <f>Raw_Data!L1689</f>
        <v>1.8522178622413756E-2</v>
      </c>
      <c r="E1691" s="10">
        <f>Raw_Data!M1689</f>
        <v>1.8418576304016842E-2</v>
      </c>
      <c r="F1691" s="10">
        <f>Raw_Data!N1689</f>
        <v>1.8514826192795177E-2</v>
      </c>
      <c r="J1691" s="74">
        <f t="shared" si="807"/>
        <v>484903.99999965448</v>
      </c>
      <c r="K1691" s="69">
        <f t="shared" si="808"/>
        <v>2307.5788746297935</v>
      </c>
      <c r="L1691" s="69">
        <f>K1691+$D$8-$B$8*Q1691+Phase_Relations!$C$24*Q1691</f>
        <v>2556.4104015842049</v>
      </c>
      <c r="M1691" s="69">
        <f t="shared" si="809"/>
        <v>7.481303882210627E-2</v>
      </c>
      <c r="N1691" s="69">
        <f t="shared" si="810"/>
        <v>0.19002511860814994</v>
      </c>
      <c r="O1691" s="70">
        <f t="shared" si="811"/>
        <v>55.649772617250399</v>
      </c>
      <c r="P1691" s="70">
        <f t="shared" si="812"/>
        <v>383.79153529138205</v>
      </c>
      <c r="Q1691" s="70">
        <f t="shared" si="813"/>
        <v>55.295603486237553</v>
      </c>
      <c r="R1691" s="111">
        <f t="shared" si="814"/>
        <v>381.34898956025899</v>
      </c>
      <c r="S1691" s="70">
        <f t="shared" si="804"/>
        <v>2.4425457311230616</v>
      </c>
      <c r="T1691" s="113">
        <f t="shared" si="815"/>
        <v>0.61918696117789374</v>
      </c>
      <c r="U1691" s="70">
        <f t="shared" si="816"/>
        <v>1.57273488139185</v>
      </c>
      <c r="V1691" s="70">
        <f>(L1691/Phase_Relations!C$24)</f>
        <v>524.97908354208914</v>
      </c>
      <c r="W1691" s="70">
        <f t="shared" si="817"/>
        <v>75596.988030060835</v>
      </c>
      <c r="X1691" s="70">
        <f t="shared" si="818"/>
        <v>3620.5454037385457</v>
      </c>
      <c r="Y1691" s="70">
        <f t="shared" si="819"/>
        <v>469.68348005585159</v>
      </c>
      <c r="Z1691" s="70">
        <f t="shared" si="820"/>
        <v>67634.421128042624</v>
      </c>
      <c r="AA1691" s="70">
        <f t="shared" si="821"/>
        <v>3239.1964141782869</v>
      </c>
      <c r="AB1691" s="70">
        <f t="shared" si="822"/>
        <v>10.779976775519629</v>
      </c>
      <c r="AC1691" s="70">
        <f t="shared" si="823"/>
        <v>0.10779976775519629</v>
      </c>
      <c r="AD1691" s="70">
        <f t="shared" si="824"/>
        <v>3237.5680503575381</v>
      </c>
      <c r="AE1691" s="70">
        <f t="shared" si="825"/>
        <v>3.5102189056095159</v>
      </c>
      <c r="AF1691" s="70">
        <f t="shared" si="826"/>
        <v>7.540591612264679E-4</v>
      </c>
      <c r="AG1691" s="70">
        <f t="shared" si="827"/>
        <v>6.7463474663262304E-4</v>
      </c>
      <c r="AH1691" s="70">
        <f>(U1691-Phase_Relations!$B$37)/Phase_Relations!$B$37</f>
        <v>0.98251851159030679</v>
      </c>
      <c r="AI1691" s="70">
        <f>(U1691-Phase_Relations!G$20)/Phase_Relations!G$20</f>
        <v>0.90615850699117084</v>
      </c>
      <c r="AJ1691" s="70">
        <f t="shared" si="828"/>
        <v>0.98259175966426904</v>
      </c>
      <c r="AK1691" s="70">
        <f t="shared" si="829"/>
        <v>0.49559109074959656</v>
      </c>
      <c r="AL1691" s="71">
        <f>(1/(J1692-J1690))*((M1692-M1690)/Phase_Relations!B$22)</f>
        <v>2.1863181637287526E-8</v>
      </c>
      <c r="AM1691" s="71">
        <f t="shared" si="830"/>
        <v>0.12225864140375779</v>
      </c>
      <c r="AN1691" s="71">
        <f>SUM(AM$27:AM1691)</f>
        <v>696.37413156371713</v>
      </c>
      <c r="AO1691" s="71">
        <f>(1/10000)*((AL1691*Phase_Relations!B$22*H$7*U1691))/(2*(P1691-R1691))</f>
        <v>1.2447773305579075E-11</v>
      </c>
      <c r="AP1691" s="71">
        <f t="shared" si="831"/>
        <v>7.3465417743724435E-12</v>
      </c>
      <c r="AQ1691" s="72">
        <f t="shared" si="832"/>
        <v>1.242004759454168E-18</v>
      </c>
      <c r="AR1691" s="72">
        <f t="shared" si="833"/>
        <v>7.3301783582529428E-19</v>
      </c>
      <c r="AS1691" s="71">
        <f t="shared" si="805"/>
        <v>-3.7934109835046107E-5</v>
      </c>
      <c r="AT1691" s="72">
        <f t="shared" si="806"/>
        <v>-3.2675755762507277E-8</v>
      </c>
      <c r="AU1691" s="97">
        <f t="shared" si="834"/>
        <v>3.2794768851300355E-8</v>
      </c>
      <c r="AV1691" s="2"/>
      <c r="AW1691" s="2"/>
      <c r="AX1691" s="2"/>
      <c r="AY1691" s="2"/>
      <c r="AZ1691" s="2"/>
      <c r="BA1691" s="2"/>
      <c r="BC1691" s="10"/>
      <c r="BE1691" s="10"/>
      <c r="BI1691" s="10"/>
    </row>
    <row r="1692" spans="1:61" x14ac:dyDescent="0.2">
      <c r="A1692" s="9">
        <f>Raw_Data!A1690</f>
        <v>40777.241111111114</v>
      </c>
      <c r="B1692" s="10">
        <f>Raw_Data!J1690</f>
        <v>-4.9220098522182506E-3</v>
      </c>
      <c r="C1692" s="10">
        <f>Raw_Data!K1690</f>
        <v>-0.25411898290604018</v>
      </c>
      <c r="D1692" s="10">
        <f>Raw_Data!L1690</f>
        <v>1.8551442520445556E-2</v>
      </c>
      <c r="E1692" s="10">
        <f>Raw_Data!M1690</f>
        <v>1.8444787920476342E-2</v>
      </c>
      <c r="F1692" s="10">
        <f>Raw_Data!N1690</f>
        <v>1.8529933724303178E-2</v>
      </c>
      <c r="J1692" s="74">
        <f t="shared" si="807"/>
        <v>485204.00000000373</v>
      </c>
      <c r="K1692" s="69">
        <f t="shared" si="808"/>
        <v>2307.9018685332298</v>
      </c>
      <c r="L1692" s="69">
        <f>K1692+$D$8-$B$8*Q1692+Phase_Relations!$C$24*Q1692</f>
        <v>2557.0811767031155</v>
      </c>
      <c r="M1692" s="69">
        <f t="shared" si="809"/>
        <v>7.4809975304740567E-2</v>
      </c>
      <c r="N1692" s="69">
        <f t="shared" si="810"/>
        <v>0.19001733727404105</v>
      </c>
      <c r="O1692" s="70">
        <f t="shared" si="811"/>
        <v>55.737695820268947</v>
      </c>
      <c r="P1692" s="70">
        <f t="shared" si="812"/>
        <v>384.39790220875136</v>
      </c>
      <c r="Q1692" s="70">
        <f t="shared" si="813"/>
        <v>55.374295081426801</v>
      </c>
      <c r="R1692" s="111">
        <f t="shared" si="814"/>
        <v>381.89169021673661</v>
      </c>
      <c r="S1692" s="70">
        <f t="shared" ref="S1692:S1755" si="835">P1692-R1692</f>
        <v>2.5062119920147552</v>
      </c>
      <c r="T1692" s="113">
        <f t="shared" si="815"/>
        <v>0.61919002469525941</v>
      </c>
      <c r="U1692" s="70">
        <f t="shared" si="816"/>
        <v>1.5727426627259589</v>
      </c>
      <c r="V1692" s="70">
        <f>(L1692/Phase_Relations!C$24)</f>
        <v>525.11683251501245</v>
      </c>
      <c r="W1692" s="70">
        <f t="shared" si="817"/>
        <v>75616.823882161785</v>
      </c>
      <c r="X1692" s="70">
        <f t="shared" si="818"/>
        <v>3621.4953966552584</v>
      </c>
      <c r="Y1692" s="70">
        <f t="shared" si="819"/>
        <v>469.74253743358565</v>
      </c>
      <c r="Z1692" s="70">
        <f t="shared" si="820"/>
        <v>67642.925390436329</v>
      </c>
      <c r="AA1692" s="70">
        <f t="shared" si="821"/>
        <v>3239.6037064385218</v>
      </c>
      <c r="AB1692" s="70">
        <f t="shared" si="822"/>
        <v>10.779535346504399</v>
      </c>
      <c r="AC1692" s="70">
        <f t="shared" si="823"/>
        <v>0.107795353465044</v>
      </c>
      <c r="AD1692" s="70">
        <f t="shared" si="824"/>
        <v>3237.9328984438453</v>
      </c>
      <c r="AE1692" s="70">
        <f t="shared" si="825"/>
        <v>3.5102678443748823</v>
      </c>
      <c r="AF1692" s="70">
        <f t="shared" si="826"/>
        <v>7.736168430212023E-4</v>
      </c>
      <c r="AG1692" s="70">
        <f t="shared" si="827"/>
        <v>6.9203787869769019E-4</v>
      </c>
      <c r="AH1692" s="70">
        <f>(U1692-Phase_Relations!$B$37)/Phase_Relations!$B$37</f>
        <v>0.98252832038840632</v>
      </c>
      <c r="AI1692" s="70">
        <f>(U1692-Phase_Relations!G$20)/Phase_Relations!G$20</f>
        <v>0.90616793798706397</v>
      </c>
      <c r="AJ1692" s="70">
        <f t="shared" si="828"/>
        <v>0.98258380056271277</v>
      </c>
      <c r="AK1692" s="70">
        <f t="shared" si="829"/>
        <v>0.49559358637354278</v>
      </c>
      <c r="AL1692" s="71">
        <f>(1/(J1693-J1691))*((M1693-M1691)/Phase_Relations!B$22)</f>
        <v>-6.9110809680419645E-8</v>
      </c>
      <c r="AM1692" s="71">
        <f t="shared" si="830"/>
        <v>-1.4292370034704157E-2</v>
      </c>
      <c r="AN1692" s="71">
        <f>SUM(AM$27:AM1692)</f>
        <v>696.35983919368243</v>
      </c>
      <c r="AO1692" s="71">
        <f>(1/10000)*((AL1692*Phase_Relations!B$22*H$7*U1692))/(2*(P1692-R1692))</f>
        <v>-3.8348761029665305E-11</v>
      </c>
      <c r="AP1692" s="71">
        <f t="shared" si="831"/>
        <v>-1.4844718024705214E-12</v>
      </c>
      <c r="AQ1692" s="72">
        <f t="shared" si="832"/>
        <v>-3.8263344414110929E-18</v>
      </c>
      <c r="AR1692" s="72">
        <f t="shared" si="833"/>
        <v>-1.4811653447428553E-19</v>
      </c>
      <c r="AS1692" s="71">
        <f t="shared" si="805"/>
        <v>-1.3560836238776464E-5</v>
      </c>
      <c r="AT1692" s="72">
        <f t="shared" si="806"/>
        <v>2.8159746051627011E-7</v>
      </c>
      <c r="AU1692" s="97">
        <f t="shared" si="834"/>
        <v>3.1655313602439543E-8</v>
      </c>
      <c r="AV1692" s="2"/>
      <c r="AW1692" s="2"/>
      <c r="AX1692" s="2"/>
      <c r="AY1692" s="2"/>
      <c r="AZ1692" s="2"/>
      <c r="BA1692" s="2"/>
      <c r="BC1692" s="10"/>
      <c r="BE1692" s="10"/>
      <c r="BI1692" s="10"/>
    </row>
    <row r="1693" spans="1:61" x14ac:dyDescent="0.2">
      <c r="A1693" s="9">
        <f>Raw_Data!A1691</f>
        <v>40777.244583333333</v>
      </c>
      <c r="B1693" s="10">
        <f>Raw_Data!J1691</f>
        <v>-4.9221880009481505E-3</v>
      </c>
      <c r="C1693" s="10">
        <f>Raw_Data!K1691</f>
        <v>-0.25388620189897004</v>
      </c>
      <c r="D1693" s="10">
        <f>Raw_Data!L1691</f>
        <v>1.8492214006044356E-2</v>
      </c>
      <c r="E1693" s="10">
        <f>Raw_Data!M1691</f>
        <v>1.8418718823000741E-2</v>
      </c>
      <c r="F1693" s="10">
        <f>Raw_Data!N1691</f>
        <v>1.8506125019584978E-2</v>
      </c>
      <c r="J1693" s="74">
        <f t="shared" si="807"/>
        <v>485503.99999972433</v>
      </c>
      <c r="K1693" s="69">
        <f t="shared" si="808"/>
        <v>2307.9854014392899</v>
      </c>
      <c r="L1693" s="69">
        <f>K1693+$D$8-$B$8*Q1693+Phase_Relations!$C$24*Q1693</f>
        <v>2556.8188193654205</v>
      </c>
      <c r="M1693" s="69">
        <f t="shared" si="809"/>
        <v>7.4740016340589438E-2</v>
      </c>
      <c r="N1693" s="69">
        <f t="shared" si="810"/>
        <v>0.18983964150509716</v>
      </c>
      <c r="O1693" s="70">
        <f t="shared" si="811"/>
        <v>55.559744110263523</v>
      </c>
      <c r="P1693" s="70">
        <f t="shared" si="812"/>
        <v>383.17064903630018</v>
      </c>
      <c r="Q1693" s="70">
        <f t="shared" si="813"/>
        <v>55.296031351730136</v>
      </c>
      <c r="R1693" s="111">
        <f t="shared" si="814"/>
        <v>381.35194035675954</v>
      </c>
      <c r="S1693" s="70">
        <f t="shared" si="835"/>
        <v>1.8187086795406344</v>
      </c>
      <c r="T1693" s="113">
        <f t="shared" si="815"/>
        <v>0.61925998365941048</v>
      </c>
      <c r="U1693" s="70">
        <f t="shared" si="816"/>
        <v>1.5729203584949027</v>
      </c>
      <c r="V1693" s="70">
        <f>(L1693/Phase_Relations!C$24)</f>
        <v>525.06295536186894</v>
      </c>
      <c r="W1693" s="70">
        <f t="shared" si="817"/>
        <v>75609.065572109132</v>
      </c>
      <c r="X1693" s="70">
        <f t="shared" si="818"/>
        <v>3621.1238300818545</v>
      </c>
      <c r="Y1693" s="70">
        <f t="shared" si="819"/>
        <v>469.76692401013884</v>
      </c>
      <c r="Z1693" s="70">
        <f t="shared" si="820"/>
        <v>67646.437057459989</v>
      </c>
      <c r="AA1693" s="70">
        <f t="shared" si="821"/>
        <v>3239.7718897250952</v>
      </c>
      <c r="AB1693" s="70">
        <f t="shared" si="822"/>
        <v>10.769454804119516</v>
      </c>
      <c r="AC1693" s="70">
        <f t="shared" si="823"/>
        <v>0.10769454804119516</v>
      </c>
      <c r="AD1693" s="70">
        <f t="shared" si="824"/>
        <v>3238.559417272068</v>
      </c>
      <c r="AE1693" s="70">
        <f t="shared" si="825"/>
        <v>3.5103518693864135</v>
      </c>
      <c r="AF1693" s="70">
        <f t="shared" si="826"/>
        <v>5.6136936224079578E-4</v>
      </c>
      <c r="AG1693" s="70">
        <f t="shared" si="827"/>
        <v>5.0224978898319613E-4</v>
      </c>
      <c r="AH1693" s="70">
        <f>(U1693-Phase_Relations!$B$37)/Phase_Relations!$B$37</f>
        <v>0.98275231564376098</v>
      </c>
      <c r="AI1693" s="70">
        <f>(U1693-Phase_Relations!G$20)/Phase_Relations!G$20</f>
        <v>0.90638330569184133</v>
      </c>
      <c r="AJ1693" s="70">
        <f t="shared" si="828"/>
        <v>0.98261012074704412</v>
      </c>
      <c r="AK1693" s="70">
        <f t="shared" si="829"/>
        <v>0.4956505701140389</v>
      </c>
      <c r="AL1693" s="71">
        <f>(1/(J1694-J1692))*((M1694-M1692)/Phase_Relations!B$22)</f>
        <v>-1.359466738034205E-8</v>
      </c>
      <c r="AM1693" s="71">
        <f t="shared" si="830"/>
        <v>-0.32643277646975027</v>
      </c>
      <c r="AN1693" s="71">
        <f>SUM(AM$27:AM1693)</f>
        <v>696.03340641721263</v>
      </c>
      <c r="AO1693" s="71">
        <f>(1/10000)*((AL1693*Phase_Relations!B$22*H$7*U1693))/(2*(P1693-R1693))</f>
        <v>-1.0396272936122252E-11</v>
      </c>
      <c r="AP1693" s="71">
        <f t="shared" si="831"/>
        <v>-4.4027052948475049E-12</v>
      </c>
      <c r="AQ1693" s="72">
        <f t="shared" si="832"/>
        <v>-1.0373116661323801E-18</v>
      </c>
      <c r="AR1693" s="72">
        <f t="shared" si="833"/>
        <v>-4.3928988714984353E-19</v>
      </c>
      <c r="AS1693" s="71">
        <f t="shared" ref="AS1693:AS1756" si="836">(1/(1+AH1692))*((AH1692-AH1693)/(AD1693-AD1692))</f>
        <v>-1.8033718754038318E-4</v>
      </c>
      <c r="AT1693" s="72">
        <f t="shared" ref="AT1693:AT1756" si="837">AQ1693/((AS1693/1000)*$H$8)</f>
        <v>5.7405862755457862E-9</v>
      </c>
      <c r="AU1693" s="97">
        <f t="shared" si="834"/>
        <v>2.5466069118197231E-8</v>
      </c>
      <c r="AV1693" s="2"/>
      <c r="AW1693" s="2"/>
      <c r="AX1693" s="2"/>
      <c r="AY1693" s="2"/>
      <c r="AZ1693" s="2"/>
      <c r="BA1693" s="2"/>
      <c r="BC1693" s="10"/>
      <c r="BE1693" s="10"/>
      <c r="BI1693" s="10"/>
    </row>
    <row r="1694" spans="1:61" x14ac:dyDescent="0.2">
      <c r="A1694" s="9">
        <f>Raw_Data!A1692</f>
        <v>40777.248055555552</v>
      </c>
      <c r="B1694" s="10">
        <f>Raw_Data!J1692</f>
        <v>-4.9223305199320704E-3</v>
      </c>
      <c r="C1694" s="10">
        <f>Raw_Data!K1692</f>
        <v>-0.25407147657806028</v>
      </c>
      <c r="D1694" s="10">
        <f>Raw_Data!L1692</f>
        <v>1.8492499044012255E-2</v>
      </c>
      <c r="E1694" s="10">
        <f>Raw_Data!M1692</f>
        <v>1.8411117810524943E-2</v>
      </c>
      <c r="F1694" s="10">
        <f>Raw_Data!N1692</f>
        <v>1.8484563321135277E-2</v>
      </c>
      <c r="J1694" s="74">
        <f t="shared" si="807"/>
        <v>485803.99999944493</v>
      </c>
      <c r="K1694" s="69">
        <f t="shared" si="808"/>
        <v>2308.052227764138</v>
      </c>
      <c r="L1694" s="69">
        <f>K1694+$D$8-$B$8*Q1694+Phase_Relations!$C$24*Q1694</f>
        <v>2556.7847938652108</v>
      </c>
      <c r="M1694" s="69">
        <f t="shared" si="809"/>
        <v>7.4795611179199875E-2</v>
      </c>
      <c r="N1694" s="69">
        <f t="shared" si="810"/>
        <v>0.18998085239516768</v>
      </c>
      <c r="O1694" s="70">
        <f t="shared" si="811"/>
        <v>55.560600505098286</v>
      </c>
      <c r="P1694" s="70">
        <f t="shared" si="812"/>
        <v>383.17655520757438</v>
      </c>
      <c r="Q1694" s="70">
        <f t="shared" si="813"/>
        <v>55.273211858788976</v>
      </c>
      <c r="R1694" s="111">
        <f t="shared" si="814"/>
        <v>381.19456454337222</v>
      </c>
      <c r="S1694" s="70">
        <f t="shared" si="835"/>
        <v>1.9819906642021579</v>
      </c>
      <c r="T1694" s="113">
        <f t="shared" si="815"/>
        <v>0.61920438882080009</v>
      </c>
      <c r="U1694" s="70">
        <f t="shared" si="816"/>
        <v>1.5727791476048323</v>
      </c>
      <c r="V1694" s="70">
        <f>(L1694/Phase_Relations!C$24)</f>
        <v>525.05596795644067</v>
      </c>
      <c r="W1694" s="70">
        <f t="shared" si="817"/>
        <v>75608.059385727451</v>
      </c>
      <c r="X1694" s="70">
        <f t="shared" si="818"/>
        <v>3621.0756410789013</v>
      </c>
      <c r="Y1694" s="70">
        <f t="shared" si="819"/>
        <v>469.78275609765171</v>
      </c>
      <c r="Z1694" s="70">
        <f t="shared" si="820"/>
        <v>67648.716878061852</v>
      </c>
      <c r="AA1694" s="70">
        <f t="shared" si="821"/>
        <v>3239.8810765355292</v>
      </c>
      <c r="AB1694" s="70">
        <f t="shared" si="822"/>
        <v>10.777465587780966</v>
      </c>
      <c r="AC1694" s="70">
        <f t="shared" si="823"/>
        <v>0.10777465587780967</v>
      </c>
      <c r="AD1694" s="70">
        <f t="shared" si="824"/>
        <v>3238.559749426061</v>
      </c>
      <c r="AE1694" s="70">
        <f t="shared" si="825"/>
        <v>3.5103519139286377</v>
      </c>
      <c r="AF1694" s="70">
        <f t="shared" si="826"/>
        <v>6.1174796771292016E-4</v>
      </c>
      <c r="AG1694" s="70">
        <f t="shared" si="827"/>
        <v>5.4734859490856221E-4</v>
      </c>
      <c r="AH1694" s="70">
        <f>(U1694-Phase_Relations!$B$37)/Phase_Relations!$B$37</f>
        <v>0.98257431157777686</v>
      </c>
      <c r="AI1694" s="70">
        <f>(U1694-Phase_Relations!G$20)/Phase_Relations!G$20</f>
        <v>0.90621215774912556</v>
      </c>
      <c r="AJ1694" s="70">
        <f t="shared" si="828"/>
        <v>0.98261887743413212</v>
      </c>
      <c r="AK1694" s="70">
        <f t="shared" si="829"/>
        <v>0.49560528744863147</v>
      </c>
      <c r="AL1694" s="71">
        <f>(1/(J1695-J1693))*((M1695-M1693)/Phase_Relations!B$22)</f>
        <v>8.1406741246082483E-8</v>
      </c>
      <c r="AM1694" s="71">
        <f t="shared" si="830"/>
        <v>0.25943400196928146</v>
      </c>
      <c r="AN1694" s="71">
        <f>SUM(AM$27:AM1694)</f>
        <v>696.29284041918186</v>
      </c>
      <c r="AO1694" s="71">
        <f>(1/10000)*((AL1694*Phase_Relations!B$22*H$7*U1694))/(2*(P1694-R1694))</f>
        <v>5.7120499996912752E-11</v>
      </c>
      <c r="AP1694" s="71">
        <f t="shared" si="831"/>
        <v>4.3757089976409826E-12</v>
      </c>
      <c r="AQ1694" s="72">
        <f t="shared" si="832"/>
        <v>5.6993271902510021E-18</v>
      </c>
      <c r="AR1694" s="72">
        <f t="shared" si="833"/>
        <v>4.3659627048483661E-19</v>
      </c>
      <c r="AS1694" s="71">
        <f t="shared" si="836"/>
        <v>0.27028502168371782</v>
      </c>
      <c r="AT1694" s="72">
        <f t="shared" si="837"/>
        <v>2.1044271163244772E-11</v>
      </c>
      <c r="AU1694" s="97">
        <f t="shared" si="834"/>
        <v>2.3738902730034794E-8</v>
      </c>
      <c r="AV1694" s="2"/>
      <c r="AW1694" s="2"/>
      <c r="AX1694" s="2"/>
      <c r="AY1694" s="2"/>
      <c r="AZ1694" s="2"/>
      <c r="BA1694" s="2"/>
      <c r="BC1694" s="10"/>
      <c r="BE1694" s="10"/>
      <c r="BI1694" s="10"/>
    </row>
    <row r="1695" spans="1:61" x14ac:dyDescent="0.2">
      <c r="A1695" s="9">
        <f>Raw_Data!A1693</f>
        <v>40777.251527777778</v>
      </c>
      <c r="B1695" s="10">
        <f>Raw_Data!J1693</f>
        <v>-4.9208221940189104E-3</v>
      </c>
      <c r="C1695" s="10">
        <f>Raw_Data!K1693</f>
        <v>-0.25417123986681034</v>
      </c>
      <c r="D1695" s="10">
        <f>Raw_Data!L1693</f>
        <v>1.8526929255211155E-2</v>
      </c>
      <c r="E1695" s="10">
        <f>Raw_Data!M1693</f>
        <v>1.8419277022354442E-2</v>
      </c>
      <c r="F1695" s="10">
        <f>Raw_Data!N1693</f>
        <v>1.8489762511171678E-2</v>
      </c>
      <c r="J1695" s="74">
        <f t="shared" si="807"/>
        <v>486103.99999979418</v>
      </c>
      <c r="K1695" s="69">
        <f t="shared" si="808"/>
        <v>2307.3449824928248</v>
      </c>
      <c r="L1695" s="69">
        <f>K1695+$D$8-$B$8*Q1695+Phase_Relations!$C$24*Q1695</f>
        <v>2556.1858067248586</v>
      </c>
      <c r="M1695" s="69">
        <f t="shared" si="809"/>
        <v>7.4826030703400062E-2</v>
      </c>
      <c r="N1695" s="69">
        <f t="shared" si="810"/>
        <v>0.19005811798663616</v>
      </c>
      <c r="O1695" s="70">
        <f t="shared" si="811"/>
        <v>55.664045864493765</v>
      </c>
      <c r="P1695" s="70">
        <f t="shared" si="812"/>
        <v>383.88997147926733</v>
      </c>
      <c r="Q1695" s="70">
        <f t="shared" si="813"/>
        <v>55.297707158243028</v>
      </c>
      <c r="R1695" s="111">
        <f t="shared" si="814"/>
        <v>381.36349764305538</v>
      </c>
      <c r="S1695" s="70">
        <f t="shared" si="835"/>
        <v>2.5264738362119488</v>
      </c>
      <c r="T1695" s="113">
        <f t="shared" si="815"/>
        <v>0.61917396929659985</v>
      </c>
      <c r="U1695" s="70">
        <f t="shared" si="816"/>
        <v>1.5727018820133636</v>
      </c>
      <c r="V1695" s="70">
        <f>(L1695/Phase_Relations!C$24)</f>
        <v>524.93296121237449</v>
      </c>
      <c r="W1695" s="70">
        <f t="shared" si="817"/>
        <v>75590.346414581931</v>
      </c>
      <c r="X1695" s="70">
        <f t="shared" si="818"/>
        <v>3620.2273187060314</v>
      </c>
      <c r="Y1695" s="70">
        <f t="shared" si="819"/>
        <v>469.63525405413145</v>
      </c>
      <c r="Z1695" s="70">
        <f t="shared" si="820"/>
        <v>67627.476583794923</v>
      </c>
      <c r="AA1695" s="70">
        <f t="shared" si="821"/>
        <v>3238.8638210629761</v>
      </c>
      <c r="AB1695" s="70">
        <f t="shared" si="822"/>
        <v>10.781848804524508</v>
      </c>
      <c r="AC1695" s="70">
        <f t="shared" si="823"/>
        <v>0.10781848804524508</v>
      </c>
      <c r="AD1695" s="70">
        <f t="shared" si="824"/>
        <v>3237.1795051721679</v>
      </c>
      <c r="AE1695" s="70">
        <f t="shared" si="825"/>
        <v>3.5101667821780667</v>
      </c>
      <c r="AF1695" s="70">
        <f t="shared" si="826"/>
        <v>7.8004941726224689E-4</v>
      </c>
      <c r="AG1695" s="70">
        <f t="shared" si="827"/>
        <v>6.9787712588031069E-4</v>
      </c>
      <c r="AH1695" s="70">
        <f>(U1695-Phase_Relations!$B$37)/Phase_Relations!$B$37</f>
        <v>0.98247691406519666</v>
      </c>
      <c r="AI1695" s="70">
        <f>(U1695-Phase_Relations!G$20)/Phase_Relations!G$20</f>
        <v>0.90611851166406798</v>
      </c>
      <c r="AJ1695" s="70">
        <f t="shared" si="828"/>
        <v>0.98259991515858713</v>
      </c>
      <c r="AK1695" s="70">
        <f t="shared" si="829"/>
        <v>0.49558050693794181</v>
      </c>
      <c r="AL1695" s="71">
        <f>(1/(J1696-J1694))*((M1696-M1694)/Phase_Relations!B$22)</f>
        <v>-3.5805437722427908E-9</v>
      </c>
      <c r="AM1695" s="71">
        <f t="shared" si="830"/>
        <v>0.14192284363779176</v>
      </c>
      <c r="AN1695" s="71">
        <f>SUM(AM$27:AM1695)</f>
        <v>696.43476326281962</v>
      </c>
      <c r="AO1695" s="71">
        <f>(1/10000)*((AL1695*Phase_Relations!B$22*H$7*U1695))/(2*(P1695-R1695))</f>
        <v>-1.9708160071088911E-12</v>
      </c>
      <c r="AP1695" s="71">
        <f t="shared" si="831"/>
        <v>4.5927553101213832E-12</v>
      </c>
      <c r="AQ1695" s="72">
        <f t="shared" si="832"/>
        <v>-1.9664262842420324E-19</v>
      </c>
      <c r="AR1695" s="72">
        <f t="shared" si="833"/>
        <v>4.5825255763796227E-19</v>
      </c>
      <c r="AS1695" s="71">
        <f t="shared" si="836"/>
        <v>-3.5592823677795268E-5</v>
      </c>
      <c r="AT1695" s="72">
        <f t="shared" si="837"/>
        <v>5.5137555239906114E-9</v>
      </c>
      <c r="AU1695" s="97">
        <f t="shared" si="834"/>
        <v>4.9402785409015743E-8</v>
      </c>
      <c r="AV1695" s="2"/>
      <c r="AW1695" s="2"/>
      <c r="AX1695" s="2"/>
      <c r="AY1695" s="2"/>
      <c r="AZ1695" s="2"/>
      <c r="BA1695" s="2"/>
      <c r="BC1695" s="10"/>
      <c r="BE1695" s="10"/>
      <c r="BI1695" s="10"/>
    </row>
    <row r="1696" spans="1:61" x14ac:dyDescent="0.2">
      <c r="A1696" s="9">
        <f>Raw_Data!A1694</f>
        <v>40777.254999999997</v>
      </c>
      <c r="B1696" s="10">
        <f>Raw_Data!J1694</f>
        <v>-4.9207034281989808E-3</v>
      </c>
      <c r="C1696" s="10">
        <f>Raw_Data!K1694</f>
        <v>-0.25405722467967085</v>
      </c>
      <c r="D1696" s="10">
        <f>Raw_Data!L1694</f>
        <v>1.8560516229088556E-2</v>
      </c>
      <c r="E1696" s="10">
        <f>Raw_Data!M1694</f>
        <v>1.8479087489273342E-2</v>
      </c>
      <c r="F1696" s="10">
        <f>Raw_Data!N1694</f>
        <v>1.849532026603808E-2</v>
      </c>
      <c r="J1696" s="74">
        <f t="shared" si="807"/>
        <v>486403.99999951478</v>
      </c>
      <c r="K1696" s="69">
        <f t="shared" si="808"/>
        <v>2307.2892938887862</v>
      </c>
      <c r="L1696" s="69">
        <f>K1696+$D$8-$B$8*Q1696+Phase_Relations!$C$24*Q1696</f>
        <v>2556.9236959192467</v>
      </c>
      <c r="M1696" s="69">
        <f t="shared" si="809"/>
        <v>7.4791827976649683E-2</v>
      </c>
      <c r="N1696" s="69">
        <f t="shared" si="810"/>
        <v>0.18997124306069019</v>
      </c>
      <c r="O1696" s="70">
        <f t="shared" si="811"/>
        <v>55.764957722503652</v>
      </c>
      <c r="P1696" s="70">
        <f t="shared" si="812"/>
        <v>384.58591532761136</v>
      </c>
      <c r="Q1696" s="70">
        <f t="shared" si="813"/>
        <v>55.477268043323647</v>
      </c>
      <c r="R1696" s="111">
        <f t="shared" si="814"/>
        <v>382.60184857464583</v>
      </c>
      <c r="S1696" s="70">
        <f t="shared" si="835"/>
        <v>1.984066752965532</v>
      </c>
      <c r="T1696" s="113">
        <f t="shared" si="815"/>
        <v>0.61920817202335021</v>
      </c>
      <c r="U1696" s="70">
        <f t="shared" si="816"/>
        <v>1.5727887569393095</v>
      </c>
      <c r="V1696" s="70">
        <f>(L1696/Phase_Relations!C$24)</f>
        <v>525.08449259121164</v>
      </c>
      <c r="W1696" s="70">
        <f t="shared" si="817"/>
        <v>75612.166933134475</v>
      </c>
      <c r="X1696" s="70">
        <f t="shared" si="818"/>
        <v>3621.2723626980114</v>
      </c>
      <c r="Y1696" s="70">
        <f t="shared" si="819"/>
        <v>469.60722454788799</v>
      </c>
      <c r="Z1696" s="70">
        <f t="shared" si="820"/>
        <v>67623.440334895873</v>
      </c>
      <c r="AA1696" s="70">
        <f t="shared" si="821"/>
        <v>3238.6705141233656</v>
      </c>
      <c r="AB1696" s="70">
        <f t="shared" si="822"/>
        <v>10.77692045773051</v>
      </c>
      <c r="AC1696" s="70">
        <f t="shared" si="823"/>
        <v>0.1077692045773051</v>
      </c>
      <c r="AD1696" s="70">
        <f t="shared" si="824"/>
        <v>3237.3478029547218</v>
      </c>
      <c r="AE1696" s="70">
        <f t="shared" si="825"/>
        <v>3.5101893601346705</v>
      </c>
      <c r="AF1696" s="70">
        <f t="shared" si="826"/>
        <v>6.1261766033726152E-4</v>
      </c>
      <c r="AG1696" s="70">
        <f t="shared" si="827"/>
        <v>5.4789216447870628E-4</v>
      </c>
      <c r="AH1696" s="70">
        <f>(U1696-Phase_Relations!$B$37)/Phase_Relations!$B$37</f>
        <v>0.98258642467052415</v>
      </c>
      <c r="AI1696" s="70">
        <f>(U1696-Phase_Relations!G$20)/Phase_Relations!G$20</f>
        <v>0.90622380428591764</v>
      </c>
      <c r="AJ1696" s="70">
        <f t="shared" si="828"/>
        <v>0.98259215498831387</v>
      </c>
      <c r="AK1696" s="70">
        <f t="shared" si="829"/>
        <v>0.49560836917049667</v>
      </c>
      <c r="AL1696" s="71">
        <f>(1/(J1697-J1695))*((M1697-M1695)/Phase_Relations!B$22)</f>
        <v>-1.0296881085387095E-7</v>
      </c>
      <c r="AM1696" s="71">
        <f t="shared" si="830"/>
        <v>-0.15954357950828413</v>
      </c>
      <c r="AN1696" s="71">
        <f>SUM(AM$27:AM1696)</f>
        <v>696.27521968331132</v>
      </c>
      <c r="AO1696" s="71">
        <f>(1/10000)*((AL1696*Phase_Relations!B$22*H$7*U1696))/(2*(P1696-R1696))</f>
        <v>-7.2174752914587093E-11</v>
      </c>
      <c r="AP1696" s="71">
        <f t="shared" si="831"/>
        <v>-9.9502154127901044E-14</v>
      </c>
      <c r="AQ1696" s="72">
        <f t="shared" si="832"/>
        <v>-7.2013993532617277E-18</v>
      </c>
      <c r="AR1696" s="72">
        <f t="shared" si="833"/>
        <v>-9.9280526700631323E-21</v>
      </c>
      <c r="AS1696" s="71">
        <f t="shared" si="836"/>
        <v>-3.282234809392055E-4</v>
      </c>
      <c r="AT1696" s="72">
        <f t="shared" si="837"/>
        <v>2.189674328628431E-8</v>
      </c>
      <c r="AU1696" s="97">
        <f t="shared" si="834"/>
        <v>5.48284363197976E-8</v>
      </c>
      <c r="AV1696" s="2"/>
      <c r="AW1696" s="2"/>
      <c r="AX1696" s="2"/>
      <c r="AY1696" s="2"/>
      <c r="AZ1696" s="2"/>
      <c r="BA1696" s="2"/>
      <c r="BC1696" s="10"/>
      <c r="BE1696" s="10"/>
      <c r="BI1696" s="10"/>
    </row>
    <row r="1697" spans="1:61" x14ac:dyDescent="0.2">
      <c r="A1697" s="9">
        <f>Raw_Data!A1695</f>
        <v>40777.258472222224</v>
      </c>
      <c r="B1697" s="10">
        <f>Raw_Data!J1695</f>
        <v>-4.9220454819642306E-3</v>
      </c>
      <c r="C1697" s="10">
        <f>Raw_Data!K1695</f>
        <v>-0.25381019177421038</v>
      </c>
      <c r="D1697" s="10">
        <f>Raw_Data!L1695</f>
        <v>1.8510777103700055E-2</v>
      </c>
      <c r="E1697" s="10">
        <f>Raw_Data!M1695</f>
        <v>1.8407542959344943E-2</v>
      </c>
      <c r="F1697" s="10">
        <f>Raw_Data!N1695</f>
        <v>1.8485376068083478E-2</v>
      </c>
      <c r="J1697" s="74">
        <f t="shared" si="807"/>
        <v>486703.99999986403</v>
      </c>
      <c r="K1697" s="69">
        <f t="shared" si="808"/>
        <v>2307.9185751144419</v>
      </c>
      <c r="L1697" s="69">
        <f>K1697+$D$8-$B$8*Q1697+Phase_Relations!$C$24*Q1697</f>
        <v>2556.6037093415416</v>
      </c>
      <c r="M1697" s="69">
        <f t="shared" si="809"/>
        <v>7.4717233857839196E-2</v>
      </c>
      <c r="N1697" s="69">
        <f t="shared" si="810"/>
        <v>0.18978177399891155</v>
      </c>
      <c r="O1697" s="70">
        <f t="shared" si="811"/>
        <v>55.615516823866521</v>
      </c>
      <c r="P1697" s="70">
        <f t="shared" si="812"/>
        <v>383.55528844045875</v>
      </c>
      <c r="Q1697" s="70">
        <f t="shared" si="813"/>
        <v>55.262479566015166</v>
      </c>
      <c r="R1697" s="111">
        <f t="shared" si="814"/>
        <v>381.12054873113908</v>
      </c>
      <c r="S1697" s="70">
        <f t="shared" si="835"/>
        <v>2.4347397093196719</v>
      </c>
      <c r="T1697" s="113">
        <f t="shared" si="815"/>
        <v>0.61928276614216071</v>
      </c>
      <c r="U1697" s="70">
        <f t="shared" si="816"/>
        <v>1.5729782260010883</v>
      </c>
      <c r="V1697" s="70">
        <f>(L1697/Phase_Relations!C$24)</f>
        <v>525.01878081809207</v>
      </c>
      <c r="W1697" s="70">
        <f t="shared" si="817"/>
        <v>75602.704437805252</v>
      </c>
      <c r="X1697" s="70">
        <f t="shared" si="818"/>
        <v>3620.8191780558072</v>
      </c>
      <c r="Y1697" s="70">
        <f t="shared" si="819"/>
        <v>469.75630125207692</v>
      </c>
      <c r="Z1697" s="70">
        <f t="shared" si="820"/>
        <v>67644.907380299075</v>
      </c>
      <c r="AA1697" s="70">
        <f t="shared" si="821"/>
        <v>3239.6986293246682</v>
      </c>
      <c r="AB1697" s="70">
        <f t="shared" si="822"/>
        <v>10.766172025625254</v>
      </c>
      <c r="AC1697" s="70">
        <f t="shared" si="823"/>
        <v>0.10766172025625254</v>
      </c>
      <c r="AD1697" s="70">
        <f t="shared" si="824"/>
        <v>3238.0754695184551</v>
      </c>
      <c r="AE1697" s="70">
        <f t="shared" si="825"/>
        <v>3.5102869665956935</v>
      </c>
      <c r="AF1697" s="70">
        <f t="shared" si="826"/>
        <v>7.5153277754949871E-4</v>
      </c>
      <c r="AG1697" s="70">
        <f t="shared" si="827"/>
        <v>6.7242786496369623E-4</v>
      </c>
      <c r="AH1697" s="70">
        <f>(U1697-Phase_Relations!$B$37)/Phase_Relations!$B$37</f>
        <v>0.98282526080673138</v>
      </c>
      <c r="AI1697" s="70">
        <f>(U1697-Phase_Relations!G$20)/Phase_Relations!G$20</f>
        <v>0.90645344125028737</v>
      </c>
      <c r="AJ1697" s="70">
        <f t="shared" si="828"/>
        <v>0.98261103939103001</v>
      </c>
      <c r="AK1697" s="70">
        <f t="shared" si="829"/>
        <v>0.49566912437198807</v>
      </c>
      <c r="AL1697" s="71">
        <f>(1/(J1698-J1696))*((M1698-M1696)/Phase_Relations!B$22)</f>
        <v>-3.5177323729587268E-8</v>
      </c>
      <c r="AM1697" s="71">
        <f t="shared" si="830"/>
        <v>-0.34800323698487723</v>
      </c>
      <c r="AN1697" s="71">
        <f>SUM(AM$27:AM1697)</f>
        <v>695.9272164463265</v>
      </c>
      <c r="AO1697" s="71">
        <f>(1/10000)*((AL1697*Phase_Relations!B$22*H$7*U1697))/(2*(P1697-R1697))</f>
        <v>-2.009548349646603E-11</v>
      </c>
      <c r="AP1697" s="71">
        <f t="shared" si="831"/>
        <v>-5.7362248637628984E-13</v>
      </c>
      <c r="AQ1697" s="72">
        <f t="shared" si="832"/>
        <v>-2.0050723557888897E-18</v>
      </c>
      <c r="AR1697" s="72">
        <f t="shared" si="833"/>
        <v>-5.7234482081222169E-20</v>
      </c>
      <c r="AS1697" s="71">
        <f t="shared" si="836"/>
        <v>-1.655524030464405E-4</v>
      </c>
      <c r="AT1697" s="72">
        <f t="shared" si="837"/>
        <v>1.2087231465899268E-8</v>
      </c>
      <c r="AU1697" s="97">
        <f t="shared" si="834"/>
        <v>3.3973915261528543E-8</v>
      </c>
      <c r="AV1697" s="2"/>
      <c r="AW1697" s="2"/>
      <c r="AX1697" s="2"/>
      <c r="AY1697" s="2"/>
      <c r="AZ1697" s="2"/>
      <c r="BA1697" s="2"/>
      <c r="BC1697" s="10"/>
      <c r="BE1697" s="10"/>
      <c r="BI1697" s="10"/>
    </row>
    <row r="1698" spans="1:61" x14ac:dyDescent="0.2">
      <c r="A1698" s="9">
        <f>Raw_Data!A1696</f>
        <v>40777.261944444443</v>
      </c>
      <c r="B1698" s="10">
        <f>Raw_Data!J1696</f>
        <v>-4.9209528364208407E-3</v>
      </c>
      <c r="C1698" s="10">
        <f>Raw_Data!K1696</f>
        <v>-0.25393370822694017</v>
      </c>
      <c r="D1698" s="10">
        <f>Raw_Data!L1696</f>
        <v>1.8515337711185555E-2</v>
      </c>
      <c r="E1698" s="10">
        <f>Raw_Data!M1696</f>
        <v>1.8426070427254644E-2</v>
      </c>
      <c r="F1698" s="10">
        <f>Raw_Data!N1696</f>
        <v>1.851223257385758E-2</v>
      </c>
      <c r="J1698" s="74">
        <f t="shared" si="807"/>
        <v>487003.99999958463</v>
      </c>
      <c r="K1698" s="69">
        <f t="shared" si="808"/>
        <v>2307.4062399572708</v>
      </c>
      <c r="L1698" s="69">
        <f>K1698+$D$8-$B$8*Q1698+Phase_Relations!$C$24*Q1698</f>
        <v>2556.3372005079495</v>
      </c>
      <c r="M1698" s="69">
        <f t="shared" si="809"/>
        <v>7.4754659616392674E-2</v>
      </c>
      <c r="N1698" s="69">
        <f t="shared" si="810"/>
        <v>0.18987683542563741</v>
      </c>
      <c r="O1698" s="70">
        <f t="shared" si="811"/>
        <v>55.629219141220133</v>
      </c>
      <c r="P1698" s="70">
        <f t="shared" si="812"/>
        <v>383.64978718082847</v>
      </c>
      <c r="Q1698" s="70">
        <f t="shared" si="813"/>
        <v>55.318102080059063</v>
      </c>
      <c r="R1698" s="111">
        <f t="shared" si="814"/>
        <v>381.50415227626939</v>
      </c>
      <c r="S1698" s="70">
        <f t="shared" si="835"/>
        <v>2.1456349045590741</v>
      </c>
      <c r="T1698" s="113">
        <f t="shared" si="815"/>
        <v>0.61924534038360723</v>
      </c>
      <c r="U1698" s="70">
        <f t="shared" si="816"/>
        <v>1.5728831645743624</v>
      </c>
      <c r="V1698" s="70">
        <f>(L1698/Phase_Relations!C$24)</f>
        <v>524.96405112244986</v>
      </c>
      <c r="W1698" s="70">
        <f t="shared" si="817"/>
        <v>75594.823361632778</v>
      </c>
      <c r="X1698" s="70">
        <f t="shared" si="818"/>
        <v>3620.4417318789647</v>
      </c>
      <c r="Y1698" s="70">
        <f t="shared" si="819"/>
        <v>469.64594904239078</v>
      </c>
      <c r="Z1698" s="70">
        <f t="shared" si="820"/>
        <v>67629.016662104274</v>
      </c>
      <c r="AA1698" s="70">
        <f t="shared" si="821"/>
        <v>3238.9375796026952</v>
      </c>
      <c r="AB1698" s="70">
        <f t="shared" si="822"/>
        <v>10.771564786223731</v>
      </c>
      <c r="AC1698" s="70">
        <f t="shared" si="823"/>
        <v>0.10771564786223731</v>
      </c>
      <c r="AD1698" s="70">
        <f t="shared" si="824"/>
        <v>3237.5071563329893</v>
      </c>
      <c r="AE1698" s="70">
        <f t="shared" si="825"/>
        <v>3.510210737074634</v>
      </c>
      <c r="AF1698" s="70">
        <f t="shared" si="826"/>
        <v>6.6245021764892078E-4</v>
      </c>
      <c r="AG1698" s="70">
        <f t="shared" si="827"/>
        <v>5.9264450679213552E-4</v>
      </c>
      <c r="AH1698" s="70">
        <f>(U1698-Phase_Relations!$B$37)/Phase_Relations!$B$37</f>
        <v>0.98270543066851035</v>
      </c>
      <c r="AI1698" s="70">
        <f>(U1698-Phase_Relations!G$20)/Phase_Relations!G$20</f>
        <v>0.90633822656955243</v>
      </c>
      <c r="AJ1698" s="70">
        <f t="shared" si="828"/>
        <v>0.98260106853422202</v>
      </c>
      <c r="AK1698" s="70">
        <f t="shared" si="829"/>
        <v>0.49563864377835026</v>
      </c>
      <c r="AL1698" s="71">
        <f>(1/(J1699-J1697))*((M1699-M1697)/Phase_Relations!B$22)</f>
        <v>1.1612632444728348E-7</v>
      </c>
      <c r="AM1698" s="71">
        <f t="shared" si="830"/>
        <v>0.17460633418437446</v>
      </c>
      <c r="AN1698" s="71">
        <f>SUM(AM$27:AM1698)</f>
        <v>696.10182278051082</v>
      </c>
      <c r="AO1698" s="71">
        <f>(1/10000)*((AL1698*Phase_Relations!B$22*H$7*U1698))/(2*(P1698-R1698))</f>
        <v>7.5272581561503886E-11</v>
      </c>
      <c r="AP1698" s="71">
        <f t="shared" si="831"/>
        <v>6.9934803486938285E-12</v>
      </c>
      <c r="AQ1698" s="72">
        <f t="shared" si="832"/>
        <v>7.510492219029108E-18</v>
      </c>
      <c r="AR1698" s="72">
        <f t="shared" si="833"/>
        <v>6.977903328568737E-19</v>
      </c>
      <c r="AS1698" s="71">
        <f t="shared" si="836"/>
        <v>-1.0633932148893016E-4</v>
      </c>
      <c r="AT1698" s="72">
        <f t="shared" si="837"/>
        <v>-7.0486637601653215E-8</v>
      </c>
      <c r="AU1698" s="97">
        <f t="shared" si="834"/>
        <v>3.1005889509317636E-8</v>
      </c>
      <c r="AV1698" s="2"/>
      <c r="AW1698" s="2"/>
      <c r="AX1698" s="2"/>
      <c r="AY1698" s="2"/>
      <c r="AZ1698" s="2"/>
      <c r="BA1698" s="2"/>
      <c r="BC1698" s="10"/>
      <c r="BE1698" s="10"/>
      <c r="BI1698" s="10"/>
    </row>
    <row r="1699" spans="1:61" x14ac:dyDescent="0.2">
      <c r="A1699" s="9">
        <f>Raw_Data!A1697</f>
        <v>40777.265428240738</v>
      </c>
      <c r="B1699" s="10">
        <f>Raw_Data!J1697</f>
        <v>-4.9213447636266205E-3</v>
      </c>
      <c r="C1699" s="10">
        <f>Raw_Data!K1697</f>
        <v>-0.25421874619478046</v>
      </c>
      <c r="D1699" s="10">
        <f>Raw_Data!L1697</f>
        <v>1.8542060020670756E-2</v>
      </c>
      <c r="E1699" s="10">
        <f>Raw_Data!M1697</f>
        <v>1.8427543123421843E-2</v>
      </c>
      <c r="F1699" s="10">
        <f>Raw_Data!N1697</f>
        <v>1.8517216624995878E-2</v>
      </c>
      <c r="J1699" s="74">
        <f t="shared" si="807"/>
        <v>487304.999999539</v>
      </c>
      <c r="K1699" s="69">
        <f t="shared" si="808"/>
        <v>2307.5900123506035</v>
      </c>
      <c r="L1699" s="69">
        <f>K1699+$D$8-$B$8*Q1699+Phase_Relations!$C$24*Q1699</f>
        <v>2556.5405129423875</v>
      </c>
      <c r="M1699" s="69">
        <f t="shared" si="809"/>
        <v>7.4840137430641079E-2</v>
      </c>
      <c r="N1699" s="69">
        <f t="shared" si="810"/>
        <v>0.19009394907382834</v>
      </c>
      <c r="O1699" s="70">
        <f t="shared" si="811"/>
        <v>55.709506156963492</v>
      </c>
      <c r="P1699" s="70">
        <f t="shared" si="812"/>
        <v>384.2034907376792</v>
      </c>
      <c r="Q1699" s="70">
        <f t="shared" si="813"/>
        <v>55.322523356816454</v>
      </c>
      <c r="R1699" s="111">
        <f t="shared" si="814"/>
        <v>381.53464384011346</v>
      </c>
      <c r="S1699" s="70">
        <f t="shared" si="835"/>
        <v>2.6688468975657429</v>
      </c>
      <c r="T1699" s="113">
        <f t="shared" si="815"/>
        <v>0.61915986256935884</v>
      </c>
      <c r="U1699" s="70">
        <f t="shared" si="816"/>
        <v>1.5726660509261714</v>
      </c>
      <c r="V1699" s="70">
        <f>(L1699/Phase_Relations!C$24)</f>
        <v>525.00580293797918</v>
      </c>
      <c r="W1699" s="70">
        <f t="shared" si="817"/>
        <v>75600.835623068997</v>
      </c>
      <c r="X1699" s="70">
        <f t="shared" si="818"/>
        <v>3620.7296754343388</v>
      </c>
      <c r="Y1699" s="70">
        <f t="shared" si="819"/>
        <v>469.68327958116271</v>
      </c>
      <c r="Z1699" s="70">
        <f t="shared" si="820"/>
        <v>67634.392259687433</v>
      </c>
      <c r="AA1699" s="70">
        <f t="shared" si="821"/>
        <v>3239.1950315942254</v>
      </c>
      <c r="AB1699" s="70">
        <f t="shared" si="822"/>
        <v>10.783881474155777</v>
      </c>
      <c r="AC1699" s="70">
        <f t="shared" si="823"/>
        <v>0.10783881474155776</v>
      </c>
      <c r="AD1699" s="70">
        <f t="shared" si="824"/>
        <v>3237.4158003291814</v>
      </c>
      <c r="AE1699" s="70">
        <f t="shared" si="825"/>
        <v>3.5101984819764311</v>
      </c>
      <c r="AF1699" s="70">
        <f t="shared" si="826"/>
        <v>8.2392287946064921E-4</v>
      </c>
      <c r="AG1699" s="70">
        <f t="shared" si="827"/>
        <v>7.371019481717013E-4</v>
      </c>
      <c r="AH1699" s="70">
        <f>(U1699-Phase_Relations!$B$37)/Phase_Relations!$B$37</f>
        <v>0.98243174701607128</v>
      </c>
      <c r="AI1699" s="70">
        <f>(U1699-Phase_Relations!G$20)/Phase_Relations!G$20</f>
        <v>0.90607508429911654</v>
      </c>
      <c r="AJ1699" s="70">
        <f t="shared" si="828"/>
        <v>0.98259460783270725</v>
      </c>
      <c r="AK1699" s="70">
        <f t="shared" si="829"/>
        <v>0.49556901441616535</v>
      </c>
      <c r="AL1699" s="71">
        <f>(1/(J1700-J1698))*((M1700-M1698)/Phase_Relations!B$22)</f>
        <v>7.5770320267432765E-8</v>
      </c>
      <c r="AM1699" s="71">
        <f t="shared" si="830"/>
        <v>0.39874802720623526</v>
      </c>
      <c r="AN1699" s="71">
        <f>SUM(AM$27:AM1699)</f>
        <v>696.50057080771705</v>
      </c>
      <c r="AO1699" s="71">
        <f>(1/10000)*((AL1699*Phase_Relations!B$22*H$7*U1699))/(2*(P1699-R1699))</f>
        <v>3.9480029311046309E-11</v>
      </c>
      <c r="AP1699" s="71">
        <f t="shared" si="831"/>
        <v>2.4880837042851596E-12</v>
      </c>
      <c r="AQ1699" s="72">
        <f t="shared" si="832"/>
        <v>3.9392092950256755E-18</v>
      </c>
      <c r="AR1699" s="72">
        <f t="shared" si="833"/>
        <v>2.4825418384326579E-19</v>
      </c>
      <c r="AS1699" s="71">
        <f t="shared" si="836"/>
        <v>-1.5109620864112092E-3</v>
      </c>
      <c r="AT1699" s="72">
        <f t="shared" si="837"/>
        <v>-2.6018830235242004E-9</v>
      </c>
      <c r="AU1699" s="97">
        <f t="shared" si="834"/>
        <v>2.2768697416673443E-8</v>
      </c>
      <c r="AV1699" s="2"/>
      <c r="AW1699" s="2"/>
      <c r="AX1699" s="2"/>
      <c r="AY1699" s="2"/>
      <c r="AZ1699" s="2"/>
      <c r="BA1699" s="2"/>
      <c r="BC1699" s="10"/>
      <c r="BE1699" s="10"/>
      <c r="BI1699" s="10"/>
    </row>
    <row r="1700" spans="1:61" x14ac:dyDescent="0.2">
      <c r="A1700" s="9">
        <f>Raw_Data!A1698</f>
        <v>40777.268900462965</v>
      </c>
      <c r="B1700" s="10">
        <f>Raw_Data!J1698</f>
        <v>-4.9234706718034402E-3</v>
      </c>
      <c r="C1700" s="10">
        <f>Raw_Data!K1698</f>
        <v>-0.2542033066381908</v>
      </c>
      <c r="D1700" s="10">
        <f>Raw_Data!L1698</f>
        <v>1.8566216988445357E-2</v>
      </c>
      <c r="E1700" s="10">
        <f>Raw_Data!M1698</f>
        <v>1.8402946722113442E-2</v>
      </c>
      <c r="F1700" s="10">
        <f>Raw_Data!N1698</f>
        <v>1.8495081222818077E-2</v>
      </c>
      <c r="J1700" s="74">
        <f t="shared" si="807"/>
        <v>487604.99999988824</v>
      </c>
      <c r="K1700" s="69">
        <f t="shared" si="808"/>
        <v>2308.5868383629286</v>
      </c>
      <c r="L1700" s="69">
        <f>K1700+$D$8-$B$8*Q1700+Phase_Relations!$C$24*Q1700</f>
        <v>2557.2109887520633</v>
      </c>
      <c r="M1700" s="69">
        <f t="shared" si="809"/>
        <v>7.4834851968361746E-2</v>
      </c>
      <c r="N1700" s="69">
        <f t="shared" si="810"/>
        <v>0.19008052399963885</v>
      </c>
      <c r="O1700" s="70">
        <f t="shared" si="811"/>
        <v>55.782085619195449</v>
      </c>
      <c r="P1700" s="70">
        <f t="shared" si="812"/>
        <v>384.7040387530721</v>
      </c>
      <c r="Q1700" s="70">
        <f t="shared" si="813"/>
        <v>55.24868090387718</v>
      </c>
      <c r="R1700" s="111">
        <f t="shared" si="814"/>
        <v>381.02538554398052</v>
      </c>
      <c r="S1700" s="70">
        <f t="shared" si="835"/>
        <v>3.6786532090915784</v>
      </c>
      <c r="T1700" s="113">
        <f t="shared" si="815"/>
        <v>0.61916514803163825</v>
      </c>
      <c r="U1700" s="70">
        <f t="shared" si="816"/>
        <v>1.5726794760003611</v>
      </c>
      <c r="V1700" s="70">
        <f>(L1700/Phase_Relations!C$24)</f>
        <v>525.14349044538505</v>
      </c>
      <c r="W1700" s="70">
        <f t="shared" si="817"/>
        <v>75620.662624135453</v>
      </c>
      <c r="X1700" s="70">
        <f t="shared" si="818"/>
        <v>3621.6792444509315</v>
      </c>
      <c r="Y1700" s="70">
        <f t="shared" si="819"/>
        <v>469.89480954150787</v>
      </c>
      <c r="Z1700" s="70">
        <f t="shared" si="820"/>
        <v>67664.852573977128</v>
      </c>
      <c r="AA1700" s="70">
        <f t="shared" si="821"/>
        <v>3240.653858906951</v>
      </c>
      <c r="AB1700" s="70">
        <f t="shared" si="822"/>
        <v>10.783119880167391</v>
      </c>
      <c r="AC1700" s="70">
        <f t="shared" si="823"/>
        <v>0.10783119880167391</v>
      </c>
      <c r="AD1700" s="70">
        <f t="shared" si="824"/>
        <v>3238.2014234342232</v>
      </c>
      <c r="AE1700" s="70">
        <f t="shared" si="825"/>
        <v>3.5103038593541416</v>
      </c>
      <c r="AF1700" s="70">
        <f t="shared" si="826"/>
        <v>1.1351577086768413E-3</v>
      </c>
      <c r="AG1700" s="70">
        <f t="shared" si="827"/>
        <v>1.0157313668039325E-3</v>
      </c>
      <c r="AH1700" s="70">
        <f>(U1700-Phase_Relations!$B$37)/Phase_Relations!$B$37</f>
        <v>0.98244867005784742</v>
      </c>
      <c r="AI1700" s="70">
        <f>(U1700-Phase_Relations!G$20)/Phase_Relations!G$20</f>
        <v>0.90609135552173414</v>
      </c>
      <c r="AJ1700" s="70">
        <f t="shared" si="828"/>
        <v>0.98260229302181656</v>
      </c>
      <c r="AK1700" s="70">
        <f t="shared" si="829"/>
        <v>0.49557332045786578</v>
      </c>
      <c r="AL1700" s="71">
        <f>(1/(J1701-J1699))*((M1701-M1699)/Phase_Relations!B$22)</f>
        <v>-7.8785251760607857E-8</v>
      </c>
      <c r="AM1700" s="71">
        <f t="shared" si="830"/>
        <v>-2.4658955743515114E-2</v>
      </c>
      <c r="AN1700" s="71">
        <f>SUM(AM$27:AM1700)</f>
        <v>696.47591185197359</v>
      </c>
      <c r="AO1700" s="71">
        <f>(1/10000)*((AL1700*Phase_Relations!B$22*H$7*U1700))/(2*(P1700-R1700))</f>
        <v>-2.9782543872664483E-11</v>
      </c>
      <c r="AP1700" s="71">
        <f t="shared" si="831"/>
        <v>1.0508674827989217E-12</v>
      </c>
      <c r="AQ1700" s="72">
        <f t="shared" si="832"/>
        <v>-2.9716207333180597E-18</v>
      </c>
      <c r="AR1700" s="72">
        <f t="shared" si="833"/>
        <v>1.0485268193363548E-19</v>
      </c>
      <c r="AS1700" s="71">
        <f t="shared" si="836"/>
        <v>-1.0865905785395699E-5</v>
      </c>
      <c r="AT1700" s="72">
        <f t="shared" si="837"/>
        <v>2.7293530913868877E-7</v>
      </c>
      <c r="AU1700" s="97">
        <f t="shared" si="834"/>
        <v>2.6114819931005065E-8</v>
      </c>
      <c r="AV1700" s="2"/>
      <c r="AW1700" s="2"/>
      <c r="AX1700" s="2"/>
      <c r="AY1700" s="2"/>
      <c r="AZ1700" s="2"/>
      <c r="BA1700" s="2"/>
      <c r="BC1700" s="10"/>
      <c r="BE1700" s="10"/>
      <c r="BI1700" s="10"/>
    </row>
    <row r="1701" spans="1:61" x14ac:dyDescent="0.2">
      <c r="A1701" s="9">
        <f>Raw_Data!A1699</f>
        <v>40777.272372685184</v>
      </c>
      <c r="B1701" s="10">
        <f>Raw_Data!J1699</f>
        <v>-4.9229837319417109E-3</v>
      </c>
      <c r="C1701" s="10">
        <f>Raw_Data!K1699</f>
        <v>-0.25394320949254023</v>
      </c>
      <c r="D1701" s="10">
        <f>Raw_Data!L1699</f>
        <v>1.8547321346493856E-2</v>
      </c>
      <c r="E1701" s="10">
        <f>Raw_Data!M1699</f>
        <v>1.8462044594112742E-2</v>
      </c>
      <c r="F1701" s="10">
        <f>Raw_Data!N1699</f>
        <v>1.853809705026838E-2</v>
      </c>
      <c r="J1701" s="74">
        <f t="shared" si="807"/>
        <v>487904.99999960884</v>
      </c>
      <c r="K1701" s="69">
        <f t="shared" si="808"/>
        <v>2308.3585150863623</v>
      </c>
      <c r="L1701" s="69">
        <f>K1701+$D$8-$B$8*Q1701+Phase_Relations!$C$24*Q1701</f>
        <v>2557.7667884153243</v>
      </c>
      <c r="M1701" s="69">
        <f t="shared" si="809"/>
        <v>7.475689293362113E-2</v>
      </c>
      <c r="N1701" s="69">
        <f t="shared" si="810"/>
        <v>0.18988250805139767</v>
      </c>
      <c r="O1701" s="70">
        <f t="shared" si="811"/>
        <v>55.725313778285461</v>
      </c>
      <c r="P1701" s="70">
        <f t="shared" si="812"/>
        <v>384.31250881576182</v>
      </c>
      <c r="Q1701" s="70">
        <f t="shared" si="813"/>
        <v>55.42610246149458</v>
      </c>
      <c r="R1701" s="111">
        <f t="shared" si="814"/>
        <v>382.24898249306602</v>
      </c>
      <c r="S1701" s="70">
        <f t="shared" si="835"/>
        <v>2.0635263226957932</v>
      </c>
      <c r="T1701" s="113">
        <f t="shared" si="815"/>
        <v>0.61924310706637886</v>
      </c>
      <c r="U1701" s="70">
        <f t="shared" si="816"/>
        <v>1.5728774919486024</v>
      </c>
      <c r="V1701" s="70">
        <f>(L1701/Phase_Relations!C$24)</f>
        <v>525.25762829964776</v>
      </c>
      <c r="W1701" s="70">
        <f t="shared" si="817"/>
        <v>75637.09847514928</v>
      </c>
      <c r="X1701" s="70">
        <f t="shared" si="818"/>
        <v>3622.4664020665364</v>
      </c>
      <c r="Y1701" s="70">
        <f t="shared" si="819"/>
        <v>469.8315258381532</v>
      </c>
      <c r="Z1701" s="70">
        <f t="shared" si="820"/>
        <v>67655.739720694066</v>
      </c>
      <c r="AA1701" s="70">
        <f t="shared" si="821"/>
        <v>3240.2174195734706</v>
      </c>
      <c r="AB1701" s="70">
        <f t="shared" si="822"/>
        <v>10.771886589858948</v>
      </c>
      <c r="AC1701" s="70">
        <f t="shared" si="823"/>
        <v>0.10771886589858948</v>
      </c>
      <c r="AD1701" s="70">
        <f t="shared" si="824"/>
        <v>3238.84173535834</v>
      </c>
      <c r="AE1701" s="70">
        <f t="shared" si="825"/>
        <v>3.5103897269111206</v>
      </c>
      <c r="AF1701" s="70">
        <f t="shared" si="826"/>
        <v>6.3684810476928664E-4</v>
      </c>
      <c r="AG1701" s="70">
        <f t="shared" si="827"/>
        <v>5.6964678030377238E-4</v>
      </c>
      <c r="AH1701" s="70">
        <f>(U1701-Phase_Relations!$B$37)/Phase_Relations!$B$37</f>
        <v>0.98269828001285209</v>
      </c>
      <c r="AI1701" s="70">
        <f>(U1701-Phase_Relations!G$20)/Phase_Relations!G$20</f>
        <v>0.90633135133331433</v>
      </c>
      <c r="AJ1701" s="70">
        <f t="shared" si="828"/>
        <v>0.98260712310504594</v>
      </c>
      <c r="AK1701" s="70">
        <f t="shared" si="829"/>
        <v>0.49563682478530324</v>
      </c>
      <c r="AL1701" s="71">
        <f>(1/(J1702-J1700))*((M1702-M1700)/Phase_Relations!B$22)</f>
        <v>-6.3229641210440306E-8</v>
      </c>
      <c r="AM1701" s="71">
        <f t="shared" si="830"/>
        <v>-0.36379253071516848</v>
      </c>
      <c r="AN1701" s="71">
        <f>SUM(AM$27:AM1701)</f>
        <v>696.11211932125843</v>
      </c>
      <c r="AO1701" s="71">
        <f>(1/10000)*((AL1701*Phase_Relations!B$22*H$7*U1701))/(2*(P1701-R1701))</f>
        <v>-4.2615844019900792E-11</v>
      </c>
      <c r="AP1701" s="71">
        <f t="shared" si="831"/>
        <v>5.6505180542072617E-12</v>
      </c>
      <c r="AQ1701" s="72">
        <f t="shared" si="832"/>
        <v>-4.2520923061115262E-18</v>
      </c>
      <c r="AR1701" s="72">
        <f t="shared" si="833"/>
        <v>5.6379322987523228E-19</v>
      </c>
      <c r="AS1701" s="71">
        <f t="shared" si="836"/>
        <v>-1.9663841331292808E-4</v>
      </c>
      <c r="AT1701" s="72">
        <f t="shared" si="837"/>
        <v>2.1580753345311338E-8</v>
      </c>
      <c r="AU1701" s="97">
        <f t="shared" si="834"/>
        <v>2.4859098490450413E-8</v>
      </c>
      <c r="AV1701" s="2"/>
      <c r="AW1701" s="2"/>
      <c r="AX1701" s="2"/>
      <c r="AY1701" s="2"/>
      <c r="AZ1701" s="2"/>
      <c r="BA1701" s="2"/>
      <c r="BC1701" s="10"/>
      <c r="BE1701" s="10"/>
      <c r="BI1701" s="10"/>
    </row>
    <row r="1702" spans="1:61" x14ac:dyDescent="0.2">
      <c r="A1702" s="9">
        <f>Raw_Data!A1700</f>
        <v>40777.27584490741</v>
      </c>
      <c r="B1702" s="10">
        <f>Raw_Data!J1700</f>
        <v>-4.9226749408098807E-3</v>
      </c>
      <c r="C1702" s="10">
        <f>Raw_Data!K1700</f>
        <v>-0.25398002689671006</v>
      </c>
      <c r="D1702" s="10">
        <f>Raw_Data!L1700</f>
        <v>1.8550456764140157E-2</v>
      </c>
      <c r="E1702" s="10">
        <f>Raw_Data!M1700</f>
        <v>1.8502187441250543E-2</v>
      </c>
      <c r="F1702" s="10">
        <f>Raw_Data!N1700</f>
        <v>1.8582081002759879E-2</v>
      </c>
      <c r="J1702" s="74">
        <f t="shared" si="807"/>
        <v>488204.99999995809</v>
      </c>
      <c r="K1702" s="69">
        <f t="shared" si="808"/>
        <v>2308.2137247158566</v>
      </c>
      <c r="L1702" s="69">
        <f>K1702+$D$8-$B$8*Q1702+Phase_Relations!$C$24*Q1702</f>
        <v>2558.1546217459077</v>
      </c>
      <c r="M1702" s="69">
        <f t="shared" si="809"/>
        <v>7.4768043529451017E-2</v>
      </c>
      <c r="N1702" s="69">
        <f t="shared" si="810"/>
        <v>0.18991083056480559</v>
      </c>
      <c r="O1702" s="70">
        <f t="shared" si="811"/>
        <v>55.734734121466133</v>
      </c>
      <c r="P1702" s="70">
        <f t="shared" si="812"/>
        <v>384.37747669976642</v>
      </c>
      <c r="Q1702" s="70">
        <f t="shared" si="813"/>
        <v>55.546617908590044</v>
      </c>
      <c r="R1702" s="111">
        <f t="shared" si="814"/>
        <v>383.0801235075175</v>
      </c>
      <c r="S1702" s="70">
        <f t="shared" si="835"/>
        <v>1.2973531922489201</v>
      </c>
      <c r="T1702" s="113">
        <f t="shared" si="815"/>
        <v>0.61923195647054896</v>
      </c>
      <c r="U1702" s="70">
        <f t="shared" si="816"/>
        <v>1.5728491694351945</v>
      </c>
      <c r="V1702" s="70">
        <f>(L1702/Phase_Relations!C$24)</f>
        <v>525.33727293977699</v>
      </c>
      <c r="W1702" s="70">
        <f t="shared" si="817"/>
        <v>75648.567303327887</v>
      </c>
      <c r="X1702" s="70">
        <f t="shared" si="818"/>
        <v>3623.0156754467375</v>
      </c>
      <c r="Y1702" s="70">
        <f t="shared" si="819"/>
        <v>469.79065503118693</v>
      </c>
      <c r="Z1702" s="70">
        <f t="shared" si="820"/>
        <v>67649.854324490923</v>
      </c>
      <c r="AA1702" s="70">
        <f t="shared" si="821"/>
        <v>3239.9355519392202</v>
      </c>
      <c r="AB1702" s="70">
        <f t="shared" si="822"/>
        <v>10.773493303955473</v>
      </c>
      <c r="AC1702" s="70">
        <f t="shared" si="823"/>
        <v>0.10773493303955473</v>
      </c>
      <c r="AD1702" s="70">
        <f t="shared" si="824"/>
        <v>3239.070649811054</v>
      </c>
      <c r="AE1702" s="70">
        <f t="shared" si="825"/>
        <v>3.5104204208377352</v>
      </c>
      <c r="AF1702" s="70">
        <f t="shared" si="826"/>
        <v>4.0042561694549961E-4</v>
      </c>
      <c r="AG1702" s="70">
        <f t="shared" si="827"/>
        <v>3.5808655232741972E-4</v>
      </c>
      <c r="AH1702" s="70">
        <f>(U1702-Phase_Relations!$B$37)/Phase_Relations!$B$37</f>
        <v>0.98266257793248857</v>
      </c>
      <c r="AI1702" s="70">
        <f>(U1702-Phase_Relations!G$20)/Phase_Relations!G$20</f>
        <v>0.90629702437807824</v>
      </c>
      <c r="AJ1702" s="70">
        <f t="shared" si="828"/>
        <v>0.98259909853923544</v>
      </c>
      <c r="AK1702" s="70">
        <f t="shared" si="829"/>
        <v>0.4956277426475687</v>
      </c>
      <c r="AL1702" s="71">
        <f>(1/(J1703-J1701))*((M1703-M1701)/Phase_Relations!B$22)</f>
        <v>5.3831820073427643E-8</v>
      </c>
      <c r="AM1702" s="71">
        <f t="shared" si="830"/>
        <v>5.2040765726521186E-2</v>
      </c>
      <c r="AN1702" s="71">
        <f>SUM(AM$27:AM1702)</f>
        <v>696.16416008698491</v>
      </c>
      <c r="AO1702" s="71">
        <f>(1/10000)*((AL1702*Phase_Relations!B$22*H$7*U1702))/(2*(P1702-R1702))</f>
        <v>5.77076525795088E-11</v>
      </c>
      <c r="AP1702" s="71">
        <f t="shared" si="831"/>
        <v>9.7388897535439638E-12</v>
      </c>
      <c r="AQ1702" s="72">
        <f t="shared" si="832"/>
        <v>5.7579116683104835E-18</v>
      </c>
      <c r="AR1702" s="72">
        <f t="shared" si="833"/>
        <v>9.7171977097941969E-19</v>
      </c>
      <c r="AS1702" s="71">
        <f t="shared" si="836"/>
        <v>7.8661763818006129E-5</v>
      </c>
      <c r="AT1702" s="72">
        <f t="shared" si="837"/>
        <v>7.3052249933579493E-8</v>
      </c>
      <c r="AU1702" s="97">
        <f t="shared" si="834"/>
        <v>2.516236441407476E-8</v>
      </c>
      <c r="AV1702" s="2"/>
      <c r="AW1702" s="2"/>
      <c r="AX1702" s="2"/>
      <c r="AY1702" s="2"/>
      <c r="AZ1702" s="2"/>
      <c r="BA1702" s="2"/>
      <c r="BC1702" s="10"/>
      <c r="BE1702" s="10"/>
      <c r="BI1702" s="10"/>
    </row>
    <row r="1703" spans="1:61" x14ac:dyDescent="0.2">
      <c r="A1703" s="9">
        <f>Raw_Data!A1701</f>
        <v>40777.279317129629</v>
      </c>
      <c r="B1703" s="10">
        <f>Raw_Data!J1701</f>
        <v>-4.9224255325880208E-3</v>
      </c>
      <c r="C1703" s="10">
        <f>Raw_Data!K1701</f>
        <v>-0.25413204714623028</v>
      </c>
      <c r="D1703" s="10">
        <f>Raw_Data!L1701</f>
        <v>1.8545884280072655E-2</v>
      </c>
      <c r="E1703" s="10">
        <f>Raw_Data!M1701</f>
        <v>1.8420702212193642E-2</v>
      </c>
      <c r="F1703" s="10">
        <f>Raw_Data!N1701</f>
        <v>1.8512053291442478E-2</v>
      </c>
      <c r="J1703" s="74">
        <f t="shared" si="807"/>
        <v>488504.99999967869</v>
      </c>
      <c r="K1703" s="69">
        <f t="shared" si="808"/>
        <v>2308.096778647372</v>
      </c>
      <c r="L1703" s="69">
        <f>K1703+$D$8-$B$8*Q1703+Phase_Relations!$C$24*Q1703</f>
        <v>2556.9565125966037</v>
      </c>
      <c r="M1703" s="69">
        <f t="shared" si="809"/>
        <v>7.4813771634717335E-2</v>
      </c>
      <c r="N1703" s="69">
        <f t="shared" si="810"/>
        <v>0.19002697995218204</v>
      </c>
      <c r="O1703" s="70">
        <f t="shared" si="811"/>
        <v>55.720996120994378</v>
      </c>
      <c r="P1703" s="70">
        <f t="shared" si="812"/>
        <v>384.28273186892676</v>
      </c>
      <c r="Q1703" s="70">
        <f t="shared" si="813"/>
        <v>55.301985813169459</v>
      </c>
      <c r="R1703" s="111">
        <f t="shared" si="814"/>
        <v>381.39300560806521</v>
      </c>
      <c r="S1703" s="70">
        <f t="shared" si="835"/>
        <v>2.8897262608615506</v>
      </c>
      <c r="T1703" s="113">
        <f t="shared" si="815"/>
        <v>0.61918622836528259</v>
      </c>
      <c r="U1703" s="70">
        <f t="shared" si="816"/>
        <v>1.5727330200478178</v>
      </c>
      <c r="V1703" s="70">
        <f>(L1703/Phase_Relations!C$24)</f>
        <v>525.09123175531181</v>
      </c>
      <c r="W1703" s="70">
        <f t="shared" si="817"/>
        <v>75613.137372764904</v>
      </c>
      <c r="X1703" s="70">
        <f t="shared" si="818"/>
        <v>3621.3188396918054</v>
      </c>
      <c r="Y1703" s="70">
        <f t="shared" si="819"/>
        <v>469.78924594214237</v>
      </c>
      <c r="Z1703" s="70">
        <f t="shared" si="820"/>
        <v>67649.651415668501</v>
      </c>
      <c r="AA1703" s="70">
        <f t="shared" si="821"/>
        <v>3239.92583408374</v>
      </c>
      <c r="AB1703" s="70">
        <f t="shared" si="822"/>
        <v>10.780082368114897</v>
      </c>
      <c r="AC1703" s="70">
        <f t="shared" si="823"/>
        <v>0.10780082368114897</v>
      </c>
      <c r="AD1703" s="70">
        <f t="shared" si="824"/>
        <v>3237.9993499098323</v>
      </c>
      <c r="AE1703" s="70">
        <f t="shared" si="825"/>
        <v>3.5102767572244575</v>
      </c>
      <c r="AF1703" s="70">
        <f t="shared" si="826"/>
        <v>8.9191123773941974E-4</v>
      </c>
      <c r="AG1703" s="70">
        <f t="shared" si="827"/>
        <v>7.9797620391456128E-4</v>
      </c>
      <c r="AH1703" s="70">
        <f>(U1703-Phase_Relations!$B$37)/Phase_Relations!$B$37</f>
        <v>0.98251616526414343</v>
      </c>
      <c r="AI1703" s="70">
        <f>(U1703-Phase_Relations!G$20)/Phase_Relations!G$20</f>
        <v>0.90615625103767006</v>
      </c>
      <c r="AJ1703" s="70">
        <f t="shared" si="828"/>
        <v>0.98257609696417625</v>
      </c>
      <c r="AK1703" s="70">
        <f t="shared" si="829"/>
        <v>0.49559049377700104</v>
      </c>
      <c r="AL1703" s="71">
        <f>(1/(J1704-J1702))*((M1704-M1702)/Phase_Relations!B$22)</f>
        <v>3.4435730693666361E-8</v>
      </c>
      <c r="AM1703" s="71">
        <f t="shared" si="830"/>
        <v>0.21338914896623556</v>
      </c>
      <c r="AN1703" s="71">
        <f>SUM(AM$27:AM1703)</f>
        <v>696.37754923595116</v>
      </c>
      <c r="AO1703" s="71">
        <f>(1/10000)*((AL1703*Phase_Relations!B$22*H$7*U1703))/(2*(P1703-R1703))</f>
        <v>1.6571930197234735E-11</v>
      </c>
      <c r="AP1703" s="71">
        <f t="shared" si="831"/>
        <v>3.8016325141974385E-12</v>
      </c>
      <c r="AQ1703" s="72">
        <f t="shared" si="832"/>
        <v>1.6535018491285327E-18</v>
      </c>
      <c r="AR1703" s="72">
        <f t="shared" si="833"/>
        <v>3.7931648981852018E-19</v>
      </c>
      <c r="AS1703" s="71">
        <f t="shared" si="836"/>
        <v>-6.8931666990747052E-5</v>
      </c>
      <c r="AT1703" s="72">
        <f t="shared" si="837"/>
        <v>-2.3939671246563256E-8</v>
      </c>
      <c r="AU1703" s="97">
        <f t="shared" si="834"/>
        <v>2.8651052559734744E-8</v>
      </c>
      <c r="AV1703" s="2"/>
      <c r="AW1703" s="2"/>
      <c r="AX1703" s="2"/>
      <c r="AY1703" s="2"/>
      <c r="AZ1703" s="2"/>
      <c r="BA1703" s="2"/>
      <c r="BC1703" s="10"/>
      <c r="BE1703" s="10"/>
      <c r="BI1703" s="10"/>
    </row>
    <row r="1704" spans="1:61" x14ac:dyDescent="0.2">
      <c r="A1704" s="9">
        <f>Raw_Data!A1702</f>
        <v>40777.282789351855</v>
      </c>
      <c r="B1704" s="10">
        <f>Raw_Data!J1702</f>
        <v>-4.9214872826105404E-3</v>
      </c>
      <c r="C1704" s="10">
        <f>Raw_Data!K1702</f>
        <v>-0.25409998037485071</v>
      </c>
      <c r="D1704" s="10">
        <f>Raw_Data!L1702</f>
        <v>1.8583711193721656E-2</v>
      </c>
      <c r="E1704" s="10">
        <f>Raw_Data!M1702</f>
        <v>1.8446640667267242E-2</v>
      </c>
      <c r="F1704" s="10">
        <f>Raw_Data!N1702</f>
        <v>1.8523192705497377E-2</v>
      </c>
      <c r="J1704" s="74">
        <f t="shared" si="807"/>
        <v>488805.00000002794</v>
      </c>
      <c r="K1704" s="69">
        <f t="shared" si="808"/>
        <v>2307.6568386754516</v>
      </c>
      <c r="L1704" s="69">
        <f>K1704+$D$8-$B$8*Q1704+Phase_Relations!$C$24*Q1704</f>
        <v>2556.8607294776939</v>
      </c>
      <c r="M1704" s="69">
        <f t="shared" si="809"/>
        <v>7.4804428322506181E-2</v>
      </c>
      <c r="N1704" s="69">
        <f t="shared" si="810"/>
        <v>0.1900032479391657</v>
      </c>
      <c r="O1704" s="70">
        <f t="shared" si="811"/>
        <v>55.834646852168731</v>
      </c>
      <c r="P1704" s="70">
        <f t="shared" si="812"/>
        <v>385.06653001495675</v>
      </c>
      <c r="Q1704" s="70">
        <f t="shared" si="813"/>
        <v>55.37985733283098</v>
      </c>
      <c r="R1704" s="111">
        <f t="shared" si="814"/>
        <v>381.9300505712481</v>
      </c>
      <c r="S1704" s="70">
        <f t="shared" si="835"/>
        <v>3.1364794437086516</v>
      </c>
      <c r="T1704" s="113">
        <f t="shared" si="815"/>
        <v>0.61919557167749373</v>
      </c>
      <c r="U1704" s="70">
        <f t="shared" si="816"/>
        <v>1.5727567520608341</v>
      </c>
      <c r="V1704" s="70">
        <f>(L1704/Phase_Relations!C$24)</f>
        <v>525.07156193470985</v>
      </c>
      <c r="W1704" s="70">
        <f t="shared" si="817"/>
        <v>75610.304918598224</v>
      </c>
      <c r="X1704" s="70">
        <f t="shared" si="818"/>
        <v>3621.1831857566199</v>
      </c>
      <c r="Y1704" s="70">
        <f t="shared" si="819"/>
        <v>469.69170460187888</v>
      </c>
      <c r="Z1704" s="70">
        <f t="shared" si="820"/>
        <v>67635.605462670559</v>
      </c>
      <c r="AA1704" s="70">
        <f t="shared" si="821"/>
        <v>3239.2531351853718</v>
      </c>
      <c r="AB1704" s="70">
        <f t="shared" si="822"/>
        <v>10.778736069525397</v>
      </c>
      <c r="AC1704" s="70">
        <f t="shared" si="823"/>
        <v>0.10778736069525398</v>
      </c>
      <c r="AD1704" s="70">
        <f t="shared" si="824"/>
        <v>3237.1621488895662</v>
      </c>
      <c r="AE1704" s="70">
        <f t="shared" si="825"/>
        <v>3.5101644536825494</v>
      </c>
      <c r="AF1704" s="70">
        <f t="shared" si="826"/>
        <v>9.6827241120480117E-4</v>
      </c>
      <c r="AG1704" s="70">
        <f t="shared" si="827"/>
        <v>8.6614768787326817E-4</v>
      </c>
      <c r="AH1704" s="70">
        <f>(U1704-Phase_Relations!$B$37)/Phase_Relations!$B$37</f>
        <v>0.98254608076718131</v>
      </c>
      <c r="AI1704" s="70">
        <f>(U1704-Phase_Relations!G$20)/Phase_Relations!G$20</f>
        <v>0.90618501429525045</v>
      </c>
      <c r="AJ1704" s="70">
        <f t="shared" si="828"/>
        <v>0.9825944506207418</v>
      </c>
      <c r="AK1704" s="70">
        <f t="shared" si="829"/>
        <v>0.49559810503217544</v>
      </c>
      <c r="AL1704" s="71">
        <f>(1/(J1705-J1703))*((M1705-M1703)/Phase_Relations!B$22)</f>
        <v>-3.3617822324789384E-8</v>
      </c>
      <c r="AM1704" s="71">
        <f t="shared" si="830"/>
        <v>-4.3587503963079997E-2</v>
      </c>
      <c r="AN1704" s="71">
        <f>SUM(AM$27:AM1704)</f>
        <v>696.3339617319881</v>
      </c>
      <c r="AO1704" s="71">
        <f>(1/10000)*((AL1704*Phase_Relations!B$22*H$7*U1704))/(2*(P1704-R1704))</f>
        <v>-1.4905762000485034E-11</v>
      </c>
      <c r="AP1704" s="71">
        <f t="shared" si="831"/>
        <v>-3.78779268407765E-12</v>
      </c>
      <c r="AQ1704" s="72">
        <f t="shared" si="832"/>
        <v>-1.4872561456108763E-18</v>
      </c>
      <c r="AR1704" s="72">
        <f t="shared" si="833"/>
        <v>-3.7793558943924453E-19</v>
      </c>
      <c r="AS1704" s="71">
        <f t="shared" si="836"/>
        <v>1.802394377273206E-5</v>
      </c>
      <c r="AT1704" s="72">
        <f t="shared" si="837"/>
        <v>-8.2350876655278685E-8</v>
      </c>
      <c r="AU1704" s="97">
        <f t="shared" si="834"/>
        <v>2.998777824506056E-8</v>
      </c>
      <c r="AV1704" s="2"/>
      <c r="AW1704" s="2"/>
      <c r="AX1704" s="2"/>
      <c r="AY1704" s="2"/>
      <c r="AZ1704" s="2"/>
      <c r="BA1704" s="2"/>
      <c r="BC1704" s="10"/>
      <c r="BE1704" s="10"/>
      <c r="BI1704" s="10"/>
    </row>
    <row r="1705" spans="1:61" x14ac:dyDescent="0.2">
      <c r="A1705" s="9">
        <f>Raw_Data!A1703</f>
        <v>40777.286261574074</v>
      </c>
      <c r="B1705" s="10">
        <f>Raw_Data!J1703</f>
        <v>-4.9219504693082802E-3</v>
      </c>
      <c r="C1705" s="10">
        <f>Raw_Data!K1703</f>
        <v>-0.25401328132630052</v>
      </c>
      <c r="D1705" s="10">
        <f>Raw_Data!L1703</f>
        <v>1.8575195684432357E-2</v>
      </c>
      <c r="E1705" s="10">
        <f>Raw_Data!M1703</f>
        <v>1.8456094426534043E-2</v>
      </c>
      <c r="F1705" s="10">
        <f>Raw_Data!N1703</f>
        <v>1.8524722582105777E-2</v>
      </c>
      <c r="J1705" s="74">
        <f t="shared" si="807"/>
        <v>489104.99999974854</v>
      </c>
      <c r="K1705" s="69">
        <f t="shared" si="808"/>
        <v>2307.8740242312078</v>
      </c>
      <c r="L1705" s="69">
        <f>K1705+$D$8-$B$8*Q1705+Phase_Relations!$C$24*Q1705</f>
        <v>2557.2033494908669</v>
      </c>
      <c r="M1705" s="69">
        <f t="shared" si="809"/>
        <v>7.4778251043644828E-2</v>
      </c>
      <c r="N1705" s="69">
        <f t="shared" si="810"/>
        <v>0.18993675765085785</v>
      </c>
      <c r="O1705" s="70">
        <f t="shared" si="811"/>
        <v>55.809062056485139</v>
      </c>
      <c r="P1705" s="70">
        <f t="shared" si="812"/>
        <v>384.89008314817335</v>
      </c>
      <c r="Q1705" s="70">
        <f t="shared" si="813"/>
        <v>55.408239077176624</v>
      </c>
      <c r="R1705" s="111">
        <f t="shared" si="814"/>
        <v>382.12578673914913</v>
      </c>
      <c r="S1705" s="70">
        <f t="shared" si="835"/>
        <v>2.7642964090242117</v>
      </c>
      <c r="T1705" s="113">
        <f t="shared" si="815"/>
        <v>0.61922174895635518</v>
      </c>
      <c r="U1705" s="70">
        <f t="shared" si="816"/>
        <v>1.5728232423491422</v>
      </c>
      <c r="V1705" s="70">
        <f>(L1705/Phase_Relations!C$24)</f>
        <v>525.14192166271255</v>
      </c>
      <c r="W1705" s="70">
        <f t="shared" si="817"/>
        <v>75620.436719430611</v>
      </c>
      <c r="X1705" s="70">
        <f t="shared" si="818"/>
        <v>3621.6684252600862</v>
      </c>
      <c r="Y1705" s="70">
        <f t="shared" si="819"/>
        <v>469.73368258553592</v>
      </c>
      <c r="Z1705" s="70">
        <f t="shared" si="820"/>
        <v>67641.650292317179</v>
      </c>
      <c r="AA1705" s="70">
        <f t="shared" si="821"/>
        <v>3239.5426385209371</v>
      </c>
      <c r="AB1705" s="70">
        <f t="shared" si="822"/>
        <v>10.774964127326337</v>
      </c>
      <c r="AC1705" s="70">
        <f t="shared" si="823"/>
        <v>0.10774964127326336</v>
      </c>
      <c r="AD1705" s="70">
        <f t="shared" si="824"/>
        <v>3237.6997742482545</v>
      </c>
      <c r="AE1705" s="70">
        <f t="shared" si="825"/>
        <v>3.5102365749817888</v>
      </c>
      <c r="AF1705" s="70">
        <f t="shared" si="826"/>
        <v>8.53298356426725E-4</v>
      </c>
      <c r="AG1705" s="70">
        <f t="shared" si="827"/>
        <v>7.6326601014715934E-4</v>
      </c>
      <c r="AH1705" s="70">
        <f>(U1705-Phase_Relations!$B$37)/Phase_Relations!$B$37</f>
        <v>0.98262989541958801</v>
      </c>
      <c r="AI1705" s="70">
        <f>(U1705-Phase_Relations!G$20)/Phase_Relations!G$20</f>
        <v>0.90626560068663164</v>
      </c>
      <c r="AJ1705" s="70">
        <f t="shared" si="828"/>
        <v>0.98262384436482364</v>
      </c>
      <c r="AK1705" s="70">
        <f t="shared" si="829"/>
        <v>0.49561942836115264</v>
      </c>
      <c r="AL1705" s="71">
        <f>(1/(J1706-J1704))*((M1706-M1704)/Phase_Relations!B$22)</f>
        <v>-6.1175587929673057E-8</v>
      </c>
      <c r="AM1705" s="71">
        <f t="shared" si="830"/>
        <v>-0.12211402460489899</v>
      </c>
      <c r="AN1705" s="71">
        <f>SUM(AM$27:AM1705)</f>
        <v>696.21184770738319</v>
      </c>
      <c r="AO1705" s="71">
        <f>(1/10000)*((AL1705*Phase_Relations!B$22*H$7*U1705))/(2*(P1705-R1705))</f>
        <v>-3.0777897771912033E-11</v>
      </c>
      <c r="AP1705" s="71">
        <f t="shared" si="831"/>
        <v>-1.2319013597503757E-13</v>
      </c>
      <c r="AQ1705" s="72">
        <f t="shared" si="832"/>
        <v>-3.0709344217873572E-18</v>
      </c>
      <c r="AR1705" s="72">
        <f t="shared" si="833"/>
        <v>-1.2291574681090026E-20</v>
      </c>
      <c r="AS1705" s="71">
        <f t="shared" si="836"/>
        <v>-7.8635184923487664E-5</v>
      </c>
      <c r="AT1705" s="72">
        <f t="shared" si="837"/>
        <v>3.8974980667306853E-8</v>
      </c>
      <c r="AU1705" s="97">
        <f t="shared" si="834"/>
        <v>2.7196119666782335E-9</v>
      </c>
      <c r="AV1705" s="2"/>
      <c r="AW1705" s="2"/>
      <c r="AX1705" s="2"/>
      <c r="AY1705" s="2"/>
      <c r="AZ1705" s="2"/>
      <c r="BA1705" s="2"/>
      <c r="BC1705" s="10"/>
      <c r="BE1705" s="10"/>
      <c r="BI1705" s="10"/>
    </row>
    <row r="1706" spans="1:61" x14ac:dyDescent="0.2">
      <c r="A1706" s="9">
        <f>Raw_Data!A1704</f>
        <v>40777.289733796293</v>
      </c>
      <c r="B1706" s="10">
        <f>Raw_Data!J1704</f>
        <v>-4.9217604439963907E-3</v>
      </c>
      <c r="C1706" s="10">
        <f>Raw_Data!K1704</f>
        <v>-0.2538850142407707</v>
      </c>
      <c r="D1706" s="10">
        <f>Raw_Data!L1704</f>
        <v>1.8549779798966458E-2</v>
      </c>
      <c r="E1706" s="10">
        <f>Raw_Data!M1704</f>
        <v>1.8407839873894744E-2</v>
      </c>
      <c r="F1706" s="10">
        <f>Raw_Data!N1704</f>
        <v>1.8491925852313178E-2</v>
      </c>
      <c r="J1706" s="74">
        <f t="shared" si="807"/>
        <v>489404.99999946915</v>
      </c>
      <c r="K1706" s="69">
        <f t="shared" si="808"/>
        <v>2307.7849224647457</v>
      </c>
      <c r="L1706" s="69">
        <f>K1706+$D$8-$B$8*Q1706+Phase_Relations!$C$24*Q1706</f>
        <v>2556.4739962162621</v>
      </c>
      <c r="M1706" s="69">
        <f t="shared" si="809"/>
        <v>7.4739790196359887E-2</v>
      </c>
      <c r="N1706" s="69">
        <f t="shared" si="810"/>
        <v>0.18983906709875412</v>
      </c>
      <c r="O1706" s="70">
        <f t="shared" si="811"/>
        <v>55.732700183733733</v>
      </c>
      <c r="P1706" s="70">
        <f t="shared" si="812"/>
        <v>384.3634495429913</v>
      </c>
      <c r="Q1706" s="70">
        <f t="shared" si="813"/>
        <v>55.263370952458075</v>
      </c>
      <c r="R1706" s="111">
        <f t="shared" si="814"/>
        <v>381.1266962238488</v>
      </c>
      <c r="S1706" s="70">
        <f t="shared" si="835"/>
        <v>3.2367533191425082</v>
      </c>
      <c r="T1706" s="113">
        <f t="shared" si="815"/>
        <v>0.61926020980364005</v>
      </c>
      <c r="U1706" s="70">
        <f t="shared" si="816"/>
        <v>1.5729209329012457</v>
      </c>
      <c r="V1706" s="70">
        <f>(L1706/Phase_Relations!C$24)</f>
        <v>524.99214320247665</v>
      </c>
      <c r="W1706" s="70">
        <f t="shared" si="817"/>
        <v>75598.868621156638</v>
      </c>
      <c r="X1706" s="70">
        <f t="shared" si="818"/>
        <v>3620.6354703619081</v>
      </c>
      <c r="Y1706" s="70">
        <f t="shared" si="819"/>
        <v>469.72877225001855</v>
      </c>
      <c r="Z1706" s="70">
        <f t="shared" si="820"/>
        <v>67640.943204002673</v>
      </c>
      <c r="AA1706" s="70">
        <f t="shared" si="821"/>
        <v>3239.5087741380594</v>
      </c>
      <c r="AB1706" s="70">
        <f t="shared" si="822"/>
        <v>10.769422218495661</v>
      </c>
      <c r="AC1706" s="70">
        <f t="shared" si="823"/>
        <v>0.10769422218495661</v>
      </c>
      <c r="AD1706" s="70">
        <f t="shared" si="824"/>
        <v>3237.3509385919642</v>
      </c>
      <c r="AE1706" s="70">
        <f t="shared" si="825"/>
        <v>3.510189780784343</v>
      </c>
      <c r="AF1706" s="70">
        <f t="shared" si="826"/>
        <v>9.9914942196867979E-4</v>
      </c>
      <c r="AG1706" s="70">
        <f t="shared" si="827"/>
        <v>8.93973819137051E-4</v>
      </c>
      <c r="AH1706" s="70">
        <f>(U1706-Phase_Relations!$B$37)/Phase_Relations!$B$37</f>
        <v>0.9827530397144365</v>
      </c>
      <c r="AI1706" s="70">
        <f>(U1706-Phase_Relations!G$20)/Phase_Relations!G$20</f>
        <v>0.90638400187372814</v>
      </c>
      <c r="AJ1706" s="70">
        <f t="shared" si="828"/>
        <v>0.98260457108673294</v>
      </c>
      <c r="AK1706" s="70">
        <f t="shared" si="829"/>
        <v>0.49565075429463284</v>
      </c>
      <c r="AL1706" s="71">
        <f>(1/(J1707-J1705))*((M1707-M1705)/Phase_Relations!B$22)</f>
        <v>3.8864232419309206E-8</v>
      </c>
      <c r="AM1706" s="71">
        <f t="shared" si="830"/>
        <v>-0.17942070362279411</v>
      </c>
      <c r="AN1706" s="71">
        <f>SUM(AM$27:AM1706)</f>
        <v>696.0324270037604</v>
      </c>
      <c r="AO1706" s="71">
        <f>(1/10000)*((AL1706*Phase_Relations!B$22*H$7*U1706))/(2*(P1706-R1706))</f>
        <v>1.6699861797564295E-11</v>
      </c>
      <c r="AP1706" s="71">
        <f t="shared" si="831"/>
        <v>4.6221184251429423E-12</v>
      </c>
      <c r="AQ1706" s="72">
        <f t="shared" si="832"/>
        <v>1.6662665141487969E-18</v>
      </c>
      <c r="AR1706" s="72">
        <f t="shared" si="833"/>
        <v>4.6118232890820453E-19</v>
      </c>
      <c r="AS1706" s="71">
        <f t="shared" si="836"/>
        <v>1.7805401686938954E-4</v>
      </c>
      <c r="AT1706" s="72">
        <f t="shared" si="837"/>
        <v>9.3395288807377528E-9</v>
      </c>
      <c r="AU1706" s="97">
        <f t="shared" si="834"/>
        <v>-2.9358718195422864E-10</v>
      </c>
      <c r="AV1706" s="2"/>
      <c r="AW1706" s="2"/>
      <c r="AX1706" s="2"/>
      <c r="AY1706" s="2"/>
      <c r="AZ1706" s="2"/>
      <c r="BA1706" s="2"/>
      <c r="BC1706" s="10"/>
      <c r="BE1706" s="10"/>
      <c r="BI1706" s="10"/>
    </row>
    <row r="1707" spans="1:61" x14ac:dyDescent="0.2">
      <c r="A1707" s="9">
        <f>Raw_Data!A1705</f>
        <v>40777.293206018519</v>
      </c>
      <c r="B1707" s="10">
        <f>Raw_Data!J1705</f>
        <v>-4.9229599787777309E-3</v>
      </c>
      <c r="C1707" s="10">
        <f>Raw_Data!K1705</f>
        <v>-0.25415104967742064</v>
      </c>
      <c r="D1707" s="10">
        <f>Raw_Data!L1705</f>
        <v>1.8588877506888857E-2</v>
      </c>
      <c r="E1707" s="10">
        <f>Raw_Data!M1705</f>
        <v>1.8461367628939143E-2</v>
      </c>
      <c r="F1707" s="10">
        <f>Raw_Data!N1705</f>
        <v>1.8546511371614578E-2</v>
      </c>
      <c r="J1707" s="74">
        <f t="shared" si="807"/>
        <v>489704.99999981839</v>
      </c>
      <c r="K1707" s="69">
        <f t="shared" si="808"/>
        <v>2308.3473773655578</v>
      </c>
      <c r="L1707" s="69">
        <f>K1707+$D$8-$B$8*Q1707+Phase_Relations!$C$24*Q1707</f>
        <v>2557.7466685788513</v>
      </c>
      <c r="M1707" s="69">
        <f t="shared" si="809"/>
        <v>7.481931499162385E-2</v>
      </c>
      <c r="N1707" s="69">
        <f t="shared" si="810"/>
        <v>0.19004106007872459</v>
      </c>
      <c r="O1707" s="70">
        <f t="shared" si="811"/>
        <v>55.850169008545976</v>
      </c>
      <c r="P1707" s="70">
        <f t="shared" si="812"/>
        <v>385.17357936928261</v>
      </c>
      <c r="Q1707" s="70">
        <f t="shared" si="813"/>
        <v>55.424070100404592</v>
      </c>
      <c r="R1707" s="111">
        <f t="shared" si="814"/>
        <v>382.23496620968683</v>
      </c>
      <c r="S1707" s="70">
        <f t="shared" si="835"/>
        <v>2.938613159595775</v>
      </c>
      <c r="T1707" s="113">
        <f t="shared" si="815"/>
        <v>0.61918068500837609</v>
      </c>
      <c r="U1707" s="70">
        <f t="shared" si="816"/>
        <v>1.5727189399212753</v>
      </c>
      <c r="V1707" s="70">
        <f>(L1707/Phase_Relations!C$24)</f>
        <v>525.25349653218746</v>
      </c>
      <c r="W1707" s="70">
        <f t="shared" si="817"/>
        <v>75636.503500634994</v>
      </c>
      <c r="X1707" s="70">
        <f t="shared" si="818"/>
        <v>3622.437907118534</v>
      </c>
      <c r="Y1707" s="70">
        <f t="shared" si="819"/>
        <v>469.82942643178285</v>
      </c>
      <c r="Z1707" s="70">
        <f t="shared" si="820"/>
        <v>67655.43740617673</v>
      </c>
      <c r="AA1707" s="70">
        <f t="shared" si="821"/>
        <v>3240.2029409088473</v>
      </c>
      <c r="AB1707" s="70">
        <f t="shared" si="822"/>
        <v>10.780881122712371</v>
      </c>
      <c r="AC1707" s="70">
        <f t="shared" si="823"/>
        <v>0.10780881122712371</v>
      </c>
      <c r="AD1707" s="70">
        <f t="shared" si="824"/>
        <v>3238.2438654691168</v>
      </c>
      <c r="AE1707" s="70">
        <f t="shared" si="825"/>
        <v>3.5103095514709537</v>
      </c>
      <c r="AF1707" s="70">
        <f t="shared" si="826"/>
        <v>9.069225641686261E-4</v>
      </c>
      <c r="AG1707" s="70">
        <f t="shared" si="827"/>
        <v>8.1122526733199221E-4</v>
      </c>
      <c r="AH1707" s="70">
        <f>(U1707-Phase_Relations!$B$37)/Phase_Relations!$B$37</f>
        <v>0.98249841649297653</v>
      </c>
      <c r="AI1707" s="70">
        <f>(U1707-Phase_Relations!G$20)/Phase_Relations!G$20</f>
        <v>0.90613918589000531</v>
      </c>
      <c r="AJ1707" s="70">
        <f t="shared" si="828"/>
        <v>0.98261011652469443</v>
      </c>
      <c r="AK1707" s="70">
        <f t="shared" si="829"/>
        <v>0.49558597793536102</v>
      </c>
      <c r="AL1707" s="71">
        <f>(1/(J1708-J1706))*((M1708-M1706)/Phase_Relations!B$22)</f>
        <v>4.6144939647021732E-8</v>
      </c>
      <c r="AM1707" s="71">
        <f t="shared" si="830"/>
        <v>0.37101610302980903</v>
      </c>
      <c r="AN1707" s="71">
        <f>SUM(AM$27:AM1707)</f>
        <v>696.40344310679018</v>
      </c>
      <c r="AO1707" s="71">
        <f>(1/10000)*((AL1707*Phase_Relations!B$22*H$7*U1707))/(2*(P1707-R1707))</f>
        <v>2.183726640738515E-11</v>
      </c>
      <c r="AP1707" s="71">
        <f t="shared" si="831"/>
        <v>-3.1339922172949177E-12</v>
      </c>
      <c r="AQ1707" s="72">
        <f t="shared" si="832"/>
        <v>2.1788626885810118E-18</v>
      </c>
      <c r="AR1707" s="72">
        <f t="shared" si="833"/>
        <v>-3.1270116786494063E-19</v>
      </c>
      <c r="AS1707" s="71">
        <f t="shared" si="836"/>
        <v>1.4381808070545934E-4</v>
      </c>
      <c r="AT1707" s="72">
        <f t="shared" si="837"/>
        <v>1.5119890702142781E-8</v>
      </c>
      <c r="AU1707" s="97">
        <f t="shared" si="834"/>
        <v>-7.1600664626905948E-9</v>
      </c>
      <c r="AV1707" s="2"/>
      <c r="AW1707" s="2"/>
      <c r="AX1707" s="2"/>
      <c r="AY1707" s="2"/>
      <c r="AZ1707" s="2"/>
      <c r="BA1707" s="2"/>
      <c r="BC1707" s="10"/>
      <c r="BE1707" s="10"/>
      <c r="BI1707" s="10"/>
    </row>
    <row r="1708" spans="1:61" x14ac:dyDescent="0.2">
      <c r="A1708" s="9">
        <f>Raw_Data!A1706</f>
        <v>40777.296678240738</v>
      </c>
      <c r="B1708" s="10">
        <f>Raw_Data!J1706</f>
        <v>-4.9221048648742001E-3</v>
      </c>
      <c r="C1708" s="10">
        <f>Raw_Data!K1706</f>
        <v>-0.25404772341408055</v>
      </c>
      <c r="D1708" s="10">
        <f>Raw_Data!L1706</f>
        <v>1.8576775269837555E-2</v>
      </c>
      <c r="E1708" s="10">
        <f>Raw_Data!M1706</f>
        <v>1.8443232088235142E-2</v>
      </c>
      <c r="F1708" s="10">
        <f>Raw_Data!N1706</f>
        <v>1.8524232543504677E-2</v>
      </c>
      <c r="J1708" s="74">
        <f t="shared" si="807"/>
        <v>490004.999999539</v>
      </c>
      <c r="K1708" s="69">
        <f t="shared" si="808"/>
        <v>2307.9464194164634</v>
      </c>
      <c r="L1708" s="69">
        <f>K1708+$D$8-$B$8*Q1708+Phase_Relations!$C$24*Q1708</f>
        <v>2557.1050844784063</v>
      </c>
      <c r="M1708" s="69">
        <f t="shared" si="809"/>
        <v>7.4788546939596606E-2</v>
      </c>
      <c r="N1708" s="69">
        <f t="shared" si="810"/>
        <v>0.18996290922657538</v>
      </c>
      <c r="O1708" s="70">
        <f t="shared" si="811"/>
        <v>55.813807911193734</v>
      </c>
      <c r="P1708" s="70">
        <f t="shared" si="812"/>
        <v>384.92281318064641</v>
      </c>
      <c r="Q1708" s="70">
        <f t="shared" si="813"/>
        <v>55.369624216465226</v>
      </c>
      <c r="R1708" s="111">
        <f t="shared" si="814"/>
        <v>381.85947735493261</v>
      </c>
      <c r="S1708" s="70">
        <f t="shared" si="835"/>
        <v>3.063335825713807</v>
      </c>
      <c r="T1708" s="113">
        <f t="shared" si="815"/>
        <v>0.61921145306040337</v>
      </c>
      <c r="U1708" s="70">
        <f t="shared" si="816"/>
        <v>1.5727970907734246</v>
      </c>
      <c r="V1708" s="70">
        <f>(L1708/Phase_Relations!C$24)</f>
        <v>525.12174216565143</v>
      </c>
      <c r="W1708" s="70">
        <f t="shared" si="817"/>
        <v>75617.5308718538</v>
      </c>
      <c r="X1708" s="70">
        <f t="shared" si="818"/>
        <v>3621.5292563148378</v>
      </c>
      <c r="Y1708" s="70">
        <f t="shared" si="819"/>
        <v>469.75211794918619</v>
      </c>
      <c r="Z1708" s="70">
        <f t="shared" si="820"/>
        <v>67644.304984682807</v>
      </c>
      <c r="AA1708" s="70">
        <f t="shared" si="821"/>
        <v>3239.6697789599052</v>
      </c>
      <c r="AB1708" s="70">
        <f t="shared" si="822"/>
        <v>10.776447685820834</v>
      </c>
      <c r="AC1708" s="70">
        <f t="shared" si="823"/>
        <v>0.10776447685820834</v>
      </c>
      <c r="AD1708" s="70">
        <f t="shared" si="824"/>
        <v>3237.6275550760961</v>
      </c>
      <c r="AE1708" s="70">
        <f t="shared" si="825"/>
        <v>3.5102268876296714</v>
      </c>
      <c r="AF1708" s="70">
        <f t="shared" si="826"/>
        <v>9.4557039288655214E-4</v>
      </c>
      <c r="AG1708" s="70">
        <f t="shared" si="827"/>
        <v>8.4586803223314785E-4</v>
      </c>
      <c r="AH1708" s="70">
        <f>(U1708-Phase_Relations!$B$37)/Phase_Relations!$B$37</f>
        <v>0.98259692992516112</v>
      </c>
      <c r="AI1708" s="70">
        <f>(U1708-Phase_Relations!G$20)/Phase_Relations!G$20</f>
        <v>0.90623390491316391</v>
      </c>
      <c r="AJ1708" s="70">
        <f t="shared" si="828"/>
        <v>0.98262221085487411</v>
      </c>
      <c r="AK1708" s="70">
        <f t="shared" si="829"/>
        <v>0.49561104180780313</v>
      </c>
      <c r="AL1708" s="71">
        <f>(1/(J1709-J1707))*((M1709-M1707)/Phase_Relations!B$22)</f>
        <v>-6.3492537651150913E-8</v>
      </c>
      <c r="AM1708" s="71">
        <f t="shared" si="830"/>
        <v>-0.14355183630350046</v>
      </c>
      <c r="AN1708" s="71">
        <f>SUM(AM$27:AM1708)</f>
        <v>696.25989127048672</v>
      </c>
      <c r="AO1708" s="71">
        <f>(1/10000)*((AL1708*Phase_Relations!B$22*H$7*U1708))/(2*(P1708-R1708))</f>
        <v>-2.8824797473429492E-11</v>
      </c>
      <c r="AP1708" s="71">
        <f t="shared" si="831"/>
        <v>-5.6540700680961406E-12</v>
      </c>
      <c r="AQ1708" s="72">
        <f t="shared" si="832"/>
        <v>-2.8760594182942065E-18</v>
      </c>
      <c r="AR1708" s="72">
        <f t="shared" si="833"/>
        <v>-5.641476401016508E-19</v>
      </c>
      <c r="AS1708" s="71">
        <f t="shared" si="836"/>
        <v>8.0627484329877228E-5</v>
      </c>
      <c r="AT1708" s="72">
        <f t="shared" si="837"/>
        <v>-3.5599756145053369E-8</v>
      </c>
      <c r="AU1708" s="97">
        <f t="shared" si="834"/>
        <v>-4.8729328477194135E-9</v>
      </c>
      <c r="AV1708" s="2"/>
      <c r="AW1708" s="2"/>
      <c r="AX1708" s="2"/>
      <c r="AY1708" s="2"/>
      <c r="AZ1708" s="2"/>
      <c r="BA1708" s="2"/>
      <c r="BC1708" s="10"/>
      <c r="BE1708" s="10"/>
      <c r="BI1708" s="10"/>
    </row>
    <row r="1709" spans="1:61" x14ac:dyDescent="0.2">
      <c r="A1709" s="9">
        <f>Raw_Data!A1707</f>
        <v>40777.300150462965</v>
      </c>
      <c r="B1709" s="10">
        <f>Raw_Data!J1707</f>
        <v>-4.9242426496330207E-3</v>
      </c>
      <c r="C1709" s="10">
        <f>Raw_Data!K1707</f>
        <v>-0.25392895759414014</v>
      </c>
      <c r="D1709" s="10">
        <f>Raw_Data!L1707</f>
        <v>1.8497439702121456E-2</v>
      </c>
      <c r="E1709" s="10">
        <f>Raw_Data!M1707</f>
        <v>1.8064939198580744E-2</v>
      </c>
      <c r="F1709" s="10">
        <f>Raw_Data!N1707</f>
        <v>1.8163420707141976E-2</v>
      </c>
      <c r="J1709" s="74">
        <f t="shared" si="807"/>
        <v>490304.99999988824</v>
      </c>
      <c r="K1709" s="69">
        <f t="shared" si="808"/>
        <v>2308.948814289196</v>
      </c>
      <c r="L1709" s="69">
        <f>K1709+$D$8-$B$8*Q1709+Phase_Relations!$C$24*Q1709</f>
        <v>2553.0882100827766</v>
      </c>
      <c r="M1709" s="69">
        <f t="shared" si="809"/>
        <v>7.4752228776333834E-2</v>
      </c>
      <c r="N1709" s="69">
        <f t="shared" si="810"/>
        <v>0.18987066109188794</v>
      </c>
      <c r="O1709" s="70">
        <f t="shared" si="811"/>
        <v>55.575444682231101</v>
      </c>
      <c r="P1709" s="70">
        <f t="shared" si="812"/>
        <v>383.27892884297307</v>
      </c>
      <c r="Q1709" s="70">
        <f t="shared" si="813"/>
        <v>54.233926577151436</v>
      </c>
      <c r="R1709" s="111">
        <f t="shared" si="814"/>
        <v>374.02707984242369</v>
      </c>
      <c r="S1709" s="70">
        <f t="shared" si="835"/>
        <v>9.2518490005493845</v>
      </c>
      <c r="T1709" s="113">
        <f t="shared" si="815"/>
        <v>0.61924777122366614</v>
      </c>
      <c r="U1709" s="70">
        <f t="shared" si="816"/>
        <v>1.572889338908112</v>
      </c>
      <c r="V1709" s="70">
        <f>(L1709/Phase_Relations!C$24)</f>
        <v>524.29684525644836</v>
      </c>
      <c r="W1709" s="70">
        <f t="shared" si="817"/>
        <v>75498.745716928563</v>
      </c>
      <c r="X1709" s="70">
        <f t="shared" si="818"/>
        <v>3615.840312113437</v>
      </c>
      <c r="Y1709" s="70">
        <f t="shared" si="819"/>
        <v>470.0629186792969</v>
      </c>
      <c r="Z1709" s="70">
        <f t="shared" si="820"/>
        <v>67689.06028981875</v>
      </c>
      <c r="AA1709" s="70">
        <f t="shared" si="821"/>
        <v>3241.8132322710135</v>
      </c>
      <c r="AB1709" s="70">
        <f t="shared" si="822"/>
        <v>10.771214521085559</v>
      </c>
      <c r="AC1709" s="70">
        <f t="shared" si="823"/>
        <v>0.10771214521085559</v>
      </c>
      <c r="AD1709" s="70">
        <f t="shared" si="824"/>
        <v>3235.6453329373135</v>
      </c>
      <c r="AE1709" s="70">
        <f t="shared" si="825"/>
        <v>3.5099609114600954</v>
      </c>
      <c r="AF1709" s="70">
        <f t="shared" si="826"/>
        <v>2.8539117887640035E-3</v>
      </c>
      <c r="AG1709" s="70">
        <f t="shared" si="827"/>
        <v>2.5586995558279325E-3</v>
      </c>
      <c r="AH1709" s="70">
        <f>(U1709-Phase_Relations!$B$37)/Phase_Relations!$B$37</f>
        <v>0.98271321375458554</v>
      </c>
      <c r="AI1709" s="70">
        <f>(U1709-Phase_Relations!G$20)/Phase_Relations!G$20</f>
        <v>0.90634570987709584</v>
      </c>
      <c r="AJ1709" s="70">
        <f t="shared" si="828"/>
        <v>0.98264579943562558</v>
      </c>
      <c r="AK1709" s="70">
        <f t="shared" si="829"/>
        <v>0.49564062363495343</v>
      </c>
      <c r="AL1709" s="71">
        <f>(1/(J1710-J1708))*((M1710-M1708)/Phase_Relations!B$22)</f>
        <v>2.1279562563269639E-8</v>
      </c>
      <c r="AM1709" s="71">
        <f t="shared" si="830"/>
        <v>-0.16937851699679671</v>
      </c>
      <c r="AN1709" s="71">
        <f>SUM(AM$27:AM1709)</f>
        <v>696.09051275348997</v>
      </c>
      <c r="AO1709" s="71">
        <f>(1/10000)*((AL1709*Phase_Relations!B$22*H$7*U1709))/(2*(P1709-R1709))</f>
        <v>3.1988790602590365E-12</v>
      </c>
      <c r="AP1709" s="71">
        <f t="shared" si="831"/>
        <v>-3.6603272715695908E-12</v>
      </c>
      <c r="AQ1709" s="72">
        <f t="shared" si="832"/>
        <v>3.1917539950533129E-19</v>
      </c>
      <c r="AR1709" s="72">
        <f t="shared" si="833"/>
        <v>-3.65217439364175E-19</v>
      </c>
      <c r="AS1709" s="71">
        <f t="shared" si="836"/>
        <v>2.9589155741142131E-5</v>
      </c>
      <c r="AT1709" s="72">
        <f t="shared" si="837"/>
        <v>1.07653738297339E-8</v>
      </c>
      <c r="AU1709" s="97">
        <f t="shared" si="834"/>
        <v>3.8150489653831643E-9</v>
      </c>
      <c r="AV1709" s="2"/>
      <c r="AW1709" s="2"/>
      <c r="AX1709" s="2"/>
      <c r="AY1709" s="2"/>
      <c r="AZ1709" s="2"/>
      <c r="BA1709" s="2"/>
      <c r="BC1709" s="10"/>
      <c r="BE1709" s="10"/>
      <c r="BI1709" s="10"/>
    </row>
    <row r="1710" spans="1:61" x14ac:dyDescent="0.2">
      <c r="A1710" s="9">
        <f>Raw_Data!A1708</f>
        <v>40777.30363425926</v>
      </c>
      <c r="B1710" s="10">
        <f>Raw_Data!J1708</f>
        <v>-4.9231024977616509E-3</v>
      </c>
      <c r="C1710" s="10">
        <f>Raw_Data!K1708</f>
        <v>-0.25412373353884021</v>
      </c>
      <c r="D1710" s="10">
        <f>Raw_Data!L1708</f>
        <v>1.8528651359600155E-2</v>
      </c>
      <c r="E1710" s="10">
        <f>Raw_Data!M1708</f>
        <v>1.8386307630740742E-2</v>
      </c>
      <c r="F1710" s="10">
        <f>Raw_Data!N1708</f>
        <v>1.8479148992200878E-2</v>
      </c>
      <c r="J1710" s="74">
        <f t="shared" si="807"/>
        <v>490605.99999984261</v>
      </c>
      <c r="K1710" s="69">
        <f t="shared" si="808"/>
        <v>2308.4142036904059</v>
      </c>
      <c r="L1710" s="69">
        <f>K1710+$D$8-$B$8*Q1710+Phase_Relations!$C$24*Q1710</f>
        <v>2556.8175831312501</v>
      </c>
      <c r="M1710" s="69">
        <f t="shared" si="809"/>
        <v>7.4811068398722008E-2</v>
      </c>
      <c r="N1710" s="69">
        <f t="shared" si="810"/>
        <v>0.1900201137327539</v>
      </c>
      <c r="O1710" s="70">
        <f t="shared" si="811"/>
        <v>55.669219916619305</v>
      </c>
      <c r="P1710" s="70">
        <f t="shared" si="812"/>
        <v>383.92565459737455</v>
      </c>
      <c r="Q1710" s="70">
        <f t="shared" si="813"/>
        <v>55.198727607610977</v>
      </c>
      <c r="R1710" s="111">
        <f t="shared" si="814"/>
        <v>380.6808800524895</v>
      </c>
      <c r="S1710" s="70">
        <f t="shared" si="835"/>
        <v>3.2447745448850469</v>
      </c>
      <c r="T1710" s="113">
        <f t="shared" si="815"/>
        <v>0.61918893160127797</v>
      </c>
      <c r="U1710" s="70">
        <f t="shared" si="816"/>
        <v>1.5727398862672461</v>
      </c>
      <c r="V1710" s="70">
        <f>(L1710/Phase_Relations!C$24)</f>
        <v>525.06270149141005</v>
      </c>
      <c r="W1710" s="70">
        <f t="shared" si="817"/>
        <v>75609.029014763044</v>
      </c>
      <c r="X1710" s="70">
        <f t="shared" si="818"/>
        <v>3621.1220792511035</v>
      </c>
      <c r="Y1710" s="70">
        <f t="shared" si="819"/>
        <v>469.86397388379908</v>
      </c>
      <c r="Z1710" s="70">
        <f t="shared" si="820"/>
        <v>67660.412239267069</v>
      </c>
      <c r="AA1710" s="70">
        <f t="shared" si="821"/>
        <v>3240.441199198614</v>
      </c>
      <c r="AB1710" s="70">
        <f t="shared" si="822"/>
        <v>10.779692852841782</v>
      </c>
      <c r="AC1710" s="70">
        <f t="shared" si="823"/>
        <v>0.10779692852841782</v>
      </c>
      <c r="AD1710" s="70">
        <f t="shared" si="824"/>
        <v>3238.2780161686906</v>
      </c>
      <c r="AE1710" s="70">
        <f t="shared" si="825"/>
        <v>3.5103141315405182</v>
      </c>
      <c r="AF1710" s="70">
        <f t="shared" si="826"/>
        <v>1.0013372702727965E-3</v>
      </c>
      <c r="AG1710" s="70">
        <f t="shared" si="827"/>
        <v>8.9606880791937005E-4</v>
      </c>
      <c r="AH1710" s="70">
        <f>(U1710-Phase_Relations!$B$37)/Phase_Relations!$B$37</f>
        <v>0.98252482051003542</v>
      </c>
      <c r="AI1710" s="70">
        <f>(U1710-Phase_Relations!G$20)/Phase_Relations!G$20</f>
        <v>0.90616457291234143</v>
      </c>
      <c r="AJ1710" s="70">
        <f t="shared" si="828"/>
        <v>0.98264321873096216</v>
      </c>
      <c r="AK1710" s="70">
        <f t="shared" si="829"/>
        <v>0.49559269591251098</v>
      </c>
      <c r="AL1710" s="71">
        <f>(1/(J1711-J1709))*((M1711-M1709)/Phase_Relations!B$22)</f>
        <v>2.1450316664289435E-10</v>
      </c>
      <c r="AM1710" s="71">
        <f t="shared" si="830"/>
        <v>0.27444034959039965</v>
      </c>
      <c r="AN1710" s="71">
        <f>SUM(AM$27:AM1710)</f>
        <v>696.36495310308032</v>
      </c>
      <c r="AO1710" s="71">
        <f>(1/10000)*((AL1710*Phase_Relations!B$22*H$7*U1710))/(2*(P1710-R1710))</f>
        <v>9.1933030161018151E-14</v>
      </c>
      <c r="AP1710" s="71">
        <f t="shared" si="831"/>
        <v>2.0488544735760935E-13</v>
      </c>
      <c r="AQ1710" s="72">
        <f t="shared" si="832"/>
        <v>9.172826192123231E-21</v>
      </c>
      <c r="AR1710" s="72">
        <f t="shared" si="833"/>
        <v>2.0442909307080205E-20</v>
      </c>
      <c r="AS1710" s="71">
        <f t="shared" si="836"/>
        <v>3.6091656679478492E-5</v>
      </c>
      <c r="AT1710" s="72">
        <f t="shared" si="837"/>
        <v>2.5364635486552271E-10</v>
      </c>
      <c r="AU1710" s="97">
        <f t="shared" si="834"/>
        <v>-1.3955761402277208E-9</v>
      </c>
      <c r="AV1710" s="2"/>
      <c r="AW1710" s="2"/>
      <c r="AX1710" s="2"/>
      <c r="AY1710" s="2"/>
      <c r="AZ1710" s="2"/>
      <c r="BA1710" s="2"/>
      <c r="BC1710" s="10"/>
      <c r="BE1710" s="10"/>
      <c r="BI1710" s="10"/>
    </row>
    <row r="1711" spans="1:61" x14ac:dyDescent="0.2">
      <c r="A1711" s="9">
        <f>Raw_Data!A1709</f>
        <v>40777.307106481479</v>
      </c>
      <c r="B1711" s="10">
        <f>Raw_Data!J1709</f>
        <v>-4.9223305199320704E-3</v>
      </c>
      <c r="C1711" s="10">
        <f>Raw_Data!K1709</f>
        <v>-0.25392776993594079</v>
      </c>
      <c r="D1711" s="10">
        <f>Raw_Data!L1709</f>
        <v>1.8563817918882758E-2</v>
      </c>
      <c r="E1711" s="10">
        <f>Raw_Data!M1709</f>
        <v>1.8413766288309444E-2</v>
      </c>
      <c r="F1711" s="10">
        <f>Raw_Data!N1709</f>
        <v>1.8498953722983078E-2</v>
      </c>
      <c r="J1711" s="74">
        <f t="shared" si="807"/>
        <v>490905.99999956321</v>
      </c>
      <c r="K1711" s="69">
        <f t="shared" si="808"/>
        <v>2308.052227764138</v>
      </c>
      <c r="L1711" s="69">
        <f>K1711+$D$8-$B$8*Q1711+Phase_Relations!$C$24*Q1711</f>
        <v>2556.8199344230038</v>
      </c>
      <c r="M1711" s="69">
        <f t="shared" si="809"/>
        <v>7.4752455798119663E-2</v>
      </c>
      <c r="N1711" s="69">
        <f t="shared" si="810"/>
        <v>0.18987123772722395</v>
      </c>
      <c r="O1711" s="70">
        <f t="shared" si="811"/>
        <v>55.774877629337816</v>
      </c>
      <c r="P1711" s="70">
        <f t="shared" si="812"/>
        <v>384.65432847819181</v>
      </c>
      <c r="Q1711" s="70">
        <f t="shared" si="813"/>
        <v>55.281163025860558</v>
      </c>
      <c r="R1711" s="111">
        <f t="shared" si="814"/>
        <v>381.24940017834871</v>
      </c>
      <c r="S1711" s="70">
        <f t="shared" si="835"/>
        <v>3.4049282998431067</v>
      </c>
      <c r="T1711" s="113">
        <f t="shared" si="815"/>
        <v>0.61924754420188033</v>
      </c>
      <c r="U1711" s="70">
        <f t="shared" si="816"/>
        <v>1.5728887622727761</v>
      </c>
      <c r="V1711" s="70">
        <f>(L1711/Phase_Relations!C$24)</f>
        <v>525.0631843477579</v>
      </c>
      <c r="W1711" s="70">
        <f t="shared" si="817"/>
        <v>75609.098546077134</v>
      </c>
      <c r="X1711" s="70">
        <f t="shared" si="818"/>
        <v>3621.125409294882</v>
      </c>
      <c r="Y1711" s="70">
        <f t="shared" si="819"/>
        <v>469.78202132189733</v>
      </c>
      <c r="Z1711" s="70">
        <f t="shared" si="820"/>
        <v>67648.611070353218</v>
      </c>
      <c r="AA1711" s="70">
        <f t="shared" si="821"/>
        <v>3239.8760091165332</v>
      </c>
      <c r="AB1711" s="70">
        <f t="shared" si="822"/>
        <v>10.771247233158443</v>
      </c>
      <c r="AC1711" s="70">
        <f t="shared" si="823"/>
        <v>0.10771247233158443</v>
      </c>
      <c r="AD1711" s="70">
        <f t="shared" si="824"/>
        <v>3237.606056916638</v>
      </c>
      <c r="AE1711" s="70">
        <f t="shared" si="825"/>
        <v>3.510224003862819</v>
      </c>
      <c r="AF1711" s="70">
        <f t="shared" si="826"/>
        <v>1.0509440146049234E-3</v>
      </c>
      <c r="AG1711" s="70">
        <f t="shared" si="827"/>
        <v>9.4029560288168149E-4</v>
      </c>
      <c r="AH1711" s="70">
        <f>(U1711-Phase_Relations!$B$37)/Phase_Relations!$B$37</f>
        <v>0.98271248687414214</v>
      </c>
      <c r="AI1711" s="70">
        <f>(U1711-Phase_Relations!G$20)/Phase_Relations!G$20</f>
        <v>0.90634501099366427</v>
      </c>
      <c r="AJ1711" s="70">
        <f t="shared" si="828"/>
        <v>0.98264105656556167</v>
      </c>
      <c r="AK1711" s="70">
        <f t="shared" si="829"/>
        <v>0.49564043873221564</v>
      </c>
      <c r="AL1711" s="71">
        <f>(1/(J1712-J1710))*((M1712-M1710)/Phase_Relations!B$22)</f>
        <v>-2.9616550301342859E-8</v>
      </c>
      <c r="AM1711" s="71">
        <f t="shared" si="830"/>
        <v>-0.27346426997336609</v>
      </c>
      <c r="AN1711" s="71">
        <f>SUM(AM$27:AM1711)</f>
        <v>696.09148883310695</v>
      </c>
      <c r="AO1711" s="71">
        <f>(1/10000)*((AL1711*Phase_Relations!B$22*H$7*U1711))/(2*(P1711-R1711))</f>
        <v>-1.2097343202431935E-11</v>
      </c>
      <c r="AP1711" s="71">
        <f t="shared" si="831"/>
        <v>-2.6593194785217248E-12</v>
      </c>
      <c r="AQ1711" s="72">
        <f t="shared" si="832"/>
        <v>-1.2070398026478217E-18</v>
      </c>
      <c r="AR1711" s="72">
        <f t="shared" si="833"/>
        <v>-2.6533962084229228E-19</v>
      </c>
      <c r="AS1711" s="71">
        <f t="shared" si="836"/>
        <v>1.4087206106295501E-4</v>
      </c>
      <c r="AT1711" s="72">
        <f t="shared" si="837"/>
        <v>-8.5512381410132771E-9</v>
      </c>
      <c r="AU1711" s="97">
        <f t="shared" si="834"/>
        <v>-2.4535855957107416E-9</v>
      </c>
      <c r="AV1711" s="2"/>
      <c r="AW1711" s="2"/>
      <c r="AX1711" s="2"/>
      <c r="AY1711" s="2"/>
      <c r="AZ1711" s="2"/>
      <c r="BA1711" s="2"/>
      <c r="BC1711" s="10"/>
      <c r="BE1711" s="10"/>
      <c r="BI1711" s="10"/>
    </row>
    <row r="1712" spans="1:61" x14ac:dyDescent="0.2">
      <c r="A1712" s="9">
        <f>Raw_Data!A1710</f>
        <v>40777.310578703706</v>
      </c>
      <c r="B1712" s="10">
        <f>Raw_Data!J1710</f>
        <v>-4.9216298015944604E-3</v>
      </c>
      <c r="C1712" s="10">
        <f>Raw_Data!K1710</f>
        <v>-0.25401803195909078</v>
      </c>
      <c r="D1712" s="10">
        <f>Raw_Data!L1710</f>
        <v>1.8581953459586655E-2</v>
      </c>
      <c r="E1712" s="10">
        <f>Raw_Data!M1710</f>
        <v>1.8447210743202942E-2</v>
      </c>
      <c r="F1712" s="10">
        <f>Raw_Data!N1710</f>
        <v>1.8448503651388778E-2</v>
      </c>
      <c r="J1712" s="74">
        <f t="shared" si="807"/>
        <v>491205.99999991246</v>
      </c>
      <c r="K1712" s="69">
        <f t="shared" si="808"/>
        <v>2307.7236650002997</v>
      </c>
      <c r="L1712" s="69">
        <f>K1712+$D$8-$B$8*Q1712+Phase_Relations!$C$24*Q1712</f>
        <v>2556.9351196894213</v>
      </c>
      <c r="M1712" s="69">
        <f t="shared" si="809"/>
        <v>7.4779775551669966E-2</v>
      </c>
      <c r="N1712" s="69">
        <f t="shared" si="810"/>
        <v>0.18994062990124172</v>
      </c>
      <c r="O1712" s="70">
        <f t="shared" si="811"/>
        <v>55.829365750688794</v>
      </c>
      <c r="P1712" s="70">
        <f t="shared" si="812"/>
        <v>385.03010862543994</v>
      </c>
      <c r="Q1712" s="70">
        <f t="shared" si="813"/>
        <v>55.381568794801602</v>
      </c>
      <c r="R1712" s="111">
        <f t="shared" si="814"/>
        <v>381.94185375725243</v>
      </c>
      <c r="S1712" s="70">
        <f t="shared" si="835"/>
        <v>3.0882548681875051</v>
      </c>
      <c r="T1712" s="113">
        <f t="shared" si="815"/>
        <v>0.61922022444833003</v>
      </c>
      <c r="U1712" s="70">
        <f t="shared" si="816"/>
        <v>1.5728193700987583</v>
      </c>
      <c r="V1712" s="70">
        <f>(L1712/Phase_Relations!C$24)</f>
        <v>525.08683855271806</v>
      </c>
      <c r="W1712" s="70">
        <f t="shared" si="817"/>
        <v>75612.504751591405</v>
      </c>
      <c r="X1712" s="70">
        <f t="shared" si="818"/>
        <v>3621.2885417428834</v>
      </c>
      <c r="Y1712" s="70">
        <f t="shared" si="819"/>
        <v>469.70526975791648</v>
      </c>
      <c r="Z1712" s="70">
        <f t="shared" si="820"/>
        <v>67637.558845139967</v>
      </c>
      <c r="AA1712" s="70">
        <f t="shared" si="821"/>
        <v>3239.346687985631</v>
      </c>
      <c r="AB1712" s="70">
        <f t="shared" si="822"/>
        <v>10.775183797070598</v>
      </c>
      <c r="AC1712" s="70">
        <f t="shared" si="823"/>
        <v>0.10775183797070598</v>
      </c>
      <c r="AD1712" s="70">
        <f t="shared" si="824"/>
        <v>3237.2878514068393</v>
      </c>
      <c r="AE1712" s="70">
        <f t="shared" si="825"/>
        <v>3.5101813174809005</v>
      </c>
      <c r="AF1712" s="70">
        <f t="shared" si="826"/>
        <v>9.5335731727681132E-4</v>
      </c>
      <c r="AG1712" s="70">
        <f t="shared" si="827"/>
        <v>8.5280552283778098E-4</v>
      </c>
      <c r="AH1712" s="70">
        <f>(U1712-Phase_Relations!$B$37)/Phase_Relations!$B$37</f>
        <v>0.98262501423576076</v>
      </c>
      <c r="AI1712" s="70">
        <f>(U1712-Phase_Relations!G$20)/Phase_Relations!G$20</f>
        <v>0.90626090750973465</v>
      </c>
      <c r="AJ1712" s="70">
        <f t="shared" si="828"/>
        <v>0.98266021892650024</v>
      </c>
      <c r="AK1712" s="70">
        <f t="shared" si="829"/>
        <v>0.49561818658609613</v>
      </c>
      <c r="AL1712" s="71">
        <f>(1/(J1713-J1711))*((M1713-M1711)/Phase_Relations!B$22)</f>
        <v>-1.3565087515783795E-8</v>
      </c>
      <c r="AM1712" s="71">
        <f t="shared" si="830"/>
        <v>0.12744416847268217</v>
      </c>
      <c r="AN1712" s="71">
        <f>SUM(AM$27:AM1712)</f>
        <v>696.21893300157967</v>
      </c>
      <c r="AO1712" s="71">
        <f>(1/10000)*((AL1712*Phase_Relations!B$22*H$7*U1712))/(2*(P1712-R1712))</f>
        <v>-6.1087704599762763E-12</v>
      </c>
      <c r="AP1712" s="71">
        <f t="shared" si="831"/>
        <v>-6.4526501541352141E-12</v>
      </c>
      <c r="AQ1712" s="72">
        <f t="shared" si="832"/>
        <v>-6.0951640100185828E-19</v>
      </c>
      <c r="AR1712" s="72">
        <f t="shared" si="833"/>
        <v>-6.4382777592331656E-19</v>
      </c>
      <c r="AS1712" s="71">
        <f t="shared" si="836"/>
        <v>-1.3864518419208266E-4</v>
      </c>
      <c r="AT1712" s="72">
        <f t="shared" si="837"/>
        <v>4.3874571262158351E-9</v>
      </c>
      <c r="AU1712" s="97">
        <f t="shared" si="834"/>
        <v>-2.4382617941604378E-9</v>
      </c>
      <c r="AV1712" s="2"/>
      <c r="AW1712" s="2"/>
      <c r="AX1712" s="2"/>
      <c r="AY1712" s="2"/>
      <c r="AZ1712" s="2"/>
      <c r="BA1712" s="2"/>
      <c r="BC1712" s="10"/>
      <c r="BE1712" s="10"/>
      <c r="BI1712" s="10"/>
    </row>
    <row r="1713" spans="1:61" x14ac:dyDescent="0.2">
      <c r="A1713" s="9">
        <f>Raw_Data!A1711</f>
        <v>40777.314050925925</v>
      </c>
      <c r="B1713" s="10">
        <f>Raw_Data!J1711</f>
        <v>-4.9213803933726005E-3</v>
      </c>
      <c r="C1713" s="10">
        <f>Raw_Data!K1711</f>
        <v>-0.25387907594977044</v>
      </c>
      <c r="D1713" s="10">
        <f>Raw_Data!L1711</f>
        <v>1.8553022105850657E-2</v>
      </c>
      <c r="E1713" s="10">
        <f>Raw_Data!M1711</f>
        <v>1.8447507657752844E-2</v>
      </c>
      <c r="F1713" s="10">
        <f>Raw_Data!N1711</f>
        <v>1.8514407867160076E-2</v>
      </c>
      <c r="J1713" s="74">
        <f t="shared" si="807"/>
        <v>491505.99999963306</v>
      </c>
      <c r="K1713" s="69">
        <f t="shared" si="808"/>
        <v>2307.6067189318155</v>
      </c>
      <c r="L1713" s="69">
        <f>K1713+$D$8-$B$8*Q1713+Phase_Relations!$C$24*Q1713</f>
        <v>2556.8221131453547</v>
      </c>
      <c r="M1713" s="69">
        <f t="shared" si="809"/>
        <v>7.4738122926648817E-2</v>
      </c>
      <c r="N1713" s="69">
        <f t="shared" si="810"/>
        <v>0.18983483223368799</v>
      </c>
      <c r="O1713" s="70">
        <f t="shared" si="811"/>
        <v>55.742441674977258</v>
      </c>
      <c r="P1713" s="70">
        <f t="shared" si="812"/>
        <v>384.4306322412225</v>
      </c>
      <c r="Q1713" s="70">
        <f t="shared" si="813"/>
        <v>55.382460181244824</v>
      </c>
      <c r="R1713" s="111">
        <f t="shared" si="814"/>
        <v>381.94800124996431</v>
      </c>
      <c r="S1713" s="70">
        <f t="shared" si="835"/>
        <v>2.4826309912581905</v>
      </c>
      <c r="T1713" s="113">
        <f t="shared" si="815"/>
        <v>0.61926187707335112</v>
      </c>
      <c r="U1713" s="70">
        <f t="shared" si="816"/>
        <v>1.5729251677663119</v>
      </c>
      <c r="V1713" s="70">
        <f>(L1713/Phase_Relations!C$24)</f>
        <v>525.06363176561467</v>
      </c>
      <c r="W1713" s="70">
        <f t="shared" si="817"/>
        <v>75609.162974248509</v>
      </c>
      <c r="X1713" s="70">
        <f t="shared" si="818"/>
        <v>3621.1284949352739</v>
      </c>
      <c r="Y1713" s="70">
        <f t="shared" si="819"/>
        <v>469.68117158436985</v>
      </c>
      <c r="Z1713" s="70">
        <f t="shared" si="820"/>
        <v>67634.088708149255</v>
      </c>
      <c r="AA1713" s="70">
        <f t="shared" si="821"/>
        <v>3239.1804936853096</v>
      </c>
      <c r="AB1713" s="70">
        <f t="shared" si="822"/>
        <v>10.769181977903287</v>
      </c>
      <c r="AC1713" s="70">
        <f t="shared" si="823"/>
        <v>0.10769181977903287</v>
      </c>
      <c r="AD1713" s="70">
        <f t="shared" si="824"/>
        <v>3237.5254063578041</v>
      </c>
      <c r="AE1713" s="70">
        <f t="shared" si="825"/>
        <v>3.5102131852121512</v>
      </c>
      <c r="AF1713" s="70">
        <f t="shared" si="826"/>
        <v>7.6643799136788125E-4</v>
      </c>
      <c r="AG1713" s="70">
        <f t="shared" si="827"/>
        <v>6.855959391472979E-4</v>
      </c>
      <c r="AH1713" s="70">
        <f>(U1713-Phase_Relations!$B$37)/Phase_Relations!$B$37</f>
        <v>0.98275837799394383</v>
      </c>
      <c r="AI1713" s="70">
        <f>(U1713-Phase_Relations!G$20)/Phase_Relations!G$20</f>
        <v>0.90638913454050329</v>
      </c>
      <c r="AJ1713" s="70">
        <f t="shared" si="828"/>
        <v>0.98268507633458235</v>
      </c>
      <c r="AK1713" s="70">
        <f t="shared" si="829"/>
        <v>0.49565211217932154</v>
      </c>
      <c r="AL1713" s="71">
        <f>(1/(J1714-J1712))*((M1714-M1712)/Phase_Relations!B$22)</f>
        <v>5.4226978289489528E-9</v>
      </c>
      <c r="AM1713" s="71">
        <f t="shared" si="830"/>
        <v>-0.19430329157603327</v>
      </c>
      <c r="AN1713" s="71">
        <f>SUM(AM$27:AM1713)</f>
        <v>696.02462971000364</v>
      </c>
      <c r="AO1713" s="71">
        <f>(1/10000)*((AL1713*Phase_Relations!B$22*H$7*U1713))/(2*(P1713-R1713))</f>
        <v>3.0379231682539167E-12</v>
      </c>
      <c r="AP1713" s="71">
        <f t="shared" si="831"/>
        <v>-6.5544759836759613E-12</v>
      </c>
      <c r="AQ1713" s="72">
        <f t="shared" si="832"/>
        <v>3.0311566102640575E-19</v>
      </c>
      <c r="AR1713" s="72">
        <f t="shared" si="833"/>
        <v>-6.5398767856777543E-19</v>
      </c>
      <c r="AS1713" s="71">
        <f t="shared" si="836"/>
        <v>-2.831608178355808E-4</v>
      </c>
      <c r="AT1713" s="72">
        <f t="shared" si="837"/>
        <v>-1.0683350968514532E-9</v>
      </c>
      <c r="AU1713" s="97">
        <f t="shared" si="834"/>
        <v>3.0965232718704803E-8</v>
      </c>
      <c r="AV1713" s="2"/>
      <c r="AW1713" s="2"/>
      <c r="AX1713" s="2"/>
      <c r="AY1713" s="2"/>
      <c r="AZ1713" s="2"/>
      <c r="BA1713" s="2"/>
      <c r="BC1713" s="10"/>
      <c r="BE1713" s="10"/>
      <c r="BI1713" s="10"/>
    </row>
    <row r="1714" spans="1:61" x14ac:dyDescent="0.2">
      <c r="A1714" s="9">
        <f>Raw_Data!A1712</f>
        <v>40777.317523148151</v>
      </c>
      <c r="B1714" s="10">
        <f>Raw_Data!J1712</f>
        <v>-4.9227224471378606E-3</v>
      </c>
      <c r="C1714" s="10">
        <f>Raw_Data!K1712</f>
        <v>-0.25403822214848049</v>
      </c>
      <c r="D1714" s="10">
        <f>Raw_Data!L1712</f>
        <v>1.8547095691435957E-2</v>
      </c>
      <c r="E1714" s="10">
        <f>Raw_Data!M1712</f>
        <v>1.8438671480749642E-2</v>
      </c>
      <c r="F1714" s="10">
        <f>Raw_Data!N1712</f>
        <v>1.8499479618067177E-2</v>
      </c>
      <c r="J1714" s="74">
        <f t="shared" si="807"/>
        <v>491805.9999999823</v>
      </c>
      <c r="K1714" s="69">
        <f t="shared" si="808"/>
        <v>2308.2360001574757</v>
      </c>
      <c r="L1714" s="69">
        <f>K1714+$D$8-$B$8*Q1714+Phase_Relations!$C$24*Q1714</f>
        <v>2557.3341541243835</v>
      </c>
      <c r="M1714" s="69">
        <f t="shared" si="809"/>
        <v>7.4785505174196701E-2</v>
      </c>
      <c r="N1714" s="69">
        <f t="shared" si="810"/>
        <v>0.18995518314245963</v>
      </c>
      <c r="O1714" s="70">
        <f t="shared" si="811"/>
        <v>55.72463579904133</v>
      </c>
      <c r="P1714" s="70">
        <f t="shared" si="812"/>
        <v>384.30783309683676</v>
      </c>
      <c r="Q1714" s="70">
        <f t="shared" si="813"/>
        <v>55.355932520700463</v>
      </c>
      <c r="R1714" s="111">
        <f t="shared" si="814"/>
        <v>381.76505186689974</v>
      </c>
      <c r="S1714" s="70">
        <f t="shared" si="835"/>
        <v>2.5427812299370203</v>
      </c>
      <c r="T1714" s="113">
        <f t="shared" si="815"/>
        <v>0.61921449482580326</v>
      </c>
      <c r="U1714" s="70">
        <f t="shared" si="816"/>
        <v>1.5728048168575404</v>
      </c>
      <c r="V1714" s="70">
        <f>(L1714/Phase_Relations!C$24)</f>
        <v>525.16878342817245</v>
      </c>
      <c r="W1714" s="70">
        <f t="shared" si="817"/>
        <v>75624.30481365684</v>
      </c>
      <c r="X1714" s="70">
        <f t="shared" si="818"/>
        <v>3621.8536788149822</v>
      </c>
      <c r="Y1714" s="70">
        <f t="shared" si="819"/>
        <v>469.81285090747201</v>
      </c>
      <c r="Z1714" s="70">
        <f t="shared" si="820"/>
        <v>67653.050530675973</v>
      </c>
      <c r="AA1714" s="70">
        <f t="shared" si="821"/>
        <v>3240.0886269480825</v>
      </c>
      <c r="AB1714" s="70">
        <f t="shared" si="822"/>
        <v>10.776009391094622</v>
      </c>
      <c r="AC1714" s="70">
        <f t="shared" si="823"/>
        <v>0.10776009391094622</v>
      </c>
      <c r="AD1714" s="70">
        <f t="shared" si="824"/>
        <v>3238.393439461458</v>
      </c>
      <c r="AE1714" s="70">
        <f t="shared" si="825"/>
        <v>3.5103296110038449</v>
      </c>
      <c r="AF1714" s="70">
        <f t="shared" si="826"/>
        <v>7.8478755450962063E-4</v>
      </c>
      <c r="AG1714" s="70">
        <f t="shared" si="827"/>
        <v>7.0206624989029964E-4</v>
      </c>
      <c r="AH1714" s="70">
        <f>(U1714-Phase_Relations!$B$37)/Phase_Relations!$B$37</f>
        <v>0.98260666907761651</v>
      </c>
      <c r="AI1714" s="70">
        <f>(U1714-Phase_Relations!G$20)/Phase_Relations!G$20</f>
        <v>0.90624326894593088</v>
      </c>
      <c r="AJ1714" s="70">
        <f t="shared" si="828"/>
        <v>0.98270135926126123</v>
      </c>
      <c r="AK1714" s="70">
        <f t="shared" si="829"/>
        <v>0.49561351951608346</v>
      </c>
      <c r="AL1714" s="71">
        <f>(1/(J1715-J1713))*((M1715-M1713)/Phase_Relations!B$22)</f>
        <v>7.3300432866898739E-9</v>
      </c>
      <c r="AM1714" s="71">
        <f t="shared" si="830"/>
        <v>0.22106886876980164</v>
      </c>
      <c r="AN1714" s="71">
        <f>SUM(AM$27:AM1714)</f>
        <v>696.24569857877339</v>
      </c>
      <c r="AO1714" s="71">
        <f>(1/10000)*((AL1714*Phase_Relations!B$22*H$7*U1714))/(2*(P1714-R1714))</f>
        <v>4.0090166984327758E-12</v>
      </c>
      <c r="AP1714" s="71">
        <f t="shared" si="831"/>
        <v>-7.5833788574317122E-12</v>
      </c>
      <c r="AQ1714" s="72">
        <f t="shared" si="832"/>
        <v>4.0000871625393949E-19</v>
      </c>
      <c r="AR1714" s="72">
        <f t="shared" si="833"/>
        <v>-7.5664879191308014E-19</v>
      </c>
      <c r="AS1714" s="71">
        <f t="shared" si="836"/>
        <v>8.8146490256149959E-5</v>
      </c>
      <c r="AT1714" s="72">
        <f t="shared" si="837"/>
        <v>4.5289414757470892E-9</v>
      </c>
      <c r="AU1714" s="97">
        <f t="shared" si="834"/>
        <v>-4.2923363892263573E-8</v>
      </c>
      <c r="AV1714" s="2"/>
      <c r="AW1714" s="2"/>
      <c r="AX1714" s="2"/>
      <c r="AY1714" s="2"/>
      <c r="AZ1714" s="2"/>
      <c r="BA1714" s="2"/>
      <c r="BC1714" s="10"/>
      <c r="BE1714" s="10"/>
      <c r="BI1714" s="10"/>
    </row>
    <row r="1715" spans="1:61" x14ac:dyDescent="0.2">
      <c r="A1715" s="9">
        <f>Raw_Data!A1713</f>
        <v>40777.32099537037</v>
      </c>
      <c r="B1715" s="10">
        <f>Raw_Data!J1713</f>
        <v>-4.9217129376684203E-3</v>
      </c>
      <c r="C1715" s="10">
        <f>Raw_Data!K1713</f>
        <v>-0.2539052044301604</v>
      </c>
      <c r="D1715" s="10">
        <f>Raw_Data!L1713</f>
        <v>1.8574578102168757E-2</v>
      </c>
      <c r="E1715" s="10">
        <f>Raw_Data!M1713</f>
        <v>1.8448778452026044E-2</v>
      </c>
      <c r="F1715" s="10">
        <f>Raw_Data!N1713</f>
        <v>1.8523371987912478E-2</v>
      </c>
      <c r="J1715" s="74">
        <f t="shared" si="807"/>
        <v>492105.99999970291</v>
      </c>
      <c r="K1715" s="69">
        <f t="shared" si="808"/>
        <v>2307.7626470231307</v>
      </c>
      <c r="L1715" s="69">
        <f>K1715+$D$8-$B$8*Q1715+Phase_Relations!$C$24*Q1715</f>
        <v>2556.9949024011707</v>
      </c>
      <c r="M1715" s="69">
        <f t="shared" si="809"/>
        <v>7.4745867850386435E-2</v>
      </c>
      <c r="N1715" s="69">
        <f t="shared" si="810"/>
        <v>0.18985450433998155</v>
      </c>
      <c r="O1715" s="70">
        <f t="shared" si="811"/>
        <v>55.807206534343692</v>
      </c>
      <c r="P1715" s="70">
        <f t="shared" si="812"/>
        <v>384.8772864437496</v>
      </c>
      <c r="Q1715" s="70">
        <f t="shared" si="813"/>
        <v>55.38627531522063</v>
      </c>
      <c r="R1715" s="111">
        <f t="shared" si="814"/>
        <v>381.97431251876299</v>
      </c>
      <c r="S1715" s="70">
        <f t="shared" si="835"/>
        <v>2.9029739249866111</v>
      </c>
      <c r="T1715" s="113">
        <f t="shared" si="815"/>
        <v>0.61925413214961356</v>
      </c>
      <c r="U1715" s="70">
        <f t="shared" si="816"/>
        <v>1.5729054956600184</v>
      </c>
      <c r="V1715" s="70">
        <f>(L1715/Phase_Relations!C$24)</f>
        <v>525.09911540513838</v>
      </c>
      <c r="W1715" s="70">
        <f t="shared" si="817"/>
        <v>75614.272618339921</v>
      </c>
      <c r="X1715" s="70">
        <f t="shared" si="818"/>
        <v>3621.3732096906097</v>
      </c>
      <c r="Y1715" s="70">
        <f t="shared" si="819"/>
        <v>469.71284008991773</v>
      </c>
      <c r="Z1715" s="70">
        <f t="shared" si="820"/>
        <v>67638.648972948155</v>
      </c>
      <c r="AA1715" s="70">
        <f t="shared" si="821"/>
        <v>3239.3988971718468</v>
      </c>
      <c r="AB1715" s="70">
        <f t="shared" si="822"/>
        <v>10.770297961150776</v>
      </c>
      <c r="AC1715" s="70">
        <f t="shared" si="823"/>
        <v>0.10770297961150777</v>
      </c>
      <c r="AD1715" s="70">
        <f t="shared" si="824"/>
        <v>3237.4635812218557</v>
      </c>
      <c r="AE1715" s="70">
        <f t="shared" si="825"/>
        <v>3.510204891664336</v>
      </c>
      <c r="AF1715" s="70">
        <f t="shared" si="826"/>
        <v>8.961458644444958E-4</v>
      </c>
      <c r="AG1715" s="70">
        <f t="shared" si="827"/>
        <v>8.0162241141520604E-4</v>
      </c>
      <c r="AH1715" s="70">
        <f>(U1715-Phase_Relations!$B$37)/Phase_Relations!$B$37</f>
        <v>0.9827335802258329</v>
      </c>
      <c r="AI1715" s="70">
        <f>(U1715-Phase_Relations!G$20)/Phase_Relations!G$20</f>
        <v>0.90636529189975978</v>
      </c>
      <c r="AJ1715" s="70">
        <f t="shared" si="828"/>
        <v>0.98270603199690343</v>
      </c>
      <c r="AK1715" s="70">
        <f t="shared" si="829"/>
        <v>0.4956458043717098</v>
      </c>
      <c r="AL1715" s="71">
        <f>(1/(J1716-J1714))*((M1716-M1714)/Phase_Relations!B$22)</f>
        <v>-1.8948042743421659E-8</v>
      </c>
      <c r="AM1715" s="71">
        <f t="shared" si="830"/>
        <v>-0.18493201849997085</v>
      </c>
      <c r="AN1715" s="71">
        <f>SUM(AM$27:AM1715)</f>
        <v>696.06076656027346</v>
      </c>
      <c r="AO1715" s="71">
        <f>(1/10000)*((AL1715*Phase_Relations!B$22*H$7*U1715))/(2*(P1715-R1715))</f>
        <v>-9.0779825353497148E-12</v>
      </c>
      <c r="AP1715" s="71">
        <f t="shared" si="831"/>
        <v>6.743043319376057E-12</v>
      </c>
      <c r="AQ1715" s="72">
        <f t="shared" si="832"/>
        <v>-9.0577625719555533E-19</v>
      </c>
      <c r="AR1715" s="72">
        <f t="shared" si="833"/>
        <v>6.7280241134509391E-19</v>
      </c>
      <c r="AS1715" s="71">
        <f t="shared" si="836"/>
        <v>6.8840888489001608E-5</v>
      </c>
      <c r="AT1715" s="72">
        <f t="shared" si="837"/>
        <v>-1.3131270388801988E-8</v>
      </c>
      <c r="AU1715" s="97">
        <f t="shared" si="834"/>
        <v>-4.8970356246905315E-8</v>
      </c>
      <c r="AV1715" s="2"/>
      <c r="AW1715" s="2"/>
      <c r="AX1715" s="2"/>
      <c r="AY1715" s="2"/>
      <c r="AZ1715" s="2"/>
      <c r="BA1715" s="2"/>
      <c r="BC1715" s="10"/>
      <c r="BE1715" s="10"/>
      <c r="BI1715" s="10"/>
    </row>
    <row r="1716" spans="1:61" x14ac:dyDescent="0.2">
      <c r="A1716" s="9">
        <f>Raw_Data!A1714</f>
        <v>40777.324479166666</v>
      </c>
      <c r="B1716" s="10">
        <f>Raw_Data!J1714</f>
        <v>-4.9218198269063602E-3</v>
      </c>
      <c r="C1716" s="10">
        <f>Raw_Data!K1714</f>
        <v>-0.25397052563112066</v>
      </c>
      <c r="D1716" s="10">
        <f>Raw_Data!L1714</f>
        <v>1.8594459500425757E-2</v>
      </c>
      <c r="E1716" s="10">
        <f>Raw_Data!M1714</f>
        <v>1.8468600467373142E-2</v>
      </c>
      <c r="F1716" s="10">
        <f>Raw_Data!N1714</f>
        <v>1.8557375885966378E-2</v>
      </c>
      <c r="J1716" s="74">
        <f t="shared" si="807"/>
        <v>492406.99999965727</v>
      </c>
      <c r="K1716" s="69">
        <f t="shared" si="808"/>
        <v>2307.8127667667668</v>
      </c>
      <c r="L1716" s="69">
        <f>K1716+$D$8-$B$8*Q1716+Phase_Relations!$C$24*Q1716</f>
        <v>2557.3080247948419</v>
      </c>
      <c r="M1716" s="69">
        <f t="shared" si="809"/>
        <v>7.4765451304741576E-2</v>
      </c>
      <c r="N1716" s="69">
        <f t="shared" si="810"/>
        <v>0.1899042463140436</v>
      </c>
      <c r="O1716" s="70">
        <f t="shared" si="811"/>
        <v>55.866940074056785</v>
      </c>
      <c r="P1716" s="70">
        <f t="shared" si="812"/>
        <v>385.28924189004681</v>
      </c>
      <c r="Q1716" s="70">
        <f t="shared" si="813"/>
        <v>55.445784274156402</v>
      </c>
      <c r="R1716" s="111">
        <f t="shared" si="814"/>
        <v>382.38471913211316</v>
      </c>
      <c r="S1716" s="70">
        <f t="shared" si="835"/>
        <v>2.9045227579336483</v>
      </c>
      <c r="T1716" s="113">
        <f t="shared" si="815"/>
        <v>0.6192345486952584</v>
      </c>
      <c r="U1716" s="70">
        <f t="shared" si="816"/>
        <v>1.5728557536859564</v>
      </c>
      <c r="V1716" s="70">
        <f>(L1716/Phase_Relations!C$24)</f>
        <v>525.16341756380746</v>
      </c>
      <c r="W1716" s="70">
        <f t="shared" si="817"/>
        <v>75623.532129188272</v>
      </c>
      <c r="X1716" s="70">
        <f t="shared" si="818"/>
        <v>3621.8166728538445</v>
      </c>
      <c r="Y1716" s="70">
        <f t="shared" si="819"/>
        <v>469.71763328965108</v>
      </c>
      <c r="Z1716" s="70">
        <f t="shared" si="820"/>
        <v>67639.339193709748</v>
      </c>
      <c r="AA1716" s="70">
        <f t="shared" si="821"/>
        <v>3239.4319537217311</v>
      </c>
      <c r="AB1716" s="70">
        <f t="shared" si="822"/>
        <v>10.773119784544892</v>
      </c>
      <c r="AC1716" s="70">
        <f t="shared" si="823"/>
        <v>0.10773119784544892</v>
      </c>
      <c r="AD1716" s="70">
        <f t="shared" si="824"/>
        <v>3237.4956052164421</v>
      </c>
      <c r="AE1716" s="70">
        <f t="shared" si="825"/>
        <v>3.5102091875506072</v>
      </c>
      <c r="AF1716" s="70">
        <f t="shared" si="826"/>
        <v>8.9661483847397656E-4</v>
      </c>
      <c r="AG1716" s="70">
        <f t="shared" si="827"/>
        <v>8.0195189880911402E-4</v>
      </c>
      <c r="AH1716" s="70">
        <f>(U1716-Phase_Relations!$B$37)/Phase_Relations!$B$37</f>
        <v>0.98267087774142325</v>
      </c>
      <c r="AI1716" s="70">
        <f>(U1716-Phase_Relations!G$20)/Phase_Relations!G$20</f>
        <v>0.90630500450603912</v>
      </c>
      <c r="AJ1716" s="70">
        <f t="shared" si="828"/>
        <v>0.98267245241236267</v>
      </c>
      <c r="AK1716" s="70">
        <f t="shared" si="829"/>
        <v>0.49562985403852872</v>
      </c>
      <c r="AL1716" s="71">
        <f>(1/(J1717-J1715))*((M1717-M1715)/Phase_Relations!B$22)</f>
        <v>-2.5693375939092936E-8</v>
      </c>
      <c r="AM1716" s="71">
        <f t="shared" si="830"/>
        <v>9.1355956541172095E-2</v>
      </c>
      <c r="AN1716" s="71">
        <f>SUM(AM$27:AM1716)</f>
        <v>696.15212251681464</v>
      </c>
      <c r="AO1716" s="71">
        <f>(1/10000)*((AL1716*Phase_Relations!B$22*H$7*U1716))/(2*(P1716-R1716))</f>
        <v>-1.2302709673136259E-11</v>
      </c>
      <c r="AP1716" s="71">
        <f t="shared" si="831"/>
        <v>1.0792578448780491E-11</v>
      </c>
      <c r="AQ1716" s="72">
        <f t="shared" si="832"/>
        <v>-1.2275307071482076E-18</v>
      </c>
      <c r="AR1716" s="72">
        <f t="shared" si="833"/>
        <v>1.076853945770365E-18</v>
      </c>
      <c r="AS1716" s="71">
        <f t="shared" si="836"/>
        <v>9.8751768780988656E-4</v>
      </c>
      <c r="AT1716" s="72">
        <f t="shared" si="837"/>
        <v>-1.240565674092456E-9</v>
      </c>
      <c r="AU1716" s="97">
        <f t="shared" si="834"/>
        <v>-4.4870532025469045E-8</v>
      </c>
      <c r="AV1716" s="2"/>
      <c r="AW1716" s="2"/>
      <c r="AX1716" s="2"/>
      <c r="AY1716" s="2"/>
      <c r="AZ1716" s="2"/>
      <c r="BA1716" s="2"/>
      <c r="BC1716" s="10"/>
      <c r="BE1716" s="10"/>
      <c r="BI1716" s="10"/>
    </row>
    <row r="1717" spans="1:61" x14ac:dyDescent="0.2">
      <c r="A1717" s="9">
        <f>Raw_Data!A1715</f>
        <v>40777.327951388892</v>
      </c>
      <c r="B1717" s="10">
        <f>Raw_Data!J1715</f>
        <v>-4.9219979756362602E-3</v>
      </c>
      <c r="C1717" s="10">
        <f>Raw_Data!K1715</f>
        <v>-0.25381494240701041</v>
      </c>
      <c r="D1717" s="10">
        <f>Raw_Data!L1715</f>
        <v>1.8540812979561457E-2</v>
      </c>
      <c r="E1717" s="10">
        <f>Raw_Data!M1715</f>
        <v>1.8429087079081044E-2</v>
      </c>
      <c r="F1717" s="10">
        <f>Raw_Data!N1715</f>
        <v>1.8507893939413378E-2</v>
      </c>
      <c r="J1717" s="74">
        <f t="shared" si="807"/>
        <v>492707.00000000652</v>
      </c>
      <c r="K1717" s="69">
        <f t="shared" si="808"/>
        <v>2307.8962996728269</v>
      </c>
      <c r="L1717" s="69">
        <f>K1717+$D$8-$B$8*Q1717+Phase_Relations!$C$24*Q1717</f>
        <v>2556.8672857915767</v>
      </c>
      <c r="M1717" s="69">
        <f t="shared" si="809"/>
        <v>7.4718674983320424E-2</v>
      </c>
      <c r="N1717" s="69">
        <f t="shared" si="810"/>
        <v>0.18978543445763388</v>
      </c>
      <c r="O1717" s="70">
        <f t="shared" si="811"/>
        <v>55.705759429562171</v>
      </c>
      <c r="P1717" s="70">
        <f t="shared" si="812"/>
        <v>384.17765123835977</v>
      </c>
      <c r="Q1717" s="70">
        <f t="shared" si="813"/>
        <v>55.327158566320286</v>
      </c>
      <c r="R1717" s="111">
        <f t="shared" si="814"/>
        <v>381.56661080220886</v>
      </c>
      <c r="S1717" s="70">
        <f t="shared" si="835"/>
        <v>2.6110404361509154</v>
      </c>
      <c r="T1717" s="113">
        <f t="shared" si="815"/>
        <v>0.61928132501667954</v>
      </c>
      <c r="U1717" s="70">
        <f t="shared" si="816"/>
        <v>1.5729745655423661</v>
      </c>
      <c r="V1717" s="70">
        <f>(L1717/Phase_Relations!C$24)</f>
        <v>525.07290832559124</v>
      </c>
      <c r="W1717" s="70">
        <f t="shared" si="817"/>
        <v>75610.498798885135</v>
      </c>
      <c r="X1717" s="70">
        <f t="shared" si="818"/>
        <v>3621.192471210974</v>
      </c>
      <c r="Y1717" s="70">
        <f t="shared" si="819"/>
        <v>469.74574975927095</v>
      </c>
      <c r="Z1717" s="70">
        <f t="shared" si="820"/>
        <v>67643.387965335016</v>
      </c>
      <c r="AA1717" s="70">
        <f t="shared" si="821"/>
        <v>3239.6258604087652</v>
      </c>
      <c r="AB1717" s="70">
        <f t="shared" si="822"/>
        <v>10.766379680593719</v>
      </c>
      <c r="AC1717" s="70">
        <f t="shared" si="823"/>
        <v>0.10766379680593718</v>
      </c>
      <c r="AD1717" s="70">
        <f t="shared" si="824"/>
        <v>3237.8851667846643</v>
      </c>
      <c r="AE1717" s="70">
        <f t="shared" si="825"/>
        <v>3.5102614422196687</v>
      </c>
      <c r="AF1717" s="70">
        <f t="shared" si="826"/>
        <v>8.0596974732800256E-4</v>
      </c>
      <c r="AG1717" s="70">
        <f t="shared" si="827"/>
        <v>7.2104436781780606E-4</v>
      </c>
      <c r="AH1717" s="70">
        <f>(U1717-Phase_Relations!$B$37)/Phase_Relations!$B$37</f>
        <v>0.98282064659790103</v>
      </c>
      <c r="AI1717" s="70">
        <f>(U1717-Phase_Relations!G$20)/Phase_Relations!G$20</f>
        <v>0.90644900476540025</v>
      </c>
      <c r="AJ1717" s="70">
        <f t="shared" si="828"/>
        <v>0.98264489822352652</v>
      </c>
      <c r="AK1717" s="70">
        <f t="shared" si="829"/>
        <v>0.49566795074693842</v>
      </c>
      <c r="AL1717" s="71">
        <f>(1/(J1718-J1716))*((M1718-M1716)/Phase_Relations!B$22)</f>
        <v>-5.5832275685907678E-8</v>
      </c>
      <c r="AM1717" s="71">
        <f t="shared" si="830"/>
        <v>-0.21822369763359048</v>
      </c>
      <c r="AN1717" s="71">
        <f>SUM(AM$27:AM1717)</f>
        <v>695.93389881918108</v>
      </c>
      <c r="AO1717" s="71">
        <f>(1/10000)*((AL1717*Phase_Relations!B$22*H$7*U1717))/(2*(P1717-R1717))</f>
        <v>-2.9741229939296218E-11</v>
      </c>
      <c r="AP1717" s="71">
        <f t="shared" si="831"/>
        <v>8.9220318433246928E-12</v>
      </c>
      <c r="AQ1717" s="72">
        <f t="shared" si="832"/>
        <v>-2.967498542094336E-18</v>
      </c>
      <c r="AR1717" s="72">
        <f t="shared" si="833"/>
        <v>8.9021592387486099E-19</v>
      </c>
      <c r="AS1717" s="71">
        <f t="shared" si="836"/>
        <v>-1.9390757755416901E-4</v>
      </c>
      <c r="AT1717" s="72">
        <f t="shared" si="837"/>
        <v>1.5273128717645817E-8</v>
      </c>
      <c r="AU1717" s="97">
        <f t="shared" si="834"/>
        <v>-4.4127430544924188E-8</v>
      </c>
      <c r="AV1717" s="2"/>
      <c r="AW1717" s="2"/>
      <c r="AX1717" s="2"/>
      <c r="AY1717" s="2"/>
      <c r="AZ1717" s="2"/>
      <c r="BA1717" s="2"/>
      <c r="BC1717" s="10"/>
      <c r="BE1717" s="10"/>
      <c r="BI1717" s="10"/>
    </row>
    <row r="1718" spans="1:61" x14ac:dyDescent="0.2">
      <c r="A1718" s="9">
        <f>Raw_Data!A1716</f>
        <v>40777.331423611111</v>
      </c>
      <c r="B1718" s="10">
        <f>Raw_Data!J1716</f>
        <v>-4.9199552035333908E-3</v>
      </c>
      <c r="C1718" s="10">
        <f>Raw_Data!K1716</f>
        <v>-0.25377218671183055</v>
      </c>
      <c r="D1718" s="10">
        <f>Raw_Data!L1716</f>
        <v>1.8683997052074155E-2</v>
      </c>
      <c r="E1718" s="10">
        <f>Raw_Data!M1716</f>
        <v>1.9529879957723144E-2</v>
      </c>
      <c r="F1718" s="10">
        <f>Raw_Data!N1716</f>
        <v>1.9624560437614479E-2</v>
      </c>
      <c r="J1718" s="74">
        <f t="shared" si="807"/>
        <v>493006.99999972712</v>
      </c>
      <c r="K1718" s="69">
        <f t="shared" si="808"/>
        <v>2306.9384556833288</v>
      </c>
      <c r="L1718" s="69">
        <f>K1718+$D$8-$B$8*Q1718+Phase_Relations!$C$24*Q1718</f>
        <v>2570.5149922041705</v>
      </c>
      <c r="M1718" s="69">
        <f t="shared" si="809"/>
        <v>7.4706458922244978E-2</v>
      </c>
      <c r="N1718" s="69">
        <f t="shared" si="810"/>
        <v>0.18975440566250223</v>
      </c>
      <c r="O1718" s="70">
        <f t="shared" si="811"/>
        <v>56.135955101474188</v>
      </c>
      <c r="P1718" s="70">
        <f t="shared" si="812"/>
        <v>387.14451794120129</v>
      </c>
      <c r="Q1718" s="70">
        <f t="shared" si="813"/>
        <v>58.631920320603804</v>
      </c>
      <c r="R1718" s="111">
        <f t="shared" si="814"/>
        <v>404.35807117657794</v>
      </c>
      <c r="S1718" s="70">
        <f t="shared" si="835"/>
        <v>-17.213553235376651</v>
      </c>
      <c r="T1718" s="113">
        <f t="shared" si="815"/>
        <v>0.61929354107775492</v>
      </c>
      <c r="U1718" s="70">
        <f t="shared" si="816"/>
        <v>1.5730055943374974</v>
      </c>
      <c r="V1718" s="70">
        <f>(L1718/Phase_Relations!C$24)</f>
        <v>527.87557271801234</v>
      </c>
      <c r="W1718" s="70">
        <f t="shared" si="817"/>
        <v>76014.082471393776</v>
      </c>
      <c r="X1718" s="70">
        <f t="shared" si="818"/>
        <v>3640.5211911587057</v>
      </c>
      <c r="Y1718" s="70">
        <f t="shared" si="819"/>
        <v>469.24365239740854</v>
      </c>
      <c r="Z1718" s="70">
        <f t="shared" si="820"/>
        <v>67571.085945226834</v>
      </c>
      <c r="AA1718" s="70">
        <f t="shared" si="821"/>
        <v>3236.1631199821277</v>
      </c>
      <c r="AB1718" s="70">
        <f t="shared" si="822"/>
        <v>10.764619441245681</v>
      </c>
      <c r="AC1718" s="70">
        <f t="shared" si="823"/>
        <v>0.10764619441245682</v>
      </c>
      <c r="AD1718" s="70">
        <f t="shared" si="824"/>
        <v>3247.6388221390457</v>
      </c>
      <c r="AE1718" s="70">
        <f t="shared" si="825"/>
        <v>3.5115677243025334</v>
      </c>
      <c r="AF1718" s="70">
        <f t="shared" si="826"/>
        <v>-5.3191240976356337E-3</v>
      </c>
      <c r="AG1718" s="70">
        <f t="shared" si="827"/>
        <v>-4.7283211198388651E-3</v>
      </c>
      <c r="AH1718" s="70">
        <f>(U1718-Phase_Relations!$B$37)/Phase_Relations!$B$37</f>
        <v>0.98285976009469433</v>
      </c>
      <c r="AI1718" s="70">
        <f>(U1718-Phase_Relations!G$20)/Phase_Relations!G$20</f>
        <v>0.90648661174067691</v>
      </c>
      <c r="AJ1718" s="70">
        <f t="shared" si="828"/>
        <v>0.98262645717722286</v>
      </c>
      <c r="AK1718" s="70">
        <f t="shared" si="829"/>
        <v>0.49567789910051757</v>
      </c>
      <c r="AL1718" s="71">
        <f>(1/(J1719-J1717))*((M1719-M1717)/Phase_Relations!B$22)</f>
        <v>7.5013034732745481E-8</v>
      </c>
      <c r="AM1718" s="71">
        <f t="shared" si="830"/>
        <v>-5.7080372589690287E-2</v>
      </c>
      <c r="AN1718" s="71">
        <f>SUM(AM$27:AM1718)</f>
        <v>695.87681844659141</v>
      </c>
      <c r="AO1718" s="71">
        <f>(1/10000)*((AL1718*Phase_Relations!B$22*H$7*U1718))/(2*(P1718-R1718))</f>
        <v>-6.0612468035427035E-12</v>
      </c>
      <c r="AP1718" s="71">
        <f t="shared" si="831"/>
        <v>5.0766158305783031E-12</v>
      </c>
      <c r="AQ1718" s="72">
        <f t="shared" si="832"/>
        <v>-6.0477462060241064E-19</v>
      </c>
      <c r="AR1718" s="72">
        <f t="shared" si="833"/>
        <v>5.0653083637638642E-19</v>
      </c>
      <c r="AS1718" s="71">
        <f t="shared" si="836"/>
        <v>-2.022440743957705E-6</v>
      </c>
      <c r="AT1718" s="72">
        <f t="shared" si="837"/>
        <v>2.9843518898359899E-7</v>
      </c>
      <c r="AU1718" s="97">
        <f t="shared" si="834"/>
        <v>-1.9788824072903305E-8</v>
      </c>
      <c r="AV1718" s="2"/>
      <c r="AW1718" s="2"/>
      <c r="AX1718" s="2"/>
      <c r="AY1718" s="2"/>
      <c r="AZ1718" s="2"/>
      <c r="BA1718" s="2"/>
      <c r="BC1718" s="10"/>
      <c r="BE1718" s="10"/>
      <c r="BI1718" s="10"/>
    </row>
    <row r="1719" spans="1:61" x14ac:dyDescent="0.2">
      <c r="A1719" s="9">
        <f>Raw_Data!A1717</f>
        <v>40777.33489583333</v>
      </c>
      <c r="B1719" s="10">
        <f>Raw_Data!J1717</f>
        <v>-4.9229005958677605E-3</v>
      </c>
      <c r="C1719" s="10">
        <f>Raw_Data!K1717</f>
        <v>-0.25407979018546012</v>
      </c>
      <c r="D1719" s="10">
        <f>Raw_Data!L1717</f>
        <v>1.8485123686594256E-2</v>
      </c>
      <c r="E1719" s="10">
        <f>Raw_Data!M1717</f>
        <v>1.8430298490444343E-2</v>
      </c>
      <c r="F1719" s="10">
        <f>Raw_Data!N1717</f>
        <v>1.8493587202692677E-2</v>
      </c>
      <c r="J1719" s="74">
        <f t="shared" si="807"/>
        <v>493306.99999944773</v>
      </c>
      <c r="K1719" s="69">
        <f t="shared" si="808"/>
        <v>2308.3195330635358</v>
      </c>
      <c r="L1719" s="69">
        <f>K1719+$D$8-$B$8*Q1719+Phase_Relations!$C$24*Q1719</f>
        <v>2557.3065924419038</v>
      </c>
      <c r="M1719" s="69">
        <f t="shared" si="809"/>
        <v>7.4797933755745227E-2</v>
      </c>
      <c r="N1719" s="69">
        <f t="shared" si="810"/>
        <v>0.18998675173959287</v>
      </c>
      <c r="O1719" s="70">
        <f t="shared" si="811"/>
        <v>55.538441288752864</v>
      </c>
      <c r="P1719" s="70">
        <f t="shared" si="812"/>
        <v>383.02373302588182</v>
      </c>
      <c r="Q1719" s="70">
        <f t="shared" si="813"/>
        <v>55.330795423007686</v>
      </c>
      <c r="R1719" s="111">
        <f t="shared" si="814"/>
        <v>381.5916925724668</v>
      </c>
      <c r="S1719" s="70">
        <f t="shared" si="835"/>
        <v>1.4320404534150271</v>
      </c>
      <c r="T1719" s="113">
        <f t="shared" si="815"/>
        <v>0.61920206624425478</v>
      </c>
      <c r="U1719" s="70">
        <f t="shared" si="816"/>
        <v>1.5727732482604071</v>
      </c>
      <c r="V1719" s="70">
        <f>(L1719/Phase_Relations!C$24)</f>
        <v>525.16312341880928</v>
      </c>
      <c r="W1719" s="70">
        <f t="shared" si="817"/>
        <v>75623.489772308531</v>
      </c>
      <c r="X1719" s="70">
        <f t="shared" si="818"/>
        <v>3621.8146442676498</v>
      </c>
      <c r="Y1719" s="70">
        <f t="shared" si="819"/>
        <v>469.83232799580162</v>
      </c>
      <c r="Z1719" s="70">
        <f t="shared" si="820"/>
        <v>67655.855231395428</v>
      </c>
      <c r="AA1719" s="70">
        <f t="shared" si="821"/>
        <v>3240.2229516951829</v>
      </c>
      <c r="AB1719" s="70">
        <f t="shared" si="822"/>
        <v>10.777800252989223</v>
      </c>
      <c r="AC1719" s="70">
        <f t="shared" si="823"/>
        <v>0.10777800252989224</v>
      </c>
      <c r="AD1719" s="70">
        <f t="shared" si="824"/>
        <v>3239.2682580595729</v>
      </c>
      <c r="AE1719" s="70">
        <f t="shared" si="825"/>
        <v>3.5104469153367597</v>
      </c>
      <c r="AF1719" s="70">
        <f t="shared" si="826"/>
        <v>4.4195738218131826E-4</v>
      </c>
      <c r="AG1719" s="70">
        <f t="shared" si="827"/>
        <v>3.9539308166461768E-4</v>
      </c>
      <c r="AH1719" s="70">
        <f>(U1719-Phase_Relations!$B$37)/Phase_Relations!$B$37</f>
        <v>0.98256687513081586</v>
      </c>
      <c r="AI1719" s="70">
        <f>(U1719-Phase_Relations!G$20)/Phase_Relations!G$20</f>
        <v>0.90620500772931301</v>
      </c>
      <c r="AJ1719" s="70">
        <f t="shared" si="828"/>
        <v>0.98262962297345147</v>
      </c>
      <c r="AK1719" s="70">
        <f t="shared" si="829"/>
        <v>0.49560339550512417</v>
      </c>
      <c r="AL1719" s="71">
        <f>(1/(J1720-J1718))*((M1720-M1718)/Phase_Relations!B$22)</f>
        <v>1.3286588296798932E-7</v>
      </c>
      <c r="AM1719" s="71">
        <f t="shared" si="830"/>
        <v>0.42751350510973729</v>
      </c>
      <c r="AN1719" s="71">
        <f>SUM(AM$27:AM1719)</f>
        <v>696.3043319517011</v>
      </c>
      <c r="AO1719" s="71">
        <f>(1/10000)*((AL1719*Phase_Relations!B$22*H$7*U1719))/(2*(P1719-R1719))</f>
        <v>1.2902973262143093E-10</v>
      </c>
      <c r="AP1719" s="71">
        <f t="shared" si="831"/>
        <v>8.4633841624239953E-12</v>
      </c>
      <c r="AQ1719" s="72">
        <f t="shared" si="832"/>
        <v>1.2874233655515689E-17</v>
      </c>
      <c r="AR1719" s="72">
        <f t="shared" si="833"/>
        <v>8.4445331327719149E-19</v>
      </c>
      <c r="AS1719" s="71">
        <f t="shared" si="836"/>
        <v>-1.7646165646982479E-5</v>
      </c>
      <c r="AT1719" s="72">
        <f t="shared" si="837"/>
        <v>-7.281205922799498E-7</v>
      </c>
      <c r="AU1719" s="97">
        <f t="shared" si="834"/>
        <v>-1.6888464749431188E-8</v>
      </c>
      <c r="AV1719" s="2"/>
      <c r="AW1719" s="2"/>
      <c r="AX1719" s="2"/>
      <c r="AY1719" s="2"/>
      <c r="AZ1719" s="2"/>
      <c r="BA1719" s="2"/>
      <c r="BC1719" s="10"/>
      <c r="BE1719" s="10"/>
      <c r="BI1719" s="10"/>
    </row>
    <row r="1720" spans="1:61" x14ac:dyDescent="0.2">
      <c r="A1720" s="9">
        <f>Raw_Data!A1718</f>
        <v>40777.338368055556</v>
      </c>
      <c r="B1720" s="10">
        <f>Raw_Data!J1718</f>
        <v>-4.9215704186845004E-3</v>
      </c>
      <c r="C1720" s="10">
        <f>Raw_Data!K1718</f>
        <v>-0.25424131170057063</v>
      </c>
      <c r="D1720" s="10">
        <f>Raw_Data!L1718</f>
        <v>1.8516632258622857E-2</v>
      </c>
      <c r="E1720" s="10">
        <f>Raw_Data!M1718</f>
        <v>1.8376200659464343E-2</v>
      </c>
      <c r="F1720" s="10">
        <f>Raw_Data!N1718</f>
        <v>1.8466109184546477E-2</v>
      </c>
      <c r="J1720" s="74">
        <f t="shared" si="807"/>
        <v>493606.99999979697</v>
      </c>
      <c r="K1720" s="69">
        <f t="shared" si="808"/>
        <v>2307.6958206982827</v>
      </c>
      <c r="L1720" s="69">
        <f>K1720+$D$8-$B$8*Q1720+Phase_Relations!$C$24*Q1720</f>
        <v>2555.9650987279947</v>
      </c>
      <c r="M1720" s="69">
        <f t="shared" si="809"/>
        <v>7.4846845014205299E-2</v>
      </c>
      <c r="N1720" s="69">
        <f t="shared" si="810"/>
        <v>0.19011098633608145</v>
      </c>
      <c r="O1720" s="70">
        <f t="shared" si="811"/>
        <v>55.633108601093973</v>
      </c>
      <c r="P1720" s="70">
        <f t="shared" si="812"/>
        <v>383.67661104202739</v>
      </c>
      <c r="Q1720" s="70">
        <f t="shared" si="813"/>
        <v>55.168384813090832</v>
      </c>
      <c r="R1720" s="111">
        <f t="shared" si="814"/>
        <v>380.47161940062642</v>
      </c>
      <c r="S1720" s="70">
        <f t="shared" si="835"/>
        <v>3.2049916414009658</v>
      </c>
      <c r="T1720" s="113">
        <f t="shared" si="815"/>
        <v>0.61915315498579471</v>
      </c>
      <c r="U1720" s="70">
        <f t="shared" si="816"/>
        <v>1.5726490136639186</v>
      </c>
      <c r="V1720" s="70">
        <f>(L1720/Phase_Relations!C$24)</f>
        <v>524.88763708059491</v>
      </c>
      <c r="W1720" s="70">
        <f t="shared" si="817"/>
        <v>75583.819739605664</v>
      </c>
      <c r="X1720" s="70">
        <f t="shared" si="818"/>
        <v>3619.9147384868616</v>
      </c>
      <c r="Y1720" s="70">
        <f t="shared" si="819"/>
        <v>469.71925226750409</v>
      </c>
      <c r="Z1720" s="70">
        <f t="shared" si="820"/>
        <v>67639.572326520589</v>
      </c>
      <c r="AA1720" s="70">
        <f t="shared" si="821"/>
        <v>3239.4431190862351</v>
      </c>
      <c r="AB1720" s="70">
        <f t="shared" si="822"/>
        <v>10.784847984755796</v>
      </c>
      <c r="AC1720" s="70">
        <f t="shared" si="823"/>
        <v>0.10784847984755797</v>
      </c>
      <c r="AD1720" s="70">
        <f t="shared" si="824"/>
        <v>3237.3064579919678</v>
      </c>
      <c r="AE1720" s="70">
        <f t="shared" si="825"/>
        <v>3.5101838136179127</v>
      </c>
      <c r="AF1720" s="70">
        <f t="shared" si="826"/>
        <v>9.8936499996487453E-4</v>
      </c>
      <c r="AG1720" s="70">
        <f t="shared" si="827"/>
        <v>8.8537766023203757E-4</v>
      </c>
      <c r="AH1720" s="70">
        <f>(U1720-Phase_Relations!$B$37)/Phase_Relations!$B$37</f>
        <v>0.98241027061327602</v>
      </c>
      <c r="AI1720" s="70">
        <f>(U1720-Phase_Relations!G$20)/Phase_Relations!G$20</f>
        <v>0.90605443509576811</v>
      </c>
      <c r="AJ1720" s="70">
        <f t="shared" si="828"/>
        <v>0.98258901147071298</v>
      </c>
      <c r="AK1720" s="70">
        <f t="shared" si="829"/>
        <v>0.495563549672974</v>
      </c>
      <c r="AL1720" s="71">
        <f>(1/(J1721-J1719))*((M1721-M1719)/Phase_Relations!B$22)</f>
        <v>5.6117889721648468E-8</v>
      </c>
      <c r="AM1720" s="71">
        <f t="shared" si="830"/>
        <v>0.22822580682448809</v>
      </c>
      <c r="AN1720" s="71">
        <f>SUM(AM$27:AM1720)</f>
        <v>696.53255775852563</v>
      </c>
      <c r="AO1720" s="71">
        <f>(1/10000)*((AL1720*Phase_Relations!B$22*H$7*U1720))/(2*(P1720-R1720))</f>
        <v>2.4348472962207972E-11</v>
      </c>
      <c r="AP1720" s="71">
        <f t="shared" si="831"/>
        <v>1.3495092223363197E-11</v>
      </c>
      <c r="AQ1720" s="72">
        <f t="shared" si="832"/>
        <v>2.4294240071796201E-18</v>
      </c>
      <c r="AR1720" s="72">
        <f t="shared" si="833"/>
        <v>1.3465033752806036E-18</v>
      </c>
      <c r="AS1720" s="71">
        <f t="shared" si="836"/>
        <v>-4.0264442947078287E-5</v>
      </c>
      <c r="AT1720" s="72">
        <f t="shared" si="837"/>
        <v>-6.0216277191551843E-8</v>
      </c>
      <c r="AU1720" s="97">
        <f t="shared" si="834"/>
        <v>-9.8513138176823082E-9</v>
      </c>
      <c r="AV1720" s="2"/>
      <c r="AW1720" s="2"/>
      <c r="AX1720" s="2"/>
      <c r="AY1720" s="2"/>
      <c r="AZ1720" s="2"/>
      <c r="BA1720" s="2"/>
      <c r="BC1720" s="10"/>
      <c r="BE1720" s="10"/>
      <c r="BI1720" s="10"/>
    </row>
    <row r="1721" spans="1:61" x14ac:dyDescent="0.2">
      <c r="A1721" s="9">
        <f>Raw_Data!A1719</f>
        <v>40777.341840277775</v>
      </c>
      <c r="B1721" s="10">
        <f>Raw_Data!J1719</f>
        <v>-4.9214397762825709E-3</v>
      </c>
      <c r="C1721" s="10">
        <f>Raw_Data!K1719</f>
        <v>-0.25427575378835066</v>
      </c>
      <c r="D1721" s="10">
        <f>Raw_Data!L1719</f>
        <v>1.8578295472332657E-2</v>
      </c>
      <c r="E1721" s="10">
        <f>Raw_Data!M1719</f>
        <v>1.8435108506151644E-2</v>
      </c>
      <c r="F1721" s="10">
        <f>Raw_Data!N1719</f>
        <v>1.850330430958818E-2</v>
      </c>
      <c r="J1721" s="74">
        <f t="shared" ref="J1721:J1781" si="838">(A1721-A$27)*24*3600</f>
        <v>493906.99999951757</v>
      </c>
      <c r="K1721" s="69">
        <f t="shared" ref="K1721:K1781" si="839">B1721*$B$17/B$18</f>
        <v>2307.6345632338371</v>
      </c>
      <c r="L1721" s="69">
        <f>K1721+$D$8-$B$8*Q1721+Phase_Relations!$C$24*Q1721</f>
        <v>2556.6854429077493</v>
      </c>
      <c r="M1721" s="69">
        <f t="shared" ref="M1721:M1781" si="840">(C1721*$C$17/C$18)-(0.000000651*K1721)</f>
        <v>7.4857227918032024E-2</v>
      </c>
      <c r="N1721" s="69">
        <f t="shared" ref="N1721:N1781" si="841">M1721*2.54</f>
        <v>0.19013735891180134</v>
      </c>
      <c r="O1721" s="70">
        <f t="shared" ref="O1721:O1781" si="842">D1721*$D$17/D$18</f>
        <v>55.81837535031142</v>
      </c>
      <c r="P1721" s="70">
        <f t="shared" ref="P1721:P1781" si="843">(O1721/145)*1000</f>
        <v>384.9543127607684</v>
      </c>
      <c r="Q1721" s="70">
        <f t="shared" ref="Q1721:Q1781" si="844">E1721*$E$17/E$18</f>
        <v>55.34523588338439</v>
      </c>
      <c r="R1721" s="111">
        <f t="shared" ref="R1721:R1781" si="845">(Q1721/145)*1000</f>
        <v>381.69128195437514</v>
      </c>
      <c r="S1721" s="70">
        <f t="shared" si="835"/>
        <v>3.2630308063932603</v>
      </c>
      <c r="T1721" s="113">
        <f t="shared" ref="T1721:T1781" si="846">D$7-M1721</f>
        <v>0.61914277208196788</v>
      </c>
      <c r="U1721" s="70">
        <f t="shared" ref="U1721:U1781" si="847">T1721*2.54</f>
        <v>1.5726226410881985</v>
      </c>
      <c r="V1721" s="70">
        <f>(L1721/Phase_Relations!C$24)</f>
        <v>525.03556545198956</v>
      </c>
      <c r="W1721" s="70">
        <f t="shared" ref="W1721:W1781" si="848">144*V1721</f>
        <v>75605.121425086501</v>
      </c>
      <c r="X1721" s="70">
        <f t="shared" ref="X1721:X1781" si="849">(V1721/145)*1000</f>
        <v>3620.9349341516522</v>
      </c>
      <c r="Y1721" s="70">
        <f t="shared" ref="Y1721:Y1781" si="850">V1721-Q1721</f>
        <v>469.69032956860519</v>
      </c>
      <c r="Z1721" s="70">
        <f t="shared" ref="Z1721:Z1781" si="851">144*Y1721</f>
        <v>67635.407457879148</v>
      </c>
      <c r="AA1721" s="70">
        <f t="shared" ref="AA1721:AA1781" si="852">X1721-R1721</f>
        <v>3239.2436521972772</v>
      </c>
      <c r="AB1721" s="70">
        <f t="shared" ref="AB1721:AB1781" si="853">(1-($D$7-M1721)/$D$7)*100</f>
        <v>10.786344080408083</v>
      </c>
      <c r="AC1721" s="70">
        <f t="shared" ref="AC1721:AC1781" si="854">AB1721/100</f>
        <v>0.10786344080408083</v>
      </c>
      <c r="AD1721" s="70">
        <f t="shared" ref="AD1721:AD1781" si="855">X1721-((2/3)*(P1721-R1721)+R1721)</f>
        <v>3237.0682983263482</v>
      </c>
      <c r="AE1721" s="70">
        <f t="shared" ref="AE1721:AE1781" si="856">LOG(AD1721,10)</f>
        <v>3.5101518626010098</v>
      </c>
      <c r="AF1721" s="70">
        <f t="shared" ref="AF1721:AF1781" si="857">(P1721-R1721)/AA1721</f>
        <v>1.007343428512964E-3</v>
      </c>
      <c r="AG1721" s="70">
        <f t="shared" ref="AG1721:AG1781" si="858">(P1721-R1721)/X1721</f>
        <v>9.0115698451724731E-4</v>
      </c>
      <c r="AH1721" s="70">
        <f>(U1721-Phase_Relations!$B$37)/Phase_Relations!$B$37</f>
        <v>0.98237702653623415</v>
      </c>
      <c r="AI1721" s="70">
        <f>(U1721-Phase_Relations!G$20)/Phase_Relations!G$20</f>
        <v>0.90602247146975912</v>
      </c>
      <c r="AJ1721" s="70">
        <f t="shared" ref="AJ1721:AJ1781" si="859">AVERAGE(AH1717:AH1725)</f>
        <v>0.98255241249526448</v>
      </c>
      <c r="AK1721" s="70">
        <f t="shared" ref="AK1721:AK1781" si="860">AH1721/(1+AH1721)</f>
        <v>0.49555509037184564</v>
      </c>
      <c r="AL1721" s="71">
        <f>(1/(J1722-J1720))*((M1722-M1720)/Phase_Relations!B$22)</f>
        <v>-5.3838682328935346E-8</v>
      </c>
      <c r="AM1721" s="71">
        <f t="shared" ref="AM1721:AM1781" si="861">((AD1721+AD1720)/2)*(AC1721-AC1720)</f>
        <v>4.8431419621020155E-2</v>
      </c>
      <c r="AN1721" s="71">
        <f>SUM(AM$27:AM1721)</f>
        <v>696.58098917814664</v>
      </c>
      <c r="AO1721" s="71">
        <f>(1/10000)*((AL1721*Phase_Relations!B$22*H$7*U1721))/(2*(P1721-R1721))</f>
        <v>-2.294368990907847E-11</v>
      </c>
      <c r="AP1721" s="71">
        <f t="shared" ref="AP1721:AP1777" si="862">AVERAGE(AO1717:AO1725)</f>
        <v>1.3715884418177688E-11</v>
      </c>
      <c r="AQ1721" s="72">
        <f t="shared" ref="AQ1721:AQ1781" si="863">AO1721*$H$8/($H$7*1000)</f>
        <v>-2.289258598061396E-18</v>
      </c>
      <c r="AR1721" s="72">
        <f t="shared" ref="AR1721:AR1777" si="864">AVERAGE(AQ1717:AQ1725)</f>
        <v>1.3685334163231267E-18</v>
      </c>
      <c r="AS1721" s="71">
        <f t="shared" si="836"/>
        <v>-7.0412948278904283E-5</v>
      </c>
      <c r="AT1721" s="72">
        <f t="shared" si="837"/>
        <v>3.2447004073349454E-8</v>
      </c>
      <c r="AU1721" s="97">
        <f t="shared" ref="AU1721:AU1777" si="865">AVERAGE(AT1717:AT1726)</f>
        <v>-4.3748469758865862E-9</v>
      </c>
      <c r="AV1721" s="2"/>
      <c r="AW1721" s="2"/>
      <c r="AX1721" s="2"/>
      <c r="AY1721" s="2"/>
      <c r="AZ1721" s="2"/>
      <c r="BA1721" s="2"/>
      <c r="BC1721" s="10"/>
      <c r="BE1721" s="10"/>
      <c r="BI1721" s="10"/>
    </row>
    <row r="1722" spans="1:61" x14ac:dyDescent="0.2">
      <c r="A1722" s="9">
        <f>Raw_Data!A1720</f>
        <v>40777.345312500001</v>
      </c>
      <c r="B1722" s="10">
        <f>Raw_Data!J1720</f>
        <v>-4.9221523712021705E-3</v>
      </c>
      <c r="C1722" s="10">
        <f>Raw_Data!K1720</f>
        <v>-0.25405247404687081</v>
      </c>
      <c r="D1722" s="10">
        <f>Raw_Data!L1720</f>
        <v>1.8584364405731357E-2</v>
      </c>
      <c r="E1722" s="10">
        <f>Raw_Data!M1720</f>
        <v>1.8436711844720743E-2</v>
      </c>
      <c r="F1722" s="10">
        <f>Raw_Data!N1720</f>
        <v>1.8502778414504078E-2</v>
      </c>
      <c r="J1722" s="74">
        <f t="shared" si="838"/>
        <v>494206.99999986682</v>
      </c>
      <c r="K1722" s="69">
        <f t="shared" si="839"/>
        <v>2307.9686948580784</v>
      </c>
      <c r="L1722" s="69">
        <f>K1722+$D$8-$B$8*Q1722+Phase_Relations!$C$24*Q1722</f>
        <v>2557.0408479638386</v>
      </c>
      <c r="M1722" s="69">
        <f t="shared" si="840"/>
        <v>7.4789959062449923E-2</v>
      </c>
      <c r="N1722" s="69">
        <f t="shared" si="841"/>
        <v>0.18996649601862281</v>
      </c>
      <c r="O1722" s="70">
        <f t="shared" si="842"/>
        <v>55.836609423664875</v>
      </c>
      <c r="P1722" s="70">
        <f t="shared" si="843"/>
        <v>385.08006499079221</v>
      </c>
      <c r="Q1722" s="70">
        <f t="shared" si="844"/>
        <v>55.350049370176627</v>
      </c>
      <c r="R1722" s="111">
        <f t="shared" si="845"/>
        <v>381.72447841501122</v>
      </c>
      <c r="S1722" s="70">
        <f t="shared" si="835"/>
        <v>3.3555865757809897</v>
      </c>
      <c r="T1722" s="113">
        <f t="shared" si="846"/>
        <v>0.61921004093755005</v>
      </c>
      <c r="U1722" s="70">
        <f t="shared" si="847"/>
        <v>1.5727935039813772</v>
      </c>
      <c r="V1722" s="70">
        <f>(L1722/Phase_Relations!C$24)</f>
        <v>525.10855068961666</v>
      </c>
      <c r="W1722" s="70">
        <f t="shared" si="848"/>
        <v>75615.631299304805</v>
      </c>
      <c r="X1722" s="70">
        <f t="shared" si="849"/>
        <v>3621.4382806180461</v>
      </c>
      <c r="Y1722" s="70">
        <f t="shared" si="850"/>
        <v>469.75850131944003</v>
      </c>
      <c r="Z1722" s="70">
        <f t="shared" si="851"/>
        <v>67645.224189999368</v>
      </c>
      <c r="AA1722" s="70">
        <f t="shared" si="852"/>
        <v>3239.7138022030349</v>
      </c>
      <c r="AB1722" s="70">
        <f t="shared" si="853"/>
        <v>10.776651161736295</v>
      </c>
      <c r="AC1722" s="70">
        <f t="shared" si="854"/>
        <v>0.10776651161736295</v>
      </c>
      <c r="AD1722" s="70">
        <f t="shared" si="855"/>
        <v>3237.4767444858476</v>
      </c>
      <c r="AE1722" s="70">
        <f t="shared" si="856"/>
        <v>3.510206657466838</v>
      </c>
      <c r="AF1722" s="70">
        <f t="shared" si="857"/>
        <v>1.0357663610591652E-3</v>
      </c>
      <c r="AG1722" s="70">
        <f t="shared" si="858"/>
        <v>9.2658946964251857E-4</v>
      </c>
      <c r="AH1722" s="70">
        <f>(U1722-Phase_Relations!$B$37)/Phase_Relations!$B$37</f>
        <v>0.98259240857721164</v>
      </c>
      <c r="AI1722" s="70">
        <f>(U1722-Phase_Relations!G$20)/Phase_Relations!G$20</f>
        <v>0.90622955771246605</v>
      </c>
      <c r="AJ1722" s="70">
        <f t="shared" si="859"/>
        <v>0.98251351446600532</v>
      </c>
      <c r="AK1722" s="70">
        <f t="shared" si="860"/>
        <v>0.4956098915370909</v>
      </c>
      <c r="AL1722" s="71">
        <f>(1/(J1723-J1721))*((M1723-M1721)/Phase_Relations!B$22)</f>
        <v>-7.6175817639523419E-8</v>
      </c>
      <c r="AM1722" s="71">
        <f t="shared" si="861"/>
        <v>-0.31378619268405572</v>
      </c>
      <c r="AN1722" s="71">
        <f>SUM(AM$27:AM1722)</f>
        <v>696.26720298546263</v>
      </c>
      <c r="AO1722" s="71">
        <f>(1/10000)*((AL1722*Phase_Relations!B$22*H$7*U1722))/(2*(P1722-R1722))</f>
        <v>-3.1570820946463575E-11</v>
      </c>
      <c r="AP1722" s="71">
        <f t="shared" si="862"/>
        <v>1.4428017851564632E-11</v>
      </c>
      <c r="AQ1722" s="72">
        <f t="shared" si="863"/>
        <v>-3.1500501264598647E-18</v>
      </c>
      <c r="AR1722" s="72">
        <f t="shared" si="864"/>
        <v>1.4395881416880725E-18</v>
      </c>
      <c r="AS1722" s="71">
        <f t="shared" si="836"/>
        <v>-2.6600415175793708E-4</v>
      </c>
      <c r="AT1722" s="72">
        <f t="shared" si="837"/>
        <v>1.1818471931664297E-8</v>
      </c>
      <c r="AU1722" s="97">
        <f t="shared" si="865"/>
        <v>-6.4807018436713507E-9</v>
      </c>
      <c r="AV1722" s="2"/>
      <c r="AW1722" s="2"/>
      <c r="AX1722" s="2"/>
      <c r="AY1722" s="2"/>
      <c r="AZ1722" s="2"/>
      <c r="BA1722" s="2"/>
      <c r="BC1722" s="10"/>
      <c r="BE1722" s="10"/>
      <c r="BI1722" s="10"/>
    </row>
    <row r="1723" spans="1:61" x14ac:dyDescent="0.2">
      <c r="A1723" s="9">
        <f>Raw_Data!A1721</f>
        <v>40777.348796296297</v>
      </c>
      <c r="B1723" s="10">
        <f>Raw_Data!J1721</f>
        <v>-4.9191594725398304E-3</v>
      </c>
      <c r="C1723" s="10">
        <f>Raw_Data!K1721</f>
        <v>-0.25400496771890069</v>
      </c>
      <c r="D1723" s="10">
        <f>Raw_Data!L1721</f>
        <v>1.8546751270558156E-2</v>
      </c>
      <c r="E1723" s="10">
        <f>Raw_Data!M1721</f>
        <v>1.8432210620145242E-2</v>
      </c>
      <c r="F1723" s="10">
        <f>Raw_Data!N1721</f>
        <v>1.8518591123511178E-2</v>
      </c>
      <c r="J1723" s="74">
        <f t="shared" si="838"/>
        <v>494507.99999982119</v>
      </c>
      <c r="K1723" s="69">
        <f t="shared" si="839"/>
        <v>2306.5653420362564</v>
      </c>
      <c r="L1723" s="69">
        <f>K1723+$D$8-$B$8*Q1723+Phase_Relations!$C$24*Q1723</f>
        <v>2555.5777719518651</v>
      </c>
      <c r="M1723" s="69">
        <f t="shared" si="840"/>
        <v>7.4776606403458512E-2</v>
      </c>
      <c r="N1723" s="69">
        <f t="shared" si="841"/>
        <v>0.18993258026478463</v>
      </c>
      <c r="O1723" s="70">
        <f t="shared" si="842"/>
        <v>55.723600988616219</v>
      </c>
      <c r="P1723" s="70">
        <f t="shared" si="843"/>
        <v>384.30069647321528</v>
      </c>
      <c r="Q1723" s="70">
        <f t="shared" si="844"/>
        <v>55.336535951700569</v>
      </c>
      <c r="R1723" s="111">
        <f t="shared" si="845"/>
        <v>381.63128242552119</v>
      </c>
      <c r="S1723" s="70">
        <f t="shared" si="835"/>
        <v>2.6694140476940902</v>
      </c>
      <c r="T1723" s="113">
        <f t="shared" si="846"/>
        <v>0.61922339359654144</v>
      </c>
      <c r="U1723" s="70">
        <f t="shared" si="847"/>
        <v>1.5728274197352152</v>
      </c>
      <c r="V1723" s="70">
        <f>(L1723/Phase_Relations!C$24)</f>
        <v>524.80809646542696</v>
      </c>
      <c r="W1723" s="70">
        <f t="shared" si="848"/>
        <v>75572.365891021487</v>
      </c>
      <c r="X1723" s="70">
        <f t="shared" si="849"/>
        <v>3619.3661825201862</v>
      </c>
      <c r="Y1723" s="70">
        <f t="shared" si="850"/>
        <v>469.47156051372639</v>
      </c>
      <c r="Z1723" s="70">
        <f t="shared" si="851"/>
        <v>67603.904713976604</v>
      </c>
      <c r="AA1723" s="70">
        <f t="shared" si="852"/>
        <v>3237.7349000946651</v>
      </c>
      <c r="AB1723" s="70">
        <f t="shared" si="853"/>
        <v>10.774727147472408</v>
      </c>
      <c r="AC1723" s="70">
        <f t="shared" si="854"/>
        <v>0.10774727147472409</v>
      </c>
      <c r="AD1723" s="70">
        <f t="shared" si="855"/>
        <v>3235.9552907295356</v>
      </c>
      <c r="AE1723" s="70">
        <f t="shared" si="856"/>
        <v>3.5100025125930192</v>
      </c>
      <c r="AF1723" s="70">
        <f t="shared" si="857"/>
        <v>8.2446961535240009E-4</v>
      </c>
      <c r="AG1723" s="70">
        <f t="shared" si="858"/>
        <v>7.3753632903630689E-4</v>
      </c>
      <c r="AH1723" s="70">
        <f>(U1723-Phase_Relations!$B$37)/Phase_Relations!$B$37</f>
        <v>0.98263516124367434</v>
      </c>
      <c r="AI1723" s="70">
        <f>(U1723-Phase_Relations!G$20)/Phase_Relations!G$20</f>
        <v>0.90627066368872711</v>
      </c>
      <c r="AJ1723" s="70">
        <f t="shared" si="859"/>
        <v>0.98248176314129843</v>
      </c>
      <c r="AK1723" s="70">
        <f t="shared" si="860"/>
        <v>0.4956207679819839</v>
      </c>
      <c r="AL1723" s="71">
        <f>(1/(J1724-J1722))*((M1724-M1722)/Phase_Relations!B$22)</f>
        <v>6.6200567393855712E-8</v>
      </c>
      <c r="AM1723" s="71">
        <f t="shared" si="861"/>
        <v>-6.2274877860263797E-2</v>
      </c>
      <c r="AN1723" s="71">
        <f>SUM(AM$27:AM1723)</f>
        <v>696.20492810760231</v>
      </c>
      <c r="AO1723" s="71">
        <f>(1/10000)*((AL1723*Phase_Relations!B$22*H$7*U1723))/(2*(P1723-R1723))</f>
        <v>3.4489931685043997E-11</v>
      </c>
      <c r="AP1723" s="71">
        <f t="shared" si="862"/>
        <v>1.4221403766475423E-11</v>
      </c>
      <c r="AQ1723" s="72">
        <f t="shared" si="863"/>
        <v>3.4413110083611841E-18</v>
      </c>
      <c r="AR1723" s="72">
        <f t="shared" si="864"/>
        <v>1.4189727536382232E-18</v>
      </c>
      <c r="AS1723" s="71">
        <f t="shared" si="836"/>
        <v>1.4173301018671753E-5</v>
      </c>
      <c r="AT1723" s="72">
        <f t="shared" si="837"/>
        <v>2.4231772962335742E-7</v>
      </c>
      <c r="AU1723" s="97">
        <f t="shared" si="865"/>
        <v>-3.1139551549190307E-8</v>
      </c>
      <c r="AV1723" s="2"/>
      <c r="AW1723" s="2"/>
      <c r="AX1723" s="2"/>
      <c r="AY1723" s="2"/>
      <c r="AZ1723" s="2"/>
      <c r="BA1723" s="2"/>
      <c r="BC1723" s="10"/>
      <c r="BE1723" s="10"/>
      <c r="BI1723" s="10"/>
    </row>
    <row r="1724" spans="1:61" x14ac:dyDescent="0.2">
      <c r="A1724" s="9">
        <f>Raw_Data!A1722</f>
        <v>40777.352268518516</v>
      </c>
      <c r="B1724" s="10">
        <f>Raw_Data!J1722</f>
        <v>-4.9216298015944604E-3</v>
      </c>
      <c r="C1724" s="10">
        <f>Raw_Data!K1722</f>
        <v>-0.25428525505395072</v>
      </c>
      <c r="D1724" s="10">
        <f>Raw_Data!L1722</f>
        <v>1.8549898564786456E-2</v>
      </c>
      <c r="E1724" s="10">
        <f>Raw_Data!M1722</f>
        <v>1.8403267389827341E-2</v>
      </c>
      <c r="F1724" s="10">
        <f>Raw_Data!N1722</f>
        <v>1.8493252542184577E-2</v>
      </c>
      <c r="J1724" s="74">
        <f t="shared" si="838"/>
        <v>494807.99999954179</v>
      </c>
      <c r="K1724" s="69">
        <f t="shared" si="839"/>
        <v>2307.7236650002997</v>
      </c>
      <c r="L1724" s="69">
        <f>K1724+$D$8-$B$8*Q1724+Phase_Relations!$C$24*Q1724</f>
        <v>2556.3520700758049</v>
      </c>
      <c r="M1724" s="69">
        <f t="shared" si="840"/>
        <v>7.486002316111956E-2</v>
      </c>
      <c r="N1724" s="69">
        <f t="shared" si="841"/>
        <v>0.19014445882924369</v>
      </c>
      <c r="O1724" s="70">
        <f t="shared" si="842"/>
        <v>55.733057014915012</v>
      </c>
      <c r="P1724" s="70">
        <f t="shared" si="843"/>
        <v>384.36591044768977</v>
      </c>
      <c r="Q1724" s="70">
        <f t="shared" si="844"/>
        <v>55.24964360123586</v>
      </c>
      <c r="R1724" s="111">
        <f t="shared" si="845"/>
        <v>381.03202483610937</v>
      </c>
      <c r="S1724" s="70">
        <f t="shared" si="835"/>
        <v>3.3338856115803992</v>
      </c>
      <c r="T1724" s="113">
        <f t="shared" si="846"/>
        <v>0.61913997683888033</v>
      </c>
      <c r="U1724" s="70">
        <f t="shared" si="847"/>
        <v>1.5726155411707561</v>
      </c>
      <c r="V1724" s="70">
        <f>(L1724/Phase_Relations!C$24)</f>
        <v>524.96710470574806</v>
      </c>
      <c r="W1724" s="70">
        <f t="shared" si="848"/>
        <v>75595.263077627722</v>
      </c>
      <c r="X1724" s="70">
        <f t="shared" si="849"/>
        <v>3620.4627910741247</v>
      </c>
      <c r="Y1724" s="70">
        <f t="shared" si="850"/>
        <v>469.71746110451221</v>
      </c>
      <c r="Z1724" s="70">
        <f t="shared" si="851"/>
        <v>67639.314399049763</v>
      </c>
      <c r="AA1724" s="70">
        <f t="shared" si="852"/>
        <v>3239.4307662380152</v>
      </c>
      <c r="AB1724" s="70">
        <f t="shared" si="853"/>
        <v>10.786746853187267</v>
      </c>
      <c r="AC1724" s="70">
        <f t="shared" si="854"/>
        <v>0.10786746853187268</v>
      </c>
      <c r="AD1724" s="70">
        <f t="shared" si="855"/>
        <v>3237.2081758302952</v>
      </c>
      <c r="AE1724" s="70">
        <f t="shared" si="856"/>
        <v>3.5101706285676348</v>
      </c>
      <c r="AF1724" s="70">
        <f t="shared" si="857"/>
        <v>1.0291578527705581E-3</v>
      </c>
      <c r="AG1724" s="70">
        <f t="shared" si="858"/>
        <v>9.2084515266936272E-4</v>
      </c>
      <c r="AH1724" s="70">
        <f>(U1724-Phase_Relations!$B$37)/Phase_Relations!$B$37</f>
        <v>0.98236807670118764</v>
      </c>
      <c r="AI1724" s="70">
        <f>(U1724-Phase_Relations!G$20)/Phase_Relations!G$20</f>
        <v>0.90601386635252545</v>
      </c>
      <c r="AJ1724" s="70">
        <f t="shared" si="859"/>
        <v>0.9824775257114664</v>
      </c>
      <c r="AK1724" s="70">
        <f t="shared" si="860"/>
        <v>0.49555281294477022</v>
      </c>
      <c r="AL1724" s="71">
        <f>(1/(J1725-J1723))*((M1725-M1723)/Phase_Relations!B$22)</f>
        <v>8.6808021769771594E-8</v>
      </c>
      <c r="AM1724" s="71">
        <f t="shared" si="861"/>
        <v>0.38902759956114091</v>
      </c>
      <c r="AN1724" s="71">
        <f>SUM(AM$27:AM1724)</f>
        <v>696.59395570716345</v>
      </c>
      <c r="AO1724" s="71">
        <f>(1/10000)*((AL1724*Phase_Relations!B$22*H$7*U1724))/(2*(P1724-R1724))</f>
        <v>3.6207390013103106E-11</v>
      </c>
      <c r="AP1724" s="71">
        <f t="shared" si="862"/>
        <v>4.9641699727462267E-12</v>
      </c>
      <c r="AQ1724" s="72">
        <f t="shared" si="863"/>
        <v>3.6126743008351527E-18</v>
      </c>
      <c r="AR1724" s="72">
        <f t="shared" si="864"/>
        <v>4.9531129636871695E-19</v>
      </c>
      <c r="AS1724" s="71">
        <f t="shared" si="836"/>
        <v>1.075213491976622E-4</v>
      </c>
      <c r="AT1724" s="72">
        <f t="shared" si="837"/>
        <v>3.3532534710468185E-8</v>
      </c>
      <c r="AU1724" s="97">
        <f t="shared" si="865"/>
        <v>4.3425983718851278E-8</v>
      </c>
      <c r="AV1724" s="2"/>
      <c r="AW1724" s="2"/>
      <c r="AX1724" s="2"/>
      <c r="AY1724" s="2"/>
      <c r="AZ1724" s="2"/>
      <c r="BA1724" s="2"/>
      <c r="BC1724" s="10"/>
      <c r="BE1724" s="10"/>
      <c r="BI1724" s="10"/>
    </row>
    <row r="1725" spans="1:61" x14ac:dyDescent="0.2">
      <c r="A1725" s="9">
        <f>Raw_Data!A1723</f>
        <v>40777.355740740742</v>
      </c>
      <c r="B1725" s="10">
        <f>Raw_Data!J1723</f>
        <v>-4.9212972572986501E-3</v>
      </c>
      <c r="C1725" s="10">
        <f>Raw_Data!K1723</f>
        <v>-0.25431257119253026</v>
      </c>
      <c r="D1725" s="10">
        <f>Raw_Data!L1723</f>
        <v>1.8600041493962657E-2</v>
      </c>
      <c r="E1725" s="10">
        <f>Raw_Data!M1723</f>
        <v>1.8417234250251543E-2</v>
      </c>
      <c r="F1725" s="10">
        <f>Raw_Data!N1723</f>
        <v>1.8516917820970778E-2</v>
      </c>
      <c r="J1725" s="74">
        <f t="shared" si="838"/>
        <v>495107.99999989104</v>
      </c>
      <c r="K1725" s="69">
        <f t="shared" si="839"/>
        <v>2307.5677369089885</v>
      </c>
      <c r="L1725" s="69">
        <f>K1725+$D$8-$B$8*Q1725+Phase_Relations!$C$24*Q1725</f>
        <v>2556.3814572130373</v>
      </c>
      <c r="M1725" s="69">
        <f t="shared" si="840"/>
        <v>7.486832775927113E-2</v>
      </c>
      <c r="N1725" s="69">
        <f t="shared" si="841"/>
        <v>0.19016555250854866</v>
      </c>
      <c r="O1725" s="70">
        <f t="shared" si="842"/>
        <v>55.883711139567595</v>
      </c>
      <c r="P1725" s="70">
        <f t="shared" si="843"/>
        <v>385.40490441081101</v>
      </c>
      <c r="Q1725" s="70">
        <f t="shared" si="844"/>
        <v>55.291574419515008</v>
      </c>
      <c r="R1725" s="111">
        <f t="shared" si="845"/>
        <v>381.32120289320699</v>
      </c>
      <c r="S1725" s="70">
        <f t="shared" si="835"/>
        <v>4.0837015176040268</v>
      </c>
      <c r="T1725" s="113">
        <f t="shared" si="846"/>
        <v>0.61913167224072885</v>
      </c>
      <c r="U1725" s="70">
        <f t="shared" si="847"/>
        <v>1.5725944474914513</v>
      </c>
      <c r="V1725" s="70">
        <f>(L1725/Phase_Relations!C$24)</f>
        <v>524.97313958667428</v>
      </c>
      <c r="W1725" s="70">
        <f t="shared" si="848"/>
        <v>75596.132100481103</v>
      </c>
      <c r="X1725" s="70">
        <f t="shared" si="849"/>
        <v>3620.5044109425812</v>
      </c>
      <c r="Y1725" s="70">
        <f t="shared" si="850"/>
        <v>469.68156516715925</v>
      </c>
      <c r="Z1725" s="70">
        <f t="shared" si="851"/>
        <v>67634.145384070929</v>
      </c>
      <c r="AA1725" s="70">
        <f t="shared" si="852"/>
        <v>3239.1832080493741</v>
      </c>
      <c r="AB1725" s="70">
        <f t="shared" si="853"/>
        <v>10.787943481162987</v>
      </c>
      <c r="AC1725" s="70">
        <f t="shared" si="854"/>
        <v>0.10787943481162987</v>
      </c>
      <c r="AD1725" s="70">
        <f t="shared" si="855"/>
        <v>3236.4607403709715</v>
      </c>
      <c r="AE1725" s="70">
        <f t="shared" si="856"/>
        <v>3.5100703432113072</v>
      </c>
      <c r="AF1725" s="70">
        <f t="shared" si="857"/>
        <v>1.2607195256680831E-3</v>
      </c>
      <c r="AG1725" s="70">
        <f t="shared" si="858"/>
        <v>1.1279371750691652E-3</v>
      </c>
      <c r="AH1725" s="70">
        <f>(U1725-Phase_Relations!$B$37)/Phase_Relations!$B$37</f>
        <v>0.98234148696238677</v>
      </c>
      <c r="AI1725" s="70">
        <f>(U1725-Phase_Relations!G$20)/Phase_Relations!G$20</f>
        <v>0.90598830076182968</v>
      </c>
      <c r="AJ1725" s="70">
        <f t="shared" si="859"/>
        <v>0.98245694522621152</v>
      </c>
      <c r="AK1725" s="70">
        <f t="shared" si="860"/>
        <v>0.49554604664389285</v>
      </c>
      <c r="AL1725" s="71">
        <f>(1/(J1726-J1724))*((M1726-M1724)/Phase_Relations!B$22)</f>
        <v>-3.0294613033062541E-8</v>
      </c>
      <c r="AM1725" s="71">
        <f t="shared" si="861"/>
        <v>3.8732866653350427E-2</v>
      </c>
      <c r="AN1725" s="71">
        <f>SUM(AM$27:AM1725)</f>
        <v>696.63268857381684</v>
      </c>
      <c r="AO1725" s="71">
        <f>(1/10000)*((AL1725*Phase_Relations!B$22*H$7*U1725))/(2*(P1725-R1725))</f>
        <v>-1.0315579919805826E-11</v>
      </c>
      <c r="AP1725" s="71">
        <f t="shared" si="862"/>
        <v>1.0241578971415624E-11</v>
      </c>
      <c r="AQ1725" s="72">
        <f t="shared" si="863"/>
        <v>-1.0292603377654988E-18</v>
      </c>
      <c r="AR1725" s="72">
        <f t="shared" si="864"/>
        <v>1.0218767256247187E-18</v>
      </c>
      <c r="AS1725" s="71">
        <f t="shared" si="836"/>
        <v>-1.7945521282561796E-5</v>
      </c>
      <c r="AT1725" s="72">
        <f t="shared" si="837"/>
        <v>5.7240238928686802E-8</v>
      </c>
      <c r="AU1725" s="97">
        <f t="shared" si="865"/>
        <v>5.0186245490065032E-8</v>
      </c>
      <c r="AV1725" s="2"/>
      <c r="AW1725" s="2"/>
      <c r="AX1725" s="2"/>
      <c r="AY1725" s="2"/>
      <c r="AZ1725" s="2"/>
      <c r="BA1725" s="2"/>
      <c r="BC1725" s="10"/>
      <c r="BE1725" s="10"/>
      <c r="BI1725" s="10"/>
    </row>
    <row r="1726" spans="1:61" x14ac:dyDescent="0.2">
      <c r="A1726" s="9">
        <f>Raw_Data!A1724</f>
        <v>40777.359212962961</v>
      </c>
      <c r="B1726" s="10">
        <f>Raw_Data!J1724</f>
        <v>-4.9236725736973306E-3</v>
      </c>
      <c r="C1726" s="10">
        <f>Raw_Data!K1724</f>
        <v>-0.25418074113240063</v>
      </c>
      <c r="D1726" s="10">
        <f>Raw_Data!L1724</f>
        <v>1.8636645119666357E-2</v>
      </c>
      <c r="E1726" s="10">
        <f>Raw_Data!M1724</f>
        <v>1.8453255923437644E-2</v>
      </c>
      <c r="F1726" s="10">
        <f>Raw_Data!N1724</f>
        <v>1.8534941679763477E-2</v>
      </c>
      <c r="J1726" s="74">
        <f t="shared" si="838"/>
        <v>495407.99999961164</v>
      </c>
      <c r="K1726" s="69">
        <f t="shared" si="839"/>
        <v>2308.6815089897987</v>
      </c>
      <c r="L1726" s="69">
        <f>K1726+$D$8-$B$8*Q1726+Phase_Relations!$C$24*Q1726</f>
        <v>2557.9731723960376</v>
      </c>
      <c r="M1726" s="69">
        <f t="shared" si="840"/>
        <v>7.48280138729851E-2</v>
      </c>
      <c r="N1726" s="69">
        <f t="shared" si="841"/>
        <v>0.19006315523738215</v>
      </c>
      <c r="O1726" s="70">
        <f t="shared" si="842"/>
        <v>55.993686509576868</v>
      </c>
      <c r="P1726" s="70">
        <f t="shared" si="843"/>
        <v>386.16335523846118</v>
      </c>
      <c r="Q1726" s="70">
        <f t="shared" si="844"/>
        <v>55.399717422781507</v>
      </c>
      <c r="R1726" s="111">
        <f t="shared" si="845"/>
        <v>382.06701670883797</v>
      </c>
      <c r="S1726" s="70">
        <f t="shared" si="835"/>
        <v>4.0963385296232104</v>
      </c>
      <c r="T1726" s="113">
        <f t="shared" si="846"/>
        <v>0.61917198612701485</v>
      </c>
      <c r="U1726" s="70">
        <f t="shared" si="847"/>
        <v>1.5726968447626177</v>
      </c>
      <c r="V1726" s="70">
        <f>(L1726/Phase_Relations!C$24)</f>
        <v>525.30001088148424</v>
      </c>
      <c r="W1726" s="70">
        <f t="shared" si="848"/>
        <v>75643.201566933727</v>
      </c>
      <c r="X1726" s="70">
        <f t="shared" si="849"/>
        <v>3622.7586957343742</v>
      </c>
      <c r="Y1726" s="70">
        <f t="shared" si="850"/>
        <v>469.90029345870272</v>
      </c>
      <c r="Z1726" s="70">
        <f t="shared" si="851"/>
        <v>67665.642258053194</v>
      </c>
      <c r="AA1726" s="70">
        <f t="shared" si="852"/>
        <v>3240.6916790255364</v>
      </c>
      <c r="AB1726" s="70">
        <f t="shared" si="853"/>
        <v>10.782134563830702</v>
      </c>
      <c r="AC1726" s="70">
        <f t="shared" si="854"/>
        <v>0.10782134563830702</v>
      </c>
      <c r="AD1726" s="70">
        <f t="shared" si="855"/>
        <v>3237.9607866724541</v>
      </c>
      <c r="AE1726" s="70">
        <f t="shared" si="856"/>
        <v>3.5102715849254178</v>
      </c>
      <c r="AF1726" s="70">
        <f t="shared" si="857"/>
        <v>1.2640321682360612E-3</v>
      </c>
      <c r="AG1726" s="70">
        <f t="shared" si="858"/>
        <v>1.1307235379619553E-3</v>
      </c>
      <c r="AH1726" s="70">
        <f>(U1726-Phase_Relations!$B$37)/Phase_Relations!$B$37</f>
        <v>0.98247056433456537</v>
      </c>
      <c r="AI1726" s="70">
        <f>(U1726-Phase_Relations!G$20)/Phase_Relations!G$20</f>
        <v>0.90611240650389469</v>
      </c>
      <c r="AJ1726" s="70">
        <f t="shared" si="859"/>
        <v>0.98240002855911457</v>
      </c>
      <c r="AK1726" s="70">
        <f t="shared" si="860"/>
        <v>0.49557889131349636</v>
      </c>
      <c r="AL1726" s="71">
        <f>(1/(J1727-J1725))*((M1727-M1725)/Phase_Relations!B$22)</f>
        <v>-6.8728654366342909E-8</v>
      </c>
      <c r="AM1726" s="71">
        <f t="shared" si="861"/>
        <v>-0.1880468971248192</v>
      </c>
      <c r="AN1726" s="71">
        <f>SUM(AM$27:AM1726)</f>
        <v>696.44464167669207</v>
      </c>
      <c r="AO1726" s="71">
        <f>(1/10000)*((AL1726*Phase_Relations!B$22*H$7*U1726))/(2*(P1726-R1726))</f>
        <v>-2.3332029038813722E-11</v>
      </c>
      <c r="AP1726" s="71">
        <f t="shared" si="862"/>
        <v>1.033514938986726E-11</v>
      </c>
      <c r="AQ1726" s="72">
        <f t="shared" si="863"/>
        <v>-2.3280060138098256E-18</v>
      </c>
      <c r="AR1726" s="72">
        <f t="shared" si="864"/>
        <v>1.0312129259400765E-18</v>
      </c>
      <c r="AS1726" s="71">
        <f t="shared" si="836"/>
        <v>-4.3407720561662346E-5</v>
      </c>
      <c r="AT1726" s="72">
        <f t="shared" si="837"/>
        <v>5.3524102743864774E-8</v>
      </c>
      <c r="AU1726" s="97">
        <f t="shared" si="865"/>
        <v>4.5577240470571982E-8</v>
      </c>
      <c r="AV1726" s="2"/>
      <c r="AW1726" s="2"/>
      <c r="AX1726" s="2"/>
      <c r="AY1726" s="2"/>
      <c r="AZ1726" s="2"/>
      <c r="BA1726" s="2"/>
      <c r="BC1726" s="10"/>
      <c r="BE1726" s="10"/>
      <c r="BI1726" s="10"/>
    </row>
    <row r="1727" spans="1:61" x14ac:dyDescent="0.2">
      <c r="A1727" s="9">
        <f>Raw_Data!A1725</f>
        <v>40777.362685185188</v>
      </c>
      <c r="B1727" s="10">
        <f>Raw_Data!J1725</f>
        <v>-4.9220098522182506E-3</v>
      </c>
      <c r="C1727" s="10">
        <f>Raw_Data!K1725</f>
        <v>-0.25407147657806028</v>
      </c>
      <c r="D1727" s="10">
        <f>Raw_Data!L1725</f>
        <v>1.8582903586146157E-2</v>
      </c>
      <c r="E1727" s="10">
        <f>Raw_Data!M1725</f>
        <v>1.8451498189302543E-2</v>
      </c>
      <c r="F1727" s="10">
        <f>Raw_Data!N1725</f>
        <v>1.8521746494016077E-2</v>
      </c>
      <c r="J1727" s="74">
        <f t="shared" si="838"/>
        <v>495707.99999996088</v>
      </c>
      <c r="K1727" s="69">
        <f t="shared" si="839"/>
        <v>2307.9018685332298</v>
      </c>
      <c r="L1727" s="69">
        <f>K1727+$D$8-$B$8*Q1727+Phase_Relations!$C$24*Q1727</f>
        <v>2557.1702099549229</v>
      </c>
      <c r="M1727" s="69">
        <f t="shared" si="840"/>
        <v>7.4795709063059199E-2</v>
      </c>
      <c r="N1727" s="69">
        <f t="shared" si="841"/>
        <v>0.18998110102017038</v>
      </c>
      <c r="O1727" s="70">
        <f t="shared" si="842"/>
        <v>55.832220400137544</v>
      </c>
      <c r="P1727" s="70">
        <f t="shared" si="843"/>
        <v>385.04979586301749</v>
      </c>
      <c r="Q1727" s="70">
        <f t="shared" si="844"/>
        <v>55.394440415038638</v>
      </c>
      <c r="R1727" s="111">
        <f t="shared" si="845"/>
        <v>382.03062355199057</v>
      </c>
      <c r="S1727" s="70">
        <f t="shared" si="835"/>
        <v>3.0191723110269209</v>
      </c>
      <c r="T1727" s="113">
        <f t="shared" si="846"/>
        <v>0.61920429093694074</v>
      </c>
      <c r="U1727" s="70">
        <f t="shared" si="847"/>
        <v>1.5727788989798295</v>
      </c>
      <c r="V1727" s="70">
        <f>(L1727/Phase_Relations!C$24)</f>
        <v>525.13511619704946</v>
      </c>
      <c r="W1727" s="70">
        <f t="shared" si="848"/>
        <v>75619.456732375125</v>
      </c>
      <c r="X1727" s="70">
        <f t="shared" si="849"/>
        <v>3621.6214910141339</v>
      </c>
      <c r="Y1727" s="70">
        <f t="shared" si="850"/>
        <v>469.74067578201084</v>
      </c>
      <c r="Z1727" s="70">
        <f t="shared" si="851"/>
        <v>67642.657312609561</v>
      </c>
      <c r="AA1727" s="70">
        <f t="shared" si="852"/>
        <v>3239.5908674621433</v>
      </c>
      <c r="AB1727" s="70">
        <f t="shared" si="853"/>
        <v>10.777479692083459</v>
      </c>
      <c r="AC1727" s="70">
        <f t="shared" si="854"/>
        <v>0.10777479692083458</v>
      </c>
      <c r="AD1727" s="70">
        <f t="shared" si="855"/>
        <v>3237.5780859214588</v>
      </c>
      <c r="AE1727" s="70">
        <f t="shared" si="856"/>
        <v>3.5102202517999928</v>
      </c>
      <c r="AF1727" s="70">
        <f t="shared" si="857"/>
        <v>9.3196098968883199E-4</v>
      </c>
      <c r="AG1727" s="70">
        <f t="shared" si="858"/>
        <v>8.3365208609403462E-4</v>
      </c>
      <c r="AH1727" s="70">
        <f>(U1727-Phase_Relations!$B$37)/Phase_Relations!$B$37</f>
        <v>0.98257399817233493</v>
      </c>
      <c r="AI1727" s="70">
        <f>(U1727-Phase_Relations!G$20)/Phase_Relations!G$20</f>
        <v>0.90621185641501656</v>
      </c>
      <c r="AJ1727" s="70">
        <f t="shared" si="859"/>
        <v>0.98238356475743238</v>
      </c>
      <c r="AK1727" s="70">
        <f t="shared" si="860"/>
        <v>0.49560520771387867</v>
      </c>
      <c r="AL1727" s="71">
        <f>(1/(J1728-J1726))*((M1728-M1726)/Phase_Relations!B$22)</f>
        <v>-1.7195797894041587E-8</v>
      </c>
      <c r="AM1727" s="71">
        <f t="shared" si="861"/>
        <v>-0.15071401473107557</v>
      </c>
      <c r="AN1727" s="71">
        <f>SUM(AM$27:AM1727)</f>
        <v>696.29392766196099</v>
      </c>
      <c r="AO1727" s="71">
        <f>(1/10000)*((AL1727*Phase_Relations!B$22*H$7*U1727))/(2*(P1727-R1727))</f>
        <v>-7.9207735693455856E-12</v>
      </c>
      <c r="AP1727" s="71">
        <f t="shared" si="862"/>
        <v>6.729462848967996E-12</v>
      </c>
      <c r="AQ1727" s="72">
        <f t="shared" si="863"/>
        <v>-7.9031311305105289E-19</v>
      </c>
      <c r="AR1727" s="72">
        <f t="shared" si="864"/>
        <v>6.7144738916816539E-19</v>
      </c>
      <c r="AS1727" s="71">
        <f t="shared" si="836"/>
        <v>1.3633161415995169E-4</v>
      </c>
      <c r="AT1727" s="72">
        <f t="shared" si="837"/>
        <v>-5.7854199602018212E-9</v>
      </c>
      <c r="AU1727" s="97">
        <f t="shared" si="865"/>
        <v>4.613712107201232E-8</v>
      </c>
      <c r="AV1727" s="2"/>
      <c r="AW1727" s="2"/>
      <c r="AX1727" s="2"/>
      <c r="AY1727" s="2"/>
      <c r="AZ1727" s="2"/>
      <c r="BA1727" s="2"/>
      <c r="BC1727" s="10"/>
      <c r="BE1727" s="10"/>
      <c r="BI1727" s="10"/>
    </row>
    <row r="1728" spans="1:61" x14ac:dyDescent="0.2">
      <c r="A1728" s="9">
        <f>Raw_Data!A1726</f>
        <v>40777.366157407407</v>
      </c>
      <c r="B1728" s="10">
        <f>Raw_Data!J1726</f>
        <v>-4.9224374091700208E-3</v>
      </c>
      <c r="C1728" s="10">
        <f>Raw_Data!K1726</f>
        <v>-0.25411898290604018</v>
      </c>
      <c r="D1728" s="10">
        <f>Raw_Data!L1726</f>
        <v>1.8559815510750956E-2</v>
      </c>
      <c r="E1728" s="10">
        <f>Raw_Data!M1726</f>
        <v>1.8422661848222544E-2</v>
      </c>
      <c r="F1728" s="10">
        <f>Raw_Data!N1726</f>
        <v>1.851400149368598E-2</v>
      </c>
      <c r="J1728" s="74">
        <f t="shared" si="838"/>
        <v>496007.99999968149</v>
      </c>
      <c r="K1728" s="69">
        <f t="shared" si="839"/>
        <v>2308.1023475077791</v>
      </c>
      <c r="L1728" s="69">
        <f>K1728+$D$8-$B$8*Q1728+Phase_Relations!$C$24*Q1728</f>
        <v>2556.9880823181584</v>
      </c>
      <c r="M1728" s="69">
        <f t="shared" si="840"/>
        <v>7.480984479292814E-2</v>
      </c>
      <c r="N1728" s="69">
        <f t="shared" si="841"/>
        <v>0.19001700577403749</v>
      </c>
      <c r="O1728" s="70">
        <f t="shared" si="842"/>
        <v>55.76285241853531</v>
      </c>
      <c r="P1728" s="70">
        <f t="shared" si="843"/>
        <v>384.57139598989869</v>
      </c>
      <c r="Q1728" s="70">
        <f t="shared" si="844"/>
        <v>55.307868963693309</v>
      </c>
      <c r="R1728" s="111">
        <f t="shared" si="845"/>
        <v>381.43357905995384</v>
      </c>
      <c r="S1728" s="70">
        <f t="shared" si="835"/>
        <v>3.1378169299448473</v>
      </c>
      <c r="T1728" s="113">
        <f t="shared" si="846"/>
        <v>0.61919015520707177</v>
      </c>
      <c r="U1728" s="70">
        <f t="shared" si="847"/>
        <v>1.5727429942259623</v>
      </c>
      <c r="V1728" s="70">
        <f>(L1728/Phase_Relations!C$24)</f>
        <v>525.09771484718124</v>
      </c>
      <c r="W1728" s="70">
        <f t="shared" si="848"/>
        <v>75614.070937994096</v>
      </c>
      <c r="X1728" s="70">
        <f t="shared" si="849"/>
        <v>3621.3635506702153</v>
      </c>
      <c r="Y1728" s="70">
        <f t="shared" si="850"/>
        <v>469.78984588348794</v>
      </c>
      <c r="Z1728" s="70">
        <f t="shared" si="851"/>
        <v>67649.737807222264</v>
      </c>
      <c r="AA1728" s="70">
        <f t="shared" si="852"/>
        <v>3239.9299716102614</v>
      </c>
      <c r="AB1728" s="70">
        <f t="shared" si="853"/>
        <v>10.779516540767753</v>
      </c>
      <c r="AC1728" s="70">
        <f t="shared" si="854"/>
        <v>0.10779516540767753</v>
      </c>
      <c r="AD1728" s="70">
        <f t="shared" si="855"/>
        <v>3237.8380936569647</v>
      </c>
      <c r="AE1728" s="70">
        <f t="shared" si="856"/>
        <v>3.5102551282995758</v>
      </c>
      <c r="AF1728" s="70">
        <f t="shared" si="857"/>
        <v>9.6848294791548742E-4</v>
      </c>
      <c r="AG1728" s="70">
        <f t="shared" si="858"/>
        <v>8.6647388091265324E-4</v>
      </c>
      <c r="AH1728" s="70">
        <f>(U1728-Phase_Relations!$B$37)/Phase_Relations!$B$37</f>
        <v>0.98252873826232856</v>
      </c>
      <c r="AI1728" s="70">
        <f>(U1728-Phase_Relations!G$20)/Phase_Relations!G$20</f>
        <v>0.90616833976587552</v>
      </c>
      <c r="AJ1728" s="70">
        <f t="shared" si="859"/>
        <v>0.98237493268580545</v>
      </c>
      <c r="AK1728" s="70">
        <f t="shared" si="860"/>
        <v>0.49559369269143994</v>
      </c>
      <c r="AL1728" s="71">
        <f>(1/(J1729-J1727))*((M1729-M1727)/Phase_Relations!B$22)</f>
        <v>1.031476991678933E-7</v>
      </c>
      <c r="AM1728" s="71">
        <f t="shared" si="861"/>
        <v>6.594721462817682E-2</v>
      </c>
      <c r="AN1728" s="71">
        <f>SUM(AM$27:AM1728)</f>
        <v>696.35987487658917</v>
      </c>
      <c r="AO1728" s="71">
        <f>(1/10000)*((AL1728*Phase_Relations!B$22*H$7*U1728))/(2*(P1728-R1728))</f>
        <v>4.5714628477868146E-11</v>
      </c>
      <c r="AP1728" s="71">
        <f t="shared" si="862"/>
        <v>1.7829968388887766E-12</v>
      </c>
      <c r="AQ1728" s="72">
        <f t="shared" si="863"/>
        <v>4.5612805400901339E-18</v>
      </c>
      <c r="AR1728" s="72">
        <f t="shared" si="864"/>
        <v>1.7790254575081827E-19</v>
      </c>
      <c r="AS1728" s="71">
        <f t="shared" si="836"/>
        <v>8.7800706629468324E-5</v>
      </c>
      <c r="AT1728" s="72">
        <f t="shared" si="837"/>
        <v>5.1846691928409479E-8</v>
      </c>
      <c r="AU1728" s="97">
        <f t="shared" si="865"/>
        <v>-8.3515076890993224E-9</v>
      </c>
      <c r="AV1728" s="2"/>
      <c r="AW1728" s="2"/>
      <c r="AX1728" s="2"/>
      <c r="AY1728" s="2"/>
      <c r="AZ1728" s="2"/>
      <c r="BA1728" s="2"/>
      <c r="BC1728" s="10"/>
      <c r="BE1728" s="10"/>
      <c r="BI1728" s="10"/>
    </row>
    <row r="1729" spans="1:61" x14ac:dyDescent="0.2">
      <c r="A1729" s="9">
        <f>Raw_Data!A1727</f>
        <v>40777.369629629633</v>
      </c>
      <c r="B1729" s="10">
        <f>Raw_Data!J1727</f>
        <v>-4.9236725736973306E-3</v>
      </c>
      <c r="C1729" s="10">
        <f>Raw_Data!K1727</f>
        <v>-0.25443608764526005</v>
      </c>
      <c r="D1729" s="10">
        <f>Raw_Data!L1727</f>
        <v>1.8594008190309957E-2</v>
      </c>
      <c r="E1729" s="10">
        <f>Raw_Data!M1727</f>
        <v>1.8424977781711243E-2</v>
      </c>
      <c r="F1729" s="10">
        <f>Raw_Data!N1727</f>
        <v>1.8510571223478076E-2</v>
      </c>
      <c r="J1729" s="74">
        <f t="shared" si="838"/>
        <v>496308.00000003073</v>
      </c>
      <c r="K1729" s="69">
        <f t="shared" si="839"/>
        <v>2308.6815089897987</v>
      </c>
      <c r="L1729" s="69">
        <f>K1729+$D$8-$B$8*Q1729+Phase_Relations!$C$24*Q1729</f>
        <v>2557.5979720906253</v>
      </c>
      <c r="M1729" s="69">
        <f t="shared" si="840"/>
        <v>7.4904694922012682E-2</v>
      </c>
      <c r="N1729" s="69">
        <f t="shared" si="841"/>
        <v>0.19025792510191222</v>
      </c>
      <c r="O1729" s="70">
        <f t="shared" si="842"/>
        <v>55.865584115568524</v>
      </c>
      <c r="P1729" s="70">
        <f t="shared" si="843"/>
        <v>385.27989045219675</v>
      </c>
      <c r="Q1729" s="70">
        <f t="shared" si="844"/>
        <v>55.314821777948751</v>
      </c>
      <c r="R1729" s="111">
        <f t="shared" si="845"/>
        <v>381.48152950309481</v>
      </c>
      <c r="S1729" s="70">
        <f t="shared" si="835"/>
        <v>3.7983609491019479</v>
      </c>
      <c r="T1729" s="113">
        <f t="shared" si="846"/>
        <v>0.61909530507798727</v>
      </c>
      <c r="U1729" s="70">
        <f t="shared" si="847"/>
        <v>1.5725020748980876</v>
      </c>
      <c r="V1729" s="70">
        <f>(L1729/Phase_Relations!C$24)</f>
        <v>525.22296053293383</v>
      </c>
      <c r="W1729" s="70">
        <f t="shared" si="848"/>
        <v>75632.106316742473</v>
      </c>
      <c r="X1729" s="70">
        <f t="shared" si="849"/>
        <v>3622.2273140202333</v>
      </c>
      <c r="Y1729" s="70">
        <f t="shared" si="850"/>
        <v>469.90813875498509</v>
      </c>
      <c r="Z1729" s="70">
        <f t="shared" si="851"/>
        <v>67666.771980717851</v>
      </c>
      <c r="AA1729" s="70">
        <f t="shared" si="852"/>
        <v>3240.7457845171384</v>
      </c>
      <c r="AB1729" s="70">
        <f t="shared" si="853"/>
        <v>10.793183706341891</v>
      </c>
      <c r="AC1729" s="70">
        <f t="shared" si="854"/>
        <v>0.10793183706341891</v>
      </c>
      <c r="AD1729" s="70">
        <f t="shared" si="855"/>
        <v>3238.2135438844039</v>
      </c>
      <c r="AE1729" s="70">
        <f t="shared" si="856"/>
        <v>3.5103054848968713</v>
      </c>
      <c r="AF1729" s="70">
        <f t="shared" si="857"/>
        <v>1.1720638401348387E-3</v>
      </c>
      <c r="AG1729" s="70">
        <f t="shared" si="858"/>
        <v>1.0486257818221319E-3</v>
      </c>
      <c r="AH1729" s="70">
        <f>(U1729-Phase_Relations!$B$37)/Phase_Relations!$B$37</f>
        <v>0.98222504624597995</v>
      </c>
      <c r="AI1729" s="70">
        <f>(U1729-Phase_Relations!G$20)/Phase_Relations!G$20</f>
        <v>0.90587634495367897</v>
      </c>
      <c r="AJ1729" s="70">
        <f t="shared" si="859"/>
        <v>0.98239176036914089</v>
      </c>
      <c r="AK1729" s="70">
        <f t="shared" si="860"/>
        <v>0.49551641379275196</v>
      </c>
      <c r="AL1729" s="71">
        <f>(1/(J1730-J1728))*((M1730-M1728)/Phase_Relations!B$22)</f>
        <v>1.9626234907775782E-7</v>
      </c>
      <c r="AM1729" s="71">
        <f t="shared" si="861"/>
        <v>0.44254634998473591</v>
      </c>
      <c r="AN1729" s="71">
        <f>SUM(AM$27:AM1729)</f>
        <v>696.80242122657387</v>
      </c>
      <c r="AO1729" s="71">
        <f>(1/10000)*((AL1729*Phase_Relations!B$22*H$7*U1729))/(2*(P1729-R1729))</f>
        <v>7.1845153950232546E-11</v>
      </c>
      <c r="AP1729" s="71">
        <f t="shared" si="862"/>
        <v>3.1046621227453579E-12</v>
      </c>
      <c r="AQ1729" s="72">
        <f t="shared" si="863"/>
        <v>7.1685128704836362E-18</v>
      </c>
      <c r="AR1729" s="72">
        <f t="shared" si="864"/>
        <v>3.0977469128703974E-19</v>
      </c>
      <c r="AS1729" s="71">
        <f t="shared" si="836"/>
        <v>4.0800126709289778E-4</v>
      </c>
      <c r="AT1729" s="72">
        <f t="shared" si="837"/>
        <v>1.7534760400466044E-8</v>
      </c>
      <c r="AU1729" s="97">
        <f t="shared" si="865"/>
        <v>-1.0886057506083082E-8</v>
      </c>
      <c r="AV1729" s="2"/>
      <c r="AW1729" s="2"/>
      <c r="AX1729" s="2"/>
      <c r="AY1729" s="2"/>
      <c r="AZ1729" s="2"/>
      <c r="BA1729" s="2"/>
      <c r="BC1729" s="10"/>
      <c r="BE1729" s="10"/>
      <c r="BI1729" s="10"/>
    </row>
    <row r="1730" spans="1:61" x14ac:dyDescent="0.2">
      <c r="A1730" s="9">
        <f>Raw_Data!A1728</f>
        <v>40777.373101851852</v>
      </c>
      <c r="B1730" s="10">
        <f>Raw_Data!J1728</f>
        <v>-4.9231024977616509E-3</v>
      </c>
      <c r="C1730" s="10">
        <f>Raw_Data!K1728</f>
        <v>-0.2548101999780501</v>
      </c>
      <c r="D1730" s="10">
        <f>Raw_Data!L1728</f>
        <v>1.8631787597631056E-2</v>
      </c>
      <c r="E1730" s="10">
        <f>Raw_Data!M1728</f>
        <v>1.8449407910871744E-2</v>
      </c>
      <c r="F1730" s="10">
        <f>Raw_Data!N1728</f>
        <v>1.8495415883326177E-2</v>
      </c>
      <c r="J1730" s="74">
        <f t="shared" si="838"/>
        <v>496607.99999975134</v>
      </c>
      <c r="K1730" s="69">
        <f t="shared" si="839"/>
        <v>2308.4142036904059</v>
      </c>
      <c r="L1730" s="69">
        <f>K1730+$D$8-$B$8*Q1730+Phase_Relations!$C$24*Q1730</f>
        <v>2557.6548108602092</v>
      </c>
      <c r="M1730" s="69">
        <f t="shared" si="840"/>
        <v>7.501721559098784E-2</v>
      </c>
      <c r="N1730" s="69">
        <f t="shared" si="841"/>
        <v>0.1905437276011091</v>
      </c>
      <c r="O1730" s="70">
        <f t="shared" si="842"/>
        <v>55.979092114270649</v>
      </c>
      <c r="P1730" s="70">
        <f t="shared" si="843"/>
        <v>386.0627042363493</v>
      </c>
      <c r="Q1730" s="70">
        <f t="shared" si="844"/>
        <v>55.388165054479963</v>
      </c>
      <c r="R1730" s="111">
        <f t="shared" si="845"/>
        <v>381.98734520331004</v>
      </c>
      <c r="S1730" s="70">
        <f t="shared" si="835"/>
        <v>4.0753590330392626</v>
      </c>
      <c r="T1730" s="113">
        <f t="shared" si="846"/>
        <v>0.61898278440901211</v>
      </c>
      <c r="U1730" s="70">
        <f t="shared" si="847"/>
        <v>1.5722162723988908</v>
      </c>
      <c r="V1730" s="70">
        <f>(L1730/Phase_Relations!C$24)</f>
        <v>525.23463282355942</v>
      </c>
      <c r="W1730" s="70">
        <f t="shared" si="848"/>
        <v>75633.787126592564</v>
      </c>
      <c r="X1730" s="70">
        <f t="shared" si="849"/>
        <v>3622.3078125762718</v>
      </c>
      <c r="Y1730" s="70">
        <f t="shared" si="850"/>
        <v>469.84646776907948</v>
      </c>
      <c r="Z1730" s="70">
        <f t="shared" si="851"/>
        <v>67657.891358747438</v>
      </c>
      <c r="AA1730" s="70">
        <f t="shared" si="852"/>
        <v>3240.3204673729615</v>
      </c>
      <c r="AB1730" s="70">
        <f t="shared" si="853"/>
        <v>10.809397059220149</v>
      </c>
      <c r="AC1730" s="70">
        <f t="shared" si="854"/>
        <v>0.10809397059220149</v>
      </c>
      <c r="AD1730" s="70">
        <f t="shared" si="855"/>
        <v>3237.6035613509357</v>
      </c>
      <c r="AE1730" s="70">
        <f t="shared" si="856"/>
        <v>3.5102236691059612</v>
      </c>
      <c r="AF1730" s="70">
        <f t="shared" si="857"/>
        <v>1.2577024630972058E-3</v>
      </c>
      <c r="AG1730" s="70">
        <f t="shared" si="858"/>
        <v>1.1250725349430672E-3</v>
      </c>
      <c r="AH1730" s="70">
        <f>(U1730-Phase_Relations!$B$37)/Phase_Relations!$B$37</f>
        <v>0.98186477653236182</v>
      </c>
      <c r="AI1730" s="70">
        <f>(U1730-Phase_Relations!G$20)/Phase_Relations!G$20</f>
        <v>0.90552995162851724</v>
      </c>
      <c r="AJ1730" s="70">
        <f t="shared" si="859"/>
        <v>0.98236973209567957</v>
      </c>
      <c r="AK1730" s="70">
        <f t="shared" si="860"/>
        <v>0.49542470715399434</v>
      </c>
      <c r="AL1730" s="71">
        <f>(1/(J1731-J1729))*((M1731-M1729)/Phase_Relations!B$22)</f>
        <v>-6.4790442969411303E-8</v>
      </c>
      <c r="AM1730" s="71">
        <f t="shared" si="861"/>
        <v>0.5249735395112054</v>
      </c>
      <c r="AN1730" s="71">
        <f>SUM(AM$27:AM1730)</f>
        <v>697.32739476608504</v>
      </c>
      <c r="AO1730" s="71">
        <f>(1/10000)*((AL1730*Phase_Relations!B$22*H$7*U1730))/(2*(P1730-R1730))</f>
        <v>-2.2101556143013747E-11</v>
      </c>
      <c r="AP1730" s="71">
        <f t="shared" si="862"/>
        <v>5.7833167234377953E-12</v>
      </c>
      <c r="AQ1730" s="72">
        <f t="shared" si="863"/>
        <v>-2.2052327952231761E-18</v>
      </c>
      <c r="AR1730" s="72">
        <f t="shared" si="864"/>
        <v>5.7704351771262222E-19</v>
      </c>
      <c r="AS1730" s="71">
        <f t="shared" si="836"/>
        <v>-2.9795960893267516E-4</v>
      </c>
      <c r="AT1730" s="72">
        <f t="shared" si="837"/>
        <v>7.3863405205856131E-9</v>
      </c>
      <c r="AU1730" s="97">
        <f t="shared" si="865"/>
        <v>-2.2537340835963561E-8</v>
      </c>
      <c r="AV1730" s="2"/>
      <c r="AW1730" s="2"/>
      <c r="AX1730" s="2"/>
      <c r="AY1730" s="2"/>
      <c r="AZ1730" s="2"/>
      <c r="BA1730" s="2"/>
      <c r="BC1730" s="10"/>
      <c r="BE1730" s="10"/>
      <c r="BI1730" s="10"/>
    </row>
    <row r="1731" spans="1:61" x14ac:dyDescent="0.2">
      <c r="A1731" s="9">
        <f>Raw_Data!A1729</f>
        <v>40777.376574074071</v>
      </c>
      <c r="B1731" s="10">
        <f>Raw_Data!J1729</f>
        <v>-4.9224374091700208E-3</v>
      </c>
      <c r="C1731" s="10">
        <f>Raw_Data!K1729</f>
        <v>-0.2542068696127906</v>
      </c>
      <c r="D1731" s="10">
        <f>Raw_Data!L1729</f>
        <v>1.8618521455544355E-2</v>
      </c>
      <c r="E1731" s="10">
        <f>Raw_Data!M1729</f>
        <v>1.8418516921106843E-2</v>
      </c>
      <c r="F1731" s="10">
        <f>Raw_Data!N1729</f>
        <v>1.8508670829878577E-2</v>
      </c>
      <c r="J1731" s="74">
        <f t="shared" si="838"/>
        <v>496907.99999947194</v>
      </c>
      <c r="K1731" s="69">
        <f t="shared" si="839"/>
        <v>2308.1023475077791</v>
      </c>
      <c r="L1731" s="69">
        <f>K1731+$D$8-$B$8*Q1731+Phase_Relations!$C$24*Q1731</f>
        <v>2556.9330865573065</v>
      </c>
      <c r="M1731" s="69">
        <f t="shared" si="840"/>
        <v>7.4836237340034958E-2</v>
      </c>
      <c r="N1731" s="69">
        <f t="shared" si="841"/>
        <v>0.19008404284368879</v>
      </c>
      <c r="O1731" s="70">
        <f t="shared" si="842"/>
        <v>55.939234071343691</v>
      </c>
      <c r="P1731" s="70">
        <f t="shared" si="843"/>
        <v>385.78782118168067</v>
      </c>
      <c r="Q1731" s="70">
        <f t="shared" si="844"/>
        <v>55.295425208948856</v>
      </c>
      <c r="R1731" s="111">
        <f t="shared" si="845"/>
        <v>381.3477600617162</v>
      </c>
      <c r="S1731" s="70">
        <f t="shared" si="835"/>
        <v>4.4400611199644686</v>
      </c>
      <c r="T1731" s="113">
        <f t="shared" si="846"/>
        <v>0.61916376265996498</v>
      </c>
      <c r="U1731" s="70">
        <f t="shared" si="847"/>
        <v>1.5726759571563111</v>
      </c>
      <c r="V1731" s="70">
        <f>(L1731/Phase_Relations!C$24)</f>
        <v>525.08642103296711</v>
      </c>
      <c r="W1731" s="70">
        <f t="shared" si="848"/>
        <v>75612.444628747267</v>
      </c>
      <c r="X1731" s="70">
        <f t="shared" si="849"/>
        <v>3621.285662296325</v>
      </c>
      <c r="Y1731" s="70">
        <f t="shared" si="850"/>
        <v>469.79099582401824</v>
      </c>
      <c r="Z1731" s="70">
        <f t="shared" si="851"/>
        <v>67649.903398658629</v>
      </c>
      <c r="AA1731" s="70">
        <f t="shared" si="852"/>
        <v>3239.9379022346088</v>
      </c>
      <c r="AB1731" s="70">
        <f t="shared" si="853"/>
        <v>10.783319501445964</v>
      </c>
      <c r="AC1731" s="70">
        <f t="shared" si="854"/>
        <v>0.10783319501445965</v>
      </c>
      <c r="AD1731" s="70">
        <f t="shared" si="855"/>
        <v>3236.977861487966</v>
      </c>
      <c r="AE1731" s="70">
        <f t="shared" si="856"/>
        <v>3.510139729162693</v>
      </c>
      <c r="AF1731" s="70">
        <f t="shared" si="857"/>
        <v>1.370415499908849E-3</v>
      </c>
      <c r="AG1731" s="70">
        <f t="shared" si="858"/>
        <v>1.2261007647623532E-3</v>
      </c>
      <c r="AH1731" s="70">
        <f>(U1731-Phase_Relations!$B$37)/Phase_Relations!$B$37</f>
        <v>0.98244423436207251</v>
      </c>
      <c r="AI1731" s="70">
        <f>(U1731-Phase_Relations!G$20)/Phase_Relations!G$20</f>
        <v>0.9060870906741747</v>
      </c>
      <c r="AJ1731" s="70">
        <f t="shared" si="859"/>
        <v>0.98235735531368185</v>
      </c>
      <c r="AK1731" s="70">
        <f t="shared" si="860"/>
        <v>0.4955721918090733</v>
      </c>
      <c r="AL1731" s="71">
        <f>(1/(J1732-J1730))*((M1732-M1730)/Phase_Relations!B$22)</f>
        <v>-2.0441532166428709E-7</v>
      </c>
      <c r="AM1731" s="71">
        <f t="shared" si="861"/>
        <v>-0.84420635558871648</v>
      </c>
      <c r="AN1731" s="71">
        <f>SUM(AM$27:AM1731)</f>
        <v>696.48318841049627</v>
      </c>
      <c r="AO1731" s="71">
        <f>(1/10000)*((AL1731*Phase_Relations!B$22*H$7*U1731))/(2*(P1731-R1731))</f>
        <v>-6.402199981455697E-11</v>
      </c>
      <c r="AP1731" s="71">
        <f t="shared" si="862"/>
        <v>3.7606846901372771E-12</v>
      </c>
      <c r="AQ1731" s="72">
        <f t="shared" si="863"/>
        <v>-6.3879399574070665E-18</v>
      </c>
      <c r="AR1731" s="72">
        <f t="shared" si="864"/>
        <v>3.7523082797977061E-19</v>
      </c>
      <c r="AS1731" s="71">
        <f t="shared" si="836"/>
        <v>4.672849099414908E-4</v>
      </c>
      <c r="AT1731" s="72">
        <f t="shared" si="837"/>
        <v>-1.3643046121580962E-8</v>
      </c>
      <c r="AU1731" s="97">
        <f t="shared" si="865"/>
        <v>-2.7682971598376319E-8</v>
      </c>
      <c r="AV1731" s="2"/>
      <c r="AW1731" s="2"/>
      <c r="AX1731" s="2"/>
      <c r="AY1731" s="2"/>
      <c r="AZ1731" s="2"/>
      <c r="BA1731" s="2"/>
      <c r="BC1731" s="10"/>
      <c r="BE1731" s="10"/>
      <c r="BI1731" s="10"/>
    </row>
    <row r="1732" spans="1:61" x14ac:dyDescent="0.2">
      <c r="A1732" s="9">
        <f>Raw_Data!A1730</f>
        <v>40777.380057870374</v>
      </c>
      <c r="B1732" s="10">
        <f>Raw_Data!J1730</f>
        <v>-4.9226274344819103E-3</v>
      </c>
      <c r="C1732" s="10">
        <f>Raw_Data!K1730</f>
        <v>-0.25408929145105041</v>
      </c>
      <c r="D1732" s="10">
        <f>Raw_Data!L1730</f>
        <v>1.8571644586416355E-2</v>
      </c>
      <c r="E1732" s="10">
        <f>Raw_Data!M1730</f>
        <v>1.8437234414328443E-2</v>
      </c>
      <c r="F1732" s="10">
        <f>Raw_Data!N1730</f>
        <v>1.8497029425061578E-2</v>
      </c>
      <c r="J1732" s="74">
        <f t="shared" si="838"/>
        <v>497209.00000005495</v>
      </c>
      <c r="K1732" s="69">
        <f t="shared" si="839"/>
        <v>2308.1914492742417</v>
      </c>
      <c r="L1732" s="69">
        <f>K1732+$D$8-$B$8*Q1732+Phase_Relations!$C$24*Q1732</f>
        <v>2557.2705359429747</v>
      </c>
      <c r="M1732" s="69">
        <f t="shared" si="840"/>
        <v>7.4800870386626611E-2</v>
      </c>
      <c r="N1732" s="69">
        <f t="shared" si="841"/>
        <v>0.1899942107820316</v>
      </c>
      <c r="O1732" s="70">
        <f t="shared" si="842"/>
        <v>55.798392804170888</v>
      </c>
      <c r="P1732" s="70">
        <f t="shared" si="843"/>
        <v>384.81650209773028</v>
      </c>
      <c r="Q1732" s="70">
        <f t="shared" si="844"/>
        <v>55.351618210316296</v>
      </c>
      <c r="R1732" s="111">
        <f t="shared" si="845"/>
        <v>381.73529800218137</v>
      </c>
      <c r="S1732" s="70">
        <f t="shared" si="835"/>
        <v>3.0812040955489124</v>
      </c>
      <c r="T1732" s="113">
        <f t="shared" si="846"/>
        <v>0.61919912961337331</v>
      </c>
      <c r="U1732" s="70">
        <f t="shared" si="847"/>
        <v>1.5727657892179683</v>
      </c>
      <c r="V1732" s="70">
        <f>(L1732/Phase_Relations!C$24)</f>
        <v>525.15571893173956</v>
      </c>
      <c r="W1732" s="70">
        <f t="shared" si="848"/>
        <v>75622.423526170489</v>
      </c>
      <c r="X1732" s="70">
        <f t="shared" si="849"/>
        <v>3621.7635788395828</v>
      </c>
      <c r="Y1732" s="70">
        <f t="shared" si="850"/>
        <v>469.80410072142325</v>
      </c>
      <c r="Z1732" s="70">
        <f t="shared" si="851"/>
        <v>67651.790503884942</v>
      </c>
      <c r="AA1732" s="70">
        <f t="shared" si="852"/>
        <v>3240.0282808374013</v>
      </c>
      <c r="AB1732" s="70">
        <f t="shared" si="853"/>
        <v>10.778223398649367</v>
      </c>
      <c r="AC1732" s="70">
        <f t="shared" si="854"/>
        <v>0.10778223398649367</v>
      </c>
      <c r="AD1732" s="70">
        <f t="shared" si="855"/>
        <v>3237.9741447737024</v>
      </c>
      <c r="AE1732" s="70">
        <f t="shared" si="856"/>
        <v>3.5102733765893928</v>
      </c>
      <c r="AF1732" s="70">
        <f t="shared" si="857"/>
        <v>9.5098061759897969E-4</v>
      </c>
      <c r="AG1732" s="70">
        <f t="shared" si="858"/>
        <v>8.5074688849130612E-4</v>
      </c>
      <c r="AH1732" s="70">
        <f>(U1732-Phase_Relations!$B$37)/Phase_Relations!$B$37</f>
        <v>0.98255747259902959</v>
      </c>
      <c r="AI1732" s="70">
        <f>(U1732-Phase_Relations!G$20)/Phase_Relations!G$20</f>
        <v>0.90619596735170904</v>
      </c>
      <c r="AJ1732" s="70">
        <f t="shared" si="859"/>
        <v>0.98236307099657472</v>
      </c>
      <c r="AK1732" s="70">
        <f t="shared" si="860"/>
        <v>0.49560100333986684</v>
      </c>
      <c r="AL1732" s="71">
        <f>(1/(J1733-J1731))*((M1733-M1731)/Phase_Relations!B$22)</f>
        <v>-2.2218595875797358E-8</v>
      </c>
      <c r="AM1732" s="71">
        <f t="shared" si="861"/>
        <v>-0.16498510513473605</v>
      </c>
      <c r="AN1732" s="71">
        <f>SUM(AM$27:AM1732)</f>
        <v>696.31820330536152</v>
      </c>
      <c r="AO1732" s="71">
        <f>(1/10000)*((AL1732*Phase_Relations!B$22*H$7*U1732))/(2*(P1732-R1732))</f>
        <v>-1.0028262405668955E-11</v>
      </c>
      <c r="AP1732" s="71">
        <f t="shared" si="862"/>
        <v>3.2801854107681748E-12</v>
      </c>
      <c r="AQ1732" s="72">
        <f t="shared" si="863"/>
        <v>-1.0005925823949383E-18</v>
      </c>
      <c r="AR1732" s="72">
        <f t="shared" si="864"/>
        <v>3.272879246796879E-19</v>
      </c>
      <c r="AS1732" s="71">
        <f t="shared" si="836"/>
        <v>-5.7333608311462469E-5</v>
      </c>
      <c r="AT1732" s="72">
        <f t="shared" si="837"/>
        <v>1.7417277946067628E-8</v>
      </c>
      <c r="AU1732" s="97">
        <f t="shared" si="865"/>
        <v>-2.7569746653444172E-8</v>
      </c>
      <c r="AV1732" s="2"/>
      <c r="AW1732" s="2"/>
      <c r="AX1732" s="2"/>
      <c r="AY1732" s="2"/>
      <c r="AZ1732" s="2"/>
      <c r="BA1732" s="2"/>
      <c r="BC1732" s="10"/>
      <c r="BE1732" s="10"/>
      <c r="BI1732" s="10"/>
    </row>
    <row r="1733" spans="1:61" x14ac:dyDescent="0.2">
      <c r="A1733" s="9">
        <f>Raw_Data!A1731</f>
        <v>40777.383530092593</v>
      </c>
      <c r="B1733" s="10">
        <f>Raw_Data!J1731</f>
        <v>-4.9211903680607101E-3</v>
      </c>
      <c r="C1733" s="10">
        <f>Raw_Data!K1731</f>
        <v>-0.25412729651343025</v>
      </c>
      <c r="D1733" s="10">
        <f>Raw_Data!L1731</f>
        <v>1.8567083978930855E-2</v>
      </c>
      <c r="E1733" s="10">
        <f>Raw_Data!M1731</f>
        <v>1.8410512104843242E-2</v>
      </c>
      <c r="F1733" s="10">
        <f>Raw_Data!N1731</f>
        <v>1.8497089185866577E-2</v>
      </c>
      <c r="J1733" s="74">
        <f t="shared" si="838"/>
        <v>497508.99999977555</v>
      </c>
      <c r="K1733" s="69">
        <f t="shared" si="839"/>
        <v>2307.5176171653525</v>
      </c>
      <c r="L1733" s="69">
        <f>K1733+$D$8-$B$8*Q1733+Phase_Relations!$C$24*Q1733</f>
        <v>2556.242146636615</v>
      </c>
      <c r="M1733" s="69">
        <f t="shared" si="840"/>
        <v>7.4812722044673374E-2</v>
      </c>
      <c r="N1733" s="69">
        <f t="shared" si="841"/>
        <v>0.19002431399347036</v>
      </c>
      <c r="O1733" s="70">
        <f t="shared" si="842"/>
        <v>55.784690486817276</v>
      </c>
      <c r="P1733" s="70">
        <f t="shared" si="843"/>
        <v>384.72200335736051</v>
      </c>
      <c r="Q1733" s="70">
        <f t="shared" si="844"/>
        <v>55.271393430445116</v>
      </c>
      <c r="R1733" s="111">
        <f t="shared" si="845"/>
        <v>381.18202365824214</v>
      </c>
      <c r="S1733" s="70">
        <f t="shared" si="835"/>
        <v>3.5399796991183621</v>
      </c>
      <c r="T1733" s="113">
        <f t="shared" si="846"/>
        <v>0.61918727795532658</v>
      </c>
      <c r="U1733" s="70">
        <f t="shared" si="847"/>
        <v>1.5727356860065296</v>
      </c>
      <c r="V1733" s="70">
        <f>(L1733/Phase_Relations!C$24)</f>
        <v>524.94453105860202</v>
      </c>
      <c r="W1733" s="70">
        <f t="shared" si="848"/>
        <v>75592.012472438684</v>
      </c>
      <c r="X1733" s="70">
        <f t="shared" si="849"/>
        <v>3620.3071107489791</v>
      </c>
      <c r="Y1733" s="70">
        <f t="shared" si="850"/>
        <v>469.67313762815689</v>
      </c>
      <c r="Z1733" s="70">
        <f t="shared" si="851"/>
        <v>67632.931818454599</v>
      </c>
      <c r="AA1733" s="70">
        <f t="shared" si="852"/>
        <v>3239.125087090737</v>
      </c>
      <c r="AB1733" s="70">
        <f t="shared" si="853"/>
        <v>10.77993113035639</v>
      </c>
      <c r="AC1733" s="70">
        <f t="shared" si="854"/>
        <v>0.10779931130356391</v>
      </c>
      <c r="AD1733" s="70">
        <f t="shared" si="855"/>
        <v>3236.7651006246579</v>
      </c>
      <c r="AE1733" s="70">
        <f t="shared" si="856"/>
        <v>3.510111182811849</v>
      </c>
      <c r="AF1733" s="70">
        <f t="shared" si="857"/>
        <v>1.0928814429633038E-3</v>
      </c>
      <c r="AG1733" s="70">
        <f t="shared" si="858"/>
        <v>9.7781198965355212E-4</v>
      </c>
      <c r="AH1733" s="70">
        <f>(U1733-Phase_Relations!$B$37)/Phase_Relations!$B$37</f>
        <v>0.98251952585120728</v>
      </c>
      <c r="AI1733" s="70">
        <f>(U1733-Phase_Relations!G$20)/Phase_Relations!G$20</f>
        <v>0.9061594821861223</v>
      </c>
      <c r="AJ1733" s="70">
        <f t="shared" si="859"/>
        <v>0.9823644723543451</v>
      </c>
      <c r="AK1733" s="70">
        <f t="shared" si="860"/>
        <v>0.49559134880618955</v>
      </c>
      <c r="AL1733" s="71">
        <f>(1/(J1734-J1732))*((M1734-M1732)/Phase_Relations!B$22)</f>
        <v>1.2244641685079601E-7</v>
      </c>
      <c r="AM1733" s="71">
        <f t="shared" si="861"/>
        <v>5.5285587520382276E-2</v>
      </c>
      <c r="AN1733" s="71">
        <f>SUM(AM$27:AM1733)</f>
        <v>696.37348889288194</v>
      </c>
      <c r="AO1733" s="71">
        <f>(1/10000)*((AL1733*Phase_Relations!B$22*H$7*U1733))/(2*(P1733-R1733))</f>
        <v>4.8102377567812331E-11</v>
      </c>
      <c r="AP1733" s="71">
        <f t="shared" si="862"/>
        <v>-5.1097505332489245E-14</v>
      </c>
      <c r="AQ1733" s="72">
        <f t="shared" si="863"/>
        <v>4.7995236106611465E-18</v>
      </c>
      <c r="AR1733" s="72">
        <f t="shared" si="864"/>
        <v>-5.0983692634201562E-21</v>
      </c>
      <c r="AS1733" s="71">
        <f t="shared" si="836"/>
        <v>-1.5830936813363485E-5</v>
      </c>
      <c r="AT1733" s="72">
        <f t="shared" si="837"/>
        <v>-3.0256855798775894E-7</v>
      </c>
      <c r="AU1733" s="97">
        <f t="shared" si="865"/>
        <v>-3.1356869123921339E-8</v>
      </c>
      <c r="AV1733" s="2"/>
      <c r="AW1733" s="2"/>
      <c r="AX1733" s="2"/>
      <c r="AY1733" s="2"/>
      <c r="AZ1733" s="2"/>
      <c r="BA1733" s="2"/>
      <c r="BC1733" s="10"/>
      <c r="BE1733" s="10"/>
      <c r="BI1733" s="10"/>
    </row>
    <row r="1734" spans="1:61" x14ac:dyDescent="0.2">
      <c r="A1734" s="9">
        <f>Raw_Data!A1732</f>
        <v>40777.387002314812</v>
      </c>
      <c r="B1734" s="10">
        <f>Raw_Data!J1732</f>
        <v>-4.9240882540671008E-3</v>
      </c>
      <c r="C1734" s="10">
        <f>Raw_Data!K1732</f>
        <v>-0.25452159903561</v>
      </c>
      <c r="D1734" s="10">
        <f>Raw_Data!L1732</f>
        <v>1.8609839674107256E-2</v>
      </c>
      <c r="E1734" s="10">
        <f>Raw_Data!M1732</f>
        <v>1.8393492962846744E-2</v>
      </c>
      <c r="F1734" s="10">
        <f>Raw_Data!N1732</f>
        <v>1.8479447796225977E-2</v>
      </c>
      <c r="J1734" s="74">
        <f t="shared" si="838"/>
        <v>497808.99999949615</v>
      </c>
      <c r="K1734" s="69">
        <f t="shared" si="839"/>
        <v>2308.8764191039409</v>
      </c>
      <c r="L1734" s="69">
        <f>K1734+$D$8-$B$8*Q1734+Phase_Relations!$C$24*Q1734</f>
        <v>2557.3751350356602</v>
      </c>
      <c r="M1734" s="69">
        <f t="shared" si="840"/>
        <v>7.4930247270550671E-2</v>
      </c>
      <c r="N1734" s="69">
        <f t="shared" si="841"/>
        <v>0.19032282806719872</v>
      </c>
      <c r="O1734" s="70">
        <f t="shared" si="842"/>
        <v>55.913149712006906</v>
      </c>
      <c r="P1734" s="70">
        <f t="shared" si="843"/>
        <v>385.60792904832346</v>
      </c>
      <c r="Q1734" s="70">
        <f t="shared" si="844"/>
        <v>55.220299159531848</v>
      </c>
      <c r="R1734" s="111">
        <f t="shared" si="845"/>
        <v>380.8296493760817</v>
      </c>
      <c r="S1734" s="70">
        <f t="shared" si="835"/>
        <v>4.7782796722417515</v>
      </c>
      <c r="T1734" s="113">
        <f t="shared" si="846"/>
        <v>0.61906975272944931</v>
      </c>
      <c r="U1734" s="70">
        <f t="shared" si="847"/>
        <v>1.5724371719328012</v>
      </c>
      <c r="V1734" s="70">
        <f>(L1734/Phase_Relations!C$24)</f>
        <v>525.17719918224361</v>
      </c>
      <c r="W1734" s="70">
        <f t="shared" si="848"/>
        <v>75625.516682243077</v>
      </c>
      <c r="X1734" s="70">
        <f t="shared" si="849"/>
        <v>3621.9117184982319</v>
      </c>
      <c r="Y1734" s="70">
        <f t="shared" si="850"/>
        <v>469.95690002271175</v>
      </c>
      <c r="Z1734" s="70">
        <f t="shared" si="851"/>
        <v>67673.793603270489</v>
      </c>
      <c r="AA1734" s="70">
        <f t="shared" si="852"/>
        <v>3241.0820691221502</v>
      </c>
      <c r="AB1734" s="70">
        <f t="shared" si="853"/>
        <v>10.796865600943894</v>
      </c>
      <c r="AC1734" s="70">
        <f t="shared" si="854"/>
        <v>0.10796865600943895</v>
      </c>
      <c r="AD1734" s="70">
        <f t="shared" si="855"/>
        <v>3237.8965493406558</v>
      </c>
      <c r="AE1734" s="70">
        <f t="shared" si="856"/>
        <v>3.5102629689484792</v>
      </c>
      <c r="AF1734" s="70">
        <f t="shared" si="857"/>
        <v>1.4742853066772087E-3</v>
      </c>
      <c r="AG1734" s="70">
        <f t="shared" si="858"/>
        <v>1.3192700550478877E-3</v>
      </c>
      <c r="AH1734" s="70">
        <f>(U1734-Phase_Relations!$B$37)/Phase_Relations!$B$37</f>
        <v>0.98214323250123525</v>
      </c>
      <c r="AI1734" s="70">
        <f>(U1734-Phase_Relations!G$20)/Phase_Relations!G$20</f>
        <v>0.90579768240166636</v>
      </c>
      <c r="AJ1734" s="70">
        <f t="shared" si="859"/>
        <v>0.98239104857141513</v>
      </c>
      <c r="AK1734" s="70">
        <f t="shared" si="860"/>
        <v>0.49549559103349167</v>
      </c>
      <c r="AL1734" s="71">
        <f>(1/(J1735-J1733))*((M1735-M1733)/Phase_Relations!B$22)</f>
        <v>4.739907080465787E-8</v>
      </c>
      <c r="AM1734" s="71">
        <f t="shared" si="861"/>
        <v>0.54822483637689123</v>
      </c>
      <c r="AN1734" s="71">
        <f>SUM(AM$27:AM1734)</f>
        <v>696.92171372925884</v>
      </c>
      <c r="AO1734" s="71">
        <f>(1/10000)*((AL1734*Phase_Relations!B$22*H$7*U1734))/(2*(P1734-R1734))</f>
        <v>1.3792311486426113E-11</v>
      </c>
      <c r="AP1734" s="71">
        <f t="shared" si="862"/>
        <v>-7.2105806531802713E-12</v>
      </c>
      <c r="AQ1734" s="72">
        <f t="shared" si="863"/>
        <v>1.3761591000647423E-18</v>
      </c>
      <c r="AR1734" s="72">
        <f t="shared" si="864"/>
        <v>-7.1945200718462363E-19</v>
      </c>
      <c r="AS1734" s="71">
        <f t="shared" si="836"/>
        <v>1.6775450661515287E-4</v>
      </c>
      <c r="AT1734" s="72">
        <f t="shared" si="837"/>
        <v>8.187036540630603E-9</v>
      </c>
      <c r="AU1734" s="97">
        <f t="shared" si="865"/>
        <v>-3.5050556058594263E-8</v>
      </c>
      <c r="AV1734" s="2"/>
      <c r="AW1734" s="2"/>
      <c r="AX1734" s="2"/>
      <c r="AY1734" s="2"/>
      <c r="AZ1734" s="2"/>
      <c r="BA1734" s="2"/>
      <c r="BC1734" s="10"/>
      <c r="BE1734" s="10"/>
      <c r="BI1734" s="10"/>
    </row>
    <row r="1735" spans="1:61" x14ac:dyDescent="0.2">
      <c r="A1735" s="9">
        <f>Raw_Data!A1733</f>
        <v>40777.390474537038</v>
      </c>
      <c r="B1735" s="10">
        <f>Raw_Data!J1733</f>
        <v>-4.9218673332343307E-3</v>
      </c>
      <c r="C1735" s="10">
        <f>Raw_Data!K1733</f>
        <v>-0.25429475631954013</v>
      </c>
      <c r="D1735" s="10">
        <f>Raw_Data!L1733</f>
        <v>1.8656859062219155E-2</v>
      </c>
      <c r="E1735" s="10">
        <f>Raw_Data!M1733</f>
        <v>1.8440856771836444E-2</v>
      </c>
      <c r="F1735" s="10">
        <f>Raw_Data!N1733</f>
        <v>1.850530032047568E-2</v>
      </c>
      <c r="J1735" s="74">
        <f t="shared" si="838"/>
        <v>498108.9999998454</v>
      </c>
      <c r="K1735" s="69">
        <f t="shared" si="839"/>
        <v>2307.8350422083818</v>
      </c>
      <c r="L1735" s="69">
        <f>K1735+$D$8-$B$8*Q1735+Phase_Relations!$C$24*Q1735</f>
        <v>2556.9621910749938</v>
      </c>
      <c r="M1735" s="69">
        <f t="shared" si="840"/>
        <v>7.4862803902891406E-2</v>
      </c>
      <c r="N1735" s="69">
        <f t="shared" si="841"/>
        <v>0.19015152191334417</v>
      </c>
      <c r="O1735" s="70">
        <f t="shared" si="842"/>
        <v>56.054419176596944</v>
      </c>
      <c r="P1735" s="70">
        <f t="shared" si="843"/>
        <v>386.58220121790998</v>
      </c>
      <c r="Q1735" s="70">
        <f t="shared" si="844"/>
        <v>55.362493124921073</v>
      </c>
      <c r="R1735" s="111">
        <f t="shared" si="845"/>
        <v>381.8102974132488</v>
      </c>
      <c r="S1735" s="70">
        <f t="shared" si="835"/>
        <v>4.7719038046611786</v>
      </c>
      <c r="T1735" s="113">
        <f t="shared" si="846"/>
        <v>0.6191371960971086</v>
      </c>
      <c r="U1735" s="70">
        <f t="shared" si="847"/>
        <v>1.5726084780866558</v>
      </c>
      <c r="V1735" s="70">
        <f>(L1735/Phase_Relations!C$24)</f>
        <v>525.09239787573574</v>
      </c>
      <c r="W1735" s="70">
        <f t="shared" si="848"/>
        <v>75613.305294105943</v>
      </c>
      <c r="X1735" s="70">
        <f t="shared" si="849"/>
        <v>3621.3268819016257</v>
      </c>
      <c r="Y1735" s="70">
        <f t="shared" si="850"/>
        <v>469.72990475081468</v>
      </c>
      <c r="Z1735" s="70">
        <f t="shared" si="851"/>
        <v>67641.106284117312</v>
      </c>
      <c r="AA1735" s="70">
        <f t="shared" si="852"/>
        <v>3239.5165844883768</v>
      </c>
      <c r="AB1735" s="70">
        <f t="shared" si="853"/>
        <v>10.787147536439679</v>
      </c>
      <c r="AC1735" s="70">
        <f t="shared" si="854"/>
        <v>0.1078714753643968</v>
      </c>
      <c r="AD1735" s="70">
        <f t="shared" si="855"/>
        <v>3236.3353152852696</v>
      </c>
      <c r="AE1735" s="70">
        <f t="shared" si="856"/>
        <v>3.5100535123326106</v>
      </c>
      <c r="AF1735" s="70">
        <f t="shared" si="857"/>
        <v>1.4730295956842014E-3</v>
      </c>
      <c r="AG1735" s="70">
        <f t="shared" si="858"/>
        <v>1.3177224703215314E-3</v>
      </c>
      <c r="AH1735" s="70">
        <f>(U1735-Phase_Relations!$B$37)/Phase_Relations!$B$37</f>
        <v>0.98235917329658762</v>
      </c>
      <c r="AI1735" s="70">
        <f>(U1735-Phase_Relations!G$20)/Phase_Relations!G$20</f>
        <v>0.90600530587739225</v>
      </c>
      <c r="AJ1735" s="70">
        <f t="shared" si="859"/>
        <v>0.98245938886589201</v>
      </c>
      <c r="AK1735" s="70">
        <f t="shared" si="860"/>
        <v>0.49555054731225212</v>
      </c>
      <c r="AL1735" s="71">
        <f>(1/(J1736-J1734))*((M1736-M1734)/Phase_Relations!B$22)</f>
        <v>-1.4253689392180934E-7</v>
      </c>
      <c r="AM1735" s="71">
        <f t="shared" si="861"/>
        <v>-0.31458501437838465</v>
      </c>
      <c r="AN1735" s="71">
        <f>SUM(AM$27:AM1735)</f>
        <v>696.60712871488045</v>
      </c>
      <c r="AO1735" s="71">
        <f>(1/10000)*((AL1735*Phase_Relations!B$22*H$7*U1735))/(2*(P1735-R1735))</f>
        <v>-4.1535717338518375E-11</v>
      </c>
      <c r="AP1735" s="71">
        <f t="shared" si="862"/>
        <v>-4.3185182275896895E-12</v>
      </c>
      <c r="AQ1735" s="72">
        <f t="shared" si="863"/>
        <v>-4.144320221405491E-18</v>
      </c>
      <c r="AR1735" s="72">
        <f t="shared" si="864"/>
        <v>-4.3088993194084001E-19</v>
      </c>
      <c r="AS1735" s="71">
        <f t="shared" si="836"/>
        <v>6.9780109494251325E-5</v>
      </c>
      <c r="AT1735" s="72">
        <f t="shared" si="837"/>
        <v>-5.9272594370118028E-8</v>
      </c>
      <c r="AU1735" s="97">
        <f t="shared" si="865"/>
        <v>-3.3971870969897061E-8</v>
      </c>
      <c r="AV1735" s="2"/>
      <c r="AW1735" s="2"/>
      <c r="AX1735" s="2"/>
      <c r="AY1735" s="2"/>
      <c r="AZ1735" s="2"/>
      <c r="BA1735" s="2"/>
      <c r="BC1735" s="10"/>
      <c r="BE1735" s="10"/>
      <c r="BI1735" s="10"/>
    </row>
    <row r="1736" spans="1:61" x14ac:dyDescent="0.2">
      <c r="A1736" s="9">
        <f>Raw_Data!A1734</f>
        <v>40777.393946759257</v>
      </c>
      <c r="B1736" s="10">
        <f>Raw_Data!J1734</f>
        <v>-4.9232331401635708E-3</v>
      </c>
      <c r="C1736" s="10">
        <f>Raw_Data!K1734</f>
        <v>-0.25401921961729013</v>
      </c>
      <c r="D1736" s="10">
        <f>Raw_Data!L1734</f>
        <v>1.8608497620341957E-2</v>
      </c>
      <c r="E1736" s="10">
        <f>Raw_Data!M1734</f>
        <v>1.8327542303037243E-2</v>
      </c>
      <c r="F1736" s="10">
        <f>Raw_Data!N1734</f>
        <v>1.8409886219187679E-2</v>
      </c>
      <c r="J1736" s="74">
        <f t="shared" si="838"/>
        <v>498408.999999566</v>
      </c>
      <c r="K1736" s="69">
        <f t="shared" si="839"/>
        <v>2308.4754611548469</v>
      </c>
      <c r="L1736" s="69">
        <f>K1736+$D$8-$B$8*Q1736+Phase_Relations!$C$24*Q1736</f>
        <v>2556.0991299232096</v>
      </c>
      <c r="M1736" s="69">
        <f t="shared" si="840"/>
        <v>7.4779642788415354E-2</v>
      </c>
      <c r="N1736" s="69">
        <f t="shared" si="841"/>
        <v>0.18994029268257501</v>
      </c>
      <c r="O1736" s="70">
        <f t="shared" si="842"/>
        <v>55.909117519660548</v>
      </c>
      <c r="P1736" s="70">
        <f t="shared" si="843"/>
        <v>385.58012082524516</v>
      </c>
      <c r="Q1736" s="70">
        <f t="shared" si="844"/>
        <v>55.022304402809702</v>
      </c>
      <c r="R1736" s="111">
        <f t="shared" si="845"/>
        <v>379.46416829523935</v>
      </c>
      <c r="S1736" s="70">
        <f t="shared" si="835"/>
        <v>6.1159525300058135</v>
      </c>
      <c r="T1736" s="113">
        <f t="shared" si="846"/>
        <v>0.61922035721158464</v>
      </c>
      <c r="U1736" s="70">
        <f t="shared" si="847"/>
        <v>1.572819707317425</v>
      </c>
      <c r="V1736" s="70">
        <f>(L1736/Phase_Relations!C$24)</f>
        <v>524.9151614460045</v>
      </c>
      <c r="W1736" s="70">
        <f t="shared" si="848"/>
        <v>75587.783248224645</v>
      </c>
      <c r="X1736" s="70">
        <f t="shared" si="849"/>
        <v>3620.1045616965826</v>
      </c>
      <c r="Y1736" s="70">
        <f t="shared" si="850"/>
        <v>469.89285704319479</v>
      </c>
      <c r="Z1736" s="70">
        <f t="shared" si="851"/>
        <v>67664.571414220045</v>
      </c>
      <c r="AA1736" s="70">
        <f t="shared" si="852"/>
        <v>3240.6403934013433</v>
      </c>
      <c r="AB1736" s="70">
        <f t="shared" si="853"/>
        <v>10.775164666918634</v>
      </c>
      <c r="AC1736" s="70">
        <f t="shared" si="854"/>
        <v>0.10775164666918634</v>
      </c>
      <c r="AD1736" s="70">
        <f t="shared" si="855"/>
        <v>3236.5630917146727</v>
      </c>
      <c r="AE1736" s="70">
        <f t="shared" si="856"/>
        <v>3.5100840773253594</v>
      </c>
      <c r="AF1736" s="70">
        <f t="shared" si="857"/>
        <v>1.8872666471908572E-3</v>
      </c>
      <c r="AG1736" s="70">
        <f t="shared" si="858"/>
        <v>1.6894408506088945E-3</v>
      </c>
      <c r="AH1736" s="70">
        <f>(U1736-Phase_Relations!$B$37)/Phase_Relations!$B$37</f>
        <v>0.98262543931837143</v>
      </c>
      <c r="AI1736" s="70">
        <f>(U1736-Phase_Relations!G$20)/Phase_Relations!G$20</f>
        <v>0.90626131621958017</v>
      </c>
      <c r="AJ1736" s="70">
        <f t="shared" si="859"/>
        <v>0.98245644783658193</v>
      </c>
      <c r="AK1736" s="70">
        <f t="shared" si="860"/>
        <v>0.49561829472751995</v>
      </c>
      <c r="AL1736" s="71">
        <f>(1/(J1737-J1735))*((M1737-M1735)/Phase_Relations!B$22)</f>
        <v>-5.3850275994828709E-8</v>
      </c>
      <c r="AM1736" s="71">
        <f t="shared" si="861"/>
        <v>-0.38781948517033737</v>
      </c>
      <c r="AN1736" s="71">
        <f>SUM(AM$27:AM1736)</f>
        <v>696.21930922971012</v>
      </c>
      <c r="AO1736" s="71">
        <f>(1/10000)*((AL1736*Phase_Relations!B$22*H$7*U1736))/(2*(P1736-R1736))</f>
        <v>-1.2245267083667536E-11</v>
      </c>
      <c r="AP1736" s="71">
        <f t="shared" si="862"/>
        <v>2.4983316175136904E-12</v>
      </c>
      <c r="AQ1736" s="72">
        <f t="shared" si="863"/>
        <v>-1.2217992427517965E-18</v>
      </c>
      <c r="AR1736" s="72">
        <f t="shared" si="864"/>
        <v>2.4927669258373294E-19</v>
      </c>
      <c r="AS1736" s="71">
        <f t="shared" si="836"/>
        <v>-5.8969116914414123E-4</v>
      </c>
      <c r="AT1736" s="72">
        <f t="shared" si="837"/>
        <v>2.067795119737201E-9</v>
      </c>
      <c r="AU1736" s="97">
        <f t="shared" si="865"/>
        <v>-2.9675040226651444E-8</v>
      </c>
      <c r="AV1736" s="2"/>
      <c r="AW1736" s="2"/>
      <c r="AX1736" s="2"/>
      <c r="AY1736" s="2"/>
      <c r="AZ1736" s="2"/>
      <c r="BA1736" s="2"/>
      <c r="BC1736" s="10"/>
      <c r="BE1736" s="10"/>
      <c r="BI1736" s="10"/>
    </row>
    <row r="1737" spans="1:61" x14ac:dyDescent="0.2">
      <c r="A1737" s="9">
        <f>Raw_Data!A1735</f>
        <v>40777.397418981483</v>
      </c>
      <c r="B1737" s="10">
        <f>Raw_Data!J1735</f>
        <v>-4.9213210104626301E-3</v>
      </c>
      <c r="C1737" s="10">
        <f>Raw_Data!K1735</f>
        <v>-0.25410473100765074</v>
      </c>
      <c r="D1737" s="10">
        <f>Raw_Data!L1735</f>
        <v>1.8582131608316555E-2</v>
      </c>
      <c r="E1737" s="10">
        <f>Raw_Data!M1735</f>
        <v>1.8393112912222943E-2</v>
      </c>
      <c r="F1737" s="10">
        <f>Raw_Data!N1735</f>
        <v>1.8480965720673377E-2</v>
      </c>
      <c r="J1737" s="74">
        <f t="shared" si="838"/>
        <v>498708.99999991525</v>
      </c>
      <c r="K1737" s="69">
        <f t="shared" si="839"/>
        <v>2307.5788746297935</v>
      </c>
      <c r="L1737" s="69">
        <f>K1737+$D$8-$B$8*Q1737+Phase_Relations!$C$24*Q1737</f>
        <v>2556.0725479702596</v>
      </c>
      <c r="M1737" s="69">
        <f t="shared" si="840"/>
        <v>7.4805905701268646E-2</v>
      </c>
      <c r="N1737" s="69">
        <f t="shared" si="841"/>
        <v>0.19000700048122238</v>
      </c>
      <c r="O1737" s="70">
        <f t="shared" si="842"/>
        <v>55.82990099746042</v>
      </c>
      <c r="P1737" s="70">
        <f t="shared" si="843"/>
        <v>385.03379998248568</v>
      </c>
      <c r="Q1737" s="70">
        <f t="shared" si="844"/>
        <v>55.219158184884755</v>
      </c>
      <c r="R1737" s="111">
        <f t="shared" si="845"/>
        <v>380.82178058541211</v>
      </c>
      <c r="S1737" s="70">
        <f t="shared" si="835"/>
        <v>4.2120193970735613</v>
      </c>
      <c r="T1737" s="113">
        <f t="shared" si="846"/>
        <v>0.61919409429873129</v>
      </c>
      <c r="U1737" s="70">
        <f t="shared" si="847"/>
        <v>1.5727529995187775</v>
      </c>
      <c r="V1737" s="70">
        <f>(L1737/Phase_Relations!C$24)</f>
        <v>524.90970263184477</v>
      </c>
      <c r="W1737" s="70">
        <f t="shared" si="848"/>
        <v>75586.99717898565</v>
      </c>
      <c r="X1737" s="70">
        <f t="shared" si="849"/>
        <v>3620.0669147023777</v>
      </c>
      <c r="Y1737" s="70">
        <f t="shared" si="850"/>
        <v>469.69054444696002</v>
      </c>
      <c r="Z1737" s="70">
        <f t="shared" si="851"/>
        <v>67635.43840036224</v>
      </c>
      <c r="AA1737" s="70">
        <f t="shared" si="852"/>
        <v>3239.2451341169658</v>
      </c>
      <c r="AB1737" s="70">
        <f t="shared" si="853"/>
        <v>10.778948948309608</v>
      </c>
      <c r="AC1737" s="70">
        <f t="shared" si="854"/>
        <v>0.10778948948309608</v>
      </c>
      <c r="AD1737" s="70">
        <f t="shared" si="855"/>
        <v>3236.4371211855832</v>
      </c>
      <c r="AE1737" s="70">
        <f t="shared" si="856"/>
        <v>3.5100671737863909</v>
      </c>
      <c r="AF1737" s="70">
        <f t="shared" si="857"/>
        <v>1.3003089370146662E-3</v>
      </c>
      <c r="AG1737" s="70">
        <f t="shared" si="858"/>
        <v>1.1635197625676627E-3</v>
      </c>
      <c r="AH1737" s="70">
        <f>(U1737-Phase_Relations!$B$37)/Phase_Relations!$B$37</f>
        <v>0.98254135048226121</v>
      </c>
      <c r="AI1737" s="70">
        <f>(U1737-Phase_Relations!G$20)/Phase_Relations!G$20</f>
        <v>0.90618046620513759</v>
      </c>
      <c r="AJ1737" s="70">
        <f t="shared" si="859"/>
        <v>0.98245171061422321</v>
      </c>
      <c r="AK1737" s="70">
        <f t="shared" si="860"/>
        <v>0.49559690154419933</v>
      </c>
      <c r="AL1737" s="71">
        <f>(1/(J1738-J1736))*((M1738-M1736)/Phase_Relations!B$22)</f>
        <v>4.7651673866500365E-8</v>
      </c>
      <c r="AM1737" s="71">
        <f t="shared" si="861"/>
        <v>0.1224782712472505</v>
      </c>
      <c r="AN1737" s="71">
        <f>SUM(AM$27:AM1737)</f>
        <v>696.34178750095737</v>
      </c>
      <c r="AO1737" s="71">
        <f>(1/10000)*((AL1737*Phase_Relations!B$22*H$7*U1737))/(2*(P1737-R1737))</f>
        <v>1.5733082232962193E-11</v>
      </c>
      <c r="AP1737" s="71">
        <f t="shared" si="862"/>
        <v>2.6564557387217564E-12</v>
      </c>
      <c r="AQ1737" s="72">
        <f t="shared" si="863"/>
        <v>1.5698038946021615E-18</v>
      </c>
      <c r="AR1737" s="72">
        <f t="shared" si="864"/>
        <v>2.6505388472113339E-19</v>
      </c>
      <c r="AS1737" s="71">
        <f t="shared" si="836"/>
        <v>-3.3668883395350844E-4</v>
      </c>
      <c r="AT1737" s="72">
        <f t="shared" si="837"/>
        <v>-4.6531705108803948E-9</v>
      </c>
      <c r="AU1737" s="97">
        <f t="shared" si="865"/>
        <v>-4.9795945322897493E-8</v>
      </c>
      <c r="AV1737" s="2"/>
      <c r="AW1737" s="2"/>
      <c r="AX1737" s="2"/>
      <c r="AY1737" s="2"/>
      <c r="AZ1737" s="2"/>
      <c r="BA1737" s="2"/>
      <c r="BC1737" s="10"/>
      <c r="BE1737" s="10"/>
      <c r="BI1737" s="10"/>
    </row>
    <row r="1738" spans="1:61" x14ac:dyDescent="0.2">
      <c r="A1738" s="9">
        <f>Raw_Data!A1736</f>
        <v>40777.400891203702</v>
      </c>
      <c r="B1738" s="10">
        <f>Raw_Data!J1736</f>
        <v>-4.9218673332343307E-3</v>
      </c>
      <c r="C1738" s="10">
        <f>Raw_Data!K1736</f>
        <v>-0.25418549176520067</v>
      </c>
      <c r="D1738" s="10">
        <f>Raw_Data!L1736</f>
        <v>1.8626656914209856E-2</v>
      </c>
      <c r="E1738" s="10">
        <f>Raw_Data!M1736</f>
        <v>1.8476296492504842E-2</v>
      </c>
      <c r="F1738" s="10">
        <f>Raw_Data!N1736</f>
        <v>1.8554937645121779E-2</v>
      </c>
      <c r="J1738" s="74">
        <f t="shared" si="838"/>
        <v>499008.99999963585</v>
      </c>
      <c r="K1738" s="69">
        <f t="shared" si="839"/>
        <v>2307.8350422083818</v>
      </c>
      <c r="L1738" s="69">
        <f>K1738+$D$8-$B$8*Q1738+Phase_Relations!$C$24*Q1738</f>
        <v>2557.4324127093278</v>
      </c>
      <c r="M1738" s="69">
        <f t="shared" si="840"/>
        <v>7.482999154702856E-2</v>
      </c>
      <c r="N1738" s="69">
        <f t="shared" si="841"/>
        <v>0.19006817852945254</v>
      </c>
      <c r="O1738" s="70">
        <f t="shared" si="842"/>
        <v>55.963677007247803</v>
      </c>
      <c r="P1738" s="70">
        <f t="shared" si="843"/>
        <v>385.95639315343311</v>
      </c>
      <c r="Q1738" s="70">
        <f t="shared" si="844"/>
        <v>55.468889010759192</v>
      </c>
      <c r="R1738" s="111">
        <f t="shared" si="845"/>
        <v>382.54406214316685</v>
      </c>
      <c r="S1738" s="70">
        <f t="shared" si="835"/>
        <v>3.4123310102662572</v>
      </c>
      <c r="T1738" s="113">
        <f t="shared" si="846"/>
        <v>0.61917000845297143</v>
      </c>
      <c r="U1738" s="70">
        <f t="shared" si="847"/>
        <v>1.5726918214705474</v>
      </c>
      <c r="V1738" s="70">
        <f>(L1738/Phase_Relations!C$24)</f>
        <v>525.18896160529232</v>
      </c>
      <c r="W1738" s="70">
        <f t="shared" si="848"/>
        <v>75627.210471162092</v>
      </c>
      <c r="X1738" s="70">
        <f t="shared" si="849"/>
        <v>3621.9928386571883</v>
      </c>
      <c r="Y1738" s="70">
        <f t="shared" si="850"/>
        <v>469.72007259453312</v>
      </c>
      <c r="Z1738" s="70">
        <f t="shared" si="851"/>
        <v>67639.690453612769</v>
      </c>
      <c r="AA1738" s="70">
        <f t="shared" si="852"/>
        <v>3239.4487765140216</v>
      </c>
      <c r="AB1738" s="70">
        <f t="shared" si="853"/>
        <v>10.782419531272126</v>
      </c>
      <c r="AC1738" s="70">
        <f t="shared" si="854"/>
        <v>0.10782419531272126</v>
      </c>
      <c r="AD1738" s="70">
        <f t="shared" si="855"/>
        <v>3237.1738891738441</v>
      </c>
      <c r="AE1738" s="70">
        <f t="shared" si="856"/>
        <v>3.510166028744655</v>
      </c>
      <c r="AF1738" s="70">
        <f t="shared" si="857"/>
        <v>1.0533677936214428E-3</v>
      </c>
      <c r="AG1738" s="70">
        <f t="shared" si="858"/>
        <v>9.4211423442000486E-4</v>
      </c>
      <c r="AH1738" s="70">
        <f>(U1738-Phase_Relations!$B$37)/Phase_Relations!$B$37</f>
        <v>0.98246423219960977</v>
      </c>
      <c r="AI1738" s="70">
        <f>(U1738-Phase_Relations!G$20)/Phase_Relations!G$20</f>
        <v>0.9061063182616701</v>
      </c>
      <c r="AJ1738" s="70">
        <f t="shared" si="859"/>
        <v>0.98244954328988521</v>
      </c>
      <c r="AK1738" s="70">
        <f t="shared" si="860"/>
        <v>0.49557728015578528</v>
      </c>
      <c r="AL1738" s="71">
        <f>(1/(J1739-J1737))*((M1739-M1737)/Phase_Relations!B$22)</f>
        <v>1.8182301194565913E-8</v>
      </c>
      <c r="AM1738" s="71">
        <f t="shared" si="861"/>
        <v>0.11233602039262471</v>
      </c>
      <c r="AN1738" s="71">
        <f>SUM(AM$27:AM1738)</f>
        <v>696.45412352134997</v>
      </c>
      <c r="AO1738" s="71">
        <f>(1/10000)*((AL1738*Phase_Relations!B$22*H$7*U1738))/(2*(P1738-R1738))</f>
        <v>7.4098056196024981E-12</v>
      </c>
      <c r="AP1738" s="71">
        <f t="shared" si="862"/>
        <v>-2.4610170743927202E-13</v>
      </c>
      <c r="AQ1738" s="72">
        <f t="shared" si="863"/>
        <v>7.3933012919280622E-19</v>
      </c>
      <c r="AR1738" s="72">
        <f t="shared" si="864"/>
        <v>-2.4555354957531077E-20</v>
      </c>
      <c r="AS1738" s="71">
        <f t="shared" si="836"/>
        <v>5.2796404481140449E-5</v>
      </c>
      <c r="AT1738" s="72">
        <f t="shared" si="837"/>
        <v>1.3975467223637794E-8</v>
      </c>
      <c r="AU1738" s="97">
        <f t="shared" si="865"/>
        <v>-1.9207096637771316E-8</v>
      </c>
      <c r="AV1738" s="2"/>
      <c r="AW1738" s="2"/>
      <c r="AX1738" s="2"/>
      <c r="AY1738" s="2"/>
      <c r="AZ1738" s="2"/>
      <c r="BA1738" s="2"/>
      <c r="BC1738" s="10"/>
      <c r="BE1738" s="10"/>
      <c r="BI1738" s="10"/>
    </row>
    <row r="1739" spans="1:61" x14ac:dyDescent="0.2">
      <c r="A1739" s="9">
        <f>Raw_Data!A1737</f>
        <v>40777.404363425929</v>
      </c>
      <c r="B1739" s="10">
        <f>Raw_Data!J1737</f>
        <v>-4.9238150926812505E-3</v>
      </c>
      <c r="C1739" s="10">
        <f>Raw_Data!K1737</f>
        <v>-0.25417123986681034</v>
      </c>
      <c r="D1739" s="10">
        <f>Raw_Data!L1737</f>
        <v>1.8662821106379856E-2</v>
      </c>
      <c r="E1739" s="10">
        <f>Raw_Data!M1737</f>
        <v>1.8442376974331643E-2</v>
      </c>
      <c r="F1739" s="10">
        <f>Raw_Data!N1737</f>
        <v>1.852533214231698E-2</v>
      </c>
      <c r="J1739" s="74">
        <f t="shared" si="838"/>
        <v>499308.9999999851</v>
      </c>
      <c r="K1739" s="69">
        <f t="shared" si="839"/>
        <v>2308.7483353146467</v>
      </c>
      <c r="L1739" s="69">
        <f>K1739+$D$8-$B$8*Q1739+Phase_Relations!$C$24*Q1739</f>
        <v>2557.8956545462711</v>
      </c>
      <c r="M1739" s="69">
        <f t="shared" si="840"/>
        <v>7.4825117120713061E-2</v>
      </c>
      <c r="N1739" s="69">
        <f t="shared" si="841"/>
        <v>0.19005579748661117</v>
      </c>
      <c r="O1739" s="70">
        <f t="shared" si="842"/>
        <v>56.072332101887248</v>
      </c>
      <c r="P1739" s="70">
        <f t="shared" si="843"/>
        <v>386.70573863370515</v>
      </c>
      <c r="Q1739" s="70">
        <f t="shared" si="844"/>
        <v>55.367057023509432</v>
      </c>
      <c r="R1739" s="111">
        <f t="shared" si="845"/>
        <v>381.84177257592711</v>
      </c>
      <c r="S1739" s="70">
        <f t="shared" si="835"/>
        <v>4.8639660577780433</v>
      </c>
      <c r="T1739" s="113">
        <f t="shared" si="846"/>
        <v>0.6191748828792869</v>
      </c>
      <c r="U1739" s="70">
        <f t="shared" si="847"/>
        <v>1.5727042025133888</v>
      </c>
      <c r="V1739" s="70">
        <f>(L1739/Phase_Relations!C$24)</f>
        <v>525.28409197828182</v>
      </c>
      <c r="W1739" s="70">
        <f t="shared" si="848"/>
        <v>75640.909244872586</v>
      </c>
      <c r="X1739" s="70">
        <f t="shared" si="849"/>
        <v>3622.6489101950474</v>
      </c>
      <c r="Y1739" s="70">
        <f t="shared" si="850"/>
        <v>469.91703495477236</v>
      </c>
      <c r="Z1739" s="70">
        <f t="shared" si="851"/>
        <v>67668.053033487216</v>
      </c>
      <c r="AA1739" s="70">
        <f t="shared" si="852"/>
        <v>3240.8071376191201</v>
      </c>
      <c r="AB1739" s="70">
        <f t="shared" si="853"/>
        <v>10.781717164367876</v>
      </c>
      <c r="AC1739" s="70">
        <f t="shared" si="854"/>
        <v>0.10781717164367877</v>
      </c>
      <c r="AD1739" s="70">
        <f t="shared" si="855"/>
        <v>3237.5644935806017</v>
      </c>
      <c r="AE1739" s="70">
        <f t="shared" si="856"/>
        <v>3.5102184284953917</v>
      </c>
      <c r="AF1739" s="70">
        <f t="shared" si="857"/>
        <v>1.5008502052829306E-3</v>
      </c>
      <c r="AG1739" s="70">
        <f t="shared" si="858"/>
        <v>1.3426545542654207E-3</v>
      </c>
      <c r="AH1739" s="70">
        <f>(U1739-Phase_Relations!$B$37)/Phase_Relations!$B$37</f>
        <v>0.98247983918265325</v>
      </c>
      <c r="AI1739" s="70">
        <f>(U1739-Phase_Relations!G$20)/Phase_Relations!G$20</f>
        <v>0.90612132411575075</v>
      </c>
      <c r="AJ1739" s="70">
        <f t="shared" si="859"/>
        <v>0.98246856973995023</v>
      </c>
      <c r="AK1739" s="70">
        <f t="shared" si="860"/>
        <v>0.49558125120087726</v>
      </c>
      <c r="AL1739" s="71">
        <f>(1/(J1740-J1738))*((M1740-M1738)/Phase_Relations!B$22)</f>
        <v>1.3735343544487959E-8</v>
      </c>
      <c r="AM1739" s="71">
        <f t="shared" si="861"/>
        <v>-2.2738209768609258E-2</v>
      </c>
      <c r="AN1739" s="71">
        <f>SUM(AM$27:AM1739)</f>
        <v>696.43138531158138</v>
      </c>
      <c r="AO1739" s="71">
        <f>(1/10000)*((AL1739*Phase_Relations!B$22*H$7*U1739))/(2*(P1739-R1739))</f>
        <v>3.9270056873015003E-12</v>
      </c>
      <c r="AP1739" s="71">
        <f t="shared" si="862"/>
        <v>-5.999829882216917E-13</v>
      </c>
      <c r="AQ1739" s="72">
        <f t="shared" si="863"/>
        <v>3.9182588197087617E-19</v>
      </c>
      <c r="AR1739" s="72">
        <f t="shared" si="864"/>
        <v>-5.9864660824831007E-20</v>
      </c>
      <c r="AS1739" s="71">
        <f t="shared" si="836"/>
        <v>-2.0154705628401627E-5</v>
      </c>
      <c r="AT1739" s="72">
        <f t="shared" si="837"/>
        <v>-1.9402108946263173E-8</v>
      </c>
      <c r="AU1739" s="97">
        <f t="shared" si="865"/>
        <v>-1.7843208178996207E-8</v>
      </c>
      <c r="AV1739" s="2"/>
      <c r="AW1739" s="2"/>
      <c r="AX1739" s="2"/>
      <c r="AY1739" s="2"/>
      <c r="AZ1739" s="2"/>
      <c r="BA1739" s="2"/>
      <c r="BC1739" s="10"/>
      <c r="BE1739" s="10"/>
      <c r="BI1739" s="10"/>
    </row>
    <row r="1740" spans="1:61" x14ac:dyDescent="0.2">
      <c r="A1740" s="9">
        <f>Raw_Data!A1738</f>
        <v>40777.407835648148</v>
      </c>
      <c r="B1740" s="10">
        <f>Raw_Data!J1738</f>
        <v>-4.9210597256587807E-3</v>
      </c>
      <c r="C1740" s="10">
        <f>Raw_Data!K1738</f>
        <v>-0.25423299809317079</v>
      </c>
      <c r="D1740" s="10">
        <f>Raw_Data!L1738</f>
        <v>1.8667844900563058E-2</v>
      </c>
      <c r="E1740" s="10">
        <f>Raw_Data!M1738</f>
        <v>1.8422127402032841E-2</v>
      </c>
      <c r="F1740" s="10">
        <f>Raw_Data!N1738</f>
        <v>1.8508945729581679E-2</v>
      </c>
      <c r="J1740" s="74">
        <f t="shared" si="838"/>
        <v>499608.9999997057</v>
      </c>
      <c r="K1740" s="69">
        <f t="shared" si="839"/>
        <v>2307.4563597009069</v>
      </c>
      <c r="L1740" s="69">
        <f>K1740+$D$8-$B$8*Q1740+Phase_Relations!$C$24*Q1740</f>
        <v>2556.3350033673373</v>
      </c>
      <c r="M1740" s="69">
        <f t="shared" si="840"/>
        <v>7.4844504311019355E-2</v>
      </c>
      <c r="N1740" s="69">
        <f t="shared" si="841"/>
        <v>0.19010504094998917</v>
      </c>
      <c r="O1740" s="70">
        <f t="shared" si="842"/>
        <v>56.087426060846951</v>
      </c>
      <c r="P1740" s="70">
        <f t="shared" si="843"/>
        <v>386.80983490239277</v>
      </c>
      <c r="Q1740" s="70">
        <f t="shared" si="844"/>
        <v>55.30626446809589</v>
      </c>
      <c r="R1740" s="111">
        <f t="shared" si="845"/>
        <v>381.42251357307509</v>
      </c>
      <c r="S1740" s="70">
        <f t="shared" si="835"/>
        <v>5.3873213293176718</v>
      </c>
      <c r="T1740" s="113">
        <f t="shared" si="846"/>
        <v>0.61915549568898065</v>
      </c>
      <c r="U1740" s="70">
        <f t="shared" si="847"/>
        <v>1.572654959050011</v>
      </c>
      <c r="V1740" s="70">
        <f>(L1740/Phase_Relations!C$24)</f>
        <v>524.96359992225757</v>
      </c>
      <c r="W1740" s="70">
        <f t="shared" si="848"/>
        <v>75594.758388805087</v>
      </c>
      <c r="X1740" s="70">
        <f t="shared" si="849"/>
        <v>3620.4386201535008</v>
      </c>
      <c r="Y1740" s="70">
        <f t="shared" si="850"/>
        <v>469.65733545416168</v>
      </c>
      <c r="Z1740" s="70">
        <f t="shared" si="851"/>
        <v>67630.656305399287</v>
      </c>
      <c r="AA1740" s="70">
        <f t="shared" si="852"/>
        <v>3239.0161065804259</v>
      </c>
      <c r="AB1740" s="70">
        <f t="shared" si="853"/>
        <v>10.784510707639672</v>
      </c>
      <c r="AC1740" s="70">
        <f t="shared" si="854"/>
        <v>0.10784510707639672</v>
      </c>
      <c r="AD1740" s="70">
        <f t="shared" si="855"/>
        <v>3235.4245590275473</v>
      </c>
      <c r="AE1740" s="70">
        <f t="shared" si="856"/>
        <v>3.5099312777542639</v>
      </c>
      <c r="AF1740" s="70">
        <f t="shared" si="857"/>
        <v>1.6632585797806691E-3</v>
      </c>
      <c r="AG1740" s="70">
        <f t="shared" si="858"/>
        <v>1.488030013636651E-3</v>
      </c>
      <c r="AH1740" s="70">
        <f>(U1740-Phase_Relations!$B$37)/Phase_Relations!$B$37</f>
        <v>0.98241776509828183</v>
      </c>
      <c r="AI1740" s="70">
        <f>(U1740-Phase_Relations!G$20)/Phase_Relations!G$20</f>
        <v>0.90606164091819341</v>
      </c>
      <c r="AJ1740" s="70">
        <f t="shared" si="859"/>
        <v>0.98246912370131889</v>
      </c>
      <c r="AK1740" s="70">
        <f t="shared" si="860"/>
        <v>0.49556545668343355</v>
      </c>
      <c r="AL1740" s="71">
        <f>(1/(J1741-J1739))*((M1741-M1739)/Phase_Relations!B$22)</f>
        <v>-1.0345281754905956E-8</v>
      </c>
      <c r="AM1740" s="71">
        <f t="shared" si="861"/>
        <v>9.0412875081585825E-2</v>
      </c>
      <c r="AN1740" s="71">
        <f>SUM(AM$27:AM1740)</f>
        <v>696.52179818666298</v>
      </c>
      <c r="AO1740" s="71">
        <f>(1/10000)*((AL1740*Phase_Relations!B$22*H$7*U1740))/(2*(P1740-R1740))</f>
        <v>-2.6703512086265573E-12</v>
      </c>
      <c r="AP1740" s="71">
        <f t="shared" si="862"/>
        <v>4.3016163946632915E-12</v>
      </c>
      <c r="AQ1740" s="72">
        <f t="shared" si="863"/>
        <v>-2.6644033668591019E-19</v>
      </c>
      <c r="AR1740" s="72">
        <f t="shared" si="864"/>
        <v>4.2920351330011202E-19</v>
      </c>
      <c r="AS1740" s="71">
        <f t="shared" si="836"/>
        <v>-1.4631911021199877E-5</v>
      </c>
      <c r="AT1740" s="72">
        <f t="shared" si="837"/>
        <v>1.8173191407557597E-8</v>
      </c>
      <c r="AU1740" s="97">
        <f t="shared" si="865"/>
        <v>-8.7465054961130204E-9</v>
      </c>
      <c r="AV1740" s="2"/>
      <c r="AW1740" s="2"/>
      <c r="AX1740" s="2"/>
      <c r="AY1740" s="2"/>
      <c r="AZ1740" s="2"/>
      <c r="BA1740" s="2"/>
      <c r="BC1740" s="10"/>
      <c r="BE1740" s="10"/>
      <c r="BI1740" s="10"/>
    </row>
    <row r="1741" spans="1:61" x14ac:dyDescent="0.2">
      <c r="A1741" s="9">
        <f>Raw_Data!A1739</f>
        <v>40777.411307870374</v>
      </c>
      <c r="B1741" s="10">
        <f>Raw_Data!J1739</f>
        <v>-4.9222355072761305E-3</v>
      </c>
      <c r="C1741" s="10">
        <f>Raw_Data!K1739</f>
        <v>-0.25413323480443051</v>
      </c>
      <c r="D1741" s="10">
        <f>Raw_Data!L1739</f>
        <v>1.8639661771492656E-2</v>
      </c>
      <c r="E1741" s="10">
        <f>Raw_Data!M1739</f>
        <v>1.8464657442151342E-2</v>
      </c>
      <c r="F1741" s="10">
        <f>Raw_Data!N1739</f>
        <v>1.8493790389429679E-2</v>
      </c>
      <c r="J1741" s="74">
        <f t="shared" si="838"/>
        <v>499909.00000005495</v>
      </c>
      <c r="K1741" s="69">
        <f t="shared" si="839"/>
        <v>2308.0076768809095</v>
      </c>
      <c r="L1741" s="69">
        <f>K1741+$D$8-$B$8*Q1741+Phase_Relations!$C$24*Q1741</f>
        <v>2557.4506180247363</v>
      </c>
      <c r="M1741" s="69">
        <f t="shared" si="840"/>
        <v>7.4814186296009555E-2</v>
      </c>
      <c r="N1741" s="69">
        <f t="shared" si="841"/>
        <v>0.19002803319186426</v>
      </c>
      <c r="O1741" s="70">
        <f t="shared" si="842"/>
        <v>56.002750021576247</v>
      </c>
      <c r="P1741" s="70">
        <f t="shared" si="843"/>
        <v>386.2258622177672</v>
      </c>
      <c r="Q1741" s="70">
        <f t="shared" si="844"/>
        <v>55.433946662193243</v>
      </c>
      <c r="R1741" s="111">
        <f t="shared" si="845"/>
        <v>382.30308042891892</v>
      </c>
      <c r="S1741" s="70">
        <f t="shared" si="835"/>
        <v>3.9227817888482832</v>
      </c>
      <c r="T1741" s="113">
        <f t="shared" si="846"/>
        <v>0.6191858137039904</v>
      </c>
      <c r="U1741" s="70">
        <f t="shared" si="847"/>
        <v>1.5727319668081357</v>
      </c>
      <c r="V1741" s="70">
        <f>(L1741/Phase_Relations!C$24)</f>
        <v>525.1927002107185</v>
      </c>
      <c r="W1741" s="70">
        <f t="shared" si="848"/>
        <v>75627.748830343466</v>
      </c>
      <c r="X1741" s="70">
        <f t="shared" si="849"/>
        <v>3622.0186221428862</v>
      </c>
      <c r="Y1741" s="70">
        <f t="shared" si="850"/>
        <v>469.75875354852525</v>
      </c>
      <c r="Z1741" s="70">
        <f t="shared" si="851"/>
        <v>67645.260510987631</v>
      </c>
      <c r="AA1741" s="70">
        <f t="shared" si="852"/>
        <v>3239.7155417139675</v>
      </c>
      <c r="AB1741" s="70">
        <f t="shared" si="853"/>
        <v>10.780142117580628</v>
      </c>
      <c r="AC1741" s="70">
        <f t="shared" si="854"/>
        <v>0.10780142117580628</v>
      </c>
      <c r="AD1741" s="70">
        <f t="shared" si="855"/>
        <v>3237.1003538547352</v>
      </c>
      <c r="AE1741" s="70">
        <f t="shared" si="856"/>
        <v>3.5101561632424798</v>
      </c>
      <c r="AF1741" s="70">
        <f t="shared" si="857"/>
        <v>1.2108414267670367E-3</v>
      </c>
      <c r="AG1741" s="70">
        <f t="shared" si="858"/>
        <v>1.0830374435036607E-3</v>
      </c>
      <c r="AH1741" s="70">
        <f>(U1741-Phase_Relations!$B$37)/Phase_Relations!$B$37</f>
        <v>0.98251483759780134</v>
      </c>
      <c r="AI1741" s="70">
        <f>(U1741-Phase_Relations!G$20)/Phase_Relations!G$20</f>
        <v>0.90615497450860993</v>
      </c>
      <c r="AJ1741" s="70">
        <f t="shared" si="859"/>
        <v>0.9824287617826466</v>
      </c>
      <c r="AK1741" s="70">
        <f t="shared" si="860"/>
        <v>0.49559015598002149</v>
      </c>
      <c r="AL1741" s="71">
        <f>(1/(J1742-J1740))*((M1742-M1740)/Phase_Relations!B$22)</f>
        <v>-2.4273486072987302E-8</v>
      </c>
      <c r="AM1741" s="71">
        <f t="shared" si="861"/>
        <v>-0.1413790399566518</v>
      </c>
      <c r="AN1741" s="71">
        <f>SUM(AM$27:AM1741)</f>
        <v>696.38041914670634</v>
      </c>
      <c r="AO1741" s="71">
        <f>(1/10000)*((AL1741*Phase_Relations!B$22*H$7*U1741))/(2*(P1741-R1741))</f>
        <v>-8.6051453147963601E-12</v>
      </c>
      <c r="AP1741" s="71">
        <f t="shared" si="862"/>
        <v>4.8528485124018957E-12</v>
      </c>
      <c r="AQ1741" s="72">
        <f t="shared" si="863"/>
        <v>-8.5859785315833403E-19</v>
      </c>
      <c r="AR1741" s="72">
        <f t="shared" si="864"/>
        <v>4.8420394566567362E-19</v>
      </c>
      <c r="AS1741" s="71">
        <f t="shared" si="836"/>
        <v>-2.921999827740948E-5</v>
      </c>
      <c r="AT1741" s="72">
        <f t="shared" si="837"/>
        <v>2.932526131087524E-8</v>
      </c>
      <c r="AU1741" s="97">
        <f t="shared" si="865"/>
        <v>-2.8690236686579549E-8</v>
      </c>
      <c r="AV1741" s="2"/>
      <c r="AW1741" s="2"/>
      <c r="AX1741" s="2"/>
      <c r="AY1741" s="2"/>
      <c r="AZ1741" s="2"/>
      <c r="BA1741" s="2"/>
      <c r="BC1741" s="10"/>
      <c r="BE1741" s="10"/>
      <c r="BI1741" s="10"/>
    </row>
    <row r="1742" spans="1:61" x14ac:dyDescent="0.2">
      <c r="A1742" s="9">
        <f>Raw_Data!A1740</f>
        <v>40777.41479166667</v>
      </c>
      <c r="B1742" s="10">
        <f>Raw_Data!J1740</f>
        <v>-4.9210953554047606E-3</v>
      </c>
      <c r="C1742" s="10">
        <f>Raw_Data!K1740</f>
        <v>-0.25414748670282084</v>
      </c>
      <c r="D1742" s="10">
        <f>Raw_Data!L1740</f>
        <v>1.8626514395225956E-2</v>
      </c>
      <c r="E1742" s="10">
        <f>Raw_Data!M1740</f>
        <v>1.8460274983395742E-2</v>
      </c>
      <c r="F1742" s="10">
        <f>Raw_Data!N1740</f>
        <v>1.8536447652049877E-2</v>
      </c>
      <c r="J1742" s="74">
        <f t="shared" si="838"/>
        <v>500210.00000000931</v>
      </c>
      <c r="K1742" s="69">
        <f t="shared" si="839"/>
        <v>2307.4730662821189</v>
      </c>
      <c r="L1742" s="69">
        <f>K1742+$D$8-$B$8*Q1742+Phase_Relations!$C$24*Q1742</f>
        <v>2556.8578600455598</v>
      </c>
      <c r="M1742" s="69">
        <f t="shared" si="840"/>
        <v>7.4818814200012684E-2</v>
      </c>
      <c r="N1742" s="69">
        <f t="shared" si="841"/>
        <v>0.19003978806803223</v>
      </c>
      <c r="O1742" s="70">
        <f t="shared" si="842"/>
        <v>55.963248809830567</v>
      </c>
      <c r="P1742" s="70">
        <f t="shared" si="843"/>
        <v>385.95344006779703</v>
      </c>
      <c r="Q1742" s="70">
        <f t="shared" si="844"/>
        <v>55.420789798294294</v>
      </c>
      <c r="R1742" s="111">
        <f t="shared" si="845"/>
        <v>382.21234343651241</v>
      </c>
      <c r="S1742" s="70">
        <f t="shared" si="835"/>
        <v>3.7410966312846199</v>
      </c>
      <c r="T1742" s="113">
        <f t="shared" si="846"/>
        <v>0.61918118579998727</v>
      </c>
      <c r="U1742" s="70">
        <f t="shared" si="847"/>
        <v>1.5727202119319676</v>
      </c>
      <c r="V1742" s="70">
        <f>(L1742/Phase_Relations!C$24)</f>
        <v>525.07097267413928</v>
      </c>
      <c r="W1742" s="70">
        <f t="shared" si="848"/>
        <v>75610.22006507605</v>
      </c>
      <c r="X1742" s="70">
        <f t="shared" si="849"/>
        <v>3621.179121890616</v>
      </c>
      <c r="Y1742" s="70">
        <f t="shared" si="850"/>
        <v>469.65018287584496</v>
      </c>
      <c r="Z1742" s="70">
        <f t="shared" si="851"/>
        <v>67629.626334121669</v>
      </c>
      <c r="AA1742" s="70">
        <f t="shared" si="852"/>
        <v>3238.9667784541034</v>
      </c>
      <c r="AB1742" s="70">
        <f t="shared" si="853"/>
        <v>10.780808962537847</v>
      </c>
      <c r="AC1742" s="70">
        <f t="shared" si="854"/>
        <v>0.10780808962537847</v>
      </c>
      <c r="AD1742" s="70">
        <f t="shared" si="855"/>
        <v>3236.472714033247</v>
      </c>
      <c r="AE1742" s="70">
        <f t="shared" si="856"/>
        <v>3.5100719499311932</v>
      </c>
      <c r="AF1742" s="70">
        <f t="shared" si="857"/>
        <v>1.15502778730882E-3</v>
      </c>
      <c r="AG1742" s="70">
        <f t="shared" si="858"/>
        <v>1.0331155972564524E-3</v>
      </c>
      <c r="AH1742" s="70">
        <f>(U1742-Phase_Relations!$B$37)/Phase_Relations!$B$37</f>
        <v>0.98250001993216662</v>
      </c>
      <c r="AI1742" s="70">
        <f>(U1742-Phase_Relations!G$20)/Phase_Relations!G$20</f>
        <v>0.9061407275700627</v>
      </c>
      <c r="AJ1742" s="70">
        <f t="shared" si="859"/>
        <v>0.98242978329318376</v>
      </c>
      <c r="AK1742" s="70">
        <f t="shared" si="860"/>
        <v>0.49558638590368537</v>
      </c>
      <c r="AL1742" s="71">
        <f>(1/(J1743-J1741))*((M1743-M1741)/Phase_Relations!B$22)</f>
        <v>5.9128521394686234E-8</v>
      </c>
      <c r="AM1742" s="71">
        <f t="shared" si="861"/>
        <v>2.1584347777537427E-2</v>
      </c>
      <c r="AN1742" s="71">
        <f>SUM(AM$27:AM1742)</f>
        <v>696.40200349448389</v>
      </c>
      <c r="AO1742" s="71">
        <f>(1/10000)*((AL1742*Phase_Relations!B$22*H$7*U1742))/(2*(P1742-R1742))</f>
        <v>2.1979360552363073E-11</v>
      </c>
      <c r="AP1742" s="71">
        <f t="shared" si="862"/>
        <v>1.2072621624218945E-11</v>
      </c>
      <c r="AQ1742" s="72">
        <f t="shared" si="863"/>
        <v>2.1930404535531661E-18</v>
      </c>
      <c r="AR1742" s="72">
        <f t="shared" si="864"/>
        <v>1.204573151219651E-18</v>
      </c>
      <c r="AS1742" s="71">
        <f t="shared" si="836"/>
        <v>-1.1908384643002252E-5</v>
      </c>
      <c r="AT1742" s="72">
        <f t="shared" si="837"/>
        <v>-1.837917730163929E-7</v>
      </c>
      <c r="AU1742" s="97">
        <f t="shared" si="865"/>
        <v>-3.1797108171496258E-8</v>
      </c>
      <c r="AV1742" s="2"/>
      <c r="AW1742" s="2"/>
      <c r="AX1742" s="2"/>
      <c r="AY1742" s="2"/>
      <c r="AZ1742" s="2"/>
      <c r="BA1742" s="2"/>
      <c r="BC1742" s="10"/>
      <c r="BE1742" s="10"/>
      <c r="BI1742" s="10"/>
    </row>
    <row r="1743" spans="1:61" x14ac:dyDescent="0.2">
      <c r="A1743" s="9">
        <f>Raw_Data!A1741</f>
        <v>40777.418263888889</v>
      </c>
      <c r="B1743" s="10">
        <f>Raw_Data!J1741</f>
        <v>-4.9228649661217806E-3</v>
      </c>
      <c r="C1743" s="10">
        <f>Raw_Data!K1741</f>
        <v>-0.25434226264751025</v>
      </c>
      <c r="D1743" s="10">
        <f>Raw_Data!L1741</f>
        <v>1.8629732948946157E-2</v>
      </c>
      <c r="E1743" s="10">
        <f>Raw_Data!M1741</f>
        <v>1.8389918111666743E-2</v>
      </c>
      <c r="F1743" s="10">
        <f>Raw_Data!N1741</f>
        <v>1.8474236654028579E-2</v>
      </c>
      <c r="J1743" s="74">
        <f t="shared" si="838"/>
        <v>500509.99999972992</v>
      </c>
      <c r="K1743" s="69">
        <f t="shared" si="839"/>
        <v>2308.3028264823238</v>
      </c>
      <c r="L1743" s="69">
        <f>K1743+$D$8-$B$8*Q1743+Phase_Relations!$C$24*Q1743</f>
        <v>2556.754110540071</v>
      </c>
      <c r="M1743" s="69">
        <f t="shared" si="840"/>
        <v>7.4876765617007512E-2</v>
      </c>
      <c r="N1743" s="69">
        <f t="shared" si="841"/>
        <v>0.19018698466719908</v>
      </c>
      <c r="O1743" s="70">
        <f t="shared" si="842"/>
        <v>55.972918934837836</v>
      </c>
      <c r="P1743" s="70">
        <f t="shared" si="843"/>
        <v>386.02013058508851</v>
      </c>
      <c r="Q1743" s="70">
        <f t="shared" si="844"/>
        <v>55.209566866758017</v>
      </c>
      <c r="R1743" s="111">
        <f t="shared" si="845"/>
        <v>380.75563356384839</v>
      </c>
      <c r="S1743" s="70">
        <f t="shared" si="835"/>
        <v>5.2644970212401176</v>
      </c>
      <c r="T1743" s="113">
        <f t="shared" si="846"/>
        <v>0.61912323438299244</v>
      </c>
      <c r="U1743" s="70">
        <f t="shared" si="847"/>
        <v>1.5725730153328008</v>
      </c>
      <c r="V1743" s="70">
        <f>(L1743/Phase_Relations!C$24)</f>
        <v>525.04966689308162</v>
      </c>
      <c r="W1743" s="70">
        <f t="shared" si="848"/>
        <v>75607.152032603757</v>
      </c>
      <c r="X1743" s="70">
        <f t="shared" si="849"/>
        <v>3621.032185469528</v>
      </c>
      <c r="Y1743" s="70">
        <f t="shared" si="850"/>
        <v>469.84010002632363</v>
      </c>
      <c r="Z1743" s="70">
        <f t="shared" si="851"/>
        <v>67656.974403790606</v>
      </c>
      <c r="AA1743" s="70">
        <f t="shared" si="852"/>
        <v>3240.2765519056798</v>
      </c>
      <c r="AB1743" s="70">
        <f t="shared" si="853"/>
        <v>10.789159310807994</v>
      </c>
      <c r="AC1743" s="70">
        <f t="shared" si="854"/>
        <v>0.10789159310807994</v>
      </c>
      <c r="AD1743" s="70">
        <f t="shared" si="855"/>
        <v>3236.7668872248528</v>
      </c>
      <c r="AE1743" s="70">
        <f t="shared" si="856"/>
        <v>3.5101114225297061</v>
      </c>
      <c r="AF1743" s="70">
        <f t="shared" si="857"/>
        <v>1.6247060819990652E-3</v>
      </c>
      <c r="AG1743" s="70">
        <f t="shared" si="858"/>
        <v>1.4538663981959294E-3</v>
      </c>
      <c r="AH1743" s="70">
        <f>(U1743-Phase_Relations!$B$37)/Phase_Relations!$B$37</f>
        <v>0.9823144705518202</v>
      </c>
      <c r="AI1743" s="70">
        <f>(U1743-Phase_Relations!G$20)/Phase_Relations!G$20</f>
        <v>0.90596232493334261</v>
      </c>
      <c r="AJ1743" s="70">
        <f t="shared" si="859"/>
        <v>0.9822988599708169</v>
      </c>
      <c r="AK1743" s="70">
        <f t="shared" si="860"/>
        <v>0.49553917158177813</v>
      </c>
      <c r="AL1743" s="71">
        <f>(1/(J1744-J1742))*((M1744-M1742)/Phase_Relations!B$22)</f>
        <v>4.0159537135203708E-8</v>
      </c>
      <c r="AM1743" s="71">
        <f t="shared" si="861"/>
        <v>0.27026902553307824</v>
      </c>
      <c r="AN1743" s="71">
        <f>SUM(AM$27:AM1743)</f>
        <v>696.67227252001692</v>
      </c>
      <c r="AO1743" s="71">
        <f>(1/10000)*((AL1743*Phase_Relations!B$22*H$7*U1743))/(2*(P1743-R1743))</f>
        <v>1.0607379959384329E-11</v>
      </c>
      <c r="AP1743" s="71">
        <f t="shared" si="862"/>
        <v>1.1084000795930651E-11</v>
      </c>
      <c r="AQ1743" s="72">
        <f t="shared" si="863"/>
        <v>1.0583753472590428E-18</v>
      </c>
      <c r="AR1743" s="72">
        <f t="shared" si="864"/>
        <v>1.1059312701468929E-18</v>
      </c>
      <c r="AS1743" s="71">
        <f t="shared" si="836"/>
        <v>3.1815826936163242E-4</v>
      </c>
      <c r="AT1743" s="72">
        <f t="shared" si="837"/>
        <v>3.3199288635028915E-9</v>
      </c>
      <c r="AU1743" s="97">
        <f t="shared" si="865"/>
        <v>-3.0369101308447956E-8</v>
      </c>
      <c r="AV1743" s="2"/>
      <c r="AW1743" s="2"/>
      <c r="AX1743" s="2"/>
      <c r="AY1743" s="2"/>
      <c r="AZ1743" s="2"/>
      <c r="BA1743" s="2"/>
      <c r="BC1743" s="10"/>
      <c r="BE1743" s="10"/>
      <c r="BI1743" s="10"/>
    </row>
    <row r="1744" spans="1:61" x14ac:dyDescent="0.2">
      <c r="A1744" s="9">
        <f>Raw_Data!A1742</f>
        <v>40777.421736111108</v>
      </c>
      <c r="B1744" s="10">
        <f>Raw_Data!J1742</f>
        <v>-4.9222948901860904E-3</v>
      </c>
      <c r="C1744" s="10">
        <f>Raw_Data!K1742</f>
        <v>-0.25429000568674009</v>
      </c>
      <c r="D1744" s="10">
        <f>Raw_Data!L1742</f>
        <v>1.8623937176933357E-2</v>
      </c>
      <c r="E1744" s="10">
        <f>Raw_Data!M1742</f>
        <v>1.8235831336884042E-2</v>
      </c>
      <c r="F1744" s="10">
        <f>Raw_Data!N1742</f>
        <v>1.8313539849341379E-2</v>
      </c>
      <c r="J1744" s="74">
        <f t="shared" si="838"/>
        <v>500809.99999945052</v>
      </c>
      <c r="K1744" s="69">
        <f t="shared" si="839"/>
        <v>2308.035521182926</v>
      </c>
      <c r="L1744" s="69">
        <f>K1744+$D$8-$B$8*Q1744+Phase_Relations!$C$24*Q1744</f>
        <v>2554.4423496495715</v>
      </c>
      <c r="M1744" s="69">
        <f t="shared" si="840"/>
        <v>7.4861246766910222E-2</v>
      </c>
      <c r="N1744" s="69">
        <f t="shared" si="841"/>
        <v>0.19014756678795197</v>
      </c>
      <c r="O1744" s="70">
        <f t="shared" si="842"/>
        <v>55.955505573201016</v>
      </c>
      <c r="P1744" s="70">
        <f t="shared" si="843"/>
        <v>385.90003843586908</v>
      </c>
      <c r="Q1744" s="70">
        <f t="shared" si="844"/>
        <v>54.746972958291856</v>
      </c>
      <c r="R1744" s="111">
        <f t="shared" si="845"/>
        <v>377.5653307468404</v>
      </c>
      <c r="S1744" s="70">
        <f t="shared" si="835"/>
        <v>8.3347076890286758</v>
      </c>
      <c r="T1744" s="113">
        <f t="shared" si="846"/>
        <v>0.61913875323308976</v>
      </c>
      <c r="U1744" s="70">
        <f t="shared" si="847"/>
        <v>1.5726124332120479</v>
      </c>
      <c r="V1744" s="70">
        <f>(L1744/Phase_Relations!C$24)</f>
        <v>524.57492852051405</v>
      </c>
      <c r="W1744" s="70">
        <f t="shared" si="848"/>
        <v>75538.789706954019</v>
      </c>
      <c r="X1744" s="70">
        <f t="shared" si="849"/>
        <v>3617.7581277276831</v>
      </c>
      <c r="Y1744" s="70">
        <f t="shared" si="850"/>
        <v>469.8279555622222</v>
      </c>
      <c r="Z1744" s="70">
        <f t="shared" si="851"/>
        <v>67655.225600959995</v>
      </c>
      <c r="AA1744" s="70">
        <f t="shared" si="852"/>
        <v>3240.1927969808426</v>
      </c>
      <c r="AB1744" s="70">
        <f t="shared" si="853"/>
        <v>10.786923165260831</v>
      </c>
      <c r="AC1744" s="70">
        <f t="shared" si="854"/>
        <v>0.10786923165260831</v>
      </c>
      <c r="AD1744" s="70">
        <f t="shared" si="855"/>
        <v>3234.6363251881571</v>
      </c>
      <c r="AE1744" s="70">
        <f t="shared" si="856"/>
        <v>3.5098254593965339</v>
      </c>
      <c r="AF1744" s="70">
        <f t="shared" si="857"/>
        <v>2.5722875801695556E-3</v>
      </c>
      <c r="AG1744" s="70">
        <f t="shared" si="858"/>
        <v>2.3038322062353331E-3</v>
      </c>
      <c r="AH1744" s="70">
        <f>(U1744-Phase_Relations!$B$37)/Phase_Relations!$B$37</f>
        <v>0.98236415894890461</v>
      </c>
      <c r="AI1744" s="70">
        <f>(U1744-Phase_Relations!G$20)/Phase_Relations!G$20</f>
        <v>0.90601009949900102</v>
      </c>
      <c r="AJ1744" s="70">
        <f t="shared" si="859"/>
        <v>0.9821866045523715</v>
      </c>
      <c r="AK1744" s="70">
        <f t="shared" si="860"/>
        <v>0.49555181600426873</v>
      </c>
      <c r="AL1744" s="71">
        <f>(1/(J1745-J1743))*((M1745-M1743)/Phase_Relations!B$22)</f>
        <v>1.5456107891203886E-8</v>
      </c>
      <c r="AM1744" s="71">
        <f t="shared" si="861"/>
        <v>-7.2354997386672157E-2</v>
      </c>
      <c r="AN1744" s="71">
        <f>SUM(AM$27:AM1744)</f>
        <v>696.59991752263022</v>
      </c>
      <c r="AO1744" s="71">
        <f>(1/10000)*((AL1744*Phase_Relations!B$22*H$7*U1744))/(2*(P1744-R1744))</f>
        <v>2.5786771074464851E-12</v>
      </c>
      <c r="AP1744" s="71">
        <f t="shared" si="862"/>
        <v>1.0740634800301105E-11</v>
      </c>
      <c r="AQ1744" s="72">
        <f t="shared" si="863"/>
        <v>2.5729334571899556E-19</v>
      </c>
      <c r="AR1744" s="72">
        <f t="shared" si="864"/>
        <v>1.0716711506590584E-18</v>
      </c>
      <c r="AS1744" s="71">
        <f t="shared" si="836"/>
        <v>1.1764900305297733E-5</v>
      </c>
      <c r="AT1744" s="72">
        <f t="shared" si="837"/>
        <v>2.1825921128381701E-8</v>
      </c>
      <c r="AU1744" s="97">
        <f t="shared" si="865"/>
        <v>-2.7508002461356666E-8</v>
      </c>
      <c r="AV1744" s="2"/>
      <c r="AW1744" s="2"/>
      <c r="AX1744" s="2"/>
      <c r="AY1744" s="2"/>
      <c r="AZ1744" s="2"/>
      <c r="BA1744" s="2"/>
      <c r="BC1744" s="10"/>
      <c r="BE1744" s="10"/>
      <c r="BI1744" s="10"/>
    </row>
    <row r="1745" spans="1:61" x14ac:dyDescent="0.2">
      <c r="A1745" s="9">
        <f>Raw_Data!A1743</f>
        <v>40777.425208333334</v>
      </c>
      <c r="B1745" s="10">
        <f>Raw_Data!J1743</f>
        <v>-4.9207746876909408E-3</v>
      </c>
      <c r="C1745" s="10">
        <f>Raw_Data!K1743</f>
        <v>-0.25439451960829018</v>
      </c>
      <c r="D1745" s="10">
        <f>Raw_Data!L1743</f>
        <v>1.8616158015727656E-2</v>
      </c>
      <c r="E1745" s="10">
        <f>Raw_Data!M1743</f>
        <v>1.8122647510486742E-2</v>
      </c>
      <c r="F1745" s="10">
        <f>Raw_Data!N1743</f>
        <v>1.8221472353134278E-2</v>
      </c>
      <c r="J1745" s="74">
        <f t="shared" si="838"/>
        <v>501109.99999979977</v>
      </c>
      <c r="K1745" s="69">
        <f t="shared" si="839"/>
        <v>2307.3227070512107</v>
      </c>
      <c r="L1745" s="69">
        <f>K1745+$D$8-$B$8*Q1745+Phase_Relations!$C$24*Q1745</f>
        <v>2552.2277888103495</v>
      </c>
      <c r="M1745" s="69">
        <f t="shared" si="840"/>
        <v>7.489309654060726E-2</v>
      </c>
      <c r="N1745" s="69">
        <f t="shared" si="841"/>
        <v>0.19022846521314243</v>
      </c>
      <c r="O1745" s="70">
        <f t="shared" si="842"/>
        <v>55.93213313084015</v>
      </c>
      <c r="P1745" s="70">
        <f t="shared" si="843"/>
        <v>385.73884917820794</v>
      </c>
      <c r="Q1745" s="70">
        <f t="shared" si="844"/>
        <v>54.407176446215338</v>
      </c>
      <c r="R1745" s="111">
        <f t="shared" si="845"/>
        <v>375.22190652562301</v>
      </c>
      <c r="S1745" s="70">
        <f t="shared" si="835"/>
        <v>10.51694265258493</v>
      </c>
      <c r="T1745" s="113">
        <f t="shared" si="846"/>
        <v>0.61910690345939268</v>
      </c>
      <c r="U1745" s="70">
        <f t="shared" si="847"/>
        <v>1.5725315347868574</v>
      </c>
      <c r="V1745" s="70">
        <f>(L1745/Phase_Relations!C$24)</f>
        <v>524.12015094681055</v>
      </c>
      <c r="W1745" s="70">
        <f t="shared" si="848"/>
        <v>75473.301736340713</v>
      </c>
      <c r="X1745" s="70">
        <f t="shared" si="849"/>
        <v>3614.621730667659</v>
      </c>
      <c r="Y1745" s="70">
        <f t="shared" si="850"/>
        <v>469.71297450059524</v>
      </c>
      <c r="Z1745" s="70">
        <f t="shared" si="851"/>
        <v>67638.668328085711</v>
      </c>
      <c r="AA1745" s="70">
        <f t="shared" si="852"/>
        <v>3239.3998241420359</v>
      </c>
      <c r="AB1745" s="70">
        <f t="shared" si="853"/>
        <v>10.791512469828135</v>
      </c>
      <c r="AC1745" s="70">
        <f t="shared" si="854"/>
        <v>0.10791512469828135</v>
      </c>
      <c r="AD1745" s="70">
        <f t="shared" si="855"/>
        <v>3232.3885290403127</v>
      </c>
      <c r="AE1745" s="70">
        <f t="shared" si="856"/>
        <v>3.5095235568912027</v>
      </c>
      <c r="AF1745" s="70">
        <f t="shared" si="857"/>
        <v>3.2465713476323879E-3</v>
      </c>
      <c r="AG1745" s="70">
        <f t="shared" si="858"/>
        <v>2.9095555320092482E-3</v>
      </c>
      <c r="AH1745" s="70">
        <f>(U1745-Phase_Relations!$B$37)/Phase_Relations!$B$37</f>
        <v>0.9822621820503209</v>
      </c>
      <c r="AI1745" s="70">
        <f>(U1745-Phase_Relations!G$20)/Phase_Relations!G$20</f>
        <v>0.90591205041062406</v>
      </c>
      <c r="AJ1745" s="70">
        <f t="shared" si="859"/>
        <v>0.98211673730712457</v>
      </c>
      <c r="AK1745" s="70">
        <f t="shared" si="860"/>
        <v>0.49552586481488226</v>
      </c>
      <c r="AL1745" s="71">
        <f>(1/(J1746-J1744))*((M1746-M1744)/Phase_Relations!B$22)</f>
        <v>-5.5094113773334036E-8</v>
      </c>
      <c r="AM1745" s="71">
        <f t="shared" si="861"/>
        <v>0.14839573350189594</v>
      </c>
      <c r="AN1745" s="71">
        <f>SUM(AM$27:AM1745)</f>
        <v>696.74831325613206</v>
      </c>
      <c r="AO1745" s="71">
        <f>(1/10000)*((AL1745*Phase_Relations!B$22*H$7*U1745))/(2*(P1745-R1745))</f>
        <v>-7.2841780240201014E-12</v>
      </c>
      <c r="AP1745" s="71">
        <f t="shared" si="862"/>
        <v>1.1137922912417082E-11</v>
      </c>
      <c r="AQ1745" s="72">
        <f t="shared" si="863"/>
        <v>-7.2679535146174105E-19</v>
      </c>
      <c r="AR1745" s="72">
        <f t="shared" si="864"/>
        <v>1.1113114713822395E-18</v>
      </c>
      <c r="AS1745" s="71">
        <f t="shared" si="836"/>
        <v>-2.288555452388438E-5</v>
      </c>
      <c r="AT1745" s="72">
        <f t="shared" si="837"/>
        <v>3.1694432458713827E-8</v>
      </c>
      <c r="AU1745" s="97">
        <f t="shared" si="865"/>
        <v>-2.8992380912766527E-8</v>
      </c>
      <c r="AV1745" s="2"/>
      <c r="AW1745" s="2"/>
      <c r="AX1745" s="2"/>
      <c r="AY1745" s="2"/>
      <c r="AZ1745" s="2"/>
      <c r="BA1745" s="2"/>
      <c r="BC1745" s="10"/>
      <c r="BE1745" s="10"/>
      <c r="BI1745" s="10"/>
    </row>
    <row r="1746" spans="1:61" x14ac:dyDescent="0.2">
      <c r="A1746" s="9">
        <f>Raw_Data!A1744</f>
        <v>40777.428680555553</v>
      </c>
      <c r="B1746" s="10">
        <f>Raw_Data!J1744</f>
        <v>-4.9213803933726005E-3</v>
      </c>
      <c r="C1746" s="10">
        <f>Raw_Data!K1744</f>
        <v>-0.25409522974205068</v>
      </c>
      <c r="D1746" s="10">
        <f>Raw_Data!L1744</f>
        <v>1.8623414607325656E-2</v>
      </c>
      <c r="E1746" s="10">
        <f>Raw_Data!M1744</f>
        <v>1.8397709149454343E-2</v>
      </c>
      <c r="F1746" s="10">
        <f>Raw_Data!N1744</f>
        <v>1.8489810319815676E-2</v>
      </c>
      <c r="J1746" s="74">
        <f t="shared" si="838"/>
        <v>501409.99999952037</v>
      </c>
      <c r="K1746" s="69">
        <f t="shared" si="839"/>
        <v>2307.6067189318155</v>
      </c>
      <c r="L1746" s="69">
        <f>K1746+$D$8-$B$8*Q1746+Phase_Relations!$C$24*Q1746</f>
        <v>2556.1613761102458</v>
      </c>
      <c r="M1746" s="69">
        <f t="shared" si="840"/>
        <v>7.4803034326290541E-2</v>
      </c>
      <c r="N1746" s="69">
        <f t="shared" si="841"/>
        <v>0.18999970718877798</v>
      </c>
      <c r="O1746" s="70">
        <f t="shared" si="842"/>
        <v>55.953935516004293</v>
      </c>
      <c r="P1746" s="70">
        <f t="shared" si="843"/>
        <v>385.88921045520203</v>
      </c>
      <c r="Q1746" s="70">
        <f t="shared" si="844"/>
        <v>55.232956847022429</v>
      </c>
      <c r="R1746" s="111">
        <f t="shared" si="845"/>
        <v>380.91694377256846</v>
      </c>
      <c r="S1746" s="70">
        <f t="shared" si="835"/>
        <v>4.972266682633574</v>
      </c>
      <c r="T1746" s="113">
        <f t="shared" si="846"/>
        <v>0.61919696567370941</v>
      </c>
      <c r="U1746" s="70">
        <f t="shared" si="847"/>
        <v>1.5727602928112219</v>
      </c>
      <c r="V1746" s="70">
        <f>(L1746/Phase_Relations!C$24)</f>
        <v>524.9279441925479</v>
      </c>
      <c r="W1746" s="70">
        <f t="shared" si="848"/>
        <v>75589.623963726903</v>
      </c>
      <c r="X1746" s="70">
        <f t="shared" si="849"/>
        <v>3620.1927185692957</v>
      </c>
      <c r="Y1746" s="70">
        <f t="shared" si="850"/>
        <v>469.69498734552548</v>
      </c>
      <c r="Z1746" s="70">
        <f t="shared" si="851"/>
        <v>67636.078177755669</v>
      </c>
      <c r="AA1746" s="70">
        <f t="shared" si="852"/>
        <v>3239.2757747967271</v>
      </c>
      <c r="AB1746" s="70">
        <f t="shared" si="853"/>
        <v>10.77853520551737</v>
      </c>
      <c r="AC1746" s="70">
        <f t="shared" si="854"/>
        <v>0.1077853520551737</v>
      </c>
      <c r="AD1746" s="70">
        <f t="shared" si="855"/>
        <v>3235.9609303416382</v>
      </c>
      <c r="AE1746" s="70">
        <f t="shared" si="856"/>
        <v>3.5100032694793364</v>
      </c>
      <c r="AF1746" s="70">
        <f t="shared" si="857"/>
        <v>1.5349933220630456E-3</v>
      </c>
      <c r="AG1746" s="70">
        <f t="shared" si="858"/>
        <v>1.3734812119611741E-3</v>
      </c>
      <c r="AH1746" s="70">
        <f>(U1746-Phase_Relations!$B$37)/Phase_Relations!$B$37</f>
        <v>0.98255054407709563</v>
      </c>
      <c r="AI1746" s="70">
        <f>(U1746-Phase_Relations!G$20)/Phase_Relations!G$20</f>
        <v>0.90618930569334466</v>
      </c>
      <c r="AJ1746" s="70">
        <f t="shared" si="859"/>
        <v>0.98205489898566001</v>
      </c>
      <c r="AK1746" s="70">
        <f t="shared" si="860"/>
        <v>0.49559924059060312</v>
      </c>
      <c r="AL1746" s="71">
        <f>(1/(J1747-J1745))*((M1747-M1745)/Phase_Relations!B$22)</f>
        <v>2.885754157096298E-7</v>
      </c>
      <c r="AM1746" s="71">
        <f t="shared" si="861"/>
        <v>-0.41970740294396958</v>
      </c>
      <c r="AN1746" s="71">
        <f>SUM(AM$27:AM1746)</f>
        <v>696.32860585318815</v>
      </c>
      <c r="AO1746" s="71">
        <f>(1/10000)*((AL1746*Phase_Relations!B$22*H$7*U1746))/(2*(P1746-R1746))</f>
        <v>8.0711040239315634E-11</v>
      </c>
      <c r="AP1746" s="71">
        <f t="shared" si="862"/>
        <v>1.2118172488461723E-11</v>
      </c>
      <c r="AQ1746" s="72">
        <f t="shared" si="863"/>
        <v>8.0531267445879577E-18</v>
      </c>
      <c r="AR1746" s="72">
        <f t="shared" si="864"/>
        <v>1.2091180918124736E-18</v>
      </c>
      <c r="AS1746" s="71">
        <f t="shared" si="836"/>
        <v>-4.0720840635523509E-5</v>
      </c>
      <c r="AT1746" s="72">
        <f t="shared" si="837"/>
        <v>-1.9736951678492809E-7</v>
      </c>
      <c r="AU1746" s="97">
        <f t="shared" si="865"/>
        <v>-3.1904566617517671E-8</v>
      </c>
      <c r="AV1746" s="2"/>
      <c r="AW1746" s="2"/>
      <c r="AX1746" s="2"/>
      <c r="AY1746" s="2"/>
      <c r="AZ1746" s="2"/>
      <c r="BA1746" s="2"/>
      <c r="BC1746" s="10"/>
      <c r="BE1746" s="10"/>
      <c r="BI1746" s="10"/>
    </row>
    <row r="1747" spans="1:61" x14ac:dyDescent="0.2">
      <c r="A1747" s="9">
        <f>Raw_Data!A1745</f>
        <v>40777.432152777779</v>
      </c>
      <c r="B1747" s="10">
        <f>Raw_Data!J1745</f>
        <v>-4.9243851686169406E-3</v>
      </c>
      <c r="C1747" s="10">
        <f>Raw_Data!K1745</f>
        <v>-0.25541353034332026</v>
      </c>
      <c r="D1747" s="10">
        <f>Raw_Data!L1745</f>
        <v>3.0351681844811556E-2</v>
      </c>
      <c r="E1747" s="10">
        <f>Raw_Data!M1745</f>
        <v>4.4791939933662442E-2</v>
      </c>
      <c r="F1747" s="10">
        <f>Raw_Data!N1745</f>
        <v>-9.9850436165843229E-2</v>
      </c>
      <c r="J1747" s="74">
        <f t="shared" si="838"/>
        <v>501709.99999986961</v>
      </c>
      <c r="K1747" s="69">
        <f t="shared" si="839"/>
        <v>2309.0156406140441</v>
      </c>
      <c r="L1747" s="69">
        <f>K1747+$D$8-$B$8*Q1747+Phase_Relations!$C$24*Q1747</f>
        <v>2907.7744783634334</v>
      </c>
      <c r="M1747" s="69">
        <f t="shared" si="840"/>
        <v>7.5198005324881551E-2</v>
      </c>
      <c r="N1747" s="69">
        <f t="shared" si="841"/>
        <v>0.19100293352519915</v>
      </c>
      <c r="O1747" s="70">
        <f t="shared" si="842"/>
        <v>91.191442845224884</v>
      </c>
      <c r="P1747" s="70">
        <f t="shared" si="843"/>
        <v>628.9065023808613</v>
      </c>
      <c r="Q1747" s="70">
        <f t="shared" si="844"/>
        <v>134.47279035410637</v>
      </c>
      <c r="R1747" s="111">
        <f t="shared" si="845"/>
        <v>927.39855416625085</v>
      </c>
      <c r="S1747" s="70">
        <f t="shared" si="835"/>
        <v>-298.49205178538955</v>
      </c>
      <c r="T1747" s="113">
        <f t="shared" si="846"/>
        <v>0.61880199467511843</v>
      </c>
      <c r="U1747" s="70">
        <f t="shared" si="847"/>
        <v>1.5717570664748008</v>
      </c>
      <c r="V1747" s="70">
        <f>(L1747/Phase_Relations!C$24)</f>
        <v>597.13447412525329</v>
      </c>
      <c r="W1747" s="70">
        <f t="shared" si="848"/>
        <v>85987.364274036474</v>
      </c>
      <c r="X1747" s="70">
        <f t="shared" si="849"/>
        <v>4118.1687870707128</v>
      </c>
      <c r="Y1747" s="70">
        <f t="shared" si="850"/>
        <v>462.66168377114695</v>
      </c>
      <c r="Z1747" s="70">
        <f t="shared" si="851"/>
        <v>66623.282463045165</v>
      </c>
      <c r="AA1747" s="70">
        <f t="shared" si="852"/>
        <v>3190.7702329044619</v>
      </c>
      <c r="AB1747" s="70">
        <f t="shared" si="853"/>
        <v>10.835447453152957</v>
      </c>
      <c r="AC1747" s="70">
        <f t="shared" si="854"/>
        <v>0.10835447453152958</v>
      </c>
      <c r="AD1747" s="70">
        <f t="shared" si="855"/>
        <v>3389.7649340947219</v>
      </c>
      <c r="AE1747" s="70">
        <f t="shared" si="856"/>
        <v>3.5301695827561366</v>
      </c>
      <c r="AF1747" s="70">
        <f t="shared" si="857"/>
        <v>-9.3548588584418765E-2</v>
      </c>
      <c r="AG1747" s="70">
        <f t="shared" si="858"/>
        <v>-7.2481743031642315E-2</v>
      </c>
      <c r="AH1747" s="70">
        <f>(U1747-Phase_Relations!$B$37)/Phase_Relations!$B$37</f>
        <v>0.98128592229830636</v>
      </c>
      <c r="AI1747" s="70">
        <f>(U1747-Phase_Relations!G$20)/Phase_Relations!G$20</f>
        <v>0.90497339293002244</v>
      </c>
      <c r="AJ1747" s="70">
        <f t="shared" si="859"/>
        <v>0.98198770481717979</v>
      </c>
      <c r="AK1747" s="70">
        <f t="shared" si="860"/>
        <v>0.49527728999356507</v>
      </c>
      <c r="AL1747" s="71">
        <f>(1/(J1748-J1746))*((M1748-M1746)/Phase_Relations!B$22)</f>
        <v>3.1953696754802028E-7</v>
      </c>
      <c r="AM1747" s="71">
        <f t="shared" si="861"/>
        <v>1.8854247558116013</v>
      </c>
      <c r="AN1747" s="71">
        <f>SUM(AM$27:AM1747)</f>
        <v>698.21403060899979</v>
      </c>
      <c r="AO1747" s="71">
        <f>(1/10000)*((AL1747*Phase_Relations!B$22*H$7*U1747))/(2*(P1747-R1747))</f>
        <v>-1.4877818349921463E-12</v>
      </c>
      <c r="AP1747" s="71">
        <f t="shared" si="862"/>
        <v>9.6755248676402751E-12</v>
      </c>
      <c r="AQ1747" s="72">
        <f t="shared" si="863"/>
        <v>-1.484468004620156E-19</v>
      </c>
      <c r="AR1747" s="72">
        <f t="shared" si="864"/>
        <v>9.6539739604997115E-19</v>
      </c>
      <c r="AS1747" s="71">
        <f t="shared" si="836"/>
        <v>4.1473314739648614E-6</v>
      </c>
      <c r="AT1747" s="72">
        <f t="shared" si="837"/>
        <v>-3.5721885360047455E-8</v>
      </c>
      <c r="AU1747" s="97">
        <f t="shared" si="865"/>
        <v>-1.1606774124948937E-8</v>
      </c>
      <c r="AV1747" s="2"/>
      <c r="AW1747" s="2"/>
      <c r="AX1747" s="2"/>
      <c r="AY1747" s="2"/>
      <c r="AZ1747" s="2"/>
      <c r="BA1747" s="2"/>
      <c r="BC1747" s="10"/>
      <c r="BE1747" s="10"/>
      <c r="BI1747" s="10"/>
    </row>
    <row r="1748" spans="1:61" x14ac:dyDescent="0.2">
      <c r="A1748" s="9">
        <f>Raw_Data!A1746</f>
        <v>40777.435624999998</v>
      </c>
      <c r="B1748" s="10">
        <f>Raw_Data!J1746</f>
        <v>-4.9218079503243603E-3</v>
      </c>
      <c r="C1748" s="10">
        <f>Raw_Data!K1746</f>
        <v>-0.25521994205683018</v>
      </c>
      <c r="D1748" s="10">
        <f>Raw_Data!L1746</f>
        <v>3.0431171808093457E-2</v>
      </c>
      <c r="E1748" s="10">
        <f>Raw_Data!M1746</f>
        <v>4.2384853678146144E-2</v>
      </c>
      <c r="F1748" s="10">
        <f>Raw_Data!N1746</f>
        <v>-9.9850436165843229E-2</v>
      </c>
      <c r="J1748" s="74">
        <f t="shared" si="838"/>
        <v>502009.99999959022</v>
      </c>
      <c r="K1748" s="69">
        <f t="shared" si="839"/>
        <v>2307.8071979063598</v>
      </c>
      <c r="L1748" s="69">
        <f>K1748+$D$8-$B$8*Q1748+Phase_Relations!$C$24*Q1748</f>
        <v>2874.6283112125329</v>
      </c>
      <c r="M1748" s="69">
        <f t="shared" si="840"/>
        <v>7.5140657086241083E-2</v>
      </c>
      <c r="N1748" s="69">
        <f t="shared" si="841"/>
        <v>0.19085726899905237</v>
      </c>
      <c r="O1748" s="70">
        <f t="shared" si="842"/>
        <v>91.43026995472259</v>
      </c>
      <c r="P1748" s="70">
        <f t="shared" si="843"/>
        <v>630.55358589463845</v>
      </c>
      <c r="Q1748" s="70">
        <f t="shared" si="844"/>
        <v>127.2463204606014</v>
      </c>
      <c r="R1748" s="111">
        <f t="shared" si="845"/>
        <v>877.56083076276821</v>
      </c>
      <c r="S1748" s="70">
        <f t="shared" si="835"/>
        <v>-247.00724486812976</v>
      </c>
      <c r="T1748" s="113">
        <f t="shared" si="846"/>
        <v>0.61885934291375888</v>
      </c>
      <c r="U1748" s="70">
        <f t="shared" si="847"/>
        <v>1.5719027310009477</v>
      </c>
      <c r="V1748" s="70">
        <f>(L1748/Phase_Relations!C$24)</f>
        <v>590.32764669135247</v>
      </c>
      <c r="W1748" s="70">
        <f t="shared" si="848"/>
        <v>85007.18112355475</v>
      </c>
      <c r="X1748" s="70">
        <f t="shared" si="849"/>
        <v>4071.2251495955343</v>
      </c>
      <c r="Y1748" s="70">
        <f t="shared" si="850"/>
        <v>463.08132623075107</v>
      </c>
      <c r="Z1748" s="70">
        <f t="shared" si="851"/>
        <v>66683.710977228155</v>
      </c>
      <c r="AA1748" s="70">
        <f t="shared" si="852"/>
        <v>3193.6643188327662</v>
      </c>
      <c r="AB1748" s="70">
        <f t="shared" si="853"/>
        <v>10.827184018190362</v>
      </c>
      <c r="AC1748" s="70">
        <f t="shared" si="854"/>
        <v>0.10827184018190363</v>
      </c>
      <c r="AD1748" s="70">
        <f t="shared" si="855"/>
        <v>3358.3358154115194</v>
      </c>
      <c r="AE1748" s="70">
        <f t="shared" si="856"/>
        <v>3.5261241210718848</v>
      </c>
      <c r="AF1748" s="70">
        <f t="shared" si="857"/>
        <v>-7.7342895247803314E-2</v>
      </c>
      <c r="AG1748" s="70">
        <f t="shared" si="858"/>
        <v>-6.0671477452596621E-2</v>
      </c>
      <c r="AH1748" s="70">
        <f>(U1748-Phase_Relations!$B$37)/Phase_Relations!$B$37</f>
        <v>0.98146954041664591</v>
      </c>
      <c r="AI1748" s="70">
        <f>(U1748-Phase_Relations!G$20)/Phase_Relations!G$20</f>
        <v>0.90514993869051064</v>
      </c>
      <c r="AJ1748" s="70">
        <f t="shared" si="859"/>
        <v>0.98194791620589106</v>
      </c>
      <c r="AK1748" s="70">
        <f t="shared" si="860"/>
        <v>0.49532406145908819</v>
      </c>
      <c r="AL1748" s="71">
        <f>(1/(J1749-J1747))*((M1749-M1747)/Phase_Relations!B$22)</f>
        <v>-1.4869432253672732E-7</v>
      </c>
      <c r="AM1748" s="71">
        <f t="shared" si="861"/>
        <v>-0.27881245832292134</v>
      </c>
      <c r="AN1748" s="71">
        <f>SUM(AM$27:AM1748)</f>
        <v>697.93521815067686</v>
      </c>
      <c r="AO1748" s="71">
        <f>(1/10000)*((AL1748*Phase_Relations!B$22*H$7*U1748))/(2*(P1748-R1748))</f>
        <v>8.3671172663557877E-13</v>
      </c>
      <c r="AP1748" s="71">
        <f t="shared" si="862"/>
        <v>8.5397251553686445E-12</v>
      </c>
      <c r="AQ1748" s="72">
        <f t="shared" si="863"/>
        <v>8.3484806580365309E-20</v>
      </c>
      <c r="AR1748" s="72">
        <f t="shared" si="864"/>
        <v>8.5207040866052553E-19</v>
      </c>
      <c r="AS1748" s="71">
        <f t="shared" si="836"/>
        <v>2.948737927677082E-6</v>
      </c>
      <c r="AT1748" s="72">
        <f t="shared" si="837"/>
        <v>2.8255535854120759E-8</v>
      </c>
      <c r="AU1748" s="97">
        <f t="shared" si="865"/>
        <v>-1.0766246254840544E-8</v>
      </c>
      <c r="AV1748" s="2"/>
      <c r="AW1748" s="2"/>
      <c r="AX1748" s="2"/>
      <c r="AY1748" s="2"/>
      <c r="AZ1748" s="2"/>
      <c r="BA1748" s="2"/>
      <c r="BC1748" s="10"/>
      <c r="BE1748" s="10"/>
      <c r="BI1748" s="10"/>
    </row>
    <row r="1749" spans="1:61" x14ac:dyDescent="0.2">
      <c r="A1749" s="9">
        <f>Raw_Data!A1747</f>
        <v>40777.439097222225</v>
      </c>
      <c r="B1749" s="10">
        <f>Raw_Data!J1747</f>
        <v>-4.9214754060285509E-3</v>
      </c>
      <c r="C1749" s="10">
        <f>Raw_Data!K1747</f>
        <v>-0.25488739776101088</v>
      </c>
      <c r="D1749" s="10">
        <f>Raw_Data!L1747</f>
        <v>3.1374730617724757E-2</v>
      </c>
      <c r="E1749" s="10">
        <f>Raw_Data!M1747</f>
        <v>4.2114578301721842E-2</v>
      </c>
      <c r="F1749" s="10">
        <f>Raw_Data!N1747</f>
        <v>-9.9850436165843229E-2</v>
      </c>
      <c r="J1749" s="74">
        <f t="shared" si="838"/>
        <v>502309.99999993946</v>
      </c>
      <c r="K1749" s="69">
        <f t="shared" si="839"/>
        <v>2307.6512698150491</v>
      </c>
      <c r="L1749" s="69">
        <f>K1749+$D$8-$B$8*Q1749+Phase_Relations!$C$24*Q1749</f>
        <v>2870.8863128355215</v>
      </c>
      <c r="M1749" s="69">
        <f t="shared" si="840"/>
        <v>7.5040894903670954E-2</v>
      </c>
      <c r="N1749" s="69">
        <f t="shared" si="841"/>
        <v>0.19060387305532422</v>
      </c>
      <c r="O1749" s="70">
        <f t="shared" si="842"/>
        <v>94.265186639061454</v>
      </c>
      <c r="P1749" s="70">
        <f t="shared" si="843"/>
        <v>650.10473544180309</v>
      </c>
      <c r="Q1749" s="70">
        <f t="shared" si="844"/>
        <v>126.43490920925552</v>
      </c>
      <c r="R1749" s="111">
        <f t="shared" si="845"/>
        <v>871.96489109831396</v>
      </c>
      <c r="S1749" s="70">
        <f t="shared" si="835"/>
        <v>-221.86015565651087</v>
      </c>
      <c r="T1749" s="113">
        <f t="shared" si="846"/>
        <v>0.61895910509632901</v>
      </c>
      <c r="U1749" s="70">
        <f t="shared" si="847"/>
        <v>1.5721561269446758</v>
      </c>
      <c r="V1749" s="70">
        <f>(L1749/Phase_Relations!C$24)</f>
        <v>589.55919774537654</v>
      </c>
      <c r="W1749" s="70">
        <f t="shared" si="848"/>
        <v>84896.524475334227</v>
      </c>
      <c r="X1749" s="70">
        <f t="shared" si="849"/>
        <v>4065.9255016922521</v>
      </c>
      <c r="Y1749" s="70">
        <f t="shared" si="850"/>
        <v>463.12428853612101</v>
      </c>
      <c r="Z1749" s="70">
        <f t="shared" si="851"/>
        <v>66689.897549201429</v>
      </c>
      <c r="AA1749" s="70">
        <f t="shared" si="852"/>
        <v>3193.9606105939383</v>
      </c>
      <c r="AB1749" s="70">
        <f t="shared" si="853"/>
        <v>10.81280906392953</v>
      </c>
      <c r="AC1749" s="70">
        <f t="shared" si="854"/>
        <v>0.10812809063929529</v>
      </c>
      <c r="AD1749" s="70">
        <f t="shared" si="855"/>
        <v>3341.8673810316122</v>
      </c>
      <c r="AE1749" s="70">
        <f t="shared" si="856"/>
        <v>3.5239892113177054</v>
      </c>
      <c r="AF1749" s="70">
        <f t="shared" si="857"/>
        <v>-6.9462395660306681E-2</v>
      </c>
      <c r="AG1749" s="70">
        <f t="shared" si="858"/>
        <v>-5.4565720784645937E-2</v>
      </c>
      <c r="AH1749" s="70">
        <f>(U1749-Phase_Relations!$B$37)/Phase_Relations!$B$37</f>
        <v>0.98178895989105741</v>
      </c>
      <c r="AI1749" s="70">
        <f>(U1749-Phase_Relations!G$20)/Phase_Relations!G$20</f>
        <v>0.90545705519151098</v>
      </c>
      <c r="AJ1749" s="70">
        <f t="shared" si="859"/>
        <v>0.9819118123527999</v>
      </c>
      <c r="AK1749" s="70">
        <f t="shared" si="860"/>
        <v>0.49540540378478454</v>
      </c>
      <c r="AL1749" s="71">
        <f>(1/(J1750-J1748))*((M1750-M1748)/Phase_Relations!B$22)</f>
        <v>-1.4447168839050882E-7</v>
      </c>
      <c r="AM1749" s="71">
        <f t="shared" si="861"/>
        <v>-0.48157557243579158</v>
      </c>
      <c r="AN1749" s="71">
        <f>SUM(AM$27:AM1749)</f>
        <v>697.4536425782411</v>
      </c>
      <c r="AO1749" s="71">
        <f>(1/10000)*((AL1749*Phase_Relations!B$22*H$7*U1749))/(2*(P1749-R1749))</f>
        <v>9.0524180041724559E-13</v>
      </c>
      <c r="AP1749" s="71">
        <f t="shared" si="862"/>
        <v>8.3099115124835599E-12</v>
      </c>
      <c r="AQ1749" s="72">
        <f t="shared" si="863"/>
        <v>9.032254982271912E-20</v>
      </c>
      <c r="AR1749" s="72">
        <f t="shared" si="864"/>
        <v>8.2914023221500434E-19</v>
      </c>
      <c r="AS1749" s="71">
        <f t="shared" si="836"/>
        <v>9.788624669358263E-6</v>
      </c>
      <c r="AT1749" s="72">
        <f t="shared" si="837"/>
        <v>9.2088795246497602E-9</v>
      </c>
      <c r="AU1749" s="97">
        <f t="shared" si="865"/>
        <v>-1.3746048941834196E-8</v>
      </c>
      <c r="AV1749" s="2"/>
      <c r="AW1749" s="2"/>
      <c r="AX1749" s="2"/>
      <c r="AY1749" s="2"/>
      <c r="AZ1749" s="2"/>
      <c r="BA1749" s="2"/>
      <c r="BC1749" s="10"/>
      <c r="BE1749" s="10"/>
      <c r="BI1749" s="10"/>
    </row>
    <row r="1750" spans="1:61" x14ac:dyDescent="0.2">
      <c r="A1750" s="9">
        <f>Raw_Data!A1748</f>
        <v>40777.442569444444</v>
      </c>
      <c r="B1750" s="10">
        <f>Raw_Data!J1748</f>
        <v>-4.9218079503243603E-3</v>
      </c>
      <c r="C1750" s="10">
        <f>Raw_Data!K1748</f>
        <v>-0.25471162434751005</v>
      </c>
      <c r="D1750" s="10">
        <f>Raw_Data!L1748</f>
        <v>3.2178395168055457E-2</v>
      </c>
      <c r="E1750" s="10">
        <f>Raw_Data!M1748</f>
        <v>4.1922961527840044E-2</v>
      </c>
      <c r="F1750" s="10">
        <f>Raw_Data!N1748</f>
        <v>-9.9850436165843229E-2</v>
      </c>
      <c r="J1750" s="74">
        <f t="shared" si="838"/>
        <v>502609.99999966007</v>
      </c>
      <c r="K1750" s="69">
        <f t="shared" si="839"/>
        <v>2307.8071979063598</v>
      </c>
      <c r="L1750" s="69">
        <f>K1750+$D$8-$B$8*Q1750+Phase_Relations!$C$24*Q1750</f>
        <v>2868.4998294495072</v>
      </c>
      <c r="M1750" s="69">
        <f t="shared" si="840"/>
        <v>7.4988008300269901E-2</v>
      </c>
      <c r="N1750" s="69">
        <f t="shared" si="841"/>
        <v>0.19046954108268555</v>
      </c>
      <c r="O1750" s="70">
        <f t="shared" si="842"/>
        <v>96.679791875204032</v>
      </c>
      <c r="P1750" s="70">
        <f t="shared" si="843"/>
        <v>666.75718534623479</v>
      </c>
      <c r="Q1750" s="70">
        <f t="shared" si="844"/>
        <v>125.85964405439287</v>
      </c>
      <c r="R1750" s="111">
        <f t="shared" si="845"/>
        <v>867.99754520270949</v>
      </c>
      <c r="S1750" s="70">
        <f t="shared" si="835"/>
        <v>-201.2403598564747</v>
      </c>
      <c r="T1750" s="113">
        <f t="shared" si="846"/>
        <v>0.61901199169973009</v>
      </c>
      <c r="U1750" s="70">
        <f t="shared" si="847"/>
        <v>1.5722904589173146</v>
      </c>
      <c r="V1750" s="70">
        <f>(L1750/Phase_Relations!C$24)</f>
        <v>589.06911451769838</v>
      </c>
      <c r="W1750" s="70">
        <f t="shared" si="848"/>
        <v>84825.952490548574</v>
      </c>
      <c r="X1750" s="70">
        <f t="shared" si="849"/>
        <v>4062.545617363437</v>
      </c>
      <c r="Y1750" s="70">
        <f t="shared" si="850"/>
        <v>463.20947046330548</v>
      </c>
      <c r="Z1750" s="70">
        <f t="shared" si="851"/>
        <v>66702.163746715989</v>
      </c>
      <c r="AA1750" s="70">
        <f t="shared" si="852"/>
        <v>3194.5480721607273</v>
      </c>
      <c r="AB1750" s="70">
        <f t="shared" si="853"/>
        <v>10.80518851588903</v>
      </c>
      <c r="AC1750" s="70">
        <f t="shared" si="854"/>
        <v>0.1080518851588903</v>
      </c>
      <c r="AD1750" s="70">
        <f t="shared" si="855"/>
        <v>3328.7083120650441</v>
      </c>
      <c r="AE1750" s="70">
        <f t="shared" si="856"/>
        <v>3.5222757404823763</v>
      </c>
      <c r="AF1750" s="70">
        <f t="shared" si="857"/>
        <v>-6.2994938661342426E-2</v>
      </c>
      <c r="AG1750" s="70">
        <f t="shared" si="858"/>
        <v>-4.9535532351038129E-2</v>
      </c>
      <c r="AH1750" s="70">
        <f>(U1750-Phase_Relations!$B$37)/Phase_Relations!$B$37</f>
        <v>0.98195829270462054</v>
      </c>
      <c r="AI1750" s="70">
        <f>(U1750-Phase_Relations!G$20)/Phase_Relations!G$20</f>
        <v>0.90561986586954446</v>
      </c>
      <c r="AJ1750" s="70">
        <f t="shared" si="859"/>
        <v>0.98189711975044525</v>
      </c>
      <c r="AK1750" s="70">
        <f t="shared" si="860"/>
        <v>0.49544851489514458</v>
      </c>
      <c r="AL1750" s="71">
        <f>(1/(J1751-J1749))*((M1751-M1749)/Phase_Relations!B$22)</f>
        <v>-3.1425223638594153E-8</v>
      </c>
      <c r="AM1750" s="71">
        <f t="shared" si="861"/>
        <v>-0.25416721263513797</v>
      </c>
      <c r="AN1750" s="71">
        <f>SUM(AM$27:AM1750)</f>
        <v>697.19947536560596</v>
      </c>
      <c r="AO1750" s="71">
        <f>(1/10000)*((AL1750*Phase_Relations!B$22*H$7*U1750))/(2*(P1750-R1750))</f>
        <v>2.1710086960539816E-13</v>
      </c>
      <c r="AP1750" s="71">
        <f t="shared" si="862"/>
        <v>9.0572947784830689E-12</v>
      </c>
      <c r="AQ1750" s="72">
        <f t="shared" si="863"/>
        <v>2.1661730713772783E-20</v>
      </c>
      <c r="AR1750" s="72">
        <f t="shared" si="864"/>
        <v>9.0371208942353404E-19</v>
      </c>
      <c r="AS1750" s="71">
        <f t="shared" si="836"/>
        <v>6.4931966617814959E-6</v>
      </c>
      <c r="AT1750" s="72">
        <f t="shared" si="837"/>
        <v>3.3294068934589786E-9</v>
      </c>
      <c r="AU1750" s="97">
        <f t="shared" si="865"/>
        <v>-1.5612266814119745E-8</v>
      </c>
      <c r="AV1750" s="2"/>
      <c r="AW1750" s="2"/>
      <c r="AX1750" s="2"/>
      <c r="AY1750" s="2"/>
      <c r="AZ1750" s="2"/>
      <c r="BA1750" s="2"/>
      <c r="BC1750" s="10"/>
      <c r="BE1750" s="10"/>
      <c r="BI1750" s="10"/>
    </row>
    <row r="1751" spans="1:61" x14ac:dyDescent="0.2">
      <c r="A1751" s="9">
        <f>Raw_Data!A1749</f>
        <v>40777.44604166667</v>
      </c>
      <c r="B1751" s="10">
        <f>Raw_Data!J1749</f>
        <v>-4.9227580768838406E-3</v>
      </c>
      <c r="C1751" s="10">
        <f>Raw_Data!K1749</f>
        <v>-0.25477813320667053</v>
      </c>
      <c r="D1751" s="10">
        <f>Raw_Data!L1749</f>
        <v>3.2697021750544057E-2</v>
      </c>
      <c r="E1751" s="10">
        <f>Raw_Data!M1749</f>
        <v>4.1249820613616942E-2</v>
      </c>
      <c r="F1751" s="10">
        <f>Raw_Data!N1749</f>
        <v>-9.9850436165843229E-2</v>
      </c>
      <c r="J1751" s="74">
        <f t="shared" si="838"/>
        <v>502910.00000000931</v>
      </c>
      <c r="K1751" s="69">
        <f t="shared" si="839"/>
        <v>2308.2527067386877</v>
      </c>
      <c r="L1751" s="69">
        <f>K1751+$D$8-$B$8*Q1751+Phase_Relations!$C$24*Q1751</f>
        <v>2860.0139636870758</v>
      </c>
      <c r="M1751" s="69">
        <f t="shared" si="840"/>
        <v>7.500769101237055E-2</v>
      </c>
      <c r="N1751" s="69">
        <f t="shared" si="841"/>
        <v>0.1905195351714212</v>
      </c>
      <c r="O1751" s="70">
        <f t="shared" si="842"/>
        <v>98.238002276750805</v>
      </c>
      <c r="P1751" s="70">
        <f t="shared" si="843"/>
        <v>677.50346397759176</v>
      </c>
      <c r="Q1751" s="70">
        <f t="shared" si="844"/>
        <v>123.83876402170942</v>
      </c>
      <c r="R1751" s="111">
        <f t="shared" si="845"/>
        <v>854.06044152903053</v>
      </c>
      <c r="S1751" s="70">
        <f t="shared" si="835"/>
        <v>-176.55697755143876</v>
      </c>
      <c r="T1751" s="113">
        <f t="shared" si="846"/>
        <v>0.61899230898762936</v>
      </c>
      <c r="U1751" s="70">
        <f t="shared" si="847"/>
        <v>1.5722404648285786</v>
      </c>
      <c r="V1751" s="70">
        <f>(L1751/Phase_Relations!C$24)</f>
        <v>587.3264749054274</v>
      </c>
      <c r="W1751" s="70">
        <f t="shared" si="848"/>
        <v>84575.012386381539</v>
      </c>
      <c r="X1751" s="70">
        <f t="shared" si="849"/>
        <v>4050.5274131408787</v>
      </c>
      <c r="Y1751" s="70">
        <f t="shared" si="850"/>
        <v>463.48771088371797</v>
      </c>
      <c r="Z1751" s="70">
        <f t="shared" si="851"/>
        <v>66742.230367255383</v>
      </c>
      <c r="AA1751" s="70">
        <f t="shared" si="852"/>
        <v>3196.4669716118483</v>
      </c>
      <c r="AB1751" s="70">
        <f t="shared" si="853"/>
        <v>10.808024641551961</v>
      </c>
      <c r="AC1751" s="70">
        <f t="shared" si="854"/>
        <v>0.10808024641551961</v>
      </c>
      <c r="AD1751" s="70">
        <f t="shared" si="855"/>
        <v>3314.1716233128072</v>
      </c>
      <c r="AE1751" s="70">
        <f t="shared" si="856"/>
        <v>3.5203749944658758</v>
      </c>
      <c r="AF1751" s="70">
        <f t="shared" si="857"/>
        <v>-5.5235038909977621E-2</v>
      </c>
      <c r="AG1751" s="70">
        <f t="shared" si="858"/>
        <v>-4.3588639093922868E-2</v>
      </c>
      <c r="AH1751" s="70">
        <f>(U1751-Phase_Relations!$B$37)/Phase_Relations!$B$37</f>
        <v>0.98189527241584718</v>
      </c>
      <c r="AI1751" s="70">
        <f>(U1751-Phase_Relations!G$20)/Phase_Relations!G$20</f>
        <v>0.90555927291222482</v>
      </c>
      <c r="AJ1751" s="70">
        <f t="shared" si="859"/>
        <v>0.98182077374740373</v>
      </c>
      <c r="AK1751" s="70">
        <f t="shared" si="860"/>
        <v>0.49543247117137429</v>
      </c>
      <c r="AL1751" s="71">
        <f>(1/(J1752-J1750))*((M1752-M1750)/Phase_Relations!B$22)</f>
        <v>5.674361408478342E-10</v>
      </c>
      <c r="AM1751" s="71">
        <f t="shared" si="861"/>
        <v>9.4200211302458328E-2</v>
      </c>
      <c r="AN1751" s="71">
        <f>SUM(AM$27:AM1751)</f>
        <v>697.29367557690841</v>
      </c>
      <c r="AO1751" s="71">
        <f>(1/10000)*((AL1751*Phase_Relations!B$22*H$7*U1751))/(2*(P1751-R1751))</f>
        <v>-4.4680350299463086E-15</v>
      </c>
      <c r="AP1751" s="71">
        <f t="shared" si="862"/>
        <v>-1.3108212092207874E-13</v>
      </c>
      <c r="AQ1751" s="72">
        <f t="shared" si="863"/>
        <v>-4.4580830935554258E-22</v>
      </c>
      <c r="AR1751" s="72">
        <f t="shared" si="864"/>
        <v>-1.3079015344182061E-20</v>
      </c>
      <c r="AS1751" s="71">
        <f t="shared" si="836"/>
        <v>-2.1873606042121879E-6</v>
      </c>
      <c r="AT1751" s="72">
        <f t="shared" si="837"/>
        <v>2.0340426336377462E-10</v>
      </c>
      <c r="AU1751" s="97">
        <f t="shared" si="865"/>
        <v>4.7024543820622548E-9</v>
      </c>
      <c r="AV1751" s="2"/>
      <c r="AW1751" s="2"/>
      <c r="AX1751" s="2"/>
      <c r="AY1751" s="2"/>
      <c r="AZ1751" s="2"/>
      <c r="BA1751" s="2"/>
      <c r="BC1751" s="10"/>
      <c r="BE1751" s="10"/>
      <c r="BI1751" s="10"/>
    </row>
    <row r="1752" spans="1:61" x14ac:dyDescent="0.2">
      <c r="A1752" s="9">
        <f>Raw_Data!A1750</f>
        <v>40777.449513888889</v>
      </c>
      <c r="B1752" s="10">
        <f>Raw_Data!J1750</f>
        <v>-4.9210122193308007E-3</v>
      </c>
      <c r="C1752" s="10">
        <f>Raw_Data!K1750</f>
        <v>-0.25471281200571028</v>
      </c>
      <c r="D1752" s="10">
        <f>Raw_Data!L1750</f>
        <v>3.3178605273795257E-2</v>
      </c>
      <c r="E1752" s="10">
        <f>Raw_Data!M1750</f>
        <v>4.0609815363155541E-2</v>
      </c>
      <c r="F1752" s="10">
        <f>Raw_Data!N1750</f>
        <v>-9.9850436165843229E-2</v>
      </c>
      <c r="J1752" s="74">
        <f t="shared" si="838"/>
        <v>503209.99999972992</v>
      </c>
      <c r="K1752" s="69">
        <f t="shared" si="839"/>
        <v>2307.4340842592878</v>
      </c>
      <c r="L1752" s="69">
        <f>K1752+$D$8-$B$8*Q1752+Phase_Relations!$C$24*Q1752</f>
        <v>2850.7036175377807</v>
      </c>
      <c r="M1752" s="69">
        <f t="shared" si="840"/>
        <v>7.4988607853296391E-2</v>
      </c>
      <c r="N1752" s="69">
        <f t="shared" si="841"/>
        <v>0.19047106394737284</v>
      </c>
      <c r="O1752" s="70">
        <f t="shared" si="842"/>
        <v>99.684917032918449</v>
      </c>
      <c r="P1752" s="70">
        <f t="shared" si="843"/>
        <v>687.48218643392033</v>
      </c>
      <c r="Q1752" s="70">
        <f t="shared" si="844"/>
        <v>121.91736271606638</v>
      </c>
      <c r="R1752" s="111">
        <f t="shared" si="845"/>
        <v>840.80939804183708</v>
      </c>
      <c r="S1752" s="70">
        <f t="shared" si="835"/>
        <v>-153.32721160791675</v>
      </c>
      <c r="T1752" s="113">
        <f t="shared" si="846"/>
        <v>0.61901139214670353</v>
      </c>
      <c r="U1752" s="70">
        <f t="shared" si="847"/>
        <v>1.5722889360526271</v>
      </c>
      <c r="V1752" s="70">
        <f>(L1752/Phase_Relations!C$24)</f>
        <v>585.41452172846971</v>
      </c>
      <c r="W1752" s="70">
        <f t="shared" si="848"/>
        <v>84299.691128899634</v>
      </c>
      <c r="X1752" s="70">
        <f t="shared" si="849"/>
        <v>4037.3415291618599</v>
      </c>
      <c r="Y1752" s="70">
        <f t="shared" si="850"/>
        <v>463.49715901240336</v>
      </c>
      <c r="Z1752" s="70">
        <f t="shared" si="851"/>
        <v>66743.590897786082</v>
      </c>
      <c r="AA1752" s="70">
        <f t="shared" si="852"/>
        <v>3196.5321311200228</v>
      </c>
      <c r="AB1752" s="70">
        <f t="shared" si="853"/>
        <v>10.805274906815043</v>
      </c>
      <c r="AC1752" s="70">
        <f t="shared" si="854"/>
        <v>0.10805274906815043</v>
      </c>
      <c r="AD1752" s="70">
        <f t="shared" si="855"/>
        <v>3298.7502721919673</v>
      </c>
      <c r="AE1752" s="70">
        <f t="shared" si="856"/>
        <v>3.5183494390633356</v>
      </c>
      <c r="AF1752" s="70">
        <f t="shared" si="857"/>
        <v>-4.7966735611755892E-2</v>
      </c>
      <c r="AG1752" s="70">
        <f t="shared" si="858"/>
        <v>-3.7977270562925852E-2</v>
      </c>
      <c r="AH1752" s="70">
        <f>(U1752-Phase_Relations!$B$37)/Phase_Relations!$B$37</f>
        <v>0.98195637305022154</v>
      </c>
      <c r="AI1752" s="70">
        <f>(U1752-Phase_Relations!G$20)/Phase_Relations!G$20</f>
        <v>0.90561802015383397</v>
      </c>
      <c r="AJ1752" s="70">
        <f t="shared" si="859"/>
        <v>0.98185323784737422</v>
      </c>
      <c r="AK1752" s="70">
        <f t="shared" si="860"/>
        <v>0.4954480262040255</v>
      </c>
      <c r="AL1752" s="71">
        <f>(1/(J1753-J1751))*((M1753-M1751)/Phase_Relations!B$22)</f>
        <v>-4.2480340569617557E-8</v>
      </c>
      <c r="AM1752" s="71">
        <f t="shared" si="861"/>
        <v>-9.0918905242963671E-2</v>
      </c>
      <c r="AN1752" s="71">
        <f>SUM(AM$27:AM1752)</f>
        <v>697.2027566716655</v>
      </c>
      <c r="AO1752" s="71">
        <f>(1/10000)*((AL1752*Phase_Relations!B$22*H$7*U1752))/(2*(P1752-R1752))</f>
        <v>3.8518254893965744E-13</v>
      </c>
      <c r="AP1752" s="71">
        <f t="shared" si="862"/>
        <v>-6.1101226928526703E-14</v>
      </c>
      <c r="AQ1752" s="72">
        <f t="shared" si="863"/>
        <v>3.8432460754031001E-20</v>
      </c>
      <c r="AR1752" s="72">
        <f t="shared" si="864"/>
        <v>-6.0965132309813494E-21</v>
      </c>
      <c r="AS1752" s="71">
        <f t="shared" si="836"/>
        <v>1.9991371608466761E-6</v>
      </c>
      <c r="AT1752" s="72">
        <f t="shared" si="837"/>
        <v>1.918615190929446E-8</v>
      </c>
      <c r="AU1752" s="97">
        <f t="shared" si="865"/>
        <v>9.9494123525669054E-9</v>
      </c>
      <c r="AV1752" s="2"/>
      <c r="AW1752" s="2"/>
      <c r="AX1752" s="2"/>
      <c r="AY1752" s="2"/>
      <c r="AZ1752" s="2"/>
      <c r="BA1752" s="2"/>
      <c r="BC1752" s="10"/>
      <c r="BE1752" s="10"/>
      <c r="BI1752" s="10"/>
    </row>
    <row r="1753" spans="1:61" x14ac:dyDescent="0.2">
      <c r="A1753" s="9">
        <f>Raw_Data!A1751</f>
        <v>40777.452997685185</v>
      </c>
      <c r="B1753" s="10">
        <f>Raw_Data!J1751</f>
        <v>-4.9204896497230905E-3</v>
      </c>
      <c r="C1753" s="10">
        <f>Raw_Data!K1751</f>
        <v>-0.25462611295716009</v>
      </c>
      <c r="D1753" s="10">
        <f>Raw_Data!L1751</f>
        <v>3.3899929481165554E-2</v>
      </c>
      <c r="E1753" s="10">
        <f>Raw_Data!M1751</f>
        <v>4.066587283016454E-2</v>
      </c>
      <c r="F1753" s="10">
        <f>Raw_Data!N1751</f>
        <v>-9.9850436165843229E-2</v>
      </c>
      <c r="J1753" s="74">
        <f t="shared" si="838"/>
        <v>503510.99999968428</v>
      </c>
      <c r="K1753" s="69">
        <f t="shared" si="839"/>
        <v>2307.1890544015096</v>
      </c>
      <c r="L1753" s="69">
        <f>K1753+$D$8-$B$8*Q1753+Phase_Relations!$C$24*Q1753</f>
        <v>2851.2023698898065</v>
      </c>
      <c r="M1753" s="69">
        <f t="shared" si="840"/>
        <v>7.4962731476669264E-2</v>
      </c>
      <c r="N1753" s="69">
        <f t="shared" si="841"/>
        <v>0.19040533795073994</v>
      </c>
      <c r="O1753" s="70">
        <f t="shared" si="842"/>
        <v>101.85213121121711</v>
      </c>
      <c r="P1753" s="70">
        <f t="shared" si="843"/>
        <v>702.42849111184216</v>
      </c>
      <c r="Q1753" s="70">
        <f t="shared" si="844"/>
        <v>122.0856564765074</v>
      </c>
      <c r="R1753" s="111">
        <f t="shared" si="845"/>
        <v>841.97004466556825</v>
      </c>
      <c r="S1753" s="70">
        <f t="shared" si="835"/>
        <v>-139.54155355372609</v>
      </c>
      <c r="T1753" s="113">
        <f t="shared" si="846"/>
        <v>0.61903726852333074</v>
      </c>
      <c r="U1753" s="70">
        <f t="shared" si="847"/>
        <v>1.5723546620492601</v>
      </c>
      <c r="V1753" s="70">
        <f>(L1753/Phase_Relations!C$24)</f>
        <v>585.51694446643023</v>
      </c>
      <c r="W1753" s="70">
        <f t="shared" si="848"/>
        <v>84314.440003165946</v>
      </c>
      <c r="X1753" s="70">
        <f t="shared" si="849"/>
        <v>4038.0478928719326</v>
      </c>
      <c r="Y1753" s="70">
        <f t="shared" si="850"/>
        <v>463.43128798992285</v>
      </c>
      <c r="Z1753" s="70">
        <f t="shared" si="851"/>
        <v>66734.105470548893</v>
      </c>
      <c r="AA1753" s="70">
        <f t="shared" si="852"/>
        <v>3196.0778482063643</v>
      </c>
      <c r="AB1753" s="70">
        <f t="shared" si="853"/>
        <v>10.801546322286626</v>
      </c>
      <c r="AC1753" s="70">
        <f t="shared" si="854"/>
        <v>0.10801546322286626</v>
      </c>
      <c r="AD1753" s="70">
        <f t="shared" si="855"/>
        <v>3289.1055505755148</v>
      </c>
      <c r="AE1753" s="70">
        <f t="shared" si="856"/>
        <v>3.5170778106358851</v>
      </c>
      <c r="AF1753" s="70">
        <f t="shared" si="857"/>
        <v>-4.3660248648835845E-2</v>
      </c>
      <c r="AG1753" s="70">
        <f t="shared" si="858"/>
        <v>-3.4556686115597708E-2</v>
      </c>
      <c r="AH1753" s="70">
        <f>(U1753-Phase_Relations!$B$37)/Phase_Relations!$B$37</f>
        <v>0.98203922427108481</v>
      </c>
      <c r="AI1753" s="70">
        <f>(U1753-Phase_Relations!G$20)/Phase_Relations!G$20</f>
        <v>0.90569768022184349</v>
      </c>
      <c r="AJ1753" s="70">
        <f t="shared" si="859"/>
        <v>0.98187387846137375</v>
      </c>
      <c r="AK1753" s="70">
        <f t="shared" si="860"/>
        <v>0.49546911698089113</v>
      </c>
      <c r="AL1753" s="71">
        <f>(1/(J1754-J1752))*((M1754-M1752)/Phase_Relations!B$22)</f>
        <v>-5.1222331845859558E-8</v>
      </c>
      <c r="AM1753" s="71">
        <f t="shared" si="861"/>
        <v>-0.12281688648107658</v>
      </c>
      <c r="AN1753" s="71">
        <f>SUM(AM$27:AM1753)</f>
        <v>697.07993978518437</v>
      </c>
      <c r="AO1753" s="71">
        <f>(1/10000)*((AL1753*Phase_Relations!B$22*H$7*U1753))/(2*(P1753-R1753))</f>
        <v>5.1035432148072375E-13</v>
      </c>
      <c r="AP1753" s="71">
        <f t="shared" si="862"/>
        <v>-2.9537449485967737E-14</v>
      </c>
      <c r="AQ1753" s="72">
        <f t="shared" si="863"/>
        <v>5.0921757709305736E-20</v>
      </c>
      <c r="AR1753" s="72">
        <f t="shared" si="864"/>
        <v>-2.9471658860678718E-21</v>
      </c>
      <c r="AS1753" s="71">
        <f t="shared" si="836"/>
        <v>4.334261649051477E-6</v>
      </c>
      <c r="AT1753" s="72">
        <f t="shared" si="837"/>
        <v>1.1725207564586842E-8</v>
      </c>
      <c r="AU1753" s="97">
        <f t="shared" si="865"/>
        <v>7.4680587668652904E-9</v>
      </c>
      <c r="AV1753" s="2"/>
      <c r="AW1753" s="2"/>
      <c r="AX1753" s="2"/>
      <c r="AY1753" s="2"/>
      <c r="AZ1753" s="2"/>
      <c r="BA1753" s="2"/>
      <c r="BC1753" s="10"/>
      <c r="BE1753" s="10"/>
      <c r="BI1753" s="10"/>
    </row>
    <row r="1754" spans="1:61" x14ac:dyDescent="0.2">
      <c r="A1754" s="9">
        <f>Raw_Data!A1752</f>
        <v>40777.456469907411</v>
      </c>
      <c r="B1754" s="10">
        <f>Raw_Data!J1752</f>
        <v>-4.9210122193308007E-3</v>
      </c>
      <c r="C1754" s="10">
        <f>Raw_Data!K1752</f>
        <v>-0.2545322879594103</v>
      </c>
      <c r="D1754" s="10">
        <f>Raw_Data!L1752</f>
        <v>3.4513758744913456E-2</v>
      </c>
      <c r="E1754" s="10">
        <f>Raw_Data!M1752</f>
        <v>4.0797227827011742E-2</v>
      </c>
      <c r="F1754" s="10">
        <f>Raw_Data!N1752</f>
        <v>-9.9850436165843229E-2</v>
      </c>
      <c r="J1754" s="74">
        <f t="shared" si="838"/>
        <v>503811.00000003353</v>
      </c>
      <c r="K1754" s="69">
        <f t="shared" si="839"/>
        <v>2307.4340842592878</v>
      </c>
      <c r="L1754" s="69">
        <f>K1754+$D$8-$B$8*Q1754+Phase_Relations!$C$24*Q1754</f>
        <v>2853.1902453493708</v>
      </c>
      <c r="M1754" s="69">
        <f t="shared" si="840"/>
        <v>7.4934396134914288E-2</v>
      </c>
      <c r="N1754" s="69">
        <f t="shared" si="841"/>
        <v>0.19033336618268229</v>
      </c>
      <c r="O1754" s="70">
        <f t="shared" si="842"/>
        <v>103.696377487519</v>
      </c>
      <c r="P1754" s="70">
        <f t="shared" si="843"/>
        <v>715.14743094840696</v>
      </c>
      <c r="Q1754" s="70">
        <f t="shared" si="844"/>
        <v>122.48000583889622</v>
      </c>
      <c r="R1754" s="111">
        <f t="shared" si="845"/>
        <v>844.68969544066351</v>
      </c>
      <c r="S1754" s="70">
        <f t="shared" si="835"/>
        <v>-129.54226449225655</v>
      </c>
      <c r="T1754" s="113">
        <f t="shared" si="846"/>
        <v>0.61906560386508569</v>
      </c>
      <c r="U1754" s="70">
        <f t="shared" si="847"/>
        <v>1.5724266338173176</v>
      </c>
      <c r="V1754" s="70">
        <f>(L1754/Phase_Relations!C$24)</f>
        <v>585.92517040554822</v>
      </c>
      <c r="W1754" s="70">
        <f t="shared" si="848"/>
        <v>84373.224538398936</v>
      </c>
      <c r="X1754" s="70">
        <f t="shared" si="849"/>
        <v>4040.8632441761947</v>
      </c>
      <c r="Y1754" s="70">
        <f t="shared" si="850"/>
        <v>463.44516456665201</v>
      </c>
      <c r="Z1754" s="70">
        <f t="shared" si="851"/>
        <v>66736.103697597893</v>
      </c>
      <c r="AA1754" s="70">
        <f t="shared" si="852"/>
        <v>3196.1735487355313</v>
      </c>
      <c r="AB1754" s="70">
        <f t="shared" si="853"/>
        <v>10.797463420016463</v>
      </c>
      <c r="AC1754" s="70">
        <f t="shared" si="854"/>
        <v>0.10797463420016463</v>
      </c>
      <c r="AD1754" s="70">
        <f t="shared" si="855"/>
        <v>3282.5350583970358</v>
      </c>
      <c r="AE1754" s="70">
        <f t="shared" si="856"/>
        <v>3.5162093731734192</v>
      </c>
      <c r="AF1754" s="70">
        <f t="shared" si="857"/>
        <v>-4.0530422555904701E-2</v>
      </c>
      <c r="AG1754" s="70">
        <f t="shared" si="858"/>
        <v>-3.2058066968476719E-2</v>
      </c>
      <c r="AH1754" s="70">
        <f>(U1754-Phase_Relations!$B$37)/Phase_Relations!$B$37</f>
        <v>0.98212994862912772</v>
      </c>
      <c r="AI1754" s="70">
        <f>(U1754-Phase_Relations!G$20)/Phase_Relations!G$20</f>
        <v>0.90578491018003238</v>
      </c>
      <c r="AJ1754" s="70">
        <f t="shared" si="859"/>
        <v>0.98187783246184979</v>
      </c>
      <c r="AK1754" s="70">
        <f t="shared" si="860"/>
        <v>0.49549220993728704</v>
      </c>
      <c r="AL1754" s="71">
        <f>(1/(J1755-J1753))*((M1755-M1753)/Phase_Relations!B$22)</f>
        <v>5.1963517295520123E-8</v>
      </c>
      <c r="AM1754" s="71">
        <f t="shared" si="861"/>
        <v>-0.13415683180532878</v>
      </c>
      <c r="AN1754" s="71">
        <f>SUM(AM$27:AM1754)</f>
        <v>696.94578295337908</v>
      </c>
      <c r="AO1754" s="71">
        <f>(1/10000)*((AL1754*Phase_Relations!B$22*H$7*U1754))/(2*(P1754-R1754))</f>
        <v>-5.5772863002451749E-13</v>
      </c>
      <c r="AP1754" s="71">
        <f t="shared" si="862"/>
        <v>-5.3449438331038823E-14</v>
      </c>
      <c r="AQ1754" s="72">
        <f t="shared" si="863"/>
        <v>-5.5648636584973441E-20</v>
      </c>
      <c r="AR1754" s="72">
        <f t="shared" si="864"/>
        <v>-5.3330387023957807E-21</v>
      </c>
      <c r="AS1754" s="71">
        <f t="shared" si="836"/>
        <v>6.9664858021837393E-6</v>
      </c>
      <c r="AT1754" s="72">
        <f t="shared" si="837"/>
        <v>-7.9721057415548515E-9</v>
      </c>
      <c r="AU1754" s="97">
        <f t="shared" si="865"/>
        <v>7.424674759775623E-9</v>
      </c>
      <c r="AV1754" s="2"/>
      <c r="AW1754" s="2"/>
      <c r="AX1754" s="2"/>
      <c r="AY1754" s="2"/>
      <c r="AZ1754" s="2"/>
      <c r="BA1754" s="2"/>
      <c r="BC1754" s="10"/>
      <c r="BE1754" s="10"/>
      <c r="BI1754" s="10"/>
    </row>
    <row r="1755" spans="1:61" x14ac:dyDescent="0.2">
      <c r="A1755" s="9">
        <f>Raw_Data!A1753</f>
        <v>40777.45994212963</v>
      </c>
      <c r="B1755" s="10">
        <f>Raw_Data!J1753</f>
        <v>-4.9217248142504107E-3</v>
      </c>
      <c r="C1755" s="10">
        <f>Raw_Data!K1753</f>
        <v>-0.2548101999780501</v>
      </c>
      <c r="D1755" s="10">
        <f>Raw_Data!L1753</f>
        <v>3.4815293285144454E-2</v>
      </c>
      <c r="E1755" s="10">
        <f>Raw_Data!M1753</f>
        <v>4.036189171404294E-2</v>
      </c>
      <c r="F1755" s="10">
        <f>Raw_Data!N1753</f>
        <v>-9.9850436165843229E-2</v>
      </c>
      <c r="J1755" s="74">
        <f t="shared" si="838"/>
        <v>504110.99999975413</v>
      </c>
      <c r="K1755" s="69">
        <f t="shared" si="839"/>
        <v>2307.7682158835332</v>
      </c>
      <c r="L1755" s="69">
        <f>K1755+$D$8-$B$8*Q1755+Phase_Relations!$C$24*Q1755</f>
        <v>2847.7482462743878</v>
      </c>
      <c r="M1755" s="69">
        <f t="shared" si="840"/>
        <v>7.5017636129050103E-2</v>
      </c>
      <c r="N1755" s="69">
        <f t="shared" si="841"/>
        <v>0.19054479576778727</v>
      </c>
      <c r="O1755" s="70">
        <f t="shared" si="842"/>
        <v>104.60233617316715</v>
      </c>
      <c r="P1755" s="70">
        <f t="shared" si="843"/>
        <v>721.39542188391135</v>
      </c>
      <c r="Q1755" s="70">
        <f t="shared" si="844"/>
        <v>121.17305503615077</v>
      </c>
      <c r="R1755" s="111">
        <f t="shared" si="845"/>
        <v>835.67624162862592</v>
      </c>
      <c r="S1755" s="70">
        <f t="shared" si="835"/>
        <v>-114.28081974471456</v>
      </c>
      <c r="T1755" s="113">
        <f t="shared" si="846"/>
        <v>0.61898236387094985</v>
      </c>
      <c r="U1755" s="70">
        <f t="shared" si="847"/>
        <v>1.5722152042322126</v>
      </c>
      <c r="V1755" s="70">
        <f>(L1755/Phase_Relations!C$24)</f>
        <v>584.80761287830182</v>
      </c>
      <c r="W1755" s="70">
        <f t="shared" si="848"/>
        <v>84212.296254475455</v>
      </c>
      <c r="X1755" s="70">
        <f t="shared" si="849"/>
        <v>4033.15595088484</v>
      </c>
      <c r="Y1755" s="70">
        <f t="shared" si="850"/>
        <v>463.63455784215103</v>
      </c>
      <c r="Z1755" s="70">
        <f t="shared" si="851"/>
        <v>66763.376329269755</v>
      </c>
      <c r="AA1755" s="70">
        <f t="shared" si="852"/>
        <v>3197.4797092562139</v>
      </c>
      <c r="AB1755" s="70">
        <f t="shared" si="853"/>
        <v>10.809457655482724</v>
      </c>
      <c r="AC1755" s="70">
        <f t="shared" si="854"/>
        <v>0.10809457655482724</v>
      </c>
      <c r="AD1755" s="70">
        <f t="shared" si="855"/>
        <v>3273.666922419357</v>
      </c>
      <c r="AE1755" s="70">
        <f t="shared" si="856"/>
        <v>3.5150344902518746</v>
      </c>
      <c r="AF1755" s="70">
        <f t="shared" si="857"/>
        <v>-3.5740905380537397E-2</v>
      </c>
      <c r="AG1755" s="70">
        <f t="shared" si="858"/>
        <v>-2.8335333703037775E-2</v>
      </c>
      <c r="AH1755" s="70">
        <f>(U1755-Phase_Relations!$B$37)/Phase_Relations!$B$37</f>
        <v>0.98186343004972321</v>
      </c>
      <c r="AI1755" s="70">
        <f>(U1755-Phase_Relations!G$20)/Phase_Relations!G$20</f>
        <v>0.90552865700790153</v>
      </c>
      <c r="AJ1755" s="70">
        <f t="shared" si="859"/>
        <v>0.98185987493029458</v>
      </c>
      <c r="AK1755" s="70">
        <f t="shared" si="860"/>
        <v>0.4954243643443631</v>
      </c>
      <c r="AL1755" s="71">
        <f>(1/(J1756-J1754))*((M1756-M1754)/Phase_Relations!B$22)</f>
        <v>1.6312275377914043E-7</v>
      </c>
      <c r="AM1755" s="71">
        <f t="shared" si="861"/>
        <v>0.39318315161136919</v>
      </c>
      <c r="AN1755" s="71">
        <f>SUM(AM$27:AM1755)</f>
        <v>697.3389661049905</v>
      </c>
      <c r="AO1755" s="71">
        <f>(1/10000)*((AL1755*Phase_Relations!B$22*H$7*U1755))/(2*(P1755-R1755))</f>
        <v>-1.9843518553307024E-12</v>
      </c>
      <c r="AP1755" s="71">
        <f t="shared" si="862"/>
        <v>-9.974113934750165E-14</v>
      </c>
      <c r="AQ1755" s="72">
        <f t="shared" si="863"/>
        <v>-1.979931983214879E-19</v>
      </c>
      <c r="AR1755" s="72">
        <f t="shared" si="864"/>
        <v>-9.9518979613370687E-21</v>
      </c>
      <c r="AS1755" s="71">
        <f t="shared" si="836"/>
        <v>-1.5162227986181811E-5</v>
      </c>
      <c r="AT1755" s="72">
        <f t="shared" si="837"/>
        <v>1.3032253735858364E-8</v>
      </c>
      <c r="AU1755" s="97">
        <f t="shared" si="865"/>
        <v>-9.3542100365729104E-9</v>
      </c>
      <c r="AV1755" s="2"/>
      <c r="AW1755" s="2"/>
      <c r="AX1755" s="2"/>
      <c r="AY1755" s="2"/>
      <c r="AZ1755" s="2"/>
      <c r="BA1755" s="2"/>
      <c r="BC1755" s="10"/>
      <c r="BE1755" s="10"/>
      <c r="BI1755" s="10"/>
    </row>
    <row r="1756" spans="1:61" x14ac:dyDescent="0.2">
      <c r="A1756" s="9">
        <f>Raw_Data!A1754</f>
        <v>40777.463414351849</v>
      </c>
      <c r="B1756" s="10">
        <f>Raw_Data!J1754</f>
        <v>-4.9207153047809704E-3</v>
      </c>
      <c r="C1756" s="10">
        <f>Raw_Data!K1754</f>
        <v>-0.25510592686969069</v>
      </c>
      <c r="D1756" s="10">
        <f>Raw_Data!L1754</f>
        <v>3.5168395944390758E-2</v>
      </c>
      <c r="E1756" s="10">
        <f>Raw_Data!M1754</f>
        <v>4.0009620415536143E-2</v>
      </c>
      <c r="F1756" s="10">
        <f>Raw_Data!N1754</f>
        <v>-9.9850436165843229E-2</v>
      </c>
      <c r="J1756" s="74">
        <f t="shared" si="838"/>
        <v>504410.99999947473</v>
      </c>
      <c r="K1756" s="69">
        <f t="shared" si="839"/>
        <v>2307.2948627491887</v>
      </c>
      <c r="L1756" s="69">
        <f>K1756+$D$8-$B$8*Q1756+Phase_Relations!$C$24*Q1756</f>
        <v>2842.6008837915288</v>
      </c>
      <c r="M1756" s="69">
        <f t="shared" si="840"/>
        <v>7.510675163639681E-2</v>
      </c>
      <c r="N1756" s="69">
        <f t="shared" si="841"/>
        <v>0.19077114915644791</v>
      </c>
      <c r="O1756" s="70">
        <f t="shared" si="842"/>
        <v>105.66323095764052</v>
      </c>
      <c r="P1756" s="70">
        <f t="shared" si="843"/>
        <v>728.71193763890017</v>
      </c>
      <c r="Q1756" s="70">
        <f t="shared" si="844"/>
        <v>120.11547850470271</v>
      </c>
      <c r="R1756" s="111">
        <f t="shared" si="845"/>
        <v>828.38261037725999</v>
      </c>
      <c r="S1756" s="70">
        <f t="shared" ref="S1756:S1781" si="866">P1756-R1756</f>
        <v>-99.670672738359826</v>
      </c>
      <c r="T1756" s="113">
        <f t="shared" si="846"/>
        <v>0.61889324836360315</v>
      </c>
      <c r="U1756" s="70">
        <f t="shared" si="847"/>
        <v>1.571988850843552</v>
      </c>
      <c r="V1756" s="70">
        <f>(L1756/Phase_Relations!C$24)</f>
        <v>583.75056130425264</v>
      </c>
      <c r="W1756" s="70">
        <f t="shared" si="848"/>
        <v>84060.080827812373</v>
      </c>
      <c r="X1756" s="70">
        <f t="shared" si="849"/>
        <v>4025.8659400293286</v>
      </c>
      <c r="Y1756" s="70">
        <f t="shared" si="850"/>
        <v>463.63508279954993</v>
      </c>
      <c r="Z1756" s="70">
        <f t="shared" si="851"/>
        <v>66763.451923135188</v>
      </c>
      <c r="AA1756" s="70">
        <f t="shared" si="852"/>
        <v>3197.4833296520687</v>
      </c>
      <c r="AB1756" s="70">
        <f t="shared" si="853"/>
        <v>10.822298506685414</v>
      </c>
      <c r="AC1756" s="70">
        <f t="shared" si="854"/>
        <v>0.10822298506685414</v>
      </c>
      <c r="AD1756" s="70">
        <f t="shared" si="855"/>
        <v>3263.9304448109751</v>
      </c>
      <c r="AE1756" s="70">
        <f t="shared" si="856"/>
        <v>3.5137408952544207</v>
      </c>
      <c r="AF1756" s="70">
        <f t="shared" si="857"/>
        <v>-3.117160043151981E-2</v>
      </c>
      <c r="AG1756" s="70">
        <f t="shared" si="858"/>
        <v>-2.4757573705406027E-2</v>
      </c>
      <c r="AH1756" s="70">
        <f>(U1756-Phase_Relations!$B$37)/Phase_Relations!$B$37</f>
        <v>0.98157809919803907</v>
      </c>
      <c r="AI1756" s="70">
        <f>(U1756-Phase_Relations!G$20)/Phase_Relations!G$20</f>
        <v>0.90525431614951102</v>
      </c>
      <c r="AJ1756" s="70">
        <f t="shared" si="859"/>
        <v>0.98184799874178907</v>
      </c>
      <c r="AK1756" s="70">
        <f t="shared" si="860"/>
        <v>0.4953517096274388</v>
      </c>
      <c r="AL1756" s="71">
        <f>(1/(J1757-J1755))*((M1757-M1755)/Phase_Relations!B$22)</f>
        <v>6.152000079517285E-8</v>
      </c>
      <c r="AM1756" s="71">
        <f t="shared" si="861"/>
        <v>0.41974157507852439</v>
      </c>
      <c r="AN1756" s="71">
        <f>SUM(AM$27:AM1756)</f>
        <v>697.75870768006905</v>
      </c>
      <c r="AO1756" s="71">
        <f>(1/10000)*((AL1756*Phase_Relations!B$22*H$7*U1756))/(2*(P1756-R1756))</f>
        <v>-8.5795378905017783E-13</v>
      </c>
      <c r="AP1756" s="71">
        <f t="shared" si="862"/>
        <v>4.6264783077986335E-14</v>
      </c>
      <c r="AQ1756" s="72">
        <f t="shared" si="863"/>
        <v>-8.5604281443209225E-20</v>
      </c>
      <c r="AR1756" s="72">
        <f t="shared" si="864"/>
        <v>4.6161734606959555E-21</v>
      </c>
      <c r="AS1756" s="71">
        <f t="shared" si="836"/>
        <v>-1.4786763925462007E-5</v>
      </c>
      <c r="AT1756" s="72">
        <f t="shared" si="837"/>
        <v>5.7776951768919198E-9</v>
      </c>
      <c r="AU1756" s="97">
        <f t="shared" si="865"/>
        <v>-8.648369234654435E-9</v>
      </c>
      <c r="AV1756" s="2"/>
      <c r="AW1756" s="2"/>
      <c r="AX1756" s="2"/>
      <c r="AY1756" s="2"/>
      <c r="AZ1756" s="2"/>
      <c r="BA1756" s="2"/>
      <c r="BC1756" s="10"/>
      <c r="BE1756" s="10"/>
      <c r="BI1756" s="10"/>
    </row>
    <row r="1757" spans="1:61" x14ac:dyDescent="0.2">
      <c r="A1757" s="9">
        <f>Raw_Data!A1755</f>
        <v>40777.466886574075</v>
      </c>
      <c r="B1757" s="10">
        <f>Raw_Data!J1755</f>
        <v>-4.9214278997005709E-3</v>
      </c>
      <c r="C1757" s="10">
        <f>Raw_Data!K1755</f>
        <v>-0.25502635377034011</v>
      </c>
      <c r="D1757" s="10">
        <f>Raw_Data!L1755</f>
        <v>3.5673542606316958E-2</v>
      </c>
      <c r="E1757" s="10">
        <f>Raw_Data!M1755</f>
        <v>4.0064965287625445E-2</v>
      </c>
      <c r="F1757" s="10">
        <f>Raw_Data!N1755</f>
        <v>-9.9850436165843229E-2</v>
      </c>
      <c r="J1757" s="74">
        <f t="shared" si="838"/>
        <v>504710.99999982398</v>
      </c>
      <c r="K1757" s="69">
        <f t="shared" si="839"/>
        <v>2307.62899437343</v>
      </c>
      <c r="L1757" s="69">
        <f>K1757+$D$8-$B$8*Q1757+Phase_Relations!$C$24*Q1757</f>
        <v>2843.6693427669738</v>
      </c>
      <c r="M1757" s="69">
        <f t="shared" si="840"/>
        <v>7.5082638161897849E-2</v>
      </c>
      <c r="N1757" s="69">
        <f t="shared" si="841"/>
        <v>0.19070990093122053</v>
      </c>
      <c r="O1757" s="70">
        <f t="shared" si="842"/>
        <v>107.18094102013494</v>
      </c>
      <c r="P1757" s="70">
        <f t="shared" si="843"/>
        <v>739.17890358713748</v>
      </c>
      <c r="Q1757" s="70">
        <f t="shared" si="844"/>
        <v>120.28163293768019</v>
      </c>
      <c r="R1757" s="111">
        <f t="shared" si="845"/>
        <v>829.528503018484</v>
      </c>
      <c r="S1757" s="70">
        <f t="shared" si="866"/>
        <v>-90.349599431346519</v>
      </c>
      <c r="T1757" s="113">
        <f t="shared" si="846"/>
        <v>0.61891736183810209</v>
      </c>
      <c r="U1757" s="70">
        <f t="shared" si="847"/>
        <v>1.5720500990687793</v>
      </c>
      <c r="V1757" s="70">
        <f>(L1757/Phase_Relations!C$24)</f>
        <v>583.96997780067431</v>
      </c>
      <c r="W1757" s="70">
        <f t="shared" si="848"/>
        <v>84091.676803297101</v>
      </c>
      <c r="X1757" s="70">
        <f t="shared" si="849"/>
        <v>4027.3791572460295</v>
      </c>
      <c r="Y1757" s="70">
        <f t="shared" si="850"/>
        <v>463.68834486299414</v>
      </c>
      <c r="Z1757" s="70">
        <f t="shared" si="851"/>
        <v>66771.12166027115</v>
      </c>
      <c r="AA1757" s="70">
        <f t="shared" si="852"/>
        <v>3197.8506542275454</v>
      </c>
      <c r="AB1757" s="70">
        <f t="shared" si="853"/>
        <v>10.81882394263658</v>
      </c>
      <c r="AC1757" s="70">
        <f t="shared" si="854"/>
        <v>0.10818823942636581</v>
      </c>
      <c r="AD1757" s="70">
        <f t="shared" si="855"/>
        <v>3258.0837205151101</v>
      </c>
      <c r="AE1757" s="70">
        <f t="shared" si="856"/>
        <v>3.5129622398529632</v>
      </c>
      <c r="AF1757" s="70">
        <f t="shared" si="857"/>
        <v>-2.8253226682711002E-2</v>
      </c>
      <c r="AG1757" s="70">
        <f t="shared" si="858"/>
        <v>-2.2433844915939988E-2</v>
      </c>
      <c r="AH1757" s="70">
        <f>(U1757-Phase_Relations!$B$37)/Phase_Relations!$B$37</f>
        <v>0.98165530594264161</v>
      </c>
      <c r="AI1757" s="70">
        <f>(U1757-Phase_Relations!G$20)/Phase_Relations!G$20</f>
        <v>0.90532854914767014</v>
      </c>
      <c r="AJ1757" s="70">
        <f t="shared" si="859"/>
        <v>0.98185319319544051</v>
      </c>
      <c r="AK1757" s="70">
        <f t="shared" si="860"/>
        <v>0.49537137109507745</v>
      </c>
      <c r="AL1757" s="71">
        <f>(1/(J1758-J1756))*((M1758-M1756)/Phase_Relations!B$22)</f>
        <v>-7.2847884978927936E-8</v>
      </c>
      <c r="AM1757" s="71">
        <f t="shared" si="861"/>
        <v>-0.11330577972411356</v>
      </c>
      <c r="AN1757" s="71">
        <f>SUM(AM$27:AM1757)</f>
        <v>697.64540190034495</v>
      </c>
      <c r="AO1757" s="71">
        <f>(1/10000)*((AL1757*Phase_Relations!B$22*H$7*U1757))/(2*(P1757-R1757))</f>
        <v>1.1207857236186097E-12</v>
      </c>
      <c r="AP1757" s="71">
        <f t="shared" si="862"/>
        <v>2.1883602178647494E-13</v>
      </c>
      <c r="AQ1757" s="72">
        <f t="shared" si="863"/>
        <v>1.1182893268458663E-19</v>
      </c>
      <c r="AR1757" s="72">
        <f t="shared" si="864"/>
        <v>2.183485945048498E-20</v>
      </c>
      <c r="AS1757" s="71">
        <f t="shared" ref="AS1757:AS1781" si="867">(1/(1+AH1756))*((AH1756-AH1757)/(AD1757-AD1756))</f>
        <v>6.6639454329084076E-6</v>
      </c>
      <c r="AT1757" s="72">
        <f t="shared" ref="AT1757:AT1781" si="868">AQ1757/((AS1757/1000)*$H$8)</f>
        <v>1.6747694344999058E-8</v>
      </c>
      <c r="AU1757" s="97">
        <f t="shared" si="865"/>
        <v>-1.0461583756568354E-8</v>
      </c>
      <c r="AV1757" s="2"/>
      <c r="AW1757" s="2"/>
      <c r="AX1757" s="2"/>
      <c r="AY1757" s="2"/>
      <c r="AZ1757" s="2"/>
      <c r="BA1757" s="2"/>
      <c r="BC1757" s="10"/>
      <c r="BE1757" s="10"/>
      <c r="BI1757" s="10"/>
    </row>
    <row r="1758" spans="1:61" x14ac:dyDescent="0.2">
      <c r="A1758" s="9">
        <f>Raw_Data!A1756</f>
        <v>40777.470358796294</v>
      </c>
      <c r="B1758" s="10">
        <f>Raw_Data!J1756</f>
        <v>-4.9216654313404403E-3</v>
      </c>
      <c r="C1758" s="10">
        <f>Raw_Data!K1756</f>
        <v>-0.25485058035683039</v>
      </c>
      <c r="D1758" s="10">
        <f>Raw_Data!L1756</f>
        <v>3.6100042542282655E-2</v>
      </c>
      <c r="E1758" s="10">
        <f>Raw_Data!M1756</f>
        <v>4.0187400971395643E-2</v>
      </c>
      <c r="F1758" s="10">
        <f>Raw_Data!N1756</f>
        <v>-9.9850436165843229E-2</v>
      </c>
      <c r="J1758" s="74">
        <f t="shared" si="838"/>
        <v>505010.99999954458</v>
      </c>
      <c r="K1758" s="69">
        <f t="shared" si="839"/>
        <v>2307.7403715815117</v>
      </c>
      <c r="L1758" s="69">
        <f>K1758+$D$8-$B$8*Q1758+Phase_Relations!$C$24*Q1758</f>
        <v>2845.4052222633754</v>
      </c>
      <c r="M1758" s="69">
        <f t="shared" si="840"/>
        <v>7.5029780561119114E-2</v>
      </c>
      <c r="N1758" s="69">
        <f t="shared" si="841"/>
        <v>0.19057564262524254</v>
      </c>
      <c r="O1758" s="70">
        <f t="shared" si="842"/>
        <v>108.46235747451691</v>
      </c>
      <c r="P1758" s="70">
        <f t="shared" si="843"/>
        <v>748.01625844494424</v>
      </c>
      <c r="Q1758" s="70">
        <f t="shared" si="844"/>
        <v>120.64920505132106</v>
      </c>
      <c r="R1758" s="111">
        <f t="shared" si="845"/>
        <v>832.06348311255908</v>
      </c>
      <c r="S1758" s="70">
        <f t="shared" si="866"/>
        <v>-84.047224667614842</v>
      </c>
      <c r="T1758" s="113">
        <f t="shared" si="846"/>
        <v>0.61897021943888086</v>
      </c>
      <c r="U1758" s="70">
        <f t="shared" si="847"/>
        <v>1.5721843573747574</v>
      </c>
      <c r="V1758" s="70">
        <f>(L1758/Phase_Relations!C$24)</f>
        <v>584.32645437681231</v>
      </c>
      <c r="W1758" s="70">
        <f t="shared" si="848"/>
        <v>84143.00943026098</v>
      </c>
      <c r="X1758" s="70">
        <f t="shared" si="849"/>
        <v>4029.8376163918092</v>
      </c>
      <c r="Y1758" s="70">
        <f t="shared" si="850"/>
        <v>463.67724932549123</v>
      </c>
      <c r="Z1758" s="70">
        <f t="shared" si="851"/>
        <v>66769.523902870744</v>
      </c>
      <c r="AA1758" s="70">
        <f t="shared" si="852"/>
        <v>3197.7741332792502</v>
      </c>
      <c r="AB1758" s="70">
        <f t="shared" si="853"/>
        <v>10.811207573648286</v>
      </c>
      <c r="AC1758" s="70">
        <f t="shared" si="854"/>
        <v>0.10811207573648286</v>
      </c>
      <c r="AD1758" s="70">
        <f t="shared" si="855"/>
        <v>3253.8056163909932</v>
      </c>
      <c r="AE1758" s="70">
        <f t="shared" si="856"/>
        <v>3.512391604455066</v>
      </c>
      <c r="AF1758" s="70">
        <f t="shared" si="857"/>
        <v>-2.6283039753475703E-2</v>
      </c>
      <c r="AG1758" s="70">
        <f t="shared" si="858"/>
        <v>-2.0856231111085838E-2</v>
      </c>
      <c r="AH1758" s="70">
        <f>(U1758-Phase_Relations!$B$37)/Phase_Relations!$B$37</f>
        <v>0.98182454589534152</v>
      </c>
      <c r="AI1758" s="70">
        <f>(U1758-Phase_Relations!G$20)/Phase_Relations!G$20</f>
        <v>0.90549127054153133</v>
      </c>
      <c r="AJ1758" s="70">
        <f t="shared" si="859"/>
        <v>0.98185683570460247</v>
      </c>
      <c r="AK1758" s="70">
        <f t="shared" si="860"/>
        <v>0.49541446437771131</v>
      </c>
      <c r="AL1758" s="71">
        <f>(1/(J1759-J1757))*((M1759-M1757)/Phase_Relations!B$22)</f>
        <v>-4.1718130834498182E-8</v>
      </c>
      <c r="AM1758" s="71">
        <f t="shared" si="861"/>
        <v>-0.24798476000409139</v>
      </c>
      <c r="AN1758" s="71">
        <f>SUM(AM$27:AM1758)</f>
        <v>697.39741714034085</v>
      </c>
      <c r="AO1758" s="71">
        <f>(1/10000)*((AL1758*Phase_Relations!B$22*H$7*U1758))/(2*(P1758-R1758))</f>
        <v>6.9003390081160592E-13</v>
      </c>
      <c r="AP1758" s="71">
        <f t="shared" si="862"/>
        <v>1.9221322886101976E-13</v>
      </c>
      <c r="AQ1758" s="72">
        <f t="shared" si="863"/>
        <v>6.8849694475767978E-20</v>
      </c>
      <c r="AR1758" s="72">
        <f t="shared" si="864"/>
        <v>1.9178510020618826E-20</v>
      </c>
      <c r="AS1758" s="71">
        <f t="shared" si="867"/>
        <v>1.9962890759354044E-5</v>
      </c>
      <c r="AT1758" s="72">
        <f t="shared" si="868"/>
        <v>3.4419999971046055E-9</v>
      </c>
      <c r="AU1758" s="97">
        <f t="shared" si="865"/>
        <v>-4.5635352884209027E-9</v>
      </c>
      <c r="AV1758" s="2"/>
      <c r="AW1758" s="2"/>
      <c r="AX1758" s="2"/>
      <c r="AY1758" s="2"/>
      <c r="AZ1758" s="2"/>
      <c r="BA1758" s="2"/>
      <c r="BC1758" s="10"/>
      <c r="BE1758" s="10"/>
      <c r="BI1758" s="10"/>
    </row>
    <row r="1759" spans="1:61" x14ac:dyDescent="0.2">
      <c r="A1759" s="9">
        <f>Raw_Data!A1757</f>
        <v>40777.47384259259</v>
      </c>
      <c r="B1759" s="10">
        <f>Raw_Data!J1757</f>
        <v>-4.9211903680607101E-3</v>
      </c>
      <c r="C1759" s="10">
        <f>Raw_Data!K1757</f>
        <v>-0.25487908415362082</v>
      </c>
      <c r="D1759" s="10">
        <f>Raw_Data!L1757</f>
        <v>3.6269556997074653E-2</v>
      </c>
      <c r="E1759" s="10">
        <f>Raw_Data!M1757</f>
        <v>3.9888479279203241E-2</v>
      </c>
      <c r="F1759" s="10">
        <f>Raw_Data!N1757</f>
        <v>-9.9850436165843229E-2</v>
      </c>
      <c r="J1759" s="74">
        <f t="shared" si="838"/>
        <v>505311.99999949895</v>
      </c>
      <c r="K1759" s="69">
        <f t="shared" si="839"/>
        <v>2307.5176171653525</v>
      </c>
      <c r="L1759" s="69">
        <f>K1759+$D$8-$B$8*Q1759+Phase_Relations!$C$24*Q1759</f>
        <v>2841.2163122458278</v>
      </c>
      <c r="M1759" s="69">
        <f t="shared" si="840"/>
        <v>7.5038485319253598E-2</v>
      </c>
      <c r="N1759" s="69">
        <f t="shared" si="841"/>
        <v>0.19059775271090415</v>
      </c>
      <c r="O1759" s="70">
        <f t="shared" si="842"/>
        <v>108.97166261927435</v>
      </c>
      <c r="P1759" s="70">
        <f t="shared" si="843"/>
        <v>751.52870771913354</v>
      </c>
      <c r="Q1759" s="70">
        <f t="shared" si="844"/>
        <v>119.7517928359534</v>
      </c>
      <c r="R1759" s="111">
        <f t="shared" si="845"/>
        <v>825.87443335140279</v>
      </c>
      <c r="S1759" s="70">
        <f t="shared" si="866"/>
        <v>-74.34572563226925</v>
      </c>
      <c r="T1759" s="113">
        <f t="shared" si="846"/>
        <v>0.61896151468074634</v>
      </c>
      <c r="U1759" s="70">
        <f t="shared" si="847"/>
        <v>1.5721622472890957</v>
      </c>
      <c r="V1759" s="70">
        <f>(L1759/Phase_Relations!C$24)</f>
        <v>583.46622859276385</v>
      </c>
      <c r="W1759" s="70">
        <f t="shared" si="848"/>
        <v>84019.136917358002</v>
      </c>
      <c r="X1759" s="70">
        <f t="shared" si="849"/>
        <v>4023.9050247776822</v>
      </c>
      <c r="Y1759" s="70">
        <f t="shared" si="850"/>
        <v>463.71443575681047</v>
      </c>
      <c r="Z1759" s="70">
        <f t="shared" si="851"/>
        <v>66774.878748980715</v>
      </c>
      <c r="AA1759" s="70">
        <f t="shared" si="852"/>
        <v>3198.0305914262794</v>
      </c>
      <c r="AB1759" s="70">
        <f t="shared" si="853"/>
        <v>10.812461861563927</v>
      </c>
      <c r="AC1759" s="70">
        <f t="shared" si="854"/>
        <v>0.10812461861563927</v>
      </c>
      <c r="AD1759" s="70">
        <f t="shared" si="855"/>
        <v>3247.5944085144588</v>
      </c>
      <c r="AE1759" s="70">
        <f t="shared" si="856"/>
        <v>3.5115617849955383</v>
      </c>
      <c r="AF1759" s="70">
        <f t="shared" si="857"/>
        <v>-2.3247346611250531E-2</v>
      </c>
      <c r="AG1759" s="70">
        <f t="shared" si="858"/>
        <v>-1.8476014014862787E-2</v>
      </c>
      <c r="AH1759" s="70">
        <f>(U1759-Phase_Relations!$B$37)/Phase_Relations!$B$37</f>
        <v>0.98179667492062372</v>
      </c>
      <c r="AI1759" s="70">
        <f>(U1759-Phase_Relations!G$20)/Phase_Relations!G$20</f>
        <v>0.90546447306385547</v>
      </c>
      <c r="AJ1759" s="70">
        <f t="shared" si="859"/>
        <v>0.98184689838088601</v>
      </c>
      <c r="AK1759" s="70">
        <f t="shared" si="860"/>
        <v>0.49540736814484126</v>
      </c>
      <c r="AL1759" s="71">
        <f>(1/(J1760-J1758))*((M1760-M1758)/Phase_Relations!B$22)</f>
        <v>1.0670610037676335E-8</v>
      </c>
      <c r="AM1759" s="71">
        <f t="shared" si="861"/>
        <v>4.0773137429917887E-2</v>
      </c>
      <c r="AN1759" s="71">
        <f>SUM(AM$27:AM1759)</f>
        <v>697.43819027777079</v>
      </c>
      <c r="AO1759" s="71">
        <f>(1/10000)*((AL1759*Phase_Relations!B$22*H$7*U1759))/(2*(P1759-R1759))</f>
        <v>-1.9952443954276749E-13</v>
      </c>
      <c r="AP1759" s="71">
        <f t="shared" si="862"/>
        <v>-4.1609669555550599E-16</v>
      </c>
      <c r="AQ1759" s="72">
        <f t="shared" si="863"/>
        <v>-1.9908002616698873E-20</v>
      </c>
      <c r="AR1759" s="72">
        <f t="shared" si="864"/>
        <v>-4.1516989712648111E-23</v>
      </c>
      <c r="AS1759" s="71">
        <f t="shared" si="867"/>
        <v>-2.2641796870818818E-6</v>
      </c>
      <c r="AT1759" s="72">
        <f t="shared" si="868"/>
        <v>8.7750394537530782E-9</v>
      </c>
      <c r="AU1759" s="97">
        <f t="shared" si="865"/>
        <v>-4.0262526488295579E-9</v>
      </c>
      <c r="AV1759" s="2"/>
      <c r="AW1759" s="2"/>
      <c r="AX1759" s="2"/>
      <c r="AY1759" s="2"/>
      <c r="AZ1759" s="2"/>
      <c r="BA1759" s="2"/>
      <c r="BC1759" s="10"/>
      <c r="BE1759" s="10"/>
      <c r="BI1759" s="10"/>
    </row>
    <row r="1760" spans="1:61" x14ac:dyDescent="0.2">
      <c r="A1760" s="9">
        <f>Raw_Data!A1758</f>
        <v>40777.477314814816</v>
      </c>
      <c r="B1760" s="10">
        <f>Raw_Data!J1758</f>
        <v>-4.9220573585462305E-3</v>
      </c>
      <c r="C1760" s="10">
        <f>Raw_Data!K1758</f>
        <v>-0.25488858541921022</v>
      </c>
      <c r="D1760" s="10">
        <f>Raw_Data!L1758</f>
        <v>3.6455532394509653E-2</v>
      </c>
      <c r="E1760" s="10">
        <f>Raw_Data!M1758</f>
        <v>3.9612526896586141E-2</v>
      </c>
      <c r="F1760" s="10">
        <f>Raw_Data!N1758</f>
        <v>-9.9850436165843229E-2</v>
      </c>
      <c r="J1760" s="74">
        <f t="shared" si="838"/>
        <v>505611.99999984819</v>
      </c>
      <c r="K1760" s="69">
        <f t="shared" si="839"/>
        <v>2307.9241439748489</v>
      </c>
      <c r="L1760" s="69">
        <f>K1760+$D$8-$B$8*Q1760+Phase_Relations!$C$24*Q1760</f>
        <v>2837.9614450627837</v>
      </c>
      <c r="M1760" s="69">
        <f t="shared" si="840"/>
        <v>7.5041073918634904E-2</v>
      </c>
      <c r="N1760" s="69">
        <f t="shared" si="841"/>
        <v>0.19060432775333266</v>
      </c>
      <c r="O1760" s="70">
        <f t="shared" si="842"/>
        <v>109.53042456573009</v>
      </c>
      <c r="P1760" s="70">
        <f t="shared" si="843"/>
        <v>755.38223838434533</v>
      </c>
      <c r="Q1760" s="70">
        <f t="shared" si="844"/>
        <v>118.92333827581729</v>
      </c>
      <c r="R1760" s="111">
        <f t="shared" si="845"/>
        <v>820.16095362632609</v>
      </c>
      <c r="S1760" s="70">
        <f t="shared" si="866"/>
        <v>-64.778715241980763</v>
      </c>
      <c r="T1760" s="113">
        <f t="shared" si="846"/>
        <v>0.61895892608136505</v>
      </c>
      <c r="U1760" s="70">
        <f t="shared" si="847"/>
        <v>1.5721556722466672</v>
      </c>
      <c r="V1760" s="70">
        <f>(L1760/Phase_Relations!C$24)</f>
        <v>582.79781588807964</v>
      </c>
      <c r="W1760" s="70">
        <f t="shared" si="848"/>
        <v>83922.885487883468</v>
      </c>
      <c r="X1760" s="70">
        <f t="shared" si="849"/>
        <v>4019.2952819867564</v>
      </c>
      <c r="Y1760" s="70">
        <f t="shared" si="850"/>
        <v>463.87447761226235</v>
      </c>
      <c r="Z1760" s="70">
        <f t="shared" si="851"/>
        <v>66797.924776165775</v>
      </c>
      <c r="AA1760" s="70">
        <f t="shared" si="852"/>
        <v>3199.1343283604301</v>
      </c>
      <c r="AB1760" s="70">
        <f t="shared" si="853"/>
        <v>10.812834858592923</v>
      </c>
      <c r="AC1760" s="70">
        <f t="shared" si="854"/>
        <v>0.10812834858592923</v>
      </c>
      <c r="AD1760" s="70">
        <f t="shared" si="855"/>
        <v>3242.3201385217508</v>
      </c>
      <c r="AE1760" s="70">
        <f t="shared" si="856"/>
        <v>3.5108558937726011</v>
      </c>
      <c r="AF1760" s="70">
        <f t="shared" si="857"/>
        <v>-2.0248826273943966E-2</v>
      </c>
      <c r="AG1760" s="70">
        <f t="shared" si="858"/>
        <v>-1.6116933615775635E-2</v>
      </c>
      <c r="AH1760" s="70">
        <f>(U1760-Phase_Relations!$B$37)/Phase_Relations!$B$37</f>
        <v>0.98178838671929791</v>
      </c>
      <c r="AI1760" s="70">
        <f>(U1760-Phase_Relations!G$20)/Phase_Relations!G$20</f>
        <v>0.90545650409641709</v>
      </c>
      <c r="AJ1760" s="70">
        <f t="shared" si="859"/>
        <v>0.98183965574722265</v>
      </c>
      <c r="AK1760" s="70">
        <f t="shared" si="860"/>
        <v>0.49540525784620981</v>
      </c>
      <c r="AL1760" s="71">
        <f>(1/(J1761-J1759))*((M1761-M1759)/Phase_Relations!B$22)</f>
        <v>-6.1024618305298503E-8</v>
      </c>
      <c r="AM1760" s="71">
        <f t="shared" si="861"/>
        <v>1.2103594222436001E-2</v>
      </c>
      <c r="AN1760" s="71">
        <f>SUM(AM$27:AM1760)</f>
        <v>697.45029387199327</v>
      </c>
      <c r="AO1760" s="71">
        <f>(1/10000)*((AL1760*Phase_Relations!B$22*H$7*U1760))/(2*(P1760-R1760))</f>
        <v>1.3095852667994453E-12</v>
      </c>
      <c r="AP1760" s="71">
        <f t="shared" si="862"/>
        <v>2.9917934660314765E-13</v>
      </c>
      <c r="AQ1760" s="72">
        <f t="shared" si="863"/>
        <v>1.3066683448894167E-19</v>
      </c>
      <c r="AR1760" s="72">
        <f t="shared" si="864"/>
        <v>2.9851296556385293E-20</v>
      </c>
      <c r="AS1760" s="71">
        <f t="shared" si="867"/>
        <v>-7.9293728347603378E-7</v>
      </c>
      <c r="AT1760" s="72">
        <f t="shared" si="868"/>
        <v>-1.6445944107002635E-7</v>
      </c>
      <c r="AU1760" s="97">
        <f t="shared" si="865"/>
        <v>-5.1366036139539489E-9</v>
      </c>
      <c r="AV1760" s="2"/>
      <c r="AW1760" s="2"/>
      <c r="AX1760" s="2"/>
      <c r="AY1760" s="2"/>
      <c r="AZ1760" s="2"/>
      <c r="BC1760" s="10"/>
      <c r="BE1760" s="10"/>
    </row>
    <row r="1761" spans="1:57" x14ac:dyDescent="0.2">
      <c r="A1761" s="9">
        <f>Raw_Data!A1759</f>
        <v>40777.480787037035</v>
      </c>
      <c r="B1761" s="10">
        <f>Raw_Data!J1759</f>
        <v>-4.9209409598388407E-3</v>
      </c>
      <c r="C1761" s="10">
        <f>Raw_Data!K1759</f>
        <v>-0.25466411801954081</v>
      </c>
      <c r="D1761" s="10">
        <f>Raw_Data!L1759</f>
        <v>3.680409819943456E-2</v>
      </c>
      <c r="E1761" s="10">
        <f>Raw_Data!M1759</f>
        <v>3.9736981599295146E-2</v>
      </c>
      <c r="F1761" s="10">
        <f>Raw_Data!N1759</f>
        <v>-9.9850436165843229E-2</v>
      </c>
      <c r="J1761" s="74">
        <f t="shared" si="838"/>
        <v>505911.9999995688</v>
      </c>
      <c r="K1761" s="69">
        <f t="shared" si="839"/>
        <v>2307.4006710968633</v>
      </c>
      <c r="L1761" s="69">
        <f>K1761+$D$8-$B$8*Q1761+Phase_Relations!$C$24*Q1761</f>
        <v>2839.0892632391483</v>
      </c>
      <c r="M1761" s="69">
        <f t="shared" si="840"/>
        <v>7.4974006707544713E-2</v>
      </c>
      <c r="N1761" s="69">
        <f t="shared" si="841"/>
        <v>0.19043397703716358</v>
      </c>
      <c r="O1761" s="70">
        <f t="shared" si="842"/>
        <v>110.57768839908643</v>
      </c>
      <c r="P1761" s="70">
        <f t="shared" si="843"/>
        <v>762.60474757990642</v>
      </c>
      <c r="Q1761" s="70">
        <f t="shared" si="844"/>
        <v>119.29697181727042</v>
      </c>
      <c r="R1761" s="111">
        <f t="shared" si="845"/>
        <v>822.73773667083049</v>
      </c>
      <c r="S1761" s="70">
        <f t="shared" si="866"/>
        <v>-60.13298909092407</v>
      </c>
      <c r="T1761" s="113">
        <f t="shared" si="846"/>
        <v>0.61902599329245522</v>
      </c>
      <c r="U1761" s="70">
        <f t="shared" si="847"/>
        <v>1.5723260229628362</v>
      </c>
      <c r="V1761" s="70">
        <f>(L1761/Phase_Relations!C$24)</f>
        <v>583.02942226562493</v>
      </c>
      <c r="W1761" s="70">
        <f t="shared" si="848"/>
        <v>83956.236806249988</v>
      </c>
      <c r="X1761" s="70">
        <f t="shared" si="849"/>
        <v>4020.8925673491372</v>
      </c>
      <c r="Y1761" s="70">
        <f t="shared" si="850"/>
        <v>463.73245044835448</v>
      </c>
      <c r="Z1761" s="70">
        <f t="shared" si="851"/>
        <v>66777.472864563053</v>
      </c>
      <c r="AA1761" s="70">
        <f t="shared" si="852"/>
        <v>3198.1548306783066</v>
      </c>
      <c r="AB1761" s="70">
        <f t="shared" si="853"/>
        <v>10.803170995323452</v>
      </c>
      <c r="AC1761" s="70">
        <f t="shared" si="854"/>
        <v>0.10803170995323452</v>
      </c>
      <c r="AD1761" s="70">
        <f t="shared" si="855"/>
        <v>3238.243490072256</v>
      </c>
      <c r="AE1761" s="70">
        <f t="shared" si="856"/>
        <v>3.5103095011249015</v>
      </c>
      <c r="AF1761" s="70">
        <f t="shared" si="857"/>
        <v>-1.8802400845042977E-2</v>
      </c>
      <c r="AG1761" s="70">
        <f t="shared" si="858"/>
        <v>-1.4955134484124772E-2</v>
      </c>
      <c r="AH1761" s="70">
        <f>(U1761-Phase_Relations!$B$37)/Phase_Relations!$B$37</f>
        <v>0.98200312313308491</v>
      </c>
      <c r="AI1761" s="70">
        <f>(U1761-Phase_Relations!G$20)/Phase_Relations!G$20</f>
        <v>0.90566296957934078</v>
      </c>
      <c r="AJ1761" s="70">
        <f t="shared" si="859"/>
        <v>0.98189908667719172</v>
      </c>
      <c r="AK1761" s="70">
        <f t="shared" si="860"/>
        <v>0.49545992721785775</v>
      </c>
      <c r="AL1761" s="71">
        <f>(1/(J1762-J1760))*((M1762-M1760)/Phase_Relations!B$22)</f>
        <v>-8.3836087654558337E-8</v>
      </c>
      <c r="AM1761" s="71">
        <f t="shared" si="861"/>
        <v>-0.31313640407920373</v>
      </c>
      <c r="AN1761" s="71">
        <f>SUM(AM$27:AM1761)</f>
        <v>697.13715746791411</v>
      </c>
      <c r="AO1761" s="71">
        <f>(1/10000)*((AL1761*Phase_Relations!B$22*H$7*U1761))/(2*(P1761-R1761))</f>
        <v>1.9383236973160553E-12</v>
      </c>
      <c r="AP1761" s="71">
        <f t="shared" si="862"/>
        <v>6.2203220194639393E-13</v>
      </c>
      <c r="AQ1761" s="72">
        <f t="shared" si="863"/>
        <v>1.9340063466213222E-19</v>
      </c>
      <c r="AR1761" s="72">
        <f t="shared" si="864"/>
        <v>6.2064671036780027E-20</v>
      </c>
      <c r="AS1761" s="71">
        <f t="shared" si="867"/>
        <v>2.6579398907773984E-5</v>
      </c>
      <c r="AT1761" s="72">
        <f t="shared" si="868"/>
        <v>7.261812282548517E-9</v>
      </c>
      <c r="AU1761" s="97">
        <f t="shared" si="865"/>
        <v>-5.4467614648788326E-9</v>
      </c>
      <c r="AV1761" s="2"/>
      <c r="AW1761" s="2"/>
      <c r="AX1761" s="2"/>
      <c r="AY1761" s="2"/>
      <c r="AZ1761" s="2"/>
      <c r="BC1761" s="10"/>
      <c r="BE1761" s="10"/>
    </row>
    <row r="1762" spans="1:57" x14ac:dyDescent="0.2">
      <c r="A1762" s="9">
        <f>Raw_Data!A1760</f>
        <v>40777.484259259261</v>
      </c>
      <c r="B1762" s="10">
        <f>Raw_Data!J1760</f>
        <v>-4.9224849154979903E-3</v>
      </c>
      <c r="C1762" s="10">
        <f>Raw_Data!K1760</f>
        <v>-0.25459404618577075</v>
      </c>
      <c r="D1762" s="10">
        <f>Raw_Data!L1760</f>
        <v>3.7035929079946059E-2</v>
      </c>
      <c r="E1762" s="10">
        <f>Raw_Data!M1760</f>
        <v>3.9805818268529046E-2</v>
      </c>
      <c r="F1762" s="10">
        <f>Raw_Data!N1760</f>
        <v>-9.9850436165843229E-2</v>
      </c>
      <c r="J1762" s="74">
        <f t="shared" si="838"/>
        <v>506211.99999991804</v>
      </c>
      <c r="K1762" s="69">
        <f t="shared" si="839"/>
        <v>2308.1246229493936</v>
      </c>
      <c r="L1762" s="69">
        <f>K1762+$D$8-$B$8*Q1762+Phase_Relations!$C$24*Q1762</f>
        <v>2840.7265544323618</v>
      </c>
      <c r="M1762" s="69">
        <f t="shared" si="840"/>
        <v>7.4952492708408786E-2</v>
      </c>
      <c r="N1762" s="69">
        <f t="shared" si="841"/>
        <v>0.19037933147935832</v>
      </c>
      <c r="O1762" s="70">
        <f t="shared" si="842"/>
        <v>111.27422286455744</v>
      </c>
      <c r="P1762" s="70">
        <f t="shared" si="843"/>
        <v>767.40843354867206</v>
      </c>
      <c r="Q1762" s="70">
        <f t="shared" si="844"/>
        <v>119.50363085021866</v>
      </c>
      <c r="R1762" s="111">
        <f t="shared" si="845"/>
        <v>824.16297138081825</v>
      </c>
      <c r="S1762" s="70">
        <f t="shared" si="866"/>
        <v>-56.754537832146184</v>
      </c>
      <c r="T1762" s="113">
        <f t="shared" si="846"/>
        <v>0.61904750729159119</v>
      </c>
      <c r="U1762" s="70">
        <f t="shared" si="847"/>
        <v>1.5723806685206416</v>
      </c>
      <c r="V1762" s="70">
        <f>(L1762/Phase_Relations!C$24)</f>
        <v>583.3656529543955</v>
      </c>
      <c r="W1762" s="70">
        <f t="shared" si="848"/>
        <v>84004.654025432945</v>
      </c>
      <c r="X1762" s="70">
        <f t="shared" si="849"/>
        <v>4023.2113996854864</v>
      </c>
      <c r="Y1762" s="70">
        <f t="shared" si="850"/>
        <v>463.86202210417684</v>
      </c>
      <c r="Z1762" s="70">
        <f t="shared" si="851"/>
        <v>66796.13118300146</v>
      </c>
      <c r="AA1762" s="70">
        <f t="shared" si="852"/>
        <v>3199.0484283046681</v>
      </c>
      <c r="AB1762" s="70">
        <f t="shared" si="853"/>
        <v>10.800070995447953</v>
      </c>
      <c r="AC1762" s="70">
        <f t="shared" si="854"/>
        <v>0.10800070995447954</v>
      </c>
      <c r="AD1762" s="70">
        <f t="shared" si="855"/>
        <v>3236.8847868594321</v>
      </c>
      <c r="AE1762" s="70">
        <f t="shared" si="856"/>
        <v>3.5101272414718729</v>
      </c>
      <c r="AF1762" s="70">
        <f t="shared" si="857"/>
        <v>-1.7741068665916754E-2</v>
      </c>
      <c r="AG1762" s="70">
        <f t="shared" si="858"/>
        <v>-1.4106774960068704E-2</v>
      </c>
      <c r="AH1762" s="70">
        <f>(U1762-Phase_Relations!$B$37)/Phase_Relations!$B$37</f>
        <v>0.98207200685354357</v>
      </c>
      <c r="AI1762" s="70">
        <f>(U1762-Phase_Relations!G$20)/Phase_Relations!G$20</f>
        <v>0.90572920012850233</v>
      </c>
      <c r="AJ1762" s="70">
        <f t="shared" si="859"/>
        <v>0.98193667927779116</v>
      </c>
      <c r="AK1762" s="70">
        <f t="shared" si="860"/>
        <v>0.49547746169552226</v>
      </c>
      <c r="AL1762" s="71">
        <f>(1/(J1763-J1761))*((M1763-M1761)/Phase_Relations!B$22)</f>
        <v>-1.1052093787380786E-8</v>
      </c>
      <c r="AM1762" s="71">
        <f t="shared" si="861"/>
        <v>-0.10036448426162611</v>
      </c>
      <c r="AN1762" s="71">
        <f>SUM(AM$27:AM1762)</f>
        <v>697.0367929836525</v>
      </c>
      <c r="AO1762" s="71">
        <f>(1/10000)*((AL1762*Phase_Relations!B$22*H$7*U1762))/(2*(P1762-R1762))</f>
        <v>2.7074918515162699E-13</v>
      </c>
      <c r="AP1762" s="71">
        <f t="shared" si="862"/>
        <v>4.2518889776036391E-13</v>
      </c>
      <c r="AQ1762" s="72">
        <f t="shared" si="863"/>
        <v>2.7014612840510349E-20</v>
      </c>
      <c r="AR1762" s="72">
        <f t="shared" si="864"/>
        <v>4.2424184769556804E-20</v>
      </c>
      <c r="AS1762" s="71">
        <f t="shared" si="867"/>
        <v>2.557924129838621E-5</v>
      </c>
      <c r="AT1762" s="72">
        <f t="shared" si="868"/>
        <v>1.0540066901552745E-9</v>
      </c>
      <c r="AU1762" s="97">
        <f t="shared" si="865"/>
        <v>-1.0148691989653587E-8</v>
      </c>
      <c r="AV1762" s="2"/>
      <c r="AW1762" s="2"/>
      <c r="AX1762" s="2"/>
      <c r="AY1762" s="2"/>
      <c r="AZ1762" s="2"/>
      <c r="BC1762" s="10"/>
      <c r="BE1762" s="10"/>
    </row>
    <row r="1763" spans="1:57" x14ac:dyDescent="0.2">
      <c r="A1763" s="9">
        <f>Raw_Data!A1761</f>
        <v>40777.48773148148</v>
      </c>
      <c r="B1763" s="10">
        <f>Raw_Data!J1761</f>
        <v>-4.9218079503243603E-3</v>
      </c>
      <c r="C1763" s="10">
        <f>Raw_Data!K1761</f>
        <v>-0.25462611295716009</v>
      </c>
      <c r="D1763" s="10">
        <f>Raw_Data!L1761</f>
        <v>3.7076974547315358E-2</v>
      </c>
      <c r="E1763" s="10">
        <f>Raw_Data!M1761</f>
        <v>3.9477193244771142E-2</v>
      </c>
      <c r="F1763" s="10">
        <f>Raw_Data!N1761</f>
        <v>-9.9850436165843229E-2</v>
      </c>
      <c r="J1763" s="74">
        <f t="shared" si="838"/>
        <v>506511.99999963865</v>
      </c>
      <c r="K1763" s="69">
        <f t="shared" si="839"/>
        <v>2307.8071979063598</v>
      </c>
      <c r="L1763" s="69">
        <f>K1763+$D$8-$B$8*Q1763+Phase_Relations!$C$24*Q1763</f>
        <v>2836.0488637653298</v>
      </c>
      <c r="M1763" s="69">
        <f t="shared" si="840"/>
        <v>7.4962329065247607E-2</v>
      </c>
      <c r="N1763" s="69">
        <f t="shared" si="841"/>
        <v>0.19040431582572892</v>
      </c>
      <c r="O1763" s="70">
        <f t="shared" si="842"/>
        <v>111.39754372073936</v>
      </c>
      <c r="P1763" s="70">
        <f t="shared" si="843"/>
        <v>768.2589222119957</v>
      </c>
      <c r="Q1763" s="70">
        <f t="shared" si="844"/>
        <v>118.51704433509209</v>
      </c>
      <c r="R1763" s="111">
        <f t="shared" si="845"/>
        <v>817.35892644891101</v>
      </c>
      <c r="S1763" s="70">
        <f t="shared" si="866"/>
        <v>-49.100004236915311</v>
      </c>
      <c r="T1763" s="113">
        <f t="shared" si="846"/>
        <v>0.61903767093475237</v>
      </c>
      <c r="U1763" s="70">
        <f t="shared" si="847"/>
        <v>1.572355684174271</v>
      </c>
      <c r="V1763" s="70">
        <f>(L1763/Phase_Relations!C$24)</f>
        <v>582.40505220032639</v>
      </c>
      <c r="W1763" s="70">
        <f t="shared" si="848"/>
        <v>83866.327516846999</v>
      </c>
      <c r="X1763" s="70">
        <f t="shared" si="849"/>
        <v>4016.5865668988026</v>
      </c>
      <c r="Y1763" s="70">
        <f t="shared" si="850"/>
        <v>463.88800786523427</v>
      </c>
      <c r="Z1763" s="70">
        <f t="shared" si="851"/>
        <v>66799.873132593741</v>
      </c>
      <c r="AA1763" s="70">
        <f t="shared" si="852"/>
        <v>3199.2276404498916</v>
      </c>
      <c r="AB1763" s="70">
        <f t="shared" si="853"/>
        <v>10.80148833793193</v>
      </c>
      <c r="AC1763" s="70">
        <f t="shared" si="854"/>
        <v>0.1080148833793193</v>
      </c>
      <c r="AD1763" s="70">
        <f t="shared" si="855"/>
        <v>3231.9609766078352</v>
      </c>
      <c r="AE1763" s="70">
        <f t="shared" si="856"/>
        <v>3.5094661083691956</v>
      </c>
      <c r="AF1763" s="70">
        <f t="shared" si="857"/>
        <v>-1.5347455622135917E-2</v>
      </c>
      <c r="AG1763" s="70">
        <f t="shared" si="858"/>
        <v>-1.2224311220267141E-2</v>
      </c>
      <c r="AH1763" s="70">
        <f>(U1763-Phase_Relations!$B$37)/Phase_Relations!$B$37</f>
        <v>0.98204051271567849</v>
      </c>
      <c r="AI1763" s="70">
        <f>(U1763-Phase_Relations!G$20)/Phase_Relations!G$20</f>
        <v>0.90569891903984623</v>
      </c>
      <c r="AJ1763" s="70">
        <f t="shared" si="859"/>
        <v>0.98196217883794523</v>
      </c>
      <c r="AK1763" s="70">
        <f t="shared" si="860"/>
        <v>0.49546944495606843</v>
      </c>
      <c r="AL1763" s="71">
        <f>(1/(J1764-J1762))*((M1764-M1762)/Phase_Relations!B$22)</f>
        <v>8.0921652140881653E-8</v>
      </c>
      <c r="AM1763" s="71">
        <f t="shared" si="861"/>
        <v>4.5842849614273602E-2</v>
      </c>
      <c r="AN1763" s="71">
        <f>SUM(AM$27:AM1763)</f>
        <v>697.08263583326675</v>
      </c>
      <c r="AO1763" s="71">
        <f>(1/10000)*((AL1763*Phase_Relations!B$22*H$7*U1763))/(2*(P1763-R1763))</f>
        <v>-2.291392560033695E-12</v>
      </c>
      <c r="AP1763" s="71">
        <f t="shared" si="862"/>
        <v>-7.8490944397263065E-14</v>
      </c>
      <c r="AQ1763" s="72">
        <f t="shared" si="863"/>
        <v>-2.2862887967795672E-19</v>
      </c>
      <c r="AR1763" s="72">
        <f t="shared" si="864"/>
        <v>-7.8316116563401809E-21</v>
      </c>
      <c r="AS1763" s="71">
        <f t="shared" si="867"/>
        <v>-3.2270744739289292E-6</v>
      </c>
      <c r="AT1763" s="72">
        <f t="shared" si="868"/>
        <v>7.0705692246061356E-8</v>
      </c>
      <c r="AU1763" s="97">
        <f t="shared" si="865"/>
        <v>-1.0469184679885463E-8</v>
      </c>
      <c r="AV1763" s="2"/>
      <c r="AW1763" s="2"/>
      <c r="AX1763" s="2"/>
      <c r="AY1763" s="2"/>
      <c r="AZ1763" s="2"/>
      <c r="BC1763" s="10"/>
      <c r="BE1763" s="10"/>
    </row>
    <row r="1764" spans="1:57" x14ac:dyDescent="0.2">
      <c r="A1764" s="9">
        <f>Raw_Data!A1762</f>
        <v>40777.491203703707</v>
      </c>
      <c r="B1764" s="10">
        <f>Raw_Data!J1762</f>
        <v>-4.9216298015944604E-3</v>
      </c>
      <c r="C1764" s="10">
        <f>Raw_Data!K1762</f>
        <v>-0.25487789649542059</v>
      </c>
      <c r="D1764" s="10">
        <f>Raw_Data!L1762</f>
        <v>3.7172604785526357E-2</v>
      </c>
      <c r="E1764" s="10">
        <f>Raw_Data!M1762</f>
        <v>3.9221359792050846E-2</v>
      </c>
      <c r="F1764" s="10">
        <f>Raw_Data!N1762</f>
        <v>-9.9850436165843229E-2</v>
      </c>
      <c r="J1764" s="74">
        <f t="shared" si="838"/>
        <v>506811.99999998789</v>
      </c>
      <c r="K1764" s="69">
        <f t="shared" si="839"/>
        <v>2307.7236650002997</v>
      </c>
      <c r="L1764" s="69">
        <f>K1764+$D$8-$B$8*Q1764+Phase_Relations!$C$24*Q1764</f>
        <v>2832.57087904118</v>
      </c>
      <c r="M1764" s="69">
        <f t="shared" si="840"/>
        <v>7.5037994526070795E-2</v>
      </c>
      <c r="N1764" s="69">
        <f t="shared" si="841"/>
        <v>0.19059650609621981</v>
      </c>
      <c r="O1764" s="70">
        <f t="shared" si="842"/>
        <v>111.68486418774619</v>
      </c>
      <c r="P1764" s="70">
        <f t="shared" si="843"/>
        <v>770.24044267411159</v>
      </c>
      <c r="Q1764" s="70">
        <f t="shared" si="844"/>
        <v>117.74899012033437</v>
      </c>
      <c r="R1764" s="111">
        <f t="shared" si="845"/>
        <v>812.06200082989221</v>
      </c>
      <c r="S1764" s="70">
        <f t="shared" si="866"/>
        <v>-41.821558155780622</v>
      </c>
      <c r="T1764" s="113">
        <f t="shared" si="846"/>
        <v>0.6189620054739291</v>
      </c>
      <c r="U1764" s="70">
        <f t="shared" si="847"/>
        <v>1.5721634939037799</v>
      </c>
      <c r="V1764" s="70">
        <f>(L1764/Phase_Relations!C$24)</f>
        <v>581.69082054490593</v>
      </c>
      <c r="W1764" s="70">
        <f t="shared" si="848"/>
        <v>83763.47815846646</v>
      </c>
      <c r="X1764" s="70">
        <f t="shared" si="849"/>
        <v>4011.6608313441793</v>
      </c>
      <c r="Y1764" s="70">
        <f t="shared" si="850"/>
        <v>463.94183042457155</v>
      </c>
      <c r="Z1764" s="70">
        <f t="shared" si="851"/>
        <v>66807.623581138309</v>
      </c>
      <c r="AA1764" s="70">
        <f t="shared" si="852"/>
        <v>3199.5988305142873</v>
      </c>
      <c r="AB1764" s="70">
        <f t="shared" si="853"/>
        <v>10.812391142085144</v>
      </c>
      <c r="AC1764" s="70">
        <f t="shared" si="854"/>
        <v>0.10812391142085144</v>
      </c>
      <c r="AD1764" s="70">
        <f t="shared" si="855"/>
        <v>3227.4798692848076</v>
      </c>
      <c r="AE1764" s="70">
        <f t="shared" si="856"/>
        <v>3.5088635421279881</v>
      </c>
      <c r="AF1764" s="70">
        <f t="shared" si="857"/>
        <v>-1.3070875560064647E-2</v>
      </c>
      <c r="AG1764" s="70">
        <f t="shared" si="858"/>
        <v>-1.0424998501622471E-2</v>
      </c>
      <c r="AH1764" s="70">
        <f>(U1764-Phase_Relations!$B$37)/Phase_Relations!$B$37</f>
        <v>0.98179824634675372</v>
      </c>
      <c r="AI1764" s="70">
        <f>(U1764-Phase_Relations!G$20)/Phase_Relations!G$20</f>
        <v>0.905465983963889</v>
      </c>
      <c r="AJ1764" s="70">
        <f t="shared" si="859"/>
        <v>0.98195118776033452</v>
      </c>
      <c r="AK1764" s="70">
        <f t="shared" si="860"/>
        <v>0.49540776825118316</v>
      </c>
      <c r="AL1764" s="71">
        <f>(1/(J1765-J1763))*((M1765-M1763)/Phase_Relations!B$22)</f>
        <v>-2.1420093136857223E-8</v>
      </c>
      <c r="AM1764" s="71">
        <f t="shared" si="861"/>
        <v>0.35213009241017929</v>
      </c>
      <c r="AN1764" s="71">
        <f>SUM(AM$27:AM1764)</f>
        <v>697.43476592567697</v>
      </c>
      <c r="AO1764" s="71">
        <f>(1/10000)*((AL1764*Phase_Relations!B$22*H$7*U1764))/(2*(P1764-R1764))</f>
        <v>7.1200713435762605E-13</v>
      </c>
      <c r="AP1764" s="71">
        <f t="shared" si="862"/>
        <v>-7.1359941431217841E-14</v>
      </c>
      <c r="AQ1764" s="72">
        <f t="shared" si="863"/>
        <v>7.1042123593393639E-20</v>
      </c>
      <c r="AR1764" s="72">
        <f t="shared" si="864"/>
        <v>-7.12009969302861E-21</v>
      </c>
      <c r="AS1764" s="71">
        <f t="shared" si="867"/>
        <v>-2.7276915452118558E-5</v>
      </c>
      <c r="AT1764" s="72">
        <f t="shared" si="868"/>
        <v>-2.5992793456414041E-9</v>
      </c>
      <c r="AU1764" s="97">
        <f t="shared" si="865"/>
        <v>-1.0421339245738623E-8</v>
      </c>
      <c r="AV1764" s="2"/>
      <c r="AW1764" s="2"/>
      <c r="AX1764" s="2"/>
      <c r="AY1764" s="2"/>
      <c r="AZ1764" s="2"/>
      <c r="BC1764" s="10"/>
      <c r="BE1764" s="10"/>
    </row>
    <row r="1765" spans="1:57" x14ac:dyDescent="0.2">
      <c r="A1765" s="9">
        <f>Raw_Data!A1763</f>
        <v>40777.494675925926</v>
      </c>
      <c r="B1765" s="10">
        <f>Raw_Data!J1763</f>
        <v>-4.9223423965140704E-3</v>
      </c>
      <c r="C1765" s="10">
        <f>Raw_Data!K1763</f>
        <v>-0.25455129049060066</v>
      </c>
      <c r="D1765" s="10">
        <f>Raw_Data!L1763</f>
        <v>3.7403283637584557E-2</v>
      </c>
      <c r="E1765" s="10">
        <f>Raw_Data!M1763</f>
        <v>3.9323225235808446E-2</v>
      </c>
      <c r="F1765" s="10">
        <f>Raw_Data!N1763</f>
        <v>-9.9850436165843229E-2</v>
      </c>
      <c r="J1765" s="74">
        <f t="shared" si="838"/>
        <v>507111.9999997085</v>
      </c>
      <c r="K1765" s="69">
        <f t="shared" si="839"/>
        <v>2308.0577966245455</v>
      </c>
      <c r="L1765" s="69">
        <f>K1765+$D$8-$B$8*Q1765+Phase_Relations!$C$24*Q1765</f>
        <v>2834.2565827021817</v>
      </c>
      <c r="M1765" s="69">
        <f t="shared" si="840"/>
        <v>7.4939696594836569E-2</v>
      </c>
      <c r="N1765" s="69">
        <f t="shared" si="841"/>
        <v>0.1903468293508849</v>
      </c>
      <c r="O1765" s="70">
        <f t="shared" si="842"/>
        <v>112.37793739076091</v>
      </c>
      <c r="P1765" s="70">
        <f t="shared" si="843"/>
        <v>775.02025786731656</v>
      </c>
      <c r="Q1765" s="70">
        <f t="shared" si="844"/>
        <v>118.05480698120336</v>
      </c>
      <c r="R1765" s="111">
        <f t="shared" si="845"/>
        <v>814.17108262898864</v>
      </c>
      <c r="S1765" s="70">
        <f t="shared" si="866"/>
        <v>-39.150824761672084</v>
      </c>
      <c r="T1765" s="113">
        <f t="shared" si="846"/>
        <v>0.61906030340516338</v>
      </c>
      <c r="U1765" s="70">
        <f t="shared" si="847"/>
        <v>1.5724131706491149</v>
      </c>
      <c r="V1765" s="70">
        <f>(L1765/Phase_Relations!C$24)</f>
        <v>582.03699311662126</v>
      </c>
      <c r="W1765" s="70">
        <f t="shared" si="848"/>
        <v>83813.327008793465</v>
      </c>
      <c r="X1765" s="70">
        <f t="shared" si="849"/>
        <v>4014.0482283904912</v>
      </c>
      <c r="Y1765" s="70">
        <f t="shared" si="850"/>
        <v>463.98218613541792</v>
      </c>
      <c r="Z1765" s="70">
        <f t="shared" si="851"/>
        <v>66813.434803500175</v>
      </c>
      <c r="AA1765" s="70">
        <f t="shared" si="852"/>
        <v>3199.8771457615026</v>
      </c>
      <c r="AB1765" s="70">
        <f t="shared" si="853"/>
        <v>10.798227175048503</v>
      </c>
      <c r="AC1765" s="70">
        <f t="shared" si="854"/>
        <v>0.10798227175048503</v>
      </c>
      <c r="AD1765" s="70">
        <f t="shared" si="855"/>
        <v>3225.9776956026171</v>
      </c>
      <c r="AE1765" s="70">
        <f t="shared" si="856"/>
        <v>3.5086613603529444</v>
      </c>
      <c r="AF1765" s="70">
        <f t="shared" si="857"/>
        <v>-1.2235102467458956E-2</v>
      </c>
      <c r="AG1765" s="70">
        <f t="shared" si="858"/>
        <v>-9.75345151180965E-3</v>
      </c>
      <c r="AH1765" s="70">
        <f>(U1765-Phase_Relations!$B$37)/Phase_Relations!$B$37</f>
        <v>0.98211297756776039</v>
      </c>
      <c r="AI1765" s="70">
        <f>(U1765-Phase_Relations!G$20)/Phase_Relations!G$20</f>
        <v>0.90576859278737809</v>
      </c>
      <c r="AJ1765" s="70">
        <f t="shared" si="859"/>
        <v>0.98197974669316068</v>
      </c>
      <c r="AK1765" s="70">
        <f t="shared" si="860"/>
        <v>0.49548789028812357</v>
      </c>
      <c r="AL1765" s="71">
        <f>(1/(J1766-J1764))*((M1766-M1764)/Phase_Relations!B$22)</f>
        <v>-5.766067568731676E-8</v>
      </c>
      <c r="AM1765" s="71">
        <f t="shared" si="861"/>
        <v>-0.45703280110714822</v>
      </c>
      <c r="AN1765" s="71">
        <f>SUM(AM$27:AM1765)</f>
        <v>696.9777331245698</v>
      </c>
      <c r="AO1765" s="71">
        <f>(1/10000)*((AL1765*Phase_Relations!B$22*H$7*U1765))/(2*(P1765-R1765))</f>
        <v>2.0477219090390379E-12</v>
      </c>
      <c r="AP1765" s="71">
        <f t="shared" si="862"/>
        <v>6.9971214236750229E-13</v>
      </c>
      <c r="AQ1765" s="72">
        <f t="shared" si="863"/>
        <v>2.0431608888034337E-19</v>
      </c>
      <c r="AR1765" s="72">
        <f t="shared" si="864"/>
        <v>6.9815362935538424E-20</v>
      </c>
      <c r="AS1765" s="71">
        <f t="shared" si="867"/>
        <v>1.0572075059736678E-4</v>
      </c>
      <c r="AT1765" s="72">
        <f t="shared" si="868"/>
        <v>1.9287440846144615E-9</v>
      </c>
      <c r="AU1765" s="97">
        <f t="shared" si="865"/>
        <v>7.549871047142747E-9</v>
      </c>
      <c r="AV1765" s="2"/>
      <c r="AW1765" s="2"/>
      <c r="AX1765" s="2"/>
      <c r="AY1765" s="2"/>
      <c r="AZ1765" s="2"/>
      <c r="BC1765" s="10"/>
      <c r="BE1765" s="10"/>
    </row>
    <row r="1766" spans="1:57" x14ac:dyDescent="0.2">
      <c r="A1766" s="9">
        <f>Raw_Data!A1764</f>
        <v>40777.498159722221</v>
      </c>
      <c r="B1766" s="10">
        <f>Raw_Data!J1764</f>
        <v>-4.9205846623790409E-3</v>
      </c>
      <c r="C1766" s="10">
        <f>Raw_Data!K1764</f>
        <v>-0.25467361928513021</v>
      </c>
      <c r="D1766" s="10">
        <f>Raw_Data!L1764</f>
        <v>3.7493224993020657E-2</v>
      </c>
      <c r="E1766" s="10">
        <f>Raw_Data!M1764</f>
        <v>3.931678812836794E-2</v>
      </c>
      <c r="F1766" s="10">
        <f>Raw_Data!N1764</f>
        <v>-9.9850436165843229E-2</v>
      </c>
      <c r="J1766" s="74">
        <f t="shared" si="838"/>
        <v>507412.99999966286</v>
      </c>
      <c r="K1766" s="69">
        <f t="shared" si="839"/>
        <v>2307.2336052847431</v>
      </c>
      <c r="L1766" s="69">
        <f>K1766+$D$8-$B$8*Q1766+Phase_Relations!$C$24*Q1766</f>
        <v>2833.3469824730328</v>
      </c>
      <c r="M1766" s="69">
        <f t="shared" si="840"/>
        <v>7.4976968715722694E-2</v>
      </c>
      <c r="N1766" s="69">
        <f t="shared" si="841"/>
        <v>0.19044150053793565</v>
      </c>
      <c r="O1766" s="70">
        <f t="shared" si="842"/>
        <v>112.64816564419375</v>
      </c>
      <c r="P1766" s="70">
        <f t="shared" si="843"/>
        <v>776.88390099443973</v>
      </c>
      <c r="Q1766" s="70">
        <f t="shared" si="844"/>
        <v>118.03548172311862</v>
      </c>
      <c r="R1766" s="111">
        <f t="shared" si="845"/>
        <v>814.03780498702497</v>
      </c>
      <c r="S1766" s="70">
        <f t="shared" si="866"/>
        <v>-37.153903992585242</v>
      </c>
      <c r="T1766" s="113">
        <f t="shared" si="846"/>
        <v>0.61902303128427727</v>
      </c>
      <c r="U1766" s="70">
        <f t="shared" si="847"/>
        <v>1.5723184994620643</v>
      </c>
      <c r="V1766" s="70">
        <f>(L1766/Phase_Relations!C$24)</f>
        <v>581.8501995194772</v>
      </c>
      <c r="W1766" s="70">
        <f t="shared" si="848"/>
        <v>83786.428730804721</v>
      </c>
      <c r="X1766" s="70">
        <f t="shared" si="849"/>
        <v>4012.7599966860503</v>
      </c>
      <c r="Y1766" s="70">
        <f t="shared" si="850"/>
        <v>463.81471779635859</v>
      </c>
      <c r="Z1766" s="70">
        <f t="shared" si="851"/>
        <v>66789.31936267564</v>
      </c>
      <c r="AA1766" s="70">
        <f t="shared" si="852"/>
        <v>3198.7221916990252</v>
      </c>
      <c r="AB1766" s="70">
        <f t="shared" si="853"/>
        <v>10.803597797654563</v>
      </c>
      <c r="AC1766" s="70">
        <f t="shared" si="854"/>
        <v>0.10803597797654563</v>
      </c>
      <c r="AD1766" s="70">
        <f t="shared" si="855"/>
        <v>3223.4914610274154</v>
      </c>
      <c r="AE1766" s="70">
        <f t="shared" si="856"/>
        <v>3.5083265241101498</v>
      </c>
      <c r="AF1766" s="70">
        <f t="shared" si="857"/>
        <v>-1.1615233135594896E-2</v>
      </c>
      <c r="AG1766" s="70">
        <f t="shared" si="858"/>
        <v>-9.2589399872578734E-3</v>
      </c>
      <c r="AH1766" s="70">
        <f>(U1766-Phase_Relations!$B$37)/Phase_Relations!$B$37</f>
        <v>0.98199363934803707</v>
      </c>
      <c r="AI1766" s="70">
        <f>(U1766-Phase_Relations!G$20)/Phase_Relations!G$20</f>
        <v>0.90565385107808005</v>
      </c>
      <c r="AJ1766" s="70">
        <f t="shared" si="859"/>
        <v>0.98199490506618181</v>
      </c>
      <c r="AK1766" s="70">
        <f t="shared" si="860"/>
        <v>0.49545751300748725</v>
      </c>
      <c r="AL1766" s="71">
        <f>(1/(J1767-J1765))*((M1767-M1765)/Phase_Relations!B$22)</f>
        <v>1.7391965329034796E-8</v>
      </c>
      <c r="AM1766" s="71">
        <f t="shared" si="861"/>
        <v>0.17318832424842434</v>
      </c>
      <c r="AN1766" s="71">
        <f>SUM(AM$27:AM1766)</f>
        <v>697.15092144881817</v>
      </c>
      <c r="AO1766" s="71">
        <f>(1/10000)*((AL1766*Phase_Relations!B$22*H$7*U1766))/(2*(P1766-R1766))</f>
        <v>-6.5080401405565906E-13</v>
      </c>
      <c r="AP1766" s="71">
        <f t="shared" si="862"/>
        <v>1.0899969684684305E-12</v>
      </c>
      <c r="AQ1766" s="72">
        <f t="shared" si="863"/>
        <v>-6.4935443720422349E-20</v>
      </c>
      <c r="AR1766" s="72">
        <f t="shared" si="864"/>
        <v>1.087569149433049E-19</v>
      </c>
      <c r="AS1766" s="71">
        <f t="shared" si="867"/>
        <v>-2.421637025017512E-5</v>
      </c>
      <c r="AT1766" s="72">
        <f t="shared" si="868"/>
        <v>2.6761166676430823E-9</v>
      </c>
      <c r="AU1766" s="97">
        <f t="shared" si="865"/>
        <v>6.9986116756863591E-9</v>
      </c>
      <c r="AV1766" s="2"/>
      <c r="AW1766" s="2"/>
      <c r="AX1766" s="2"/>
      <c r="AY1766" s="2"/>
      <c r="AZ1766" s="2"/>
      <c r="BC1766" s="10"/>
      <c r="BE1766" s="10"/>
    </row>
    <row r="1767" spans="1:57" x14ac:dyDescent="0.2">
      <c r="A1767" s="9">
        <f>Raw_Data!A1765</f>
        <v>40777.501631944448</v>
      </c>
      <c r="B1767" s="10">
        <f>Raw_Data!J1765</f>
        <v>-4.9216298015944604E-3</v>
      </c>
      <c r="C1767" s="10">
        <f>Raw_Data!K1765</f>
        <v>-0.25461186105876088</v>
      </c>
      <c r="D1767" s="10">
        <f>Raw_Data!L1765</f>
        <v>3.7461443259606354E-2</v>
      </c>
      <c r="E1767" s="10">
        <f>Raw_Data!M1765</f>
        <v>3.9018733426661144E-2</v>
      </c>
      <c r="F1767" s="10">
        <f>Raw_Data!N1765</f>
        <v>-9.9850436165843229E-2</v>
      </c>
      <c r="J1767" s="74">
        <f t="shared" si="838"/>
        <v>507713.00000001211</v>
      </c>
      <c r="K1767" s="69">
        <f t="shared" si="839"/>
        <v>2307.7236650002997</v>
      </c>
      <c r="L1767" s="69">
        <f>K1767+$D$8-$B$8*Q1767+Phase_Relations!$C$24*Q1767</f>
        <v>2829.8823899984973</v>
      </c>
      <c r="M1767" s="69">
        <f t="shared" si="840"/>
        <v>7.495810357266347E-2</v>
      </c>
      <c r="N1767" s="69">
        <f t="shared" si="841"/>
        <v>0.19039358307456522</v>
      </c>
      <c r="O1767" s="70">
        <f t="shared" si="842"/>
        <v>112.55267762013659</v>
      </c>
      <c r="P1767" s="70">
        <f t="shared" si="843"/>
        <v>776.22536289749382</v>
      </c>
      <c r="Q1767" s="70">
        <f t="shared" si="844"/>
        <v>117.1406723561648</v>
      </c>
      <c r="R1767" s="111">
        <f t="shared" si="845"/>
        <v>807.86670590458482</v>
      </c>
      <c r="S1767" s="70">
        <f t="shared" si="866"/>
        <v>-31.641343007090995</v>
      </c>
      <c r="T1767" s="113">
        <f t="shared" si="846"/>
        <v>0.61904189642733654</v>
      </c>
      <c r="U1767" s="70">
        <f t="shared" si="847"/>
        <v>1.5723664169254348</v>
      </c>
      <c r="V1767" s="70">
        <f>(L1767/Phase_Relations!C$24)</f>
        <v>581.13871806837642</v>
      </c>
      <c r="W1767" s="70">
        <f t="shared" si="848"/>
        <v>83683.975401846197</v>
      </c>
      <c r="X1767" s="70">
        <f t="shared" si="849"/>
        <v>4007.8532280577683</v>
      </c>
      <c r="Y1767" s="70">
        <f t="shared" si="850"/>
        <v>463.99804571221159</v>
      </c>
      <c r="Z1767" s="70">
        <f t="shared" si="851"/>
        <v>66815.718582558475</v>
      </c>
      <c r="AA1767" s="70">
        <f t="shared" si="852"/>
        <v>3199.9865221531836</v>
      </c>
      <c r="AB1767" s="70">
        <f t="shared" si="853"/>
        <v>10.800879477329028</v>
      </c>
      <c r="AC1767" s="70">
        <f t="shared" si="854"/>
        <v>0.10800879477329028</v>
      </c>
      <c r="AD1767" s="70">
        <f t="shared" si="855"/>
        <v>3221.0807508245775</v>
      </c>
      <c r="AE1767" s="70">
        <f t="shared" si="856"/>
        <v>3.5080016124936835</v>
      </c>
      <c r="AF1767" s="70">
        <f t="shared" si="857"/>
        <v>-9.8879613360997529E-3</v>
      </c>
      <c r="AG1767" s="70">
        <f t="shared" si="858"/>
        <v>-7.894835765336795E-3</v>
      </c>
      <c r="AH1767" s="70">
        <f>(U1767-Phase_Relations!$B$37)/Phase_Relations!$B$37</f>
        <v>0.98205404193672796</v>
      </c>
      <c r="AI1767" s="70">
        <f>(U1767-Phase_Relations!G$20)/Phase_Relations!G$20</f>
        <v>0.90571192716039872</v>
      </c>
      <c r="AJ1767" s="70">
        <f t="shared" si="859"/>
        <v>0.98202166491429543</v>
      </c>
      <c r="AK1767" s="70">
        <f t="shared" si="860"/>
        <v>0.49547288881040386</v>
      </c>
      <c r="AL1767" s="71">
        <f>(1/(J1768-J1766))*((M1768-M1766)/Phase_Relations!B$22)</f>
        <v>8.746123606988951E-8</v>
      </c>
      <c r="AM1767" s="71">
        <f t="shared" si="861"/>
        <v>-8.7592058164254652E-2</v>
      </c>
      <c r="AN1767" s="71">
        <f>SUM(AM$27:AM1767)</f>
        <v>697.06332939065396</v>
      </c>
      <c r="AO1767" s="71">
        <f>(1/10000)*((AL1767*Phase_Relations!B$22*H$7*U1767))/(2*(P1767-R1767))</f>
        <v>-3.8430846786070375E-12</v>
      </c>
      <c r="AP1767" s="71">
        <f t="shared" si="862"/>
        <v>1.1311018479608903E-12</v>
      </c>
      <c r="AQ1767" s="72">
        <f t="shared" si="863"/>
        <v>-3.8345247335730496E-19</v>
      </c>
      <c r="AR1767" s="72">
        <f t="shared" si="864"/>
        <v>1.1285824734333695E-19</v>
      </c>
      <c r="AS1767" s="71">
        <f t="shared" si="867"/>
        <v>1.2641781779913177E-5</v>
      </c>
      <c r="AT1767" s="72">
        <f t="shared" si="868"/>
        <v>-3.0271610902748494E-8</v>
      </c>
      <c r="AU1767" s="97">
        <f t="shared" si="865"/>
        <v>9.7977111552365521E-9</v>
      </c>
      <c r="AV1767" s="2"/>
      <c r="AW1767" s="2"/>
      <c r="AX1767" s="2"/>
      <c r="AY1767" s="2"/>
      <c r="AZ1767" s="2"/>
      <c r="BC1767" s="10"/>
      <c r="BE1767" s="10"/>
    </row>
    <row r="1768" spans="1:57" x14ac:dyDescent="0.2">
      <c r="A1768" s="9">
        <f>Raw_Data!A1766</f>
        <v>40777.505104166667</v>
      </c>
      <c r="B1768" s="10">
        <f>Raw_Data!J1766</f>
        <v>-4.9216298015944604E-3</v>
      </c>
      <c r="C1768" s="10">
        <f>Raw_Data!K1766</f>
        <v>-0.25498241041696001</v>
      </c>
      <c r="D1768" s="10">
        <f>Raw_Data!L1766</f>
        <v>3.7476205851024159E-2</v>
      </c>
      <c r="E1768" s="10">
        <f>Raw_Data!M1766</f>
        <v>3.8769942787062944E-2</v>
      </c>
      <c r="F1768" s="10">
        <f>Raw_Data!N1766</f>
        <v>-9.9850436165843229E-2</v>
      </c>
      <c r="J1768" s="74">
        <f t="shared" si="838"/>
        <v>508012.99999973271</v>
      </c>
      <c r="K1768" s="69">
        <f t="shared" si="839"/>
        <v>2307.7236650002997</v>
      </c>
      <c r="L1768" s="69">
        <f>K1768+$D$8-$B$8*Q1768+Phase_Relations!$C$24*Q1768</f>
        <v>2826.5813836995626</v>
      </c>
      <c r="M1768" s="69">
        <f t="shared" si="840"/>
        <v>7.5069380257764898E-2</v>
      </c>
      <c r="N1768" s="69">
        <f t="shared" si="841"/>
        <v>0.19067622585472285</v>
      </c>
      <c r="O1768" s="70">
        <f t="shared" si="842"/>
        <v>112.597031735945</v>
      </c>
      <c r="P1768" s="70">
        <f t="shared" si="843"/>
        <v>776.53125335134473</v>
      </c>
      <c r="Q1768" s="70">
        <f t="shared" si="844"/>
        <v>116.39376182783536</v>
      </c>
      <c r="R1768" s="111">
        <f t="shared" si="845"/>
        <v>802.71559881265762</v>
      </c>
      <c r="S1768" s="70">
        <f t="shared" si="866"/>
        <v>-26.184345461312887</v>
      </c>
      <c r="T1768" s="113">
        <f t="shared" si="846"/>
        <v>0.61893061974223507</v>
      </c>
      <c r="U1768" s="70">
        <f t="shared" si="847"/>
        <v>1.5720837741452771</v>
      </c>
      <c r="V1768" s="70">
        <f>(L1768/Phase_Relations!C$24)</f>
        <v>580.46083033152968</v>
      </c>
      <c r="W1768" s="70">
        <f t="shared" si="848"/>
        <v>83586.359567740277</v>
      </c>
      <c r="X1768" s="70">
        <f t="shared" si="849"/>
        <v>4003.1781402174456</v>
      </c>
      <c r="Y1768" s="70">
        <f t="shared" si="850"/>
        <v>464.06706850369432</v>
      </c>
      <c r="Z1768" s="70">
        <f t="shared" si="851"/>
        <v>66825.657864531982</v>
      </c>
      <c r="AA1768" s="70">
        <f t="shared" si="852"/>
        <v>3200.4625414047878</v>
      </c>
      <c r="AB1768" s="70">
        <f t="shared" si="853"/>
        <v>10.816913581810505</v>
      </c>
      <c r="AC1768" s="70">
        <f t="shared" si="854"/>
        <v>0.10816913581810506</v>
      </c>
      <c r="AD1768" s="70">
        <f t="shared" si="855"/>
        <v>3217.91877171233</v>
      </c>
      <c r="AE1768" s="70">
        <f t="shared" si="856"/>
        <v>3.5075750772265453</v>
      </c>
      <c r="AF1768" s="70">
        <f t="shared" si="857"/>
        <v>-8.1814253791640135E-3</v>
      </c>
      <c r="AG1768" s="70">
        <f t="shared" si="858"/>
        <v>-6.5408893994136864E-3</v>
      </c>
      <c r="AH1768" s="70">
        <f>(U1768-Phase_Relations!$B$37)/Phase_Relations!$B$37</f>
        <v>0.98169775522212666</v>
      </c>
      <c r="AI1768" s="70">
        <f>(U1768-Phase_Relations!G$20)/Phase_Relations!G$20</f>
        <v>0.90536936342240859</v>
      </c>
      <c r="AJ1768" s="70">
        <f t="shared" si="859"/>
        <v>0.98203537340840974</v>
      </c>
      <c r="AK1768" s="70">
        <f t="shared" si="860"/>
        <v>0.49538218057480166</v>
      </c>
      <c r="AL1768" s="71">
        <f>(1/(J1769-J1767))*((M1769-M1767)/Phase_Relations!B$22)</f>
        <v>2.5494358341119745E-9</v>
      </c>
      <c r="AM1768" s="71">
        <f t="shared" si="861"/>
        <v>0.51621795550269067</v>
      </c>
      <c r="AN1768" s="71">
        <f>SUM(AM$27:AM1768)</f>
        <v>697.57954734615669</v>
      </c>
      <c r="AO1768" s="71">
        <f>(1/10000)*((AL1768*Phase_Relations!B$22*H$7*U1768))/(2*(P1768-R1768))</f>
        <v>-1.3534541284836032E-13</v>
      </c>
      <c r="AP1768" s="71">
        <f t="shared" si="862"/>
        <v>1.7675655323655162E-13</v>
      </c>
      <c r="AQ1768" s="72">
        <f t="shared" si="863"/>
        <v>-1.3504394946894702E-20</v>
      </c>
      <c r="AR1768" s="72">
        <f t="shared" si="864"/>
        <v>1.7636285221077818E-20</v>
      </c>
      <c r="AS1768" s="71">
        <f t="shared" si="867"/>
        <v>-5.6849302443765403E-5</v>
      </c>
      <c r="AT1768" s="72">
        <f t="shared" si="868"/>
        <v>2.3707309478586633E-10</v>
      </c>
      <c r="AU1768" s="97">
        <f t="shared" si="865"/>
        <v>1.239413179616918E-8</v>
      </c>
      <c r="AV1768" s="2"/>
      <c r="AW1768" s="2"/>
      <c r="AX1768" s="2"/>
      <c r="AY1768" s="2"/>
      <c r="AZ1768" s="2"/>
      <c r="BC1768" s="10"/>
      <c r="BE1768" s="10"/>
    </row>
    <row r="1769" spans="1:57" x14ac:dyDescent="0.2">
      <c r="A1769" s="9">
        <f>Raw_Data!A1767</f>
        <v>40777.508576388886</v>
      </c>
      <c r="B1769" s="10">
        <f>Raw_Data!J1767</f>
        <v>-4.9221523712021705E-3</v>
      </c>
      <c r="C1769" s="10">
        <f>Raw_Data!K1767</f>
        <v>-0.25462136232436006</v>
      </c>
      <c r="D1769" s="10">
        <f>Raw_Data!L1767</f>
        <v>3.7437595082963557E-2</v>
      </c>
      <c r="E1769" s="10">
        <f>Raw_Data!M1767</f>
        <v>3.8529679533336143E-2</v>
      </c>
      <c r="F1769" s="10">
        <f>Raw_Data!N1767</f>
        <v>-9.9850436165843229E-2</v>
      </c>
      <c r="J1769" s="74">
        <f t="shared" si="838"/>
        <v>508312.99999945331</v>
      </c>
      <c r="K1769" s="69">
        <f t="shared" si="839"/>
        <v>2307.9686948580784</v>
      </c>
      <c r="L1769" s="69">
        <f>K1769+$D$8-$B$8*Q1769+Phase_Relations!$C$24*Q1769</f>
        <v>2823.6385503996453</v>
      </c>
      <c r="M1769" s="69">
        <f t="shared" si="840"/>
        <v>7.4960797306563284E-2</v>
      </c>
      <c r="N1769" s="69">
        <f t="shared" si="841"/>
        <v>0.19040042515867076</v>
      </c>
      <c r="O1769" s="70">
        <f t="shared" si="842"/>
        <v>112.48102591897539</v>
      </c>
      <c r="P1769" s="70">
        <f t="shared" si="843"/>
        <v>775.73121323431303</v>
      </c>
      <c r="Q1769" s="70">
        <f t="shared" si="844"/>
        <v>115.67245191814959</v>
      </c>
      <c r="R1769" s="111">
        <f t="shared" si="845"/>
        <v>797.7410477113765</v>
      </c>
      <c r="S1769" s="70">
        <f t="shared" si="866"/>
        <v>-22.009834477063464</v>
      </c>
      <c r="T1769" s="113">
        <f t="shared" si="846"/>
        <v>0.61903920269343671</v>
      </c>
      <c r="U1769" s="70">
        <f t="shared" si="847"/>
        <v>1.5723595748413293</v>
      </c>
      <c r="V1769" s="70">
        <f>(L1769/Phase_Relations!C$24)</f>
        <v>579.85649625126996</v>
      </c>
      <c r="W1769" s="70">
        <f t="shared" si="848"/>
        <v>83499.335460182876</v>
      </c>
      <c r="X1769" s="70">
        <f t="shared" si="849"/>
        <v>3999.0103189742758</v>
      </c>
      <c r="Y1769" s="70">
        <f t="shared" si="850"/>
        <v>464.18404433312037</v>
      </c>
      <c r="Z1769" s="70">
        <f t="shared" si="851"/>
        <v>66842.502383969331</v>
      </c>
      <c r="AA1769" s="70">
        <f t="shared" si="852"/>
        <v>3201.2692712628996</v>
      </c>
      <c r="AB1769" s="70">
        <f t="shared" si="853"/>
        <v>10.801267623424105</v>
      </c>
      <c r="AC1769" s="70">
        <f t="shared" si="854"/>
        <v>0.10801267623424105</v>
      </c>
      <c r="AD1769" s="70">
        <f t="shared" si="855"/>
        <v>3215.9424942476085</v>
      </c>
      <c r="AE1769" s="70">
        <f t="shared" si="856"/>
        <v>3.5073082743257196</v>
      </c>
      <c r="AF1769" s="70">
        <f t="shared" si="857"/>
        <v>-6.8753461867894017E-3</v>
      </c>
      <c r="AG1769" s="70">
        <f t="shared" si="858"/>
        <v>-5.5038203759146254E-3</v>
      </c>
      <c r="AH1769" s="70">
        <f>(U1769-Phase_Relations!$B$37)/Phase_Relations!$B$37</f>
        <v>0.98204541711473314</v>
      </c>
      <c r="AI1769" s="70">
        <f>(U1769-Phase_Relations!G$20)/Phase_Relations!G$20</f>
        <v>0.90570363453779745</v>
      </c>
      <c r="AJ1769" s="70">
        <f t="shared" si="859"/>
        <v>0.98206114140987688</v>
      </c>
      <c r="AK1769" s="70">
        <f t="shared" si="860"/>
        <v>0.49547069337306016</v>
      </c>
      <c r="AL1769" s="71">
        <f>(1/(J1770-J1768))*((M1770-M1768)/Phase_Relations!B$22)</f>
        <v>-1.3059093724869514E-7</v>
      </c>
      <c r="AM1769" s="71">
        <f t="shared" si="861"/>
        <v>-0.50331962815543352</v>
      </c>
      <c r="AN1769" s="71">
        <f>SUM(AM$27:AM1769)</f>
        <v>697.07622771800129</v>
      </c>
      <c r="AO1769" s="71">
        <f>(1/10000)*((AL1769*Phase_Relations!B$22*H$7*U1769))/(2*(P1769-R1769))</f>
        <v>8.2492340209879255E-12</v>
      </c>
      <c r="AP1769" s="71">
        <f t="shared" si="862"/>
        <v>-3.2282725925467491E-12</v>
      </c>
      <c r="AQ1769" s="72">
        <f t="shared" si="863"/>
        <v>8.2308599814604502E-19</v>
      </c>
      <c r="AR1769" s="72">
        <f t="shared" si="864"/>
        <v>-3.2210820572715945E-19</v>
      </c>
      <c r="AS1769" s="71">
        <f t="shared" si="867"/>
        <v>8.8771131218177973E-5</v>
      </c>
      <c r="AT1769" s="72">
        <f t="shared" si="868"/>
        <v>9.2534937952214674E-9</v>
      </c>
      <c r="AU1769" s="97">
        <f t="shared" si="865"/>
        <v>1.276312945468761E-8</v>
      </c>
      <c r="AV1769" s="2"/>
      <c r="AW1769" s="2"/>
      <c r="AX1769" s="2"/>
      <c r="AY1769" s="2"/>
      <c r="AZ1769" s="2"/>
      <c r="BC1769" s="10"/>
    </row>
    <row r="1770" spans="1:57" x14ac:dyDescent="0.2">
      <c r="A1770" s="9">
        <f>Raw_Data!A1768</f>
        <v>40777.512048611112</v>
      </c>
      <c r="B1770" s="10">
        <f>Raw_Data!J1768</f>
        <v>-4.9214872826105404E-3</v>
      </c>
      <c r="C1770" s="10">
        <f>Raw_Data!K1768</f>
        <v>-0.25452278669381023</v>
      </c>
      <c r="D1770" s="10">
        <f>Raw_Data!L1768</f>
        <v>3.7350266575565956E-2</v>
      </c>
      <c r="E1770" s="10">
        <f>Raw_Data!M1768</f>
        <v>3.8353122265421945E-2</v>
      </c>
      <c r="F1770" s="10">
        <f>Raw_Data!N1768</f>
        <v>-9.9850436165843229E-2</v>
      </c>
      <c r="J1770" s="74">
        <f t="shared" si="838"/>
        <v>508612.99999980256</v>
      </c>
      <c r="K1770" s="69">
        <f t="shared" si="839"/>
        <v>2307.6568386754516</v>
      </c>
      <c r="L1770" s="69">
        <f>K1770+$D$8-$B$8*Q1770+Phase_Relations!$C$24*Q1770</f>
        <v>2820.9840954180891</v>
      </c>
      <c r="M1770" s="69">
        <f t="shared" si="840"/>
        <v>7.4931397873451863E-2</v>
      </c>
      <c r="N1770" s="69">
        <f t="shared" si="841"/>
        <v>0.19032575059856774</v>
      </c>
      <c r="O1770" s="70">
        <f t="shared" si="842"/>
        <v>112.21864795152617</v>
      </c>
      <c r="P1770" s="70">
        <f t="shared" si="843"/>
        <v>773.9217100105252</v>
      </c>
      <c r="Q1770" s="70">
        <f t="shared" si="844"/>
        <v>115.14239788367638</v>
      </c>
      <c r="R1770" s="111">
        <f t="shared" si="845"/>
        <v>794.08550264604401</v>
      </c>
      <c r="S1770" s="70">
        <f t="shared" si="866"/>
        <v>-20.163792635518803</v>
      </c>
      <c r="T1770" s="113">
        <f t="shared" si="846"/>
        <v>0.61906860212654813</v>
      </c>
      <c r="U1770" s="70">
        <f t="shared" si="847"/>
        <v>1.5724342494014323</v>
      </c>
      <c r="V1770" s="70">
        <f>(L1770/Phase_Relations!C$24)</f>
        <v>579.31138293822073</v>
      </c>
      <c r="W1770" s="70">
        <f t="shared" si="848"/>
        <v>83420.839143103789</v>
      </c>
      <c r="X1770" s="70">
        <f t="shared" si="849"/>
        <v>3995.2509168153151</v>
      </c>
      <c r="Y1770" s="70">
        <f t="shared" si="850"/>
        <v>464.16898505454435</v>
      </c>
      <c r="Z1770" s="70">
        <f t="shared" si="851"/>
        <v>66840.333847854388</v>
      </c>
      <c r="AA1770" s="70">
        <f t="shared" si="852"/>
        <v>3201.1654141692711</v>
      </c>
      <c r="AB1770" s="70">
        <f t="shared" si="853"/>
        <v>10.797031393869139</v>
      </c>
      <c r="AC1770" s="70">
        <f t="shared" si="854"/>
        <v>0.10797031393869139</v>
      </c>
      <c r="AD1770" s="70">
        <f t="shared" si="855"/>
        <v>3214.6079425929502</v>
      </c>
      <c r="AE1770" s="70">
        <f t="shared" si="856"/>
        <v>3.5071280134185248</v>
      </c>
      <c r="AF1770" s="70">
        <f t="shared" si="857"/>
        <v>-6.2988911932723331E-3</v>
      </c>
      <c r="AG1770" s="70">
        <f t="shared" si="858"/>
        <v>-5.0469402436409969E-3</v>
      </c>
      <c r="AH1770" s="70">
        <f>(U1770-Phase_Relations!$B$37)/Phase_Relations!$B$37</f>
        <v>0.98213954849027563</v>
      </c>
      <c r="AI1770" s="70">
        <f>(U1770-Phase_Relations!G$20)/Phase_Relations!G$20</f>
        <v>0.90579414028652872</v>
      </c>
      <c r="AJ1770" s="70">
        <f t="shared" si="859"/>
        <v>0.98200123599329869</v>
      </c>
      <c r="AK1770" s="70">
        <f t="shared" si="860"/>
        <v>0.49549465335996956</v>
      </c>
      <c r="AL1770" s="71">
        <f>(1/(J1771-J1769))*((M1771-M1769)/Phase_Relations!B$22)</f>
        <v>-7.9049918236632236E-8</v>
      </c>
      <c r="AM1770" s="71">
        <f t="shared" si="861"/>
        <v>-0.13620643907621205</v>
      </c>
      <c r="AN1770" s="71">
        <f>SUM(AM$27:AM1770)</f>
        <v>696.94002127892509</v>
      </c>
      <c r="AO1770" s="71">
        <f>(1/10000)*((AL1770*Phase_Relations!B$22*H$7*U1770))/(2*(P1770-R1770))</f>
        <v>5.4508871322244084E-12</v>
      </c>
      <c r="AP1770" s="71">
        <f t="shared" si="862"/>
        <v>-3.2865241621979183E-12</v>
      </c>
      <c r="AQ1770" s="72">
        <f t="shared" si="863"/>
        <v>5.4387460273203063E-19</v>
      </c>
      <c r="AR1770" s="72">
        <f t="shared" si="864"/>
        <v>-3.2792038795255408E-19</v>
      </c>
      <c r="AS1770" s="71">
        <f t="shared" si="867"/>
        <v>3.5586511371453159E-5</v>
      </c>
      <c r="AT1770" s="72">
        <f t="shared" si="868"/>
        <v>1.5252661858787331E-8</v>
      </c>
      <c r="AU1770" s="97">
        <f t="shared" si="865"/>
        <v>1.3105883588026747E-8</v>
      </c>
      <c r="AV1770" s="2"/>
      <c r="AW1770" s="2"/>
      <c r="AX1770" s="2"/>
      <c r="AY1770" s="2"/>
      <c r="AZ1770" s="2"/>
      <c r="BC1770" s="10"/>
    </row>
    <row r="1771" spans="1:57" x14ac:dyDescent="0.2">
      <c r="A1771" s="9">
        <f>Raw_Data!A1769</f>
        <v>40777.515520833331</v>
      </c>
      <c r="B1771" s="10">
        <f>Raw_Data!J1769</f>
        <v>-4.9212022446427006E-3</v>
      </c>
      <c r="C1771" s="10">
        <f>Raw_Data!K1769</f>
        <v>-0.25434226264751025</v>
      </c>
      <c r="D1771" s="10">
        <f>Raw_Data!L1769</f>
        <v>3.7131416799173159E-2</v>
      </c>
      <c r="E1771" s="10">
        <f>Raw_Data!M1769</f>
        <v>3.7913166162057643E-2</v>
      </c>
      <c r="F1771" s="10">
        <f>Raw_Data!N1769</f>
        <v>-9.9850436165843229E-2</v>
      </c>
      <c r="J1771" s="74">
        <f t="shared" si="838"/>
        <v>508912.99999952316</v>
      </c>
      <c r="K1771" s="69">
        <f t="shared" si="839"/>
        <v>2307.523186025755</v>
      </c>
      <c r="L1771" s="69">
        <f>K1771+$D$8-$B$8*Q1771+Phase_Relations!$C$24*Q1771</f>
        <v>2815.0130130692451</v>
      </c>
      <c r="M1771" s="69">
        <f t="shared" si="840"/>
        <v>7.4877273162944735E-2</v>
      </c>
      <c r="N1771" s="69">
        <f t="shared" si="841"/>
        <v>0.19018827383387962</v>
      </c>
      <c r="O1771" s="70">
        <f t="shared" si="842"/>
        <v>111.56111513414704</v>
      </c>
      <c r="P1771" s="70">
        <f t="shared" si="843"/>
        <v>769.38700092515205</v>
      </c>
      <c r="Q1771" s="70">
        <f t="shared" si="844"/>
        <v>113.8215771078775</v>
      </c>
      <c r="R1771" s="111">
        <f t="shared" si="845"/>
        <v>784.97639384743104</v>
      </c>
      <c r="S1771" s="70">
        <f t="shared" si="866"/>
        <v>-15.589392922278989</v>
      </c>
      <c r="T1771" s="113">
        <f t="shared" si="846"/>
        <v>0.61912272683705516</v>
      </c>
      <c r="U1771" s="70">
        <f t="shared" si="847"/>
        <v>1.5725717261661201</v>
      </c>
      <c r="V1771" s="70">
        <f>(L1771/Phase_Relations!C$24)</f>
        <v>578.08517397845901</v>
      </c>
      <c r="W1771" s="70">
        <f t="shared" si="848"/>
        <v>83244.265052898103</v>
      </c>
      <c r="X1771" s="70">
        <f t="shared" si="849"/>
        <v>3986.7943032997173</v>
      </c>
      <c r="Y1771" s="70">
        <f t="shared" si="850"/>
        <v>464.26359687058152</v>
      </c>
      <c r="Z1771" s="70">
        <f t="shared" si="851"/>
        <v>66853.957949363743</v>
      </c>
      <c r="AA1771" s="70">
        <f t="shared" si="852"/>
        <v>3201.8179094522861</v>
      </c>
      <c r="AB1771" s="70">
        <f t="shared" si="853"/>
        <v>10.789232444228357</v>
      </c>
      <c r="AC1771" s="70">
        <f t="shared" si="854"/>
        <v>0.10789232444228357</v>
      </c>
      <c r="AD1771" s="70">
        <f t="shared" si="855"/>
        <v>3212.2108380671389</v>
      </c>
      <c r="AE1771" s="70">
        <f t="shared" si="856"/>
        <v>3.5068040430836169</v>
      </c>
      <c r="AF1771" s="70">
        <f t="shared" si="857"/>
        <v>-4.8689192712229419E-3</v>
      </c>
      <c r="AG1771" s="70">
        <f t="shared" si="858"/>
        <v>-3.9102576497052396E-3</v>
      </c>
      <c r="AH1771" s="70">
        <f>(U1771-Phase_Relations!$B$37)/Phase_Relations!$B$37</f>
        <v>0.9823128454865665</v>
      </c>
      <c r="AI1771" s="70">
        <f>(U1771-Phase_Relations!G$20)/Phase_Relations!G$20</f>
        <v>0.90596076246018542</v>
      </c>
      <c r="AJ1771" s="70">
        <f t="shared" si="859"/>
        <v>0.98200900372540523</v>
      </c>
      <c r="AK1771" s="70">
        <f t="shared" si="860"/>
        <v>0.49553875803365133</v>
      </c>
      <c r="AL1771" s="71">
        <f>(1/(J1772-J1770))*((M1772-M1770)/Phase_Relations!B$22)</f>
        <v>-7.1829574746088195E-9</v>
      </c>
      <c r="AM1771" s="71">
        <f t="shared" si="861"/>
        <v>-0.25061218010399416</v>
      </c>
      <c r="AN1771" s="71">
        <f>SUM(AM$27:AM1771)</f>
        <v>696.6894090988211</v>
      </c>
      <c r="AO1771" s="71">
        <f>(1/10000)*((AL1771*Phase_Relations!B$22*H$7*U1771))/(2*(P1771-R1771))</f>
        <v>6.406931005837667E-13</v>
      </c>
      <c r="AP1771" s="71">
        <f t="shared" si="862"/>
        <v>4.4773542579764051E-13</v>
      </c>
      <c r="AQ1771" s="72">
        <f t="shared" si="863"/>
        <v>6.3926604440798647E-20</v>
      </c>
      <c r="AR1771" s="72">
        <f t="shared" si="864"/>
        <v>4.467381564280808E-20</v>
      </c>
      <c r="AS1771" s="71">
        <f t="shared" si="867"/>
        <v>3.6472861422599958E-5</v>
      </c>
      <c r="AT1771" s="72">
        <f t="shared" si="868"/>
        <v>1.7492185679846465E-9</v>
      </c>
      <c r="AU1771" s="97">
        <f t="shared" si="865"/>
        <v>1.5210378255756424E-8</v>
      </c>
      <c r="AV1771" s="2"/>
      <c r="AW1771" s="2"/>
      <c r="AX1771" s="2"/>
      <c r="AY1771" s="2"/>
      <c r="AZ1771" s="2"/>
      <c r="BC1771" s="10"/>
    </row>
    <row r="1772" spans="1:57" x14ac:dyDescent="0.2">
      <c r="A1772" s="9">
        <f>Raw_Data!A1770</f>
        <v>40777.519004629627</v>
      </c>
      <c r="B1772" s="10">
        <f>Raw_Data!J1770</f>
        <v>-4.9218554566523402E-3</v>
      </c>
      <c r="C1772" s="10">
        <f>Raw_Data!K1770</f>
        <v>-0.25449784587163027</v>
      </c>
      <c r="D1772" s="10">
        <f>Raw_Data!L1770</f>
        <v>3.6931735826117758E-2</v>
      </c>
      <c r="E1772" s="10">
        <f>Raw_Data!M1770</f>
        <v>3.7475264707378345E-2</v>
      </c>
      <c r="F1772" s="10">
        <f>Raw_Data!N1770</f>
        <v>-9.9850436165843229E-2</v>
      </c>
      <c r="J1772" s="74">
        <f t="shared" si="838"/>
        <v>509213.99999947753</v>
      </c>
      <c r="K1772" s="69">
        <f t="shared" si="839"/>
        <v>2307.8294733479793</v>
      </c>
      <c r="L1772" s="69">
        <f>K1772+$D$8-$B$8*Q1772+Phase_Relations!$C$24*Q1772</f>
        <v>2809.5091322012854</v>
      </c>
      <c r="M1772" s="69">
        <f t="shared" si="840"/>
        <v>7.492379571140019E-2</v>
      </c>
      <c r="N1772" s="69">
        <f t="shared" si="841"/>
        <v>0.19030644110695649</v>
      </c>
      <c r="O1772" s="70">
        <f t="shared" si="842"/>
        <v>110.96117486939453</v>
      </c>
      <c r="P1772" s="70">
        <f t="shared" si="843"/>
        <v>765.24948185789333</v>
      </c>
      <c r="Q1772" s="70">
        <f t="shared" si="844"/>
        <v>112.50692472626469</v>
      </c>
      <c r="R1772" s="111">
        <f t="shared" si="845"/>
        <v>775.90982569837718</v>
      </c>
      <c r="S1772" s="70">
        <f t="shared" si="866"/>
        <v>-10.660343840483847</v>
      </c>
      <c r="T1772" s="113">
        <f t="shared" si="846"/>
        <v>0.61907620428859977</v>
      </c>
      <c r="U1772" s="70">
        <f t="shared" si="847"/>
        <v>1.5724535588930435</v>
      </c>
      <c r="V1772" s="70">
        <f>(L1772/Phase_Relations!C$24)</f>
        <v>576.95490853586978</v>
      </c>
      <c r="W1772" s="70">
        <f t="shared" si="848"/>
        <v>83081.506829165242</v>
      </c>
      <c r="X1772" s="70">
        <f t="shared" si="849"/>
        <v>3978.9993692128951</v>
      </c>
      <c r="Y1772" s="70">
        <f t="shared" si="850"/>
        <v>464.44798380960509</v>
      </c>
      <c r="Z1772" s="70">
        <f t="shared" si="851"/>
        <v>66880.509668583138</v>
      </c>
      <c r="AA1772" s="70">
        <f t="shared" si="852"/>
        <v>3203.089543514518</v>
      </c>
      <c r="AB1772" s="70">
        <f t="shared" si="853"/>
        <v>10.795935981469762</v>
      </c>
      <c r="AC1772" s="70">
        <f t="shared" si="854"/>
        <v>0.10795935981469762</v>
      </c>
      <c r="AD1772" s="70">
        <f t="shared" si="855"/>
        <v>3210.1964394081738</v>
      </c>
      <c r="AE1772" s="70">
        <f t="shared" si="856"/>
        <v>3.5065316087103886</v>
      </c>
      <c r="AF1772" s="70">
        <f t="shared" si="857"/>
        <v>-3.3281441856873673E-3</v>
      </c>
      <c r="AG1772" s="70">
        <f t="shared" si="858"/>
        <v>-2.6791519302483881E-3</v>
      </c>
      <c r="AH1772" s="70">
        <f>(U1772-Phase_Relations!$B$37)/Phase_Relations!$B$37</f>
        <v>0.98216388916270658</v>
      </c>
      <c r="AI1772" s="70">
        <f>(U1772-Phase_Relations!G$20)/Phase_Relations!G$20</f>
        <v>0.90581754343739407</v>
      </c>
      <c r="AJ1772" s="70">
        <f t="shared" si="859"/>
        <v>0.98202632039462268</v>
      </c>
      <c r="AK1772" s="70">
        <f t="shared" si="860"/>
        <v>0.49550084860923699</v>
      </c>
      <c r="AL1772" s="71">
        <f>(1/(J1773-J1771))*((M1773-M1771)/Phase_Relations!B$22)</f>
        <v>8.3421261786629741E-8</v>
      </c>
      <c r="AM1772" s="71">
        <f t="shared" si="861"/>
        <v>0.21526423182013449</v>
      </c>
      <c r="AN1772" s="71">
        <f>SUM(AM$27:AM1772)</f>
        <v>696.90467333064123</v>
      </c>
      <c r="AO1772" s="71">
        <f>(1/10000)*((AL1772*Phase_Relations!B$22*H$7*U1772))/(2*(P1772-R1772))</f>
        <v>-1.0880500212552742E-11</v>
      </c>
      <c r="AP1772" s="71">
        <f t="shared" si="862"/>
        <v>1.7889963178991781E-12</v>
      </c>
      <c r="AQ1772" s="72">
        <f t="shared" si="863"/>
        <v>-1.085626538778289E-18</v>
      </c>
      <c r="AR1772" s="72">
        <f t="shared" si="864"/>
        <v>1.7850115735003694E-19</v>
      </c>
      <c r="AS1772" s="71">
        <f t="shared" si="867"/>
        <v>-3.7302790983647799E-5</v>
      </c>
      <c r="AT1772" s="72">
        <f t="shared" si="868"/>
        <v>2.9045001485657203E-8</v>
      </c>
      <c r="AU1772" s="97">
        <f t="shared" si="865"/>
        <v>1.0064073895387511E-5</v>
      </c>
      <c r="AV1772" s="2"/>
      <c r="AW1772" s="2"/>
      <c r="AX1772" s="2"/>
      <c r="AY1772" s="2"/>
      <c r="AZ1772" s="2"/>
      <c r="BC1772" s="10"/>
    </row>
    <row r="1773" spans="1:57" x14ac:dyDescent="0.2">
      <c r="A1773" s="9">
        <f>Raw_Data!A1771</f>
        <v>40777.522476851853</v>
      </c>
      <c r="B1773" s="10">
        <f>Raw_Data!J1771</f>
        <v>-4.9205609092150505E-3</v>
      </c>
      <c r="C1773" s="10">
        <f>Raw_Data!K1771</f>
        <v>-0.25463561422275038</v>
      </c>
      <c r="D1773" s="10">
        <f>Raw_Data!L1771</f>
        <v>3.6858006005102653E-2</v>
      </c>
      <c r="E1773" s="10">
        <f>Raw_Data!M1771</f>
        <v>3.7277875914647644E-2</v>
      </c>
      <c r="F1773" s="10">
        <f>Raw_Data!N1771</f>
        <v>-9.9850436165843229E-2</v>
      </c>
      <c r="J1773" s="74">
        <f t="shared" si="838"/>
        <v>509513.99999982677</v>
      </c>
      <c r="K1773" s="69">
        <f t="shared" si="839"/>
        <v>2307.2224675639336</v>
      </c>
      <c r="L1773" s="69">
        <f>K1773+$D$8-$B$8*Q1773+Phase_Relations!$C$24*Q1773</f>
        <v>2806.2831305852596</v>
      </c>
      <c r="M1773" s="69">
        <f t="shared" si="840"/>
        <v>7.4965562973035096E-2</v>
      </c>
      <c r="N1773" s="69">
        <f t="shared" si="841"/>
        <v>0.19041252995150915</v>
      </c>
      <c r="O1773" s="70">
        <f t="shared" si="842"/>
        <v>110.73965407217922</v>
      </c>
      <c r="P1773" s="70">
        <f t="shared" si="843"/>
        <v>763.72175222192561</v>
      </c>
      <c r="Q1773" s="70">
        <f t="shared" si="844"/>
        <v>111.91433101894955</v>
      </c>
      <c r="R1773" s="111">
        <f t="shared" si="845"/>
        <v>771.82297254447974</v>
      </c>
      <c r="S1773" s="70">
        <f t="shared" si="866"/>
        <v>-8.1012203225541271</v>
      </c>
      <c r="T1773" s="113">
        <f t="shared" si="846"/>
        <v>0.61903443702696481</v>
      </c>
      <c r="U1773" s="70">
        <f t="shared" si="847"/>
        <v>1.5723474700484907</v>
      </c>
      <c r="V1773" s="70">
        <f>(L1773/Phase_Relations!C$24)</f>
        <v>576.29242360354556</v>
      </c>
      <c r="W1773" s="70">
        <f t="shared" si="848"/>
        <v>82986.108998910553</v>
      </c>
      <c r="X1773" s="70">
        <f t="shared" si="849"/>
        <v>3974.4305076106593</v>
      </c>
      <c r="Y1773" s="70">
        <f t="shared" si="850"/>
        <v>464.378092584596</v>
      </c>
      <c r="Z1773" s="70">
        <f t="shared" si="851"/>
        <v>66870.445332181829</v>
      </c>
      <c r="AA1773" s="70">
        <f t="shared" si="852"/>
        <v>3202.6075350661795</v>
      </c>
      <c r="AB1773" s="70">
        <f t="shared" si="853"/>
        <v>10.801954318881146</v>
      </c>
      <c r="AC1773" s="70">
        <f t="shared" si="854"/>
        <v>0.10801954318881146</v>
      </c>
      <c r="AD1773" s="70">
        <f t="shared" si="855"/>
        <v>3208.008348614549</v>
      </c>
      <c r="AE1773" s="70">
        <f t="shared" si="856"/>
        <v>3.5062354898342303</v>
      </c>
      <c r="AF1773" s="70">
        <f t="shared" si="857"/>
        <v>-2.5295701186772864E-3</v>
      </c>
      <c r="AG1773" s="70">
        <f t="shared" si="858"/>
        <v>-2.0383348776739346E-3</v>
      </c>
      <c r="AH1773" s="70">
        <f>(U1773-Phase_Relations!$B$37)/Phase_Relations!$B$37</f>
        <v>0.98203015835995811</v>
      </c>
      <c r="AI1773" s="70">
        <f>(U1773-Phase_Relations!G$20)/Phase_Relations!G$20</f>
        <v>0.90568896349939321</v>
      </c>
      <c r="AJ1773" s="70">
        <f t="shared" si="859"/>
        <v>0.98207418178066008</v>
      </c>
      <c r="AK1773" s="70">
        <f t="shared" si="860"/>
        <v>0.49546680922985775</v>
      </c>
      <c r="AL1773" s="71">
        <f>(1/(J1774-J1772))*((M1774-M1772)/Phase_Relations!B$22)</f>
        <v>1.74417626820596E-7</v>
      </c>
      <c r="AM1773" s="71">
        <f t="shared" si="861"/>
        <v>0.19313460994841319</v>
      </c>
      <c r="AN1773" s="71">
        <f>SUM(AM$27:AM1773)</f>
        <v>697.09780794058963</v>
      </c>
      <c r="AO1773" s="71">
        <f>(1/10000)*((AL1773*Phase_Relations!B$22*H$7*U1773))/(2*(P1773-R1773))</f>
        <v>-2.9933255177692082E-11</v>
      </c>
      <c r="AP1773" s="71">
        <f t="shared" si="862"/>
        <v>-4.2126296322615258E-9</v>
      </c>
      <c r="AQ1773" s="72">
        <f t="shared" si="863"/>
        <v>-2.9866582949407417E-18</v>
      </c>
      <c r="AR1773" s="72">
        <f t="shared" si="864"/>
        <v>-4.2032465764310257E-16</v>
      </c>
      <c r="AS1773" s="71">
        <f t="shared" si="867"/>
        <v>-3.083376462164464E-5</v>
      </c>
      <c r="AT1773" s="72">
        <f t="shared" si="868"/>
        <v>9.6669898655387645E-8</v>
      </c>
      <c r="AU1773" s="97">
        <f t="shared" si="865"/>
        <v>1.0522246885817347E-5</v>
      </c>
      <c r="AV1773" s="2"/>
      <c r="AW1773" s="2"/>
      <c r="AX1773" s="2"/>
      <c r="AY1773" s="2"/>
      <c r="AZ1773" s="2"/>
      <c r="BC1773" s="10"/>
    </row>
    <row r="1774" spans="1:57" x14ac:dyDescent="0.2">
      <c r="A1774" s="9">
        <f>Raw_Data!A1772</f>
        <v>40777.525949074072</v>
      </c>
      <c r="B1774" s="10">
        <f>Raw_Data!J1772</f>
        <v>-4.9221880009481505E-3</v>
      </c>
      <c r="C1774" s="10">
        <f>Raw_Data!K1772</f>
        <v>-0.25511186516069007</v>
      </c>
      <c r="D1774" s="10">
        <f>Raw_Data!L1772</f>
        <v>3.6828979638710756E-2</v>
      </c>
      <c r="E1774" s="10">
        <f>Raw_Data!M1772</f>
        <v>3.7292495987081543E-2</v>
      </c>
      <c r="F1774" s="10">
        <f>Raw_Data!N1772</f>
        <v>-9.9850436165843229E-2</v>
      </c>
      <c r="J1774" s="74">
        <f t="shared" si="838"/>
        <v>509813.99999954738</v>
      </c>
      <c r="K1774" s="69">
        <f t="shared" si="839"/>
        <v>2307.9854014392899</v>
      </c>
      <c r="L1774" s="69">
        <f>K1774+$D$8-$B$8*Q1774+Phase_Relations!$C$24*Q1774</f>
        <v>2807.2400466428762</v>
      </c>
      <c r="M1774" s="69">
        <f t="shared" si="840"/>
        <v>7.5108085375920286E-2</v>
      </c>
      <c r="N1774" s="69">
        <f t="shared" si="841"/>
        <v>0.19077453685483753</v>
      </c>
      <c r="O1774" s="70">
        <f t="shared" si="842"/>
        <v>110.65244453152296</v>
      </c>
      <c r="P1774" s="70">
        <f t="shared" si="843"/>
        <v>763.12030711395141</v>
      </c>
      <c r="Q1774" s="70">
        <f t="shared" si="844"/>
        <v>111.95822288740349</v>
      </c>
      <c r="R1774" s="111">
        <f t="shared" si="845"/>
        <v>772.12567508554127</v>
      </c>
      <c r="S1774" s="70">
        <f t="shared" si="866"/>
        <v>-9.0053679715898625</v>
      </c>
      <c r="T1774" s="113">
        <f t="shared" si="846"/>
        <v>0.61889191462407966</v>
      </c>
      <c r="U1774" s="70">
        <f t="shared" si="847"/>
        <v>1.5719854631451624</v>
      </c>
      <c r="V1774" s="70">
        <f>(L1774/Phase_Relations!C$24)</f>
        <v>576.48893388008139</v>
      </c>
      <c r="W1774" s="70">
        <f t="shared" si="848"/>
        <v>83014.406478731718</v>
      </c>
      <c r="X1774" s="70">
        <f t="shared" si="849"/>
        <v>3975.7857508971128</v>
      </c>
      <c r="Y1774" s="70">
        <f t="shared" si="850"/>
        <v>464.53071099267788</v>
      </c>
      <c r="Z1774" s="70">
        <f t="shared" si="851"/>
        <v>66892.422382945617</v>
      </c>
      <c r="AA1774" s="70">
        <f t="shared" si="852"/>
        <v>3203.6600758115715</v>
      </c>
      <c r="AB1774" s="70">
        <f t="shared" si="853"/>
        <v>10.822490688172948</v>
      </c>
      <c r="AC1774" s="70">
        <f t="shared" si="854"/>
        <v>0.10822490688172948</v>
      </c>
      <c r="AD1774" s="70">
        <f t="shared" si="855"/>
        <v>3209.6636544592984</v>
      </c>
      <c r="AE1774" s="70">
        <f t="shared" si="856"/>
        <v>3.5064595244093328</v>
      </c>
      <c r="AF1774" s="70">
        <f t="shared" si="857"/>
        <v>-2.8109623862976681E-3</v>
      </c>
      <c r="AG1774" s="70">
        <f t="shared" si="858"/>
        <v>-2.2650536361416996E-3</v>
      </c>
      <c r="AH1774" s="70">
        <f>(U1774-Phase_Relations!$B$37)/Phase_Relations!$B$37</f>
        <v>0.98157382881855648</v>
      </c>
      <c r="AI1774" s="70">
        <f>(U1774-Phase_Relations!G$20)/Phase_Relations!G$20</f>
        <v>0.90525021025081132</v>
      </c>
      <c r="AJ1774" s="70">
        <f t="shared" si="859"/>
        <v>0.98214458622072931</v>
      </c>
      <c r="AK1774" s="70">
        <f t="shared" si="860"/>
        <v>0.49535062208799219</v>
      </c>
      <c r="AL1774" s="71">
        <f>(1/(J1775-J1773))*((M1775-M1773)/Phase_Relations!B$22)</f>
        <v>-9.8700162832924805E-9</v>
      </c>
      <c r="AM1774" s="71">
        <f t="shared" si="861"/>
        <v>0.65897841124389889</v>
      </c>
      <c r="AN1774" s="71">
        <f>SUM(AM$27:AM1774)</f>
        <v>697.75678635183351</v>
      </c>
      <c r="AO1774" s="71">
        <f>(1/10000)*((AL1774*Phase_Relations!B$22*H$7*U1774))/(2*(P1774-R1774))</f>
        <v>1.5234577821785128E-12</v>
      </c>
      <c r="AP1774" s="71">
        <f t="shared" si="862"/>
        <v>-4.2424342847810657E-9</v>
      </c>
      <c r="AQ1774" s="72">
        <f t="shared" si="863"/>
        <v>1.5200644885179172E-19</v>
      </c>
      <c r="AR1774" s="72">
        <f t="shared" si="864"/>
        <v>-4.2329848431670966E-16</v>
      </c>
      <c r="AS1774" s="71">
        <f t="shared" si="867"/>
        <v>1.3908813304582828E-4</v>
      </c>
      <c r="AT1774" s="72">
        <f t="shared" si="868"/>
        <v>1.0906972395428906E-9</v>
      </c>
      <c r="AU1774" s="97">
        <f t="shared" si="865"/>
        <v>1.0524350344069893E-5</v>
      </c>
      <c r="AV1774" s="2"/>
      <c r="AW1774" s="2"/>
      <c r="AX1774" s="2"/>
      <c r="AY1774" s="2"/>
      <c r="AZ1774" s="2"/>
      <c r="BC1774" s="10"/>
    </row>
    <row r="1775" spans="1:57" x14ac:dyDescent="0.2">
      <c r="A1775" s="9">
        <f>Raw_Data!A1773</f>
        <v>40777.529421296298</v>
      </c>
      <c r="B1775" s="10">
        <f>Raw_Data!J1773</f>
        <v>-4.9220098522182506E-3</v>
      </c>
      <c r="C1775" s="10">
        <f>Raw_Data!K1773</f>
        <v>-0.25460235979317059</v>
      </c>
      <c r="D1775" s="10">
        <f>Raw_Data!L1773</f>
        <v>3.6655819073246658E-2</v>
      </c>
      <c r="E1775" s="10">
        <f>Raw_Data!M1773</f>
        <v>3.7067339745650345E-2</v>
      </c>
      <c r="F1775" s="10">
        <f>Raw_Data!N1773</f>
        <v>-9.9850436165843229E-2</v>
      </c>
      <c r="J1775" s="74">
        <f t="shared" si="838"/>
        <v>510113.99999989662</v>
      </c>
      <c r="K1775" s="69">
        <f t="shared" si="839"/>
        <v>2307.9018685332298</v>
      </c>
      <c r="L1775" s="69">
        <f>K1775+$D$8-$B$8*Q1775+Phase_Relations!$C$24*Q1775</f>
        <v>2804.1690935814231</v>
      </c>
      <c r="M1775" s="69">
        <f t="shared" si="840"/>
        <v>7.4955134313828956E-2</v>
      </c>
      <c r="N1775" s="69">
        <f t="shared" si="841"/>
        <v>0.19038604115712554</v>
      </c>
      <c r="O1775" s="70">
        <f t="shared" si="842"/>
        <v>110.13218466950595</v>
      </c>
      <c r="P1775" s="70">
        <f t="shared" si="843"/>
        <v>759.53230806555825</v>
      </c>
      <c r="Q1775" s="70">
        <f t="shared" si="844"/>
        <v>111.28226671993818</v>
      </c>
      <c r="R1775" s="111">
        <f t="shared" si="845"/>
        <v>767.46390841336677</v>
      </c>
      <c r="S1775" s="70">
        <f t="shared" si="866"/>
        <v>-7.9316003478085122</v>
      </c>
      <c r="T1775" s="113">
        <f t="shared" si="846"/>
        <v>0.61904486568617101</v>
      </c>
      <c r="U1775" s="70">
        <f t="shared" si="847"/>
        <v>1.5723739588428745</v>
      </c>
      <c r="V1775" s="70">
        <f>(L1775/Phase_Relations!C$24)</f>
        <v>575.85828939404598</v>
      </c>
      <c r="W1775" s="70">
        <f t="shared" si="848"/>
        <v>82923.593672742616</v>
      </c>
      <c r="X1775" s="70">
        <f t="shared" si="849"/>
        <v>3971.4364785796279</v>
      </c>
      <c r="Y1775" s="70">
        <f t="shared" si="850"/>
        <v>464.57602267410778</v>
      </c>
      <c r="Z1775" s="70">
        <f t="shared" si="851"/>
        <v>66898.947265071518</v>
      </c>
      <c r="AA1775" s="70">
        <f t="shared" si="852"/>
        <v>3203.972570166261</v>
      </c>
      <c r="AB1775" s="70">
        <f t="shared" si="853"/>
        <v>10.80045163023472</v>
      </c>
      <c r="AC1775" s="70">
        <f t="shared" si="854"/>
        <v>0.1080045163023472</v>
      </c>
      <c r="AD1775" s="70">
        <f t="shared" si="855"/>
        <v>3209.2603037314666</v>
      </c>
      <c r="AE1775" s="70">
        <f t="shared" si="856"/>
        <v>3.5064049442346059</v>
      </c>
      <c r="AF1775" s="70">
        <f t="shared" si="857"/>
        <v>-2.4755518888218584E-3</v>
      </c>
      <c r="AG1775" s="70">
        <f t="shared" si="858"/>
        <v>-1.9971615788363876E-3</v>
      </c>
      <c r="AH1775" s="70">
        <f>(U1775-Phase_Relations!$B$37)/Phase_Relations!$B$37</f>
        <v>0.98206354893699477</v>
      </c>
      <c r="AI1775" s="70">
        <f>(U1775-Phase_Relations!G$20)/Phase_Relations!G$20</f>
        <v>0.90572106798270569</v>
      </c>
      <c r="AJ1775" s="70">
        <f t="shared" si="859"/>
        <v>0.98222430855889131</v>
      </c>
      <c r="AK1775" s="70">
        <f t="shared" si="860"/>
        <v>0.49547530878295382</v>
      </c>
      <c r="AL1775" s="71">
        <f>(1/(J1776-J1774))*((M1776-M1774)/Phase_Relations!B$22)</f>
        <v>-1.880157253130626E-7</v>
      </c>
      <c r="AM1775" s="71">
        <f t="shared" si="861"/>
        <v>-0.70733518507822757</v>
      </c>
      <c r="AN1775" s="71">
        <f>SUM(AM$27:AM1775)</f>
        <v>697.04945116675526</v>
      </c>
      <c r="AO1775" s="71">
        <f>(1/10000)*((AL1775*Phase_Relations!B$22*H$7*U1775))/(2*(P1775-R1775))</f>
        <v>3.2957532277904373E-11</v>
      </c>
      <c r="AP1775" s="71">
        <f t="shared" si="862"/>
        <v>-4.2415611738049593E-9</v>
      </c>
      <c r="AQ1775" s="72">
        <f t="shared" si="863"/>
        <v>3.288412388637837E-18</v>
      </c>
      <c r="AR1775" s="72">
        <f t="shared" si="864"/>
        <v>-4.2321136769261679E-16</v>
      </c>
      <c r="AS1775" s="71">
        <f t="shared" si="867"/>
        <v>6.1270982315896711E-4</v>
      </c>
      <c r="AT1775" s="72">
        <f t="shared" si="868"/>
        <v>5.3562854180058617E-9</v>
      </c>
      <c r="AU1775" s="97">
        <f t="shared" si="865"/>
        <v>1.0522906734923278E-5</v>
      </c>
      <c r="AV1775" s="2"/>
      <c r="AW1775" s="2"/>
      <c r="AX1775" s="2"/>
      <c r="AY1775" s="2"/>
      <c r="AZ1775" s="2"/>
      <c r="BC1775" s="10"/>
    </row>
    <row r="1776" spans="1:57" x14ac:dyDescent="0.2">
      <c r="A1776" s="9">
        <f>Raw_Data!A1774</f>
        <v>40777.532893518517</v>
      </c>
      <c r="B1776" s="10">
        <f>Raw_Data!J1774</f>
        <v>-4.9221880009481505E-3</v>
      </c>
      <c r="C1776" s="10">
        <f>Raw_Data!K1774</f>
        <v>-0.25445033954365037</v>
      </c>
      <c r="D1776" s="10">
        <f>Raw_Data!L1774</f>
        <v>3.6428323145162755E-2</v>
      </c>
      <c r="E1776" s="10">
        <f>Raw_Data!M1774</f>
        <v>3.6613298016041844E-2</v>
      </c>
      <c r="F1776" s="10">
        <f>Raw_Data!N1774</f>
        <v>-9.9850436165843229E-2</v>
      </c>
      <c r="J1776" s="74">
        <f t="shared" si="838"/>
        <v>510413.99999961723</v>
      </c>
      <c r="K1776" s="69">
        <f t="shared" si="839"/>
        <v>2307.9854014392899</v>
      </c>
      <c r="L1776" s="69">
        <f>K1776+$D$8-$B$8*Q1776+Phase_Relations!$C$24*Q1776</f>
        <v>2798.2283057500249</v>
      </c>
      <c r="M1776" s="69">
        <f t="shared" si="840"/>
        <v>7.4909427960531377E-2</v>
      </c>
      <c r="N1776" s="69">
        <f t="shared" si="841"/>
        <v>0.1902699470197497</v>
      </c>
      <c r="O1776" s="70">
        <f t="shared" si="842"/>
        <v>109.44867454214437</v>
      </c>
      <c r="P1776" s="70">
        <f t="shared" si="843"/>
        <v>754.81844511823704</v>
      </c>
      <c r="Q1776" s="70">
        <f t="shared" si="844"/>
        <v>109.91915857128274</v>
      </c>
      <c r="R1776" s="111">
        <f t="shared" si="845"/>
        <v>758.06316256057062</v>
      </c>
      <c r="S1776" s="70">
        <f t="shared" si="866"/>
        <v>-3.2447174423335809</v>
      </c>
      <c r="T1776" s="113">
        <f t="shared" si="846"/>
        <v>0.6190905720394686</v>
      </c>
      <c r="U1776" s="70">
        <f t="shared" si="847"/>
        <v>1.5724900529802504</v>
      </c>
      <c r="V1776" s="70">
        <f>(L1776/Phase_Relations!C$24)</f>
        <v>574.63830165290995</v>
      </c>
      <c r="W1776" s="70">
        <f t="shared" si="848"/>
        <v>82747.91543801903</v>
      </c>
      <c r="X1776" s="70">
        <f t="shared" si="849"/>
        <v>3963.0227700200685</v>
      </c>
      <c r="Y1776" s="70">
        <f t="shared" si="850"/>
        <v>464.71914308162718</v>
      </c>
      <c r="Z1776" s="70">
        <f t="shared" si="851"/>
        <v>66919.556603754318</v>
      </c>
      <c r="AA1776" s="70">
        <f t="shared" si="852"/>
        <v>3204.9596074594979</v>
      </c>
      <c r="AB1776" s="70">
        <f t="shared" si="853"/>
        <v>10.793865700364746</v>
      </c>
      <c r="AC1776" s="70">
        <f t="shared" si="854"/>
        <v>0.10793865700364746</v>
      </c>
      <c r="AD1776" s="70">
        <f t="shared" si="855"/>
        <v>3207.1227524210535</v>
      </c>
      <c r="AE1776" s="70">
        <f t="shared" si="856"/>
        <v>3.5061155828404638</v>
      </c>
      <c r="AF1776" s="70">
        <f t="shared" si="857"/>
        <v>-1.0124050970194904E-3</v>
      </c>
      <c r="AG1776" s="70">
        <f t="shared" si="858"/>
        <v>-8.1874811996529356E-4</v>
      </c>
      <c r="AH1776" s="70">
        <f>(U1776-Phase_Relations!$B$37)/Phase_Relations!$B$37</f>
        <v>0.982209891959686</v>
      </c>
      <c r="AI1776" s="70">
        <f>(U1776-Phase_Relations!G$20)/Phase_Relations!G$20</f>
        <v>0.90586177435997828</v>
      </c>
      <c r="AJ1776" s="70">
        <f t="shared" si="859"/>
        <v>0.98226157032215988</v>
      </c>
      <c r="AK1776" s="70">
        <f t="shared" si="860"/>
        <v>0.49551255694150381</v>
      </c>
      <c r="AL1776" s="71">
        <f>(1/(J1777-J1775))*((M1777-M1775)/Phase_Relations!B$22)</f>
        <v>-1.9201345726715562E-8</v>
      </c>
      <c r="AM1776" s="71">
        <f t="shared" si="861"/>
        <v>-0.21128924413352745</v>
      </c>
      <c r="AN1776" s="71">
        <f>SUM(AM$27:AM1776)</f>
        <v>696.83816192262168</v>
      </c>
      <c r="AO1776" s="71">
        <f>(1/10000)*((AL1776*Phase_Relations!B$22*H$7*U1776))/(2*(P1776-R1776))</f>
        <v>8.2282633503067994E-12</v>
      </c>
      <c r="AP1776" s="71">
        <f t="shared" si="862"/>
        <v>-4.2422075714313745E-9</v>
      </c>
      <c r="AQ1776" s="72">
        <f t="shared" si="863"/>
        <v>8.2099360200775493E-19</v>
      </c>
      <c r="AR1776" s="72">
        <f t="shared" si="864"/>
        <v>-4.232758634790357E-16</v>
      </c>
      <c r="AS1776" s="71">
        <f t="shared" si="867"/>
        <v>3.4541237899358057E-5</v>
      </c>
      <c r="AT1776" s="72">
        <f t="shared" si="868"/>
        <v>2.3721063344939813E-8</v>
      </c>
      <c r="AU1776" s="97">
        <f t="shared" si="865"/>
        <v>1.0525744040766297E-5</v>
      </c>
      <c r="AV1776" s="2"/>
      <c r="AW1776" s="2"/>
      <c r="AX1776" s="2"/>
      <c r="AY1776" s="2"/>
      <c r="AZ1776" s="2"/>
      <c r="BC1776" s="10"/>
    </row>
    <row r="1777" spans="1:55" x14ac:dyDescent="0.2">
      <c r="A1777" s="9">
        <f>Raw_Data!A1775</f>
        <v>40777.536365740743</v>
      </c>
      <c r="B1777" s="10">
        <f>Raw_Data!J1775</f>
        <v>-4.9230431148516805E-3</v>
      </c>
      <c r="C1777" s="10">
        <f>Raw_Data!K1775</f>
        <v>-0.2545358509340101</v>
      </c>
      <c r="D1777" s="10">
        <f>Raw_Data!L1775</f>
        <v>3.6320566916736456E-2</v>
      </c>
      <c r="E1777" s="10">
        <f>Raw_Data!M1775</f>
        <v>3.6348497743916644E-2</v>
      </c>
      <c r="F1777" s="10">
        <f>Raw_Data!N1775</f>
        <v>-9.9850436165843229E-2</v>
      </c>
      <c r="J1777" s="74">
        <f t="shared" si="838"/>
        <v>510713.99999996647</v>
      </c>
      <c r="K1777" s="69">
        <f t="shared" si="839"/>
        <v>2308.3863593883843</v>
      </c>
      <c r="L1777" s="69">
        <f>K1777+$D$8-$B$8*Q1777+Phase_Relations!$C$24*Q1777</f>
        <v>2795.1158382436574</v>
      </c>
      <c r="M1777" s="69">
        <f t="shared" si="840"/>
        <v>7.4934846171931746E-2</v>
      </c>
      <c r="N1777" s="69">
        <f t="shared" si="841"/>
        <v>0.19033450927670664</v>
      </c>
      <c r="O1777" s="70">
        <f t="shared" si="842"/>
        <v>109.1249216115491</v>
      </c>
      <c r="P1777" s="70">
        <f t="shared" si="843"/>
        <v>752.58566628654557</v>
      </c>
      <c r="Q1777" s="70">
        <f t="shared" si="844"/>
        <v>109.12418448594642</v>
      </c>
      <c r="R1777" s="111">
        <f t="shared" si="845"/>
        <v>752.5805826616994</v>
      </c>
      <c r="S1777" s="70">
        <f t="shared" si="866"/>
        <v>5.0836248461791911E-3</v>
      </c>
      <c r="T1777" s="113">
        <f t="shared" si="846"/>
        <v>0.61906515382806826</v>
      </c>
      <c r="U1777" s="70">
        <f t="shared" si="847"/>
        <v>1.5724254907232933</v>
      </c>
      <c r="V1777" s="70">
        <f>(L1777/Phase_Relations!C$24)</f>
        <v>573.99913184745355</v>
      </c>
      <c r="W1777" s="70">
        <f t="shared" si="848"/>
        <v>82655.874986033305</v>
      </c>
      <c r="X1777" s="70">
        <f t="shared" si="849"/>
        <v>3958.6147023962312</v>
      </c>
      <c r="Y1777" s="70">
        <f t="shared" si="850"/>
        <v>464.87494736150711</v>
      </c>
      <c r="Z1777" s="70">
        <f t="shared" si="851"/>
        <v>66941.992420057024</v>
      </c>
      <c r="AA1777" s="70">
        <f t="shared" si="852"/>
        <v>3206.0341197345319</v>
      </c>
      <c r="AB1777" s="70">
        <f t="shared" si="853"/>
        <v>10.797528266848943</v>
      </c>
      <c r="AC1777" s="70">
        <f t="shared" si="854"/>
        <v>0.10797528266848942</v>
      </c>
      <c r="AD1777" s="70">
        <f t="shared" si="855"/>
        <v>3206.0307306513009</v>
      </c>
      <c r="AE1777" s="70">
        <f t="shared" si="856"/>
        <v>3.5059676808653872</v>
      </c>
      <c r="AF1777" s="70">
        <f t="shared" si="857"/>
        <v>1.5856427774387281E-6</v>
      </c>
      <c r="AG1777" s="70">
        <f t="shared" si="858"/>
        <v>1.2841928877548925E-6</v>
      </c>
      <c r="AH1777" s="70">
        <f>(U1777-Phase_Relations!$B$37)/Phase_Relations!$B$37</f>
        <v>0.98212850769646287</v>
      </c>
      <c r="AI1777" s="70">
        <f>(U1777-Phase_Relations!G$20)/Phase_Relations!G$20</f>
        <v>0.90578352474729062</v>
      </c>
      <c r="AJ1777" s="70">
        <f t="shared" si="859"/>
        <v>0.98233905569033142</v>
      </c>
      <c r="AK1777" s="70">
        <f t="shared" si="860"/>
        <v>0.49549184317915224</v>
      </c>
      <c r="AL1777" s="71">
        <f>(1/(J1778-J1776))*((M1778-M1776)/Phase_Relations!B$22)</f>
        <v>-1.386818600397184E-7</v>
      </c>
      <c r="AM1777" s="71">
        <f t="shared" si="861"/>
        <v>0.11744300502552094</v>
      </c>
      <c r="AN1777" s="71">
        <f>SUM(AM$27:AM1777)</f>
        <v>696.95560492764719</v>
      </c>
      <c r="AO1777" s="71">
        <f>(1/10000)*((AL1777*Phase_Relations!B$22*H$7*U1777))/(2*(P1777-R1777))</f>
        <v>-3.7929903002627677E-8</v>
      </c>
      <c r="AP1777" s="71">
        <f t="shared" si="862"/>
        <v>-4.2291588063711009E-9</v>
      </c>
      <c r="AQ1777" s="72">
        <f t="shared" si="863"/>
        <v>-3.7845419335990203E-15</v>
      </c>
      <c r="AR1777" s="72">
        <f t="shared" si="864"/>
        <v>-4.2197389340679824E-16</v>
      </c>
      <c r="AS1777" s="71">
        <f t="shared" si="867"/>
        <v>-3.7597546125785788E-5</v>
      </c>
      <c r="AT1777" s="72">
        <f t="shared" si="868"/>
        <v>1.0045836356041478E-4</v>
      </c>
      <c r="AU1777" s="97">
        <f t="shared" si="865"/>
        <v>1.1692043934019701E-5</v>
      </c>
      <c r="AV1777" s="2"/>
      <c r="AW1777" s="2"/>
      <c r="AX1777" s="2"/>
      <c r="AY1777" s="2"/>
      <c r="AZ1777" s="2"/>
      <c r="BC1777" s="10"/>
    </row>
    <row r="1778" spans="1:55" x14ac:dyDescent="0.2">
      <c r="A1778" s="9">
        <f>Raw_Data!A1776</f>
        <v>40777.539837962962</v>
      </c>
      <c r="B1778" s="10">
        <f>Raw_Data!J1776</f>
        <v>-4.9220098522182506E-3</v>
      </c>
      <c r="C1778" s="10">
        <f>Raw_Data!K1776</f>
        <v>-0.25396221202372082</v>
      </c>
      <c r="D1778" s="10">
        <f>Raw_Data!L1776</f>
        <v>9.9465738282451671E-3</v>
      </c>
      <c r="E1778" s="10">
        <f>Raw_Data!M1776</f>
        <v>9.8987439388893116E-3</v>
      </c>
      <c r="F1778" s="10">
        <f>Raw_Data!N1776</f>
        <v>-9.9850436165843229E-2</v>
      </c>
      <c r="J1778" s="74">
        <f t="shared" si="838"/>
        <v>511013.99999968708</v>
      </c>
      <c r="K1778" s="69">
        <f t="shared" si="839"/>
        <v>2307.9018685332298</v>
      </c>
      <c r="L1778" s="69">
        <f>K1778+$D$8-$B$8*Q1778+Phase_Relations!$C$24*Q1778</f>
        <v>2443.6904757516891</v>
      </c>
      <c r="M1778" s="69">
        <f t="shared" si="840"/>
        <v>7.4762896707196352E-2</v>
      </c>
      <c r="N1778" s="69">
        <f t="shared" si="841"/>
        <v>0.18989775763627872</v>
      </c>
      <c r="O1778" s="70">
        <f t="shared" si="842"/>
        <v>29.884420356076003</v>
      </c>
      <c r="P1778" s="70">
        <f t="shared" si="843"/>
        <v>206.09945073155865</v>
      </c>
      <c r="Q1778" s="70">
        <f t="shared" si="844"/>
        <v>29.717661714019101</v>
      </c>
      <c r="R1778" s="111">
        <f t="shared" si="845"/>
        <v>204.94939113116624</v>
      </c>
      <c r="S1778" s="70">
        <f t="shared" si="866"/>
        <v>1.1500596003924102</v>
      </c>
      <c r="T1778" s="113">
        <f t="shared" si="846"/>
        <v>0.61923710329280357</v>
      </c>
      <c r="U1778" s="70">
        <f t="shared" si="847"/>
        <v>1.5728622423637211</v>
      </c>
      <c r="V1778" s="70">
        <f>(L1778/Phase_Relations!C$24)</f>
        <v>501.83115575873506</v>
      </c>
      <c r="W1778" s="70">
        <f t="shared" si="848"/>
        <v>72263.686429257854</v>
      </c>
      <c r="X1778" s="70">
        <f t="shared" si="849"/>
        <v>3460.9045224740348</v>
      </c>
      <c r="Y1778" s="70">
        <f t="shared" si="850"/>
        <v>472.11349404471594</v>
      </c>
      <c r="Z1778" s="70">
        <f t="shared" si="851"/>
        <v>67984.343142439087</v>
      </c>
      <c r="AA1778" s="70">
        <f t="shared" si="852"/>
        <v>3255.9551313428688</v>
      </c>
      <c r="AB1778" s="70">
        <f t="shared" si="853"/>
        <v>10.772751686915905</v>
      </c>
      <c r="AC1778" s="70">
        <f t="shared" si="854"/>
        <v>0.10772751686915905</v>
      </c>
      <c r="AD1778" s="70">
        <f t="shared" si="855"/>
        <v>3255.1884249426071</v>
      </c>
      <c r="AE1778" s="70">
        <f t="shared" si="856"/>
        <v>3.512576132549182</v>
      </c>
      <c r="AF1778" s="70">
        <f t="shared" si="857"/>
        <v>3.5321727542298343E-4</v>
      </c>
      <c r="AG1778" s="70">
        <f t="shared" si="858"/>
        <v>3.3230029690916978E-4</v>
      </c>
      <c r="AH1778" s="70">
        <f>(U1778-Phase_Relations!$B$37)/Phase_Relations!$B$37</f>
        <v>0.98267905707535708</v>
      </c>
      <c r="AI1778" s="70">
        <f>(U1778-Phase_Relations!G$20)/Phase_Relations!G$20</f>
        <v>0.9063128687992944</v>
      </c>
      <c r="AJ1778" s="70">
        <f t="shared" si="859"/>
        <v>0.98237766785662806</v>
      </c>
      <c r="AK1778" s="70">
        <f t="shared" si="860"/>
        <v>0.49563193476452189</v>
      </c>
      <c r="AL1778" s="71">
        <f>(1/(J1779-J1777))*((M1779-M1777)/Phase_Relations!B$22)</f>
        <v>-2.1499344565868148E-7</v>
      </c>
      <c r="AM1778" s="71">
        <f t="shared" si="861"/>
        <v>-0.80043456436723304</v>
      </c>
      <c r="AN1778" s="71">
        <f>SUM(AM$27:AM1778)</f>
        <v>696.15517036327992</v>
      </c>
      <c r="AO1778" s="71">
        <f>(1/10000)*((AL1778*Phase_Relations!B$22*H$7*U1778))/(2*(P1778-R1778))</f>
        <v>-2.5999263865486781E-10</v>
      </c>
      <c r="AP1778" s="71"/>
      <c r="AQ1778" s="72">
        <f t="shared" si="863"/>
        <v>-2.5941354064318052E-17</v>
      </c>
      <c r="AR1778" s="72"/>
      <c r="AS1778" s="71">
        <f t="shared" si="867"/>
        <v>-5.650318966117599E-6</v>
      </c>
      <c r="AT1778" s="72">
        <f t="shared" si="868"/>
        <v>4.5819669773931549E-6</v>
      </c>
      <c r="AU1778" s="97"/>
      <c r="AV1778" s="2"/>
      <c r="AW1778" s="2"/>
      <c r="AX1778" s="2"/>
      <c r="AY1778" s="2"/>
      <c r="AZ1778" s="2"/>
      <c r="BC1778" s="10"/>
    </row>
    <row r="1779" spans="1:55" x14ac:dyDescent="0.2">
      <c r="A1779" s="9">
        <f>Raw_Data!A1777</f>
        <v>40777.543321759258</v>
      </c>
      <c r="B1779" s="10">
        <f>Raw_Data!J1777</f>
        <v>-4.9218554566523402E-3</v>
      </c>
      <c r="C1779" s="10">
        <f>Raw_Data!K1777</f>
        <v>-0.25377693734463058</v>
      </c>
      <c r="D1779" s="10">
        <f>Raw_Data!L1777</f>
        <v>1.0951344541470457E-2</v>
      </c>
      <c r="E1779" s="10">
        <f>Raw_Data!M1777</f>
        <v>1.090217259834934E-2</v>
      </c>
      <c r="F1779" s="10">
        <f>Raw_Data!N1777</f>
        <v>-9.9850436165843229E-2</v>
      </c>
      <c r="J1779" s="74">
        <f t="shared" si="838"/>
        <v>511314.99999964144</v>
      </c>
      <c r="K1779" s="69">
        <f t="shared" si="839"/>
        <v>2307.8294733479793</v>
      </c>
      <c r="L1779" s="69">
        <f>K1779+$D$8-$B$8*Q1779+Phase_Relations!$C$24*Q1779</f>
        <v>2456.9317821219265</v>
      </c>
      <c r="M1779" s="69">
        <f t="shared" si="840"/>
        <v>7.4707305493914036E-2</v>
      </c>
      <c r="N1779" s="69">
        <f t="shared" si="841"/>
        <v>0.18975655595454166</v>
      </c>
      <c r="O1779" s="70">
        <f t="shared" si="842"/>
        <v>32.903247831144007</v>
      </c>
      <c r="P1779" s="70">
        <f t="shared" si="843"/>
        <v>226.91895055961385</v>
      </c>
      <c r="Q1779" s="70">
        <f t="shared" si="844"/>
        <v>32.730120025909798</v>
      </c>
      <c r="R1779" s="111">
        <f t="shared" si="845"/>
        <v>225.72496569592965</v>
      </c>
      <c r="S1779" s="70">
        <f t="shared" si="866"/>
        <v>1.193984863684193</v>
      </c>
      <c r="T1779" s="113">
        <f t="shared" si="846"/>
        <v>0.61929269450608593</v>
      </c>
      <c r="U1779" s="70">
        <f t="shared" si="847"/>
        <v>1.5730034440454583</v>
      </c>
      <c r="V1779" s="70">
        <f>(L1779/Phase_Relations!C$24)</f>
        <v>504.55036269000072</v>
      </c>
      <c r="W1779" s="70">
        <f t="shared" si="848"/>
        <v>72655.252227360106</v>
      </c>
      <c r="X1779" s="70">
        <f t="shared" si="849"/>
        <v>3479.657673724143</v>
      </c>
      <c r="Y1779" s="70">
        <f t="shared" si="850"/>
        <v>471.82024266409093</v>
      </c>
      <c r="Z1779" s="70">
        <f t="shared" si="851"/>
        <v>67942.114943629087</v>
      </c>
      <c r="AA1779" s="70">
        <f t="shared" si="852"/>
        <v>3253.9327080282133</v>
      </c>
      <c r="AB1779" s="70">
        <f t="shared" si="853"/>
        <v>10.764741425636027</v>
      </c>
      <c r="AC1779" s="70">
        <f t="shared" si="854"/>
        <v>0.10764741425636026</v>
      </c>
      <c r="AD1779" s="70">
        <f t="shared" si="855"/>
        <v>3253.1367181190908</v>
      </c>
      <c r="AE1779" s="70">
        <f t="shared" si="856"/>
        <v>3.5123023155649755</v>
      </c>
      <c r="AF1779" s="70">
        <f t="shared" si="857"/>
        <v>3.6693594207967272E-4</v>
      </c>
      <c r="AG1779" s="70">
        <f t="shared" si="858"/>
        <v>3.4313285260797425E-4</v>
      </c>
      <c r="AH1779" s="70">
        <f>(U1779-Phase_Relations!$B$37)/Phase_Relations!$B$37</f>
        <v>0.98285704953373254</v>
      </c>
      <c r="AI1779" s="70">
        <f>(U1779-Phase_Relations!G$20)/Phase_Relations!G$20</f>
        <v>0.90648400558148801</v>
      </c>
      <c r="AJ1779" s="70">
        <f t="shared" si="859"/>
        <v>0.98249250200492388</v>
      </c>
      <c r="AK1779" s="70">
        <f t="shared" si="860"/>
        <v>0.49567720969338191</v>
      </c>
      <c r="AL1779" s="71">
        <f>(1/(J1780-J1778))*((M1780-M1778)/Phase_Relations!B$22)</f>
        <v>1.1424714547697633E-8</v>
      </c>
      <c r="AM1779" s="71">
        <f t="shared" si="861"/>
        <v>-0.26066692445162598</v>
      </c>
      <c r="AN1779" s="71">
        <f>SUM(AM$27:AM1779)</f>
        <v>695.89450343882834</v>
      </c>
      <c r="AO1779" s="71">
        <f>(1/10000)*((AL1779*Phase_Relations!B$22*H$7*U1779))/(2*(P1779-R1779))</f>
        <v>1.3308885917178081E-11</v>
      </c>
      <c r="AP1779" s="71"/>
      <c r="AQ1779" s="72">
        <f t="shared" si="863"/>
        <v>1.3279242195677789E-18</v>
      </c>
      <c r="AR1779" s="72"/>
      <c r="AS1779" s="71">
        <f t="shared" si="867"/>
        <v>4.3755623770594466E-5</v>
      </c>
      <c r="AT1779" s="72">
        <f t="shared" si="868"/>
        <v>3.0288076320693871E-8</v>
      </c>
      <c r="AU1779" s="97"/>
      <c r="AV1779" s="2"/>
      <c r="AW1779" s="2"/>
      <c r="AX1779" s="2"/>
      <c r="AY1779" s="2"/>
      <c r="AZ1779" s="2"/>
      <c r="BC1779" s="10"/>
    </row>
    <row r="1780" spans="1:55" x14ac:dyDescent="0.2">
      <c r="A1780" s="9">
        <f>Raw_Data!A1778</f>
        <v>40777.545381944445</v>
      </c>
      <c r="B1780" s="10">
        <f>Raw_Data!J1778</f>
        <v>-4.9219860990542602E-3</v>
      </c>
      <c r="C1780" s="10">
        <f>Raw_Data!K1778</f>
        <v>-0.25399427879511016</v>
      </c>
      <c r="D1780" s="10">
        <f>Raw_Data!L1778</f>
        <v>1.1104065509323857E-2</v>
      </c>
      <c r="E1780" s="10">
        <f>Raw_Data!M1778</f>
        <v>1.1058278392070841E-2</v>
      </c>
      <c r="F1780" s="10">
        <f>Raw_Data!N1778</f>
        <v>-9.9850436165843229E-2</v>
      </c>
      <c r="J1780" s="74">
        <f t="shared" si="838"/>
        <v>511492.99999976065</v>
      </c>
      <c r="K1780" s="69">
        <f t="shared" si="839"/>
        <v>2307.8907308124203</v>
      </c>
      <c r="L1780" s="69">
        <f>K1780+$D$8-$B$8*Q1780+Phase_Relations!$C$24*Q1780</f>
        <v>2459.064283943499</v>
      </c>
      <c r="M1780" s="69">
        <f t="shared" si="840"/>
        <v>7.4772533670988392E-2</v>
      </c>
      <c r="N1780" s="69">
        <f t="shared" si="841"/>
        <v>0.18992223552431051</v>
      </c>
      <c r="O1780" s="70">
        <f t="shared" si="842"/>
        <v>33.362097046896821</v>
      </c>
      <c r="P1780" s="70">
        <f t="shared" si="843"/>
        <v>230.08342790963323</v>
      </c>
      <c r="Q1780" s="70">
        <f t="shared" si="844"/>
        <v>33.198775362188201</v>
      </c>
      <c r="R1780" s="111">
        <f t="shared" si="845"/>
        <v>228.9570714633669</v>
      </c>
      <c r="S1780" s="70">
        <f t="shared" si="866"/>
        <v>1.1263564462663282</v>
      </c>
      <c r="T1780" s="113">
        <f t="shared" si="846"/>
        <v>0.6192274663290116</v>
      </c>
      <c r="U1780" s="70">
        <f t="shared" si="847"/>
        <v>1.5728377644756895</v>
      </c>
      <c r="V1780" s="70">
        <f>(L1780/Phase_Relations!C$24)</f>
        <v>504.98828879578059</v>
      </c>
      <c r="W1780" s="70">
        <f t="shared" si="848"/>
        <v>72718.313586592412</v>
      </c>
      <c r="X1780" s="70">
        <f t="shared" si="849"/>
        <v>3482.6778537640043</v>
      </c>
      <c r="Y1780" s="70">
        <f t="shared" si="850"/>
        <v>471.78951343359239</v>
      </c>
      <c r="Z1780" s="70">
        <f t="shared" si="851"/>
        <v>67937.689934437309</v>
      </c>
      <c r="AA1780" s="70">
        <f t="shared" si="852"/>
        <v>3253.7207823006374</v>
      </c>
      <c r="AB1780" s="70">
        <f t="shared" si="853"/>
        <v>10.774140298413304</v>
      </c>
      <c r="AC1780" s="70">
        <f t="shared" si="854"/>
        <v>0.10774140298413304</v>
      </c>
      <c r="AD1780" s="70">
        <f t="shared" si="855"/>
        <v>3252.9698780031267</v>
      </c>
      <c r="AE1780" s="70">
        <f t="shared" si="856"/>
        <v>3.5122800418008837</v>
      </c>
      <c r="AF1780" s="70">
        <f t="shared" si="857"/>
        <v>3.4617489379955502E-4</v>
      </c>
      <c r="AG1780" s="70">
        <f t="shared" si="858"/>
        <v>3.2341677684859254E-4</v>
      </c>
      <c r="AH1780" s="70">
        <f>(U1780-Phase_Relations!$B$37)/Phase_Relations!$B$37</f>
        <v>0.98264820135598474</v>
      </c>
      <c r="AI1780" s="70">
        <f>(U1780-Phase_Relations!G$20)/Phase_Relations!G$20</f>
        <v>0.9062832015393788</v>
      </c>
      <c r="AJ1780" s="70">
        <f t="shared" si="859"/>
        <v>0.98256399418291218</v>
      </c>
      <c r="AK1780" s="70">
        <f t="shared" si="860"/>
        <v>0.49562408534399904</v>
      </c>
      <c r="AL1780" s="71">
        <f>(1/(J1781-J1779))*((M1781-M1779)/Phase_Relations!B$22)</f>
        <v>-4.1927116106637798E-9</v>
      </c>
      <c r="AM1780" s="71">
        <f t="shared" si="861"/>
        <v>0.30575034086179598</v>
      </c>
      <c r="AN1780" s="71">
        <f>SUM(AM$27:AM1780)</f>
        <v>696.20025377969012</v>
      </c>
      <c r="AO1780" s="71">
        <f>(1/10000)*((AL1780*Phase_Relations!B$22*H$7*U1780))/(2*(P1780-R1780))</f>
        <v>-5.1768855371557758E-12</v>
      </c>
      <c r="AP1780" s="71"/>
      <c r="AQ1780" s="72">
        <f t="shared" si="863"/>
        <v>-5.1653547332960591E-19</v>
      </c>
      <c r="AR1780" s="72"/>
      <c r="AS1780" s="71">
        <f t="shared" si="867"/>
        <v>-6.3130437870770155E-4</v>
      </c>
      <c r="AT1780" s="72">
        <f t="shared" si="868"/>
        <v>8.1657039264650273E-10</v>
      </c>
      <c r="AU1780" s="97"/>
      <c r="AV1780" s="2"/>
      <c r="AW1780" s="2"/>
      <c r="AX1780" s="2"/>
      <c r="AY1780" s="2"/>
      <c r="AZ1780" s="2"/>
      <c r="BC1780" s="10"/>
    </row>
    <row r="1781" spans="1:55" x14ac:dyDescent="0.2">
      <c r="A1781" s="9">
        <f>Raw_Data!A1779</f>
        <v>40777.545381944445</v>
      </c>
      <c r="B1781" s="10">
        <f>Raw_Data!J1779</f>
        <v>-4.9214872826105404E-3</v>
      </c>
      <c r="C1781" s="10">
        <f>Raw_Data!K1779</f>
        <v>-0.25377218671183055</v>
      </c>
      <c r="D1781" s="10">
        <f>Raw_Data!L1779</f>
        <v>1.1103222272002356E-2</v>
      </c>
      <c r="E1781" s="10">
        <f>Raw_Data!M1779</f>
        <v>1.1059501680016142E-2</v>
      </c>
      <c r="F1781" s="10">
        <f>Raw_Data!N1779</f>
        <v>-9.9850436165843229E-2</v>
      </c>
      <c r="J1781" s="74">
        <f t="shared" si="838"/>
        <v>511492.99999976065</v>
      </c>
      <c r="K1781" s="69">
        <f t="shared" si="839"/>
        <v>2307.6568386754516</v>
      </c>
      <c r="L1781" s="69">
        <f>K1781+$D$8-$B$8*Q1781+Phase_Relations!$C$24*Q1781</f>
        <v>2458.8466226471255</v>
      </c>
      <c r="M1781" s="69">
        <f t="shared" si="840"/>
        <v>7.4705991254917101E-2</v>
      </c>
      <c r="N1781" s="69">
        <f t="shared" si="841"/>
        <v>0.18975321778748944</v>
      </c>
      <c r="O1781" s="70">
        <f t="shared" si="842"/>
        <v>33.359563545511236</v>
      </c>
      <c r="P1781" s="70">
        <f t="shared" si="843"/>
        <v>230.06595548628439</v>
      </c>
      <c r="Q1781" s="70">
        <f t="shared" si="844"/>
        <v>33.202447874333352</v>
      </c>
      <c r="R1781" s="111">
        <f t="shared" si="845"/>
        <v>228.98239913333344</v>
      </c>
      <c r="S1781" s="70">
        <f t="shared" si="866"/>
        <v>1.08355635295095</v>
      </c>
      <c r="T1781" s="113">
        <f t="shared" si="846"/>
        <v>0.61929400874508289</v>
      </c>
      <c r="U1781" s="70">
        <f t="shared" si="847"/>
        <v>1.5730067822125107</v>
      </c>
      <c r="V1781" s="70">
        <f>(L1781/Phase_Relations!C$24)</f>
        <v>504.94359032802993</v>
      </c>
      <c r="W1781" s="70">
        <f t="shared" si="848"/>
        <v>72711.877007236311</v>
      </c>
      <c r="X1781" s="70">
        <f t="shared" si="849"/>
        <v>3482.369588469172</v>
      </c>
      <c r="Y1781" s="70">
        <f t="shared" si="850"/>
        <v>471.74114245369657</v>
      </c>
      <c r="Z1781" s="70">
        <f t="shared" si="851"/>
        <v>67930.724513332301</v>
      </c>
      <c r="AA1781" s="70">
        <f t="shared" si="852"/>
        <v>3253.3871893358387</v>
      </c>
      <c r="AB1781" s="70">
        <f t="shared" si="853"/>
        <v>10.764552054022635</v>
      </c>
      <c r="AC1781" s="70">
        <f t="shared" si="854"/>
        <v>0.10764552054022636</v>
      </c>
      <c r="AD1781" s="70">
        <f t="shared" si="855"/>
        <v>3252.664818433871</v>
      </c>
      <c r="AE1781" s="70">
        <f t="shared" si="856"/>
        <v>3.5122393122813644</v>
      </c>
      <c r="AF1781" s="70">
        <f t="shared" si="857"/>
        <v>3.3305484096780749E-4</v>
      </c>
      <c r="AG1781" s="70">
        <f t="shared" si="858"/>
        <v>3.1115489767048955E-4</v>
      </c>
      <c r="AH1781" s="70">
        <f>(U1781-Phase_Relations!$B$37)/Phase_Relations!$B$37</f>
        <v>0.98286125747624997</v>
      </c>
      <c r="AI1781" s="70">
        <f>(U1781-Phase_Relations!G$20)/Phase_Relations!G$20</f>
        <v>0.90648805144808631</v>
      </c>
      <c r="AJ1781" s="70">
        <f t="shared" si="859"/>
        <v>0.98263481462755742</v>
      </c>
      <c r="AK1781" s="70">
        <f t="shared" si="860"/>
        <v>0.49567827994542496</v>
      </c>
      <c r="AL1781" s="71">
        <f>(1/(J1782-J1780))*((M1782-M1780)/Phase_Relations!B$22)</f>
        <v>8.3012414594988853E-8</v>
      </c>
      <c r="AM1781" s="71">
        <f t="shared" si="861"/>
        <v>-0.31188807692923831</v>
      </c>
      <c r="AN1781" s="71">
        <f>SUM(AM$27:AM1781)</f>
        <v>695.88836570276089</v>
      </c>
      <c r="AO1781" s="71">
        <f>(1/10000)*((AL1781*Phase_Relations!B$22*H$7*U1781))/(2*(P1781-R1781))</f>
        <v>1.0655838532992016E-10</v>
      </c>
      <c r="AP1781" s="71"/>
      <c r="AQ1781" s="72">
        <f t="shared" si="863"/>
        <v>1.0632104111358995E-17</v>
      </c>
      <c r="AR1781" s="72"/>
      <c r="AS1781" s="71">
        <f t="shared" si="867"/>
        <v>3.5226030048497096E-4</v>
      </c>
      <c r="AT1781" s="72">
        <f t="shared" si="868"/>
        <v>3.0122276998166507E-8</v>
      </c>
      <c r="AU1781" s="97"/>
      <c r="AV1781" s="2"/>
      <c r="AW1781" s="2"/>
      <c r="AX1781" s="2"/>
      <c r="AY1781" s="2"/>
      <c r="AZ1781" s="2"/>
      <c r="BC1781" s="10"/>
    </row>
    <row r="1782" spans="1:55" x14ac:dyDescent="0.2">
      <c r="A1782" s="9"/>
      <c r="B1782" s="10"/>
      <c r="C1782" s="10"/>
      <c r="D1782" s="10"/>
      <c r="E1782" s="10"/>
      <c r="F1782" s="10"/>
      <c r="J1782" s="2"/>
      <c r="K1782" s="3"/>
      <c r="L1782" s="3"/>
      <c r="M1782" s="3"/>
      <c r="N1782" s="3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95"/>
      <c r="AV1782" s="2"/>
      <c r="AW1782" s="2"/>
      <c r="AX1782" s="2"/>
      <c r="AY1782" s="2"/>
      <c r="AZ1782" s="2"/>
      <c r="BC1782" s="10"/>
    </row>
    <row r="1783" spans="1:55" x14ac:dyDescent="0.2">
      <c r="A1783" s="9"/>
      <c r="B1783" s="10"/>
      <c r="C1783" s="10"/>
      <c r="D1783" s="10"/>
      <c r="E1783" s="10"/>
      <c r="F1783" s="10"/>
      <c r="J1783" s="2"/>
      <c r="K1783" s="3"/>
      <c r="L1783" s="3"/>
      <c r="M1783" s="3"/>
      <c r="N1783" s="3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95"/>
      <c r="AV1783" s="2"/>
      <c r="AW1783" s="2"/>
      <c r="AX1783" s="2"/>
      <c r="AY1783" s="2"/>
      <c r="AZ1783" s="2"/>
      <c r="BC1783" s="10"/>
    </row>
    <row r="1784" spans="1:55" x14ac:dyDescent="0.2">
      <c r="A1784" s="9"/>
      <c r="B1784" s="10"/>
      <c r="C1784" s="10"/>
      <c r="D1784" s="10"/>
      <c r="E1784" s="10"/>
      <c r="F1784" s="10"/>
      <c r="J1784" s="2"/>
      <c r="K1784" s="3"/>
      <c r="L1784" s="3"/>
      <c r="M1784" s="3"/>
      <c r="N1784" s="3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95"/>
      <c r="AV1784" s="2"/>
      <c r="AW1784" s="2"/>
      <c r="AX1784" s="2"/>
      <c r="AY1784" s="2"/>
      <c r="AZ1784" s="2"/>
      <c r="BC1784" s="10"/>
    </row>
    <row r="1785" spans="1:55" x14ac:dyDescent="0.2">
      <c r="A1785" s="9"/>
      <c r="B1785" s="10"/>
      <c r="C1785" s="10"/>
      <c r="D1785" s="10"/>
      <c r="E1785" s="10"/>
      <c r="F1785" s="10"/>
      <c r="J1785" s="2"/>
      <c r="K1785" s="3"/>
      <c r="L1785" s="3"/>
      <c r="M1785" s="3"/>
      <c r="N1785" s="3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95"/>
      <c r="AV1785" s="2"/>
      <c r="AW1785" s="2"/>
      <c r="AX1785" s="2"/>
      <c r="AY1785" s="2"/>
      <c r="AZ1785" s="2"/>
      <c r="BC1785" s="10"/>
    </row>
    <row r="1786" spans="1:55" x14ac:dyDescent="0.2">
      <c r="A1786" s="9"/>
      <c r="B1786" s="10"/>
      <c r="C1786" s="10"/>
      <c r="D1786" s="10"/>
      <c r="E1786" s="10"/>
      <c r="F1786" s="10"/>
      <c r="J1786" s="2"/>
      <c r="K1786" s="3"/>
      <c r="L1786" s="3"/>
      <c r="M1786" s="3"/>
      <c r="N1786" s="3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95"/>
      <c r="AV1786" s="2"/>
      <c r="AW1786" s="2"/>
      <c r="AX1786" s="2"/>
      <c r="AY1786" s="2"/>
      <c r="AZ1786" s="2"/>
      <c r="BC1786" s="10"/>
    </row>
    <row r="1787" spans="1:55" x14ac:dyDescent="0.2">
      <c r="A1787" s="9"/>
      <c r="B1787" s="10"/>
      <c r="C1787" s="10"/>
      <c r="D1787" s="10"/>
      <c r="E1787" s="10"/>
      <c r="F1787" s="10"/>
      <c r="J1787" s="2"/>
      <c r="K1787" s="3"/>
      <c r="L1787" s="3"/>
      <c r="M1787" s="3"/>
      <c r="N1787" s="3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95"/>
      <c r="AV1787" s="2"/>
      <c r="AW1787" s="2"/>
      <c r="AX1787" s="2"/>
      <c r="AY1787" s="2"/>
      <c r="AZ1787" s="2"/>
      <c r="BC1787" s="10"/>
    </row>
    <row r="1788" spans="1:55" x14ac:dyDescent="0.2">
      <c r="A1788" s="9"/>
      <c r="B1788" s="10"/>
      <c r="C1788" s="10"/>
      <c r="D1788" s="10"/>
      <c r="E1788" s="10"/>
      <c r="F1788" s="10"/>
      <c r="J1788" s="2"/>
      <c r="K1788" s="3"/>
      <c r="L1788" s="3"/>
      <c r="M1788" s="3"/>
      <c r="N1788" s="3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95"/>
      <c r="AV1788" s="2"/>
      <c r="AW1788" s="2"/>
      <c r="AX1788" s="2"/>
      <c r="AY1788" s="2"/>
      <c r="AZ1788" s="2"/>
      <c r="BC1788" s="10"/>
    </row>
    <row r="1789" spans="1:55" x14ac:dyDescent="0.2">
      <c r="A1789" s="9"/>
      <c r="B1789" s="10"/>
      <c r="C1789" s="10"/>
      <c r="D1789" s="10"/>
      <c r="E1789" s="10"/>
      <c r="F1789" s="10"/>
      <c r="J1789" s="2"/>
      <c r="K1789" s="3"/>
      <c r="L1789" s="3"/>
      <c r="M1789" s="3"/>
      <c r="N1789" s="3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95"/>
      <c r="AV1789" s="2"/>
      <c r="AW1789" s="2"/>
      <c r="AX1789" s="2"/>
      <c r="AY1789" s="2"/>
      <c r="AZ1789" s="2"/>
      <c r="BC1789" s="10"/>
    </row>
    <row r="1790" spans="1:55" x14ac:dyDescent="0.2">
      <c r="A1790" s="9"/>
      <c r="B1790" s="10"/>
      <c r="C1790" s="10"/>
      <c r="D1790" s="10"/>
      <c r="E1790" s="10"/>
      <c r="F1790" s="10"/>
      <c r="J1790" s="2"/>
      <c r="K1790" s="3"/>
      <c r="L1790" s="3"/>
      <c r="M1790" s="3"/>
      <c r="N1790" s="3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95"/>
      <c r="AV1790" s="2"/>
      <c r="AW1790" s="2"/>
      <c r="AX1790" s="2"/>
      <c r="AY1790" s="2"/>
      <c r="AZ1790" s="2"/>
      <c r="BC1790" s="10"/>
    </row>
    <row r="1791" spans="1:55" x14ac:dyDescent="0.2">
      <c r="A1791" s="9"/>
      <c r="B1791" s="10"/>
      <c r="C1791" s="10"/>
      <c r="D1791" s="10"/>
      <c r="E1791" s="10"/>
      <c r="F1791" s="10"/>
      <c r="J1791" s="2"/>
      <c r="K1791" s="3"/>
      <c r="L1791" s="3"/>
      <c r="M1791" s="3"/>
      <c r="N1791" s="3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95"/>
      <c r="AV1791" s="2"/>
      <c r="AW1791" s="2"/>
      <c r="AX1791" s="2"/>
      <c r="AY1791" s="2"/>
      <c r="AZ1791" s="2"/>
      <c r="BC1791" s="10"/>
    </row>
    <row r="1792" spans="1:55" x14ac:dyDescent="0.2">
      <c r="A1792" s="9"/>
      <c r="B1792" s="10"/>
      <c r="C1792" s="10"/>
      <c r="D1792" s="10"/>
      <c r="E1792" s="10"/>
      <c r="F1792" s="10"/>
      <c r="J1792" s="2"/>
      <c r="K1792" s="3"/>
      <c r="L1792" s="3"/>
      <c r="M1792" s="3"/>
      <c r="N1792" s="3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95"/>
      <c r="AV1792" s="2"/>
      <c r="AW1792" s="2"/>
      <c r="AX1792" s="2"/>
      <c r="AY1792" s="2"/>
      <c r="AZ1792" s="2"/>
      <c r="BC1792" s="10"/>
    </row>
    <row r="1793" spans="1:55" x14ac:dyDescent="0.2">
      <c r="A1793" s="9"/>
      <c r="B1793" s="10"/>
      <c r="C1793" s="10"/>
      <c r="D1793" s="10"/>
      <c r="E1793" s="10"/>
      <c r="F1793" s="10"/>
      <c r="J1793" s="2"/>
      <c r="K1793" s="3"/>
      <c r="L1793" s="3"/>
      <c r="M1793" s="3"/>
      <c r="N1793" s="3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95"/>
      <c r="AV1793" s="2"/>
      <c r="AW1793" s="2"/>
      <c r="AX1793" s="2"/>
      <c r="AY1793" s="2"/>
      <c r="AZ1793" s="2"/>
      <c r="BC1793" s="10"/>
    </row>
    <row r="1794" spans="1:55" x14ac:dyDescent="0.2">
      <c r="A1794" s="9"/>
      <c r="B1794" s="10"/>
      <c r="C1794" s="10"/>
      <c r="D1794" s="10"/>
      <c r="E1794" s="10"/>
      <c r="F1794" s="10"/>
      <c r="J1794" s="2"/>
      <c r="K1794" s="3"/>
      <c r="L1794" s="3"/>
      <c r="M1794" s="3"/>
      <c r="N1794" s="3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95"/>
      <c r="AV1794" s="2"/>
      <c r="AW1794" s="2"/>
      <c r="AX1794" s="2"/>
      <c r="AY1794" s="2"/>
      <c r="AZ1794" s="2"/>
      <c r="BC1794" s="10"/>
    </row>
    <row r="1795" spans="1:55" x14ac:dyDescent="0.2">
      <c r="A1795" s="9"/>
      <c r="B1795" s="10"/>
      <c r="C1795" s="10"/>
      <c r="D1795" s="10"/>
      <c r="E1795" s="10"/>
      <c r="F1795" s="10"/>
      <c r="J1795" s="2"/>
      <c r="K1795" s="3"/>
      <c r="L1795" s="3"/>
      <c r="M1795" s="3"/>
      <c r="N1795" s="3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95"/>
      <c r="AV1795" s="2"/>
      <c r="AW1795" s="2"/>
      <c r="AX1795" s="2"/>
      <c r="AY1795" s="2"/>
      <c r="AZ1795" s="2"/>
      <c r="BC1795" s="10"/>
    </row>
    <row r="1796" spans="1:55" x14ac:dyDescent="0.2">
      <c r="A1796" s="9"/>
      <c r="B1796" s="10"/>
      <c r="C1796" s="10"/>
      <c r="D1796" s="10"/>
      <c r="E1796" s="10"/>
      <c r="F1796" s="10"/>
      <c r="J1796" s="2"/>
      <c r="K1796" s="3"/>
      <c r="L1796" s="3"/>
      <c r="M1796" s="3"/>
      <c r="N1796" s="3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95"/>
      <c r="AV1796" s="2"/>
      <c r="AW1796" s="2"/>
      <c r="AX1796" s="2"/>
      <c r="AY1796" s="2"/>
      <c r="AZ1796" s="2"/>
      <c r="BC1796" s="10"/>
    </row>
    <row r="1797" spans="1:55" x14ac:dyDescent="0.2">
      <c r="A1797" s="9"/>
      <c r="B1797" s="10"/>
      <c r="C1797" s="10"/>
      <c r="D1797" s="10"/>
      <c r="E1797" s="10"/>
      <c r="F1797" s="10"/>
      <c r="J1797" s="2"/>
      <c r="K1797" s="3"/>
      <c r="L1797" s="3"/>
      <c r="M1797" s="3"/>
      <c r="N1797" s="3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95"/>
      <c r="AV1797" s="2"/>
      <c r="AW1797" s="2"/>
      <c r="AX1797" s="2"/>
      <c r="AY1797" s="2"/>
      <c r="AZ1797" s="2"/>
      <c r="BC1797" s="10"/>
    </row>
    <row r="1798" spans="1:55" x14ac:dyDescent="0.2">
      <c r="A1798" s="9"/>
      <c r="B1798" s="10"/>
      <c r="C1798" s="10"/>
      <c r="D1798" s="10"/>
      <c r="E1798" s="10"/>
      <c r="F1798" s="10"/>
      <c r="J1798" s="2"/>
      <c r="K1798" s="3"/>
      <c r="L1798" s="3"/>
      <c r="M1798" s="3"/>
      <c r="N1798" s="3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95"/>
      <c r="AV1798" s="2"/>
      <c r="AW1798" s="2"/>
      <c r="AX1798" s="2"/>
      <c r="AY1798" s="2"/>
      <c r="AZ1798" s="2"/>
      <c r="BC1798" s="10"/>
    </row>
    <row r="1799" spans="1:55" x14ac:dyDescent="0.2">
      <c r="A1799" s="9"/>
      <c r="B1799" s="10"/>
      <c r="C1799" s="10"/>
      <c r="D1799" s="10"/>
      <c r="E1799" s="10"/>
      <c r="F1799" s="10"/>
      <c r="J1799" s="2"/>
      <c r="K1799" s="3"/>
      <c r="L1799" s="3"/>
      <c r="M1799" s="3"/>
      <c r="N1799" s="3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95"/>
      <c r="AV1799" s="2"/>
      <c r="AW1799" s="2"/>
      <c r="AX1799" s="2"/>
      <c r="AY1799" s="2"/>
      <c r="AZ1799" s="2"/>
      <c r="BC1799" s="10"/>
    </row>
    <row r="1800" spans="1:55" x14ac:dyDescent="0.2">
      <c r="A1800" s="9"/>
      <c r="B1800" s="10"/>
      <c r="C1800" s="10"/>
      <c r="D1800" s="10"/>
      <c r="E1800" s="10"/>
      <c r="F1800" s="10"/>
      <c r="J1800" s="2"/>
      <c r="K1800" s="3"/>
      <c r="L1800" s="3"/>
      <c r="M1800" s="3"/>
      <c r="N1800" s="3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95"/>
      <c r="AV1800" s="2"/>
      <c r="AW1800" s="2"/>
      <c r="AX1800" s="2"/>
      <c r="AY1800" s="2"/>
      <c r="AZ1800" s="2"/>
      <c r="BC1800" s="10"/>
    </row>
    <row r="1801" spans="1:55" x14ac:dyDescent="0.2">
      <c r="A1801" s="9"/>
      <c r="B1801" s="10"/>
      <c r="C1801" s="10"/>
      <c r="D1801" s="10"/>
      <c r="E1801" s="10"/>
      <c r="F1801" s="10"/>
      <c r="J1801" s="2"/>
      <c r="K1801" s="3"/>
      <c r="L1801" s="3"/>
      <c r="M1801" s="3"/>
      <c r="N1801" s="3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95"/>
      <c r="AV1801" s="2"/>
      <c r="AW1801" s="2"/>
      <c r="AX1801" s="2"/>
      <c r="AY1801" s="2"/>
      <c r="AZ1801" s="2"/>
      <c r="BC1801" s="10"/>
    </row>
    <row r="1802" spans="1:55" x14ac:dyDescent="0.2">
      <c r="A1802" s="9"/>
      <c r="B1802" s="10"/>
      <c r="C1802" s="10"/>
      <c r="D1802" s="10"/>
      <c r="E1802" s="10"/>
      <c r="F1802" s="10"/>
      <c r="J1802" s="2"/>
      <c r="K1802" s="3"/>
      <c r="L1802" s="3"/>
      <c r="M1802" s="3"/>
      <c r="N1802" s="3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95"/>
      <c r="AV1802" s="2"/>
      <c r="AW1802" s="2"/>
      <c r="AX1802" s="2"/>
      <c r="AY1802" s="2"/>
      <c r="AZ1802" s="2"/>
      <c r="BC1802" s="10"/>
    </row>
    <row r="1803" spans="1:55" x14ac:dyDescent="0.2">
      <c r="A1803" s="9"/>
      <c r="B1803" s="10"/>
      <c r="C1803" s="10"/>
      <c r="D1803" s="10"/>
      <c r="E1803" s="10"/>
      <c r="F1803" s="10"/>
      <c r="J1803" s="2"/>
      <c r="K1803" s="3"/>
      <c r="L1803" s="3"/>
      <c r="M1803" s="3"/>
      <c r="N1803" s="3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95"/>
      <c r="AV1803" s="2"/>
      <c r="AW1803" s="2"/>
      <c r="AX1803" s="2"/>
      <c r="AY1803" s="2"/>
      <c r="AZ1803" s="2"/>
      <c r="BC1803" s="10"/>
    </row>
    <row r="1804" spans="1:55" x14ac:dyDescent="0.2">
      <c r="A1804" s="9"/>
      <c r="B1804" s="10"/>
      <c r="C1804" s="10"/>
      <c r="D1804" s="10"/>
      <c r="E1804" s="10"/>
      <c r="F1804" s="10"/>
      <c r="J1804" s="2"/>
      <c r="K1804" s="3"/>
      <c r="L1804" s="3"/>
      <c r="M1804" s="3"/>
      <c r="N1804" s="3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95"/>
      <c r="AV1804" s="2"/>
      <c r="AW1804" s="2"/>
      <c r="AX1804" s="2"/>
      <c r="AY1804" s="2"/>
      <c r="AZ1804" s="2"/>
      <c r="BC1804" s="10"/>
    </row>
    <row r="1805" spans="1:55" x14ac:dyDescent="0.2">
      <c r="A1805" s="9"/>
      <c r="B1805" s="10"/>
      <c r="C1805" s="10"/>
      <c r="D1805" s="10"/>
      <c r="E1805" s="10"/>
      <c r="F1805" s="10"/>
      <c r="J1805" s="2"/>
      <c r="K1805" s="3"/>
      <c r="L1805" s="3"/>
      <c r="M1805" s="3"/>
      <c r="N1805" s="3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95"/>
      <c r="AV1805" s="2"/>
      <c r="AW1805" s="2"/>
      <c r="AX1805" s="2"/>
      <c r="AY1805" s="2"/>
      <c r="AZ1805" s="2"/>
      <c r="BC1805" s="10"/>
    </row>
    <row r="1806" spans="1:55" x14ac:dyDescent="0.2">
      <c r="A1806" s="9"/>
      <c r="B1806" s="10"/>
      <c r="C1806" s="10"/>
      <c r="D1806" s="10"/>
      <c r="E1806" s="10"/>
      <c r="F1806" s="10"/>
      <c r="J1806" s="2"/>
      <c r="K1806" s="3"/>
      <c r="L1806" s="3"/>
      <c r="M1806" s="3"/>
      <c r="N1806" s="3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95"/>
      <c r="AV1806" s="2"/>
      <c r="AW1806" s="2"/>
      <c r="AX1806" s="2"/>
      <c r="AY1806" s="2"/>
      <c r="AZ1806" s="2"/>
      <c r="BC1806" s="10"/>
    </row>
    <row r="1807" spans="1:55" x14ac:dyDescent="0.2">
      <c r="A1807" s="9"/>
      <c r="B1807" s="10"/>
      <c r="C1807" s="10"/>
      <c r="D1807" s="10"/>
      <c r="E1807" s="10"/>
      <c r="F1807" s="10"/>
      <c r="J1807" s="2"/>
      <c r="K1807" s="3"/>
      <c r="L1807" s="3"/>
      <c r="M1807" s="3"/>
      <c r="N1807" s="3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95"/>
      <c r="AV1807" s="2"/>
      <c r="AW1807" s="2"/>
      <c r="AX1807" s="2"/>
      <c r="AY1807" s="2"/>
      <c r="AZ1807" s="2"/>
      <c r="BC1807" s="10"/>
    </row>
    <row r="1808" spans="1:55" x14ac:dyDescent="0.2">
      <c r="A1808" s="9"/>
      <c r="B1808" s="10"/>
      <c r="C1808" s="10"/>
      <c r="D1808" s="10"/>
      <c r="E1808" s="10"/>
      <c r="F1808" s="10"/>
      <c r="J1808" s="2"/>
      <c r="K1808" s="3"/>
      <c r="L1808" s="3"/>
      <c r="M1808" s="3"/>
      <c r="N1808" s="3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95"/>
      <c r="AV1808" s="2"/>
      <c r="AW1808" s="2"/>
      <c r="AX1808" s="2"/>
      <c r="AY1808" s="2"/>
      <c r="AZ1808" s="2"/>
      <c r="BC1808" s="10"/>
    </row>
    <row r="1809" spans="1:55" x14ac:dyDescent="0.2">
      <c r="A1809" s="9"/>
      <c r="B1809" s="10"/>
      <c r="C1809" s="10"/>
      <c r="D1809" s="10"/>
      <c r="E1809" s="10"/>
      <c r="F1809" s="10"/>
      <c r="J1809" s="2"/>
      <c r="K1809" s="3"/>
      <c r="L1809" s="3"/>
      <c r="M1809" s="3"/>
      <c r="N1809" s="3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95"/>
      <c r="AV1809" s="2"/>
      <c r="AW1809" s="2"/>
      <c r="AX1809" s="2"/>
      <c r="AY1809" s="2"/>
      <c r="AZ1809" s="2"/>
      <c r="BC1809" s="10"/>
    </row>
    <row r="1810" spans="1:55" x14ac:dyDescent="0.2">
      <c r="A1810" s="9"/>
      <c r="B1810" s="10"/>
      <c r="C1810" s="10"/>
      <c r="D1810" s="10"/>
      <c r="E1810" s="10"/>
      <c r="F1810" s="10"/>
      <c r="J1810" s="2"/>
      <c r="K1810" s="3"/>
      <c r="L1810" s="3"/>
      <c r="M1810" s="3"/>
      <c r="N1810" s="3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95"/>
      <c r="AV1810" s="2"/>
      <c r="AW1810" s="2"/>
      <c r="AX1810" s="2"/>
      <c r="AY1810" s="2"/>
      <c r="AZ1810" s="2"/>
      <c r="BC1810" s="10"/>
    </row>
    <row r="1811" spans="1:55" x14ac:dyDescent="0.2">
      <c r="A1811" s="9"/>
      <c r="B1811" s="10"/>
      <c r="C1811" s="10"/>
      <c r="D1811" s="10"/>
      <c r="E1811" s="10"/>
      <c r="F1811" s="10"/>
      <c r="J1811" s="2"/>
      <c r="K1811" s="3"/>
      <c r="L1811" s="3"/>
      <c r="M1811" s="3"/>
      <c r="N1811" s="3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95"/>
      <c r="AV1811" s="2"/>
      <c r="AW1811" s="2"/>
      <c r="AX1811" s="2"/>
      <c r="AY1811" s="2"/>
      <c r="AZ1811" s="2"/>
      <c r="BC1811" s="10"/>
    </row>
    <row r="1812" spans="1:55" x14ac:dyDescent="0.2">
      <c r="A1812" s="9"/>
      <c r="B1812" s="10"/>
      <c r="C1812" s="10"/>
      <c r="D1812" s="10"/>
      <c r="E1812" s="10"/>
      <c r="F1812" s="10"/>
      <c r="J1812" s="2"/>
      <c r="K1812" s="3"/>
      <c r="L1812" s="3"/>
      <c r="M1812" s="3"/>
      <c r="N1812" s="3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95"/>
      <c r="AV1812" s="2"/>
      <c r="AW1812" s="2"/>
      <c r="AX1812" s="2"/>
      <c r="AY1812" s="2"/>
      <c r="AZ1812" s="2"/>
      <c r="BC1812" s="10"/>
    </row>
    <row r="1813" spans="1:55" x14ac:dyDescent="0.2">
      <c r="A1813" s="9"/>
      <c r="B1813" s="10"/>
      <c r="C1813" s="10"/>
      <c r="D1813" s="10"/>
      <c r="E1813" s="10"/>
      <c r="F1813" s="10"/>
      <c r="J1813" s="2"/>
      <c r="K1813" s="3"/>
      <c r="L1813" s="3"/>
      <c r="M1813" s="3"/>
      <c r="N1813" s="3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95"/>
      <c r="AV1813" s="2"/>
      <c r="AW1813" s="2"/>
      <c r="AX1813" s="2"/>
      <c r="AY1813" s="2"/>
      <c r="AZ1813" s="2"/>
      <c r="BC1813" s="10"/>
    </row>
    <row r="1814" spans="1:55" x14ac:dyDescent="0.2">
      <c r="A1814" s="9"/>
      <c r="B1814" s="10"/>
      <c r="C1814" s="10"/>
      <c r="D1814" s="10"/>
      <c r="E1814" s="10"/>
      <c r="F1814" s="10"/>
      <c r="J1814" s="2"/>
      <c r="K1814" s="3"/>
      <c r="L1814" s="3"/>
      <c r="M1814" s="3"/>
      <c r="N1814" s="3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95"/>
      <c r="AV1814" s="2"/>
      <c r="AW1814" s="2"/>
      <c r="AX1814" s="2"/>
      <c r="AY1814" s="2"/>
      <c r="AZ1814" s="2"/>
      <c r="BC1814" s="10"/>
    </row>
    <row r="1815" spans="1:55" x14ac:dyDescent="0.2">
      <c r="A1815" s="9"/>
      <c r="B1815" s="10"/>
      <c r="C1815" s="10"/>
      <c r="D1815" s="10"/>
      <c r="E1815" s="10"/>
      <c r="F1815" s="10"/>
      <c r="J1815" s="2"/>
      <c r="K1815" s="3"/>
      <c r="L1815" s="3"/>
      <c r="M1815" s="3"/>
      <c r="N1815" s="3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95"/>
      <c r="AV1815" s="2"/>
      <c r="AW1815" s="2"/>
      <c r="AX1815" s="2"/>
      <c r="AY1815" s="2"/>
      <c r="AZ1815" s="2"/>
      <c r="BC1815" s="10"/>
    </row>
    <row r="1816" spans="1:55" x14ac:dyDescent="0.2">
      <c r="A1816" s="9"/>
      <c r="B1816" s="10"/>
      <c r="C1816" s="10"/>
      <c r="D1816" s="10"/>
      <c r="E1816" s="10"/>
      <c r="F1816" s="10"/>
      <c r="J1816" s="2"/>
      <c r="K1816" s="3"/>
      <c r="L1816" s="3"/>
      <c r="M1816" s="3"/>
      <c r="N1816" s="3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95"/>
      <c r="AV1816" s="2"/>
      <c r="AW1816" s="2"/>
      <c r="AX1816" s="2"/>
      <c r="AY1816" s="2"/>
      <c r="AZ1816" s="2"/>
      <c r="BC1816" s="10"/>
    </row>
    <row r="1817" spans="1:55" x14ac:dyDescent="0.2">
      <c r="A1817" s="9"/>
      <c r="B1817" s="10"/>
      <c r="C1817" s="10"/>
      <c r="D1817" s="10"/>
      <c r="E1817" s="10"/>
      <c r="F1817" s="10"/>
      <c r="J1817" s="2"/>
      <c r="K1817" s="3"/>
      <c r="L1817" s="3"/>
      <c r="M1817" s="3"/>
      <c r="N1817" s="3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95"/>
      <c r="AV1817" s="2"/>
      <c r="AW1817" s="2"/>
      <c r="AX1817" s="2"/>
      <c r="AY1817" s="2"/>
      <c r="AZ1817" s="2"/>
      <c r="BC1817" s="10"/>
    </row>
    <row r="1818" spans="1:55" x14ac:dyDescent="0.2">
      <c r="A1818" s="9"/>
      <c r="B1818" s="10"/>
      <c r="C1818" s="10"/>
      <c r="D1818" s="10"/>
      <c r="E1818" s="10"/>
      <c r="F1818" s="10"/>
      <c r="J1818" s="2"/>
      <c r="K1818" s="3"/>
      <c r="L1818" s="3"/>
      <c r="M1818" s="3"/>
      <c r="N1818" s="3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95"/>
      <c r="AV1818" s="2"/>
      <c r="AW1818" s="2"/>
      <c r="AX1818" s="2"/>
      <c r="AY1818" s="2"/>
      <c r="AZ1818" s="2"/>
      <c r="BC1818" s="10"/>
    </row>
    <row r="1819" spans="1:55" x14ac:dyDescent="0.2">
      <c r="A1819" s="9"/>
      <c r="B1819" s="10"/>
      <c r="C1819" s="10"/>
      <c r="D1819" s="10"/>
      <c r="E1819" s="10"/>
      <c r="F1819" s="10"/>
      <c r="J1819" s="2"/>
      <c r="K1819" s="3"/>
      <c r="L1819" s="3"/>
      <c r="M1819" s="3"/>
      <c r="N1819" s="3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95"/>
      <c r="AV1819" s="2"/>
      <c r="AW1819" s="2"/>
      <c r="AX1819" s="2"/>
      <c r="AY1819" s="2"/>
      <c r="AZ1819" s="2"/>
      <c r="BC1819" s="10"/>
    </row>
    <row r="1820" spans="1:55" x14ac:dyDescent="0.2">
      <c r="A1820" s="9"/>
      <c r="B1820" s="10"/>
      <c r="C1820" s="10"/>
      <c r="D1820" s="10"/>
      <c r="E1820" s="10"/>
      <c r="F1820" s="10"/>
      <c r="J1820" s="2"/>
      <c r="K1820" s="3"/>
      <c r="L1820" s="3"/>
      <c r="M1820" s="3"/>
      <c r="N1820" s="3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95"/>
      <c r="AV1820" s="2"/>
      <c r="AW1820" s="2"/>
      <c r="AX1820" s="2"/>
      <c r="AY1820" s="2"/>
      <c r="AZ1820" s="2"/>
      <c r="BC1820" s="10"/>
    </row>
    <row r="1821" spans="1:55" x14ac:dyDescent="0.2">
      <c r="A1821" s="9"/>
      <c r="B1821" s="10"/>
      <c r="C1821" s="10"/>
      <c r="D1821" s="10"/>
      <c r="E1821" s="10"/>
      <c r="F1821" s="10"/>
      <c r="J1821" s="2"/>
      <c r="K1821" s="3"/>
      <c r="L1821" s="3"/>
      <c r="M1821" s="3"/>
      <c r="N1821" s="3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95"/>
      <c r="AV1821" s="2"/>
      <c r="AW1821" s="2"/>
      <c r="AX1821" s="2"/>
      <c r="AY1821" s="2"/>
      <c r="AZ1821" s="2"/>
      <c r="BC1821" s="10"/>
    </row>
    <row r="1822" spans="1:55" x14ac:dyDescent="0.2">
      <c r="A1822" s="9"/>
      <c r="B1822" s="10"/>
      <c r="C1822" s="10"/>
      <c r="D1822" s="10"/>
      <c r="E1822" s="10"/>
      <c r="F1822" s="10"/>
      <c r="J1822" s="2"/>
      <c r="K1822" s="3"/>
      <c r="L1822" s="3"/>
      <c r="M1822" s="3"/>
      <c r="N1822" s="3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95"/>
      <c r="AV1822" s="2"/>
      <c r="AW1822" s="2"/>
      <c r="AX1822" s="2"/>
      <c r="AY1822" s="2"/>
      <c r="AZ1822" s="2"/>
      <c r="BC1822" s="10"/>
    </row>
    <row r="1823" spans="1:55" x14ac:dyDescent="0.2">
      <c r="A1823" s="9"/>
      <c r="B1823" s="10"/>
      <c r="C1823" s="10"/>
      <c r="D1823" s="10"/>
      <c r="E1823" s="10"/>
      <c r="F1823" s="10"/>
      <c r="J1823" s="2"/>
      <c r="K1823" s="3"/>
      <c r="L1823" s="3"/>
      <c r="M1823" s="3"/>
      <c r="N1823" s="3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95"/>
      <c r="AV1823" s="2"/>
      <c r="AW1823" s="2"/>
      <c r="AX1823" s="2"/>
      <c r="AY1823" s="2"/>
      <c r="AZ1823" s="2"/>
      <c r="BC1823" s="10"/>
    </row>
    <row r="1824" spans="1:55" x14ac:dyDescent="0.2">
      <c r="A1824" s="9"/>
      <c r="B1824" s="10"/>
      <c r="C1824" s="10"/>
      <c r="D1824" s="10"/>
      <c r="E1824" s="10"/>
      <c r="F1824" s="10"/>
      <c r="J1824" s="2"/>
      <c r="K1824" s="3"/>
      <c r="L1824" s="3"/>
      <c r="M1824" s="3"/>
      <c r="N1824" s="3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95"/>
      <c r="AV1824" s="2"/>
      <c r="AW1824" s="2"/>
      <c r="AX1824" s="2"/>
      <c r="AY1824" s="2"/>
      <c r="AZ1824" s="2"/>
      <c r="BC1824" s="10"/>
    </row>
    <row r="1825" spans="1:55" x14ac:dyDescent="0.2">
      <c r="A1825" s="9"/>
      <c r="B1825" s="10"/>
      <c r="C1825" s="10"/>
      <c r="D1825" s="10"/>
      <c r="E1825" s="10"/>
      <c r="F1825" s="10"/>
      <c r="J1825" s="2"/>
      <c r="K1825" s="3"/>
      <c r="L1825" s="3"/>
      <c r="M1825" s="3"/>
      <c r="N1825" s="3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95"/>
      <c r="AV1825" s="2"/>
      <c r="AW1825" s="2"/>
      <c r="AX1825" s="2"/>
      <c r="AY1825" s="2"/>
      <c r="AZ1825" s="2"/>
      <c r="BC1825" s="10"/>
    </row>
    <row r="1826" spans="1:55" x14ac:dyDescent="0.2">
      <c r="A1826" s="9"/>
      <c r="B1826" s="10"/>
      <c r="C1826" s="10"/>
      <c r="D1826" s="10"/>
      <c r="E1826" s="10"/>
      <c r="F1826" s="10"/>
      <c r="J1826" s="2"/>
      <c r="K1826" s="3"/>
      <c r="L1826" s="3"/>
      <c r="M1826" s="3"/>
      <c r="N1826" s="3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95"/>
      <c r="AV1826" s="2"/>
      <c r="AW1826" s="2"/>
      <c r="AX1826" s="2"/>
      <c r="AY1826" s="2"/>
      <c r="AZ1826" s="2"/>
      <c r="BC1826" s="10"/>
    </row>
    <row r="1827" spans="1:55" x14ac:dyDescent="0.2">
      <c r="A1827" s="9"/>
      <c r="B1827" s="10"/>
      <c r="C1827" s="10"/>
      <c r="D1827" s="10"/>
      <c r="E1827" s="10"/>
      <c r="F1827" s="10"/>
      <c r="J1827" s="2"/>
      <c r="K1827" s="3"/>
      <c r="L1827" s="3"/>
      <c r="M1827" s="3"/>
      <c r="N1827" s="3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95"/>
      <c r="AV1827" s="2"/>
      <c r="AW1827" s="2"/>
      <c r="AX1827" s="2"/>
      <c r="AY1827" s="2"/>
      <c r="AZ1827" s="2"/>
      <c r="BC1827" s="10"/>
    </row>
    <row r="1828" spans="1:55" x14ac:dyDescent="0.2">
      <c r="A1828" s="9"/>
      <c r="B1828" s="10"/>
      <c r="C1828" s="10"/>
      <c r="D1828" s="10"/>
      <c r="E1828" s="10"/>
      <c r="F1828" s="10"/>
      <c r="J1828" s="2"/>
      <c r="K1828" s="3"/>
      <c r="L1828" s="3"/>
      <c r="M1828" s="3"/>
      <c r="N1828" s="3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95"/>
      <c r="AV1828" s="2"/>
      <c r="AW1828" s="2"/>
      <c r="AX1828" s="2"/>
      <c r="AY1828" s="2"/>
      <c r="AZ1828" s="2"/>
      <c r="BC1828" s="10"/>
    </row>
    <row r="1829" spans="1:55" x14ac:dyDescent="0.2">
      <c r="A1829" s="9"/>
      <c r="B1829" s="10"/>
      <c r="C1829" s="10"/>
      <c r="D1829" s="10"/>
      <c r="E1829" s="10"/>
      <c r="F1829" s="10"/>
      <c r="J1829" s="2"/>
      <c r="K1829" s="3"/>
      <c r="L1829" s="3"/>
      <c r="M1829" s="3"/>
      <c r="N1829" s="3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95"/>
      <c r="AV1829" s="2"/>
      <c r="AW1829" s="2"/>
      <c r="AX1829" s="2"/>
      <c r="AY1829" s="2"/>
      <c r="AZ1829" s="2"/>
      <c r="BC1829" s="10"/>
    </row>
    <row r="1830" spans="1:55" x14ac:dyDescent="0.2">
      <c r="A1830" s="9"/>
      <c r="B1830" s="10"/>
      <c r="C1830" s="10"/>
      <c r="D1830" s="10"/>
      <c r="E1830" s="10"/>
      <c r="F1830" s="10"/>
      <c r="J1830" s="2"/>
      <c r="K1830" s="3"/>
      <c r="L1830" s="3"/>
      <c r="M1830" s="3"/>
      <c r="N1830" s="3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95"/>
      <c r="AV1830" s="2"/>
      <c r="AW1830" s="2"/>
      <c r="AX1830" s="2"/>
      <c r="AY1830" s="2"/>
      <c r="AZ1830" s="2"/>
      <c r="BC1830" s="10"/>
    </row>
    <row r="1831" spans="1:55" x14ac:dyDescent="0.2">
      <c r="A1831" s="9"/>
      <c r="B1831" s="10"/>
      <c r="C1831" s="10"/>
      <c r="D1831" s="10"/>
      <c r="E1831" s="10"/>
      <c r="F1831" s="10"/>
      <c r="J1831" s="2"/>
      <c r="K1831" s="3"/>
      <c r="L1831" s="3"/>
      <c r="M1831" s="3"/>
      <c r="N1831" s="3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95"/>
      <c r="AV1831" s="2"/>
      <c r="AW1831" s="2"/>
      <c r="AX1831" s="2"/>
      <c r="AY1831" s="2"/>
      <c r="AZ1831" s="2"/>
      <c r="BC1831" s="10"/>
    </row>
    <row r="1832" spans="1:55" x14ac:dyDescent="0.2">
      <c r="A1832" s="9"/>
      <c r="B1832" s="10"/>
      <c r="C1832" s="10"/>
      <c r="D1832" s="10"/>
      <c r="E1832" s="10"/>
      <c r="F1832" s="10"/>
      <c r="J1832" s="2"/>
      <c r="K1832" s="3"/>
      <c r="L1832" s="3"/>
      <c r="M1832" s="3"/>
      <c r="N1832" s="3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95"/>
      <c r="AV1832" s="2"/>
      <c r="AW1832" s="2"/>
      <c r="AX1832" s="2"/>
      <c r="AY1832" s="2"/>
      <c r="AZ1832" s="2"/>
      <c r="BC1832" s="10"/>
    </row>
    <row r="1833" spans="1:55" x14ac:dyDescent="0.2">
      <c r="A1833" s="9"/>
      <c r="B1833" s="10"/>
      <c r="C1833" s="10"/>
      <c r="D1833" s="10"/>
      <c r="E1833" s="10"/>
      <c r="F1833" s="10"/>
      <c r="J1833" s="2"/>
      <c r="K1833" s="3"/>
      <c r="L1833" s="3"/>
      <c r="M1833" s="3"/>
      <c r="N1833" s="3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95"/>
      <c r="AV1833" s="2"/>
      <c r="AW1833" s="2"/>
      <c r="AX1833" s="2"/>
      <c r="AY1833" s="2"/>
      <c r="AZ1833" s="2"/>
      <c r="BC1833" s="10"/>
    </row>
    <row r="1834" spans="1:55" x14ac:dyDescent="0.2">
      <c r="A1834" s="9"/>
      <c r="B1834" s="10"/>
      <c r="C1834" s="10"/>
      <c r="D1834" s="10"/>
      <c r="E1834" s="10"/>
      <c r="F1834" s="10"/>
      <c r="J1834" s="2"/>
      <c r="K1834" s="3"/>
      <c r="L1834" s="3"/>
      <c r="M1834" s="3"/>
      <c r="N1834" s="3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95"/>
      <c r="AV1834" s="2"/>
      <c r="AW1834" s="2"/>
      <c r="AX1834" s="2"/>
      <c r="AY1834" s="2"/>
      <c r="AZ1834" s="2"/>
      <c r="BC1834" s="10"/>
    </row>
    <row r="1835" spans="1:55" x14ac:dyDescent="0.2">
      <c r="A1835" s="9"/>
      <c r="B1835" s="10"/>
      <c r="C1835" s="10"/>
      <c r="D1835" s="10"/>
      <c r="E1835" s="10"/>
      <c r="F1835" s="10"/>
      <c r="J1835" s="2"/>
      <c r="K1835" s="3"/>
      <c r="L1835" s="3"/>
      <c r="M1835" s="3"/>
      <c r="N1835" s="3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95"/>
      <c r="AV1835" s="2"/>
      <c r="AW1835" s="2"/>
      <c r="AX1835" s="2"/>
      <c r="AY1835" s="2"/>
      <c r="AZ1835" s="2"/>
      <c r="BC1835" s="10"/>
    </row>
    <row r="1836" spans="1:55" x14ac:dyDescent="0.2">
      <c r="A1836" s="9"/>
      <c r="B1836" s="10"/>
      <c r="C1836" s="10"/>
      <c r="D1836" s="10"/>
      <c r="E1836" s="10"/>
      <c r="F1836" s="10"/>
      <c r="J1836" s="2"/>
      <c r="K1836" s="3"/>
      <c r="L1836" s="3"/>
      <c r="M1836" s="3"/>
      <c r="N1836" s="3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95"/>
      <c r="AV1836" s="2"/>
      <c r="AW1836" s="2"/>
      <c r="AX1836" s="2"/>
      <c r="AY1836" s="2"/>
      <c r="AZ1836" s="2"/>
      <c r="BC1836" s="10"/>
    </row>
    <row r="1837" spans="1:55" x14ac:dyDescent="0.2">
      <c r="A1837" s="9"/>
      <c r="B1837" s="10"/>
      <c r="C1837" s="10"/>
      <c r="D1837" s="10"/>
      <c r="E1837" s="10"/>
      <c r="F1837" s="10"/>
      <c r="J1837" s="2"/>
      <c r="K1837" s="3"/>
      <c r="L1837" s="3"/>
      <c r="M1837" s="3"/>
      <c r="N1837" s="3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95"/>
      <c r="AV1837" s="2"/>
      <c r="AW1837" s="2"/>
      <c r="AX1837" s="2"/>
      <c r="AY1837" s="2"/>
      <c r="AZ1837" s="2"/>
      <c r="BC1837" s="10"/>
    </row>
    <row r="1838" spans="1:55" x14ac:dyDescent="0.2">
      <c r="A1838" s="9"/>
      <c r="B1838" s="10"/>
      <c r="C1838" s="10"/>
      <c r="D1838" s="10"/>
      <c r="E1838" s="10"/>
      <c r="F1838" s="10"/>
      <c r="J1838" s="2"/>
      <c r="K1838" s="3"/>
      <c r="L1838" s="3"/>
      <c r="M1838" s="3"/>
      <c r="N1838" s="3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95"/>
      <c r="AV1838" s="2"/>
      <c r="AW1838" s="2"/>
      <c r="AX1838" s="2"/>
      <c r="AY1838" s="2"/>
      <c r="AZ1838" s="2"/>
      <c r="BC1838" s="10"/>
    </row>
    <row r="1839" spans="1:55" x14ac:dyDescent="0.2">
      <c r="A1839" s="9"/>
      <c r="B1839" s="10"/>
      <c r="C1839" s="10"/>
      <c r="D1839" s="10"/>
      <c r="E1839" s="10"/>
      <c r="F1839" s="10"/>
      <c r="J1839" s="2"/>
      <c r="K1839" s="3"/>
      <c r="L1839" s="3"/>
      <c r="M1839" s="3"/>
      <c r="N1839" s="3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95"/>
      <c r="AV1839" s="2"/>
      <c r="AW1839" s="2"/>
      <c r="AX1839" s="2"/>
      <c r="AY1839" s="2"/>
      <c r="AZ1839" s="2"/>
      <c r="BC1839" s="10"/>
    </row>
    <row r="1840" spans="1:55" x14ac:dyDescent="0.2">
      <c r="A1840" s="9"/>
      <c r="B1840" s="10"/>
      <c r="C1840" s="10"/>
      <c r="D1840" s="10"/>
      <c r="E1840" s="10"/>
      <c r="F1840" s="10"/>
      <c r="J1840" s="2"/>
      <c r="K1840" s="3"/>
      <c r="L1840" s="3"/>
      <c r="M1840" s="3"/>
      <c r="N1840" s="3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95"/>
      <c r="AV1840" s="2"/>
      <c r="AW1840" s="2"/>
      <c r="AX1840" s="2"/>
      <c r="AY1840" s="2"/>
      <c r="AZ1840" s="2"/>
      <c r="BC1840" s="10"/>
    </row>
    <row r="1841" spans="1:55" x14ac:dyDescent="0.2">
      <c r="A1841" s="9"/>
      <c r="B1841" s="10"/>
      <c r="C1841" s="10"/>
      <c r="D1841" s="10"/>
      <c r="E1841" s="10"/>
      <c r="F1841" s="10"/>
      <c r="J1841" s="2"/>
      <c r="K1841" s="3"/>
      <c r="L1841" s="3"/>
      <c r="M1841" s="3"/>
      <c r="N1841" s="3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95"/>
      <c r="AV1841" s="2"/>
      <c r="AW1841" s="2"/>
      <c r="AX1841" s="2"/>
      <c r="AY1841" s="2"/>
      <c r="AZ1841" s="2"/>
      <c r="BC1841" s="10"/>
    </row>
    <row r="1842" spans="1:55" x14ac:dyDescent="0.2">
      <c r="A1842" s="9"/>
      <c r="B1842" s="10"/>
      <c r="C1842" s="10"/>
      <c r="D1842" s="10"/>
      <c r="E1842" s="10"/>
      <c r="F1842" s="10"/>
      <c r="J1842" s="2"/>
      <c r="K1842" s="3"/>
      <c r="L1842" s="3"/>
      <c r="M1842" s="3"/>
      <c r="N1842" s="3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95"/>
      <c r="AV1842" s="2"/>
      <c r="AW1842" s="2"/>
      <c r="AX1842" s="2"/>
      <c r="AY1842" s="2"/>
      <c r="AZ1842" s="2"/>
      <c r="BC1842" s="10"/>
    </row>
    <row r="1843" spans="1:55" x14ac:dyDescent="0.2">
      <c r="A1843" s="9"/>
      <c r="B1843" s="10"/>
      <c r="C1843" s="10"/>
      <c r="D1843" s="10"/>
      <c r="E1843" s="10"/>
      <c r="F1843" s="10"/>
      <c r="J1843" s="2"/>
      <c r="K1843" s="3"/>
      <c r="L1843" s="3"/>
      <c r="M1843" s="3"/>
      <c r="N1843" s="3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95"/>
      <c r="AV1843" s="2"/>
      <c r="AW1843" s="2"/>
      <c r="AX1843" s="2"/>
      <c r="AY1843" s="2"/>
      <c r="AZ1843" s="2"/>
      <c r="BC1843" s="10"/>
    </row>
    <row r="1844" spans="1:55" x14ac:dyDescent="0.2">
      <c r="A1844" s="9"/>
      <c r="B1844" s="10"/>
      <c r="C1844" s="10"/>
      <c r="D1844" s="10"/>
      <c r="E1844" s="10"/>
      <c r="F1844" s="10"/>
      <c r="J1844" s="2"/>
      <c r="K1844" s="3"/>
      <c r="L1844" s="3"/>
      <c r="M1844" s="3"/>
      <c r="N1844" s="3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95"/>
      <c r="AV1844" s="2"/>
      <c r="AW1844" s="2"/>
      <c r="AX1844" s="2"/>
      <c r="AY1844" s="2"/>
      <c r="AZ1844" s="2"/>
      <c r="BC1844" s="10"/>
    </row>
    <row r="1845" spans="1:55" x14ac:dyDescent="0.2">
      <c r="A1845" s="9"/>
      <c r="B1845" s="10"/>
      <c r="C1845" s="10"/>
      <c r="D1845" s="10"/>
      <c r="E1845" s="10"/>
      <c r="F1845" s="10"/>
      <c r="J1845" s="2"/>
      <c r="K1845" s="3"/>
      <c r="L1845" s="3"/>
      <c r="M1845" s="3"/>
      <c r="N1845" s="3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95"/>
      <c r="AV1845" s="2"/>
      <c r="AW1845" s="2"/>
      <c r="AX1845" s="2"/>
      <c r="AY1845" s="2"/>
      <c r="AZ1845" s="2"/>
      <c r="BC1845" s="10"/>
    </row>
    <row r="1846" spans="1:55" x14ac:dyDescent="0.2">
      <c r="A1846" s="9"/>
      <c r="B1846" s="10"/>
      <c r="C1846" s="10"/>
      <c r="D1846" s="10"/>
      <c r="E1846" s="10"/>
      <c r="F1846" s="10"/>
      <c r="J1846" s="2"/>
      <c r="K1846" s="3"/>
      <c r="L1846" s="3"/>
      <c r="M1846" s="3"/>
      <c r="N1846" s="3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95"/>
      <c r="AV1846" s="2"/>
      <c r="AW1846" s="2"/>
      <c r="AX1846" s="2"/>
      <c r="AY1846" s="2"/>
      <c r="AZ1846" s="2"/>
      <c r="BC1846" s="10"/>
    </row>
    <row r="1847" spans="1:55" x14ac:dyDescent="0.2">
      <c r="A1847" s="9"/>
      <c r="B1847" s="10"/>
      <c r="C1847" s="10"/>
      <c r="D1847" s="10"/>
      <c r="E1847" s="10"/>
      <c r="F1847" s="10"/>
      <c r="J1847" s="2"/>
      <c r="K1847" s="3"/>
      <c r="L1847" s="3"/>
      <c r="M1847" s="3"/>
      <c r="N1847" s="3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95"/>
      <c r="AV1847" s="2"/>
      <c r="AW1847" s="2"/>
      <c r="AX1847" s="2"/>
      <c r="AY1847" s="2"/>
      <c r="AZ1847" s="2"/>
      <c r="BC1847" s="10"/>
    </row>
    <row r="1848" spans="1:55" x14ac:dyDescent="0.2">
      <c r="A1848" s="9"/>
      <c r="B1848" s="10"/>
      <c r="C1848" s="10"/>
      <c r="D1848" s="10"/>
      <c r="E1848" s="10"/>
      <c r="F1848" s="10"/>
      <c r="J1848" s="2"/>
      <c r="K1848" s="3"/>
      <c r="L1848" s="3"/>
      <c r="M1848" s="3"/>
      <c r="N1848" s="3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95"/>
      <c r="AV1848" s="2"/>
      <c r="AW1848" s="2"/>
      <c r="AX1848" s="2"/>
      <c r="AY1848" s="2"/>
      <c r="AZ1848" s="2"/>
      <c r="BC1848" s="10"/>
    </row>
    <row r="1849" spans="1:55" x14ac:dyDescent="0.2">
      <c r="A1849" s="9"/>
      <c r="B1849" s="10"/>
      <c r="C1849" s="10"/>
      <c r="D1849" s="10"/>
      <c r="E1849" s="10"/>
      <c r="F1849" s="10"/>
      <c r="J1849" s="2"/>
      <c r="K1849" s="3"/>
      <c r="L1849" s="3"/>
      <c r="M1849" s="3"/>
      <c r="N1849" s="3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95"/>
      <c r="AV1849" s="2"/>
      <c r="AW1849" s="2"/>
      <c r="AX1849" s="2"/>
      <c r="AY1849" s="2"/>
      <c r="AZ1849" s="2"/>
      <c r="BC1849" s="10"/>
    </row>
    <row r="1850" spans="1:55" x14ac:dyDescent="0.2">
      <c r="A1850" s="9"/>
      <c r="B1850" s="10"/>
      <c r="C1850" s="10"/>
      <c r="D1850" s="10"/>
      <c r="E1850" s="10"/>
      <c r="F1850" s="10"/>
      <c r="J1850" s="2"/>
      <c r="K1850" s="3"/>
      <c r="L1850" s="3"/>
      <c r="M1850" s="3"/>
      <c r="N1850" s="3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95"/>
      <c r="AV1850" s="2"/>
      <c r="AW1850" s="2"/>
      <c r="AX1850" s="2"/>
      <c r="AY1850" s="2"/>
      <c r="AZ1850" s="2"/>
      <c r="BC1850" s="10"/>
    </row>
    <row r="1851" spans="1:55" x14ac:dyDescent="0.2">
      <c r="A1851" s="9"/>
      <c r="B1851" s="10"/>
      <c r="C1851" s="10"/>
      <c r="D1851" s="10"/>
      <c r="E1851" s="10"/>
      <c r="F1851" s="10"/>
      <c r="J1851" s="2"/>
      <c r="K1851" s="3"/>
      <c r="L1851" s="3"/>
      <c r="M1851" s="3"/>
      <c r="N1851" s="3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95"/>
      <c r="AV1851" s="2"/>
      <c r="AW1851" s="2"/>
      <c r="AX1851" s="2"/>
      <c r="AY1851" s="2"/>
      <c r="AZ1851" s="2"/>
      <c r="BC1851" s="10"/>
    </row>
    <row r="1852" spans="1:55" x14ac:dyDescent="0.2">
      <c r="A1852" s="9"/>
      <c r="B1852" s="10"/>
      <c r="C1852" s="10"/>
      <c r="D1852" s="10"/>
      <c r="E1852" s="10"/>
      <c r="F1852" s="10"/>
      <c r="J1852" s="2"/>
      <c r="K1852" s="3"/>
      <c r="L1852" s="3"/>
      <c r="M1852" s="3"/>
      <c r="N1852" s="3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95"/>
      <c r="AV1852" s="2"/>
      <c r="AW1852" s="2"/>
      <c r="AX1852" s="2"/>
      <c r="AY1852" s="2"/>
      <c r="AZ1852" s="2"/>
      <c r="BC1852" s="10"/>
    </row>
    <row r="1853" spans="1:55" x14ac:dyDescent="0.2">
      <c r="A1853" s="9"/>
      <c r="B1853" s="10"/>
      <c r="C1853" s="10"/>
      <c r="D1853" s="10"/>
      <c r="E1853" s="10"/>
      <c r="F1853" s="10"/>
      <c r="J1853" s="2"/>
      <c r="K1853" s="3"/>
      <c r="L1853" s="3"/>
      <c r="M1853" s="3"/>
      <c r="N1853" s="3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95"/>
      <c r="AV1853" s="2"/>
      <c r="AW1853" s="2"/>
      <c r="AX1853" s="2"/>
      <c r="AY1853" s="2"/>
      <c r="AZ1853" s="2"/>
      <c r="BC1853" s="10"/>
    </row>
    <row r="1854" spans="1:55" x14ac:dyDescent="0.2">
      <c r="A1854" s="9"/>
      <c r="B1854" s="10"/>
      <c r="C1854" s="10"/>
      <c r="D1854" s="10"/>
      <c r="E1854" s="10"/>
      <c r="F1854" s="10"/>
      <c r="J1854" s="2"/>
      <c r="K1854" s="3"/>
      <c r="L1854" s="3"/>
      <c r="M1854" s="3"/>
      <c r="N1854" s="3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95"/>
      <c r="AV1854" s="2"/>
      <c r="AW1854" s="2"/>
      <c r="AX1854" s="2"/>
      <c r="AY1854" s="2"/>
      <c r="AZ1854" s="2"/>
      <c r="BC1854" s="10"/>
    </row>
    <row r="1855" spans="1:55" x14ac:dyDescent="0.2">
      <c r="A1855" s="9"/>
      <c r="B1855" s="10"/>
      <c r="C1855" s="10"/>
      <c r="D1855" s="10"/>
      <c r="E1855" s="10"/>
      <c r="F1855" s="10"/>
      <c r="J1855" s="2"/>
      <c r="K1855" s="3"/>
      <c r="L1855" s="3"/>
      <c r="M1855" s="3"/>
      <c r="N1855" s="3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95"/>
      <c r="AV1855" s="2"/>
      <c r="AW1855" s="2"/>
      <c r="AX1855" s="2"/>
      <c r="AY1855" s="2"/>
      <c r="AZ1855" s="2"/>
      <c r="BC1855" s="10"/>
    </row>
    <row r="1856" spans="1:55" x14ac:dyDescent="0.2">
      <c r="A1856" s="9"/>
      <c r="B1856" s="10"/>
      <c r="C1856" s="10"/>
      <c r="D1856" s="10"/>
      <c r="E1856" s="10"/>
      <c r="F1856" s="10"/>
      <c r="J1856" s="2"/>
      <c r="K1856" s="3"/>
      <c r="L1856" s="3"/>
      <c r="M1856" s="3"/>
      <c r="N1856" s="3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95"/>
      <c r="AV1856" s="2"/>
      <c r="AW1856" s="2"/>
      <c r="AX1856" s="2"/>
      <c r="AY1856" s="2"/>
      <c r="AZ1856" s="2"/>
      <c r="BC1856" s="10"/>
    </row>
    <row r="1857" spans="1:55" x14ac:dyDescent="0.2">
      <c r="A1857" s="9"/>
      <c r="B1857" s="10"/>
      <c r="C1857" s="10"/>
      <c r="D1857" s="10"/>
      <c r="E1857" s="10"/>
      <c r="F1857" s="10"/>
      <c r="J1857" s="2"/>
      <c r="K1857" s="3"/>
      <c r="L1857" s="3"/>
      <c r="M1857" s="3"/>
      <c r="N1857" s="3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95"/>
      <c r="AV1857" s="2"/>
      <c r="AW1857" s="2"/>
      <c r="AX1857" s="2"/>
      <c r="AY1857" s="2"/>
      <c r="AZ1857" s="2"/>
      <c r="BC1857" s="10"/>
    </row>
    <row r="1858" spans="1:55" x14ac:dyDescent="0.2">
      <c r="A1858" s="9"/>
      <c r="B1858" s="10"/>
      <c r="C1858" s="10"/>
      <c r="D1858" s="10"/>
      <c r="E1858" s="10"/>
      <c r="F1858" s="10"/>
      <c r="J1858" s="2"/>
      <c r="K1858" s="3"/>
      <c r="L1858" s="3"/>
      <c r="M1858" s="3"/>
      <c r="N1858" s="3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95"/>
      <c r="AV1858" s="2"/>
      <c r="AW1858" s="2"/>
      <c r="AX1858" s="2"/>
      <c r="AY1858" s="2"/>
      <c r="AZ1858" s="2"/>
      <c r="BC1858" s="10"/>
    </row>
    <row r="1859" spans="1:55" x14ac:dyDescent="0.2">
      <c r="A1859" s="9"/>
      <c r="B1859" s="10"/>
      <c r="C1859" s="10"/>
      <c r="D1859" s="10"/>
      <c r="E1859" s="10"/>
      <c r="F1859" s="10"/>
      <c r="J1859" s="2"/>
      <c r="K1859" s="3"/>
      <c r="L1859" s="3"/>
      <c r="M1859" s="3"/>
      <c r="N1859" s="3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95"/>
      <c r="AV1859" s="2"/>
      <c r="AW1859" s="2"/>
      <c r="AX1859" s="2"/>
      <c r="AY1859" s="2"/>
      <c r="AZ1859" s="2"/>
      <c r="BC1859" s="10"/>
    </row>
    <row r="1860" spans="1:55" x14ac:dyDescent="0.2">
      <c r="A1860" s="9"/>
      <c r="B1860" s="10"/>
      <c r="C1860" s="10"/>
      <c r="D1860" s="10"/>
      <c r="E1860" s="10"/>
      <c r="F1860" s="10"/>
      <c r="J1860" s="2"/>
      <c r="K1860" s="3"/>
      <c r="L1860" s="3"/>
      <c r="M1860" s="3"/>
      <c r="N1860" s="3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95"/>
      <c r="AV1860" s="2"/>
      <c r="AW1860" s="2"/>
      <c r="AX1860" s="2"/>
      <c r="AY1860" s="2"/>
      <c r="AZ1860" s="2"/>
      <c r="BC1860" s="10"/>
    </row>
    <row r="1861" spans="1:55" x14ac:dyDescent="0.2">
      <c r="A1861" s="9"/>
      <c r="B1861" s="10"/>
      <c r="C1861" s="10"/>
      <c r="D1861" s="10"/>
      <c r="E1861" s="10"/>
      <c r="F1861" s="10"/>
      <c r="J1861" s="2"/>
      <c r="K1861" s="3"/>
      <c r="L1861" s="3"/>
      <c r="M1861" s="3"/>
      <c r="N1861" s="3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95"/>
      <c r="AV1861" s="2"/>
      <c r="AW1861" s="2"/>
      <c r="AX1861" s="2"/>
      <c r="AY1861" s="2"/>
      <c r="AZ1861" s="2"/>
      <c r="BC1861" s="10"/>
    </row>
    <row r="1862" spans="1:55" x14ac:dyDescent="0.2">
      <c r="A1862" s="9"/>
      <c r="B1862" s="10"/>
      <c r="C1862" s="10"/>
      <c r="D1862" s="10"/>
      <c r="E1862" s="10"/>
      <c r="F1862" s="10"/>
      <c r="J1862" s="2"/>
      <c r="K1862" s="3"/>
      <c r="L1862" s="3"/>
      <c r="M1862" s="3"/>
      <c r="N1862" s="3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95"/>
      <c r="AV1862" s="2"/>
      <c r="AW1862" s="2"/>
      <c r="AX1862" s="2"/>
      <c r="AY1862" s="2"/>
      <c r="AZ1862" s="2"/>
      <c r="BC1862" s="10"/>
    </row>
    <row r="1863" spans="1:55" x14ac:dyDescent="0.2">
      <c r="A1863" s="9"/>
      <c r="B1863" s="10"/>
      <c r="C1863" s="10"/>
      <c r="D1863" s="10"/>
      <c r="E1863" s="10"/>
      <c r="F1863" s="10"/>
      <c r="J1863" s="2"/>
      <c r="K1863" s="3"/>
      <c r="L1863" s="3"/>
      <c r="M1863" s="3"/>
      <c r="N1863" s="3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95"/>
      <c r="AV1863" s="2"/>
      <c r="AW1863" s="2"/>
      <c r="AX1863" s="2"/>
      <c r="AY1863" s="2"/>
      <c r="AZ1863" s="2"/>
      <c r="BC1863" s="10"/>
    </row>
    <row r="1864" spans="1:55" x14ac:dyDescent="0.2">
      <c r="A1864" s="9"/>
      <c r="B1864" s="10"/>
      <c r="C1864" s="10"/>
      <c r="D1864" s="10"/>
      <c r="E1864" s="10"/>
      <c r="F1864" s="10"/>
      <c r="J1864" s="2"/>
      <c r="K1864" s="3"/>
      <c r="L1864" s="3"/>
      <c r="M1864" s="3"/>
      <c r="N1864" s="3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95"/>
      <c r="AV1864" s="2"/>
      <c r="AW1864" s="2"/>
      <c r="AX1864" s="2"/>
      <c r="AY1864" s="2"/>
      <c r="AZ1864" s="2"/>
      <c r="BC1864" s="10"/>
    </row>
    <row r="1865" spans="1:55" x14ac:dyDescent="0.2">
      <c r="A1865" s="9"/>
      <c r="B1865" s="10"/>
      <c r="C1865" s="10"/>
      <c r="D1865" s="10"/>
      <c r="E1865" s="10"/>
      <c r="F1865" s="10"/>
      <c r="J1865" s="2"/>
      <c r="K1865" s="3"/>
      <c r="L1865" s="3"/>
      <c r="M1865" s="3"/>
      <c r="N1865" s="3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95"/>
      <c r="AV1865" s="2"/>
      <c r="AW1865" s="2"/>
      <c r="AX1865" s="2"/>
      <c r="AY1865" s="2"/>
      <c r="AZ1865" s="2"/>
      <c r="BC1865" s="10"/>
    </row>
    <row r="1866" spans="1:55" x14ac:dyDescent="0.2">
      <c r="A1866" s="9"/>
      <c r="B1866" s="10"/>
      <c r="C1866" s="10"/>
      <c r="D1866" s="10"/>
      <c r="E1866" s="10"/>
      <c r="F1866" s="10"/>
      <c r="J1866" s="2"/>
      <c r="K1866" s="3"/>
      <c r="L1866" s="3"/>
      <c r="M1866" s="3"/>
      <c r="N1866" s="3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95"/>
      <c r="AV1866" s="2"/>
      <c r="AW1866" s="2"/>
      <c r="AX1866" s="2"/>
      <c r="AY1866" s="2"/>
      <c r="AZ1866" s="2"/>
      <c r="BC1866" s="10"/>
    </row>
    <row r="1867" spans="1:55" x14ac:dyDescent="0.2">
      <c r="A1867" s="9"/>
      <c r="B1867" s="10"/>
      <c r="C1867" s="10"/>
      <c r="D1867" s="10"/>
      <c r="E1867" s="10"/>
      <c r="F1867" s="10"/>
      <c r="J1867" s="2"/>
      <c r="K1867" s="3"/>
      <c r="L1867" s="3"/>
      <c r="M1867" s="3"/>
      <c r="N1867" s="3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95"/>
      <c r="AV1867" s="2"/>
      <c r="AW1867" s="2"/>
      <c r="AX1867" s="2"/>
      <c r="AY1867" s="2"/>
      <c r="AZ1867" s="2"/>
      <c r="BC1867" s="10"/>
    </row>
    <row r="1868" spans="1:55" x14ac:dyDescent="0.2">
      <c r="A1868" s="9"/>
      <c r="B1868" s="10"/>
      <c r="C1868" s="10"/>
      <c r="D1868" s="10"/>
      <c r="E1868" s="10"/>
      <c r="F1868" s="10"/>
      <c r="J1868" s="2"/>
      <c r="K1868" s="3"/>
      <c r="L1868" s="3"/>
      <c r="M1868" s="3"/>
      <c r="N1868" s="3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95"/>
      <c r="AV1868" s="2"/>
      <c r="AW1868" s="2"/>
      <c r="AX1868" s="2"/>
      <c r="AY1868" s="2"/>
      <c r="AZ1868" s="2"/>
      <c r="BC1868" s="10"/>
    </row>
    <row r="1869" spans="1:55" x14ac:dyDescent="0.2">
      <c r="A1869" s="9"/>
      <c r="B1869" s="10"/>
      <c r="C1869" s="10"/>
      <c r="D1869" s="10"/>
      <c r="E1869" s="10"/>
      <c r="F1869" s="10"/>
      <c r="J1869" s="2"/>
      <c r="K1869" s="3"/>
      <c r="L1869" s="3"/>
      <c r="M1869" s="3"/>
      <c r="N1869" s="3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95"/>
      <c r="AV1869" s="2"/>
      <c r="AW1869" s="2"/>
      <c r="AX1869" s="2"/>
      <c r="AY1869" s="2"/>
      <c r="AZ1869" s="2"/>
      <c r="BC1869" s="10"/>
    </row>
    <row r="1870" spans="1:55" x14ac:dyDescent="0.2">
      <c r="A1870" s="9"/>
      <c r="B1870" s="10"/>
      <c r="C1870" s="10"/>
      <c r="D1870" s="10"/>
      <c r="E1870" s="10"/>
      <c r="F1870" s="10"/>
      <c r="J1870" s="2"/>
      <c r="K1870" s="3"/>
      <c r="L1870" s="3"/>
      <c r="M1870" s="3"/>
      <c r="N1870" s="3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95"/>
      <c r="AV1870" s="2"/>
      <c r="AW1870" s="2"/>
      <c r="AX1870" s="2"/>
      <c r="AY1870" s="2"/>
      <c r="AZ1870" s="2"/>
      <c r="BC1870" s="10"/>
    </row>
    <row r="1871" spans="1:55" x14ac:dyDescent="0.2">
      <c r="A1871" s="9"/>
      <c r="B1871" s="10"/>
      <c r="C1871" s="10"/>
      <c r="D1871" s="10"/>
      <c r="E1871" s="10"/>
      <c r="F1871" s="10"/>
      <c r="J1871" s="2"/>
      <c r="K1871" s="3"/>
      <c r="L1871" s="3"/>
      <c r="M1871" s="3"/>
      <c r="N1871" s="3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95"/>
      <c r="AV1871" s="2"/>
      <c r="AW1871" s="2"/>
      <c r="AX1871" s="2"/>
      <c r="AY1871" s="2"/>
      <c r="AZ1871" s="2"/>
      <c r="BC1871" s="10"/>
    </row>
    <row r="1872" spans="1:55" x14ac:dyDescent="0.2">
      <c r="A1872" s="9"/>
      <c r="B1872" s="10"/>
      <c r="C1872" s="10"/>
      <c r="D1872" s="10"/>
      <c r="E1872" s="10"/>
      <c r="F1872" s="10"/>
      <c r="J1872" s="2"/>
      <c r="K1872" s="3"/>
      <c r="L1872" s="3"/>
      <c r="M1872" s="3"/>
      <c r="N1872" s="3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95"/>
      <c r="AV1872" s="2"/>
      <c r="AW1872" s="2"/>
      <c r="AX1872" s="2"/>
      <c r="AY1872" s="2"/>
      <c r="AZ1872" s="2"/>
      <c r="BC1872" s="10"/>
    </row>
    <row r="1873" spans="1:55" x14ac:dyDescent="0.2">
      <c r="A1873" s="9"/>
      <c r="B1873" s="10"/>
      <c r="C1873" s="10"/>
      <c r="D1873" s="10"/>
      <c r="E1873" s="10"/>
      <c r="F1873" s="10"/>
      <c r="J1873" s="2"/>
      <c r="K1873" s="3"/>
      <c r="L1873" s="3"/>
      <c r="M1873" s="3"/>
      <c r="N1873" s="3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95"/>
      <c r="AV1873" s="2"/>
      <c r="AW1873" s="2"/>
      <c r="AX1873" s="2"/>
      <c r="AY1873" s="2"/>
      <c r="AZ1873" s="2"/>
      <c r="BC1873" s="10"/>
    </row>
    <row r="1874" spans="1:55" x14ac:dyDescent="0.2">
      <c r="A1874" s="9"/>
      <c r="B1874" s="10"/>
      <c r="C1874" s="10"/>
      <c r="D1874" s="10"/>
      <c r="E1874" s="10"/>
      <c r="F1874" s="10"/>
      <c r="J1874" s="2"/>
      <c r="K1874" s="3"/>
      <c r="L1874" s="3"/>
      <c r="M1874" s="3"/>
      <c r="N1874" s="3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95"/>
      <c r="AV1874" s="2"/>
      <c r="AW1874" s="2"/>
      <c r="AX1874" s="2"/>
      <c r="AY1874" s="2"/>
      <c r="AZ1874" s="2"/>
      <c r="BC1874" s="10"/>
    </row>
    <row r="1875" spans="1:55" x14ac:dyDescent="0.2">
      <c r="A1875" s="9"/>
      <c r="B1875" s="10"/>
      <c r="C1875" s="10"/>
      <c r="D1875" s="10"/>
      <c r="E1875" s="10"/>
      <c r="F1875" s="10"/>
      <c r="J1875" s="2"/>
      <c r="K1875" s="3"/>
      <c r="L1875" s="3"/>
      <c r="M1875" s="3"/>
      <c r="N1875" s="3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95"/>
      <c r="AV1875" s="2"/>
      <c r="AW1875" s="2"/>
      <c r="AX1875" s="2"/>
      <c r="AY1875" s="2"/>
      <c r="AZ1875" s="2"/>
      <c r="BC1875" s="10"/>
    </row>
    <row r="1876" spans="1:55" x14ac:dyDescent="0.2">
      <c r="A1876" s="9"/>
      <c r="B1876" s="10"/>
      <c r="C1876" s="10"/>
      <c r="D1876" s="10"/>
      <c r="E1876" s="10"/>
      <c r="F1876" s="10"/>
      <c r="J1876" s="2"/>
      <c r="K1876" s="3"/>
      <c r="L1876" s="3"/>
      <c r="M1876" s="3"/>
      <c r="N1876" s="3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95"/>
      <c r="AV1876" s="2"/>
      <c r="AW1876" s="2"/>
      <c r="AX1876" s="2"/>
      <c r="AY1876" s="2"/>
      <c r="AZ1876" s="2"/>
      <c r="BC1876" s="10"/>
    </row>
    <row r="1877" spans="1:55" x14ac:dyDescent="0.2">
      <c r="A1877" s="9"/>
      <c r="B1877" s="10"/>
      <c r="C1877" s="10"/>
      <c r="D1877" s="10"/>
      <c r="E1877" s="10"/>
      <c r="F1877" s="10"/>
      <c r="J1877" s="2"/>
      <c r="K1877" s="3"/>
      <c r="L1877" s="3"/>
      <c r="M1877" s="3"/>
      <c r="N1877" s="3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95"/>
      <c r="AV1877" s="2"/>
      <c r="AW1877" s="2"/>
      <c r="AX1877" s="2"/>
      <c r="AY1877" s="2"/>
      <c r="AZ1877" s="2"/>
      <c r="BC1877" s="10"/>
    </row>
    <row r="1878" spans="1:55" x14ac:dyDescent="0.2">
      <c r="A1878" s="9"/>
      <c r="B1878" s="10"/>
      <c r="C1878" s="10"/>
      <c r="D1878" s="10"/>
      <c r="E1878" s="10"/>
      <c r="F1878" s="10"/>
      <c r="J1878" s="2"/>
      <c r="K1878" s="3"/>
      <c r="L1878" s="3"/>
      <c r="M1878" s="3"/>
      <c r="N1878" s="3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95"/>
      <c r="AV1878" s="2"/>
      <c r="AW1878" s="2"/>
      <c r="AX1878" s="2"/>
      <c r="AY1878" s="2"/>
      <c r="AZ1878" s="2"/>
      <c r="BC1878" s="10"/>
    </row>
    <row r="1879" spans="1:55" x14ac:dyDescent="0.2">
      <c r="A1879" s="9"/>
      <c r="B1879" s="10"/>
      <c r="C1879" s="10"/>
      <c r="D1879" s="10"/>
      <c r="E1879" s="10"/>
      <c r="F1879" s="10"/>
      <c r="J1879" s="2"/>
      <c r="K1879" s="3"/>
      <c r="L1879" s="3"/>
      <c r="M1879" s="3"/>
      <c r="N1879" s="3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95"/>
      <c r="AV1879" s="2"/>
      <c r="AW1879" s="2"/>
      <c r="AX1879" s="2"/>
      <c r="AY1879" s="2"/>
      <c r="AZ1879" s="2"/>
      <c r="BC1879" s="10"/>
    </row>
    <row r="1880" spans="1:55" x14ac:dyDescent="0.2">
      <c r="A1880" s="9"/>
      <c r="B1880" s="10"/>
      <c r="C1880" s="10"/>
      <c r="D1880" s="10"/>
      <c r="E1880" s="10"/>
      <c r="F1880" s="10"/>
      <c r="J1880" s="2"/>
      <c r="K1880" s="3"/>
      <c r="L1880" s="3"/>
      <c r="M1880" s="3"/>
      <c r="N1880" s="3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95"/>
      <c r="AV1880" s="2"/>
      <c r="AW1880" s="2"/>
      <c r="AX1880" s="2"/>
      <c r="AY1880" s="2"/>
      <c r="AZ1880" s="2"/>
      <c r="BC1880" s="10"/>
    </row>
    <row r="1881" spans="1:55" x14ac:dyDescent="0.2">
      <c r="A1881" s="9"/>
      <c r="B1881" s="10"/>
      <c r="C1881" s="10"/>
      <c r="D1881" s="10"/>
      <c r="E1881" s="10"/>
      <c r="F1881" s="10"/>
      <c r="J1881" s="2"/>
      <c r="K1881" s="3"/>
      <c r="L1881" s="3"/>
      <c r="M1881" s="3"/>
      <c r="N1881" s="3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95"/>
      <c r="AV1881" s="2"/>
      <c r="AW1881" s="2"/>
      <c r="AX1881" s="2"/>
      <c r="AY1881" s="2"/>
      <c r="AZ1881" s="2"/>
      <c r="BC1881" s="10"/>
    </row>
    <row r="1882" spans="1:55" x14ac:dyDescent="0.2">
      <c r="A1882" s="9"/>
      <c r="B1882" s="10"/>
      <c r="C1882" s="10"/>
      <c r="D1882" s="10"/>
      <c r="E1882" s="10"/>
      <c r="F1882" s="10"/>
      <c r="J1882" s="2"/>
      <c r="K1882" s="3"/>
      <c r="L1882" s="3"/>
      <c r="M1882" s="3"/>
      <c r="N1882" s="3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95"/>
      <c r="AV1882" s="2"/>
      <c r="AW1882" s="2"/>
      <c r="AX1882" s="2"/>
      <c r="AY1882" s="2"/>
      <c r="AZ1882" s="2"/>
      <c r="BC1882" s="10"/>
    </row>
    <row r="1883" spans="1:55" x14ac:dyDescent="0.2">
      <c r="A1883" s="9"/>
      <c r="B1883" s="10"/>
      <c r="C1883" s="10"/>
      <c r="D1883" s="10"/>
      <c r="E1883" s="10"/>
      <c r="F1883" s="10"/>
      <c r="J1883" s="2"/>
      <c r="K1883" s="3"/>
      <c r="L1883" s="3"/>
      <c r="M1883" s="3"/>
      <c r="N1883" s="3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95"/>
      <c r="AV1883" s="2"/>
      <c r="AW1883" s="2"/>
      <c r="AX1883" s="2"/>
      <c r="AY1883" s="2"/>
      <c r="AZ1883" s="2"/>
      <c r="BC1883" s="10"/>
    </row>
    <row r="1884" spans="1:55" x14ac:dyDescent="0.2">
      <c r="A1884" s="9"/>
      <c r="B1884" s="10"/>
      <c r="C1884" s="10"/>
      <c r="D1884" s="10"/>
      <c r="E1884" s="10"/>
      <c r="F1884" s="10"/>
      <c r="J1884" s="2"/>
      <c r="K1884" s="3"/>
      <c r="L1884" s="3"/>
      <c r="M1884" s="3"/>
      <c r="N1884" s="3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95"/>
      <c r="AV1884" s="2"/>
      <c r="AW1884" s="2"/>
      <c r="AX1884" s="2"/>
      <c r="AY1884" s="2"/>
      <c r="AZ1884" s="2"/>
      <c r="BC1884" s="10"/>
    </row>
    <row r="1885" spans="1:55" x14ac:dyDescent="0.2">
      <c r="A1885" s="9"/>
      <c r="B1885" s="10"/>
      <c r="C1885" s="10"/>
      <c r="D1885" s="10"/>
      <c r="E1885" s="10"/>
      <c r="F1885" s="10"/>
      <c r="J1885" s="2"/>
      <c r="K1885" s="3"/>
      <c r="L1885" s="3"/>
      <c r="M1885" s="3"/>
      <c r="N1885" s="3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95"/>
      <c r="AV1885" s="2"/>
      <c r="AW1885" s="2"/>
      <c r="AX1885" s="2"/>
      <c r="AY1885" s="2"/>
      <c r="AZ1885" s="2"/>
      <c r="BC1885" s="10"/>
    </row>
    <row r="1886" spans="1:55" x14ac:dyDescent="0.2">
      <c r="A1886" s="9"/>
      <c r="B1886" s="10"/>
      <c r="C1886" s="10"/>
      <c r="D1886" s="10"/>
      <c r="E1886" s="10"/>
      <c r="F1886" s="10"/>
      <c r="J1886" s="2"/>
      <c r="K1886" s="3"/>
      <c r="L1886" s="3"/>
      <c r="M1886" s="3"/>
      <c r="N1886" s="3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95"/>
      <c r="AV1886" s="2"/>
      <c r="AW1886" s="2"/>
      <c r="AX1886" s="2"/>
      <c r="AY1886" s="2"/>
      <c r="AZ1886" s="2"/>
      <c r="BC1886" s="10"/>
    </row>
    <row r="1887" spans="1:55" x14ac:dyDescent="0.2">
      <c r="A1887" s="9"/>
      <c r="B1887" s="10"/>
      <c r="C1887" s="10"/>
      <c r="D1887" s="10"/>
      <c r="E1887" s="10"/>
      <c r="F1887" s="10"/>
      <c r="J1887" s="2"/>
      <c r="K1887" s="3"/>
      <c r="L1887" s="3"/>
      <c r="M1887" s="3"/>
      <c r="N1887" s="3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95"/>
      <c r="AV1887" s="2"/>
      <c r="AW1887" s="2"/>
      <c r="AX1887" s="2"/>
      <c r="AY1887" s="2"/>
      <c r="AZ1887" s="2"/>
      <c r="BC1887" s="10"/>
    </row>
    <row r="1888" spans="1:55" x14ac:dyDescent="0.2">
      <c r="A1888" s="9"/>
      <c r="B1888" s="10"/>
      <c r="C1888" s="10"/>
      <c r="D1888" s="10"/>
      <c r="E1888" s="10"/>
      <c r="F1888" s="10"/>
      <c r="J1888" s="2"/>
      <c r="K1888" s="3"/>
      <c r="L1888" s="3"/>
      <c r="M1888" s="3"/>
      <c r="N1888" s="3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95"/>
      <c r="AV1888" s="2"/>
      <c r="AW1888" s="2"/>
      <c r="AX1888" s="2"/>
      <c r="AY1888" s="2"/>
      <c r="AZ1888" s="2"/>
      <c r="BC1888" s="10"/>
    </row>
    <row r="1889" spans="1:55" x14ac:dyDescent="0.2">
      <c r="A1889" s="9"/>
      <c r="B1889" s="10"/>
      <c r="C1889" s="10"/>
      <c r="D1889" s="10"/>
      <c r="E1889" s="10"/>
      <c r="F1889" s="10"/>
      <c r="J1889" s="2"/>
      <c r="K1889" s="3"/>
      <c r="L1889" s="3"/>
      <c r="M1889" s="3"/>
      <c r="N1889" s="3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95"/>
      <c r="AV1889" s="2"/>
      <c r="AW1889" s="2"/>
      <c r="AX1889" s="2"/>
      <c r="AY1889" s="2"/>
      <c r="AZ1889" s="2"/>
      <c r="BC1889" s="10"/>
    </row>
    <row r="1890" spans="1:55" x14ac:dyDescent="0.2">
      <c r="A1890" s="9"/>
      <c r="B1890" s="10"/>
      <c r="C1890" s="10"/>
      <c r="D1890" s="10"/>
      <c r="E1890" s="10"/>
      <c r="F1890" s="10"/>
      <c r="J1890" s="2"/>
      <c r="K1890" s="3"/>
      <c r="L1890" s="3"/>
      <c r="M1890" s="3"/>
      <c r="N1890" s="3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95"/>
      <c r="AV1890" s="2"/>
      <c r="AW1890" s="2"/>
      <c r="AX1890" s="2"/>
      <c r="AY1890" s="2"/>
      <c r="AZ1890" s="2"/>
      <c r="BC1890" s="10"/>
    </row>
    <row r="1891" spans="1:55" x14ac:dyDescent="0.2">
      <c r="A1891" s="9"/>
      <c r="B1891" s="10"/>
      <c r="C1891" s="10"/>
      <c r="D1891" s="10"/>
      <c r="E1891" s="10"/>
      <c r="F1891" s="10"/>
      <c r="J1891" s="2"/>
      <c r="K1891" s="3"/>
      <c r="L1891" s="3"/>
      <c r="M1891" s="3"/>
      <c r="N1891" s="3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95"/>
      <c r="AV1891" s="2"/>
      <c r="AW1891" s="2"/>
      <c r="AX1891" s="2"/>
      <c r="AY1891" s="2"/>
      <c r="AZ1891" s="2"/>
      <c r="BC1891" s="10"/>
    </row>
    <row r="1892" spans="1:55" x14ac:dyDescent="0.2">
      <c r="A1892" s="9"/>
      <c r="B1892" s="10"/>
      <c r="C1892" s="10"/>
      <c r="D1892" s="10"/>
      <c r="E1892" s="10"/>
      <c r="F1892" s="10"/>
      <c r="J1892" s="2"/>
      <c r="K1892" s="3"/>
      <c r="L1892" s="3"/>
      <c r="M1892" s="3"/>
      <c r="N1892" s="3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95"/>
      <c r="AV1892" s="2"/>
      <c r="AW1892" s="2"/>
      <c r="AX1892" s="2"/>
      <c r="AY1892" s="2"/>
      <c r="AZ1892" s="2"/>
      <c r="BC1892" s="10"/>
    </row>
    <row r="1893" spans="1:55" x14ac:dyDescent="0.2">
      <c r="A1893" s="9"/>
      <c r="B1893" s="10"/>
      <c r="C1893" s="10"/>
      <c r="D1893" s="10"/>
      <c r="E1893" s="10"/>
      <c r="F1893" s="10"/>
      <c r="J1893" s="2"/>
      <c r="K1893" s="3"/>
      <c r="L1893" s="3"/>
      <c r="M1893" s="3"/>
      <c r="N1893" s="3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95"/>
      <c r="AV1893" s="2"/>
      <c r="AW1893" s="2"/>
      <c r="AX1893" s="2"/>
      <c r="AY1893" s="2"/>
      <c r="AZ1893" s="2"/>
      <c r="BC1893" s="10"/>
    </row>
    <row r="1894" spans="1:55" x14ac:dyDescent="0.2">
      <c r="A1894" s="9"/>
      <c r="B1894" s="10"/>
      <c r="C1894" s="10"/>
      <c r="D1894" s="10"/>
      <c r="E1894" s="10"/>
      <c r="F1894" s="10"/>
      <c r="J1894" s="2"/>
      <c r="K1894" s="3"/>
      <c r="L1894" s="3"/>
      <c r="M1894" s="3"/>
      <c r="N1894" s="3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95"/>
      <c r="AV1894" s="2"/>
      <c r="AW1894" s="2"/>
      <c r="AX1894" s="2"/>
      <c r="AY1894" s="2"/>
      <c r="AZ1894" s="2"/>
      <c r="BC1894" s="10"/>
    </row>
    <row r="1895" spans="1:55" x14ac:dyDescent="0.2">
      <c r="A1895" s="9"/>
      <c r="B1895" s="10"/>
      <c r="C1895" s="10"/>
      <c r="D1895" s="10"/>
      <c r="E1895" s="10"/>
      <c r="F1895" s="10"/>
      <c r="J1895" s="2"/>
      <c r="K1895" s="3"/>
      <c r="L1895" s="3"/>
      <c r="M1895" s="3"/>
      <c r="N1895" s="3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95"/>
      <c r="AV1895" s="2"/>
      <c r="AW1895" s="2"/>
      <c r="AX1895" s="2"/>
      <c r="AY1895" s="2"/>
      <c r="AZ1895" s="2"/>
      <c r="BC1895" s="10"/>
    </row>
    <row r="1896" spans="1:55" x14ac:dyDescent="0.2">
      <c r="A1896" s="9"/>
      <c r="B1896" s="10"/>
      <c r="C1896" s="10"/>
      <c r="D1896" s="10"/>
      <c r="E1896" s="10"/>
      <c r="F1896" s="10"/>
      <c r="J1896" s="2"/>
      <c r="K1896" s="3"/>
      <c r="L1896" s="3"/>
      <c r="M1896" s="3"/>
      <c r="N1896" s="3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95"/>
      <c r="AV1896" s="2"/>
      <c r="AW1896" s="2"/>
      <c r="AX1896" s="2"/>
      <c r="AY1896" s="2"/>
      <c r="AZ1896" s="2"/>
      <c r="BC1896" s="10"/>
    </row>
    <row r="1897" spans="1:55" x14ac:dyDescent="0.2">
      <c r="A1897" s="9"/>
      <c r="B1897" s="10"/>
      <c r="C1897" s="10"/>
      <c r="D1897" s="10"/>
      <c r="E1897" s="10"/>
      <c r="F1897" s="10"/>
      <c r="J1897" s="2"/>
      <c r="K1897" s="3"/>
      <c r="L1897" s="3"/>
      <c r="M1897" s="3"/>
      <c r="N1897" s="3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95"/>
      <c r="AV1897" s="2"/>
      <c r="AW1897" s="2"/>
      <c r="AX1897" s="2"/>
      <c r="AY1897" s="2"/>
      <c r="AZ1897" s="2"/>
      <c r="BC1897" s="10"/>
    </row>
    <row r="1898" spans="1:55" x14ac:dyDescent="0.2">
      <c r="A1898" s="9"/>
      <c r="B1898" s="10"/>
      <c r="C1898" s="10"/>
      <c r="D1898" s="10"/>
      <c r="E1898" s="10"/>
      <c r="F1898" s="10"/>
      <c r="J1898" s="2"/>
      <c r="K1898" s="3"/>
      <c r="L1898" s="3"/>
      <c r="M1898" s="3"/>
      <c r="N1898" s="3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95"/>
      <c r="AV1898" s="2"/>
      <c r="AW1898" s="2"/>
      <c r="AX1898" s="2"/>
      <c r="AY1898" s="2"/>
      <c r="AZ1898" s="2"/>
      <c r="BC1898" s="10"/>
    </row>
    <row r="1899" spans="1:55" x14ac:dyDescent="0.2">
      <c r="A1899" s="9"/>
      <c r="B1899" s="10"/>
      <c r="C1899" s="10"/>
      <c r="D1899" s="10"/>
      <c r="E1899" s="10"/>
      <c r="F1899" s="10"/>
      <c r="J1899" s="2"/>
      <c r="K1899" s="3"/>
      <c r="L1899" s="3"/>
      <c r="M1899" s="3"/>
      <c r="N1899" s="3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95"/>
      <c r="AV1899" s="2"/>
      <c r="AW1899" s="2"/>
      <c r="AX1899" s="2"/>
      <c r="AY1899" s="2"/>
      <c r="AZ1899" s="2"/>
      <c r="BC1899" s="10"/>
    </row>
    <row r="1900" spans="1:55" x14ac:dyDescent="0.2">
      <c r="A1900" s="9"/>
      <c r="B1900" s="10"/>
      <c r="C1900" s="10"/>
      <c r="D1900" s="10"/>
      <c r="E1900" s="10"/>
      <c r="F1900" s="10"/>
      <c r="J1900" s="2"/>
      <c r="K1900" s="3"/>
      <c r="L1900" s="3"/>
      <c r="M1900" s="3"/>
      <c r="N1900" s="3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95"/>
      <c r="AV1900" s="2"/>
      <c r="AW1900" s="2"/>
      <c r="AX1900" s="2"/>
      <c r="AY1900" s="2"/>
      <c r="AZ1900" s="2"/>
      <c r="BC1900" s="10"/>
    </row>
    <row r="1901" spans="1:55" x14ac:dyDescent="0.2">
      <c r="A1901" s="9"/>
      <c r="B1901" s="10"/>
      <c r="C1901" s="10"/>
      <c r="D1901" s="10"/>
      <c r="E1901" s="10"/>
      <c r="F1901" s="10"/>
      <c r="J1901" s="2"/>
      <c r="K1901" s="3"/>
      <c r="L1901" s="3"/>
      <c r="M1901" s="3"/>
      <c r="N1901" s="3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95"/>
      <c r="AV1901" s="2"/>
      <c r="AW1901" s="2"/>
      <c r="AX1901" s="2"/>
      <c r="AY1901" s="2"/>
      <c r="AZ1901" s="2"/>
      <c r="BC1901" s="10"/>
    </row>
    <row r="1902" spans="1:55" x14ac:dyDescent="0.2">
      <c r="A1902" s="9"/>
      <c r="B1902" s="10"/>
      <c r="C1902" s="10"/>
      <c r="D1902" s="10"/>
      <c r="E1902" s="10"/>
      <c r="F1902" s="10"/>
      <c r="J1902" s="2"/>
      <c r="K1902" s="3"/>
      <c r="L1902" s="3"/>
      <c r="M1902" s="3"/>
      <c r="N1902" s="3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95"/>
      <c r="AV1902" s="2"/>
      <c r="AW1902" s="2"/>
      <c r="AX1902" s="2"/>
      <c r="AY1902" s="2"/>
      <c r="AZ1902" s="2"/>
      <c r="BC1902" s="10"/>
    </row>
    <row r="1903" spans="1:55" x14ac:dyDescent="0.2">
      <c r="A1903" s="9"/>
      <c r="B1903" s="10"/>
      <c r="C1903" s="10"/>
      <c r="D1903" s="10"/>
      <c r="E1903" s="10"/>
      <c r="F1903" s="10"/>
      <c r="J1903" s="2"/>
      <c r="K1903" s="3"/>
      <c r="L1903" s="3"/>
      <c r="M1903" s="3"/>
      <c r="N1903" s="3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95"/>
      <c r="AV1903" s="2"/>
      <c r="AW1903" s="2"/>
      <c r="AX1903" s="2"/>
      <c r="AY1903" s="2"/>
      <c r="AZ1903" s="2"/>
      <c r="BC1903" s="10"/>
    </row>
    <row r="1904" spans="1:55" x14ac:dyDescent="0.2">
      <c r="A1904" s="9"/>
      <c r="B1904" s="10"/>
      <c r="C1904" s="10"/>
      <c r="D1904" s="10"/>
      <c r="E1904" s="10"/>
      <c r="F1904" s="10"/>
      <c r="J1904" s="2"/>
      <c r="K1904" s="3"/>
      <c r="L1904" s="3"/>
      <c r="M1904" s="3"/>
      <c r="N1904" s="3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95"/>
      <c r="AV1904" s="2"/>
      <c r="AW1904" s="2"/>
      <c r="AX1904" s="2"/>
      <c r="AY1904" s="2"/>
      <c r="AZ1904" s="2"/>
      <c r="BC1904" s="10"/>
    </row>
    <row r="1905" spans="1:55" x14ac:dyDescent="0.2">
      <c r="A1905" s="9"/>
      <c r="B1905" s="10"/>
      <c r="C1905" s="10"/>
      <c r="D1905" s="10"/>
      <c r="E1905" s="10"/>
      <c r="F1905" s="10"/>
      <c r="J1905" s="2"/>
      <c r="K1905" s="3"/>
      <c r="L1905" s="3"/>
      <c r="M1905" s="3"/>
      <c r="N1905" s="3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95"/>
      <c r="AV1905" s="2"/>
      <c r="AW1905" s="2"/>
      <c r="AX1905" s="2"/>
      <c r="AY1905" s="2"/>
      <c r="AZ1905" s="2"/>
      <c r="BC1905" s="10"/>
    </row>
    <row r="1906" spans="1:55" x14ac:dyDescent="0.2">
      <c r="A1906" s="9"/>
      <c r="B1906" s="10"/>
      <c r="C1906" s="10"/>
      <c r="D1906" s="10"/>
      <c r="E1906" s="10"/>
      <c r="F1906" s="10"/>
      <c r="J1906" s="2"/>
      <c r="K1906" s="3"/>
      <c r="L1906" s="3"/>
      <c r="M1906" s="3"/>
      <c r="N1906" s="3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95"/>
      <c r="AV1906" s="2"/>
      <c r="AW1906" s="2"/>
      <c r="AX1906" s="2"/>
      <c r="AY1906" s="2"/>
      <c r="AZ1906" s="2"/>
      <c r="BC1906" s="10"/>
    </row>
    <row r="1907" spans="1:55" x14ac:dyDescent="0.2">
      <c r="A1907" s="9"/>
      <c r="B1907" s="10"/>
      <c r="C1907" s="10"/>
      <c r="D1907" s="10"/>
      <c r="E1907" s="10"/>
      <c r="F1907" s="10"/>
      <c r="J1907" s="2"/>
      <c r="K1907" s="3"/>
      <c r="L1907" s="3"/>
      <c r="M1907" s="3"/>
      <c r="N1907" s="3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95"/>
      <c r="AV1907" s="2"/>
      <c r="AW1907" s="2"/>
      <c r="AX1907" s="2"/>
      <c r="AY1907" s="2"/>
      <c r="AZ1907" s="2"/>
      <c r="BC1907" s="10"/>
    </row>
    <row r="1908" spans="1:55" x14ac:dyDescent="0.2">
      <c r="A1908" s="9"/>
      <c r="B1908" s="10"/>
      <c r="C1908" s="10"/>
      <c r="D1908" s="10"/>
      <c r="E1908" s="10"/>
      <c r="F1908" s="10"/>
      <c r="J1908" s="2"/>
      <c r="K1908" s="3"/>
      <c r="L1908" s="3"/>
      <c r="M1908" s="3"/>
      <c r="N1908" s="3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95"/>
      <c r="AV1908" s="2"/>
      <c r="AW1908" s="2"/>
      <c r="AX1908" s="2"/>
      <c r="AY1908" s="2"/>
      <c r="AZ1908" s="2"/>
      <c r="BC1908" s="10"/>
    </row>
    <row r="1909" spans="1:55" x14ac:dyDescent="0.2">
      <c r="A1909" s="9"/>
      <c r="B1909" s="10"/>
      <c r="C1909" s="10"/>
      <c r="D1909" s="10"/>
      <c r="E1909" s="10"/>
      <c r="F1909" s="10"/>
      <c r="J1909" s="2"/>
      <c r="K1909" s="3"/>
      <c r="L1909" s="3"/>
      <c r="M1909" s="3"/>
      <c r="N1909" s="3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95"/>
      <c r="AV1909" s="2"/>
      <c r="AW1909" s="2"/>
      <c r="AX1909" s="2"/>
      <c r="AY1909" s="2"/>
      <c r="AZ1909" s="2"/>
      <c r="BC1909" s="10"/>
    </row>
    <row r="1910" spans="1:55" x14ac:dyDescent="0.2">
      <c r="A1910" s="9"/>
      <c r="B1910" s="10"/>
      <c r="C1910" s="10"/>
      <c r="D1910" s="10"/>
      <c r="E1910" s="10"/>
      <c r="F1910" s="10"/>
      <c r="J1910" s="2"/>
      <c r="K1910" s="3"/>
      <c r="L1910" s="3"/>
      <c r="M1910" s="3"/>
      <c r="N1910" s="3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95"/>
      <c r="AV1910" s="2"/>
      <c r="AW1910" s="2"/>
      <c r="AX1910" s="2"/>
      <c r="AY1910" s="2"/>
      <c r="AZ1910" s="2"/>
      <c r="BC1910" s="10"/>
    </row>
    <row r="1911" spans="1:55" x14ac:dyDescent="0.2">
      <c r="A1911" s="9"/>
      <c r="B1911" s="10"/>
      <c r="C1911" s="10"/>
      <c r="D1911" s="10"/>
      <c r="E1911" s="10"/>
      <c r="F1911" s="10"/>
      <c r="J1911" s="2"/>
      <c r="K1911" s="3"/>
      <c r="L1911" s="3"/>
      <c r="M1911" s="3"/>
      <c r="N1911" s="3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95"/>
      <c r="AV1911" s="2"/>
      <c r="AW1911" s="2"/>
      <c r="AX1911" s="2"/>
      <c r="AY1911" s="2"/>
      <c r="AZ1911" s="2"/>
      <c r="BC1911" s="10"/>
    </row>
    <row r="1912" spans="1:55" x14ac:dyDescent="0.2">
      <c r="A1912" s="9"/>
      <c r="B1912" s="10"/>
      <c r="C1912" s="10"/>
      <c r="D1912" s="10"/>
      <c r="E1912" s="10"/>
      <c r="F1912" s="10"/>
      <c r="J1912" s="2"/>
      <c r="K1912" s="3"/>
      <c r="L1912" s="3"/>
      <c r="M1912" s="3"/>
      <c r="N1912" s="3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95"/>
      <c r="AV1912" s="2"/>
      <c r="AW1912" s="2"/>
      <c r="AX1912" s="2"/>
      <c r="AY1912" s="2"/>
      <c r="AZ1912" s="2"/>
      <c r="BC1912" s="10"/>
    </row>
    <row r="1913" spans="1:55" x14ac:dyDescent="0.2">
      <c r="A1913" s="9"/>
      <c r="B1913" s="10"/>
      <c r="C1913" s="10"/>
      <c r="D1913" s="10"/>
      <c r="E1913" s="10"/>
      <c r="F1913" s="10"/>
      <c r="J1913" s="2"/>
      <c r="K1913" s="3"/>
      <c r="L1913" s="3"/>
      <c r="M1913" s="3"/>
      <c r="N1913" s="3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95"/>
      <c r="AV1913" s="2"/>
      <c r="AW1913" s="2"/>
      <c r="AX1913" s="2"/>
      <c r="AY1913" s="2"/>
      <c r="AZ1913" s="2"/>
      <c r="BC1913" s="10"/>
    </row>
    <row r="1914" spans="1:55" x14ac:dyDescent="0.2">
      <c r="A1914" s="9"/>
      <c r="B1914" s="10"/>
      <c r="C1914" s="10"/>
      <c r="D1914" s="10"/>
      <c r="E1914" s="10"/>
      <c r="F1914" s="10"/>
      <c r="J1914" s="2"/>
      <c r="K1914" s="3"/>
      <c r="L1914" s="3"/>
      <c r="M1914" s="3"/>
      <c r="N1914" s="3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95"/>
      <c r="AV1914" s="2"/>
      <c r="AW1914" s="2"/>
      <c r="AX1914" s="2"/>
      <c r="AY1914" s="2"/>
      <c r="AZ1914" s="2"/>
      <c r="BC1914" s="10"/>
    </row>
    <row r="1915" spans="1:55" x14ac:dyDescent="0.2">
      <c r="A1915" s="9"/>
      <c r="B1915" s="10"/>
      <c r="C1915" s="10"/>
      <c r="D1915" s="10"/>
      <c r="E1915" s="10"/>
      <c r="F1915" s="10"/>
      <c r="J1915" s="2"/>
      <c r="K1915" s="3"/>
      <c r="L1915" s="3"/>
      <c r="M1915" s="3"/>
      <c r="N1915" s="3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95"/>
      <c r="AV1915" s="2"/>
      <c r="AW1915" s="2"/>
      <c r="AX1915" s="2"/>
      <c r="AY1915" s="2"/>
      <c r="AZ1915" s="2"/>
      <c r="BC1915" s="10"/>
    </row>
    <row r="1916" spans="1:55" x14ac:dyDescent="0.2">
      <c r="A1916" s="9"/>
      <c r="B1916" s="10"/>
      <c r="C1916" s="10"/>
      <c r="D1916" s="10"/>
      <c r="E1916" s="10"/>
      <c r="F1916" s="10"/>
      <c r="J1916" s="2"/>
      <c r="K1916" s="3"/>
      <c r="L1916" s="3"/>
      <c r="M1916" s="3"/>
      <c r="N1916" s="3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95"/>
      <c r="AV1916" s="2"/>
      <c r="AW1916" s="2"/>
      <c r="AX1916" s="2"/>
      <c r="AY1916" s="2"/>
      <c r="AZ1916" s="2"/>
      <c r="BC1916" s="10"/>
    </row>
    <row r="1917" spans="1:55" x14ac:dyDescent="0.2">
      <c r="A1917" s="9"/>
      <c r="B1917" s="10"/>
      <c r="C1917" s="10"/>
      <c r="D1917" s="10"/>
      <c r="E1917" s="10"/>
      <c r="F1917" s="10"/>
      <c r="J1917" s="2"/>
      <c r="K1917" s="3"/>
      <c r="L1917" s="3"/>
      <c r="M1917" s="3"/>
      <c r="N1917" s="3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95"/>
      <c r="AV1917" s="2"/>
      <c r="AW1917" s="2"/>
      <c r="AX1917" s="2"/>
      <c r="AY1917" s="2"/>
      <c r="AZ1917" s="2"/>
      <c r="BC1917" s="10"/>
    </row>
    <row r="1918" spans="1:55" x14ac:dyDescent="0.2">
      <c r="A1918" s="9"/>
      <c r="B1918" s="10"/>
      <c r="C1918" s="10"/>
      <c r="D1918" s="10"/>
      <c r="E1918" s="10"/>
      <c r="F1918" s="10"/>
      <c r="J1918" s="2"/>
      <c r="K1918" s="3"/>
      <c r="L1918" s="3"/>
      <c r="M1918" s="3"/>
      <c r="N1918" s="3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95"/>
      <c r="AV1918" s="2"/>
      <c r="AW1918" s="2"/>
      <c r="AX1918" s="2"/>
      <c r="AY1918" s="2"/>
      <c r="AZ1918" s="2"/>
      <c r="BC1918" s="10"/>
    </row>
    <row r="1919" spans="1:55" x14ac:dyDescent="0.2">
      <c r="A1919" s="9"/>
      <c r="B1919" s="10"/>
      <c r="C1919" s="10"/>
      <c r="D1919" s="10"/>
      <c r="E1919" s="10"/>
      <c r="F1919" s="10"/>
      <c r="J1919" s="2"/>
      <c r="K1919" s="3"/>
      <c r="L1919" s="3"/>
      <c r="M1919" s="3"/>
      <c r="N1919" s="3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95"/>
      <c r="AV1919" s="2"/>
      <c r="AW1919" s="2"/>
      <c r="AX1919" s="2"/>
      <c r="AY1919" s="2"/>
      <c r="AZ1919" s="2"/>
      <c r="BC1919" s="10"/>
    </row>
    <row r="1920" spans="1:55" x14ac:dyDescent="0.2">
      <c r="A1920" s="9"/>
      <c r="B1920" s="10"/>
      <c r="C1920" s="10"/>
      <c r="D1920" s="10"/>
      <c r="E1920" s="10"/>
      <c r="F1920" s="10"/>
      <c r="J1920" s="2"/>
      <c r="K1920" s="3"/>
      <c r="L1920" s="3"/>
      <c r="M1920" s="3"/>
      <c r="N1920" s="3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95"/>
      <c r="AV1920" s="2"/>
      <c r="AW1920" s="2"/>
      <c r="AX1920" s="2"/>
      <c r="AY1920" s="2"/>
      <c r="AZ1920" s="2"/>
      <c r="BC1920" s="10"/>
    </row>
    <row r="1921" spans="1:55" x14ac:dyDescent="0.2">
      <c r="A1921" s="9"/>
      <c r="B1921" s="10"/>
      <c r="C1921" s="10"/>
      <c r="D1921" s="10"/>
      <c r="E1921" s="10"/>
      <c r="F1921" s="10"/>
      <c r="J1921" s="2"/>
      <c r="K1921" s="3"/>
      <c r="L1921" s="3"/>
      <c r="M1921" s="3"/>
      <c r="N1921" s="3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95"/>
      <c r="AV1921" s="2"/>
      <c r="AW1921" s="2"/>
      <c r="AX1921" s="2"/>
      <c r="AY1921" s="2"/>
      <c r="AZ1921" s="2"/>
      <c r="BC1921" s="10"/>
    </row>
    <row r="1922" spans="1:55" x14ac:dyDescent="0.2">
      <c r="A1922" s="9"/>
      <c r="B1922" s="10"/>
      <c r="C1922" s="10"/>
      <c r="D1922" s="10"/>
      <c r="E1922" s="10"/>
      <c r="F1922" s="10"/>
      <c r="J1922" s="2"/>
      <c r="K1922" s="3"/>
      <c r="L1922" s="3"/>
      <c r="M1922" s="3"/>
      <c r="N1922" s="3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95"/>
      <c r="AV1922" s="2"/>
      <c r="AW1922" s="2"/>
      <c r="AX1922" s="2"/>
      <c r="AY1922" s="2"/>
      <c r="AZ1922" s="2"/>
      <c r="BC1922" s="10"/>
    </row>
    <row r="1923" spans="1:55" x14ac:dyDescent="0.2">
      <c r="A1923" s="9"/>
      <c r="B1923" s="10"/>
      <c r="C1923" s="10"/>
      <c r="D1923" s="10"/>
      <c r="E1923" s="10"/>
      <c r="F1923" s="10"/>
      <c r="J1923" s="2"/>
      <c r="K1923" s="3"/>
      <c r="L1923" s="3"/>
      <c r="M1923" s="3"/>
      <c r="N1923" s="3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95"/>
      <c r="AV1923" s="2"/>
      <c r="AW1923" s="2"/>
      <c r="AX1923" s="2"/>
      <c r="AY1923" s="2"/>
      <c r="AZ1923" s="2"/>
      <c r="BC1923" s="10"/>
    </row>
    <row r="1924" spans="1:55" x14ac:dyDescent="0.2">
      <c r="A1924" s="9"/>
      <c r="B1924" s="10"/>
      <c r="C1924" s="10"/>
      <c r="D1924" s="10"/>
      <c r="E1924" s="10"/>
      <c r="F1924" s="10"/>
      <c r="J1924" s="2"/>
      <c r="K1924" s="3"/>
      <c r="L1924" s="3"/>
      <c r="M1924" s="3"/>
      <c r="N1924" s="3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95"/>
      <c r="AV1924" s="2"/>
      <c r="AW1924" s="2"/>
      <c r="AX1924" s="2"/>
      <c r="AY1924" s="2"/>
      <c r="AZ1924" s="2"/>
      <c r="BC1924" s="10"/>
    </row>
    <row r="1925" spans="1:55" x14ac:dyDescent="0.2">
      <c r="A1925" s="9"/>
      <c r="B1925" s="10"/>
      <c r="C1925" s="10"/>
      <c r="D1925" s="10"/>
      <c r="E1925" s="10"/>
      <c r="F1925" s="10"/>
      <c r="J1925" s="2"/>
      <c r="K1925" s="3"/>
      <c r="L1925" s="3"/>
      <c r="M1925" s="3"/>
      <c r="N1925" s="3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95"/>
      <c r="AV1925" s="2"/>
      <c r="AW1925" s="2"/>
      <c r="AX1925" s="2"/>
      <c r="AY1925" s="2"/>
      <c r="AZ1925" s="2"/>
      <c r="BC1925" s="10"/>
    </row>
    <row r="1926" spans="1:55" x14ac:dyDescent="0.2">
      <c r="A1926" s="9"/>
      <c r="B1926" s="10"/>
      <c r="C1926" s="10"/>
      <c r="D1926" s="10"/>
      <c r="E1926" s="10"/>
      <c r="F1926" s="10"/>
      <c r="J1926" s="2"/>
      <c r="K1926" s="3"/>
      <c r="L1926" s="3"/>
      <c r="M1926" s="3"/>
      <c r="N1926" s="3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95"/>
      <c r="AV1926" s="2"/>
      <c r="AW1926" s="2"/>
      <c r="AX1926" s="2"/>
      <c r="AY1926" s="2"/>
      <c r="AZ1926" s="2"/>
      <c r="BC1926" s="10"/>
    </row>
    <row r="1927" spans="1:55" x14ac:dyDescent="0.2">
      <c r="A1927" s="9"/>
      <c r="B1927" s="10"/>
      <c r="C1927" s="10"/>
      <c r="D1927" s="10"/>
      <c r="E1927" s="10"/>
      <c r="F1927" s="10"/>
      <c r="J1927" s="2"/>
      <c r="K1927" s="3"/>
      <c r="L1927" s="3"/>
      <c r="M1927" s="3"/>
      <c r="N1927" s="3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95"/>
      <c r="AV1927" s="2"/>
      <c r="AW1927" s="2"/>
      <c r="AX1927" s="2"/>
      <c r="AY1927" s="2"/>
      <c r="AZ1927" s="2"/>
      <c r="BC1927" s="10"/>
    </row>
    <row r="1928" spans="1:55" x14ac:dyDescent="0.2">
      <c r="A1928" s="9"/>
      <c r="B1928" s="10"/>
      <c r="C1928" s="10"/>
      <c r="D1928" s="10"/>
      <c r="E1928" s="10"/>
      <c r="F1928" s="10"/>
      <c r="J1928" s="2"/>
      <c r="K1928" s="3"/>
      <c r="L1928" s="3"/>
      <c r="M1928" s="3"/>
      <c r="N1928" s="3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95"/>
      <c r="AV1928" s="2"/>
      <c r="AW1928" s="2"/>
      <c r="AX1928" s="2"/>
      <c r="AY1928" s="2"/>
      <c r="AZ1928" s="2"/>
      <c r="BC1928" s="10"/>
    </row>
    <row r="1929" spans="1:55" x14ac:dyDescent="0.2">
      <c r="A1929" s="9"/>
      <c r="B1929" s="10"/>
      <c r="C1929" s="10"/>
      <c r="D1929" s="10"/>
      <c r="E1929" s="10"/>
      <c r="F1929" s="10"/>
      <c r="J1929" s="2"/>
      <c r="K1929" s="3"/>
      <c r="L1929" s="3"/>
      <c r="M1929" s="3"/>
      <c r="N1929" s="3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95"/>
      <c r="AV1929" s="2"/>
      <c r="AW1929" s="2"/>
      <c r="AX1929" s="2"/>
      <c r="AY1929" s="2"/>
      <c r="AZ1929" s="2"/>
      <c r="BC1929" s="10"/>
    </row>
    <row r="1930" spans="1:55" x14ac:dyDescent="0.2">
      <c r="A1930" s="9"/>
      <c r="B1930" s="10"/>
      <c r="C1930" s="10"/>
      <c r="D1930" s="10"/>
      <c r="E1930" s="10"/>
      <c r="F1930" s="10"/>
      <c r="J1930" s="2"/>
      <c r="K1930" s="3"/>
      <c r="L1930" s="3"/>
      <c r="M1930" s="3"/>
      <c r="N1930" s="3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95"/>
      <c r="AV1930" s="2"/>
      <c r="AW1930" s="2"/>
      <c r="AX1930" s="2"/>
      <c r="AY1930" s="2"/>
      <c r="AZ1930" s="2"/>
      <c r="BC1930" s="10"/>
    </row>
    <row r="1931" spans="1:55" x14ac:dyDescent="0.2">
      <c r="A1931" s="9"/>
      <c r="B1931" s="10"/>
      <c r="C1931" s="10"/>
      <c r="D1931" s="10"/>
      <c r="E1931" s="10"/>
      <c r="F1931" s="10"/>
      <c r="J1931" s="2"/>
      <c r="K1931" s="3"/>
      <c r="L1931" s="3"/>
      <c r="M1931" s="3"/>
      <c r="N1931" s="3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95"/>
      <c r="AV1931" s="2"/>
      <c r="AW1931" s="2"/>
      <c r="AX1931" s="2"/>
      <c r="AY1931" s="2"/>
      <c r="AZ1931" s="2"/>
      <c r="BC1931" s="10"/>
    </row>
    <row r="1932" spans="1:55" x14ac:dyDescent="0.2">
      <c r="A1932" s="9"/>
      <c r="B1932" s="10"/>
      <c r="C1932" s="10"/>
      <c r="D1932" s="10"/>
      <c r="E1932" s="10"/>
      <c r="F1932" s="10"/>
      <c r="J1932" s="2"/>
      <c r="K1932" s="3"/>
      <c r="L1932" s="3"/>
      <c r="M1932" s="3"/>
      <c r="N1932" s="3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95"/>
      <c r="AV1932" s="2"/>
      <c r="AW1932" s="2"/>
      <c r="AX1932" s="2"/>
      <c r="AY1932" s="2"/>
      <c r="AZ1932" s="2"/>
      <c r="BC1932" s="10"/>
    </row>
    <row r="1933" spans="1:55" x14ac:dyDescent="0.2">
      <c r="A1933" s="9"/>
      <c r="B1933" s="10"/>
      <c r="C1933" s="10"/>
      <c r="D1933" s="10"/>
      <c r="E1933" s="10"/>
      <c r="F1933" s="10"/>
      <c r="J1933" s="2"/>
      <c r="K1933" s="3"/>
      <c r="L1933" s="3"/>
      <c r="M1933" s="3"/>
      <c r="N1933" s="3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95"/>
      <c r="AV1933" s="2"/>
      <c r="AW1933" s="2"/>
      <c r="AX1933" s="2"/>
      <c r="AY1933" s="2"/>
      <c r="AZ1933" s="2"/>
      <c r="BC1933" s="10"/>
    </row>
    <row r="1934" spans="1:55" x14ac:dyDescent="0.2">
      <c r="A1934" s="9"/>
      <c r="B1934" s="10"/>
      <c r="C1934" s="10"/>
      <c r="D1934" s="10"/>
      <c r="E1934" s="10"/>
      <c r="F1934" s="10"/>
      <c r="J1934" s="2"/>
      <c r="K1934" s="3"/>
      <c r="L1934" s="3"/>
      <c r="M1934" s="3"/>
      <c r="N1934" s="3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95"/>
      <c r="AV1934" s="2"/>
      <c r="AW1934" s="2"/>
      <c r="AX1934" s="2"/>
      <c r="AY1934" s="2"/>
      <c r="AZ1934" s="2"/>
      <c r="BC1934" s="10"/>
    </row>
    <row r="1935" spans="1:55" x14ac:dyDescent="0.2">
      <c r="A1935" s="9"/>
      <c r="B1935" s="10"/>
      <c r="C1935" s="10"/>
      <c r="D1935" s="10"/>
      <c r="E1935" s="10"/>
      <c r="F1935" s="10"/>
      <c r="J1935" s="2"/>
      <c r="K1935" s="3"/>
      <c r="L1935" s="3"/>
      <c r="M1935" s="3"/>
      <c r="N1935" s="3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95"/>
      <c r="AV1935" s="2"/>
      <c r="AW1935" s="2"/>
      <c r="AX1935" s="2"/>
      <c r="AY1935" s="2"/>
      <c r="AZ1935" s="2"/>
      <c r="BC1935" s="10"/>
    </row>
    <row r="1936" spans="1:55" x14ac:dyDescent="0.2">
      <c r="A1936" s="9"/>
      <c r="B1936" s="10"/>
      <c r="C1936" s="10"/>
      <c r="D1936" s="10"/>
      <c r="E1936" s="10"/>
      <c r="F1936" s="10"/>
      <c r="J1936" s="2"/>
      <c r="K1936" s="3"/>
      <c r="L1936" s="3"/>
      <c r="M1936" s="3"/>
      <c r="N1936" s="3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95"/>
      <c r="AV1936" s="2"/>
      <c r="AW1936" s="2"/>
      <c r="AX1936" s="2"/>
      <c r="AY1936" s="2"/>
      <c r="AZ1936" s="2"/>
      <c r="BC1936" s="10"/>
    </row>
    <row r="1937" spans="1:55" x14ac:dyDescent="0.2">
      <c r="A1937" s="9"/>
      <c r="B1937" s="10"/>
      <c r="C1937" s="10"/>
      <c r="D1937" s="10"/>
      <c r="E1937" s="10"/>
      <c r="F1937" s="10"/>
      <c r="J1937" s="2"/>
      <c r="K1937" s="3"/>
      <c r="L1937" s="3"/>
      <c r="M1937" s="3"/>
      <c r="N1937" s="3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95"/>
      <c r="AV1937" s="2"/>
      <c r="AW1937" s="2"/>
      <c r="AX1937" s="2"/>
      <c r="AY1937" s="2"/>
      <c r="AZ1937" s="2"/>
      <c r="BC1937" s="10"/>
    </row>
    <row r="1938" spans="1:55" x14ac:dyDescent="0.2">
      <c r="A1938" s="9"/>
      <c r="B1938" s="10"/>
      <c r="C1938" s="10"/>
      <c r="D1938" s="10"/>
      <c r="E1938" s="10"/>
      <c r="F1938" s="10"/>
      <c r="J1938" s="2"/>
      <c r="K1938" s="3"/>
      <c r="L1938" s="3"/>
      <c r="M1938" s="3"/>
      <c r="N1938" s="3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95"/>
      <c r="AV1938" s="2"/>
      <c r="AW1938" s="2"/>
      <c r="AX1938" s="2"/>
      <c r="AY1938" s="2"/>
      <c r="AZ1938" s="2"/>
      <c r="BC1938" s="10"/>
    </row>
    <row r="1939" spans="1:55" x14ac:dyDescent="0.2">
      <c r="A1939" s="9"/>
      <c r="B1939" s="10"/>
      <c r="C1939" s="10"/>
      <c r="D1939" s="10"/>
      <c r="E1939" s="10"/>
      <c r="F1939" s="10"/>
      <c r="J1939" s="2"/>
      <c r="K1939" s="3"/>
      <c r="L1939" s="3"/>
      <c r="M1939" s="3"/>
      <c r="N1939" s="3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95"/>
      <c r="AV1939" s="2"/>
      <c r="AW1939" s="2"/>
      <c r="AX1939" s="2"/>
      <c r="AY1939" s="2"/>
      <c r="AZ1939" s="2"/>
      <c r="BC1939" s="10"/>
    </row>
    <row r="1940" spans="1:55" x14ac:dyDescent="0.2">
      <c r="A1940" s="9"/>
      <c r="B1940" s="10"/>
      <c r="C1940" s="10"/>
      <c r="D1940" s="10"/>
      <c r="E1940" s="10"/>
      <c r="F1940" s="10"/>
      <c r="J1940" s="2"/>
      <c r="K1940" s="3"/>
      <c r="L1940" s="3"/>
      <c r="M1940" s="3"/>
      <c r="N1940" s="3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95"/>
      <c r="AV1940" s="2"/>
      <c r="AW1940" s="2"/>
      <c r="AX1940" s="2"/>
      <c r="AY1940" s="2"/>
      <c r="AZ1940" s="2"/>
      <c r="BC1940" s="10"/>
    </row>
    <row r="1941" spans="1:55" x14ac:dyDescent="0.2">
      <c r="A1941" s="9"/>
      <c r="B1941" s="10"/>
      <c r="C1941" s="10"/>
      <c r="D1941" s="10"/>
      <c r="E1941" s="10"/>
      <c r="F1941" s="10"/>
      <c r="J1941" s="2"/>
      <c r="K1941" s="3"/>
      <c r="L1941" s="3"/>
      <c r="M1941" s="3"/>
      <c r="N1941" s="3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95"/>
      <c r="AV1941" s="2"/>
      <c r="AW1941" s="2"/>
      <c r="AX1941" s="2"/>
      <c r="AY1941" s="2"/>
      <c r="AZ1941" s="2"/>
      <c r="BC1941" s="10"/>
    </row>
    <row r="1942" spans="1:55" x14ac:dyDescent="0.2">
      <c r="A1942" s="9"/>
      <c r="B1942" s="10"/>
      <c r="C1942" s="10"/>
      <c r="D1942" s="10"/>
      <c r="E1942" s="10"/>
      <c r="F1942" s="10"/>
      <c r="J1942" s="2"/>
      <c r="K1942" s="3"/>
      <c r="L1942" s="3"/>
      <c r="M1942" s="3"/>
      <c r="N1942" s="3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95"/>
      <c r="AV1942" s="2"/>
      <c r="AW1942" s="2"/>
      <c r="AX1942" s="2"/>
      <c r="AY1942" s="2"/>
      <c r="AZ1942" s="2"/>
      <c r="BC1942" s="10"/>
    </row>
    <row r="1943" spans="1:55" x14ac:dyDescent="0.2">
      <c r="A1943" s="9"/>
      <c r="B1943" s="10"/>
      <c r="C1943" s="10"/>
      <c r="D1943" s="10"/>
      <c r="E1943" s="10"/>
      <c r="F1943" s="10"/>
      <c r="J1943" s="2"/>
      <c r="K1943" s="3"/>
      <c r="L1943" s="3"/>
      <c r="M1943" s="3"/>
      <c r="N1943" s="3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95"/>
      <c r="AV1943" s="2"/>
      <c r="AW1943" s="2"/>
      <c r="AX1943" s="2"/>
      <c r="AY1943" s="2"/>
      <c r="AZ1943" s="2"/>
      <c r="BC1943" s="10"/>
    </row>
    <row r="1944" spans="1:55" x14ac:dyDescent="0.2">
      <c r="A1944" s="9"/>
      <c r="B1944" s="10"/>
      <c r="C1944" s="10"/>
      <c r="D1944" s="10"/>
      <c r="E1944" s="10"/>
      <c r="F1944" s="10"/>
      <c r="J1944" s="2"/>
      <c r="K1944" s="3"/>
      <c r="L1944" s="3"/>
      <c r="M1944" s="3"/>
      <c r="N1944" s="3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95"/>
      <c r="AV1944" s="2"/>
      <c r="AW1944" s="2"/>
      <c r="AX1944" s="2"/>
      <c r="AY1944" s="2"/>
      <c r="AZ1944" s="2"/>
      <c r="BC1944" s="10"/>
    </row>
    <row r="1945" spans="1:55" x14ac:dyDescent="0.2">
      <c r="A1945" s="9"/>
      <c r="B1945" s="10"/>
      <c r="C1945" s="10"/>
      <c r="D1945" s="10"/>
      <c r="E1945" s="10"/>
      <c r="F1945" s="10"/>
      <c r="J1945" s="2"/>
      <c r="K1945" s="3"/>
      <c r="L1945" s="3"/>
      <c r="M1945" s="3"/>
      <c r="N1945" s="3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95"/>
      <c r="AV1945" s="2"/>
      <c r="AW1945" s="2"/>
      <c r="AX1945" s="2"/>
      <c r="AY1945" s="2"/>
      <c r="AZ1945" s="2"/>
      <c r="BC1945" s="10"/>
    </row>
    <row r="1946" spans="1:55" x14ac:dyDescent="0.2">
      <c r="A1946" s="9"/>
      <c r="B1946" s="10"/>
      <c r="C1946" s="10"/>
      <c r="D1946" s="10"/>
      <c r="E1946" s="10"/>
      <c r="F1946" s="10"/>
      <c r="J1946" s="2"/>
      <c r="K1946" s="3"/>
      <c r="L1946" s="3"/>
      <c r="M1946" s="3"/>
      <c r="N1946" s="3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95"/>
      <c r="AV1946" s="2"/>
      <c r="AW1946" s="2"/>
      <c r="AX1946" s="2"/>
      <c r="AY1946" s="2"/>
      <c r="AZ1946" s="2"/>
      <c r="BC1946" s="10"/>
    </row>
    <row r="1947" spans="1:55" x14ac:dyDescent="0.2">
      <c r="A1947" s="9"/>
      <c r="B1947" s="10"/>
      <c r="C1947" s="10"/>
      <c r="D1947" s="10"/>
      <c r="E1947" s="10"/>
      <c r="F1947" s="10"/>
      <c r="J1947" s="2"/>
      <c r="K1947" s="3"/>
      <c r="L1947" s="3"/>
      <c r="M1947" s="3"/>
      <c r="N1947" s="3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95"/>
      <c r="AV1947" s="2"/>
      <c r="AW1947" s="2"/>
      <c r="AX1947" s="2"/>
      <c r="AY1947" s="2"/>
      <c r="AZ1947" s="2"/>
      <c r="BC1947" s="10"/>
    </row>
    <row r="1948" spans="1:55" x14ac:dyDescent="0.2">
      <c r="A1948" s="9"/>
      <c r="B1948" s="10"/>
      <c r="C1948" s="10"/>
      <c r="D1948" s="10"/>
      <c r="E1948" s="10"/>
      <c r="F1948" s="10"/>
      <c r="J1948" s="2"/>
      <c r="K1948" s="3"/>
      <c r="L1948" s="3"/>
      <c r="M1948" s="3"/>
      <c r="N1948" s="3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95"/>
      <c r="AV1948" s="2"/>
      <c r="AW1948" s="2"/>
      <c r="AX1948" s="2"/>
      <c r="AY1948" s="2"/>
      <c r="AZ1948" s="2"/>
      <c r="BC1948" s="10"/>
    </row>
    <row r="1949" spans="1:55" x14ac:dyDescent="0.2">
      <c r="A1949" s="9"/>
      <c r="B1949" s="10"/>
      <c r="C1949" s="10"/>
      <c r="D1949" s="10"/>
      <c r="E1949" s="10"/>
      <c r="F1949" s="10"/>
      <c r="J1949" s="2"/>
      <c r="K1949" s="3"/>
      <c r="L1949" s="3"/>
      <c r="M1949" s="3"/>
      <c r="N1949" s="3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95"/>
      <c r="AV1949" s="2"/>
      <c r="AW1949" s="2"/>
      <c r="AX1949" s="2"/>
      <c r="AY1949" s="2"/>
      <c r="AZ1949" s="2"/>
      <c r="BC1949" s="10"/>
    </row>
    <row r="1950" spans="1:55" x14ac:dyDescent="0.2">
      <c r="A1950" s="9"/>
      <c r="B1950" s="10"/>
      <c r="C1950" s="10"/>
      <c r="D1950" s="10"/>
      <c r="E1950" s="10"/>
      <c r="F1950" s="10"/>
      <c r="J1950" s="2"/>
      <c r="K1950" s="3"/>
      <c r="L1950" s="3"/>
      <c r="M1950" s="3"/>
      <c r="N1950" s="3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95"/>
      <c r="AV1950" s="2"/>
      <c r="AW1950" s="2"/>
      <c r="AX1950" s="2"/>
      <c r="AY1950" s="2"/>
      <c r="AZ1950" s="2"/>
      <c r="BC1950" s="10"/>
    </row>
    <row r="1951" spans="1:55" x14ac:dyDescent="0.2">
      <c r="A1951" s="9"/>
      <c r="B1951" s="10"/>
      <c r="C1951" s="10"/>
      <c r="D1951" s="10"/>
      <c r="E1951" s="10"/>
      <c r="F1951" s="10"/>
      <c r="J1951" s="2"/>
      <c r="K1951" s="3"/>
      <c r="L1951" s="3"/>
      <c r="M1951" s="3"/>
      <c r="N1951" s="3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95"/>
      <c r="AV1951" s="2"/>
      <c r="AW1951" s="2"/>
      <c r="AX1951" s="2"/>
      <c r="AY1951" s="2"/>
      <c r="AZ1951" s="2"/>
      <c r="BC1951" s="10"/>
    </row>
    <row r="1952" spans="1:55" x14ac:dyDescent="0.2">
      <c r="A1952" s="9"/>
      <c r="B1952" s="10"/>
      <c r="C1952" s="10"/>
      <c r="D1952" s="10"/>
      <c r="E1952" s="10"/>
      <c r="F1952" s="10"/>
      <c r="J1952" s="2"/>
      <c r="K1952" s="3"/>
      <c r="L1952" s="3"/>
      <c r="M1952" s="3"/>
      <c r="N1952" s="3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95"/>
      <c r="AV1952" s="2"/>
      <c r="AW1952" s="2"/>
      <c r="AX1952" s="2"/>
      <c r="AY1952" s="2"/>
      <c r="AZ1952" s="2"/>
      <c r="BC1952" s="10"/>
    </row>
    <row r="1953" spans="1:55" x14ac:dyDescent="0.2">
      <c r="A1953" s="9"/>
      <c r="B1953" s="10"/>
      <c r="C1953" s="10"/>
      <c r="D1953" s="10"/>
      <c r="E1953" s="10"/>
      <c r="F1953" s="10"/>
      <c r="J1953" s="2"/>
      <c r="K1953" s="3"/>
      <c r="L1953" s="3"/>
      <c r="M1953" s="3"/>
      <c r="N1953" s="3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95"/>
      <c r="AV1953" s="2"/>
      <c r="AW1953" s="2"/>
      <c r="AX1953" s="2"/>
      <c r="AY1953" s="2"/>
      <c r="AZ1953" s="2"/>
      <c r="BC1953" s="10"/>
    </row>
    <row r="1954" spans="1:55" x14ac:dyDescent="0.2">
      <c r="A1954" s="9"/>
      <c r="B1954" s="10"/>
      <c r="C1954" s="10"/>
      <c r="D1954" s="10"/>
      <c r="E1954" s="10"/>
      <c r="F1954" s="10"/>
      <c r="J1954" s="2"/>
      <c r="K1954" s="3"/>
      <c r="L1954" s="3"/>
      <c r="M1954" s="3"/>
      <c r="N1954" s="3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95"/>
      <c r="AV1954" s="2"/>
      <c r="AW1954" s="2"/>
      <c r="AX1954" s="2"/>
      <c r="AY1954" s="2"/>
      <c r="AZ1954" s="2"/>
      <c r="BC1954" s="10"/>
    </row>
    <row r="1955" spans="1:55" x14ac:dyDescent="0.2">
      <c r="A1955" s="9"/>
      <c r="B1955" s="10"/>
      <c r="C1955" s="10"/>
      <c r="D1955" s="10"/>
      <c r="E1955" s="10"/>
      <c r="F1955" s="10"/>
      <c r="J1955" s="2"/>
      <c r="K1955" s="3"/>
      <c r="L1955" s="3"/>
      <c r="M1955" s="3"/>
      <c r="N1955" s="3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95"/>
      <c r="AV1955" s="2"/>
      <c r="AW1955" s="2"/>
      <c r="AX1955" s="2"/>
      <c r="AY1955" s="2"/>
      <c r="AZ1955" s="2"/>
      <c r="BC1955" s="10"/>
    </row>
    <row r="1956" spans="1:55" x14ac:dyDescent="0.2">
      <c r="A1956" s="9"/>
      <c r="B1956" s="10"/>
      <c r="C1956" s="10"/>
      <c r="D1956" s="10"/>
      <c r="E1956" s="10"/>
      <c r="F1956" s="10"/>
      <c r="J1956" s="2"/>
      <c r="K1956" s="3"/>
      <c r="L1956" s="3"/>
      <c r="M1956" s="3"/>
      <c r="N1956" s="3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95"/>
      <c r="AV1956" s="2"/>
      <c r="AW1956" s="2"/>
      <c r="AX1956" s="2"/>
      <c r="AY1956" s="2"/>
      <c r="AZ1956" s="2"/>
      <c r="BC1956" s="10"/>
    </row>
    <row r="1957" spans="1:55" x14ac:dyDescent="0.2">
      <c r="A1957" s="9"/>
      <c r="B1957" s="10"/>
      <c r="C1957" s="10"/>
      <c r="D1957" s="10"/>
      <c r="E1957" s="10"/>
      <c r="F1957" s="10"/>
      <c r="J1957" s="2"/>
      <c r="K1957" s="3"/>
      <c r="L1957" s="3"/>
      <c r="M1957" s="3"/>
      <c r="N1957" s="3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95"/>
      <c r="AV1957" s="2"/>
      <c r="AW1957" s="2"/>
      <c r="AX1957" s="2"/>
      <c r="AY1957" s="2"/>
      <c r="AZ1957" s="2"/>
      <c r="BC1957" s="10"/>
    </row>
    <row r="1958" spans="1:55" x14ac:dyDescent="0.2">
      <c r="A1958" s="9"/>
      <c r="B1958" s="10"/>
      <c r="C1958" s="10"/>
      <c r="D1958" s="10"/>
      <c r="E1958" s="10"/>
      <c r="F1958" s="10"/>
      <c r="J1958" s="2"/>
      <c r="K1958" s="3"/>
      <c r="L1958" s="3"/>
      <c r="M1958" s="3"/>
      <c r="N1958" s="3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95"/>
      <c r="AV1958" s="2"/>
      <c r="AW1958" s="2"/>
      <c r="AX1958" s="2"/>
      <c r="AY1958" s="2"/>
      <c r="AZ1958" s="2"/>
      <c r="BC1958" s="10"/>
    </row>
    <row r="1959" spans="1:55" x14ac:dyDescent="0.2">
      <c r="A1959" s="9"/>
      <c r="B1959" s="10"/>
      <c r="C1959" s="10"/>
      <c r="D1959" s="10"/>
      <c r="E1959" s="10"/>
      <c r="F1959" s="10"/>
      <c r="J1959" s="2"/>
      <c r="K1959" s="3"/>
      <c r="L1959" s="3"/>
      <c r="M1959" s="3"/>
      <c r="N1959" s="3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95"/>
      <c r="AV1959" s="2"/>
      <c r="AW1959" s="2"/>
      <c r="AX1959" s="2"/>
      <c r="AY1959" s="2"/>
      <c r="AZ1959" s="2"/>
      <c r="BC1959" s="10"/>
    </row>
    <row r="1960" spans="1:55" x14ac:dyDescent="0.2">
      <c r="A1960" s="9"/>
      <c r="B1960" s="10"/>
      <c r="C1960" s="10"/>
      <c r="D1960" s="10"/>
      <c r="E1960" s="10"/>
      <c r="F1960" s="10"/>
      <c r="J1960" s="2"/>
      <c r="K1960" s="3"/>
      <c r="L1960" s="3"/>
      <c r="M1960" s="3"/>
      <c r="N1960" s="3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95"/>
      <c r="AV1960" s="2"/>
      <c r="AW1960" s="2"/>
      <c r="AX1960" s="2"/>
      <c r="AY1960" s="2"/>
      <c r="AZ1960" s="2"/>
      <c r="BC1960" s="10"/>
    </row>
    <row r="1961" spans="1:55" x14ac:dyDescent="0.2">
      <c r="A1961" s="9"/>
      <c r="B1961" s="10"/>
      <c r="C1961" s="10"/>
      <c r="D1961" s="10"/>
      <c r="E1961" s="10"/>
      <c r="F1961" s="10"/>
      <c r="J1961" s="2"/>
      <c r="K1961" s="3"/>
      <c r="L1961" s="3"/>
      <c r="M1961" s="3"/>
      <c r="N1961" s="3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95"/>
      <c r="AV1961" s="2"/>
      <c r="AW1961" s="2"/>
      <c r="AX1961" s="2"/>
      <c r="AY1961" s="2"/>
      <c r="AZ1961" s="2"/>
      <c r="BC1961" s="10"/>
    </row>
    <row r="1962" spans="1:55" x14ac:dyDescent="0.2">
      <c r="A1962" s="9"/>
      <c r="B1962" s="10"/>
      <c r="C1962" s="10"/>
      <c r="D1962" s="10"/>
      <c r="E1962" s="10"/>
      <c r="F1962" s="10"/>
      <c r="J1962" s="2"/>
      <c r="K1962" s="3"/>
      <c r="L1962" s="3"/>
      <c r="M1962" s="3"/>
      <c r="N1962" s="3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95"/>
      <c r="AV1962" s="2"/>
      <c r="AW1962" s="2"/>
      <c r="AX1962" s="2"/>
      <c r="AY1962" s="2"/>
      <c r="AZ1962" s="2"/>
      <c r="BC1962" s="10"/>
    </row>
    <row r="1963" spans="1:55" x14ac:dyDescent="0.2">
      <c r="A1963" s="9"/>
      <c r="B1963" s="10"/>
      <c r="C1963" s="10"/>
      <c r="D1963" s="10"/>
      <c r="E1963" s="10"/>
      <c r="F1963" s="10"/>
      <c r="J1963" s="2"/>
      <c r="K1963" s="3"/>
      <c r="L1963" s="3"/>
      <c r="M1963" s="3"/>
      <c r="N1963" s="3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95"/>
      <c r="AV1963" s="2"/>
      <c r="AW1963" s="2"/>
      <c r="AX1963" s="2"/>
      <c r="AY1963" s="2"/>
      <c r="AZ1963" s="2"/>
      <c r="BC1963" s="10"/>
    </row>
    <row r="1964" spans="1:55" x14ac:dyDescent="0.2">
      <c r="A1964" s="9"/>
      <c r="B1964" s="10"/>
      <c r="C1964" s="10"/>
      <c r="D1964" s="10"/>
      <c r="E1964" s="10"/>
      <c r="F1964" s="10"/>
      <c r="J1964" s="2"/>
      <c r="K1964" s="3"/>
      <c r="L1964" s="3"/>
      <c r="M1964" s="3"/>
      <c r="N1964" s="3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95"/>
      <c r="AV1964" s="2"/>
      <c r="AW1964" s="2"/>
      <c r="AX1964" s="2"/>
      <c r="AY1964" s="2"/>
      <c r="AZ1964" s="2"/>
      <c r="BC1964" s="10"/>
    </row>
    <row r="1965" spans="1:55" x14ac:dyDescent="0.2">
      <c r="A1965" s="9"/>
      <c r="B1965" s="10"/>
      <c r="C1965" s="10"/>
      <c r="D1965" s="10"/>
      <c r="E1965" s="10"/>
      <c r="F1965" s="10"/>
      <c r="J1965" s="2"/>
      <c r="K1965" s="3"/>
      <c r="L1965" s="3"/>
      <c r="M1965" s="3"/>
      <c r="N1965" s="3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95"/>
      <c r="AV1965" s="2"/>
      <c r="AW1965" s="2"/>
      <c r="AX1965" s="2"/>
      <c r="AY1965" s="2"/>
      <c r="AZ1965" s="2"/>
      <c r="BC1965" s="10"/>
    </row>
    <row r="1966" spans="1:55" x14ac:dyDescent="0.2">
      <c r="A1966" s="9"/>
      <c r="B1966" s="10"/>
      <c r="C1966" s="10"/>
      <c r="D1966" s="10"/>
      <c r="E1966" s="10"/>
      <c r="F1966" s="10"/>
      <c r="J1966" s="2"/>
      <c r="K1966" s="3"/>
      <c r="L1966" s="3"/>
      <c r="M1966" s="3"/>
      <c r="N1966" s="3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95"/>
      <c r="AV1966" s="2"/>
      <c r="AW1966" s="2"/>
      <c r="AX1966" s="2"/>
      <c r="AY1966" s="2"/>
      <c r="AZ1966" s="2"/>
      <c r="BC1966" s="10"/>
    </row>
    <row r="1967" spans="1:55" x14ac:dyDescent="0.2">
      <c r="A1967" s="9"/>
      <c r="B1967" s="10"/>
      <c r="C1967" s="10"/>
      <c r="D1967" s="10"/>
      <c r="E1967" s="10"/>
      <c r="F1967" s="10"/>
      <c r="J1967" s="2"/>
      <c r="K1967" s="3"/>
      <c r="L1967" s="3"/>
      <c r="M1967" s="3"/>
      <c r="N1967" s="3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95"/>
      <c r="AV1967" s="2"/>
      <c r="AW1967" s="2"/>
      <c r="AX1967" s="2"/>
      <c r="AY1967" s="2"/>
      <c r="AZ1967" s="2"/>
      <c r="BC1967" s="10"/>
    </row>
    <row r="1968" spans="1:55" x14ac:dyDescent="0.2">
      <c r="A1968" s="9"/>
      <c r="B1968" s="10"/>
      <c r="C1968" s="10"/>
      <c r="D1968" s="10"/>
      <c r="E1968" s="10"/>
      <c r="F1968" s="10"/>
      <c r="J1968" s="2"/>
      <c r="K1968" s="3"/>
      <c r="L1968" s="3"/>
      <c r="M1968" s="3"/>
      <c r="N1968" s="3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95"/>
      <c r="AV1968" s="2"/>
      <c r="AW1968" s="2"/>
      <c r="AX1968" s="2"/>
      <c r="AY1968" s="2"/>
      <c r="AZ1968" s="2"/>
      <c r="BC1968" s="10"/>
    </row>
    <row r="1969" spans="1:55" x14ac:dyDescent="0.2">
      <c r="A1969" s="9"/>
      <c r="B1969" s="10"/>
      <c r="C1969" s="10"/>
      <c r="D1969" s="10"/>
      <c r="E1969" s="10"/>
      <c r="F1969" s="10"/>
      <c r="J1969" s="2"/>
      <c r="K1969" s="3"/>
      <c r="L1969" s="3"/>
      <c r="M1969" s="3"/>
      <c r="N1969" s="3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95"/>
      <c r="AV1969" s="2"/>
      <c r="AW1969" s="2"/>
      <c r="AX1969" s="2"/>
      <c r="AY1969" s="2"/>
      <c r="AZ1969" s="2"/>
      <c r="BC1969" s="10"/>
    </row>
    <row r="1970" spans="1:55" x14ac:dyDescent="0.2">
      <c r="A1970" s="9"/>
      <c r="B1970" s="10"/>
      <c r="C1970" s="10"/>
      <c r="D1970" s="10"/>
      <c r="E1970" s="10"/>
      <c r="F1970" s="10"/>
      <c r="J1970" s="2"/>
      <c r="K1970" s="3"/>
      <c r="L1970" s="3"/>
      <c r="M1970" s="3"/>
      <c r="N1970" s="3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95"/>
      <c r="AV1970" s="2"/>
      <c r="AW1970" s="2"/>
      <c r="AX1970" s="2"/>
      <c r="AY1970" s="2"/>
      <c r="AZ1970" s="2"/>
      <c r="BC1970" s="10"/>
    </row>
    <row r="1971" spans="1:55" x14ac:dyDescent="0.2">
      <c r="A1971" s="9"/>
      <c r="B1971" s="10"/>
      <c r="C1971" s="10"/>
      <c r="D1971" s="10"/>
      <c r="E1971" s="10"/>
      <c r="F1971" s="10"/>
      <c r="J1971" s="2"/>
      <c r="K1971" s="3"/>
      <c r="L1971" s="3"/>
      <c r="M1971" s="3"/>
      <c r="N1971" s="3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95"/>
      <c r="AV1971" s="2"/>
      <c r="AW1971" s="2"/>
      <c r="AX1971" s="2"/>
      <c r="AY1971" s="2"/>
      <c r="AZ1971" s="2"/>
      <c r="BC1971" s="10"/>
    </row>
    <row r="1972" spans="1:55" x14ac:dyDescent="0.2">
      <c r="A1972" s="9"/>
      <c r="B1972" s="10"/>
      <c r="C1972" s="10"/>
      <c r="D1972" s="10"/>
      <c r="E1972" s="10"/>
      <c r="F1972" s="10"/>
      <c r="J1972" s="2"/>
      <c r="K1972" s="3"/>
      <c r="L1972" s="3"/>
      <c r="M1972" s="3"/>
      <c r="N1972" s="3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95"/>
      <c r="AV1972" s="2"/>
      <c r="AW1972" s="2"/>
      <c r="AX1972" s="2"/>
      <c r="AY1972" s="2"/>
      <c r="AZ1972" s="2"/>
      <c r="BC1972" s="10"/>
    </row>
    <row r="1973" spans="1:55" x14ac:dyDescent="0.2">
      <c r="A1973" s="9"/>
      <c r="B1973" s="10"/>
      <c r="C1973" s="10"/>
      <c r="D1973" s="10"/>
      <c r="E1973" s="10"/>
      <c r="F1973" s="10"/>
      <c r="J1973" s="2"/>
      <c r="K1973" s="3"/>
      <c r="L1973" s="3"/>
      <c r="M1973" s="3"/>
      <c r="N1973" s="3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95"/>
      <c r="AV1973" s="2"/>
      <c r="AW1973" s="2"/>
      <c r="AX1973" s="2"/>
      <c r="AY1973" s="2"/>
      <c r="AZ1973" s="2"/>
      <c r="BC1973" s="10"/>
    </row>
    <row r="1974" spans="1:55" x14ac:dyDescent="0.2">
      <c r="A1974" s="9"/>
      <c r="B1974" s="10"/>
      <c r="C1974" s="10"/>
      <c r="D1974" s="10"/>
      <c r="E1974" s="10"/>
      <c r="F1974" s="10"/>
      <c r="J1974" s="2"/>
      <c r="K1974" s="3"/>
      <c r="L1974" s="3"/>
      <c r="M1974" s="3"/>
      <c r="N1974" s="3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95"/>
      <c r="AV1974" s="2"/>
      <c r="AW1974" s="2"/>
      <c r="AX1974" s="2"/>
      <c r="AY1974" s="2"/>
      <c r="AZ1974" s="2"/>
      <c r="BC1974" s="10"/>
    </row>
    <row r="1975" spans="1:55" x14ac:dyDescent="0.2">
      <c r="A1975" s="9"/>
      <c r="B1975" s="10"/>
      <c r="C1975" s="10"/>
      <c r="D1975" s="10"/>
      <c r="E1975" s="10"/>
      <c r="F1975" s="10"/>
      <c r="J1975" s="2"/>
      <c r="K1975" s="3"/>
      <c r="L1975" s="3"/>
      <c r="M1975" s="3"/>
      <c r="N1975" s="3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95"/>
      <c r="AV1975" s="2"/>
      <c r="AW1975" s="2"/>
      <c r="AX1975" s="2"/>
      <c r="AY1975" s="2"/>
      <c r="AZ1975" s="2"/>
      <c r="BC1975" s="10"/>
    </row>
    <row r="1976" spans="1:55" x14ac:dyDescent="0.2">
      <c r="A1976" s="9"/>
      <c r="B1976" s="10"/>
      <c r="C1976" s="10"/>
      <c r="D1976" s="10"/>
      <c r="E1976" s="10"/>
      <c r="F1976" s="10"/>
      <c r="J1976" s="2"/>
      <c r="K1976" s="3"/>
      <c r="L1976" s="3"/>
      <c r="M1976" s="3"/>
      <c r="N1976" s="3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95"/>
      <c r="AV1976" s="2"/>
      <c r="AW1976" s="2"/>
      <c r="AX1976" s="2"/>
      <c r="AY1976" s="2"/>
      <c r="AZ1976" s="2"/>
      <c r="BC1976" s="10"/>
    </row>
    <row r="1977" spans="1:55" x14ac:dyDescent="0.2">
      <c r="A1977" s="9"/>
      <c r="B1977" s="10"/>
      <c r="C1977" s="10"/>
      <c r="D1977" s="10"/>
      <c r="E1977" s="10"/>
      <c r="F1977" s="10"/>
      <c r="J1977" s="2"/>
      <c r="K1977" s="3"/>
      <c r="L1977" s="3"/>
      <c r="M1977" s="3"/>
      <c r="N1977" s="3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95"/>
      <c r="AV1977" s="2"/>
      <c r="AW1977" s="2"/>
      <c r="AX1977" s="2"/>
      <c r="AY1977" s="2"/>
      <c r="AZ1977" s="2"/>
      <c r="BC1977" s="10"/>
    </row>
    <row r="1978" spans="1:55" x14ac:dyDescent="0.2">
      <c r="A1978" s="9"/>
      <c r="B1978" s="10"/>
      <c r="C1978" s="10"/>
      <c r="D1978" s="10"/>
      <c r="E1978" s="10"/>
      <c r="F1978" s="10"/>
      <c r="J1978" s="2"/>
      <c r="K1978" s="3"/>
      <c r="L1978" s="3"/>
      <c r="M1978" s="3"/>
      <c r="N1978" s="3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95"/>
      <c r="AV1978" s="2"/>
      <c r="AW1978" s="2"/>
      <c r="AX1978" s="2"/>
      <c r="AY1978" s="2"/>
      <c r="AZ1978" s="2"/>
      <c r="BC1978" s="10"/>
    </row>
    <row r="1979" spans="1:55" x14ac:dyDescent="0.2">
      <c r="A1979" s="9"/>
      <c r="B1979" s="10"/>
      <c r="C1979" s="10"/>
      <c r="D1979" s="10"/>
      <c r="E1979" s="10"/>
      <c r="F1979" s="10"/>
      <c r="J1979" s="2"/>
      <c r="K1979" s="3"/>
      <c r="L1979" s="3"/>
      <c r="M1979" s="3"/>
      <c r="N1979" s="3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95"/>
      <c r="AV1979" s="2"/>
      <c r="AW1979" s="2"/>
      <c r="AX1979" s="2"/>
      <c r="AY1979" s="2"/>
      <c r="AZ1979" s="2"/>
      <c r="BC1979" s="10"/>
    </row>
    <row r="1980" spans="1:55" x14ac:dyDescent="0.2">
      <c r="A1980" s="9"/>
      <c r="B1980" s="10"/>
      <c r="C1980" s="10"/>
      <c r="D1980" s="10"/>
      <c r="E1980" s="10"/>
      <c r="F1980" s="10"/>
      <c r="J1980" s="2"/>
      <c r="K1980" s="3"/>
      <c r="L1980" s="3"/>
      <c r="M1980" s="3"/>
      <c r="N1980" s="3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95"/>
      <c r="AV1980" s="2"/>
      <c r="AW1980" s="2"/>
      <c r="AX1980" s="2"/>
      <c r="AY1980" s="2"/>
      <c r="AZ1980" s="2"/>
      <c r="BC1980" s="10"/>
    </row>
    <row r="1981" spans="1:55" x14ac:dyDescent="0.2">
      <c r="A1981" s="9"/>
      <c r="B1981" s="10"/>
      <c r="C1981" s="10"/>
      <c r="D1981" s="10"/>
      <c r="E1981" s="10"/>
      <c r="F1981" s="10"/>
      <c r="J1981" s="2"/>
      <c r="K1981" s="3"/>
      <c r="L1981" s="3"/>
      <c r="M1981" s="3"/>
      <c r="N1981" s="3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95"/>
      <c r="AV1981" s="2"/>
      <c r="AW1981" s="2"/>
      <c r="AX1981" s="2"/>
      <c r="AY1981" s="2"/>
      <c r="AZ1981" s="2"/>
      <c r="BC1981" s="10"/>
    </row>
    <row r="1982" spans="1:55" x14ac:dyDescent="0.2">
      <c r="A1982" s="9"/>
      <c r="B1982" s="10"/>
      <c r="C1982" s="10"/>
      <c r="D1982" s="10"/>
      <c r="E1982" s="10"/>
      <c r="F1982" s="10"/>
      <c r="J1982" s="2"/>
      <c r="K1982" s="3"/>
      <c r="L1982" s="3"/>
      <c r="M1982" s="3"/>
      <c r="N1982" s="3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95"/>
      <c r="AV1982" s="2"/>
      <c r="AW1982" s="2"/>
      <c r="AX1982" s="2"/>
      <c r="AY1982" s="2"/>
      <c r="AZ1982" s="2"/>
      <c r="BC1982" s="10"/>
    </row>
    <row r="1983" spans="1:55" x14ac:dyDescent="0.2">
      <c r="A1983" s="9"/>
      <c r="B1983" s="10"/>
      <c r="C1983" s="10"/>
      <c r="D1983" s="10"/>
      <c r="E1983" s="10"/>
      <c r="F1983" s="10"/>
      <c r="J1983" s="2"/>
      <c r="K1983" s="3"/>
      <c r="L1983" s="3"/>
      <c r="M1983" s="3"/>
      <c r="N1983" s="3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95"/>
      <c r="AV1983" s="2"/>
      <c r="AW1983" s="2"/>
      <c r="AX1983" s="2"/>
      <c r="AY1983" s="2"/>
      <c r="AZ1983" s="2"/>
      <c r="BC1983" s="10"/>
    </row>
    <row r="1984" spans="1:55" x14ac:dyDescent="0.2">
      <c r="A1984" s="9"/>
      <c r="B1984" s="10"/>
      <c r="C1984" s="10"/>
      <c r="D1984" s="10"/>
      <c r="E1984" s="10"/>
      <c r="F1984" s="10"/>
      <c r="J1984" s="2"/>
      <c r="K1984" s="3"/>
      <c r="L1984" s="3"/>
      <c r="M1984" s="3"/>
      <c r="N1984" s="3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95"/>
      <c r="AV1984" s="2"/>
      <c r="AW1984" s="2"/>
      <c r="AX1984" s="2"/>
      <c r="AY1984" s="2"/>
      <c r="AZ1984" s="2"/>
      <c r="BC1984" s="10"/>
    </row>
    <row r="1985" spans="1:55" x14ac:dyDescent="0.2">
      <c r="A1985" s="9"/>
      <c r="B1985" s="10"/>
      <c r="C1985" s="10"/>
      <c r="D1985" s="10"/>
      <c r="E1985" s="10"/>
      <c r="F1985" s="10"/>
      <c r="J1985" s="2"/>
      <c r="K1985" s="3"/>
      <c r="L1985" s="3"/>
      <c r="M1985" s="3"/>
      <c r="N1985" s="3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95"/>
      <c r="AV1985" s="2"/>
      <c r="AW1985" s="2"/>
      <c r="AX1985" s="2"/>
      <c r="AY1985" s="2"/>
      <c r="AZ1985" s="2"/>
      <c r="BC1985" s="10"/>
    </row>
    <row r="1986" spans="1:55" x14ac:dyDescent="0.2">
      <c r="A1986" s="9"/>
      <c r="B1986" s="10"/>
      <c r="C1986" s="10"/>
      <c r="D1986" s="10"/>
      <c r="E1986" s="10"/>
      <c r="F1986" s="10"/>
      <c r="J1986" s="2"/>
      <c r="K1986" s="3"/>
      <c r="L1986" s="3"/>
      <c r="M1986" s="3"/>
      <c r="N1986" s="3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95"/>
      <c r="AV1986" s="2"/>
      <c r="AW1986" s="2"/>
      <c r="AX1986" s="2"/>
      <c r="AY1986" s="2"/>
      <c r="AZ1986" s="2"/>
      <c r="BC1986" s="10"/>
    </row>
    <row r="1987" spans="1:55" x14ac:dyDescent="0.2">
      <c r="A1987" s="9"/>
      <c r="B1987" s="10"/>
      <c r="C1987" s="10"/>
      <c r="D1987" s="10"/>
      <c r="E1987" s="10"/>
      <c r="F1987" s="10"/>
      <c r="J1987" s="2"/>
      <c r="K1987" s="3"/>
      <c r="L1987" s="3"/>
      <c r="M1987" s="3"/>
      <c r="N1987" s="3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95"/>
      <c r="AV1987" s="2"/>
      <c r="AW1987" s="2"/>
      <c r="AX1987" s="2"/>
      <c r="AY1987" s="2"/>
      <c r="AZ1987" s="2"/>
      <c r="BC1987" s="10"/>
    </row>
    <row r="1988" spans="1:55" x14ac:dyDescent="0.2">
      <c r="A1988" s="9"/>
      <c r="B1988" s="10"/>
      <c r="C1988" s="10"/>
      <c r="D1988" s="10"/>
      <c r="E1988" s="10"/>
      <c r="F1988" s="10"/>
      <c r="J1988" s="2"/>
      <c r="K1988" s="3"/>
      <c r="L1988" s="3"/>
      <c r="M1988" s="3"/>
      <c r="N1988" s="3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95"/>
      <c r="AV1988" s="2"/>
      <c r="AW1988" s="2"/>
      <c r="AX1988" s="2"/>
      <c r="AY1988" s="2"/>
      <c r="AZ1988" s="2"/>
      <c r="BC1988" s="10"/>
    </row>
    <row r="1989" spans="1:55" x14ac:dyDescent="0.2">
      <c r="A1989" s="9"/>
      <c r="B1989" s="10"/>
      <c r="C1989" s="10"/>
      <c r="D1989" s="10"/>
      <c r="E1989" s="10"/>
      <c r="F1989" s="10"/>
      <c r="J1989" s="2"/>
      <c r="K1989" s="3"/>
      <c r="L1989" s="3"/>
      <c r="M1989" s="3"/>
      <c r="N1989" s="3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95"/>
      <c r="AV1989" s="2"/>
      <c r="AW1989" s="2"/>
      <c r="AX1989" s="2"/>
      <c r="AY1989" s="2"/>
      <c r="AZ1989" s="2"/>
      <c r="BC1989" s="10"/>
    </row>
    <row r="1990" spans="1:55" x14ac:dyDescent="0.2">
      <c r="A1990" s="9"/>
      <c r="B1990" s="10"/>
      <c r="C1990" s="10"/>
      <c r="D1990" s="10"/>
      <c r="E1990" s="10"/>
      <c r="F1990" s="10"/>
      <c r="J1990" s="2"/>
      <c r="K1990" s="3"/>
      <c r="L1990" s="3"/>
      <c r="M1990" s="3"/>
      <c r="N1990" s="3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95"/>
      <c r="AV1990" s="2"/>
      <c r="AW1990" s="2"/>
      <c r="AX1990" s="2"/>
      <c r="AY1990" s="2"/>
      <c r="AZ1990" s="2"/>
      <c r="BC1990" s="10"/>
    </row>
    <row r="1991" spans="1:55" x14ac:dyDescent="0.2">
      <c r="A1991" s="9"/>
      <c r="B1991" s="10"/>
      <c r="C1991" s="10"/>
      <c r="D1991" s="10"/>
      <c r="E1991" s="10"/>
      <c r="F1991" s="10"/>
      <c r="J1991" s="2"/>
      <c r="K1991" s="3"/>
      <c r="L1991" s="3"/>
      <c r="M1991" s="3"/>
      <c r="N1991" s="3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95"/>
      <c r="AV1991" s="2"/>
      <c r="AW1991" s="2"/>
      <c r="AX1991" s="2"/>
      <c r="AY1991" s="2"/>
      <c r="AZ1991" s="2"/>
      <c r="BC1991" s="10"/>
    </row>
    <row r="1992" spans="1:55" x14ac:dyDescent="0.2">
      <c r="A1992" s="9"/>
      <c r="B1992" s="10"/>
      <c r="C1992" s="10"/>
      <c r="D1992" s="10"/>
      <c r="E1992" s="10"/>
      <c r="F1992" s="10"/>
      <c r="J1992" s="2"/>
      <c r="K1992" s="3"/>
      <c r="L1992" s="3"/>
      <c r="M1992" s="3"/>
      <c r="N1992" s="3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95"/>
      <c r="AV1992" s="2"/>
      <c r="AW1992" s="2"/>
      <c r="AX1992" s="2"/>
      <c r="AY1992" s="2"/>
      <c r="AZ1992" s="2"/>
      <c r="BC1992" s="10"/>
    </row>
    <row r="1993" spans="1:55" x14ac:dyDescent="0.2">
      <c r="A1993" s="9"/>
      <c r="B1993" s="10"/>
      <c r="C1993" s="10"/>
      <c r="D1993" s="10"/>
      <c r="E1993" s="10"/>
      <c r="F1993" s="10"/>
      <c r="J1993" s="2"/>
      <c r="K1993" s="3"/>
      <c r="L1993" s="3"/>
      <c r="M1993" s="3"/>
      <c r="N1993" s="3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95"/>
      <c r="AV1993" s="2"/>
      <c r="AW1993" s="2"/>
      <c r="AX1993" s="2"/>
      <c r="AY1993" s="2"/>
      <c r="AZ1993" s="2"/>
      <c r="BC1993" s="10"/>
    </row>
    <row r="1994" spans="1:55" x14ac:dyDescent="0.2">
      <c r="A1994" s="9"/>
      <c r="B1994" s="10"/>
      <c r="C1994" s="10"/>
      <c r="D1994" s="10"/>
      <c r="E1994" s="10"/>
      <c r="F1994" s="10"/>
      <c r="J1994" s="2"/>
      <c r="K1994" s="3"/>
      <c r="L1994" s="3"/>
      <c r="M1994" s="3"/>
      <c r="N1994" s="3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95"/>
      <c r="AV1994" s="2"/>
      <c r="AW1994" s="2"/>
      <c r="AX1994" s="2"/>
      <c r="AY1994" s="2"/>
      <c r="AZ1994" s="2"/>
      <c r="BC1994" s="10"/>
    </row>
    <row r="1995" spans="1:55" x14ac:dyDescent="0.2">
      <c r="A1995" s="9"/>
      <c r="B1995" s="10"/>
      <c r="C1995" s="10"/>
      <c r="D1995" s="10"/>
      <c r="E1995" s="10"/>
      <c r="F1995" s="10"/>
      <c r="J1995" s="2"/>
      <c r="K1995" s="3"/>
      <c r="L1995" s="3"/>
      <c r="M1995" s="3"/>
      <c r="N1995" s="3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95"/>
      <c r="AV1995" s="2"/>
      <c r="AW1995" s="2"/>
      <c r="AX1995" s="2"/>
      <c r="AY1995" s="2"/>
      <c r="AZ1995" s="2"/>
      <c r="BC1995" s="10"/>
    </row>
    <row r="1996" spans="1:55" x14ac:dyDescent="0.2">
      <c r="A1996" s="9"/>
      <c r="B1996" s="10"/>
      <c r="C1996" s="10"/>
      <c r="D1996" s="10"/>
      <c r="E1996" s="10"/>
      <c r="F1996" s="10"/>
      <c r="J1996" s="2"/>
      <c r="K1996" s="3"/>
      <c r="L1996" s="3"/>
      <c r="M1996" s="3"/>
      <c r="N1996" s="3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95"/>
      <c r="AV1996" s="2"/>
      <c r="AW1996" s="2"/>
      <c r="AX1996" s="2"/>
      <c r="AY1996" s="2"/>
      <c r="AZ1996" s="2"/>
      <c r="BC1996" s="10"/>
    </row>
    <row r="1997" spans="1:55" x14ac:dyDescent="0.2">
      <c r="A1997" s="9"/>
      <c r="B1997" s="10"/>
      <c r="C1997" s="10"/>
      <c r="D1997" s="10"/>
      <c r="E1997" s="10"/>
      <c r="F1997" s="10"/>
      <c r="J1997" s="2"/>
      <c r="K1997" s="3"/>
      <c r="L1997" s="3"/>
      <c r="M1997" s="3"/>
      <c r="N1997" s="3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95"/>
      <c r="AV1997" s="2"/>
      <c r="AW1997" s="2"/>
      <c r="AX1997" s="2"/>
      <c r="AY1997" s="2"/>
      <c r="AZ1997" s="2"/>
      <c r="BC1997" s="10"/>
    </row>
    <row r="1998" spans="1:55" x14ac:dyDescent="0.2">
      <c r="A1998" s="9"/>
      <c r="B1998" s="10"/>
      <c r="C1998" s="10"/>
      <c r="D1998" s="10"/>
      <c r="E1998" s="10"/>
      <c r="F1998" s="10"/>
      <c r="J1998" s="2"/>
      <c r="K1998" s="3"/>
      <c r="L1998" s="3"/>
      <c r="M1998" s="3"/>
      <c r="N1998" s="3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95"/>
      <c r="AV1998" s="2"/>
      <c r="AW1998" s="2"/>
      <c r="AX1998" s="2"/>
      <c r="AY1998" s="2"/>
      <c r="AZ1998" s="2"/>
      <c r="BC1998" s="10"/>
    </row>
    <row r="1999" spans="1:55" x14ac:dyDescent="0.2">
      <c r="A1999" s="9"/>
      <c r="B1999" s="10"/>
      <c r="C1999" s="10"/>
      <c r="D1999" s="10"/>
      <c r="E1999" s="10"/>
      <c r="F1999" s="10"/>
      <c r="J1999" s="2"/>
      <c r="K1999" s="3"/>
      <c r="L1999" s="3"/>
      <c r="M1999" s="3"/>
      <c r="N1999" s="3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95"/>
      <c r="AV1999" s="2"/>
      <c r="AW1999" s="2"/>
      <c r="AX1999" s="2"/>
      <c r="AY1999" s="2"/>
      <c r="AZ1999" s="2"/>
      <c r="BC1999" s="10"/>
    </row>
    <row r="2000" spans="1:55" x14ac:dyDescent="0.2">
      <c r="A2000" s="9"/>
      <c r="B2000" s="10"/>
      <c r="C2000" s="10"/>
      <c r="D2000" s="10"/>
      <c r="E2000" s="10"/>
      <c r="F2000" s="10"/>
      <c r="J2000" s="2"/>
      <c r="K2000" s="3"/>
      <c r="L2000" s="3"/>
      <c r="M2000" s="3"/>
      <c r="N2000" s="3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95"/>
      <c r="AV2000" s="2"/>
      <c r="AW2000" s="2"/>
      <c r="AX2000" s="2"/>
      <c r="AY2000" s="2"/>
      <c r="AZ2000" s="2"/>
      <c r="BC2000" s="10"/>
    </row>
    <row r="2001" spans="1:55" x14ac:dyDescent="0.2">
      <c r="A2001" s="9"/>
      <c r="B2001" s="10"/>
      <c r="C2001" s="10"/>
      <c r="D2001" s="10"/>
      <c r="E2001" s="10"/>
      <c r="F2001" s="10"/>
      <c r="J2001" s="2"/>
      <c r="K2001" s="3"/>
      <c r="L2001" s="3"/>
      <c r="M2001" s="3"/>
      <c r="N2001" s="3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95"/>
      <c r="AV2001" s="2"/>
      <c r="AW2001" s="2"/>
      <c r="AX2001" s="2"/>
      <c r="AY2001" s="2"/>
      <c r="AZ2001" s="2"/>
      <c r="BC2001" s="10"/>
    </row>
    <row r="2002" spans="1:55" x14ac:dyDescent="0.2">
      <c r="A2002" s="9"/>
      <c r="B2002" s="10"/>
      <c r="C2002" s="10"/>
      <c r="D2002" s="10"/>
      <c r="E2002" s="10"/>
      <c r="F2002" s="10"/>
      <c r="J2002" s="2"/>
      <c r="K2002" s="3"/>
      <c r="L2002" s="3"/>
      <c r="M2002" s="3"/>
      <c r="N2002" s="3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95"/>
      <c r="AV2002" s="2"/>
      <c r="AW2002" s="2"/>
      <c r="AX2002" s="2"/>
      <c r="AY2002" s="2"/>
      <c r="AZ2002" s="2"/>
      <c r="BC2002" s="10"/>
    </row>
    <row r="2003" spans="1:55" x14ac:dyDescent="0.2">
      <c r="A2003" s="9"/>
      <c r="B2003" s="10"/>
      <c r="C2003" s="10"/>
      <c r="D2003" s="10"/>
      <c r="E2003" s="10"/>
      <c r="F2003" s="10"/>
      <c r="J2003" s="2"/>
      <c r="K2003" s="3"/>
      <c r="L2003" s="3"/>
      <c r="M2003" s="3"/>
      <c r="N2003" s="3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95"/>
      <c r="AV2003" s="2"/>
      <c r="AW2003" s="2"/>
      <c r="AX2003" s="2"/>
      <c r="AY2003" s="2"/>
      <c r="AZ2003" s="2"/>
      <c r="BC2003" s="10"/>
    </row>
    <row r="2004" spans="1:55" x14ac:dyDescent="0.2">
      <c r="A2004" s="9"/>
      <c r="B2004" s="10"/>
      <c r="C2004" s="10"/>
      <c r="D2004" s="10"/>
      <c r="E2004" s="10"/>
      <c r="F2004" s="10"/>
      <c r="J2004" s="2"/>
      <c r="K2004" s="3"/>
      <c r="L2004" s="3"/>
      <c r="M2004" s="3"/>
      <c r="N2004" s="3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95"/>
      <c r="AV2004" s="2"/>
      <c r="AW2004" s="2"/>
      <c r="AX2004" s="2"/>
      <c r="AY2004" s="2"/>
      <c r="AZ2004" s="2"/>
      <c r="BC2004" s="10"/>
    </row>
    <row r="2005" spans="1:55" x14ac:dyDescent="0.2">
      <c r="A2005" s="9"/>
      <c r="B2005" s="10"/>
      <c r="C2005" s="10"/>
      <c r="D2005" s="10"/>
      <c r="E2005" s="10"/>
      <c r="F2005" s="10"/>
      <c r="J2005" s="2"/>
      <c r="K2005" s="3"/>
      <c r="L2005" s="3"/>
      <c r="M2005" s="3"/>
      <c r="N2005" s="3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95"/>
      <c r="AV2005" s="2"/>
      <c r="AW2005" s="2"/>
      <c r="AX2005" s="2"/>
      <c r="AY2005" s="2"/>
      <c r="AZ2005" s="2"/>
      <c r="BC2005" s="10"/>
    </row>
    <row r="2006" spans="1:55" x14ac:dyDescent="0.2">
      <c r="A2006" s="9"/>
      <c r="B2006" s="10"/>
      <c r="C2006" s="10"/>
      <c r="D2006" s="10"/>
      <c r="E2006" s="10"/>
      <c r="F2006" s="10"/>
      <c r="J2006" s="2"/>
      <c r="K2006" s="3"/>
      <c r="L2006" s="3"/>
      <c r="M2006" s="3"/>
      <c r="N2006" s="3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95"/>
      <c r="AV2006" s="2"/>
      <c r="AW2006" s="2"/>
      <c r="AX2006" s="2"/>
      <c r="AY2006" s="2"/>
      <c r="AZ2006" s="2"/>
      <c r="BC2006" s="10"/>
    </row>
    <row r="2007" spans="1:55" x14ac:dyDescent="0.2">
      <c r="A2007" s="9"/>
      <c r="B2007" s="10"/>
      <c r="C2007" s="10"/>
      <c r="D2007" s="10"/>
      <c r="E2007" s="10"/>
      <c r="F2007" s="10"/>
      <c r="J2007" s="2"/>
      <c r="K2007" s="3"/>
      <c r="L2007" s="3"/>
      <c r="M2007" s="3"/>
      <c r="N2007" s="3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95"/>
      <c r="AV2007" s="2"/>
      <c r="AW2007" s="2"/>
      <c r="AX2007" s="2"/>
      <c r="AY2007" s="2"/>
      <c r="AZ2007" s="2"/>
      <c r="BC2007" s="10"/>
    </row>
    <row r="2008" spans="1:55" x14ac:dyDescent="0.2">
      <c r="A2008" s="9"/>
      <c r="B2008" s="10"/>
      <c r="C2008" s="10"/>
      <c r="D2008" s="10"/>
      <c r="E2008" s="10"/>
      <c r="F2008" s="10"/>
      <c r="J2008" s="2"/>
      <c r="K2008" s="3"/>
      <c r="L2008" s="3"/>
      <c r="M2008" s="3"/>
      <c r="N2008" s="3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95"/>
      <c r="AV2008" s="2"/>
      <c r="AW2008" s="2"/>
      <c r="AX2008" s="2"/>
      <c r="AY2008" s="2"/>
      <c r="AZ2008" s="2"/>
      <c r="BC2008" s="10"/>
    </row>
    <row r="2009" spans="1:55" x14ac:dyDescent="0.2">
      <c r="A2009" s="9"/>
      <c r="B2009" s="10"/>
      <c r="C2009" s="10"/>
      <c r="D2009" s="10"/>
      <c r="E2009" s="10"/>
      <c r="F2009" s="10"/>
      <c r="J2009" s="2"/>
      <c r="K2009" s="3"/>
      <c r="L2009" s="3"/>
      <c r="M2009" s="3"/>
      <c r="N2009" s="3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95"/>
      <c r="AV2009" s="2"/>
      <c r="AW2009" s="2"/>
      <c r="AX2009" s="2"/>
      <c r="AY2009" s="2"/>
      <c r="AZ2009" s="2"/>
      <c r="BC2009" s="10"/>
    </row>
    <row r="2010" spans="1:55" x14ac:dyDescent="0.2">
      <c r="A2010" s="9"/>
      <c r="B2010" s="10"/>
      <c r="C2010" s="10"/>
      <c r="D2010" s="10"/>
      <c r="E2010" s="10"/>
      <c r="F2010" s="10"/>
      <c r="J2010" s="2"/>
      <c r="K2010" s="3"/>
      <c r="L2010" s="3"/>
      <c r="M2010" s="3"/>
      <c r="N2010" s="3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95"/>
      <c r="AV2010" s="2"/>
      <c r="AW2010" s="2"/>
      <c r="AX2010" s="2"/>
      <c r="AY2010" s="2"/>
      <c r="AZ2010" s="2"/>
      <c r="BC2010" s="10"/>
    </row>
    <row r="2011" spans="1:55" x14ac:dyDescent="0.2">
      <c r="A2011" s="9"/>
      <c r="B2011" s="10"/>
      <c r="C2011" s="10"/>
      <c r="D2011" s="10"/>
      <c r="E2011" s="10"/>
      <c r="F2011" s="10"/>
      <c r="J2011" s="2"/>
      <c r="K2011" s="3"/>
      <c r="L2011" s="3"/>
      <c r="M2011" s="3"/>
      <c r="N2011" s="3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95"/>
      <c r="AV2011" s="2"/>
      <c r="AW2011" s="2"/>
      <c r="AX2011" s="2"/>
      <c r="AY2011" s="2"/>
      <c r="AZ2011" s="2"/>
      <c r="BC2011" s="10"/>
    </row>
    <row r="2012" spans="1:55" x14ac:dyDescent="0.2">
      <c r="A2012" s="9"/>
      <c r="B2012" s="10"/>
      <c r="C2012" s="10"/>
      <c r="D2012" s="10"/>
      <c r="E2012" s="10"/>
      <c r="F2012" s="10"/>
      <c r="J2012" s="2"/>
      <c r="K2012" s="3"/>
      <c r="L2012" s="3"/>
      <c r="M2012" s="3"/>
      <c r="N2012" s="3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95"/>
      <c r="AV2012" s="2"/>
      <c r="AW2012" s="2"/>
      <c r="AX2012" s="2"/>
      <c r="AY2012" s="2"/>
      <c r="AZ2012" s="2"/>
      <c r="BC2012" s="10"/>
    </row>
    <row r="2013" spans="1:55" x14ac:dyDescent="0.2">
      <c r="A2013" s="9"/>
      <c r="B2013" s="10"/>
      <c r="C2013" s="10"/>
      <c r="D2013" s="10"/>
      <c r="E2013" s="10"/>
      <c r="F2013" s="10"/>
      <c r="J2013" s="2"/>
      <c r="K2013" s="3"/>
      <c r="L2013" s="3"/>
      <c r="M2013" s="3"/>
      <c r="N2013" s="3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95"/>
      <c r="AV2013" s="2"/>
      <c r="AW2013" s="2"/>
      <c r="AX2013" s="2"/>
      <c r="AY2013" s="2"/>
      <c r="AZ2013" s="2"/>
      <c r="BC2013" s="10"/>
    </row>
    <row r="2014" spans="1:55" x14ac:dyDescent="0.2">
      <c r="A2014" s="9"/>
      <c r="B2014" s="10"/>
      <c r="C2014" s="10"/>
      <c r="D2014" s="10"/>
      <c r="E2014" s="10"/>
      <c r="F2014" s="10"/>
      <c r="J2014" s="2"/>
      <c r="K2014" s="3"/>
      <c r="L2014" s="3"/>
      <c r="M2014" s="3"/>
      <c r="N2014" s="3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95"/>
      <c r="AV2014" s="2"/>
      <c r="AW2014" s="2"/>
      <c r="AX2014" s="2"/>
      <c r="AY2014" s="2"/>
      <c r="AZ2014" s="2"/>
      <c r="BC2014" s="10"/>
    </row>
    <row r="2015" spans="1:55" x14ac:dyDescent="0.2">
      <c r="A2015" s="9"/>
      <c r="B2015" s="10"/>
      <c r="C2015" s="10"/>
      <c r="D2015" s="10"/>
      <c r="E2015" s="10"/>
      <c r="F2015" s="10"/>
      <c r="J2015" s="2"/>
      <c r="K2015" s="3"/>
      <c r="L2015" s="3"/>
      <c r="M2015" s="3"/>
      <c r="N2015" s="3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95"/>
      <c r="AV2015" s="2"/>
      <c r="AW2015" s="2"/>
      <c r="AX2015" s="2"/>
      <c r="AY2015" s="2"/>
      <c r="AZ2015" s="2"/>
      <c r="BC2015" s="10"/>
    </row>
    <row r="2016" spans="1:55" x14ac:dyDescent="0.2">
      <c r="A2016" s="9"/>
      <c r="B2016" s="10"/>
      <c r="C2016" s="10"/>
      <c r="D2016" s="10"/>
      <c r="E2016" s="10"/>
      <c r="F2016" s="10"/>
      <c r="J2016" s="2"/>
      <c r="K2016" s="3"/>
      <c r="L2016" s="3"/>
      <c r="M2016" s="3"/>
      <c r="N2016" s="3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95"/>
      <c r="AV2016" s="2"/>
      <c r="AW2016" s="2"/>
      <c r="AX2016" s="2"/>
      <c r="AY2016" s="2"/>
      <c r="AZ2016" s="2"/>
      <c r="BC2016" s="10"/>
    </row>
    <row r="2017" spans="1:55" x14ac:dyDescent="0.2">
      <c r="A2017" s="9"/>
      <c r="B2017" s="10"/>
      <c r="C2017" s="10"/>
      <c r="D2017" s="10"/>
      <c r="E2017" s="10"/>
      <c r="F2017" s="10"/>
      <c r="J2017" s="2"/>
      <c r="K2017" s="3"/>
      <c r="L2017" s="3"/>
      <c r="M2017" s="3"/>
      <c r="N2017" s="3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95"/>
      <c r="AV2017" s="2"/>
      <c r="AW2017" s="2"/>
      <c r="AX2017" s="2"/>
      <c r="AY2017" s="2"/>
      <c r="AZ2017" s="2"/>
      <c r="BC2017" s="10"/>
    </row>
    <row r="2018" spans="1:55" x14ac:dyDescent="0.2">
      <c r="A2018" s="9"/>
      <c r="B2018" s="10"/>
      <c r="C2018" s="10"/>
      <c r="D2018" s="10"/>
      <c r="E2018" s="10"/>
      <c r="F2018" s="10"/>
      <c r="J2018" s="2"/>
      <c r="K2018" s="3"/>
      <c r="L2018" s="3"/>
      <c r="M2018" s="3"/>
      <c r="N2018" s="3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95"/>
      <c r="AV2018" s="2"/>
      <c r="AW2018" s="2"/>
      <c r="AX2018" s="2"/>
      <c r="AY2018" s="2"/>
      <c r="AZ2018" s="2"/>
      <c r="BC2018" s="10"/>
    </row>
    <row r="2019" spans="1:55" x14ac:dyDescent="0.2">
      <c r="A2019" s="9"/>
      <c r="B2019" s="10"/>
      <c r="C2019" s="10"/>
      <c r="D2019" s="10"/>
      <c r="E2019" s="10"/>
      <c r="F2019" s="10"/>
      <c r="J2019" s="2"/>
      <c r="K2019" s="3"/>
      <c r="L2019" s="3"/>
      <c r="M2019" s="3"/>
      <c r="N2019" s="3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95"/>
      <c r="AV2019" s="2"/>
      <c r="AW2019" s="2"/>
      <c r="AX2019" s="2"/>
      <c r="AY2019" s="2"/>
      <c r="AZ2019" s="2"/>
      <c r="BC2019" s="10"/>
    </row>
    <row r="2020" spans="1:55" x14ac:dyDescent="0.2">
      <c r="A2020" s="9"/>
      <c r="B2020" s="10"/>
      <c r="C2020" s="10"/>
      <c r="D2020" s="10"/>
      <c r="E2020" s="10"/>
      <c r="F2020" s="10"/>
      <c r="J2020" s="2"/>
      <c r="K2020" s="3"/>
      <c r="L2020" s="3"/>
      <c r="M2020" s="3"/>
      <c r="N2020" s="3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95"/>
      <c r="AV2020" s="2"/>
      <c r="AW2020" s="2"/>
      <c r="AX2020" s="2"/>
      <c r="AY2020" s="2"/>
      <c r="AZ2020" s="2"/>
      <c r="BC2020" s="10"/>
    </row>
    <row r="2021" spans="1:55" x14ac:dyDescent="0.2">
      <c r="A2021" s="9"/>
      <c r="B2021" s="10"/>
      <c r="C2021" s="10"/>
      <c r="D2021" s="10"/>
      <c r="E2021" s="10"/>
      <c r="F2021" s="10"/>
      <c r="J2021" s="2"/>
      <c r="K2021" s="3"/>
      <c r="L2021" s="3"/>
      <c r="M2021" s="3"/>
      <c r="N2021" s="3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95"/>
      <c r="AV2021" s="2"/>
      <c r="AW2021" s="2"/>
      <c r="AX2021" s="2"/>
      <c r="AY2021" s="2"/>
      <c r="AZ2021" s="2"/>
      <c r="BC2021" s="10"/>
    </row>
    <row r="2022" spans="1:55" x14ac:dyDescent="0.2">
      <c r="A2022" s="9"/>
      <c r="B2022" s="10"/>
      <c r="C2022" s="10"/>
      <c r="D2022" s="10"/>
      <c r="E2022" s="10"/>
      <c r="F2022" s="10"/>
      <c r="J2022" s="2"/>
      <c r="K2022" s="3"/>
      <c r="L2022" s="3"/>
      <c r="M2022" s="3"/>
      <c r="N2022" s="3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95"/>
      <c r="AV2022" s="2"/>
      <c r="AW2022" s="2"/>
      <c r="AX2022" s="2"/>
      <c r="AY2022" s="2"/>
      <c r="AZ2022" s="2"/>
      <c r="BC2022" s="10"/>
    </row>
    <row r="2023" spans="1:55" x14ac:dyDescent="0.2">
      <c r="A2023" s="9"/>
      <c r="B2023" s="10"/>
      <c r="C2023" s="10"/>
      <c r="D2023" s="10"/>
      <c r="E2023" s="10"/>
      <c r="F2023" s="10"/>
      <c r="J2023" s="2"/>
      <c r="K2023" s="3"/>
      <c r="L2023" s="3"/>
      <c r="M2023" s="3"/>
      <c r="N2023" s="3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95"/>
      <c r="AV2023" s="2"/>
      <c r="AW2023" s="2"/>
      <c r="AX2023" s="2"/>
      <c r="AY2023" s="2"/>
      <c r="AZ2023" s="2"/>
      <c r="BC2023" s="10"/>
    </row>
    <row r="2024" spans="1:55" x14ac:dyDescent="0.2">
      <c r="A2024" s="9"/>
      <c r="B2024" s="10"/>
      <c r="C2024" s="10"/>
      <c r="D2024" s="10"/>
      <c r="E2024" s="10"/>
      <c r="F2024" s="10"/>
      <c r="J2024" s="2"/>
      <c r="K2024" s="3"/>
      <c r="L2024" s="3"/>
      <c r="M2024" s="3"/>
      <c r="N2024" s="3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95"/>
      <c r="AV2024" s="2"/>
      <c r="AW2024" s="2"/>
      <c r="AX2024" s="2"/>
      <c r="AY2024" s="2"/>
      <c r="AZ2024" s="2"/>
      <c r="BC2024" s="10"/>
    </row>
    <row r="2025" spans="1:55" x14ac:dyDescent="0.2">
      <c r="A2025" s="9"/>
      <c r="B2025" s="10"/>
      <c r="C2025" s="10"/>
      <c r="D2025" s="10"/>
      <c r="E2025" s="10"/>
      <c r="F2025" s="10"/>
      <c r="J2025" s="2"/>
      <c r="K2025" s="3"/>
      <c r="L2025" s="3"/>
      <c r="M2025" s="3"/>
      <c r="N2025" s="3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95"/>
      <c r="AV2025" s="2"/>
      <c r="AW2025" s="2"/>
      <c r="AX2025" s="2"/>
      <c r="AY2025" s="2"/>
      <c r="AZ2025" s="2"/>
      <c r="BC2025" s="10"/>
    </row>
    <row r="2026" spans="1:55" x14ac:dyDescent="0.2">
      <c r="A2026" s="9"/>
      <c r="B2026" s="10"/>
      <c r="C2026" s="10"/>
      <c r="D2026" s="10"/>
      <c r="E2026" s="10"/>
      <c r="F2026" s="10"/>
      <c r="J2026" s="2"/>
      <c r="K2026" s="3"/>
      <c r="L2026" s="3"/>
      <c r="M2026" s="3"/>
      <c r="N2026" s="3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95"/>
      <c r="AV2026" s="2"/>
      <c r="AW2026" s="2"/>
      <c r="AX2026" s="2"/>
      <c r="AY2026" s="2"/>
      <c r="AZ2026" s="2"/>
      <c r="BC2026" s="10"/>
    </row>
    <row r="2027" spans="1:55" x14ac:dyDescent="0.2">
      <c r="A2027" s="9"/>
      <c r="B2027" s="10"/>
      <c r="C2027" s="10"/>
      <c r="D2027" s="10"/>
      <c r="E2027" s="10"/>
      <c r="F2027" s="10"/>
      <c r="J2027" s="2"/>
      <c r="K2027" s="3"/>
      <c r="L2027" s="3"/>
      <c r="M2027" s="3"/>
      <c r="N2027" s="3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95"/>
      <c r="AV2027" s="2"/>
      <c r="AW2027" s="2"/>
      <c r="AX2027" s="2"/>
      <c r="AY2027" s="2"/>
      <c r="AZ2027" s="2"/>
      <c r="BC2027" s="10"/>
    </row>
    <row r="2028" spans="1:55" x14ac:dyDescent="0.2">
      <c r="A2028" s="9"/>
      <c r="B2028" s="10"/>
      <c r="C2028" s="10"/>
      <c r="D2028" s="10"/>
      <c r="E2028" s="10"/>
      <c r="F2028" s="10"/>
      <c r="J2028" s="2"/>
      <c r="K2028" s="3"/>
      <c r="L2028" s="3"/>
      <c r="M2028" s="3"/>
      <c r="N2028" s="3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95"/>
      <c r="AV2028" s="2"/>
      <c r="AW2028" s="2"/>
      <c r="AX2028" s="2"/>
      <c r="AY2028" s="2"/>
      <c r="AZ2028" s="2"/>
      <c r="BC2028" s="10"/>
    </row>
    <row r="2029" spans="1:55" x14ac:dyDescent="0.2">
      <c r="A2029" s="9"/>
      <c r="B2029" s="10"/>
      <c r="C2029" s="10"/>
      <c r="D2029" s="10"/>
      <c r="E2029" s="10"/>
      <c r="F2029" s="10"/>
      <c r="J2029" s="2"/>
      <c r="K2029" s="3"/>
      <c r="L2029" s="3"/>
      <c r="M2029" s="3"/>
      <c r="N2029" s="3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95"/>
      <c r="AV2029" s="2"/>
      <c r="AW2029" s="2"/>
      <c r="AX2029" s="2"/>
      <c r="AY2029" s="2"/>
      <c r="AZ2029" s="2"/>
      <c r="BC2029" s="10"/>
    </row>
    <row r="2030" spans="1:55" x14ac:dyDescent="0.2">
      <c r="A2030" s="9"/>
      <c r="B2030" s="10"/>
      <c r="C2030" s="10"/>
      <c r="D2030" s="10"/>
      <c r="E2030" s="10"/>
      <c r="F2030" s="10"/>
      <c r="J2030" s="2"/>
      <c r="K2030" s="3"/>
      <c r="L2030" s="3"/>
      <c r="M2030" s="3"/>
      <c r="N2030" s="3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95"/>
      <c r="AV2030" s="2"/>
      <c r="AW2030" s="2"/>
      <c r="AX2030" s="2"/>
      <c r="AY2030" s="2"/>
      <c r="AZ2030" s="2"/>
      <c r="BC2030" s="10"/>
    </row>
    <row r="2031" spans="1:55" x14ac:dyDescent="0.2">
      <c r="A2031" s="9"/>
      <c r="B2031" s="10"/>
      <c r="C2031" s="10"/>
      <c r="D2031" s="10"/>
      <c r="E2031" s="10"/>
      <c r="F2031" s="10"/>
      <c r="J2031" s="2"/>
      <c r="K2031" s="3"/>
      <c r="L2031" s="3"/>
      <c r="M2031" s="3"/>
      <c r="N2031" s="3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95"/>
      <c r="AV2031" s="2"/>
      <c r="AW2031" s="2"/>
      <c r="AX2031" s="2"/>
      <c r="AY2031" s="2"/>
      <c r="AZ2031" s="2"/>
      <c r="BC2031" s="10"/>
    </row>
    <row r="2032" spans="1:55" x14ac:dyDescent="0.2">
      <c r="A2032" s="9"/>
      <c r="B2032" s="10"/>
      <c r="C2032" s="10"/>
      <c r="D2032" s="10"/>
      <c r="E2032" s="10"/>
      <c r="F2032" s="10"/>
      <c r="J2032" s="2"/>
      <c r="K2032" s="3"/>
      <c r="L2032" s="3"/>
      <c r="M2032" s="3"/>
      <c r="N2032" s="3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95"/>
      <c r="AV2032" s="2"/>
      <c r="AW2032" s="2"/>
      <c r="AX2032" s="2"/>
      <c r="AY2032" s="2"/>
      <c r="AZ2032" s="2"/>
      <c r="BC2032" s="10"/>
    </row>
    <row r="2033" spans="1:55" x14ac:dyDescent="0.2">
      <c r="A2033" s="9"/>
      <c r="B2033" s="10"/>
      <c r="C2033" s="10"/>
      <c r="D2033" s="10"/>
      <c r="E2033" s="10"/>
      <c r="F2033" s="10"/>
      <c r="J2033" s="2"/>
      <c r="K2033" s="3"/>
      <c r="L2033" s="3"/>
      <c r="M2033" s="3"/>
      <c r="N2033" s="3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95"/>
      <c r="AV2033" s="2"/>
      <c r="AW2033" s="2"/>
      <c r="AX2033" s="2"/>
      <c r="AY2033" s="2"/>
      <c r="AZ2033" s="2"/>
      <c r="BC2033" s="10"/>
    </row>
    <row r="2034" spans="1:55" x14ac:dyDescent="0.2">
      <c r="A2034" s="9"/>
      <c r="B2034" s="10"/>
      <c r="C2034" s="10"/>
      <c r="D2034" s="10"/>
      <c r="E2034" s="10"/>
      <c r="F2034" s="10"/>
      <c r="J2034" s="2"/>
      <c r="K2034" s="3"/>
      <c r="L2034" s="3"/>
      <c r="M2034" s="3"/>
      <c r="N2034" s="3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95"/>
      <c r="AV2034" s="2"/>
      <c r="AW2034" s="2"/>
      <c r="AX2034" s="2"/>
      <c r="AY2034" s="2"/>
      <c r="AZ2034" s="2"/>
      <c r="BC2034" s="10"/>
    </row>
    <row r="2035" spans="1:55" x14ac:dyDescent="0.2">
      <c r="A2035" s="9"/>
      <c r="B2035" s="10"/>
      <c r="C2035" s="10"/>
      <c r="D2035" s="10"/>
      <c r="E2035" s="10"/>
      <c r="F2035" s="10"/>
      <c r="J2035" s="2"/>
      <c r="K2035" s="3"/>
      <c r="L2035" s="3"/>
      <c r="M2035" s="3"/>
      <c r="N2035" s="3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95"/>
      <c r="AV2035" s="2"/>
      <c r="AW2035" s="2"/>
      <c r="AX2035" s="2"/>
      <c r="AY2035" s="2"/>
      <c r="AZ2035" s="2"/>
      <c r="BC2035" s="10"/>
    </row>
    <row r="2036" spans="1:55" x14ac:dyDescent="0.2">
      <c r="A2036" s="9"/>
      <c r="B2036" s="10"/>
      <c r="C2036" s="10"/>
      <c r="D2036" s="10"/>
      <c r="E2036" s="10"/>
      <c r="F2036" s="10"/>
      <c r="J2036" s="2"/>
      <c r="K2036" s="3"/>
      <c r="L2036" s="3"/>
      <c r="M2036" s="3"/>
      <c r="N2036" s="3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95"/>
      <c r="AV2036" s="2"/>
      <c r="AW2036" s="2"/>
      <c r="AX2036" s="2"/>
      <c r="AY2036" s="2"/>
      <c r="AZ2036" s="2"/>
      <c r="BC2036" s="10"/>
    </row>
    <row r="2037" spans="1:55" x14ac:dyDescent="0.2">
      <c r="A2037" s="9"/>
      <c r="B2037" s="10"/>
      <c r="C2037" s="10"/>
      <c r="D2037" s="10"/>
      <c r="E2037" s="10"/>
      <c r="F2037" s="10"/>
      <c r="J2037" s="2"/>
      <c r="K2037" s="3"/>
      <c r="L2037" s="3"/>
      <c r="M2037" s="3"/>
      <c r="N2037" s="3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95"/>
      <c r="AV2037" s="2"/>
      <c r="AW2037" s="2"/>
      <c r="AX2037" s="2"/>
      <c r="AY2037" s="2"/>
      <c r="AZ2037" s="2"/>
      <c r="BC2037" s="10"/>
    </row>
    <row r="2038" spans="1:55" x14ac:dyDescent="0.2">
      <c r="A2038" s="9"/>
      <c r="B2038" s="10"/>
      <c r="C2038" s="10"/>
      <c r="D2038" s="10"/>
      <c r="E2038" s="10"/>
      <c r="F2038" s="10"/>
      <c r="J2038" s="2"/>
      <c r="K2038" s="3"/>
      <c r="L2038" s="3"/>
      <c r="M2038" s="3"/>
      <c r="N2038" s="3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95"/>
      <c r="AV2038" s="2"/>
      <c r="AW2038" s="2"/>
      <c r="AX2038" s="2"/>
      <c r="AY2038" s="2"/>
      <c r="AZ2038" s="2"/>
      <c r="BC2038" s="10"/>
    </row>
    <row r="2039" spans="1:55" x14ac:dyDescent="0.2">
      <c r="A2039" s="9"/>
      <c r="B2039" s="10"/>
      <c r="C2039" s="10"/>
      <c r="D2039" s="10"/>
      <c r="E2039" s="10"/>
      <c r="F2039" s="10"/>
      <c r="J2039" s="2"/>
      <c r="K2039" s="3"/>
      <c r="L2039" s="3"/>
      <c r="M2039" s="3"/>
      <c r="N2039" s="3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95"/>
      <c r="AV2039" s="2"/>
      <c r="AW2039" s="2"/>
      <c r="AX2039" s="2"/>
      <c r="AY2039" s="2"/>
      <c r="AZ2039" s="2"/>
      <c r="BC2039" s="10"/>
    </row>
    <row r="2040" spans="1:55" x14ac:dyDescent="0.2">
      <c r="A2040" s="9"/>
      <c r="B2040" s="10"/>
      <c r="C2040" s="10"/>
      <c r="D2040" s="10"/>
      <c r="E2040" s="10"/>
      <c r="F2040" s="10"/>
      <c r="J2040" s="2"/>
      <c r="K2040" s="3"/>
      <c r="L2040" s="3"/>
      <c r="M2040" s="3"/>
      <c r="N2040" s="3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95"/>
      <c r="AV2040" s="2"/>
      <c r="AW2040" s="2"/>
      <c r="AX2040" s="2"/>
      <c r="AY2040" s="2"/>
      <c r="AZ2040" s="2"/>
      <c r="BC2040" s="10"/>
    </row>
    <row r="2041" spans="1:55" x14ac:dyDescent="0.2">
      <c r="A2041" s="9"/>
      <c r="B2041" s="10"/>
      <c r="C2041" s="10"/>
      <c r="D2041" s="10"/>
      <c r="E2041" s="10"/>
      <c r="F2041" s="10"/>
      <c r="J2041" s="2"/>
      <c r="K2041" s="3"/>
      <c r="L2041" s="3"/>
      <c r="M2041" s="3"/>
      <c r="N2041" s="3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95"/>
      <c r="AV2041" s="2"/>
      <c r="AW2041" s="2"/>
      <c r="AX2041" s="2"/>
      <c r="AY2041" s="2"/>
      <c r="AZ2041" s="2"/>
      <c r="BC2041" s="10"/>
    </row>
    <row r="2042" spans="1:55" x14ac:dyDescent="0.2">
      <c r="A2042" s="9"/>
      <c r="B2042" s="10"/>
      <c r="C2042" s="10"/>
      <c r="D2042" s="10"/>
      <c r="E2042" s="10"/>
      <c r="F2042" s="10"/>
      <c r="J2042" s="2"/>
      <c r="K2042" s="3"/>
      <c r="L2042" s="3"/>
      <c r="M2042" s="3"/>
      <c r="N2042" s="3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95"/>
      <c r="AV2042" s="2"/>
      <c r="AW2042" s="2"/>
      <c r="AX2042" s="2"/>
      <c r="AY2042" s="2"/>
      <c r="AZ2042" s="2"/>
      <c r="BC2042" s="10"/>
    </row>
    <row r="2043" spans="1:55" x14ac:dyDescent="0.2">
      <c r="A2043" s="9"/>
      <c r="B2043" s="10"/>
      <c r="C2043" s="10"/>
      <c r="D2043" s="10"/>
      <c r="E2043" s="10"/>
      <c r="F2043" s="10"/>
      <c r="J2043" s="2"/>
      <c r="K2043" s="3"/>
      <c r="L2043" s="3"/>
      <c r="M2043" s="3"/>
      <c r="N2043" s="3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95"/>
      <c r="AV2043" s="2"/>
      <c r="AW2043" s="2"/>
      <c r="AX2043" s="2"/>
      <c r="AY2043" s="2"/>
      <c r="AZ2043" s="2"/>
      <c r="BC2043" s="10"/>
    </row>
    <row r="2044" spans="1:55" x14ac:dyDescent="0.2">
      <c r="A2044" s="9"/>
      <c r="B2044" s="10"/>
      <c r="C2044" s="10"/>
      <c r="D2044" s="10"/>
      <c r="E2044" s="10"/>
      <c r="F2044" s="10"/>
      <c r="J2044" s="2"/>
      <c r="K2044" s="3"/>
      <c r="L2044" s="3"/>
      <c r="M2044" s="3"/>
      <c r="N2044" s="3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95"/>
      <c r="AV2044" s="2"/>
      <c r="AW2044" s="2"/>
      <c r="AX2044" s="2"/>
      <c r="AY2044" s="2"/>
      <c r="AZ2044" s="2"/>
      <c r="BC2044" s="10"/>
    </row>
    <row r="2045" spans="1:55" x14ac:dyDescent="0.2">
      <c r="A2045" s="9"/>
      <c r="B2045" s="10"/>
      <c r="C2045" s="10"/>
      <c r="D2045" s="10"/>
      <c r="E2045" s="10"/>
      <c r="F2045" s="10"/>
      <c r="J2045" s="2"/>
      <c r="K2045" s="3"/>
      <c r="L2045" s="3"/>
      <c r="M2045" s="3"/>
      <c r="N2045" s="3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95"/>
      <c r="AV2045" s="2"/>
      <c r="AW2045" s="2"/>
      <c r="AX2045" s="2"/>
      <c r="AY2045" s="2"/>
      <c r="AZ2045" s="2"/>
      <c r="BC2045" s="10"/>
    </row>
    <row r="2046" spans="1:55" x14ac:dyDescent="0.2">
      <c r="A2046" s="9"/>
      <c r="B2046" s="10"/>
      <c r="C2046" s="10"/>
      <c r="D2046" s="10"/>
      <c r="E2046" s="10"/>
      <c r="F2046" s="10"/>
      <c r="J2046" s="2"/>
      <c r="K2046" s="3"/>
      <c r="L2046" s="3"/>
      <c r="M2046" s="3"/>
      <c r="N2046" s="3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95"/>
      <c r="AV2046" s="2"/>
      <c r="AW2046" s="2"/>
      <c r="AX2046" s="2"/>
      <c r="AY2046" s="2"/>
      <c r="AZ2046" s="2"/>
      <c r="BC2046" s="10"/>
    </row>
    <row r="2047" spans="1:55" x14ac:dyDescent="0.2">
      <c r="A2047" s="9"/>
      <c r="B2047" s="10"/>
      <c r="C2047" s="10"/>
      <c r="D2047" s="10"/>
      <c r="E2047" s="10"/>
      <c r="F2047" s="10"/>
      <c r="J2047" s="2"/>
      <c r="K2047" s="3"/>
      <c r="L2047" s="3"/>
      <c r="M2047" s="3"/>
      <c r="N2047" s="3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95"/>
      <c r="AV2047" s="2"/>
      <c r="AW2047" s="2"/>
      <c r="AX2047" s="2"/>
      <c r="AY2047" s="2"/>
      <c r="AZ2047" s="2"/>
      <c r="BC2047" s="10"/>
    </row>
    <row r="2048" spans="1:55" x14ac:dyDescent="0.2">
      <c r="A2048" s="9"/>
      <c r="B2048" s="10"/>
      <c r="C2048" s="10"/>
      <c r="D2048" s="10"/>
      <c r="E2048" s="10"/>
      <c r="F2048" s="10"/>
      <c r="J2048" s="2"/>
      <c r="K2048" s="3"/>
      <c r="L2048" s="3"/>
      <c r="M2048" s="3"/>
      <c r="N2048" s="3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95"/>
      <c r="AV2048" s="2"/>
      <c r="AW2048" s="2"/>
      <c r="AX2048" s="2"/>
      <c r="AY2048" s="2"/>
      <c r="AZ2048" s="2"/>
      <c r="BC2048" s="10"/>
    </row>
    <row r="2049" spans="1:55" x14ac:dyDescent="0.2">
      <c r="A2049" s="9"/>
      <c r="B2049" s="10"/>
      <c r="C2049" s="10"/>
      <c r="D2049" s="10"/>
      <c r="E2049" s="10"/>
      <c r="F2049" s="10"/>
      <c r="J2049" s="2"/>
      <c r="K2049" s="3"/>
      <c r="L2049" s="3"/>
      <c r="M2049" s="3"/>
      <c r="N2049" s="3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95"/>
      <c r="AV2049" s="2"/>
      <c r="AW2049" s="2"/>
      <c r="AX2049" s="2"/>
      <c r="AY2049" s="2"/>
      <c r="AZ2049" s="2"/>
      <c r="BC2049" s="10"/>
    </row>
    <row r="2050" spans="1:55" x14ac:dyDescent="0.2">
      <c r="A2050" s="9"/>
      <c r="B2050" s="10"/>
      <c r="C2050" s="10"/>
      <c r="D2050" s="10"/>
      <c r="E2050" s="10"/>
      <c r="F2050" s="10"/>
      <c r="J2050" s="2"/>
      <c r="K2050" s="3"/>
      <c r="L2050" s="3"/>
      <c r="M2050" s="3"/>
      <c r="N2050" s="3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95"/>
      <c r="AV2050" s="2"/>
      <c r="AW2050" s="2"/>
      <c r="AX2050" s="2"/>
      <c r="AY2050" s="2"/>
      <c r="AZ2050" s="2"/>
      <c r="BC2050" s="10"/>
    </row>
    <row r="2051" spans="1:55" x14ac:dyDescent="0.2">
      <c r="A2051" s="9"/>
      <c r="B2051" s="10"/>
      <c r="C2051" s="10"/>
      <c r="D2051" s="10"/>
      <c r="E2051" s="10"/>
      <c r="F2051" s="10"/>
      <c r="J2051" s="2"/>
      <c r="K2051" s="3"/>
      <c r="L2051" s="3"/>
      <c r="M2051" s="3"/>
      <c r="N2051" s="3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95"/>
      <c r="AV2051" s="2"/>
      <c r="AW2051" s="2"/>
      <c r="AX2051" s="2"/>
      <c r="AY2051" s="2"/>
      <c r="AZ2051" s="2"/>
      <c r="BC2051" s="10"/>
    </row>
    <row r="2052" spans="1:55" x14ac:dyDescent="0.2">
      <c r="A2052" s="9"/>
      <c r="B2052" s="10"/>
      <c r="C2052" s="10"/>
      <c r="D2052" s="10"/>
      <c r="E2052" s="10"/>
      <c r="F2052" s="10"/>
      <c r="J2052" s="2"/>
      <c r="K2052" s="3"/>
      <c r="L2052" s="3"/>
      <c r="M2052" s="3"/>
      <c r="N2052" s="3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95"/>
      <c r="AV2052" s="2"/>
      <c r="AW2052" s="2"/>
      <c r="AX2052" s="2"/>
      <c r="AY2052" s="2"/>
      <c r="AZ2052" s="2"/>
      <c r="BC2052" s="10"/>
    </row>
    <row r="2053" spans="1:55" x14ac:dyDescent="0.2">
      <c r="A2053" s="9"/>
      <c r="B2053" s="10"/>
      <c r="C2053" s="10"/>
      <c r="D2053" s="10"/>
      <c r="E2053" s="10"/>
      <c r="F2053" s="10"/>
      <c r="J2053" s="2"/>
      <c r="K2053" s="3"/>
      <c r="L2053" s="3"/>
      <c r="M2053" s="3"/>
      <c r="N2053" s="3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95"/>
      <c r="AV2053" s="2"/>
      <c r="AW2053" s="2"/>
      <c r="AX2053" s="2"/>
      <c r="AY2053" s="2"/>
      <c r="AZ2053" s="2"/>
      <c r="BC2053" s="10"/>
    </row>
    <row r="2054" spans="1:55" x14ac:dyDescent="0.2">
      <c r="A2054" s="9"/>
      <c r="B2054" s="10"/>
      <c r="C2054" s="10"/>
      <c r="D2054" s="10"/>
      <c r="E2054" s="10"/>
      <c r="F2054" s="10"/>
      <c r="J2054" s="2"/>
      <c r="K2054" s="3"/>
      <c r="L2054" s="3"/>
      <c r="M2054" s="3"/>
      <c r="N2054" s="3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95"/>
      <c r="AV2054" s="2"/>
      <c r="AW2054" s="2"/>
      <c r="AX2054" s="2"/>
      <c r="AY2054" s="2"/>
      <c r="AZ2054" s="2"/>
      <c r="BC2054" s="10"/>
    </row>
    <row r="2055" spans="1:55" x14ac:dyDescent="0.2">
      <c r="A2055" s="9"/>
      <c r="B2055" s="10"/>
      <c r="C2055" s="10"/>
      <c r="D2055" s="10"/>
      <c r="E2055" s="10"/>
      <c r="F2055" s="10"/>
      <c r="J2055" s="2"/>
      <c r="K2055" s="3"/>
      <c r="L2055" s="3"/>
      <c r="M2055" s="3"/>
      <c r="N2055" s="3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95"/>
      <c r="AV2055" s="2"/>
      <c r="AW2055" s="2"/>
      <c r="AX2055" s="2"/>
      <c r="AY2055" s="2"/>
      <c r="AZ2055" s="2"/>
      <c r="BC2055" s="10"/>
    </row>
    <row r="2056" spans="1:55" x14ac:dyDescent="0.2">
      <c r="A2056" s="9"/>
      <c r="B2056" s="10"/>
      <c r="C2056" s="10"/>
      <c r="D2056" s="10"/>
      <c r="E2056" s="10"/>
      <c r="F2056" s="10"/>
      <c r="J2056" s="2"/>
      <c r="K2056" s="3"/>
      <c r="L2056" s="3"/>
      <c r="M2056" s="3"/>
      <c r="N2056" s="3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95"/>
      <c r="AV2056" s="2"/>
      <c r="AW2056" s="2"/>
      <c r="AX2056" s="2"/>
      <c r="AY2056" s="2"/>
      <c r="AZ2056" s="2"/>
      <c r="BC2056" s="10"/>
    </row>
    <row r="2057" spans="1:55" x14ac:dyDescent="0.2">
      <c r="A2057" s="9"/>
      <c r="B2057" s="10"/>
      <c r="C2057" s="10"/>
      <c r="D2057" s="10"/>
      <c r="E2057" s="10"/>
      <c r="F2057" s="10"/>
      <c r="J2057" s="2"/>
      <c r="K2057" s="3"/>
      <c r="L2057" s="3"/>
      <c r="M2057" s="3"/>
      <c r="N2057" s="3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95"/>
      <c r="AV2057" s="2"/>
      <c r="AW2057" s="2"/>
      <c r="AX2057" s="2"/>
      <c r="AY2057" s="2"/>
      <c r="AZ2057" s="2"/>
      <c r="BC2057" s="10"/>
    </row>
    <row r="2058" spans="1:55" x14ac:dyDescent="0.2">
      <c r="A2058" s="9"/>
      <c r="B2058" s="10"/>
      <c r="C2058" s="10"/>
      <c r="D2058" s="10"/>
      <c r="E2058" s="10"/>
      <c r="F2058" s="10"/>
      <c r="J2058" s="2"/>
      <c r="K2058" s="3"/>
      <c r="L2058" s="3"/>
      <c r="M2058" s="3"/>
      <c r="N2058" s="3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95"/>
      <c r="AV2058" s="2"/>
      <c r="AW2058" s="2"/>
      <c r="AX2058" s="2"/>
      <c r="AY2058" s="2"/>
      <c r="AZ2058" s="2"/>
      <c r="BC2058" s="10"/>
    </row>
    <row r="2059" spans="1:55" x14ac:dyDescent="0.2">
      <c r="A2059" s="9"/>
      <c r="B2059" s="10"/>
      <c r="C2059" s="10"/>
      <c r="D2059" s="10"/>
      <c r="E2059" s="10"/>
      <c r="F2059" s="10"/>
      <c r="J2059" s="2"/>
      <c r="K2059" s="3"/>
      <c r="L2059" s="3"/>
      <c r="M2059" s="3"/>
      <c r="N2059" s="3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95"/>
      <c r="AV2059" s="2"/>
      <c r="AW2059" s="2"/>
      <c r="AX2059" s="2"/>
      <c r="AY2059" s="2"/>
      <c r="AZ2059" s="2"/>
      <c r="BC2059" s="10"/>
    </row>
    <row r="2060" spans="1:55" x14ac:dyDescent="0.2">
      <c r="A2060" s="9"/>
      <c r="B2060" s="10"/>
      <c r="C2060" s="10"/>
      <c r="D2060" s="10"/>
      <c r="E2060" s="10"/>
      <c r="F2060" s="10"/>
      <c r="J2060" s="2"/>
      <c r="K2060" s="3"/>
      <c r="L2060" s="3"/>
      <c r="M2060" s="3"/>
      <c r="N2060" s="3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95"/>
      <c r="AV2060" s="2"/>
      <c r="AW2060" s="2"/>
      <c r="AX2060" s="2"/>
      <c r="AY2060" s="2"/>
      <c r="AZ2060" s="2"/>
      <c r="BC2060" s="10"/>
    </row>
    <row r="2061" spans="1:55" x14ac:dyDescent="0.2">
      <c r="A2061" s="9"/>
      <c r="B2061" s="10"/>
      <c r="C2061" s="10"/>
      <c r="D2061" s="10"/>
      <c r="E2061" s="10"/>
      <c r="F2061" s="10"/>
      <c r="J2061" s="2"/>
      <c r="K2061" s="3"/>
      <c r="L2061" s="3"/>
      <c r="M2061" s="3"/>
      <c r="N2061" s="3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95"/>
      <c r="AV2061" s="2"/>
      <c r="AW2061" s="2"/>
      <c r="AX2061" s="2"/>
      <c r="AY2061" s="2"/>
      <c r="AZ2061" s="2"/>
      <c r="BC2061" s="10"/>
    </row>
    <row r="2062" spans="1:55" x14ac:dyDescent="0.2">
      <c r="A2062" s="9"/>
      <c r="B2062" s="10"/>
      <c r="C2062" s="10"/>
      <c r="D2062" s="10"/>
      <c r="E2062" s="10"/>
      <c r="F2062" s="10"/>
      <c r="J2062" s="2"/>
      <c r="K2062" s="3"/>
      <c r="L2062" s="3"/>
      <c r="M2062" s="3"/>
      <c r="N2062" s="3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95"/>
      <c r="AV2062" s="2"/>
      <c r="AW2062" s="2"/>
      <c r="AX2062" s="2"/>
      <c r="AY2062" s="2"/>
      <c r="AZ2062" s="2"/>
      <c r="BC2062" s="10"/>
    </row>
    <row r="2063" spans="1:55" x14ac:dyDescent="0.2">
      <c r="A2063" s="9"/>
      <c r="B2063" s="10"/>
      <c r="C2063" s="10"/>
      <c r="D2063" s="10"/>
      <c r="E2063" s="10"/>
      <c r="F2063" s="10"/>
      <c r="J2063" s="2"/>
      <c r="K2063" s="3"/>
      <c r="L2063" s="3"/>
      <c r="M2063" s="3"/>
      <c r="N2063" s="3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95"/>
      <c r="AV2063" s="2"/>
      <c r="AW2063" s="2"/>
      <c r="AX2063" s="2"/>
      <c r="AY2063" s="2"/>
      <c r="AZ2063" s="2"/>
      <c r="BC2063" s="10"/>
    </row>
    <row r="2064" spans="1:55" x14ac:dyDescent="0.2">
      <c r="A2064" s="9"/>
      <c r="B2064" s="10"/>
      <c r="C2064" s="10"/>
      <c r="D2064" s="10"/>
      <c r="E2064" s="10"/>
      <c r="F2064" s="10"/>
      <c r="J2064" s="2"/>
      <c r="K2064" s="3"/>
      <c r="L2064" s="3"/>
      <c r="M2064" s="3"/>
      <c r="N2064" s="3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95"/>
      <c r="AV2064" s="2"/>
      <c r="AW2064" s="2"/>
      <c r="AX2064" s="2"/>
      <c r="AY2064" s="2"/>
      <c r="AZ2064" s="2"/>
      <c r="BC2064" s="10"/>
    </row>
    <row r="2065" spans="1:55" x14ac:dyDescent="0.2">
      <c r="A2065" s="9"/>
      <c r="B2065" s="10"/>
      <c r="C2065" s="10"/>
      <c r="D2065" s="10"/>
      <c r="E2065" s="10"/>
      <c r="F2065" s="10"/>
      <c r="J2065" s="2"/>
      <c r="K2065" s="3"/>
      <c r="L2065" s="3"/>
      <c r="M2065" s="3"/>
      <c r="N2065" s="3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95"/>
      <c r="AV2065" s="2"/>
      <c r="AW2065" s="2"/>
      <c r="AX2065" s="2"/>
      <c r="AY2065" s="2"/>
      <c r="AZ2065" s="2"/>
      <c r="BC2065" s="10"/>
    </row>
    <row r="2066" spans="1:55" x14ac:dyDescent="0.2">
      <c r="A2066" s="9"/>
      <c r="B2066" s="10"/>
      <c r="C2066" s="10"/>
      <c r="D2066" s="10"/>
      <c r="E2066" s="10"/>
      <c r="F2066" s="10"/>
      <c r="J2066" s="2"/>
      <c r="K2066" s="3"/>
      <c r="L2066" s="3"/>
      <c r="M2066" s="3"/>
      <c r="N2066" s="3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95"/>
      <c r="AV2066" s="2"/>
      <c r="AW2066" s="2"/>
      <c r="AX2066" s="2"/>
      <c r="AY2066" s="2"/>
      <c r="AZ2066" s="2"/>
      <c r="BC2066" s="10"/>
    </row>
    <row r="2067" spans="1:55" x14ac:dyDescent="0.2">
      <c r="A2067" s="9"/>
      <c r="B2067" s="10"/>
      <c r="C2067" s="10"/>
      <c r="D2067" s="10"/>
      <c r="E2067" s="10"/>
      <c r="F2067" s="10"/>
      <c r="J2067" s="2"/>
      <c r="K2067" s="3"/>
      <c r="L2067" s="3"/>
      <c r="M2067" s="3"/>
      <c r="N2067" s="3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95"/>
      <c r="AV2067" s="2"/>
      <c r="AW2067" s="2"/>
      <c r="AX2067" s="2"/>
      <c r="AY2067" s="2"/>
      <c r="AZ2067" s="2"/>
      <c r="BC2067" s="10"/>
    </row>
    <row r="2068" spans="1:55" x14ac:dyDescent="0.2">
      <c r="A2068" s="9"/>
      <c r="B2068" s="10"/>
      <c r="C2068" s="10"/>
      <c r="D2068" s="10"/>
      <c r="E2068" s="10"/>
      <c r="F2068" s="10"/>
      <c r="J2068" s="2"/>
      <c r="K2068" s="3"/>
      <c r="L2068" s="3"/>
      <c r="M2068" s="3"/>
      <c r="N2068" s="3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95"/>
      <c r="AV2068" s="2"/>
      <c r="AW2068" s="2"/>
      <c r="AX2068" s="2"/>
      <c r="AY2068" s="2"/>
      <c r="AZ2068" s="2"/>
      <c r="BC2068" s="10"/>
    </row>
    <row r="2069" spans="1:55" x14ac:dyDescent="0.2">
      <c r="A2069" s="9"/>
      <c r="B2069" s="10"/>
      <c r="C2069" s="10"/>
      <c r="D2069" s="10"/>
      <c r="E2069" s="10"/>
      <c r="F2069" s="10"/>
      <c r="J2069" s="2"/>
      <c r="K2069" s="3"/>
      <c r="L2069" s="3"/>
      <c r="M2069" s="3"/>
      <c r="N2069" s="3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95"/>
      <c r="AV2069" s="2"/>
      <c r="AW2069" s="2"/>
      <c r="AX2069" s="2"/>
      <c r="AY2069" s="2"/>
      <c r="AZ2069" s="2"/>
      <c r="BC2069" s="10"/>
    </row>
    <row r="2070" spans="1:55" x14ac:dyDescent="0.2">
      <c r="A2070" s="9"/>
      <c r="B2070" s="10"/>
      <c r="C2070" s="10"/>
      <c r="D2070" s="10"/>
      <c r="E2070" s="10"/>
      <c r="F2070" s="10"/>
      <c r="J2070" s="2"/>
      <c r="K2070" s="3"/>
      <c r="L2070" s="3"/>
      <c r="M2070" s="3"/>
      <c r="N2070" s="3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95"/>
      <c r="AV2070" s="2"/>
      <c r="AW2070" s="2"/>
      <c r="AX2070" s="2"/>
      <c r="AY2070" s="2"/>
      <c r="AZ2070" s="2"/>
      <c r="BC2070" s="10"/>
    </row>
    <row r="2071" spans="1:55" x14ac:dyDescent="0.2">
      <c r="A2071" s="9"/>
      <c r="B2071" s="10"/>
      <c r="C2071" s="10"/>
      <c r="D2071" s="10"/>
      <c r="E2071" s="10"/>
      <c r="F2071" s="10"/>
      <c r="J2071" s="2"/>
      <c r="K2071" s="3"/>
      <c r="L2071" s="3"/>
      <c r="M2071" s="3"/>
      <c r="N2071" s="3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95"/>
      <c r="AV2071" s="2"/>
      <c r="AW2071" s="2"/>
      <c r="AX2071" s="2"/>
      <c r="AY2071" s="2"/>
      <c r="AZ2071" s="2"/>
      <c r="BC2071" s="10"/>
    </row>
    <row r="2072" spans="1:55" x14ac:dyDescent="0.2">
      <c r="A2072" s="9"/>
      <c r="B2072" s="10"/>
      <c r="C2072" s="10"/>
      <c r="D2072" s="10"/>
      <c r="E2072" s="10"/>
      <c r="F2072" s="10"/>
      <c r="J2072" s="2"/>
      <c r="K2072" s="3"/>
      <c r="L2072" s="3"/>
      <c r="M2072" s="3"/>
      <c r="N2072" s="3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95"/>
      <c r="AV2072" s="2"/>
      <c r="AW2072" s="2"/>
      <c r="AX2072" s="2"/>
      <c r="AY2072" s="2"/>
      <c r="AZ2072" s="2"/>
      <c r="BC2072" s="10"/>
    </row>
    <row r="2073" spans="1:55" x14ac:dyDescent="0.2">
      <c r="A2073" s="9"/>
      <c r="B2073" s="10"/>
      <c r="C2073" s="10"/>
      <c r="D2073" s="10"/>
      <c r="E2073" s="10"/>
      <c r="F2073" s="10"/>
      <c r="J2073" s="2"/>
      <c r="K2073" s="3"/>
      <c r="L2073" s="3"/>
      <c r="M2073" s="3"/>
      <c r="N2073" s="3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95"/>
      <c r="AV2073" s="2"/>
      <c r="AW2073" s="2"/>
      <c r="AX2073" s="2"/>
      <c r="AY2073" s="2"/>
      <c r="AZ2073" s="2"/>
      <c r="BC2073" s="10"/>
    </row>
    <row r="2074" spans="1:55" x14ac:dyDescent="0.2">
      <c r="A2074" s="9"/>
      <c r="B2074" s="10"/>
      <c r="C2074" s="10"/>
      <c r="D2074" s="10"/>
      <c r="E2074" s="10"/>
      <c r="F2074" s="10"/>
      <c r="J2074" s="2"/>
      <c r="K2074" s="3"/>
      <c r="L2074" s="3"/>
      <c r="M2074" s="3"/>
      <c r="N2074" s="3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95"/>
      <c r="AV2074" s="2"/>
      <c r="AW2074" s="2"/>
      <c r="AX2074" s="2"/>
      <c r="AY2074" s="2"/>
      <c r="AZ2074" s="2"/>
      <c r="BC2074" s="10"/>
    </row>
    <row r="2075" spans="1:55" x14ac:dyDescent="0.2">
      <c r="A2075" s="9"/>
      <c r="B2075" s="10"/>
      <c r="C2075" s="10"/>
      <c r="D2075" s="10"/>
      <c r="E2075" s="10"/>
      <c r="F2075" s="10"/>
      <c r="J2075" s="2"/>
      <c r="K2075" s="3"/>
      <c r="L2075" s="3"/>
      <c r="M2075" s="3"/>
      <c r="N2075" s="3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95"/>
      <c r="AV2075" s="2"/>
      <c r="AW2075" s="2"/>
      <c r="AX2075" s="2"/>
      <c r="AY2075" s="2"/>
      <c r="AZ2075" s="2"/>
      <c r="BC2075" s="10"/>
    </row>
    <row r="2076" spans="1:55" x14ac:dyDescent="0.2">
      <c r="A2076" s="9"/>
      <c r="B2076" s="10"/>
      <c r="C2076" s="10"/>
      <c r="D2076" s="10"/>
      <c r="E2076" s="10"/>
      <c r="F2076" s="10"/>
      <c r="J2076" s="2"/>
      <c r="K2076" s="3"/>
      <c r="L2076" s="3"/>
      <c r="M2076" s="3"/>
      <c r="N2076" s="3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95"/>
      <c r="AV2076" s="2"/>
      <c r="AW2076" s="2"/>
      <c r="AX2076" s="2"/>
      <c r="AY2076" s="2"/>
      <c r="AZ2076" s="2"/>
      <c r="BC2076" s="10"/>
    </row>
    <row r="2077" spans="1:55" x14ac:dyDescent="0.2">
      <c r="A2077" s="9"/>
      <c r="B2077" s="10"/>
      <c r="C2077" s="10"/>
      <c r="D2077" s="10"/>
      <c r="E2077" s="10"/>
      <c r="F2077" s="10"/>
      <c r="J2077" s="2"/>
      <c r="K2077" s="3"/>
      <c r="L2077" s="3"/>
      <c r="M2077" s="3"/>
      <c r="N2077" s="3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95"/>
      <c r="AV2077" s="2"/>
      <c r="AW2077" s="2"/>
      <c r="AX2077" s="2"/>
      <c r="AY2077" s="2"/>
      <c r="AZ2077" s="2"/>
      <c r="BC2077" s="10"/>
    </row>
    <row r="2078" spans="1:55" x14ac:dyDescent="0.2">
      <c r="A2078" s="9"/>
      <c r="B2078" s="10"/>
      <c r="C2078" s="10"/>
      <c r="D2078" s="10"/>
      <c r="E2078" s="10"/>
      <c r="F2078" s="10"/>
      <c r="J2078" s="2"/>
      <c r="K2078" s="3"/>
      <c r="L2078" s="3"/>
      <c r="M2078" s="3"/>
      <c r="N2078" s="3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95"/>
      <c r="AV2078" s="2"/>
      <c r="AW2078" s="2"/>
      <c r="AX2078" s="2"/>
      <c r="AY2078" s="2"/>
      <c r="AZ2078" s="2"/>
      <c r="BC2078" s="10"/>
    </row>
    <row r="2079" spans="1:55" x14ac:dyDescent="0.2">
      <c r="A2079" s="9"/>
      <c r="B2079" s="10"/>
      <c r="C2079" s="10"/>
      <c r="D2079" s="10"/>
      <c r="E2079" s="10"/>
      <c r="F2079" s="10"/>
      <c r="J2079" s="2"/>
      <c r="K2079" s="3"/>
      <c r="L2079" s="3"/>
      <c r="M2079" s="3"/>
      <c r="N2079" s="3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95"/>
      <c r="AV2079" s="2"/>
      <c r="AW2079" s="2"/>
      <c r="AX2079" s="2"/>
      <c r="AY2079" s="2"/>
      <c r="AZ2079" s="2"/>
      <c r="BC2079" s="10"/>
    </row>
    <row r="2080" spans="1:55" x14ac:dyDescent="0.2">
      <c r="A2080" s="9"/>
      <c r="B2080" s="10"/>
      <c r="C2080" s="10"/>
      <c r="D2080" s="10"/>
      <c r="E2080" s="10"/>
      <c r="F2080" s="10"/>
      <c r="J2080" s="2"/>
      <c r="K2080" s="3"/>
      <c r="L2080" s="3"/>
      <c r="M2080" s="3"/>
      <c r="N2080" s="3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95"/>
      <c r="AV2080" s="2"/>
      <c r="AW2080" s="2"/>
      <c r="AX2080" s="2"/>
      <c r="AY2080" s="2"/>
      <c r="AZ2080" s="2"/>
      <c r="BC2080" s="10"/>
    </row>
    <row r="2081" spans="1:55" x14ac:dyDescent="0.2">
      <c r="A2081" s="9"/>
      <c r="B2081" s="10"/>
      <c r="C2081" s="10"/>
      <c r="D2081" s="10"/>
      <c r="E2081" s="10"/>
      <c r="F2081" s="10"/>
      <c r="J2081" s="2"/>
      <c r="K2081" s="3"/>
      <c r="L2081" s="3"/>
      <c r="M2081" s="3"/>
      <c r="N2081" s="3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95"/>
      <c r="AV2081" s="2"/>
      <c r="AW2081" s="2"/>
      <c r="AX2081" s="2"/>
      <c r="AY2081" s="2"/>
      <c r="AZ2081" s="2"/>
      <c r="BC2081" s="10"/>
    </row>
    <row r="2082" spans="1:55" x14ac:dyDescent="0.2">
      <c r="A2082" s="9"/>
      <c r="B2082" s="10"/>
      <c r="C2082" s="10"/>
      <c r="D2082" s="10"/>
      <c r="E2082" s="10"/>
      <c r="F2082" s="10"/>
      <c r="J2082" s="2"/>
      <c r="K2082" s="3"/>
      <c r="L2082" s="3"/>
      <c r="M2082" s="3"/>
      <c r="N2082" s="3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95"/>
      <c r="AV2082" s="2"/>
      <c r="AW2082" s="2"/>
      <c r="AX2082" s="2"/>
      <c r="AY2082" s="2"/>
      <c r="AZ2082" s="2"/>
      <c r="BC2082" s="10"/>
    </row>
    <row r="2083" spans="1:55" x14ac:dyDescent="0.2">
      <c r="A2083" s="9"/>
      <c r="B2083" s="10"/>
      <c r="C2083" s="10"/>
      <c r="D2083" s="10"/>
      <c r="E2083" s="10"/>
      <c r="F2083" s="10"/>
      <c r="J2083" s="2"/>
      <c r="K2083" s="3"/>
      <c r="L2083" s="3"/>
      <c r="M2083" s="3"/>
      <c r="N2083" s="3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95"/>
      <c r="AV2083" s="2"/>
      <c r="AW2083" s="2"/>
      <c r="AX2083" s="2"/>
      <c r="AY2083" s="2"/>
      <c r="AZ2083" s="2"/>
      <c r="BC2083" s="10"/>
    </row>
    <row r="2084" spans="1:55" x14ac:dyDescent="0.2">
      <c r="A2084" s="9"/>
      <c r="B2084" s="10"/>
      <c r="C2084" s="10"/>
      <c r="D2084" s="10"/>
      <c r="E2084" s="10"/>
      <c r="F2084" s="10"/>
      <c r="J2084" s="2"/>
      <c r="K2084" s="3"/>
      <c r="L2084" s="3"/>
      <c r="M2084" s="3"/>
      <c r="N2084" s="3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95"/>
      <c r="AV2084" s="2"/>
      <c r="AW2084" s="2"/>
      <c r="AX2084" s="2"/>
      <c r="AY2084" s="2"/>
      <c r="AZ2084" s="2"/>
      <c r="BC2084" s="10"/>
    </row>
    <row r="2085" spans="1:55" x14ac:dyDescent="0.2">
      <c r="A2085" s="9"/>
      <c r="B2085" s="10"/>
      <c r="C2085" s="10"/>
      <c r="D2085" s="10"/>
      <c r="E2085" s="10"/>
      <c r="F2085" s="10"/>
      <c r="J2085" s="2"/>
      <c r="K2085" s="3"/>
      <c r="L2085" s="3"/>
      <c r="M2085" s="3"/>
      <c r="N2085" s="3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95"/>
      <c r="AV2085" s="2"/>
      <c r="AW2085" s="2"/>
      <c r="AX2085" s="2"/>
      <c r="AY2085" s="2"/>
      <c r="AZ2085" s="2"/>
      <c r="BC2085" s="10"/>
    </row>
    <row r="2086" spans="1:55" x14ac:dyDescent="0.2">
      <c r="A2086" s="9"/>
      <c r="B2086" s="10"/>
      <c r="C2086" s="10"/>
      <c r="D2086" s="10"/>
      <c r="E2086" s="10"/>
      <c r="F2086" s="10"/>
      <c r="J2086" s="2"/>
      <c r="K2086" s="3"/>
      <c r="L2086" s="3"/>
      <c r="M2086" s="3"/>
      <c r="N2086" s="3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95"/>
      <c r="AV2086" s="2"/>
      <c r="AW2086" s="2"/>
      <c r="AX2086" s="2"/>
      <c r="AY2086" s="2"/>
      <c r="AZ2086" s="2"/>
      <c r="BC2086" s="10"/>
    </row>
    <row r="2087" spans="1:55" x14ac:dyDescent="0.2">
      <c r="A2087" s="9"/>
      <c r="B2087" s="10"/>
      <c r="C2087" s="10"/>
      <c r="D2087" s="10"/>
      <c r="E2087" s="10"/>
      <c r="F2087" s="10"/>
      <c r="J2087" s="2"/>
      <c r="K2087" s="3"/>
      <c r="L2087" s="3"/>
      <c r="M2087" s="3"/>
      <c r="N2087" s="3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95"/>
      <c r="AV2087" s="2"/>
      <c r="AW2087" s="2"/>
      <c r="AX2087" s="2"/>
      <c r="AY2087" s="2"/>
      <c r="AZ2087" s="2"/>
      <c r="BC2087" s="10"/>
    </row>
    <row r="2088" spans="1:55" x14ac:dyDescent="0.2">
      <c r="A2088" s="9"/>
      <c r="B2088" s="10"/>
      <c r="C2088" s="10"/>
      <c r="D2088" s="10"/>
      <c r="E2088" s="10"/>
      <c r="F2088" s="10"/>
      <c r="J2088" s="2"/>
      <c r="K2088" s="3"/>
      <c r="L2088" s="3"/>
      <c r="M2088" s="3"/>
      <c r="N2088" s="3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95"/>
      <c r="AV2088" s="2"/>
      <c r="AW2088" s="2"/>
      <c r="AX2088" s="2"/>
      <c r="AY2088" s="2"/>
      <c r="AZ2088" s="2"/>
      <c r="BC2088" s="10"/>
    </row>
    <row r="2089" spans="1:55" x14ac:dyDescent="0.2">
      <c r="A2089" s="9"/>
      <c r="B2089" s="10"/>
      <c r="C2089" s="10"/>
      <c r="D2089" s="10"/>
      <c r="E2089" s="10"/>
      <c r="F2089" s="10"/>
      <c r="J2089" s="2"/>
      <c r="K2089" s="3"/>
      <c r="L2089" s="3"/>
      <c r="M2089" s="3"/>
      <c r="N2089" s="3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95"/>
      <c r="AV2089" s="2"/>
      <c r="AW2089" s="2"/>
      <c r="AX2089" s="2"/>
      <c r="AY2089" s="2"/>
      <c r="AZ2089" s="2"/>
      <c r="BC2089" s="10"/>
    </row>
    <row r="2090" spans="1:55" x14ac:dyDescent="0.2">
      <c r="A2090" s="9"/>
      <c r="B2090" s="10"/>
      <c r="C2090" s="10"/>
      <c r="D2090" s="10"/>
      <c r="E2090" s="10"/>
      <c r="F2090" s="10"/>
      <c r="J2090" s="2"/>
      <c r="K2090" s="3"/>
      <c r="L2090" s="3"/>
      <c r="M2090" s="3"/>
      <c r="N2090" s="3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95"/>
      <c r="AV2090" s="2"/>
      <c r="AW2090" s="2"/>
      <c r="AX2090" s="2"/>
      <c r="AY2090" s="2"/>
      <c r="AZ2090" s="2"/>
      <c r="BC2090" s="10"/>
    </row>
    <row r="2091" spans="1:55" x14ac:dyDescent="0.2">
      <c r="A2091" s="9"/>
      <c r="B2091" s="10"/>
      <c r="C2091" s="10"/>
      <c r="D2091" s="10"/>
      <c r="E2091" s="10"/>
      <c r="F2091" s="10"/>
      <c r="J2091" s="2"/>
      <c r="K2091" s="3"/>
      <c r="L2091" s="3"/>
      <c r="M2091" s="3"/>
      <c r="N2091" s="3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95"/>
      <c r="AV2091" s="2"/>
      <c r="AW2091" s="2"/>
      <c r="AX2091" s="2"/>
      <c r="AY2091" s="2"/>
      <c r="AZ2091" s="2"/>
      <c r="BC2091" s="10"/>
    </row>
    <row r="2092" spans="1:55" x14ac:dyDescent="0.2">
      <c r="A2092" s="9"/>
      <c r="B2092" s="10"/>
      <c r="C2092" s="10"/>
      <c r="D2092" s="10"/>
      <c r="E2092" s="10"/>
      <c r="F2092" s="10"/>
      <c r="J2092" s="2"/>
      <c r="K2092" s="3"/>
      <c r="L2092" s="3"/>
      <c r="M2092" s="3"/>
      <c r="N2092" s="3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95"/>
      <c r="AV2092" s="2"/>
      <c r="AW2092" s="2"/>
      <c r="AX2092" s="2"/>
      <c r="AY2092" s="2"/>
      <c r="AZ2092" s="2"/>
      <c r="BC2092" s="10"/>
    </row>
    <row r="2093" spans="1:55" x14ac:dyDescent="0.2">
      <c r="A2093" s="9"/>
      <c r="B2093" s="10"/>
      <c r="C2093" s="10"/>
      <c r="D2093" s="10"/>
      <c r="E2093" s="10"/>
      <c r="F2093" s="10"/>
      <c r="J2093" s="2"/>
      <c r="K2093" s="3"/>
      <c r="L2093" s="3"/>
      <c r="M2093" s="3"/>
      <c r="N2093" s="3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95"/>
      <c r="AV2093" s="2"/>
      <c r="AW2093" s="2"/>
      <c r="AX2093" s="2"/>
      <c r="AY2093" s="2"/>
      <c r="AZ2093" s="2"/>
      <c r="BC2093" s="10"/>
    </row>
    <row r="2094" spans="1:55" x14ac:dyDescent="0.2">
      <c r="A2094" s="9"/>
      <c r="B2094" s="10"/>
      <c r="C2094" s="10"/>
      <c r="D2094" s="10"/>
      <c r="E2094" s="10"/>
      <c r="F2094" s="10"/>
      <c r="J2094" s="2"/>
      <c r="K2094" s="3"/>
      <c r="L2094" s="3"/>
      <c r="M2094" s="3"/>
      <c r="N2094" s="3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95"/>
      <c r="AV2094" s="2"/>
      <c r="AW2094" s="2"/>
      <c r="AX2094" s="2"/>
      <c r="AY2094" s="2"/>
      <c r="AZ2094" s="2"/>
      <c r="BC2094" s="10"/>
    </row>
    <row r="2095" spans="1:55" x14ac:dyDescent="0.2">
      <c r="A2095" s="9"/>
      <c r="B2095" s="10"/>
      <c r="C2095" s="10"/>
      <c r="D2095" s="10"/>
      <c r="E2095" s="10"/>
      <c r="F2095" s="10"/>
      <c r="J2095" s="2"/>
      <c r="K2095" s="3"/>
      <c r="L2095" s="3"/>
      <c r="M2095" s="3"/>
      <c r="N2095" s="3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95"/>
      <c r="AV2095" s="2"/>
      <c r="AW2095" s="2"/>
      <c r="AX2095" s="2"/>
      <c r="AY2095" s="2"/>
      <c r="AZ2095" s="2"/>
      <c r="BC2095" s="10"/>
    </row>
    <row r="2096" spans="1:55" x14ac:dyDescent="0.2">
      <c r="A2096" s="9"/>
      <c r="B2096" s="10"/>
      <c r="C2096" s="10"/>
      <c r="D2096" s="10"/>
      <c r="E2096" s="10"/>
      <c r="F2096" s="10"/>
      <c r="J2096" s="2"/>
      <c r="K2096" s="3"/>
      <c r="L2096" s="3"/>
      <c r="M2096" s="3"/>
      <c r="N2096" s="3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95"/>
      <c r="AV2096" s="2"/>
      <c r="AW2096" s="2"/>
      <c r="AX2096" s="2"/>
      <c r="AY2096" s="2"/>
      <c r="AZ2096" s="2"/>
      <c r="BC2096" s="10"/>
    </row>
    <row r="2097" spans="1:55" x14ac:dyDescent="0.2">
      <c r="A2097" s="9"/>
      <c r="B2097" s="10"/>
      <c r="C2097" s="10"/>
      <c r="D2097" s="10"/>
      <c r="E2097" s="10"/>
      <c r="F2097" s="10"/>
      <c r="J2097" s="2"/>
      <c r="K2097" s="3"/>
      <c r="L2097" s="3"/>
      <c r="M2097" s="3"/>
      <c r="N2097" s="3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95"/>
      <c r="AV2097" s="2"/>
      <c r="AW2097" s="2"/>
      <c r="AX2097" s="2"/>
      <c r="AY2097" s="2"/>
      <c r="AZ2097" s="2"/>
      <c r="BC2097" s="10"/>
    </row>
    <row r="2098" spans="1:55" x14ac:dyDescent="0.2">
      <c r="A2098" s="9"/>
      <c r="B2098" s="10"/>
      <c r="C2098" s="10"/>
      <c r="D2098" s="10"/>
      <c r="E2098" s="10"/>
      <c r="F2098" s="10"/>
      <c r="J2098" s="2"/>
      <c r="K2098" s="3"/>
      <c r="L2098" s="3"/>
      <c r="M2098" s="3"/>
      <c r="N2098" s="3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95"/>
      <c r="AV2098" s="2"/>
      <c r="AW2098" s="2"/>
      <c r="AX2098" s="2"/>
      <c r="AY2098" s="2"/>
      <c r="AZ2098" s="2"/>
      <c r="BC2098" s="10"/>
    </row>
    <row r="2099" spans="1:55" x14ac:dyDescent="0.2">
      <c r="A2099" s="9"/>
      <c r="B2099" s="10"/>
      <c r="C2099" s="10"/>
      <c r="D2099" s="10"/>
      <c r="E2099" s="10"/>
      <c r="F2099" s="10"/>
      <c r="J2099" s="2"/>
      <c r="K2099" s="3"/>
      <c r="L2099" s="3"/>
      <c r="M2099" s="3"/>
      <c r="N2099" s="3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95"/>
      <c r="AV2099" s="2"/>
      <c r="AW2099" s="2"/>
      <c r="AX2099" s="2"/>
      <c r="AY2099" s="2"/>
      <c r="AZ2099" s="2"/>
      <c r="BC2099" s="10"/>
    </row>
    <row r="2100" spans="1:55" x14ac:dyDescent="0.2">
      <c r="A2100" s="9"/>
      <c r="B2100" s="10"/>
      <c r="C2100" s="10"/>
      <c r="D2100" s="10"/>
      <c r="E2100" s="10"/>
      <c r="F2100" s="10"/>
      <c r="J2100" s="2"/>
      <c r="K2100" s="3"/>
      <c r="L2100" s="3"/>
      <c r="M2100" s="3"/>
      <c r="N2100" s="3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95"/>
      <c r="AV2100" s="2"/>
      <c r="AW2100" s="2"/>
      <c r="AX2100" s="2"/>
      <c r="AY2100" s="2"/>
      <c r="AZ2100" s="2"/>
      <c r="BC2100" s="10"/>
    </row>
    <row r="2101" spans="1:55" x14ac:dyDescent="0.2">
      <c r="A2101" s="9"/>
      <c r="B2101" s="10"/>
      <c r="C2101" s="10"/>
      <c r="D2101" s="10"/>
      <c r="E2101" s="10"/>
      <c r="F2101" s="10"/>
      <c r="J2101" s="2"/>
      <c r="K2101" s="3"/>
      <c r="L2101" s="3"/>
      <c r="M2101" s="3"/>
      <c r="N2101" s="3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95"/>
      <c r="AV2101" s="2"/>
      <c r="AW2101" s="2"/>
      <c r="AX2101" s="2"/>
      <c r="AY2101" s="2"/>
      <c r="AZ2101" s="2"/>
      <c r="BC2101" s="10"/>
    </row>
    <row r="2102" spans="1:55" x14ac:dyDescent="0.2">
      <c r="A2102" s="9"/>
      <c r="B2102" s="10"/>
      <c r="C2102" s="10"/>
      <c r="D2102" s="10"/>
      <c r="E2102" s="10"/>
      <c r="F2102" s="10"/>
      <c r="J2102" s="2"/>
      <c r="K2102" s="3"/>
      <c r="L2102" s="3"/>
      <c r="M2102" s="3"/>
      <c r="N2102" s="3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95"/>
      <c r="AV2102" s="2"/>
      <c r="AW2102" s="2"/>
      <c r="AX2102" s="2"/>
      <c r="AY2102" s="2"/>
      <c r="AZ2102" s="2"/>
      <c r="BC2102" s="10"/>
    </row>
    <row r="2103" spans="1:55" x14ac:dyDescent="0.2">
      <c r="A2103" s="9"/>
      <c r="B2103" s="10"/>
      <c r="C2103" s="10"/>
      <c r="D2103" s="10"/>
      <c r="E2103" s="10"/>
      <c r="F2103" s="10"/>
      <c r="J2103" s="2"/>
      <c r="K2103" s="3"/>
      <c r="L2103" s="3"/>
      <c r="M2103" s="3"/>
      <c r="N2103" s="3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95"/>
      <c r="AV2103" s="2"/>
      <c r="AW2103" s="2"/>
      <c r="AX2103" s="2"/>
      <c r="AY2103" s="2"/>
      <c r="AZ2103" s="2"/>
      <c r="BC2103" s="10"/>
    </row>
    <row r="2104" spans="1:55" x14ac:dyDescent="0.2">
      <c r="A2104" s="9"/>
      <c r="B2104" s="10"/>
      <c r="C2104" s="10"/>
      <c r="D2104" s="10"/>
      <c r="E2104" s="10"/>
      <c r="F2104" s="10"/>
      <c r="J2104" s="2"/>
      <c r="K2104" s="3"/>
      <c r="L2104" s="3"/>
      <c r="M2104" s="3"/>
      <c r="N2104" s="3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95"/>
      <c r="AV2104" s="2"/>
      <c r="AW2104" s="2"/>
      <c r="AX2104" s="2"/>
      <c r="AY2104" s="2"/>
      <c r="AZ2104" s="2"/>
      <c r="BC2104" s="10"/>
    </row>
    <row r="2105" spans="1:55" x14ac:dyDescent="0.2">
      <c r="A2105" s="9"/>
      <c r="B2105" s="10"/>
      <c r="C2105" s="10"/>
      <c r="D2105" s="10"/>
      <c r="E2105" s="10"/>
      <c r="F2105" s="10"/>
      <c r="J2105" s="2"/>
      <c r="K2105" s="3"/>
      <c r="L2105" s="3"/>
      <c r="M2105" s="3"/>
      <c r="N2105" s="3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95"/>
      <c r="AV2105" s="2"/>
      <c r="AW2105" s="2"/>
      <c r="AX2105" s="2"/>
      <c r="AY2105" s="2"/>
      <c r="AZ2105" s="2"/>
      <c r="BC2105" s="10"/>
    </row>
    <row r="2106" spans="1:55" x14ac:dyDescent="0.2">
      <c r="A2106" s="9"/>
      <c r="B2106" s="10"/>
      <c r="C2106" s="10"/>
      <c r="D2106" s="10"/>
      <c r="E2106" s="10"/>
      <c r="F2106" s="10"/>
      <c r="J2106" s="2"/>
      <c r="K2106" s="3"/>
      <c r="L2106" s="3"/>
      <c r="M2106" s="3"/>
      <c r="N2106" s="3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95"/>
      <c r="AV2106" s="2"/>
      <c r="AW2106" s="2"/>
      <c r="AX2106" s="2"/>
      <c r="AY2106" s="2"/>
      <c r="AZ2106" s="2"/>
      <c r="BC2106" s="10"/>
    </row>
    <row r="2107" spans="1:55" x14ac:dyDescent="0.2">
      <c r="A2107" s="9"/>
      <c r="B2107" s="10"/>
      <c r="C2107" s="10"/>
      <c r="D2107" s="10"/>
      <c r="E2107" s="10"/>
      <c r="F2107" s="10"/>
      <c r="J2107" s="2"/>
      <c r="K2107" s="3"/>
      <c r="L2107" s="3"/>
      <c r="M2107" s="3"/>
      <c r="N2107" s="3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95"/>
      <c r="AV2107" s="2"/>
      <c r="AW2107" s="2"/>
      <c r="AX2107" s="2"/>
      <c r="AY2107" s="2"/>
      <c r="AZ2107" s="2"/>
      <c r="BC2107" s="10"/>
    </row>
    <row r="2108" spans="1:55" x14ac:dyDescent="0.2">
      <c r="A2108" s="9"/>
      <c r="B2108" s="10"/>
      <c r="C2108" s="10"/>
      <c r="D2108" s="10"/>
      <c r="E2108" s="10"/>
      <c r="F2108" s="10"/>
      <c r="J2108" s="2"/>
      <c r="K2108" s="3"/>
      <c r="L2108" s="3"/>
      <c r="M2108" s="3"/>
      <c r="N2108" s="3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95"/>
      <c r="AV2108" s="2"/>
      <c r="AW2108" s="2"/>
      <c r="AX2108" s="2"/>
      <c r="AY2108" s="2"/>
      <c r="AZ2108" s="2"/>
      <c r="BC2108" s="10"/>
    </row>
    <row r="2109" spans="1:55" x14ac:dyDescent="0.2">
      <c r="A2109" s="9"/>
      <c r="B2109" s="10"/>
      <c r="C2109" s="10"/>
      <c r="D2109" s="10"/>
      <c r="E2109" s="10"/>
      <c r="F2109" s="10"/>
      <c r="J2109" s="2"/>
      <c r="K2109" s="3"/>
      <c r="L2109" s="3"/>
      <c r="M2109" s="3"/>
      <c r="N2109" s="3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95"/>
      <c r="AV2109" s="2"/>
      <c r="AW2109" s="2"/>
      <c r="AX2109" s="2"/>
      <c r="AY2109" s="2"/>
      <c r="AZ2109" s="2"/>
      <c r="BC2109" s="10"/>
    </row>
    <row r="2110" spans="1:55" x14ac:dyDescent="0.2">
      <c r="A2110" s="9"/>
      <c r="B2110" s="10"/>
      <c r="C2110" s="10"/>
      <c r="D2110" s="10"/>
      <c r="E2110" s="10"/>
      <c r="F2110" s="10"/>
      <c r="J2110" s="2"/>
      <c r="K2110" s="3"/>
      <c r="L2110" s="3"/>
      <c r="M2110" s="3"/>
      <c r="N2110" s="3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95"/>
      <c r="AV2110" s="2"/>
      <c r="AW2110" s="2"/>
      <c r="AX2110" s="2"/>
      <c r="AY2110" s="2"/>
      <c r="AZ2110" s="2"/>
      <c r="BC2110" s="10"/>
    </row>
    <row r="2111" spans="1:55" x14ac:dyDescent="0.2">
      <c r="A2111" s="9"/>
      <c r="B2111" s="10"/>
      <c r="C2111" s="10"/>
      <c r="D2111" s="10"/>
      <c r="E2111" s="10"/>
      <c r="F2111" s="10"/>
      <c r="J2111" s="2"/>
      <c r="K2111" s="3"/>
      <c r="L2111" s="3"/>
      <c r="M2111" s="3"/>
      <c r="N2111" s="3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95"/>
      <c r="AV2111" s="2"/>
      <c r="AW2111" s="2"/>
      <c r="AX2111" s="2"/>
      <c r="AY2111" s="2"/>
      <c r="AZ2111" s="2"/>
      <c r="BC2111" s="10"/>
    </row>
    <row r="2112" spans="1:55" x14ac:dyDescent="0.2">
      <c r="A2112" s="9"/>
      <c r="B2112" s="10"/>
      <c r="C2112" s="10"/>
      <c r="D2112" s="10"/>
      <c r="E2112" s="10"/>
      <c r="F2112" s="10"/>
      <c r="J2112" s="2"/>
      <c r="K2112" s="3"/>
      <c r="L2112" s="3"/>
      <c r="M2112" s="3"/>
      <c r="N2112" s="3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95"/>
      <c r="AV2112" s="2"/>
      <c r="AW2112" s="2"/>
      <c r="AX2112" s="2"/>
      <c r="AY2112" s="2"/>
      <c r="AZ2112" s="2"/>
      <c r="BC2112" s="10"/>
    </row>
    <row r="2113" spans="1:55" x14ac:dyDescent="0.2">
      <c r="A2113" s="9"/>
      <c r="B2113" s="10"/>
      <c r="C2113" s="10"/>
      <c r="D2113" s="10"/>
      <c r="E2113" s="10"/>
      <c r="F2113" s="10"/>
      <c r="J2113" s="2"/>
      <c r="K2113" s="3"/>
      <c r="L2113" s="3"/>
      <c r="M2113" s="3"/>
      <c r="N2113" s="3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95"/>
      <c r="AV2113" s="2"/>
      <c r="AW2113" s="2"/>
      <c r="AX2113" s="2"/>
      <c r="AY2113" s="2"/>
      <c r="AZ2113" s="2"/>
      <c r="BC2113" s="10"/>
    </row>
    <row r="2114" spans="1:55" x14ac:dyDescent="0.2">
      <c r="A2114" s="9"/>
      <c r="B2114" s="10"/>
      <c r="C2114" s="10"/>
      <c r="D2114" s="10"/>
      <c r="E2114" s="10"/>
      <c r="F2114" s="10"/>
      <c r="J2114" s="2"/>
      <c r="K2114" s="3"/>
      <c r="L2114" s="3"/>
      <c r="M2114" s="3"/>
      <c r="N2114" s="3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95"/>
      <c r="AV2114" s="2"/>
      <c r="AW2114" s="2"/>
      <c r="AX2114" s="2"/>
      <c r="AY2114" s="2"/>
      <c r="AZ2114" s="2"/>
      <c r="BC2114" s="10"/>
    </row>
    <row r="2115" spans="1:55" x14ac:dyDescent="0.2">
      <c r="A2115" s="9"/>
      <c r="B2115" s="10"/>
      <c r="C2115" s="10"/>
      <c r="D2115" s="10"/>
      <c r="E2115" s="10"/>
      <c r="F2115" s="10"/>
      <c r="J2115" s="2"/>
      <c r="K2115" s="3"/>
      <c r="L2115" s="3"/>
      <c r="M2115" s="3"/>
      <c r="N2115" s="3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95"/>
      <c r="AV2115" s="2"/>
      <c r="AW2115" s="2"/>
      <c r="AX2115" s="2"/>
      <c r="AY2115" s="2"/>
      <c r="AZ2115" s="2"/>
      <c r="BC2115" s="10"/>
    </row>
    <row r="2116" spans="1:55" x14ac:dyDescent="0.2">
      <c r="A2116" s="9"/>
      <c r="B2116" s="10"/>
      <c r="C2116" s="10"/>
      <c r="D2116" s="10"/>
      <c r="E2116" s="10"/>
      <c r="F2116" s="10"/>
      <c r="J2116" s="2"/>
      <c r="K2116" s="3"/>
      <c r="L2116" s="3"/>
      <c r="M2116" s="3"/>
      <c r="N2116" s="3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95"/>
      <c r="AV2116" s="2"/>
      <c r="AW2116" s="2"/>
      <c r="AX2116" s="2"/>
      <c r="AY2116" s="2"/>
      <c r="AZ2116" s="2"/>
      <c r="BC2116" s="10"/>
    </row>
    <row r="2117" spans="1:55" x14ac:dyDescent="0.2">
      <c r="A2117" s="9"/>
      <c r="B2117" s="10"/>
      <c r="C2117" s="10"/>
      <c r="D2117" s="10"/>
      <c r="E2117" s="10"/>
      <c r="F2117" s="10"/>
      <c r="J2117" s="2"/>
      <c r="K2117" s="3"/>
      <c r="L2117" s="3"/>
      <c r="M2117" s="3"/>
      <c r="N2117" s="3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95"/>
      <c r="AV2117" s="2"/>
      <c r="AW2117" s="2"/>
      <c r="AX2117" s="2"/>
      <c r="AY2117" s="2"/>
      <c r="AZ2117" s="2"/>
      <c r="BC2117" s="10"/>
    </row>
    <row r="2118" spans="1:55" x14ac:dyDescent="0.2">
      <c r="A2118" s="9"/>
      <c r="B2118" s="10"/>
      <c r="C2118" s="10"/>
      <c r="D2118" s="10"/>
      <c r="E2118" s="10"/>
      <c r="F2118" s="10"/>
      <c r="J2118" s="2"/>
      <c r="K2118" s="3"/>
      <c r="L2118" s="3"/>
      <c r="M2118" s="3"/>
      <c r="N2118" s="3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95"/>
      <c r="AV2118" s="2"/>
      <c r="AW2118" s="2"/>
      <c r="AX2118" s="2"/>
      <c r="AY2118" s="2"/>
      <c r="AZ2118" s="2"/>
      <c r="BC2118" s="10"/>
    </row>
    <row r="2119" spans="1:55" x14ac:dyDescent="0.2">
      <c r="A2119" s="9"/>
      <c r="B2119" s="10"/>
      <c r="C2119" s="10"/>
      <c r="D2119" s="10"/>
      <c r="E2119" s="10"/>
      <c r="F2119" s="10"/>
      <c r="J2119" s="2"/>
      <c r="K2119" s="3"/>
      <c r="L2119" s="3"/>
      <c r="M2119" s="3"/>
      <c r="N2119" s="3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95"/>
      <c r="AV2119" s="2"/>
      <c r="AW2119" s="2"/>
      <c r="AX2119" s="2"/>
      <c r="AY2119" s="2"/>
      <c r="AZ2119" s="2"/>
      <c r="BC2119" s="10"/>
    </row>
    <row r="2120" spans="1:55" x14ac:dyDescent="0.2">
      <c r="A2120" s="9"/>
      <c r="B2120" s="10"/>
      <c r="C2120" s="10"/>
      <c r="D2120" s="10"/>
      <c r="E2120" s="10"/>
      <c r="F2120" s="10"/>
      <c r="J2120" s="2"/>
      <c r="K2120" s="3"/>
      <c r="L2120" s="3"/>
      <c r="M2120" s="3"/>
      <c r="N2120" s="3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95"/>
      <c r="AV2120" s="2"/>
      <c r="AW2120" s="2"/>
      <c r="AX2120" s="2"/>
      <c r="AY2120" s="2"/>
      <c r="AZ2120" s="2"/>
      <c r="BC2120" s="10"/>
    </row>
    <row r="2121" spans="1:55" x14ac:dyDescent="0.2">
      <c r="A2121" s="9"/>
      <c r="B2121" s="10"/>
      <c r="C2121" s="10"/>
      <c r="D2121" s="10"/>
      <c r="E2121" s="10"/>
      <c r="F2121" s="10"/>
      <c r="J2121" s="2"/>
      <c r="K2121" s="3"/>
      <c r="L2121" s="3"/>
      <c r="M2121" s="3"/>
      <c r="N2121" s="3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95"/>
      <c r="AV2121" s="2"/>
      <c r="AW2121" s="2"/>
      <c r="AX2121" s="2"/>
      <c r="AY2121" s="2"/>
      <c r="AZ2121" s="2"/>
      <c r="BC2121" s="10"/>
    </row>
    <row r="2122" spans="1:55" x14ac:dyDescent="0.2">
      <c r="A2122" s="9"/>
      <c r="B2122" s="10"/>
      <c r="C2122" s="10"/>
      <c r="D2122" s="10"/>
      <c r="E2122" s="10"/>
      <c r="F2122" s="10"/>
      <c r="J2122" s="2"/>
      <c r="K2122" s="3"/>
      <c r="L2122" s="3"/>
      <c r="M2122" s="3"/>
      <c r="N2122" s="3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95"/>
      <c r="AV2122" s="2"/>
      <c r="AW2122" s="2"/>
      <c r="AX2122" s="2"/>
      <c r="AY2122" s="2"/>
      <c r="AZ2122" s="2"/>
      <c r="BC2122" s="10"/>
    </row>
    <row r="2123" spans="1:55" x14ac:dyDescent="0.2">
      <c r="A2123" s="9"/>
      <c r="B2123" s="10"/>
      <c r="C2123" s="10"/>
      <c r="D2123" s="10"/>
      <c r="E2123" s="10"/>
      <c r="F2123" s="10"/>
      <c r="J2123" s="2"/>
      <c r="K2123" s="3"/>
      <c r="L2123" s="3"/>
      <c r="M2123" s="3"/>
      <c r="N2123" s="3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95"/>
      <c r="AV2123" s="2"/>
      <c r="AW2123" s="2"/>
      <c r="AX2123" s="2"/>
      <c r="AY2123" s="2"/>
      <c r="AZ2123" s="2"/>
      <c r="BC2123" s="10"/>
    </row>
    <row r="2124" spans="1:55" x14ac:dyDescent="0.2">
      <c r="A2124" s="9"/>
      <c r="B2124" s="10"/>
      <c r="C2124" s="10"/>
      <c r="D2124" s="10"/>
      <c r="E2124" s="10"/>
      <c r="F2124" s="10"/>
      <c r="J2124" s="2"/>
      <c r="K2124" s="3"/>
      <c r="L2124" s="3"/>
      <c r="M2124" s="3"/>
      <c r="N2124" s="3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95"/>
      <c r="AV2124" s="2"/>
      <c r="AW2124" s="2"/>
      <c r="AX2124" s="2"/>
      <c r="AY2124" s="2"/>
      <c r="AZ2124" s="2"/>
      <c r="BC2124" s="10"/>
    </row>
    <row r="2125" spans="1:55" x14ac:dyDescent="0.2">
      <c r="A2125" s="9"/>
      <c r="B2125" s="10"/>
      <c r="C2125" s="10"/>
      <c r="D2125" s="10"/>
      <c r="E2125" s="10"/>
      <c r="F2125" s="10"/>
      <c r="J2125" s="2"/>
      <c r="K2125" s="3"/>
      <c r="L2125" s="3"/>
      <c r="M2125" s="3"/>
      <c r="N2125" s="3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95"/>
      <c r="AV2125" s="2"/>
      <c r="AW2125" s="2"/>
      <c r="AX2125" s="2"/>
      <c r="AY2125" s="2"/>
      <c r="AZ2125" s="2"/>
      <c r="BC2125" s="10"/>
    </row>
    <row r="2126" spans="1:55" x14ac:dyDescent="0.2">
      <c r="A2126" s="9"/>
      <c r="B2126" s="10"/>
      <c r="C2126" s="10"/>
      <c r="D2126" s="10"/>
      <c r="E2126" s="10"/>
      <c r="F2126" s="10"/>
      <c r="J2126" s="2"/>
      <c r="K2126" s="3"/>
      <c r="L2126" s="3"/>
      <c r="M2126" s="3"/>
      <c r="N2126" s="3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95"/>
      <c r="AV2126" s="2"/>
      <c r="AW2126" s="2"/>
      <c r="AX2126" s="2"/>
      <c r="AY2126" s="2"/>
      <c r="AZ2126" s="2"/>
      <c r="BC2126" s="10"/>
    </row>
    <row r="2127" spans="1:55" x14ac:dyDescent="0.2">
      <c r="A2127" s="9"/>
      <c r="B2127" s="10"/>
      <c r="C2127" s="10"/>
      <c r="D2127" s="10"/>
      <c r="E2127" s="10"/>
      <c r="F2127" s="10"/>
      <c r="J2127" s="2"/>
      <c r="K2127" s="3"/>
      <c r="L2127" s="3"/>
      <c r="M2127" s="3"/>
      <c r="N2127" s="3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95"/>
      <c r="AV2127" s="2"/>
      <c r="AW2127" s="2"/>
      <c r="AX2127" s="2"/>
      <c r="AY2127" s="2"/>
      <c r="AZ2127" s="2"/>
      <c r="BC2127" s="10"/>
    </row>
    <row r="2128" spans="1:55" x14ac:dyDescent="0.2">
      <c r="A2128" s="9"/>
      <c r="B2128" s="10"/>
      <c r="C2128" s="10"/>
      <c r="D2128" s="10"/>
      <c r="E2128" s="10"/>
      <c r="F2128" s="10"/>
      <c r="J2128" s="2"/>
      <c r="K2128" s="3"/>
      <c r="L2128" s="3"/>
      <c r="M2128" s="3"/>
      <c r="N2128" s="3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95"/>
      <c r="AV2128" s="2"/>
      <c r="AW2128" s="2"/>
      <c r="AX2128" s="2"/>
      <c r="AY2128" s="2"/>
      <c r="AZ2128" s="2"/>
      <c r="BC2128" s="10"/>
    </row>
    <row r="2129" spans="1:55" x14ac:dyDescent="0.2">
      <c r="A2129" s="9"/>
      <c r="B2129" s="10"/>
      <c r="C2129" s="10"/>
      <c r="D2129" s="10"/>
      <c r="E2129" s="10"/>
      <c r="F2129" s="10"/>
      <c r="J2129" s="2"/>
      <c r="K2129" s="3"/>
      <c r="L2129" s="3"/>
      <c r="M2129" s="3"/>
      <c r="N2129" s="3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95"/>
      <c r="AV2129" s="2"/>
      <c r="AW2129" s="2"/>
      <c r="AX2129" s="2"/>
      <c r="AY2129" s="2"/>
      <c r="AZ2129" s="2"/>
      <c r="BC2129" s="10"/>
    </row>
    <row r="2130" spans="1:55" x14ac:dyDescent="0.2">
      <c r="A2130" s="9"/>
      <c r="B2130" s="10"/>
      <c r="C2130" s="10"/>
      <c r="D2130" s="10"/>
      <c r="E2130" s="10"/>
      <c r="F2130" s="10"/>
      <c r="J2130" s="2"/>
      <c r="K2130" s="3"/>
      <c r="L2130" s="3"/>
      <c r="M2130" s="3"/>
      <c r="N2130" s="3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95"/>
      <c r="AV2130" s="2"/>
      <c r="AW2130" s="2"/>
      <c r="AX2130" s="2"/>
      <c r="AY2130" s="2"/>
      <c r="AZ2130" s="2"/>
      <c r="BC2130" s="10"/>
    </row>
    <row r="2131" spans="1:55" x14ac:dyDescent="0.2">
      <c r="A2131" s="9"/>
      <c r="B2131" s="10"/>
      <c r="C2131" s="10"/>
      <c r="D2131" s="10"/>
      <c r="E2131" s="10"/>
      <c r="F2131" s="10"/>
      <c r="J2131" s="2"/>
      <c r="K2131" s="3"/>
      <c r="L2131" s="3"/>
      <c r="M2131" s="3"/>
      <c r="N2131" s="3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95"/>
      <c r="AV2131" s="2"/>
      <c r="AW2131" s="2"/>
      <c r="AX2131" s="2"/>
      <c r="AY2131" s="2"/>
      <c r="AZ2131" s="2"/>
      <c r="BC2131" s="10"/>
    </row>
    <row r="2132" spans="1:55" x14ac:dyDescent="0.2">
      <c r="A2132" s="9"/>
      <c r="B2132" s="10"/>
      <c r="C2132" s="10"/>
      <c r="D2132" s="10"/>
      <c r="E2132" s="10"/>
      <c r="F2132" s="10"/>
      <c r="J2132" s="2"/>
      <c r="K2132" s="3"/>
      <c r="L2132" s="3"/>
      <c r="M2132" s="3"/>
      <c r="N2132" s="3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95"/>
      <c r="AV2132" s="2"/>
      <c r="AW2132" s="2"/>
      <c r="AX2132" s="2"/>
      <c r="AY2132" s="2"/>
      <c r="AZ2132" s="2"/>
      <c r="BC2132" s="10"/>
    </row>
    <row r="2133" spans="1:55" x14ac:dyDescent="0.2">
      <c r="A2133" s="9"/>
      <c r="B2133" s="10"/>
      <c r="C2133" s="10"/>
      <c r="D2133" s="10"/>
      <c r="E2133" s="10"/>
      <c r="F2133" s="10"/>
      <c r="J2133" s="2"/>
      <c r="K2133" s="3"/>
      <c r="L2133" s="3"/>
      <c r="M2133" s="3"/>
      <c r="N2133" s="3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95"/>
      <c r="AV2133" s="2"/>
      <c r="AW2133" s="2"/>
      <c r="AX2133" s="2"/>
      <c r="AY2133" s="2"/>
      <c r="AZ2133" s="2"/>
      <c r="BC2133" s="10"/>
    </row>
    <row r="2134" spans="1:55" x14ac:dyDescent="0.2">
      <c r="A2134" s="9"/>
      <c r="B2134" s="10"/>
      <c r="C2134" s="10"/>
      <c r="D2134" s="10"/>
      <c r="E2134" s="10"/>
      <c r="F2134" s="10"/>
      <c r="J2134" s="2"/>
      <c r="K2134" s="3"/>
      <c r="L2134" s="3"/>
      <c r="M2134" s="3"/>
      <c r="N2134" s="3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95"/>
      <c r="AV2134" s="2"/>
      <c r="AW2134" s="2"/>
      <c r="AX2134" s="2"/>
      <c r="AY2134" s="2"/>
      <c r="AZ2134" s="2"/>
      <c r="BC2134" s="10"/>
    </row>
    <row r="2135" spans="1:55" x14ac:dyDescent="0.2">
      <c r="A2135" s="9"/>
      <c r="B2135" s="10"/>
      <c r="C2135" s="10"/>
      <c r="D2135" s="10"/>
      <c r="E2135" s="10"/>
      <c r="F2135" s="10"/>
      <c r="J2135" s="2"/>
      <c r="K2135" s="3"/>
      <c r="L2135" s="3"/>
      <c r="M2135" s="3"/>
      <c r="N2135" s="3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95"/>
      <c r="AV2135" s="2"/>
      <c r="AW2135" s="2"/>
      <c r="AX2135" s="2"/>
      <c r="AY2135" s="2"/>
      <c r="AZ2135" s="2"/>
      <c r="BC2135" s="10"/>
    </row>
    <row r="2136" spans="1:55" x14ac:dyDescent="0.2">
      <c r="A2136" s="9"/>
      <c r="B2136" s="10"/>
      <c r="C2136" s="10"/>
      <c r="D2136" s="10"/>
      <c r="E2136" s="10"/>
      <c r="F2136" s="10"/>
      <c r="J2136" s="2"/>
      <c r="K2136" s="3"/>
      <c r="L2136" s="3"/>
      <c r="M2136" s="3"/>
      <c r="N2136" s="3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95"/>
      <c r="AV2136" s="2"/>
      <c r="AW2136" s="2"/>
      <c r="AX2136" s="2"/>
      <c r="AY2136" s="2"/>
      <c r="AZ2136" s="2"/>
      <c r="BC2136" s="10"/>
    </row>
    <row r="2137" spans="1:55" x14ac:dyDescent="0.2">
      <c r="A2137" s="9"/>
      <c r="B2137" s="10"/>
      <c r="C2137" s="10"/>
      <c r="D2137" s="10"/>
      <c r="E2137" s="10"/>
      <c r="F2137" s="10"/>
      <c r="J2137" s="2"/>
      <c r="K2137" s="3"/>
      <c r="L2137" s="3"/>
      <c r="M2137" s="3"/>
      <c r="N2137" s="3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95"/>
      <c r="AV2137" s="2"/>
      <c r="AW2137" s="2"/>
      <c r="AX2137" s="2"/>
      <c r="AY2137" s="2"/>
      <c r="AZ2137" s="2"/>
      <c r="BC2137" s="10"/>
    </row>
    <row r="2138" spans="1:55" x14ac:dyDescent="0.2">
      <c r="A2138" s="9"/>
      <c r="B2138" s="10"/>
      <c r="C2138" s="10"/>
      <c r="D2138" s="10"/>
      <c r="E2138" s="10"/>
      <c r="F2138" s="10"/>
      <c r="J2138" s="2"/>
      <c r="K2138" s="3"/>
      <c r="L2138" s="3"/>
      <c r="M2138" s="3"/>
      <c r="N2138" s="3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95"/>
      <c r="AV2138" s="2"/>
      <c r="AW2138" s="2"/>
      <c r="AX2138" s="2"/>
      <c r="AY2138" s="2"/>
      <c r="AZ2138" s="2"/>
      <c r="BC2138" s="10"/>
    </row>
    <row r="2139" spans="1:55" x14ac:dyDescent="0.2">
      <c r="A2139" s="9"/>
      <c r="B2139" s="10"/>
      <c r="C2139" s="10"/>
      <c r="D2139" s="10"/>
      <c r="E2139" s="10"/>
      <c r="F2139" s="10"/>
      <c r="J2139" s="2"/>
      <c r="K2139" s="3"/>
      <c r="L2139" s="3"/>
      <c r="M2139" s="3"/>
      <c r="N2139" s="3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95"/>
      <c r="AV2139" s="2"/>
      <c r="AW2139" s="2"/>
      <c r="AX2139" s="2"/>
      <c r="AY2139" s="2"/>
      <c r="AZ2139" s="2"/>
      <c r="BC2139" s="10"/>
    </row>
    <row r="2140" spans="1:55" x14ac:dyDescent="0.2">
      <c r="A2140" s="9"/>
      <c r="B2140" s="10"/>
      <c r="C2140" s="10"/>
      <c r="D2140" s="10"/>
      <c r="E2140" s="10"/>
      <c r="F2140" s="10"/>
      <c r="J2140" s="2"/>
      <c r="K2140" s="3"/>
      <c r="L2140" s="3"/>
      <c r="M2140" s="3"/>
      <c r="N2140" s="3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95"/>
      <c r="AV2140" s="2"/>
      <c r="AW2140" s="2"/>
      <c r="AX2140" s="2"/>
      <c r="AY2140" s="2"/>
      <c r="AZ2140" s="2"/>
      <c r="BC2140" s="10"/>
    </row>
    <row r="2141" spans="1:55" x14ac:dyDescent="0.2">
      <c r="A2141" s="9"/>
      <c r="B2141" s="10"/>
      <c r="C2141" s="10"/>
      <c r="D2141" s="10"/>
      <c r="E2141" s="10"/>
      <c r="F2141" s="10"/>
      <c r="J2141" s="2"/>
      <c r="K2141" s="3"/>
      <c r="L2141" s="3"/>
      <c r="M2141" s="3"/>
      <c r="N2141" s="3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95"/>
      <c r="AV2141" s="2"/>
      <c r="AW2141" s="2"/>
      <c r="AX2141" s="2"/>
      <c r="AY2141" s="2"/>
      <c r="AZ2141" s="2"/>
      <c r="BC2141" s="10"/>
    </row>
    <row r="2142" spans="1:55" x14ac:dyDescent="0.2">
      <c r="A2142" s="9"/>
      <c r="B2142" s="10"/>
      <c r="C2142" s="10"/>
      <c r="D2142" s="10"/>
      <c r="E2142" s="10"/>
      <c r="F2142" s="10"/>
      <c r="J2142" s="2"/>
      <c r="K2142" s="3"/>
      <c r="L2142" s="3"/>
      <c r="M2142" s="3"/>
      <c r="N2142" s="3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95"/>
      <c r="AV2142" s="2"/>
      <c r="AW2142" s="2"/>
      <c r="AX2142" s="2"/>
      <c r="AY2142" s="2"/>
      <c r="AZ2142" s="2"/>
      <c r="BC2142" s="10"/>
    </row>
    <row r="2143" spans="1:55" x14ac:dyDescent="0.2">
      <c r="A2143" s="9"/>
      <c r="B2143" s="10"/>
      <c r="C2143" s="10"/>
      <c r="D2143" s="10"/>
      <c r="E2143" s="10"/>
      <c r="F2143" s="10"/>
      <c r="J2143" s="2"/>
      <c r="K2143" s="3"/>
      <c r="L2143" s="3"/>
      <c r="M2143" s="3"/>
      <c r="N2143" s="3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95"/>
      <c r="AV2143" s="2"/>
      <c r="AW2143" s="2"/>
      <c r="AX2143" s="2"/>
      <c r="AY2143" s="2"/>
      <c r="AZ2143" s="2"/>
      <c r="BC2143" s="10"/>
    </row>
    <row r="2144" spans="1:55" x14ac:dyDescent="0.2">
      <c r="A2144" s="9"/>
      <c r="B2144" s="10"/>
      <c r="C2144" s="10"/>
      <c r="D2144" s="10"/>
      <c r="E2144" s="10"/>
      <c r="F2144" s="10"/>
      <c r="J2144" s="2"/>
      <c r="K2144" s="3"/>
      <c r="L2144" s="3"/>
      <c r="M2144" s="3"/>
      <c r="N2144" s="3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95"/>
      <c r="AV2144" s="2"/>
      <c r="AW2144" s="2"/>
      <c r="AX2144" s="2"/>
      <c r="AY2144" s="2"/>
      <c r="AZ2144" s="2"/>
      <c r="BC2144" s="10"/>
    </row>
    <row r="2145" spans="1:55" x14ac:dyDescent="0.2">
      <c r="A2145" s="9"/>
      <c r="B2145" s="10"/>
      <c r="C2145" s="10"/>
      <c r="D2145" s="10"/>
      <c r="E2145" s="10"/>
      <c r="F2145" s="10"/>
      <c r="J2145" s="2"/>
      <c r="K2145" s="3"/>
      <c r="L2145" s="3"/>
      <c r="M2145" s="3"/>
      <c r="N2145" s="3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95"/>
      <c r="AV2145" s="2"/>
      <c r="AW2145" s="2"/>
      <c r="AX2145" s="2"/>
      <c r="AY2145" s="2"/>
      <c r="AZ2145" s="2"/>
      <c r="BC2145" s="10"/>
    </row>
    <row r="2146" spans="1:55" x14ac:dyDescent="0.2">
      <c r="A2146" s="9"/>
      <c r="B2146" s="10"/>
      <c r="C2146" s="10"/>
      <c r="D2146" s="10"/>
      <c r="E2146" s="10"/>
      <c r="F2146" s="10"/>
      <c r="J2146" s="2"/>
      <c r="K2146" s="3"/>
      <c r="L2146" s="3"/>
      <c r="M2146" s="3"/>
      <c r="N2146" s="3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95"/>
      <c r="AV2146" s="2"/>
      <c r="AW2146" s="2"/>
      <c r="AX2146" s="2"/>
      <c r="AY2146" s="2"/>
      <c r="AZ2146" s="2"/>
      <c r="BC2146" s="10"/>
    </row>
    <row r="2147" spans="1:55" x14ac:dyDescent="0.2">
      <c r="A2147" s="9"/>
      <c r="B2147" s="10"/>
      <c r="C2147" s="10"/>
      <c r="D2147" s="10"/>
      <c r="E2147" s="10"/>
      <c r="F2147" s="10"/>
      <c r="J2147" s="2"/>
      <c r="K2147" s="3"/>
      <c r="L2147" s="3"/>
      <c r="M2147" s="3"/>
      <c r="N2147" s="3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95"/>
      <c r="AV2147" s="2"/>
      <c r="AW2147" s="2"/>
      <c r="AX2147" s="2"/>
      <c r="AY2147" s="2"/>
      <c r="AZ2147" s="2"/>
      <c r="BC2147" s="10"/>
    </row>
    <row r="2148" spans="1:55" x14ac:dyDescent="0.2">
      <c r="A2148" s="9"/>
      <c r="B2148" s="10"/>
      <c r="C2148" s="10"/>
      <c r="D2148" s="10"/>
      <c r="E2148" s="10"/>
      <c r="F2148" s="10"/>
      <c r="J2148" s="2"/>
      <c r="K2148" s="3"/>
      <c r="L2148" s="3"/>
      <c r="M2148" s="3"/>
      <c r="N2148" s="3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95"/>
      <c r="AV2148" s="2"/>
      <c r="AW2148" s="2"/>
      <c r="AX2148" s="2"/>
      <c r="AY2148" s="2"/>
      <c r="AZ2148" s="2"/>
      <c r="BC2148" s="10"/>
    </row>
    <row r="2149" spans="1:55" x14ac:dyDescent="0.2">
      <c r="A2149" s="9"/>
      <c r="B2149" s="10"/>
      <c r="C2149" s="10"/>
      <c r="D2149" s="10"/>
      <c r="E2149" s="10"/>
      <c r="F2149" s="10"/>
      <c r="J2149" s="2"/>
      <c r="K2149" s="3"/>
      <c r="L2149" s="3"/>
      <c r="M2149" s="3"/>
      <c r="N2149" s="3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95"/>
      <c r="AV2149" s="2"/>
      <c r="AW2149" s="2"/>
      <c r="AX2149" s="2"/>
      <c r="AY2149" s="2"/>
      <c r="AZ2149" s="2"/>
      <c r="BC2149" s="10"/>
    </row>
    <row r="2150" spans="1:55" x14ac:dyDescent="0.2">
      <c r="A2150" s="9"/>
      <c r="B2150" s="10"/>
      <c r="C2150" s="10"/>
      <c r="D2150" s="10"/>
      <c r="E2150" s="10"/>
      <c r="F2150" s="10"/>
      <c r="J2150" s="2"/>
      <c r="K2150" s="3"/>
      <c r="L2150" s="3"/>
      <c r="M2150" s="3"/>
      <c r="N2150" s="3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95"/>
      <c r="AV2150" s="2"/>
      <c r="AW2150" s="2"/>
      <c r="AX2150" s="2"/>
      <c r="AY2150" s="2"/>
      <c r="AZ2150" s="2"/>
      <c r="BC2150" s="10"/>
    </row>
    <row r="2151" spans="1:55" x14ac:dyDescent="0.2">
      <c r="A2151" s="9"/>
      <c r="B2151" s="10"/>
      <c r="C2151" s="10"/>
      <c r="D2151" s="10"/>
      <c r="E2151" s="10"/>
      <c r="F2151" s="10"/>
      <c r="J2151" s="2"/>
      <c r="K2151" s="3"/>
      <c r="L2151" s="3"/>
      <c r="M2151" s="3"/>
      <c r="N2151" s="3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95"/>
      <c r="AV2151" s="2"/>
      <c r="AW2151" s="2"/>
      <c r="AX2151" s="2"/>
      <c r="AY2151" s="2"/>
      <c r="AZ2151" s="2"/>
      <c r="BC2151" s="10"/>
    </row>
    <row r="2152" spans="1:55" x14ac:dyDescent="0.2">
      <c r="A2152" s="9"/>
      <c r="B2152" s="10"/>
      <c r="C2152" s="10"/>
      <c r="D2152" s="10"/>
      <c r="E2152" s="10"/>
      <c r="F2152" s="10"/>
      <c r="J2152" s="2"/>
      <c r="K2152" s="3"/>
      <c r="L2152" s="3"/>
      <c r="M2152" s="3"/>
      <c r="N2152" s="3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95"/>
      <c r="AV2152" s="2"/>
      <c r="AW2152" s="2"/>
      <c r="AX2152" s="2"/>
      <c r="AY2152" s="2"/>
      <c r="AZ2152" s="2"/>
      <c r="BC2152" s="10"/>
    </row>
    <row r="2153" spans="1:55" x14ac:dyDescent="0.2">
      <c r="A2153" s="9"/>
      <c r="B2153" s="10"/>
      <c r="C2153" s="10"/>
      <c r="D2153" s="10"/>
      <c r="E2153" s="10"/>
      <c r="F2153" s="10"/>
      <c r="J2153" s="2"/>
      <c r="K2153" s="3"/>
      <c r="L2153" s="3"/>
      <c r="M2153" s="3"/>
      <c r="N2153" s="3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95"/>
      <c r="AV2153" s="2"/>
      <c r="AW2153" s="2"/>
      <c r="AX2153" s="2"/>
      <c r="AY2153" s="2"/>
      <c r="AZ2153" s="2"/>
      <c r="BC2153" s="10"/>
    </row>
    <row r="2154" spans="1:55" x14ac:dyDescent="0.2">
      <c r="A2154" s="9"/>
      <c r="B2154" s="10"/>
      <c r="C2154" s="10"/>
      <c r="D2154" s="10"/>
      <c r="E2154" s="10"/>
      <c r="F2154" s="10"/>
      <c r="J2154" s="2"/>
      <c r="K2154" s="3"/>
      <c r="L2154" s="3"/>
      <c r="M2154" s="3"/>
      <c r="N2154" s="3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95"/>
      <c r="AV2154" s="2"/>
      <c r="AW2154" s="2"/>
      <c r="AX2154" s="2"/>
      <c r="AY2154" s="2"/>
      <c r="AZ2154" s="2"/>
      <c r="BC2154" s="10"/>
    </row>
    <row r="2155" spans="1:55" x14ac:dyDescent="0.2">
      <c r="A2155" s="9"/>
      <c r="B2155" s="10"/>
      <c r="C2155" s="10"/>
      <c r="D2155" s="10"/>
      <c r="E2155" s="10"/>
      <c r="F2155" s="10"/>
      <c r="J2155" s="2"/>
      <c r="K2155" s="3"/>
      <c r="L2155" s="3"/>
      <c r="M2155" s="3"/>
      <c r="N2155" s="3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95"/>
      <c r="AV2155" s="2"/>
      <c r="AW2155" s="2"/>
      <c r="AX2155" s="2"/>
      <c r="AY2155" s="2"/>
      <c r="AZ2155" s="2"/>
      <c r="BC2155" s="10"/>
    </row>
    <row r="2156" spans="1:55" x14ac:dyDescent="0.2">
      <c r="A2156" s="9"/>
      <c r="B2156" s="10"/>
      <c r="C2156" s="10"/>
      <c r="D2156" s="10"/>
      <c r="E2156" s="10"/>
      <c r="F2156" s="10"/>
      <c r="J2156" s="2"/>
      <c r="K2156" s="3"/>
      <c r="L2156" s="3"/>
      <c r="M2156" s="3"/>
      <c r="N2156" s="3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95"/>
      <c r="AV2156" s="2"/>
      <c r="AW2156" s="2"/>
      <c r="AX2156" s="2"/>
      <c r="AY2156" s="2"/>
      <c r="AZ2156" s="2"/>
      <c r="BC2156" s="10"/>
    </row>
    <row r="2157" spans="1:55" x14ac:dyDescent="0.2">
      <c r="A2157" s="9"/>
      <c r="B2157" s="10"/>
      <c r="C2157" s="10"/>
      <c r="D2157" s="10"/>
      <c r="E2157" s="10"/>
      <c r="F2157" s="10"/>
      <c r="J2157" s="2"/>
      <c r="K2157" s="3"/>
      <c r="L2157" s="3"/>
      <c r="M2157" s="3"/>
      <c r="N2157" s="3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95"/>
      <c r="AV2157" s="2"/>
      <c r="AW2157" s="2"/>
      <c r="AX2157" s="2"/>
      <c r="AY2157" s="2"/>
      <c r="AZ2157" s="2"/>
      <c r="BC2157" s="10"/>
    </row>
    <row r="2158" spans="1:55" x14ac:dyDescent="0.2">
      <c r="A2158" s="9"/>
      <c r="B2158" s="10"/>
      <c r="C2158" s="10"/>
      <c r="D2158" s="10"/>
      <c r="E2158" s="10"/>
      <c r="F2158" s="10"/>
      <c r="J2158" s="2"/>
      <c r="K2158" s="3"/>
      <c r="L2158" s="3"/>
      <c r="M2158" s="3"/>
      <c r="N2158" s="3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95"/>
      <c r="AV2158" s="2"/>
      <c r="AW2158" s="2"/>
      <c r="AX2158" s="2"/>
      <c r="AY2158" s="2"/>
      <c r="AZ2158" s="2"/>
      <c r="BC2158" s="10"/>
    </row>
    <row r="2159" spans="1:55" x14ac:dyDescent="0.2">
      <c r="A2159" s="9"/>
      <c r="B2159" s="10"/>
      <c r="C2159" s="10"/>
      <c r="D2159" s="10"/>
      <c r="E2159" s="10"/>
      <c r="F2159" s="10"/>
      <c r="J2159" s="2"/>
      <c r="K2159" s="3"/>
      <c r="L2159" s="3"/>
      <c r="M2159" s="3"/>
      <c r="N2159" s="3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95"/>
      <c r="AV2159" s="2"/>
      <c r="AW2159" s="2"/>
      <c r="AX2159" s="2"/>
      <c r="AY2159" s="2"/>
      <c r="AZ2159" s="2"/>
      <c r="BC2159" s="10"/>
    </row>
    <row r="2160" spans="1:55" x14ac:dyDescent="0.2">
      <c r="A2160" s="9"/>
      <c r="B2160" s="10"/>
      <c r="C2160" s="10"/>
      <c r="D2160" s="10"/>
      <c r="E2160" s="10"/>
      <c r="F2160" s="10"/>
      <c r="J2160" s="2"/>
      <c r="K2160" s="3"/>
      <c r="L2160" s="3"/>
      <c r="M2160" s="3"/>
      <c r="N2160" s="3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95"/>
      <c r="AV2160" s="2"/>
      <c r="AW2160" s="2"/>
      <c r="AX2160" s="2"/>
      <c r="AY2160" s="2"/>
      <c r="AZ2160" s="2"/>
      <c r="BC2160" s="10"/>
    </row>
    <row r="2161" spans="1:55" x14ac:dyDescent="0.2">
      <c r="A2161" s="9"/>
      <c r="B2161" s="10"/>
      <c r="C2161" s="10"/>
      <c r="D2161" s="10"/>
      <c r="E2161" s="10"/>
      <c r="F2161" s="10"/>
      <c r="J2161" s="2"/>
      <c r="K2161" s="3"/>
      <c r="L2161" s="3"/>
      <c r="M2161" s="3"/>
      <c r="N2161" s="3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95"/>
      <c r="AV2161" s="2"/>
      <c r="AW2161" s="2"/>
      <c r="AX2161" s="2"/>
      <c r="AY2161" s="2"/>
      <c r="AZ2161" s="2"/>
      <c r="BC2161" s="10"/>
    </row>
    <row r="2162" spans="1:55" x14ac:dyDescent="0.2">
      <c r="A2162" s="9"/>
      <c r="B2162" s="10"/>
      <c r="C2162" s="10"/>
      <c r="D2162" s="10"/>
      <c r="E2162" s="10"/>
      <c r="F2162" s="10"/>
      <c r="J2162" s="2"/>
      <c r="K2162" s="3"/>
      <c r="L2162" s="3"/>
      <c r="M2162" s="3"/>
      <c r="N2162" s="3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95"/>
      <c r="AV2162" s="2"/>
      <c r="AW2162" s="2"/>
      <c r="AX2162" s="2"/>
      <c r="AY2162" s="2"/>
      <c r="AZ2162" s="2"/>
      <c r="BC2162" s="10"/>
    </row>
    <row r="2163" spans="1:55" x14ac:dyDescent="0.2">
      <c r="A2163" s="9"/>
      <c r="B2163" s="10"/>
      <c r="C2163" s="10"/>
      <c r="D2163" s="10"/>
      <c r="E2163" s="10"/>
      <c r="F2163" s="10"/>
      <c r="J2163" s="2"/>
      <c r="K2163" s="3"/>
      <c r="L2163" s="3"/>
      <c r="M2163" s="3"/>
      <c r="N2163" s="3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95"/>
      <c r="AV2163" s="2"/>
      <c r="AW2163" s="2"/>
      <c r="AX2163" s="2"/>
      <c r="AY2163" s="2"/>
      <c r="AZ2163" s="2"/>
      <c r="BC2163" s="10"/>
    </row>
    <row r="2164" spans="1:55" x14ac:dyDescent="0.2">
      <c r="A2164" s="9"/>
      <c r="B2164" s="10"/>
      <c r="C2164" s="10"/>
      <c r="D2164" s="10"/>
      <c r="E2164" s="10"/>
      <c r="F2164" s="10"/>
      <c r="J2164" s="2"/>
      <c r="K2164" s="3"/>
      <c r="L2164" s="3"/>
      <c r="M2164" s="3"/>
      <c r="N2164" s="3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95"/>
      <c r="AV2164" s="2"/>
      <c r="AW2164" s="2"/>
      <c r="AX2164" s="2"/>
      <c r="AY2164" s="2"/>
      <c r="AZ2164" s="2"/>
      <c r="BC2164" s="10"/>
    </row>
    <row r="2165" spans="1:55" x14ac:dyDescent="0.2">
      <c r="A2165" s="9"/>
      <c r="B2165" s="10"/>
      <c r="C2165" s="10"/>
      <c r="D2165" s="10"/>
      <c r="E2165" s="10"/>
      <c r="F2165" s="10"/>
      <c r="J2165" s="2"/>
      <c r="K2165" s="3"/>
      <c r="L2165" s="3"/>
      <c r="M2165" s="3"/>
      <c r="N2165" s="3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95"/>
      <c r="AV2165" s="2"/>
      <c r="AW2165" s="2"/>
      <c r="AX2165" s="2"/>
      <c r="AY2165" s="2"/>
      <c r="AZ2165" s="2"/>
      <c r="BC2165" s="10"/>
    </row>
    <row r="2166" spans="1:55" x14ac:dyDescent="0.2">
      <c r="A2166" s="9"/>
      <c r="B2166" s="10"/>
      <c r="C2166" s="10"/>
      <c r="D2166" s="10"/>
      <c r="E2166" s="10"/>
      <c r="F2166" s="10"/>
      <c r="J2166" s="2"/>
      <c r="K2166" s="3"/>
      <c r="L2166" s="3"/>
      <c r="M2166" s="3"/>
      <c r="N2166" s="3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95"/>
      <c r="AV2166" s="2"/>
      <c r="AW2166" s="2"/>
      <c r="AX2166" s="2"/>
      <c r="AY2166" s="2"/>
      <c r="AZ2166" s="2"/>
      <c r="BC2166" s="10"/>
    </row>
    <row r="2167" spans="1:55" x14ac:dyDescent="0.2">
      <c r="A2167" s="9"/>
      <c r="B2167" s="10"/>
      <c r="C2167" s="10"/>
      <c r="D2167" s="10"/>
      <c r="E2167" s="10"/>
      <c r="F2167" s="10"/>
      <c r="J2167" s="2"/>
      <c r="K2167" s="3"/>
      <c r="L2167" s="3"/>
      <c r="M2167" s="3"/>
      <c r="N2167" s="3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95"/>
      <c r="AV2167" s="2"/>
      <c r="AW2167" s="2"/>
      <c r="AX2167" s="2"/>
      <c r="AY2167" s="2"/>
      <c r="AZ2167" s="2"/>
      <c r="BC2167" s="10"/>
    </row>
    <row r="2168" spans="1:55" x14ac:dyDescent="0.2">
      <c r="A2168" s="9"/>
      <c r="B2168" s="10"/>
      <c r="C2168" s="10"/>
      <c r="D2168" s="10"/>
      <c r="E2168" s="10"/>
      <c r="F2168" s="10"/>
      <c r="J2168" s="2"/>
      <c r="K2168" s="3"/>
      <c r="L2168" s="3"/>
      <c r="M2168" s="3"/>
      <c r="N2168" s="3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95"/>
      <c r="AV2168" s="2"/>
      <c r="AW2168" s="2"/>
      <c r="AX2168" s="2"/>
      <c r="AY2168" s="2"/>
      <c r="AZ2168" s="2"/>
      <c r="BC2168" s="10"/>
    </row>
    <row r="2169" spans="1:55" x14ac:dyDescent="0.2">
      <c r="A2169" s="9"/>
      <c r="B2169" s="10"/>
      <c r="C2169" s="10"/>
      <c r="D2169" s="10"/>
      <c r="E2169" s="10"/>
      <c r="F2169" s="10"/>
      <c r="J2169" s="2"/>
      <c r="K2169" s="3"/>
      <c r="L2169" s="3"/>
      <c r="M2169" s="3"/>
      <c r="N2169" s="3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95"/>
      <c r="AV2169" s="2"/>
      <c r="AW2169" s="2"/>
      <c r="AX2169" s="2"/>
      <c r="AY2169" s="2"/>
      <c r="AZ2169" s="2"/>
      <c r="BC2169" s="10"/>
    </row>
    <row r="2170" spans="1:55" x14ac:dyDescent="0.2">
      <c r="A2170" s="9"/>
      <c r="B2170" s="10"/>
      <c r="C2170" s="10"/>
      <c r="D2170" s="10"/>
      <c r="E2170" s="10"/>
      <c r="F2170" s="10"/>
      <c r="J2170" s="2"/>
      <c r="K2170" s="3"/>
      <c r="L2170" s="3"/>
      <c r="M2170" s="3"/>
      <c r="N2170" s="3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95"/>
      <c r="AV2170" s="2"/>
      <c r="AW2170" s="2"/>
      <c r="AX2170" s="2"/>
      <c r="AY2170" s="2"/>
      <c r="AZ2170" s="2"/>
      <c r="BC2170" s="10"/>
    </row>
    <row r="2171" spans="1:55" x14ac:dyDescent="0.2">
      <c r="A2171" s="9"/>
      <c r="B2171" s="10"/>
      <c r="C2171" s="10"/>
      <c r="D2171" s="10"/>
      <c r="E2171" s="10"/>
      <c r="F2171" s="10"/>
      <c r="J2171" s="2"/>
      <c r="K2171" s="3"/>
      <c r="L2171" s="3"/>
      <c r="M2171" s="3"/>
      <c r="N2171" s="3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95"/>
      <c r="AV2171" s="2"/>
      <c r="AW2171" s="2"/>
      <c r="AX2171" s="2"/>
      <c r="AY2171" s="2"/>
      <c r="AZ2171" s="2"/>
      <c r="BC2171" s="10"/>
    </row>
    <row r="2172" spans="1:55" x14ac:dyDescent="0.2">
      <c r="A2172" s="9"/>
      <c r="B2172" s="10"/>
      <c r="C2172" s="10"/>
      <c r="D2172" s="10"/>
      <c r="E2172" s="10"/>
      <c r="F2172" s="10"/>
      <c r="J2172" s="2"/>
      <c r="K2172" s="3"/>
      <c r="L2172" s="3"/>
      <c r="M2172" s="3"/>
      <c r="N2172" s="3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95"/>
      <c r="AV2172" s="2"/>
      <c r="AW2172" s="2"/>
      <c r="AX2172" s="2"/>
      <c r="AY2172" s="2"/>
      <c r="AZ2172" s="2"/>
      <c r="BC2172" s="10"/>
    </row>
    <row r="2173" spans="1:55" x14ac:dyDescent="0.2">
      <c r="A2173" s="9"/>
      <c r="B2173" s="10"/>
      <c r="C2173" s="10"/>
      <c r="D2173" s="10"/>
      <c r="E2173" s="10"/>
      <c r="F2173" s="10"/>
      <c r="J2173" s="2"/>
      <c r="K2173" s="3"/>
      <c r="L2173" s="3"/>
      <c r="M2173" s="3"/>
      <c r="N2173" s="3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95"/>
      <c r="AV2173" s="2"/>
      <c r="AW2173" s="2"/>
      <c r="AX2173" s="2"/>
      <c r="AY2173" s="2"/>
      <c r="AZ2173" s="2"/>
      <c r="BC2173" s="10"/>
    </row>
    <row r="2174" spans="1:55" x14ac:dyDescent="0.2">
      <c r="A2174" s="9"/>
      <c r="B2174" s="10"/>
      <c r="C2174" s="10"/>
      <c r="D2174" s="10"/>
      <c r="E2174" s="10"/>
      <c r="F2174" s="10"/>
      <c r="J2174" s="2"/>
      <c r="K2174" s="3"/>
      <c r="L2174" s="3"/>
      <c r="M2174" s="3"/>
      <c r="N2174" s="3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95"/>
      <c r="AV2174" s="2"/>
      <c r="AW2174" s="2"/>
      <c r="AX2174" s="2"/>
      <c r="AY2174" s="2"/>
      <c r="AZ2174" s="2"/>
      <c r="BC2174" s="10"/>
    </row>
    <row r="2175" spans="1:55" x14ac:dyDescent="0.2">
      <c r="A2175" s="9"/>
      <c r="B2175" s="10"/>
      <c r="C2175" s="10"/>
      <c r="D2175" s="10"/>
      <c r="E2175" s="10"/>
      <c r="F2175" s="10"/>
      <c r="J2175" s="2"/>
      <c r="K2175" s="3"/>
      <c r="L2175" s="3"/>
      <c r="M2175" s="3"/>
      <c r="N2175" s="3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95"/>
      <c r="AV2175" s="2"/>
      <c r="AW2175" s="2"/>
      <c r="AX2175" s="2"/>
      <c r="AY2175" s="2"/>
      <c r="AZ2175" s="2"/>
      <c r="BC2175" s="10"/>
    </row>
    <row r="2176" spans="1:55" x14ac:dyDescent="0.2">
      <c r="A2176" s="9"/>
      <c r="B2176" s="10"/>
      <c r="C2176" s="10"/>
      <c r="D2176" s="10"/>
      <c r="E2176" s="10"/>
      <c r="F2176" s="10"/>
      <c r="J2176" s="2"/>
      <c r="K2176" s="3"/>
      <c r="L2176" s="3"/>
      <c r="M2176" s="3"/>
      <c r="N2176" s="3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95"/>
      <c r="AV2176" s="2"/>
      <c r="AW2176" s="2"/>
      <c r="AX2176" s="2"/>
      <c r="AY2176" s="2"/>
      <c r="AZ2176" s="2"/>
      <c r="BC2176" s="10"/>
    </row>
    <row r="2177" spans="1:55" x14ac:dyDescent="0.2">
      <c r="A2177" s="9"/>
      <c r="B2177" s="10"/>
      <c r="C2177" s="10"/>
      <c r="D2177" s="10"/>
      <c r="E2177" s="10"/>
      <c r="F2177" s="10"/>
      <c r="J2177" s="2"/>
      <c r="K2177" s="3"/>
      <c r="L2177" s="3"/>
      <c r="M2177" s="3"/>
      <c r="N2177" s="3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95"/>
      <c r="AV2177" s="2"/>
      <c r="AW2177" s="2"/>
      <c r="AX2177" s="2"/>
      <c r="AY2177" s="2"/>
      <c r="AZ2177" s="2"/>
      <c r="BC2177" s="10"/>
    </row>
    <row r="2178" spans="1:55" x14ac:dyDescent="0.2">
      <c r="A2178" s="9"/>
      <c r="B2178" s="10"/>
      <c r="C2178" s="10"/>
      <c r="D2178" s="10"/>
      <c r="E2178" s="10"/>
      <c r="F2178" s="10"/>
      <c r="J2178" s="2"/>
      <c r="K2178" s="3"/>
      <c r="L2178" s="3"/>
      <c r="M2178" s="3"/>
      <c r="N2178" s="3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95"/>
      <c r="AV2178" s="2"/>
      <c r="AW2178" s="2"/>
      <c r="AX2178" s="2"/>
      <c r="AY2178" s="2"/>
      <c r="AZ2178" s="2"/>
      <c r="BC2178" s="10"/>
    </row>
    <row r="2179" spans="1:55" x14ac:dyDescent="0.2">
      <c r="A2179" s="9"/>
      <c r="B2179" s="10"/>
      <c r="C2179" s="10"/>
      <c r="D2179" s="10"/>
      <c r="E2179" s="10"/>
      <c r="F2179" s="10"/>
      <c r="J2179" s="2"/>
      <c r="K2179" s="3"/>
      <c r="L2179" s="3"/>
      <c r="M2179" s="3"/>
      <c r="N2179" s="3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95"/>
      <c r="AV2179" s="2"/>
      <c r="AW2179" s="2"/>
      <c r="AX2179" s="2"/>
      <c r="AY2179" s="2"/>
      <c r="AZ2179" s="2"/>
      <c r="BC2179" s="10"/>
    </row>
    <row r="2180" spans="1:55" x14ac:dyDescent="0.2">
      <c r="A2180" s="9"/>
      <c r="B2180" s="10"/>
      <c r="C2180" s="10"/>
      <c r="D2180" s="10"/>
      <c r="E2180" s="10"/>
      <c r="F2180" s="10"/>
      <c r="J2180" s="2"/>
      <c r="K2180" s="3"/>
      <c r="L2180" s="3"/>
      <c r="M2180" s="3"/>
      <c r="N2180" s="3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95"/>
      <c r="AV2180" s="2"/>
      <c r="AW2180" s="2"/>
      <c r="AX2180" s="2"/>
      <c r="AY2180" s="2"/>
      <c r="AZ2180" s="2"/>
      <c r="BC2180" s="10"/>
    </row>
    <row r="2181" spans="1:55" x14ac:dyDescent="0.2">
      <c r="A2181" s="9"/>
      <c r="B2181" s="10"/>
      <c r="C2181" s="10"/>
      <c r="D2181" s="10"/>
      <c r="E2181" s="10"/>
      <c r="F2181" s="10"/>
      <c r="J2181" s="2"/>
      <c r="K2181" s="3"/>
      <c r="L2181" s="3"/>
      <c r="M2181" s="3"/>
      <c r="N2181" s="3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95"/>
      <c r="AV2181" s="2"/>
      <c r="AW2181" s="2"/>
      <c r="AX2181" s="2"/>
      <c r="AY2181" s="2"/>
      <c r="AZ2181" s="2"/>
      <c r="BC2181" s="10"/>
    </row>
    <row r="2182" spans="1:55" x14ac:dyDescent="0.2">
      <c r="A2182" s="9"/>
      <c r="B2182" s="10"/>
      <c r="C2182" s="10"/>
      <c r="D2182" s="10"/>
      <c r="E2182" s="10"/>
      <c r="F2182" s="10"/>
      <c r="J2182" s="2"/>
      <c r="K2182" s="3"/>
      <c r="L2182" s="3"/>
      <c r="M2182" s="3"/>
      <c r="N2182" s="3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95"/>
      <c r="AV2182" s="2"/>
      <c r="AW2182" s="2"/>
      <c r="AX2182" s="2"/>
      <c r="AY2182" s="2"/>
      <c r="AZ2182" s="2"/>
      <c r="BC2182" s="10"/>
    </row>
    <row r="2183" spans="1:55" x14ac:dyDescent="0.2">
      <c r="A2183" s="9"/>
      <c r="B2183" s="10"/>
      <c r="C2183" s="10"/>
      <c r="D2183" s="10"/>
      <c r="E2183" s="10"/>
      <c r="F2183" s="10"/>
      <c r="J2183" s="2"/>
      <c r="K2183" s="3"/>
      <c r="L2183" s="3"/>
      <c r="M2183" s="3"/>
      <c r="N2183" s="3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95"/>
      <c r="AV2183" s="2"/>
      <c r="AW2183" s="2"/>
      <c r="AX2183" s="2"/>
      <c r="AY2183" s="2"/>
      <c r="AZ2183" s="2"/>
      <c r="BC2183" s="10"/>
    </row>
    <row r="2184" spans="1:55" x14ac:dyDescent="0.2">
      <c r="A2184" s="9"/>
      <c r="B2184" s="10"/>
      <c r="C2184" s="10"/>
      <c r="D2184" s="10"/>
      <c r="E2184" s="10"/>
      <c r="F2184" s="10"/>
      <c r="J2184" s="2"/>
      <c r="K2184" s="3"/>
      <c r="L2184" s="3"/>
      <c r="M2184" s="3"/>
      <c r="N2184" s="3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95"/>
      <c r="AV2184" s="2"/>
      <c r="AW2184" s="2"/>
      <c r="AX2184" s="2"/>
      <c r="AY2184" s="2"/>
      <c r="AZ2184" s="2"/>
      <c r="BC2184" s="10"/>
    </row>
    <row r="2185" spans="1:55" x14ac:dyDescent="0.2">
      <c r="A2185" s="9"/>
      <c r="B2185" s="10"/>
      <c r="C2185" s="10"/>
      <c r="D2185" s="10"/>
      <c r="E2185" s="10"/>
      <c r="F2185" s="10"/>
      <c r="J2185" s="2"/>
      <c r="K2185" s="3"/>
      <c r="L2185" s="3"/>
      <c r="M2185" s="3"/>
      <c r="N2185" s="3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95"/>
      <c r="AV2185" s="2"/>
      <c r="AW2185" s="2"/>
      <c r="AX2185" s="2"/>
      <c r="AY2185" s="2"/>
      <c r="AZ2185" s="2"/>
      <c r="BC2185" s="10"/>
    </row>
    <row r="2186" spans="1:55" x14ac:dyDescent="0.2">
      <c r="A2186" s="9"/>
      <c r="B2186" s="10"/>
      <c r="C2186" s="10"/>
      <c r="D2186" s="10"/>
      <c r="E2186" s="10"/>
      <c r="F2186" s="10"/>
      <c r="J2186" s="2"/>
      <c r="K2186" s="3"/>
      <c r="L2186" s="3"/>
      <c r="M2186" s="3"/>
      <c r="N2186" s="3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95"/>
      <c r="AV2186" s="2"/>
      <c r="AW2186" s="2"/>
      <c r="AX2186" s="2"/>
      <c r="AY2186" s="2"/>
      <c r="AZ2186" s="2"/>
      <c r="BC2186" s="10"/>
    </row>
    <row r="2187" spans="1:55" x14ac:dyDescent="0.2">
      <c r="A2187" s="9"/>
      <c r="B2187" s="10"/>
      <c r="C2187" s="10"/>
      <c r="D2187" s="10"/>
      <c r="E2187" s="10"/>
      <c r="F2187" s="10"/>
      <c r="J2187" s="2"/>
      <c r="K2187" s="3"/>
      <c r="L2187" s="3"/>
      <c r="M2187" s="3"/>
      <c r="N2187" s="3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95"/>
      <c r="AV2187" s="2"/>
      <c r="AW2187" s="2"/>
      <c r="AX2187" s="2"/>
      <c r="AY2187" s="2"/>
      <c r="AZ2187" s="2"/>
      <c r="BC2187" s="10"/>
    </row>
    <row r="2188" spans="1:55" x14ac:dyDescent="0.2">
      <c r="A2188" s="9"/>
      <c r="B2188" s="10"/>
      <c r="C2188" s="10"/>
      <c r="D2188" s="10"/>
      <c r="E2188" s="10"/>
      <c r="F2188" s="10"/>
      <c r="J2188" s="2"/>
      <c r="K2188" s="3"/>
      <c r="L2188" s="3"/>
      <c r="M2188" s="3"/>
      <c r="N2188" s="3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95"/>
      <c r="AV2188" s="2"/>
      <c r="AW2188" s="2"/>
      <c r="AX2188" s="2"/>
      <c r="AY2188" s="2"/>
      <c r="AZ2188" s="2"/>
      <c r="BC2188" s="10"/>
    </row>
    <row r="2189" spans="1:55" x14ac:dyDescent="0.2">
      <c r="A2189" s="9"/>
      <c r="B2189" s="10"/>
      <c r="C2189" s="10"/>
      <c r="D2189" s="10"/>
      <c r="E2189" s="10"/>
      <c r="F2189" s="10"/>
      <c r="J2189" s="2"/>
      <c r="K2189" s="3"/>
      <c r="L2189" s="3"/>
      <c r="M2189" s="3"/>
      <c r="N2189" s="3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95"/>
      <c r="AV2189" s="2"/>
      <c r="AW2189" s="2"/>
      <c r="AX2189" s="2"/>
      <c r="AY2189" s="2"/>
      <c r="AZ2189" s="2"/>
      <c r="BC2189" s="10"/>
    </row>
    <row r="2190" spans="1:55" x14ac:dyDescent="0.2">
      <c r="A2190" s="9"/>
      <c r="B2190" s="10"/>
      <c r="C2190" s="10"/>
      <c r="D2190" s="10"/>
      <c r="E2190" s="10"/>
      <c r="F2190" s="10"/>
      <c r="J2190" s="2"/>
      <c r="K2190" s="3"/>
      <c r="L2190" s="3"/>
      <c r="M2190" s="3"/>
      <c r="N2190" s="3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95"/>
      <c r="AV2190" s="2"/>
      <c r="AW2190" s="2"/>
      <c r="AX2190" s="2"/>
      <c r="AY2190" s="2"/>
      <c r="AZ2190" s="2"/>
      <c r="BC2190" s="10"/>
    </row>
    <row r="2191" spans="1:55" x14ac:dyDescent="0.2">
      <c r="A2191" s="9"/>
      <c r="B2191" s="10"/>
      <c r="C2191" s="10"/>
      <c r="D2191" s="10"/>
      <c r="E2191" s="10"/>
      <c r="F2191" s="10"/>
      <c r="J2191" s="2"/>
      <c r="K2191" s="3"/>
      <c r="L2191" s="3"/>
      <c r="M2191" s="3"/>
      <c r="N2191" s="3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95"/>
      <c r="AV2191" s="2"/>
      <c r="AW2191" s="2"/>
      <c r="AX2191" s="2"/>
      <c r="AY2191" s="2"/>
      <c r="AZ2191" s="2"/>
      <c r="BC2191" s="10"/>
    </row>
    <row r="2192" spans="1:55" x14ac:dyDescent="0.2">
      <c r="A2192" s="9"/>
      <c r="B2192" s="10"/>
      <c r="C2192" s="10"/>
      <c r="D2192" s="10"/>
      <c r="E2192" s="10"/>
      <c r="F2192" s="10"/>
      <c r="J2192" s="2"/>
      <c r="K2192" s="3"/>
      <c r="L2192" s="3"/>
      <c r="M2192" s="3"/>
      <c r="N2192" s="3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95"/>
      <c r="AV2192" s="2"/>
      <c r="AW2192" s="2"/>
      <c r="AX2192" s="2"/>
      <c r="AY2192" s="2"/>
      <c r="AZ2192" s="2"/>
      <c r="BC2192" s="10"/>
    </row>
    <row r="2193" spans="1:55" x14ac:dyDescent="0.2">
      <c r="A2193" s="9"/>
      <c r="B2193" s="10"/>
      <c r="C2193" s="10"/>
      <c r="D2193" s="10"/>
      <c r="E2193" s="10"/>
      <c r="F2193" s="10"/>
      <c r="J2193" s="2"/>
      <c r="K2193" s="3"/>
      <c r="L2193" s="3"/>
      <c r="M2193" s="3"/>
      <c r="N2193" s="3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95"/>
      <c r="AV2193" s="2"/>
      <c r="AW2193" s="2"/>
      <c r="AX2193" s="2"/>
      <c r="AY2193" s="2"/>
      <c r="AZ2193" s="2"/>
      <c r="BC2193" s="10"/>
    </row>
    <row r="2194" spans="1:55" x14ac:dyDescent="0.2">
      <c r="A2194" s="9"/>
      <c r="B2194" s="10"/>
      <c r="C2194" s="10"/>
      <c r="D2194" s="10"/>
      <c r="E2194" s="10"/>
      <c r="F2194" s="10"/>
      <c r="J2194" s="2"/>
      <c r="K2194" s="3"/>
      <c r="L2194" s="3"/>
      <c r="M2194" s="3"/>
      <c r="N2194" s="3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95"/>
      <c r="AV2194" s="2"/>
      <c r="AW2194" s="2"/>
      <c r="AX2194" s="2"/>
      <c r="AY2194" s="2"/>
      <c r="AZ2194" s="2"/>
      <c r="BC2194" s="10"/>
    </row>
    <row r="2195" spans="1:55" x14ac:dyDescent="0.2">
      <c r="A2195" s="9"/>
      <c r="B2195" s="10"/>
      <c r="C2195" s="10"/>
      <c r="D2195" s="10"/>
      <c r="E2195" s="10"/>
      <c r="F2195" s="10"/>
      <c r="J2195" s="2"/>
      <c r="K2195" s="3"/>
      <c r="L2195" s="3"/>
      <c r="M2195" s="3"/>
      <c r="N2195" s="3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95"/>
      <c r="AV2195" s="2"/>
      <c r="AW2195" s="2"/>
      <c r="AX2195" s="2"/>
      <c r="AY2195" s="2"/>
      <c r="AZ2195" s="2"/>
      <c r="BC2195" s="10"/>
    </row>
    <row r="2196" spans="1:55" x14ac:dyDescent="0.2">
      <c r="A2196" s="9"/>
      <c r="B2196" s="10"/>
      <c r="C2196" s="10"/>
      <c r="D2196" s="10"/>
      <c r="E2196" s="10"/>
      <c r="F2196" s="10"/>
      <c r="J2196" s="2"/>
      <c r="K2196" s="3"/>
      <c r="L2196" s="3"/>
      <c r="M2196" s="3"/>
      <c r="N2196" s="3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95"/>
      <c r="AV2196" s="2"/>
      <c r="AW2196" s="2"/>
      <c r="AX2196" s="2"/>
      <c r="AY2196" s="2"/>
      <c r="AZ2196" s="2"/>
      <c r="BC2196" s="10"/>
    </row>
    <row r="2197" spans="1:55" x14ac:dyDescent="0.2">
      <c r="A2197" s="9"/>
      <c r="B2197" s="10"/>
      <c r="C2197" s="10"/>
      <c r="D2197" s="10"/>
      <c r="E2197" s="10"/>
      <c r="F2197" s="10"/>
      <c r="J2197" s="2"/>
      <c r="K2197" s="3"/>
      <c r="L2197" s="3"/>
      <c r="M2197" s="3"/>
      <c r="N2197" s="3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95"/>
      <c r="AV2197" s="2"/>
      <c r="AW2197" s="2"/>
      <c r="AX2197" s="2"/>
      <c r="AY2197" s="2"/>
      <c r="AZ2197" s="2"/>
      <c r="BC2197" s="10"/>
    </row>
    <row r="2198" spans="1:55" x14ac:dyDescent="0.2">
      <c r="A2198" s="9"/>
      <c r="B2198" s="10"/>
      <c r="C2198" s="10"/>
      <c r="D2198" s="10"/>
      <c r="E2198" s="10"/>
      <c r="F2198" s="10"/>
      <c r="J2198" s="2"/>
      <c r="K2198" s="3"/>
      <c r="L2198" s="3"/>
      <c r="M2198" s="3"/>
      <c r="N2198" s="3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95"/>
      <c r="AV2198" s="2"/>
      <c r="AW2198" s="2"/>
      <c r="AX2198" s="2"/>
      <c r="AY2198" s="2"/>
      <c r="AZ2198" s="2"/>
      <c r="BC2198" s="10"/>
    </row>
    <row r="2199" spans="1:55" x14ac:dyDescent="0.2">
      <c r="A2199" s="9"/>
      <c r="B2199" s="10"/>
      <c r="C2199" s="10"/>
      <c r="D2199" s="10"/>
      <c r="E2199" s="10"/>
      <c r="F2199" s="10"/>
      <c r="J2199" s="2"/>
      <c r="K2199" s="3"/>
      <c r="L2199" s="3"/>
      <c r="M2199" s="3"/>
      <c r="N2199" s="3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95"/>
      <c r="AV2199" s="2"/>
      <c r="AW2199" s="2"/>
      <c r="AX2199" s="2"/>
      <c r="AY2199" s="2"/>
      <c r="AZ2199" s="2"/>
      <c r="BC2199" s="10"/>
    </row>
    <row r="2200" spans="1:55" x14ac:dyDescent="0.2">
      <c r="A2200" s="9"/>
      <c r="B2200" s="10"/>
      <c r="C2200" s="10"/>
      <c r="D2200" s="10"/>
      <c r="E2200" s="10"/>
      <c r="F2200" s="10"/>
      <c r="J2200" s="2"/>
      <c r="K2200" s="3"/>
      <c r="L2200" s="3"/>
      <c r="M2200" s="3"/>
      <c r="N2200" s="3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95"/>
      <c r="AV2200" s="2"/>
      <c r="AW2200" s="2"/>
      <c r="AX2200" s="2"/>
      <c r="AY2200" s="2"/>
      <c r="AZ2200" s="2"/>
      <c r="BC2200" s="10"/>
    </row>
    <row r="2201" spans="1:55" x14ac:dyDescent="0.2">
      <c r="A2201" s="9"/>
      <c r="B2201" s="10"/>
      <c r="C2201" s="10"/>
      <c r="D2201" s="10"/>
      <c r="E2201" s="10"/>
      <c r="F2201" s="10"/>
      <c r="J2201" s="2"/>
      <c r="K2201" s="3"/>
      <c r="L2201" s="3"/>
      <c r="M2201" s="3"/>
      <c r="N2201" s="3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95"/>
      <c r="AV2201" s="2"/>
      <c r="AW2201" s="2"/>
      <c r="AX2201" s="2"/>
      <c r="AY2201" s="2"/>
      <c r="AZ2201" s="2"/>
      <c r="BC2201" s="10"/>
    </row>
    <row r="2202" spans="1:55" x14ac:dyDescent="0.2">
      <c r="A2202" s="9"/>
      <c r="B2202" s="10"/>
      <c r="C2202" s="10"/>
      <c r="D2202" s="10"/>
      <c r="E2202" s="10"/>
      <c r="F2202" s="10"/>
      <c r="J2202" s="2"/>
      <c r="K2202" s="3"/>
      <c r="L2202" s="3"/>
      <c r="M2202" s="3"/>
      <c r="N2202" s="3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95"/>
      <c r="AV2202" s="2"/>
      <c r="AW2202" s="2"/>
      <c r="AX2202" s="2"/>
      <c r="AY2202" s="2"/>
      <c r="AZ2202" s="2"/>
      <c r="BC2202" s="10"/>
    </row>
    <row r="2203" spans="1:55" x14ac:dyDescent="0.2">
      <c r="A2203" s="9"/>
      <c r="B2203" s="10"/>
      <c r="C2203" s="10"/>
      <c r="D2203" s="10"/>
      <c r="E2203" s="10"/>
      <c r="F2203" s="10"/>
      <c r="J2203" s="2"/>
      <c r="K2203" s="3"/>
      <c r="L2203" s="3"/>
      <c r="M2203" s="3"/>
      <c r="N2203" s="3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95"/>
      <c r="AV2203" s="2"/>
      <c r="AW2203" s="2"/>
      <c r="AX2203" s="2"/>
      <c r="AY2203" s="2"/>
      <c r="AZ2203" s="2"/>
      <c r="BC2203" s="10"/>
    </row>
    <row r="2204" spans="1:55" x14ac:dyDescent="0.2">
      <c r="A2204" s="9"/>
      <c r="B2204" s="10"/>
      <c r="C2204" s="10"/>
      <c r="D2204" s="10"/>
      <c r="E2204" s="10"/>
      <c r="F2204" s="10"/>
      <c r="J2204" s="2"/>
      <c r="K2204" s="3"/>
      <c r="L2204" s="3"/>
      <c r="M2204" s="3"/>
      <c r="N2204" s="3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95"/>
      <c r="AV2204" s="2"/>
      <c r="AW2204" s="2"/>
      <c r="AX2204" s="2"/>
      <c r="AY2204" s="2"/>
      <c r="AZ2204" s="2"/>
      <c r="BC2204" s="10"/>
    </row>
    <row r="2205" spans="1:55" x14ac:dyDescent="0.2">
      <c r="A2205" s="9"/>
      <c r="B2205" s="10"/>
      <c r="C2205" s="10"/>
      <c r="D2205" s="10"/>
      <c r="E2205" s="10"/>
      <c r="F2205" s="10"/>
      <c r="J2205" s="2"/>
      <c r="K2205" s="3"/>
      <c r="L2205" s="3"/>
      <c r="M2205" s="3"/>
      <c r="N2205" s="3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95"/>
      <c r="AV2205" s="2"/>
      <c r="AW2205" s="2"/>
      <c r="AX2205" s="2"/>
      <c r="AY2205" s="2"/>
      <c r="AZ2205" s="2"/>
      <c r="BC2205" s="10"/>
    </row>
    <row r="2206" spans="1:55" x14ac:dyDescent="0.2">
      <c r="A2206" s="9"/>
      <c r="B2206" s="10"/>
      <c r="C2206" s="10"/>
      <c r="D2206" s="10"/>
      <c r="E2206" s="10"/>
      <c r="F2206" s="10"/>
      <c r="J2206" s="2"/>
      <c r="K2206" s="3"/>
      <c r="L2206" s="3"/>
      <c r="M2206" s="3"/>
      <c r="N2206" s="3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95"/>
      <c r="AV2206" s="2"/>
      <c r="AW2206" s="2"/>
      <c r="AX2206" s="2"/>
      <c r="AY2206" s="2"/>
      <c r="AZ2206" s="2"/>
      <c r="BC2206" s="10"/>
    </row>
    <row r="2207" spans="1:55" x14ac:dyDescent="0.2">
      <c r="A2207" s="9"/>
      <c r="B2207" s="10"/>
      <c r="C2207" s="10"/>
      <c r="D2207" s="10"/>
      <c r="E2207" s="10"/>
      <c r="F2207" s="10"/>
      <c r="J2207" s="2"/>
      <c r="K2207" s="3"/>
      <c r="L2207" s="3"/>
      <c r="M2207" s="3"/>
      <c r="N2207" s="3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95"/>
      <c r="AV2207" s="2"/>
      <c r="AW2207" s="2"/>
      <c r="AX2207" s="2"/>
      <c r="AY2207" s="2"/>
      <c r="AZ2207" s="2"/>
      <c r="BC2207" s="10"/>
    </row>
    <row r="2208" spans="1:55" x14ac:dyDescent="0.2">
      <c r="A2208" s="9"/>
      <c r="B2208" s="10"/>
      <c r="C2208" s="10"/>
      <c r="D2208" s="10"/>
      <c r="E2208" s="10"/>
      <c r="F2208" s="10"/>
      <c r="J2208" s="2"/>
      <c r="K2208" s="3"/>
      <c r="L2208" s="3"/>
      <c r="M2208" s="3"/>
      <c r="N2208" s="3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95"/>
      <c r="AV2208" s="2"/>
      <c r="AW2208" s="2"/>
      <c r="AX2208" s="2"/>
      <c r="AY2208" s="2"/>
      <c r="AZ2208" s="2"/>
      <c r="BC2208" s="10"/>
    </row>
    <row r="2209" spans="1:55" x14ac:dyDescent="0.2">
      <c r="A2209" s="9"/>
      <c r="B2209" s="10"/>
      <c r="C2209" s="10"/>
      <c r="D2209" s="10"/>
      <c r="E2209" s="10"/>
      <c r="F2209" s="10"/>
      <c r="J2209" s="2"/>
      <c r="K2209" s="3"/>
      <c r="L2209" s="3"/>
      <c r="M2209" s="3"/>
      <c r="N2209" s="3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95"/>
      <c r="AV2209" s="2"/>
      <c r="AW2209" s="2"/>
      <c r="AX2209" s="2"/>
      <c r="AY2209" s="2"/>
      <c r="AZ2209" s="2"/>
      <c r="BC2209" s="10"/>
    </row>
    <row r="2210" spans="1:55" x14ac:dyDescent="0.2">
      <c r="A2210" s="9"/>
      <c r="B2210" s="10"/>
      <c r="C2210" s="10"/>
      <c r="D2210" s="10"/>
      <c r="E2210" s="10"/>
      <c r="F2210" s="10"/>
      <c r="J2210" s="2"/>
      <c r="K2210" s="3"/>
      <c r="L2210" s="3"/>
      <c r="M2210" s="3"/>
      <c r="N2210" s="3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95"/>
      <c r="AV2210" s="2"/>
      <c r="AW2210" s="2"/>
      <c r="AX2210" s="2"/>
      <c r="AY2210" s="2"/>
      <c r="AZ2210" s="2"/>
      <c r="BC2210" s="10"/>
    </row>
    <row r="2211" spans="1:55" x14ac:dyDescent="0.2">
      <c r="A2211" s="9"/>
      <c r="B2211" s="10"/>
      <c r="C2211" s="10"/>
      <c r="D2211" s="10"/>
      <c r="E2211" s="10"/>
      <c r="F2211" s="10"/>
      <c r="J2211" s="2"/>
      <c r="K2211" s="3"/>
      <c r="L2211" s="3"/>
      <c r="M2211" s="3"/>
      <c r="N2211" s="3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95"/>
      <c r="AV2211" s="2"/>
      <c r="AW2211" s="2"/>
      <c r="AX2211" s="2"/>
      <c r="AY2211" s="2"/>
      <c r="AZ2211" s="2"/>
      <c r="BC2211" s="10"/>
    </row>
    <row r="2212" spans="1:55" x14ac:dyDescent="0.2">
      <c r="A2212" s="9"/>
      <c r="B2212" s="10"/>
      <c r="C2212" s="10"/>
      <c r="D2212" s="10"/>
      <c r="E2212" s="10"/>
      <c r="F2212" s="10"/>
      <c r="J2212" s="2"/>
      <c r="K2212" s="3"/>
      <c r="L2212" s="3"/>
      <c r="M2212" s="3"/>
      <c r="N2212" s="3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95"/>
      <c r="AV2212" s="2"/>
      <c r="AW2212" s="2"/>
      <c r="AX2212" s="2"/>
      <c r="AY2212" s="2"/>
      <c r="AZ2212" s="2"/>
      <c r="BC2212" s="10"/>
    </row>
    <row r="2213" spans="1:55" x14ac:dyDescent="0.2">
      <c r="A2213" s="9"/>
      <c r="B2213" s="10"/>
      <c r="C2213" s="10"/>
      <c r="D2213" s="10"/>
      <c r="E2213" s="10"/>
      <c r="F2213" s="10"/>
      <c r="J2213" s="2"/>
      <c r="K2213" s="3"/>
      <c r="L2213" s="3"/>
      <c r="M2213" s="3"/>
      <c r="N2213" s="3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95"/>
      <c r="AV2213" s="2"/>
      <c r="AW2213" s="2"/>
      <c r="AX2213" s="2"/>
      <c r="AY2213" s="2"/>
      <c r="AZ2213" s="2"/>
      <c r="BC2213" s="10"/>
    </row>
    <row r="2214" spans="1:55" x14ac:dyDescent="0.2">
      <c r="A2214" s="9"/>
      <c r="B2214" s="10"/>
      <c r="C2214" s="10"/>
      <c r="D2214" s="10"/>
      <c r="E2214" s="10"/>
      <c r="F2214" s="10"/>
      <c r="J2214" s="2"/>
      <c r="K2214" s="3"/>
      <c r="L2214" s="3"/>
      <c r="M2214" s="3"/>
      <c r="N2214" s="3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95"/>
      <c r="AV2214" s="2"/>
      <c r="AW2214" s="2"/>
      <c r="AX2214" s="2"/>
      <c r="AY2214" s="2"/>
      <c r="AZ2214" s="2"/>
      <c r="BC2214" s="10"/>
    </row>
    <row r="2215" spans="1:55" x14ac:dyDescent="0.2">
      <c r="A2215" s="9"/>
      <c r="B2215" s="10"/>
      <c r="C2215" s="10"/>
      <c r="D2215" s="10"/>
      <c r="E2215" s="10"/>
      <c r="F2215" s="10"/>
      <c r="J2215" s="2"/>
      <c r="K2215" s="3"/>
      <c r="L2215" s="3"/>
      <c r="M2215" s="3"/>
      <c r="N2215" s="3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95"/>
      <c r="AV2215" s="2"/>
      <c r="AW2215" s="2"/>
      <c r="AX2215" s="2"/>
      <c r="AY2215" s="2"/>
      <c r="AZ2215" s="2"/>
      <c r="BC2215" s="10"/>
    </row>
    <row r="2216" spans="1:55" x14ac:dyDescent="0.2">
      <c r="A2216" s="9"/>
      <c r="B2216" s="10"/>
      <c r="C2216" s="10"/>
      <c r="D2216" s="10"/>
      <c r="E2216" s="10"/>
      <c r="F2216" s="10"/>
      <c r="J2216" s="2"/>
      <c r="K2216" s="3"/>
      <c r="L2216" s="3"/>
      <c r="M2216" s="3"/>
      <c r="N2216" s="3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95"/>
      <c r="AV2216" s="2"/>
      <c r="AW2216" s="2"/>
      <c r="AX2216" s="2"/>
      <c r="AY2216" s="2"/>
      <c r="AZ2216" s="2"/>
      <c r="BC2216" s="10"/>
    </row>
    <row r="2217" spans="1:55" x14ac:dyDescent="0.2">
      <c r="A2217" s="9"/>
      <c r="B2217" s="10"/>
      <c r="C2217" s="10"/>
      <c r="D2217" s="10"/>
      <c r="E2217" s="10"/>
      <c r="F2217" s="10"/>
      <c r="J2217" s="2"/>
      <c r="K2217" s="3"/>
      <c r="L2217" s="3"/>
      <c r="M2217" s="3"/>
      <c r="N2217" s="3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95"/>
      <c r="AV2217" s="2"/>
      <c r="AW2217" s="2"/>
      <c r="AX2217" s="2"/>
      <c r="AY2217" s="2"/>
      <c r="AZ2217" s="2"/>
      <c r="BC2217" s="10"/>
    </row>
    <row r="2218" spans="1:55" x14ac:dyDescent="0.2">
      <c r="A2218" s="9"/>
      <c r="B2218" s="10"/>
      <c r="C2218" s="10"/>
      <c r="D2218" s="10"/>
      <c r="E2218" s="10"/>
      <c r="F2218" s="10"/>
      <c r="J2218" s="2"/>
      <c r="K2218" s="3"/>
      <c r="L2218" s="3"/>
      <c r="M2218" s="3"/>
      <c r="N2218" s="3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95"/>
      <c r="AV2218" s="2"/>
      <c r="AW2218" s="2"/>
      <c r="AX2218" s="2"/>
      <c r="AY2218" s="2"/>
      <c r="AZ2218" s="2"/>
      <c r="BC2218" s="10"/>
    </row>
    <row r="2219" spans="1:55" x14ac:dyDescent="0.2">
      <c r="A2219" s="9"/>
      <c r="B2219" s="10"/>
      <c r="C2219" s="10"/>
      <c r="D2219" s="10"/>
      <c r="E2219" s="10"/>
      <c r="F2219" s="10"/>
      <c r="J2219" s="2"/>
      <c r="K2219" s="3"/>
      <c r="L2219" s="3"/>
      <c r="M2219" s="3"/>
      <c r="N2219" s="3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95"/>
      <c r="AV2219" s="2"/>
      <c r="AW2219" s="2"/>
      <c r="AX2219" s="2"/>
      <c r="AY2219" s="2"/>
      <c r="AZ2219" s="2"/>
      <c r="BC2219" s="10"/>
    </row>
    <row r="2220" spans="1:55" x14ac:dyDescent="0.2">
      <c r="A2220" s="9"/>
      <c r="B2220" s="10"/>
      <c r="C2220" s="10"/>
      <c r="D2220" s="10"/>
      <c r="E2220" s="10"/>
      <c r="F2220" s="10"/>
      <c r="J2220" s="2"/>
      <c r="K2220" s="3"/>
      <c r="L2220" s="3"/>
      <c r="M2220" s="3"/>
      <c r="N2220" s="3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95"/>
      <c r="AV2220" s="2"/>
      <c r="AW2220" s="2"/>
      <c r="AX2220" s="2"/>
      <c r="AY2220" s="2"/>
      <c r="AZ2220" s="2"/>
      <c r="BC2220" s="10"/>
    </row>
    <row r="2221" spans="1:55" x14ac:dyDescent="0.2">
      <c r="A2221" s="9"/>
      <c r="B2221" s="10"/>
      <c r="C2221" s="10"/>
      <c r="D2221" s="10"/>
      <c r="E2221" s="10"/>
      <c r="F2221" s="10"/>
      <c r="J2221" s="2"/>
      <c r="K2221" s="3"/>
      <c r="L2221" s="3"/>
      <c r="M2221" s="3"/>
      <c r="N2221" s="3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95"/>
      <c r="AV2221" s="2"/>
      <c r="AW2221" s="2"/>
      <c r="AX2221" s="2"/>
      <c r="AY2221" s="2"/>
      <c r="AZ2221" s="2"/>
      <c r="BC2221" s="10"/>
    </row>
    <row r="2222" spans="1:55" x14ac:dyDescent="0.2">
      <c r="A2222" s="9"/>
      <c r="B2222" s="10"/>
      <c r="C2222" s="10"/>
      <c r="D2222" s="10"/>
      <c r="E2222" s="10"/>
      <c r="F2222" s="10"/>
      <c r="J2222" s="2"/>
      <c r="K2222" s="3"/>
      <c r="L2222" s="3"/>
      <c r="M2222" s="3"/>
      <c r="N2222" s="3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95"/>
      <c r="AV2222" s="2"/>
      <c r="AW2222" s="2"/>
      <c r="AX2222" s="2"/>
      <c r="AY2222" s="2"/>
      <c r="AZ2222" s="2"/>
      <c r="BC2222" s="10"/>
    </row>
    <row r="2223" spans="1:55" x14ac:dyDescent="0.2">
      <c r="A2223" s="9"/>
      <c r="B2223" s="10"/>
      <c r="C2223" s="10"/>
      <c r="D2223" s="10"/>
      <c r="E2223" s="10"/>
      <c r="F2223" s="10"/>
      <c r="J2223" s="2"/>
      <c r="K2223" s="3"/>
      <c r="L2223" s="3"/>
      <c r="M2223" s="3"/>
      <c r="N2223" s="3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95"/>
      <c r="AV2223" s="2"/>
      <c r="AW2223" s="2"/>
      <c r="AX2223" s="2"/>
      <c r="AY2223" s="2"/>
      <c r="AZ2223" s="2"/>
      <c r="BC2223" s="10"/>
    </row>
    <row r="2224" spans="1:55" x14ac:dyDescent="0.2">
      <c r="A2224" s="9"/>
      <c r="B2224" s="10"/>
      <c r="C2224" s="10"/>
      <c r="D2224" s="10"/>
      <c r="E2224" s="10"/>
      <c r="F2224" s="10"/>
      <c r="J2224" s="2"/>
      <c r="K2224" s="3"/>
      <c r="L2224" s="3"/>
      <c r="M2224" s="3"/>
      <c r="N2224" s="3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95"/>
      <c r="AV2224" s="2"/>
      <c r="AW2224" s="2"/>
      <c r="AX2224" s="2"/>
      <c r="AY2224" s="2"/>
      <c r="AZ2224" s="2"/>
      <c r="BC2224" s="10"/>
    </row>
    <row r="2225" spans="1:55" x14ac:dyDescent="0.2">
      <c r="A2225" s="9"/>
      <c r="B2225" s="10"/>
      <c r="C2225" s="10"/>
      <c r="D2225" s="10"/>
      <c r="E2225" s="10"/>
      <c r="F2225" s="10"/>
      <c r="J2225" s="2"/>
      <c r="K2225" s="3"/>
      <c r="L2225" s="3"/>
      <c r="M2225" s="3"/>
      <c r="N2225" s="3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95"/>
      <c r="AV2225" s="2"/>
      <c r="AW2225" s="2"/>
      <c r="AX2225" s="2"/>
      <c r="AY2225" s="2"/>
      <c r="AZ2225" s="2"/>
      <c r="BC2225" s="10"/>
    </row>
    <row r="2226" spans="1:55" x14ac:dyDescent="0.2">
      <c r="A2226" s="9"/>
      <c r="B2226" s="10"/>
      <c r="C2226" s="10"/>
      <c r="D2226" s="10"/>
      <c r="E2226" s="10"/>
      <c r="F2226" s="10"/>
      <c r="J2226" s="2"/>
      <c r="K2226" s="3"/>
      <c r="L2226" s="3"/>
      <c r="M2226" s="3"/>
      <c r="N2226" s="3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95"/>
      <c r="AV2226" s="2"/>
      <c r="AW2226" s="2"/>
      <c r="AX2226" s="2"/>
      <c r="AY2226" s="2"/>
      <c r="AZ2226" s="2"/>
      <c r="BC2226" s="10"/>
    </row>
    <row r="2227" spans="1:55" x14ac:dyDescent="0.2">
      <c r="A2227" s="9"/>
      <c r="B2227" s="10"/>
      <c r="C2227" s="10"/>
      <c r="D2227" s="10"/>
      <c r="E2227" s="10"/>
      <c r="F2227" s="10"/>
      <c r="J2227" s="2"/>
      <c r="K2227" s="3"/>
      <c r="L2227" s="3"/>
      <c r="M2227" s="3"/>
      <c r="N2227" s="3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95"/>
      <c r="AV2227" s="2"/>
      <c r="AW2227" s="2"/>
      <c r="AX2227" s="2"/>
      <c r="AY2227" s="2"/>
      <c r="AZ2227" s="2"/>
      <c r="BC2227" s="10"/>
    </row>
    <row r="2228" spans="1:55" x14ac:dyDescent="0.2">
      <c r="A2228" s="9"/>
      <c r="B2228" s="10"/>
      <c r="C2228" s="10"/>
      <c r="D2228" s="10"/>
      <c r="E2228" s="10"/>
      <c r="F2228" s="10"/>
      <c r="J2228" s="2"/>
      <c r="K2228" s="3"/>
      <c r="L2228" s="3"/>
      <c r="M2228" s="3"/>
      <c r="N2228" s="3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95"/>
      <c r="AV2228" s="2"/>
      <c r="AW2228" s="2"/>
      <c r="AX2228" s="2"/>
      <c r="AY2228" s="2"/>
      <c r="AZ2228" s="2"/>
      <c r="BC2228" s="10"/>
    </row>
    <row r="2229" spans="1:55" x14ac:dyDescent="0.2">
      <c r="A2229" s="9"/>
      <c r="B2229" s="10"/>
      <c r="C2229" s="10"/>
      <c r="D2229" s="10"/>
      <c r="E2229" s="10"/>
      <c r="F2229" s="10"/>
      <c r="J2229" s="2"/>
      <c r="K2229" s="3"/>
      <c r="L2229" s="3"/>
      <c r="M2229" s="3"/>
      <c r="N2229" s="3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95"/>
      <c r="AV2229" s="2"/>
      <c r="AW2229" s="2"/>
      <c r="AX2229" s="2"/>
      <c r="AY2229" s="2"/>
      <c r="AZ2229" s="2"/>
      <c r="BC2229" s="10"/>
    </row>
    <row r="2230" spans="1:55" x14ac:dyDescent="0.2">
      <c r="A2230" s="9"/>
      <c r="B2230" s="10"/>
      <c r="C2230" s="10"/>
      <c r="D2230" s="10"/>
      <c r="E2230" s="10"/>
      <c r="F2230" s="10"/>
      <c r="J2230" s="2"/>
      <c r="K2230" s="3"/>
      <c r="L2230" s="3"/>
      <c r="M2230" s="3"/>
      <c r="N2230" s="3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95"/>
      <c r="AV2230" s="2"/>
      <c r="AW2230" s="2"/>
      <c r="AX2230" s="2"/>
      <c r="AY2230" s="2"/>
      <c r="AZ2230" s="2"/>
      <c r="BC2230" s="10"/>
    </row>
    <row r="2231" spans="1:55" x14ac:dyDescent="0.2">
      <c r="A2231" s="9"/>
      <c r="B2231" s="10"/>
      <c r="C2231" s="10"/>
      <c r="D2231" s="10"/>
      <c r="E2231" s="10"/>
      <c r="F2231" s="10"/>
      <c r="J2231" s="2"/>
      <c r="K2231" s="3"/>
      <c r="L2231" s="3"/>
      <c r="M2231" s="3"/>
      <c r="N2231" s="3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95"/>
      <c r="AV2231" s="2"/>
      <c r="AW2231" s="2"/>
      <c r="AX2231" s="2"/>
      <c r="AY2231" s="2"/>
      <c r="AZ2231" s="2"/>
      <c r="BC2231" s="10"/>
    </row>
    <row r="2232" spans="1:55" x14ac:dyDescent="0.2">
      <c r="A2232" s="9"/>
      <c r="B2232" s="10"/>
      <c r="C2232" s="10"/>
      <c r="D2232" s="10"/>
      <c r="E2232" s="10"/>
      <c r="F2232" s="10"/>
      <c r="J2232" s="2"/>
      <c r="K2232" s="3"/>
      <c r="L2232" s="3"/>
      <c r="M2232" s="3"/>
      <c r="N2232" s="3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95"/>
      <c r="AV2232" s="2"/>
      <c r="AW2232" s="2"/>
      <c r="AX2232" s="2"/>
      <c r="AY2232" s="2"/>
      <c r="AZ2232" s="2"/>
      <c r="BC2232" s="10"/>
    </row>
    <row r="2233" spans="1:55" x14ac:dyDescent="0.2">
      <c r="A2233" s="9"/>
      <c r="B2233" s="10"/>
      <c r="C2233" s="10"/>
      <c r="D2233" s="10"/>
      <c r="E2233" s="10"/>
      <c r="F2233" s="10"/>
      <c r="J2233" s="2"/>
      <c r="K2233" s="3"/>
      <c r="L2233" s="3"/>
      <c r="M2233" s="3"/>
      <c r="N2233" s="3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95"/>
      <c r="AV2233" s="2"/>
      <c r="AW2233" s="2"/>
      <c r="AX2233" s="2"/>
      <c r="AY2233" s="2"/>
      <c r="AZ2233" s="2"/>
      <c r="BC2233" s="10"/>
    </row>
    <row r="2234" spans="1:55" x14ac:dyDescent="0.2">
      <c r="A2234" s="9"/>
      <c r="B2234" s="10"/>
      <c r="C2234" s="10"/>
      <c r="D2234" s="10"/>
      <c r="E2234" s="10"/>
      <c r="F2234" s="10"/>
      <c r="J2234" s="2"/>
      <c r="K2234" s="3"/>
      <c r="L2234" s="3"/>
      <c r="M2234" s="3"/>
      <c r="N2234" s="3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95"/>
      <c r="AV2234" s="2"/>
      <c r="AW2234" s="2"/>
      <c r="AX2234" s="2"/>
      <c r="AY2234" s="2"/>
      <c r="AZ2234" s="2"/>
      <c r="BC2234" s="10"/>
    </row>
    <row r="2235" spans="1:55" x14ac:dyDescent="0.2">
      <c r="A2235" s="9"/>
      <c r="B2235" s="10"/>
      <c r="C2235" s="10"/>
      <c r="D2235" s="10"/>
      <c r="E2235" s="10"/>
      <c r="F2235" s="10"/>
      <c r="J2235" s="2"/>
      <c r="K2235" s="3"/>
      <c r="L2235" s="3"/>
      <c r="M2235" s="3"/>
      <c r="N2235" s="3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95"/>
      <c r="AV2235" s="2"/>
      <c r="AW2235" s="2"/>
      <c r="AX2235" s="2"/>
      <c r="AY2235" s="2"/>
      <c r="AZ2235" s="2"/>
      <c r="BC2235" s="10"/>
    </row>
    <row r="2236" spans="1:55" x14ac:dyDescent="0.2">
      <c r="A2236" s="9"/>
      <c r="B2236" s="10"/>
      <c r="C2236" s="10"/>
      <c r="D2236" s="10"/>
      <c r="E2236" s="10"/>
      <c r="F2236" s="10"/>
      <c r="J2236" s="2"/>
      <c r="K2236" s="3"/>
      <c r="L2236" s="3"/>
      <c r="M2236" s="3"/>
      <c r="N2236" s="3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95"/>
      <c r="AV2236" s="2"/>
      <c r="AW2236" s="2"/>
      <c r="AX2236" s="2"/>
      <c r="AY2236" s="2"/>
      <c r="AZ2236" s="2"/>
      <c r="BC2236" s="10"/>
    </row>
    <row r="2237" spans="1:55" x14ac:dyDescent="0.2">
      <c r="A2237" s="9"/>
      <c r="B2237" s="10"/>
      <c r="C2237" s="10"/>
      <c r="D2237" s="10"/>
      <c r="E2237" s="10"/>
      <c r="F2237" s="10"/>
      <c r="J2237" s="2"/>
      <c r="K2237" s="3"/>
      <c r="L2237" s="3"/>
      <c r="M2237" s="3"/>
      <c r="N2237" s="3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95"/>
      <c r="AV2237" s="2"/>
      <c r="AW2237" s="2"/>
      <c r="AX2237" s="2"/>
      <c r="AY2237" s="2"/>
      <c r="AZ2237" s="2"/>
      <c r="BC2237" s="10"/>
    </row>
    <row r="2238" spans="1:55" x14ac:dyDescent="0.2">
      <c r="A2238" s="9"/>
      <c r="B2238" s="10"/>
      <c r="C2238" s="10"/>
      <c r="D2238" s="10"/>
      <c r="E2238" s="10"/>
      <c r="F2238" s="10"/>
      <c r="J2238" s="2"/>
      <c r="K2238" s="3"/>
      <c r="L2238" s="3"/>
      <c r="M2238" s="3"/>
      <c r="N2238" s="3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95"/>
      <c r="AV2238" s="2"/>
      <c r="AW2238" s="2"/>
      <c r="AX2238" s="2"/>
      <c r="AY2238" s="2"/>
      <c r="AZ2238" s="2"/>
      <c r="BC2238" s="10"/>
    </row>
    <row r="2239" spans="1:55" x14ac:dyDescent="0.2">
      <c r="A2239" s="9"/>
      <c r="B2239" s="10"/>
      <c r="C2239" s="10"/>
      <c r="D2239" s="10"/>
      <c r="E2239" s="10"/>
      <c r="F2239" s="10"/>
      <c r="J2239" s="2"/>
      <c r="K2239" s="3"/>
      <c r="L2239" s="3"/>
      <c r="M2239" s="3"/>
      <c r="N2239" s="3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95"/>
      <c r="AV2239" s="2"/>
      <c r="AW2239" s="2"/>
      <c r="AX2239" s="2"/>
      <c r="AY2239" s="2"/>
      <c r="AZ2239" s="2"/>
      <c r="BC2239" s="10"/>
    </row>
    <row r="2240" spans="1:55" x14ac:dyDescent="0.2">
      <c r="A2240" s="9"/>
      <c r="B2240" s="10"/>
      <c r="C2240" s="10"/>
      <c r="D2240" s="10"/>
      <c r="E2240" s="10"/>
      <c r="F2240" s="10"/>
      <c r="J2240" s="2"/>
      <c r="K2240" s="3"/>
      <c r="L2240" s="3"/>
      <c r="M2240" s="3"/>
      <c r="N2240" s="3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95"/>
      <c r="AV2240" s="2"/>
      <c r="AW2240" s="2"/>
      <c r="AX2240" s="2"/>
      <c r="AY2240" s="2"/>
      <c r="AZ2240" s="2"/>
      <c r="BC2240" s="10"/>
    </row>
    <row r="2241" spans="1:55" x14ac:dyDescent="0.2">
      <c r="A2241" s="9"/>
      <c r="B2241" s="10"/>
      <c r="C2241" s="10"/>
      <c r="D2241" s="10"/>
      <c r="E2241" s="10"/>
      <c r="F2241" s="10"/>
      <c r="J2241" s="2"/>
      <c r="K2241" s="3"/>
      <c r="L2241" s="3"/>
      <c r="M2241" s="3"/>
      <c r="N2241" s="3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95"/>
      <c r="AV2241" s="2"/>
      <c r="AW2241" s="2"/>
      <c r="AX2241" s="2"/>
      <c r="AY2241" s="2"/>
      <c r="AZ2241" s="2"/>
      <c r="BC2241" s="10"/>
    </row>
    <row r="2242" spans="1:55" x14ac:dyDescent="0.2">
      <c r="A2242" s="9"/>
      <c r="B2242" s="10"/>
      <c r="C2242" s="10"/>
      <c r="D2242" s="10"/>
      <c r="E2242" s="10"/>
      <c r="F2242" s="10"/>
      <c r="J2242" s="2"/>
      <c r="K2242" s="3"/>
      <c r="L2242" s="3"/>
      <c r="M2242" s="3"/>
      <c r="N2242" s="3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95"/>
      <c r="AV2242" s="2"/>
      <c r="AW2242" s="2"/>
      <c r="AX2242" s="2"/>
      <c r="AY2242" s="2"/>
      <c r="AZ2242" s="2"/>
      <c r="BC2242" s="10"/>
    </row>
    <row r="2243" spans="1:55" x14ac:dyDescent="0.2">
      <c r="A2243" s="9"/>
      <c r="B2243" s="10"/>
      <c r="C2243" s="10"/>
      <c r="D2243" s="10"/>
      <c r="E2243" s="10"/>
      <c r="F2243" s="10"/>
      <c r="J2243" s="2"/>
      <c r="K2243" s="3"/>
      <c r="L2243" s="3"/>
      <c r="M2243" s="3"/>
      <c r="N2243" s="3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95"/>
      <c r="AV2243" s="2"/>
      <c r="AW2243" s="2"/>
      <c r="AX2243" s="2"/>
      <c r="AY2243" s="2"/>
      <c r="AZ2243" s="2"/>
      <c r="BC2243" s="10"/>
    </row>
    <row r="2244" spans="1:55" x14ac:dyDescent="0.2">
      <c r="A2244" s="9"/>
      <c r="B2244" s="10"/>
      <c r="C2244" s="10"/>
      <c r="D2244" s="10"/>
      <c r="E2244" s="10"/>
      <c r="F2244" s="10"/>
      <c r="J2244" s="2"/>
      <c r="K2244" s="3"/>
      <c r="L2244" s="3"/>
      <c r="M2244" s="3"/>
      <c r="N2244" s="3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95"/>
      <c r="AV2244" s="2"/>
      <c r="AW2244" s="2"/>
      <c r="AX2244" s="2"/>
      <c r="AY2244" s="2"/>
      <c r="AZ2244" s="2"/>
      <c r="BC2244" s="10"/>
    </row>
    <row r="2245" spans="1:55" x14ac:dyDescent="0.2">
      <c r="A2245" s="9"/>
      <c r="B2245" s="10"/>
      <c r="C2245" s="10"/>
      <c r="D2245" s="10"/>
      <c r="E2245" s="10"/>
      <c r="F2245" s="10"/>
      <c r="J2245" s="2"/>
      <c r="K2245" s="3"/>
      <c r="L2245" s="3"/>
      <c r="M2245" s="3"/>
      <c r="N2245" s="3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95"/>
      <c r="AV2245" s="2"/>
      <c r="AW2245" s="2"/>
      <c r="AX2245" s="2"/>
      <c r="AY2245" s="2"/>
      <c r="AZ2245" s="2"/>
      <c r="BC2245" s="10"/>
    </row>
    <row r="2246" spans="1:55" x14ac:dyDescent="0.2">
      <c r="A2246" s="9"/>
      <c r="B2246" s="10"/>
      <c r="C2246" s="10"/>
      <c r="D2246" s="10"/>
      <c r="E2246" s="10"/>
      <c r="F2246" s="10"/>
      <c r="J2246" s="2"/>
      <c r="K2246" s="3"/>
      <c r="L2246" s="3"/>
      <c r="M2246" s="3"/>
      <c r="N2246" s="3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95"/>
      <c r="AV2246" s="2"/>
      <c r="AW2246" s="2"/>
      <c r="AX2246" s="2"/>
      <c r="AY2246" s="2"/>
      <c r="AZ2246" s="2"/>
      <c r="BC2246" s="10"/>
    </row>
    <row r="2247" spans="1:55" x14ac:dyDescent="0.2">
      <c r="A2247" s="9"/>
      <c r="B2247" s="10"/>
      <c r="C2247" s="10"/>
      <c r="D2247" s="10"/>
      <c r="E2247" s="10"/>
      <c r="F2247" s="10"/>
      <c r="J2247" s="2"/>
      <c r="K2247" s="3"/>
      <c r="L2247" s="3"/>
      <c r="M2247" s="3"/>
      <c r="N2247" s="3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95"/>
      <c r="AV2247" s="2"/>
      <c r="AW2247" s="2"/>
      <c r="AX2247" s="2"/>
      <c r="AY2247" s="2"/>
      <c r="AZ2247" s="2"/>
      <c r="BC2247" s="10"/>
    </row>
    <row r="2248" spans="1:55" x14ac:dyDescent="0.2">
      <c r="A2248" s="9"/>
      <c r="B2248" s="10"/>
      <c r="C2248" s="10"/>
      <c r="D2248" s="10"/>
      <c r="E2248" s="10"/>
      <c r="F2248" s="10"/>
      <c r="J2248" s="2"/>
      <c r="K2248" s="3"/>
      <c r="L2248" s="3"/>
      <c r="M2248" s="3"/>
      <c r="N2248" s="3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95"/>
      <c r="AV2248" s="2"/>
      <c r="AW2248" s="2"/>
      <c r="AX2248" s="2"/>
      <c r="AY2248" s="2"/>
      <c r="AZ2248" s="2"/>
      <c r="BC2248" s="10"/>
    </row>
    <row r="2249" spans="1:55" x14ac:dyDescent="0.2">
      <c r="A2249" s="9"/>
      <c r="B2249" s="10"/>
      <c r="C2249" s="10"/>
      <c r="D2249" s="10"/>
      <c r="E2249" s="10"/>
      <c r="F2249" s="10"/>
      <c r="J2249" s="2"/>
      <c r="K2249" s="3"/>
      <c r="L2249" s="3"/>
      <c r="M2249" s="3"/>
      <c r="N2249" s="3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95"/>
      <c r="AV2249" s="2"/>
      <c r="AW2249" s="2"/>
      <c r="AX2249" s="2"/>
      <c r="AY2249" s="2"/>
      <c r="AZ2249" s="2"/>
      <c r="BC2249" s="10"/>
    </row>
    <row r="2250" spans="1:55" x14ac:dyDescent="0.2">
      <c r="A2250" s="9"/>
      <c r="B2250" s="10"/>
      <c r="C2250" s="10"/>
      <c r="D2250" s="10"/>
      <c r="E2250" s="10"/>
      <c r="F2250" s="10"/>
      <c r="J2250" s="2"/>
      <c r="K2250" s="3"/>
      <c r="L2250" s="3"/>
      <c r="M2250" s="3"/>
      <c r="N2250" s="3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95"/>
      <c r="AV2250" s="2"/>
      <c r="AW2250" s="2"/>
      <c r="AX2250" s="2"/>
      <c r="AY2250" s="2"/>
      <c r="AZ2250" s="2"/>
      <c r="BC2250" s="10"/>
    </row>
    <row r="2251" spans="1:55" x14ac:dyDescent="0.2">
      <c r="A2251" s="9"/>
      <c r="B2251" s="10"/>
      <c r="C2251" s="10"/>
      <c r="D2251" s="10"/>
      <c r="E2251" s="10"/>
      <c r="F2251" s="10"/>
      <c r="J2251" s="2"/>
      <c r="K2251" s="3"/>
      <c r="L2251" s="3"/>
      <c r="M2251" s="3"/>
      <c r="N2251" s="3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95"/>
      <c r="AV2251" s="2"/>
      <c r="AW2251" s="2"/>
      <c r="AX2251" s="2"/>
      <c r="AY2251" s="2"/>
      <c r="AZ2251" s="2"/>
      <c r="BC2251" s="10"/>
    </row>
    <row r="2252" spans="1:55" x14ac:dyDescent="0.2">
      <c r="A2252" s="9"/>
      <c r="B2252" s="10"/>
      <c r="C2252" s="10"/>
      <c r="D2252" s="10"/>
      <c r="E2252" s="10"/>
      <c r="F2252" s="10"/>
      <c r="J2252" s="2"/>
      <c r="K2252" s="3"/>
      <c r="L2252" s="3"/>
      <c r="M2252" s="3"/>
      <c r="N2252" s="3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95"/>
      <c r="AV2252" s="2"/>
      <c r="AW2252" s="2"/>
      <c r="AX2252" s="2"/>
      <c r="AY2252" s="2"/>
      <c r="AZ2252" s="2"/>
      <c r="BC2252" s="10"/>
    </row>
    <row r="2253" spans="1:55" x14ac:dyDescent="0.2">
      <c r="A2253" s="9"/>
      <c r="B2253" s="10"/>
      <c r="C2253" s="10"/>
      <c r="D2253" s="10"/>
      <c r="E2253" s="10"/>
      <c r="F2253" s="10"/>
      <c r="J2253" s="2"/>
      <c r="K2253" s="3"/>
      <c r="L2253" s="3"/>
      <c r="M2253" s="3"/>
      <c r="N2253" s="3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95"/>
      <c r="AV2253" s="2"/>
      <c r="AW2253" s="2"/>
      <c r="AX2253" s="2"/>
      <c r="AY2253" s="2"/>
      <c r="AZ2253" s="2"/>
      <c r="BC2253" s="10"/>
    </row>
    <row r="2254" spans="1:55" x14ac:dyDescent="0.2">
      <c r="A2254" s="9"/>
      <c r="B2254" s="10"/>
      <c r="C2254" s="10"/>
      <c r="D2254" s="10"/>
      <c r="E2254" s="10"/>
      <c r="F2254" s="10"/>
      <c r="J2254" s="2"/>
      <c r="K2254" s="3"/>
      <c r="L2254" s="3"/>
      <c r="M2254" s="3"/>
      <c r="N2254" s="3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95"/>
      <c r="AV2254" s="2"/>
      <c r="AW2254" s="2"/>
      <c r="AX2254" s="2"/>
      <c r="AY2254" s="2"/>
      <c r="AZ2254" s="2"/>
      <c r="BC2254" s="10"/>
    </row>
    <row r="2255" spans="1:55" x14ac:dyDescent="0.2">
      <c r="A2255" s="9"/>
      <c r="B2255" s="10"/>
      <c r="C2255" s="10"/>
      <c r="D2255" s="10"/>
      <c r="E2255" s="10"/>
      <c r="F2255" s="10"/>
      <c r="J2255" s="2"/>
      <c r="K2255" s="3"/>
      <c r="L2255" s="3"/>
      <c r="M2255" s="3"/>
      <c r="N2255" s="3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95"/>
      <c r="AV2255" s="2"/>
      <c r="AW2255" s="2"/>
      <c r="AX2255" s="2"/>
      <c r="AY2255" s="2"/>
      <c r="AZ2255" s="2"/>
      <c r="BC2255" s="10"/>
    </row>
    <row r="2256" spans="1:55" x14ac:dyDescent="0.2">
      <c r="A2256" s="9"/>
      <c r="B2256" s="10"/>
      <c r="C2256" s="10"/>
      <c r="D2256" s="10"/>
      <c r="E2256" s="10"/>
      <c r="F2256" s="10"/>
      <c r="J2256" s="2"/>
      <c r="K2256" s="3"/>
      <c r="L2256" s="3"/>
      <c r="M2256" s="3"/>
      <c r="N2256" s="3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95"/>
      <c r="AV2256" s="2"/>
      <c r="AW2256" s="2"/>
      <c r="AX2256" s="2"/>
      <c r="AY2256" s="2"/>
      <c r="AZ2256" s="2"/>
      <c r="BC2256" s="10"/>
    </row>
    <row r="2257" spans="1:55" x14ac:dyDescent="0.2">
      <c r="A2257" s="9"/>
      <c r="B2257" s="10"/>
      <c r="C2257" s="10"/>
      <c r="D2257" s="10"/>
      <c r="E2257" s="10"/>
      <c r="F2257" s="10"/>
      <c r="J2257" s="2"/>
      <c r="K2257" s="3"/>
      <c r="L2257" s="3"/>
      <c r="M2257" s="3"/>
      <c r="N2257" s="3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95"/>
      <c r="AV2257" s="2"/>
      <c r="AW2257" s="2"/>
      <c r="AX2257" s="2"/>
      <c r="AY2257" s="2"/>
      <c r="AZ2257" s="2"/>
      <c r="BC2257" s="10"/>
    </row>
    <row r="2258" spans="1:55" x14ac:dyDescent="0.2">
      <c r="A2258" s="9"/>
      <c r="B2258" s="10"/>
      <c r="C2258" s="10"/>
      <c r="D2258" s="10"/>
      <c r="E2258" s="10"/>
      <c r="F2258" s="10"/>
      <c r="J2258" s="2"/>
      <c r="K2258" s="3"/>
      <c r="L2258" s="3"/>
      <c r="M2258" s="3"/>
      <c r="N2258" s="3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95"/>
      <c r="AV2258" s="2"/>
      <c r="AW2258" s="2"/>
      <c r="AX2258" s="2"/>
      <c r="AY2258" s="2"/>
      <c r="AZ2258" s="2"/>
      <c r="BC2258" s="10"/>
    </row>
    <row r="2259" spans="1:55" x14ac:dyDescent="0.2">
      <c r="A2259" s="9"/>
      <c r="B2259" s="10"/>
      <c r="C2259" s="10"/>
      <c r="D2259" s="10"/>
      <c r="E2259" s="10"/>
      <c r="F2259" s="10"/>
      <c r="J2259" s="2"/>
      <c r="K2259" s="3"/>
      <c r="L2259" s="3"/>
      <c r="M2259" s="3"/>
      <c r="N2259" s="3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95"/>
      <c r="AV2259" s="2"/>
      <c r="AW2259" s="2"/>
      <c r="AX2259" s="2"/>
      <c r="AY2259" s="2"/>
      <c r="AZ2259" s="2"/>
      <c r="BC2259" s="10"/>
    </row>
    <row r="2260" spans="1:55" x14ac:dyDescent="0.2">
      <c r="A2260" s="9"/>
      <c r="B2260" s="10"/>
      <c r="C2260" s="10"/>
      <c r="D2260" s="10"/>
      <c r="E2260" s="10"/>
      <c r="F2260" s="10"/>
      <c r="J2260" s="2"/>
      <c r="K2260" s="3"/>
      <c r="L2260" s="3"/>
      <c r="M2260" s="3"/>
      <c r="N2260" s="3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95"/>
      <c r="AV2260" s="2"/>
      <c r="AW2260" s="2"/>
      <c r="AX2260" s="2"/>
      <c r="AY2260" s="2"/>
      <c r="AZ2260" s="2"/>
      <c r="BC2260" s="10"/>
    </row>
    <row r="2261" spans="1:55" x14ac:dyDescent="0.2">
      <c r="A2261" s="9"/>
      <c r="B2261" s="10"/>
      <c r="C2261" s="10"/>
      <c r="D2261" s="10"/>
      <c r="E2261" s="10"/>
      <c r="F2261" s="10"/>
      <c r="J2261" s="2"/>
      <c r="K2261" s="3"/>
      <c r="L2261" s="3"/>
      <c r="M2261" s="3"/>
      <c r="N2261" s="3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95"/>
      <c r="AV2261" s="2"/>
      <c r="AW2261" s="2"/>
      <c r="AX2261" s="2"/>
      <c r="AY2261" s="2"/>
      <c r="AZ2261" s="2"/>
      <c r="BC2261" s="10"/>
    </row>
    <row r="2262" spans="1:55" x14ac:dyDescent="0.2">
      <c r="A2262" s="9"/>
      <c r="B2262" s="10"/>
      <c r="C2262" s="10"/>
      <c r="D2262" s="10"/>
      <c r="E2262" s="10"/>
      <c r="F2262" s="10"/>
      <c r="J2262" s="2"/>
      <c r="K2262" s="3"/>
      <c r="L2262" s="3"/>
      <c r="M2262" s="3"/>
      <c r="N2262" s="3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95"/>
      <c r="AV2262" s="2"/>
      <c r="AW2262" s="2"/>
      <c r="AX2262" s="2"/>
      <c r="AY2262" s="2"/>
      <c r="AZ2262" s="2"/>
      <c r="BC2262" s="10"/>
    </row>
    <row r="2263" spans="1:55" x14ac:dyDescent="0.2">
      <c r="A2263" s="9"/>
      <c r="B2263" s="10"/>
      <c r="C2263" s="10"/>
      <c r="D2263" s="10"/>
      <c r="E2263" s="10"/>
      <c r="F2263" s="10"/>
      <c r="J2263" s="2"/>
      <c r="K2263" s="3"/>
      <c r="L2263" s="3"/>
      <c r="M2263" s="3"/>
      <c r="N2263" s="3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95"/>
      <c r="AV2263" s="2"/>
      <c r="AW2263" s="2"/>
      <c r="AX2263" s="2"/>
      <c r="AY2263" s="2"/>
      <c r="AZ2263" s="2"/>
      <c r="BC2263" s="10"/>
    </row>
    <row r="2264" spans="1:55" x14ac:dyDescent="0.2">
      <c r="A2264" s="9"/>
      <c r="B2264" s="10"/>
      <c r="C2264" s="10"/>
      <c r="D2264" s="10"/>
      <c r="E2264" s="10"/>
      <c r="F2264" s="10"/>
      <c r="J2264" s="2"/>
      <c r="K2264" s="3"/>
      <c r="L2264" s="3"/>
      <c r="M2264" s="3"/>
      <c r="N2264" s="3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95"/>
      <c r="AV2264" s="2"/>
      <c r="AW2264" s="2"/>
      <c r="AX2264" s="2"/>
      <c r="AY2264" s="2"/>
      <c r="AZ2264" s="2"/>
      <c r="BC2264" s="10"/>
    </row>
    <row r="2265" spans="1:55" x14ac:dyDescent="0.2">
      <c r="A2265" s="9"/>
      <c r="B2265" s="10"/>
      <c r="C2265" s="10"/>
      <c r="D2265" s="10"/>
      <c r="E2265" s="10"/>
      <c r="F2265" s="10"/>
      <c r="J2265" s="2"/>
      <c r="K2265" s="3"/>
      <c r="L2265" s="3"/>
      <c r="M2265" s="3"/>
      <c r="N2265" s="3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95"/>
      <c r="AV2265" s="2"/>
      <c r="AW2265" s="2"/>
      <c r="AX2265" s="2"/>
      <c r="AY2265" s="2"/>
      <c r="AZ2265" s="2"/>
      <c r="BC2265" s="10"/>
    </row>
    <row r="2266" spans="1:55" x14ac:dyDescent="0.2">
      <c r="A2266" s="9"/>
      <c r="B2266" s="10"/>
      <c r="C2266" s="10"/>
      <c r="D2266" s="10"/>
      <c r="E2266" s="10"/>
      <c r="F2266" s="10"/>
      <c r="J2266" s="2"/>
      <c r="K2266" s="3"/>
      <c r="L2266" s="3"/>
      <c r="M2266" s="3"/>
      <c r="N2266" s="3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95"/>
      <c r="AV2266" s="2"/>
      <c r="AW2266" s="2"/>
      <c r="AX2266" s="2"/>
      <c r="AY2266" s="2"/>
      <c r="AZ2266" s="2"/>
      <c r="BC2266" s="10"/>
    </row>
    <row r="2267" spans="1:55" x14ac:dyDescent="0.2">
      <c r="A2267" s="9"/>
      <c r="B2267" s="10"/>
      <c r="C2267" s="10"/>
      <c r="D2267" s="10"/>
      <c r="E2267" s="10"/>
      <c r="F2267" s="10"/>
      <c r="J2267" s="2"/>
      <c r="K2267" s="3"/>
      <c r="L2267" s="3"/>
      <c r="M2267" s="3"/>
      <c r="N2267" s="3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95"/>
      <c r="AV2267" s="2"/>
      <c r="AW2267" s="2"/>
      <c r="AX2267" s="2"/>
      <c r="AY2267" s="2"/>
      <c r="AZ2267" s="2"/>
      <c r="BC2267" s="10"/>
    </row>
    <row r="2268" spans="1:55" x14ac:dyDescent="0.2">
      <c r="A2268" s="9"/>
      <c r="B2268" s="10"/>
      <c r="C2268" s="10"/>
      <c r="D2268" s="10"/>
      <c r="E2268" s="10"/>
      <c r="F2268" s="10"/>
      <c r="J2268" s="2"/>
      <c r="K2268" s="3"/>
      <c r="L2268" s="3"/>
      <c r="M2268" s="3"/>
      <c r="N2268" s="3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95"/>
      <c r="AV2268" s="2"/>
      <c r="AW2268" s="2"/>
      <c r="AX2268" s="2"/>
      <c r="AY2268" s="2"/>
      <c r="AZ2268" s="2"/>
      <c r="BC2268" s="10"/>
    </row>
    <row r="2269" spans="1:55" x14ac:dyDescent="0.2">
      <c r="A2269" s="9"/>
      <c r="B2269" s="10"/>
      <c r="C2269" s="10"/>
      <c r="D2269" s="10"/>
      <c r="E2269" s="10"/>
      <c r="F2269" s="10"/>
      <c r="J2269" s="2"/>
      <c r="K2269" s="3"/>
      <c r="L2269" s="3"/>
      <c r="M2269" s="3"/>
      <c r="N2269" s="3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95"/>
      <c r="AV2269" s="2"/>
      <c r="AW2269" s="2"/>
      <c r="AX2269" s="2"/>
      <c r="AY2269" s="2"/>
      <c r="AZ2269" s="2"/>
      <c r="BC2269" s="10"/>
    </row>
    <row r="2270" spans="1:55" x14ac:dyDescent="0.2">
      <c r="A2270" s="9"/>
      <c r="B2270" s="10"/>
      <c r="C2270" s="10"/>
      <c r="D2270" s="10"/>
      <c r="E2270" s="10"/>
      <c r="F2270" s="10"/>
      <c r="J2270" s="2"/>
      <c r="K2270" s="3"/>
      <c r="L2270" s="3"/>
      <c r="M2270" s="3"/>
      <c r="N2270" s="3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95"/>
      <c r="AV2270" s="2"/>
      <c r="AW2270" s="2"/>
      <c r="AX2270" s="2"/>
      <c r="AY2270" s="2"/>
      <c r="AZ2270" s="2"/>
      <c r="BC2270" s="10"/>
    </row>
    <row r="2271" spans="1:55" x14ac:dyDescent="0.2">
      <c r="A2271" s="9"/>
      <c r="B2271" s="10"/>
      <c r="C2271" s="10"/>
      <c r="D2271" s="10"/>
      <c r="E2271" s="10"/>
      <c r="F2271" s="10"/>
      <c r="J2271" s="2"/>
      <c r="K2271" s="3"/>
      <c r="L2271" s="3"/>
      <c r="M2271" s="3"/>
      <c r="N2271" s="3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95"/>
      <c r="AV2271" s="2"/>
      <c r="AW2271" s="2"/>
      <c r="AX2271" s="2"/>
      <c r="AY2271" s="2"/>
      <c r="AZ2271" s="2"/>
      <c r="BC2271" s="10"/>
    </row>
    <row r="2272" spans="1:55" x14ac:dyDescent="0.2">
      <c r="A2272" s="9"/>
      <c r="B2272" s="10"/>
      <c r="C2272" s="10"/>
      <c r="D2272" s="10"/>
      <c r="E2272" s="10"/>
      <c r="F2272" s="10"/>
      <c r="J2272" s="2"/>
      <c r="K2272" s="3"/>
      <c r="L2272" s="3"/>
      <c r="M2272" s="3"/>
      <c r="N2272" s="3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95"/>
      <c r="AV2272" s="2"/>
      <c r="AW2272" s="2"/>
      <c r="AX2272" s="2"/>
      <c r="AY2272" s="2"/>
      <c r="AZ2272" s="2"/>
      <c r="BC2272" s="10"/>
    </row>
    <row r="2273" spans="1:55" x14ac:dyDescent="0.2">
      <c r="A2273" s="9"/>
      <c r="B2273" s="10"/>
      <c r="C2273" s="10"/>
      <c r="D2273" s="10"/>
      <c r="E2273" s="10"/>
      <c r="F2273" s="10"/>
      <c r="J2273" s="2"/>
      <c r="K2273" s="3"/>
      <c r="L2273" s="3"/>
      <c r="M2273" s="3"/>
      <c r="N2273" s="3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95"/>
      <c r="AV2273" s="2"/>
      <c r="AW2273" s="2"/>
      <c r="AX2273" s="2"/>
      <c r="AY2273" s="2"/>
      <c r="AZ2273" s="2"/>
      <c r="BC2273" s="10"/>
    </row>
    <row r="2274" spans="1:55" x14ac:dyDescent="0.2">
      <c r="A2274" s="9"/>
      <c r="B2274" s="10"/>
      <c r="C2274" s="10"/>
      <c r="D2274" s="10"/>
      <c r="E2274" s="10"/>
      <c r="F2274" s="10"/>
      <c r="J2274" s="2"/>
      <c r="K2274" s="3"/>
      <c r="L2274" s="3"/>
      <c r="M2274" s="3"/>
      <c r="N2274" s="3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95"/>
      <c r="AV2274" s="2"/>
      <c r="AW2274" s="2"/>
      <c r="AX2274" s="2"/>
      <c r="AY2274" s="2"/>
      <c r="AZ2274" s="2"/>
      <c r="BC2274" s="10"/>
    </row>
    <row r="2275" spans="1:55" x14ac:dyDescent="0.2">
      <c r="A2275" s="9"/>
      <c r="B2275" s="10"/>
      <c r="C2275" s="10"/>
      <c r="D2275" s="10"/>
      <c r="E2275" s="10"/>
      <c r="F2275" s="10"/>
      <c r="J2275" s="2"/>
      <c r="K2275" s="3"/>
      <c r="L2275" s="3"/>
      <c r="M2275" s="3"/>
      <c r="N2275" s="3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95"/>
      <c r="AV2275" s="2"/>
      <c r="AW2275" s="2"/>
      <c r="AX2275" s="2"/>
      <c r="AY2275" s="2"/>
      <c r="AZ2275" s="2"/>
      <c r="BC2275" s="10"/>
    </row>
    <row r="2276" spans="1:55" x14ac:dyDescent="0.2">
      <c r="A2276" s="9"/>
      <c r="B2276" s="10"/>
      <c r="C2276" s="10"/>
      <c r="D2276" s="10"/>
      <c r="E2276" s="10"/>
      <c r="F2276" s="10"/>
      <c r="J2276" s="2"/>
      <c r="K2276" s="3"/>
      <c r="L2276" s="3"/>
      <c r="M2276" s="3"/>
      <c r="N2276" s="3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95"/>
      <c r="AV2276" s="2"/>
      <c r="AW2276" s="2"/>
      <c r="AX2276" s="2"/>
      <c r="AY2276" s="2"/>
      <c r="AZ2276" s="2"/>
      <c r="BC2276" s="10"/>
    </row>
    <row r="2277" spans="1:55" x14ac:dyDescent="0.2">
      <c r="A2277" s="9"/>
      <c r="B2277" s="10"/>
      <c r="C2277" s="10"/>
      <c r="D2277" s="10"/>
      <c r="E2277" s="10"/>
      <c r="F2277" s="10"/>
      <c r="J2277" s="2"/>
      <c r="K2277" s="3"/>
      <c r="L2277" s="3"/>
      <c r="M2277" s="3"/>
      <c r="N2277" s="3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95"/>
      <c r="AV2277" s="2"/>
      <c r="AW2277" s="2"/>
      <c r="AX2277" s="2"/>
      <c r="AY2277" s="2"/>
      <c r="AZ2277" s="2"/>
      <c r="BC2277" s="10"/>
    </row>
    <row r="2278" spans="1:55" x14ac:dyDescent="0.2">
      <c r="A2278" s="9"/>
      <c r="B2278" s="10"/>
      <c r="C2278" s="10"/>
      <c r="D2278" s="10"/>
      <c r="E2278" s="10"/>
      <c r="F2278" s="10"/>
      <c r="J2278" s="2"/>
      <c r="K2278" s="3"/>
      <c r="L2278" s="3"/>
      <c r="M2278" s="3"/>
      <c r="N2278" s="3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95"/>
      <c r="AV2278" s="2"/>
      <c r="AW2278" s="2"/>
      <c r="AX2278" s="2"/>
      <c r="AY2278" s="2"/>
      <c r="AZ2278" s="2"/>
      <c r="BC2278" s="10"/>
    </row>
    <row r="2279" spans="1:55" x14ac:dyDescent="0.2">
      <c r="A2279" s="9"/>
      <c r="B2279" s="10"/>
      <c r="C2279" s="10"/>
      <c r="D2279" s="10"/>
      <c r="E2279" s="10"/>
      <c r="F2279" s="10"/>
      <c r="J2279" s="2"/>
      <c r="K2279" s="3"/>
      <c r="L2279" s="3"/>
      <c r="M2279" s="3"/>
      <c r="N2279" s="3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95"/>
      <c r="AV2279" s="2"/>
      <c r="AW2279" s="2"/>
      <c r="AX2279" s="2"/>
      <c r="AY2279" s="2"/>
      <c r="AZ2279" s="2"/>
      <c r="BC2279" s="10"/>
    </row>
    <row r="2280" spans="1:55" x14ac:dyDescent="0.2">
      <c r="A2280" s="9"/>
      <c r="B2280" s="10"/>
      <c r="C2280" s="10"/>
      <c r="D2280" s="10"/>
      <c r="E2280" s="10"/>
      <c r="F2280" s="10"/>
      <c r="J2280" s="2"/>
      <c r="K2280" s="3"/>
      <c r="L2280" s="3"/>
      <c r="M2280" s="3"/>
      <c r="N2280" s="3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95"/>
      <c r="AV2280" s="2"/>
      <c r="AW2280" s="2"/>
      <c r="AX2280" s="2"/>
      <c r="AY2280" s="2"/>
      <c r="AZ2280" s="2"/>
      <c r="BC2280" s="10"/>
    </row>
    <row r="2281" spans="1:55" x14ac:dyDescent="0.2">
      <c r="A2281" s="9"/>
      <c r="B2281" s="10"/>
      <c r="C2281" s="10"/>
      <c r="D2281" s="10"/>
      <c r="E2281" s="10"/>
      <c r="F2281" s="10"/>
      <c r="J2281" s="2"/>
      <c r="K2281" s="3"/>
      <c r="L2281" s="3"/>
      <c r="M2281" s="3"/>
      <c r="N2281" s="3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95"/>
      <c r="AV2281" s="2"/>
      <c r="AW2281" s="2"/>
      <c r="AX2281" s="2"/>
      <c r="AY2281" s="2"/>
      <c r="AZ2281" s="2"/>
      <c r="BC2281" s="10"/>
    </row>
    <row r="2282" spans="1:55" x14ac:dyDescent="0.2">
      <c r="A2282" s="9"/>
      <c r="B2282" s="10"/>
      <c r="C2282" s="10"/>
      <c r="D2282" s="10"/>
      <c r="E2282" s="10"/>
      <c r="F2282" s="10"/>
      <c r="J2282" s="2"/>
      <c r="K2282" s="3"/>
      <c r="L2282" s="3"/>
      <c r="M2282" s="3"/>
      <c r="N2282" s="3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95"/>
      <c r="AV2282" s="2"/>
      <c r="AW2282" s="2"/>
      <c r="AX2282" s="2"/>
      <c r="AY2282" s="2"/>
      <c r="AZ2282" s="2"/>
      <c r="BC2282" s="10"/>
    </row>
    <row r="2283" spans="1:55" x14ac:dyDescent="0.2">
      <c r="A2283" s="9"/>
      <c r="B2283" s="10"/>
      <c r="C2283" s="10"/>
      <c r="D2283" s="10"/>
      <c r="E2283" s="10"/>
      <c r="F2283" s="10"/>
      <c r="J2283" s="2"/>
      <c r="K2283" s="3"/>
      <c r="L2283" s="3"/>
      <c r="M2283" s="3"/>
      <c r="N2283" s="3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95"/>
      <c r="AV2283" s="2"/>
      <c r="AW2283" s="2"/>
      <c r="AX2283" s="2"/>
      <c r="AY2283" s="2"/>
      <c r="AZ2283" s="2"/>
      <c r="BC2283" s="10"/>
    </row>
    <row r="2284" spans="1:55" x14ac:dyDescent="0.2">
      <c r="A2284" s="9"/>
      <c r="B2284" s="10"/>
      <c r="C2284" s="10"/>
      <c r="D2284" s="10"/>
      <c r="E2284" s="10"/>
      <c r="F2284" s="10"/>
      <c r="J2284" s="2"/>
      <c r="K2284" s="3"/>
      <c r="L2284" s="3"/>
      <c r="M2284" s="3"/>
      <c r="N2284" s="3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95"/>
      <c r="AV2284" s="2"/>
      <c r="AW2284" s="2"/>
      <c r="AX2284" s="2"/>
      <c r="AY2284" s="2"/>
      <c r="AZ2284" s="2"/>
      <c r="BC2284" s="10"/>
    </row>
    <row r="2285" spans="1:55" x14ac:dyDescent="0.2">
      <c r="A2285" s="9"/>
      <c r="B2285" s="10"/>
      <c r="C2285" s="10"/>
      <c r="D2285" s="10"/>
      <c r="E2285" s="10"/>
      <c r="F2285" s="10"/>
      <c r="J2285" s="2"/>
      <c r="K2285" s="3"/>
      <c r="L2285" s="3"/>
      <c r="M2285" s="3"/>
      <c r="N2285" s="3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95"/>
      <c r="AV2285" s="2"/>
      <c r="AW2285" s="2"/>
      <c r="AX2285" s="2"/>
      <c r="AY2285" s="2"/>
      <c r="AZ2285" s="2"/>
      <c r="BC2285" s="10"/>
    </row>
    <row r="2286" spans="1:55" x14ac:dyDescent="0.2">
      <c r="A2286" s="9"/>
      <c r="B2286" s="10"/>
      <c r="C2286" s="10"/>
      <c r="D2286" s="10"/>
      <c r="E2286" s="10"/>
      <c r="F2286" s="10"/>
      <c r="J2286" s="2"/>
      <c r="K2286" s="3"/>
      <c r="L2286" s="3"/>
      <c r="M2286" s="3"/>
      <c r="N2286" s="3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95"/>
      <c r="AV2286" s="2"/>
      <c r="AW2286" s="2"/>
      <c r="AX2286" s="2"/>
      <c r="AY2286" s="2"/>
      <c r="AZ2286" s="2"/>
      <c r="BC2286" s="10"/>
    </row>
    <row r="2287" spans="1:55" x14ac:dyDescent="0.2">
      <c r="A2287" s="9"/>
      <c r="B2287" s="10"/>
      <c r="C2287" s="10"/>
      <c r="D2287" s="10"/>
      <c r="E2287" s="10"/>
      <c r="F2287" s="10"/>
      <c r="J2287" s="2"/>
      <c r="K2287" s="3"/>
      <c r="L2287" s="3"/>
      <c r="M2287" s="3"/>
      <c r="N2287" s="3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95"/>
      <c r="AV2287" s="2"/>
      <c r="AW2287" s="2"/>
      <c r="AX2287" s="2"/>
      <c r="AY2287" s="2"/>
      <c r="AZ2287" s="2"/>
      <c r="BC2287" s="10"/>
    </row>
    <row r="2288" spans="1:55" x14ac:dyDescent="0.2">
      <c r="A2288" s="9"/>
      <c r="B2288" s="10"/>
      <c r="C2288" s="10"/>
      <c r="D2288" s="10"/>
      <c r="E2288" s="10"/>
      <c r="F2288" s="10"/>
      <c r="J2288" s="2"/>
      <c r="K2288" s="3"/>
      <c r="L2288" s="3"/>
      <c r="M2288" s="3"/>
      <c r="N2288" s="3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95"/>
      <c r="AV2288" s="2"/>
      <c r="AW2288" s="2"/>
      <c r="AX2288" s="2"/>
      <c r="AY2288" s="2"/>
      <c r="AZ2288" s="2"/>
      <c r="BC2288" s="10"/>
    </row>
    <row r="2289" spans="1:55" x14ac:dyDescent="0.2">
      <c r="A2289" s="9"/>
      <c r="B2289" s="10"/>
      <c r="C2289" s="10"/>
      <c r="D2289" s="10"/>
      <c r="E2289" s="10"/>
      <c r="F2289" s="10"/>
      <c r="J2289" s="2"/>
      <c r="K2289" s="3"/>
      <c r="L2289" s="3"/>
      <c r="M2289" s="3"/>
      <c r="N2289" s="3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95"/>
      <c r="AV2289" s="2"/>
      <c r="AW2289" s="2"/>
      <c r="AX2289" s="2"/>
      <c r="AY2289" s="2"/>
      <c r="AZ2289" s="2"/>
      <c r="BC2289" s="10"/>
    </row>
    <row r="2290" spans="1:55" x14ac:dyDescent="0.2">
      <c r="A2290" s="9"/>
      <c r="B2290" s="10"/>
      <c r="C2290" s="10"/>
      <c r="D2290" s="10"/>
      <c r="E2290" s="10"/>
      <c r="F2290" s="10"/>
      <c r="J2290" s="2"/>
      <c r="K2290" s="3"/>
      <c r="L2290" s="3"/>
      <c r="M2290" s="3"/>
      <c r="N2290" s="3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95"/>
      <c r="AV2290" s="2"/>
      <c r="AW2290" s="2"/>
      <c r="AX2290" s="2"/>
      <c r="AY2290" s="2"/>
      <c r="AZ2290" s="2"/>
      <c r="BC2290" s="10"/>
    </row>
    <row r="2291" spans="1:55" x14ac:dyDescent="0.2">
      <c r="A2291" s="9"/>
      <c r="B2291" s="10"/>
      <c r="C2291" s="10"/>
      <c r="D2291" s="10"/>
      <c r="E2291" s="10"/>
      <c r="F2291" s="10"/>
      <c r="J2291" s="2"/>
      <c r="K2291" s="3"/>
      <c r="L2291" s="3"/>
      <c r="M2291" s="3"/>
      <c r="N2291" s="3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95"/>
      <c r="AV2291" s="2"/>
      <c r="AW2291" s="2"/>
      <c r="AX2291" s="2"/>
      <c r="AY2291" s="2"/>
      <c r="AZ2291" s="2"/>
      <c r="BC2291" s="10"/>
    </row>
    <row r="2292" spans="1:55" x14ac:dyDescent="0.2">
      <c r="A2292" s="9"/>
      <c r="B2292" s="10"/>
      <c r="C2292" s="10"/>
      <c r="D2292" s="10"/>
      <c r="E2292" s="10"/>
      <c r="F2292" s="10"/>
      <c r="J2292" s="2"/>
      <c r="K2292" s="3"/>
      <c r="L2292" s="3"/>
      <c r="M2292" s="3"/>
      <c r="N2292" s="3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95"/>
      <c r="AV2292" s="2"/>
      <c r="AW2292" s="2"/>
      <c r="AX2292" s="2"/>
      <c r="AY2292" s="2"/>
      <c r="AZ2292" s="2"/>
      <c r="BC2292" s="10"/>
    </row>
    <row r="2293" spans="1:55" x14ac:dyDescent="0.2">
      <c r="A2293" s="9"/>
      <c r="B2293" s="10"/>
      <c r="C2293" s="10"/>
      <c r="D2293" s="10"/>
      <c r="E2293" s="10"/>
      <c r="F2293" s="10"/>
      <c r="J2293" s="2"/>
      <c r="K2293" s="3"/>
      <c r="L2293" s="3"/>
      <c r="M2293" s="3"/>
      <c r="N2293" s="3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95"/>
      <c r="AV2293" s="2"/>
      <c r="AW2293" s="2"/>
      <c r="AX2293" s="2"/>
      <c r="AY2293" s="2"/>
      <c r="AZ2293" s="2"/>
      <c r="BC2293" s="10"/>
    </row>
    <row r="2294" spans="1:55" x14ac:dyDescent="0.2">
      <c r="A2294" s="9"/>
      <c r="B2294" s="10"/>
      <c r="C2294" s="10"/>
      <c r="D2294" s="10"/>
      <c r="E2294" s="10"/>
      <c r="F2294" s="10"/>
      <c r="J2294" s="2"/>
      <c r="K2294" s="3"/>
      <c r="L2294" s="3"/>
      <c r="M2294" s="3"/>
      <c r="N2294" s="3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95"/>
      <c r="AV2294" s="2"/>
      <c r="AW2294" s="2"/>
      <c r="AX2294" s="2"/>
      <c r="AY2294" s="2"/>
      <c r="AZ2294" s="2"/>
      <c r="BC2294" s="10"/>
    </row>
    <row r="2295" spans="1:55" x14ac:dyDescent="0.2">
      <c r="A2295" s="9"/>
      <c r="B2295" s="10"/>
      <c r="C2295" s="10"/>
      <c r="D2295" s="10"/>
      <c r="E2295" s="10"/>
      <c r="F2295" s="10"/>
      <c r="J2295" s="2"/>
      <c r="K2295" s="3"/>
      <c r="L2295" s="3"/>
      <c r="M2295" s="3"/>
      <c r="N2295" s="3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95"/>
      <c r="AV2295" s="2"/>
      <c r="AW2295" s="2"/>
      <c r="AX2295" s="2"/>
      <c r="AY2295" s="2"/>
      <c r="AZ2295" s="2"/>
      <c r="BC2295" s="10"/>
    </row>
    <row r="2296" spans="1:55" x14ac:dyDescent="0.2">
      <c r="A2296" s="9"/>
      <c r="B2296" s="10"/>
      <c r="C2296" s="10"/>
      <c r="D2296" s="10"/>
      <c r="E2296" s="10"/>
      <c r="F2296" s="10"/>
      <c r="J2296" s="2"/>
      <c r="K2296" s="3"/>
      <c r="L2296" s="3"/>
      <c r="M2296" s="3"/>
      <c r="N2296" s="3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95"/>
      <c r="AV2296" s="2"/>
      <c r="AW2296" s="2"/>
      <c r="AX2296" s="2"/>
      <c r="AY2296" s="2"/>
      <c r="AZ2296" s="2"/>
      <c r="BC2296" s="10"/>
    </row>
    <row r="2297" spans="1:55" x14ac:dyDescent="0.2">
      <c r="A2297" s="9"/>
      <c r="B2297" s="10"/>
      <c r="C2297" s="10"/>
      <c r="D2297" s="10"/>
      <c r="E2297" s="10"/>
      <c r="F2297" s="10"/>
      <c r="J2297" s="2"/>
      <c r="K2297" s="3"/>
      <c r="L2297" s="3"/>
      <c r="M2297" s="3"/>
      <c r="N2297" s="3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95"/>
      <c r="AV2297" s="2"/>
      <c r="AW2297" s="2"/>
      <c r="AX2297" s="2"/>
      <c r="AY2297" s="2"/>
      <c r="AZ2297" s="2"/>
      <c r="BC2297" s="10"/>
    </row>
    <row r="2298" spans="1:55" x14ac:dyDescent="0.2">
      <c r="A2298" s="9"/>
      <c r="B2298" s="10"/>
      <c r="C2298" s="10"/>
      <c r="D2298" s="10"/>
      <c r="E2298" s="10"/>
      <c r="F2298" s="10"/>
      <c r="J2298" s="2"/>
      <c r="K2298" s="3"/>
      <c r="L2298" s="3"/>
      <c r="M2298" s="3"/>
      <c r="N2298" s="3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95"/>
      <c r="AV2298" s="2"/>
      <c r="AW2298" s="2"/>
      <c r="AX2298" s="2"/>
      <c r="AY2298" s="2"/>
      <c r="AZ2298" s="2"/>
      <c r="BC2298" s="10"/>
    </row>
    <row r="2299" spans="1:55" x14ac:dyDescent="0.2">
      <c r="A2299" s="9"/>
      <c r="B2299" s="10"/>
      <c r="C2299" s="10"/>
      <c r="D2299" s="10"/>
      <c r="E2299" s="10"/>
      <c r="F2299" s="10"/>
      <c r="J2299" s="2"/>
      <c r="K2299" s="3"/>
      <c r="L2299" s="3"/>
      <c r="M2299" s="3"/>
      <c r="N2299" s="3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95"/>
      <c r="AV2299" s="2"/>
      <c r="AW2299" s="2"/>
      <c r="AX2299" s="2"/>
      <c r="AY2299" s="2"/>
      <c r="AZ2299" s="2"/>
      <c r="BC2299" s="10"/>
    </row>
    <row r="2300" spans="1:55" x14ac:dyDescent="0.2">
      <c r="A2300" s="9"/>
      <c r="B2300" s="10"/>
      <c r="C2300" s="10"/>
      <c r="D2300" s="10"/>
      <c r="E2300" s="10"/>
      <c r="F2300" s="10"/>
      <c r="J2300" s="2"/>
      <c r="K2300" s="3"/>
      <c r="L2300" s="3"/>
      <c r="M2300" s="3"/>
      <c r="N2300" s="3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95"/>
      <c r="AV2300" s="2"/>
      <c r="AW2300" s="2"/>
      <c r="AX2300" s="2"/>
      <c r="AY2300" s="2"/>
      <c r="AZ2300" s="2"/>
      <c r="BC2300" s="10"/>
    </row>
    <row r="2301" spans="1:55" x14ac:dyDescent="0.2">
      <c r="A2301" s="9"/>
      <c r="B2301" s="10"/>
      <c r="C2301" s="10"/>
      <c r="D2301" s="10"/>
      <c r="E2301" s="10"/>
      <c r="F2301" s="10"/>
      <c r="J2301" s="2"/>
      <c r="K2301" s="3"/>
      <c r="L2301" s="3"/>
      <c r="M2301" s="3"/>
      <c r="N2301" s="3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95"/>
      <c r="AV2301" s="2"/>
      <c r="AW2301" s="2"/>
      <c r="AX2301" s="2"/>
      <c r="AY2301" s="2"/>
      <c r="AZ2301" s="2"/>
      <c r="BC2301" s="10"/>
    </row>
    <row r="2302" spans="1:55" x14ac:dyDescent="0.2">
      <c r="A2302" s="9"/>
      <c r="B2302" s="10"/>
      <c r="C2302" s="10"/>
      <c r="D2302" s="10"/>
      <c r="E2302" s="10"/>
      <c r="F2302" s="10"/>
      <c r="J2302" s="2"/>
      <c r="K2302" s="3"/>
      <c r="L2302" s="3"/>
      <c r="M2302" s="3"/>
      <c r="N2302" s="3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95"/>
      <c r="AV2302" s="2"/>
      <c r="AW2302" s="2"/>
      <c r="AX2302" s="2"/>
      <c r="AY2302" s="2"/>
      <c r="AZ2302" s="2"/>
      <c r="BC2302" s="10"/>
    </row>
    <row r="2303" spans="1:55" x14ac:dyDescent="0.2">
      <c r="A2303" s="9"/>
      <c r="B2303" s="10"/>
      <c r="C2303" s="10"/>
      <c r="D2303" s="10"/>
      <c r="E2303" s="10"/>
      <c r="F2303" s="10"/>
      <c r="J2303" s="2"/>
      <c r="K2303" s="3"/>
      <c r="L2303" s="3"/>
      <c r="M2303" s="3"/>
      <c r="N2303" s="3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95"/>
      <c r="AV2303" s="2"/>
      <c r="AW2303" s="2"/>
      <c r="AX2303" s="2"/>
      <c r="AY2303" s="2"/>
      <c r="AZ2303" s="2"/>
      <c r="BC2303" s="10"/>
    </row>
    <row r="2304" spans="1:55" x14ac:dyDescent="0.2">
      <c r="A2304" s="9"/>
      <c r="B2304" s="10"/>
      <c r="C2304" s="10"/>
      <c r="D2304" s="10"/>
      <c r="E2304" s="10"/>
      <c r="F2304" s="10"/>
      <c r="J2304" s="2"/>
      <c r="K2304" s="3"/>
      <c r="L2304" s="3"/>
      <c r="M2304" s="3"/>
      <c r="N2304" s="3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95"/>
      <c r="AV2304" s="2"/>
      <c r="AW2304" s="2"/>
      <c r="AX2304" s="2"/>
      <c r="AY2304" s="2"/>
      <c r="AZ2304" s="2"/>
      <c r="BC2304" s="10"/>
    </row>
    <row r="2305" spans="1:55" x14ac:dyDescent="0.2">
      <c r="A2305" s="9"/>
      <c r="B2305" s="10"/>
      <c r="C2305" s="10"/>
      <c r="D2305" s="10"/>
      <c r="E2305" s="10"/>
      <c r="F2305" s="10"/>
      <c r="J2305" s="2"/>
      <c r="K2305" s="3"/>
      <c r="L2305" s="3"/>
      <c r="M2305" s="3"/>
      <c r="N2305" s="3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95"/>
      <c r="AV2305" s="2"/>
      <c r="AW2305" s="2"/>
      <c r="AX2305" s="2"/>
      <c r="AY2305" s="2"/>
      <c r="AZ2305" s="2"/>
      <c r="BC2305" s="10"/>
    </row>
    <row r="2306" spans="1:55" x14ac:dyDescent="0.2">
      <c r="A2306" s="9"/>
      <c r="B2306" s="10"/>
      <c r="C2306" s="10"/>
      <c r="D2306" s="10"/>
      <c r="E2306" s="10"/>
      <c r="F2306" s="10"/>
      <c r="J2306" s="2"/>
      <c r="K2306" s="3"/>
      <c r="L2306" s="3"/>
      <c r="M2306" s="3"/>
      <c r="N2306" s="3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95"/>
      <c r="AV2306" s="2"/>
      <c r="AW2306" s="2"/>
      <c r="AX2306" s="2"/>
      <c r="AY2306" s="2"/>
      <c r="AZ2306" s="2"/>
      <c r="BC2306" s="10"/>
    </row>
    <row r="2307" spans="1:55" x14ac:dyDescent="0.2">
      <c r="A2307" s="9"/>
      <c r="B2307" s="10"/>
      <c r="C2307" s="10"/>
      <c r="D2307" s="10"/>
      <c r="E2307" s="10"/>
      <c r="F2307" s="10"/>
      <c r="J2307" s="2"/>
      <c r="K2307" s="3"/>
      <c r="L2307" s="3"/>
      <c r="M2307" s="3"/>
      <c r="N2307" s="3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95"/>
      <c r="AV2307" s="2"/>
      <c r="AW2307" s="2"/>
      <c r="AX2307" s="2"/>
      <c r="AY2307" s="2"/>
      <c r="AZ2307" s="2"/>
      <c r="BC2307" s="10"/>
    </row>
    <row r="2308" spans="1:55" x14ac:dyDescent="0.2">
      <c r="A2308" s="9"/>
      <c r="B2308" s="10"/>
      <c r="C2308" s="10"/>
      <c r="D2308" s="10"/>
      <c r="E2308" s="10"/>
      <c r="F2308" s="10"/>
      <c r="J2308" s="2"/>
      <c r="K2308" s="3"/>
      <c r="L2308" s="3"/>
      <c r="M2308" s="3"/>
      <c r="N2308" s="3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95"/>
      <c r="AV2308" s="2"/>
      <c r="AW2308" s="2"/>
      <c r="AX2308" s="2"/>
      <c r="AY2308" s="2"/>
      <c r="AZ2308" s="2"/>
      <c r="BC2308" s="10"/>
    </row>
    <row r="2309" spans="1:55" x14ac:dyDescent="0.2">
      <c r="A2309" s="9"/>
      <c r="B2309" s="10"/>
      <c r="C2309" s="10"/>
      <c r="D2309" s="10"/>
      <c r="E2309" s="10"/>
      <c r="F2309" s="10"/>
      <c r="J2309" s="2"/>
      <c r="K2309" s="3"/>
      <c r="L2309" s="3"/>
      <c r="M2309" s="3"/>
      <c r="N2309" s="3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95"/>
      <c r="AV2309" s="2"/>
      <c r="AW2309" s="2"/>
      <c r="AX2309" s="2"/>
      <c r="AY2309" s="2"/>
      <c r="AZ2309" s="2"/>
      <c r="BC2309" s="10"/>
    </row>
    <row r="2310" spans="1:55" x14ac:dyDescent="0.2">
      <c r="A2310" s="9"/>
      <c r="B2310" s="10"/>
      <c r="C2310" s="10"/>
      <c r="D2310" s="10"/>
      <c r="E2310" s="10"/>
      <c r="F2310" s="10"/>
      <c r="J2310" s="2"/>
      <c r="K2310" s="3"/>
      <c r="L2310" s="3"/>
      <c r="M2310" s="3"/>
      <c r="N2310" s="3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95"/>
      <c r="AV2310" s="2"/>
      <c r="AW2310" s="2"/>
      <c r="AX2310" s="2"/>
      <c r="AY2310" s="2"/>
      <c r="AZ2310" s="2"/>
      <c r="BC2310" s="10"/>
    </row>
    <row r="2311" spans="1:55" x14ac:dyDescent="0.2">
      <c r="A2311" s="9"/>
      <c r="B2311" s="10"/>
      <c r="C2311" s="10"/>
      <c r="D2311" s="10"/>
      <c r="E2311" s="10"/>
      <c r="F2311" s="10"/>
      <c r="J2311" s="2"/>
      <c r="K2311" s="3"/>
      <c r="L2311" s="3"/>
      <c r="M2311" s="3"/>
      <c r="N2311" s="3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95"/>
      <c r="AV2311" s="2"/>
      <c r="AW2311" s="2"/>
      <c r="AX2311" s="2"/>
      <c r="AY2311" s="2"/>
      <c r="AZ2311" s="2"/>
      <c r="BC2311" s="10"/>
    </row>
    <row r="2312" spans="1:55" x14ac:dyDescent="0.2">
      <c r="A2312" s="9"/>
      <c r="B2312" s="10"/>
      <c r="C2312" s="10"/>
      <c r="D2312" s="10"/>
      <c r="E2312" s="10"/>
      <c r="F2312" s="10"/>
      <c r="J2312" s="2"/>
      <c r="K2312" s="3"/>
      <c r="L2312" s="3"/>
      <c r="M2312" s="3"/>
      <c r="N2312" s="3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95"/>
      <c r="AV2312" s="2"/>
      <c r="AW2312" s="2"/>
      <c r="AX2312" s="2"/>
      <c r="AY2312" s="2"/>
      <c r="AZ2312" s="2"/>
      <c r="BC2312" s="10"/>
    </row>
    <row r="2313" spans="1:55" x14ac:dyDescent="0.2">
      <c r="A2313" s="9"/>
      <c r="B2313" s="10"/>
      <c r="C2313" s="10"/>
      <c r="D2313" s="10"/>
      <c r="E2313" s="10"/>
      <c r="F2313" s="10"/>
      <c r="J2313" s="2"/>
      <c r="K2313" s="3"/>
      <c r="L2313" s="3"/>
      <c r="M2313" s="3"/>
      <c r="N2313" s="3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95"/>
      <c r="AV2313" s="2"/>
      <c r="AW2313" s="2"/>
      <c r="AX2313" s="2"/>
      <c r="AY2313" s="2"/>
      <c r="AZ2313" s="2"/>
      <c r="BC2313" s="10"/>
    </row>
    <row r="2314" spans="1:55" x14ac:dyDescent="0.2">
      <c r="A2314" s="9"/>
      <c r="B2314" s="10"/>
      <c r="C2314" s="10"/>
      <c r="D2314" s="10"/>
      <c r="E2314" s="10"/>
      <c r="F2314" s="10"/>
      <c r="J2314" s="2"/>
      <c r="K2314" s="3"/>
      <c r="L2314" s="3"/>
      <c r="M2314" s="3"/>
      <c r="N2314" s="3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95"/>
      <c r="AV2314" s="2"/>
      <c r="AW2314" s="2"/>
      <c r="AX2314" s="2"/>
      <c r="AY2314" s="2"/>
      <c r="AZ2314" s="2"/>
      <c r="BC2314" s="10"/>
    </row>
    <row r="2315" spans="1:55" x14ac:dyDescent="0.2">
      <c r="A2315" s="9"/>
      <c r="B2315" s="10"/>
      <c r="C2315" s="10"/>
      <c r="D2315" s="10"/>
      <c r="E2315" s="10"/>
      <c r="F2315" s="10"/>
      <c r="J2315" s="2"/>
      <c r="K2315" s="3"/>
      <c r="L2315" s="3"/>
      <c r="M2315" s="3"/>
      <c r="N2315" s="3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95"/>
      <c r="AV2315" s="2"/>
      <c r="AW2315" s="2"/>
      <c r="AX2315" s="2"/>
      <c r="AY2315" s="2"/>
      <c r="AZ2315" s="2"/>
      <c r="BC2315" s="10"/>
    </row>
    <row r="2316" spans="1:55" x14ac:dyDescent="0.2">
      <c r="A2316" s="9"/>
      <c r="B2316" s="10"/>
      <c r="C2316" s="10"/>
      <c r="D2316" s="10"/>
      <c r="E2316" s="10"/>
      <c r="F2316" s="10"/>
      <c r="J2316" s="2"/>
      <c r="K2316" s="3"/>
      <c r="L2316" s="3"/>
      <c r="M2316" s="3"/>
      <c r="N2316" s="3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95"/>
      <c r="AV2316" s="2"/>
      <c r="AW2316" s="2"/>
      <c r="AX2316" s="2"/>
      <c r="AY2316" s="2"/>
      <c r="AZ2316" s="2"/>
      <c r="BC2316" s="10"/>
    </row>
    <row r="2317" spans="1:55" x14ac:dyDescent="0.2">
      <c r="A2317" s="9"/>
      <c r="B2317" s="10"/>
      <c r="C2317" s="10"/>
      <c r="D2317" s="10"/>
      <c r="E2317" s="10"/>
      <c r="F2317" s="10"/>
      <c r="J2317" s="2"/>
      <c r="K2317" s="3"/>
      <c r="L2317" s="3"/>
      <c r="M2317" s="3"/>
      <c r="N2317" s="3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95"/>
      <c r="AV2317" s="2"/>
      <c r="AW2317" s="2"/>
      <c r="AX2317" s="2"/>
      <c r="AY2317" s="2"/>
      <c r="AZ2317" s="2"/>
      <c r="BC2317" s="10"/>
    </row>
    <row r="2318" spans="1:55" x14ac:dyDescent="0.2">
      <c r="A2318" s="9"/>
      <c r="B2318" s="10"/>
      <c r="C2318" s="10"/>
      <c r="D2318" s="10"/>
      <c r="E2318" s="10"/>
      <c r="F2318" s="10"/>
      <c r="J2318" s="2"/>
      <c r="K2318" s="3"/>
      <c r="L2318" s="3"/>
      <c r="M2318" s="3"/>
      <c r="N2318" s="3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95"/>
      <c r="AV2318" s="2"/>
      <c r="AW2318" s="2"/>
      <c r="AX2318" s="2"/>
      <c r="AY2318" s="2"/>
      <c r="AZ2318" s="2"/>
      <c r="BC2318" s="10"/>
    </row>
    <row r="2319" spans="1:55" x14ac:dyDescent="0.2">
      <c r="A2319" s="9"/>
      <c r="B2319" s="10"/>
      <c r="C2319" s="10"/>
      <c r="D2319" s="10"/>
      <c r="E2319" s="10"/>
      <c r="F2319" s="10"/>
      <c r="J2319" s="2"/>
      <c r="K2319" s="3"/>
      <c r="L2319" s="3"/>
      <c r="M2319" s="3"/>
      <c r="N2319" s="3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95"/>
      <c r="AV2319" s="2"/>
      <c r="AW2319" s="2"/>
      <c r="AX2319" s="2"/>
      <c r="AY2319" s="2"/>
      <c r="AZ2319" s="2"/>
      <c r="BC2319" s="10"/>
    </row>
    <row r="2320" spans="1:55" x14ac:dyDescent="0.2">
      <c r="A2320" s="9"/>
      <c r="B2320" s="10"/>
      <c r="C2320" s="10"/>
      <c r="D2320" s="10"/>
      <c r="E2320" s="10"/>
      <c r="F2320" s="10"/>
      <c r="J2320" s="2"/>
      <c r="K2320" s="3"/>
      <c r="L2320" s="3"/>
      <c r="M2320" s="3"/>
      <c r="N2320" s="3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95"/>
      <c r="AV2320" s="2"/>
      <c r="AW2320" s="2"/>
      <c r="AX2320" s="2"/>
      <c r="AY2320" s="2"/>
      <c r="AZ2320" s="2"/>
      <c r="BC2320" s="10"/>
    </row>
    <row r="2321" spans="1:55" x14ac:dyDescent="0.2">
      <c r="A2321" s="9"/>
      <c r="B2321" s="10"/>
      <c r="C2321" s="10"/>
      <c r="D2321" s="10"/>
      <c r="E2321" s="10"/>
      <c r="F2321" s="10"/>
      <c r="J2321" s="2"/>
      <c r="K2321" s="3"/>
      <c r="L2321" s="3"/>
      <c r="M2321" s="3"/>
      <c r="N2321" s="3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95"/>
      <c r="AV2321" s="2"/>
      <c r="AW2321" s="2"/>
      <c r="AX2321" s="2"/>
      <c r="AY2321" s="2"/>
      <c r="AZ2321" s="2"/>
      <c r="BC2321" s="10"/>
    </row>
    <row r="2322" spans="1:55" x14ac:dyDescent="0.2">
      <c r="A2322" s="9"/>
      <c r="B2322" s="10"/>
      <c r="C2322" s="10"/>
      <c r="D2322" s="10"/>
      <c r="E2322" s="10"/>
      <c r="F2322" s="10"/>
      <c r="J2322" s="2"/>
      <c r="K2322" s="3"/>
      <c r="L2322" s="3"/>
      <c r="M2322" s="3"/>
      <c r="N2322" s="3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95"/>
      <c r="AV2322" s="2"/>
      <c r="AW2322" s="2"/>
      <c r="AX2322" s="2"/>
      <c r="AY2322" s="2"/>
      <c r="AZ2322" s="2"/>
      <c r="BC2322" s="10"/>
    </row>
    <row r="2323" spans="1:55" x14ac:dyDescent="0.2">
      <c r="A2323" s="9"/>
      <c r="B2323" s="10"/>
      <c r="C2323" s="10"/>
      <c r="D2323" s="10"/>
      <c r="E2323" s="10"/>
      <c r="F2323" s="10"/>
      <c r="J2323" s="2"/>
      <c r="K2323" s="3"/>
      <c r="L2323" s="3"/>
      <c r="M2323" s="3"/>
      <c r="N2323" s="3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95"/>
      <c r="AV2323" s="2"/>
      <c r="AW2323" s="2"/>
      <c r="AX2323" s="2"/>
      <c r="AY2323" s="2"/>
      <c r="AZ2323" s="2"/>
      <c r="BC2323" s="10"/>
    </row>
    <row r="2324" spans="1:55" x14ac:dyDescent="0.2">
      <c r="A2324" s="9"/>
      <c r="B2324" s="10"/>
      <c r="C2324" s="10"/>
      <c r="D2324" s="10"/>
      <c r="E2324" s="10"/>
      <c r="F2324" s="10"/>
      <c r="J2324" s="2"/>
      <c r="K2324" s="3"/>
      <c r="L2324" s="3"/>
      <c r="M2324" s="3"/>
      <c r="N2324" s="3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95"/>
      <c r="AV2324" s="2"/>
      <c r="AW2324" s="2"/>
      <c r="AX2324" s="2"/>
      <c r="AY2324" s="2"/>
      <c r="AZ2324" s="2"/>
      <c r="BC2324" s="10"/>
    </row>
    <row r="2325" spans="1:55" x14ac:dyDescent="0.2">
      <c r="A2325" s="9"/>
      <c r="B2325" s="10"/>
      <c r="C2325" s="10"/>
      <c r="D2325" s="10"/>
      <c r="E2325" s="10"/>
      <c r="F2325" s="10"/>
      <c r="J2325" s="2"/>
      <c r="K2325" s="3"/>
      <c r="L2325" s="3"/>
      <c r="M2325" s="3"/>
      <c r="N2325" s="3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95"/>
      <c r="AV2325" s="2"/>
      <c r="AW2325" s="2"/>
      <c r="AX2325" s="2"/>
      <c r="AY2325" s="2"/>
      <c r="AZ2325" s="2"/>
      <c r="BC2325" s="10"/>
    </row>
    <row r="2326" spans="1:55" x14ac:dyDescent="0.2">
      <c r="A2326" s="9"/>
      <c r="B2326" s="10"/>
      <c r="C2326" s="10"/>
      <c r="D2326" s="10"/>
      <c r="E2326" s="10"/>
      <c r="F2326" s="10"/>
      <c r="J2326" s="2"/>
      <c r="K2326" s="3"/>
      <c r="L2326" s="3"/>
      <c r="M2326" s="3"/>
      <c r="N2326" s="3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95"/>
      <c r="AV2326" s="2"/>
      <c r="AW2326" s="2"/>
      <c r="AX2326" s="2"/>
      <c r="AY2326" s="2"/>
      <c r="AZ2326" s="2"/>
      <c r="BC2326" s="10"/>
    </row>
    <row r="2327" spans="1:55" x14ac:dyDescent="0.2">
      <c r="A2327" s="9"/>
      <c r="B2327" s="10"/>
      <c r="C2327" s="10"/>
      <c r="D2327" s="10"/>
      <c r="E2327" s="10"/>
      <c r="F2327" s="10"/>
      <c r="J2327" s="2"/>
      <c r="K2327" s="3"/>
      <c r="L2327" s="3"/>
      <c r="M2327" s="3"/>
      <c r="N2327" s="3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95"/>
      <c r="AV2327" s="2"/>
      <c r="AW2327" s="2"/>
      <c r="AX2327" s="2"/>
      <c r="AY2327" s="2"/>
      <c r="AZ2327" s="2"/>
      <c r="BC2327" s="10"/>
    </row>
    <row r="2328" spans="1:55" x14ac:dyDescent="0.2">
      <c r="A2328" s="9"/>
      <c r="B2328" s="10"/>
      <c r="C2328" s="10"/>
      <c r="D2328" s="10"/>
      <c r="E2328" s="10"/>
      <c r="F2328" s="10"/>
      <c r="J2328" s="2"/>
      <c r="K2328" s="3"/>
      <c r="L2328" s="3"/>
      <c r="M2328" s="3"/>
      <c r="N2328" s="3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95"/>
      <c r="AV2328" s="2"/>
      <c r="AW2328" s="2"/>
      <c r="AX2328" s="2"/>
      <c r="AY2328" s="2"/>
      <c r="AZ2328" s="2"/>
      <c r="BC2328" s="10"/>
    </row>
    <row r="2329" spans="1:55" x14ac:dyDescent="0.2">
      <c r="A2329" s="9"/>
      <c r="B2329" s="10"/>
      <c r="C2329" s="10"/>
      <c r="D2329" s="10"/>
      <c r="E2329" s="10"/>
      <c r="F2329" s="10"/>
      <c r="J2329" s="2"/>
      <c r="K2329" s="3"/>
      <c r="L2329" s="3"/>
      <c r="M2329" s="3"/>
      <c r="N2329" s="3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95"/>
      <c r="AV2329" s="2"/>
      <c r="AW2329" s="2"/>
      <c r="AX2329" s="2"/>
      <c r="AY2329" s="2"/>
      <c r="AZ2329" s="2"/>
      <c r="BC2329" s="10"/>
    </row>
    <row r="2330" spans="1:55" x14ac:dyDescent="0.2">
      <c r="A2330" s="9"/>
      <c r="B2330" s="10"/>
      <c r="C2330" s="10"/>
      <c r="D2330" s="10"/>
      <c r="E2330" s="10"/>
      <c r="F2330" s="10"/>
      <c r="J2330" s="2"/>
      <c r="K2330" s="3"/>
      <c r="L2330" s="3"/>
      <c r="M2330" s="3"/>
      <c r="N2330" s="3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95"/>
      <c r="AV2330" s="2"/>
      <c r="AW2330" s="2"/>
      <c r="AX2330" s="2"/>
      <c r="AY2330" s="2"/>
      <c r="AZ2330" s="2"/>
      <c r="BC2330" s="10"/>
    </row>
    <row r="2331" spans="1:55" x14ac:dyDescent="0.2">
      <c r="A2331" s="9"/>
      <c r="B2331" s="10"/>
      <c r="C2331" s="10"/>
      <c r="D2331" s="10"/>
      <c r="E2331" s="10"/>
      <c r="F2331" s="10"/>
      <c r="J2331" s="2"/>
      <c r="K2331" s="3"/>
      <c r="L2331" s="3"/>
      <c r="M2331" s="3"/>
      <c r="N2331" s="3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95"/>
      <c r="AV2331" s="2"/>
      <c r="AW2331" s="2"/>
      <c r="AX2331" s="2"/>
      <c r="AY2331" s="2"/>
      <c r="AZ2331" s="2"/>
      <c r="BC2331" s="10"/>
    </row>
    <row r="2332" spans="1:55" x14ac:dyDescent="0.2">
      <c r="A2332" s="9"/>
      <c r="B2332" s="10"/>
      <c r="C2332" s="10"/>
      <c r="D2332" s="10"/>
      <c r="E2332" s="10"/>
      <c r="F2332" s="10"/>
      <c r="J2332" s="2"/>
      <c r="K2332" s="3"/>
      <c r="L2332" s="3"/>
      <c r="M2332" s="3"/>
      <c r="N2332" s="3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95"/>
      <c r="AV2332" s="2"/>
      <c r="AW2332" s="2"/>
      <c r="AX2332" s="2"/>
      <c r="AY2332" s="2"/>
      <c r="AZ2332" s="2"/>
      <c r="BC2332" s="10"/>
    </row>
    <row r="2333" spans="1:55" x14ac:dyDescent="0.2">
      <c r="A2333" s="9"/>
      <c r="B2333" s="10"/>
      <c r="C2333" s="10"/>
      <c r="D2333" s="10"/>
      <c r="E2333" s="10"/>
      <c r="F2333" s="10"/>
      <c r="J2333" s="2"/>
      <c r="K2333" s="3"/>
      <c r="L2333" s="3"/>
      <c r="M2333" s="3"/>
      <c r="N2333" s="3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95"/>
      <c r="AV2333" s="2"/>
      <c r="AW2333" s="2"/>
      <c r="AX2333" s="2"/>
      <c r="AY2333" s="2"/>
      <c r="AZ2333" s="2"/>
      <c r="BC2333" s="10"/>
    </row>
    <row r="2334" spans="1:55" x14ac:dyDescent="0.2">
      <c r="A2334" s="9"/>
      <c r="B2334" s="10"/>
      <c r="C2334" s="10"/>
      <c r="D2334" s="10"/>
      <c r="E2334" s="10"/>
      <c r="F2334" s="10"/>
      <c r="J2334" s="2"/>
      <c r="K2334" s="3"/>
      <c r="L2334" s="3"/>
      <c r="M2334" s="3"/>
      <c r="N2334" s="3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95"/>
      <c r="AV2334" s="2"/>
      <c r="AW2334" s="2"/>
      <c r="AX2334" s="2"/>
      <c r="AY2334" s="2"/>
      <c r="AZ2334" s="2"/>
      <c r="BC2334" s="10"/>
    </row>
    <row r="2335" spans="1:55" x14ac:dyDescent="0.2">
      <c r="A2335" s="9"/>
      <c r="B2335" s="10"/>
      <c r="C2335" s="10"/>
      <c r="D2335" s="10"/>
      <c r="E2335" s="10"/>
      <c r="F2335" s="10"/>
      <c r="J2335" s="2"/>
      <c r="K2335" s="3"/>
      <c r="L2335" s="3"/>
      <c r="M2335" s="3"/>
      <c r="N2335" s="3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95"/>
      <c r="AV2335" s="2"/>
      <c r="AW2335" s="2"/>
      <c r="AX2335" s="2"/>
      <c r="AY2335" s="2"/>
      <c r="AZ2335" s="2"/>
      <c r="BC2335" s="10"/>
    </row>
    <row r="2336" spans="1:55" x14ac:dyDescent="0.2">
      <c r="A2336" s="9"/>
      <c r="B2336" s="10"/>
      <c r="C2336" s="10"/>
      <c r="D2336" s="10"/>
      <c r="E2336" s="10"/>
      <c r="F2336" s="10"/>
      <c r="J2336" s="2"/>
      <c r="K2336" s="3"/>
      <c r="L2336" s="3"/>
      <c r="M2336" s="3"/>
      <c r="N2336" s="3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95"/>
      <c r="AV2336" s="2"/>
      <c r="AW2336" s="2"/>
      <c r="AX2336" s="2"/>
      <c r="AY2336" s="2"/>
      <c r="AZ2336" s="2"/>
      <c r="BC2336" s="10"/>
    </row>
    <row r="2337" spans="1:55" x14ac:dyDescent="0.2">
      <c r="A2337" s="9"/>
      <c r="B2337" s="10"/>
      <c r="C2337" s="10"/>
      <c r="D2337" s="10"/>
      <c r="E2337" s="10"/>
      <c r="F2337" s="10"/>
      <c r="J2337" s="2"/>
      <c r="K2337" s="3"/>
      <c r="L2337" s="3"/>
      <c r="M2337" s="3"/>
      <c r="N2337" s="3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95"/>
      <c r="AV2337" s="2"/>
      <c r="AW2337" s="2"/>
      <c r="AX2337" s="2"/>
      <c r="AY2337" s="2"/>
      <c r="AZ2337" s="2"/>
      <c r="BC2337" s="10"/>
    </row>
    <row r="2338" spans="1:55" x14ac:dyDescent="0.2">
      <c r="A2338" s="9"/>
      <c r="B2338" s="10"/>
      <c r="C2338" s="10"/>
      <c r="D2338" s="10"/>
      <c r="E2338" s="10"/>
      <c r="F2338" s="10"/>
      <c r="J2338" s="2"/>
      <c r="K2338" s="3"/>
      <c r="L2338" s="3"/>
      <c r="M2338" s="3"/>
      <c r="N2338" s="3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95"/>
      <c r="AV2338" s="2"/>
      <c r="AW2338" s="2"/>
      <c r="AX2338" s="2"/>
      <c r="AY2338" s="2"/>
      <c r="AZ2338" s="2"/>
      <c r="BC2338" s="10"/>
    </row>
    <row r="2339" spans="1:55" x14ac:dyDescent="0.2">
      <c r="A2339" s="9"/>
      <c r="B2339" s="10"/>
      <c r="C2339" s="10"/>
      <c r="D2339" s="10"/>
      <c r="E2339" s="10"/>
      <c r="F2339" s="10"/>
      <c r="J2339" s="2"/>
      <c r="K2339" s="3"/>
      <c r="L2339" s="3"/>
      <c r="M2339" s="3"/>
      <c r="N2339" s="3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95"/>
      <c r="AV2339" s="2"/>
      <c r="AW2339" s="2"/>
      <c r="AX2339" s="2"/>
      <c r="AY2339" s="2"/>
      <c r="AZ2339" s="2"/>
      <c r="BC2339" s="10"/>
    </row>
    <row r="2340" spans="1:55" x14ac:dyDescent="0.2">
      <c r="A2340" s="9"/>
      <c r="B2340" s="10"/>
      <c r="C2340" s="10"/>
      <c r="D2340" s="10"/>
      <c r="E2340" s="10"/>
      <c r="F2340" s="10"/>
      <c r="J2340" s="2"/>
      <c r="K2340" s="3"/>
      <c r="L2340" s="3"/>
      <c r="M2340" s="3"/>
      <c r="N2340" s="3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95"/>
      <c r="AV2340" s="2"/>
      <c r="AW2340" s="2"/>
      <c r="AX2340" s="2"/>
      <c r="AY2340" s="2"/>
      <c r="AZ2340" s="2"/>
      <c r="BC2340" s="10"/>
    </row>
    <row r="2341" spans="1:55" x14ac:dyDescent="0.2">
      <c r="A2341" s="9"/>
      <c r="B2341" s="10"/>
      <c r="C2341" s="10"/>
      <c r="D2341" s="10"/>
      <c r="E2341" s="10"/>
      <c r="F2341" s="10"/>
      <c r="J2341" s="2"/>
      <c r="K2341" s="3"/>
      <c r="L2341" s="3"/>
      <c r="M2341" s="3"/>
      <c r="N2341" s="3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95"/>
      <c r="AV2341" s="2"/>
      <c r="AW2341" s="2"/>
      <c r="AX2341" s="2"/>
      <c r="AY2341" s="2"/>
      <c r="AZ2341" s="2"/>
      <c r="BC2341" s="10"/>
    </row>
    <row r="2342" spans="1:55" x14ac:dyDescent="0.2">
      <c r="A2342" s="9"/>
      <c r="B2342" s="10"/>
      <c r="C2342" s="10"/>
      <c r="D2342" s="10"/>
      <c r="E2342" s="10"/>
      <c r="F2342" s="10"/>
      <c r="J2342" s="2"/>
      <c r="K2342" s="3"/>
      <c r="L2342" s="3"/>
      <c r="M2342" s="3"/>
      <c r="N2342" s="3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95"/>
      <c r="AV2342" s="2"/>
      <c r="AW2342" s="2"/>
      <c r="AX2342" s="2"/>
      <c r="AY2342" s="2"/>
      <c r="AZ2342" s="2"/>
      <c r="BC2342" s="10"/>
    </row>
    <row r="2343" spans="1:55" x14ac:dyDescent="0.2">
      <c r="A2343" s="9"/>
      <c r="B2343" s="10"/>
      <c r="C2343" s="10"/>
      <c r="D2343" s="10"/>
      <c r="E2343" s="10"/>
      <c r="F2343" s="10"/>
      <c r="J2343" s="2"/>
      <c r="K2343" s="3"/>
      <c r="L2343" s="3"/>
      <c r="M2343" s="3"/>
      <c r="N2343" s="3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95"/>
      <c r="AV2343" s="2"/>
      <c r="AW2343" s="2"/>
      <c r="AX2343" s="2"/>
      <c r="AY2343" s="2"/>
      <c r="AZ2343" s="2"/>
      <c r="BC2343" s="10"/>
    </row>
    <row r="2344" spans="1:55" x14ac:dyDescent="0.2">
      <c r="A2344" s="9"/>
      <c r="B2344" s="10"/>
      <c r="C2344" s="10"/>
      <c r="D2344" s="10"/>
      <c r="E2344" s="10"/>
      <c r="F2344" s="10"/>
      <c r="J2344" s="2"/>
      <c r="K2344" s="3"/>
      <c r="L2344" s="3"/>
      <c r="M2344" s="3"/>
      <c r="N2344" s="3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95"/>
      <c r="AV2344" s="2"/>
      <c r="AW2344" s="2"/>
      <c r="AX2344" s="2"/>
      <c r="AY2344" s="2"/>
      <c r="AZ2344" s="2"/>
      <c r="BC2344" s="10"/>
    </row>
    <row r="2345" spans="1:55" x14ac:dyDescent="0.2">
      <c r="A2345" s="9"/>
      <c r="B2345" s="10"/>
      <c r="C2345" s="10"/>
      <c r="D2345" s="10"/>
      <c r="E2345" s="10"/>
      <c r="F2345" s="10"/>
      <c r="J2345" s="2"/>
      <c r="K2345" s="3"/>
      <c r="L2345" s="3"/>
      <c r="M2345" s="3"/>
      <c r="N2345" s="3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95"/>
      <c r="AV2345" s="2"/>
      <c r="AW2345" s="2"/>
      <c r="AX2345" s="2"/>
      <c r="AY2345" s="2"/>
      <c r="AZ2345" s="2"/>
      <c r="BC2345" s="10"/>
    </row>
    <row r="2346" spans="1:55" x14ac:dyDescent="0.2">
      <c r="A2346" s="9"/>
      <c r="B2346" s="10"/>
      <c r="C2346" s="10"/>
      <c r="D2346" s="10"/>
      <c r="E2346" s="10"/>
      <c r="F2346" s="10"/>
      <c r="J2346" s="2"/>
      <c r="K2346" s="3"/>
      <c r="L2346" s="3"/>
      <c r="M2346" s="3"/>
      <c r="N2346" s="3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95"/>
      <c r="AV2346" s="2"/>
      <c r="AW2346" s="2"/>
      <c r="AX2346" s="2"/>
      <c r="AY2346" s="2"/>
      <c r="AZ2346" s="2"/>
      <c r="BC2346" s="10"/>
    </row>
    <row r="2347" spans="1:55" x14ac:dyDescent="0.2">
      <c r="A2347" s="9"/>
      <c r="B2347" s="10"/>
      <c r="C2347" s="10"/>
      <c r="D2347" s="10"/>
      <c r="E2347" s="10"/>
      <c r="F2347" s="10"/>
      <c r="J2347" s="2"/>
      <c r="K2347" s="3"/>
      <c r="L2347" s="3"/>
      <c r="M2347" s="3"/>
      <c r="N2347" s="3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95"/>
      <c r="AV2347" s="2"/>
      <c r="AW2347" s="2"/>
      <c r="AX2347" s="2"/>
      <c r="AY2347" s="2"/>
      <c r="AZ2347" s="2"/>
      <c r="BC2347" s="10"/>
    </row>
    <row r="2348" spans="1:55" x14ac:dyDescent="0.2">
      <c r="A2348" s="9"/>
      <c r="B2348" s="10"/>
      <c r="C2348" s="10"/>
      <c r="D2348" s="10"/>
      <c r="E2348" s="10"/>
      <c r="F2348" s="10"/>
      <c r="J2348" s="2"/>
      <c r="K2348" s="3"/>
      <c r="L2348" s="3"/>
      <c r="M2348" s="3"/>
      <c r="N2348" s="3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95"/>
      <c r="AV2348" s="2"/>
      <c r="AW2348" s="2"/>
      <c r="AX2348" s="2"/>
      <c r="AY2348" s="2"/>
      <c r="AZ2348" s="2"/>
      <c r="BC2348" s="10"/>
    </row>
    <row r="2349" spans="1:55" x14ac:dyDescent="0.2">
      <c r="A2349" s="9"/>
      <c r="B2349" s="10"/>
      <c r="C2349" s="10"/>
      <c r="D2349" s="10"/>
      <c r="E2349" s="10"/>
      <c r="F2349" s="10"/>
      <c r="J2349" s="2"/>
      <c r="K2349" s="3"/>
      <c r="L2349" s="3"/>
      <c r="M2349" s="3"/>
      <c r="N2349" s="3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95"/>
      <c r="AV2349" s="2"/>
      <c r="AW2349" s="2"/>
      <c r="AX2349" s="2"/>
      <c r="AY2349" s="2"/>
      <c r="AZ2349" s="2"/>
      <c r="BC2349" s="10"/>
    </row>
    <row r="2350" spans="1:55" x14ac:dyDescent="0.2">
      <c r="A2350" s="9"/>
      <c r="B2350" s="10"/>
      <c r="C2350" s="10"/>
      <c r="D2350" s="10"/>
      <c r="E2350" s="10"/>
      <c r="F2350" s="10"/>
      <c r="J2350" s="2"/>
      <c r="K2350" s="3"/>
      <c r="L2350" s="3"/>
      <c r="M2350" s="3"/>
      <c r="N2350" s="3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95"/>
      <c r="AV2350" s="2"/>
      <c r="AW2350" s="2"/>
      <c r="AX2350" s="2"/>
      <c r="AY2350" s="2"/>
      <c r="AZ2350" s="2"/>
      <c r="BC2350" s="10"/>
    </row>
    <row r="2351" spans="1:55" x14ac:dyDescent="0.2">
      <c r="A2351" s="9"/>
      <c r="B2351" s="10"/>
      <c r="C2351" s="10"/>
      <c r="D2351" s="10"/>
      <c r="E2351" s="10"/>
      <c r="F2351" s="10"/>
      <c r="J2351" s="2"/>
      <c r="K2351" s="3"/>
      <c r="L2351" s="3"/>
      <c r="M2351" s="3"/>
      <c r="N2351" s="3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95"/>
      <c r="AV2351" s="2"/>
      <c r="AW2351" s="2"/>
      <c r="AX2351" s="2"/>
      <c r="AY2351" s="2"/>
      <c r="AZ2351" s="2"/>
      <c r="BC2351" s="10"/>
    </row>
    <row r="2352" spans="1:55" x14ac:dyDescent="0.2">
      <c r="A2352" s="9"/>
      <c r="B2352" s="10"/>
      <c r="C2352" s="10"/>
      <c r="D2352" s="10"/>
      <c r="E2352" s="10"/>
      <c r="F2352" s="10"/>
      <c r="J2352" s="2"/>
      <c r="K2352" s="3"/>
      <c r="L2352" s="3"/>
      <c r="M2352" s="3"/>
      <c r="N2352" s="3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95"/>
      <c r="AV2352" s="2"/>
      <c r="AW2352" s="2"/>
      <c r="AX2352" s="2"/>
      <c r="AY2352" s="2"/>
      <c r="AZ2352" s="2"/>
      <c r="BC2352" s="10"/>
    </row>
    <row r="2353" spans="1:55" x14ac:dyDescent="0.2">
      <c r="A2353" s="9"/>
      <c r="B2353" s="10"/>
      <c r="C2353" s="10"/>
      <c r="D2353" s="10"/>
      <c r="E2353" s="10"/>
      <c r="F2353" s="10"/>
      <c r="J2353" s="2"/>
      <c r="K2353" s="3"/>
      <c r="L2353" s="3"/>
      <c r="M2353" s="3"/>
      <c r="N2353" s="3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95"/>
      <c r="AV2353" s="2"/>
      <c r="AW2353" s="2"/>
      <c r="AX2353" s="2"/>
      <c r="AY2353" s="2"/>
      <c r="AZ2353" s="2"/>
      <c r="BC2353" s="10"/>
    </row>
    <row r="2354" spans="1:55" x14ac:dyDescent="0.2">
      <c r="A2354" s="9"/>
      <c r="B2354" s="10"/>
      <c r="C2354" s="10"/>
      <c r="D2354" s="10"/>
      <c r="E2354" s="10"/>
      <c r="F2354" s="10"/>
      <c r="J2354" s="2"/>
      <c r="K2354" s="3"/>
      <c r="L2354" s="3"/>
      <c r="M2354" s="3"/>
      <c r="N2354" s="3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95"/>
      <c r="AV2354" s="2"/>
      <c r="AW2354" s="2"/>
      <c r="AX2354" s="2"/>
      <c r="AY2354" s="2"/>
      <c r="AZ2354" s="2"/>
      <c r="BC2354" s="10"/>
    </row>
    <row r="2355" spans="1:55" x14ac:dyDescent="0.2">
      <c r="A2355" s="9"/>
      <c r="B2355" s="10"/>
      <c r="C2355" s="10"/>
      <c r="D2355" s="10"/>
      <c r="E2355" s="10"/>
      <c r="F2355" s="10"/>
      <c r="J2355" s="2"/>
      <c r="K2355" s="3"/>
      <c r="L2355" s="3"/>
      <c r="M2355" s="3"/>
      <c r="N2355" s="3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95"/>
      <c r="AV2355" s="2"/>
      <c r="AW2355" s="2"/>
      <c r="AX2355" s="2"/>
      <c r="AY2355" s="2"/>
      <c r="AZ2355" s="2"/>
      <c r="BC2355" s="10"/>
    </row>
    <row r="2356" spans="1:55" x14ac:dyDescent="0.2">
      <c r="A2356" s="9"/>
      <c r="B2356" s="10"/>
      <c r="C2356" s="10"/>
      <c r="D2356" s="10"/>
      <c r="E2356" s="10"/>
      <c r="F2356" s="10"/>
      <c r="J2356" s="2"/>
      <c r="K2356" s="3"/>
      <c r="L2356" s="3"/>
      <c r="M2356" s="3"/>
      <c r="N2356" s="3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95"/>
      <c r="AV2356" s="2"/>
      <c r="AW2356" s="2"/>
      <c r="AX2356" s="2"/>
      <c r="AY2356" s="2"/>
      <c r="AZ2356" s="2"/>
      <c r="BC2356" s="10"/>
    </row>
    <row r="2357" spans="1:55" x14ac:dyDescent="0.2">
      <c r="A2357" s="9"/>
      <c r="B2357" s="10"/>
      <c r="C2357" s="10"/>
      <c r="D2357" s="10"/>
      <c r="E2357" s="10"/>
      <c r="F2357" s="10"/>
      <c r="J2357" s="2"/>
      <c r="K2357" s="3"/>
      <c r="L2357" s="3"/>
      <c r="M2357" s="3"/>
      <c r="N2357" s="3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95"/>
      <c r="AV2357" s="2"/>
      <c r="AW2357" s="2"/>
      <c r="AX2357" s="2"/>
      <c r="AY2357" s="2"/>
      <c r="AZ2357" s="2"/>
      <c r="BC2357" s="10"/>
    </row>
    <row r="2358" spans="1:55" x14ac:dyDescent="0.2">
      <c r="A2358" s="9"/>
      <c r="B2358" s="10"/>
      <c r="C2358" s="10"/>
      <c r="D2358" s="10"/>
      <c r="E2358" s="10"/>
      <c r="F2358" s="10"/>
      <c r="J2358" s="2"/>
      <c r="K2358" s="3"/>
      <c r="L2358" s="3"/>
      <c r="M2358" s="3"/>
      <c r="N2358" s="3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95"/>
      <c r="AV2358" s="2"/>
      <c r="AW2358" s="2"/>
      <c r="AX2358" s="2"/>
      <c r="AY2358" s="2"/>
      <c r="AZ2358" s="2"/>
      <c r="BC2358" s="10"/>
    </row>
    <row r="2359" spans="1:55" x14ac:dyDescent="0.2">
      <c r="A2359" s="9"/>
      <c r="B2359" s="10"/>
      <c r="C2359" s="10"/>
      <c r="D2359" s="10"/>
      <c r="E2359" s="10"/>
      <c r="F2359" s="10"/>
      <c r="J2359" s="2"/>
      <c r="K2359" s="3"/>
      <c r="L2359" s="3"/>
      <c r="M2359" s="3"/>
      <c r="N2359" s="3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95"/>
      <c r="AV2359" s="2"/>
      <c r="AW2359" s="2"/>
      <c r="AX2359" s="2"/>
      <c r="AY2359" s="2"/>
      <c r="AZ2359" s="2"/>
      <c r="BC2359" s="10"/>
    </row>
    <row r="2360" spans="1:55" x14ac:dyDescent="0.2">
      <c r="A2360" s="9"/>
      <c r="B2360" s="10"/>
      <c r="C2360" s="10"/>
      <c r="D2360" s="10"/>
      <c r="E2360" s="10"/>
      <c r="F2360" s="10"/>
      <c r="J2360" s="2"/>
      <c r="K2360" s="3"/>
      <c r="L2360" s="3"/>
      <c r="M2360" s="3"/>
      <c r="N2360" s="3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95"/>
      <c r="AV2360" s="2"/>
      <c r="AW2360" s="2"/>
      <c r="AX2360" s="2"/>
      <c r="AY2360" s="2"/>
      <c r="AZ2360" s="2"/>
      <c r="BC2360" s="10"/>
    </row>
    <row r="2361" spans="1:55" x14ac:dyDescent="0.2">
      <c r="A2361" s="9"/>
      <c r="B2361" s="10"/>
      <c r="C2361" s="10"/>
      <c r="D2361" s="10"/>
      <c r="E2361" s="10"/>
      <c r="F2361" s="10"/>
      <c r="J2361" s="2"/>
      <c r="K2361" s="3"/>
      <c r="L2361" s="3"/>
      <c r="M2361" s="3"/>
      <c r="N2361" s="3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95"/>
      <c r="AV2361" s="2"/>
      <c r="AW2361" s="2"/>
      <c r="AX2361" s="2"/>
      <c r="AY2361" s="2"/>
      <c r="AZ2361" s="2"/>
      <c r="BC2361" s="10"/>
    </row>
    <row r="2362" spans="1:55" x14ac:dyDescent="0.2">
      <c r="A2362" s="9"/>
      <c r="B2362" s="10"/>
      <c r="C2362" s="10"/>
      <c r="D2362" s="10"/>
      <c r="E2362" s="10"/>
      <c r="F2362" s="10"/>
      <c r="J2362" s="2"/>
      <c r="K2362" s="3"/>
      <c r="L2362" s="3"/>
      <c r="M2362" s="3"/>
      <c r="N2362" s="3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95"/>
      <c r="AV2362" s="2"/>
      <c r="AW2362" s="2"/>
      <c r="AX2362" s="2"/>
      <c r="AY2362" s="2"/>
      <c r="AZ2362" s="2"/>
      <c r="BC2362" s="10"/>
    </row>
    <row r="2363" spans="1:55" x14ac:dyDescent="0.2">
      <c r="A2363" s="9"/>
      <c r="B2363" s="10"/>
      <c r="C2363" s="10"/>
      <c r="D2363" s="10"/>
      <c r="E2363" s="10"/>
      <c r="F2363" s="10"/>
      <c r="J2363" s="2"/>
      <c r="K2363" s="3"/>
      <c r="L2363" s="3"/>
      <c r="M2363" s="3"/>
      <c r="N2363" s="3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95"/>
      <c r="AV2363" s="2"/>
      <c r="AW2363" s="2"/>
      <c r="AX2363" s="2"/>
      <c r="AY2363" s="2"/>
      <c r="AZ2363" s="2"/>
      <c r="BC2363" s="10"/>
    </row>
    <row r="2364" spans="1:55" x14ac:dyDescent="0.2">
      <c r="A2364" s="9"/>
      <c r="B2364" s="10"/>
      <c r="C2364" s="10"/>
      <c r="D2364" s="10"/>
      <c r="E2364" s="10"/>
      <c r="F2364" s="10"/>
      <c r="J2364" s="2"/>
      <c r="K2364" s="3"/>
      <c r="L2364" s="3"/>
      <c r="M2364" s="3"/>
      <c r="N2364" s="3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95"/>
      <c r="AV2364" s="2"/>
      <c r="AW2364" s="2"/>
      <c r="AX2364" s="2"/>
      <c r="AY2364" s="2"/>
      <c r="AZ2364" s="2"/>
      <c r="BC2364" s="10"/>
    </row>
    <row r="2365" spans="1:55" x14ac:dyDescent="0.2">
      <c r="A2365" s="9"/>
      <c r="B2365" s="10"/>
      <c r="C2365" s="10"/>
      <c r="D2365" s="10"/>
      <c r="E2365" s="10"/>
      <c r="F2365" s="10"/>
      <c r="J2365" s="2"/>
      <c r="K2365" s="3"/>
      <c r="L2365" s="3"/>
      <c r="M2365" s="3"/>
      <c r="N2365" s="3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95"/>
      <c r="AV2365" s="2"/>
      <c r="AW2365" s="2"/>
      <c r="AX2365" s="2"/>
      <c r="AY2365" s="2"/>
      <c r="AZ2365" s="2"/>
      <c r="BC2365" s="10"/>
    </row>
    <row r="2366" spans="1:55" x14ac:dyDescent="0.2">
      <c r="A2366" s="9"/>
      <c r="B2366" s="10"/>
      <c r="C2366" s="10"/>
      <c r="D2366" s="10"/>
      <c r="E2366" s="10"/>
      <c r="F2366" s="10"/>
      <c r="J2366" s="2"/>
      <c r="K2366" s="3"/>
      <c r="L2366" s="3"/>
      <c r="M2366" s="3"/>
      <c r="N2366" s="3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95"/>
      <c r="AV2366" s="2"/>
      <c r="AW2366" s="2"/>
      <c r="AX2366" s="2"/>
      <c r="AY2366" s="2"/>
      <c r="AZ2366" s="2"/>
      <c r="BC2366" s="10"/>
    </row>
    <row r="2367" spans="1:55" x14ac:dyDescent="0.2">
      <c r="A2367" s="9"/>
      <c r="B2367" s="10"/>
      <c r="C2367" s="10"/>
      <c r="D2367" s="10"/>
      <c r="E2367" s="10"/>
      <c r="F2367" s="10"/>
      <c r="J2367" s="2"/>
      <c r="K2367" s="3"/>
      <c r="L2367" s="3"/>
      <c r="M2367" s="3"/>
      <c r="N2367" s="3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95"/>
      <c r="AV2367" s="2"/>
      <c r="AW2367" s="2"/>
      <c r="AX2367" s="2"/>
      <c r="AY2367" s="2"/>
      <c r="AZ2367" s="2"/>
      <c r="BC2367" s="10"/>
    </row>
    <row r="2368" spans="1:55" x14ac:dyDescent="0.2">
      <c r="A2368" s="9"/>
      <c r="B2368" s="10"/>
      <c r="C2368" s="10"/>
      <c r="D2368" s="10"/>
      <c r="E2368" s="10"/>
      <c r="F2368" s="10"/>
      <c r="J2368" s="2"/>
      <c r="K2368" s="3"/>
      <c r="L2368" s="3"/>
      <c r="M2368" s="3"/>
      <c r="N2368" s="3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95"/>
      <c r="AV2368" s="2"/>
      <c r="AW2368" s="2"/>
      <c r="AX2368" s="2"/>
      <c r="AY2368" s="2"/>
      <c r="AZ2368" s="2"/>
      <c r="BC2368" s="10"/>
    </row>
    <row r="2369" spans="1:55" x14ac:dyDescent="0.2">
      <c r="A2369" s="9"/>
      <c r="B2369" s="10"/>
      <c r="C2369" s="10"/>
      <c r="D2369" s="10"/>
      <c r="E2369" s="10"/>
      <c r="F2369" s="10"/>
      <c r="J2369" s="2"/>
      <c r="K2369" s="3"/>
      <c r="L2369" s="3"/>
      <c r="M2369" s="3"/>
      <c r="N2369" s="3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95"/>
      <c r="AV2369" s="2"/>
      <c r="AW2369" s="2"/>
      <c r="AX2369" s="2"/>
      <c r="AY2369" s="2"/>
      <c r="AZ2369" s="2"/>
      <c r="BC2369" s="10"/>
    </row>
    <row r="2370" spans="1:55" x14ac:dyDescent="0.2">
      <c r="A2370" s="9"/>
      <c r="B2370" s="10"/>
      <c r="C2370" s="10"/>
      <c r="D2370" s="10"/>
      <c r="E2370" s="10"/>
      <c r="F2370" s="10"/>
      <c r="J2370" s="2"/>
      <c r="K2370" s="3"/>
      <c r="L2370" s="3"/>
      <c r="M2370" s="3"/>
      <c r="N2370" s="3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95"/>
      <c r="AV2370" s="2"/>
      <c r="AW2370" s="2"/>
      <c r="AX2370" s="2"/>
      <c r="AY2370" s="2"/>
      <c r="AZ2370" s="2"/>
      <c r="BC2370" s="10"/>
    </row>
    <row r="2371" spans="1:55" x14ac:dyDescent="0.2">
      <c r="A2371" s="9"/>
      <c r="B2371" s="10"/>
      <c r="C2371" s="10"/>
      <c r="D2371" s="10"/>
      <c r="E2371" s="10"/>
      <c r="F2371" s="10"/>
      <c r="J2371" s="2"/>
      <c r="K2371" s="3"/>
      <c r="L2371" s="3"/>
      <c r="M2371" s="3"/>
      <c r="N2371" s="3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95"/>
      <c r="AV2371" s="2"/>
      <c r="AW2371" s="2"/>
      <c r="AX2371" s="2"/>
      <c r="AY2371" s="2"/>
      <c r="AZ2371" s="2"/>
      <c r="BC2371" s="10"/>
    </row>
    <row r="2372" spans="1:55" x14ac:dyDescent="0.2">
      <c r="A2372" s="9"/>
      <c r="B2372" s="10"/>
      <c r="C2372" s="10"/>
      <c r="D2372" s="10"/>
      <c r="E2372" s="10"/>
      <c r="F2372" s="10"/>
      <c r="J2372" s="2"/>
      <c r="K2372" s="3"/>
      <c r="L2372" s="3"/>
      <c r="M2372" s="3"/>
      <c r="N2372" s="3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95"/>
      <c r="AV2372" s="2"/>
      <c r="AW2372" s="2"/>
      <c r="AX2372" s="2"/>
      <c r="AY2372" s="2"/>
      <c r="AZ2372" s="2"/>
      <c r="BC2372" s="10"/>
    </row>
    <row r="2373" spans="1:55" x14ac:dyDescent="0.2">
      <c r="A2373" s="9"/>
      <c r="B2373" s="10"/>
      <c r="C2373" s="10"/>
      <c r="D2373" s="10"/>
      <c r="E2373" s="10"/>
      <c r="F2373" s="10"/>
      <c r="J2373" s="2"/>
      <c r="K2373" s="3"/>
      <c r="L2373" s="3"/>
      <c r="M2373" s="3"/>
      <c r="N2373" s="3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95"/>
      <c r="AV2373" s="2"/>
      <c r="AW2373" s="2"/>
      <c r="AX2373" s="2"/>
      <c r="AY2373" s="2"/>
      <c r="AZ2373" s="2"/>
      <c r="BC2373" s="10"/>
    </row>
    <row r="2374" spans="1:55" x14ac:dyDescent="0.2">
      <c r="A2374" s="9"/>
      <c r="B2374" s="10"/>
      <c r="C2374" s="10"/>
      <c r="D2374" s="10"/>
      <c r="E2374" s="10"/>
      <c r="F2374" s="10"/>
      <c r="J2374" s="2"/>
      <c r="K2374" s="3"/>
      <c r="L2374" s="3"/>
      <c r="M2374" s="3"/>
      <c r="N2374" s="3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95"/>
      <c r="AV2374" s="2"/>
      <c r="AW2374" s="2"/>
      <c r="AX2374" s="2"/>
      <c r="AY2374" s="2"/>
      <c r="AZ2374" s="2"/>
      <c r="BC2374" s="10"/>
    </row>
    <row r="2375" spans="1:55" x14ac:dyDescent="0.2">
      <c r="A2375" s="9"/>
      <c r="B2375" s="10"/>
      <c r="C2375" s="10"/>
      <c r="D2375" s="10"/>
      <c r="E2375" s="10"/>
      <c r="F2375" s="10"/>
      <c r="J2375" s="2"/>
      <c r="K2375" s="3"/>
      <c r="L2375" s="3"/>
      <c r="M2375" s="3"/>
      <c r="N2375" s="3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95"/>
      <c r="AV2375" s="2"/>
      <c r="AW2375" s="2"/>
      <c r="AX2375" s="2"/>
      <c r="AY2375" s="2"/>
      <c r="AZ2375" s="2"/>
      <c r="BC2375" s="10"/>
    </row>
    <row r="2376" spans="1:55" x14ac:dyDescent="0.2">
      <c r="A2376" s="9"/>
      <c r="B2376" s="10"/>
      <c r="C2376" s="10"/>
      <c r="D2376" s="10"/>
      <c r="E2376" s="10"/>
      <c r="F2376" s="10"/>
      <c r="J2376" s="2"/>
      <c r="K2376" s="3"/>
      <c r="L2376" s="3"/>
      <c r="M2376" s="3"/>
      <c r="N2376" s="3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95"/>
      <c r="AV2376" s="2"/>
      <c r="AW2376" s="2"/>
      <c r="AX2376" s="2"/>
      <c r="AY2376" s="2"/>
      <c r="AZ2376" s="2"/>
      <c r="BC2376" s="10"/>
    </row>
    <row r="2377" spans="1:55" x14ac:dyDescent="0.2">
      <c r="A2377" s="9"/>
      <c r="B2377" s="10"/>
      <c r="C2377" s="10"/>
      <c r="D2377" s="10"/>
      <c r="E2377" s="10"/>
      <c r="F2377" s="10"/>
      <c r="J2377" s="2"/>
      <c r="K2377" s="3"/>
      <c r="L2377" s="3"/>
      <c r="M2377" s="3"/>
      <c r="N2377" s="3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95"/>
      <c r="AV2377" s="2"/>
      <c r="AW2377" s="2"/>
      <c r="AX2377" s="2"/>
      <c r="AY2377" s="2"/>
      <c r="AZ2377" s="2"/>
      <c r="BC2377" s="10"/>
    </row>
    <row r="2378" spans="1:55" x14ac:dyDescent="0.2">
      <c r="A2378" s="9"/>
      <c r="B2378" s="10"/>
      <c r="C2378" s="10"/>
      <c r="D2378" s="10"/>
      <c r="E2378" s="10"/>
      <c r="F2378" s="10"/>
      <c r="J2378" s="2"/>
      <c r="K2378" s="3"/>
      <c r="L2378" s="3"/>
      <c r="M2378" s="3"/>
      <c r="N2378" s="3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95"/>
      <c r="AV2378" s="2"/>
      <c r="AW2378" s="2"/>
      <c r="AX2378" s="2"/>
      <c r="AY2378" s="2"/>
      <c r="AZ2378" s="2"/>
      <c r="BC2378" s="10"/>
    </row>
    <row r="2379" spans="1:55" x14ac:dyDescent="0.2">
      <c r="A2379" s="9"/>
      <c r="B2379" s="10"/>
      <c r="C2379" s="10"/>
      <c r="D2379" s="10"/>
      <c r="E2379" s="10"/>
      <c r="F2379" s="10"/>
      <c r="J2379" s="2"/>
      <c r="K2379" s="3"/>
      <c r="L2379" s="3"/>
      <c r="M2379" s="3"/>
      <c r="N2379" s="3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95"/>
      <c r="AV2379" s="2"/>
      <c r="AW2379" s="2"/>
      <c r="AX2379" s="2"/>
      <c r="AY2379" s="2"/>
      <c r="AZ2379" s="2"/>
      <c r="BC2379" s="10"/>
    </row>
    <row r="2380" spans="1:55" x14ac:dyDescent="0.2">
      <c r="A2380" s="9"/>
      <c r="B2380" s="10"/>
      <c r="C2380" s="10"/>
      <c r="D2380" s="10"/>
      <c r="E2380" s="10"/>
      <c r="F2380" s="10"/>
      <c r="J2380" s="2"/>
      <c r="K2380" s="3"/>
      <c r="L2380" s="3"/>
      <c r="M2380" s="3"/>
      <c r="N2380" s="3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95"/>
      <c r="AV2380" s="2"/>
      <c r="AW2380" s="2"/>
      <c r="AX2380" s="2"/>
      <c r="AY2380" s="2"/>
      <c r="AZ2380" s="2"/>
      <c r="BC2380" s="10"/>
    </row>
    <row r="2381" spans="1:55" x14ac:dyDescent="0.2">
      <c r="A2381" s="9"/>
      <c r="B2381" s="10"/>
      <c r="C2381" s="10"/>
      <c r="D2381" s="10"/>
      <c r="E2381" s="10"/>
      <c r="F2381" s="10"/>
      <c r="J2381" s="2"/>
      <c r="K2381" s="3"/>
      <c r="L2381" s="3"/>
      <c r="M2381" s="3"/>
      <c r="N2381" s="3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95"/>
      <c r="AV2381" s="2"/>
      <c r="AW2381" s="2"/>
      <c r="AX2381" s="2"/>
      <c r="AY2381" s="2"/>
      <c r="AZ2381" s="2"/>
      <c r="BC2381" s="10"/>
    </row>
    <row r="2382" spans="1:55" x14ac:dyDescent="0.2">
      <c r="A2382" s="9"/>
      <c r="B2382" s="10"/>
      <c r="C2382" s="10"/>
      <c r="D2382" s="10"/>
      <c r="E2382" s="10"/>
      <c r="F2382" s="10"/>
      <c r="J2382" s="2"/>
      <c r="K2382" s="3"/>
      <c r="L2382" s="3"/>
      <c r="M2382" s="3"/>
      <c r="N2382" s="3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95"/>
      <c r="AV2382" s="2"/>
      <c r="AW2382" s="2"/>
      <c r="AX2382" s="2"/>
      <c r="AY2382" s="2"/>
      <c r="AZ2382" s="2"/>
      <c r="BC2382" s="10"/>
    </row>
    <row r="2383" spans="1:55" x14ac:dyDescent="0.2">
      <c r="A2383" s="9"/>
      <c r="B2383" s="10"/>
      <c r="C2383" s="10"/>
      <c r="D2383" s="10"/>
      <c r="E2383" s="10"/>
      <c r="F2383" s="10"/>
      <c r="J2383" s="2"/>
      <c r="K2383" s="3"/>
      <c r="L2383" s="3"/>
      <c r="M2383" s="3"/>
      <c r="N2383" s="3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95"/>
      <c r="AV2383" s="2"/>
      <c r="AW2383" s="2"/>
      <c r="AX2383" s="2"/>
      <c r="AY2383" s="2"/>
      <c r="AZ2383" s="2"/>
      <c r="BC2383" s="10"/>
    </row>
    <row r="2384" spans="1:55" x14ac:dyDescent="0.2">
      <c r="A2384" s="9"/>
      <c r="B2384" s="10"/>
      <c r="C2384" s="10"/>
      <c r="D2384" s="10"/>
      <c r="E2384" s="10"/>
      <c r="F2384" s="10"/>
      <c r="J2384" s="2"/>
      <c r="K2384" s="3"/>
      <c r="L2384" s="3"/>
      <c r="M2384" s="3"/>
      <c r="N2384" s="3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95"/>
      <c r="AV2384" s="2"/>
      <c r="AW2384" s="2"/>
      <c r="AX2384" s="2"/>
      <c r="AY2384" s="2"/>
      <c r="AZ2384" s="2"/>
      <c r="BC2384" s="10"/>
    </row>
    <row r="2385" spans="1:55" x14ac:dyDescent="0.2">
      <c r="A2385" s="9"/>
      <c r="B2385" s="10"/>
      <c r="C2385" s="10"/>
      <c r="D2385" s="10"/>
      <c r="E2385" s="10"/>
      <c r="F2385" s="10"/>
      <c r="J2385" s="2"/>
      <c r="K2385" s="3"/>
      <c r="L2385" s="3"/>
      <c r="M2385" s="3"/>
      <c r="N2385" s="3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95"/>
      <c r="AV2385" s="2"/>
      <c r="AW2385" s="2"/>
      <c r="AX2385" s="2"/>
      <c r="AY2385" s="2"/>
      <c r="AZ2385" s="2"/>
      <c r="BC2385" s="10"/>
    </row>
    <row r="2386" spans="1:55" x14ac:dyDescent="0.2">
      <c r="A2386" s="9"/>
      <c r="B2386" s="10"/>
      <c r="C2386" s="10"/>
      <c r="D2386" s="10"/>
      <c r="E2386" s="10"/>
      <c r="F2386" s="10"/>
      <c r="J2386" s="2"/>
      <c r="K2386" s="3"/>
      <c r="L2386" s="3"/>
      <c r="M2386" s="3"/>
      <c r="N2386" s="3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95"/>
      <c r="AV2386" s="2"/>
      <c r="AW2386" s="2"/>
      <c r="AX2386" s="2"/>
      <c r="AY2386" s="2"/>
      <c r="AZ2386" s="2"/>
      <c r="BC2386" s="10"/>
    </row>
    <row r="2387" spans="1:55" x14ac:dyDescent="0.2">
      <c r="A2387" s="9"/>
      <c r="B2387" s="10"/>
      <c r="C2387" s="10"/>
      <c r="D2387" s="10"/>
      <c r="E2387" s="10"/>
      <c r="F2387" s="10"/>
      <c r="J2387" s="2"/>
      <c r="K2387" s="3"/>
      <c r="L2387" s="3"/>
      <c r="M2387" s="3"/>
      <c r="N2387" s="3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95"/>
      <c r="AV2387" s="2"/>
      <c r="AW2387" s="2"/>
      <c r="AX2387" s="2"/>
      <c r="AY2387" s="2"/>
      <c r="AZ2387" s="2"/>
      <c r="BC2387" s="10"/>
    </row>
    <row r="2388" spans="1:55" x14ac:dyDescent="0.2">
      <c r="A2388" s="9"/>
      <c r="B2388" s="10"/>
      <c r="C2388" s="10"/>
      <c r="D2388" s="10"/>
      <c r="E2388" s="10"/>
      <c r="F2388" s="10"/>
      <c r="J2388" s="2"/>
      <c r="K2388" s="3"/>
      <c r="L2388" s="3"/>
      <c r="M2388" s="3"/>
      <c r="N2388" s="3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95"/>
      <c r="AV2388" s="2"/>
      <c r="AW2388" s="2"/>
      <c r="AX2388" s="2"/>
      <c r="AY2388" s="2"/>
      <c r="AZ2388" s="2"/>
      <c r="BC2388" s="10"/>
    </row>
    <row r="2389" spans="1:55" x14ac:dyDescent="0.2">
      <c r="A2389" s="9"/>
      <c r="B2389" s="10"/>
      <c r="C2389" s="10"/>
      <c r="D2389" s="10"/>
      <c r="E2389" s="10"/>
      <c r="F2389" s="10"/>
      <c r="J2389" s="2"/>
      <c r="K2389" s="3"/>
      <c r="L2389" s="3"/>
      <c r="M2389" s="3"/>
      <c r="N2389" s="3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95"/>
      <c r="AV2389" s="2"/>
      <c r="AW2389" s="2"/>
      <c r="AX2389" s="2"/>
      <c r="AY2389" s="2"/>
      <c r="AZ2389" s="2"/>
      <c r="BC2389" s="10"/>
    </row>
    <row r="2390" spans="1:55" x14ac:dyDescent="0.2">
      <c r="A2390" s="9"/>
      <c r="B2390" s="10"/>
      <c r="C2390" s="10"/>
      <c r="D2390" s="10"/>
      <c r="E2390" s="10"/>
      <c r="F2390" s="10"/>
      <c r="J2390" s="2"/>
      <c r="K2390" s="3"/>
      <c r="L2390" s="3"/>
      <c r="M2390" s="3"/>
      <c r="N2390" s="3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95"/>
      <c r="AV2390" s="2"/>
      <c r="AW2390" s="2"/>
      <c r="AX2390" s="2"/>
      <c r="AY2390" s="2"/>
      <c r="AZ2390" s="2"/>
      <c r="BC2390" s="10"/>
    </row>
    <row r="2391" spans="1:55" x14ac:dyDescent="0.2">
      <c r="A2391" s="9"/>
      <c r="B2391" s="10"/>
      <c r="C2391" s="10"/>
      <c r="D2391" s="10"/>
      <c r="E2391" s="10"/>
      <c r="F2391" s="10"/>
      <c r="J2391" s="2"/>
      <c r="K2391" s="3"/>
      <c r="L2391" s="3"/>
      <c r="M2391" s="3"/>
      <c r="N2391" s="3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95"/>
      <c r="AV2391" s="2"/>
      <c r="AW2391" s="2"/>
      <c r="AX2391" s="2"/>
      <c r="AY2391" s="2"/>
      <c r="AZ2391" s="2"/>
      <c r="BC2391" s="10"/>
    </row>
    <row r="2392" spans="1:55" x14ac:dyDescent="0.2">
      <c r="A2392" s="9"/>
      <c r="B2392" s="10"/>
      <c r="C2392" s="10"/>
      <c r="D2392" s="10"/>
      <c r="E2392" s="10"/>
      <c r="F2392" s="10"/>
      <c r="J2392" s="2"/>
      <c r="K2392" s="3"/>
      <c r="L2392" s="3"/>
      <c r="M2392" s="3"/>
      <c r="N2392" s="3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95"/>
      <c r="AV2392" s="2"/>
      <c r="AW2392" s="2"/>
      <c r="AX2392" s="2"/>
      <c r="AY2392" s="2"/>
      <c r="AZ2392" s="2"/>
      <c r="BC2392" s="10"/>
    </row>
    <row r="2393" spans="1:55" x14ac:dyDescent="0.2">
      <c r="A2393" s="9"/>
      <c r="B2393" s="10"/>
      <c r="C2393" s="10"/>
      <c r="D2393" s="10"/>
      <c r="E2393" s="10"/>
      <c r="F2393" s="10"/>
      <c r="J2393" s="2"/>
      <c r="K2393" s="3"/>
      <c r="L2393" s="3"/>
      <c r="M2393" s="3"/>
      <c r="N2393" s="3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95"/>
      <c r="AV2393" s="2"/>
      <c r="AW2393" s="2"/>
      <c r="AX2393" s="2"/>
      <c r="AY2393" s="2"/>
      <c r="AZ2393" s="2"/>
      <c r="BC2393" s="10"/>
    </row>
    <row r="2394" spans="1:55" x14ac:dyDescent="0.2">
      <c r="A2394" s="9"/>
      <c r="B2394" s="10"/>
      <c r="C2394" s="10"/>
      <c r="D2394" s="10"/>
      <c r="E2394" s="10"/>
      <c r="F2394" s="10"/>
      <c r="J2394" s="2"/>
      <c r="K2394" s="3"/>
      <c r="L2394" s="3"/>
      <c r="M2394" s="3"/>
      <c r="N2394" s="3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95"/>
      <c r="AV2394" s="2"/>
      <c r="AW2394" s="2"/>
      <c r="AX2394" s="2"/>
      <c r="AY2394" s="2"/>
      <c r="AZ2394" s="2"/>
      <c r="BC2394" s="10"/>
    </row>
    <row r="2395" spans="1:55" x14ac:dyDescent="0.2">
      <c r="A2395" s="9"/>
      <c r="B2395" s="10"/>
      <c r="C2395" s="10"/>
      <c r="D2395" s="10"/>
      <c r="E2395" s="10"/>
      <c r="F2395" s="10"/>
      <c r="J2395" s="2"/>
      <c r="K2395" s="3"/>
      <c r="L2395" s="3"/>
      <c r="M2395" s="3"/>
      <c r="N2395" s="3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95"/>
      <c r="AV2395" s="2"/>
      <c r="AW2395" s="2"/>
      <c r="AX2395" s="2"/>
      <c r="AY2395" s="2"/>
      <c r="AZ2395" s="2"/>
      <c r="BC2395" s="10"/>
    </row>
    <row r="2396" spans="1:55" x14ac:dyDescent="0.2">
      <c r="A2396" s="9"/>
      <c r="B2396" s="10"/>
      <c r="C2396" s="10"/>
      <c r="D2396" s="10"/>
      <c r="E2396" s="10"/>
      <c r="F2396" s="10"/>
      <c r="J2396" s="2"/>
      <c r="K2396" s="3"/>
      <c r="L2396" s="3"/>
      <c r="M2396" s="3"/>
      <c r="N2396" s="3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95"/>
      <c r="AV2396" s="2"/>
      <c r="AW2396" s="2"/>
      <c r="AX2396" s="2"/>
      <c r="AY2396" s="2"/>
      <c r="AZ2396" s="2"/>
      <c r="BC2396" s="10"/>
    </row>
    <row r="2397" spans="1:55" x14ac:dyDescent="0.2">
      <c r="A2397" s="9"/>
      <c r="B2397" s="10"/>
      <c r="C2397" s="10"/>
      <c r="D2397" s="10"/>
      <c r="E2397" s="10"/>
      <c r="F2397" s="10"/>
      <c r="J2397" s="2"/>
      <c r="K2397" s="3"/>
      <c r="L2397" s="3"/>
      <c r="M2397" s="3"/>
      <c r="N2397" s="3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95"/>
      <c r="AV2397" s="2"/>
      <c r="AW2397" s="2"/>
      <c r="AX2397" s="2"/>
      <c r="AY2397" s="2"/>
      <c r="AZ2397" s="2"/>
      <c r="BC2397" s="10"/>
    </row>
    <row r="2398" spans="1:55" x14ac:dyDescent="0.2">
      <c r="A2398" s="9"/>
      <c r="B2398" s="10"/>
      <c r="C2398" s="10"/>
      <c r="D2398" s="10"/>
      <c r="E2398" s="10"/>
      <c r="F2398" s="10"/>
      <c r="J2398" s="2"/>
      <c r="K2398" s="3"/>
      <c r="L2398" s="3"/>
      <c r="M2398" s="3"/>
      <c r="N2398" s="3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95"/>
      <c r="AV2398" s="2"/>
      <c r="AW2398" s="2"/>
      <c r="AX2398" s="2"/>
      <c r="AY2398" s="2"/>
      <c r="AZ2398" s="2"/>
      <c r="BC2398" s="10"/>
    </row>
    <row r="2399" spans="1:55" x14ac:dyDescent="0.2">
      <c r="A2399" s="9"/>
      <c r="B2399" s="10"/>
      <c r="C2399" s="10"/>
      <c r="D2399" s="10"/>
      <c r="E2399" s="10"/>
      <c r="F2399" s="10"/>
      <c r="J2399" s="2"/>
      <c r="K2399" s="3"/>
      <c r="L2399" s="3"/>
      <c r="M2399" s="3"/>
      <c r="N2399" s="3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95"/>
      <c r="AV2399" s="2"/>
      <c r="AW2399" s="2"/>
      <c r="AX2399" s="2"/>
      <c r="AY2399" s="2"/>
      <c r="AZ2399" s="2"/>
      <c r="BC2399" s="10"/>
    </row>
    <row r="2400" spans="1:55" x14ac:dyDescent="0.2">
      <c r="A2400" s="9"/>
      <c r="B2400" s="10"/>
      <c r="C2400" s="10"/>
      <c r="D2400" s="10"/>
      <c r="E2400" s="10"/>
      <c r="F2400" s="10"/>
      <c r="J2400" s="2"/>
      <c r="K2400" s="3"/>
      <c r="L2400" s="3"/>
      <c r="M2400" s="3"/>
      <c r="N2400" s="3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95"/>
      <c r="AV2400" s="2"/>
      <c r="AW2400" s="2"/>
      <c r="AX2400" s="2"/>
      <c r="AY2400" s="2"/>
      <c r="AZ2400" s="2"/>
      <c r="BC2400" s="10"/>
    </row>
    <row r="2401" spans="1:55" x14ac:dyDescent="0.2">
      <c r="A2401" s="9"/>
      <c r="B2401" s="10"/>
      <c r="C2401" s="10"/>
      <c r="D2401" s="10"/>
      <c r="E2401" s="10"/>
      <c r="F2401" s="10"/>
      <c r="J2401" s="2"/>
      <c r="K2401" s="3"/>
      <c r="L2401" s="3"/>
      <c r="M2401" s="3"/>
      <c r="N2401" s="3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95"/>
      <c r="AV2401" s="2"/>
      <c r="AW2401" s="2"/>
      <c r="AX2401" s="2"/>
      <c r="AY2401" s="2"/>
      <c r="AZ2401" s="2"/>
      <c r="BC2401" s="10"/>
    </row>
    <row r="2402" spans="1:55" x14ac:dyDescent="0.2">
      <c r="A2402" s="9"/>
      <c r="B2402" s="10"/>
      <c r="C2402" s="10"/>
      <c r="D2402" s="10"/>
      <c r="E2402" s="10"/>
      <c r="F2402" s="10"/>
      <c r="J2402" s="2"/>
      <c r="K2402" s="3"/>
      <c r="L2402" s="3"/>
      <c r="M2402" s="3"/>
      <c r="N2402" s="3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95"/>
      <c r="AV2402" s="2"/>
      <c r="AW2402" s="2"/>
      <c r="AX2402" s="2"/>
      <c r="AY2402" s="2"/>
      <c r="AZ2402" s="2"/>
      <c r="BC2402" s="10"/>
    </row>
    <row r="2403" spans="1:55" x14ac:dyDescent="0.2">
      <c r="A2403" s="9"/>
      <c r="B2403" s="10"/>
      <c r="C2403" s="10"/>
      <c r="D2403" s="10"/>
      <c r="E2403" s="10"/>
      <c r="F2403" s="10"/>
      <c r="J2403" s="2"/>
      <c r="K2403" s="3"/>
      <c r="L2403" s="3"/>
      <c r="M2403" s="3"/>
      <c r="N2403" s="3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95"/>
      <c r="AV2403" s="2"/>
      <c r="AW2403" s="2"/>
      <c r="AX2403" s="2"/>
      <c r="AY2403" s="2"/>
      <c r="AZ2403" s="2"/>
      <c r="BC2403" s="10"/>
    </row>
    <row r="2404" spans="1:55" x14ac:dyDescent="0.2">
      <c r="A2404" s="9"/>
      <c r="B2404" s="10"/>
      <c r="C2404" s="10"/>
      <c r="D2404" s="10"/>
      <c r="E2404" s="10"/>
      <c r="F2404" s="10"/>
      <c r="J2404" s="2"/>
      <c r="K2404" s="3"/>
      <c r="L2404" s="3"/>
      <c r="M2404" s="3"/>
      <c r="N2404" s="3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95"/>
      <c r="AV2404" s="2"/>
      <c r="AW2404" s="2"/>
      <c r="AX2404" s="2"/>
      <c r="AY2404" s="2"/>
      <c r="AZ2404" s="2"/>
      <c r="BC2404" s="10"/>
    </row>
    <row r="2405" spans="1:55" x14ac:dyDescent="0.2">
      <c r="A2405" s="9"/>
      <c r="B2405" s="10"/>
      <c r="C2405" s="10"/>
      <c r="D2405" s="10"/>
      <c r="E2405" s="10"/>
      <c r="F2405" s="10"/>
      <c r="J2405" s="2"/>
      <c r="K2405" s="3"/>
      <c r="L2405" s="3"/>
      <c r="M2405" s="3"/>
      <c r="N2405" s="3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95"/>
      <c r="AV2405" s="2"/>
      <c r="AW2405" s="2"/>
      <c r="AX2405" s="2"/>
      <c r="AY2405" s="2"/>
      <c r="AZ2405" s="2"/>
      <c r="BC2405" s="10"/>
    </row>
    <row r="2406" spans="1:55" x14ac:dyDescent="0.2">
      <c r="A2406" s="9"/>
      <c r="B2406" s="10"/>
      <c r="C2406" s="10"/>
      <c r="D2406" s="10"/>
      <c r="E2406" s="10"/>
      <c r="F2406" s="10"/>
      <c r="J2406" s="2"/>
      <c r="K2406" s="3"/>
      <c r="L2406" s="3"/>
      <c r="M2406" s="3"/>
      <c r="N2406" s="3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95"/>
      <c r="AV2406" s="2"/>
      <c r="AW2406" s="2"/>
      <c r="AX2406" s="2"/>
      <c r="AY2406" s="2"/>
      <c r="AZ2406" s="2"/>
      <c r="BC2406" s="10"/>
    </row>
    <row r="2407" spans="1:55" x14ac:dyDescent="0.2">
      <c r="A2407" s="9"/>
      <c r="B2407" s="10"/>
      <c r="C2407" s="10"/>
      <c r="D2407" s="10"/>
      <c r="E2407" s="10"/>
      <c r="F2407" s="10"/>
      <c r="J2407" s="2"/>
      <c r="K2407" s="3"/>
      <c r="L2407" s="3"/>
      <c r="M2407" s="3"/>
      <c r="N2407" s="3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95"/>
      <c r="AV2407" s="2"/>
      <c r="AW2407" s="2"/>
      <c r="AX2407" s="2"/>
      <c r="AY2407" s="2"/>
      <c r="AZ2407" s="2"/>
      <c r="BC2407" s="10"/>
    </row>
    <row r="2408" spans="1:55" x14ac:dyDescent="0.2">
      <c r="A2408" s="9"/>
      <c r="B2408" s="10"/>
      <c r="C2408" s="10"/>
      <c r="D2408" s="10"/>
      <c r="E2408" s="10"/>
      <c r="F2408" s="10"/>
      <c r="J2408" s="2"/>
      <c r="K2408" s="3"/>
      <c r="L2408" s="3"/>
      <c r="M2408" s="3"/>
      <c r="N2408" s="3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95"/>
      <c r="AV2408" s="2"/>
      <c r="AW2408" s="2"/>
      <c r="AX2408" s="2"/>
      <c r="AY2408" s="2"/>
      <c r="AZ2408" s="2"/>
      <c r="BC2408" s="10"/>
    </row>
    <row r="2409" spans="1:55" x14ac:dyDescent="0.2">
      <c r="A2409" s="9"/>
      <c r="B2409" s="10"/>
      <c r="C2409" s="10"/>
      <c r="D2409" s="10"/>
      <c r="E2409" s="10"/>
      <c r="F2409" s="10"/>
      <c r="J2409" s="2"/>
      <c r="K2409" s="3"/>
      <c r="L2409" s="3"/>
      <c r="M2409" s="3"/>
      <c r="N2409" s="3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95"/>
      <c r="AV2409" s="2"/>
      <c r="AW2409" s="2"/>
      <c r="AX2409" s="2"/>
      <c r="AY2409" s="2"/>
      <c r="AZ2409" s="2"/>
      <c r="BC2409" s="10"/>
    </row>
    <row r="2410" spans="1:55" x14ac:dyDescent="0.2">
      <c r="A2410" s="9"/>
      <c r="B2410" s="10"/>
      <c r="C2410" s="10"/>
      <c r="D2410" s="10"/>
      <c r="E2410" s="10"/>
      <c r="F2410" s="10"/>
      <c r="J2410" s="2"/>
      <c r="K2410" s="3"/>
      <c r="L2410" s="3"/>
      <c r="M2410" s="3"/>
      <c r="N2410" s="3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95"/>
      <c r="AV2410" s="2"/>
      <c r="AW2410" s="2"/>
      <c r="AX2410" s="2"/>
      <c r="AY2410" s="2"/>
      <c r="AZ2410" s="2"/>
      <c r="BC2410" s="10"/>
    </row>
    <row r="2411" spans="1:55" x14ac:dyDescent="0.2">
      <c r="A2411" s="9"/>
      <c r="B2411" s="10"/>
      <c r="C2411" s="10"/>
      <c r="D2411" s="10"/>
      <c r="E2411" s="10"/>
      <c r="F2411" s="10"/>
      <c r="J2411" s="2"/>
      <c r="K2411" s="3"/>
      <c r="L2411" s="3"/>
      <c r="M2411" s="3"/>
      <c r="N2411" s="3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95"/>
      <c r="AV2411" s="2"/>
      <c r="AW2411" s="2"/>
      <c r="AX2411" s="2"/>
      <c r="AY2411" s="2"/>
      <c r="AZ2411" s="2"/>
      <c r="BC2411" s="10"/>
    </row>
    <row r="2412" spans="1:55" x14ac:dyDescent="0.2">
      <c r="A2412" s="9"/>
      <c r="B2412" s="10"/>
      <c r="C2412" s="10"/>
      <c r="D2412" s="10"/>
      <c r="E2412" s="10"/>
      <c r="F2412" s="10"/>
      <c r="J2412" s="2"/>
      <c r="K2412" s="3"/>
      <c r="L2412" s="3"/>
      <c r="M2412" s="3"/>
      <c r="N2412" s="3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95"/>
      <c r="AV2412" s="2"/>
      <c r="AW2412" s="2"/>
      <c r="AX2412" s="2"/>
      <c r="AY2412" s="2"/>
      <c r="AZ2412" s="2"/>
      <c r="BC2412" s="10"/>
    </row>
    <row r="2413" spans="1:55" x14ac:dyDescent="0.2">
      <c r="A2413" s="9"/>
      <c r="B2413" s="10"/>
      <c r="C2413" s="10"/>
      <c r="D2413" s="10"/>
      <c r="E2413" s="10"/>
      <c r="F2413" s="10"/>
      <c r="J2413" s="2"/>
      <c r="K2413" s="3"/>
      <c r="L2413" s="3"/>
      <c r="M2413" s="3"/>
      <c r="N2413" s="3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95"/>
      <c r="AV2413" s="2"/>
      <c r="AW2413" s="2"/>
      <c r="AX2413" s="2"/>
      <c r="AY2413" s="2"/>
      <c r="AZ2413" s="2"/>
      <c r="BC2413" s="10"/>
    </row>
    <row r="2414" spans="1:55" x14ac:dyDescent="0.2">
      <c r="A2414" s="9"/>
      <c r="B2414" s="10"/>
      <c r="C2414" s="10"/>
      <c r="D2414" s="10"/>
      <c r="E2414" s="10"/>
      <c r="F2414" s="10"/>
      <c r="J2414" s="2"/>
      <c r="K2414" s="3"/>
      <c r="L2414" s="3"/>
      <c r="M2414" s="3"/>
      <c r="N2414" s="3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95"/>
      <c r="AV2414" s="2"/>
      <c r="AW2414" s="2"/>
      <c r="AX2414" s="2"/>
      <c r="AY2414" s="2"/>
      <c r="AZ2414" s="2"/>
      <c r="BC2414" s="10"/>
    </row>
    <row r="2415" spans="1:55" x14ac:dyDescent="0.2">
      <c r="A2415" s="9"/>
      <c r="B2415" s="10"/>
      <c r="C2415" s="10"/>
      <c r="D2415" s="10"/>
      <c r="E2415" s="10"/>
      <c r="F2415" s="10"/>
      <c r="J2415" s="2"/>
      <c r="K2415" s="3"/>
      <c r="L2415" s="3"/>
      <c r="M2415" s="3"/>
      <c r="N2415" s="3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95"/>
      <c r="AV2415" s="2"/>
      <c r="AW2415" s="2"/>
      <c r="AX2415" s="2"/>
      <c r="AY2415" s="2"/>
      <c r="AZ2415" s="2"/>
      <c r="BC2415" s="10"/>
    </row>
    <row r="2416" spans="1:55" x14ac:dyDescent="0.2">
      <c r="A2416" s="9"/>
      <c r="B2416" s="10"/>
      <c r="C2416" s="10"/>
      <c r="D2416" s="10"/>
      <c r="E2416" s="10"/>
      <c r="F2416" s="10"/>
      <c r="J2416" s="2"/>
      <c r="K2416" s="3"/>
      <c r="L2416" s="3"/>
      <c r="M2416" s="3"/>
      <c r="N2416" s="3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95"/>
      <c r="AV2416" s="2"/>
      <c r="AW2416" s="2"/>
      <c r="AX2416" s="2"/>
      <c r="AY2416" s="2"/>
      <c r="AZ2416" s="2"/>
      <c r="BC2416" s="10"/>
    </row>
    <row r="2417" spans="1:55" x14ac:dyDescent="0.2">
      <c r="A2417" s="9"/>
      <c r="B2417" s="10"/>
      <c r="C2417" s="10"/>
      <c r="D2417" s="10"/>
      <c r="E2417" s="10"/>
      <c r="F2417" s="10"/>
      <c r="J2417" s="2"/>
      <c r="K2417" s="3"/>
      <c r="L2417" s="3"/>
      <c r="M2417" s="3"/>
      <c r="N2417" s="3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95"/>
      <c r="AV2417" s="2"/>
      <c r="AW2417" s="2"/>
      <c r="AX2417" s="2"/>
      <c r="AY2417" s="2"/>
      <c r="AZ2417" s="2"/>
      <c r="BC2417" s="10"/>
    </row>
    <row r="2418" spans="1:55" x14ac:dyDescent="0.2">
      <c r="A2418" s="9"/>
      <c r="B2418" s="10"/>
      <c r="C2418" s="10"/>
      <c r="D2418" s="10"/>
      <c r="E2418" s="10"/>
      <c r="F2418" s="10"/>
      <c r="J2418" s="2"/>
      <c r="K2418" s="3"/>
      <c r="L2418" s="3"/>
      <c r="M2418" s="3"/>
      <c r="N2418" s="3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95"/>
      <c r="AV2418" s="2"/>
      <c r="AW2418" s="2"/>
      <c r="AX2418" s="2"/>
      <c r="AY2418" s="2"/>
      <c r="AZ2418" s="2"/>
      <c r="BC2418" s="10"/>
    </row>
    <row r="2419" spans="1:55" x14ac:dyDescent="0.2">
      <c r="A2419" s="9"/>
      <c r="B2419" s="10"/>
      <c r="C2419" s="10"/>
      <c r="D2419" s="10"/>
      <c r="E2419" s="10"/>
      <c r="F2419" s="10"/>
      <c r="J2419" s="2"/>
      <c r="K2419" s="3"/>
      <c r="L2419" s="3"/>
      <c r="M2419" s="3"/>
      <c r="N2419" s="3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95"/>
      <c r="AV2419" s="2"/>
      <c r="AW2419" s="2"/>
      <c r="AX2419" s="2"/>
      <c r="AY2419" s="2"/>
      <c r="AZ2419" s="2"/>
      <c r="BC2419" s="10"/>
    </row>
    <row r="2420" spans="1:55" x14ac:dyDescent="0.2">
      <c r="A2420" s="9"/>
      <c r="B2420" s="10"/>
      <c r="C2420" s="10"/>
      <c r="D2420" s="10"/>
      <c r="E2420" s="10"/>
      <c r="F2420" s="10"/>
      <c r="J2420" s="2"/>
      <c r="K2420" s="3"/>
      <c r="L2420" s="3"/>
      <c r="M2420" s="3"/>
      <c r="N2420" s="3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95"/>
      <c r="AV2420" s="2"/>
      <c r="AW2420" s="2"/>
      <c r="AX2420" s="2"/>
      <c r="AY2420" s="2"/>
      <c r="AZ2420" s="2"/>
      <c r="BC2420" s="10"/>
    </row>
    <row r="2421" spans="1:55" x14ac:dyDescent="0.2">
      <c r="A2421" s="9"/>
      <c r="B2421" s="10"/>
      <c r="C2421" s="10"/>
      <c r="D2421" s="10"/>
      <c r="E2421" s="10"/>
      <c r="F2421" s="10"/>
      <c r="J2421" s="2"/>
      <c r="K2421" s="3"/>
      <c r="L2421" s="3"/>
      <c r="M2421" s="3"/>
      <c r="N2421" s="3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95"/>
      <c r="AV2421" s="2"/>
      <c r="AW2421" s="2"/>
      <c r="AX2421" s="2"/>
      <c r="AY2421" s="2"/>
      <c r="AZ2421" s="2"/>
      <c r="BC2421" s="10"/>
    </row>
    <row r="2422" spans="1:55" x14ac:dyDescent="0.2">
      <c r="A2422" s="9"/>
      <c r="B2422" s="10"/>
      <c r="C2422" s="10"/>
      <c r="D2422" s="10"/>
      <c r="E2422" s="10"/>
      <c r="F2422" s="10"/>
      <c r="J2422" s="2"/>
      <c r="K2422" s="3"/>
      <c r="L2422" s="3"/>
      <c r="M2422" s="3"/>
      <c r="N2422" s="3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95"/>
      <c r="AV2422" s="2"/>
      <c r="AW2422" s="2"/>
      <c r="AX2422" s="2"/>
      <c r="AY2422" s="2"/>
      <c r="AZ2422" s="2"/>
      <c r="BC2422" s="10"/>
    </row>
    <row r="2423" spans="1:55" x14ac:dyDescent="0.2">
      <c r="A2423" s="9"/>
      <c r="B2423" s="10"/>
      <c r="C2423" s="10"/>
      <c r="D2423" s="10"/>
      <c r="E2423" s="10"/>
      <c r="F2423" s="10"/>
      <c r="J2423" s="2"/>
      <c r="K2423" s="3"/>
      <c r="L2423" s="3"/>
      <c r="M2423" s="3"/>
      <c r="N2423" s="3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95"/>
      <c r="AV2423" s="2"/>
      <c r="AW2423" s="2"/>
      <c r="AX2423" s="2"/>
      <c r="AY2423" s="2"/>
      <c r="AZ2423" s="2"/>
      <c r="BC2423" s="10"/>
    </row>
    <row r="2424" spans="1:55" x14ac:dyDescent="0.2">
      <c r="A2424" s="9"/>
      <c r="B2424" s="10"/>
      <c r="C2424" s="10"/>
      <c r="D2424" s="10"/>
      <c r="E2424" s="10"/>
      <c r="F2424" s="10"/>
      <c r="J2424" s="2"/>
      <c r="K2424" s="3"/>
      <c r="L2424" s="3"/>
      <c r="M2424" s="3"/>
      <c r="N2424" s="3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95"/>
      <c r="AV2424" s="2"/>
      <c r="AW2424" s="2"/>
      <c r="AX2424" s="2"/>
      <c r="AY2424" s="2"/>
      <c r="AZ2424" s="2"/>
      <c r="BC2424" s="10"/>
    </row>
    <row r="2425" spans="1:55" x14ac:dyDescent="0.2">
      <c r="A2425" s="9"/>
      <c r="B2425" s="10"/>
      <c r="C2425" s="10"/>
      <c r="D2425" s="10"/>
      <c r="E2425" s="10"/>
      <c r="F2425" s="10"/>
      <c r="J2425" s="2"/>
      <c r="K2425" s="3"/>
      <c r="L2425" s="3"/>
      <c r="M2425" s="3"/>
      <c r="N2425" s="3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95"/>
      <c r="AV2425" s="2"/>
      <c r="AW2425" s="2"/>
      <c r="AX2425" s="2"/>
      <c r="AY2425" s="2"/>
      <c r="AZ2425" s="2"/>
    </row>
    <row r="2426" spans="1:55" x14ac:dyDescent="0.2">
      <c r="A2426" s="9"/>
      <c r="B2426" s="10"/>
      <c r="C2426" s="10"/>
      <c r="D2426" s="10"/>
      <c r="E2426" s="10"/>
      <c r="F2426" s="10"/>
      <c r="J2426" s="2"/>
      <c r="K2426" s="3"/>
      <c r="L2426" s="3"/>
      <c r="M2426" s="3"/>
      <c r="N2426" s="3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95"/>
      <c r="AV2426" s="2"/>
      <c r="AW2426" s="2"/>
      <c r="AX2426" s="2"/>
      <c r="AY2426" s="2"/>
      <c r="AZ2426" s="2"/>
      <c r="BC2426" s="10"/>
    </row>
    <row r="2427" spans="1:55" x14ac:dyDescent="0.2">
      <c r="A2427" s="9"/>
      <c r="B2427" s="10"/>
      <c r="C2427" s="10"/>
      <c r="D2427" s="10"/>
      <c r="E2427" s="10"/>
      <c r="F2427" s="10"/>
      <c r="J2427" s="2"/>
      <c r="K2427" s="3"/>
      <c r="L2427" s="3"/>
      <c r="M2427" s="3"/>
      <c r="N2427" s="3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95"/>
      <c r="AV2427" s="2"/>
      <c r="AW2427" s="2"/>
      <c r="AX2427" s="2"/>
      <c r="AY2427" s="2"/>
      <c r="AZ2427" s="2"/>
      <c r="BC2427" s="10"/>
    </row>
    <row r="2428" spans="1:55" x14ac:dyDescent="0.2">
      <c r="A2428" s="9"/>
      <c r="B2428" s="10"/>
      <c r="C2428" s="10"/>
      <c r="D2428" s="10"/>
      <c r="E2428" s="10"/>
      <c r="F2428" s="10"/>
      <c r="J2428" s="2"/>
      <c r="K2428" s="3"/>
      <c r="L2428" s="3"/>
      <c r="M2428" s="3"/>
      <c r="N2428" s="3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95"/>
      <c r="AV2428" s="2"/>
      <c r="AW2428" s="2"/>
      <c r="AX2428" s="2"/>
      <c r="AY2428" s="2"/>
      <c r="AZ2428" s="2"/>
      <c r="BC2428" s="10"/>
    </row>
    <row r="2429" spans="1:55" x14ac:dyDescent="0.2">
      <c r="A2429" s="9"/>
      <c r="B2429" s="10"/>
      <c r="C2429" s="10"/>
      <c r="D2429" s="10"/>
      <c r="E2429" s="10"/>
      <c r="F2429" s="10"/>
      <c r="J2429" s="2"/>
      <c r="K2429" s="3"/>
      <c r="L2429" s="3"/>
      <c r="M2429" s="3"/>
      <c r="N2429" s="3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95"/>
      <c r="AV2429" s="2"/>
      <c r="AW2429" s="2"/>
      <c r="AX2429" s="2"/>
      <c r="AY2429" s="2"/>
      <c r="AZ2429" s="2"/>
      <c r="BC2429" s="10"/>
    </row>
    <row r="2430" spans="1:55" x14ac:dyDescent="0.2">
      <c r="A2430" s="9"/>
      <c r="B2430" s="10"/>
      <c r="C2430" s="10"/>
      <c r="D2430" s="10"/>
      <c r="E2430" s="10"/>
      <c r="F2430" s="10"/>
      <c r="J2430" s="2"/>
      <c r="K2430" s="3"/>
      <c r="L2430" s="3"/>
      <c r="M2430" s="3"/>
      <c r="N2430" s="3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95"/>
      <c r="AV2430" s="2"/>
      <c r="AW2430" s="2"/>
      <c r="AX2430" s="2"/>
      <c r="AY2430" s="2"/>
      <c r="AZ2430" s="2"/>
      <c r="BC2430" s="10"/>
    </row>
    <row r="2431" spans="1:55" x14ac:dyDescent="0.2">
      <c r="A2431" s="9"/>
      <c r="B2431" s="10"/>
      <c r="C2431" s="10"/>
      <c r="D2431" s="10"/>
      <c r="E2431" s="10"/>
      <c r="F2431" s="10"/>
      <c r="J2431" s="2"/>
      <c r="K2431" s="3"/>
      <c r="L2431" s="3"/>
      <c r="M2431" s="3"/>
      <c r="N2431" s="3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95"/>
      <c r="AV2431" s="2"/>
      <c r="AW2431" s="2"/>
      <c r="AX2431" s="2"/>
      <c r="AY2431" s="2"/>
      <c r="AZ2431" s="2"/>
      <c r="BC2431" s="10"/>
    </row>
    <row r="2432" spans="1:55" x14ac:dyDescent="0.2">
      <c r="A2432" s="9"/>
      <c r="B2432" s="10"/>
      <c r="C2432" s="10"/>
      <c r="D2432" s="10"/>
      <c r="E2432" s="10"/>
      <c r="F2432" s="10"/>
      <c r="J2432" s="2"/>
      <c r="K2432" s="3"/>
      <c r="L2432" s="3"/>
      <c r="M2432" s="3"/>
      <c r="N2432" s="3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95"/>
      <c r="AV2432" s="2"/>
      <c r="AW2432" s="2"/>
      <c r="AX2432" s="2"/>
      <c r="AY2432" s="2"/>
      <c r="AZ2432" s="2"/>
      <c r="BC2432" s="10"/>
    </row>
    <row r="2433" spans="1:55" x14ac:dyDescent="0.2">
      <c r="A2433" s="9"/>
      <c r="B2433" s="10"/>
      <c r="C2433" s="10"/>
      <c r="D2433" s="10"/>
      <c r="E2433" s="10"/>
      <c r="F2433" s="10"/>
      <c r="J2433" s="2"/>
      <c r="K2433" s="3"/>
      <c r="L2433" s="3"/>
      <c r="M2433" s="3"/>
      <c r="N2433" s="3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95"/>
      <c r="AV2433" s="2"/>
      <c r="AW2433" s="2"/>
      <c r="AX2433" s="2"/>
      <c r="AY2433" s="2"/>
      <c r="AZ2433" s="2"/>
      <c r="BC2433" s="10"/>
    </row>
    <row r="2434" spans="1:55" x14ac:dyDescent="0.2">
      <c r="A2434" s="9"/>
      <c r="B2434" s="10"/>
      <c r="C2434" s="10"/>
      <c r="D2434" s="10"/>
      <c r="E2434" s="10"/>
      <c r="F2434" s="10"/>
      <c r="J2434" s="2"/>
      <c r="K2434" s="3"/>
      <c r="L2434" s="3"/>
      <c r="M2434" s="3"/>
      <c r="N2434" s="3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95"/>
      <c r="AV2434" s="2"/>
      <c r="AW2434" s="2"/>
      <c r="AX2434" s="2"/>
      <c r="AY2434" s="2"/>
      <c r="AZ2434" s="2"/>
      <c r="BC2434" s="10"/>
    </row>
    <row r="2435" spans="1:55" x14ac:dyDescent="0.2">
      <c r="A2435" s="9"/>
      <c r="B2435" s="10"/>
      <c r="C2435" s="10"/>
      <c r="D2435" s="10"/>
      <c r="E2435" s="10"/>
      <c r="F2435" s="10"/>
      <c r="J2435" s="2"/>
      <c r="K2435" s="3"/>
      <c r="L2435" s="3"/>
      <c r="M2435" s="3"/>
      <c r="N2435" s="3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95"/>
      <c r="AV2435" s="2"/>
      <c r="AW2435" s="2"/>
      <c r="AX2435" s="2"/>
      <c r="AY2435" s="2"/>
      <c r="AZ2435" s="2"/>
      <c r="BC2435" s="10"/>
    </row>
    <row r="2436" spans="1:55" x14ac:dyDescent="0.2">
      <c r="A2436" s="9"/>
      <c r="B2436" s="10"/>
      <c r="C2436" s="10"/>
      <c r="D2436" s="10"/>
      <c r="E2436" s="10"/>
      <c r="F2436" s="10"/>
      <c r="J2436" s="2"/>
      <c r="K2436" s="3"/>
      <c r="L2436" s="3"/>
      <c r="M2436" s="3"/>
      <c r="N2436" s="3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95"/>
      <c r="AV2436" s="2"/>
      <c r="AW2436" s="2"/>
      <c r="AX2436" s="2"/>
      <c r="AY2436" s="2"/>
      <c r="AZ2436" s="2"/>
      <c r="BC2436" s="10"/>
    </row>
    <row r="2437" spans="1:55" x14ac:dyDescent="0.2">
      <c r="A2437" s="9"/>
      <c r="B2437" s="10"/>
      <c r="C2437" s="10"/>
      <c r="D2437" s="10"/>
      <c r="E2437" s="10"/>
      <c r="F2437" s="10"/>
      <c r="J2437" s="2"/>
      <c r="K2437" s="3"/>
      <c r="L2437" s="3"/>
      <c r="M2437" s="3"/>
      <c r="N2437" s="3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95"/>
      <c r="AV2437" s="2"/>
      <c r="AW2437" s="2"/>
      <c r="AX2437" s="2"/>
      <c r="AY2437" s="2"/>
      <c r="AZ2437" s="2"/>
      <c r="BC2437" s="10"/>
    </row>
    <row r="2438" spans="1:55" x14ac:dyDescent="0.2">
      <c r="A2438" s="9"/>
      <c r="B2438" s="10"/>
      <c r="C2438" s="10"/>
      <c r="D2438" s="10"/>
      <c r="E2438" s="10"/>
      <c r="F2438" s="10"/>
      <c r="J2438" s="2"/>
      <c r="K2438" s="3"/>
      <c r="L2438" s="3"/>
      <c r="M2438" s="3"/>
      <c r="N2438" s="3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95"/>
      <c r="AV2438" s="2"/>
      <c r="AW2438" s="2"/>
      <c r="AX2438" s="2"/>
      <c r="AY2438" s="2"/>
      <c r="AZ2438" s="2"/>
      <c r="BC2438" s="10"/>
    </row>
    <row r="2439" spans="1:55" x14ac:dyDescent="0.2">
      <c r="A2439" s="9"/>
      <c r="B2439" s="10"/>
      <c r="C2439" s="10"/>
      <c r="D2439" s="10"/>
      <c r="E2439" s="10"/>
      <c r="F2439" s="10"/>
      <c r="J2439" s="2"/>
      <c r="K2439" s="3"/>
      <c r="L2439" s="3"/>
      <c r="M2439" s="3"/>
      <c r="N2439" s="3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95"/>
      <c r="AV2439" s="2"/>
      <c r="AW2439" s="2"/>
      <c r="AX2439" s="2"/>
      <c r="AY2439" s="2"/>
      <c r="AZ2439" s="2"/>
      <c r="BC2439" s="10"/>
    </row>
    <row r="2440" spans="1:55" x14ac:dyDescent="0.2">
      <c r="A2440" s="9"/>
      <c r="B2440" s="10"/>
      <c r="C2440" s="10"/>
      <c r="D2440" s="10"/>
      <c r="E2440" s="10"/>
      <c r="F2440" s="10"/>
      <c r="J2440" s="2"/>
      <c r="K2440" s="3"/>
      <c r="L2440" s="3"/>
      <c r="M2440" s="3"/>
      <c r="N2440" s="3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95"/>
      <c r="AV2440" s="2"/>
      <c r="AW2440" s="2"/>
      <c r="AX2440" s="2"/>
      <c r="AY2440" s="2"/>
      <c r="AZ2440" s="2"/>
      <c r="BC2440" s="10"/>
    </row>
    <row r="2441" spans="1:55" x14ac:dyDescent="0.2">
      <c r="A2441" s="9"/>
      <c r="B2441" s="10"/>
      <c r="C2441" s="10"/>
      <c r="D2441" s="10"/>
      <c r="E2441" s="10"/>
      <c r="F2441" s="10"/>
      <c r="J2441" s="2"/>
      <c r="K2441" s="3"/>
      <c r="L2441" s="3"/>
      <c r="M2441" s="3"/>
      <c r="N2441" s="3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95"/>
      <c r="AV2441" s="2"/>
      <c r="AW2441" s="2"/>
      <c r="AX2441" s="2"/>
      <c r="AY2441" s="2"/>
      <c r="AZ2441" s="2"/>
      <c r="BC2441" s="10"/>
    </row>
    <row r="2442" spans="1:55" x14ac:dyDescent="0.2">
      <c r="A2442" s="9"/>
      <c r="B2442" s="10"/>
      <c r="C2442" s="10"/>
      <c r="D2442" s="10"/>
      <c r="E2442" s="10"/>
      <c r="F2442" s="10"/>
      <c r="J2442" s="2"/>
      <c r="K2442" s="3"/>
      <c r="L2442" s="3"/>
      <c r="M2442" s="3"/>
      <c r="N2442" s="3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95"/>
      <c r="AV2442" s="2"/>
      <c r="AW2442" s="2"/>
      <c r="AX2442" s="2"/>
      <c r="AY2442" s="2"/>
      <c r="AZ2442" s="2"/>
      <c r="BC2442" s="10"/>
    </row>
    <row r="2443" spans="1:55" x14ac:dyDescent="0.2">
      <c r="A2443" s="9"/>
      <c r="B2443" s="10"/>
      <c r="C2443" s="10"/>
      <c r="D2443" s="10"/>
      <c r="E2443" s="10"/>
      <c r="F2443" s="10"/>
      <c r="J2443" s="2"/>
      <c r="K2443" s="3"/>
      <c r="L2443" s="3"/>
      <c r="M2443" s="3"/>
      <c r="N2443" s="3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95"/>
      <c r="AV2443" s="2"/>
      <c r="AW2443" s="2"/>
      <c r="AX2443" s="2"/>
      <c r="AY2443" s="2"/>
      <c r="AZ2443" s="2"/>
      <c r="BC2443" s="10"/>
    </row>
    <row r="2444" spans="1:55" x14ac:dyDescent="0.2">
      <c r="A2444" s="9"/>
      <c r="B2444" s="10"/>
      <c r="C2444" s="10"/>
      <c r="D2444" s="10"/>
      <c r="E2444" s="10"/>
      <c r="F2444" s="10"/>
      <c r="J2444" s="2"/>
      <c r="K2444" s="3"/>
      <c r="L2444" s="3"/>
      <c r="M2444" s="3"/>
      <c r="N2444" s="3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95"/>
      <c r="AV2444" s="2"/>
      <c r="AW2444" s="2"/>
      <c r="AX2444" s="2"/>
      <c r="AY2444" s="2"/>
      <c r="AZ2444" s="2"/>
      <c r="BC2444" s="10"/>
    </row>
    <row r="2445" spans="1:55" x14ac:dyDescent="0.2">
      <c r="A2445" s="9"/>
      <c r="B2445" s="10"/>
      <c r="C2445" s="10"/>
      <c r="D2445" s="10"/>
      <c r="E2445" s="10"/>
      <c r="F2445" s="10"/>
      <c r="J2445" s="2"/>
      <c r="K2445" s="3"/>
      <c r="L2445" s="3"/>
      <c r="M2445" s="3"/>
      <c r="N2445" s="3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95"/>
      <c r="AV2445" s="2"/>
      <c r="AW2445" s="2"/>
      <c r="AX2445" s="2"/>
      <c r="AY2445" s="2"/>
      <c r="AZ2445" s="2"/>
      <c r="BC2445" s="10"/>
    </row>
    <row r="2446" spans="1:55" x14ac:dyDescent="0.2">
      <c r="A2446" s="9"/>
      <c r="B2446" s="10"/>
      <c r="C2446" s="10"/>
      <c r="D2446" s="10"/>
      <c r="E2446" s="10"/>
      <c r="F2446" s="10"/>
      <c r="J2446" s="2"/>
      <c r="K2446" s="3"/>
      <c r="L2446" s="3"/>
      <c r="M2446" s="3"/>
      <c r="N2446" s="3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95"/>
      <c r="AV2446" s="2"/>
      <c r="AW2446" s="2"/>
      <c r="AX2446" s="2"/>
      <c r="AY2446" s="2"/>
      <c r="AZ2446" s="2"/>
      <c r="BC2446" s="10"/>
    </row>
    <row r="2447" spans="1:55" x14ac:dyDescent="0.2">
      <c r="A2447" s="9"/>
      <c r="B2447" s="10"/>
      <c r="C2447" s="10"/>
      <c r="D2447" s="10"/>
      <c r="E2447" s="10"/>
      <c r="F2447" s="10"/>
      <c r="J2447" s="2"/>
      <c r="K2447" s="3"/>
      <c r="L2447" s="3"/>
      <c r="M2447" s="3"/>
      <c r="N2447" s="3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95"/>
      <c r="AV2447" s="2"/>
      <c r="AW2447" s="2"/>
      <c r="AX2447" s="2"/>
      <c r="AY2447" s="2"/>
      <c r="AZ2447" s="2"/>
      <c r="BC2447" s="10"/>
    </row>
    <row r="2448" spans="1:55" x14ac:dyDescent="0.2">
      <c r="A2448" s="9"/>
      <c r="B2448" s="10"/>
      <c r="C2448" s="10"/>
      <c r="D2448" s="10"/>
      <c r="E2448" s="10"/>
      <c r="F2448" s="10"/>
      <c r="J2448" s="2"/>
      <c r="K2448" s="3"/>
      <c r="L2448" s="3"/>
      <c r="M2448" s="3"/>
      <c r="N2448" s="3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95"/>
      <c r="AV2448" s="2"/>
      <c r="AW2448" s="2"/>
      <c r="AX2448" s="2"/>
      <c r="AY2448" s="2"/>
      <c r="AZ2448" s="2"/>
      <c r="BC2448" s="10"/>
    </row>
    <row r="2449" spans="1:55" x14ac:dyDescent="0.2">
      <c r="A2449" s="9"/>
      <c r="B2449" s="10"/>
      <c r="C2449" s="10"/>
      <c r="D2449" s="10"/>
      <c r="E2449" s="10"/>
      <c r="F2449" s="10"/>
      <c r="J2449" s="2"/>
      <c r="K2449" s="3"/>
      <c r="L2449" s="3"/>
      <c r="M2449" s="3"/>
      <c r="N2449" s="3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95"/>
      <c r="AV2449" s="2"/>
      <c r="AW2449" s="2"/>
      <c r="AX2449" s="2"/>
      <c r="AY2449" s="2"/>
      <c r="AZ2449" s="2"/>
      <c r="BC2449" s="10"/>
    </row>
    <row r="2450" spans="1:55" x14ac:dyDescent="0.2">
      <c r="A2450" s="9"/>
      <c r="B2450" s="10"/>
      <c r="C2450" s="10"/>
      <c r="D2450" s="10"/>
      <c r="E2450" s="10"/>
      <c r="F2450" s="10"/>
      <c r="J2450" s="2"/>
      <c r="K2450" s="3"/>
      <c r="L2450" s="3"/>
      <c r="M2450" s="3"/>
      <c r="N2450" s="3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95"/>
      <c r="AV2450" s="2"/>
      <c r="AW2450" s="2"/>
      <c r="AX2450" s="2"/>
      <c r="AY2450" s="2"/>
      <c r="AZ2450" s="2"/>
    </row>
    <row r="2451" spans="1:55" x14ac:dyDescent="0.2">
      <c r="A2451" s="9"/>
      <c r="B2451" s="10"/>
      <c r="C2451" s="10"/>
      <c r="D2451" s="10"/>
      <c r="E2451" s="10"/>
      <c r="F2451" s="10"/>
      <c r="J2451" s="2"/>
      <c r="K2451" s="3"/>
      <c r="L2451" s="3"/>
      <c r="M2451" s="3"/>
      <c r="N2451" s="3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95"/>
      <c r="AV2451" s="2"/>
      <c r="AW2451" s="2"/>
      <c r="AX2451" s="2"/>
      <c r="AY2451" s="2"/>
      <c r="AZ2451" s="2"/>
      <c r="BC2451" s="10"/>
    </row>
    <row r="2452" spans="1:55" x14ac:dyDescent="0.2">
      <c r="A2452" s="9"/>
      <c r="B2452" s="10"/>
      <c r="C2452" s="10"/>
      <c r="D2452" s="10"/>
      <c r="E2452" s="10"/>
      <c r="F2452" s="10"/>
      <c r="J2452" s="2"/>
      <c r="K2452" s="3"/>
      <c r="L2452" s="3"/>
      <c r="M2452" s="3"/>
      <c r="N2452" s="3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95"/>
      <c r="AV2452" s="2"/>
      <c r="AW2452" s="2"/>
      <c r="AX2452" s="2"/>
      <c r="AY2452" s="2"/>
      <c r="AZ2452" s="2"/>
      <c r="BC2452" s="10"/>
    </row>
    <row r="2453" spans="1:55" x14ac:dyDescent="0.2">
      <c r="A2453" s="9"/>
      <c r="B2453" s="10"/>
      <c r="C2453" s="10"/>
      <c r="D2453" s="10"/>
      <c r="E2453" s="10"/>
      <c r="F2453" s="10"/>
      <c r="J2453" s="2"/>
      <c r="K2453" s="3"/>
      <c r="L2453" s="3"/>
      <c r="M2453" s="3"/>
      <c r="N2453" s="3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95"/>
      <c r="AV2453" s="2"/>
      <c r="AW2453" s="2"/>
      <c r="AX2453" s="2"/>
      <c r="AY2453" s="2"/>
      <c r="AZ2453" s="2"/>
      <c r="BC2453" s="10"/>
    </row>
    <row r="2454" spans="1:55" x14ac:dyDescent="0.2">
      <c r="A2454" s="9"/>
      <c r="B2454" s="10"/>
      <c r="C2454" s="10"/>
      <c r="D2454" s="10"/>
      <c r="E2454" s="10"/>
      <c r="F2454" s="10"/>
      <c r="J2454" s="2"/>
      <c r="K2454" s="3"/>
      <c r="L2454" s="3"/>
      <c r="M2454" s="3"/>
      <c r="N2454" s="3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95"/>
      <c r="AV2454" s="2"/>
      <c r="AW2454" s="2"/>
      <c r="AX2454" s="2"/>
      <c r="AY2454" s="2"/>
      <c r="AZ2454" s="2"/>
      <c r="BC2454" s="10"/>
    </row>
    <row r="2455" spans="1:55" x14ac:dyDescent="0.2">
      <c r="A2455" s="9"/>
      <c r="B2455" s="10"/>
      <c r="C2455" s="10"/>
      <c r="D2455" s="10"/>
      <c r="E2455" s="10"/>
      <c r="F2455" s="10"/>
      <c r="J2455" s="2"/>
      <c r="K2455" s="3"/>
      <c r="L2455" s="3"/>
      <c r="M2455" s="3"/>
      <c r="N2455" s="3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95"/>
      <c r="AV2455" s="2"/>
      <c r="AW2455" s="2"/>
      <c r="AX2455" s="2"/>
      <c r="AY2455" s="2"/>
      <c r="AZ2455" s="2"/>
      <c r="BC2455" s="10"/>
    </row>
    <row r="2456" spans="1:55" x14ac:dyDescent="0.2">
      <c r="A2456" s="9"/>
      <c r="B2456" s="10"/>
      <c r="C2456" s="10"/>
      <c r="D2456" s="10"/>
      <c r="E2456" s="10"/>
      <c r="F2456" s="10"/>
      <c r="J2456" s="2"/>
      <c r="K2456" s="3"/>
      <c r="L2456" s="3"/>
      <c r="M2456" s="3"/>
      <c r="N2456" s="3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95"/>
      <c r="AV2456" s="2"/>
      <c r="AW2456" s="2"/>
      <c r="AX2456" s="2"/>
      <c r="AY2456" s="2"/>
      <c r="AZ2456" s="2"/>
      <c r="BC2456" s="10"/>
    </row>
    <row r="2457" spans="1:55" x14ac:dyDescent="0.2">
      <c r="A2457" s="9"/>
      <c r="B2457" s="10"/>
      <c r="C2457" s="10"/>
      <c r="D2457" s="10"/>
      <c r="E2457" s="10"/>
      <c r="F2457" s="10"/>
      <c r="J2457" s="2"/>
      <c r="K2457" s="3"/>
      <c r="L2457" s="3"/>
      <c r="M2457" s="3"/>
      <c r="N2457" s="3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95"/>
      <c r="AV2457" s="2"/>
      <c r="AW2457" s="2"/>
      <c r="AX2457" s="2"/>
      <c r="AY2457" s="2"/>
      <c r="AZ2457" s="2"/>
      <c r="BC2457" s="10"/>
    </row>
    <row r="2458" spans="1:55" x14ac:dyDescent="0.2">
      <c r="A2458" s="9"/>
      <c r="B2458" s="10"/>
      <c r="C2458" s="10"/>
      <c r="D2458" s="10"/>
      <c r="E2458" s="10"/>
      <c r="F2458" s="10"/>
      <c r="J2458" s="2"/>
      <c r="K2458" s="3"/>
      <c r="L2458" s="3"/>
      <c r="M2458" s="3"/>
      <c r="N2458" s="3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95"/>
      <c r="AV2458" s="2"/>
      <c r="AW2458" s="2"/>
      <c r="AX2458" s="2"/>
      <c r="AY2458" s="2"/>
      <c r="AZ2458" s="2"/>
      <c r="BC2458" s="10"/>
    </row>
    <row r="2459" spans="1:55" x14ac:dyDescent="0.2">
      <c r="A2459" s="9"/>
      <c r="B2459" s="10"/>
      <c r="C2459" s="10"/>
      <c r="D2459" s="10"/>
      <c r="E2459" s="10"/>
      <c r="F2459" s="10"/>
      <c r="J2459" s="2"/>
      <c r="K2459" s="3"/>
      <c r="L2459" s="3"/>
      <c r="M2459" s="3"/>
      <c r="N2459" s="3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95"/>
      <c r="AV2459" s="2"/>
      <c r="AW2459" s="2"/>
      <c r="AX2459" s="2"/>
      <c r="AY2459" s="2"/>
      <c r="AZ2459" s="2"/>
      <c r="BC2459" s="10"/>
    </row>
    <row r="2460" spans="1:55" x14ac:dyDescent="0.2">
      <c r="A2460" s="9"/>
      <c r="B2460" s="10"/>
      <c r="C2460" s="10"/>
      <c r="D2460" s="10"/>
      <c r="E2460" s="10"/>
      <c r="F2460" s="10"/>
      <c r="J2460" s="2"/>
      <c r="K2460" s="3"/>
      <c r="L2460" s="3"/>
      <c r="M2460" s="3"/>
      <c r="N2460" s="3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95"/>
      <c r="AV2460" s="2"/>
      <c r="AW2460" s="2"/>
      <c r="AX2460" s="2"/>
      <c r="AY2460" s="2"/>
      <c r="AZ2460" s="2"/>
    </row>
    <row r="2461" spans="1:55" x14ac:dyDescent="0.2">
      <c r="A2461" s="9"/>
      <c r="B2461" s="10"/>
      <c r="C2461" s="10"/>
      <c r="D2461" s="10"/>
      <c r="E2461" s="10"/>
      <c r="F2461" s="10"/>
      <c r="J2461" s="2"/>
      <c r="K2461" s="3"/>
      <c r="L2461" s="3"/>
      <c r="M2461" s="3"/>
      <c r="N2461" s="3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95"/>
      <c r="AV2461" s="2"/>
      <c r="AW2461" s="2"/>
      <c r="AX2461" s="2"/>
      <c r="AY2461" s="2"/>
      <c r="AZ2461" s="2"/>
    </row>
    <row r="2462" spans="1:55" x14ac:dyDescent="0.2">
      <c r="A2462" s="9"/>
      <c r="B2462" s="10"/>
      <c r="C2462" s="10"/>
      <c r="D2462" s="10"/>
      <c r="E2462" s="10"/>
      <c r="F2462" s="10"/>
      <c r="J2462" s="2"/>
      <c r="K2462" s="3"/>
      <c r="L2462" s="3"/>
      <c r="M2462" s="3"/>
      <c r="N2462" s="3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95"/>
      <c r="AV2462" s="2"/>
      <c r="AW2462" s="2"/>
      <c r="AX2462" s="2"/>
      <c r="AY2462" s="2"/>
      <c r="AZ2462" s="2"/>
      <c r="BC2462" s="10"/>
    </row>
    <row r="2463" spans="1:55" x14ac:dyDescent="0.2">
      <c r="A2463" s="9"/>
      <c r="B2463" s="10"/>
      <c r="C2463" s="10"/>
      <c r="D2463" s="10"/>
      <c r="E2463" s="10"/>
      <c r="F2463" s="10"/>
      <c r="J2463" s="2"/>
      <c r="K2463" s="3"/>
      <c r="L2463" s="3"/>
      <c r="M2463" s="3"/>
      <c r="N2463" s="3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95"/>
      <c r="AV2463" s="2"/>
      <c r="AW2463" s="2"/>
      <c r="AX2463" s="2"/>
      <c r="AY2463" s="2"/>
      <c r="AZ2463" s="2"/>
      <c r="BC2463" s="10"/>
    </row>
    <row r="2464" spans="1:55" x14ac:dyDescent="0.2">
      <c r="A2464" s="9"/>
      <c r="B2464" s="10"/>
      <c r="C2464" s="10"/>
      <c r="D2464" s="10"/>
      <c r="E2464" s="10"/>
      <c r="F2464" s="10"/>
      <c r="J2464" s="2"/>
      <c r="K2464" s="3"/>
      <c r="L2464" s="3"/>
      <c r="M2464" s="3"/>
      <c r="N2464" s="3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95"/>
      <c r="AV2464" s="2"/>
      <c r="AW2464" s="2"/>
      <c r="AX2464" s="2"/>
      <c r="AY2464" s="2"/>
      <c r="AZ2464" s="2"/>
      <c r="BC2464" s="10"/>
    </row>
    <row r="2465" spans="1:55" x14ac:dyDescent="0.2">
      <c r="A2465" s="9"/>
      <c r="B2465" s="10"/>
      <c r="C2465" s="10"/>
      <c r="D2465" s="10"/>
      <c r="E2465" s="10"/>
      <c r="F2465" s="10"/>
      <c r="J2465" s="2"/>
      <c r="K2465" s="3"/>
      <c r="L2465" s="3"/>
      <c r="M2465" s="3"/>
      <c r="N2465" s="3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95"/>
      <c r="AV2465" s="2"/>
      <c r="AW2465" s="2"/>
      <c r="AX2465" s="2"/>
      <c r="AY2465" s="2"/>
      <c r="AZ2465" s="2"/>
      <c r="BC2465" s="10"/>
    </row>
    <row r="2466" spans="1:55" x14ac:dyDescent="0.2">
      <c r="A2466" s="9"/>
      <c r="B2466" s="10"/>
      <c r="C2466" s="10"/>
      <c r="D2466" s="10"/>
      <c r="E2466" s="10"/>
      <c r="F2466" s="10"/>
      <c r="J2466" s="2"/>
      <c r="K2466" s="3"/>
      <c r="L2466" s="3"/>
      <c r="M2466" s="3"/>
      <c r="N2466" s="3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95"/>
      <c r="AV2466" s="2"/>
      <c r="AW2466" s="2"/>
      <c r="AX2466" s="2"/>
      <c r="AY2466" s="2"/>
      <c r="AZ2466" s="2"/>
      <c r="BC2466" s="10"/>
    </row>
    <row r="2467" spans="1:55" x14ac:dyDescent="0.2">
      <c r="A2467" s="9"/>
      <c r="B2467" s="10"/>
      <c r="C2467" s="10"/>
      <c r="D2467" s="10"/>
      <c r="E2467" s="10"/>
      <c r="F2467" s="10"/>
      <c r="J2467" s="2"/>
      <c r="K2467" s="3"/>
      <c r="L2467" s="3"/>
      <c r="M2467" s="3"/>
      <c r="N2467" s="3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95"/>
      <c r="AV2467" s="2"/>
      <c r="AW2467" s="2"/>
      <c r="AX2467" s="2"/>
      <c r="AY2467" s="2"/>
      <c r="AZ2467" s="2"/>
      <c r="BC2467" s="10"/>
    </row>
    <row r="2468" spans="1:55" x14ac:dyDescent="0.2">
      <c r="A2468" s="9"/>
      <c r="B2468" s="10"/>
      <c r="C2468" s="10"/>
      <c r="D2468" s="10"/>
      <c r="E2468" s="10"/>
      <c r="F2468" s="10"/>
      <c r="J2468" s="2"/>
      <c r="K2468" s="3"/>
      <c r="L2468" s="3"/>
      <c r="M2468" s="3"/>
      <c r="N2468" s="3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95"/>
      <c r="AV2468" s="2"/>
      <c r="AW2468" s="2"/>
      <c r="AX2468" s="2"/>
      <c r="AY2468" s="2"/>
      <c r="AZ2468" s="2"/>
      <c r="BC2468" s="10"/>
    </row>
    <row r="2469" spans="1:55" x14ac:dyDescent="0.2">
      <c r="A2469" s="9"/>
      <c r="B2469" s="10"/>
      <c r="C2469" s="10"/>
      <c r="D2469" s="10"/>
      <c r="E2469" s="10"/>
      <c r="F2469" s="10"/>
      <c r="J2469" s="2"/>
      <c r="K2469" s="3"/>
      <c r="L2469" s="3"/>
      <c r="M2469" s="3"/>
      <c r="N2469" s="3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95"/>
      <c r="AV2469" s="2"/>
      <c r="AW2469" s="2"/>
      <c r="AX2469" s="2"/>
      <c r="AY2469" s="2"/>
      <c r="AZ2469" s="2"/>
      <c r="BC2469" s="10"/>
    </row>
    <row r="2470" spans="1:55" x14ac:dyDescent="0.2">
      <c r="A2470" s="9"/>
      <c r="B2470" s="10"/>
      <c r="C2470" s="10"/>
      <c r="D2470" s="10"/>
      <c r="E2470" s="10"/>
      <c r="F2470" s="10"/>
      <c r="J2470" s="2"/>
      <c r="K2470" s="3"/>
      <c r="L2470" s="3"/>
      <c r="M2470" s="3"/>
      <c r="N2470" s="3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95"/>
      <c r="AV2470" s="2"/>
      <c r="AW2470" s="2"/>
      <c r="AX2470" s="2"/>
      <c r="AY2470" s="2"/>
      <c r="AZ2470" s="2"/>
      <c r="BC2470" s="10"/>
    </row>
    <row r="2471" spans="1:55" x14ac:dyDescent="0.2">
      <c r="A2471" s="9"/>
      <c r="B2471" s="10"/>
      <c r="C2471" s="10"/>
      <c r="D2471" s="10"/>
      <c r="E2471" s="10"/>
      <c r="F2471" s="10"/>
      <c r="J2471" s="2"/>
      <c r="K2471" s="3"/>
      <c r="L2471" s="3"/>
      <c r="M2471" s="3"/>
      <c r="N2471" s="3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95"/>
      <c r="AV2471" s="2"/>
      <c r="AW2471" s="2"/>
      <c r="AX2471" s="2"/>
      <c r="AY2471" s="2"/>
      <c r="AZ2471" s="2"/>
      <c r="BC2471" s="10"/>
    </row>
    <row r="2472" spans="1:55" x14ac:dyDescent="0.2">
      <c r="A2472" s="9"/>
      <c r="B2472" s="10"/>
      <c r="C2472" s="10"/>
      <c r="D2472" s="10"/>
      <c r="E2472" s="10"/>
      <c r="F2472" s="10"/>
      <c r="J2472" s="2"/>
      <c r="K2472" s="3"/>
      <c r="L2472" s="3"/>
      <c r="M2472" s="3"/>
      <c r="N2472" s="3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95"/>
      <c r="AV2472" s="2"/>
      <c r="AW2472" s="2"/>
      <c r="AX2472" s="2"/>
      <c r="AY2472" s="2"/>
      <c r="AZ2472" s="2"/>
      <c r="BC2472" s="10"/>
    </row>
    <row r="2473" spans="1:55" x14ac:dyDescent="0.2">
      <c r="A2473" s="9"/>
      <c r="B2473" s="10"/>
      <c r="C2473" s="10"/>
      <c r="D2473" s="10"/>
      <c r="E2473" s="10"/>
      <c r="F2473" s="10"/>
      <c r="J2473" s="2"/>
      <c r="K2473" s="3"/>
      <c r="L2473" s="3"/>
      <c r="M2473" s="3"/>
      <c r="N2473" s="3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95"/>
      <c r="AV2473" s="2"/>
      <c r="AW2473" s="2"/>
      <c r="AX2473" s="2"/>
      <c r="AY2473" s="2"/>
      <c r="AZ2473" s="2"/>
      <c r="BC2473" s="10"/>
    </row>
    <row r="2474" spans="1:55" x14ac:dyDescent="0.2">
      <c r="A2474" s="9"/>
      <c r="B2474" s="10"/>
      <c r="C2474" s="10"/>
      <c r="D2474" s="10"/>
      <c r="E2474" s="10"/>
      <c r="F2474" s="10"/>
      <c r="J2474" s="2"/>
      <c r="K2474" s="3"/>
      <c r="L2474" s="3"/>
      <c r="M2474" s="3"/>
      <c r="N2474" s="3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95"/>
      <c r="AV2474" s="2"/>
      <c r="AW2474" s="2"/>
      <c r="AX2474" s="2"/>
      <c r="AY2474" s="2"/>
      <c r="AZ2474" s="2"/>
      <c r="BC2474" s="10"/>
    </row>
    <row r="2475" spans="1:55" x14ac:dyDescent="0.2">
      <c r="A2475" s="9"/>
      <c r="B2475" s="10"/>
      <c r="C2475" s="10"/>
      <c r="D2475" s="10"/>
      <c r="E2475" s="10"/>
      <c r="F2475" s="10"/>
      <c r="J2475" s="2"/>
      <c r="K2475" s="3"/>
      <c r="L2475" s="3"/>
      <c r="M2475" s="3"/>
      <c r="N2475" s="3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95"/>
      <c r="AV2475" s="2"/>
      <c r="AW2475" s="2"/>
      <c r="AX2475" s="2"/>
      <c r="AY2475" s="2"/>
      <c r="AZ2475" s="2"/>
      <c r="BC2475" s="10"/>
    </row>
    <row r="2476" spans="1:55" x14ac:dyDescent="0.2">
      <c r="A2476" s="9"/>
      <c r="B2476" s="10"/>
      <c r="C2476" s="10"/>
      <c r="D2476" s="10"/>
      <c r="E2476" s="10"/>
      <c r="F2476" s="10"/>
      <c r="J2476" s="2"/>
      <c r="K2476" s="3"/>
      <c r="L2476" s="3"/>
      <c r="M2476" s="3"/>
      <c r="N2476" s="3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95"/>
      <c r="AV2476" s="2"/>
      <c r="AW2476" s="2"/>
      <c r="AX2476" s="2"/>
      <c r="AY2476" s="2"/>
      <c r="AZ2476" s="2"/>
      <c r="BC2476" s="10"/>
    </row>
    <row r="2477" spans="1:55" x14ac:dyDescent="0.2">
      <c r="A2477" s="9"/>
      <c r="B2477" s="10"/>
      <c r="C2477" s="10"/>
      <c r="D2477" s="10"/>
      <c r="E2477" s="10"/>
      <c r="F2477" s="10"/>
      <c r="J2477" s="2"/>
      <c r="K2477" s="3"/>
      <c r="L2477" s="3"/>
      <c r="M2477" s="3"/>
      <c r="N2477" s="3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95"/>
      <c r="AV2477" s="2"/>
      <c r="AW2477" s="2"/>
      <c r="AX2477" s="2"/>
      <c r="AY2477" s="2"/>
      <c r="AZ2477" s="2"/>
      <c r="BC2477" s="10"/>
    </row>
    <row r="2478" spans="1:55" x14ac:dyDescent="0.2">
      <c r="A2478" s="9"/>
      <c r="B2478" s="10"/>
      <c r="C2478" s="10"/>
      <c r="D2478" s="10"/>
      <c r="E2478" s="10"/>
      <c r="F2478" s="10"/>
      <c r="J2478" s="2"/>
      <c r="K2478" s="3"/>
      <c r="L2478" s="3"/>
      <c r="M2478" s="3"/>
      <c r="N2478" s="3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95"/>
      <c r="AV2478" s="2"/>
      <c r="AW2478" s="2"/>
      <c r="AX2478" s="2"/>
      <c r="AY2478" s="2"/>
      <c r="AZ2478" s="2"/>
      <c r="BC2478" s="10"/>
    </row>
    <row r="2479" spans="1:55" x14ac:dyDescent="0.2">
      <c r="A2479" s="9"/>
      <c r="B2479" s="10"/>
      <c r="C2479" s="10"/>
      <c r="D2479" s="10"/>
      <c r="E2479" s="10"/>
      <c r="F2479" s="10"/>
      <c r="J2479" s="2"/>
      <c r="K2479" s="3"/>
      <c r="L2479" s="3"/>
      <c r="M2479" s="3"/>
      <c r="N2479" s="3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95"/>
      <c r="AV2479" s="2"/>
      <c r="AW2479" s="2"/>
      <c r="AX2479" s="2"/>
      <c r="AY2479" s="2"/>
      <c r="AZ2479" s="2"/>
      <c r="BC2479" s="10"/>
    </row>
    <row r="2480" spans="1:55" x14ac:dyDescent="0.2">
      <c r="A2480" s="9"/>
      <c r="B2480" s="10"/>
      <c r="C2480" s="10"/>
      <c r="D2480" s="10"/>
      <c r="E2480" s="10"/>
      <c r="F2480" s="10"/>
      <c r="J2480" s="2"/>
      <c r="K2480" s="3"/>
      <c r="L2480" s="3"/>
      <c r="M2480" s="3"/>
      <c r="N2480" s="3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95"/>
      <c r="AV2480" s="2"/>
      <c r="AW2480" s="2"/>
      <c r="AX2480" s="2"/>
      <c r="AY2480" s="2"/>
      <c r="AZ2480" s="2"/>
      <c r="BC2480" s="10"/>
    </row>
    <row r="2481" spans="1:55" x14ac:dyDescent="0.2">
      <c r="A2481" s="9"/>
      <c r="B2481" s="10"/>
      <c r="C2481" s="10"/>
      <c r="D2481" s="10"/>
      <c r="E2481" s="10"/>
      <c r="F2481" s="10"/>
      <c r="J2481" s="2"/>
      <c r="K2481" s="3"/>
      <c r="L2481" s="3"/>
      <c r="M2481" s="3"/>
      <c r="N2481" s="3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95"/>
      <c r="AV2481" s="2"/>
      <c r="AW2481" s="2"/>
      <c r="AX2481" s="2"/>
      <c r="AY2481" s="2"/>
      <c r="AZ2481" s="2"/>
      <c r="BC2481" s="10"/>
    </row>
    <row r="2482" spans="1:55" x14ac:dyDescent="0.2">
      <c r="A2482" s="9"/>
      <c r="B2482" s="10"/>
      <c r="C2482" s="10"/>
      <c r="D2482" s="10"/>
      <c r="E2482" s="10"/>
      <c r="F2482" s="10"/>
      <c r="J2482" s="2"/>
      <c r="K2482" s="3"/>
      <c r="L2482" s="3"/>
      <c r="M2482" s="3"/>
      <c r="N2482" s="3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95"/>
      <c r="AV2482" s="2"/>
      <c r="AW2482" s="2"/>
      <c r="AX2482" s="2"/>
      <c r="AY2482" s="2"/>
      <c r="AZ2482" s="2"/>
      <c r="BC2482" s="10"/>
    </row>
    <row r="2483" spans="1:55" x14ac:dyDescent="0.2">
      <c r="A2483" s="9"/>
      <c r="B2483" s="10"/>
      <c r="C2483" s="10"/>
      <c r="D2483" s="10"/>
      <c r="E2483" s="10"/>
      <c r="F2483" s="10"/>
      <c r="J2483" s="2"/>
      <c r="K2483" s="3"/>
      <c r="L2483" s="3"/>
      <c r="M2483" s="3"/>
      <c r="N2483" s="3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95"/>
      <c r="AV2483" s="2"/>
      <c r="AW2483" s="2"/>
      <c r="AX2483" s="2"/>
      <c r="AY2483" s="2"/>
      <c r="AZ2483" s="2"/>
      <c r="BC2483" s="10"/>
    </row>
    <row r="2484" spans="1:55" x14ac:dyDescent="0.2">
      <c r="A2484" s="9"/>
      <c r="B2484" s="10"/>
      <c r="C2484" s="10"/>
      <c r="D2484" s="10"/>
      <c r="E2484" s="10"/>
      <c r="F2484" s="10"/>
      <c r="J2484" s="2"/>
      <c r="K2484" s="3"/>
      <c r="L2484" s="3"/>
      <c r="M2484" s="3"/>
      <c r="N2484" s="3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95"/>
      <c r="AV2484" s="2"/>
      <c r="AW2484" s="2"/>
      <c r="AX2484" s="2"/>
      <c r="AY2484" s="2"/>
      <c r="AZ2484" s="2"/>
      <c r="BC2484" s="10"/>
    </row>
    <row r="2485" spans="1:55" x14ac:dyDescent="0.2">
      <c r="A2485" s="9"/>
      <c r="B2485" s="10"/>
      <c r="C2485" s="10"/>
      <c r="D2485" s="10"/>
      <c r="E2485" s="10"/>
      <c r="F2485" s="10"/>
      <c r="J2485" s="2"/>
      <c r="K2485" s="3"/>
      <c r="L2485" s="3"/>
      <c r="M2485" s="3"/>
      <c r="N2485" s="3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95"/>
      <c r="AV2485" s="2"/>
      <c r="AW2485" s="2"/>
      <c r="AX2485" s="2"/>
      <c r="AY2485" s="2"/>
      <c r="AZ2485" s="2"/>
      <c r="BC2485" s="10"/>
    </row>
    <row r="2486" spans="1:55" x14ac:dyDescent="0.2">
      <c r="A2486" s="9"/>
      <c r="B2486" s="10"/>
      <c r="C2486" s="10"/>
      <c r="D2486" s="10"/>
      <c r="E2486" s="10"/>
      <c r="F2486" s="10"/>
      <c r="J2486" s="2"/>
      <c r="K2486" s="3"/>
      <c r="L2486" s="3"/>
      <c r="M2486" s="3"/>
      <c r="N2486" s="3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95"/>
      <c r="AV2486" s="2"/>
      <c r="AW2486" s="2"/>
      <c r="AX2486" s="2"/>
      <c r="AY2486" s="2"/>
      <c r="AZ2486" s="2"/>
      <c r="BC2486" s="10"/>
    </row>
    <row r="2487" spans="1:55" x14ac:dyDescent="0.2">
      <c r="A2487" s="9"/>
      <c r="B2487" s="10"/>
      <c r="C2487" s="10"/>
      <c r="D2487" s="10"/>
      <c r="E2487" s="10"/>
      <c r="F2487" s="10"/>
      <c r="J2487" s="2"/>
      <c r="K2487" s="3"/>
      <c r="L2487" s="3"/>
      <c r="M2487" s="3"/>
      <c r="N2487" s="3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95"/>
      <c r="AV2487" s="2"/>
      <c r="AW2487" s="2"/>
      <c r="AX2487" s="2"/>
      <c r="AY2487" s="2"/>
      <c r="AZ2487" s="2"/>
      <c r="BC2487" s="10"/>
    </row>
    <row r="2488" spans="1:55" x14ac:dyDescent="0.2">
      <c r="A2488" s="9"/>
      <c r="B2488" s="10"/>
      <c r="C2488" s="10"/>
      <c r="D2488" s="10"/>
      <c r="E2488" s="10"/>
      <c r="F2488" s="10"/>
      <c r="J2488" s="2"/>
      <c r="K2488" s="3"/>
      <c r="L2488" s="3"/>
      <c r="M2488" s="3"/>
      <c r="N2488" s="3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95"/>
      <c r="AV2488" s="2"/>
      <c r="AW2488" s="2"/>
      <c r="AX2488" s="2"/>
      <c r="AY2488" s="2"/>
      <c r="AZ2488" s="2"/>
      <c r="BC2488" s="10"/>
    </row>
    <row r="2489" spans="1:55" x14ac:dyDescent="0.2">
      <c r="A2489" s="9"/>
      <c r="B2489" s="10"/>
      <c r="C2489" s="10"/>
      <c r="D2489" s="10"/>
      <c r="E2489" s="10"/>
      <c r="F2489" s="10"/>
      <c r="J2489" s="2"/>
      <c r="K2489" s="3"/>
      <c r="L2489" s="3"/>
      <c r="M2489" s="3"/>
      <c r="N2489" s="3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95"/>
      <c r="AV2489" s="2"/>
      <c r="AW2489" s="2"/>
      <c r="AX2489" s="2"/>
      <c r="AY2489" s="2"/>
      <c r="AZ2489" s="2"/>
      <c r="BC2489" s="10"/>
    </row>
    <row r="2490" spans="1:55" x14ac:dyDescent="0.2">
      <c r="A2490" s="9"/>
      <c r="B2490" s="10"/>
      <c r="C2490" s="10"/>
      <c r="D2490" s="10"/>
      <c r="E2490" s="10"/>
      <c r="F2490" s="10"/>
      <c r="J2490" s="2"/>
      <c r="K2490" s="3"/>
      <c r="L2490" s="3"/>
      <c r="M2490" s="3"/>
      <c r="N2490" s="3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95"/>
      <c r="AV2490" s="2"/>
      <c r="AW2490" s="2"/>
      <c r="AX2490" s="2"/>
      <c r="AY2490" s="2"/>
      <c r="AZ2490" s="2"/>
      <c r="BC2490" s="10"/>
    </row>
    <row r="2491" spans="1:55" x14ac:dyDescent="0.2">
      <c r="A2491" s="9"/>
      <c r="B2491" s="10"/>
      <c r="C2491" s="10"/>
      <c r="D2491" s="10"/>
      <c r="E2491" s="10"/>
      <c r="F2491" s="10"/>
      <c r="J2491" s="2"/>
      <c r="K2491" s="3"/>
      <c r="L2491" s="3"/>
      <c r="M2491" s="3"/>
      <c r="N2491" s="3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95"/>
      <c r="AV2491" s="2"/>
      <c r="AW2491" s="2"/>
      <c r="AX2491" s="2"/>
      <c r="AY2491" s="2"/>
      <c r="AZ2491" s="2"/>
    </row>
    <row r="2492" spans="1:55" x14ac:dyDescent="0.2">
      <c r="A2492" s="9"/>
      <c r="B2492" s="10"/>
      <c r="C2492" s="10"/>
      <c r="D2492" s="10"/>
      <c r="E2492" s="10"/>
      <c r="F2492" s="10"/>
      <c r="J2492" s="2"/>
      <c r="K2492" s="3"/>
      <c r="L2492" s="3"/>
      <c r="M2492" s="3"/>
      <c r="N2492" s="3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95"/>
      <c r="AV2492" s="2"/>
      <c r="AW2492" s="2"/>
      <c r="AX2492" s="2"/>
      <c r="AY2492" s="2"/>
      <c r="AZ2492" s="2"/>
      <c r="BC2492" s="10"/>
    </row>
    <row r="2493" spans="1:55" x14ac:dyDescent="0.2">
      <c r="A2493" s="9"/>
      <c r="B2493" s="10"/>
      <c r="C2493" s="10"/>
      <c r="D2493" s="10"/>
      <c r="E2493" s="10"/>
      <c r="F2493" s="10"/>
      <c r="J2493" s="2"/>
      <c r="K2493" s="3"/>
      <c r="L2493" s="3"/>
      <c r="M2493" s="3"/>
      <c r="N2493" s="3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95"/>
      <c r="AV2493" s="2"/>
      <c r="AW2493" s="2"/>
      <c r="AX2493" s="2"/>
      <c r="AY2493" s="2"/>
      <c r="AZ2493" s="2"/>
      <c r="BC2493" s="10"/>
    </row>
    <row r="2494" spans="1:55" x14ac:dyDescent="0.2">
      <c r="A2494" s="9"/>
      <c r="B2494" s="10"/>
      <c r="C2494" s="10"/>
      <c r="D2494" s="10"/>
      <c r="E2494" s="10"/>
      <c r="F2494" s="10"/>
      <c r="J2494" s="2"/>
      <c r="K2494" s="3"/>
      <c r="L2494" s="3"/>
      <c r="M2494" s="3"/>
      <c r="N2494" s="3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95"/>
      <c r="AV2494" s="2"/>
      <c r="AW2494" s="2"/>
      <c r="AX2494" s="2"/>
      <c r="AY2494" s="2"/>
      <c r="AZ2494" s="2"/>
      <c r="BC2494" s="10"/>
    </row>
    <row r="2495" spans="1:55" x14ac:dyDescent="0.2">
      <c r="A2495" s="9"/>
      <c r="B2495" s="10"/>
      <c r="C2495" s="10"/>
      <c r="D2495" s="10"/>
      <c r="E2495" s="10"/>
      <c r="F2495" s="10"/>
      <c r="J2495" s="2"/>
      <c r="K2495" s="3"/>
      <c r="L2495" s="3"/>
      <c r="M2495" s="3"/>
      <c r="N2495" s="3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95"/>
      <c r="AV2495" s="2"/>
      <c r="AW2495" s="2"/>
      <c r="AX2495" s="2"/>
      <c r="AY2495" s="2"/>
      <c r="AZ2495" s="2"/>
      <c r="BC2495" s="10"/>
    </row>
    <row r="2496" spans="1:55" x14ac:dyDescent="0.2">
      <c r="A2496" s="9"/>
      <c r="B2496" s="10"/>
      <c r="C2496" s="10"/>
      <c r="D2496" s="10"/>
      <c r="E2496" s="10"/>
      <c r="F2496" s="10"/>
      <c r="J2496" s="2"/>
      <c r="K2496" s="3"/>
      <c r="L2496" s="3"/>
      <c r="M2496" s="3"/>
      <c r="N2496" s="3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95"/>
      <c r="AV2496" s="2"/>
      <c r="AW2496" s="2"/>
      <c r="AX2496" s="2"/>
      <c r="AY2496" s="2"/>
      <c r="AZ2496" s="2"/>
      <c r="BC2496" s="10"/>
    </row>
    <row r="2497" spans="1:55" x14ac:dyDescent="0.2">
      <c r="A2497" s="9"/>
      <c r="B2497" s="10"/>
      <c r="C2497" s="10"/>
      <c r="D2497" s="10"/>
      <c r="E2497" s="10"/>
      <c r="F2497" s="10"/>
      <c r="J2497" s="2"/>
      <c r="K2497" s="3"/>
      <c r="L2497" s="3"/>
      <c r="M2497" s="3"/>
      <c r="N2497" s="3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95"/>
      <c r="AV2497" s="2"/>
      <c r="AW2497" s="2"/>
      <c r="AX2497" s="2"/>
      <c r="AY2497" s="2"/>
      <c r="AZ2497" s="2"/>
      <c r="BC2497" s="10"/>
    </row>
    <row r="2498" spans="1:55" x14ac:dyDescent="0.2">
      <c r="A2498" s="9"/>
      <c r="B2498" s="10"/>
      <c r="C2498" s="10"/>
      <c r="D2498" s="10"/>
      <c r="E2498" s="10"/>
      <c r="F2498" s="10"/>
      <c r="J2498" s="2"/>
      <c r="K2498" s="3"/>
      <c r="L2498" s="3"/>
      <c r="M2498" s="3"/>
      <c r="N2498" s="3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95"/>
      <c r="AV2498" s="2"/>
      <c r="AW2498" s="2"/>
      <c r="AX2498" s="2"/>
      <c r="AY2498" s="2"/>
      <c r="AZ2498" s="2"/>
      <c r="BC2498" s="10"/>
    </row>
    <row r="2499" spans="1:55" x14ac:dyDescent="0.2">
      <c r="A2499" s="9"/>
      <c r="B2499" s="10"/>
      <c r="C2499" s="10"/>
      <c r="D2499" s="10"/>
      <c r="E2499" s="10"/>
      <c r="F2499" s="10"/>
      <c r="J2499" s="2"/>
      <c r="K2499" s="3"/>
      <c r="L2499" s="3"/>
      <c r="M2499" s="3"/>
      <c r="N2499" s="3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95"/>
      <c r="AV2499" s="2"/>
      <c r="AW2499" s="2"/>
      <c r="AX2499" s="2"/>
      <c r="AY2499" s="2"/>
      <c r="AZ2499" s="2"/>
      <c r="BC2499" s="10"/>
    </row>
    <row r="2500" spans="1:55" x14ac:dyDescent="0.2">
      <c r="A2500" s="9"/>
      <c r="B2500" s="10"/>
      <c r="C2500" s="10"/>
      <c r="D2500" s="10"/>
      <c r="E2500" s="10"/>
      <c r="F2500" s="10"/>
      <c r="J2500" s="2"/>
      <c r="K2500" s="3"/>
      <c r="L2500" s="3"/>
      <c r="M2500" s="3"/>
      <c r="N2500" s="3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95"/>
      <c r="AV2500" s="2"/>
      <c r="AW2500" s="2"/>
      <c r="AX2500" s="2"/>
      <c r="AY2500" s="2"/>
      <c r="AZ2500" s="2"/>
      <c r="BC2500" s="10"/>
    </row>
    <row r="2501" spans="1:55" x14ac:dyDescent="0.2">
      <c r="A2501" s="9"/>
      <c r="B2501" s="10"/>
      <c r="C2501" s="10"/>
      <c r="D2501" s="10"/>
      <c r="E2501" s="10"/>
      <c r="F2501" s="10"/>
      <c r="J2501" s="2"/>
      <c r="K2501" s="3"/>
      <c r="L2501" s="3"/>
      <c r="M2501" s="3"/>
      <c r="N2501" s="3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95"/>
      <c r="AV2501" s="2"/>
      <c r="AW2501" s="2"/>
      <c r="AX2501" s="2"/>
      <c r="AY2501" s="2"/>
      <c r="AZ2501" s="2"/>
      <c r="BC2501" s="10"/>
    </row>
    <row r="2502" spans="1:55" x14ac:dyDescent="0.2">
      <c r="A2502" s="9"/>
      <c r="B2502" s="10"/>
      <c r="C2502" s="10"/>
      <c r="D2502" s="10"/>
      <c r="E2502" s="10"/>
      <c r="F2502" s="10"/>
      <c r="J2502" s="2"/>
      <c r="K2502" s="3"/>
      <c r="L2502" s="3"/>
      <c r="M2502" s="3"/>
      <c r="N2502" s="3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95"/>
      <c r="AV2502" s="2"/>
      <c r="AW2502" s="2"/>
      <c r="AX2502" s="2"/>
      <c r="AY2502" s="2"/>
      <c r="AZ2502" s="2"/>
      <c r="BC2502" s="10"/>
    </row>
    <row r="2503" spans="1:55" x14ac:dyDescent="0.2">
      <c r="A2503" s="9"/>
      <c r="B2503" s="10"/>
      <c r="C2503" s="10"/>
      <c r="D2503" s="10"/>
      <c r="E2503" s="10"/>
      <c r="F2503" s="10"/>
      <c r="J2503" s="2"/>
      <c r="K2503" s="3"/>
      <c r="L2503" s="3"/>
      <c r="M2503" s="3"/>
      <c r="N2503" s="3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95"/>
      <c r="AV2503" s="2"/>
      <c r="AW2503" s="2"/>
      <c r="AX2503" s="2"/>
      <c r="AY2503" s="2"/>
      <c r="AZ2503" s="2"/>
      <c r="BC2503" s="10"/>
    </row>
    <row r="2504" spans="1:55" x14ac:dyDescent="0.2">
      <c r="A2504" s="9"/>
      <c r="B2504" s="10"/>
      <c r="C2504" s="10"/>
      <c r="D2504" s="10"/>
      <c r="E2504" s="10"/>
      <c r="F2504" s="10"/>
      <c r="J2504" s="2"/>
      <c r="K2504" s="3"/>
      <c r="L2504" s="3"/>
      <c r="M2504" s="3"/>
      <c r="N2504" s="3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95"/>
      <c r="AV2504" s="2"/>
      <c r="AW2504" s="2"/>
      <c r="AX2504" s="2"/>
      <c r="AY2504" s="2"/>
      <c r="AZ2504" s="2"/>
      <c r="BC2504" s="10"/>
    </row>
    <row r="2505" spans="1:55" x14ac:dyDescent="0.2">
      <c r="A2505" s="9"/>
      <c r="B2505" s="10"/>
      <c r="C2505" s="10"/>
      <c r="D2505" s="10"/>
      <c r="E2505" s="10"/>
      <c r="F2505" s="10"/>
      <c r="J2505" s="2"/>
      <c r="K2505" s="3"/>
      <c r="L2505" s="3"/>
      <c r="M2505" s="3"/>
      <c r="N2505" s="3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95"/>
      <c r="AV2505" s="2"/>
      <c r="AW2505" s="2"/>
      <c r="AX2505" s="2"/>
      <c r="AY2505" s="2"/>
      <c r="AZ2505" s="2"/>
      <c r="BC2505" s="10"/>
    </row>
    <row r="2506" spans="1:55" x14ac:dyDescent="0.2">
      <c r="A2506" s="9"/>
      <c r="B2506" s="10"/>
      <c r="C2506" s="10"/>
      <c r="D2506" s="10"/>
      <c r="E2506" s="10"/>
      <c r="F2506" s="10"/>
      <c r="J2506" s="2"/>
      <c r="K2506" s="3"/>
      <c r="L2506" s="3"/>
      <c r="M2506" s="3"/>
      <c r="N2506" s="3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95"/>
      <c r="AV2506" s="2"/>
      <c r="AW2506" s="2"/>
      <c r="AX2506" s="2"/>
      <c r="AY2506" s="2"/>
      <c r="AZ2506" s="2"/>
      <c r="BC2506" s="10"/>
    </row>
    <row r="2507" spans="1:55" x14ac:dyDescent="0.2">
      <c r="A2507" s="9"/>
      <c r="B2507" s="10"/>
      <c r="C2507" s="10"/>
      <c r="D2507" s="10"/>
      <c r="E2507" s="10"/>
      <c r="F2507" s="10"/>
      <c r="J2507" s="2"/>
      <c r="K2507" s="3"/>
      <c r="L2507" s="3"/>
      <c r="M2507" s="3"/>
      <c r="N2507" s="3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95"/>
      <c r="AV2507" s="2"/>
      <c r="AW2507" s="2"/>
      <c r="AX2507" s="2"/>
      <c r="AY2507" s="2"/>
      <c r="AZ2507" s="2"/>
      <c r="BC2507" s="10"/>
    </row>
    <row r="2508" spans="1:55" x14ac:dyDescent="0.2">
      <c r="A2508" s="9"/>
      <c r="B2508" s="10"/>
      <c r="C2508" s="10"/>
      <c r="D2508" s="10"/>
      <c r="E2508" s="10"/>
      <c r="F2508" s="10"/>
      <c r="J2508" s="2"/>
      <c r="K2508" s="3"/>
      <c r="L2508" s="3"/>
      <c r="M2508" s="3"/>
      <c r="N2508" s="3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95"/>
      <c r="AV2508" s="2"/>
      <c r="AW2508" s="2"/>
      <c r="AX2508" s="2"/>
      <c r="AY2508" s="2"/>
      <c r="AZ2508" s="2"/>
      <c r="BC2508" s="10"/>
    </row>
    <row r="2509" spans="1:55" x14ac:dyDescent="0.2">
      <c r="A2509" s="9"/>
      <c r="B2509" s="10"/>
      <c r="C2509" s="10"/>
      <c r="D2509" s="10"/>
      <c r="E2509" s="10"/>
      <c r="F2509" s="10"/>
      <c r="J2509" s="2"/>
      <c r="K2509" s="3"/>
      <c r="L2509" s="3"/>
      <c r="M2509" s="3"/>
      <c r="N2509" s="3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95"/>
      <c r="AV2509" s="2"/>
      <c r="AW2509" s="2"/>
      <c r="AX2509" s="2"/>
      <c r="AY2509" s="2"/>
      <c r="AZ2509" s="2"/>
      <c r="BC2509" s="10"/>
    </row>
    <row r="2510" spans="1:55" x14ac:dyDescent="0.2">
      <c r="A2510" s="9"/>
      <c r="B2510" s="10"/>
      <c r="C2510" s="10"/>
      <c r="D2510" s="10"/>
      <c r="E2510" s="10"/>
      <c r="F2510" s="10"/>
      <c r="J2510" s="2"/>
      <c r="K2510" s="3"/>
      <c r="L2510" s="3"/>
      <c r="M2510" s="3"/>
      <c r="N2510" s="3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95"/>
      <c r="AV2510" s="2"/>
      <c r="AW2510" s="2"/>
      <c r="AX2510" s="2"/>
      <c r="AY2510" s="2"/>
      <c r="AZ2510" s="2"/>
      <c r="BC2510" s="10"/>
    </row>
    <row r="2511" spans="1:55" x14ac:dyDescent="0.2">
      <c r="A2511" s="9"/>
      <c r="B2511" s="10"/>
      <c r="C2511" s="10"/>
      <c r="D2511" s="10"/>
      <c r="E2511" s="10"/>
      <c r="F2511" s="10"/>
      <c r="J2511" s="2"/>
      <c r="K2511" s="3"/>
      <c r="L2511" s="3"/>
      <c r="M2511" s="3"/>
      <c r="N2511" s="3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95"/>
      <c r="AV2511" s="2"/>
      <c r="AW2511" s="2"/>
      <c r="AX2511" s="2"/>
      <c r="AY2511" s="2"/>
      <c r="AZ2511" s="2"/>
      <c r="BC2511" s="10"/>
    </row>
    <row r="2512" spans="1:55" x14ac:dyDescent="0.2">
      <c r="A2512" s="9"/>
      <c r="B2512" s="10"/>
      <c r="C2512" s="10"/>
      <c r="D2512" s="10"/>
      <c r="E2512" s="10"/>
      <c r="F2512" s="10"/>
      <c r="J2512" s="2"/>
      <c r="K2512" s="3"/>
      <c r="L2512" s="3"/>
      <c r="M2512" s="3"/>
      <c r="N2512" s="3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95"/>
      <c r="AV2512" s="2"/>
      <c r="AW2512" s="2"/>
      <c r="AX2512" s="2"/>
      <c r="AY2512" s="2"/>
      <c r="AZ2512" s="2"/>
      <c r="BC2512" s="10"/>
    </row>
    <row r="2513" spans="1:55" x14ac:dyDescent="0.2">
      <c r="A2513" s="9"/>
      <c r="B2513" s="10"/>
      <c r="C2513" s="10"/>
      <c r="D2513" s="10"/>
      <c r="E2513" s="10"/>
      <c r="F2513" s="10"/>
      <c r="J2513" s="2"/>
      <c r="K2513" s="3"/>
      <c r="L2513" s="3"/>
      <c r="M2513" s="3"/>
      <c r="N2513" s="3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95"/>
      <c r="AV2513" s="2"/>
      <c r="AW2513" s="2"/>
      <c r="AX2513" s="2"/>
      <c r="AY2513" s="2"/>
      <c r="AZ2513" s="2"/>
      <c r="BC2513" s="10"/>
    </row>
    <row r="2514" spans="1:55" x14ac:dyDescent="0.2">
      <c r="A2514" s="9"/>
      <c r="B2514" s="10"/>
      <c r="C2514" s="10"/>
      <c r="D2514" s="10"/>
      <c r="E2514" s="10"/>
      <c r="F2514" s="10"/>
      <c r="J2514" s="2"/>
      <c r="K2514" s="3"/>
      <c r="L2514" s="3"/>
      <c r="M2514" s="3"/>
      <c r="N2514" s="3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95"/>
      <c r="AV2514" s="2"/>
      <c r="AW2514" s="2"/>
      <c r="AX2514" s="2"/>
      <c r="AY2514" s="2"/>
      <c r="AZ2514" s="2"/>
      <c r="BC2514" s="10"/>
    </row>
    <row r="2515" spans="1:55" x14ac:dyDescent="0.2">
      <c r="A2515" s="9"/>
      <c r="B2515" s="10"/>
      <c r="C2515" s="10"/>
      <c r="D2515" s="10"/>
      <c r="E2515" s="10"/>
      <c r="F2515" s="10"/>
      <c r="J2515" s="2"/>
      <c r="K2515" s="3"/>
      <c r="L2515" s="3"/>
      <c r="M2515" s="3"/>
      <c r="N2515" s="3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95"/>
      <c r="AV2515" s="2"/>
      <c r="AW2515" s="2"/>
      <c r="AX2515" s="2"/>
      <c r="AY2515" s="2"/>
      <c r="AZ2515" s="2"/>
      <c r="BC2515" s="10"/>
    </row>
    <row r="2516" spans="1:55" x14ac:dyDescent="0.2">
      <c r="A2516" s="9"/>
      <c r="B2516" s="10"/>
      <c r="C2516" s="10"/>
      <c r="D2516" s="10"/>
      <c r="E2516" s="10"/>
      <c r="F2516" s="10"/>
      <c r="J2516" s="2"/>
      <c r="K2516" s="3"/>
      <c r="L2516" s="3"/>
      <c r="M2516" s="3"/>
      <c r="N2516" s="3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95"/>
      <c r="AV2516" s="2"/>
      <c r="AW2516" s="2"/>
      <c r="AX2516" s="2"/>
      <c r="AY2516" s="2"/>
      <c r="AZ2516" s="2"/>
      <c r="BC2516" s="10"/>
    </row>
    <row r="2517" spans="1:55" x14ac:dyDescent="0.2">
      <c r="A2517" s="9"/>
      <c r="B2517" s="10"/>
      <c r="C2517" s="10"/>
      <c r="D2517" s="10"/>
      <c r="E2517" s="10"/>
      <c r="F2517" s="10"/>
      <c r="J2517" s="2"/>
      <c r="K2517" s="3"/>
      <c r="L2517" s="3"/>
      <c r="M2517" s="3"/>
      <c r="N2517" s="3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95"/>
      <c r="AV2517" s="2"/>
      <c r="AW2517" s="2"/>
      <c r="AX2517" s="2"/>
      <c r="AY2517" s="2"/>
      <c r="AZ2517" s="2"/>
      <c r="BC2517" s="10"/>
    </row>
    <row r="2518" spans="1:55" x14ac:dyDescent="0.2">
      <c r="A2518" s="9"/>
      <c r="B2518" s="10"/>
      <c r="C2518" s="10"/>
      <c r="D2518" s="10"/>
      <c r="E2518" s="10"/>
      <c r="F2518" s="10"/>
      <c r="J2518" s="2"/>
      <c r="K2518" s="3"/>
      <c r="L2518" s="3"/>
      <c r="M2518" s="3"/>
      <c r="N2518" s="3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95"/>
      <c r="AV2518" s="2"/>
      <c r="AW2518" s="2"/>
      <c r="AX2518" s="2"/>
      <c r="AY2518" s="2"/>
      <c r="AZ2518" s="2"/>
      <c r="BC2518" s="10"/>
    </row>
    <row r="2519" spans="1:55" x14ac:dyDescent="0.2">
      <c r="A2519" s="9"/>
      <c r="B2519" s="10"/>
      <c r="C2519" s="10"/>
      <c r="D2519" s="10"/>
      <c r="E2519" s="10"/>
      <c r="F2519" s="10"/>
      <c r="J2519" s="2"/>
      <c r="K2519" s="3"/>
      <c r="L2519" s="3"/>
      <c r="M2519" s="3"/>
      <c r="N2519" s="3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95"/>
      <c r="AV2519" s="2"/>
      <c r="AW2519" s="2"/>
      <c r="AX2519" s="2"/>
      <c r="AY2519" s="2"/>
      <c r="AZ2519" s="2"/>
      <c r="BC2519" s="10"/>
    </row>
    <row r="2520" spans="1:55" x14ac:dyDescent="0.2">
      <c r="A2520" s="9"/>
      <c r="B2520" s="10"/>
      <c r="C2520" s="10"/>
      <c r="D2520" s="10"/>
      <c r="E2520" s="10"/>
      <c r="F2520" s="10"/>
      <c r="J2520" s="2"/>
      <c r="K2520" s="3"/>
      <c r="L2520" s="3"/>
      <c r="M2520" s="3"/>
      <c r="N2520" s="3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95"/>
      <c r="AV2520" s="2"/>
      <c r="AW2520" s="2"/>
      <c r="AX2520" s="2"/>
      <c r="AY2520" s="2"/>
      <c r="AZ2520" s="2"/>
      <c r="BC2520" s="10"/>
    </row>
    <row r="2521" spans="1:55" x14ac:dyDescent="0.2">
      <c r="A2521" s="9"/>
      <c r="B2521" s="10"/>
      <c r="C2521" s="10"/>
      <c r="D2521" s="10"/>
      <c r="E2521" s="10"/>
      <c r="F2521" s="10"/>
      <c r="J2521" s="2"/>
      <c r="K2521" s="3"/>
      <c r="L2521" s="3"/>
      <c r="M2521" s="3"/>
      <c r="N2521" s="3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95"/>
      <c r="AV2521" s="2"/>
      <c r="AW2521" s="2"/>
      <c r="AX2521" s="2"/>
      <c r="AY2521" s="2"/>
      <c r="AZ2521" s="2"/>
      <c r="BC2521" s="10"/>
    </row>
    <row r="2522" spans="1:55" x14ac:dyDescent="0.2">
      <c r="A2522" s="9"/>
      <c r="B2522" s="10"/>
      <c r="C2522" s="10"/>
      <c r="D2522" s="10"/>
      <c r="E2522" s="10"/>
      <c r="F2522" s="10"/>
      <c r="J2522" s="2"/>
      <c r="K2522" s="3"/>
      <c r="L2522" s="3"/>
      <c r="M2522" s="3"/>
      <c r="N2522" s="3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95"/>
      <c r="AV2522" s="2"/>
      <c r="AW2522" s="2"/>
      <c r="AX2522" s="2"/>
      <c r="AY2522" s="2"/>
      <c r="AZ2522" s="2"/>
      <c r="BC2522" s="10"/>
    </row>
    <row r="2523" spans="1:55" x14ac:dyDescent="0.2">
      <c r="A2523" s="9"/>
      <c r="B2523" s="10"/>
      <c r="C2523" s="10"/>
      <c r="D2523" s="10"/>
      <c r="E2523" s="10"/>
      <c r="F2523" s="10"/>
      <c r="J2523" s="2"/>
      <c r="K2523" s="3"/>
      <c r="L2523" s="3"/>
      <c r="M2523" s="3"/>
      <c r="N2523" s="3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95"/>
      <c r="AV2523" s="2"/>
      <c r="AW2523" s="2"/>
      <c r="AX2523" s="2"/>
      <c r="AY2523" s="2"/>
      <c r="AZ2523" s="2"/>
      <c r="BC2523" s="10"/>
    </row>
    <row r="2524" spans="1:55" x14ac:dyDescent="0.2">
      <c r="A2524" s="9"/>
      <c r="B2524" s="10"/>
      <c r="C2524" s="10"/>
      <c r="D2524" s="10"/>
      <c r="E2524" s="10"/>
      <c r="F2524" s="10"/>
      <c r="J2524" s="2"/>
      <c r="K2524" s="3"/>
      <c r="L2524" s="3"/>
      <c r="M2524" s="3"/>
      <c r="N2524" s="3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95"/>
      <c r="AV2524" s="2"/>
      <c r="AW2524" s="2"/>
      <c r="AX2524" s="2"/>
      <c r="AY2524" s="2"/>
      <c r="AZ2524" s="2"/>
      <c r="BC2524" s="10"/>
    </row>
    <row r="2525" spans="1:55" x14ac:dyDescent="0.2">
      <c r="A2525" s="9"/>
      <c r="B2525" s="10"/>
      <c r="C2525" s="10"/>
      <c r="D2525" s="10"/>
      <c r="E2525" s="10"/>
      <c r="F2525" s="10"/>
      <c r="J2525" s="2"/>
      <c r="K2525" s="3"/>
      <c r="L2525" s="3"/>
      <c r="M2525" s="3"/>
      <c r="N2525" s="3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95"/>
      <c r="AV2525" s="2"/>
      <c r="AW2525" s="2"/>
      <c r="AX2525" s="2"/>
      <c r="AY2525" s="2"/>
      <c r="AZ2525" s="2"/>
      <c r="BC2525" s="10"/>
    </row>
    <row r="2526" spans="1:55" x14ac:dyDescent="0.2">
      <c r="A2526" s="9"/>
      <c r="B2526" s="10"/>
      <c r="C2526" s="10"/>
      <c r="D2526" s="10"/>
      <c r="E2526" s="10"/>
      <c r="F2526" s="10"/>
      <c r="J2526" s="2"/>
      <c r="K2526" s="3"/>
      <c r="L2526" s="3"/>
      <c r="M2526" s="3"/>
      <c r="N2526" s="3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95"/>
      <c r="AV2526" s="2"/>
      <c r="AW2526" s="2"/>
      <c r="AX2526" s="2"/>
      <c r="AY2526" s="2"/>
      <c r="AZ2526" s="2"/>
    </row>
    <row r="2527" spans="1:55" x14ac:dyDescent="0.2">
      <c r="A2527" s="9"/>
      <c r="B2527" s="10"/>
      <c r="C2527" s="10"/>
      <c r="D2527" s="10"/>
      <c r="E2527" s="10"/>
      <c r="F2527" s="10"/>
      <c r="J2527" s="2"/>
      <c r="K2527" s="3"/>
      <c r="L2527" s="3"/>
      <c r="M2527" s="3"/>
      <c r="N2527" s="3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95"/>
      <c r="AV2527" s="2"/>
      <c r="AW2527" s="2"/>
      <c r="AX2527" s="2"/>
      <c r="AY2527" s="2"/>
      <c r="AZ2527" s="2"/>
      <c r="BC2527" s="10"/>
    </row>
    <row r="2528" spans="1:55" x14ac:dyDescent="0.2">
      <c r="A2528" s="9"/>
      <c r="B2528" s="10"/>
      <c r="C2528" s="10"/>
      <c r="D2528" s="10"/>
      <c r="E2528" s="10"/>
      <c r="F2528" s="10"/>
      <c r="J2528" s="2"/>
      <c r="K2528" s="3"/>
      <c r="L2528" s="3"/>
      <c r="M2528" s="3"/>
      <c r="N2528" s="3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95"/>
      <c r="AV2528" s="2"/>
      <c r="AW2528" s="2"/>
      <c r="AX2528" s="2"/>
      <c r="AY2528" s="2"/>
      <c r="AZ2528" s="2"/>
      <c r="BC2528" s="10"/>
    </row>
    <row r="2529" spans="1:55" x14ac:dyDescent="0.2">
      <c r="A2529" s="9"/>
      <c r="B2529" s="10"/>
      <c r="C2529" s="10"/>
      <c r="D2529" s="10"/>
      <c r="E2529" s="10"/>
      <c r="F2529" s="10"/>
      <c r="J2529" s="2"/>
      <c r="K2529" s="3"/>
      <c r="L2529" s="3"/>
      <c r="M2529" s="3"/>
      <c r="N2529" s="3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95"/>
      <c r="AV2529" s="2"/>
      <c r="AW2529" s="2"/>
      <c r="AX2529" s="2"/>
      <c r="AY2529" s="2"/>
      <c r="AZ2529" s="2"/>
      <c r="BC2529" s="10"/>
    </row>
    <row r="2530" spans="1:55" x14ac:dyDescent="0.2">
      <c r="A2530" s="9"/>
      <c r="B2530" s="10"/>
      <c r="C2530" s="10"/>
      <c r="D2530" s="10"/>
      <c r="E2530" s="10"/>
      <c r="F2530" s="10"/>
      <c r="J2530" s="2"/>
      <c r="K2530" s="3"/>
      <c r="L2530" s="3"/>
      <c r="M2530" s="3"/>
      <c r="N2530" s="3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95"/>
      <c r="AV2530" s="2"/>
      <c r="AW2530" s="2"/>
      <c r="AX2530" s="2"/>
      <c r="AY2530" s="2"/>
      <c r="AZ2530" s="2"/>
      <c r="BC2530" s="10"/>
    </row>
    <row r="2531" spans="1:55" x14ac:dyDescent="0.2">
      <c r="A2531" s="9"/>
      <c r="B2531" s="10"/>
      <c r="C2531" s="10"/>
      <c r="D2531" s="10"/>
      <c r="E2531" s="10"/>
      <c r="F2531" s="10"/>
      <c r="J2531" s="2"/>
      <c r="K2531" s="3"/>
      <c r="L2531" s="3"/>
      <c r="M2531" s="3"/>
      <c r="N2531" s="3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95"/>
      <c r="AV2531" s="2"/>
      <c r="AW2531" s="2"/>
      <c r="AX2531" s="2"/>
      <c r="AY2531" s="2"/>
      <c r="AZ2531" s="2"/>
      <c r="BC2531" s="10"/>
    </row>
    <row r="2532" spans="1:55" x14ac:dyDescent="0.2">
      <c r="A2532" s="9"/>
      <c r="B2532" s="10"/>
      <c r="C2532" s="10"/>
      <c r="D2532" s="10"/>
      <c r="E2532" s="10"/>
      <c r="F2532" s="10"/>
      <c r="J2532" s="2"/>
      <c r="K2532" s="3"/>
      <c r="L2532" s="3"/>
      <c r="M2532" s="3"/>
      <c r="N2532" s="3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95"/>
      <c r="AV2532" s="2"/>
      <c r="AW2532" s="2"/>
      <c r="AX2532" s="2"/>
      <c r="AY2532" s="2"/>
      <c r="AZ2532" s="2"/>
      <c r="BC2532" s="10"/>
    </row>
    <row r="2533" spans="1:55" x14ac:dyDescent="0.2">
      <c r="A2533" s="9"/>
      <c r="B2533" s="10"/>
      <c r="C2533" s="10"/>
      <c r="D2533" s="10"/>
      <c r="E2533" s="10"/>
      <c r="F2533" s="10"/>
      <c r="J2533" s="2"/>
      <c r="K2533" s="3"/>
      <c r="L2533" s="3"/>
      <c r="M2533" s="3"/>
      <c r="N2533" s="3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95"/>
      <c r="AV2533" s="2"/>
      <c r="AW2533" s="2"/>
      <c r="AX2533" s="2"/>
      <c r="AY2533" s="2"/>
      <c r="AZ2533" s="2"/>
      <c r="BC2533" s="10"/>
    </row>
    <row r="2534" spans="1:55" x14ac:dyDescent="0.2">
      <c r="A2534" s="9"/>
      <c r="B2534" s="10"/>
      <c r="C2534" s="10"/>
      <c r="D2534" s="10"/>
      <c r="E2534" s="10"/>
      <c r="F2534" s="10"/>
      <c r="J2534" s="2"/>
      <c r="K2534" s="3"/>
      <c r="L2534" s="3"/>
      <c r="M2534" s="3"/>
      <c r="N2534" s="3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95"/>
      <c r="AV2534" s="2"/>
      <c r="AW2534" s="2"/>
      <c r="AX2534" s="2"/>
      <c r="AY2534" s="2"/>
      <c r="AZ2534" s="2"/>
      <c r="BC2534" s="10"/>
    </row>
    <row r="2535" spans="1:55" x14ac:dyDescent="0.2">
      <c r="A2535" s="9"/>
      <c r="B2535" s="10"/>
      <c r="C2535" s="10"/>
      <c r="D2535" s="10"/>
      <c r="E2535" s="10"/>
      <c r="F2535" s="10"/>
      <c r="J2535" s="2"/>
      <c r="K2535" s="3"/>
      <c r="L2535" s="3"/>
      <c r="M2535" s="3"/>
      <c r="N2535" s="3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95"/>
      <c r="AV2535" s="2"/>
      <c r="AW2535" s="2"/>
      <c r="AX2535" s="2"/>
      <c r="AY2535" s="2"/>
      <c r="AZ2535" s="2"/>
      <c r="BC2535" s="10"/>
    </row>
    <row r="2536" spans="1:55" x14ac:dyDescent="0.2">
      <c r="A2536" s="9"/>
      <c r="B2536" s="10"/>
      <c r="C2536" s="10"/>
      <c r="D2536" s="10"/>
      <c r="E2536" s="10"/>
      <c r="F2536" s="10"/>
      <c r="J2536" s="2"/>
      <c r="K2536" s="3"/>
      <c r="L2536" s="3"/>
      <c r="M2536" s="3"/>
      <c r="N2536" s="3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95"/>
      <c r="AV2536" s="2"/>
      <c r="AW2536" s="2"/>
      <c r="AX2536" s="2"/>
      <c r="AY2536" s="2"/>
      <c r="AZ2536" s="2"/>
      <c r="BC2536" s="10"/>
    </row>
    <row r="2537" spans="1:55" x14ac:dyDescent="0.2">
      <c r="A2537" s="9"/>
      <c r="B2537" s="10"/>
      <c r="C2537" s="10"/>
      <c r="D2537" s="10"/>
      <c r="E2537" s="10"/>
      <c r="F2537" s="10"/>
      <c r="J2537" s="2"/>
      <c r="K2537" s="3"/>
      <c r="L2537" s="3"/>
      <c r="M2537" s="3"/>
      <c r="N2537" s="3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95"/>
      <c r="AV2537" s="2"/>
      <c r="AW2537" s="2"/>
      <c r="AX2537" s="2"/>
      <c r="AY2537" s="2"/>
      <c r="AZ2537" s="2"/>
      <c r="BC2537" s="10"/>
    </row>
    <row r="2538" spans="1:55" x14ac:dyDescent="0.2">
      <c r="A2538" s="9"/>
      <c r="B2538" s="10"/>
      <c r="C2538" s="10"/>
      <c r="D2538" s="10"/>
      <c r="E2538" s="10"/>
      <c r="F2538" s="10"/>
      <c r="J2538" s="2"/>
      <c r="K2538" s="3"/>
      <c r="L2538" s="3"/>
      <c r="M2538" s="3"/>
      <c r="N2538" s="3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95"/>
      <c r="AV2538" s="2"/>
      <c r="AW2538" s="2"/>
      <c r="AX2538" s="2"/>
      <c r="AY2538" s="2"/>
      <c r="AZ2538" s="2"/>
      <c r="BC2538" s="10"/>
    </row>
    <row r="2539" spans="1:55" x14ac:dyDescent="0.2">
      <c r="A2539" s="9"/>
      <c r="B2539" s="10"/>
      <c r="C2539" s="10"/>
      <c r="D2539" s="10"/>
      <c r="E2539" s="10"/>
      <c r="F2539" s="10"/>
      <c r="J2539" s="2"/>
      <c r="K2539" s="3"/>
      <c r="L2539" s="3"/>
      <c r="M2539" s="3"/>
      <c r="N2539" s="3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95"/>
      <c r="AV2539" s="2"/>
      <c r="AW2539" s="2"/>
      <c r="AX2539" s="2"/>
      <c r="AY2539" s="2"/>
      <c r="AZ2539" s="2"/>
      <c r="BC2539" s="10"/>
    </row>
    <row r="2540" spans="1:55" x14ac:dyDescent="0.2">
      <c r="A2540" s="9"/>
      <c r="B2540" s="10"/>
      <c r="C2540" s="10"/>
      <c r="D2540" s="10"/>
      <c r="E2540" s="10"/>
      <c r="F2540" s="10"/>
      <c r="J2540" s="2"/>
      <c r="K2540" s="3"/>
      <c r="L2540" s="3"/>
      <c r="M2540" s="3"/>
      <c r="N2540" s="3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95"/>
      <c r="AV2540" s="2"/>
      <c r="AW2540" s="2"/>
      <c r="AX2540" s="2"/>
      <c r="AY2540" s="2"/>
      <c r="AZ2540" s="2"/>
      <c r="BC2540" s="10"/>
    </row>
    <row r="2541" spans="1:55" x14ac:dyDescent="0.2">
      <c r="A2541" s="9"/>
      <c r="B2541" s="10"/>
      <c r="C2541" s="10"/>
      <c r="D2541" s="10"/>
      <c r="E2541" s="10"/>
      <c r="F2541" s="10"/>
      <c r="J2541" s="2"/>
      <c r="K2541" s="3"/>
      <c r="L2541" s="3"/>
      <c r="M2541" s="3"/>
      <c r="N2541" s="3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95"/>
      <c r="AV2541" s="2"/>
      <c r="AW2541" s="2"/>
      <c r="AX2541" s="2"/>
      <c r="AY2541" s="2"/>
      <c r="AZ2541" s="2"/>
      <c r="BC2541" s="10"/>
    </row>
    <row r="2542" spans="1:55" x14ac:dyDescent="0.2">
      <c r="A2542" s="9"/>
      <c r="B2542" s="10"/>
      <c r="C2542" s="10"/>
      <c r="D2542" s="10"/>
      <c r="E2542" s="10"/>
      <c r="F2542" s="10"/>
      <c r="J2542" s="2"/>
      <c r="K2542" s="3"/>
      <c r="L2542" s="3"/>
      <c r="M2542" s="3"/>
      <c r="N2542" s="3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95"/>
      <c r="AV2542" s="2"/>
      <c r="AW2542" s="2"/>
      <c r="AX2542" s="2"/>
      <c r="AY2542" s="2"/>
      <c r="AZ2542" s="2"/>
      <c r="BC2542" s="10"/>
    </row>
    <row r="2543" spans="1:55" x14ac:dyDescent="0.2">
      <c r="A2543" s="9"/>
      <c r="B2543" s="10"/>
      <c r="C2543" s="10"/>
      <c r="D2543" s="10"/>
      <c r="E2543" s="10"/>
      <c r="F2543" s="10"/>
      <c r="J2543" s="2"/>
      <c r="K2543" s="3"/>
      <c r="L2543" s="3"/>
      <c r="M2543" s="3"/>
      <c r="N2543" s="3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95"/>
      <c r="AV2543" s="2"/>
      <c r="AW2543" s="2"/>
      <c r="AX2543" s="2"/>
      <c r="AY2543" s="2"/>
      <c r="AZ2543" s="2"/>
    </row>
    <row r="2544" spans="1:55" x14ac:dyDescent="0.2">
      <c r="A2544" s="9"/>
      <c r="B2544" s="10"/>
      <c r="C2544" s="10"/>
      <c r="D2544" s="10"/>
      <c r="E2544" s="10"/>
      <c r="F2544" s="10"/>
      <c r="J2544" s="2"/>
      <c r="K2544" s="3"/>
      <c r="L2544" s="3"/>
      <c r="M2544" s="3"/>
      <c r="N2544" s="3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95"/>
      <c r="AV2544" s="2"/>
      <c r="AW2544" s="2"/>
      <c r="AX2544" s="2"/>
      <c r="AY2544" s="2"/>
      <c r="AZ2544" s="2"/>
      <c r="BC2544" s="10"/>
    </row>
    <row r="2545" spans="1:55" x14ac:dyDescent="0.2">
      <c r="A2545" s="9"/>
      <c r="B2545" s="10"/>
      <c r="C2545" s="10"/>
      <c r="D2545" s="10"/>
      <c r="E2545" s="10"/>
      <c r="F2545" s="10"/>
      <c r="J2545" s="2"/>
      <c r="K2545" s="3"/>
      <c r="L2545" s="3"/>
      <c r="M2545" s="3"/>
      <c r="N2545" s="3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95"/>
      <c r="AV2545" s="2"/>
      <c r="AW2545" s="2"/>
      <c r="AX2545" s="2"/>
      <c r="AY2545" s="2"/>
      <c r="AZ2545" s="2"/>
      <c r="BC2545" s="10"/>
    </row>
    <row r="2546" spans="1:55" x14ac:dyDescent="0.2">
      <c r="A2546" s="9"/>
      <c r="B2546" s="10"/>
      <c r="C2546" s="10"/>
      <c r="D2546" s="10"/>
      <c r="E2546" s="10"/>
      <c r="F2546" s="10"/>
      <c r="J2546" s="2"/>
      <c r="K2546" s="3"/>
      <c r="L2546" s="3"/>
      <c r="M2546" s="3"/>
      <c r="N2546" s="3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95"/>
      <c r="AV2546" s="2"/>
      <c r="AW2546" s="2"/>
      <c r="AX2546" s="2"/>
      <c r="AY2546" s="2"/>
      <c r="AZ2546" s="2"/>
    </row>
    <row r="2547" spans="1:55" x14ac:dyDescent="0.2">
      <c r="A2547" s="9"/>
      <c r="B2547" s="10"/>
      <c r="C2547" s="10"/>
      <c r="D2547" s="10"/>
      <c r="E2547" s="10"/>
      <c r="F2547" s="10"/>
      <c r="J2547" s="2"/>
      <c r="K2547" s="3"/>
      <c r="L2547" s="3"/>
      <c r="M2547" s="3"/>
      <c r="N2547" s="3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95"/>
      <c r="AV2547" s="2"/>
      <c r="AW2547" s="2"/>
      <c r="AX2547" s="2"/>
      <c r="AY2547" s="2"/>
      <c r="AZ2547" s="2"/>
    </row>
    <row r="2548" spans="1:55" x14ac:dyDescent="0.2">
      <c r="A2548" s="9"/>
      <c r="B2548" s="10"/>
      <c r="C2548" s="10"/>
      <c r="D2548" s="10"/>
      <c r="E2548" s="10"/>
      <c r="F2548" s="10"/>
      <c r="J2548" s="2"/>
      <c r="K2548" s="3"/>
      <c r="L2548" s="3"/>
      <c r="M2548" s="3"/>
      <c r="N2548" s="3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95"/>
      <c r="AV2548" s="2"/>
      <c r="AW2548" s="2"/>
      <c r="AX2548" s="2"/>
      <c r="AY2548" s="2"/>
      <c r="AZ2548" s="2"/>
      <c r="BC2548" s="10"/>
    </row>
    <row r="2549" spans="1:55" x14ac:dyDescent="0.2">
      <c r="A2549" s="9"/>
      <c r="B2549" s="10"/>
      <c r="C2549" s="10"/>
      <c r="D2549" s="10"/>
      <c r="E2549" s="10"/>
      <c r="F2549" s="10"/>
      <c r="J2549" s="2"/>
      <c r="K2549" s="3"/>
      <c r="L2549" s="3"/>
      <c r="M2549" s="3"/>
      <c r="N2549" s="3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95"/>
      <c r="AV2549" s="2"/>
      <c r="AW2549" s="2"/>
      <c r="AX2549" s="2"/>
      <c r="AY2549" s="2"/>
      <c r="AZ2549" s="2"/>
      <c r="BC2549" s="10"/>
    </row>
    <row r="2550" spans="1:55" x14ac:dyDescent="0.2">
      <c r="A2550" s="9"/>
      <c r="B2550" s="10"/>
      <c r="C2550" s="10"/>
      <c r="D2550" s="10"/>
      <c r="E2550" s="10"/>
      <c r="F2550" s="10"/>
      <c r="J2550" s="2"/>
      <c r="K2550" s="3"/>
      <c r="L2550" s="3"/>
      <c r="M2550" s="3"/>
      <c r="N2550" s="3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95"/>
      <c r="AV2550" s="2"/>
      <c r="AW2550" s="2"/>
      <c r="AX2550" s="2"/>
      <c r="AY2550" s="2"/>
      <c r="AZ2550" s="2"/>
      <c r="BC2550" s="10"/>
    </row>
    <row r="2551" spans="1:55" x14ac:dyDescent="0.2">
      <c r="A2551" s="9"/>
      <c r="B2551" s="10"/>
      <c r="C2551" s="10"/>
      <c r="D2551" s="10"/>
      <c r="E2551" s="10"/>
      <c r="F2551" s="10"/>
      <c r="J2551" s="2"/>
      <c r="K2551" s="3"/>
      <c r="L2551" s="3"/>
      <c r="M2551" s="3"/>
      <c r="N2551" s="3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95"/>
      <c r="AV2551" s="2"/>
      <c r="AW2551" s="2"/>
      <c r="AX2551" s="2"/>
      <c r="AY2551" s="2"/>
      <c r="AZ2551" s="2"/>
      <c r="BC2551" s="10"/>
    </row>
    <row r="2552" spans="1:55" x14ac:dyDescent="0.2">
      <c r="A2552" s="9"/>
      <c r="B2552" s="10"/>
      <c r="C2552" s="10"/>
      <c r="D2552" s="10"/>
      <c r="E2552" s="10"/>
      <c r="F2552" s="10"/>
      <c r="J2552" s="2"/>
      <c r="K2552" s="3"/>
      <c r="L2552" s="3"/>
      <c r="M2552" s="3"/>
      <c r="N2552" s="3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95"/>
      <c r="AV2552" s="2"/>
      <c r="AW2552" s="2"/>
      <c r="AX2552" s="2"/>
      <c r="AY2552" s="2"/>
      <c r="AZ2552" s="2"/>
      <c r="BC2552" s="10"/>
    </row>
    <row r="2553" spans="1:55" x14ac:dyDescent="0.2">
      <c r="A2553" s="9"/>
      <c r="B2553" s="10"/>
      <c r="C2553" s="10"/>
      <c r="D2553" s="10"/>
      <c r="E2553" s="10"/>
      <c r="F2553" s="10"/>
      <c r="J2553" s="2"/>
      <c r="K2553" s="3"/>
      <c r="L2553" s="3"/>
      <c r="M2553" s="3"/>
      <c r="N2553" s="3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95"/>
      <c r="AV2553" s="2"/>
      <c r="AW2553" s="2"/>
      <c r="AX2553" s="2"/>
      <c r="AY2553" s="2"/>
      <c r="AZ2553" s="2"/>
      <c r="BC2553" s="10"/>
    </row>
    <row r="2554" spans="1:55" x14ac:dyDescent="0.2">
      <c r="A2554" s="9"/>
      <c r="B2554" s="10"/>
      <c r="C2554" s="10"/>
      <c r="D2554" s="10"/>
      <c r="E2554" s="10"/>
      <c r="F2554" s="10"/>
      <c r="J2554" s="2"/>
      <c r="K2554" s="3"/>
      <c r="L2554" s="3"/>
      <c r="M2554" s="3"/>
      <c r="N2554" s="3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95"/>
      <c r="AV2554" s="2"/>
      <c r="AW2554" s="2"/>
      <c r="AX2554" s="2"/>
      <c r="AY2554" s="2"/>
      <c r="AZ2554" s="2"/>
    </row>
    <row r="2555" spans="1:55" x14ac:dyDescent="0.2">
      <c r="A2555" s="9"/>
      <c r="B2555" s="10"/>
      <c r="C2555" s="10"/>
      <c r="D2555" s="10"/>
      <c r="E2555" s="10"/>
      <c r="F2555" s="10"/>
      <c r="J2555" s="2"/>
      <c r="K2555" s="3"/>
      <c r="L2555" s="3"/>
      <c r="M2555" s="3"/>
      <c r="N2555" s="3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95"/>
      <c r="AV2555" s="2"/>
      <c r="AW2555" s="2"/>
      <c r="AX2555" s="2"/>
      <c r="AY2555" s="2"/>
      <c r="AZ2555" s="2"/>
    </row>
    <row r="2556" spans="1:55" x14ac:dyDescent="0.2">
      <c r="A2556" s="9"/>
      <c r="B2556" s="10"/>
      <c r="C2556" s="10"/>
      <c r="D2556" s="10"/>
      <c r="E2556" s="10"/>
      <c r="F2556" s="10"/>
      <c r="J2556" s="2"/>
      <c r="K2556" s="3"/>
      <c r="L2556" s="3"/>
      <c r="M2556" s="3"/>
      <c r="N2556" s="3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95"/>
      <c r="AV2556" s="2"/>
      <c r="AW2556" s="2"/>
      <c r="AX2556" s="2"/>
      <c r="AY2556" s="2"/>
      <c r="AZ2556" s="2"/>
    </row>
    <row r="2557" spans="1:55" x14ac:dyDescent="0.2">
      <c r="A2557" s="9"/>
      <c r="B2557" s="10"/>
      <c r="C2557" s="10"/>
      <c r="D2557" s="10"/>
      <c r="E2557" s="10"/>
      <c r="F2557" s="10"/>
      <c r="J2557" s="2"/>
      <c r="K2557" s="3"/>
      <c r="L2557" s="3"/>
      <c r="M2557" s="3"/>
      <c r="N2557" s="3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95"/>
      <c r="AV2557" s="2"/>
      <c r="AW2557" s="2"/>
      <c r="AX2557" s="2"/>
      <c r="AY2557" s="2"/>
      <c r="AZ2557" s="2"/>
    </row>
    <row r="2558" spans="1:55" x14ac:dyDescent="0.2">
      <c r="A2558" s="9"/>
      <c r="B2558" s="10"/>
      <c r="C2558" s="10"/>
      <c r="D2558" s="10"/>
      <c r="E2558" s="10"/>
      <c r="F2558" s="10"/>
      <c r="J2558" s="2"/>
      <c r="K2558" s="3"/>
      <c r="L2558" s="3"/>
      <c r="M2558" s="3"/>
      <c r="N2558" s="3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95"/>
      <c r="AV2558" s="2"/>
      <c r="AW2558" s="2"/>
      <c r="AX2558" s="2"/>
      <c r="AY2558" s="2"/>
      <c r="AZ2558" s="2"/>
    </row>
    <row r="2559" spans="1:55" x14ac:dyDescent="0.2">
      <c r="A2559" s="9"/>
      <c r="B2559" s="10"/>
      <c r="C2559" s="10"/>
      <c r="D2559" s="10"/>
      <c r="E2559" s="10"/>
      <c r="F2559" s="10"/>
      <c r="J2559" s="2"/>
      <c r="K2559" s="3"/>
      <c r="L2559" s="3"/>
      <c r="M2559" s="3"/>
      <c r="N2559" s="3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95"/>
      <c r="AV2559" s="2"/>
      <c r="AW2559" s="2"/>
      <c r="AX2559" s="2"/>
      <c r="AY2559" s="2"/>
      <c r="AZ2559" s="2"/>
    </row>
    <row r="2560" spans="1:55" x14ac:dyDescent="0.2">
      <c r="A2560" s="9"/>
      <c r="B2560" s="10"/>
      <c r="C2560" s="10"/>
      <c r="D2560" s="10"/>
      <c r="E2560" s="10"/>
      <c r="F2560" s="10"/>
      <c r="J2560" s="2"/>
      <c r="K2560" s="3"/>
      <c r="L2560" s="3"/>
      <c r="M2560" s="3"/>
      <c r="N2560" s="3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95"/>
      <c r="AV2560" s="2"/>
      <c r="AW2560" s="2"/>
      <c r="AX2560" s="2"/>
      <c r="AY2560" s="2"/>
      <c r="AZ2560" s="2"/>
      <c r="BC2560" s="10"/>
    </row>
    <row r="2561" spans="1:55" x14ac:dyDescent="0.2">
      <c r="A2561" s="9"/>
      <c r="B2561" s="10"/>
      <c r="C2561" s="10"/>
      <c r="D2561" s="10"/>
      <c r="E2561" s="10"/>
      <c r="F2561" s="10"/>
      <c r="J2561" s="2"/>
      <c r="K2561" s="3"/>
      <c r="L2561" s="3"/>
      <c r="M2561" s="3"/>
      <c r="N2561" s="3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95"/>
      <c r="AV2561" s="2"/>
      <c r="AW2561" s="2"/>
      <c r="AX2561" s="2"/>
      <c r="AY2561" s="2"/>
      <c r="AZ2561" s="2"/>
      <c r="BC2561" s="10"/>
    </row>
    <row r="2562" spans="1:55" x14ac:dyDescent="0.2">
      <c r="A2562" s="9"/>
      <c r="B2562" s="10"/>
      <c r="C2562" s="10"/>
      <c r="D2562" s="10"/>
      <c r="E2562" s="10"/>
      <c r="F2562" s="10"/>
      <c r="J2562" s="2"/>
      <c r="K2562" s="3"/>
      <c r="L2562" s="3"/>
      <c r="M2562" s="3"/>
      <c r="N2562" s="3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95"/>
      <c r="AV2562" s="2"/>
      <c r="AW2562" s="2"/>
      <c r="AX2562" s="2"/>
      <c r="AY2562" s="2"/>
      <c r="AZ2562" s="2"/>
      <c r="BC2562" s="10"/>
    </row>
    <row r="2563" spans="1:55" x14ac:dyDescent="0.2">
      <c r="A2563" s="9"/>
      <c r="B2563" s="10"/>
      <c r="C2563" s="10"/>
      <c r="D2563" s="10"/>
      <c r="E2563" s="10"/>
      <c r="F2563" s="10"/>
      <c r="J2563" s="2"/>
      <c r="K2563" s="3"/>
      <c r="L2563" s="3"/>
      <c r="M2563" s="3"/>
      <c r="N2563" s="3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95"/>
      <c r="AV2563" s="2"/>
      <c r="AW2563" s="2"/>
      <c r="AX2563" s="2"/>
      <c r="AY2563" s="2"/>
      <c r="AZ2563" s="2"/>
      <c r="BC2563" s="10"/>
    </row>
    <row r="2564" spans="1:55" x14ac:dyDescent="0.2">
      <c r="A2564" s="9"/>
      <c r="B2564" s="10"/>
      <c r="C2564" s="10"/>
      <c r="D2564" s="10"/>
      <c r="E2564" s="10"/>
      <c r="F2564" s="10"/>
      <c r="J2564" s="2"/>
      <c r="K2564" s="3"/>
      <c r="L2564" s="3"/>
      <c r="M2564" s="3"/>
      <c r="N2564" s="3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95"/>
      <c r="AV2564" s="2"/>
      <c r="AW2564" s="2"/>
      <c r="AX2564" s="2"/>
      <c r="AY2564" s="2"/>
      <c r="AZ2564" s="2"/>
      <c r="BC2564" s="10"/>
    </row>
    <row r="2565" spans="1:55" x14ac:dyDescent="0.2">
      <c r="A2565" s="9"/>
      <c r="B2565" s="10"/>
      <c r="C2565" s="10"/>
      <c r="D2565" s="10"/>
      <c r="E2565" s="10"/>
      <c r="F2565" s="10"/>
      <c r="J2565" s="2"/>
      <c r="K2565" s="3"/>
      <c r="L2565" s="3"/>
      <c r="M2565" s="3"/>
      <c r="N2565" s="3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95"/>
      <c r="AV2565" s="2"/>
      <c r="AW2565" s="2"/>
      <c r="AX2565" s="2"/>
      <c r="AY2565" s="2"/>
      <c r="AZ2565" s="2"/>
      <c r="BC2565" s="10"/>
    </row>
    <row r="2566" spans="1:55" x14ac:dyDescent="0.2">
      <c r="A2566" s="9"/>
      <c r="B2566" s="10"/>
      <c r="C2566" s="10"/>
      <c r="D2566" s="10"/>
      <c r="E2566" s="10"/>
      <c r="F2566" s="10"/>
      <c r="J2566" s="2"/>
      <c r="K2566" s="3"/>
      <c r="L2566" s="3"/>
      <c r="M2566" s="3"/>
      <c r="N2566" s="3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95"/>
      <c r="AV2566" s="2"/>
      <c r="AW2566" s="2"/>
      <c r="AX2566" s="2"/>
      <c r="AY2566" s="2"/>
      <c r="AZ2566" s="2"/>
      <c r="BC2566" s="10"/>
    </row>
    <row r="2567" spans="1:55" x14ac:dyDescent="0.2">
      <c r="A2567" s="9"/>
      <c r="B2567" s="10"/>
      <c r="C2567" s="10"/>
      <c r="D2567" s="10"/>
      <c r="E2567" s="10"/>
      <c r="F2567" s="10"/>
      <c r="J2567" s="2"/>
      <c r="K2567" s="3"/>
      <c r="L2567" s="3"/>
      <c r="M2567" s="3"/>
      <c r="N2567" s="3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95"/>
      <c r="AV2567" s="2"/>
      <c r="AW2567" s="2"/>
      <c r="AX2567" s="2"/>
      <c r="AY2567" s="2"/>
      <c r="AZ2567" s="2"/>
      <c r="BC2567" s="10"/>
    </row>
    <row r="2568" spans="1:55" x14ac:dyDescent="0.2">
      <c r="A2568" s="9"/>
      <c r="B2568" s="10"/>
      <c r="C2568" s="10"/>
      <c r="D2568" s="10"/>
      <c r="E2568" s="10"/>
      <c r="F2568" s="10"/>
      <c r="J2568" s="2"/>
      <c r="K2568" s="3"/>
      <c r="L2568" s="3"/>
      <c r="M2568" s="3"/>
      <c r="N2568" s="3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95"/>
      <c r="AV2568" s="2"/>
      <c r="AW2568" s="2"/>
      <c r="AX2568" s="2"/>
      <c r="AY2568" s="2"/>
      <c r="AZ2568" s="2"/>
      <c r="BC2568" s="10"/>
    </row>
    <row r="2569" spans="1:55" x14ac:dyDescent="0.2">
      <c r="A2569" s="9"/>
      <c r="B2569" s="10"/>
      <c r="C2569" s="10"/>
      <c r="D2569" s="10"/>
      <c r="E2569" s="10"/>
      <c r="F2569" s="10"/>
      <c r="J2569" s="2"/>
      <c r="K2569" s="3"/>
      <c r="L2569" s="3"/>
      <c r="M2569" s="3"/>
      <c r="N2569" s="3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95"/>
      <c r="AV2569" s="2"/>
      <c r="AW2569" s="2"/>
      <c r="AX2569" s="2"/>
      <c r="AY2569" s="2"/>
      <c r="AZ2569" s="2"/>
      <c r="BC2569" s="10"/>
    </row>
    <row r="2570" spans="1:55" x14ac:dyDescent="0.2">
      <c r="A2570" s="9"/>
      <c r="B2570" s="10"/>
      <c r="C2570" s="10"/>
      <c r="D2570" s="10"/>
      <c r="E2570" s="10"/>
      <c r="F2570" s="10"/>
      <c r="J2570" s="2"/>
      <c r="K2570" s="3"/>
      <c r="L2570" s="3"/>
      <c r="M2570" s="3"/>
      <c r="N2570" s="3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95"/>
      <c r="AV2570" s="2"/>
      <c r="AW2570" s="2"/>
      <c r="AX2570" s="2"/>
      <c r="AY2570" s="2"/>
      <c r="AZ2570" s="2"/>
      <c r="BC2570" s="10"/>
    </row>
    <row r="2571" spans="1:55" x14ac:dyDescent="0.2">
      <c r="A2571" s="9"/>
      <c r="B2571" s="10"/>
      <c r="C2571" s="10"/>
      <c r="D2571" s="10"/>
      <c r="E2571" s="10"/>
      <c r="F2571" s="10"/>
      <c r="J2571" s="2"/>
      <c r="K2571" s="3"/>
      <c r="L2571" s="3"/>
      <c r="M2571" s="3"/>
      <c r="N2571" s="3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95"/>
      <c r="AV2571" s="2"/>
      <c r="AW2571" s="2"/>
      <c r="AX2571" s="2"/>
      <c r="AY2571" s="2"/>
      <c r="AZ2571" s="2"/>
      <c r="BC2571" s="10"/>
    </row>
    <row r="2572" spans="1:55" x14ac:dyDescent="0.2">
      <c r="A2572" s="9"/>
      <c r="B2572" s="10"/>
      <c r="C2572" s="10"/>
      <c r="D2572" s="10"/>
      <c r="E2572" s="10"/>
      <c r="F2572" s="10"/>
      <c r="J2572" s="2"/>
      <c r="K2572" s="3"/>
      <c r="L2572" s="3"/>
      <c r="M2572" s="3"/>
      <c r="N2572" s="3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95"/>
      <c r="AV2572" s="2"/>
      <c r="AW2572" s="2"/>
      <c r="AX2572" s="2"/>
      <c r="AY2572" s="2"/>
      <c r="AZ2572" s="2"/>
      <c r="BC2572" s="10"/>
    </row>
    <row r="2573" spans="1:55" x14ac:dyDescent="0.2">
      <c r="A2573" s="9"/>
      <c r="B2573" s="10"/>
      <c r="C2573" s="10"/>
      <c r="D2573" s="10"/>
      <c r="E2573" s="10"/>
      <c r="F2573" s="10"/>
      <c r="J2573" s="2"/>
      <c r="K2573" s="3"/>
      <c r="L2573" s="3"/>
      <c r="M2573" s="3"/>
      <c r="N2573" s="3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95"/>
      <c r="AV2573" s="2"/>
      <c r="AW2573" s="2"/>
      <c r="AX2573" s="2"/>
      <c r="AY2573" s="2"/>
      <c r="AZ2573" s="2"/>
      <c r="BC2573" s="10"/>
    </row>
    <row r="2574" spans="1:55" x14ac:dyDescent="0.2">
      <c r="A2574" s="9"/>
      <c r="B2574" s="10"/>
      <c r="C2574" s="10"/>
      <c r="D2574" s="10"/>
      <c r="E2574" s="10"/>
      <c r="F2574" s="10"/>
      <c r="J2574" s="2"/>
      <c r="K2574" s="3"/>
      <c r="L2574" s="3"/>
      <c r="M2574" s="3"/>
      <c r="N2574" s="3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95"/>
      <c r="AV2574" s="2"/>
      <c r="AW2574" s="2"/>
      <c r="AX2574" s="2"/>
      <c r="AY2574" s="2"/>
      <c r="AZ2574" s="2"/>
      <c r="BC2574" s="10"/>
    </row>
    <row r="2575" spans="1:55" x14ac:dyDescent="0.2">
      <c r="A2575" s="9"/>
      <c r="B2575" s="10"/>
      <c r="C2575" s="10"/>
      <c r="D2575" s="10"/>
      <c r="E2575" s="10"/>
      <c r="F2575" s="10"/>
      <c r="J2575" s="2"/>
      <c r="K2575" s="3"/>
      <c r="L2575" s="3"/>
      <c r="M2575" s="3"/>
      <c r="N2575" s="3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95"/>
      <c r="AV2575" s="2"/>
      <c r="AW2575" s="2"/>
      <c r="AX2575" s="2"/>
      <c r="AY2575" s="2"/>
      <c r="AZ2575" s="2"/>
      <c r="BC2575" s="10"/>
    </row>
    <row r="2576" spans="1:55" x14ac:dyDescent="0.2">
      <c r="A2576" s="9"/>
      <c r="B2576" s="10"/>
      <c r="C2576" s="10"/>
      <c r="D2576" s="10"/>
      <c r="E2576" s="10"/>
      <c r="F2576" s="10"/>
      <c r="J2576" s="2"/>
      <c r="K2576" s="3"/>
      <c r="L2576" s="3"/>
      <c r="M2576" s="3"/>
      <c r="N2576" s="3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95"/>
      <c r="AV2576" s="2"/>
      <c r="AW2576" s="2"/>
      <c r="AX2576" s="2"/>
      <c r="AY2576" s="2"/>
      <c r="AZ2576" s="2"/>
      <c r="BC2576" s="10"/>
    </row>
    <row r="2577" spans="1:55" x14ac:dyDescent="0.2">
      <c r="A2577" s="9"/>
      <c r="B2577" s="10"/>
      <c r="C2577" s="10"/>
      <c r="D2577" s="10"/>
      <c r="E2577" s="10"/>
      <c r="F2577" s="10"/>
      <c r="J2577" s="2"/>
      <c r="K2577" s="3"/>
      <c r="L2577" s="3"/>
      <c r="M2577" s="3"/>
      <c r="N2577" s="3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95"/>
      <c r="AV2577" s="2"/>
      <c r="AW2577" s="2"/>
      <c r="AX2577" s="2"/>
      <c r="AY2577" s="2"/>
      <c r="AZ2577" s="2"/>
      <c r="BC2577" s="10"/>
    </row>
    <row r="2578" spans="1:55" x14ac:dyDescent="0.2">
      <c r="A2578" s="9"/>
      <c r="B2578" s="10"/>
      <c r="C2578" s="10"/>
      <c r="D2578" s="10"/>
      <c r="E2578" s="10"/>
      <c r="F2578" s="10"/>
      <c r="J2578" s="2"/>
      <c r="K2578" s="3"/>
      <c r="L2578" s="3"/>
      <c r="M2578" s="3"/>
      <c r="N2578" s="3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95"/>
      <c r="AV2578" s="2"/>
      <c r="AW2578" s="2"/>
      <c r="AX2578" s="2"/>
      <c r="AY2578" s="2"/>
      <c r="AZ2578" s="2"/>
      <c r="BC2578" s="10"/>
    </row>
    <row r="2579" spans="1:55" x14ac:dyDescent="0.2">
      <c r="A2579" s="9"/>
      <c r="B2579" s="10"/>
      <c r="C2579" s="10"/>
      <c r="D2579" s="10"/>
      <c r="E2579" s="10"/>
      <c r="F2579" s="10"/>
      <c r="J2579" s="2"/>
      <c r="K2579" s="3"/>
      <c r="L2579" s="3"/>
      <c r="M2579" s="3"/>
      <c r="N2579" s="3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95"/>
      <c r="AV2579" s="2"/>
      <c r="AW2579" s="2"/>
      <c r="AX2579" s="2"/>
      <c r="AY2579" s="2"/>
      <c r="AZ2579" s="2"/>
      <c r="BC2579" s="10"/>
    </row>
    <row r="2580" spans="1:55" x14ac:dyDescent="0.2">
      <c r="A2580" s="9"/>
      <c r="B2580" s="10"/>
      <c r="C2580" s="10"/>
      <c r="D2580" s="10"/>
      <c r="E2580" s="10"/>
      <c r="F2580" s="10"/>
      <c r="J2580" s="2"/>
      <c r="K2580" s="3"/>
      <c r="L2580" s="3"/>
      <c r="M2580" s="3"/>
      <c r="N2580" s="3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95"/>
      <c r="AV2580" s="2"/>
      <c r="AW2580" s="2"/>
      <c r="AX2580" s="2"/>
      <c r="AY2580" s="2"/>
      <c r="AZ2580" s="2"/>
      <c r="BC2580" s="10"/>
    </row>
    <row r="2581" spans="1:55" x14ac:dyDescent="0.2">
      <c r="A2581" s="9"/>
      <c r="B2581" s="10"/>
      <c r="C2581" s="10"/>
      <c r="D2581" s="10"/>
      <c r="E2581" s="10"/>
      <c r="F2581" s="10"/>
      <c r="J2581" s="2"/>
      <c r="K2581" s="3"/>
      <c r="L2581" s="3"/>
      <c r="M2581" s="3"/>
      <c r="N2581" s="3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95"/>
      <c r="AV2581" s="2"/>
      <c r="AW2581" s="2"/>
      <c r="AX2581" s="2"/>
      <c r="AY2581" s="2"/>
      <c r="AZ2581" s="2"/>
      <c r="BC2581" s="10"/>
    </row>
    <row r="2582" spans="1:55" x14ac:dyDescent="0.2">
      <c r="A2582" s="9"/>
      <c r="B2582" s="10"/>
      <c r="C2582" s="10"/>
      <c r="D2582" s="10"/>
      <c r="E2582" s="10"/>
      <c r="F2582" s="10"/>
      <c r="J2582" s="2"/>
      <c r="K2582" s="3"/>
      <c r="L2582" s="3"/>
      <c r="M2582" s="3"/>
      <c r="N2582" s="3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95"/>
      <c r="AV2582" s="2"/>
      <c r="AW2582" s="2"/>
      <c r="AX2582" s="2"/>
      <c r="AY2582" s="2"/>
      <c r="AZ2582" s="2"/>
      <c r="BC2582" s="10"/>
    </row>
    <row r="2583" spans="1:55" x14ac:dyDescent="0.2">
      <c r="A2583" s="9"/>
      <c r="B2583" s="10"/>
      <c r="C2583" s="10"/>
      <c r="D2583" s="10"/>
      <c r="E2583" s="10"/>
      <c r="F2583" s="10"/>
      <c r="J2583" s="2"/>
      <c r="K2583" s="3"/>
      <c r="L2583" s="3"/>
      <c r="M2583" s="3"/>
      <c r="N2583" s="3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95"/>
      <c r="AV2583" s="2"/>
      <c r="AW2583" s="2"/>
      <c r="AX2583" s="2"/>
      <c r="AY2583" s="2"/>
      <c r="AZ2583" s="2"/>
      <c r="BC2583" s="10"/>
    </row>
    <row r="2584" spans="1:55" x14ac:dyDescent="0.2">
      <c r="A2584" s="9"/>
      <c r="B2584" s="10"/>
      <c r="C2584" s="10"/>
      <c r="D2584" s="10"/>
      <c r="E2584" s="10"/>
      <c r="F2584" s="10"/>
      <c r="J2584" s="2"/>
      <c r="K2584" s="3"/>
      <c r="L2584" s="3"/>
      <c r="M2584" s="3"/>
      <c r="N2584" s="3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95"/>
      <c r="AV2584" s="2"/>
      <c r="AW2584" s="2"/>
      <c r="AX2584" s="2"/>
      <c r="AY2584" s="2"/>
      <c r="AZ2584" s="2"/>
      <c r="BC2584" s="10"/>
    </row>
    <row r="2585" spans="1:55" x14ac:dyDescent="0.2">
      <c r="A2585" s="9"/>
      <c r="B2585" s="10"/>
      <c r="C2585" s="10"/>
      <c r="D2585" s="10"/>
      <c r="E2585" s="10"/>
      <c r="F2585" s="10"/>
      <c r="J2585" s="2"/>
      <c r="K2585" s="3"/>
      <c r="L2585" s="3"/>
      <c r="M2585" s="3"/>
      <c r="N2585" s="3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95"/>
      <c r="AV2585" s="2"/>
      <c r="AW2585" s="2"/>
      <c r="AX2585" s="2"/>
      <c r="AY2585" s="2"/>
      <c r="AZ2585" s="2"/>
      <c r="BC2585" s="10"/>
    </row>
    <row r="2586" spans="1:55" x14ac:dyDescent="0.2">
      <c r="A2586" s="9"/>
      <c r="B2586" s="10"/>
      <c r="C2586" s="10"/>
      <c r="D2586" s="10"/>
      <c r="E2586" s="10"/>
      <c r="F2586" s="10"/>
      <c r="J2586" s="2"/>
      <c r="K2586" s="3"/>
      <c r="L2586" s="3"/>
      <c r="M2586" s="3"/>
      <c r="N2586" s="3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95"/>
      <c r="AV2586" s="2"/>
      <c r="AW2586" s="2"/>
      <c r="AX2586" s="2"/>
      <c r="AY2586" s="2"/>
      <c r="AZ2586" s="2"/>
      <c r="BC2586" s="10"/>
    </row>
    <row r="2587" spans="1:55" x14ac:dyDescent="0.2">
      <c r="A2587" s="9"/>
      <c r="B2587" s="10"/>
      <c r="C2587" s="10"/>
      <c r="D2587" s="10"/>
      <c r="E2587" s="10"/>
      <c r="F2587" s="10"/>
      <c r="J2587" s="2"/>
      <c r="K2587" s="3"/>
      <c r="L2587" s="3"/>
      <c r="M2587" s="3"/>
      <c r="N2587" s="3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95"/>
      <c r="AV2587" s="2"/>
      <c r="AW2587" s="2"/>
      <c r="AX2587" s="2"/>
      <c r="AY2587" s="2"/>
      <c r="AZ2587" s="2"/>
      <c r="BC2587" s="10"/>
    </row>
    <row r="2588" spans="1:55" x14ac:dyDescent="0.2">
      <c r="A2588" s="9"/>
      <c r="B2588" s="10"/>
      <c r="C2588" s="10"/>
      <c r="D2588" s="10"/>
      <c r="E2588" s="10"/>
      <c r="F2588" s="10"/>
      <c r="J2588" s="2"/>
      <c r="K2588" s="3"/>
      <c r="L2588" s="3"/>
      <c r="M2588" s="3"/>
      <c r="N2588" s="3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95"/>
      <c r="AV2588" s="2"/>
      <c r="AW2588" s="2"/>
      <c r="AX2588" s="2"/>
      <c r="AY2588" s="2"/>
      <c r="AZ2588" s="2"/>
      <c r="BC2588" s="10"/>
    </row>
    <row r="2589" spans="1:55" x14ac:dyDescent="0.2">
      <c r="A2589" s="9"/>
      <c r="B2589" s="10"/>
      <c r="C2589" s="10"/>
      <c r="D2589" s="10"/>
      <c r="E2589" s="10"/>
      <c r="F2589" s="10"/>
      <c r="J2589" s="2"/>
      <c r="K2589" s="3"/>
      <c r="L2589" s="3"/>
      <c r="M2589" s="3"/>
      <c r="N2589" s="3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95"/>
      <c r="AV2589" s="2"/>
      <c r="AW2589" s="2"/>
      <c r="AX2589" s="2"/>
      <c r="AY2589" s="2"/>
      <c r="AZ2589" s="2"/>
      <c r="BC2589" s="10"/>
    </row>
    <row r="2590" spans="1:55" x14ac:dyDescent="0.2">
      <c r="A2590" s="9"/>
      <c r="B2590" s="10"/>
      <c r="C2590" s="10"/>
      <c r="D2590" s="10"/>
      <c r="E2590" s="10"/>
      <c r="F2590" s="10"/>
      <c r="J2590" s="2"/>
      <c r="K2590" s="3"/>
      <c r="L2590" s="3"/>
      <c r="M2590" s="3"/>
      <c r="N2590" s="3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95"/>
      <c r="AV2590" s="2"/>
      <c r="AW2590" s="2"/>
      <c r="AX2590" s="2"/>
      <c r="AY2590" s="2"/>
      <c r="AZ2590" s="2"/>
      <c r="BC2590" s="10"/>
    </row>
    <row r="2591" spans="1:55" x14ac:dyDescent="0.2">
      <c r="A2591" s="9"/>
      <c r="B2591" s="10"/>
      <c r="C2591" s="10"/>
      <c r="D2591" s="10"/>
      <c r="E2591" s="10"/>
      <c r="F2591" s="10"/>
      <c r="J2591" s="2"/>
      <c r="K2591" s="3"/>
      <c r="L2591" s="3"/>
      <c r="M2591" s="3"/>
      <c r="N2591" s="3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95"/>
      <c r="AV2591" s="2"/>
      <c r="AW2591" s="2"/>
      <c r="AX2591" s="2"/>
      <c r="AY2591" s="2"/>
      <c r="AZ2591" s="2"/>
      <c r="BC2591" s="10"/>
    </row>
    <row r="2592" spans="1:55" x14ac:dyDescent="0.2">
      <c r="A2592" s="9"/>
      <c r="B2592" s="10"/>
      <c r="C2592" s="10"/>
      <c r="D2592" s="10"/>
      <c r="E2592" s="10"/>
      <c r="F2592" s="10"/>
      <c r="J2592" s="2"/>
      <c r="K2592" s="3"/>
      <c r="L2592" s="3"/>
      <c r="M2592" s="3"/>
      <c r="N2592" s="3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95"/>
      <c r="AV2592" s="2"/>
      <c r="AW2592" s="2"/>
      <c r="AX2592" s="2"/>
      <c r="AY2592" s="2"/>
      <c r="AZ2592" s="2"/>
      <c r="BC2592" s="10"/>
    </row>
    <row r="2593" spans="1:55" x14ac:dyDescent="0.2">
      <c r="A2593" s="9"/>
      <c r="B2593" s="10"/>
      <c r="C2593" s="10"/>
      <c r="D2593" s="10"/>
      <c r="E2593" s="10"/>
      <c r="F2593" s="10"/>
      <c r="J2593" s="2"/>
      <c r="K2593" s="3"/>
      <c r="L2593" s="3"/>
      <c r="M2593" s="3"/>
      <c r="N2593" s="3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95"/>
      <c r="AV2593" s="2"/>
      <c r="AW2593" s="2"/>
      <c r="AX2593" s="2"/>
      <c r="AY2593" s="2"/>
      <c r="AZ2593" s="2"/>
      <c r="BC2593" s="10"/>
    </row>
    <row r="2594" spans="1:55" x14ac:dyDescent="0.2">
      <c r="A2594" s="9"/>
      <c r="B2594" s="10"/>
      <c r="C2594" s="10"/>
      <c r="D2594" s="10"/>
      <c r="E2594" s="10"/>
      <c r="F2594" s="10"/>
      <c r="J2594" s="2"/>
      <c r="K2594" s="3"/>
      <c r="L2594" s="3"/>
      <c r="M2594" s="3"/>
      <c r="N2594" s="3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95"/>
      <c r="AV2594" s="2"/>
      <c r="AW2594" s="2"/>
      <c r="AX2594" s="2"/>
      <c r="AY2594" s="2"/>
      <c r="AZ2594" s="2"/>
      <c r="BC2594" s="10"/>
    </row>
    <row r="2595" spans="1:55" x14ac:dyDescent="0.2">
      <c r="A2595" s="9"/>
      <c r="B2595" s="10"/>
      <c r="C2595" s="10"/>
      <c r="D2595" s="10"/>
      <c r="E2595" s="10"/>
      <c r="F2595" s="10"/>
      <c r="J2595" s="2"/>
      <c r="K2595" s="3"/>
      <c r="L2595" s="3"/>
      <c r="M2595" s="3"/>
      <c r="N2595" s="3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95"/>
      <c r="AV2595" s="2"/>
      <c r="AW2595" s="2"/>
      <c r="AX2595" s="2"/>
      <c r="AY2595" s="2"/>
      <c r="AZ2595" s="2"/>
      <c r="BC2595" s="10"/>
    </row>
    <row r="2596" spans="1:55" x14ac:dyDescent="0.2">
      <c r="A2596" s="9"/>
      <c r="B2596" s="10"/>
      <c r="C2596" s="10"/>
      <c r="D2596" s="10"/>
      <c r="E2596" s="10"/>
      <c r="F2596" s="10"/>
      <c r="J2596" s="2"/>
      <c r="K2596" s="3"/>
      <c r="L2596" s="3"/>
      <c r="M2596" s="3"/>
      <c r="N2596" s="3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95"/>
      <c r="AV2596" s="2"/>
      <c r="AW2596" s="2"/>
      <c r="AX2596" s="2"/>
      <c r="AY2596" s="2"/>
      <c r="AZ2596" s="2"/>
      <c r="BC2596" s="10"/>
    </row>
    <row r="2597" spans="1:55" x14ac:dyDescent="0.2">
      <c r="A2597" s="9"/>
      <c r="B2597" s="10"/>
      <c r="C2597" s="10"/>
      <c r="D2597" s="10"/>
      <c r="E2597" s="10"/>
      <c r="F2597" s="10"/>
      <c r="J2597" s="2"/>
      <c r="K2597" s="3"/>
      <c r="L2597" s="3"/>
      <c r="M2597" s="3"/>
      <c r="N2597" s="3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95"/>
      <c r="AV2597" s="2"/>
      <c r="AW2597" s="2"/>
      <c r="AX2597" s="2"/>
      <c r="AY2597" s="2"/>
      <c r="AZ2597" s="2"/>
      <c r="BC2597" s="10"/>
    </row>
    <row r="2598" spans="1:55" x14ac:dyDescent="0.2">
      <c r="A2598" s="9"/>
      <c r="B2598" s="10"/>
      <c r="C2598" s="10"/>
      <c r="D2598" s="10"/>
      <c r="E2598" s="10"/>
      <c r="F2598" s="10"/>
      <c r="J2598" s="2"/>
      <c r="K2598" s="3"/>
      <c r="L2598" s="3"/>
      <c r="M2598" s="3"/>
      <c r="N2598" s="3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95"/>
      <c r="AV2598" s="2"/>
      <c r="AW2598" s="2"/>
      <c r="AX2598" s="2"/>
      <c r="AY2598" s="2"/>
      <c r="AZ2598" s="2"/>
      <c r="BC2598" s="10"/>
    </row>
    <row r="2599" spans="1:55" x14ac:dyDescent="0.2">
      <c r="A2599" s="9"/>
      <c r="B2599" s="10"/>
      <c r="C2599" s="10"/>
      <c r="D2599" s="10"/>
      <c r="E2599" s="10"/>
      <c r="F2599" s="10"/>
      <c r="J2599" s="2"/>
      <c r="K2599" s="3"/>
      <c r="L2599" s="3"/>
      <c r="M2599" s="3"/>
      <c r="N2599" s="3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95"/>
      <c r="AV2599" s="2"/>
      <c r="AW2599" s="2"/>
      <c r="AX2599" s="2"/>
      <c r="AY2599" s="2"/>
      <c r="AZ2599" s="2"/>
      <c r="BC2599" s="10"/>
    </row>
    <row r="2600" spans="1:55" x14ac:dyDescent="0.2">
      <c r="A2600" s="9"/>
      <c r="B2600" s="10"/>
      <c r="C2600" s="10"/>
      <c r="D2600" s="10"/>
      <c r="E2600" s="10"/>
      <c r="F2600" s="10"/>
      <c r="J2600" s="2"/>
      <c r="K2600" s="3"/>
      <c r="L2600" s="3"/>
      <c r="M2600" s="3"/>
      <c r="N2600" s="3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95"/>
      <c r="AV2600" s="2"/>
      <c r="AW2600" s="2"/>
      <c r="AX2600" s="2"/>
      <c r="AY2600" s="2"/>
      <c r="AZ2600" s="2"/>
      <c r="BC2600" s="10"/>
    </row>
    <row r="2601" spans="1:55" x14ac:dyDescent="0.2">
      <c r="A2601" s="9"/>
      <c r="B2601" s="10"/>
      <c r="C2601" s="10"/>
      <c r="D2601" s="10"/>
      <c r="E2601" s="10"/>
      <c r="F2601" s="10"/>
      <c r="J2601" s="2"/>
      <c r="K2601" s="3"/>
      <c r="L2601" s="3"/>
      <c r="M2601" s="3"/>
      <c r="N2601" s="3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95"/>
      <c r="AV2601" s="2"/>
      <c r="AW2601" s="2"/>
      <c r="AX2601" s="2"/>
      <c r="AY2601" s="2"/>
      <c r="AZ2601" s="2"/>
      <c r="BC2601" s="10"/>
    </row>
    <row r="2602" spans="1:55" x14ac:dyDescent="0.2">
      <c r="A2602" s="9"/>
      <c r="B2602" s="10"/>
      <c r="C2602" s="10"/>
      <c r="D2602" s="10"/>
      <c r="E2602" s="10"/>
      <c r="F2602" s="10"/>
      <c r="J2602" s="2"/>
      <c r="K2602" s="3"/>
      <c r="L2602" s="3"/>
      <c r="M2602" s="3"/>
      <c r="N2602" s="3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95"/>
      <c r="AV2602" s="2"/>
      <c r="AW2602" s="2"/>
      <c r="AX2602" s="2"/>
      <c r="AY2602" s="2"/>
      <c r="AZ2602" s="2"/>
      <c r="BC2602" s="10"/>
    </row>
    <row r="2603" spans="1:55" x14ac:dyDescent="0.2">
      <c r="A2603" s="9"/>
      <c r="B2603" s="10"/>
      <c r="C2603" s="10"/>
      <c r="D2603" s="10"/>
      <c r="E2603" s="10"/>
      <c r="F2603" s="10"/>
      <c r="J2603" s="2"/>
      <c r="K2603" s="3"/>
      <c r="L2603" s="3"/>
      <c r="M2603" s="3"/>
      <c r="N2603" s="3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95"/>
      <c r="AV2603" s="2"/>
      <c r="AW2603" s="2"/>
      <c r="AX2603" s="2"/>
      <c r="AY2603" s="2"/>
      <c r="AZ2603" s="2"/>
      <c r="BC2603" s="10"/>
    </row>
    <row r="2604" spans="1:55" x14ac:dyDescent="0.2">
      <c r="A2604" s="9"/>
      <c r="B2604" s="10"/>
      <c r="C2604" s="10"/>
      <c r="D2604" s="10"/>
      <c r="E2604" s="10"/>
      <c r="F2604" s="10"/>
      <c r="J2604" s="2"/>
      <c r="K2604" s="3"/>
      <c r="L2604" s="3"/>
      <c r="M2604" s="3"/>
      <c r="N2604" s="3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95"/>
      <c r="AV2604" s="2"/>
      <c r="AW2604" s="2"/>
      <c r="AX2604" s="2"/>
      <c r="AY2604" s="2"/>
      <c r="AZ2604" s="2"/>
      <c r="BC2604" s="10"/>
    </row>
    <row r="2605" spans="1:55" x14ac:dyDescent="0.2">
      <c r="A2605" s="9"/>
      <c r="B2605" s="10"/>
      <c r="C2605" s="10"/>
      <c r="D2605" s="10"/>
      <c r="E2605" s="10"/>
      <c r="F2605" s="10"/>
      <c r="J2605" s="2"/>
      <c r="K2605" s="3"/>
      <c r="L2605" s="3"/>
      <c r="M2605" s="3"/>
      <c r="N2605" s="3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95"/>
      <c r="AV2605" s="2"/>
      <c r="AW2605" s="2"/>
      <c r="AX2605" s="2"/>
      <c r="AY2605" s="2"/>
      <c r="AZ2605" s="2"/>
      <c r="BC2605" s="10"/>
    </row>
    <row r="2606" spans="1:55" x14ac:dyDescent="0.2">
      <c r="A2606" s="9"/>
      <c r="B2606" s="10"/>
      <c r="C2606" s="10"/>
      <c r="D2606" s="10"/>
      <c r="E2606" s="10"/>
      <c r="F2606" s="10"/>
      <c r="J2606" s="2"/>
      <c r="K2606" s="3"/>
      <c r="L2606" s="3"/>
      <c r="M2606" s="3"/>
      <c r="N2606" s="3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95"/>
      <c r="AV2606" s="2"/>
      <c r="AW2606" s="2"/>
      <c r="AX2606" s="2"/>
      <c r="AY2606" s="2"/>
      <c r="AZ2606" s="2"/>
      <c r="BC2606" s="10"/>
    </row>
    <row r="2607" spans="1:55" x14ac:dyDescent="0.2">
      <c r="A2607" s="9"/>
      <c r="B2607" s="10"/>
      <c r="C2607" s="10"/>
      <c r="D2607" s="10"/>
      <c r="E2607" s="10"/>
      <c r="F2607" s="10"/>
      <c r="J2607" s="2"/>
      <c r="K2607" s="3"/>
      <c r="L2607" s="3"/>
      <c r="M2607" s="3"/>
      <c r="N2607" s="3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95"/>
      <c r="AV2607" s="2"/>
      <c r="AW2607" s="2"/>
      <c r="AX2607" s="2"/>
      <c r="AY2607" s="2"/>
      <c r="AZ2607" s="2"/>
      <c r="BC2607" s="10"/>
    </row>
    <row r="2608" spans="1:55" x14ac:dyDescent="0.2">
      <c r="A2608" s="9"/>
      <c r="B2608" s="10"/>
      <c r="C2608" s="10"/>
      <c r="D2608" s="10"/>
      <c r="E2608" s="10"/>
      <c r="F2608" s="10"/>
      <c r="J2608" s="2"/>
      <c r="K2608" s="3"/>
      <c r="L2608" s="3"/>
      <c r="M2608" s="3"/>
      <c r="N2608" s="3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95"/>
      <c r="AV2608" s="2"/>
      <c r="AW2608" s="2"/>
      <c r="AX2608" s="2"/>
      <c r="AY2608" s="2"/>
      <c r="AZ2608" s="2"/>
      <c r="BC2608" s="10"/>
    </row>
    <row r="2609" spans="1:55" x14ac:dyDescent="0.2">
      <c r="A2609" s="9"/>
      <c r="B2609" s="10"/>
      <c r="C2609" s="10"/>
      <c r="D2609" s="10"/>
      <c r="E2609" s="10"/>
      <c r="F2609" s="10"/>
      <c r="J2609" s="2"/>
      <c r="K2609" s="3"/>
      <c r="L2609" s="3"/>
      <c r="M2609" s="3"/>
      <c r="N2609" s="3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95"/>
      <c r="AV2609" s="2"/>
      <c r="AW2609" s="2"/>
      <c r="AX2609" s="2"/>
      <c r="AY2609" s="2"/>
      <c r="AZ2609" s="2"/>
      <c r="BC2609" s="10"/>
    </row>
    <row r="2610" spans="1:55" x14ac:dyDescent="0.2">
      <c r="A2610" s="9"/>
      <c r="B2610" s="10"/>
      <c r="C2610" s="10"/>
      <c r="D2610" s="10"/>
      <c r="E2610" s="10"/>
      <c r="F2610" s="10"/>
      <c r="J2610" s="2"/>
      <c r="K2610" s="3"/>
      <c r="L2610" s="3"/>
      <c r="M2610" s="3"/>
      <c r="N2610" s="3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95"/>
      <c r="AV2610" s="2"/>
      <c r="AW2610" s="2"/>
      <c r="AX2610" s="2"/>
      <c r="AY2610" s="2"/>
      <c r="AZ2610" s="2"/>
      <c r="BC2610" s="10"/>
    </row>
    <row r="2611" spans="1:55" x14ac:dyDescent="0.2">
      <c r="A2611" s="9"/>
      <c r="B2611" s="10"/>
      <c r="C2611" s="10"/>
      <c r="D2611" s="10"/>
      <c r="E2611" s="10"/>
      <c r="F2611" s="10"/>
      <c r="J2611" s="2"/>
      <c r="K2611" s="3"/>
      <c r="L2611" s="3"/>
      <c r="M2611" s="3"/>
      <c r="N2611" s="3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95"/>
      <c r="AV2611" s="2"/>
      <c r="AW2611" s="2"/>
      <c r="AX2611" s="2"/>
      <c r="AY2611" s="2"/>
      <c r="AZ2611" s="2"/>
      <c r="BC2611" s="10"/>
    </row>
    <row r="2612" spans="1:55" x14ac:dyDescent="0.2">
      <c r="A2612" s="9"/>
      <c r="B2612" s="10"/>
      <c r="C2612" s="10"/>
      <c r="D2612" s="10"/>
      <c r="E2612" s="10"/>
      <c r="F2612" s="10"/>
      <c r="J2612" s="2"/>
      <c r="K2612" s="3"/>
      <c r="L2612" s="3"/>
      <c r="M2612" s="3"/>
      <c r="N2612" s="3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95"/>
      <c r="AV2612" s="2"/>
      <c r="AW2612" s="2"/>
      <c r="AX2612" s="2"/>
      <c r="AY2612" s="2"/>
      <c r="AZ2612" s="2"/>
      <c r="BC2612" s="10"/>
    </row>
    <row r="2613" spans="1:55" x14ac:dyDescent="0.2">
      <c r="A2613" s="9"/>
      <c r="B2613" s="10"/>
      <c r="C2613" s="10"/>
      <c r="D2613" s="10"/>
      <c r="E2613" s="10"/>
      <c r="F2613" s="10"/>
      <c r="J2613" s="2"/>
      <c r="K2613" s="3"/>
      <c r="L2613" s="3"/>
      <c r="M2613" s="3"/>
      <c r="N2613" s="3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95"/>
      <c r="AV2613" s="2"/>
      <c r="AW2613" s="2"/>
      <c r="AX2613" s="2"/>
      <c r="AY2613" s="2"/>
      <c r="AZ2613" s="2"/>
      <c r="BC2613" s="10"/>
    </row>
    <row r="2614" spans="1:55" x14ac:dyDescent="0.2">
      <c r="A2614" s="9"/>
      <c r="B2614" s="10"/>
      <c r="C2614" s="10"/>
      <c r="D2614" s="10"/>
      <c r="E2614" s="10"/>
      <c r="F2614" s="10"/>
      <c r="J2614" s="2"/>
      <c r="K2614" s="3"/>
      <c r="L2614" s="3"/>
      <c r="M2614" s="3"/>
      <c r="N2614" s="3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95"/>
      <c r="AV2614" s="2"/>
      <c r="AW2614" s="2"/>
      <c r="AX2614" s="2"/>
      <c r="AY2614" s="2"/>
      <c r="AZ2614" s="2"/>
      <c r="BC2614" s="10"/>
    </row>
    <row r="2615" spans="1:55" x14ac:dyDescent="0.2">
      <c r="A2615" s="9"/>
      <c r="B2615" s="10"/>
      <c r="C2615" s="10"/>
      <c r="D2615" s="10"/>
      <c r="E2615" s="10"/>
      <c r="F2615" s="10"/>
      <c r="J2615" s="2"/>
      <c r="K2615" s="3"/>
      <c r="L2615" s="3"/>
      <c r="M2615" s="3"/>
      <c r="N2615" s="3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95"/>
      <c r="AV2615" s="2"/>
      <c r="AW2615" s="2"/>
      <c r="AX2615" s="2"/>
      <c r="AY2615" s="2"/>
      <c r="AZ2615" s="2"/>
      <c r="BC2615" s="10"/>
    </row>
    <row r="2616" spans="1:55" x14ac:dyDescent="0.2">
      <c r="A2616" s="9"/>
      <c r="B2616" s="10"/>
      <c r="C2616" s="10"/>
      <c r="D2616" s="10"/>
      <c r="E2616" s="10"/>
      <c r="F2616" s="10"/>
      <c r="J2616" s="2"/>
      <c r="K2616" s="3"/>
      <c r="L2616" s="3"/>
      <c r="M2616" s="3"/>
      <c r="N2616" s="3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95"/>
      <c r="AV2616" s="2"/>
      <c r="AW2616" s="2"/>
      <c r="AX2616" s="2"/>
      <c r="AY2616" s="2"/>
      <c r="AZ2616" s="2"/>
      <c r="BC2616" s="10"/>
    </row>
    <row r="2617" spans="1:55" x14ac:dyDescent="0.2">
      <c r="A2617" s="9"/>
      <c r="B2617" s="10"/>
      <c r="C2617" s="10"/>
      <c r="D2617" s="10"/>
      <c r="E2617" s="10"/>
      <c r="F2617" s="10"/>
      <c r="J2617" s="2"/>
      <c r="K2617" s="3"/>
      <c r="L2617" s="3"/>
      <c r="M2617" s="3"/>
      <c r="N2617" s="3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95"/>
      <c r="AV2617" s="2"/>
      <c r="AW2617" s="2"/>
      <c r="AX2617" s="2"/>
      <c r="AY2617" s="2"/>
      <c r="AZ2617" s="2"/>
      <c r="BC2617" s="10"/>
    </row>
    <row r="2618" spans="1:55" x14ac:dyDescent="0.2">
      <c r="A2618" s="9"/>
      <c r="B2618" s="10"/>
      <c r="C2618" s="10"/>
      <c r="D2618" s="10"/>
      <c r="E2618" s="10"/>
      <c r="F2618" s="10"/>
      <c r="J2618" s="2"/>
      <c r="K2618" s="3"/>
      <c r="L2618" s="3"/>
      <c r="M2618" s="3"/>
      <c r="N2618" s="3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95"/>
      <c r="AV2618" s="2"/>
      <c r="AW2618" s="2"/>
      <c r="AX2618" s="2"/>
      <c r="AY2618" s="2"/>
      <c r="AZ2618" s="2"/>
      <c r="BC2618" s="10"/>
    </row>
    <row r="2619" spans="1:55" x14ac:dyDescent="0.2">
      <c r="A2619" s="9"/>
      <c r="B2619" s="10"/>
      <c r="C2619" s="10"/>
      <c r="D2619" s="10"/>
      <c r="E2619" s="10"/>
      <c r="F2619" s="10"/>
      <c r="J2619" s="2"/>
      <c r="K2619" s="3"/>
      <c r="L2619" s="3"/>
      <c r="M2619" s="3"/>
      <c r="N2619" s="3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95"/>
      <c r="AV2619" s="2"/>
      <c r="AW2619" s="2"/>
      <c r="AX2619" s="2"/>
      <c r="AY2619" s="2"/>
      <c r="AZ2619" s="2"/>
      <c r="BC2619" s="10"/>
    </row>
    <row r="2620" spans="1:55" x14ac:dyDescent="0.2">
      <c r="A2620" s="9"/>
      <c r="B2620" s="10"/>
      <c r="C2620" s="10"/>
      <c r="D2620" s="10"/>
      <c r="E2620" s="10"/>
      <c r="F2620" s="10"/>
      <c r="J2620" s="2"/>
      <c r="K2620" s="3"/>
      <c r="L2620" s="3"/>
      <c r="M2620" s="3"/>
      <c r="N2620" s="3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95"/>
      <c r="AV2620" s="2"/>
      <c r="AW2620" s="2"/>
      <c r="AX2620" s="2"/>
      <c r="AY2620" s="2"/>
      <c r="AZ2620" s="2"/>
      <c r="BC2620" s="10"/>
    </row>
    <row r="2621" spans="1:55" x14ac:dyDescent="0.2">
      <c r="A2621" s="9"/>
      <c r="B2621" s="10"/>
      <c r="C2621" s="10"/>
      <c r="D2621" s="10"/>
      <c r="E2621" s="10"/>
      <c r="F2621" s="10"/>
      <c r="J2621" s="2"/>
      <c r="K2621" s="3"/>
      <c r="L2621" s="3"/>
      <c r="M2621" s="3"/>
      <c r="N2621" s="3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95"/>
      <c r="AV2621" s="2"/>
      <c r="AW2621" s="2"/>
      <c r="AX2621" s="2"/>
      <c r="AY2621" s="2"/>
      <c r="AZ2621" s="2"/>
      <c r="BC2621" s="10"/>
    </row>
    <row r="2622" spans="1:55" x14ac:dyDescent="0.2">
      <c r="A2622" s="9"/>
      <c r="B2622" s="10"/>
      <c r="C2622" s="10"/>
      <c r="D2622" s="10"/>
      <c r="E2622" s="10"/>
      <c r="F2622" s="10"/>
      <c r="J2622" s="2"/>
      <c r="K2622" s="3"/>
      <c r="L2622" s="3"/>
      <c r="M2622" s="3"/>
      <c r="N2622" s="3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95"/>
      <c r="AV2622" s="2"/>
      <c r="AW2622" s="2"/>
      <c r="AX2622" s="2"/>
      <c r="AY2622" s="2"/>
      <c r="AZ2622" s="2"/>
      <c r="BC2622" s="10"/>
    </row>
    <row r="2623" spans="1:55" x14ac:dyDescent="0.2">
      <c r="A2623" s="9"/>
      <c r="B2623" s="10"/>
      <c r="C2623" s="10"/>
      <c r="D2623" s="10"/>
      <c r="E2623" s="10"/>
      <c r="F2623" s="10"/>
      <c r="J2623" s="2"/>
      <c r="K2623" s="3"/>
      <c r="L2623" s="3"/>
      <c r="M2623" s="3"/>
      <c r="N2623" s="3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95"/>
      <c r="AV2623" s="2"/>
      <c r="AW2623" s="2"/>
      <c r="AX2623" s="2"/>
      <c r="AY2623" s="2"/>
      <c r="AZ2623" s="2"/>
      <c r="BC2623" s="10"/>
    </row>
    <row r="2624" spans="1:55" x14ac:dyDescent="0.2">
      <c r="A2624" s="9"/>
      <c r="B2624" s="10"/>
      <c r="C2624" s="10"/>
      <c r="D2624" s="10"/>
      <c r="E2624" s="10"/>
      <c r="F2624" s="10"/>
      <c r="J2624" s="2"/>
      <c r="K2624" s="3"/>
      <c r="L2624" s="3"/>
      <c r="M2624" s="3"/>
      <c r="N2624" s="3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95"/>
      <c r="AV2624" s="2"/>
      <c r="AW2624" s="2"/>
      <c r="AX2624" s="2"/>
      <c r="AY2624" s="2"/>
      <c r="AZ2624" s="2"/>
      <c r="BC2624" s="10"/>
    </row>
    <row r="2625" spans="1:55" x14ac:dyDescent="0.2">
      <c r="A2625" s="9"/>
      <c r="B2625" s="10"/>
      <c r="C2625" s="10"/>
      <c r="D2625" s="10"/>
      <c r="E2625" s="10"/>
      <c r="F2625" s="10"/>
      <c r="J2625" s="2"/>
      <c r="K2625" s="3"/>
      <c r="L2625" s="3"/>
      <c r="M2625" s="3"/>
      <c r="N2625" s="3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95"/>
      <c r="AV2625" s="2"/>
      <c r="AW2625" s="2"/>
      <c r="AX2625" s="2"/>
      <c r="AY2625" s="2"/>
      <c r="AZ2625" s="2"/>
      <c r="BC2625" s="10"/>
    </row>
    <row r="2626" spans="1:55" x14ac:dyDescent="0.2">
      <c r="A2626" s="9"/>
      <c r="B2626" s="10"/>
      <c r="C2626" s="10"/>
      <c r="D2626" s="10"/>
      <c r="E2626" s="10"/>
      <c r="F2626" s="10"/>
      <c r="J2626" s="2"/>
      <c r="K2626" s="3"/>
      <c r="L2626" s="3"/>
      <c r="M2626" s="3"/>
      <c r="N2626" s="3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95"/>
      <c r="AV2626" s="2"/>
      <c r="AW2626" s="2"/>
      <c r="AX2626" s="2"/>
      <c r="AY2626" s="2"/>
      <c r="AZ2626" s="2"/>
      <c r="BC2626" s="10"/>
    </row>
    <row r="2627" spans="1:55" x14ac:dyDescent="0.2">
      <c r="A2627" s="9"/>
      <c r="B2627" s="10"/>
      <c r="C2627" s="10"/>
      <c r="D2627" s="10"/>
      <c r="E2627" s="10"/>
      <c r="F2627" s="10"/>
      <c r="J2627" s="2"/>
      <c r="K2627" s="3"/>
      <c r="L2627" s="3"/>
      <c r="M2627" s="3"/>
      <c r="N2627" s="3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95"/>
      <c r="AV2627" s="2"/>
      <c r="AW2627" s="2"/>
      <c r="AX2627" s="2"/>
      <c r="AY2627" s="2"/>
      <c r="AZ2627" s="2"/>
      <c r="BC2627" s="10"/>
    </row>
    <row r="2628" spans="1:55" x14ac:dyDescent="0.2">
      <c r="A2628" s="9"/>
      <c r="B2628" s="10"/>
      <c r="C2628" s="10"/>
      <c r="D2628" s="10"/>
      <c r="E2628" s="10"/>
      <c r="F2628" s="10"/>
      <c r="J2628" s="2"/>
      <c r="K2628" s="3"/>
      <c r="L2628" s="3"/>
      <c r="M2628" s="3"/>
      <c r="N2628" s="3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95"/>
      <c r="AV2628" s="2"/>
      <c r="AW2628" s="2"/>
      <c r="AX2628" s="2"/>
      <c r="AY2628" s="2"/>
      <c r="AZ2628" s="2"/>
      <c r="BC2628" s="10"/>
    </row>
    <row r="2629" spans="1:55" x14ac:dyDescent="0.2">
      <c r="A2629" s="9"/>
      <c r="B2629" s="10"/>
      <c r="C2629" s="10"/>
      <c r="D2629" s="10"/>
      <c r="E2629" s="10"/>
      <c r="F2629" s="10"/>
      <c r="J2629" s="2"/>
      <c r="K2629" s="3"/>
      <c r="L2629" s="3"/>
      <c r="M2629" s="3"/>
      <c r="N2629" s="3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95"/>
      <c r="AV2629" s="2"/>
      <c r="AW2629" s="2"/>
      <c r="AX2629" s="2"/>
      <c r="AY2629" s="2"/>
      <c r="AZ2629" s="2"/>
      <c r="BC2629" s="10"/>
    </row>
    <row r="2630" spans="1:55" x14ac:dyDescent="0.2">
      <c r="A2630" s="9"/>
      <c r="B2630" s="10"/>
      <c r="C2630" s="10"/>
      <c r="D2630" s="10"/>
      <c r="E2630" s="10"/>
      <c r="F2630" s="10"/>
      <c r="J2630" s="2"/>
      <c r="K2630" s="3"/>
      <c r="L2630" s="3"/>
      <c r="M2630" s="3"/>
      <c r="N2630" s="3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95"/>
      <c r="AV2630" s="2"/>
      <c r="AW2630" s="2"/>
      <c r="AX2630" s="2"/>
      <c r="AY2630" s="2"/>
      <c r="AZ2630" s="2"/>
      <c r="BC2630" s="10"/>
    </row>
    <row r="2631" spans="1:55" x14ac:dyDescent="0.2">
      <c r="A2631" s="9"/>
      <c r="B2631" s="10"/>
      <c r="C2631" s="10"/>
      <c r="D2631" s="10"/>
      <c r="E2631" s="10"/>
      <c r="F2631" s="10"/>
      <c r="J2631" s="2"/>
      <c r="K2631" s="3"/>
      <c r="L2631" s="3"/>
      <c r="M2631" s="3"/>
      <c r="N2631" s="3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95"/>
      <c r="AV2631" s="2"/>
      <c r="AW2631" s="2"/>
      <c r="AX2631" s="2"/>
      <c r="AY2631" s="2"/>
      <c r="AZ2631" s="2"/>
      <c r="BC2631" s="10"/>
    </row>
    <row r="2632" spans="1:55" x14ac:dyDescent="0.2">
      <c r="A2632" s="9"/>
      <c r="B2632" s="10"/>
      <c r="C2632" s="10"/>
      <c r="D2632" s="10"/>
      <c r="E2632" s="10"/>
      <c r="F2632" s="10"/>
      <c r="J2632" s="2"/>
      <c r="K2632" s="3"/>
      <c r="L2632" s="3"/>
      <c r="M2632" s="3"/>
      <c r="N2632" s="3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95"/>
      <c r="AV2632" s="2"/>
      <c r="AW2632" s="2"/>
      <c r="AX2632" s="2"/>
      <c r="AY2632" s="2"/>
      <c r="AZ2632" s="2"/>
      <c r="BC2632" s="10"/>
    </row>
    <row r="2633" spans="1:55" x14ac:dyDescent="0.2">
      <c r="A2633" s="9"/>
      <c r="B2633" s="10"/>
      <c r="C2633" s="10"/>
      <c r="D2633" s="10"/>
      <c r="E2633" s="10"/>
      <c r="F2633" s="10"/>
      <c r="J2633" s="2"/>
      <c r="K2633" s="3"/>
      <c r="L2633" s="3"/>
      <c r="M2633" s="3"/>
      <c r="N2633" s="3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95"/>
      <c r="AV2633" s="2"/>
      <c r="AW2633" s="2"/>
      <c r="AX2633" s="2"/>
      <c r="AY2633" s="2"/>
      <c r="AZ2633" s="2"/>
      <c r="BC2633" s="10"/>
    </row>
    <row r="2634" spans="1:55" x14ac:dyDescent="0.2">
      <c r="A2634" s="9"/>
      <c r="B2634" s="10"/>
      <c r="C2634" s="10"/>
      <c r="D2634" s="10"/>
      <c r="E2634" s="10"/>
      <c r="F2634" s="10"/>
      <c r="J2634" s="2"/>
      <c r="K2634" s="3"/>
      <c r="L2634" s="3"/>
      <c r="M2634" s="3"/>
      <c r="N2634" s="3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95"/>
      <c r="AV2634" s="2"/>
      <c r="AW2634" s="2"/>
      <c r="AX2634" s="2"/>
      <c r="AY2634" s="2"/>
      <c r="AZ2634" s="2"/>
      <c r="BC2634" s="10"/>
    </row>
    <row r="2635" spans="1:55" x14ac:dyDescent="0.2">
      <c r="A2635" s="9"/>
      <c r="B2635" s="10"/>
      <c r="C2635" s="10"/>
      <c r="D2635" s="10"/>
      <c r="E2635" s="10"/>
      <c r="F2635" s="10"/>
      <c r="J2635" s="2"/>
      <c r="K2635" s="3"/>
      <c r="L2635" s="3"/>
      <c r="M2635" s="3"/>
      <c r="N2635" s="3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95"/>
      <c r="AV2635" s="2"/>
      <c r="AW2635" s="2"/>
      <c r="AX2635" s="2"/>
      <c r="AY2635" s="2"/>
      <c r="AZ2635" s="2"/>
      <c r="BC2635" s="10"/>
    </row>
    <row r="2636" spans="1:55" x14ac:dyDescent="0.2">
      <c r="A2636" s="9"/>
      <c r="B2636" s="10"/>
      <c r="C2636" s="10"/>
      <c r="D2636" s="10"/>
      <c r="E2636" s="10"/>
      <c r="F2636" s="10"/>
      <c r="J2636" s="2"/>
      <c r="K2636" s="3"/>
      <c r="L2636" s="3"/>
      <c r="M2636" s="3"/>
      <c r="N2636" s="3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95"/>
      <c r="AV2636" s="2"/>
      <c r="AW2636" s="2"/>
      <c r="AX2636" s="2"/>
      <c r="AY2636" s="2"/>
      <c r="AZ2636" s="2"/>
      <c r="BC2636" s="10"/>
    </row>
    <row r="2637" spans="1:55" x14ac:dyDescent="0.2">
      <c r="A2637" s="9"/>
      <c r="B2637" s="10"/>
      <c r="C2637" s="10"/>
      <c r="D2637" s="10"/>
      <c r="E2637" s="10"/>
      <c r="F2637" s="10"/>
      <c r="J2637" s="2"/>
      <c r="K2637" s="3"/>
      <c r="L2637" s="3"/>
      <c r="M2637" s="3"/>
      <c r="N2637" s="3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95"/>
      <c r="AV2637" s="2"/>
      <c r="AW2637" s="2"/>
      <c r="AX2637" s="2"/>
      <c r="AY2637" s="2"/>
      <c r="AZ2637" s="2"/>
      <c r="BC2637" s="10"/>
    </row>
    <row r="2638" spans="1:55" x14ac:dyDescent="0.2">
      <c r="A2638" s="9"/>
      <c r="B2638" s="10"/>
      <c r="C2638" s="10"/>
      <c r="D2638" s="10"/>
      <c r="E2638" s="10"/>
      <c r="F2638" s="10"/>
      <c r="J2638" s="2"/>
      <c r="K2638" s="3"/>
      <c r="L2638" s="3"/>
      <c r="M2638" s="3"/>
      <c r="N2638" s="3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95"/>
      <c r="AV2638" s="2"/>
      <c r="AW2638" s="2"/>
      <c r="AX2638" s="2"/>
      <c r="AY2638" s="2"/>
      <c r="AZ2638" s="2"/>
      <c r="BC2638" s="10"/>
    </row>
    <row r="2639" spans="1:55" x14ac:dyDescent="0.2">
      <c r="A2639" s="9"/>
      <c r="B2639" s="10"/>
      <c r="C2639" s="10"/>
      <c r="D2639" s="10"/>
      <c r="E2639" s="10"/>
      <c r="F2639" s="10"/>
      <c r="J2639" s="2"/>
      <c r="K2639" s="3"/>
      <c r="L2639" s="3"/>
      <c r="M2639" s="3"/>
      <c r="N2639" s="3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95"/>
      <c r="AV2639" s="2"/>
      <c r="AW2639" s="2"/>
      <c r="AX2639" s="2"/>
      <c r="AY2639" s="2"/>
      <c r="AZ2639" s="2"/>
      <c r="BC2639" s="10"/>
    </row>
    <row r="2640" spans="1:55" x14ac:dyDescent="0.2">
      <c r="A2640" s="9"/>
      <c r="B2640" s="10"/>
      <c r="C2640" s="10"/>
      <c r="D2640" s="10"/>
      <c r="E2640" s="10"/>
      <c r="F2640" s="10"/>
      <c r="J2640" s="2"/>
      <c r="K2640" s="3"/>
      <c r="L2640" s="3"/>
      <c r="M2640" s="3"/>
      <c r="N2640" s="3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95"/>
      <c r="AV2640" s="2"/>
      <c r="AW2640" s="2"/>
      <c r="AX2640" s="2"/>
      <c r="AY2640" s="2"/>
      <c r="AZ2640" s="2"/>
      <c r="BC2640" s="10"/>
    </row>
    <row r="2641" spans="1:55" x14ac:dyDescent="0.2">
      <c r="A2641" s="9"/>
      <c r="B2641" s="10"/>
      <c r="C2641" s="10"/>
      <c r="D2641" s="10"/>
      <c r="E2641" s="10"/>
      <c r="F2641" s="10"/>
      <c r="J2641" s="2"/>
      <c r="K2641" s="3"/>
      <c r="L2641" s="3"/>
      <c r="M2641" s="3"/>
      <c r="N2641" s="3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95"/>
      <c r="AV2641" s="2"/>
      <c r="AW2641" s="2"/>
      <c r="AX2641" s="2"/>
      <c r="AY2641" s="2"/>
      <c r="AZ2641" s="2"/>
      <c r="BC2641" s="10"/>
    </row>
    <row r="2642" spans="1:55" x14ac:dyDescent="0.2">
      <c r="A2642" s="9"/>
      <c r="B2642" s="10"/>
      <c r="C2642" s="10"/>
      <c r="D2642" s="10"/>
      <c r="E2642" s="10"/>
      <c r="F2642" s="10"/>
      <c r="J2642" s="2"/>
      <c r="K2642" s="3"/>
      <c r="L2642" s="3"/>
      <c r="M2642" s="3"/>
      <c r="N2642" s="3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95"/>
      <c r="AV2642" s="2"/>
      <c r="AW2642" s="2"/>
      <c r="AX2642" s="2"/>
      <c r="AY2642" s="2"/>
      <c r="AZ2642" s="2"/>
      <c r="BC2642" s="10"/>
    </row>
    <row r="2643" spans="1:55" x14ac:dyDescent="0.2">
      <c r="A2643" s="9"/>
      <c r="B2643" s="10"/>
      <c r="C2643" s="10"/>
      <c r="D2643" s="10"/>
      <c r="E2643" s="10"/>
      <c r="F2643" s="10"/>
      <c r="J2643" s="2"/>
      <c r="K2643" s="3"/>
      <c r="L2643" s="3"/>
      <c r="M2643" s="3"/>
      <c r="N2643" s="3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95"/>
      <c r="AV2643" s="2"/>
      <c r="AW2643" s="2"/>
      <c r="AX2643" s="2"/>
      <c r="AY2643" s="2"/>
      <c r="AZ2643" s="2"/>
      <c r="BC2643" s="10"/>
    </row>
    <row r="2644" spans="1:55" x14ac:dyDescent="0.2">
      <c r="A2644" s="9"/>
      <c r="B2644" s="10"/>
      <c r="C2644" s="10"/>
      <c r="D2644" s="10"/>
      <c r="E2644" s="10"/>
      <c r="F2644" s="10"/>
      <c r="J2644" s="2"/>
      <c r="K2644" s="3"/>
      <c r="L2644" s="3"/>
      <c r="M2644" s="3"/>
      <c r="N2644" s="3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95"/>
      <c r="AV2644" s="2"/>
      <c r="AW2644" s="2"/>
      <c r="AX2644" s="2"/>
      <c r="AY2644" s="2"/>
      <c r="AZ2644" s="2"/>
      <c r="BC2644" s="10"/>
    </row>
    <row r="2645" spans="1:55" x14ac:dyDescent="0.2">
      <c r="A2645" s="9"/>
      <c r="B2645" s="10"/>
      <c r="C2645" s="10"/>
      <c r="D2645" s="10"/>
      <c r="E2645" s="10"/>
      <c r="F2645" s="10"/>
      <c r="J2645" s="2"/>
      <c r="K2645" s="3"/>
      <c r="L2645" s="3"/>
      <c r="M2645" s="3"/>
      <c r="N2645" s="3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95"/>
      <c r="AV2645" s="2"/>
      <c r="AW2645" s="2"/>
      <c r="AX2645" s="2"/>
      <c r="AY2645" s="2"/>
      <c r="AZ2645" s="2"/>
      <c r="BC2645" s="10"/>
    </row>
    <row r="2646" spans="1:55" x14ac:dyDescent="0.2">
      <c r="A2646" s="9"/>
      <c r="B2646" s="10"/>
      <c r="C2646" s="10"/>
      <c r="D2646" s="10"/>
      <c r="E2646" s="10"/>
      <c r="F2646" s="10"/>
      <c r="J2646" s="2"/>
      <c r="K2646" s="3"/>
      <c r="L2646" s="3"/>
      <c r="M2646" s="3"/>
      <c r="N2646" s="3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95"/>
      <c r="AV2646" s="2"/>
      <c r="AW2646" s="2"/>
      <c r="AX2646" s="2"/>
      <c r="AY2646" s="2"/>
      <c r="AZ2646" s="2"/>
      <c r="BC2646" s="10"/>
    </row>
    <row r="2647" spans="1:55" x14ac:dyDescent="0.2">
      <c r="A2647" s="9"/>
      <c r="B2647" s="10"/>
      <c r="C2647" s="10"/>
      <c r="D2647" s="10"/>
      <c r="E2647" s="10"/>
      <c r="F2647" s="10"/>
      <c r="J2647" s="2"/>
      <c r="K2647" s="3"/>
      <c r="L2647" s="3"/>
      <c r="M2647" s="3"/>
      <c r="N2647" s="3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95"/>
      <c r="AV2647" s="2"/>
      <c r="AW2647" s="2"/>
      <c r="AX2647" s="2"/>
      <c r="AY2647" s="2"/>
      <c r="AZ2647" s="2"/>
      <c r="BC2647" s="10"/>
    </row>
    <row r="2648" spans="1:55" x14ac:dyDescent="0.2">
      <c r="A2648" s="9"/>
      <c r="B2648" s="10"/>
      <c r="C2648" s="10"/>
      <c r="D2648" s="10"/>
      <c r="E2648" s="10"/>
      <c r="F2648" s="10"/>
      <c r="J2648" s="2"/>
      <c r="K2648" s="3"/>
      <c r="L2648" s="3"/>
      <c r="M2648" s="3"/>
      <c r="N2648" s="3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95"/>
      <c r="AV2648" s="2"/>
      <c r="AW2648" s="2"/>
      <c r="AX2648" s="2"/>
      <c r="AY2648" s="2"/>
      <c r="AZ2648" s="2"/>
      <c r="BC2648" s="10"/>
    </row>
    <row r="2649" spans="1:55" x14ac:dyDescent="0.2">
      <c r="A2649" s="9"/>
      <c r="B2649" s="10"/>
      <c r="C2649" s="10"/>
      <c r="D2649" s="10"/>
      <c r="E2649" s="10"/>
      <c r="F2649" s="10"/>
      <c r="J2649" s="2"/>
      <c r="K2649" s="3"/>
      <c r="L2649" s="3"/>
      <c r="M2649" s="3"/>
      <c r="N2649" s="3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95"/>
      <c r="AV2649" s="2"/>
      <c r="AW2649" s="2"/>
      <c r="AX2649" s="2"/>
      <c r="AY2649" s="2"/>
      <c r="AZ2649" s="2"/>
      <c r="BC2649" s="10"/>
    </row>
    <row r="2650" spans="1:55" x14ac:dyDescent="0.2">
      <c r="A2650" s="9"/>
      <c r="B2650" s="10"/>
      <c r="C2650" s="10"/>
      <c r="D2650" s="10"/>
      <c r="E2650" s="10"/>
      <c r="F2650" s="10"/>
      <c r="J2650" s="2"/>
      <c r="K2650" s="3"/>
      <c r="L2650" s="3"/>
      <c r="M2650" s="3"/>
      <c r="N2650" s="3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95"/>
      <c r="AV2650" s="2"/>
      <c r="AW2650" s="2"/>
      <c r="AX2650" s="2"/>
      <c r="AY2650" s="2"/>
      <c r="AZ2650" s="2"/>
      <c r="BC2650" s="10"/>
    </row>
    <row r="2651" spans="1:55" x14ac:dyDescent="0.2">
      <c r="A2651" s="9"/>
      <c r="B2651" s="10"/>
      <c r="C2651" s="10"/>
      <c r="D2651" s="10"/>
      <c r="E2651" s="10"/>
      <c r="F2651" s="10"/>
      <c r="J2651" s="2"/>
      <c r="K2651" s="3"/>
      <c r="L2651" s="3"/>
      <c r="M2651" s="3"/>
      <c r="N2651" s="3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95"/>
      <c r="AV2651" s="2"/>
      <c r="AW2651" s="2"/>
      <c r="AX2651" s="2"/>
      <c r="AY2651" s="2"/>
      <c r="AZ2651" s="2"/>
      <c r="BC2651" s="10"/>
    </row>
    <row r="2652" spans="1:55" x14ac:dyDescent="0.2">
      <c r="A2652" s="9"/>
      <c r="B2652" s="10"/>
      <c r="C2652" s="10"/>
      <c r="D2652" s="10"/>
      <c r="E2652" s="10"/>
      <c r="F2652" s="10"/>
      <c r="J2652" s="2"/>
      <c r="K2652" s="3"/>
      <c r="L2652" s="3"/>
      <c r="M2652" s="3"/>
      <c r="N2652" s="3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95"/>
      <c r="AV2652" s="2"/>
      <c r="AW2652" s="2"/>
      <c r="AX2652" s="2"/>
      <c r="AY2652" s="2"/>
      <c r="AZ2652" s="2"/>
      <c r="BC2652" s="10"/>
    </row>
    <row r="2653" spans="1:55" x14ac:dyDescent="0.2">
      <c r="A2653" s="9"/>
      <c r="B2653" s="10"/>
      <c r="C2653" s="10"/>
      <c r="D2653" s="10"/>
      <c r="E2653" s="10"/>
      <c r="F2653" s="10"/>
      <c r="J2653" s="2"/>
      <c r="K2653" s="3"/>
      <c r="L2653" s="3"/>
      <c r="M2653" s="3"/>
      <c r="N2653" s="3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95"/>
      <c r="AV2653" s="2"/>
      <c r="AW2653" s="2"/>
      <c r="AX2653" s="2"/>
      <c r="AY2653" s="2"/>
      <c r="AZ2653" s="2"/>
      <c r="BC2653" s="10"/>
    </row>
    <row r="2654" spans="1:55" x14ac:dyDescent="0.2">
      <c r="A2654" s="9"/>
      <c r="B2654" s="10"/>
      <c r="C2654" s="10"/>
      <c r="D2654" s="10"/>
      <c r="E2654" s="10"/>
      <c r="F2654" s="10"/>
      <c r="J2654" s="2"/>
      <c r="K2654" s="3"/>
      <c r="L2654" s="3"/>
      <c r="M2654" s="3"/>
      <c r="N2654" s="3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95"/>
      <c r="AV2654" s="2"/>
      <c r="AW2654" s="2"/>
      <c r="AX2654" s="2"/>
      <c r="AY2654" s="2"/>
      <c r="AZ2654" s="2"/>
      <c r="BC2654" s="10"/>
    </row>
    <row r="2655" spans="1:55" x14ac:dyDescent="0.2">
      <c r="A2655" s="9"/>
      <c r="B2655" s="10"/>
      <c r="C2655" s="10"/>
      <c r="D2655" s="10"/>
      <c r="E2655" s="10"/>
      <c r="F2655" s="10"/>
      <c r="J2655" s="2"/>
      <c r="K2655" s="3"/>
      <c r="L2655" s="3"/>
      <c r="M2655" s="3"/>
      <c r="N2655" s="3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95"/>
      <c r="AV2655" s="2"/>
      <c r="AW2655" s="2"/>
      <c r="AX2655" s="2"/>
      <c r="AY2655" s="2"/>
      <c r="AZ2655" s="2"/>
      <c r="BC2655" s="10"/>
    </row>
    <row r="2656" spans="1:55" x14ac:dyDescent="0.2">
      <c r="A2656" s="9"/>
      <c r="B2656" s="10"/>
      <c r="C2656" s="10"/>
      <c r="D2656" s="10"/>
      <c r="E2656" s="10"/>
      <c r="F2656" s="10"/>
      <c r="J2656" s="2"/>
      <c r="K2656" s="3"/>
      <c r="L2656" s="3"/>
      <c r="M2656" s="3"/>
      <c r="N2656" s="3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95"/>
      <c r="AV2656" s="2"/>
      <c r="AW2656" s="2"/>
      <c r="AX2656" s="2"/>
      <c r="AY2656" s="2"/>
      <c r="AZ2656" s="2"/>
      <c r="BC2656" s="10"/>
    </row>
    <row r="2657" spans="1:55" x14ac:dyDescent="0.2">
      <c r="A2657" s="9"/>
      <c r="B2657" s="10"/>
      <c r="C2657" s="10"/>
      <c r="D2657" s="10"/>
      <c r="E2657" s="10"/>
      <c r="F2657" s="10"/>
      <c r="J2657" s="2"/>
      <c r="K2657" s="3"/>
      <c r="L2657" s="3"/>
      <c r="M2657" s="3"/>
      <c r="N2657" s="3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95"/>
      <c r="AV2657" s="2"/>
      <c r="AW2657" s="2"/>
      <c r="AX2657" s="2"/>
      <c r="AY2657" s="2"/>
      <c r="AZ2657" s="2"/>
      <c r="BC2657" s="10"/>
    </row>
    <row r="2658" spans="1:55" x14ac:dyDescent="0.2">
      <c r="A2658" s="9"/>
      <c r="B2658" s="10"/>
      <c r="C2658" s="10"/>
      <c r="D2658" s="10"/>
      <c r="E2658" s="10"/>
      <c r="F2658" s="10"/>
      <c r="J2658" s="2"/>
      <c r="K2658" s="3"/>
      <c r="L2658" s="3"/>
      <c r="M2658" s="3"/>
      <c r="N2658" s="3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95"/>
      <c r="AV2658" s="2"/>
      <c r="AW2658" s="2"/>
      <c r="AX2658" s="2"/>
      <c r="AY2658" s="2"/>
      <c r="AZ2658" s="2"/>
      <c r="BC2658" s="10"/>
    </row>
    <row r="2659" spans="1:55" x14ac:dyDescent="0.2">
      <c r="A2659" s="9"/>
      <c r="B2659" s="10"/>
      <c r="C2659" s="10"/>
      <c r="D2659" s="10"/>
      <c r="E2659" s="10"/>
      <c r="F2659" s="10"/>
      <c r="J2659" s="2"/>
      <c r="K2659" s="3"/>
      <c r="L2659" s="3"/>
      <c r="M2659" s="3"/>
      <c r="N2659" s="3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95"/>
      <c r="AV2659" s="2"/>
      <c r="AW2659" s="2"/>
      <c r="AX2659" s="2"/>
      <c r="AY2659" s="2"/>
      <c r="AZ2659" s="2"/>
      <c r="BC2659" s="10"/>
    </row>
    <row r="2660" spans="1:55" x14ac:dyDescent="0.2">
      <c r="A2660" s="9"/>
      <c r="B2660" s="10"/>
      <c r="C2660" s="10"/>
      <c r="D2660" s="10"/>
      <c r="E2660" s="10"/>
      <c r="F2660" s="10"/>
      <c r="J2660" s="2"/>
      <c r="K2660" s="3"/>
      <c r="L2660" s="3"/>
      <c r="M2660" s="3"/>
      <c r="N2660" s="3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95"/>
      <c r="AV2660" s="2"/>
      <c r="AW2660" s="2"/>
      <c r="AX2660" s="2"/>
      <c r="AY2660" s="2"/>
      <c r="AZ2660" s="2"/>
      <c r="BC2660" s="10"/>
    </row>
    <row r="2661" spans="1:55" x14ac:dyDescent="0.2">
      <c r="A2661" s="9"/>
      <c r="B2661" s="10"/>
      <c r="C2661" s="10"/>
      <c r="D2661" s="10"/>
      <c r="E2661" s="10"/>
      <c r="F2661" s="10"/>
      <c r="J2661" s="2"/>
      <c r="K2661" s="3"/>
      <c r="L2661" s="3"/>
      <c r="M2661" s="3"/>
      <c r="N2661" s="3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95"/>
      <c r="AV2661" s="2"/>
      <c r="AW2661" s="2"/>
      <c r="AX2661" s="2"/>
      <c r="AY2661" s="2"/>
      <c r="AZ2661" s="2"/>
      <c r="BC2661" s="10"/>
    </row>
    <row r="2662" spans="1:55" x14ac:dyDescent="0.2">
      <c r="A2662" s="9"/>
      <c r="B2662" s="10"/>
      <c r="C2662" s="10"/>
      <c r="D2662" s="10"/>
      <c r="E2662" s="10"/>
      <c r="F2662" s="10"/>
      <c r="J2662" s="2"/>
      <c r="K2662" s="3"/>
      <c r="L2662" s="3"/>
      <c r="M2662" s="3"/>
      <c r="N2662" s="3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95"/>
      <c r="AV2662" s="2"/>
      <c r="AW2662" s="2"/>
      <c r="AX2662" s="2"/>
      <c r="AY2662" s="2"/>
      <c r="AZ2662" s="2"/>
      <c r="BC2662" s="10"/>
    </row>
    <row r="2663" spans="1:55" x14ac:dyDescent="0.2">
      <c r="A2663" s="9"/>
      <c r="B2663" s="10"/>
      <c r="C2663" s="10"/>
      <c r="D2663" s="10"/>
      <c r="E2663" s="10"/>
      <c r="F2663" s="10"/>
      <c r="J2663" s="2"/>
      <c r="K2663" s="3"/>
      <c r="L2663" s="3"/>
      <c r="M2663" s="3"/>
      <c r="N2663" s="3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95"/>
      <c r="AV2663" s="2"/>
      <c r="AW2663" s="2"/>
      <c r="AX2663" s="2"/>
      <c r="AY2663" s="2"/>
      <c r="AZ2663" s="2"/>
      <c r="BC2663" s="10"/>
    </row>
    <row r="2664" spans="1:55" x14ac:dyDescent="0.2">
      <c r="A2664" s="9"/>
      <c r="B2664" s="10"/>
      <c r="C2664" s="10"/>
      <c r="D2664" s="10"/>
      <c r="E2664" s="10"/>
      <c r="F2664" s="10"/>
      <c r="J2664" s="2"/>
      <c r="K2664" s="3"/>
      <c r="L2664" s="3"/>
      <c r="M2664" s="3"/>
      <c r="N2664" s="3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95"/>
      <c r="AV2664" s="2"/>
      <c r="AW2664" s="2"/>
      <c r="AX2664" s="2"/>
      <c r="AY2664" s="2"/>
      <c r="AZ2664" s="2"/>
      <c r="BC2664" s="10"/>
    </row>
    <row r="2665" spans="1:55" x14ac:dyDescent="0.2">
      <c r="A2665" s="9"/>
      <c r="B2665" s="10"/>
      <c r="C2665" s="10"/>
      <c r="D2665" s="10"/>
      <c r="E2665" s="10"/>
      <c r="F2665" s="10"/>
      <c r="J2665" s="2"/>
      <c r="K2665" s="3"/>
      <c r="L2665" s="3"/>
      <c r="M2665" s="3"/>
      <c r="N2665" s="3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95"/>
      <c r="AV2665" s="2"/>
      <c r="AW2665" s="2"/>
      <c r="AX2665" s="2"/>
      <c r="AY2665" s="2"/>
      <c r="AZ2665" s="2"/>
      <c r="BC2665" s="10"/>
    </row>
    <row r="2666" spans="1:55" x14ac:dyDescent="0.2">
      <c r="A2666" s="9"/>
      <c r="B2666" s="10"/>
      <c r="C2666" s="10"/>
      <c r="D2666" s="10"/>
      <c r="E2666" s="10"/>
      <c r="F2666" s="10"/>
      <c r="J2666" s="2"/>
      <c r="K2666" s="3"/>
      <c r="L2666" s="3"/>
      <c r="M2666" s="3"/>
      <c r="N2666" s="3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95"/>
      <c r="AV2666" s="2"/>
      <c r="AW2666" s="2"/>
      <c r="AX2666" s="2"/>
      <c r="AY2666" s="2"/>
      <c r="AZ2666" s="2"/>
      <c r="BC2666" s="10"/>
    </row>
    <row r="2667" spans="1:55" x14ac:dyDescent="0.2">
      <c r="A2667" s="9"/>
      <c r="B2667" s="10"/>
      <c r="C2667" s="10"/>
      <c r="D2667" s="10"/>
      <c r="E2667" s="10"/>
      <c r="F2667" s="10"/>
      <c r="J2667" s="2"/>
      <c r="K2667" s="3"/>
      <c r="L2667" s="3"/>
      <c r="M2667" s="3"/>
      <c r="N2667" s="3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95"/>
      <c r="AV2667" s="2"/>
      <c r="AW2667" s="2"/>
      <c r="AX2667" s="2"/>
      <c r="AY2667" s="2"/>
      <c r="AZ2667" s="2"/>
      <c r="BC2667" s="10"/>
    </row>
    <row r="2668" spans="1:55" x14ac:dyDescent="0.2">
      <c r="A2668" s="9"/>
      <c r="B2668" s="10"/>
      <c r="C2668" s="10"/>
      <c r="D2668" s="10"/>
      <c r="E2668" s="10"/>
      <c r="F2668" s="10"/>
      <c r="J2668" s="2"/>
      <c r="K2668" s="3"/>
      <c r="L2668" s="3"/>
      <c r="M2668" s="3"/>
      <c r="N2668" s="3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95"/>
      <c r="AV2668" s="2"/>
      <c r="AW2668" s="2"/>
      <c r="AX2668" s="2"/>
      <c r="AY2668" s="2"/>
      <c r="AZ2668" s="2"/>
      <c r="BC2668" s="10"/>
    </row>
    <row r="2669" spans="1:55" x14ac:dyDescent="0.2">
      <c r="A2669" s="9"/>
      <c r="B2669" s="10"/>
      <c r="C2669" s="10"/>
      <c r="D2669" s="10"/>
      <c r="E2669" s="10"/>
      <c r="F2669" s="10"/>
      <c r="J2669" s="2"/>
      <c r="K2669" s="3"/>
      <c r="L2669" s="3"/>
      <c r="M2669" s="3"/>
      <c r="N2669" s="3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95"/>
      <c r="AV2669" s="2"/>
      <c r="AW2669" s="2"/>
      <c r="AX2669" s="2"/>
      <c r="AY2669" s="2"/>
      <c r="AZ2669" s="2"/>
      <c r="BC2669" s="10"/>
    </row>
    <row r="2670" spans="1:55" x14ac:dyDescent="0.2">
      <c r="A2670" s="9"/>
      <c r="B2670" s="10"/>
      <c r="C2670" s="10"/>
      <c r="D2670" s="10"/>
      <c r="E2670" s="10"/>
      <c r="F2670" s="10"/>
      <c r="J2670" s="2"/>
      <c r="K2670" s="3"/>
      <c r="L2670" s="3"/>
      <c r="M2670" s="3"/>
      <c r="N2670" s="3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95"/>
      <c r="AV2670" s="2"/>
      <c r="AW2670" s="2"/>
      <c r="AX2670" s="2"/>
      <c r="AY2670" s="2"/>
      <c r="AZ2670" s="2"/>
      <c r="BC2670" s="10"/>
    </row>
    <row r="2671" spans="1:55" x14ac:dyDescent="0.2">
      <c r="A2671" s="9"/>
      <c r="B2671" s="10"/>
      <c r="C2671" s="10"/>
      <c r="D2671" s="10"/>
      <c r="E2671" s="10"/>
      <c r="F2671" s="10"/>
      <c r="J2671" s="2"/>
      <c r="K2671" s="3"/>
      <c r="L2671" s="3"/>
      <c r="M2671" s="3"/>
      <c r="N2671" s="3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95"/>
      <c r="AV2671" s="2"/>
      <c r="AW2671" s="2"/>
      <c r="AX2671" s="2"/>
      <c r="AY2671" s="2"/>
      <c r="AZ2671" s="2"/>
      <c r="BC2671" s="10"/>
    </row>
    <row r="2672" spans="1:55" x14ac:dyDescent="0.2">
      <c r="A2672" s="9"/>
      <c r="B2672" s="10"/>
      <c r="C2672" s="10"/>
      <c r="D2672" s="10"/>
      <c r="E2672" s="10"/>
      <c r="F2672" s="10"/>
      <c r="J2672" s="2"/>
      <c r="K2672" s="3"/>
      <c r="L2672" s="3"/>
      <c r="M2672" s="3"/>
      <c r="N2672" s="3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95"/>
      <c r="AV2672" s="2"/>
      <c r="AW2672" s="2"/>
      <c r="AX2672" s="2"/>
      <c r="AY2672" s="2"/>
      <c r="AZ2672" s="2"/>
      <c r="BC2672" s="10"/>
    </row>
    <row r="2673" spans="1:55" x14ac:dyDescent="0.2">
      <c r="A2673" s="9"/>
      <c r="B2673" s="10"/>
      <c r="C2673" s="10"/>
      <c r="D2673" s="10"/>
      <c r="E2673" s="10"/>
      <c r="F2673" s="10"/>
      <c r="J2673" s="2"/>
      <c r="K2673" s="3"/>
      <c r="L2673" s="3"/>
      <c r="M2673" s="3"/>
      <c r="N2673" s="3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95"/>
      <c r="AV2673" s="2"/>
      <c r="AW2673" s="2"/>
      <c r="AX2673" s="2"/>
      <c r="AY2673" s="2"/>
      <c r="AZ2673" s="2"/>
      <c r="BC2673" s="10"/>
    </row>
    <row r="2674" spans="1:55" x14ac:dyDescent="0.2">
      <c r="A2674" s="9"/>
      <c r="B2674" s="10"/>
      <c r="C2674" s="10"/>
      <c r="D2674" s="10"/>
      <c r="E2674" s="10"/>
      <c r="F2674" s="10"/>
      <c r="J2674" s="2"/>
      <c r="K2674" s="3"/>
      <c r="L2674" s="3"/>
      <c r="M2674" s="3"/>
      <c r="N2674" s="3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95"/>
      <c r="AV2674" s="2"/>
      <c r="AW2674" s="2"/>
      <c r="AX2674" s="2"/>
      <c r="AY2674" s="2"/>
      <c r="AZ2674" s="2"/>
      <c r="BC2674" s="10"/>
    </row>
    <row r="2675" spans="1:55" x14ac:dyDescent="0.2">
      <c r="A2675" s="9"/>
      <c r="B2675" s="10"/>
      <c r="C2675" s="10"/>
      <c r="D2675" s="10"/>
      <c r="E2675" s="10"/>
      <c r="F2675" s="10"/>
      <c r="J2675" s="2"/>
      <c r="K2675" s="3"/>
      <c r="L2675" s="3"/>
      <c r="M2675" s="3"/>
      <c r="N2675" s="3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95"/>
      <c r="AV2675" s="2"/>
      <c r="AW2675" s="2"/>
      <c r="AX2675" s="2"/>
      <c r="AY2675" s="2"/>
      <c r="AZ2675" s="2"/>
      <c r="BC2675" s="10"/>
    </row>
    <row r="2676" spans="1:55" x14ac:dyDescent="0.2">
      <c r="A2676" s="9"/>
      <c r="B2676" s="10"/>
      <c r="C2676" s="10"/>
      <c r="D2676" s="10"/>
      <c r="E2676" s="10"/>
      <c r="F2676" s="10"/>
      <c r="J2676" s="2"/>
      <c r="K2676" s="3"/>
      <c r="L2676" s="3"/>
      <c r="M2676" s="3"/>
      <c r="N2676" s="3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95"/>
      <c r="AV2676" s="2"/>
      <c r="AW2676" s="2"/>
      <c r="AX2676" s="2"/>
      <c r="AY2676" s="2"/>
      <c r="AZ2676" s="2"/>
      <c r="BC2676" s="10"/>
    </row>
    <row r="2677" spans="1:55" x14ac:dyDescent="0.2">
      <c r="A2677" s="9"/>
      <c r="B2677" s="10"/>
      <c r="C2677" s="10"/>
      <c r="D2677" s="10"/>
      <c r="E2677" s="10"/>
      <c r="F2677" s="10"/>
      <c r="J2677" s="2"/>
      <c r="K2677" s="3"/>
      <c r="L2677" s="3"/>
      <c r="M2677" s="3"/>
      <c r="N2677" s="3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95"/>
      <c r="AV2677" s="2"/>
      <c r="AW2677" s="2"/>
      <c r="AX2677" s="2"/>
      <c r="AY2677" s="2"/>
      <c r="AZ2677" s="2"/>
      <c r="BC2677" s="10"/>
    </row>
    <row r="2678" spans="1:55" x14ac:dyDescent="0.2">
      <c r="A2678" s="9"/>
      <c r="B2678" s="10"/>
      <c r="C2678" s="10"/>
      <c r="D2678" s="10"/>
      <c r="E2678" s="10"/>
      <c r="F2678" s="10"/>
      <c r="J2678" s="2"/>
      <c r="K2678" s="3"/>
      <c r="L2678" s="3"/>
      <c r="M2678" s="3"/>
      <c r="N2678" s="3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95"/>
      <c r="AV2678" s="2"/>
      <c r="AW2678" s="2"/>
      <c r="AX2678" s="2"/>
      <c r="AY2678" s="2"/>
      <c r="AZ2678" s="2"/>
      <c r="BC2678" s="10"/>
    </row>
    <row r="2679" spans="1:55" x14ac:dyDescent="0.2">
      <c r="A2679" s="9"/>
      <c r="B2679" s="10"/>
      <c r="C2679" s="10"/>
      <c r="D2679" s="10"/>
      <c r="E2679" s="10"/>
      <c r="F2679" s="10"/>
      <c r="J2679" s="2"/>
      <c r="K2679" s="3"/>
      <c r="L2679" s="3"/>
      <c r="M2679" s="3"/>
      <c r="N2679" s="3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95"/>
      <c r="AV2679" s="2"/>
      <c r="AW2679" s="2"/>
      <c r="AX2679" s="2"/>
      <c r="AY2679" s="2"/>
      <c r="AZ2679" s="2"/>
      <c r="BC2679" s="10"/>
    </row>
    <row r="2680" spans="1:55" x14ac:dyDescent="0.2">
      <c r="A2680" s="9"/>
      <c r="B2680" s="10"/>
      <c r="C2680" s="10"/>
      <c r="D2680" s="10"/>
      <c r="E2680" s="10"/>
      <c r="F2680" s="10"/>
      <c r="J2680" s="2"/>
      <c r="K2680" s="3"/>
      <c r="L2680" s="3"/>
      <c r="M2680" s="3"/>
      <c r="N2680" s="3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95"/>
      <c r="AV2680" s="2"/>
      <c r="AW2680" s="2"/>
      <c r="AX2680" s="2"/>
      <c r="AY2680" s="2"/>
      <c r="AZ2680" s="2"/>
      <c r="BC2680" s="10"/>
    </row>
    <row r="2681" spans="1:55" x14ac:dyDescent="0.2">
      <c r="A2681" s="9"/>
      <c r="B2681" s="10"/>
      <c r="C2681" s="10"/>
      <c r="D2681" s="10"/>
      <c r="E2681" s="10"/>
      <c r="F2681" s="10"/>
      <c r="J2681" s="2"/>
      <c r="K2681" s="3"/>
      <c r="L2681" s="3"/>
      <c r="M2681" s="3"/>
      <c r="N2681" s="3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95"/>
      <c r="AV2681" s="2"/>
      <c r="AW2681" s="2"/>
      <c r="AX2681" s="2"/>
      <c r="AY2681" s="2"/>
      <c r="AZ2681" s="2"/>
      <c r="BC2681" s="10"/>
    </row>
    <row r="2682" spans="1:55" x14ac:dyDescent="0.2">
      <c r="A2682" s="9"/>
      <c r="B2682" s="10"/>
      <c r="C2682" s="10"/>
      <c r="D2682" s="10"/>
      <c r="E2682" s="10"/>
      <c r="F2682" s="10"/>
      <c r="J2682" s="2"/>
      <c r="K2682" s="3"/>
      <c r="L2682" s="3"/>
      <c r="M2682" s="3"/>
      <c r="N2682" s="3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95"/>
      <c r="AV2682" s="2"/>
      <c r="AW2682" s="2"/>
      <c r="AX2682" s="2"/>
      <c r="AY2682" s="2"/>
      <c r="AZ2682" s="2"/>
      <c r="BC2682" s="10"/>
    </row>
    <row r="2683" spans="1:55" x14ac:dyDescent="0.2">
      <c r="A2683" s="9"/>
      <c r="B2683" s="10"/>
      <c r="C2683" s="10"/>
      <c r="D2683" s="10"/>
      <c r="E2683" s="10"/>
      <c r="F2683" s="10"/>
      <c r="J2683" s="2"/>
      <c r="K2683" s="3"/>
      <c r="L2683" s="3"/>
      <c r="M2683" s="3"/>
      <c r="N2683" s="3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95"/>
      <c r="AV2683" s="2"/>
      <c r="AW2683" s="2"/>
      <c r="AX2683" s="2"/>
      <c r="AY2683" s="2"/>
      <c r="AZ2683" s="2"/>
      <c r="BC2683" s="10"/>
    </row>
    <row r="2684" spans="1:55" x14ac:dyDescent="0.2">
      <c r="A2684" s="9"/>
      <c r="B2684" s="10"/>
      <c r="C2684" s="10"/>
      <c r="D2684" s="10"/>
      <c r="E2684" s="10"/>
      <c r="F2684" s="10"/>
      <c r="J2684" s="2"/>
      <c r="K2684" s="3"/>
      <c r="L2684" s="3"/>
      <c r="M2684" s="3"/>
      <c r="N2684" s="3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95"/>
      <c r="AV2684" s="2"/>
      <c r="AW2684" s="2"/>
      <c r="AX2684" s="2"/>
      <c r="AY2684" s="2"/>
      <c r="AZ2684" s="2"/>
      <c r="BC2684" s="10"/>
    </row>
    <row r="2685" spans="1:55" x14ac:dyDescent="0.2">
      <c r="A2685" s="9"/>
      <c r="B2685" s="10"/>
      <c r="C2685" s="10"/>
      <c r="D2685" s="10"/>
      <c r="E2685" s="10"/>
      <c r="F2685" s="10"/>
      <c r="J2685" s="2"/>
      <c r="K2685" s="3"/>
      <c r="L2685" s="3"/>
      <c r="M2685" s="3"/>
      <c r="N2685" s="3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95"/>
      <c r="AV2685" s="2"/>
      <c r="AW2685" s="2"/>
      <c r="AX2685" s="2"/>
      <c r="AY2685" s="2"/>
      <c r="AZ2685" s="2"/>
      <c r="BC2685" s="10"/>
    </row>
    <row r="2686" spans="1:55" x14ac:dyDescent="0.2">
      <c r="A2686" s="9"/>
      <c r="B2686" s="10"/>
      <c r="C2686" s="10"/>
      <c r="D2686" s="10"/>
      <c r="E2686" s="10"/>
      <c r="F2686" s="10"/>
      <c r="J2686" s="2"/>
      <c r="K2686" s="3"/>
      <c r="L2686" s="3"/>
      <c r="M2686" s="3"/>
      <c r="N2686" s="3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95"/>
      <c r="AV2686" s="2"/>
      <c r="AW2686" s="2"/>
      <c r="AX2686" s="2"/>
      <c r="AY2686" s="2"/>
      <c r="AZ2686" s="2"/>
      <c r="BC2686" s="10"/>
    </row>
    <row r="2687" spans="1:55" x14ac:dyDescent="0.2">
      <c r="A2687" s="9"/>
      <c r="B2687" s="10"/>
      <c r="C2687" s="10"/>
      <c r="D2687" s="10"/>
      <c r="E2687" s="10"/>
      <c r="F2687" s="10"/>
      <c r="J2687" s="2"/>
      <c r="K2687" s="3"/>
      <c r="L2687" s="3"/>
      <c r="M2687" s="3"/>
      <c r="N2687" s="3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95"/>
      <c r="AV2687" s="2"/>
      <c r="AW2687" s="2"/>
      <c r="AX2687" s="2"/>
      <c r="AY2687" s="2"/>
      <c r="AZ2687" s="2"/>
      <c r="BC2687" s="10"/>
    </row>
    <row r="2688" spans="1:55" x14ac:dyDescent="0.2">
      <c r="A2688" s="9"/>
      <c r="B2688" s="10"/>
      <c r="C2688" s="10"/>
      <c r="D2688" s="10"/>
      <c r="E2688" s="10"/>
      <c r="F2688" s="10"/>
      <c r="J2688" s="2"/>
      <c r="K2688" s="3"/>
      <c r="L2688" s="3"/>
      <c r="M2688" s="3"/>
      <c r="N2688" s="3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95"/>
      <c r="AV2688" s="2"/>
      <c r="AW2688" s="2"/>
      <c r="AX2688" s="2"/>
      <c r="AY2688" s="2"/>
      <c r="AZ2688" s="2"/>
      <c r="BC2688" s="10"/>
    </row>
    <row r="2689" spans="1:55" x14ac:dyDescent="0.2">
      <c r="A2689" s="9"/>
      <c r="B2689" s="10"/>
      <c r="C2689" s="10"/>
      <c r="D2689" s="10"/>
      <c r="E2689" s="10"/>
      <c r="F2689" s="10"/>
      <c r="J2689" s="2"/>
      <c r="K2689" s="3"/>
      <c r="L2689" s="3"/>
      <c r="M2689" s="3"/>
      <c r="N2689" s="3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95"/>
      <c r="AV2689" s="2"/>
      <c r="AW2689" s="2"/>
      <c r="AX2689" s="2"/>
      <c r="AY2689" s="2"/>
      <c r="AZ2689" s="2"/>
      <c r="BC2689" s="10"/>
    </row>
    <row r="2690" spans="1:55" x14ac:dyDescent="0.2">
      <c r="A2690" s="9"/>
      <c r="B2690" s="10"/>
      <c r="C2690" s="10"/>
      <c r="D2690" s="10"/>
      <c r="E2690" s="10"/>
      <c r="F2690" s="10"/>
      <c r="J2690" s="2"/>
      <c r="K2690" s="3"/>
      <c r="L2690" s="3"/>
      <c r="M2690" s="3"/>
      <c r="N2690" s="3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95"/>
      <c r="AV2690" s="2"/>
      <c r="AW2690" s="2"/>
      <c r="AX2690" s="2"/>
      <c r="AY2690" s="2"/>
      <c r="AZ2690" s="2"/>
      <c r="BC2690" s="10"/>
    </row>
    <row r="2691" spans="1:55" x14ac:dyDescent="0.2">
      <c r="A2691" s="9"/>
      <c r="B2691" s="10"/>
      <c r="C2691" s="10"/>
      <c r="D2691" s="10"/>
      <c r="E2691" s="10"/>
      <c r="F2691" s="10"/>
      <c r="J2691" s="2"/>
      <c r="K2691" s="3"/>
      <c r="L2691" s="3"/>
      <c r="M2691" s="3"/>
      <c r="N2691" s="3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95"/>
      <c r="AV2691" s="2"/>
      <c r="AW2691" s="2"/>
      <c r="AX2691" s="2"/>
      <c r="AY2691" s="2"/>
      <c r="AZ2691" s="2"/>
      <c r="BC2691" s="10"/>
    </row>
    <row r="2692" spans="1:55" x14ac:dyDescent="0.2">
      <c r="A2692" s="9"/>
      <c r="B2692" s="10"/>
      <c r="C2692" s="10"/>
      <c r="D2692" s="10"/>
      <c r="E2692" s="10"/>
      <c r="F2692" s="10"/>
      <c r="J2692" s="2"/>
      <c r="K2692" s="3"/>
      <c r="L2692" s="3"/>
      <c r="M2692" s="3"/>
      <c r="N2692" s="3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95"/>
      <c r="AV2692" s="2"/>
      <c r="AW2692" s="2"/>
      <c r="AX2692" s="2"/>
      <c r="AY2692" s="2"/>
      <c r="AZ2692" s="2"/>
      <c r="BC2692" s="10"/>
    </row>
    <row r="2693" spans="1:55" x14ac:dyDescent="0.2">
      <c r="A2693" s="9"/>
      <c r="B2693" s="10"/>
      <c r="C2693" s="10"/>
      <c r="D2693" s="10"/>
      <c r="E2693" s="10"/>
      <c r="F2693" s="10"/>
      <c r="J2693" s="2"/>
      <c r="K2693" s="3"/>
      <c r="L2693" s="3"/>
      <c r="M2693" s="3"/>
      <c r="N2693" s="3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95"/>
      <c r="AV2693" s="2"/>
      <c r="AW2693" s="2"/>
      <c r="AX2693" s="2"/>
      <c r="AY2693" s="2"/>
      <c r="AZ2693" s="2"/>
      <c r="BC2693" s="10"/>
    </row>
    <row r="2694" spans="1:55" x14ac:dyDescent="0.2">
      <c r="A2694" s="9"/>
      <c r="B2694" s="10"/>
      <c r="C2694" s="10"/>
      <c r="D2694" s="10"/>
      <c r="E2694" s="10"/>
      <c r="F2694" s="10"/>
      <c r="J2694" s="2"/>
      <c r="K2694" s="3"/>
      <c r="L2694" s="3"/>
      <c r="M2694" s="3"/>
      <c r="N2694" s="3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95"/>
      <c r="AV2694" s="2"/>
      <c r="AW2694" s="2"/>
      <c r="AX2694" s="2"/>
      <c r="AY2694" s="2"/>
      <c r="AZ2694" s="2"/>
      <c r="BC2694" s="10"/>
    </row>
    <row r="2695" spans="1:55" x14ac:dyDescent="0.2">
      <c r="A2695" s="9"/>
      <c r="B2695" s="10"/>
      <c r="C2695" s="10"/>
      <c r="D2695" s="10"/>
      <c r="E2695" s="10"/>
      <c r="F2695" s="10"/>
      <c r="J2695" s="2"/>
      <c r="K2695" s="3"/>
      <c r="L2695" s="3"/>
      <c r="M2695" s="3"/>
      <c r="N2695" s="3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95"/>
      <c r="AV2695" s="2"/>
      <c r="AW2695" s="2"/>
      <c r="AX2695" s="2"/>
      <c r="AY2695" s="2"/>
      <c r="AZ2695" s="2"/>
      <c r="BC2695" s="10"/>
    </row>
    <row r="2696" spans="1:55" x14ac:dyDescent="0.2">
      <c r="A2696" s="9"/>
      <c r="B2696" s="10"/>
      <c r="C2696" s="10"/>
      <c r="D2696" s="10"/>
      <c r="E2696" s="10"/>
      <c r="F2696" s="10"/>
      <c r="J2696" s="2"/>
      <c r="K2696" s="3"/>
      <c r="L2696" s="3"/>
      <c r="M2696" s="3"/>
      <c r="N2696" s="3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95"/>
      <c r="AV2696" s="2"/>
      <c r="AW2696" s="2"/>
      <c r="AX2696" s="2"/>
      <c r="AY2696" s="2"/>
      <c r="AZ2696" s="2"/>
      <c r="BC2696" s="10"/>
    </row>
    <row r="2697" spans="1:55" x14ac:dyDescent="0.2">
      <c r="A2697" s="9"/>
      <c r="B2697" s="10"/>
      <c r="C2697" s="10"/>
      <c r="D2697" s="10"/>
      <c r="E2697" s="10"/>
      <c r="F2697" s="10"/>
      <c r="J2697" s="2"/>
      <c r="K2697" s="3"/>
      <c r="L2697" s="3"/>
      <c r="M2697" s="3"/>
      <c r="N2697" s="3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95"/>
      <c r="AV2697" s="2"/>
      <c r="AW2697" s="2"/>
      <c r="AX2697" s="2"/>
      <c r="AY2697" s="2"/>
      <c r="AZ2697" s="2"/>
      <c r="BC2697" s="10"/>
    </row>
    <row r="2698" spans="1:55" x14ac:dyDescent="0.2">
      <c r="A2698" s="9"/>
      <c r="B2698" s="10"/>
      <c r="C2698" s="10"/>
      <c r="D2698" s="10"/>
      <c r="E2698" s="10"/>
      <c r="F2698" s="10"/>
      <c r="J2698" s="2"/>
      <c r="K2698" s="3"/>
      <c r="L2698" s="3"/>
      <c r="M2698" s="3"/>
      <c r="N2698" s="3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95"/>
      <c r="AV2698" s="2"/>
      <c r="AW2698" s="2"/>
      <c r="AX2698" s="2"/>
      <c r="AY2698" s="2"/>
      <c r="AZ2698" s="2"/>
      <c r="BC2698" s="10"/>
    </row>
    <row r="2699" spans="1:55" x14ac:dyDescent="0.2">
      <c r="A2699" s="9"/>
      <c r="B2699" s="10"/>
      <c r="C2699" s="10"/>
      <c r="D2699" s="10"/>
      <c r="E2699" s="10"/>
      <c r="F2699" s="10"/>
      <c r="J2699" s="2"/>
      <c r="K2699" s="3"/>
      <c r="L2699" s="3"/>
      <c r="M2699" s="3"/>
      <c r="N2699" s="3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95"/>
      <c r="AV2699" s="2"/>
      <c r="AW2699" s="2"/>
      <c r="AX2699" s="2"/>
      <c r="AY2699" s="2"/>
      <c r="AZ2699" s="2"/>
      <c r="BC2699" s="10"/>
    </row>
    <row r="2700" spans="1:55" x14ac:dyDescent="0.2">
      <c r="A2700" s="9"/>
      <c r="B2700" s="10"/>
      <c r="C2700" s="10"/>
      <c r="D2700" s="10"/>
      <c r="E2700" s="10"/>
      <c r="F2700" s="10"/>
      <c r="J2700" s="2"/>
      <c r="K2700" s="3"/>
      <c r="L2700" s="3"/>
      <c r="M2700" s="3"/>
      <c r="N2700" s="3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95"/>
      <c r="AV2700" s="2"/>
      <c r="AW2700" s="2"/>
      <c r="AX2700" s="2"/>
      <c r="AY2700" s="2"/>
      <c r="AZ2700" s="2"/>
      <c r="BC2700" s="10"/>
    </row>
    <row r="2701" spans="1:55" x14ac:dyDescent="0.2">
      <c r="A2701" s="9"/>
      <c r="B2701" s="10"/>
      <c r="C2701" s="10"/>
      <c r="D2701" s="10"/>
      <c r="E2701" s="10"/>
      <c r="F2701" s="10"/>
      <c r="J2701" s="2"/>
      <c r="K2701" s="3"/>
      <c r="L2701" s="3"/>
      <c r="M2701" s="3"/>
      <c r="N2701" s="3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95"/>
      <c r="AV2701" s="2"/>
      <c r="AW2701" s="2"/>
      <c r="AX2701" s="2"/>
      <c r="AY2701" s="2"/>
      <c r="AZ2701" s="2"/>
      <c r="BC2701" s="10"/>
    </row>
    <row r="2702" spans="1:55" x14ac:dyDescent="0.2">
      <c r="A2702" s="9"/>
      <c r="B2702" s="10"/>
      <c r="C2702" s="10"/>
      <c r="D2702" s="10"/>
      <c r="E2702" s="10"/>
      <c r="F2702" s="10"/>
      <c r="J2702" s="2"/>
      <c r="K2702" s="3"/>
      <c r="L2702" s="3"/>
      <c r="M2702" s="3"/>
      <c r="N2702" s="3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95"/>
      <c r="AV2702" s="2"/>
      <c r="AW2702" s="2"/>
      <c r="AX2702" s="2"/>
      <c r="AY2702" s="2"/>
      <c r="AZ2702" s="2"/>
      <c r="BC2702" s="10"/>
    </row>
    <row r="2703" spans="1:55" x14ac:dyDescent="0.2">
      <c r="A2703" s="9"/>
      <c r="B2703" s="10"/>
      <c r="C2703" s="10"/>
      <c r="D2703" s="10"/>
      <c r="E2703" s="10"/>
      <c r="F2703" s="10"/>
      <c r="J2703" s="2"/>
      <c r="K2703" s="3"/>
      <c r="L2703" s="3"/>
      <c r="M2703" s="3"/>
      <c r="N2703" s="3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95"/>
      <c r="AV2703" s="2"/>
      <c r="AW2703" s="2"/>
      <c r="AX2703" s="2"/>
      <c r="AY2703" s="2"/>
      <c r="AZ2703" s="2"/>
      <c r="BC2703" s="10"/>
    </row>
    <row r="2704" spans="1:55" x14ac:dyDescent="0.2">
      <c r="A2704" s="9"/>
      <c r="B2704" s="10"/>
      <c r="C2704" s="10"/>
      <c r="D2704" s="10"/>
      <c r="E2704" s="10"/>
      <c r="F2704" s="10"/>
      <c r="J2704" s="2"/>
      <c r="K2704" s="3"/>
      <c r="L2704" s="3"/>
      <c r="M2704" s="3"/>
      <c r="N2704" s="3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95"/>
      <c r="AV2704" s="2"/>
      <c r="AW2704" s="2"/>
      <c r="AX2704" s="2"/>
      <c r="AY2704" s="2"/>
      <c r="AZ2704" s="2"/>
      <c r="BC2704" s="10"/>
    </row>
    <row r="2705" spans="1:55" x14ac:dyDescent="0.2">
      <c r="A2705" s="9"/>
      <c r="B2705" s="10"/>
      <c r="C2705" s="10"/>
      <c r="D2705" s="10"/>
      <c r="E2705" s="10"/>
      <c r="F2705" s="10"/>
      <c r="J2705" s="2"/>
      <c r="K2705" s="3"/>
      <c r="L2705" s="3"/>
      <c r="M2705" s="3"/>
      <c r="N2705" s="3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95"/>
      <c r="AV2705" s="2"/>
      <c r="AW2705" s="2"/>
      <c r="AX2705" s="2"/>
      <c r="AY2705" s="2"/>
      <c r="AZ2705" s="2"/>
      <c r="BC2705" s="10"/>
    </row>
    <row r="2706" spans="1:55" x14ac:dyDescent="0.2">
      <c r="A2706" s="9"/>
      <c r="B2706" s="10"/>
      <c r="C2706" s="10"/>
      <c r="D2706" s="10"/>
      <c r="E2706" s="10"/>
      <c r="F2706" s="10"/>
      <c r="J2706" s="2"/>
      <c r="K2706" s="3"/>
      <c r="L2706" s="3"/>
      <c r="M2706" s="3"/>
      <c r="N2706" s="3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95"/>
      <c r="AV2706" s="2"/>
      <c r="AW2706" s="2"/>
      <c r="AX2706" s="2"/>
      <c r="AY2706" s="2"/>
      <c r="AZ2706" s="2"/>
      <c r="BC2706" s="10"/>
    </row>
    <row r="2707" spans="1:55" x14ac:dyDescent="0.2">
      <c r="A2707" s="9"/>
      <c r="B2707" s="10"/>
      <c r="C2707" s="10"/>
      <c r="D2707" s="10"/>
      <c r="E2707" s="10"/>
      <c r="F2707" s="10"/>
      <c r="J2707" s="2"/>
      <c r="K2707" s="3"/>
      <c r="L2707" s="3"/>
      <c r="M2707" s="3"/>
      <c r="N2707" s="3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95"/>
      <c r="AV2707" s="2"/>
      <c r="AW2707" s="2"/>
      <c r="AX2707" s="2"/>
      <c r="AY2707" s="2"/>
      <c r="AZ2707" s="2"/>
      <c r="BC2707" s="10"/>
    </row>
    <row r="2708" spans="1:55" x14ac:dyDescent="0.2">
      <c r="A2708" s="9"/>
      <c r="B2708" s="10"/>
      <c r="C2708" s="10"/>
      <c r="D2708" s="10"/>
      <c r="E2708" s="10"/>
      <c r="F2708" s="10"/>
      <c r="J2708" s="2"/>
      <c r="K2708" s="3"/>
      <c r="L2708" s="3"/>
      <c r="M2708" s="3"/>
      <c r="N2708" s="3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95"/>
      <c r="AV2708" s="2"/>
      <c r="AW2708" s="2"/>
      <c r="AX2708" s="2"/>
      <c r="AY2708" s="2"/>
      <c r="AZ2708" s="2"/>
      <c r="BC2708" s="10"/>
    </row>
    <row r="2709" spans="1:55" x14ac:dyDescent="0.2">
      <c r="A2709" s="9"/>
      <c r="B2709" s="10"/>
      <c r="C2709" s="10"/>
      <c r="D2709" s="10"/>
      <c r="E2709" s="10"/>
      <c r="F2709" s="10"/>
      <c r="J2709" s="2"/>
      <c r="K2709" s="3"/>
      <c r="L2709" s="3"/>
      <c r="M2709" s="3"/>
      <c r="N2709" s="3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95"/>
      <c r="AV2709" s="2"/>
      <c r="AW2709" s="2"/>
      <c r="AX2709" s="2"/>
      <c r="AY2709" s="2"/>
      <c r="AZ2709" s="2"/>
      <c r="BC2709" s="10"/>
    </row>
    <row r="2710" spans="1:55" x14ac:dyDescent="0.2">
      <c r="A2710" s="9"/>
      <c r="B2710" s="10"/>
      <c r="C2710" s="10"/>
      <c r="D2710" s="10"/>
      <c r="E2710" s="10"/>
      <c r="F2710" s="10"/>
      <c r="J2710" s="2"/>
      <c r="K2710" s="3"/>
      <c r="L2710" s="3"/>
      <c r="M2710" s="3"/>
      <c r="N2710" s="3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95"/>
      <c r="AV2710" s="2"/>
      <c r="AW2710" s="2"/>
      <c r="AX2710" s="2"/>
      <c r="AY2710" s="2"/>
      <c r="AZ2710" s="2"/>
      <c r="BC2710" s="10"/>
    </row>
    <row r="2711" spans="1:55" x14ac:dyDescent="0.2">
      <c r="A2711" s="9"/>
      <c r="B2711" s="10"/>
      <c r="C2711" s="10"/>
      <c r="D2711" s="10"/>
      <c r="E2711" s="10"/>
      <c r="F2711" s="10"/>
      <c r="J2711" s="2"/>
      <c r="K2711" s="3"/>
      <c r="L2711" s="3"/>
      <c r="M2711" s="3"/>
      <c r="N2711" s="3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95"/>
      <c r="AV2711" s="2"/>
      <c r="AW2711" s="2"/>
      <c r="AX2711" s="2"/>
      <c r="AY2711" s="2"/>
      <c r="AZ2711" s="2"/>
      <c r="BC2711" s="10"/>
    </row>
    <row r="2712" spans="1:55" x14ac:dyDescent="0.2">
      <c r="A2712" s="9"/>
      <c r="B2712" s="10"/>
      <c r="C2712" s="10"/>
      <c r="D2712" s="10"/>
      <c r="E2712" s="10"/>
      <c r="F2712" s="10"/>
      <c r="J2712" s="2"/>
      <c r="K2712" s="3"/>
      <c r="L2712" s="3"/>
      <c r="M2712" s="3"/>
      <c r="N2712" s="3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95"/>
      <c r="AV2712" s="2"/>
      <c r="AW2712" s="2"/>
      <c r="AX2712" s="2"/>
      <c r="AY2712" s="2"/>
      <c r="AZ2712" s="2"/>
      <c r="BC2712" s="10"/>
    </row>
    <row r="2713" spans="1:55" x14ac:dyDescent="0.2">
      <c r="A2713" s="9"/>
      <c r="B2713" s="10"/>
      <c r="C2713" s="10"/>
      <c r="D2713" s="10"/>
      <c r="E2713" s="10"/>
      <c r="F2713" s="10"/>
      <c r="J2713" s="2"/>
      <c r="K2713" s="3"/>
      <c r="L2713" s="3"/>
      <c r="M2713" s="3"/>
      <c r="N2713" s="3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95"/>
      <c r="AV2713" s="2"/>
      <c r="AW2713" s="2"/>
      <c r="AX2713" s="2"/>
      <c r="AY2713" s="2"/>
      <c r="AZ2713" s="2"/>
      <c r="BC2713" s="10"/>
    </row>
    <row r="2714" spans="1:55" x14ac:dyDescent="0.2">
      <c r="A2714" s="9"/>
      <c r="B2714" s="10"/>
      <c r="C2714" s="10"/>
      <c r="D2714" s="10"/>
      <c r="E2714" s="10"/>
      <c r="F2714" s="10"/>
      <c r="J2714" s="2"/>
      <c r="K2714" s="3"/>
      <c r="L2714" s="3"/>
      <c r="M2714" s="3"/>
      <c r="N2714" s="3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95"/>
      <c r="AV2714" s="2"/>
      <c r="AW2714" s="2"/>
      <c r="AX2714" s="2"/>
      <c r="AY2714" s="2"/>
      <c r="AZ2714" s="2"/>
      <c r="BC2714" s="10"/>
    </row>
    <row r="2715" spans="1:55" x14ac:dyDescent="0.2">
      <c r="A2715" s="9"/>
      <c r="B2715" s="10"/>
      <c r="C2715" s="10"/>
      <c r="D2715" s="10"/>
      <c r="E2715" s="10"/>
      <c r="F2715" s="10"/>
      <c r="J2715" s="2"/>
      <c r="K2715" s="3"/>
      <c r="L2715" s="3"/>
      <c r="M2715" s="3"/>
      <c r="N2715" s="3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95"/>
      <c r="AV2715" s="2"/>
      <c r="AW2715" s="2"/>
      <c r="AX2715" s="2"/>
      <c r="AY2715" s="2"/>
      <c r="AZ2715" s="2"/>
      <c r="BC2715" s="10"/>
    </row>
    <row r="2716" spans="1:55" x14ac:dyDescent="0.2">
      <c r="A2716" s="9"/>
      <c r="B2716" s="10"/>
      <c r="C2716" s="10"/>
      <c r="D2716" s="10"/>
      <c r="E2716" s="10"/>
      <c r="F2716" s="10"/>
      <c r="J2716" s="2"/>
      <c r="K2716" s="3"/>
      <c r="L2716" s="3"/>
      <c r="M2716" s="3"/>
      <c r="N2716" s="3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95"/>
      <c r="AV2716" s="2"/>
      <c r="AW2716" s="2"/>
      <c r="AX2716" s="2"/>
      <c r="AY2716" s="2"/>
      <c r="AZ2716" s="2"/>
      <c r="BC2716" s="10"/>
    </row>
    <row r="2717" spans="1:55" x14ac:dyDescent="0.2">
      <c r="A2717" s="9"/>
      <c r="B2717" s="10"/>
      <c r="C2717" s="10"/>
      <c r="D2717" s="10"/>
      <c r="E2717" s="10"/>
      <c r="F2717" s="10"/>
      <c r="J2717" s="2"/>
      <c r="K2717" s="3"/>
      <c r="L2717" s="3"/>
      <c r="M2717" s="3"/>
      <c r="N2717" s="3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95"/>
      <c r="AV2717" s="2"/>
      <c r="AW2717" s="2"/>
      <c r="AX2717" s="2"/>
      <c r="AY2717" s="2"/>
      <c r="AZ2717" s="2"/>
      <c r="BC2717" s="10"/>
    </row>
    <row r="2718" spans="1:55" x14ac:dyDescent="0.2">
      <c r="A2718" s="9"/>
      <c r="B2718" s="10"/>
      <c r="C2718" s="10"/>
      <c r="D2718" s="10"/>
      <c r="E2718" s="10"/>
      <c r="F2718" s="10"/>
      <c r="J2718" s="2"/>
      <c r="K2718" s="3"/>
      <c r="L2718" s="3"/>
      <c r="M2718" s="3"/>
      <c r="N2718" s="3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95"/>
      <c r="AV2718" s="2"/>
      <c r="AW2718" s="2"/>
      <c r="AX2718" s="2"/>
      <c r="AY2718" s="2"/>
      <c r="AZ2718" s="2"/>
      <c r="BC2718" s="10"/>
    </row>
    <row r="2719" spans="1:55" x14ac:dyDescent="0.2">
      <c r="A2719" s="9"/>
      <c r="B2719" s="10"/>
      <c r="C2719" s="10"/>
      <c r="D2719" s="10"/>
      <c r="E2719" s="10"/>
      <c r="F2719" s="10"/>
      <c r="J2719" s="2"/>
      <c r="K2719" s="3"/>
      <c r="L2719" s="3"/>
      <c r="M2719" s="3"/>
      <c r="N2719" s="3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95"/>
      <c r="AV2719" s="2"/>
      <c r="AW2719" s="2"/>
      <c r="AX2719" s="2"/>
      <c r="AY2719" s="2"/>
      <c r="AZ2719" s="2"/>
      <c r="BC2719" s="10"/>
    </row>
    <row r="2720" spans="1:55" x14ac:dyDescent="0.2">
      <c r="A2720" s="9"/>
      <c r="B2720" s="10"/>
      <c r="C2720" s="10"/>
      <c r="D2720" s="10"/>
      <c r="E2720" s="10"/>
      <c r="F2720" s="10"/>
      <c r="J2720" s="2"/>
      <c r="K2720" s="3"/>
      <c r="L2720" s="3"/>
      <c r="M2720" s="3"/>
      <c r="N2720" s="3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95"/>
      <c r="AV2720" s="2"/>
      <c r="AW2720" s="2"/>
      <c r="AX2720" s="2"/>
      <c r="AY2720" s="2"/>
      <c r="AZ2720" s="2"/>
      <c r="BC2720" s="10"/>
    </row>
    <row r="2721" spans="1:55" x14ac:dyDescent="0.2">
      <c r="A2721" s="9"/>
      <c r="B2721" s="10"/>
      <c r="C2721" s="10"/>
      <c r="D2721" s="10"/>
      <c r="E2721" s="10"/>
      <c r="F2721" s="10"/>
      <c r="J2721" s="2"/>
      <c r="K2721" s="3"/>
      <c r="L2721" s="3"/>
      <c r="M2721" s="3"/>
      <c r="N2721" s="3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95"/>
      <c r="AV2721" s="2"/>
      <c r="AW2721" s="2"/>
      <c r="AX2721" s="2"/>
      <c r="AY2721" s="2"/>
      <c r="AZ2721" s="2"/>
      <c r="BC2721" s="10"/>
    </row>
    <row r="2722" spans="1:55" x14ac:dyDescent="0.2">
      <c r="A2722" s="9"/>
      <c r="B2722" s="10"/>
      <c r="C2722" s="10"/>
      <c r="D2722" s="10"/>
      <c r="E2722" s="10"/>
      <c r="F2722" s="10"/>
      <c r="J2722" s="2"/>
      <c r="K2722" s="3"/>
      <c r="L2722" s="3"/>
      <c r="M2722" s="3"/>
      <c r="N2722" s="3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95"/>
      <c r="AV2722" s="2"/>
      <c r="AW2722" s="2"/>
      <c r="AX2722" s="2"/>
      <c r="AY2722" s="2"/>
      <c r="AZ2722" s="2"/>
      <c r="BC2722" s="10"/>
    </row>
    <row r="2723" spans="1:55" x14ac:dyDescent="0.2">
      <c r="A2723" s="9"/>
      <c r="B2723" s="10"/>
      <c r="C2723" s="10"/>
      <c r="D2723" s="10"/>
      <c r="E2723" s="10"/>
      <c r="F2723" s="10"/>
      <c r="J2723" s="2"/>
      <c r="K2723" s="3"/>
      <c r="L2723" s="3"/>
      <c r="M2723" s="3"/>
      <c r="N2723" s="3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95"/>
      <c r="AV2723" s="2"/>
      <c r="AW2723" s="2"/>
      <c r="AX2723" s="2"/>
      <c r="AY2723" s="2"/>
      <c r="AZ2723" s="2"/>
      <c r="BC2723" s="10"/>
    </row>
    <row r="2724" spans="1:55" x14ac:dyDescent="0.2">
      <c r="A2724" s="9"/>
      <c r="B2724" s="10"/>
      <c r="C2724" s="10"/>
      <c r="D2724" s="10"/>
      <c r="E2724" s="10"/>
      <c r="F2724" s="10"/>
      <c r="J2724" s="2"/>
      <c r="K2724" s="3"/>
      <c r="L2724" s="3"/>
      <c r="M2724" s="3"/>
      <c r="N2724" s="3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95"/>
      <c r="AV2724" s="2"/>
      <c r="AW2724" s="2"/>
      <c r="AX2724" s="2"/>
      <c r="AY2724" s="2"/>
      <c r="AZ2724" s="2"/>
      <c r="BC2724" s="10"/>
    </row>
    <row r="2725" spans="1:55" x14ac:dyDescent="0.2">
      <c r="A2725" s="9"/>
      <c r="B2725" s="10"/>
      <c r="C2725" s="10"/>
      <c r="D2725" s="10"/>
      <c r="E2725" s="10"/>
      <c r="F2725" s="10"/>
      <c r="J2725" s="2"/>
      <c r="K2725" s="3"/>
      <c r="L2725" s="3"/>
      <c r="M2725" s="3"/>
      <c r="N2725" s="3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95"/>
      <c r="AV2725" s="2"/>
      <c r="AW2725" s="2"/>
      <c r="AX2725" s="2"/>
      <c r="AY2725" s="2"/>
      <c r="AZ2725" s="2"/>
      <c r="BC2725" s="10"/>
    </row>
    <row r="2726" spans="1:55" x14ac:dyDescent="0.2">
      <c r="A2726" s="9"/>
      <c r="B2726" s="10"/>
      <c r="C2726" s="10"/>
      <c r="D2726" s="10"/>
      <c r="E2726" s="10"/>
      <c r="F2726" s="10"/>
      <c r="J2726" s="2"/>
      <c r="K2726" s="3"/>
      <c r="L2726" s="3"/>
      <c r="M2726" s="3"/>
      <c r="N2726" s="3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95"/>
      <c r="AV2726" s="2"/>
      <c r="AW2726" s="2"/>
      <c r="AX2726" s="2"/>
      <c r="AY2726" s="2"/>
      <c r="AZ2726" s="2"/>
      <c r="BC2726" s="10"/>
    </row>
    <row r="2727" spans="1:55" x14ac:dyDescent="0.2">
      <c r="A2727" s="9"/>
      <c r="B2727" s="10"/>
      <c r="C2727" s="10"/>
      <c r="D2727" s="10"/>
      <c r="E2727" s="10"/>
      <c r="F2727" s="10"/>
      <c r="J2727" s="2"/>
      <c r="K2727" s="3"/>
      <c r="L2727" s="3"/>
      <c r="M2727" s="3"/>
      <c r="N2727" s="3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95"/>
      <c r="AV2727" s="2"/>
      <c r="AW2727" s="2"/>
      <c r="AX2727" s="2"/>
      <c r="AY2727" s="2"/>
      <c r="AZ2727" s="2"/>
      <c r="BC2727" s="10"/>
    </row>
    <row r="2728" spans="1:55" x14ac:dyDescent="0.2">
      <c r="A2728" s="9"/>
      <c r="B2728" s="10"/>
      <c r="C2728" s="10"/>
      <c r="D2728" s="10"/>
      <c r="E2728" s="10"/>
      <c r="F2728" s="10"/>
      <c r="J2728" s="2"/>
      <c r="K2728" s="3"/>
      <c r="L2728" s="3"/>
      <c r="M2728" s="3"/>
      <c r="N2728" s="3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95"/>
      <c r="AV2728" s="2"/>
      <c r="AW2728" s="2"/>
      <c r="AX2728" s="2"/>
      <c r="AY2728" s="2"/>
      <c r="AZ2728" s="2"/>
      <c r="BC2728" s="10"/>
    </row>
    <row r="2729" spans="1:55" x14ac:dyDescent="0.2">
      <c r="A2729" s="9"/>
      <c r="B2729" s="10"/>
      <c r="C2729" s="10"/>
      <c r="D2729" s="10"/>
      <c r="E2729" s="10"/>
      <c r="F2729" s="10"/>
      <c r="J2729" s="2"/>
      <c r="K2729" s="3"/>
      <c r="L2729" s="3"/>
      <c r="M2729" s="3"/>
      <c r="N2729" s="3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95"/>
      <c r="AV2729" s="2"/>
      <c r="AW2729" s="2"/>
      <c r="AX2729" s="2"/>
      <c r="AY2729" s="2"/>
      <c r="AZ2729" s="2"/>
      <c r="BC2729" s="10"/>
    </row>
    <row r="2730" spans="1:55" x14ac:dyDescent="0.2">
      <c r="A2730" s="9"/>
      <c r="B2730" s="10"/>
      <c r="C2730" s="10"/>
      <c r="D2730" s="10"/>
      <c r="E2730" s="10"/>
      <c r="F2730" s="10"/>
      <c r="J2730" s="2"/>
      <c r="K2730" s="3"/>
      <c r="L2730" s="3"/>
      <c r="M2730" s="3"/>
      <c r="N2730" s="3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95"/>
      <c r="AV2730" s="2"/>
      <c r="AW2730" s="2"/>
      <c r="AX2730" s="2"/>
      <c r="AY2730" s="2"/>
      <c r="AZ2730" s="2"/>
      <c r="BC2730" s="10"/>
    </row>
    <row r="2731" spans="1:55" x14ac:dyDescent="0.2">
      <c r="A2731" s="9"/>
      <c r="B2731" s="10"/>
      <c r="C2731" s="10"/>
      <c r="D2731" s="10"/>
      <c r="E2731" s="10"/>
      <c r="F2731" s="10"/>
      <c r="J2731" s="2"/>
      <c r="K2731" s="3"/>
      <c r="L2731" s="3"/>
      <c r="M2731" s="3"/>
      <c r="N2731" s="3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95"/>
      <c r="AV2731" s="2"/>
      <c r="AW2731" s="2"/>
      <c r="AX2731" s="2"/>
      <c r="AY2731" s="2"/>
      <c r="AZ2731" s="2"/>
      <c r="BC2731" s="10"/>
    </row>
    <row r="2732" spans="1:55" x14ac:dyDescent="0.2">
      <c r="A2732" s="9"/>
      <c r="B2732" s="10"/>
      <c r="C2732" s="10"/>
      <c r="D2732" s="10"/>
      <c r="E2732" s="10"/>
      <c r="F2732" s="10"/>
      <c r="J2732" s="2"/>
      <c r="K2732" s="3"/>
      <c r="L2732" s="3"/>
      <c r="M2732" s="3"/>
      <c r="N2732" s="3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95"/>
      <c r="AV2732" s="2"/>
      <c r="AW2732" s="2"/>
      <c r="AX2732" s="2"/>
      <c r="AY2732" s="2"/>
      <c r="AZ2732" s="2"/>
      <c r="BC2732" s="10"/>
    </row>
    <row r="2733" spans="1:55" x14ac:dyDescent="0.2">
      <c r="A2733" s="9"/>
      <c r="B2733" s="10"/>
      <c r="C2733" s="10"/>
      <c r="D2733" s="10"/>
      <c r="E2733" s="10"/>
      <c r="F2733" s="10"/>
      <c r="J2733" s="2"/>
      <c r="K2733" s="3"/>
      <c r="L2733" s="3"/>
      <c r="M2733" s="3"/>
      <c r="N2733" s="3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95"/>
      <c r="AV2733" s="2"/>
      <c r="AW2733" s="2"/>
      <c r="AX2733" s="2"/>
      <c r="AY2733" s="2"/>
      <c r="AZ2733" s="2"/>
      <c r="BC2733" s="10"/>
    </row>
    <row r="2734" spans="1:55" x14ac:dyDescent="0.2">
      <c r="A2734" s="9"/>
      <c r="B2734" s="10"/>
      <c r="C2734" s="10"/>
      <c r="D2734" s="10"/>
      <c r="E2734" s="10"/>
      <c r="F2734" s="10"/>
      <c r="J2734" s="2"/>
      <c r="K2734" s="3"/>
      <c r="L2734" s="3"/>
      <c r="M2734" s="3"/>
      <c r="N2734" s="3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95"/>
      <c r="AV2734" s="2"/>
      <c r="AW2734" s="2"/>
      <c r="AX2734" s="2"/>
      <c r="AY2734" s="2"/>
      <c r="AZ2734" s="2"/>
      <c r="BC2734" s="10"/>
    </row>
    <row r="2735" spans="1:55" x14ac:dyDescent="0.2">
      <c r="A2735" s="9"/>
      <c r="B2735" s="10"/>
      <c r="C2735" s="10"/>
      <c r="D2735" s="10"/>
      <c r="E2735" s="10"/>
      <c r="F2735" s="10"/>
      <c r="J2735" s="2"/>
      <c r="K2735" s="3"/>
      <c r="L2735" s="3"/>
      <c r="M2735" s="3"/>
      <c r="N2735" s="3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95"/>
      <c r="AV2735" s="2"/>
      <c r="AW2735" s="2"/>
      <c r="AX2735" s="2"/>
      <c r="AY2735" s="2"/>
      <c r="AZ2735" s="2"/>
      <c r="BC2735" s="10"/>
    </row>
    <row r="2736" spans="1:55" x14ac:dyDescent="0.2">
      <c r="A2736" s="9"/>
      <c r="B2736" s="10"/>
      <c r="C2736" s="10"/>
      <c r="D2736" s="10"/>
      <c r="E2736" s="10"/>
      <c r="F2736" s="10"/>
      <c r="J2736" s="2"/>
      <c r="K2736" s="3"/>
      <c r="L2736" s="3"/>
      <c r="M2736" s="3"/>
      <c r="N2736" s="3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95"/>
      <c r="AV2736" s="2"/>
      <c r="AW2736" s="2"/>
      <c r="AX2736" s="2"/>
      <c r="AY2736" s="2"/>
      <c r="AZ2736" s="2"/>
      <c r="BC2736" s="10"/>
    </row>
    <row r="2737" spans="1:55" x14ac:dyDescent="0.2">
      <c r="A2737" s="9"/>
      <c r="B2737" s="10"/>
      <c r="C2737" s="10"/>
      <c r="D2737" s="10"/>
      <c r="E2737" s="10"/>
      <c r="F2737" s="10"/>
      <c r="J2737" s="2"/>
      <c r="K2737" s="3"/>
      <c r="L2737" s="3"/>
      <c r="M2737" s="3"/>
      <c r="N2737" s="3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95"/>
      <c r="AV2737" s="2"/>
      <c r="AW2737" s="2"/>
      <c r="AX2737" s="2"/>
      <c r="AY2737" s="2"/>
      <c r="AZ2737" s="2"/>
      <c r="BC2737" s="10"/>
    </row>
    <row r="2738" spans="1:55" x14ac:dyDescent="0.2">
      <c r="A2738" s="9"/>
      <c r="B2738" s="10"/>
      <c r="C2738" s="10"/>
      <c r="D2738" s="10"/>
      <c r="E2738" s="10"/>
      <c r="F2738" s="10"/>
      <c r="J2738" s="2"/>
      <c r="K2738" s="3"/>
      <c r="L2738" s="3"/>
      <c r="M2738" s="3"/>
      <c r="N2738" s="3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95"/>
      <c r="AV2738" s="2"/>
      <c r="AW2738" s="2"/>
      <c r="AX2738" s="2"/>
      <c r="AY2738" s="2"/>
      <c r="AZ2738" s="2"/>
      <c r="BC2738" s="10"/>
    </row>
    <row r="2739" spans="1:55" x14ac:dyDescent="0.2">
      <c r="A2739" s="9"/>
      <c r="B2739" s="10"/>
      <c r="C2739" s="10"/>
      <c r="D2739" s="10"/>
      <c r="E2739" s="10"/>
      <c r="F2739" s="10"/>
      <c r="J2739" s="2"/>
      <c r="K2739" s="3"/>
      <c r="L2739" s="3"/>
      <c r="M2739" s="3"/>
      <c r="N2739" s="3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95"/>
      <c r="AV2739" s="2"/>
      <c r="AW2739" s="2"/>
      <c r="AX2739" s="2"/>
      <c r="AY2739" s="2"/>
      <c r="AZ2739" s="2"/>
      <c r="BC2739" s="10"/>
    </row>
    <row r="2740" spans="1:55" x14ac:dyDescent="0.2">
      <c r="A2740" s="9"/>
      <c r="B2740" s="10"/>
      <c r="C2740" s="10"/>
      <c r="D2740" s="10"/>
      <c r="E2740" s="10"/>
      <c r="F2740" s="10"/>
      <c r="J2740" s="2"/>
      <c r="K2740" s="3"/>
      <c r="L2740" s="3"/>
      <c r="M2740" s="3"/>
      <c r="N2740" s="3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95"/>
      <c r="AV2740" s="2"/>
      <c r="AW2740" s="2"/>
      <c r="AX2740" s="2"/>
      <c r="AY2740" s="2"/>
      <c r="AZ2740" s="2"/>
      <c r="BC2740" s="10"/>
    </row>
    <row r="2741" spans="1:55" x14ac:dyDescent="0.2">
      <c r="A2741" s="9"/>
      <c r="B2741" s="10"/>
      <c r="C2741" s="10"/>
      <c r="D2741" s="10"/>
      <c r="E2741" s="10"/>
      <c r="F2741" s="10"/>
      <c r="J2741" s="2"/>
      <c r="K2741" s="3"/>
      <c r="L2741" s="3"/>
      <c r="M2741" s="3"/>
      <c r="N2741" s="3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95"/>
      <c r="AV2741" s="2"/>
      <c r="AW2741" s="2"/>
      <c r="AX2741" s="2"/>
      <c r="AY2741" s="2"/>
      <c r="AZ2741" s="2"/>
      <c r="BC2741" s="10"/>
    </row>
    <row r="2742" spans="1:55" x14ac:dyDescent="0.2">
      <c r="A2742" s="9"/>
      <c r="B2742" s="10"/>
      <c r="C2742" s="10"/>
      <c r="D2742" s="10"/>
      <c r="E2742" s="10"/>
      <c r="F2742" s="10"/>
      <c r="J2742" s="2"/>
      <c r="K2742" s="3"/>
      <c r="L2742" s="3"/>
      <c r="M2742" s="3"/>
      <c r="N2742" s="3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95"/>
      <c r="AV2742" s="2"/>
      <c r="AW2742" s="2"/>
      <c r="AX2742" s="2"/>
      <c r="AY2742" s="2"/>
      <c r="AZ2742" s="2"/>
      <c r="BC2742" s="10"/>
    </row>
    <row r="2743" spans="1:55" x14ac:dyDescent="0.2">
      <c r="A2743" s="9"/>
      <c r="B2743" s="10"/>
      <c r="C2743" s="10"/>
      <c r="D2743" s="10"/>
      <c r="E2743" s="10"/>
      <c r="F2743" s="10"/>
      <c r="J2743" s="2"/>
      <c r="K2743" s="3"/>
      <c r="L2743" s="3"/>
      <c r="M2743" s="3"/>
      <c r="N2743" s="3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95"/>
      <c r="AV2743" s="2"/>
      <c r="AW2743" s="2"/>
      <c r="AX2743" s="2"/>
      <c r="AY2743" s="2"/>
      <c r="AZ2743" s="2"/>
      <c r="BC2743" s="10"/>
    </row>
    <row r="2744" spans="1:55" x14ac:dyDescent="0.2">
      <c r="A2744" s="9"/>
      <c r="B2744" s="10"/>
      <c r="C2744" s="10"/>
      <c r="D2744" s="10"/>
      <c r="E2744" s="10"/>
      <c r="F2744" s="10"/>
      <c r="J2744" s="2"/>
      <c r="K2744" s="3"/>
      <c r="L2744" s="3"/>
      <c r="M2744" s="3"/>
      <c r="N2744" s="3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95"/>
      <c r="AV2744" s="2"/>
      <c r="AW2744" s="2"/>
      <c r="AX2744" s="2"/>
      <c r="AY2744" s="2"/>
      <c r="AZ2744" s="2"/>
      <c r="BC2744" s="10"/>
    </row>
    <row r="2745" spans="1:55" x14ac:dyDescent="0.2">
      <c r="A2745" s="9"/>
      <c r="B2745" s="10"/>
      <c r="C2745" s="10"/>
      <c r="D2745" s="10"/>
      <c r="E2745" s="10"/>
      <c r="F2745" s="10"/>
      <c r="J2745" s="2"/>
      <c r="K2745" s="3"/>
      <c r="L2745" s="3"/>
      <c r="M2745" s="3"/>
      <c r="N2745" s="3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95"/>
      <c r="AV2745" s="2"/>
      <c r="AW2745" s="2"/>
      <c r="AX2745" s="2"/>
      <c r="AY2745" s="2"/>
      <c r="AZ2745" s="2"/>
      <c r="BC2745" s="10"/>
    </row>
    <row r="2746" spans="1:55" x14ac:dyDescent="0.2">
      <c r="A2746" s="9"/>
      <c r="B2746" s="10"/>
      <c r="C2746" s="10"/>
      <c r="D2746" s="10"/>
      <c r="E2746" s="10"/>
      <c r="F2746" s="10"/>
      <c r="J2746" s="2"/>
      <c r="K2746" s="3"/>
      <c r="L2746" s="3"/>
      <c r="M2746" s="3"/>
      <c r="N2746" s="3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95"/>
      <c r="AV2746" s="2"/>
      <c r="AW2746" s="2"/>
      <c r="AX2746" s="2"/>
      <c r="AY2746" s="2"/>
      <c r="AZ2746" s="2"/>
      <c r="BC2746" s="10"/>
    </row>
    <row r="2747" spans="1:55" x14ac:dyDescent="0.2">
      <c r="A2747" s="9"/>
      <c r="B2747" s="10"/>
      <c r="C2747" s="10"/>
      <c r="D2747" s="10"/>
      <c r="E2747" s="10"/>
      <c r="F2747" s="10"/>
      <c r="J2747" s="2"/>
      <c r="K2747" s="3"/>
      <c r="L2747" s="3"/>
      <c r="M2747" s="3"/>
      <c r="N2747" s="3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95"/>
      <c r="AV2747" s="2"/>
      <c r="AW2747" s="2"/>
      <c r="AX2747" s="2"/>
      <c r="AY2747" s="2"/>
      <c r="AZ2747" s="2"/>
      <c r="BC2747" s="10"/>
    </row>
    <row r="2748" spans="1:55" x14ac:dyDescent="0.2">
      <c r="A2748" s="9"/>
      <c r="B2748" s="10"/>
      <c r="C2748" s="10"/>
      <c r="D2748" s="10"/>
      <c r="E2748" s="10"/>
      <c r="F2748" s="10"/>
      <c r="J2748" s="2"/>
      <c r="K2748" s="3"/>
      <c r="L2748" s="3"/>
      <c r="M2748" s="3"/>
      <c r="N2748" s="3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95"/>
      <c r="AV2748" s="2"/>
      <c r="AW2748" s="2"/>
      <c r="AX2748" s="2"/>
      <c r="AY2748" s="2"/>
      <c r="AZ2748" s="2"/>
      <c r="BC2748" s="10"/>
    </row>
    <row r="2749" spans="1:55" x14ac:dyDescent="0.2">
      <c r="A2749" s="9"/>
      <c r="B2749" s="10"/>
      <c r="C2749" s="10"/>
      <c r="D2749" s="10"/>
      <c r="E2749" s="10"/>
      <c r="F2749" s="10"/>
      <c r="J2749" s="2"/>
      <c r="K2749" s="3"/>
      <c r="L2749" s="3"/>
      <c r="M2749" s="3"/>
      <c r="N2749" s="3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95"/>
      <c r="AV2749" s="2"/>
      <c r="AW2749" s="2"/>
      <c r="AX2749" s="2"/>
      <c r="AY2749" s="2"/>
      <c r="AZ2749" s="2"/>
      <c r="BC2749" s="10"/>
    </row>
    <row r="2750" spans="1:55" x14ac:dyDescent="0.2">
      <c r="A2750" s="9"/>
      <c r="B2750" s="10"/>
      <c r="C2750" s="10"/>
      <c r="D2750" s="10"/>
      <c r="E2750" s="10"/>
      <c r="F2750" s="10"/>
      <c r="J2750" s="2"/>
      <c r="K2750" s="3"/>
      <c r="L2750" s="3"/>
      <c r="M2750" s="3"/>
      <c r="N2750" s="3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95"/>
      <c r="AV2750" s="2"/>
      <c r="AW2750" s="2"/>
      <c r="AX2750" s="2"/>
      <c r="AY2750" s="2"/>
      <c r="AZ2750" s="2"/>
      <c r="BC2750" s="10"/>
    </row>
    <row r="2751" spans="1:55" x14ac:dyDescent="0.2">
      <c r="A2751" s="9"/>
      <c r="B2751" s="10"/>
      <c r="C2751" s="10"/>
      <c r="D2751" s="10"/>
      <c r="E2751" s="10"/>
      <c r="F2751" s="10"/>
      <c r="J2751" s="2"/>
      <c r="K2751" s="3"/>
      <c r="L2751" s="3"/>
      <c r="M2751" s="3"/>
      <c r="N2751" s="3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95"/>
      <c r="AV2751" s="2"/>
      <c r="AW2751" s="2"/>
      <c r="AX2751" s="2"/>
      <c r="AY2751" s="2"/>
      <c r="AZ2751" s="2"/>
      <c r="BC2751" s="10"/>
    </row>
    <row r="2752" spans="1:55" x14ac:dyDescent="0.2">
      <c r="A2752" s="9"/>
      <c r="B2752" s="10"/>
      <c r="C2752" s="10"/>
      <c r="D2752" s="10"/>
      <c r="E2752" s="10"/>
      <c r="F2752" s="10"/>
      <c r="J2752" s="2"/>
      <c r="K2752" s="3"/>
      <c r="L2752" s="3"/>
      <c r="M2752" s="3"/>
      <c r="N2752" s="3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95"/>
      <c r="AV2752" s="2"/>
      <c r="AW2752" s="2"/>
      <c r="AX2752" s="2"/>
      <c r="AY2752" s="2"/>
      <c r="AZ2752" s="2"/>
      <c r="BC2752" s="10"/>
    </row>
    <row r="2753" spans="1:55" x14ac:dyDescent="0.2">
      <c r="A2753" s="9"/>
      <c r="B2753" s="10"/>
      <c r="C2753" s="10"/>
      <c r="D2753" s="10"/>
      <c r="E2753" s="10"/>
      <c r="F2753" s="10"/>
      <c r="J2753" s="2"/>
      <c r="K2753" s="3"/>
      <c r="L2753" s="3"/>
      <c r="M2753" s="3"/>
      <c r="N2753" s="3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95"/>
      <c r="AV2753" s="2"/>
      <c r="AW2753" s="2"/>
      <c r="AX2753" s="2"/>
      <c r="AY2753" s="2"/>
      <c r="AZ2753" s="2"/>
      <c r="BC2753" s="10"/>
    </row>
    <row r="2754" spans="1:55" x14ac:dyDescent="0.2">
      <c r="A2754" s="9"/>
      <c r="B2754" s="10"/>
      <c r="C2754" s="10"/>
      <c r="D2754" s="10"/>
      <c r="E2754" s="10"/>
      <c r="F2754" s="10"/>
      <c r="J2754" s="2"/>
      <c r="K2754" s="3"/>
      <c r="L2754" s="3"/>
      <c r="M2754" s="3"/>
      <c r="N2754" s="3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95"/>
      <c r="AV2754" s="2"/>
      <c r="AW2754" s="2"/>
      <c r="AX2754" s="2"/>
      <c r="AY2754" s="2"/>
      <c r="AZ2754" s="2"/>
      <c r="BC2754" s="10"/>
    </row>
    <row r="2755" spans="1:55" x14ac:dyDescent="0.2">
      <c r="A2755" s="9"/>
      <c r="B2755" s="10"/>
      <c r="C2755" s="10"/>
      <c r="D2755" s="10"/>
      <c r="E2755" s="10"/>
      <c r="F2755" s="10"/>
      <c r="J2755" s="2"/>
      <c r="K2755" s="3"/>
      <c r="L2755" s="3"/>
      <c r="M2755" s="3"/>
      <c r="N2755" s="3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95"/>
      <c r="AV2755" s="2"/>
      <c r="AW2755" s="2"/>
      <c r="AX2755" s="2"/>
      <c r="AY2755" s="2"/>
      <c r="AZ2755" s="2"/>
      <c r="BC2755" s="10"/>
    </row>
    <row r="2756" spans="1:55" x14ac:dyDescent="0.2">
      <c r="A2756" s="9"/>
      <c r="B2756" s="10"/>
      <c r="C2756" s="10"/>
      <c r="D2756" s="10"/>
      <c r="E2756" s="10"/>
      <c r="F2756" s="10"/>
      <c r="J2756" s="2"/>
      <c r="K2756" s="3"/>
      <c r="L2756" s="3"/>
      <c r="M2756" s="3"/>
      <c r="N2756" s="3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95"/>
      <c r="AV2756" s="2"/>
      <c r="AW2756" s="2"/>
      <c r="AX2756" s="2"/>
      <c r="AY2756" s="2"/>
      <c r="AZ2756" s="2"/>
      <c r="BC2756" s="10"/>
    </row>
    <row r="2757" spans="1:55" x14ac:dyDescent="0.2">
      <c r="A2757" s="9"/>
      <c r="B2757" s="10"/>
      <c r="C2757" s="10"/>
      <c r="D2757" s="10"/>
      <c r="E2757" s="10"/>
      <c r="F2757" s="10"/>
      <c r="J2757" s="2"/>
      <c r="K2757" s="3"/>
      <c r="L2757" s="3"/>
      <c r="M2757" s="3"/>
      <c r="N2757" s="3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95"/>
      <c r="AV2757" s="2"/>
      <c r="AW2757" s="2"/>
      <c r="AX2757" s="2"/>
      <c r="AY2757" s="2"/>
      <c r="AZ2757" s="2"/>
      <c r="BC2757" s="10"/>
    </row>
    <row r="2758" spans="1:55" x14ac:dyDescent="0.2">
      <c r="A2758" s="9"/>
      <c r="B2758" s="10"/>
      <c r="C2758" s="10"/>
      <c r="D2758" s="10"/>
      <c r="E2758" s="10"/>
      <c r="F2758" s="10"/>
      <c r="J2758" s="2"/>
      <c r="K2758" s="3"/>
      <c r="L2758" s="3"/>
      <c r="M2758" s="3"/>
      <c r="N2758" s="3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95"/>
      <c r="AV2758" s="2"/>
      <c r="AW2758" s="2"/>
      <c r="AX2758" s="2"/>
      <c r="AY2758" s="2"/>
      <c r="AZ2758" s="2"/>
      <c r="BC2758" s="10"/>
    </row>
    <row r="2759" spans="1:55" x14ac:dyDescent="0.2">
      <c r="A2759" s="9"/>
      <c r="B2759" s="10"/>
      <c r="C2759" s="10"/>
      <c r="D2759" s="10"/>
      <c r="E2759" s="10"/>
      <c r="F2759" s="10"/>
      <c r="J2759" s="2"/>
      <c r="K2759" s="3"/>
      <c r="L2759" s="3"/>
      <c r="M2759" s="3"/>
      <c r="N2759" s="3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95"/>
      <c r="AV2759" s="2"/>
      <c r="AW2759" s="2"/>
      <c r="AX2759" s="2"/>
      <c r="AY2759" s="2"/>
      <c r="AZ2759" s="2"/>
      <c r="BC2759" s="10"/>
    </row>
    <row r="2760" spans="1:55" x14ac:dyDescent="0.2">
      <c r="A2760" s="9"/>
      <c r="B2760" s="10"/>
      <c r="C2760" s="10"/>
      <c r="D2760" s="10"/>
      <c r="E2760" s="10"/>
      <c r="F2760" s="10"/>
      <c r="J2760" s="2"/>
      <c r="K2760" s="3"/>
      <c r="L2760" s="3"/>
      <c r="M2760" s="3"/>
      <c r="N2760" s="3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95"/>
      <c r="AV2760" s="2"/>
      <c r="AW2760" s="2"/>
      <c r="AX2760" s="2"/>
      <c r="AY2760" s="2"/>
      <c r="AZ2760" s="2"/>
      <c r="BC2760" s="10"/>
    </row>
    <row r="2761" spans="1:55" x14ac:dyDescent="0.2">
      <c r="A2761" s="9"/>
      <c r="B2761" s="10"/>
      <c r="C2761" s="10"/>
      <c r="D2761" s="10"/>
      <c r="E2761" s="10"/>
      <c r="F2761" s="10"/>
      <c r="J2761" s="2"/>
      <c r="K2761" s="3"/>
      <c r="L2761" s="3"/>
      <c r="M2761" s="3"/>
      <c r="N2761" s="3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95"/>
      <c r="AV2761" s="2"/>
      <c r="AW2761" s="2"/>
      <c r="AX2761" s="2"/>
      <c r="AY2761" s="2"/>
      <c r="AZ2761" s="2"/>
      <c r="BC2761" s="10"/>
    </row>
    <row r="2762" spans="1:55" x14ac:dyDescent="0.2">
      <c r="A2762" s="9"/>
      <c r="B2762" s="10"/>
      <c r="C2762" s="10"/>
      <c r="D2762" s="10"/>
      <c r="E2762" s="10"/>
      <c r="F2762" s="10"/>
      <c r="J2762" s="2"/>
      <c r="K2762" s="3"/>
      <c r="L2762" s="3"/>
      <c r="M2762" s="3"/>
      <c r="N2762" s="3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95"/>
      <c r="AV2762" s="2"/>
      <c r="AW2762" s="2"/>
      <c r="AX2762" s="2"/>
      <c r="AY2762" s="2"/>
      <c r="AZ2762" s="2"/>
      <c r="BC2762" s="10"/>
    </row>
    <row r="2763" spans="1:55" x14ac:dyDescent="0.2">
      <c r="A2763" s="9"/>
      <c r="B2763" s="10"/>
      <c r="C2763" s="10"/>
      <c r="D2763" s="10"/>
      <c r="E2763" s="10"/>
      <c r="F2763" s="10"/>
      <c r="J2763" s="2"/>
      <c r="K2763" s="3"/>
      <c r="L2763" s="3"/>
      <c r="M2763" s="3"/>
      <c r="N2763" s="3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95"/>
      <c r="AV2763" s="2"/>
      <c r="AW2763" s="2"/>
      <c r="AX2763" s="2"/>
      <c r="AY2763" s="2"/>
      <c r="AZ2763" s="2"/>
      <c r="BC2763" s="10"/>
    </row>
    <row r="2764" spans="1:55" x14ac:dyDescent="0.2">
      <c r="A2764" s="9"/>
      <c r="B2764" s="10"/>
      <c r="C2764" s="10"/>
      <c r="D2764" s="10"/>
      <c r="E2764" s="10"/>
      <c r="F2764" s="10"/>
      <c r="J2764" s="2"/>
      <c r="K2764" s="3"/>
      <c r="L2764" s="3"/>
      <c r="M2764" s="3"/>
      <c r="N2764" s="3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95"/>
      <c r="AV2764" s="2"/>
      <c r="AW2764" s="2"/>
      <c r="AX2764" s="2"/>
      <c r="AY2764" s="2"/>
      <c r="AZ2764" s="2"/>
      <c r="BC2764" s="10"/>
    </row>
    <row r="2765" spans="1:55" x14ac:dyDescent="0.2">
      <c r="A2765" s="9"/>
      <c r="B2765" s="10"/>
      <c r="C2765" s="10"/>
      <c r="D2765" s="10"/>
      <c r="E2765" s="10"/>
      <c r="F2765" s="10"/>
      <c r="J2765" s="2"/>
      <c r="K2765" s="3"/>
      <c r="L2765" s="3"/>
      <c r="M2765" s="3"/>
      <c r="N2765" s="3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95"/>
      <c r="AV2765" s="2"/>
      <c r="AW2765" s="2"/>
      <c r="AX2765" s="2"/>
      <c r="AY2765" s="2"/>
      <c r="AZ2765" s="2"/>
      <c r="BC2765" s="10"/>
    </row>
    <row r="2766" spans="1:55" x14ac:dyDescent="0.2">
      <c r="A2766" s="9"/>
      <c r="B2766" s="10"/>
      <c r="C2766" s="10"/>
      <c r="D2766" s="10"/>
      <c r="E2766" s="10"/>
      <c r="F2766" s="10"/>
      <c r="J2766" s="2"/>
      <c r="K2766" s="3"/>
      <c r="L2766" s="3"/>
      <c r="M2766" s="3"/>
      <c r="N2766" s="3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95"/>
      <c r="AV2766" s="2"/>
      <c r="AW2766" s="2"/>
      <c r="AX2766" s="2"/>
      <c r="AY2766" s="2"/>
      <c r="AZ2766" s="2"/>
      <c r="BC2766" s="10"/>
    </row>
    <row r="2767" spans="1:55" x14ac:dyDescent="0.2">
      <c r="A2767" s="9"/>
      <c r="B2767" s="10"/>
      <c r="C2767" s="10"/>
      <c r="D2767" s="10"/>
      <c r="E2767" s="10"/>
      <c r="F2767" s="10"/>
      <c r="J2767" s="2"/>
      <c r="K2767" s="3"/>
      <c r="L2767" s="3"/>
      <c r="M2767" s="3"/>
      <c r="N2767" s="3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95"/>
      <c r="AV2767" s="2"/>
      <c r="AW2767" s="2"/>
      <c r="AX2767" s="2"/>
      <c r="AY2767" s="2"/>
      <c r="AZ2767" s="2"/>
      <c r="BC2767" s="10"/>
    </row>
    <row r="2768" spans="1:55" x14ac:dyDescent="0.2">
      <c r="A2768" s="9"/>
      <c r="B2768" s="10"/>
      <c r="C2768" s="10"/>
      <c r="D2768" s="10"/>
      <c r="E2768" s="10"/>
      <c r="F2768" s="10"/>
      <c r="J2768" s="2"/>
      <c r="K2768" s="3"/>
      <c r="L2768" s="3"/>
      <c r="M2768" s="3"/>
      <c r="N2768" s="3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95"/>
      <c r="AV2768" s="2"/>
      <c r="AW2768" s="2"/>
      <c r="AX2768" s="2"/>
      <c r="AY2768" s="2"/>
      <c r="AZ2768" s="2"/>
      <c r="BC2768" s="10"/>
    </row>
    <row r="2769" spans="1:55" x14ac:dyDescent="0.2">
      <c r="A2769" s="9"/>
      <c r="B2769" s="10"/>
      <c r="C2769" s="10"/>
      <c r="D2769" s="10"/>
      <c r="E2769" s="10"/>
      <c r="F2769" s="10"/>
      <c r="J2769" s="2"/>
      <c r="K2769" s="3"/>
      <c r="L2769" s="3"/>
      <c r="M2769" s="3"/>
      <c r="N2769" s="3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95"/>
      <c r="AV2769" s="2"/>
      <c r="AW2769" s="2"/>
      <c r="AX2769" s="2"/>
      <c r="AY2769" s="2"/>
      <c r="AZ2769" s="2"/>
      <c r="BC2769" s="10"/>
    </row>
    <row r="2770" spans="1:55" x14ac:dyDescent="0.2">
      <c r="A2770" s="9"/>
      <c r="B2770" s="10"/>
      <c r="C2770" s="10"/>
      <c r="D2770" s="10"/>
      <c r="E2770" s="10"/>
      <c r="F2770" s="10"/>
      <c r="J2770" s="2"/>
      <c r="K2770" s="3"/>
      <c r="L2770" s="3"/>
      <c r="M2770" s="3"/>
      <c r="N2770" s="3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95"/>
      <c r="AV2770" s="2"/>
      <c r="AW2770" s="2"/>
      <c r="AX2770" s="2"/>
      <c r="AY2770" s="2"/>
      <c r="AZ2770" s="2"/>
      <c r="BC2770" s="10"/>
    </row>
    <row r="2771" spans="1:55" x14ac:dyDescent="0.2">
      <c r="A2771" s="9"/>
      <c r="B2771" s="10"/>
      <c r="C2771" s="10"/>
      <c r="D2771" s="10"/>
      <c r="E2771" s="10"/>
      <c r="F2771" s="10"/>
      <c r="J2771" s="2"/>
      <c r="K2771" s="3"/>
      <c r="L2771" s="3"/>
      <c r="M2771" s="3"/>
      <c r="N2771" s="3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95"/>
      <c r="AV2771" s="2"/>
      <c r="AW2771" s="2"/>
      <c r="AX2771" s="2"/>
      <c r="AY2771" s="2"/>
      <c r="AZ2771" s="2"/>
      <c r="BC2771" s="10"/>
    </row>
    <row r="2772" spans="1:55" x14ac:dyDescent="0.2">
      <c r="A2772" s="9"/>
      <c r="B2772" s="10"/>
      <c r="C2772" s="10"/>
      <c r="D2772" s="10"/>
      <c r="E2772" s="10"/>
      <c r="F2772" s="10"/>
      <c r="J2772" s="2"/>
      <c r="K2772" s="3"/>
      <c r="L2772" s="3"/>
      <c r="M2772" s="3"/>
      <c r="N2772" s="3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95"/>
      <c r="AV2772" s="2"/>
      <c r="AW2772" s="2"/>
      <c r="AX2772" s="2"/>
      <c r="AY2772" s="2"/>
      <c r="AZ2772" s="2"/>
      <c r="BC2772" s="10"/>
    </row>
    <row r="2773" spans="1:55" x14ac:dyDescent="0.2">
      <c r="A2773" s="9"/>
      <c r="B2773" s="10"/>
      <c r="C2773" s="10"/>
      <c r="D2773" s="10"/>
      <c r="E2773" s="10"/>
      <c r="F2773" s="10"/>
      <c r="J2773" s="2"/>
      <c r="K2773" s="3"/>
      <c r="L2773" s="3"/>
      <c r="M2773" s="3"/>
      <c r="N2773" s="3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95"/>
      <c r="AV2773" s="2"/>
      <c r="AW2773" s="2"/>
      <c r="AX2773" s="2"/>
      <c r="AY2773" s="2"/>
      <c r="AZ2773" s="2"/>
      <c r="BC2773" s="10"/>
    </row>
    <row r="2774" spans="1:55" x14ac:dyDescent="0.2">
      <c r="A2774" s="9"/>
      <c r="B2774" s="10"/>
      <c r="C2774" s="10"/>
      <c r="D2774" s="10"/>
      <c r="E2774" s="10"/>
      <c r="F2774" s="10"/>
      <c r="J2774" s="2"/>
      <c r="K2774" s="3"/>
      <c r="L2774" s="3"/>
      <c r="M2774" s="3"/>
      <c r="N2774" s="3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95"/>
      <c r="AV2774" s="2"/>
      <c r="AW2774" s="2"/>
      <c r="AX2774" s="2"/>
      <c r="AY2774" s="2"/>
      <c r="AZ2774" s="2"/>
      <c r="BC2774" s="10"/>
    </row>
    <row r="2775" spans="1:55" x14ac:dyDescent="0.2">
      <c r="A2775" s="9"/>
      <c r="B2775" s="10"/>
      <c r="C2775" s="10"/>
      <c r="D2775" s="10"/>
      <c r="E2775" s="10"/>
      <c r="F2775" s="10"/>
      <c r="J2775" s="2"/>
      <c r="K2775" s="3"/>
      <c r="L2775" s="3"/>
      <c r="M2775" s="3"/>
      <c r="N2775" s="3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95"/>
      <c r="AV2775" s="2"/>
      <c r="AW2775" s="2"/>
      <c r="AX2775" s="2"/>
      <c r="AY2775" s="2"/>
      <c r="AZ2775" s="2"/>
      <c r="BC2775" s="10"/>
    </row>
    <row r="2776" spans="1:55" x14ac:dyDescent="0.2">
      <c r="A2776" s="9"/>
      <c r="B2776" s="10"/>
      <c r="C2776" s="10"/>
      <c r="D2776" s="10"/>
      <c r="E2776" s="10"/>
      <c r="F2776" s="10"/>
      <c r="J2776" s="2"/>
      <c r="K2776" s="3"/>
      <c r="L2776" s="3"/>
      <c r="M2776" s="3"/>
      <c r="N2776" s="3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95"/>
      <c r="AV2776" s="2"/>
      <c r="AW2776" s="2"/>
      <c r="AX2776" s="2"/>
      <c r="AY2776" s="2"/>
      <c r="AZ2776" s="2"/>
      <c r="BC2776" s="10"/>
    </row>
    <row r="2777" spans="1:55" x14ac:dyDescent="0.2">
      <c r="A2777" s="9"/>
      <c r="B2777" s="10"/>
      <c r="C2777" s="10"/>
      <c r="D2777" s="10"/>
      <c r="E2777" s="10"/>
      <c r="F2777" s="10"/>
      <c r="J2777" s="2"/>
      <c r="K2777" s="3"/>
      <c r="L2777" s="3"/>
      <c r="M2777" s="3"/>
      <c r="N2777" s="3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95"/>
      <c r="AV2777" s="2"/>
      <c r="AW2777" s="2"/>
      <c r="AX2777" s="2"/>
      <c r="AY2777" s="2"/>
      <c r="AZ2777" s="2"/>
      <c r="BC2777" s="10"/>
    </row>
    <row r="2778" spans="1:55" x14ac:dyDescent="0.2">
      <c r="A2778" s="9"/>
      <c r="B2778" s="10"/>
      <c r="C2778" s="10"/>
      <c r="D2778" s="10"/>
      <c r="E2778" s="10"/>
      <c r="F2778" s="10"/>
      <c r="J2778" s="2"/>
      <c r="K2778" s="3"/>
      <c r="L2778" s="3"/>
      <c r="M2778" s="3"/>
      <c r="N2778" s="3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95"/>
      <c r="AV2778" s="2"/>
      <c r="AW2778" s="2"/>
      <c r="AX2778" s="2"/>
      <c r="AY2778" s="2"/>
      <c r="AZ2778" s="2"/>
      <c r="BC2778" s="10"/>
    </row>
    <row r="2779" spans="1:55" x14ac:dyDescent="0.2">
      <c r="A2779" s="9"/>
      <c r="B2779" s="10"/>
      <c r="C2779" s="10"/>
      <c r="D2779" s="10"/>
      <c r="E2779" s="10"/>
      <c r="F2779" s="10"/>
      <c r="J2779" s="2"/>
      <c r="K2779" s="3"/>
      <c r="L2779" s="3"/>
      <c r="M2779" s="3"/>
      <c r="N2779" s="3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95"/>
      <c r="AV2779" s="2"/>
      <c r="AW2779" s="2"/>
      <c r="AX2779" s="2"/>
      <c r="AY2779" s="2"/>
      <c r="AZ2779" s="2"/>
      <c r="BC2779" s="10"/>
    </row>
    <row r="2780" spans="1:55" x14ac:dyDescent="0.2">
      <c r="A2780" s="9"/>
      <c r="B2780" s="10"/>
      <c r="C2780" s="10"/>
      <c r="D2780" s="10"/>
      <c r="E2780" s="10"/>
      <c r="F2780" s="10"/>
      <c r="J2780" s="2"/>
      <c r="K2780" s="3"/>
      <c r="L2780" s="3"/>
      <c r="M2780" s="3"/>
      <c r="N2780" s="3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95"/>
      <c r="AV2780" s="2"/>
      <c r="AW2780" s="2"/>
      <c r="AX2780" s="2"/>
      <c r="AY2780" s="2"/>
      <c r="AZ2780" s="2"/>
      <c r="BC2780" s="10"/>
    </row>
    <row r="2781" spans="1:55" x14ac:dyDescent="0.2">
      <c r="A2781" s="9"/>
      <c r="B2781" s="10"/>
      <c r="C2781" s="10"/>
      <c r="D2781" s="10"/>
      <c r="E2781" s="10"/>
      <c r="F2781" s="10"/>
      <c r="J2781" s="2"/>
      <c r="K2781" s="3"/>
      <c r="L2781" s="3"/>
      <c r="M2781" s="3"/>
      <c r="N2781" s="3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95"/>
      <c r="AV2781" s="2"/>
      <c r="AW2781" s="2"/>
      <c r="AX2781" s="2"/>
      <c r="AY2781" s="2"/>
      <c r="AZ2781" s="2"/>
      <c r="BC2781" s="10"/>
    </row>
    <row r="2782" spans="1:55" x14ac:dyDescent="0.2">
      <c r="A2782" s="9"/>
      <c r="B2782" s="10"/>
      <c r="C2782" s="10"/>
      <c r="D2782" s="10"/>
      <c r="E2782" s="10"/>
      <c r="F2782" s="10"/>
      <c r="J2782" s="2"/>
      <c r="K2782" s="3"/>
      <c r="L2782" s="3"/>
      <c r="M2782" s="3"/>
      <c r="N2782" s="3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95"/>
      <c r="AV2782" s="2"/>
      <c r="AW2782" s="2"/>
      <c r="AX2782" s="2"/>
      <c r="AY2782" s="2"/>
      <c r="AZ2782" s="2"/>
      <c r="BC2782" s="10"/>
    </row>
    <row r="2783" spans="1:55" x14ac:dyDescent="0.2">
      <c r="A2783" s="9"/>
      <c r="B2783" s="10"/>
      <c r="C2783" s="10"/>
      <c r="D2783" s="10"/>
      <c r="E2783" s="10"/>
      <c r="F2783" s="10"/>
      <c r="J2783" s="2"/>
      <c r="K2783" s="3"/>
      <c r="L2783" s="3"/>
      <c r="M2783" s="3"/>
      <c r="N2783" s="3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95"/>
      <c r="AV2783" s="2"/>
      <c r="AW2783" s="2"/>
      <c r="AX2783" s="2"/>
      <c r="AY2783" s="2"/>
      <c r="AZ2783" s="2"/>
      <c r="BC2783" s="10"/>
    </row>
    <row r="2784" spans="1:55" x14ac:dyDescent="0.2">
      <c r="A2784" s="9"/>
      <c r="B2784" s="10"/>
      <c r="C2784" s="10"/>
      <c r="D2784" s="10"/>
      <c r="E2784" s="10"/>
      <c r="F2784" s="10"/>
      <c r="J2784" s="2"/>
      <c r="K2784" s="3"/>
      <c r="L2784" s="3"/>
      <c r="M2784" s="3"/>
      <c r="N2784" s="3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95"/>
      <c r="AV2784" s="2"/>
      <c r="AW2784" s="2"/>
      <c r="AX2784" s="2"/>
      <c r="AY2784" s="2"/>
      <c r="AZ2784" s="2"/>
      <c r="BC2784" s="10"/>
    </row>
    <row r="2785" spans="1:55" x14ac:dyDescent="0.2">
      <c r="A2785" s="9"/>
      <c r="B2785" s="10"/>
      <c r="C2785" s="10"/>
      <c r="D2785" s="10"/>
      <c r="E2785" s="10"/>
      <c r="F2785" s="10"/>
      <c r="J2785" s="2"/>
      <c r="K2785" s="3"/>
      <c r="L2785" s="3"/>
      <c r="M2785" s="3"/>
      <c r="N2785" s="3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95"/>
      <c r="AV2785" s="2"/>
      <c r="AW2785" s="2"/>
      <c r="AX2785" s="2"/>
      <c r="AY2785" s="2"/>
      <c r="AZ2785" s="2"/>
      <c r="BC2785" s="10"/>
    </row>
    <row r="2786" spans="1:55" x14ac:dyDescent="0.2">
      <c r="A2786" s="9"/>
      <c r="B2786" s="10"/>
      <c r="C2786" s="10"/>
      <c r="D2786" s="10"/>
      <c r="E2786" s="10"/>
      <c r="F2786" s="10"/>
      <c r="J2786" s="2"/>
      <c r="K2786" s="3"/>
      <c r="L2786" s="3"/>
      <c r="M2786" s="3"/>
      <c r="N2786" s="3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95"/>
      <c r="AV2786" s="2"/>
      <c r="AW2786" s="2"/>
      <c r="AX2786" s="2"/>
      <c r="AY2786" s="2"/>
      <c r="AZ2786" s="2"/>
      <c r="BC2786" s="10"/>
    </row>
    <row r="2787" spans="1:55" x14ac:dyDescent="0.2">
      <c r="A2787" s="9"/>
      <c r="B2787" s="10"/>
      <c r="C2787" s="10"/>
      <c r="D2787" s="10"/>
      <c r="E2787" s="10"/>
      <c r="F2787" s="10"/>
      <c r="J2787" s="2"/>
      <c r="K2787" s="3"/>
      <c r="L2787" s="3"/>
      <c r="M2787" s="3"/>
      <c r="N2787" s="3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95"/>
      <c r="AV2787" s="2"/>
      <c r="AW2787" s="2"/>
      <c r="AX2787" s="2"/>
      <c r="AY2787" s="2"/>
      <c r="AZ2787" s="2"/>
      <c r="BC2787" s="10"/>
    </row>
    <row r="2788" spans="1:55" x14ac:dyDescent="0.2">
      <c r="A2788" s="9"/>
      <c r="B2788" s="10"/>
      <c r="C2788" s="10"/>
      <c r="D2788" s="10"/>
      <c r="E2788" s="10"/>
      <c r="F2788" s="10"/>
      <c r="J2788" s="2"/>
      <c r="K2788" s="3"/>
      <c r="L2788" s="3"/>
      <c r="M2788" s="3"/>
      <c r="N2788" s="3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95"/>
      <c r="AV2788" s="2"/>
      <c r="AW2788" s="2"/>
      <c r="AX2788" s="2"/>
      <c r="AY2788" s="2"/>
      <c r="AZ2788" s="2"/>
      <c r="BC2788" s="10"/>
    </row>
    <row r="2789" spans="1:55" x14ac:dyDescent="0.2">
      <c r="A2789" s="9"/>
      <c r="B2789" s="10"/>
      <c r="C2789" s="10"/>
      <c r="D2789" s="10"/>
      <c r="E2789" s="10"/>
      <c r="F2789" s="10"/>
      <c r="J2789" s="2"/>
      <c r="K2789" s="3"/>
      <c r="L2789" s="3"/>
      <c r="M2789" s="3"/>
      <c r="N2789" s="3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95"/>
      <c r="AV2789" s="2"/>
      <c r="AW2789" s="2"/>
      <c r="AX2789" s="2"/>
      <c r="AY2789" s="2"/>
      <c r="AZ2789" s="2"/>
      <c r="BC2789" s="10"/>
    </row>
    <row r="2790" spans="1:55" x14ac:dyDescent="0.2">
      <c r="A2790" s="9"/>
      <c r="B2790" s="10"/>
      <c r="C2790" s="10"/>
      <c r="D2790" s="10"/>
      <c r="E2790" s="10"/>
      <c r="F2790" s="10"/>
      <c r="J2790" s="2"/>
      <c r="K2790" s="3"/>
      <c r="L2790" s="3"/>
      <c r="M2790" s="3"/>
      <c r="N2790" s="3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95"/>
      <c r="AV2790" s="2"/>
      <c r="AW2790" s="2"/>
      <c r="AX2790" s="2"/>
      <c r="AY2790" s="2"/>
      <c r="AZ2790" s="2"/>
      <c r="BC2790" s="10"/>
    </row>
    <row r="2791" spans="1:55" x14ac:dyDescent="0.2">
      <c r="A2791" s="9"/>
      <c r="B2791" s="10"/>
      <c r="C2791" s="10"/>
      <c r="D2791" s="10"/>
      <c r="E2791" s="10"/>
      <c r="F2791" s="10"/>
      <c r="J2791" s="2"/>
      <c r="K2791" s="3"/>
      <c r="L2791" s="3"/>
      <c r="M2791" s="3"/>
      <c r="N2791" s="3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95"/>
      <c r="AV2791" s="2"/>
      <c r="AW2791" s="2"/>
      <c r="AX2791" s="2"/>
      <c r="AY2791" s="2"/>
      <c r="AZ2791" s="2"/>
      <c r="BC2791" s="10"/>
    </row>
    <row r="2792" spans="1:55" x14ac:dyDescent="0.2">
      <c r="A2792" s="9"/>
      <c r="B2792" s="10"/>
      <c r="C2792" s="10"/>
      <c r="D2792" s="10"/>
      <c r="E2792" s="10"/>
      <c r="F2792" s="10"/>
      <c r="J2792" s="2"/>
      <c r="K2792" s="3"/>
      <c r="L2792" s="3"/>
      <c r="M2792" s="3"/>
      <c r="N2792" s="3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95"/>
      <c r="AV2792" s="2"/>
      <c r="AW2792" s="2"/>
      <c r="AX2792" s="2"/>
      <c r="AY2792" s="2"/>
      <c r="AZ2792" s="2"/>
      <c r="BC2792" s="10"/>
    </row>
    <row r="2793" spans="1:55" x14ac:dyDescent="0.2">
      <c r="A2793" s="9"/>
      <c r="B2793" s="10"/>
      <c r="C2793" s="10"/>
      <c r="D2793" s="10"/>
      <c r="E2793" s="10"/>
      <c r="F2793" s="10"/>
      <c r="J2793" s="2"/>
      <c r="K2793" s="3"/>
      <c r="L2793" s="3"/>
      <c r="M2793" s="3"/>
      <c r="N2793" s="3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95"/>
      <c r="AV2793" s="2"/>
      <c r="AW2793" s="2"/>
      <c r="AX2793" s="2"/>
      <c r="AY2793" s="2"/>
      <c r="AZ2793" s="2"/>
      <c r="BC2793" s="10"/>
    </row>
    <row r="2794" spans="1:55" x14ac:dyDescent="0.2">
      <c r="A2794" s="9"/>
      <c r="B2794" s="10"/>
      <c r="C2794" s="10"/>
      <c r="D2794" s="10"/>
      <c r="E2794" s="10"/>
      <c r="F2794" s="10"/>
      <c r="J2794" s="2"/>
      <c r="K2794" s="3"/>
      <c r="L2794" s="3"/>
      <c r="M2794" s="3"/>
      <c r="N2794" s="3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95"/>
      <c r="AV2794" s="2"/>
      <c r="AW2794" s="2"/>
      <c r="AX2794" s="2"/>
      <c r="AY2794" s="2"/>
      <c r="AZ2794" s="2"/>
      <c r="BC2794" s="10"/>
    </row>
    <row r="2795" spans="1:55" x14ac:dyDescent="0.2">
      <c r="A2795" s="9"/>
      <c r="B2795" s="10"/>
      <c r="C2795" s="10"/>
      <c r="D2795" s="10"/>
      <c r="E2795" s="10"/>
      <c r="F2795" s="10"/>
      <c r="J2795" s="2"/>
      <c r="K2795" s="3"/>
      <c r="L2795" s="3"/>
      <c r="M2795" s="3"/>
      <c r="N2795" s="3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95"/>
      <c r="AV2795" s="2"/>
      <c r="AW2795" s="2"/>
      <c r="AX2795" s="2"/>
      <c r="AY2795" s="2"/>
      <c r="AZ2795" s="2"/>
      <c r="BC2795" s="10"/>
    </row>
    <row r="2796" spans="1:55" x14ac:dyDescent="0.2">
      <c r="A2796" s="9"/>
      <c r="B2796" s="10"/>
      <c r="C2796" s="10"/>
      <c r="D2796" s="10"/>
      <c r="E2796" s="10"/>
      <c r="F2796" s="10"/>
      <c r="J2796" s="2"/>
      <c r="K2796" s="3"/>
      <c r="L2796" s="3"/>
      <c r="M2796" s="3"/>
      <c r="N2796" s="3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95"/>
      <c r="AV2796" s="2"/>
      <c r="AW2796" s="2"/>
      <c r="AX2796" s="2"/>
      <c r="AY2796" s="2"/>
      <c r="AZ2796" s="2"/>
      <c r="BC2796" s="10"/>
    </row>
    <row r="2797" spans="1:55" x14ac:dyDescent="0.2">
      <c r="A2797" s="9"/>
      <c r="B2797" s="10"/>
      <c r="C2797" s="10"/>
      <c r="D2797" s="10"/>
      <c r="E2797" s="10"/>
      <c r="F2797" s="10"/>
      <c r="J2797" s="2"/>
      <c r="K2797" s="3"/>
      <c r="L2797" s="3"/>
      <c r="M2797" s="3"/>
      <c r="N2797" s="3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95"/>
      <c r="AV2797" s="2"/>
      <c r="AW2797" s="2"/>
      <c r="AX2797" s="2"/>
      <c r="AY2797" s="2"/>
      <c r="AZ2797" s="2"/>
      <c r="BC2797" s="10"/>
    </row>
    <row r="2798" spans="1:55" x14ac:dyDescent="0.2">
      <c r="A2798" s="9"/>
      <c r="B2798" s="10"/>
      <c r="C2798" s="10"/>
      <c r="D2798" s="10"/>
      <c r="E2798" s="10"/>
      <c r="F2798" s="10"/>
      <c r="J2798" s="2"/>
      <c r="K2798" s="3"/>
      <c r="L2798" s="3"/>
      <c r="M2798" s="3"/>
      <c r="N2798" s="3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95"/>
      <c r="AV2798" s="2"/>
      <c r="AW2798" s="2"/>
      <c r="AX2798" s="2"/>
      <c r="AY2798" s="2"/>
      <c r="AZ2798" s="2"/>
      <c r="BC2798" s="10"/>
    </row>
    <row r="2799" spans="1:55" x14ac:dyDescent="0.2">
      <c r="A2799" s="9"/>
      <c r="B2799" s="10"/>
      <c r="C2799" s="10"/>
      <c r="D2799" s="10"/>
      <c r="E2799" s="10"/>
      <c r="F2799" s="10"/>
      <c r="J2799" s="2"/>
      <c r="K2799" s="3"/>
      <c r="L2799" s="3"/>
      <c r="M2799" s="3"/>
      <c r="N2799" s="3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95"/>
      <c r="AV2799" s="2"/>
      <c r="AW2799" s="2"/>
      <c r="AX2799" s="2"/>
      <c r="AY2799" s="2"/>
      <c r="AZ2799" s="2"/>
      <c r="BC2799" s="10"/>
    </row>
    <row r="2800" spans="1:55" x14ac:dyDescent="0.2">
      <c r="A2800" s="9"/>
      <c r="B2800" s="10"/>
      <c r="C2800" s="10"/>
      <c r="D2800" s="10"/>
      <c r="E2800" s="10"/>
      <c r="F2800" s="10"/>
      <c r="J2800" s="2"/>
      <c r="K2800" s="3"/>
      <c r="L2800" s="3"/>
      <c r="M2800" s="3"/>
      <c r="N2800" s="3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95"/>
      <c r="AV2800" s="2"/>
      <c r="AW2800" s="2"/>
      <c r="AX2800" s="2"/>
      <c r="AY2800" s="2"/>
      <c r="AZ2800" s="2"/>
      <c r="BC2800" s="10"/>
    </row>
    <row r="2801" spans="1:55" x14ac:dyDescent="0.2">
      <c r="A2801" s="9"/>
      <c r="B2801" s="10"/>
      <c r="C2801" s="10"/>
      <c r="D2801" s="10"/>
      <c r="E2801" s="10"/>
      <c r="F2801" s="10"/>
      <c r="J2801" s="2"/>
      <c r="K2801" s="3"/>
      <c r="L2801" s="3"/>
      <c r="M2801" s="3"/>
      <c r="N2801" s="3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95"/>
      <c r="AV2801" s="2"/>
      <c r="AW2801" s="2"/>
      <c r="AX2801" s="2"/>
      <c r="AY2801" s="2"/>
      <c r="AZ2801" s="2"/>
      <c r="BC2801" s="10"/>
    </row>
    <row r="2802" spans="1:55" x14ac:dyDescent="0.2">
      <c r="A2802" s="9"/>
      <c r="B2802" s="10"/>
      <c r="C2802" s="10"/>
      <c r="D2802" s="10"/>
      <c r="E2802" s="10"/>
      <c r="F2802" s="10"/>
      <c r="J2802" s="2"/>
      <c r="K2802" s="3"/>
      <c r="L2802" s="3"/>
      <c r="M2802" s="3"/>
      <c r="N2802" s="3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95"/>
      <c r="AV2802" s="2"/>
      <c r="AW2802" s="2"/>
      <c r="AX2802" s="2"/>
      <c r="AY2802" s="2"/>
      <c r="AZ2802" s="2"/>
      <c r="BC2802" s="10"/>
    </row>
    <row r="2803" spans="1:55" x14ac:dyDescent="0.2">
      <c r="A2803" s="9"/>
      <c r="B2803" s="10"/>
      <c r="C2803" s="10"/>
      <c r="D2803" s="10"/>
      <c r="E2803" s="10"/>
      <c r="F2803" s="10"/>
      <c r="J2803" s="2"/>
      <c r="K2803" s="3"/>
      <c r="L2803" s="3"/>
      <c r="M2803" s="3"/>
      <c r="N2803" s="3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95"/>
      <c r="AV2803" s="2"/>
      <c r="AW2803" s="2"/>
      <c r="AX2803" s="2"/>
      <c r="AY2803" s="2"/>
      <c r="AZ2803" s="2"/>
      <c r="BC2803" s="10"/>
    </row>
    <row r="2804" spans="1:55" x14ac:dyDescent="0.2">
      <c r="A2804" s="9"/>
      <c r="B2804" s="10"/>
      <c r="C2804" s="10"/>
      <c r="D2804" s="10"/>
      <c r="E2804" s="10"/>
      <c r="F2804" s="10"/>
      <c r="J2804" s="2"/>
      <c r="K2804" s="3"/>
      <c r="L2804" s="3"/>
      <c r="M2804" s="3"/>
      <c r="N2804" s="3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95"/>
      <c r="AV2804" s="2"/>
      <c r="AW2804" s="2"/>
      <c r="AX2804" s="2"/>
      <c r="AY2804" s="2"/>
      <c r="AZ2804" s="2"/>
      <c r="BC2804" s="10"/>
    </row>
    <row r="2805" spans="1:55" x14ac:dyDescent="0.2">
      <c r="A2805" s="9"/>
      <c r="B2805" s="10"/>
      <c r="C2805" s="10"/>
      <c r="D2805" s="10"/>
      <c r="E2805" s="10"/>
      <c r="F2805" s="10"/>
      <c r="J2805" s="2"/>
      <c r="K2805" s="3"/>
      <c r="L2805" s="3"/>
      <c r="M2805" s="3"/>
      <c r="N2805" s="3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95"/>
      <c r="AV2805" s="2"/>
      <c r="AW2805" s="2"/>
      <c r="AX2805" s="2"/>
      <c r="AY2805" s="2"/>
      <c r="AZ2805" s="2"/>
      <c r="BC2805" s="10"/>
    </row>
    <row r="2806" spans="1:55" x14ac:dyDescent="0.2">
      <c r="A2806" s="9"/>
      <c r="B2806" s="10"/>
      <c r="C2806" s="10"/>
      <c r="D2806" s="10"/>
      <c r="E2806" s="10"/>
      <c r="F2806" s="10"/>
      <c r="J2806" s="2"/>
      <c r="K2806" s="3"/>
      <c r="L2806" s="3"/>
      <c r="M2806" s="3"/>
      <c r="N2806" s="3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95"/>
      <c r="AV2806" s="2"/>
      <c r="AW2806" s="2"/>
      <c r="AX2806" s="2"/>
      <c r="AY2806" s="2"/>
      <c r="AZ2806" s="2"/>
      <c r="BC2806" s="10"/>
    </row>
    <row r="2807" spans="1:55" x14ac:dyDescent="0.2">
      <c r="A2807" s="9"/>
      <c r="B2807" s="10"/>
      <c r="C2807" s="10"/>
      <c r="D2807" s="10"/>
      <c r="E2807" s="10"/>
      <c r="F2807" s="10"/>
      <c r="J2807" s="2"/>
      <c r="K2807" s="3"/>
      <c r="L2807" s="3"/>
      <c r="M2807" s="3"/>
      <c r="N2807" s="3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95"/>
      <c r="AV2807" s="2"/>
      <c r="AW2807" s="2"/>
      <c r="AX2807" s="2"/>
      <c r="AY2807" s="2"/>
      <c r="AZ2807" s="2"/>
      <c r="BC2807" s="10"/>
    </row>
    <row r="2808" spans="1:55" x14ac:dyDescent="0.2">
      <c r="A2808" s="9"/>
      <c r="B2808" s="10"/>
      <c r="C2808" s="10"/>
      <c r="D2808" s="10"/>
      <c r="E2808" s="10"/>
      <c r="F2808" s="10"/>
      <c r="J2808" s="2"/>
      <c r="K2808" s="3"/>
      <c r="L2808" s="3"/>
      <c r="M2808" s="3"/>
      <c r="N2808" s="3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95"/>
      <c r="AV2808" s="2"/>
      <c r="AW2808" s="2"/>
      <c r="AX2808" s="2"/>
      <c r="AY2808" s="2"/>
      <c r="AZ2808" s="2"/>
      <c r="BC2808" s="10"/>
    </row>
    <row r="2809" spans="1:55" x14ac:dyDescent="0.2">
      <c r="A2809" s="9"/>
      <c r="B2809" s="10"/>
      <c r="C2809" s="10"/>
      <c r="D2809" s="10"/>
      <c r="E2809" s="10"/>
      <c r="F2809" s="10"/>
      <c r="J2809" s="2"/>
      <c r="K2809" s="3"/>
      <c r="L2809" s="3"/>
      <c r="M2809" s="3"/>
      <c r="N2809" s="3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95"/>
      <c r="AV2809" s="2"/>
      <c r="AW2809" s="2"/>
      <c r="AX2809" s="2"/>
      <c r="AY2809" s="2"/>
      <c r="AZ2809" s="2"/>
      <c r="BC2809" s="10"/>
    </row>
    <row r="2810" spans="1:55" x14ac:dyDescent="0.2">
      <c r="A2810" s="9"/>
      <c r="B2810" s="10"/>
      <c r="C2810" s="10"/>
      <c r="D2810" s="10"/>
      <c r="E2810" s="10"/>
      <c r="F2810" s="10"/>
      <c r="J2810" s="2"/>
      <c r="K2810" s="3"/>
      <c r="L2810" s="3"/>
      <c r="M2810" s="3"/>
      <c r="N2810" s="3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95"/>
      <c r="AV2810" s="2"/>
      <c r="AW2810" s="2"/>
      <c r="AX2810" s="2"/>
      <c r="AY2810" s="2"/>
      <c r="AZ2810" s="2"/>
      <c r="BC2810" s="10"/>
    </row>
    <row r="2811" spans="1:55" x14ac:dyDescent="0.2">
      <c r="A2811" s="9"/>
      <c r="B2811" s="10"/>
      <c r="C2811" s="10"/>
      <c r="D2811" s="10"/>
      <c r="E2811" s="10"/>
      <c r="F2811" s="10"/>
      <c r="J2811" s="2"/>
      <c r="K2811" s="3"/>
      <c r="L2811" s="3"/>
      <c r="M2811" s="3"/>
      <c r="N2811" s="3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95"/>
      <c r="AV2811" s="2"/>
      <c r="AW2811" s="2"/>
      <c r="AX2811" s="2"/>
      <c r="AY2811" s="2"/>
      <c r="AZ2811" s="2"/>
      <c r="BC2811" s="10"/>
    </row>
    <row r="2812" spans="1:55" x14ac:dyDescent="0.2">
      <c r="A2812" s="9"/>
      <c r="B2812" s="10"/>
      <c r="C2812" s="10"/>
      <c r="D2812" s="10"/>
      <c r="E2812" s="10"/>
      <c r="F2812" s="10"/>
      <c r="J2812" s="2"/>
      <c r="K2812" s="3"/>
      <c r="L2812" s="3"/>
      <c r="M2812" s="3"/>
      <c r="N2812" s="3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95"/>
      <c r="AV2812" s="2"/>
      <c r="AW2812" s="2"/>
      <c r="AX2812" s="2"/>
      <c r="AY2812" s="2"/>
      <c r="AZ2812" s="2"/>
      <c r="BC2812" s="10"/>
    </row>
    <row r="2813" spans="1:55" x14ac:dyDescent="0.2">
      <c r="A2813" s="9"/>
      <c r="B2813" s="10"/>
      <c r="C2813" s="10"/>
      <c r="D2813" s="10"/>
      <c r="E2813" s="10"/>
      <c r="F2813" s="10"/>
      <c r="J2813" s="2"/>
      <c r="K2813" s="3"/>
      <c r="L2813" s="3"/>
      <c r="M2813" s="3"/>
      <c r="N2813" s="3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95"/>
      <c r="AV2813" s="2"/>
      <c r="AW2813" s="2"/>
      <c r="AX2813" s="2"/>
      <c r="AY2813" s="2"/>
      <c r="AZ2813" s="2"/>
      <c r="BC2813" s="10"/>
    </row>
    <row r="2814" spans="1:55" x14ac:dyDescent="0.2">
      <c r="A2814" s="9"/>
      <c r="B2814" s="10"/>
      <c r="C2814" s="10"/>
      <c r="D2814" s="10"/>
      <c r="E2814" s="10"/>
      <c r="F2814" s="10"/>
      <c r="J2814" s="2"/>
      <c r="K2814" s="3"/>
      <c r="L2814" s="3"/>
      <c r="M2814" s="3"/>
      <c r="N2814" s="3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95"/>
      <c r="AV2814" s="2"/>
      <c r="AW2814" s="2"/>
      <c r="AX2814" s="2"/>
      <c r="AY2814" s="2"/>
      <c r="AZ2814" s="2"/>
      <c r="BC2814" s="10"/>
    </row>
    <row r="2815" spans="1:55" x14ac:dyDescent="0.2">
      <c r="A2815" s="9"/>
      <c r="B2815" s="10"/>
      <c r="C2815" s="10"/>
      <c r="D2815" s="10"/>
      <c r="E2815" s="10"/>
      <c r="F2815" s="10"/>
      <c r="J2815" s="2"/>
      <c r="K2815" s="3"/>
      <c r="L2815" s="3"/>
      <c r="M2815" s="3"/>
      <c r="N2815" s="3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95"/>
      <c r="AV2815" s="2"/>
      <c r="AW2815" s="2"/>
      <c r="AX2815" s="2"/>
      <c r="AY2815" s="2"/>
      <c r="AZ2815" s="2"/>
      <c r="BC2815" s="10"/>
    </row>
    <row r="2816" spans="1:55" x14ac:dyDescent="0.2">
      <c r="A2816" s="9"/>
      <c r="B2816" s="10"/>
      <c r="C2816" s="10"/>
      <c r="D2816" s="10"/>
      <c r="E2816" s="10"/>
      <c r="F2816" s="10"/>
      <c r="J2816" s="2"/>
      <c r="K2816" s="3"/>
      <c r="L2816" s="3"/>
      <c r="M2816" s="3"/>
      <c r="N2816" s="3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95"/>
      <c r="AV2816" s="2"/>
      <c r="AW2816" s="2"/>
      <c r="AX2816" s="2"/>
      <c r="AY2816" s="2"/>
      <c r="AZ2816" s="2"/>
      <c r="BC2816" s="10"/>
    </row>
    <row r="2817" spans="1:55" x14ac:dyDescent="0.2">
      <c r="A2817" s="9"/>
      <c r="B2817" s="10"/>
      <c r="C2817" s="10"/>
      <c r="D2817" s="10"/>
      <c r="E2817" s="10"/>
      <c r="F2817" s="10"/>
      <c r="J2817" s="2"/>
      <c r="K2817" s="3"/>
      <c r="L2817" s="3"/>
      <c r="M2817" s="3"/>
      <c r="N2817" s="3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95"/>
      <c r="AV2817" s="2"/>
      <c r="AW2817" s="2"/>
      <c r="AX2817" s="2"/>
      <c r="AY2817" s="2"/>
      <c r="AZ2817" s="2"/>
      <c r="BC2817" s="10"/>
    </row>
    <row r="2818" spans="1:55" x14ac:dyDescent="0.2">
      <c r="A2818" s="9"/>
      <c r="B2818" s="10"/>
      <c r="C2818" s="10"/>
      <c r="D2818" s="10"/>
      <c r="E2818" s="10"/>
      <c r="F2818" s="10"/>
      <c r="J2818" s="2"/>
      <c r="K2818" s="3"/>
      <c r="L2818" s="3"/>
      <c r="M2818" s="3"/>
      <c r="N2818" s="3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95"/>
      <c r="AV2818" s="2"/>
      <c r="AW2818" s="2"/>
      <c r="AX2818" s="2"/>
      <c r="AY2818" s="2"/>
      <c r="AZ2818" s="2"/>
      <c r="BC2818" s="10"/>
    </row>
    <row r="2819" spans="1:55" x14ac:dyDescent="0.2">
      <c r="A2819" s="9"/>
      <c r="B2819" s="10"/>
      <c r="C2819" s="10"/>
      <c r="D2819" s="10"/>
      <c r="E2819" s="10"/>
      <c r="F2819" s="10"/>
      <c r="J2819" s="2"/>
      <c r="K2819" s="3"/>
      <c r="L2819" s="3"/>
      <c r="M2819" s="3"/>
      <c r="N2819" s="3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95"/>
      <c r="AV2819" s="2"/>
      <c r="AW2819" s="2"/>
      <c r="AX2819" s="2"/>
      <c r="AY2819" s="2"/>
      <c r="AZ2819" s="2"/>
      <c r="BC2819" s="10"/>
    </row>
    <row r="2820" spans="1:55" x14ac:dyDescent="0.2">
      <c r="A2820" s="9"/>
      <c r="B2820" s="10"/>
      <c r="C2820" s="10"/>
      <c r="D2820" s="10"/>
      <c r="E2820" s="10"/>
      <c r="F2820" s="10"/>
      <c r="J2820" s="2"/>
      <c r="K2820" s="3"/>
      <c r="L2820" s="3"/>
      <c r="M2820" s="3"/>
      <c r="N2820" s="3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95"/>
      <c r="AV2820" s="2"/>
      <c r="AW2820" s="2"/>
      <c r="AX2820" s="2"/>
      <c r="AY2820" s="2"/>
      <c r="AZ2820" s="2"/>
      <c r="BC2820" s="10"/>
    </row>
    <row r="2821" spans="1:55" x14ac:dyDescent="0.2">
      <c r="A2821" s="9"/>
      <c r="B2821" s="10"/>
      <c r="C2821" s="10"/>
      <c r="D2821" s="10"/>
      <c r="E2821" s="10"/>
      <c r="F2821" s="10"/>
      <c r="J2821" s="2"/>
      <c r="K2821" s="3"/>
      <c r="L2821" s="3"/>
      <c r="M2821" s="3"/>
      <c r="N2821" s="3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95"/>
      <c r="AV2821" s="2"/>
      <c r="AW2821" s="2"/>
      <c r="AX2821" s="2"/>
      <c r="AY2821" s="2"/>
      <c r="AZ2821" s="2"/>
      <c r="BC2821" s="10"/>
    </row>
    <row r="2822" spans="1:55" x14ac:dyDescent="0.2">
      <c r="A2822" s="9"/>
      <c r="B2822" s="10"/>
      <c r="C2822" s="10"/>
      <c r="D2822" s="10"/>
      <c r="E2822" s="10"/>
      <c r="F2822" s="10"/>
      <c r="J2822" s="2"/>
      <c r="K2822" s="3"/>
      <c r="L2822" s="3"/>
      <c r="M2822" s="3"/>
      <c r="N2822" s="3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95"/>
      <c r="AV2822" s="2"/>
      <c r="AW2822" s="2"/>
      <c r="AX2822" s="2"/>
      <c r="AY2822" s="2"/>
      <c r="AZ2822" s="2"/>
      <c r="BC2822" s="10"/>
    </row>
    <row r="2823" spans="1:55" x14ac:dyDescent="0.2">
      <c r="A2823" s="9"/>
      <c r="B2823" s="10"/>
      <c r="C2823" s="10"/>
      <c r="D2823" s="10"/>
      <c r="E2823" s="10"/>
      <c r="F2823" s="10"/>
      <c r="J2823" s="2"/>
      <c r="K2823" s="3"/>
      <c r="L2823" s="3"/>
      <c r="M2823" s="3"/>
      <c r="N2823" s="3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95"/>
      <c r="AV2823" s="2"/>
      <c r="AW2823" s="2"/>
      <c r="AX2823" s="2"/>
      <c r="AY2823" s="2"/>
      <c r="AZ2823" s="2"/>
      <c r="BC2823" s="10"/>
    </row>
    <row r="2824" spans="1:55" x14ac:dyDescent="0.2">
      <c r="A2824" s="9"/>
      <c r="B2824" s="10"/>
      <c r="C2824" s="10"/>
      <c r="D2824" s="10"/>
      <c r="E2824" s="10"/>
      <c r="F2824" s="10"/>
      <c r="J2824" s="2"/>
      <c r="K2824" s="3"/>
      <c r="L2824" s="3"/>
      <c r="M2824" s="3"/>
      <c r="N2824" s="3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95"/>
      <c r="AV2824" s="2"/>
      <c r="AW2824" s="2"/>
      <c r="AX2824" s="2"/>
      <c r="AY2824" s="2"/>
      <c r="AZ2824" s="2"/>
      <c r="BC2824" s="10"/>
    </row>
    <row r="2825" spans="1:55" x14ac:dyDescent="0.2">
      <c r="A2825" s="9"/>
      <c r="B2825" s="10"/>
      <c r="C2825" s="10"/>
      <c r="D2825" s="10"/>
      <c r="E2825" s="10"/>
      <c r="F2825" s="10"/>
      <c r="J2825" s="2"/>
      <c r="K2825" s="3"/>
      <c r="L2825" s="3"/>
      <c r="M2825" s="3"/>
      <c r="N2825" s="3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95"/>
      <c r="AV2825" s="2"/>
      <c r="AW2825" s="2"/>
      <c r="AX2825" s="2"/>
      <c r="AY2825" s="2"/>
      <c r="AZ2825" s="2"/>
      <c r="BC2825" s="10"/>
    </row>
    <row r="2826" spans="1:55" x14ac:dyDescent="0.2">
      <c r="A2826" s="9"/>
      <c r="B2826" s="10"/>
      <c r="C2826" s="10"/>
      <c r="D2826" s="10"/>
      <c r="E2826" s="10"/>
      <c r="F2826" s="10"/>
      <c r="J2826" s="2"/>
      <c r="K2826" s="3"/>
      <c r="L2826" s="3"/>
      <c r="M2826" s="3"/>
      <c r="N2826" s="3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95"/>
      <c r="AV2826" s="2"/>
      <c r="AW2826" s="2"/>
      <c r="AX2826" s="2"/>
      <c r="AY2826" s="2"/>
      <c r="AZ2826" s="2"/>
      <c r="BC2826" s="10"/>
    </row>
    <row r="2827" spans="1:55" x14ac:dyDescent="0.2">
      <c r="A2827" s="9"/>
      <c r="B2827" s="10"/>
      <c r="C2827" s="10"/>
      <c r="D2827" s="10"/>
      <c r="E2827" s="10"/>
      <c r="F2827" s="10"/>
      <c r="J2827" s="2"/>
      <c r="K2827" s="3"/>
      <c r="L2827" s="3"/>
      <c r="M2827" s="3"/>
      <c r="N2827" s="3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95"/>
      <c r="AV2827" s="2"/>
      <c r="AW2827" s="2"/>
      <c r="AX2827" s="2"/>
      <c r="AY2827" s="2"/>
      <c r="AZ2827" s="2"/>
      <c r="BC2827" s="10"/>
    </row>
    <row r="2828" spans="1:55" x14ac:dyDescent="0.2">
      <c r="A2828" s="9"/>
      <c r="B2828" s="10"/>
      <c r="C2828" s="10"/>
      <c r="D2828" s="10"/>
      <c r="E2828" s="10"/>
      <c r="F2828" s="10"/>
      <c r="J2828" s="2"/>
      <c r="K2828" s="3"/>
      <c r="L2828" s="3"/>
      <c r="M2828" s="3"/>
      <c r="N2828" s="3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95"/>
      <c r="AV2828" s="2"/>
      <c r="AW2828" s="2"/>
      <c r="AX2828" s="2"/>
      <c r="AY2828" s="2"/>
      <c r="AZ2828" s="2"/>
      <c r="BC2828" s="10"/>
    </row>
    <row r="2829" spans="1:55" x14ac:dyDescent="0.2">
      <c r="A2829" s="9"/>
      <c r="B2829" s="10"/>
      <c r="C2829" s="10"/>
      <c r="D2829" s="10"/>
      <c r="E2829" s="10"/>
      <c r="F2829" s="10"/>
      <c r="J2829" s="2"/>
      <c r="K2829" s="3"/>
      <c r="L2829" s="3"/>
      <c r="M2829" s="3"/>
      <c r="N2829" s="3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95"/>
      <c r="AV2829" s="2"/>
      <c r="AW2829" s="2"/>
      <c r="AX2829" s="2"/>
      <c r="AY2829" s="2"/>
      <c r="AZ2829" s="2"/>
      <c r="BC2829" s="10"/>
    </row>
    <row r="2830" spans="1:55" x14ac:dyDescent="0.2">
      <c r="A2830" s="9"/>
      <c r="B2830" s="10"/>
      <c r="C2830" s="10"/>
      <c r="D2830" s="10"/>
      <c r="E2830" s="10"/>
      <c r="F2830" s="10"/>
      <c r="J2830" s="2"/>
      <c r="K2830" s="3"/>
      <c r="L2830" s="3"/>
      <c r="M2830" s="3"/>
      <c r="N2830" s="3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95"/>
      <c r="AV2830" s="2"/>
      <c r="AW2830" s="2"/>
      <c r="AX2830" s="2"/>
      <c r="AY2830" s="2"/>
      <c r="AZ2830" s="2"/>
      <c r="BC2830" s="10"/>
    </row>
    <row r="2831" spans="1:55" x14ac:dyDescent="0.2">
      <c r="A2831" s="9"/>
      <c r="B2831" s="10"/>
      <c r="C2831" s="10"/>
      <c r="D2831" s="10"/>
      <c r="E2831" s="10"/>
      <c r="F2831" s="10"/>
      <c r="J2831" s="2"/>
      <c r="K2831" s="3"/>
      <c r="L2831" s="3"/>
      <c r="M2831" s="3"/>
      <c r="N2831" s="3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95"/>
      <c r="AV2831" s="2"/>
      <c r="AW2831" s="2"/>
      <c r="AX2831" s="2"/>
      <c r="AY2831" s="2"/>
      <c r="AZ2831" s="2"/>
      <c r="BC2831" s="10"/>
    </row>
    <row r="2832" spans="1:55" x14ac:dyDescent="0.2">
      <c r="A2832" s="9"/>
      <c r="B2832" s="10"/>
      <c r="C2832" s="10"/>
      <c r="D2832" s="10"/>
      <c r="E2832" s="10"/>
      <c r="F2832" s="10"/>
      <c r="J2832" s="2"/>
      <c r="K2832" s="3"/>
      <c r="L2832" s="3"/>
      <c r="M2832" s="3"/>
      <c r="N2832" s="3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95"/>
      <c r="AV2832" s="2"/>
      <c r="AW2832" s="2"/>
      <c r="AX2832" s="2"/>
      <c r="AY2832" s="2"/>
      <c r="AZ2832" s="2"/>
      <c r="BC2832" s="10"/>
    </row>
    <row r="2833" spans="1:55" x14ac:dyDescent="0.2">
      <c r="A2833" s="9"/>
      <c r="B2833" s="10"/>
      <c r="C2833" s="10"/>
      <c r="D2833" s="10"/>
      <c r="E2833" s="10"/>
      <c r="F2833" s="10"/>
      <c r="J2833" s="2"/>
      <c r="K2833" s="3"/>
      <c r="L2833" s="3"/>
      <c r="M2833" s="3"/>
      <c r="N2833" s="3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95"/>
      <c r="AV2833" s="2"/>
      <c r="AW2833" s="2"/>
      <c r="AX2833" s="2"/>
      <c r="AY2833" s="2"/>
      <c r="AZ2833" s="2"/>
      <c r="BC2833" s="10"/>
    </row>
    <row r="2834" spans="1:55" x14ac:dyDescent="0.2">
      <c r="A2834" s="9"/>
      <c r="B2834" s="10"/>
      <c r="C2834" s="10"/>
      <c r="D2834" s="10"/>
      <c r="E2834" s="10"/>
      <c r="F2834" s="10"/>
      <c r="J2834" s="2"/>
      <c r="K2834" s="3"/>
      <c r="L2834" s="3"/>
      <c r="M2834" s="3"/>
      <c r="N2834" s="3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95"/>
      <c r="AV2834" s="2"/>
      <c r="AW2834" s="2"/>
      <c r="AX2834" s="2"/>
      <c r="AY2834" s="2"/>
      <c r="AZ2834" s="2"/>
      <c r="BC2834" s="10"/>
    </row>
    <row r="2835" spans="1:55" x14ac:dyDescent="0.2">
      <c r="A2835" s="9"/>
      <c r="B2835" s="10"/>
      <c r="C2835" s="10"/>
      <c r="D2835" s="10"/>
      <c r="E2835" s="10"/>
      <c r="F2835" s="10"/>
      <c r="J2835" s="2"/>
      <c r="K2835" s="3"/>
      <c r="L2835" s="3"/>
      <c r="M2835" s="3"/>
      <c r="N2835" s="3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95"/>
      <c r="AV2835" s="2"/>
      <c r="AW2835" s="2"/>
      <c r="AX2835" s="2"/>
      <c r="AY2835" s="2"/>
      <c r="AZ2835" s="2"/>
      <c r="BC2835" s="10"/>
    </row>
    <row r="2836" spans="1:55" x14ac:dyDescent="0.2">
      <c r="A2836" s="9"/>
      <c r="B2836" s="10"/>
      <c r="C2836" s="10"/>
      <c r="D2836" s="10"/>
      <c r="E2836" s="10"/>
      <c r="F2836" s="10"/>
      <c r="J2836" s="2"/>
      <c r="K2836" s="3"/>
      <c r="L2836" s="3"/>
      <c r="M2836" s="3"/>
      <c r="N2836" s="3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95"/>
      <c r="AV2836" s="2"/>
      <c r="AW2836" s="2"/>
      <c r="AX2836" s="2"/>
      <c r="AY2836" s="2"/>
      <c r="AZ2836" s="2"/>
      <c r="BC2836" s="10"/>
    </row>
    <row r="2837" spans="1:55" x14ac:dyDescent="0.2">
      <c r="A2837" s="9"/>
      <c r="B2837" s="10"/>
      <c r="C2837" s="10"/>
      <c r="D2837" s="10"/>
      <c r="E2837" s="10"/>
      <c r="F2837" s="10"/>
      <c r="J2837" s="2"/>
      <c r="K2837" s="3"/>
      <c r="L2837" s="3"/>
      <c r="M2837" s="3"/>
      <c r="N2837" s="3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95"/>
      <c r="AV2837" s="2"/>
      <c r="AW2837" s="2"/>
      <c r="AX2837" s="2"/>
      <c r="AY2837" s="2"/>
      <c r="AZ2837" s="2"/>
      <c r="BC2837" s="10"/>
    </row>
    <row r="2838" spans="1:55" x14ac:dyDescent="0.2">
      <c r="A2838" s="9"/>
      <c r="B2838" s="10"/>
      <c r="C2838" s="10"/>
      <c r="D2838" s="10"/>
      <c r="E2838" s="10"/>
      <c r="F2838" s="10"/>
      <c r="J2838" s="2"/>
      <c r="K2838" s="3"/>
      <c r="L2838" s="3"/>
      <c r="M2838" s="3"/>
      <c r="N2838" s="3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95"/>
      <c r="AV2838" s="2"/>
      <c r="AW2838" s="2"/>
      <c r="AX2838" s="2"/>
      <c r="AY2838" s="2"/>
      <c r="AZ2838" s="2"/>
      <c r="BC2838" s="10"/>
    </row>
    <row r="2839" spans="1:55" x14ac:dyDescent="0.2">
      <c r="A2839" s="9"/>
      <c r="B2839" s="10"/>
      <c r="C2839" s="10"/>
      <c r="D2839" s="10"/>
      <c r="E2839" s="10"/>
      <c r="F2839" s="10"/>
      <c r="J2839" s="2"/>
      <c r="K2839" s="3"/>
      <c r="L2839" s="3"/>
      <c r="M2839" s="3"/>
      <c r="N2839" s="3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95"/>
      <c r="AV2839" s="2"/>
      <c r="AW2839" s="2"/>
      <c r="AX2839" s="2"/>
      <c r="AY2839" s="2"/>
      <c r="AZ2839" s="2"/>
      <c r="BC2839" s="10"/>
    </row>
    <row r="2840" spans="1:55" x14ac:dyDescent="0.2">
      <c r="A2840" s="9"/>
      <c r="B2840" s="10"/>
      <c r="C2840" s="10"/>
      <c r="D2840" s="10"/>
      <c r="E2840" s="10"/>
      <c r="F2840" s="10"/>
      <c r="J2840" s="2"/>
      <c r="K2840" s="3"/>
      <c r="L2840" s="3"/>
      <c r="M2840" s="3"/>
      <c r="N2840" s="3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95"/>
      <c r="AV2840" s="2"/>
      <c r="AW2840" s="2"/>
      <c r="AX2840" s="2"/>
      <c r="AY2840" s="2"/>
      <c r="AZ2840" s="2"/>
      <c r="BC2840" s="10"/>
    </row>
    <row r="2841" spans="1:55" x14ac:dyDescent="0.2">
      <c r="A2841" s="9"/>
      <c r="B2841" s="10"/>
      <c r="C2841" s="10"/>
      <c r="D2841" s="10"/>
      <c r="E2841" s="10"/>
      <c r="F2841" s="10"/>
      <c r="J2841" s="2"/>
      <c r="K2841" s="3"/>
      <c r="L2841" s="3"/>
      <c r="M2841" s="3"/>
      <c r="N2841" s="3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95"/>
      <c r="AV2841" s="2"/>
      <c r="AW2841" s="2"/>
      <c r="AX2841" s="2"/>
      <c r="AY2841" s="2"/>
      <c r="AZ2841" s="2"/>
      <c r="BC2841" s="10"/>
    </row>
    <row r="2842" spans="1:55" x14ac:dyDescent="0.2">
      <c r="A2842" s="9"/>
      <c r="B2842" s="10"/>
      <c r="C2842" s="10"/>
      <c r="D2842" s="10"/>
      <c r="E2842" s="10"/>
      <c r="F2842" s="10"/>
      <c r="J2842" s="2"/>
      <c r="K2842" s="3"/>
      <c r="L2842" s="3"/>
      <c r="M2842" s="3"/>
      <c r="N2842" s="3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95"/>
      <c r="AV2842" s="2"/>
      <c r="AW2842" s="2"/>
      <c r="AX2842" s="2"/>
      <c r="AY2842" s="2"/>
      <c r="AZ2842" s="2"/>
      <c r="BC2842" s="10"/>
    </row>
    <row r="2843" spans="1:55" x14ac:dyDescent="0.2">
      <c r="A2843" s="9"/>
      <c r="B2843" s="10"/>
      <c r="C2843" s="10"/>
      <c r="D2843" s="10"/>
      <c r="E2843" s="10"/>
      <c r="F2843" s="10"/>
      <c r="J2843" s="2"/>
      <c r="K2843" s="3"/>
      <c r="L2843" s="3"/>
      <c r="M2843" s="3"/>
      <c r="N2843" s="3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95"/>
      <c r="AV2843" s="2"/>
      <c r="AW2843" s="2"/>
      <c r="AX2843" s="2"/>
      <c r="AY2843" s="2"/>
      <c r="AZ2843" s="2"/>
      <c r="BC2843" s="10"/>
    </row>
    <row r="2844" spans="1:55" x14ac:dyDescent="0.2">
      <c r="A2844" s="9"/>
      <c r="B2844" s="10"/>
      <c r="C2844" s="10"/>
      <c r="D2844" s="10"/>
      <c r="E2844" s="10"/>
      <c r="F2844" s="10"/>
      <c r="J2844" s="2"/>
      <c r="K2844" s="3"/>
      <c r="L2844" s="3"/>
      <c r="M2844" s="3"/>
      <c r="N2844" s="3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95"/>
      <c r="AV2844" s="2"/>
      <c r="AW2844" s="2"/>
      <c r="AX2844" s="2"/>
      <c r="AY2844" s="2"/>
      <c r="AZ2844" s="2"/>
      <c r="BC2844" s="10"/>
    </row>
    <row r="2845" spans="1:55" x14ac:dyDescent="0.2">
      <c r="A2845" s="9"/>
      <c r="B2845" s="10"/>
      <c r="C2845" s="10"/>
      <c r="D2845" s="10"/>
      <c r="E2845" s="10"/>
      <c r="F2845" s="10"/>
      <c r="J2845" s="2"/>
      <c r="K2845" s="3"/>
      <c r="L2845" s="3"/>
      <c r="M2845" s="3"/>
      <c r="N2845" s="3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95"/>
      <c r="AV2845" s="2"/>
      <c r="AW2845" s="2"/>
      <c r="AX2845" s="2"/>
      <c r="AY2845" s="2"/>
      <c r="AZ2845" s="2"/>
      <c r="BC2845" s="10"/>
    </row>
    <row r="2846" spans="1:55" x14ac:dyDescent="0.2">
      <c r="A2846" s="9"/>
      <c r="B2846" s="10"/>
      <c r="C2846" s="10"/>
      <c r="D2846" s="10"/>
      <c r="E2846" s="10"/>
      <c r="F2846" s="10"/>
      <c r="J2846" s="2"/>
      <c r="K2846" s="3"/>
      <c r="L2846" s="3"/>
      <c r="M2846" s="3"/>
      <c r="N2846" s="3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95"/>
      <c r="AV2846" s="2"/>
      <c r="AW2846" s="2"/>
      <c r="AX2846" s="2"/>
      <c r="AY2846" s="2"/>
      <c r="AZ2846" s="2"/>
      <c r="BC2846" s="10"/>
    </row>
    <row r="2847" spans="1:55" x14ac:dyDescent="0.2">
      <c r="A2847" s="9"/>
      <c r="B2847" s="10"/>
      <c r="C2847" s="10"/>
      <c r="D2847" s="10"/>
      <c r="E2847" s="10"/>
      <c r="F2847" s="10"/>
      <c r="J2847" s="2"/>
      <c r="K2847" s="3"/>
      <c r="L2847" s="3"/>
      <c r="M2847" s="3"/>
      <c r="N2847" s="3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95"/>
      <c r="AV2847" s="2"/>
      <c r="AW2847" s="2"/>
      <c r="AX2847" s="2"/>
      <c r="AY2847" s="2"/>
      <c r="AZ2847" s="2"/>
      <c r="BC2847" s="10"/>
    </row>
    <row r="2848" spans="1:55" x14ac:dyDescent="0.2">
      <c r="A2848" s="9"/>
      <c r="B2848" s="10"/>
      <c r="C2848" s="10"/>
      <c r="D2848" s="10"/>
      <c r="E2848" s="10"/>
      <c r="F2848" s="10"/>
      <c r="J2848" s="2"/>
      <c r="K2848" s="3"/>
      <c r="L2848" s="3"/>
      <c r="M2848" s="3"/>
      <c r="N2848" s="3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95"/>
      <c r="AV2848" s="2"/>
      <c r="AW2848" s="2"/>
      <c r="AX2848" s="2"/>
      <c r="AY2848" s="2"/>
      <c r="AZ2848" s="2"/>
      <c r="BC2848" s="10"/>
    </row>
    <row r="2849" spans="1:55" x14ac:dyDescent="0.2">
      <c r="A2849" s="9"/>
      <c r="B2849" s="10"/>
      <c r="C2849" s="10"/>
      <c r="D2849" s="10"/>
      <c r="E2849" s="10"/>
      <c r="F2849" s="10"/>
      <c r="J2849" s="2"/>
      <c r="K2849" s="3"/>
      <c r="L2849" s="3"/>
      <c r="M2849" s="3"/>
      <c r="N2849" s="3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95"/>
      <c r="AV2849" s="2"/>
      <c r="AW2849" s="2"/>
      <c r="AX2849" s="2"/>
      <c r="AY2849" s="2"/>
      <c r="AZ2849" s="2"/>
      <c r="BC2849" s="10"/>
    </row>
    <row r="2850" spans="1:55" x14ac:dyDescent="0.2">
      <c r="A2850" s="9"/>
      <c r="B2850" s="10"/>
      <c r="C2850" s="10"/>
      <c r="D2850" s="10"/>
      <c r="E2850" s="10"/>
      <c r="F2850" s="10"/>
      <c r="J2850" s="2"/>
      <c r="K2850" s="3"/>
      <c r="L2850" s="3"/>
      <c r="M2850" s="3"/>
      <c r="N2850" s="3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95"/>
      <c r="AV2850" s="2"/>
      <c r="AW2850" s="2"/>
      <c r="AX2850" s="2"/>
      <c r="AY2850" s="2"/>
      <c r="AZ2850" s="2"/>
      <c r="BC2850" s="10"/>
    </row>
    <row r="2851" spans="1:55" x14ac:dyDescent="0.2">
      <c r="A2851" s="9"/>
      <c r="B2851" s="10"/>
      <c r="C2851" s="10"/>
      <c r="D2851" s="10"/>
      <c r="E2851" s="10"/>
      <c r="F2851" s="10"/>
      <c r="J2851" s="2"/>
      <c r="K2851" s="3"/>
      <c r="L2851" s="3"/>
      <c r="M2851" s="3"/>
      <c r="N2851" s="3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95"/>
      <c r="AV2851" s="2"/>
      <c r="AW2851" s="2"/>
      <c r="AX2851" s="2"/>
      <c r="AY2851" s="2"/>
      <c r="AZ2851" s="2"/>
      <c r="BC2851" s="10"/>
    </row>
    <row r="2852" spans="1:55" x14ac:dyDescent="0.2">
      <c r="A2852" s="9"/>
      <c r="B2852" s="10"/>
      <c r="C2852" s="10"/>
      <c r="D2852" s="10"/>
      <c r="E2852" s="10"/>
      <c r="F2852" s="10"/>
      <c r="J2852" s="2"/>
      <c r="K2852" s="3"/>
      <c r="L2852" s="3"/>
      <c r="M2852" s="3"/>
      <c r="N2852" s="3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95"/>
      <c r="AV2852" s="2"/>
      <c r="AW2852" s="2"/>
      <c r="AX2852" s="2"/>
      <c r="AY2852" s="2"/>
      <c r="AZ2852" s="2"/>
      <c r="BC2852" s="10"/>
    </row>
    <row r="2853" spans="1:55" x14ac:dyDescent="0.2">
      <c r="A2853" s="9"/>
      <c r="B2853" s="10"/>
      <c r="C2853" s="10"/>
      <c r="D2853" s="10"/>
      <c r="E2853" s="10"/>
      <c r="F2853" s="10"/>
      <c r="J2853" s="2"/>
      <c r="K2853" s="3"/>
      <c r="L2853" s="3"/>
      <c r="M2853" s="3"/>
      <c r="N2853" s="3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95"/>
      <c r="AV2853" s="2"/>
      <c r="AW2853" s="2"/>
      <c r="AX2853" s="2"/>
      <c r="AY2853" s="2"/>
      <c r="AZ2853" s="2"/>
      <c r="BC2853" s="10"/>
    </row>
    <row r="2854" spans="1:55" x14ac:dyDescent="0.2">
      <c r="A2854" s="9"/>
      <c r="B2854" s="10"/>
      <c r="C2854" s="10"/>
      <c r="D2854" s="10"/>
      <c r="E2854" s="10"/>
      <c r="F2854" s="10"/>
      <c r="J2854" s="2"/>
      <c r="K2854" s="3"/>
      <c r="L2854" s="3"/>
      <c r="M2854" s="3"/>
      <c r="N2854" s="3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95"/>
      <c r="AV2854" s="2"/>
      <c r="AW2854" s="2"/>
      <c r="AX2854" s="2"/>
      <c r="AY2854" s="2"/>
      <c r="AZ2854" s="2"/>
      <c r="BC2854" s="10"/>
    </row>
    <row r="2855" spans="1:55" x14ac:dyDescent="0.2">
      <c r="A2855" s="9"/>
      <c r="B2855" s="10"/>
      <c r="C2855" s="10"/>
      <c r="D2855" s="10"/>
      <c r="E2855" s="10"/>
      <c r="F2855" s="10"/>
      <c r="J2855" s="2"/>
      <c r="K2855" s="3"/>
      <c r="L2855" s="3"/>
      <c r="M2855" s="3"/>
      <c r="N2855" s="3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95"/>
      <c r="AV2855" s="2"/>
      <c r="AW2855" s="2"/>
      <c r="AX2855" s="2"/>
      <c r="AY2855" s="2"/>
      <c r="AZ2855" s="2"/>
      <c r="BC2855" s="10"/>
    </row>
    <row r="2856" spans="1:55" x14ac:dyDescent="0.2">
      <c r="A2856" s="9"/>
      <c r="J2856" s="2"/>
      <c r="K2856" s="3"/>
      <c r="L2856" s="3"/>
      <c r="M2856" s="5"/>
      <c r="N2856" s="5"/>
      <c r="O2856" s="5"/>
      <c r="P2856" s="5"/>
      <c r="Q2856" s="5"/>
      <c r="R2856" s="5"/>
      <c r="S2856" s="5"/>
      <c r="T2856" s="5"/>
      <c r="U2856" s="5"/>
      <c r="V2856" s="6"/>
      <c r="W2856" s="6"/>
      <c r="X2856" s="5"/>
      <c r="Y2856" s="5"/>
      <c r="Z2856" s="5"/>
      <c r="AA2856" s="5"/>
      <c r="AB2856" s="6"/>
      <c r="AC2856" s="6"/>
      <c r="AD2856" s="5"/>
      <c r="AE2856" s="5"/>
      <c r="AF2856" s="5"/>
      <c r="AG2856" s="5"/>
      <c r="AH2856" s="5"/>
      <c r="AI2856" s="5"/>
      <c r="AJ2856" s="5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95"/>
      <c r="AV2856" s="2"/>
      <c r="AW2856" s="2"/>
      <c r="AX2856" s="2"/>
      <c r="AY2856" s="2"/>
      <c r="AZ2856" s="2"/>
      <c r="BC2856" s="10"/>
    </row>
    <row r="2857" spans="1:55" x14ac:dyDescent="0.2">
      <c r="A2857" s="9"/>
      <c r="J2857" s="2"/>
      <c r="K2857" s="3"/>
      <c r="L2857" s="3"/>
      <c r="M2857" s="5"/>
      <c r="N2857" s="5"/>
      <c r="O2857" s="5"/>
      <c r="P2857" s="5"/>
      <c r="Q2857" s="5"/>
      <c r="R2857" s="5"/>
      <c r="S2857" s="5"/>
      <c r="T2857" s="5"/>
      <c r="U2857" s="5"/>
      <c r="V2857" s="6"/>
      <c r="W2857" s="6"/>
      <c r="X2857" s="5"/>
      <c r="Y2857" s="5"/>
      <c r="Z2857" s="5"/>
      <c r="AA2857" s="5"/>
      <c r="AB2857" s="6"/>
      <c r="AC2857" s="6"/>
      <c r="AD2857" s="5"/>
      <c r="AE2857" s="5"/>
      <c r="AF2857" s="5"/>
      <c r="AG2857" s="5"/>
      <c r="AH2857" s="5"/>
      <c r="AI2857" s="5"/>
      <c r="AJ2857" s="5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95"/>
      <c r="AV2857" s="2"/>
      <c r="AW2857" s="2"/>
      <c r="AX2857" s="2"/>
      <c r="AY2857" s="2"/>
      <c r="AZ2857" s="2"/>
      <c r="BC2857" s="10"/>
    </row>
    <row r="2858" spans="1:55" x14ac:dyDescent="0.2">
      <c r="A2858" s="9"/>
      <c r="J2858" s="2"/>
      <c r="K2858" s="3"/>
      <c r="L2858" s="3"/>
      <c r="M2858" s="5"/>
      <c r="N2858" s="5"/>
      <c r="O2858" s="5"/>
      <c r="P2858" s="5"/>
      <c r="Q2858" s="5"/>
      <c r="R2858" s="5"/>
      <c r="S2858" s="5"/>
      <c r="T2858" s="5"/>
      <c r="U2858" s="5"/>
      <c r="V2858" s="6"/>
      <c r="W2858" s="6"/>
      <c r="X2858" s="5"/>
      <c r="Y2858" s="5"/>
      <c r="Z2858" s="5"/>
      <c r="AA2858" s="5"/>
      <c r="AB2858" s="6"/>
      <c r="AC2858" s="6"/>
      <c r="AD2858" s="5"/>
      <c r="AE2858" s="5"/>
      <c r="AF2858" s="5"/>
      <c r="AG2858" s="5"/>
      <c r="AH2858" s="5"/>
      <c r="AI2858" s="5"/>
      <c r="AJ2858" s="5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95"/>
      <c r="AV2858" s="2"/>
      <c r="AW2858" s="2"/>
      <c r="AX2858" s="2"/>
      <c r="AY2858" s="2"/>
      <c r="AZ2858" s="2"/>
      <c r="BC2858" s="10"/>
    </row>
    <row r="2859" spans="1:55" x14ac:dyDescent="0.2">
      <c r="A2859" s="9"/>
      <c r="J2859" s="2"/>
      <c r="K2859" s="3"/>
      <c r="L2859" s="3"/>
      <c r="M2859" s="5"/>
      <c r="N2859" s="5"/>
      <c r="O2859" s="5"/>
      <c r="P2859" s="5"/>
      <c r="Q2859" s="5"/>
      <c r="R2859" s="5"/>
      <c r="S2859" s="5"/>
      <c r="T2859" s="5"/>
      <c r="U2859" s="5"/>
      <c r="V2859" s="6"/>
      <c r="W2859" s="6"/>
      <c r="X2859" s="5"/>
      <c r="Y2859" s="5"/>
      <c r="Z2859" s="5"/>
      <c r="AA2859" s="5"/>
      <c r="AB2859" s="6"/>
      <c r="AC2859" s="6"/>
      <c r="AD2859" s="5"/>
      <c r="AE2859" s="5"/>
      <c r="AF2859" s="5"/>
      <c r="AG2859" s="5"/>
      <c r="AH2859" s="5"/>
      <c r="AI2859" s="5"/>
      <c r="AJ2859" s="5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95"/>
      <c r="AV2859" s="2"/>
      <c r="AW2859" s="2"/>
      <c r="AX2859" s="2"/>
      <c r="AY2859" s="2"/>
      <c r="AZ2859" s="2"/>
      <c r="BC2859" s="10"/>
    </row>
    <row r="2860" spans="1:55" x14ac:dyDescent="0.2">
      <c r="A2860" s="9"/>
      <c r="J2860" s="2"/>
      <c r="K2860" s="3"/>
      <c r="L2860" s="3"/>
      <c r="M2860" s="5"/>
      <c r="N2860" s="5"/>
      <c r="O2860" s="5"/>
      <c r="P2860" s="5"/>
      <c r="Q2860" s="5"/>
      <c r="R2860" s="5"/>
      <c r="S2860" s="5"/>
      <c r="T2860" s="5"/>
      <c r="U2860" s="5"/>
      <c r="V2860" s="6"/>
      <c r="W2860" s="6"/>
      <c r="X2860" s="5"/>
      <c r="Y2860" s="5"/>
      <c r="Z2860" s="5"/>
      <c r="AA2860" s="5"/>
      <c r="AB2860" s="6"/>
      <c r="AC2860" s="6"/>
      <c r="AD2860" s="5"/>
      <c r="AE2860" s="5"/>
      <c r="AF2860" s="5"/>
      <c r="AG2860" s="5"/>
      <c r="AH2860" s="5"/>
      <c r="AI2860" s="5"/>
      <c r="AJ2860" s="5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95"/>
      <c r="AV2860" s="2"/>
      <c r="AW2860" s="2"/>
      <c r="AX2860" s="2"/>
      <c r="AY2860" s="2"/>
      <c r="AZ2860" s="2"/>
      <c r="BC2860" s="10"/>
    </row>
    <row r="2861" spans="1:55" x14ac:dyDescent="0.2">
      <c r="A2861" s="9"/>
      <c r="J2861" s="2"/>
      <c r="K2861" s="3"/>
      <c r="L2861" s="3"/>
      <c r="M2861" s="5"/>
      <c r="N2861" s="5"/>
      <c r="O2861" s="5"/>
      <c r="P2861" s="5"/>
      <c r="Q2861" s="5"/>
      <c r="R2861" s="5"/>
      <c r="S2861" s="5"/>
      <c r="T2861" s="5"/>
      <c r="U2861" s="5"/>
      <c r="V2861" s="6"/>
      <c r="W2861" s="6"/>
      <c r="X2861" s="5"/>
      <c r="Y2861" s="5"/>
      <c r="Z2861" s="5"/>
      <c r="AA2861" s="5"/>
      <c r="AB2861" s="6"/>
      <c r="AC2861" s="6"/>
      <c r="AD2861" s="5"/>
      <c r="AE2861" s="5"/>
      <c r="AF2861" s="5"/>
      <c r="AG2861" s="5"/>
      <c r="AH2861" s="5"/>
      <c r="AI2861" s="5"/>
      <c r="AJ2861" s="5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95"/>
      <c r="AV2861" s="2"/>
      <c r="AW2861" s="2"/>
      <c r="AX2861" s="2"/>
      <c r="AY2861" s="2"/>
      <c r="AZ2861" s="2"/>
      <c r="BC2861" s="10"/>
    </row>
    <row r="2862" spans="1:55" x14ac:dyDescent="0.2">
      <c r="A2862" s="9"/>
      <c r="J2862" s="2"/>
      <c r="K2862" s="3"/>
      <c r="L2862" s="3"/>
      <c r="M2862" s="5"/>
      <c r="N2862" s="5"/>
      <c r="O2862" s="5"/>
      <c r="P2862" s="5"/>
      <c r="Q2862" s="5"/>
      <c r="R2862" s="5"/>
      <c r="S2862" s="5"/>
      <c r="T2862" s="5"/>
      <c r="U2862" s="5"/>
      <c r="V2862" s="6"/>
      <c r="W2862" s="6"/>
      <c r="X2862" s="5"/>
      <c r="Y2862" s="5"/>
      <c r="Z2862" s="5"/>
      <c r="AA2862" s="5"/>
      <c r="AB2862" s="6"/>
      <c r="AC2862" s="6"/>
      <c r="AD2862" s="5"/>
      <c r="AE2862" s="5"/>
      <c r="AF2862" s="5"/>
      <c r="AG2862" s="5"/>
      <c r="AH2862" s="5"/>
      <c r="AI2862" s="5"/>
      <c r="AJ2862" s="5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95"/>
      <c r="AV2862" s="2"/>
      <c r="AW2862" s="2"/>
      <c r="AX2862" s="2"/>
      <c r="AY2862" s="2"/>
      <c r="AZ2862" s="2"/>
      <c r="BC2862" s="10"/>
    </row>
    <row r="2863" spans="1:55" x14ac:dyDescent="0.2">
      <c r="A2863" s="9"/>
      <c r="J2863" s="2"/>
      <c r="K2863" s="3"/>
      <c r="L2863" s="3"/>
      <c r="M2863" s="5"/>
      <c r="N2863" s="5"/>
      <c r="O2863" s="5"/>
      <c r="P2863" s="5"/>
      <c r="Q2863" s="5"/>
      <c r="R2863" s="5"/>
      <c r="S2863" s="5"/>
      <c r="T2863" s="5"/>
      <c r="U2863" s="5"/>
      <c r="V2863" s="6"/>
      <c r="W2863" s="6"/>
      <c r="X2863" s="5"/>
      <c r="Y2863" s="5"/>
      <c r="Z2863" s="5"/>
      <c r="AA2863" s="5"/>
      <c r="AB2863" s="6"/>
      <c r="AC2863" s="6"/>
      <c r="AD2863" s="5"/>
      <c r="AE2863" s="5"/>
      <c r="AF2863" s="5"/>
      <c r="AG2863" s="5"/>
      <c r="AH2863" s="5"/>
      <c r="AI2863" s="5"/>
      <c r="AJ2863" s="5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95"/>
      <c r="AV2863" s="2"/>
      <c r="AW2863" s="2"/>
      <c r="AX2863" s="2"/>
      <c r="AY2863" s="2"/>
      <c r="AZ2863" s="2"/>
      <c r="BC2863" s="10"/>
    </row>
    <row r="2864" spans="1:55" x14ac:dyDescent="0.2">
      <c r="A2864" s="9"/>
      <c r="J2864" s="2"/>
      <c r="K2864" s="3"/>
      <c r="L2864" s="3"/>
      <c r="M2864" s="5"/>
      <c r="N2864" s="5"/>
      <c r="O2864" s="5"/>
      <c r="P2864" s="5"/>
      <c r="Q2864" s="5"/>
      <c r="R2864" s="5"/>
      <c r="S2864" s="5"/>
      <c r="T2864" s="5"/>
      <c r="U2864" s="5"/>
      <c r="V2864" s="6"/>
      <c r="W2864" s="6"/>
      <c r="X2864" s="5"/>
      <c r="Y2864" s="5"/>
      <c r="Z2864" s="5"/>
      <c r="AA2864" s="5"/>
      <c r="AB2864" s="6"/>
      <c r="AC2864" s="6"/>
      <c r="AD2864" s="5"/>
      <c r="AE2864" s="5"/>
      <c r="AF2864" s="5"/>
      <c r="AG2864" s="5"/>
      <c r="AH2864" s="5"/>
      <c r="AI2864" s="5"/>
      <c r="AJ2864" s="5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95"/>
      <c r="AV2864" s="2"/>
      <c r="AW2864" s="2"/>
      <c r="AX2864" s="2"/>
      <c r="AY2864" s="2"/>
      <c r="AZ2864" s="2"/>
      <c r="BC2864" s="10"/>
    </row>
    <row r="2865" spans="1:55" x14ac:dyDescent="0.2">
      <c r="A2865" s="9"/>
      <c r="J2865" s="2"/>
      <c r="K2865" s="3"/>
      <c r="L2865" s="3"/>
      <c r="M2865" s="5"/>
      <c r="N2865" s="5"/>
      <c r="O2865" s="5"/>
      <c r="P2865" s="5"/>
      <c r="Q2865" s="5"/>
      <c r="R2865" s="5"/>
      <c r="S2865" s="5"/>
      <c r="T2865" s="5"/>
      <c r="U2865" s="5"/>
      <c r="V2865" s="6"/>
      <c r="W2865" s="6"/>
      <c r="X2865" s="5"/>
      <c r="Y2865" s="5"/>
      <c r="Z2865" s="5"/>
      <c r="AA2865" s="5"/>
      <c r="AB2865" s="6"/>
      <c r="AC2865" s="6"/>
      <c r="AD2865" s="5"/>
      <c r="AE2865" s="5"/>
      <c r="AF2865" s="5"/>
      <c r="AG2865" s="5"/>
      <c r="AH2865" s="5"/>
      <c r="AI2865" s="5"/>
      <c r="AJ2865" s="5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95"/>
      <c r="AV2865" s="2"/>
      <c r="AW2865" s="2"/>
      <c r="AX2865" s="2"/>
      <c r="AY2865" s="2"/>
      <c r="AZ2865" s="2"/>
      <c r="BC2865" s="10"/>
    </row>
    <row r="2866" spans="1:55" x14ac:dyDescent="0.2">
      <c r="A2866" s="9"/>
      <c r="J2866" s="2"/>
      <c r="K2866" s="3"/>
      <c r="L2866" s="3"/>
      <c r="M2866" s="5"/>
      <c r="N2866" s="5"/>
      <c r="O2866" s="5"/>
      <c r="P2866" s="5"/>
      <c r="Q2866" s="5"/>
      <c r="R2866" s="5"/>
      <c r="S2866" s="5"/>
      <c r="T2866" s="5"/>
      <c r="U2866" s="5"/>
      <c r="V2866" s="6"/>
      <c r="W2866" s="6"/>
      <c r="X2866" s="5"/>
      <c r="Y2866" s="5"/>
      <c r="Z2866" s="5"/>
      <c r="AA2866" s="5"/>
      <c r="AB2866" s="6"/>
      <c r="AC2866" s="6"/>
      <c r="AD2866" s="5"/>
      <c r="AE2866" s="5"/>
      <c r="AF2866" s="5"/>
      <c r="AG2866" s="5"/>
      <c r="AH2866" s="5"/>
      <c r="AI2866" s="5"/>
      <c r="AJ2866" s="5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95"/>
      <c r="AV2866" s="2"/>
      <c r="AW2866" s="2"/>
      <c r="AX2866" s="2"/>
      <c r="AY2866" s="2"/>
      <c r="AZ2866" s="2"/>
      <c r="BC2866" s="10"/>
    </row>
    <row r="2867" spans="1:55" x14ac:dyDescent="0.2">
      <c r="A2867" s="9"/>
      <c r="J2867" s="2"/>
      <c r="K2867" s="3"/>
      <c r="L2867" s="3"/>
      <c r="M2867" s="5"/>
      <c r="N2867" s="5"/>
      <c r="O2867" s="5"/>
      <c r="P2867" s="5"/>
      <c r="Q2867" s="5"/>
      <c r="R2867" s="5"/>
      <c r="S2867" s="5"/>
      <c r="T2867" s="5"/>
      <c r="U2867" s="5"/>
      <c r="V2867" s="6"/>
      <c r="W2867" s="6"/>
      <c r="X2867" s="5"/>
      <c r="Y2867" s="5"/>
      <c r="Z2867" s="5"/>
      <c r="AA2867" s="5"/>
      <c r="AB2867" s="6"/>
      <c r="AC2867" s="6"/>
      <c r="AD2867" s="5"/>
      <c r="AE2867" s="5"/>
      <c r="AF2867" s="5"/>
      <c r="AG2867" s="5"/>
      <c r="AH2867" s="5"/>
      <c r="AI2867" s="5"/>
      <c r="AJ2867" s="5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95"/>
      <c r="AV2867" s="2"/>
      <c r="AW2867" s="2"/>
      <c r="AX2867" s="2"/>
      <c r="AY2867" s="2"/>
      <c r="AZ2867" s="2"/>
      <c r="BC2867" s="10"/>
    </row>
    <row r="2868" spans="1:55" x14ac:dyDescent="0.2">
      <c r="A2868" s="9"/>
      <c r="J2868" s="2"/>
      <c r="K2868" s="3"/>
      <c r="L2868" s="3"/>
      <c r="M2868" s="5"/>
      <c r="N2868" s="5"/>
      <c r="O2868" s="5"/>
      <c r="P2868" s="5"/>
      <c r="Q2868" s="5"/>
      <c r="R2868" s="5"/>
      <c r="S2868" s="5"/>
      <c r="T2868" s="5"/>
      <c r="U2868" s="5"/>
      <c r="V2868" s="6"/>
      <c r="W2868" s="6"/>
      <c r="X2868" s="5"/>
      <c r="Y2868" s="5"/>
      <c r="Z2868" s="5"/>
      <c r="AA2868" s="5"/>
      <c r="AB2868" s="6"/>
      <c r="AC2868" s="6"/>
      <c r="AD2868" s="5"/>
      <c r="AE2868" s="5"/>
      <c r="AF2868" s="5"/>
      <c r="AG2868" s="5"/>
      <c r="AH2868" s="5"/>
      <c r="AI2868" s="5"/>
      <c r="AJ2868" s="5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95"/>
      <c r="AV2868" s="2"/>
      <c r="AW2868" s="2"/>
      <c r="AX2868" s="2"/>
      <c r="AY2868" s="2"/>
      <c r="AZ2868" s="2"/>
      <c r="BC2868" s="10"/>
    </row>
    <row r="2869" spans="1:55" x14ac:dyDescent="0.2">
      <c r="A2869" s="9"/>
      <c r="J2869" s="2"/>
      <c r="K2869" s="3"/>
      <c r="L2869" s="3"/>
      <c r="M2869" s="5"/>
      <c r="N2869" s="5"/>
      <c r="O2869" s="5"/>
      <c r="P2869" s="5"/>
      <c r="Q2869" s="5"/>
      <c r="R2869" s="5"/>
      <c r="S2869" s="5"/>
      <c r="T2869" s="5"/>
      <c r="U2869" s="5"/>
      <c r="V2869" s="6"/>
      <c r="W2869" s="6"/>
      <c r="X2869" s="5"/>
      <c r="Y2869" s="5"/>
      <c r="Z2869" s="5"/>
      <c r="AA2869" s="5"/>
      <c r="AB2869" s="6"/>
      <c r="AC2869" s="6"/>
      <c r="AD2869" s="5"/>
      <c r="AE2869" s="5"/>
      <c r="AF2869" s="5"/>
      <c r="AG2869" s="5"/>
      <c r="AH2869" s="5"/>
      <c r="AI2869" s="5"/>
      <c r="AJ2869" s="5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95"/>
      <c r="AV2869" s="2"/>
      <c r="AW2869" s="2"/>
      <c r="AX2869" s="2"/>
      <c r="AY2869" s="2"/>
      <c r="AZ2869" s="2"/>
      <c r="BC2869" s="10"/>
    </row>
    <row r="2870" spans="1:55" x14ac:dyDescent="0.2">
      <c r="A2870" s="9"/>
      <c r="J2870" s="2"/>
      <c r="K2870" s="3"/>
      <c r="L2870" s="3"/>
      <c r="M2870" s="5"/>
      <c r="N2870" s="5"/>
      <c r="O2870" s="5"/>
      <c r="P2870" s="5"/>
      <c r="Q2870" s="5"/>
      <c r="R2870" s="5"/>
      <c r="S2870" s="5"/>
      <c r="T2870" s="5"/>
      <c r="U2870" s="5"/>
      <c r="V2870" s="6"/>
      <c r="W2870" s="6"/>
      <c r="X2870" s="5"/>
      <c r="Y2870" s="5"/>
      <c r="Z2870" s="5"/>
      <c r="AA2870" s="5"/>
      <c r="AB2870" s="6"/>
      <c r="AC2870" s="6"/>
      <c r="AD2870" s="5"/>
      <c r="AE2870" s="5"/>
      <c r="AF2870" s="5"/>
      <c r="AG2870" s="5"/>
      <c r="AH2870" s="5"/>
      <c r="AI2870" s="5"/>
      <c r="AJ2870" s="5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95"/>
      <c r="AV2870" s="2"/>
      <c r="AW2870" s="2"/>
      <c r="AX2870" s="2"/>
      <c r="AY2870" s="2"/>
      <c r="AZ2870" s="2"/>
      <c r="BC2870" s="10"/>
    </row>
    <row r="2871" spans="1:55" x14ac:dyDescent="0.2">
      <c r="A2871" s="9"/>
      <c r="J2871" s="2"/>
      <c r="K2871" s="3"/>
      <c r="L2871" s="3"/>
      <c r="M2871" s="5"/>
      <c r="N2871" s="5"/>
      <c r="O2871" s="5"/>
      <c r="P2871" s="5"/>
      <c r="Q2871" s="5"/>
      <c r="R2871" s="5"/>
      <c r="S2871" s="5"/>
      <c r="T2871" s="5"/>
      <c r="U2871" s="5"/>
      <c r="V2871" s="6"/>
      <c r="W2871" s="6"/>
      <c r="X2871" s="5"/>
      <c r="Y2871" s="5"/>
      <c r="Z2871" s="5"/>
      <c r="AA2871" s="5"/>
      <c r="AB2871" s="6"/>
      <c r="AC2871" s="6"/>
      <c r="AD2871" s="5"/>
      <c r="AE2871" s="5"/>
      <c r="AF2871" s="5"/>
      <c r="AG2871" s="5"/>
      <c r="AH2871" s="5"/>
      <c r="AI2871" s="5"/>
      <c r="AJ2871" s="5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95"/>
      <c r="AV2871" s="2"/>
      <c r="AW2871" s="2"/>
      <c r="AX2871" s="2"/>
      <c r="AY2871" s="2"/>
      <c r="AZ2871" s="2"/>
      <c r="BC2871" s="10"/>
    </row>
    <row r="2872" spans="1:55" x14ac:dyDescent="0.2">
      <c r="A2872" s="9"/>
      <c r="J2872" s="2"/>
      <c r="K2872" s="3"/>
      <c r="L2872" s="3"/>
      <c r="M2872" s="5"/>
      <c r="N2872" s="5"/>
      <c r="O2872" s="5"/>
      <c r="P2872" s="5"/>
      <c r="Q2872" s="5"/>
      <c r="R2872" s="5"/>
      <c r="S2872" s="5"/>
      <c r="T2872" s="5"/>
      <c r="U2872" s="5"/>
      <c r="V2872" s="6"/>
      <c r="W2872" s="6"/>
      <c r="X2872" s="5"/>
      <c r="Y2872" s="5"/>
      <c r="Z2872" s="5"/>
      <c r="AA2872" s="5"/>
      <c r="AB2872" s="6"/>
      <c r="AC2872" s="6"/>
      <c r="AD2872" s="5"/>
      <c r="AE2872" s="5"/>
      <c r="AF2872" s="5"/>
      <c r="AG2872" s="5"/>
      <c r="AH2872" s="5"/>
      <c r="AI2872" s="5"/>
      <c r="AJ2872" s="5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95"/>
      <c r="AV2872" s="2"/>
      <c r="AW2872" s="2"/>
      <c r="AX2872" s="2"/>
      <c r="AY2872" s="2"/>
      <c r="AZ2872" s="2"/>
      <c r="BC2872" s="10"/>
    </row>
    <row r="2873" spans="1:55" x14ac:dyDescent="0.2">
      <c r="A2873" s="9"/>
      <c r="J2873" s="2"/>
      <c r="K2873" s="3"/>
      <c r="L2873" s="3"/>
      <c r="M2873" s="5"/>
      <c r="N2873" s="5"/>
      <c r="O2873" s="5"/>
      <c r="P2873" s="5"/>
      <c r="Q2873" s="5"/>
      <c r="R2873" s="5"/>
      <c r="S2873" s="5"/>
      <c r="T2873" s="5"/>
      <c r="U2873" s="5"/>
      <c r="V2873" s="6"/>
      <c r="W2873" s="6"/>
      <c r="X2873" s="5"/>
      <c r="Y2873" s="5"/>
      <c r="Z2873" s="5"/>
      <c r="AA2873" s="5"/>
      <c r="AB2873" s="6"/>
      <c r="AC2873" s="6"/>
      <c r="AD2873" s="5"/>
      <c r="AE2873" s="5"/>
      <c r="AF2873" s="5"/>
      <c r="AG2873" s="5"/>
      <c r="AH2873" s="5"/>
      <c r="AI2873" s="5"/>
      <c r="AJ2873" s="5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95"/>
      <c r="AV2873" s="2"/>
      <c r="AW2873" s="2"/>
      <c r="AX2873" s="2"/>
      <c r="AY2873" s="2"/>
      <c r="AZ2873" s="2"/>
      <c r="BC2873" s="10"/>
    </row>
    <row r="2874" spans="1:55" x14ac:dyDescent="0.2">
      <c r="A2874" s="9"/>
      <c r="J2874" s="2"/>
      <c r="K2874" s="3"/>
      <c r="L2874" s="3"/>
      <c r="M2874" s="5"/>
      <c r="N2874" s="5"/>
      <c r="O2874" s="5"/>
      <c r="P2874" s="5"/>
      <c r="Q2874" s="5"/>
      <c r="R2874" s="5"/>
      <c r="S2874" s="5"/>
      <c r="T2874" s="5"/>
      <c r="U2874" s="5"/>
      <c r="V2874" s="6"/>
      <c r="W2874" s="6"/>
      <c r="X2874" s="5"/>
      <c r="Y2874" s="5"/>
      <c r="Z2874" s="5"/>
      <c r="AA2874" s="5"/>
      <c r="AB2874" s="6"/>
      <c r="AC2874" s="6"/>
      <c r="AD2874" s="5"/>
      <c r="AE2874" s="5"/>
      <c r="AF2874" s="5"/>
      <c r="AG2874" s="5"/>
      <c r="AH2874" s="5"/>
      <c r="AI2874" s="5"/>
      <c r="AJ2874" s="5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95"/>
      <c r="AV2874" s="2"/>
      <c r="AW2874" s="2"/>
      <c r="AX2874" s="2"/>
      <c r="AY2874" s="2"/>
      <c r="AZ2874" s="2"/>
      <c r="BC2874" s="10"/>
    </row>
    <row r="2875" spans="1:55" x14ac:dyDescent="0.2">
      <c r="A2875" s="9"/>
      <c r="J2875" s="2"/>
      <c r="K2875" s="3"/>
      <c r="L2875" s="3"/>
      <c r="M2875" s="5"/>
      <c r="N2875" s="5"/>
      <c r="O2875" s="5"/>
      <c r="P2875" s="5"/>
      <c r="Q2875" s="5"/>
      <c r="R2875" s="5"/>
      <c r="S2875" s="5"/>
      <c r="T2875" s="5"/>
      <c r="U2875" s="5"/>
      <c r="V2875" s="6"/>
      <c r="W2875" s="6"/>
      <c r="X2875" s="5"/>
      <c r="Y2875" s="5"/>
      <c r="Z2875" s="5"/>
      <c r="AA2875" s="5"/>
      <c r="AB2875" s="6"/>
      <c r="AC2875" s="6"/>
      <c r="AD2875" s="5"/>
      <c r="AE2875" s="5"/>
      <c r="AF2875" s="5"/>
      <c r="AG2875" s="5"/>
      <c r="AH2875" s="5"/>
      <c r="AI2875" s="5"/>
      <c r="AJ2875" s="5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95"/>
      <c r="AV2875" s="2"/>
      <c r="AW2875" s="2"/>
      <c r="AX2875" s="2"/>
      <c r="AY2875" s="2"/>
      <c r="AZ2875" s="2"/>
      <c r="BC2875" s="10"/>
    </row>
    <row r="2876" spans="1:55" x14ac:dyDescent="0.2">
      <c r="A2876" s="9"/>
      <c r="J2876" s="2"/>
      <c r="K2876" s="3"/>
      <c r="L2876" s="3"/>
      <c r="M2876" s="5"/>
      <c r="N2876" s="5"/>
      <c r="O2876" s="5"/>
      <c r="P2876" s="5"/>
      <c r="Q2876" s="5"/>
      <c r="R2876" s="5"/>
      <c r="S2876" s="5"/>
      <c r="T2876" s="5"/>
      <c r="U2876" s="5"/>
      <c r="V2876" s="6"/>
      <c r="W2876" s="6"/>
      <c r="X2876" s="5"/>
      <c r="Y2876" s="5"/>
      <c r="Z2876" s="5"/>
      <c r="AA2876" s="5"/>
      <c r="AB2876" s="6"/>
      <c r="AC2876" s="6"/>
      <c r="AD2876" s="5"/>
      <c r="AE2876" s="5"/>
      <c r="AF2876" s="5"/>
      <c r="AG2876" s="5"/>
      <c r="AH2876" s="5"/>
      <c r="AI2876" s="5"/>
      <c r="AJ2876" s="5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95"/>
      <c r="AV2876" s="2"/>
      <c r="AW2876" s="2"/>
      <c r="AX2876" s="2"/>
      <c r="AY2876" s="2"/>
      <c r="AZ2876" s="2"/>
      <c r="BC2876" s="10"/>
    </row>
    <row r="2877" spans="1:55" x14ac:dyDescent="0.2">
      <c r="A2877" s="9"/>
      <c r="J2877" s="2"/>
      <c r="K2877" s="3"/>
      <c r="L2877" s="3"/>
      <c r="M2877" s="5"/>
      <c r="N2877" s="5"/>
      <c r="O2877" s="5"/>
      <c r="P2877" s="5"/>
      <c r="Q2877" s="5"/>
      <c r="R2877" s="5"/>
      <c r="S2877" s="5"/>
      <c r="T2877" s="5"/>
      <c r="U2877" s="5"/>
      <c r="V2877" s="6"/>
      <c r="W2877" s="6"/>
      <c r="X2877" s="5"/>
      <c r="Y2877" s="5"/>
      <c r="Z2877" s="5"/>
      <c r="AA2877" s="5"/>
      <c r="AB2877" s="6"/>
      <c r="AC2877" s="6"/>
      <c r="AD2877" s="5"/>
      <c r="AE2877" s="5"/>
      <c r="AF2877" s="5"/>
      <c r="AG2877" s="5"/>
      <c r="AH2877" s="5"/>
      <c r="AI2877" s="5"/>
      <c r="AJ2877" s="5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95"/>
      <c r="AV2877" s="2"/>
      <c r="AW2877" s="2"/>
      <c r="AX2877" s="2"/>
      <c r="AY2877" s="2"/>
      <c r="AZ2877" s="2"/>
      <c r="BC2877" s="10"/>
    </row>
    <row r="2878" spans="1:55" x14ac:dyDescent="0.2">
      <c r="A2878" s="9"/>
      <c r="J2878" s="2"/>
      <c r="K2878" s="3"/>
      <c r="L2878" s="3"/>
      <c r="M2878" s="5"/>
      <c r="N2878" s="5"/>
      <c r="O2878" s="5"/>
      <c r="P2878" s="5"/>
      <c r="Q2878" s="5"/>
      <c r="R2878" s="5"/>
      <c r="S2878" s="5"/>
      <c r="T2878" s="5"/>
      <c r="U2878" s="5"/>
      <c r="V2878" s="6"/>
      <c r="W2878" s="6"/>
      <c r="X2878" s="5"/>
      <c r="Y2878" s="5"/>
      <c r="Z2878" s="5"/>
      <c r="AA2878" s="5"/>
      <c r="AB2878" s="6"/>
      <c r="AC2878" s="6"/>
      <c r="AD2878" s="5"/>
      <c r="AE2878" s="5"/>
      <c r="AF2878" s="5"/>
      <c r="AG2878" s="5"/>
      <c r="AH2878" s="5"/>
      <c r="AI2878" s="5"/>
      <c r="AJ2878" s="5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95"/>
      <c r="AV2878" s="2"/>
      <c r="AW2878" s="2"/>
      <c r="AX2878" s="2"/>
      <c r="AY2878" s="2"/>
      <c r="AZ2878" s="2"/>
      <c r="BC2878" s="10"/>
    </row>
    <row r="2879" spans="1:55" x14ac:dyDescent="0.2">
      <c r="A2879" s="9"/>
      <c r="J2879" s="2"/>
      <c r="K2879" s="3"/>
      <c r="L2879" s="3"/>
      <c r="M2879" s="5"/>
      <c r="N2879" s="5"/>
      <c r="O2879" s="5"/>
      <c r="P2879" s="5"/>
      <c r="Q2879" s="5"/>
      <c r="R2879" s="5"/>
      <c r="S2879" s="5"/>
      <c r="T2879" s="5"/>
      <c r="U2879" s="5"/>
      <c r="V2879" s="6"/>
      <c r="W2879" s="6"/>
      <c r="X2879" s="5"/>
      <c r="Y2879" s="5"/>
      <c r="Z2879" s="5"/>
      <c r="AA2879" s="5"/>
      <c r="AB2879" s="6"/>
      <c r="AC2879" s="6"/>
      <c r="AD2879" s="5"/>
      <c r="AE2879" s="5"/>
      <c r="AF2879" s="5"/>
      <c r="AG2879" s="5"/>
      <c r="AH2879" s="5"/>
      <c r="AI2879" s="5"/>
      <c r="AJ2879" s="5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95"/>
      <c r="AV2879" s="2"/>
      <c r="AW2879" s="2"/>
      <c r="AX2879" s="2"/>
      <c r="AY2879" s="2"/>
      <c r="AZ2879" s="2"/>
      <c r="BC2879" s="10"/>
    </row>
    <row r="2880" spans="1:55" x14ac:dyDescent="0.2">
      <c r="A2880" s="9"/>
      <c r="J2880" s="2"/>
      <c r="K2880" s="3"/>
      <c r="L2880" s="3"/>
      <c r="M2880" s="5"/>
      <c r="N2880" s="5"/>
      <c r="O2880" s="5"/>
      <c r="P2880" s="5"/>
      <c r="Q2880" s="5"/>
      <c r="R2880" s="5"/>
      <c r="S2880" s="5"/>
      <c r="T2880" s="5"/>
      <c r="U2880" s="5"/>
      <c r="V2880" s="6"/>
      <c r="W2880" s="6"/>
      <c r="X2880" s="5"/>
      <c r="Y2880" s="5"/>
      <c r="Z2880" s="5"/>
      <c r="AA2880" s="5"/>
      <c r="AB2880" s="6"/>
      <c r="AC2880" s="6"/>
      <c r="AD2880" s="5"/>
      <c r="AE2880" s="5"/>
      <c r="AF2880" s="5"/>
      <c r="AG2880" s="5"/>
      <c r="AH2880" s="5"/>
      <c r="AI2880" s="5"/>
      <c r="AJ2880" s="5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95"/>
      <c r="AV2880" s="2"/>
      <c r="AW2880" s="2"/>
      <c r="AX2880" s="2"/>
      <c r="AY2880" s="2"/>
      <c r="AZ2880" s="2"/>
      <c r="BC2880" s="10"/>
    </row>
    <row r="2881" spans="1:55" x14ac:dyDescent="0.2">
      <c r="A2881" s="9"/>
      <c r="J2881" s="2"/>
      <c r="K2881" s="3"/>
      <c r="L2881" s="3"/>
      <c r="M2881" s="5"/>
      <c r="N2881" s="5"/>
      <c r="O2881" s="5"/>
      <c r="P2881" s="5"/>
      <c r="Q2881" s="5"/>
      <c r="R2881" s="5"/>
      <c r="S2881" s="5"/>
      <c r="T2881" s="5"/>
      <c r="U2881" s="5"/>
      <c r="V2881" s="6"/>
      <c r="W2881" s="6"/>
      <c r="X2881" s="5"/>
      <c r="Y2881" s="5"/>
      <c r="Z2881" s="5"/>
      <c r="AA2881" s="5"/>
      <c r="AB2881" s="6"/>
      <c r="AC2881" s="6"/>
      <c r="AD2881" s="5"/>
      <c r="AE2881" s="5"/>
      <c r="AF2881" s="5"/>
      <c r="AG2881" s="5"/>
      <c r="AH2881" s="5"/>
      <c r="AI2881" s="5"/>
      <c r="AJ2881" s="5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95"/>
      <c r="AV2881" s="2"/>
      <c r="AW2881" s="2"/>
      <c r="AX2881" s="2"/>
      <c r="AY2881" s="2"/>
      <c r="AZ2881" s="2"/>
      <c r="BC2881" s="10"/>
    </row>
    <row r="2882" spans="1:55" x14ac:dyDescent="0.2">
      <c r="A2882" s="9"/>
      <c r="J2882" s="2"/>
      <c r="K2882" s="3"/>
      <c r="L2882" s="3"/>
      <c r="M2882" s="5"/>
      <c r="N2882" s="5"/>
      <c r="O2882" s="5"/>
      <c r="P2882" s="5"/>
      <c r="Q2882" s="5"/>
      <c r="R2882" s="5"/>
      <c r="S2882" s="5"/>
      <c r="T2882" s="5"/>
      <c r="U2882" s="5"/>
      <c r="V2882" s="6"/>
      <c r="W2882" s="6"/>
      <c r="X2882" s="5"/>
      <c r="Y2882" s="5"/>
      <c r="Z2882" s="5"/>
      <c r="AA2882" s="5"/>
      <c r="AB2882" s="6"/>
      <c r="AC2882" s="6"/>
      <c r="AD2882" s="5"/>
      <c r="AE2882" s="5"/>
      <c r="AF2882" s="5"/>
      <c r="AG2882" s="5"/>
      <c r="AH2882" s="5"/>
      <c r="AI2882" s="5"/>
      <c r="AJ2882" s="5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95"/>
      <c r="AV2882" s="2"/>
      <c r="AW2882" s="2"/>
      <c r="AX2882" s="2"/>
      <c r="AY2882" s="2"/>
      <c r="AZ2882" s="2"/>
      <c r="BC2882" s="10"/>
    </row>
    <row r="2883" spans="1:55" x14ac:dyDescent="0.2">
      <c r="A2883" s="9"/>
      <c r="J2883" s="2"/>
      <c r="K2883" s="3"/>
      <c r="L2883" s="3"/>
      <c r="M2883" s="5"/>
      <c r="N2883" s="5"/>
      <c r="O2883" s="5"/>
      <c r="P2883" s="5"/>
      <c r="Q2883" s="5"/>
      <c r="R2883" s="5"/>
      <c r="S2883" s="5"/>
      <c r="T2883" s="5"/>
      <c r="U2883" s="5"/>
      <c r="V2883" s="6"/>
      <c r="W2883" s="6"/>
      <c r="X2883" s="5"/>
      <c r="Y2883" s="5"/>
      <c r="Z2883" s="5"/>
      <c r="AA2883" s="5"/>
      <c r="AB2883" s="6"/>
      <c r="AC2883" s="6"/>
      <c r="AD2883" s="5"/>
      <c r="AE2883" s="5"/>
      <c r="AF2883" s="5"/>
      <c r="AG2883" s="5"/>
      <c r="AH2883" s="5"/>
      <c r="AI2883" s="5"/>
      <c r="AJ2883" s="5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95"/>
      <c r="AV2883" s="2"/>
      <c r="AW2883" s="2"/>
      <c r="AX2883" s="2"/>
      <c r="AY2883" s="2"/>
      <c r="AZ2883" s="2"/>
      <c r="BC2883" s="10"/>
    </row>
    <row r="2884" spans="1:55" x14ac:dyDescent="0.2">
      <c r="A2884" s="9"/>
      <c r="J2884" s="2"/>
      <c r="K2884" s="3"/>
      <c r="L2884" s="3"/>
      <c r="M2884" s="5"/>
      <c r="N2884" s="5"/>
      <c r="O2884" s="5"/>
      <c r="P2884" s="5"/>
      <c r="Q2884" s="5"/>
      <c r="R2884" s="5"/>
      <c r="S2884" s="5"/>
      <c r="T2884" s="5"/>
      <c r="U2884" s="5"/>
      <c r="V2884" s="6"/>
      <c r="W2884" s="6"/>
      <c r="X2884" s="5"/>
      <c r="Y2884" s="5"/>
      <c r="Z2884" s="5"/>
      <c r="AA2884" s="5"/>
      <c r="AB2884" s="6"/>
      <c r="AC2884" s="6"/>
      <c r="AD2884" s="5"/>
      <c r="AE2884" s="5"/>
      <c r="AF2884" s="5"/>
      <c r="AG2884" s="5"/>
      <c r="AH2884" s="5"/>
      <c r="AI2884" s="5"/>
      <c r="AJ2884" s="5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95"/>
      <c r="AV2884" s="2"/>
      <c r="AW2884" s="2"/>
      <c r="AX2884" s="2"/>
      <c r="AY2884" s="2"/>
      <c r="AZ2884" s="2"/>
      <c r="BC2884" s="10"/>
    </row>
    <row r="2885" spans="1:55" x14ac:dyDescent="0.2">
      <c r="A2885" s="9"/>
      <c r="J2885" s="2"/>
      <c r="K2885" s="3"/>
      <c r="L2885" s="3"/>
      <c r="M2885" s="5"/>
      <c r="N2885" s="5"/>
      <c r="O2885" s="5"/>
      <c r="P2885" s="5"/>
      <c r="Q2885" s="5"/>
      <c r="R2885" s="5"/>
      <c r="S2885" s="5"/>
      <c r="T2885" s="5"/>
      <c r="U2885" s="5"/>
      <c r="V2885" s="6"/>
      <c r="W2885" s="6"/>
      <c r="X2885" s="5"/>
      <c r="Y2885" s="5"/>
      <c r="Z2885" s="5"/>
      <c r="AA2885" s="5"/>
      <c r="AB2885" s="6"/>
      <c r="AC2885" s="6"/>
      <c r="AD2885" s="5"/>
      <c r="AE2885" s="5"/>
      <c r="AF2885" s="5"/>
      <c r="AG2885" s="5"/>
      <c r="AH2885" s="5"/>
      <c r="AI2885" s="5"/>
      <c r="AJ2885" s="5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95"/>
      <c r="AV2885" s="2"/>
      <c r="AW2885" s="2"/>
      <c r="AX2885" s="2"/>
      <c r="AY2885" s="2"/>
      <c r="AZ2885" s="2"/>
      <c r="BC2885" s="10"/>
    </row>
    <row r="2886" spans="1:55" x14ac:dyDescent="0.2">
      <c r="A2886" s="9"/>
      <c r="J2886" s="2"/>
      <c r="K2886" s="3"/>
      <c r="L2886" s="3"/>
      <c r="M2886" s="5"/>
      <c r="N2886" s="5"/>
      <c r="O2886" s="5"/>
      <c r="P2886" s="5"/>
      <c r="Q2886" s="5"/>
      <c r="R2886" s="5"/>
      <c r="S2886" s="5"/>
      <c r="T2886" s="5"/>
      <c r="U2886" s="5"/>
      <c r="V2886" s="6"/>
      <c r="W2886" s="6"/>
      <c r="X2886" s="5"/>
      <c r="Y2886" s="5"/>
      <c r="Z2886" s="5"/>
      <c r="AA2886" s="5"/>
      <c r="AB2886" s="6"/>
      <c r="AC2886" s="6"/>
      <c r="AD2886" s="5"/>
      <c r="AE2886" s="5"/>
      <c r="AF2886" s="5"/>
      <c r="AG2886" s="5"/>
      <c r="AH2886" s="5"/>
      <c r="AI2886" s="5"/>
      <c r="AJ2886" s="5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95"/>
      <c r="AV2886" s="2"/>
      <c r="AW2886" s="2"/>
      <c r="AX2886" s="2"/>
      <c r="AY2886" s="2"/>
      <c r="AZ2886" s="2"/>
      <c r="BC2886" s="10"/>
    </row>
    <row r="2887" spans="1:55" x14ac:dyDescent="0.2">
      <c r="A2887" s="9"/>
      <c r="J2887" s="2"/>
      <c r="K2887" s="3"/>
      <c r="L2887" s="3"/>
      <c r="M2887" s="5"/>
      <c r="N2887" s="5"/>
      <c r="O2887" s="5"/>
      <c r="P2887" s="5"/>
      <c r="Q2887" s="5"/>
      <c r="R2887" s="5"/>
      <c r="S2887" s="5"/>
      <c r="T2887" s="5"/>
      <c r="U2887" s="5"/>
      <c r="V2887" s="6"/>
      <c r="W2887" s="6"/>
      <c r="X2887" s="5"/>
      <c r="Y2887" s="5"/>
      <c r="Z2887" s="5"/>
      <c r="AA2887" s="5"/>
      <c r="AB2887" s="6"/>
      <c r="AC2887" s="6"/>
      <c r="AD2887" s="5"/>
      <c r="AE2887" s="5"/>
      <c r="AF2887" s="5"/>
      <c r="AG2887" s="5"/>
      <c r="AH2887" s="5"/>
      <c r="AI2887" s="5"/>
      <c r="AJ2887" s="5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95"/>
      <c r="AV2887" s="2"/>
      <c r="AW2887" s="2"/>
      <c r="AX2887" s="2"/>
      <c r="AY2887" s="2"/>
      <c r="AZ2887" s="2"/>
      <c r="BC2887" s="10"/>
    </row>
    <row r="2888" spans="1:55" x14ac:dyDescent="0.2">
      <c r="A2888" s="9"/>
      <c r="J2888" s="2"/>
      <c r="K2888" s="3"/>
      <c r="L2888" s="3"/>
      <c r="M2888" s="5"/>
      <c r="N2888" s="5"/>
      <c r="O2888" s="5"/>
      <c r="P2888" s="5"/>
      <c r="Q2888" s="5"/>
      <c r="R2888" s="5"/>
      <c r="S2888" s="5"/>
      <c r="T2888" s="5"/>
      <c r="U2888" s="5"/>
      <c r="V2888" s="6"/>
      <c r="W2888" s="6"/>
      <c r="X2888" s="5"/>
      <c r="Y2888" s="5"/>
      <c r="Z2888" s="5"/>
      <c r="AA2888" s="5"/>
      <c r="AB2888" s="6"/>
      <c r="AC2888" s="6"/>
      <c r="AD2888" s="5"/>
      <c r="AE2888" s="5"/>
      <c r="AF2888" s="5"/>
      <c r="AG2888" s="5"/>
      <c r="AH2888" s="5"/>
      <c r="AI2888" s="5"/>
      <c r="AJ2888" s="5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95"/>
      <c r="AV2888" s="2"/>
      <c r="AW2888" s="2"/>
      <c r="AX2888" s="2"/>
      <c r="AY2888" s="2"/>
      <c r="AZ2888" s="2"/>
      <c r="BC2888" s="10"/>
    </row>
    <row r="2889" spans="1:55" x14ac:dyDescent="0.2">
      <c r="A2889" s="9"/>
      <c r="J2889" s="2"/>
      <c r="K2889" s="3"/>
      <c r="L2889" s="3"/>
      <c r="M2889" s="5"/>
      <c r="N2889" s="5"/>
      <c r="O2889" s="5"/>
      <c r="P2889" s="5"/>
      <c r="Q2889" s="5"/>
      <c r="R2889" s="5"/>
      <c r="S2889" s="5"/>
      <c r="T2889" s="5"/>
      <c r="U2889" s="5"/>
      <c r="V2889" s="6"/>
      <c r="W2889" s="6"/>
      <c r="X2889" s="5"/>
      <c r="Y2889" s="5"/>
      <c r="Z2889" s="5"/>
      <c r="AA2889" s="5"/>
      <c r="AB2889" s="6"/>
      <c r="AC2889" s="6"/>
      <c r="AD2889" s="5"/>
      <c r="AE2889" s="5"/>
      <c r="AF2889" s="5"/>
      <c r="AG2889" s="5"/>
      <c r="AH2889" s="5"/>
      <c r="AI2889" s="5"/>
      <c r="AJ2889" s="5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95"/>
      <c r="AV2889" s="2"/>
      <c r="AW2889" s="2"/>
      <c r="AX2889" s="2"/>
      <c r="AY2889" s="2"/>
      <c r="AZ2889" s="2"/>
      <c r="BC2889" s="10"/>
    </row>
    <row r="2890" spans="1:55" x14ac:dyDescent="0.2">
      <c r="A2890" s="9"/>
      <c r="J2890" s="2"/>
      <c r="K2890" s="3"/>
      <c r="L2890" s="3"/>
      <c r="M2890" s="5"/>
      <c r="N2890" s="5"/>
      <c r="O2890" s="5"/>
      <c r="P2890" s="5"/>
      <c r="Q2890" s="5"/>
      <c r="R2890" s="5"/>
      <c r="S2890" s="5"/>
      <c r="T2890" s="5"/>
      <c r="U2890" s="5"/>
      <c r="V2890" s="6"/>
      <c r="W2890" s="6"/>
      <c r="X2890" s="5"/>
      <c r="Y2890" s="5"/>
      <c r="Z2890" s="5"/>
      <c r="AA2890" s="5"/>
      <c r="AB2890" s="6"/>
      <c r="AC2890" s="6"/>
      <c r="AD2890" s="5"/>
      <c r="AE2890" s="5"/>
      <c r="AF2890" s="5"/>
      <c r="AG2890" s="5"/>
      <c r="AH2890" s="5"/>
      <c r="AI2890" s="5"/>
      <c r="AJ2890" s="5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95"/>
      <c r="AV2890" s="2"/>
      <c r="AW2890" s="2"/>
      <c r="AX2890" s="2"/>
      <c r="AY2890" s="2"/>
      <c r="AZ2890" s="2"/>
      <c r="BC2890" s="10"/>
    </row>
    <row r="2891" spans="1:55" x14ac:dyDescent="0.2">
      <c r="A2891" s="9"/>
      <c r="J2891" s="2"/>
      <c r="K2891" s="3"/>
      <c r="L2891" s="3"/>
      <c r="M2891" s="5"/>
      <c r="N2891" s="5"/>
      <c r="O2891" s="5"/>
      <c r="P2891" s="5"/>
      <c r="Q2891" s="5"/>
      <c r="R2891" s="5"/>
      <c r="S2891" s="5"/>
      <c r="T2891" s="5"/>
      <c r="U2891" s="5"/>
      <c r="V2891" s="6"/>
      <c r="W2891" s="6"/>
      <c r="X2891" s="5"/>
      <c r="Y2891" s="5"/>
      <c r="Z2891" s="5"/>
      <c r="AA2891" s="5"/>
      <c r="AB2891" s="6"/>
      <c r="AC2891" s="6"/>
      <c r="AD2891" s="5"/>
      <c r="AE2891" s="5"/>
      <c r="AF2891" s="5"/>
      <c r="AG2891" s="5"/>
      <c r="AH2891" s="5"/>
      <c r="AI2891" s="5"/>
      <c r="AJ2891" s="5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95"/>
      <c r="AV2891" s="2"/>
      <c r="AW2891" s="2"/>
      <c r="AX2891" s="2"/>
      <c r="AY2891" s="2"/>
      <c r="AZ2891" s="2"/>
      <c r="BC2891" s="10"/>
    </row>
    <row r="2892" spans="1:55" x14ac:dyDescent="0.2">
      <c r="A2892" s="9"/>
      <c r="J2892" s="2"/>
      <c r="K2892" s="3"/>
      <c r="L2892" s="3"/>
      <c r="M2892" s="5"/>
      <c r="N2892" s="5"/>
      <c r="O2892" s="5"/>
      <c r="P2892" s="5"/>
      <c r="Q2892" s="5"/>
      <c r="R2892" s="5"/>
      <c r="S2892" s="5"/>
      <c r="T2892" s="5"/>
      <c r="U2892" s="5"/>
      <c r="V2892" s="6"/>
      <c r="W2892" s="6"/>
      <c r="X2892" s="5"/>
      <c r="Y2892" s="5"/>
      <c r="Z2892" s="5"/>
      <c r="AA2892" s="5"/>
      <c r="AB2892" s="6"/>
      <c r="AC2892" s="6"/>
      <c r="AD2892" s="5"/>
      <c r="AE2892" s="5"/>
      <c r="AF2892" s="5"/>
      <c r="AG2892" s="5"/>
      <c r="AH2892" s="5"/>
      <c r="AI2892" s="5"/>
      <c r="AJ2892" s="5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95"/>
      <c r="AV2892" s="2"/>
      <c r="AW2892" s="2"/>
      <c r="AX2892" s="2"/>
      <c r="AY2892" s="2"/>
      <c r="AZ2892" s="2"/>
      <c r="BC2892" s="10"/>
    </row>
    <row r="2893" spans="1:55" x14ac:dyDescent="0.2">
      <c r="A2893" s="9"/>
      <c r="J2893" s="2"/>
      <c r="K2893" s="3"/>
      <c r="L2893" s="3"/>
      <c r="M2893" s="5"/>
      <c r="N2893" s="5"/>
      <c r="O2893" s="5"/>
      <c r="P2893" s="5"/>
      <c r="Q2893" s="5"/>
      <c r="R2893" s="5"/>
      <c r="S2893" s="5"/>
      <c r="T2893" s="5"/>
      <c r="U2893" s="5"/>
      <c r="V2893" s="6"/>
      <c r="W2893" s="6"/>
      <c r="X2893" s="5"/>
      <c r="Y2893" s="5"/>
      <c r="Z2893" s="5"/>
      <c r="AA2893" s="5"/>
      <c r="AB2893" s="6"/>
      <c r="AC2893" s="6"/>
      <c r="AD2893" s="5"/>
      <c r="AE2893" s="5"/>
      <c r="AF2893" s="5"/>
      <c r="AG2893" s="5"/>
      <c r="AH2893" s="5"/>
      <c r="AI2893" s="5"/>
      <c r="AJ2893" s="5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95"/>
      <c r="AV2893" s="2"/>
      <c r="AW2893" s="2"/>
      <c r="AX2893" s="2"/>
      <c r="AY2893" s="2"/>
      <c r="AZ2893" s="2"/>
      <c r="BC2893" s="10"/>
    </row>
    <row r="2894" spans="1:55" x14ac:dyDescent="0.2">
      <c r="A2894" s="9"/>
      <c r="J2894" s="2"/>
      <c r="K2894" s="3"/>
      <c r="L2894" s="3"/>
      <c r="M2894" s="5"/>
      <c r="N2894" s="5"/>
      <c r="O2894" s="5"/>
      <c r="P2894" s="5"/>
      <c r="Q2894" s="5"/>
      <c r="R2894" s="5"/>
      <c r="S2894" s="5"/>
      <c r="T2894" s="5"/>
      <c r="U2894" s="5"/>
      <c r="V2894" s="6"/>
      <c r="W2894" s="6"/>
      <c r="X2894" s="5"/>
      <c r="Y2894" s="5"/>
      <c r="Z2894" s="5"/>
      <c r="AA2894" s="5"/>
      <c r="AB2894" s="6"/>
      <c r="AC2894" s="6"/>
      <c r="AD2894" s="5"/>
      <c r="AE2894" s="5"/>
      <c r="AF2894" s="5"/>
      <c r="AG2894" s="5"/>
      <c r="AH2894" s="5"/>
      <c r="AI2894" s="5"/>
      <c r="AJ2894" s="5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95"/>
      <c r="AV2894" s="2"/>
      <c r="AW2894" s="2"/>
      <c r="AX2894" s="2"/>
      <c r="AY2894" s="2"/>
      <c r="AZ2894" s="2"/>
      <c r="BC2894" s="10"/>
    </row>
    <row r="2895" spans="1:55" x14ac:dyDescent="0.2">
      <c r="A2895" s="9"/>
      <c r="J2895" s="2"/>
      <c r="K2895" s="3"/>
      <c r="L2895" s="3"/>
      <c r="M2895" s="5"/>
      <c r="N2895" s="5"/>
      <c r="O2895" s="5"/>
      <c r="P2895" s="5"/>
      <c r="Q2895" s="5"/>
      <c r="R2895" s="5"/>
      <c r="S2895" s="5"/>
      <c r="T2895" s="5"/>
      <c r="U2895" s="5"/>
      <c r="V2895" s="6"/>
      <c r="W2895" s="6"/>
      <c r="X2895" s="5"/>
      <c r="Y2895" s="5"/>
      <c r="Z2895" s="5"/>
      <c r="AA2895" s="5"/>
      <c r="AB2895" s="6"/>
      <c r="AC2895" s="6"/>
      <c r="AD2895" s="5"/>
      <c r="AE2895" s="5"/>
      <c r="AF2895" s="5"/>
      <c r="AG2895" s="5"/>
      <c r="AH2895" s="5"/>
      <c r="AI2895" s="5"/>
      <c r="AJ2895" s="5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95"/>
      <c r="AV2895" s="2"/>
      <c r="AW2895" s="2"/>
      <c r="AX2895" s="2"/>
      <c r="AY2895" s="2"/>
      <c r="AZ2895" s="2"/>
      <c r="BC2895" s="10"/>
    </row>
    <row r="2896" spans="1:55" x14ac:dyDescent="0.2">
      <c r="A2896" s="9"/>
      <c r="J2896" s="2"/>
      <c r="K2896" s="3"/>
      <c r="L2896" s="3"/>
      <c r="M2896" s="5"/>
      <c r="N2896" s="5"/>
      <c r="O2896" s="5"/>
      <c r="P2896" s="5"/>
      <c r="Q2896" s="5"/>
      <c r="R2896" s="5"/>
      <c r="S2896" s="5"/>
      <c r="T2896" s="5"/>
      <c r="U2896" s="5"/>
      <c r="V2896" s="6"/>
      <c r="W2896" s="6"/>
      <c r="X2896" s="5"/>
      <c r="Y2896" s="5"/>
      <c r="Z2896" s="5"/>
      <c r="AA2896" s="5"/>
      <c r="AB2896" s="6"/>
      <c r="AC2896" s="6"/>
      <c r="AD2896" s="5"/>
      <c r="AE2896" s="5"/>
      <c r="AF2896" s="5"/>
      <c r="AG2896" s="5"/>
      <c r="AH2896" s="5"/>
      <c r="AI2896" s="5"/>
      <c r="AJ2896" s="5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95"/>
      <c r="AV2896" s="2"/>
      <c r="AW2896" s="2"/>
      <c r="AX2896" s="2"/>
      <c r="AY2896" s="2"/>
      <c r="AZ2896" s="2"/>
      <c r="BC2896" s="10"/>
    </row>
    <row r="2897" spans="1:55" x14ac:dyDescent="0.2">
      <c r="A2897" s="9"/>
      <c r="J2897" s="2"/>
      <c r="K2897" s="3"/>
      <c r="L2897" s="3"/>
      <c r="M2897" s="5"/>
      <c r="N2897" s="5"/>
      <c r="O2897" s="5"/>
      <c r="P2897" s="5"/>
      <c r="Q2897" s="5"/>
      <c r="R2897" s="5"/>
      <c r="S2897" s="5"/>
      <c r="T2897" s="5"/>
      <c r="U2897" s="5"/>
      <c r="V2897" s="6"/>
      <c r="W2897" s="6"/>
      <c r="X2897" s="5"/>
      <c r="Y2897" s="5"/>
      <c r="Z2897" s="5"/>
      <c r="AA2897" s="5"/>
      <c r="AB2897" s="6"/>
      <c r="AC2897" s="6"/>
      <c r="AD2897" s="5"/>
      <c r="AE2897" s="5"/>
      <c r="AF2897" s="5"/>
      <c r="AG2897" s="5"/>
      <c r="AH2897" s="5"/>
      <c r="AI2897" s="5"/>
      <c r="AJ2897" s="5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95"/>
      <c r="AV2897" s="2"/>
      <c r="AW2897" s="2"/>
      <c r="AX2897" s="2"/>
      <c r="AY2897" s="2"/>
      <c r="AZ2897" s="2"/>
      <c r="BC2897" s="10"/>
    </row>
    <row r="2898" spans="1:55" x14ac:dyDescent="0.2">
      <c r="A2898" s="9"/>
      <c r="J2898" s="2"/>
      <c r="K2898" s="3"/>
      <c r="L2898" s="3"/>
      <c r="M2898" s="5"/>
      <c r="N2898" s="5"/>
      <c r="O2898" s="5"/>
      <c r="P2898" s="5"/>
      <c r="Q2898" s="5"/>
      <c r="R2898" s="5"/>
      <c r="S2898" s="5"/>
      <c r="T2898" s="5"/>
      <c r="U2898" s="5"/>
      <c r="V2898" s="6"/>
      <c r="W2898" s="6"/>
      <c r="X2898" s="5"/>
      <c r="Y2898" s="5"/>
      <c r="Z2898" s="5"/>
      <c r="AA2898" s="5"/>
      <c r="AB2898" s="6"/>
      <c r="AC2898" s="6"/>
      <c r="AD2898" s="5"/>
      <c r="AE2898" s="5"/>
      <c r="AF2898" s="5"/>
      <c r="AG2898" s="5"/>
      <c r="AH2898" s="5"/>
      <c r="AI2898" s="5"/>
      <c r="AJ2898" s="5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95"/>
      <c r="AV2898" s="2"/>
      <c r="AW2898" s="2"/>
      <c r="AX2898" s="2"/>
      <c r="AY2898" s="2"/>
      <c r="AZ2898" s="2"/>
      <c r="BC2898" s="10"/>
    </row>
    <row r="2899" spans="1:55" x14ac:dyDescent="0.2">
      <c r="A2899" s="9"/>
      <c r="J2899" s="2"/>
      <c r="K2899" s="3"/>
      <c r="L2899" s="3"/>
      <c r="M2899" s="5"/>
      <c r="N2899" s="5"/>
      <c r="O2899" s="5"/>
      <c r="P2899" s="5"/>
      <c r="Q2899" s="5"/>
      <c r="R2899" s="5"/>
      <c r="S2899" s="5"/>
      <c r="T2899" s="5"/>
      <c r="U2899" s="5"/>
      <c r="V2899" s="6"/>
      <c r="W2899" s="6"/>
      <c r="X2899" s="5"/>
      <c r="Y2899" s="5"/>
      <c r="Z2899" s="5"/>
      <c r="AA2899" s="5"/>
      <c r="AB2899" s="6"/>
      <c r="AC2899" s="6"/>
      <c r="AD2899" s="5"/>
      <c r="AE2899" s="5"/>
      <c r="AF2899" s="5"/>
      <c r="AG2899" s="5"/>
      <c r="AH2899" s="5"/>
      <c r="AI2899" s="5"/>
      <c r="AJ2899" s="5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95"/>
      <c r="AV2899" s="2"/>
      <c r="AW2899" s="2"/>
      <c r="AX2899" s="2"/>
      <c r="AY2899" s="2"/>
      <c r="AZ2899" s="2"/>
      <c r="BC2899" s="10"/>
    </row>
    <row r="2900" spans="1:55" x14ac:dyDescent="0.2">
      <c r="A2900" s="9"/>
      <c r="J2900" s="2"/>
      <c r="K2900" s="3"/>
      <c r="L2900" s="3"/>
      <c r="M2900" s="5"/>
      <c r="N2900" s="5"/>
      <c r="O2900" s="5"/>
      <c r="P2900" s="5"/>
      <c r="Q2900" s="5"/>
      <c r="R2900" s="5"/>
      <c r="S2900" s="5"/>
      <c r="T2900" s="5"/>
      <c r="U2900" s="5"/>
      <c r="V2900" s="6"/>
      <c r="W2900" s="6"/>
      <c r="X2900" s="5"/>
      <c r="Y2900" s="5"/>
      <c r="Z2900" s="5"/>
      <c r="AA2900" s="5"/>
      <c r="AB2900" s="6"/>
      <c r="AC2900" s="6"/>
      <c r="AD2900" s="5"/>
      <c r="AE2900" s="5"/>
      <c r="AF2900" s="5"/>
      <c r="AG2900" s="5"/>
      <c r="AH2900" s="5"/>
      <c r="AI2900" s="5"/>
      <c r="AJ2900" s="5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95"/>
      <c r="AV2900" s="2"/>
      <c r="AW2900" s="2"/>
      <c r="AX2900" s="2"/>
      <c r="AY2900" s="2"/>
      <c r="AZ2900" s="2"/>
      <c r="BC2900" s="10"/>
    </row>
    <row r="2901" spans="1:55" x14ac:dyDescent="0.2">
      <c r="A2901" s="9"/>
      <c r="J2901" s="2"/>
      <c r="K2901" s="3"/>
      <c r="L2901" s="3"/>
      <c r="M2901" s="5"/>
      <c r="N2901" s="5"/>
      <c r="O2901" s="5"/>
      <c r="P2901" s="5"/>
      <c r="Q2901" s="5"/>
      <c r="R2901" s="5"/>
      <c r="S2901" s="5"/>
      <c r="T2901" s="5"/>
      <c r="U2901" s="5"/>
      <c r="V2901" s="6"/>
      <c r="W2901" s="6"/>
      <c r="X2901" s="5"/>
      <c r="Y2901" s="5"/>
      <c r="Z2901" s="5"/>
      <c r="AA2901" s="5"/>
      <c r="AB2901" s="6"/>
      <c r="AC2901" s="6"/>
      <c r="AD2901" s="5"/>
      <c r="AE2901" s="5"/>
      <c r="AF2901" s="5"/>
      <c r="AG2901" s="5"/>
      <c r="AH2901" s="5"/>
      <c r="AI2901" s="5"/>
      <c r="AJ2901" s="5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95"/>
      <c r="AV2901" s="2"/>
      <c r="AW2901" s="2"/>
      <c r="AX2901" s="2"/>
      <c r="AY2901" s="2"/>
      <c r="AZ2901" s="2"/>
      <c r="BC2901" s="10"/>
    </row>
    <row r="2902" spans="1:55" x14ac:dyDescent="0.2">
      <c r="A2902" s="9"/>
      <c r="J2902" s="2"/>
      <c r="K2902" s="3"/>
      <c r="L2902" s="3"/>
      <c r="M2902" s="5"/>
      <c r="N2902" s="5"/>
      <c r="O2902" s="5"/>
      <c r="P2902" s="5"/>
      <c r="Q2902" s="5"/>
      <c r="R2902" s="5"/>
      <c r="S2902" s="5"/>
      <c r="T2902" s="5"/>
      <c r="U2902" s="5"/>
      <c r="V2902" s="6"/>
      <c r="W2902" s="6"/>
      <c r="X2902" s="5"/>
      <c r="Y2902" s="5"/>
      <c r="Z2902" s="5"/>
      <c r="AA2902" s="5"/>
      <c r="AB2902" s="6"/>
      <c r="AC2902" s="6"/>
      <c r="AD2902" s="5"/>
      <c r="AE2902" s="5"/>
      <c r="AF2902" s="5"/>
      <c r="AG2902" s="5"/>
      <c r="AH2902" s="5"/>
      <c r="AI2902" s="5"/>
      <c r="AJ2902" s="5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95"/>
      <c r="AV2902" s="2"/>
      <c r="AW2902" s="2"/>
      <c r="AX2902" s="2"/>
      <c r="AY2902" s="2"/>
      <c r="AZ2902" s="2"/>
      <c r="BC2902" s="10"/>
    </row>
    <row r="2903" spans="1:55" x14ac:dyDescent="0.2">
      <c r="A2903" s="9"/>
      <c r="J2903" s="2"/>
      <c r="K2903" s="3"/>
      <c r="L2903" s="3"/>
      <c r="M2903" s="5"/>
      <c r="N2903" s="5"/>
      <c r="O2903" s="5"/>
      <c r="P2903" s="5"/>
      <c r="Q2903" s="5"/>
      <c r="R2903" s="5"/>
      <c r="S2903" s="5"/>
      <c r="T2903" s="5"/>
      <c r="U2903" s="5"/>
      <c r="V2903" s="6"/>
      <c r="W2903" s="6"/>
      <c r="X2903" s="5"/>
      <c r="Y2903" s="5"/>
      <c r="Z2903" s="5"/>
      <c r="AA2903" s="5"/>
      <c r="AB2903" s="6"/>
      <c r="AC2903" s="6"/>
      <c r="AD2903" s="5"/>
      <c r="AE2903" s="5"/>
      <c r="AF2903" s="5"/>
      <c r="AG2903" s="5"/>
      <c r="AH2903" s="5"/>
      <c r="AI2903" s="5"/>
      <c r="AJ2903" s="5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95"/>
      <c r="AV2903" s="2"/>
      <c r="AW2903" s="2"/>
      <c r="AX2903" s="2"/>
      <c r="AY2903" s="2"/>
      <c r="AZ2903" s="2"/>
      <c r="BC2903" s="10"/>
    </row>
    <row r="2904" spans="1:55" x14ac:dyDescent="0.2">
      <c r="A2904" s="9"/>
      <c r="J2904" s="2"/>
      <c r="K2904" s="3"/>
      <c r="L2904" s="3"/>
      <c r="M2904" s="5"/>
      <c r="N2904" s="5"/>
      <c r="O2904" s="5"/>
      <c r="P2904" s="5"/>
      <c r="Q2904" s="5"/>
      <c r="R2904" s="5"/>
      <c r="S2904" s="5"/>
      <c r="T2904" s="5"/>
      <c r="U2904" s="5"/>
      <c r="V2904" s="6"/>
      <c r="W2904" s="6"/>
      <c r="X2904" s="5"/>
      <c r="Y2904" s="5"/>
      <c r="Z2904" s="5"/>
      <c r="AA2904" s="5"/>
      <c r="AB2904" s="6"/>
      <c r="AC2904" s="6"/>
      <c r="AD2904" s="5"/>
      <c r="AE2904" s="5"/>
      <c r="AF2904" s="5"/>
      <c r="AG2904" s="5"/>
      <c r="AH2904" s="5"/>
      <c r="AI2904" s="5"/>
      <c r="AJ2904" s="5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95"/>
      <c r="AV2904" s="2"/>
      <c r="AW2904" s="2"/>
      <c r="AX2904" s="2"/>
      <c r="AY2904" s="2"/>
      <c r="AZ2904" s="2"/>
      <c r="BC2904" s="10"/>
    </row>
    <row r="2905" spans="1:55" x14ac:dyDescent="0.2">
      <c r="A2905" s="9"/>
      <c r="J2905" s="2"/>
      <c r="K2905" s="3"/>
      <c r="L2905" s="3"/>
      <c r="M2905" s="5"/>
      <c r="N2905" s="5"/>
      <c r="O2905" s="5"/>
      <c r="P2905" s="5"/>
      <c r="Q2905" s="5"/>
      <c r="R2905" s="5"/>
      <c r="S2905" s="5"/>
      <c r="T2905" s="5"/>
      <c r="U2905" s="5"/>
      <c r="V2905" s="6"/>
      <c r="W2905" s="6"/>
      <c r="X2905" s="5"/>
      <c r="Y2905" s="5"/>
      <c r="Z2905" s="5"/>
      <c r="AA2905" s="5"/>
      <c r="AB2905" s="6"/>
      <c r="AC2905" s="6"/>
      <c r="AD2905" s="5"/>
      <c r="AE2905" s="5"/>
      <c r="AF2905" s="5"/>
      <c r="AG2905" s="5"/>
      <c r="AH2905" s="5"/>
      <c r="AI2905" s="5"/>
      <c r="AJ2905" s="5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95"/>
      <c r="AV2905" s="2"/>
      <c r="AW2905" s="2"/>
      <c r="AX2905" s="2"/>
      <c r="AY2905" s="2"/>
      <c r="AZ2905" s="2"/>
      <c r="BC2905" s="10"/>
    </row>
    <row r="2906" spans="1:55" x14ac:dyDescent="0.2">
      <c r="A2906" s="9"/>
      <c r="J2906" s="2"/>
      <c r="K2906" s="3"/>
      <c r="L2906" s="3"/>
      <c r="M2906" s="5"/>
      <c r="N2906" s="5"/>
      <c r="O2906" s="5"/>
      <c r="P2906" s="5"/>
      <c r="Q2906" s="5"/>
      <c r="R2906" s="5"/>
      <c r="S2906" s="5"/>
      <c r="T2906" s="5"/>
      <c r="U2906" s="5"/>
      <c r="V2906" s="6"/>
      <c r="W2906" s="6"/>
      <c r="X2906" s="5"/>
      <c r="Y2906" s="5"/>
      <c r="Z2906" s="5"/>
      <c r="AA2906" s="5"/>
      <c r="AB2906" s="6"/>
      <c r="AC2906" s="6"/>
      <c r="AD2906" s="5"/>
      <c r="AE2906" s="5"/>
      <c r="AF2906" s="5"/>
      <c r="AG2906" s="5"/>
      <c r="AH2906" s="5"/>
      <c r="AI2906" s="5"/>
      <c r="AJ2906" s="5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95"/>
      <c r="AV2906" s="2"/>
      <c r="AW2906" s="2"/>
      <c r="AX2906" s="2"/>
      <c r="AY2906" s="2"/>
      <c r="AZ2906" s="2"/>
      <c r="BC2906" s="10"/>
    </row>
    <row r="2907" spans="1:55" x14ac:dyDescent="0.2">
      <c r="A2907" s="9"/>
      <c r="J2907" s="2"/>
      <c r="K2907" s="3"/>
      <c r="L2907" s="3"/>
      <c r="M2907" s="5"/>
      <c r="N2907" s="5"/>
      <c r="O2907" s="5"/>
      <c r="P2907" s="5"/>
      <c r="Q2907" s="5"/>
      <c r="R2907" s="5"/>
      <c r="S2907" s="5"/>
      <c r="T2907" s="5"/>
      <c r="U2907" s="5"/>
      <c r="V2907" s="6"/>
      <c r="W2907" s="6"/>
      <c r="X2907" s="5"/>
      <c r="Y2907" s="5"/>
      <c r="Z2907" s="5"/>
      <c r="AA2907" s="5"/>
      <c r="AB2907" s="6"/>
      <c r="AC2907" s="6"/>
      <c r="AD2907" s="5"/>
      <c r="AE2907" s="5"/>
      <c r="AF2907" s="5"/>
      <c r="AG2907" s="5"/>
      <c r="AH2907" s="5"/>
      <c r="AI2907" s="5"/>
      <c r="AJ2907" s="5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95"/>
      <c r="AV2907" s="2"/>
      <c r="AW2907" s="2"/>
      <c r="AX2907" s="2"/>
      <c r="AY2907" s="2"/>
      <c r="AZ2907" s="2"/>
      <c r="BC2907" s="10"/>
    </row>
    <row r="2908" spans="1:55" x14ac:dyDescent="0.2">
      <c r="A2908" s="9"/>
      <c r="J2908" s="2"/>
      <c r="K2908" s="3"/>
      <c r="L2908" s="3"/>
      <c r="M2908" s="5"/>
      <c r="N2908" s="5"/>
      <c r="O2908" s="5"/>
      <c r="P2908" s="5"/>
      <c r="Q2908" s="5"/>
      <c r="R2908" s="5"/>
      <c r="S2908" s="5"/>
      <c r="T2908" s="5"/>
      <c r="U2908" s="5"/>
      <c r="V2908" s="6"/>
      <c r="W2908" s="6"/>
      <c r="X2908" s="5"/>
      <c r="Y2908" s="5"/>
      <c r="Z2908" s="5"/>
      <c r="AA2908" s="5"/>
      <c r="AB2908" s="6"/>
      <c r="AC2908" s="6"/>
      <c r="AD2908" s="5"/>
      <c r="AE2908" s="5"/>
      <c r="AF2908" s="5"/>
      <c r="AG2908" s="5"/>
      <c r="AH2908" s="5"/>
      <c r="AI2908" s="5"/>
      <c r="AJ2908" s="5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95"/>
      <c r="AV2908" s="2"/>
      <c r="AW2908" s="2"/>
      <c r="AX2908" s="2"/>
      <c r="AY2908" s="2"/>
      <c r="AZ2908" s="2"/>
      <c r="BC2908" s="10"/>
    </row>
    <row r="2909" spans="1:55" x14ac:dyDescent="0.2">
      <c r="A2909" s="9"/>
      <c r="J2909" s="2"/>
      <c r="K2909" s="3"/>
      <c r="L2909" s="3"/>
      <c r="M2909" s="5"/>
      <c r="N2909" s="5"/>
      <c r="O2909" s="5"/>
      <c r="P2909" s="5"/>
      <c r="Q2909" s="5"/>
      <c r="R2909" s="5"/>
      <c r="S2909" s="5"/>
      <c r="T2909" s="5"/>
      <c r="U2909" s="5"/>
      <c r="V2909" s="6"/>
      <c r="W2909" s="6"/>
      <c r="X2909" s="5"/>
      <c r="Y2909" s="5"/>
      <c r="Z2909" s="5"/>
      <c r="AA2909" s="5"/>
      <c r="AB2909" s="6"/>
      <c r="AC2909" s="6"/>
      <c r="AD2909" s="5"/>
      <c r="AE2909" s="5"/>
      <c r="AF2909" s="5"/>
      <c r="AG2909" s="5"/>
      <c r="AH2909" s="5"/>
      <c r="AI2909" s="5"/>
      <c r="AJ2909" s="5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95"/>
      <c r="AV2909" s="2"/>
      <c r="AW2909" s="2"/>
      <c r="AX2909" s="2"/>
      <c r="AY2909" s="2"/>
      <c r="AZ2909" s="2"/>
      <c r="BC2909" s="10"/>
    </row>
    <row r="2910" spans="1:55" x14ac:dyDescent="0.2">
      <c r="A2910" s="9"/>
      <c r="J2910" s="2"/>
      <c r="K2910" s="3"/>
      <c r="L2910" s="3"/>
      <c r="M2910" s="5"/>
      <c r="N2910" s="5"/>
      <c r="O2910" s="5"/>
      <c r="P2910" s="5"/>
      <c r="Q2910" s="5"/>
      <c r="R2910" s="5"/>
      <c r="S2910" s="5"/>
      <c r="T2910" s="5"/>
      <c r="U2910" s="5"/>
      <c r="V2910" s="6"/>
      <c r="W2910" s="6"/>
      <c r="X2910" s="5"/>
      <c r="Y2910" s="5"/>
      <c r="Z2910" s="5"/>
      <c r="AA2910" s="5"/>
      <c r="AB2910" s="6"/>
      <c r="AC2910" s="6"/>
      <c r="AD2910" s="5"/>
      <c r="AE2910" s="5"/>
      <c r="AF2910" s="5"/>
      <c r="AG2910" s="5"/>
      <c r="AH2910" s="5"/>
      <c r="AI2910" s="5"/>
      <c r="AJ2910" s="5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95"/>
      <c r="AV2910" s="2"/>
      <c r="AW2910" s="2"/>
      <c r="AX2910" s="2"/>
      <c r="AY2910" s="2"/>
      <c r="AZ2910" s="2"/>
      <c r="BC2910" s="10"/>
    </row>
    <row r="2911" spans="1:55" x14ac:dyDescent="0.2">
      <c r="A2911" s="9"/>
      <c r="J2911" s="2"/>
      <c r="K2911" s="3"/>
      <c r="L2911" s="3"/>
      <c r="M2911" s="5"/>
      <c r="N2911" s="5"/>
      <c r="O2911" s="5"/>
      <c r="P2911" s="5"/>
      <c r="Q2911" s="5"/>
      <c r="R2911" s="5"/>
      <c r="S2911" s="5"/>
      <c r="T2911" s="5"/>
      <c r="U2911" s="5"/>
      <c r="V2911" s="6"/>
      <c r="W2911" s="6"/>
      <c r="X2911" s="5"/>
      <c r="Y2911" s="5"/>
      <c r="Z2911" s="5"/>
      <c r="AA2911" s="5"/>
      <c r="AB2911" s="6"/>
      <c r="AC2911" s="6"/>
      <c r="AD2911" s="5"/>
      <c r="AE2911" s="5"/>
      <c r="AF2911" s="5"/>
      <c r="AG2911" s="5"/>
      <c r="AH2911" s="5"/>
      <c r="AI2911" s="5"/>
      <c r="AJ2911" s="5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95"/>
      <c r="AV2911" s="2"/>
      <c r="AW2911" s="2"/>
      <c r="AX2911" s="2"/>
      <c r="AY2911" s="2"/>
      <c r="AZ2911" s="2"/>
      <c r="BC2911" s="10"/>
    </row>
    <row r="2912" spans="1:55" x14ac:dyDescent="0.2">
      <c r="A2912" s="9"/>
      <c r="J2912" s="2"/>
      <c r="K2912" s="3"/>
      <c r="L2912" s="3"/>
      <c r="M2912" s="5"/>
      <c r="N2912" s="5"/>
      <c r="O2912" s="5"/>
      <c r="P2912" s="5"/>
      <c r="Q2912" s="5"/>
      <c r="R2912" s="5"/>
      <c r="S2912" s="5"/>
      <c r="T2912" s="5"/>
      <c r="U2912" s="5"/>
      <c r="V2912" s="6"/>
      <c r="W2912" s="6"/>
      <c r="X2912" s="5"/>
      <c r="Y2912" s="5"/>
      <c r="Z2912" s="5"/>
      <c r="AA2912" s="5"/>
      <c r="AB2912" s="6"/>
      <c r="AC2912" s="6"/>
      <c r="AD2912" s="5"/>
      <c r="AE2912" s="5"/>
      <c r="AF2912" s="5"/>
      <c r="AG2912" s="5"/>
      <c r="AH2912" s="5"/>
      <c r="AI2912" s="5"/>
      <c r="AJ2912" s="5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95"/>
      <c r="AV2912" s="2"/>
      <c r="AW2912" s="2"/>
      <c r="AX2912" s="2"/>
      <c r="AY2912" s="2"/>
      <c r="AZ2912" s="2"/>
      <c r="BC2912" s="10"/>
    </row>
    <row r="2913" spans="1:55" x14ac:dyDescent="0.2">
      <c r="A2913" s="9"/>
      <c r="J2913" s="2"/>
      <c r="K2913" s="3"/>
      <c r="L2913" s="3"/>
      <c r="M2913" s="5"/>
      <c r="N2913" s="5"/>
      <c r="O2913" s="5"/>
      <c r="P2913" s="5"/>
      <c r="Q2913" s="5"/>
      <c r="R2913" s="5"/>
      <c r="S2913" s="5"/>
      <c r="T2913" s="5"/>
      <c r="U2913" s="5"/>
      <c r="V2913" s="6"/>
      <c r="W2913" s="6"/>
      <c r="X2913" s="5"/>
      <c r="Y2913" s="5"/>
      <c r="Z2913" s="5"/>
      <c r="AA2913" s="5"/>
      <c r="AB2913" s="6"/>
      <c r="AC2913" s="6"/>
      <c r="AD2913" s="5"/>
      <c r="AE2913" s="5"/>
      <c r="AF2913" s="5"/>
      <c r="AG2913" s="5"/>
      <c r="AH2913" s="5"/>
      <c r="AI2913" s="5"/>
      <c r="AJ2913" s="5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95"/>
      <c r="AV2913" s="2"/>
      <c r="AW2913" s="2"/>
      <c r="AX2913" s="2"/>
      <c r="AY2913" s="2"/>
      <c r="AZ2913" s="2"/>
      <c r="BC2913" s="10"/>
    </row>
    <row r="2914" spans="1:55" x14ac:dyDescent="0.2">
      <c r="A2914" s="9"/>
      <c r="J2914" s="2"/>
      <c r="K2914" s="3"/>
      <c r="L2914" s="3"/>
      <c r="M2914" s="5"/>
      <c r="N2914" s="5"/>
      <c r="O2914" s="5"/>
      <c r="P2914" s="5"/>
      <c r="Q2914" s="5"/>
      <c r="R2914" s="5"/>
      <c r="S2914" s="5"/>
      <c r="T2914" s="5"/>
      <c r="U2914" s="5"/>
      <c r="V2914" s="6"/>
      <c r="W2914" s="6"/>
      <c r="X2914" s="5"/>
      <c r="Y2914" s="5"/>
      <c r="Z2914" s="5"/>
      <c r="AA2914" s="5"/>
      <c r="AB2914" s="6"/>
      <c r="AC2914" s="6"/>
      <c r="AD2914" s="5"/>
      <c r="AE2914" s="5"/>
      <c r="AF2914" s="5"/>
      <c r="AG2914" s="5"/>
      <c r="AH2914" s="5"/>
      <c r="AI2914" s="5"/>
      <c r="AJ2914" s="5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95"/>
      <c r="AV2914" s="2"/>
      <c r="AW2914" s="2"/>
      <c r="AX2914" s="2"/>
      <c r="AY2914" s="2"/>
      <c r="AZ2914" s="2"/>
      <c r="BC2914" s="10"/>
    </row>
    <row r="2915" spans="1:55" x14ac:dyDescent="0.2">
      <c r="A2915" s="9"/>
      <c r="J2915" s="2"/>
      <c r="K2915" s="3"/>
      <c r="L2915" s="3"/>
      <c r="M2915" s="5"/>
      <c r="N2915" s="5"/>
      <c r="O2915" s="5"/>
      <c r="P2915" s="5"/>
      <c r="Q2915" s="5"/>
      <c r="R2915" s="5"/>
      <c r="S2915" s="5"/>
      <c r="T2915" s="5"/>
      <c r="U2915" s="5"/>
      <c r="V2915" s="6"/>
      <c r="W2915" s="6"/>
      <c r="X2915" s="5"/>
      <c r="Y2915" s="5"/>
      <c r="Z2915" s="5"/>
      <c r="AA2915" s="5"/>
      <c r="AB2915" s="6"/>
      <c r="AC2915" s="6"/>
      <c r="AD2915" s="5"/>
      <c r="AE2915" s="5"/>
      <c r="AF2915" s="5"/>
      <c r="AG2915" s="5"/>
      <c r="AH2915" s="5"/>
      <c r="AI2915" s="5"/>
      <c r="AJ2915" s="5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95"/>
      <c r="AV2915" s="2"/>
      <c r="AW2915" s="2"/>
      <c r="AX2915" s="2"/>
      <c r="AY2915" s="2"/>
      <c r="AZ2915" s="2"/>
      <c r="BC2915" s="10"/>
    </row>
    <row r="2916" spans="1:55" x14ac:dyDescent="0.2">
      <c r="A2916" s="9"/>
      <c r="J2916" s="2"/>
      <c r="K2916" s="3"/>
      <c r="L2916" s="3"/>
      <c r="M2916" s="5"/>
      <c r="N2916" s="5"/>
      <c r="O2916" s="5"/>
      <c r="P2916" s="5"/>
      <c r="Q2916" s="5"/>
      <c r="R2916" s="5"/>
      <c r="S2916" s="5"/>
      <c r="T2916" s="5"/>
      <c r="U2916" s="5"/>
      <c r="V2916" s="6"/>
      <c r="W2916" s="6"/>
      <c r="X2916" s="5"/>
      <c r="Y2916" s="5"/>
      <c r="Z2916" s="5"/>
      <c r="AA2916" s="5"/>
      <c r="AB2916" s="6"/>
      <c r="AC2916" s="6"/>
      <c r="AD2916" s="5"/>
      <c r="AE2916" s="5"/>
      <c r="AF2916" s="5"/>
      <c r="AG2916" s="5"/>
      <c r="AH2916" s="5"/>
      <c r="AI2916" s="5"/>
      <c r="AJ2916" s="5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95"/>
      <c r="AV2916" s="2"/>
      <c r="AW2916" s="2"/>
      <c r="AX2916" s="2"/>
      <c r="AY2916" s="2"/>
      <c r="AZ2916" s="2"/>
      <c r="BC2916" s="10"/>
    </row>
    <row r="2917" spans="1:55" x14ac:dyDescent="0.2">
      <c r="A2917" s="9"/>
      <c r="J2917" s="2"/>
      <c r="K2917" s="3"/>
      <c r="L2917" s="3"/>
      <c r="M2917" s="5"/>
      <c r="N2917" s="5"/>
      <c r="O2917" s="5"/>
      <c r="P2917" s="5"/>
      <c r="Q2917" s="5"/>
      <c r="R2917" s="5"/>
      <c r="S2917" s="5"/>
      <c r="T2917" s="5"/>
      <c r="U2917" s="5"/>
      <c r="V2917" s="6"/>
      <c r="W2917" s="6"/>
      <c r="X2917" s="5"/>
      <c r="Y2917" s="5"/>
      <c r="Z2917" s="5"/>
      <c r="AA2917" s="5"/>
      <c r="AB2917" s="6"/>
      <c r="AC2917" s="6"/>
      <c r="AD2917" s="5"/>
      <c r="AE2917" s="5"/>
      <c r="AF2917" s="5"/>
      <c r="AG2917" s="5"/>
      <c r="AH2917" s="5"/>
      <c r="AI2917" s="5"/>
      <c r="AJ2917" s="5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95"/>
      <c r="AV2917" s="2"/>
      <c r="AW2917" s="2"/>
      <c r="AX2917" s="2"/>
      <c r="AY2917" s="2"/>
      <c r="AZ2917" s="2"/>
      <c r="BC2917" s="10"/>
    </row>
    <row r="2918" spans="1:55" x14ac:dyDescent="0.2">
      <c r="A2918" s="9"/>
      <c r="J2918" s="2"/>
      <c r="K2918" s="3"/>
      <c r="L2918" s="3"/>
      <c r="M2918" s="5"/>
      <c r="N2918" s="5"/>
      <c r="O2918" s="5"/>
      <c r="P2918" s="5"/>
      <c r="Q2918" s="5"/>
      <c r="R2918" s="5"/>
      <c r="S2918" s="5"/>
      <c r="T2918" s="5"/>
      <c r="U2918" s="5"/>
      <c r="V2918" s="6"/>
      <c r="W2918" s="6"/>
      <c r="X2918" s="5"/>
      <c r="Y2918" s="5"/>
      <c r="Z2918" s="5"/>
      <c r="AA2918" s="5"/>
      <c r="AB2918" s="6"/>
      <c r="AC2918" s="6"/>
      <c r="AD2918" s="5"/>
      <c r="AE2918" s="5"/>
      <c r="AF2918" s="5"/>
      <c r="AG2918" s="5"/>
      <c r="AH2918" s="5"/>
      <c r="AI2918" s="5"/>
      <c r="AJ2918" s="5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95"/>
      <c r="AV2918" s="2"/>
      <c r="AW2918" s="2"/>
      <c r="AX2918" s="2"/>
      <c r="AY2918" s="2"/>
      <c r="AZ2918" s="2"/>
      <c r="BC2918" s="10"/>
    </row>
    <row r="2919" spans="1:55" x14ac:dyDescent="0.2">
      <c r="A2919" s="9"/>
      <c r="J2919" s="2"/>
      <c r="K2919" s="3"/>
      <c r="L2919" s="3"/>
      <c r="M2919" s="5"/>
      <c r="N2919" s="5"/>
      <c r="O2919" s="5"/>
      <c r="P2919" s="5"/>
      <c r="Q2919" s="5"/>
      <c r="R2919" s="5"/>
      <c r="S2919" s="5"/>
      <c r="T2919" s="5"/>
      <c r="U2919" s="5"/>
      <c r="V2919" s="6"/>
      <c r="W2919" s="6"/>
      <c r="X2919" s="5"/>
      <c r="Y2919" s="5"/>
      <c r="Z2919" s="5"/>
      <c r="AA2919" s="5"/>
      <c r="AB2919" s="6"/>
      <c r="AC2919" s="6"/>
      <c r="AD2919" s="5"/>
      <c r="AE2919" s="5"/>
      <c r="AF2919" s="5"/>
      <c r="AG2919" s="5"/>
      <c r="AH2919" s="5"/>
      <c r="AI2919" s="5"/>
      <c r="AJ2919" s="5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95"/>
      <c r="AV2919" s="2"/>
      <c r="AW2919" s="2"/>
      <c r="AX2919" s="2"/>
      <c r="AY2919" s="2"/>
      <c r="AZ2919" s="2"/>
      <c r="BC2919" s="10"/>
    </row>
    <row r="2920" spans="1:55" x14ac:dyDescent="0.2">
      <c r="A2920" s="9"/>
      <c r="J2920" s="2"/>
      <c r="K2920" s="3"/>
      <c r="L2920" s="3"/>
      <c r="M2920" s="5"/>
      <c r="N2920" s="5"/>
      <c r="O2920" s="5"/>
      <c r="P2920" s="5"/>
      <c r="Q2920" s="5"/>
      <c r="R2920" s="5"/>
      <c r="S2920" s="5"/>
      <c r="T2920" s="5"/>
      <c r="U2920" s="5"/>
      <c r="V2920" s="6"/>
      <c r="W2920" s="6"/>
      <c r="X2920" s="5"/>
      <c r="Y2920" s="5"/>
      <c r="Z2920" s="5"/>
      <c r="AA2920" s="5"/>
      <c r="AB2920" s="6"/>
      <c r="AC2920" s="6"/>
      <c r="AD2920" s="5"/>
      <c r="AE2920" s="5"/>
      <c r="AF2920" s="5"/>
      <c r="AG2920" s="5"/>
      <c r="AH2920" s="5"/>
      <c r="AI2920" s="5"/>
      <c r="AJ2920" s="5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95"/>
      <c r="AV2920" s="2"/>
      <c r="AW2920" s="2"/>
      <c r="AX2920" s="2"/>
      <c r="AY2920" s="2"/>
      <c r="AZ2920" s="2"/>
      <c r="BC2920" s="10"/>
    </row>
    <row r="2921" spans="1:55" x14ac:dyDescent="0.2">
      <c r="A2921" s="9"/>
      <c r="J2921" s="2"/>
      <c r="K2921" s="3"/>
      <c r="L2921" s="3"/>
      <c r="M2921" s="5"/>
      <c r="N2921" s="5"/>
      <c r="O2921" s="5"/>
      <c r="P2921" s="5"/>
      <c r="Q2921" s="5"/>
      <c r="R2921" s="5"/>
      <c r="S2921" s="5"/>
      <c r="T2921" s="5"/>
      <c r="U2921" s="5"/>
      <c r="V2921" s="6"/>
      <c r="W2921" s="6"/>
      <c r="X2921" s="5"/>
      <c r="Y2921" s="5"/>
      <c r="Z2921" s="5"/>
      <c r="AA2921" s="5"/>
      <c r="AB2921" s="6"/>
      <c r="AC2921" s="6"/>
      <c r="AD2921" s="5"/>
      <c r="AE2921" s="5"/>
      <c r="AF2921" s="5"/>
      <c r="AG2921" s="5"/>
      <c r="AH2921" s="5"/>
      <c r="AI2921" s="5"/>
      <c r="AJ2921" s="5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95"/>
      <c r="AV2921" s="2"/>
      <c r="AW2921" s="2"/>
      <c r="AX2921" s="2"/>
      <c r="AY2921" s="2"/>
      <c r="AZ2921" s="2"/>
      <c r="BC2921" s="10"/>
    </row>
    <row r="2922" spans="1:55" x14ac:dyDescent="0.2">
      <c r="A2922" s="9"/>
      <c r="J2922" s="2"/>
      <c r="K2922" s="3"/>
      <c r="L2922" s="3"/>
      <c r="M2922" s="5"/>
      <c r="N2922" s="5"/>
      <c r="O2922" s="5"/>
      <c r="P2922" s="5"/>
      <c r="Q2922" s="5"/>
      <c r="R2922" s="5"/>
      <c r="S2922" s="5"/>
      <c r="T2922" s="5"/>
      <c r="U2922" s="5"/>
      <c r="V2922" s="6"/>
      <c r="W2922" s="6"/>
      <c r="X2922" s="5"/>
      <c r="Y2922" s="5"/>
      <c r="Z2922" s="5"/>
      <c r="AA2922" s="5"/>
      <c r="AB2922" s="6"/>
      <c r="AC2922" s="6"/>
      <c r="AD2922" s="5"/>
      <c r="AE2922" s="5"/>
      <c r="AF2922" s="5"/>
      <c r="AG2922" s="5"/>
      <c r="AH2922" s="5"/>
      <c r="AI2922" s="5"/>
      <c r="AJ2922" s="5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95"/>
      <c r="AV2922" s="2"/>
      <c r="AW2922" s="2"/>
      <c r="AX2922" s="2"/>
      <c r="AY2922" s="2"/>
      <c r="AZ2922" s="2"/>
      <c r="BC2922" s="10"/>
    </row>
    <row r="2923" spans="1:55" x14ac:dyDescent="0.2">
      <c r="A2923" s="9"/>
      <c r="J2923" s="2"/>
      <c r="K2923" s="3"/>
      <c r="L2923" s="3"/>
      <c r="M2923" s="5"/>
      <c r="N2923" s="5"/>
      <c r="O2923" s="5"/>
      <c r="P2923" s="5"/>
      <c r="Q2923" s="5"/>
      <c r="R2923" s="5"/>
      <c r="S2923" s="5"/>
      <c r="T2923" s="5"/>
      <c r="U2923" s="5"/>
      <c r="V2923" s="6"/>
      <c r="W2923" s="6"/>
      <c r="X2923" s="5"/>
      <c r="Y2923" s="5"/>
      <c r="Z2923" s="5"/>
      <c r="AA2923" s="5"/>
      <c r="AB2923" s="6"/>
      <c r="AC2923" s="6"/>
      <c r="AD2923" s="5"/>
      <c r="AE2923" s="5"/>
      <c r="AF2923" s="5"/>
      <c r="AG2923" s="5"/>
      <c r="AH2923" s="5"/>
      <c r="AI2923" s="5"/>
      <c r="AJ2923" s="5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95"/>
      <c r="AV2923" s="2"/>
      <c r="AW2923" s="2"/>
      <c r="AX2923" s="2"/>
      <c r="AY2923" s="2"/>
      <c r="AZ2923" s="2"/>
      <c r="BC2923" s="10"/>
    </row>
    <row r="2924" spans="1:55" x14ac:dyDescent="0.2">
      <c r="A2924" s="9"/>
      <c r="J2924" s="2"/>
      <c r="K2924" s="3"/>
      <c r="L2924" s="3"/>
      <c r="M2924" s="5"/>
      <c r="N2924" s="5"/>
      <c r="O2924" s="5"/>
      <c r="P2924" s="5"/>
      <c r="Q2924" s="5"/>
      <c r="R2924" s="5"/>
      <c r="S2924" s="5"/>
      <c r="T2924" s="5"/>
      <c r="U2924" s="5"/>
      <c r="V2924" s="6"/>
      <c r="W2924" s="6"/>
      <c r="X2924" s="5"/>
      <c r="Y2924" s="5"/>
      <c r="Z2924" s="5"/>
      <c r="AA2924" s="5"/>
      <c r="AB2924" s="6"/>
      <c r="AC2924" s="6"/>
      <c r="AD2924" s="5"/>
      <c r="AE2924" s="5"/>
      <c r="AF2924" s="5"/>
      <c r="AG2924" s="5"/>
      <c r="AH2924" s="5"/>
      <c r="AI2924" s="5"/>
      <c r="AJ2924" s="5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95"/>
      <c r="AV2924" s="2"/>
      <c r="AW2924" s="2"/>
      <c r="AX2924" s="2"/>
      <c r="AY2924" s="2"/>
      <c r="AZ2924" s="2"/>
      <c r="BC2924" s="10"/>
    </row>
    <row r="2925" spans="1:55" x14ac:dyDescent="0.2">
      <c r="A2925" s="9"/>
      <c r="J2925" s="2"/>
      <c r="K2925" s="3"/>
      <c r="L2925" s="3"/>
      <c r="M2925" s="5"/>
      <c r="N2925" s="5"/>
      <c r="O2925" s="5"/>
      <c r="P2925" s="5"/>
      <c r="Q2925" s="5"/>
      <c r="R2925" s="5"/>
      <c r="S2925" s="5"/>
      <c r="T2925" s="5"/>
      <c r="U2925" s="5"/>
      <c r="V2925" s="6"/>
      <c r="W2925" s="6"/>
      <c r="X2925" s="5"/>
      <c r="Y2925" s="5"/>
      <c r="Z2925" s="5"/>
      <c r="AA2925" s="5"/>
      <c r="AB2925" s="6"/>
      <c r="AC2925" s="6"/>
      <c r="AD2925" s="5"/>
      <c r="AE2925" s="5"/>
      <c r="AF2925" s="5"/>
      <c r="AG2925" s="5"/>
      <c r="AH2925" s="5"/>
      <c r="AI2925" s="5"/>
      <c r="AJ2925" s="5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95"/>
      <c r="AV2925" s="2"/>
      <c r="AW2925" s="2"/>
      <c r="AX2925" s="2"/>
      <c r="AY2925" s="2"/>
      <c r="AZ2925" s="2"/>
      <c r="BC2925" s="10"/>
    </row>
    <row r="2926" spans="1:55" x14ac:dyDescent="0.2">
      <c r="A2926" s="9"/>
      <c r="J2926" s="2"/>
      <c r="K2926" s="3"/>
      <c r="L2926" s="3"/>
      <c r="M2926" s="5"/>
      <c r="N2926" s="5"/>
      <c r="O2926" s="5"/>
      <c r="P2926" s="5"/>
      <c r="Q2926" s="5"/>
      <c r="R2926" s="5"/>
      <c r="S2926" s="5"/>
      <c r="T2926" s="5"/>
      <c r="U2926" s="5"/>
      <c r="V2926" s="6"/>
      <c r="W2926" s="6"/>
      <c r="X2926" s="5"/>
      <c r="Y2926" s="5"/>
      <c r="Z2926" s="5"/>
      <c r="AA2926" s="5"/>
      <c r="AB2926" s="6"/>
      <c r="AC2926" s="6"/>
      <c r="AD2926" s="5"/>
      <c r="AE2926" s="5"/>
      <c r="AF2926" s="5"/>
      <c r="AG2926" s="5"/>
      <c r="AH2926" s="5"/>
      <c r="AI2926" s="5"/>
      <c r="AJ2926" s="5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95"/>
      <c r="AV2926" s="2"/>
      <c r="AW2926" s="2"/>
      <c r="AX2926" s="2"/>
      <c r="AY2926" s="2"/>
      <c r="AZ2926" s="2"/>
      <c r="BC2926" s="10"/>
    </row>
    <row r="2927" spans="1:55" x14ac:dyDescent="0.2">
      <c r="A2927" s="9"/>
      <c r="J2927" s="2"/>
      <c r="K2927" s="3"/>
      <c r="L2927" s="3"/>
      <c r="M2927" s="5"/>
      <c r="N2927" s="5"/>
      <c r="O2927" s="5"/>
      <c r="P2927" s="5"/>
      <c r="Q2927" s="5"/>
      <c r="R2927" s="5"/>
      <c r="S2927" s="5"/>
      <c r="T2927" s="5"/>
      <c r="U2927" s="5"/>
      <c r="V2927" s="6"/>
      <c r="W2927" s="6"/>
      <c r="X2927" s="5"/>
      <c r="Y2927" s="5"/>
      <c r="Z2927" s="5"/>
      <c r="AA2927" s="5"/>
      <c r="AB2927" s="6"/>
      <c r="AC2927" s="6"/>
      <c r="AD2927" s="5"/>
      <c r="AE2927" s="5"/>
      <c r="AF2927" s="5"/>
      <c r="AG2927" s="5"/>
      <c r="AH2927" s="5"/>
      <c r="AI2927" s="5"/>
      <c r="AJ2927" s="5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95"/>
      <c r="AV2927" s="2"/>
      <c r="AW2927" s="2"/>
      <c r="AX2927" s="2"/>
      <c r="AY2927" s="2"/>
      <c r="AZ2927" s="2"/>
      <c r="BC2927" s="10"/>
    </row>
    <row r="2928" spans="1:55" x14ac:dyDescent="0.2">
      <c r="A2928" s="9"/>
      <c r="J2928" s="2"/>
      <c r="K2928" s="3"/>
      <c r="L2928" s="3"/>
      <c r="M2928" s="5"/>
      <c r="N2928" s="5"/>
      <c r="O2928" s="5"/>
      <c r="P2928" s="5"/>
      <c r="Q2928" s="5"/>
      <c r="R2928" s="5"/>
      <c r="S2928" s="5"/>
      <c r="T2928" s="5"/>
      <c r="U2928" s="5"/>
      <c r="V2928" s="6"/>
      <c r="W2928" s="6"/>
      <c r="X2928" s="5"/>
      <c r="Y2928" s="5"/>
      <c r="Z2928" s="5"/>
      <c r="AA2928" s="5"/>
      <c r="AB2928" s="6"/>
      <c r="AC2928" s="6"/>
      <c r="AD2928" s="5"/>
      <c r="AE2928" s="5"/>
      <c r="AF2928" s="5"/>
      <c r="AG2928" s="5"/>
      <c r="AH2928" s="5"/>
      <c r="AI2928" s="5"/>
      <c r="AJ2928" s="5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95"/>
      <c r="AV2928" s="2"/>
      <c r="AW2928" s="2"/>
      <c r="AX2928" s="2"/>
      <c r="AY2928" s="2"/>
      <c r="AZ2928" s="2"/>
      <c r="BC2928" s="10"/>
    </row>
    <row r="2929" spans="1:55" x14ac:dyDescent="0.2">
      <c r="A2929" s="9"/>
      <c r="J2929" s="2"/>
      <c r="K2929" s="3"/>
      <c r="L2929" s="3"/>
      <c r="M2929" s="5"/>
      <c r="N2929" s="5"/>
      <c r="O2929" s="5"/>
      <c r="P2929" s="5"/>
      <c r="Q2929" s="5"/>
      <c r="R2929" s="5"/>
      <c r="S2929" s="5"/>
      <c r="T2929" s="5"/>
      <c r="U2929" s="5"/>
      <c r="V2929" s="6"/>
      <c r="W2929" s="6"/>
      <c r="X2929" s="5"/>
      <c r="Y2929" s="5"/>
      <c r="Z2929" s="5"/>
      <c r="AA2929" s="5"/>
      <c r="AB2929" s="6"/>
      <c r="AC2929" s="6"/>
      <c r="AD2929" s="5"/>
      <c r="AE2929" s="5"/>
      <c r="AF2929" s="5"/>
      <c r="AG2929" s="5"/>
      <c r="AH2929" s="5"/>
      <c r="AI2929" s="5"/>
      <c r="AJ2929" s="5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95"/>
      <c r="AV2929" s="2"/>
      <c r="AW2929" s="2"/>
      <c r="AX2929" s="2"/>
      <c r="AY2929" s="2"/>
      <c r="AZ2929" s="2"/>
      <c r="BC2929" s="10"/>
    </row>
    <row r="2930" spans="1:55" x14ac:dyDescent="0.2">
      <c r="A2930" s="9"/>
      <c r="J2930" s="2"/>
      <c r="K2930" s="3"/>
      <c r="L2930" s="3"/>
      <c r="M2930" s="5"/>
      <c r="N2930" s="5"/>
      <c r="O2930" s="5"/>
      <c r="P2930" s="5"/>
      <c r="Q2930" s="5"/>
      <c r="R2930" s="5"/>
      <c r="S2930" s="5"/>
      <c r="T2930" s="5"/>
      <c r="U2930" s="5"/>
      <c r="V2930" s="6"/>
      <c r="W2930" s="6"/>
      <c r="X2930" s="5"/>
      <c r="Y2930" s="5"/>
      <c r="Z2930" s="5"/>
      <c r="AA2930" s="5"/>
      <c r="AB2930" s="6"/>
      <c r="AC2930" s="6"/>
      <c r="AD2930" s="5"/>
      <c r="AE2930" s="5"/>
      <c r="AF2930" s="5"/>
      <c r="AG2930" s="5"/>
      <c r="AH2930" s="5"/>
      <c r="AI2930" s="5"/>
      <c r="AJ2930" s="5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95"/>
      <c r="AV2930" s="2"/>
      <c r="AW2930" s="2"/>
      <c r="AX2930" s="2"/>
      <c r="AY2930" s="2"/>
      <c r="AZ2930" s="2"/>
      <c r="BC2930" s="10"/>
    </row>
    <row r="2931" spans="1:55" x14ac:dyDescent="0.2">
      <c r="A2931" s="9"/>
      <c r="J2931" s="2"/>
      <c r="K2931" s="3"/>
      <c r="L2931" s="3"/>
      <c r="M2931" s="5"/>
      <c r="N2931" s="5"/>
      <c r="O2931" s="5"/>
      <c r="P2931" s="5"/>
      <c r="Q2931" s="5"/>
      <c r="R2931" s="5"/>
      <c r="S2931" s="5"/>
      <c r="T2931" s="5"/>
      <c r="U2931" s="5"/>
      <c r="V2931" s="6"/>
      <c r="W2931" s="6"/>
      <c r="X2931" s="5"/>
      <c r="Y2931" s="5"/>
      <c r="Z2931" s="5"/>
      <c r="AA2931" s="5"/>
      <c r="AB2931" s="6"/>
      <c r="AC2931" s="6"/>
      <c r="AD2931" s="5"/>
      <c r="AE2931" s="5"/>
      <c r="AF2931" s="5"/>
      <c r="AG2931" s="5"/>
      <c r="AH2931" s="5"/>
      <c r="AI2931" s="5"/>
      <c r="AJ2931" s="5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95"/>
      <c r="AV2931" s="2"/>
      <c r="AW2931" s="2"/>
      <c r="AX2931" s="2"/>
      <c r="AY2931" s="2"/>
      <c r="AZ2931" s="2"/>
      <c r="BC2931" s="10"/>
    </row>
    <row r="2932" spans="1:55" x14ac:dyDescent="0.2">
      <c r="A2932" s="9"/>
      <c r="J2932" s="2"/>
      <c r="K2932" s="3"/>
      <c r="L2932" s="3"/>
      <c r="M2932" s="5"/>
      <c r="N2932" s="5"/>
      <c r="O2932" s="5"/>
      <c r="P2932" s="5"/>
      <c r="Q2932" s="5"/>
      <c r="R2932" s="5"/>
      <c r="S2932" s="5"/>
      <c r="T2932" s="5"/>
      <c r="U2932" s="5"/>
      <c r="V2932" s="6"/>
      <c r="W2932" s="6"/>
      <c r="X2932" s="5"/>
      <c r="Y2932" s="5"/>
      <c r="Z2932" s="5"/>
      <c r="AA2932" s="5"/>
      <c r="AB2932" s="6"/>
      <c r="AC2932" s="6"/>
      <c r="AD2932" s="5"/>
      <c r="AE2932" s="5"/>
      <c r="AF2932" s="5"/>
      <c r="AG2932" s="5"/>
      <c r="AH2932" s="5"/>
      <c r="AI2932" s="5"/>
      <c r="AJ2932" s="5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95"/>
      <c r="AV2932" s="2"/>
      <c r="AW2932" s="2"/>
      <c r="AX2932" s="2"/>
      <c r="AY2932" s="2"/>
      <c r="AZ2932" s="2"/>
      <c r="BC2932" s="10"/>
    </row>
    <row r="2933" spans="1:55" x14ac:dyDescent="0.2">
      <c r="A2933" s="9"/>
      <c r="J2933" s="2"/>
      <c r="K2933" s="3"/>
      <c r="L2933" s="3"/>
      <c r="M2933" s="5"/>
      <c r="N2933" s="5"/>
      <c r="O2933" s="5"/>
      <c r="P2933" s="5"/>
      <c r="Q2933" s="5"/>
      <c r="R2933" s="5"/>
      <c r="S2933" s="5"/>
      <c r="T2933" s="5"/>
      <c r="U2933" s="5"/>
      <c r="V2933" s="6"/>
      <c r="W2933" s="6"/>
      <c r="X2933" s="5"/>
      <c r="Y2933" s="5"/>
      <c r="Z2933" s="5"/>
      <c r="AA2933" s="5"/>
      <c r="AB2933" s="6"/>
      <c r="AC2933" s="6"/>
      <c r="AD2933" s="5"/>
      <c r="AE2933" s="5"/>
      <c r="AF2933" s="5"/>
      <c r="AG2933" s="5"/>
      <c r="AH2933" s="5"/>
      <c r="AI2933" s="5"/>
      <c r="AJ2933" s="5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95"/>
      <c r="AV2933" s="2"/>
      <c r="AW2933" s="2"/>
      <c r="AX2933" s="2"/>
      <c r="AY2933" s="2"/>
      <c r="AZ2933" s="2"/>
      <c r="BC2933" s="10"/>
    </row>
    <row r="2934" spans="1:55" x14ac:dyDescent="0.2">
      <c r="A2934" s="9"/>
      <c r="J2934" s="2"/>
      <c r="K2934" s="3"/>
      <c r="L2934" s="3"/>
      <c r="M2934" s="5"/>
      <c r="N2934" s="5"/>
      <c r="O2934" s="5"/>
      <c r="P2934" s="5"/>
      <c r="Q2934" s="5"/>
      <c r="R2934" s="5"/>
      <c r="S2934" s="5"/>
      <c r="T2934" s="5"/>
      <c r="U2934" s="5"/>
      <c r="V2934" s="6"/>
      <c r="W2934" s="6"/>
      <c r="X2934" s="5"/>
      <c r="Y2934" s="5"/>
      <c r="Z2934" s="5"/>
      <c r="AA2934" s="5"/>
      <c r="AB2934" s="6"/>
      <c r="AC2934" s="6"/>
      <c r="AD2934" s="5"/>
      <c r="AE2934" s="5"/>
      <c r="AF2934" s="5"/>
      <c r="AG2934" s="5"/>
      <c r="AH2934" s="5"/>
      <c r="AI2934" s="5"/>
      <c r="AJ2934" s="5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95"/>
      <c r="AV2934" s="2"/>
      <c r="AW2934" s="2"/>
      <c r="AX2934" s="2"/>
      <c r="AY2934" s="2"/>
      <c r="AZ2934" s="2"/>
      <c r="BC2934" s="10"/>
    </row>
    <row r="2935" spans="1:55" x14ac:dyDescent="0.2">
      <c r="A2935" s="9"/>
      <c r="J2935" s="2"/>
      <c r="K2935" s="3"/>
      <c r="L2935" s="3"/>
      <c r="M2935" s="5"/>
      <c r="N2935" s="5"/>
      <c r="O2935" s="5"/>
      <c r="P2935" s="5"/>
      <c r="Q2935" s="5"/>
      <c r="R2935" s="5"/>
      <c r="S2935" s="5"/>
      <c r="T2935" s="5"/>
      <c r="U2935" s="5"/>
      <c r="V2935" s="6"/>
      <c r="W2935" s="6"/>
      <c r="X2935" s="5"/>
      <c r="Y2935" s="5"/>
      <c r="Z2935" s="5"/>
      <c r="AA2935" s="5"/>
      <c r="AB2935" s="6"/>
      <c r="AC2935" s="6"/>
      <c r="AD2935" s="5"/>
      <c r="AE2935" s="5"/>
      <c r="AF2935" s="5"/>
      <c r="AG2935" s="5"/>
      <c r="AH2935" s="5"/>
      <c r="AI2935" s="5"/>
      <c r="AJ2935" s="5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95"/>
      <c r="AV2935" s="2"/>
      <c r="AW2935" s="2"/>
      <c r="AX2935" s="2"/>
      <c r="AY2935" s="2"/>
      <c r="AZ2935" s="2"/>
      <c r="BC2935" s="10"/>
    </row>
    <row r="2936" spans="1:55" x14ac:dyDescent="0.2">
      <c r="A2936" s="9"/>
      <c r="J2936" s="2"/>
      <c r="K2936" s="3"/>
      <c r="L2936" s="3"/>
      <c r="M2936" s="5"/>
      <c r="N2936" s="5"/>
      <c r="O2936" s="5"/>
      <c r="P2936" s="5"/>
      <c r="Q2936" s="5"/>
      <c r="R2936" s="5"/>
      <c r="S2936" s="5"/>
      <c r="T2936" s="5"/>
      <c r="U2936" s="5"/>
      <c r="V2936" s="6"/>
      <c r="W2936" s="6"/>
      <c r="X2936" s="5"/>
      <c r="Y2936" s="5"/>
      <c r="Z2936" s="5"/>
      <c r="AA2936" s="5"/>
      <c r="AB2936" s="6"/>
      <c r="AC2936" s="6"/>
      <c r="AD2936" s="5"/>
      <c r="AE2936" s="5"/>
      <c r="AF2936" s="5"/>
      <c r="AG2936" s="5"/>
      <c r="AH2936" s="5"/>
      <c r="AI2936" s="5"/>
      <c r="AJ2936" s="5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95"/>
      <c r="AV2936" s="2"/>
      <c r="AW2936" s="2"/>
      <c r="AX2936" s="2"/>
      <c r="AY2936" s="2"/>
      <c r="AZ2936" s="2"/>
      <c r="BC2936" s="10"/>
    </row>
    <row r="2937" spans="1:55" x14ac:dyDescent="0.2">
      <c r="A2937" s="9"/>
      <c r="J2937" s="2"/>
      <c r="K2937" s="3"/>
      <c r="L2937" s="3"/>
      <c r="M2937" s="5"/>
      <c r="N2937" s="5"/>
      <c r="O2937" s="5"/>
      <c r="P2937" s="5"/>
      <c r="Q2937" s="5"/>
      <c r="R2937" s="5"/>
      <c r="S2937" s="5"/>
      <c r="T2937" s="5"/>
      <c r="U2937" s="5"/>
      <c r="V2937" s="6"/>
      <c r="W2937" s="6"/>
      <c r="X2937" s="5"/>
      <c r="Y2937" s="5"/>
      <c r="Z2937" s="5"/>
      <c r="AA2937" s="5"/>
      <c r="AB2937" s="6"/>
      <c r="AC2937" s="6"/>
      <c r="AD2937" s="5"/>
      <c r="AE2937" s="5"/>
      <c r="AF2937" s="5"/>
      <c r="AG2937" s="5"/>
      <c r="AH2937" s="5"/>
      <c r="AI2937" s="5"/>
      <c r="AJ2937" s="5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95"/>
      <c r="AV2937" s="2"/>
      <c r="AW2937" s="2"/>
      <c r="AX2937" s="2"/>
      <c r="AY2937" s="2"/>
      <c r="AZ2937" s="2"/>
      <c r="BC2937" s="10"/>
    </row>
    <row r="2938" spans="1:55" x14ac:dyDescent="0.2">
      <c r="A2938" s="9"/>
      <c r="J2938" s="2"/>
      <c r="K2938" s="3"/>
      <c r="L2938" s="3"/>
      <c r="M2938" s="5"/>
      <c r="N2938" s="5"/>
      <c r="O2938" s="5"/>
      <c r="P2938" s="5"/>
      <c r="Q2938" s="5"/>
      <c r="R2938" s="5"/>
      <c r="S2938" s="5"/>
      <c r="T2938" s="5"/>
      <c r="U2938" s="5"/>
      <c r="V2938" s="6"/>
      <c r="W2938" s="6"/>
      <c r="X2938" s="5"/>
      <c r="Y2938" s="5"/>
      <c r="Z2938" s="5"/>
      <c r="AA2938" s="5"/>
      <c r="AB2938" s="6"/>
      <c r="AC2938" s="6"/>
      <c r="AD2938" s="5"/>
      <c r="AE2938" s="5"/>
      <c r="AF2938" s="5"/>
      <c r="AG2938" s="5"/>
      <c r="AH2938" s="5"/>
      <c r="AI2938" s="5"/>
      <c r="AJ2938" s="5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95"/>
      <c r="AV2938" s="2"/>
      <c r="AW2938" s="2"/>
      <c r="AX2938" s="2"/>
      <c r="AY2938" s="2"/>
      <c r="AZ2938" s="2"/>
      <c r="BC2938" s="10"/>
    </row>
    <row r="2939" spans="1:55" x14ac:dyDescent="0.2">
      <c r="A2939" s="9"/>
      <c r="J2939" s="2"/>
      <c r="K2939" s="3"/>
      <c r="L2939" s="3"/>
      <c r="M2939" s="5"/>
      <c r="N2939" s="5"/>
      <c r="O2939" s="5"/>
      <c r="P2939" s="5"/>
      <c r="Q2939" s="5"/>
      <c r="R2939" s="5"/>
      <c r="S2939" s="5"/>
      <c r="T2939" s="5"/>
      <c r="U2939" s="5"/>
      <c r="V2939" s="6"/>
      <c r="W2939" s="6"/>
      <c r="X2939" s="5"/>
      <c r="Y2939" s="5"/>
      <c r="Z2939" s="5"/>
      <c r="AA2939" s="5"/>
      <c r="AB2939" s="6"/>
      <c r="AC2939" s="6"/>
      <c r="AD2939" s="5"/>
      <c r="AE2939" s="5"/>
      <c r="AF2939" s="5"/>
      <c r="AG2939" s="5"/>
      <c r="AH2939" s="5"/>
      <c r="AI2939" s="5"/>
      <c r="AJ2939" s="5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95"/>
      <c r="AV2939" s="2"/>
      <c r="AW2939" s="2"/>
      <c r="AX2939" s="2"/>
      <c r="AY2939" s="2"/>
      <c r="AZ2939" s="2"/>
      <c r="BC2939" s="10"/>
    </row>
    <row r="2940" spans="1:55" x14ac:dyDescent="0.2">
      <c r="A2940" s="9"/>
      <c r="J2940" s="2"/>
      <c r="K2940" s="3"/>
      <c r="L2940" s="3"/>
      <c r="M2940" s="5"/>
      <c r="N2940" s="5"/>
      <c r="O2940" s="5"/>
      <c r="P2940" s="5"/>
      <c r="Q2940" s="5"/>
      <c r="R2940" s="5"/>
      <c r="S2940" s="5"/>
      <c r="T2940" s="5"/>
      <c r="U2940" s="5"/>
      <c r="V2940" s="6"/>
      <c r="W2940" s="6"/>
      <c r="X2940" s="5"/>
      <c r="Y2940" s="5"/>
      <c r="Z2940" s="5"/>
      <c r="AA2940" s="5"/>
      <c r="AB2940" s="6"/>
      <c r="AC2940" s="6"/>
      <c r="AD2940" s="5"/>
      <c r="AE2940" s="5"/>
      <c r="AF2940" s="5"/>
      <c r="AG2940" s="5"/>
      <c r="AH2940" s="5"/>
      <c r="AI2940" s="5"/>
      <c r="AJ2940" s="5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95"/>
      <c r="AV2940" s="2"/>
      <c r="AW2940" s="2"/>
      <c r="AX2940" s="2"/>
      <c r="AY2940" s="2"/>
      <c r="AZ2940" s="2"/>
      <c r="BC2940" s="10"/>
    </row>
    <row r="2941" spans="1:55" x14ac:dyDescent="0.2">
      <c r="A2941" s="9"/>
      <c r="J2941" s="2"/>
      <c r="K2941" s="3"/>
      <c r="L2941" s="3"/>
      <c r="M2941" s="5"/>
      <c r="N2941" s="5"/>
      <c r="O2941" s="5"/>
      <c r="P2941" s="5"/>
      <c r="Q2941" s="5"/>
      <c r="R2941" s="5"/>
      <c r="S2941" s="5"/>
      <c r="T2941" s="5"/>
      <c r="U2941" s="5"/>
      <c r="V2941" s="6"/>
      <c r="W2941" s="6"/>
      <c r="X2941" s="5"/>
      <c r="Y2941" s="5"/>
      <c r="Z2941" s="5"/>
      <c r="AA2941" s="5"/>
      <c r="AB2941" s="6"/>
      <c r="AC2941" s="6"/>
      <c r="AD2941" s="5"/>
      <c r="AE2941" s="5"/>
      <c r="AF2941" s="5"/>
      <c r="AG2941" s="5"/>
      <c r="AH2941" s="5"/>
      <c r="AI2941" s="5"/>
      <c r="AJ2941" s="5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95"/>
      <c r="AV2941" s="2"/>
      <c r="AW2941" s="2"/>
      <c r="AX2941" s="2"/>
      <c r="AY2941" s="2"/>
      <c r="AZ2941" s="2"/>
      <c r="BC2941" s="10"/>
    </row>
    <row r="2942" spans="1:55" x14ac:dyDescent="0.2">
      <c r="A2942" s="9"/>
      <c r="J2942" s="2"/>
      <c r="K2942" s="3"/>
      <c r="L2942" s="3"/>
      <c r="M2942" s="5"/>
      <c r="N2942" s="5"/>
      <c r="O2942" s="5"/>
      <c r="P2942" s="5"/>
      <c r="Q2942" s="5"/>
      <c r="R2942" s="5"/>
      <c r="S2942" s="5"/>
      <c r="T2942" s="5"/>
      <c r="U2942" s="5"/>
      <c r="V2942" s="6"/>
      <c r="W2942" s="6"/>
      <c r="X2942" s="5"/>
      <c r="Y2942" s="5"/>
      <c r="Z2942" s="5"/>
      <c r="AA2942" s="5"/>
      <c r="AB2942" s="6"/>
      <c r="AC2942" s="6"/>
      <c r="AD2942" s="5"/>
      <c r="AE2942" s="5"/>
      <c r="AF2942" s="5"/>
      <c r="AG2942" s="5"/>
      <c r="AH2942" s="5"/>
      <c r="AI2942" s="5"/>
      <c r="AJ2942" s="5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95"/>
      <c r="AV2942" s="2"/>
      <c r="AW2942" s="2"/>
      <c r="AX2942" s="2"/>
      <c r="AY2942" s="2"/>
      <c r="AZ2942" s="2"/>
      <c r="BC2942" s="10"/>
    </row>
    <row r="2943" spans="1:55" x14ac:dyDescent="0.2">
      <c r="A2943" s="9"/>
      <c r="J2943" s="2"/>
      <c r="K2943" s="3"/>
      <c r="L2943" s="3"/>
      <c r="M2943" s="5"/>
      <c r="N2943" s="5"/>
      <c r="O2943" s="5"/>
      <c r="P2943" s="5"/>
      <c r="Q2943" s="5"/>
      <c r="R2943" s="5"/>
      <c r="S2943" s="5"/>
      <c r="T2943" s="5"/>
      <c r="U2943" s="5"/>
      <c r="V2943" s="6"/>
      <c r="W2943" s="6"/>
      <c r="X2943" s="5"/>
      <c r="Y2943" s="5"/>
      <c r="Z2943" s="5"/>
      <c r="AA2943" s="5"/>
      <c r="AB2943" s="6"/>
      <c r="AC2943" s="6"/>
      <c r="AD2943" s="5"/>
      <c r="AE2943" s="5"/>
      <c r="AF2943" s="5"/>
      <c r="AG2943" s="5"/>
      <c r="AH2943" s="5"/>
      <c r="AI2943" s="5"/>
      <c r="AJ2943" s="5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95"/>
      <c r="AV2943" s="2"/>
      <c r="AW2943" s="2"/>
      <c r="AX2943" s="2"/>
      <c r="AY2943" s="2"/>
      <c r="AZ2943" s="2"/>
      <c r="BC2943" s="10"/>
    </row>
    <row r="2944" spans="1:55" x14ac:dyDescent="0.2">
      <c r="A2944" s="9"/>
      <c r="J2944" s="2"/>
      <c r="K2944" s="3"/>
      <c r="L2944" s="3"/>
      <c r="M2944" s="5"/>
      <c r="N2944" s="5"/>
      <c r="O2944" s="5"/>
      <c r="P2944" s="5"/>
      <c r="Q2944" s="5"/>
      <c r="R2944" s="5"/>
      <c r="S2944" s="5"/>
      <c r="T2944" s="5"/>
      <c r="U2944" s="5"/>
      <c r="V2944" s="6"/>
      <c r="W2944" s="6"/>
      <c r="X2944" s="5"/>
      <c r="Y2944" s="5"/>
      <c r="Z2944" s="5"/>
      <c r="AA2944" s="5"/>
      <c r="AB2944" s="6"/>
      <c r="AC2944" s="6"/>
      <c r="AD2944" s="5"/>
      <c r="AE2944" s="5"/>
      <c r="AF2944" s="5"/>
      <c r="AG2944" s="5"/>
      <c r="AH2944" s="5"/>
      <c r="AI2944" s="5"/>
      <c r="AJ2944" s="5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95"/>
      <c r="AV2944" s="2"/>
      <c r="AW2944" s="2"/>
      <c r="AX2944" s="2"/>
      <c r="AY2944" s="2"/>
      <c r="AZ2944" s="2"/>
      <c r="BC2944" s="10"/>
    </row>
    <row r="2945" spans="10:55" x14ac:dyDescent="0.2">
      <c r="J2945" s="2"/>
      <c r="K2945" s="3"/>
      <c r="L2945" s="3"/>
      <c r="M2945" s="5"/>
      <c r="N2945" s="5"/>
      <c r="O2945" s="5"/>
      <c r="P2945" s="5"/>
      <c r="Q2945" s="5"/>
      <c r="R2945" s="5"/>
      <c r="S2945" s="5"/>
      <c r="T2945" s="5"/>
      <c r="U2945" s="5"/>
      <c r="V2945" s="6"/>
      <c r="W2945" s="6"/>
      <c r="X2945" s="5"/>
      <c r="Y2945" s="5"/>
      <c r="Z2945" s="5"/>
      <c r="AA2945" s="5"/>
      <c r="AB2945" s="6"/>
      <c r="AC2945" s="6"/>
      <c r="AD2945" s="5"/>
      <c r="AE2945" s="5"/>
      <c r="AF2945" s="5"/>
      <c r="AG2945" s="5"/>
      <c r="AH2945" s="5"/>
      <c r="AI2945" s="5"/>
      <c r="AJ2945" s="5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95"/>
      <c r="AV2945" s="2"/>
      <c r="AW2945" s="2"/>
      <c r="AX2945" s="2"/>
      <c r="AY2945" s="2"/>
      <c r="AZ2945" s="2"/>
      <c r="BC2945" s="10"/>
    </row>
    <row r="2946" spans="10:55" x14ac:dyDescent="0.2">
      <c r="J2946" s="2"/>
      <c r="K2946" s="3"/>
      <c r="L2946" s="3"/>
      <c r="M2946" s="5"/>
      <c r="N2946" s="5"/>
      <c r="O2946" s="5"/>
      <c r="P2946" s="5"/>
      <c r="Q2946" s="5"/>
      <c r="R2946" s="5"/>
      <c r="S2946" s="5"/>
      <c r="T2946" s="5"/>
      <c r="U2946" s="5"/>
      <c r="V2946" s="6"/>
      <c r="W2946" s="6"/>
      <c r="X2946" s="5"/>
      <c r="Y2946" s="5"/>
      <c r="Z2946" s="5"/>
      <c r="AA2946" s="5"/>
      <c r="AB2946" s="6"/>
      <c r="AC2946" s="6"/>
      <c r="AD2946" s="5"/>
      <c r="AE2946" s="5"/>
      <c r="AF2946" s="5"/>
      <c r="AG2946" s="5"/>
      <c r="AH2946" s="5"/>
      <c r="AI2946" s="5"/>
      <c r="AJ2946" s="5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95"/>
      <c r="AV2946" s="2"/>
      <c r="AW2946" s="2"/>
      <c r="AX2946" s="2"/>
      <c r="AY2946" s="2"/>
      <c r="AZ2946" s="2"/>
      <c r="BC2946" s="10"/>
    </row>
    <row r="2947" spans="10:55" x14ac:dyDescent="0.2">
      <c r="J2947" s="2"/>
      <c r="K2947" s="3"/>
      <c r="L2947" s="3"/>
      <c r="M2947" s="5"/>
      <c r="N2947" s="5"/>
      <c r="O2947" s="5"/>
      <c r="P2947" s="5"/>
      <c r="Q2947" s="5"/>
      <c r="R2947" s="5"/>
      <c r="S2947" s="5"/>
      <c r="T2947" s="5"/>
      <c r="U2947" s="5"/>
      <c r="V2947" s="6"/>
      <c r="W2947" s="6"/>
      <c r="X2947" s="5"/>
      <c r="Y2947" s="5"/>
      <c r="Z2947" s="5"/>
      <c r="AA2947" s="5"/>
      <c r="AB2947" s="6"/>
      <c r="AC2947" s="6"/>
      <c r="AD2947" s="5"/>
      <c r="AE2947" s="5"/>
      <c r="AF2947" s="5"/>
      <c r="AG2947" s="5"/>
      <c r="AH2947" s="5"/>
      <c r="AI2947" s="5"/>
      <c r="AJ2947" s="5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95"/>
      <c r="AV2947" s="2"/>
      <c r="AW2947" s="2"/>
      <c r="AX2947" s="2"/>
      <c r="AY2947" s="2"/>
      <c r="AZ2947" s="2"/>
      <c r="BC2947" s="10"/>
    </row>
    <row r="2948" spans="10:55" x14ac:dyDescent="0.2">
      <c r="J2948" s="2"/>
      <c r="K2948" s="3"/>
      <c r="L2948" s="3"/>
      <c r="M2948" s="5"/>
      <c r="N2948" s="5"/>
      <c r="O2948" s="5"/>
      <c r="P2948" s="5"/>
      <c r="Q2948" s="5"/>
      <c r="R2948" s="5"/>
      <c r="S2948" s="5"/>
      <c r="T2948" s="5"/>
      <c r="U2948" s="5"/>
      <c r="V2948" s="6"/>
      <c r="W2948" s="6"/>
      <c r="X2948" s="5"/>
      <c r="Y2948" s="5"/>
      <c r="Z2948" s="5"/>
      <c r="AA2948" s="5"/>
      <c r="AB2948" s="6"/>
      <c r="AC2948" s="6"/>
      <c r="AD2948" s="5"/>
      <c r="AE2948" s="5"/>
      <c r="AF2948" s="5"/>
      <c r="AG2948" s="5"/>
      <c r="AH2948" s="5"/>
      <c r="AI2948" s="5"/>
      <c r="AJ2948" s="5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95"/>
      <c r="AV2948" s="2"/>
      <c r="AW2948" s="2"/>
      <c r="AX2948" s="2"/>
      <c r="AY2948" s="2"/>
      <c r="AZ2948" s="2"/>
      <c r="BC2948" s="10"/>
    </row>
    <row r="2949" spans="10:55" x14ac:dyDescent="0.2">
      <c r="J2949" s="2"/>
      <c r="K2949" s="3"/>
      <c r="L2949" s="3"/>
      <c r="M2949" s="5"/>
      <c r="N2949" s="5"/>
      <c r="O2949" s="5"/>
      <c r="P2949" s="5"/>
      <c r="Q2949" s="5"/>
      <c r="R2949" s="5"/>
      <c r="S2949" s="5"/>
      <c r="T2949" s="5"/>
      <c r="U2949" s="5"/>
      <c r="V2949" s="6"/>
      <c r="W2949" s="6"/>
      <c r="X2949" s="5"/>
      <c r="Y2949" s="5"/>
      <c r="Z2949" s="5"/>
      <c r="AA2949" s="5"/>
      <c r="AB2949" s="6"/>
      <c r="AC2949" s="6"/>
      <c r="AD2949" s="5"/>
      <c r="AE2949" s="5"/>
      <c r="AF2949" s="5"/>
      <c r="AG2949" s="5"/>
      <c r="AH2949" s="5"/>
      <c r="AI2949" s="5"/>
      <c r="AJ2949" s="5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95"/>
      <c r="AV2949" s="2"/>
      <c r="AW2949" s="2"/>
      <c r="AX2949" s="2"/>
      <c r="AY2949" s="2"/>
      <c r="AZ2949" s="2"/>
      <c r="BC2949" s="10"/>
    </row>
    <row r="2950" spans="10:55" x14ac:dyDescent="0.2">
      <c r="J2950" s="2"/>
      <c r="K2950" s="3"/>
      <c r="L2950" s="3"/>
      <c r="M2950" s="5"/>
      <c r="N2950" s="5"/>
      <c r="O2950" s="5"/>
      <c r="P2950" s="5"/>
      <c r="Q2950" s="5"/>
      <c r="R2950" s="5"/>
      <c r="S2950" s="5"/>
      <c r="T2950" s="5"/>
      <c r="U2950" s="5"/>
      <c r="V2950" s="6"/>
      <c r="W2950" s="6"/>
      <c r="X2950" s="5"/>
      <c r="Y2950" s="5"/>
      <c r="Z2950" s="5"/>
      <c r="AA2950" s="5"/>
      <c r="AB2950" s="6"/>
      <c r="AC2950" s="6"/>
      <c r="AD2950" s="5"/>
      <c r="AE2950" s="5"/>
      <c r="AF2950" s="5"/>
      <c r="AG2950" s="5"/>
      <c r="AH2950" s="5"/>
      <c r="AI2950" s="5"/>
      <c r="AJ2950" s="5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95"/>
      <c r="AV2950" s="2"/>
      <c r="AW2950" s="2"/>
      <c r="AX2950" s="2"/>
      <c r="AY2950" s="2"/>
      <c r="AZ2950" s="2"/>
      <c r="BC2950" s="10"/>
    </row>
    <row r="2951" spans="10:55" x14ac:dyDescent="0.2">
      <c r="J2951" s="2"/>
      <c r="K2951" s="3"/>
      <c r="L2951" s="3"/>
      <c r="M2951" s="5"/>
      <c r="N2951" s="5"/>
      <c r="O2951" s="5"/>
      <c r="P2951" s="5"/>
      <c r="Q2951" s="5"/>
      <c r="R2951" s="5"/>
      <c r="S2951" s="5"/>
      <c r="T2951" s="5"/>
      <c r="U2951" s="5"/>
      <c r="V2951" s="6"/>
      <c r="W2951" s="6"/>
      <c r="X2951" s="5"/>
      <c r="Y2951" s="5"/>
      <c r="Z2951" s="5"/>
      <c r="AA2951" s="5"/>
      <c r="AB2951" s="6"/>
      <c r="AC2951" s="6"/>
      <c r="AD2951" s="5"/>
      <c r="AE2951" s="5"/>
      <c r="AF2951" s="5"/>
      <c r="AG2951" s="5"/>
      <c r="AH2951" s="5"/>
      <c r="AI2951" s="5"/>
      <c r="AJ2951" s="5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95"/>
      <c r="AV2951" s="2"/>
      <c r="AW2951" s="2"/>
      <c r="AX2951" s="2"/>
      <c r="AY2951" s="2"/>
      <c r="AZ2951" s="2"/>
      <c r="BC2951" s="10"/>
    </row>
    <row r="2952" spans="10:55" x14ac:dyDescent="0.2">
      <c r="J2952" s="2"/>
      <c r="K2952" s="3"/>
      <c r="L2952" s="3"/>
      <c r="M2952" s="5"/>
      <c r="N2952" s="5"/>
      <c r="O2952" s="5"/>
      <c r="P2952" s="5"/>
      <c r="Q2952" s="5"/>
      <c r="R2952" s="5"/>
      <c r="S2952" s="5"/>
      <c r="T2952" s="5"/>
      <c r="U2952" s="5"/>
      <c r="V2952" s="6"/>
      <c r="W2952" s="6"/>
      <c r="X2952" s="5"/>
      <c r="Y2952" s="5"/>
      <c r="Z2952" s="5"/>
      <c r="AA2952" s="5"/>
      <c r="AB2952" s="6"/>
      <c r="AC2952" s="6"/>
      <c r="AD2952" s="5"/>
      <c r="AE2952" s="5"/>
      <c r="AF2952" s="5"/>
      <c r="AG2952" s="5"/>
      <c r="AH2952" s="5"/>
      <c r="AI2952" s="5"/>
      <c r="AJ2952" s="5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95"/>
      <c r="AV2952" s="2"/>
      <c r="AW2952" s="2"/>
      <c r="AX2952" s="2"/>
      <c r="AY2952" s="2"/>
      <c r="AZ2952" s="2"/>
      <c r="BC2952" s="10"/>
    </row>
    <row r="2953" spans="10:55" x14ac:dyDescent="0.2">
      <c r="J2953" s="2"/>
      <c r="K2953" s="3"/>
      <c r="L2953" s="3"/>
      <c r="M2953" s="5"/>
      <c r="N2953" s="5"/>
      <c r="O2953" s="5"/>
      <c r="P2953" s="5"/>
      <c r="Q2953" s="5"/>
      <c r="R2953" s="5"/>
      <c r="S2953" s="5"/>
      <c r="T2953" s="5"/>
      <c r="U2953" s="5"/>
      <c r="V2953" s="6"/>
      <c r="W2953" s="6"/>
      <c r="X2953" s="5"/>
      <c r="Y2953" s="5"/>
      <c r="Z2953" s="5"/>
      <c r="AA2953" s="5"/>
      <c r="AB2953" s="6"/>
      <c r="AC2953" s="6"/>
      <c r="AD2953" s="5"/>
      <c r="AE2953" s="5"/>
      <c r="AF2953" s="5"/>
      <c r="AG2953" s="5"/>
      <c r="AH2953" s="5"/>
      <c r="AI2953" s="5"/>
      <c r="AJ2953" s="5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95"/>
      <c r="AV2953" s="2"/>
      <c r="AW2953" s="2"/>
      <c r="AX2953" s="2"/>
      <c r="AY2953" s="2"/>
      <c r="AZ2953" s="2"/>
      <c r="BC2953" s="10"/>
    </row>
    <row r="2954" spans="10:55" x14ac:dyDescent="0.2">
      <c r="J2954" s="2"/>
      <c r="K2954" s="3"/>
      <c r="L2954" s="3"/>
      <c r="M2954" s="5"/>
      <c r="N2954" s="5"/>
      <c r="O2954" s="5"/>
      <c r="P2954" s="5"/>
      <c r="Q2954" s="5"/>
      <c r="R2954" s="5"/>
      <c r="S2954" s="5"/>
      <c r="T2954" s="5"/>
      <c r="U2954" s="5"/>
      <c r="V2954" s="6"/>
      <c r="W2954" s="6"/>
      <c r="X2954" s="5"/>
      <c r="Y2954" s="5"/>
      <c r="Z2954" s="5"/>
      <c r="AA2954" s="5"/>
      <c r="AB2954" s="6"/>
      <c r="AC2954" s="6"/>
      <c r="AD2954" s="5"/>
      <c r="AE2954" s="5"/>
      <c r="AF2954" s="5"/>
      <c r="AG2954" s="5"/>
      <c r="AH2954" s="5"/>
      <c r="AI2954" s="5"/>
      <c r="AJ2954" s="5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95"/>
      <c r="AV2954" s="2"/>
      <c r="AW2954" s="2"/>
      <c r="AX2954" s="2"/>
      <c r="AY2954" s="2"/>
      <c r="AZ2954" s="2"/>
      <c r="BC2954" s="10"/>
    </row>
    <row r="2955" spans="10:55" x14ac:dyDescent="0.2">
      <c r="J2955" s="2"/>
      <c r="K2955" s="3"/>
      <c r="L2955" s="3"/>
      <c r="M2955" s="5"/>
      <c r="N2955" s="5"/>
      <c r="O2955" s="5"/>
      <c r="P2955" s="5"/>
      <c r="Q2955" s="5"/>
      <c r="R2955" s="5"/>
      <c r="S2955" s="5"/>
      <c r="T2955" s="5"/>
      <c r="U2955" s="5"/>
      <c r="V2955" s="6"/>
      <c r="W2955" s="6"/>
      <c r="X2955" s="5"/>
      <c r="Y2955" s="5"/>
      <c r="Z2955" s="5"/>
      <c r="AA2955" s="5"/>
      <c r="AB2955" s="6"/>
      <c r="AC2955" s="6"/>
      <c r="AD2955" s="5"/>
      <c r="AE2955" s="5"/>
      <c r="AF2955" s="5"/>
      <c r="AG2955" s="5"/>
      <c r="AH2955" s="5"/>
      <c r="AI2955" s="5"/>
      <c r="AJ2955" s="5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95"/>
      <c r="AV2955" s="2"/>
      <c r="AW2955" s="2"/>
      <c r="AX2955" s="2"/>
      <c r="AY2955" s="2"/>
      <c r="AZ2955" s="2"/>
      <c r="BC2955" s="10"/>
    </row>
    <row r="2956" spans="10:55" x14ac:dyDescent="0.2">
      <c r="J2956" s="2"/>
      <c r="K2956" s="3"/>
      <c r="L2956" s="3"/>
      <c r="M2956" s="5"/>
      <c r="N2956" s="5"/>
      <c r="O2956" s="5"/>
      <c r="P2956" s="5"/>
      <c r="Q2956" s="5"/>
      <c r="R2956" s="5"/>
      <c r="S2956" s="5"/>
      <c r="T2956" s="5"/>
      <c r="U2956" s="5"/>
      <c r="V2956" s="6"/>
      <c r="W2956" s="6"/>
      <c r="X2956" s="5"/>
      <c r="Y2956" s="5"/>
      <c r="Z2956" s="5"/>
      <c r="AA2956" s="5"/>
      <c r="AB2956" s="6"/>
      <c r="AC2956" s="6"/>
      <c r="AD2956" s="5"/>
      <c r="AE2956" s="5"/>
      <c r="AF2956" s="5"/>
      <c r="AG2956" s="5"/>
      <c r="AH2956" s="5"/>
      <c r="AI2956" s="5"/>
      <c r="AJ2956" s="5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95"/>
      <c r="AV2956" s="2"/>
      <c r="AW2956" s="2"/>
      <c r="AX2956" s="2"/>
      <c r="AY2956" s="2"/>
      <c r="AZ2956" s="2"/>
      <c r="BC2956" s="10"/>
    </row>
    <row r="2957" spans="10:55" x14ac:dyDescent="0.2">
      <c r="J2957" s="2"/>
      <c r="K2957" s="3"/>
      <c r="L2957" s="3"/>
      <c r="M2957" s="5"/>
      <c r="N2957" s="5"/>
      <c r="O2957" s="5"/>
      <c r="P2957" s="5"/>
      <c r="Q2957" s="5"/>
      <c r="R2957" s="5"/>
      <c r="S2957" s="5"/>
      <c r="T2957" s="5"/>
      <c r="U2957" s="5"/>
      <c r="V2957" s="6"/>
      <c r="W2957" s="6"/>
      <c r="X2957" s="5"/>
      <c r="Y2957" s="5"/>
      <c r="Z2957" s="5"/>
      <c r="AA2957" s="5"/>
      <c r="AB2957" s="6"/>
      <c r="AC2957" s="6"/>
      <c r="AD2957" s="5"/>
      <c r="AE2957" s="5"/>
      <c r="AF2957" s="5"/>
      <c r="AG2957" s="5"/>
      <c r="AH2957" s="5"/>
      <c r="AI2957" s="5"/>
      <c r="AJ2957" s="5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95"/>
      <c r="AV2957" s="2"/>
      <c r="AW2957" s="2"/>
      <c r="AX2957" s="2"/>
      <c r="AY2957" s="2"/>
      <c r="AZ2957" s="2"/>
      <c r="BC2957" s="10"/>
    </row>
    <row r="2958" spans="10:55" x14ac:dyDescent="0.2">
      <c r="J2958" s="2"/>
      <c r="K2958" s="3"/>
      <c r="L2958" s="3"/>
      <c r="M2958" s="5"/>
      <c r="N2958" s="5"/>
      <c r="O2958" s="5"/>
      <c r="P2958" s="5"/>
      <c r="Q2958" s="5"/>
      <c r="R2958" s="5"/>
      <c r="S2958" s="5"/>
      <c r="T2958" s="5"/>
      <c r="U2958" s="5"/>
      <c r="V2958" s="6"/>
      <c r="W2958" s="6"/>
      <c r="X2958" s="5"/>
      <c r="Y2958" s="5"/>
      <c r="Z2958" s="5"/>
      <c r="AA2958" s="5"/>
      <c r="AB2958" s="6"/>
      <c r="AC2958" s="6"/>
      <c r="AD2958" s="5"/>
      <c r="AE2958" s="5"/>
      <c r="AF2958" s="5"/>
      <c r="AG2958" s="5"/>
      <c r="AH2958" s="5"/>
      <c r="AI2958" s="5"/>
      <c r="AJ2958" s="5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95"/>
      <c r="AV2958" s="2"/>
      <c r="AW2958" s="2"/>
      <c r="AX2958" s="2"/>
      <c r="AY2958" s="2"/>
      <c r="AZ2958" s="2"/>
      <c r="BC2958" s="10"/>
    </row>
    <row r="2959" spans="10:55" x14ac:dyDescent="0.2">
      <c r="J2959" s="2"/>
      <c r="K2959" s="3"/>
      <c r="L2959" s="3"/>
      <c r="M2959" s="5"/>
      <c r="N2959" s="5"/>
      <c r="O2959" s="5"/>
      <c r="P2959" s="5"/>
      <c r="Q2959" s="5"/>
      <c r="R2959" s="5"/>
      <c r="S2959" s="5"/>
      <c r="T2959" s="5"/>
      <c r="U2959" s="5"/>
      <c r="V2959" s="6"/>
      <c r="W2959" s="6"/>
      <c r="X2959" s="5"/>
      <c r="Y2959" s="5"/>
      <c r="Z2959" s="5"/>
      <c r="AA2959" s="5"/>
      <c r="AB2959" s="6"/>
      <c r="AC2959" s="6"/>
      <c r="AD2959" s="5"/>
      <c r="AE2959" s="5"/>
      <c r="AF2959" s="5"/>
      <c r="AG2959" s="5"/>
      <c r="AH2959" s="5"/>
      <c r="AI2959" s="5"/>
      <c r="AJ2959" s="5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95"/>
      <c r="AV2959" s="2"/>
      <c r="AW2959" s="2"/>
      <c r="AX2959" s="2"/>
      <c r="AY2959" s="2"/>
      <c r="AZ2959" s="2"/>
      <c r="BC2959" s="10"/>
    </row>
    <row r="2960" spans="10:55" x14ac:dyDescent="0.2">
      <c r="J2960" s="2"/>
      <c r="K2960" s="3"/>
      <c r="L2960" s="3"/>
      <c r="M2960" s="5"/>
      <c r="N2960" s="5"/>
      <c r="O2960" s="5"/>
      <c r="P2960" s="5"/>
      <c r="Q2960" s="5"/>
      <c r="R2960" s="5"/>
      <c r="S2960" s="5"/>
      <c r="T2960" s="5"/>
      <c r="U2960" s="5"/>
      <c r="V2960" s="6"/>
      <c r="W2960" s="6"/>
      <c r="X2960" s="5"/>
      <c r="Y2960" s="5"/>
      <c r="Z2960" s="5"/>
      <c r="AA2960" s="5"/>
      <c r="AB2960" s="6"/>
      <c r="AC2960" s="6"/>
      <c r="AD2960" s="5"/>
      <c r="AE2960" s="5"/>
      <c r="AF2960" s="5"/>
      <c r="AG2960" s="5"/>
      <c r="AH2960" s="5"/>
      <c r="AI2960" s="5"/>
      <c r="AJ2960" s="5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95"/>
      <c r="AV2960" s="2"/>
      <c r="AW2960" s="2"/>
      <c r="AX2960" s="2"/>
      <c r="AY2960" s="2"/>
      <c r="AZ2960" s="2"/>
    </row>
    <row r="2961" spans="10:52" x14ac:dyDescent="0.2">
      <c r="J2961" s="2"/>
      <c r="K2961" s="3"/>
      <c r="L2961" s="3"/>
      <c r="M2961" s="5"/>
      <c r="N2961" s="5"/>
      <c r="O2961" s="5"/>
      <c r="P2961" s="5"/>
      <c r="Q2961" s="5"/>
      <c r="R2961" s="5"/>
      <c r="S2961" s="5"/>
      <c r="T2961" s="5"/>
      <c r="U2961" s="5"/>
      <c r="V2961" s="6"/>
      <c r="W2961" s="6"/>
      <c r="X2961" s="5"/>
      <c r="Y2961" s="5"/>
      <c r="Z2961" s="5"/>
      <c r="AA2961" s="5"/>
      <c r="AB2961" s="6"/>
      <c r="AC2961" s="6"/>
      <c r="AD2961" s="5"/>
      <c r="AE2961" s="5"/>
      <c r="AF2961" s="5"/>
      <c r="AG2961" s="5"/>
      <c r="AH2961" s="5"/>
      <c r="AI2961" s="5"/>
      <c r="AJ2961" s="5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95"/>
      <c r="AV2961" s="2"/>
      <c r="AW2961" s="2"/>
      <c r="AX2961" s="2"/>
      <c r="AY2961" s="2"/>
      <c r="AZ2961" s="2"/>
    </row>
    <row r="2962" spans="10:52" x14ac:dyDescent="0.2">
      <c r="J2962" s="2"/>
      <c r="K2962" s="3"/>
      <c r="L2962" s="3"/>
      <c r="M2962" s="5"/>
      <c r="N2962" s="5"/>
      <c r="O2962" s="5"/>
      <c r="P2962" s="5"/>
      <c r="Q2962" s="5"/>
      <c r="R2962" s="5"/>
      <c r="S2962" s="5"/>
      <c r="T2962" s="5"/>
      <c r="U2962" s="5"/>
      <c r="V2962" s="6"/>
      <c r="W2962" s="6"/>
      <c r="X2962" s="5"/>
      <c r="Y2962" s="5"/>
      <c r="Z2962" s="5"/>
      <c r="AA2962" s="5"/>
      <c r="AB2962" s="6"/>
      <c r="AC2962" s="6"/>
      <c r="AD2962" s="5"/>
      <c r="AE2962" s="5"/>
      <c r="AF2962" s="5"/>
      <c r="AG2962" s="5"/>
      <c r="AH2962" s="5"/>
      <c r="AI2962" s="5"/>
      <c r="AJ2962" s="5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95"/>
      <c r="AV2962" s="2"/>
      <c r="AW2962" s="2"/>
      <c r="AX2962" s="2"/>
      <c r="AY2962" s="2"/>
      <c r="AZ2962" s="2"/>
    </row>
    <row r="2963" spans="10:52" x14ac:dyDescent="0.2">
      <c r="J2963" s="2"/>
      <c r="K2963" s="3"/>
      <c r="L2963" s="3"/>
      <c r="M2963" s="5"/>
      <c r="N2963" s="5"/>
      <c r="O2963" s="5"/>
      <c r="P2963" s="5"/>
      <c r="Q2963" s="5"/>
      <c r="R2963" s="5"/>
      <c r="S2963" s="5"/>
      <c r="T2963" s="5"/>
      <c r="U2963" s="5"/>
      <c r="V2963" s="6"/>
      <c r="W2963" s="6"/>
      <c r="X2963" s="5"/>
      <c r="Y2963" s="5"/>
      <c r="Z2963" s="5"/>
      <c r="AA2963" s="5"/>
      <c r="AB2963" s="6"/>
      <c r="AC2963" s="6"/>
      <c r="AD2963" s="5"/>
      <c r="AE2963" s="5"/>
      <c r="AF2963" s="5"/>
      <c r="AG2963" s="5"/>
      <c r="AH2963" s="5"/>
      <c r="AI2963" s="5"/>
      <c r="AJ2963" s="5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95"/>
      <c r="AV2963" s="2"/>
      <c r="AW2963" s="2"/>
      <c r="AX2963" s="2"/>
      <c r="AY2963" s="2"/>
      <c r="AZ2963" s="2"/>
    </row>
    <row r="2964" spans="10:52" x14ac:dyDescent="0.2">
      <c r="J2964" s="2"/>
      <c r="K2964" s="3"/>
      <c r="L2964" s="3"/>
      <c r="M2964" s="5"/>
      <c r="N2964" s="5"/>
      <c r="O2964" s="5"/>
      <c r="P2964" s="5"/>
      <c r="Q2964" s="5"/>
      <c r="R2964" s="5"/>
      <c r="S2964" s="5"/>
      <c r="T2964" s="5"/>
      <c r="U2964" s="5"/>
      <c r="V2964" s="6"/>
      <c r="W2964" s="6"/>
      <c r="X2964" s="5"/>
      <c r="Y2964" s="5"/>
      <c r="Z2964" s="5"/>
      <c r="AA2964" s="5"/>
      <c r="AB2964" s="6"/>
      <c r="AC2964" s="6"/>
      <c r="AD2964" s="5"/>
      <c r="AE2964" s="5"/>
      <c r="AF2964" s="5"/>
      <c r="AG2964" s="5"/>
      <c r="AH2964" s="5"/>
      <c r="AI2964" s="5"/>
      <c r="AJ2964" s="5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95"/>
      <c r="AV2964" s="2"/>
      <c r="AW2964" s="2"/>
      <c r="AX2964" s="2"/>
      <c r="AY2964" s="2"/>
      <c r="AZ2964" s="2"/>
    </row>
    <row r="2965" spans="10:52" x14ac:dyDescent="0.2">
      <c r="J2965" s="2"/>
      <c r="K2965" s="3"/>
      <c r="L2965" s="3"/>
      <c r="M2965" s="5"/>
      <c r="N2965" s="5"/>
      <c r="O2965" s="5"/>
      <c r="P2965" s="5"/>
      <c r="Q2965" s="5"/>
      <c r="R2965" s="5"/>
      <c r="S2965" s="5"/>
      <c r="T2965" s="5"/>
      <c r="U2965" s="5"/>
      <c r="V2965" s="6"/>
      <c r="W2965" s="6"/>
      <c r="X2965" s="5"/>
      <c r="Y2965" s="5"/>
      <c r="Z2965" s="5"/>
      <c r="AA2965" s="5"/>
      <c r="AB2965" s="6"/>
      <c r="AC2965" s="6"/>
      <c r="AD2965" s="5"/>
      <c r="AE2965" s="5"/>
      <c r="AF2965" s="5"/>
      <c r="AG2965" s="5"/>
      <c r="AH2965" s="5"/>
      <c r="AI2965" s="5"/>
      <c r="AJ2965" s="5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95"/>
      <c r="AV2965" s="2"/>
      <c r="AW2965" s="2"/>
      <c r="AX2965" s="2"/>
      <c r="AY2965" s="2"/>
      <c r="AZ2965" s="2"/>
    </row>
    <row r="2966" spans="10:52" x14ac:dyDescent="0.2">
      <c r="J2966" s="2"/>
      <c r="K2966" s="3"/>
      <c r="L2966" s="3"/>
      <c r="M2966" s="5"/>
      <c r="N2966" s="5"/>
      <c r="O2966" s="5"/>
      <c r="P2966" s="5"/>
      <c r="Q2966" s="5"/>
      <c r="R2966" s="5"/>
      <c r="S2966" s="5"/>
      <c r="T2966" s="5"/>
      <c r="U2966" s="5"/>
      <c r="V2966" s="6"/>
      <c r="W2966" s="6"/>
      <c r="X2966" s="5"/>
      <c r="Y2966" s="5"/>
      <c r="Z2966" s="5"/>
      <c r="AA2966" s="5"/>
      <c r="AB2966" s="6"/>
      <c r="AC2966" s="6"/>
      <c r="AD2966" s="5"/>
      <c r="AE2966" s="5"/>
      <c r="AF2966" s="5"/>
      <c r="AG2966" s="5"/>
      <c r="AH2966" s="5"/>
      <c r="AI2966" s="5"/>
      <c r="AJ2966" s="5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95"/>
      <c r="AV2966" s="2"/>
      <c r="AW2966" s="2"/>
      <c r="AX2966" s="2"/>
      <c r="AY2966" s="2"/>
      <c r="AZ2966" s="2"/>
    </row>
    <row r="2967" spans="10:52" x14ac:dyDescent="0.2">
      <c r="J2967" s="2"/>
      <c r="K2967" s="3"/>
      <c r="L2967" s="3"/>
      <c r="M2967" s="5"/>
      <c r="N2967" s="5"/>
      <c r="O2967" s="5"/>
      <c r="P2967" s="5"/>
      <c r="Q2967" s="5"/>
      <c r="R2967" s="5"/>
      <c r="S2967" s="5"/>
      <c r="T2967" s="5"/>
      <c r="U2967" s="5"/>
      <c r="V2967" s="6"/>
      <c r="W2967" s="6"/>
      <c r="X2967" s="5"/>
      <c r="Y2967" s="5"/>
      <c r="Z2967" s="5"/>
      <c r="AA2967" s="5"/>
      <c r="AB2967" s="6"/>
      <c r="AC2967" s="6"/>
      <c r="AD2967" s="5"/>
      <c r="AE2967" s="5"/>
      <c r="AF2967" s="5"/>
      <c r="AG2967" s="5"/>
      <c r="AH2967" s="5"/>
      <c r="AI2967" s="5"/>
      <c r="AJ2967" s="5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95"/>
      <c r="AV2967" s="2"/>
      <c r="AW2967" s="2"/>
      <c r="AX2967" s="2"/>
      <c r="AY2967" s="2"/>
      <c r="AZ2967" s="2"/>
    </row>
    <row r="2968" spans="10:52" x14ac:dyDescent="0.2">
      <c r="J2968" s="2"/>
      <c r="K2968" s="3"/>
      <c r="L2968" s="3"/>
      <c r="M2968" s="5"/>
      <c r="N2968" s="5"/>
      <c r="O2968" s="5"/>
      <c r="P2968" s="5"/>
      <c r="Q2968" s="5"/>
      <c r="R2968" s="5"/>
      <c r="S2968" s="5"/>
      <c r="T2968" s="5"/>
      <c r="U2968" s="5"/>
      <c r="V2968" s="6"/>
      <c r="W2968" s="6"/>
      <c r="X2968" s="5"/>
      <c r="Y2968" s="5"/>
      <c r="Z2968" s="5"/>
      <c r="AA2968" s="5"/>
      <c r="AB2968" s="6"/>
      <c r="AC2968" s="6"/>
      <c r="AD2968" s="5"/>
      <c r="AE2968" s="5"/>
      <c r="AF2968" s="5"/>
      <c r="AG2968" s="5"/>
      <c r="AH2968" s="5"/>
      <c r="AI2968" s="5"/>
      <c r="AJ2968" s="5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95"/>
      <c r="AV2968" s="2"/>
      <c r="AW2968" s="2"/>
      <c r="AX2968" s="2"/>
      <c r="AY2968" s="2"/>
      <c r="AZ2968" s="2"/>
    </row>
    <row r="2969" spans="10:52" x14ac:dyDescent="0.2">
      <c r="J2969" s="2"/>
      <c r="K2969" s="3"/>
      <c r="L2969" s="3"/>
      <c r="M2969" s="5"/>
      <c r="N2969" s="5"/>
      <c r="O2969" s="5"/>
      <c r="P2969" s="5"/>
      <c r="Q2969" s="5"/>
      <c r="R2969" s="5"/>
      <c r="S2969" s="5"/>
      <c r="T2969" s="5"/>
      <c r="U2969" s="5"/>
      <c r="V2969" s="6"/>
      <c r="W2969" s="6"/>
      <c r="X2969" s="5"/>
      <c r="Y2969" s="5"/>
      <c r="Z2969" s="5"/>
      <c r="AA2969" s="5"/>
      <c r="AB2969" s="6"/>
      <c r="AC2969" s="6"/>
      <c r="AD2969" s="5"/>
      <c r="AE2969" s="5"/>
      <c r="AF2969" s="5"/>
      <c r="AG2969" s="5"/>
      <c r="AH2969" s="5"/>
      <c r="AI2969" s="5"/>
      <c r="AJ2969" s="5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95"/>
      <c r="AV2969" s="2"/>
      <c r="AW2969" s="2"/>
      <c r="AX2969" s="2"/>
      <c r="AY2969" s="2"/>
      <c r="AZ2969" s="2"/>
    </row>
    <row r="2970" spans="10:52" x14ac:dyDescent="0.2">
      <c r="J2970" s="2"/>
      <c r="K2970" s="3"/>
      <c r="L2970" s="3"/>
      <c r="M2970" s="5"/>
      <c r="N2970" s="5"/>
      <c r="O2970" s="5"/>
      <c r="P2970" s="5"/>
      <c r="Q2970" s="5"/>
      <c r="R2970" s="5"/>
      <c r="S2970" s="5"/>
      <c r="T2970" s="5"/>
      <c r="U2970" s="5"/>
      <c r="V2970" s="6"/>
      <c r="W2970" s="6"/>
      <c r="X2970" s="5"/>
      <c r="Y2970" s="5"/>
      <c r="Z2970" s="5"/>
      <c r="AA2970" s="5"/>
      <c r="AB2970" s="6"/>
      <c r="AC2970" s="6"/>
      <c r="AD2970" s="5"/>
      <c r="AE2970" s="5"/>
      <c r="AF2970" s="5"/>
      <c r="AG2970" s="5"/>
      <c r="AH2970" s="5"/>
      <c r="AI2970" s="5"/>
      <c r="AJ2970" s="5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95"/>
      <c r="AV2970" s="2"/>
      <c r="AW2970" s="2"/>
      <c r="AX2970" s="2"/>
      <c r="AY2970" s="2"/>
      <c r="AZ2970" s="2"/>
    </row>
    <row r="2971" spans="10:52" x14ac:dyDescent="0.2">
      <c r="J2971" s="2"/>
      <c r="K2971" s="3"/>
      <c r="L2971" s="3"/>
      <c r="M2971" s="5"/>
      <c r="N2971" s="5"/>
      <c r="O2971" s="5"/>
      <c r="P2971" s="5"/>
      <c r="Q2971" s="5"/>
      <c r="R2971" s="5"/>
      <c r="S2971" s="5"/>
      <c r="T2971" s="5"/>
      <c r="U2971" s="5"/>
      <c r="V2971" s="6"/>
      <c r="W2971" s="6"/>
      <c r="X2971" s="5"/>
      <c r="Y2971" s="5"/>
      <c r="Z2971" s="5"/>
      <c r="AA2971" s="5"/>
      <c r="AB2971" s="6"/>
      <c r="AC2971" s="6"/>
      <c r="AD2971" s="5"/>
      <c r="AE2971" s="5"/>
      <c r="AF2971" s="5"/>
      <c r="AG2971" s="5"/>
      <c r="AH2971" s="5"/>
      <c r="AI2971" s="5"/>
      <c r="AJ2971" s="5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95"/>
      <c r="AV2971" s="2"/>
      <c r="AW2971" s="2"/>
      <c r="AX2971" s="2"/>
      <c r="AY2971" s="2"/>
      <c r="AZ2971" s="2"/>
    </row>
    <row r="2972" spans="10:52" x14ac:dyDescent="0.2">
      <c r="J2972" s="2"/>
      <c r="K2972" s="3"/>
      <c r="L2972" s="3"/>
      <c r="M2972" s="5"/>
      <c r="N2972" s="5"/>
      <c r="O2972" s="5"/>
      <c r="P2972" s="5"/>
      <c r="Q2972" s="5"/>
      <c r="R2972" s="5"/>
      <c r="S2972" s="5"/>
      <c r="T2972" s="5"/>
      <c r="U2972" s="5"/>
      <c r="V2972" s="6"/>
      <c r="W2972" s="6"/>
      <c r="X2972" s="5"/>
      <c r="Y2972" s="5"/>
      <c r="Z2972" s="5"/>
      <c r="AA2972" s="5"/>
      <c r="AB2972" s="6"/>
      <c r="AC2972" s="6"/>
      <c r="AD2972" s="5"/>
      <c r="AE2972" s="5"/>
      <c r="AF2972" s="5"/>
      <c r="AG2972" s="5"/>
      <c r="AH2972" s="5"/>
      <c r="AI2972" s="5"/>
      <c r="AJ2972" s="5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95"/>
      <c r="AV2972" s="2"/>
      <c r="AW2972" s="2"/>
      <c r="AX2972" s="2"/>
      <c r="AY2972" s="2"/>
      <c r="AZ2972" s="2"/>
    </row>
    <row r="2973" spans="10:52" x14ac:dyDescent="0.2">
      <c r="J2973" s="2"/>
      <c r="K2973" s="3"/>
      <c r="L2973" s="3"/>
      <c r="M2973" s="5"/>
      <c r="N2973" s="5"/>
      <c r="O2973" s="5"/>
      <c r="P2973" s="5"/>
      <c r="Q2973" s="5"/>
      <c r="R2973" s="5"/>
      <c r="S2973" s="5"/>
      <c r="T2973" s="5"/>
      <c r="U2973" s="5"/>
      <c r="V2973" s="6"/>
      <c r="W2973" s="6"/>
      <c r="X2973" s="5"/>
      <c r="Y2973" s="5"/>
      <c r="Z2973" s="5"/>
      <c r="AA2973" s="5"/>
      <c r="AB2973" s="6"/>
      <c r="AC2973" s="6"/>
      <c r="AD2973" s="5"/>
      <c r="AE2973" s="5"/>
      <c r="AF2973" s="5"/>
      <c r="AG2973" s="5"/>
      <c r="AH2973" s="5"/>
      <c r="AI2973" s="5"/>
      <c r="AJ2973" s="5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95"/>
      <c r="AV2973" s="2"/>
      <c r="AW2973" s="2"/>
      <c r="AX2973" s="2"/>
      <c r="AY2973" s="2"/>
      <c r="AZ2973" s="2"/>
    </row>
    <row r="2974" spans="10:52" x14ac:dyDescent="0.2">
      <c r="J2974" s="2"/>
      <c r="K2974" s="3"/>
      <c r="L2974" s="3"/>
      <c r="M2974" s="5"/>
      <c r="N2974" s="5"/>
      <c r="O2974" s="5"/>
      <c r="P2974" s="5"/>
      <c r="Q2974" s="5"/>
      <c r="R2974" s="5"/>
      <c r="S2974" s="5"/>
      <c r="T2974" s="5"/>
      <c r="U2974" s="5"/>
      <c r="V2974" s="6"/>
      <c r="W2974" s="6"/>
      <c r="X2974" s="5"/>
      <c r="Y2974" s="5"/>
      <c r="Z2974" s="5"/>
      <c r="AA2974" s="5"/>
      <c r="AB2974" s="6"/>
      <c r="AC2974" s="6"/>
      <c r="AD2974" s="5"/>
      <c r="AE2974" s="5"/>
      <c r="AF2974" s="5"/>
      <c r="AG2974" s="5"/>
      <c r="AH2974" s="5"/>
      <c r="AI2974" s="5"/>
      <c r="AJ2974" s="5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95"/>
      <c r="AV2974" s="2"/>
      <c r="AW2974" s="2"/>
      <c r="AX2974" s="2"/>
      <c r="AY2974" s="2"/>
      <c r="AZ2974" s="2"/>
    </row>
    <row r="2975" spans="10:52" x14ac:dyDescent="0.2">
      <c r="J2975" s="2"/>
      <c r="K2975" s="3"/>
      <c r="L2975" s="3"/>
      <c r="M2975" s="5"/>
      <c r="N2975" s="5"/>
      <c r="O2975" s="5"/>
      <c r="P2975" s="5"/>
      <c r="Q2975" s="5"/>
      <c r="R2975" s="5"/>
      <c r="S2975" s="5"/>
      <c r="T2975" s="5"/>
      <c r="U2975" s="5"/>
      <c r="V2975" s="6"/>
      <c r="W2975" s="6"/>
      <c r="X2975" s="5"/>
      <c r="Y2975" s="5"/>
      <c r="Z2975" s="5"/>
      <c r="AA2975" s="5"/>
      <c r="AB2975" s="6"/>
      <c r="AC2975" s="6"/>
      <c r="AD2975" s="5"/>
      <c r="AE2975" s="5"/>
      <c r="AF2975" s="5"/>
      <c r="AG2975" s="5"/>
      <c r="AH2975" s="5"/>
      <c r="AI2975" s="5"/>
      <c r="AJ2975" s="5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95"/>
      <c r="AV2975" s="2"/>
      <c r="AW2975" s="2"/>
      <c r="AX2975" s="2"/>
      <c r="AY2975" s="2"/>
      <c r="AZ2975" s="2"/>
    </row>
    <row r="2976" spans="10:52" x14ac:dyDescent="0.2">
      <c r="J2976" s="2"/>
      <c r="K2976" s="3"/>
      <c r="L2976" s="3"/>
      <c r="M2976" s="5"/>
      <c r="N2976" s="5"/>
      <c r="O2976" s="5"/>
      <c r="P2976" s="5"/>
      <c r="Q2976" s="5"/>
      <c r="R2976" s="5"/>
      <c r="S2976" s="5"/>
      <c r="T2976" s="5"/>
      <c r="U2976" s="5"/>
      <c r="V2976" s="6"/>
      <c r="W2976" s="6"/>
      <c r="X2976" s="5"/>
      <c r="Y2976" s="5"/>
      <c r="Z2976" s="5"/>
      <c r="AA2976" s="5"/>
      <c r="AB2976" s="6"/>
      <c r="AC2976" s="6"/>
      <c r="AD2976" s="5"/>
      <c r="AE2976" s="5"/>
      <c r="AF2976" s="5"/>
      <c r="AG2976" s="5"/>
      <c r="AH2976" s="5"/>
      <c r="AI2976" s="5"/>
      <c r="AJ2976" s="5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95"/>
      <c r="AV2976" s="2"/>
      <c r="AW2976" s="2"/>
      <c r="AX2976" s="2"/>
      <c r="AY2976" s="2"/>
      <c r="AZ2976" s="2"/>
    </row>
    <row r="2977" spans="10:52" x14ac:dyDescent="0.2">
      <c r="J2977" s="2"/>
      <c r="K2977" s="3"/>
      <c r="L2977" s="3"/>
      <c r="M2977" s="5"/>
      <c r="N2977" s="5"/>
      <c r="O2977" s="5"/>
      <c r="P2977" s="5"/>
      <c r="Q2977" s="5"/>
      <c r="R2977" s="5"/>
      <c r="S2977" s="5"/>
      <c r="T2977" s="5"/>
      <c r="U2977" s="5"/>
      <c r="V2977" s="6"/>
      <c r="W2977" s="6"/>
      <c r="X2977" s="5"/>
      <c r="Y2977" s="5"/>
      <c r="Z2977" s="5"/>
      <c r="AA2977" s="5"/>
      <c r="AB2977" s="6"/>
      <c r="AC2977" s="6"/>
      <c r="AD2977" s="5"/>
      <c r="AE2977" s="5"/>
      <c r="AF2977" s="5"/>
      <c r="AG2977" s="5"/>
      <c r="AH2977" s="5"/>
      <c r="AI2977" s="5"/>
      <c r="AJ2977" s="5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95"/>
      <c r="AV2977" s="2"/>
      <c r="AW2977" s="2"/>
      <c r="AX2977" s="2"/>
      <c r="AY2977" s="2"/>
      <c r="AZ2977" s="2"/>
    </row>
    <row r="2978" spans="10:52" x14ac:dyDescent="0.2">
      <c r="J2978" s="2"/>
      <c r="K2978" s="3"/>
      <c r="L2978" s="3"/>
      <c r="M2978" s="5"/>
      <c r="N2978" s="5"/>
      <c r="O2978" s="5"/>
      <c r="P2978" s="5"/>
      <c r="Q2978" s="5"/>
      <c r="R2978" s="5"/>
      <c r="S2978" s="5"/>
      <c r="T2978" s="5"/>
      <c r="U2978" s="5"/>
      <c r="V2978" s="6"/>
      <c r="W2978" s="6"/>
      <c r="X2978" s="5"/>
      <c r="Y2978" s="5"/>
      <c r="Z2978" s="5"/>
      <c r="AA2978" s="5"/>
      <c r="AB2978" s="6"/>
      <c r="AC2978" s="6"/>
      <c r="AD2978" s="5"/>
      <c r="AE2978" s="5"/>
      <c r="AF2978" s="5"/>
      <c r="AG2978" s="5"/>
      <c r="AH2978" s="5"/>
      <c r="AI2978" s="5"/>
      <c r="AJ2978" s="5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95"/>
      <c r="AV2978" s="2"/>
      <c r="AW2978" s="2"/>
      <c r="AX2978" s="2"/>
      <c r="AY2978" s="2"/>
      <c r="AZ2978" s="2"/>
    </row>
    <row r="2979" spans="10:52" x14ac:dyDescent="0.2">
      <c r="J2979" s="2"/>
      <c r="K2979" s="3"/>
      <c r="L2979" s="3"/>
      <c r="M2979" s="5"/>
      <c r="N2979" s="5"/>
      <c r="O2979" s="5"/>
      <c r="P2979" s="5"/>
      <c r="Q2979" s="5"/>
      <c r="R2979" s="5"/>
      <c r="S2979" s="5"/>
      <c r="T2979" s="5"/>
      <c r="U2979" s="5"/>
      <c r="V2979" s="6"/>
      <c r="W2979" s="6"/>
      <c r="X2979" s="5"/>
      <c r="Y2979" s="5"/>
      <c r="Z2979" s="5"/>
      <c r="AA2979" s="5"/>
      <c r="AB2979" s="6"/>
      <c r="AC2979" s="6"/>
      <c r="AD2979" s="5"/>
      <c r="AE2979" s="5"/>
      <c r="AF2979" s="5"/>
      <c r="AG2979" s="5"/>
      <c r="AH2979" s="5"/>
      <c r="AI2979" s="5"/>
      <c r="AJ2979" s="5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95"/>
      <c r="AV2979" s="2"/>
      <c r="AW2979" s="2"/>
      <c r="AX2979" s="2"/>
      <c r="AY2979" s="2"/>
      <c r="AZ2979" s="2"/>
    </row>
    <row r="2980" spans="10:52" x14ac:dyDescent="0.2">
      <c r="J2980" s="2"/>
      <c r="K2980" s="3"/>
      <c r="L2980" s="3"/>
      <c r="M2980" s="5"/>
      <c r="N2980" s="5"/>
      <c r="O2980" s="5"/>
      <c r="P2980" s="5"/>
      <c r="Q2980" s="5"/>
      <c r="R2980" s="5"/>
      <c r="S2980" s="5"/>
      <c r="T2980" s="5"/>
      <c r="U2980" s="5"/>
      <c r="V2980" s="6"/>
      <c r="W2980" s="6"/>
      <c r="X2980" s="5"/>
      <c r="Y2980" s="5"/>
      <c r="Z2980" s="5"/>
      <c r="AA2980" s="5"/>
      <c r="AB2980" s="6"/>
      <c r="AC2980" s="6"/>
      <c r="AD2980" s="5"/>
      <c r="AE2980" s="5"/>
      <c r="AF2980" s="5"/>
      <c r="AG2980" s="5"/>
      <c r="AH2980" s="5"/>
      <c r="AI2980" s="5"/>
      <c r="AJ2980" s="5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95"/>
      <c r="AV2980" s="2"/>
      <c r="AW2980" s="2"/>
      <c r="AX2980" s="2"/>
      <c r="AY2980" s="2"/>
      <c r="AZ2980" s="2"/>
    </row>
    <row r="2981" spans="10:52" x14ac:dyDescent="0.2">
      <c r="J2981" s="2"/>
      <c r="K2981" s="3"/>
      <c r="L2981" s="3"/>
      <c r="M2981" s="5"/>
      <c r="N2981" s="5"/>
      <c r="O2981" s="5"/>
      <c r="P2981" s="5"/>
      <c r="Q2981" s="5"/>
      <c r="R2981" s="5"/>
      <c r="S2981" s="5"/>
      <c r="T2981" s="5"/>
      <c r="U2981" s="5"/>
      <c r="V2981" s="6"/>
      <c r="W2981" s="6"/>
      <c r="X2981" s="5"/>
      <c r="Y2981" s="5"/>
      <c r="Z2981" s="5"/>
      <c r="AA2981" s="5"/>
      <c r="AB2981" s="6"/>
      <c r="AC2981" s="6"/>
      <c r="AD2981" s="5"/>
      <c r="AE2981" s="5"/>
      <c r="AF2981" s="5"/>
      <c r="AG2981" s="5"/>
      <c r="AH2981" s="5"/>
      <c r="AI2981" s="5"/>
      <c r="AJ2981" s="5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95"/>
      <c r="AV2981" s="2"/>
      <c r="AW2981" s="2"/>
      <c r="AX2981" s="2"/>
      <c r="AY2981" s="2"/>
      <c r="AZ2981" s="2"/>
    </row>
    <row r="2982" spans="10:52" x14ac:dyDescent="0.2">
      <c r="J2982" s="2"/>
      <c r="K2982" s="3"/>
      <c r="L2982" s="3"/>
      <c r="M2982" s="5"/>
      <c r="N2982" s="5"/>
      <c r="O2982" s="5"/>
      <c r="P2982" s="5"/>
      <c r="Q2982" s="5"/>
      <c r="R2982" s="5"/>
      <c r="S2982" s="5"/>
      <c r="T2982" s="5"/>
      <c r="U2982" s="5"/>
      <c r="V2982" s="6"/>
      <c r="W2982" s="6"/>
      <c r="X2982" s="5"/>
      <c r="Y2982" s="5"/>
      <c r="Z2982" s="5"/>
      <c r="AA2982" s="5"/>
      <c r="AB2982" s="6"/>
      <c r="AC2982" s="6"/>
      <c r="AD2982" s="5"/>
      <c r="AE2982" s="5"/>
      <c r="AF2982" s="5"/>
      <c r="AG2982" s="5"/>
      <c r="AH2982" s="5"/>
      <c r="AI2982" s="5"/>
      <c r="AJ2982" s="5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95"/>
      <c r="AV2982" s="2"/>
      <c r="AW2982" s="2"/>
      <c r="AX2982" s="2"/>
      <c r="AY2982" s="2"/>
      <c r="AZ2982" s="2"/>
    </row>
    <row r="2983" spans="10:52" x14ac:dyDescent="0.2">
      <c r="J2983" s="2"/>
      <c r="K2983" s="3"/>
      <c r="L2983" s="3"/>
      <c r="M2983" s="5"/>
      <c r="N2983" s="5"/>
      <c r="O2983" s="5"/>
      <c r="P2983" s="5"/>
      <c r="Q2983" s="5"/>
      <c r="R2983" s="5"/>
      <c r="S2983" s="5"/>
      <c r="T2983" s="5"/>
      <c r="U2983" s="5"/>
      <c r="V2983" s="6"/>
      <c r="W2983" s="6"/>
      <c r="X2983" s="5"/>
      <c r="Y2983" s="5"/>
      <c r="Z2983" s="5"/>
      <c r="AA2983" s="5"/>
      <c r="AB2983" s="6"/>
      <c r="AC2983" s="6"/>
      <c r="AD2983" s="5"/>
      <c r="AE2983" s="5"/>
      <c r="AF2983" s="5"/>
      <c r="AG2983" s="5"/>
      <c r="AH2983" s="5"/>
      <c r="AI2983" s="5"/>
      <c r="AJ2983" s="5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95"/>
      <c r="AV2983" s="2"/>
      <c r="AW2983" s="2"/>
      <c r="AX2983" s="2"/>
      <c r="AY2983" s="2"/>
      <c r="AZ2983" s="2"/>
    </row>
    <row r="2984" spans="10:52" x14ac:dyDescent="0.2">
      <c r="J2984" s="2"/>
      <c r="K2984" s="3"/>
      <c r="L2984" s="3"/>
      <c r="M2984" s="5"/>
      <c r="N2984" s="5"/>
      <c r="O2984" s="5"/>
      <c r="P2984" s="5"/>
      <c r="Q2984" s="5"/>
      <c r="R2984" s="5"/>
      <c r="S2984" s="5"/>
      <c r="T2984" s="5"/>
      <c r="U2984" s="5"/>
      <c r="V2984" s="6"/>
      <c r="W2984" s="6"/>
      <c r="X2984" s="5"/>
      <c r="Y2984" s="5"/>
      <c r="Z2984" s="5"/>
      <c r="AA2984" s="5"/>
      <c r="AB2984" s="6"/>
      <c r="AC2984" s="6"/>
      <c r="AD2984" s="5"/>
      <c r="AE2984" s="5"/>
      <c r="AF2984" s="5"/>
      <c r="AG2984" s="5"/>
      <c r="AH2984" s="5"/>
      <c r="AI2984" s="5"/>
      <c r="AJ2984" s="5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95"/>
      <c r="AV2984" s="2"/>
      <c r="AW2984" s="2"/>
      <c r="AX2984" s="2"/>
      <c r="AY2984" s="2"/>
      <c r="AZ2984" s="2"/>
    </row>
    <row r="2985" spans="10:52" x14ac:dyDescent="0.2">
      <c r="J2985" s="2"/>
      <c r="K2985" s="3"/>
      <c r="L2985" s="3"/>
      <c r="M2985" s="5"/>
      <c r="N2985" s="5"/>
      <c r="O2985" s="5"/>
      <c r="P2985" s="5"/>
      <c r="Q2985" s="5"/>
      <c r="R2985" s="5"/>
      <c r="S2985" s="5"/>
      <c r="T2985" s="5"/>
      <c r="U2985" s="5"/>
      <c r="V2985" s="6"/>
      <c r="W2985" s="6"/>
      <c r="X2985" s="5"/>
      <c r="Y2985" s="5"/>
      <c r="Z2985" s="5"/>
      <c r="AA2985" s="5"/>
      <c r="AB2985" s="6"/>
      <c r="AC2985" s="6"/>
      <c r="AD2985" s="5"/>
      <c r="AE2985" s="5"/>
      <c r="AF2985" s="5"/>
      <c r="AG2985" s="5"/>
      <c r="AH2985" s="5"/>
      <c r="AI2985" s="5"/>
      <c r="AJ2985" s="5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95"/>
      <c r="AV2985" s="2"/>
      <c r="AW2985" s="2"/>
      <c r="AX2985" s="2"/>
      <c r="AY2985" s="2"/>
      <c r="AZ2985" s="2"/>
    </row>
    <row r="2986" spans="10:52" x14ac:dyDescent="0.2">
      <c r="J2986" s="2"/>
      <c r="K2986" s="3"/>
      <c r="L2986" s="3"/>
      <c r="M2986" s="5"/>
      <c r="N2986" s="5"/>
      <c r="O2986" s="5"/>
      <c r="P2986" s="5"/>
      <c r="Q2986" s="5"/>
      <c r="R2986" s="5"/>
      <c r="S2986" s="5"/>
      <c r="T2986" s="5"/>
      <c r="U2986" s="5"/>
      <c r="V2986" s="6"/>
      <c r="W2986" s="6"/>
      <c r="X2986" s="5"/>
      <c r="Y2986" s="5"/>
      <c r="Z2986" s="5"/>
      <c r="AA2986" s="5"/>
      <c r="AB2986" s="6"/>
      <c r="AC2986" s="6"/>
      <c r="AD2986" s="5"/>
      <c r="AE2986" s="5"/>
      <c r="AF2986" s="5"/>
      <c r="AG2986" s="5"/>
      <c r="AH2986" s="5"/>
      <c r="AI2986" s="5"/>
      <c r="AJ2986" s="5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95"/>
      <c r="AV2986" s="2"/>
      <c r="AW2986" s="2"/>
      <c r="AX2986" s="2"/>
      <c r="AY2986" s="2"/>
      <c r="AZ2986" s="2"/>
    </row>
    <row r="2987" spans="10:52" x14ac:dyDescent="0.2">
      <c r="J2987" s="2"/>
      <c r="K2987" s="3"/>
      <c r="L2987" s="3"/>
      <c r="M2987" s="5"/>
      <c r="N2987" s="5"/>
      <c r="O2987" s="5"/>
      <c r="P2987" s="5"/>
      <c r="Q2987" s="5"/>
      <c r="R2987" s="5"/>
      <c r="S2987" s="5"/>
      <c r="T2987" s="5"/>
      <c r="U2987" s="5"/>
      <c r="V2987" s="6"/>
      <c r="W2987" s="6"/>
      <c r="X2987" s="5"/>
      <c r="Y2987" s="5"/>
      <c r="Z2987" s="5"/>
      <c r="AA2987" s="5"/>
      <c r="AB2987" s="6"/>
      <c r="AC2987" s="6"/>
      <c r="AD2987" s="5"/>
      <c r="AE2987" s="5"/>
      <c r="AF2987" s="5"/>
      <c r="AG2987" s="5"/>
      <c r="AH2987" s="5"/>
      <c r="AI2987" s="5"/>
      <c r="AJ2987" s="5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95"/>
      <c r="AV2987" s="2"/>
      <c r="AW2987" s="2"/>
      <c r="AX2987" s="2"/>
      <c r="AY2987" s="2"/>
      <c r="AZ2987" s="2"/>
    </row>
    <row r="2988" spans="10:52" x14ac:dyDescent="0.2">
      <c r="J2988" s="2"/>
      <c r="K2988" s="3"/>
      <c r="L2988" s="3"/>
      <c r="M2988" s="5"/>
      <c r="N2988" s="5"/>
      <c r="O2988" s="5"/>
      <c r="P2988" s="5"/>
      <c r="Q2988" s="5"/>
      <c r="R2988" s="5"/>
      <c r="S2988" s="5"/>
      <c r="T2988" s="5"/>
      <c r="U2988" s="5"/>
      <c r="V2988" s="6"/>
      <c r="W2988" s="6"/>
      <c r="X2988" s="5"/>
      <c r="Y2988" s="5"/>
      <c r="Z2988" s="5"/>
      <c r="AA2988" s="5"/>
      <c r="AB2988" s="6"/>
      <c r="AC2988" s="6"/>
      <c r="AD2988" s="5"/>
      <c r="AE2988" s="5"/>
      <c r="AF2988" s="5"/>
      <c r="AG2988" s="5"/>
      <c r="AH2988" s="5"/>
      <c r="AI2988" s="5"/>
      <c r="AJ2988" s="5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95"/>
      <c r="AV2988" s="2"/>
      <c r="AW2988" s="2"/>
      <c r="AX2988" s="2"/>
      <c r="AY2988" s="2"/>
      <c r="AZ2988" s="2"/>
    </row>
    <row r="2989" spans="10:52" x14ac:dyDescent="0.2">
      <c r="J2989" s="2"/>
      <c r="K2989" s="3"/>
      <c r="L2989" s="3"/>
      <c r="M2989" s="5"/>
      <c r="N2989" s="5"/>
      <c r="O2989" s="5"/>
      <c r="P2989" s="5"/>
      <c r="Q2989" s="5"/>
      <c r="R2989" s="5"/>
      <c r="S2989" s="5"/>
      <c r="T2989" s="5"/>
      <c r="U2989" s="5"/>
      <c r="V2989" s="6"/>
      <c r="W2989" s="6"/>
      <c r="X2989" s="5"/>
      <c r="Y2989" s="5"/>
      <c r="Z2989" s="5"/>
      <c r="AA2989" s="5"/>
      <c r="AB2989" s="6"/>
      <c r="AC2989" s="6"/>
      <c r="AD2989" s="5"/>
      <c r="AE2989" s="5"/>
      <c r="AF2989" s="5"/>
      <c r="AG2989" s="5"/>
      <c r="AH2989" s="5"/>
      <c r="AI2989" s="5"/>
      <c r="AJ2989" s="5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95"/>
      <c r="AV2989" s="2"/>
      <c r="AW2989" s="2"/>
      <c r="AX2989" s="2"/>
      <c r="AY2989" s="2"/>
      <c r="AZ2989" s="2"/>
    </row>
    <row r="2990" spans="10:52" x14ac:dyDescent="0.2">
      <c r="J2990" s="2"/>
      <c r="K2990" s="3"/>
      <c r="L2990" s="3"/>
      <c r="M2990" s="5"/>
      <c r="N2990" s="5"/>
      <c r="O2990" s="5"/>
      <c r="P2990" s="5"/>
      <c r="Q2990" s="5"/>
      <c r="R2990" s="5"/>
      <c r="S2990" s="5"/>
      <c r="T2990" s="5"/>
      <c r="U2990" s="5"/>
      <c r="V2990" s="6"/>
      <c r="W2990" s="6"/>
      <c r="X2990" s="5"/>
      <c r="Y2990" s="5"/>
      <c r="Z2990" s="5"/>
      <c r="AA2990" s="5"/>
      <c r="AB2990" s="6"/>
      <c r="AC2990" s="6"/>
      <c r="AD2990" s="5"/>
      <c r="AE2990" s="5"/>
      <c r="AF2990" s="5"/>
      <c r="AG2990" s="5"/>
      <c r="AH2990" s="5"/>
      <c r="AI2990" s="5"/>
      <c r="AJ2990" s="5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95"/>
      <c r="AV2990" s="2"/>
      <c r="AW2990" s="2"/>
      <c r="AX2990" s="2"/>
      <c r="AY2990" s="2"/>
      <c r="AZ2990" s="2"/>
    </row>
    <row r="2991" spans="10:52" x14ac:dyDescent="0.2">
      <c r="J2991" s="2"/>
      <c r="K2991" s="3"/>
      <c r="L2991" s="3"/>
      <c r="M2991" s="5"/>
      <c r="N2991" s="5"/>
      <c r="O2991" s="5"/>
      <c r="P2991" s="5"/>
      <c r="Q2991" s="5"/>
      <c r="R2991" s="5"/>
      <c r="S2991" s="5"/>
      <c r="T2991" s="5"/>
      <c r="U2991" s="5"/>
      <c r="V2991" s="6"/>
      <c r="W2991" s="6"/>
      <c r="X2991" s="5"/>
      <c r="Y2991" s="5"/>
      <c r="Z2991" s="5"/>
      <c r="AA2991" s="5"/>
      <c r="AB2991" s="6"/>
      <c r="AC2991" s="6"/>
      <c r="AD2991" s="5"/>
      <c r="AE2991" s="5"/>
      <c r="AF2991" s="5"/>
      <c r="AG2991" s="5"/>
      <c r="AH2991" s="5"/>
      <c r="AI2991" s="5"/>
      <c r="AJ2991" s="5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95"/>
      <c r="AV2991" s="2"/>
      <c r="AW2991" s="2"/>
      <c r="AX2991" s="2"/>
      <c r="AY2991" s="2"/>
      <c r="AZ2991" s="2"/>
    </row>
    <row r="2992" spans="10:52" x14ac:dyDescent="0.2">
      <c r="J2992" s="2"/>
      <c r="K2992" s="3"/>
      <c r="L2992" s="3"/>
      <c r="M2992" s="5"/>
      <c r="N2992" s="5"/>
      <c r="O2992" s="5"/>
      <c r="P2992" s="5"/>
      <c r="Q2992" s="5"/>
      <c r="R2992" s="5"/>
      <c r="S2992" s="5"/>
      <c r="T2992" s="5"/>
      <c r="U2992" s="5"/>
      <c r="V2992" s="6"/>
      <c r="W2992" s="6"/>
      <c r="X2992" s="5"/>
      <c r="Y2992" s="5"/>
      <c r="Z2992" s="5"/>
      <c r="AA2992" s="5"/>
      <c r="AB2992" s="6"/>
      <c r="AC2992" s="6"/>
      <c r="AD2992" s="5"/>
      <c r="AE2992" s="5"/>
      <c r="AF2992" s="5"/>
      <c r="AG2992" s="5"/>
      <c r="AH2992" s="5"/>
      <c r="AI2992" s="5"/>
      <c r="AJ2992" s="5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95"/>
      <c r="AV2992" s="2"/>
      <c r="AW2992" s="2"/>
      <c r="AX2992" s="2"/>
      <c r="AY2992" s="2"/>
      <c r="AZ2992" s="2"/>
    </row>
    <row r="2993" spans="10:52" x14ac:dyDescent="0.2">
      <c r="J2993" s="2"/>
      <c r="K2993" s="3"/>
      <c r="L2993" s="3"/>
      <c r="M2993" s="5"/>
      <c r="N2993" s="5"/>
      <c r="O2993" s="5"/>
      <c r="P2993" s="5"/>
      <c r="Q2993" s="5"/>
      <c r="R2993" s="5"/>
      <c r="S2993" s="5"/>
      <c r="T2993" s="5"/>
      <c r="U2993" s="5"/>
      <c r="V2993" s="6"/>
      <c r="W2993" s="6"/>
      <c r="X2993" s="5"/>
      <c r="Y2993" s="5"/>
      <c r="Z2993" s="5"/>
      <c r="AA2993" s="5"/>
      <c r="AB2993" s="6"/>
      <c r="AC2993" s="6"/>
      <c r="AD2993" s="5"/>
      <c r="AE2993" s="5"/>
      <c r="AF2993" s="5"/>
      <c r="AG2993" s="5"/>
      <c r="AH2993" s="5"/>
      <c r="AI2993" s="5"/>
      <c r="AJ2993" s="5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95"/>
      <c r="AV2993" s="2"/>
      <c r="AW2993" s="2"/>
      <c r="AX2993" s="2"/>
      <c r="AY2993" s="2"/>
      <c r="AZ2993" s="2"/>
    </row>
    <row r="2994" spans="10:52" x14ac:dyDescent="0.2">
      <c r="J2994" s="2"/>
      <c r="K2994" s="3"/>
      <c r="L2994" s="3"/>
      <c r="M2994" s="5"/>
      <c r="N2994" s="5"/>
      <c r="O2994" s="5"/>
      <c r="P2994" s="5"/>
      <c r="Q2994" s="5"/>
      <c r="R2994" s="5"/>
      <c r="S2994" s="5"/>
      <c r="T2994" s="5"/>
      <c r="U2994" s="5"/>
      <c r="V2994" s="6"/>
      <c r="W2994" s="6"/>
      <c r="X2994" s="5"/>
      <c r="Y2994" s="5"/>
      <c r="Z2994" s="5"/>
      <c r="AA2994" s="5"/>
      <c r="AB2994" s="6"/>
      <c r="AC2994" s="6"/>
      <c r="AD2994" s="5"/>
      <c r="AE2994" s="5"/>
      <c r="AF2994" s="5"/>
      <c r="AG2994" s="5"/>
      <c r="AH2994" s="5"/>
      <c r="AI2994" s="5"/>
      <c r="AJ2994" s="5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95"/>
      <c r="AV2994" s="2"/>
      <c r="AW2994" s="2"/>
      <c r="AX2994" s="2"/>
      <c r="AY2994" s="2"/>
      <c r="AZ2994" s="2"/>
    </row>
    <row r="2995" spans="10:52" x14ac:dyDescent="0.2">
      <c r="J2995" s="2"/>
      <c r="K2995" s="3"/>
      <c r="L2995" s="3"/>
      <c r="M2995" s="5"/>
      <c r="N2995" s="5"/>
      <c r="O2995" s="5"/>
      <c r="P2995" s="5"/>
      <c r="Q2995" s="5"/>
      <c r="R2995" s="5"/>
      <c r="S2995" s="5"/>
      <c r="T2995" s="5"/>
      <c r="U2995" s="5"/>
      <c r="V2995" s="6"/>
      <c r="W2995" s="6"/>
      <c r="X2995" s="5"/>
      <c r="Y2995" s="5"/>
      <c r="Z2995" s="5"/>
      <c r="AA2995" s="5"/>
      <c r="AB2995" s="6"/>
      <c r="AC2995" s="6"/>
      <c r="AD2995" s="5"/>
      <c r="AE2995" s="5"/>
      <c r="AF2995" s="5"/>
      <c r="AG2995" s="5"/>
      <c r="AH2995" s="5"/>
      <c r="AI2995" s="5"/>
      <c r="AJ2995" s="5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95"/>
      <c r="AV2995" s="2"/>
      <c r="AW2995" s="2"/>
      <c r="AX2995" s="2"/>
      <c r="AY2995" s="2"/>
      <c r="AZ2995" s="2"/>
    </row>
    <row r="2996" spans="10:52" x14ac:dyDescent="0.2">
      <c r="J2996" s="2"/>
      <c r="K2996" s="3"/>
      <c r="L2996" s="3"/>
      <c r="M2996" s="5"/>
      <c r="N2996" s="5"/>
      <c r="O2996" s="5"/>
      <c r="P2996" s="5"/>
      <c r="Q2996" s="5"/>
      <c r="R2996" s="5"/>
      <c r="S2996" s="5"/>
      <c r="T2996" s="5"/>
      <c r="U2996" s="5"/>
      <c r="V2996" s="6"/>
      <c r="W2996" s="6"/>
      <c r="X2996" s="5"/>
      <c r="Y2996" s="5"/>
      <c r="Z2996" s="5"/>
      <c r="AA2996" s="5"/>
      <c r="AB2996" s="6"/>
      <c r="AC2996" s="6"/>
      <c r="AD2996" s="5"/>
      <c r="AE2996" s="5"/>
      <c r="AF2996" s="5"/>
      <c r="AG2996" s="5"/>
      <c r="AH2996" s="5"/>
      <c r="AI2996" s="5"/>
      <c r="AJ2996" s="5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95"/>
      <c r="AV2996" s="2"/>
      <c r="AW2996" s="2"/>
      <c r="AX2996" s="2"/>
      <c r="AY2996" s="2"/>
      <c r="AZ2996" s="2"/>
    </row>
    <row r="2997" spans="10:52" x14ac:dyDescent="0.2">
      <c r="J2997" s="2"/>
      <c r="K2997" s="3"/>
      <c r="L2997" s="3"/>
      <c r="M2997" s="5"/>
      <c r="N2997" s="5"/>
      <c r="O2997" s="5"/>
      <c r="P2997" s="5"/>
      <c r="Q2997" s="5"/>
      <c r="R2997" s="5"/>
      <c r="S2997" s="5"/>
      <c r="T2997" s="5"/>
      <c r="U2997" s="5"/>
      <c r="V2997" s="6"/>
      <c r="W2997" s="6"/>
      <c r="X2997" s="5"/>
      <c r="Y2997" s="5"/>
      <c r="Z2997" s="5"/>
      <c r="AA2997" s="5"/>
      <c r="AB2997" s="6"/>
      <c r="AC2997" s="6"/>
      <c r="AD2997" s="5"/>
      <c r="AE2997" s="5"/>
      <c r="AF2997" s="5"/>
      <c r="AG2997" s="5"/>
      <c r="AH2997" s="5"/>
      <c r="AI2997" s="5"/>
      <c r="AJ2997" s="5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95"/>
      <c r="AV2997" s="2"/>
      <c r="AW2997" s="2"/>
      <c r="AX2997" s="2"/>
      <c r="AY2997" s="2"/>
      <c r="AZ2997" s="2"/>
    </row>
    <row r="2998" spans="10:52" x14ac:dyDescent="0.2">
      <c r="J2998" s="2"/>
      <c r="K2998" s="3"/>
      <c r="L2998" s="3"/>
      <c r="M2998" s="5"/>
      <c r="N2998" s="5"/>
      <c r="O2998" s="5"/>
      <c r="P2998" s="5"/>
      <c r="Q2998" s="5"/>
      <c r="R2998" s="5"/>
      <c r="S2998" s="5"/>
      <c r="T2998" s="5"/>
      <c r="U2998" s="5"/>
      <c r="V2998" s="6"/>
      <c r="W2998" s="6"/>
      <c r="X2998" s="5"/>
      <c r="Y2998" s="5"/>
      <c r="Z2998" s="5"/>
      <c r="AA2998" s="5"/>
      <c r="AB2998" s="6"/>
      <c r="AC2998" s="6"/>
      <c r="AD2998" s="5"/>
      <c r="AE2998" s="5"/>
      <c r="AF2998" s="5"/>
      <c r="AG2998" s="5"/>
      <c r="AH2998" s="5"/>
      <c r="AI2998" s="5"/>
      <c r="AJ2998" s="5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95"/>
      <c r="AV2998" s="2"/>
      <c r="AW2998" s="2"/>
      <c r="AX2998" s="2"/>
      <c r="AY2998" s="2"/>
      <c r="AZ2998" s="2"/>
    </row>
    <row r="2999" spans="10:52" x14ac:dyDescent="0.2">
      <c r="J2999" s="2"/>
      <c r="K2999" s="3"/>
      <c r="L2999" s="3"/>
      <c r="M2999" s="5"/>
      <c r="N2999" s="5"/>
      <c r="O2999" s="5"/>
      <c r="P2999" s="5"/>
      <c r="Q2999" s="5"/>
      <c r="R2999" s="5"/>
      <c r="S2999" s="5"/>
      <c r="T2999" s="5"/>
      <c r="U2999" s="5"/>
      <c r="V2999" s="6"/>
      <c r="W2999" s="6"/>
      <c r="X2999" s="5"/>
      <c r="Y2999" s="5"/>
      <c r="Z2999" s="5"/>
      <c r="AA2999" s="5"/>
      <c r="AB2999" s="6"/>
      <c r="AC2999" s="6"/>
      <c r="AD2999" s="5"/>
      <c r="AE2999" s="5"/>
      <c r="AF2999" s="5"/>
      <c r="AG2999" s="5"/>
      <c r="AH2999" s="5"/>
      <c r="AI2999" s="5"/>
      <c r="AJ2999" s="5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95"/>
      <c r="AV2999" s="2"/>
      <c r="AW2999" s="2"/>
      <c r="AX2999" s="2"/>
      <c r="AY2999" s="2"/>
      <c r="AZ2999" s="2"/>
    </row>
    <row r="3000" spans="10:52" x14ac:dyDescent="0.2">
      <c r="J3000" s="2"/>
      <c r="K3000" s="3"/>
      <c r="L3000" s="3"/>
      <c r="M3000" s="5"/>
      <c r="N3000" s="5"/>
      <c r="O3000" s="5"/>
      <c r="P3000" s="5"/>
      <c r="Q3000" s="5"/>
      <c r="R3000" s="5"/>
      <c r="S3000" s="5"/>
      <c r="T3000" s="5"/>
      <c r="U3000" s="5"/>
      <c r="V3000" s="6"/>
      <c r="W3000" s="6"/>
      <c r="X3000" s="5"/>
      <c r="Y3000" s="5"/>
      <c r="Z3000" s="5"/>
      <c r="AA3000" s="5"/>
      <c r="AB3000" s="6"/>
      <c r="AC3000" s="6"/>
      <c r="AD3000" s="5"/>
      <c r="AE3000" s="5"/>
      <c r="AF3000" s="5"/>
      <c r="AG3000" s="5"/>
      <c r="AH3000" s="5"/>
      <c r="AI3000" s="5"/>
      <c r="AJ3000" s="5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95"/>
      <c r="AV3000" s="2"/>
      <c r="AW3000" s="2"/>
      <c r="AX3000" s="2"/>
      <c r="AY3000" s="2"/>
      <c r="AZ3000" s="2"/>
    </row>
    <row r="3001" spans="10:52" x14ac:dyDescent="0.2">
      <c r="J3001" s="2"/>
      <c r="K3001" s="3"/>
      <c r="L3001" s="3"/>
      <c r="M3001" s="5"/>
      <c r="N3001" s="5"/>
      <c r="O3001" s="5"/>
      <c r="P3001" s="5"/>
      <c r="Q3001" s="5"/>
      <c r="R3001" s="5"/>
      <c r="S3001" s="5"/>
      <c r="T3001" s="5"/>
      <c r="U3001" s="5"/>
      <c r="V3001" s="6"/>
      <c r="W3001" s="6"/>
      <c r="X3001" s="5"/>
      <c r="Y3001" s="5"/>
      <c r="Z3001" s="5"/>
      <c r="AA3001" s="5"/>
      <c r="AB3001" s="6"/>
      <c r="AC3001" s="6"/>
      <c r="AD3001" s="5"/>
      <c r="AE3001" s="5"/>
      <c r="AF3001" s="5"/>
      <c r="AG3001" s="5"/>
      <c r="AH3001" s="5"/>
      <c r="AI3001" s="5"/>
      <c r="AJ3001" s="5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95"/>
      <c r="AV3001" s="2"/>
      <c r="AW3001" s="2"/>
      <c r="AX3001" s="2"/>
      <c r="AY3001" s="2"/>
      <c r="AZ3001" s="2"/>
    </row>
    <row r="3002" spans="10:52" x14ac:dyDescent="0.2">
      <c r="J3002" s="2"/>
      <c r="K3002" s="3"/>
      <c r="L3002" s="3"/>
      <c r="M3002" s="5"/>
      <c r="N3002" s="5"/>
      <c r="O3002" s="5"/>
      <c r="P3002" s="5"/>
      <c r="Q3002" s="5"/>
      <c r="R3002" s="5"/>
      <c r="S3002" s="5"/>
      <c r="T3002" s="5"/>
      <c r="U3002" s="5"/>
      <c r="V3002" s="6"/>
      <c r="W3002" s="6"/>
      <c r="X3002" s="5"/>
      <c r="Y3002" s="5"/>
      <c r="Z3002" s="5"/>
      <c r="AA3002" s="5"/>
      <c r="AB3002" s="6"/>
      <c r="AC3002" s="6"/>
      <c r="AD3002" s="5"/>
      <c r="AE3002" s="5"/>
      <c r="AF3002" s="5"/>
      <c r="AG3002" s="5"/>
      <c r="AH3002" s="5"/>
      <c r="AI3002" s="5"/>
      <c r="AJ3002" s="5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95"/>
      <c r="AV3002" s="2"/>
      <c r="AW3002" s="2"/>
      <c r="AX3002" s="2"/>
      <c r="AY3002" s="2"/>
      <c r="AZ3002" s="2"/>
    </row>
    <row r="3003" spans="10:52" x14ac:dyDescent="0.2">
      <c r="J3003" s="2"/>
      <c r="K3003" s="3"/>
      <c r="L3003" s="3"/>
      <c r="M3003" s="5"/>
      <c r="N3003" s="5"/>
      <c r="O3003" s="5"/>
      <c r="P3003" s="5"/>
      <c r="Q3003" s="5"/>
      <c r="R3003" s="5"/>
      <c r="S3003" s="5"/>
      <c r="T3003" s="5"/>
      <c r="U3003" s="5"/>
      <c r="V3003" s="6"/>
      <c r="W3003" s="6"/>
      <c r="X3003" s="5"/>
      <c r="Y3003" s="5"/>
      <c r="Z3003" s="5"/>
      <c r="AA3003" s="5"/>
      <c r="AB3003" s="6"/>
      <c r="AC3003" s="6"/>
      <c r="AD3003" s="5"/>
      <c r="AE3003" s="5"/>
      <c r="AF3003" s="5"/>
      <c r="AG3003" s="5"/>
      <c r="AH3003" s="5"/>
      <c r="AI3003" s="5"/>
      <c r="AJ3003" s="5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95"/>
      <c r="AV3003" s="2"/>
      <c r="AW3003" s="2"/>
      <c r="AX3003" s="2"/>
      <c r="AY3003" s="2"/>
      <c r="AZ3003" s="2"/>
    </row>
    <row r="3004" spans="10:52" x14ac:dyDescent="0.2">
      <c r="J3004" s="2"/>
      <c r="K3004" s="3"/>
      <c r="L3004" s="3"/>
      <c r="M3004" s="5"/>
      <c r="N3004" s="5"/>
      <c r="O3004" s="5"/>
      <c r="P3004" s="5"/>
      <c r="Q3004" s="5"/>
      <c r="R3004" s="5"/>
      <c r="S3004" s="5"/>
      <c r="T3004" s="5"/>
      <c r="U3004" s="5"/>
      <c r="V3004" s="6"/>
      <c r="W3004" s="6"/>
      <c r="X3004" s="5"/>
      <c r="Y3004" s="5"/>
      <c r="Z3004" s="5"/>
      <c r="AA3004" s="5"/>
      <c r="AB3004" s="6"/>
      <c r="AC3004" s="6"/>
      <c r="AD3004" s="5"/>
      <c r="AE3004" s="5"/>
      <c r="AF3004" s="5"/>
      <c r="AG3004" s="5"/>
      <c r="AH3004" s="5"/>
      <c r="AI3004" s="5"/>
      <c r="AJ3004" s="5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95"/>
      <c r="AV3004" s="2"/>
      <c r="AW3004" s="2"/>
      <c r="AX3004" s="2"/>
      <c r="AY3004" s="2"/>
      <c r="AZ3004" s="2"/>
    </row>
    <row r="3005" spans="10:52" x14ac:dyDescent="0.2">
      <c r="J3005" s="2"/>
      <c r="K3005" s="3"/>
      <c r="L3005" s="3"/>
      <c r="M3005" s="5"/>
      <c r="N3005" s="5"/>
      <c r="O3005" s="5"/>
      <c r="P3005" s="5"/>
      <c r="Q3005" s="5"/>
      <c r="R3005" s="5"/>
      <c r="S3005" s="5"/>
      <c r="T3005" s="5"/>
      <c r="U3005" s="5"/>
      <c r="V3005" s="6"/>
      <c r="W3005" s="6"/>
      <c r="X3005" s="5"/>
      <c r="Y3005" s="5"/>
      <c r="Z3005" s="5"/>
      <c r="AA3005" s="5"/>
      <c r="AB3005" s="6"/>
      <c r="AC3005" s="6"/>
      <c r="AD3005" s="5"/>
      <c r="AE3005" s="5"/>
      <c r="AF3005" s="5"/>
      <c r="AG3005" s="5"/>
      <c r="AH3005" s="5"/>
      <c r="AI3005" s="5"/>
      <c r="AJ3005" s="5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95"/>
      <c r="AV3005" s="2"/>
      <c r="AW3005" s="2"/>
      <c r="AX3005" s="2"/>
      <c r="AY3005" s="2"/>
      <c r="AZ3005" s="2"/>
    </row>
    <row r="3006" spans="10:52" x14ac:dyDescent="0.2">
      <c r="J3006" s="2"/>
      <c r="K3006" s="3"/>
      <c r="L3006" s="3"/>
      <c r="M3006" s="5"/>
      <c r="N3006" s="5"/>
      <c r="O3006" s="5"/>
      <c r="P3006" s="5"/>
      <c r="Q3006" s="5"/>
      <c r="R3006" s="5"/>
      <c r="S3006" s="5"/>
      <c r="T3006" s="5"/>
      <c r="U3006" s="5"/>
      <c r="V3006" s="6"/>
      <c r="W3006" s="6"/>
      <c r="X3006" s="5"/>
      <c r="Y3006" s="5"/>
      <c r="Z3006" s="5"/>
      <c r="AA3006" s="5"/>
      <c r="AB3006" s="6"/>
      <c r="AC3006" s="6"/>
      <c r="AD3006" s="5"/>
      <c r="AE3006" s="5"/>
      <c r="AF3006" s="5"/>
      <c r="AG3006" s="5"/>
      <c r="AH3006" s="5"/>
      <c r="AI3006" s="5"/>
      <c r="AJ3006" s="5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95"/>
      <c r="AV3006" s="2"/>
      <c r="AW3006" s="2"/>
      <c r="AX3006" s="2"/>
      <c r="AY3006" s="2"/>
      <c r="AZ3006" s="2"/>
    </row>
    <row r="3007" spans="10:52" x14ac:dyDescent="0.2">
      <c r="J3007" s="2"/>
      <c r="K3007" s="3"/>
      <c r="L3007" s="3"/>
      <c r="M3007" s="5"/>
      <c r="N3007" s="5"/>
      <c r="O3007" s="5"/>
      <c r="P3007" s="5"/>
      <c r="Q3007" s="5"/>
      <c r="R3007" s="5"/>
      <c r="S3007" s="5"/>
      <c r="T3007" s="5"/>
      <c r="U3007" s="5"/>
      <c r="V3007" s="6"/>
      <c r="W3007" s="6"/>
      <c r="X3007" s="5"/>
      <c r="Y3007" s="5"/>
      <c r="Z3007" s="5"/>
      <c r="AA3007" s="5"/>
      <c r="AB3007" s="6"/>
      <c r="AC3007" s="6"/>
      <c r="AD3007" s="5"/>
      <c r="AE3007" s="5"/>
      <c r="AF3007" s="5"/>
      <c r="AG3007" s="5"/>
      <c r="AH3007" s="5"/>
      <c r="AI3007" s="5"/>
      <c r="AJ3007" s="5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95"/>
      <c r="AV3007" s="2"/>
      <c r="AW3007" s="2"/>
      <c r="AX3007" s="2"/>
      <c r="AY3007" s="2"/>
      <c r="AZ3007" s="2"/>
    </row>
    <row r="3008" spans="10:52" x14ac:dyDescent="0.2">
      <c r="J3008" s="2"/>
      <c r="K3008" s="3"/>
      <c r="L3008" s="3"/>
      <c r="M3008" s="5"/>
      <c r="N3008" s="5"/>
      <c r="O3008" s="5"/>
      <c r="P3008" s="5"/>
      <c r="Q3008" s="5"/>
      <c r="R3008" s="5"/>
      <c r="S3008" s="5"/>
      <c r="T3008" s="5"/>
      <c r="U3008" s="5"/>
      <c r="V3008" s="6"/>
      <c r="W3008" s="6"/>
      <c r="X3008" s="5"/>
      <c r="Y3008" s="5"/>
      <c r="Z3008" s="5"/>
      <c r="AA3008" s="5"/>
      <c r="AB3008" s="6"/>
      <c r="AC3008" s="6"/>
      <c r="AD3008" s="5"/>
      <c r="AE3008" s="5"/>
      <c r="AF3008" s="5"/>
      <c r="AG3008" s="5"/>
      <c r="AH3008" s="5"/>
      <c r="AI3008" s="5"/>
      <c r="AJ3008" s="5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95"/>
      <c r="AV3008" s="2"/>
      <c r="AW3008" s="2"/>
      <c r="AX3008" s="2"/>
      <c r="AY3008" s="2"/>
      <c r="AZ3008" s="2"/>
    </row>
    <row r="3009" spans="10:52" x14ac:dyDescent="0.2">
      <c r="J3009" s="2"/>
      <c r="K3009" s="3"/>
      <c r="L3009" s="3"/>
      <c r="M3009" s="5"/>
      <c r="N3009" s="5"/>
      <c r="O3009" s="5"/>
      <c r="P3009" s="5"/>
      <c r="Q3009" s="5"/>
      <c r="R3009" s="5"/>
      <c r="S3009" s="5"/>
      <c r="T3009" s="5"/>
      <c r="U3009" s="5"/>
      <c r="V3009" s="6"/>
      <c r="W3009" s="6"/>
      <c r="X3009" s="5"/>
      <c r="Y3009" s="5"/>
      <c r="Z3009" s="5"/>
      <c r="AA3009" s="5"/>
      <c r="AB3009" s="6"/>
      <c r="AC3009" s="6"/>
      <c r="AD3009" s="5"/>
      <c r="AE3009" s="5"/>
      <c r="AF3009" s="5"/>
      <c r="AG3009" s="5"/>
      <c r="AH3009" s="5"/>
      <c r="AI3009" s="5"/>
      <c r="AJ3009" s="5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95"/>
      <c r="AV3009" s="2"/>
      <c r="AW3009" s="2"/>
      <c r="AX3009" s="2"/>
      <c r="AY3009" s="2"/>
      <c r="AZ3009" s="2"/>
    </row>
    <row r="3010" spans="10:52" x14ac:dyDescent="0.2">
      <c r="J3010" s="2"/>
      <c r="K3010" s="3"/>
      <c r="L3010" s="3"/>
      <c r="M3010" s="5"/>
      <c r="N3010" s="5"/>
      <c r="O3010" s="5"/>
      <c r="P3010" s="5"/>
      <c r="Q3010" s="5"/>
      <c r="R3010" s="5"/>
      <c r="S3010" s="5"/>
      <c r="T3010" s="5"/>
      <c r="U3010" s="5"/>
      <c r="V3010" s="6"/>
      <c r="W3010" s="6"/>
      <c r="X3010" s="5"/>
      <c r="Y3010" s="5"/>
      <c r="Z3010" s="5"/>
      <c r="AA3010" s="5"/>
      <c r="AB3010" s="6"/>
      <c r="AC3010" s="6"/>
      <c r="AD3010" s="5"/>
      <c r="AE3010" s="5"/>
      <c r="AF3010" s="5"/>
      <c r="AG3010" s="5"/>
      <c r="AH3010" s="5"/>
      <c r="AI3010" s="5"/>
      <c r="AJ3010" s="5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95"/>
      <c r="AV3010" s="2"/>
      <c r="AW3010" s="2"/>
      <c r="AX3010" s="2"/>
      <c r="AY3010" s="2"/>
      <c r="AZ3010" s="2"/>
    </row>
    <row r="3011" spans="10:52" x14ac:dyDescent="0.2">
      <c r="J3011" s="2"/>
      <c r="K3011" s="3"/>
      <c r="L3011" s="3"/>
      <c r="M3011" s="5"/>
      <c r="N3011" s="5"/>
      <c r="O3011" s="5"/>
      <c r="P3011" s="5"/>
      <c r="Q3011" s="5"/>
      <c r="R3011" s="5"/>
      <c r="S3011" s="5"/>
      <c r="T3011" s="5"/>
      <c r="U3011" s="5"/>
      <c r="V3011" s="6"/>
      <c r="W3011" s="6"/>
      <c r="X3011" s="5"/>
      <c r="Y3011" s="5"/>
      <c r="Z3011" s="5"/>
      <c r="AA3011" s="5"/>
      <c r="AB3011" s="6"/>
      <c r="AC3011" s="6"/>
      <c r="AD3011" s="5"/>
      <c r="AE3011" s="5"/>
      <c r="AF3011" s="5"/>
      <c r="AG3011" s="5"/>
      <c r="AH3011" s="5"/>
      <c r="AI3011" s="5"/>
      <c r="AJ3011" s="5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95"/>
      <c r="AV3011" s="2"/>
      <c r="AW3011" s="2"/>
      <c r="AX3011" s="2"/>
      <c r="AY3011" s="2"/>
      <c r="AZ3011" s="2"/>
    </row>
    <row r="3012" spans="10:52" x14ac:dyDescent="0.2">
      <c r="J3012" s="2"/>
      <c r="K3012" s="3"/>
      <c r="L3012" s="3"/>
      <c r="M3012" s="5"/>
      <c r="N3012" s="5"/>
      <c r="O3012" s="5"/>
      <c r="P3012" s="5"/>
      <c r="Q3012" s="5"/>
      <c r="R3012" s="5"/>
      <c r="S3012" s="5"/>
      <c r="T3012" s="5"/>
      <c r="U3012" s="5"/>
      <c r="V3012" s="6"/>
      <c r="W3012" s="6"/>
      <c r="X3012" s="5"/>
      <c r="Y3012" s="5"/>
      <c r="Z3012" s="5"/>
      <c r="AA3012" s="5"/>
      <c r="AB3012" s="6"/>
      <c r="AC3012" s="6"/>
      <c r="AD3012" s="5"/>
      <c r="AE3012" s="5"/>
      <c r="AF3012" s="5"/>
      <c r="AG3012" s="5"/>
      <c r="AH3012" s="5"/>
      <c r="AI3012" s="5"/>
      <c r="AJ3012" s="5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95"/>
      <c r="AV3012" s="2"/>
      <c r="AW3012" s="2"/>
      <c r="AX3012" s="2"/>
      <c r="AY3012" s="2"/>
      <c r="AZ3012" s="2"/>
    </row>
    <row r="3013" spans="10:52" x14ac:dyDescent="0.2">
      <c r="J3013" s="2"/>
      <c r="K3013" s="3"/>
      <c r="L3013" s="3"/>
      <c r="M3013" s="5"/>
      <c r="N3013" s="5"/>
      <c r="O3013" s="5"/>
      <c r="P3013" s="5"/>
      <c r="Q3013" s="5"/>
      <c r="R3013" s="5"/>
      <c r="S3013" s="5"/>
      <c r="T3013" s="5"/>
      <c r="U3013" s="5"/>
      <c r="V3013" s="6"/>
      <c r="W3013" s="6"/>
      <c r="X3013" s="5"/>
      <c r="Y3013" s="5"/>
      <c r="Z3013" s="5"/>
      <c r="AA3013" s="5"/>
      <c r="AB3013" s="6"/>
      <c r="AC3013" s="6"/>
      <c r="AD3013" s="5"/>
      <c r="AE3013" s="5"/>
      <c r="AF3013" s="5"/>
      <c r="AG3013" s="5"/>
      <c r="AH3013" s="5"/>
      <c r="AI3013" s="5"/>
      <c r="AJ3013" s="5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95"/>
      <c r="AV3013" s="2"/>
      <c r="AW3013" s="2"/>
      <c r="AX3013" s="2"/>
      <c r="AY3013" s="2"/>
      <c r="AZ3013" s="2"/>
    </row>
    <row r="3014" spans="10:52" x14ac:dyDescent="0.2">
      <c r="J3014" s="2"/>
      <c r="K3014" s="3"/>
      <c r="L3014" s="3"/>
      <c r="M3014" s="5"/>
      <c r="N3014" s="5"/>
      <c r="O3014" s="5"/>
      <c r="P3014" s="5"/>
      <c r="Q3014" s="5"/>
      <c r="R3014" s="5"/>
      <c r="S3014" s="5"/>
      <c r="T3014" s="5"/>
      <c r="U3014" s="5"/>
      <c r="V3014" s="6"/>
      <c r="W3014" s="6"/>
      <c r="X3014" s="5"/>
      <c r="Y3014" s="5"/>
      <c r="Z3014" s="5"/>
      <c r="AA3014" s="5"/>
      <c r="AB3014" s="6"/>
      <c r="AC3014" s="6"/>
      <c r="AD3014" s="5"/>
      <c r="AE3014" s="5"/>
      <c r="AF3014" s="5"/>
      <c r="AG3014" s="5"/>
      <c r="AH3014" s="5"/>
      <c r="AI3014" s="5"/>
      <c r="AJ3014" s="5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95"/>
      <c r="AV3014" s="2"/>
      <c r="AW3014" s="2"/>
      <c r="AX3014" s="2"/>
      <c r="AY3014" s="2"/>
      <c r="AZ3014" s="2"/>
    </row>
    <row r="3015" spans="10:52" x14ac:dyDescent="0.2">
      <c r="J3015" s="2"/>
      <c r="K3015" s="3"/>
      <c r="L3015" s="3"/>
      <c r="M3015" s="5"/>
      <c r="N3015" s="5"/>
      <c r="O3015" s="5"/>
      <c r="P3015" s="5"/>
      <c r="Q3015" s="5"/>
      <c r="R3015" s="5"/>
      <c r="S3015" s="5"/>
      <c r="T3015" s="5"/>
      <c r="U3015" s="5"/>
      <c r="V3015" s="6"/>
      <c r="W3015" s="6"/>
      <c r="X3015" s="5"/>
      <c r="Y3015" s="5"/>
      <c r="Z3015" s="5"/>
      <c r="AA3015" s="5"/>
      <c r="AB3015" s="6"/>
      <c r="AC3015" s="6"/>
      <c r="AD3015" s="5"/>
      <c r="AE3015" s="5"/>
      <c r="AF3015" s="5"/>
      <c r="AG3015" s="5"/>
      <c r="AH3015" s="5"/>
      <c r="AI3015" s="5"/>
      <c r="AJ3015" s="5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95"/>
      <c r="AV3015" s="2"/>
      <c r="AW3015" s="2"/>
      <c r="AX3015" s="2"/>
      <c r="AY3015" s="2"/>
      <c r="AZ3015" s="2"/>
    </row>
    <row r="3016" spans="10:52" x14ac:dyDescent="0.2">
      <c r="J3016" s="2"/>
      <c r="K3016" s="3"/>
      <c r="L3016" s="3"/>
      <c r="M3016" s="5"/>
      <c r="N3016" s="5"/>
      <c r="O3016" s="5"/>
      <c r="P3016" s="5"/>
      <c r="Q3016" s="5"/>
      <c r="R3016" s="5"/>
      <c r="S3016" s="5"/>
      <c r="T3016" s="5"/>
      <c r="U3016" s="5"/>
      <c r="V3016" s="6"/>
      <c r="W3016" s="6"/>
      <c r="X3016" s="5"/>
      <c r="Y3016" s="5"/>
      <c r="Z3016" s="5"/>
      <c r="AA3016" s="5"/>
      <c r="AB3016" s="6"/>
      <c r="AC3016" s="6"/>
      <c r="AD3016" s="5"/>
      <c r="AE3016" s="5"/>
      <c r="AF3016" s="5"/>
      <c r="AG3016" s="5"/>
      <c r="AH3016" s="5"/>
      <c r="AI3016" s="5"/>
      <c r="AJ3016" s="5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95"/>
      <c r="AV3016" s="2"/>
      <c r="AW3016" s="2"/>
      <c r="AX3016" s="2"/>
      <c r="AY3016" s="2"/>
      <c r="AZ3016" s="2"/>
    </row>
    <row r="3017" spans="10:52" x14ac:dyDescent="0.2">
      <c r="J3017" s="2"/>
      <c r="K3017" s="3"/>
      <c r="L3017" s="3"/>
      <c r="M3017" s="5"/>
      <c r="N3017" s="5"/>
      <c r="O3017" s="5"/>
      <c r="P3017" s="5"/>
      <c r="Q3017" s="5"/>
      <c r="R3017" s="5"/>
      <c r="S3017" s="5"/>
      <c r="T3017" s="5"/>
      <c r="U3017" s="5"/>
      <c r="V3017" s="6"/>
      <c r="W3017" s="6"/>
      <c r="X3017" s="5"/>
      <c r="Y3017" s="5"/>
      <c r="Z3017" s="5"/>
      <c r="AA3017" s="5"/>
      <c r="AB3017" s="6"/>
      <c r="AC3017" s="6"/>
      <c r="AD3017" s="5"/>
      <c r="AE3017" s="5"/>
      <c r="AF3017" s="5"/>
      <c r="AG3017" s="5"/>
      <c r="AH3017" s="5"/>
      <c r="AI3017" s="5"/>
      <c r="AJ3017" s="5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95"/>
      <c r="AV3017" s="2"/>
      <c r="AW3017" s="2"/>
      <c r="AX3017" s="2"/>
      <c r="AY3017" s="2"/>
      <c r="AZ3017" s="2"/>
    </row>
    <row r="3018" spans="10:52" x14ac:dyDescent="0.2">
      <c r="J3018" s="2"/>
      <c r="K3018" s="3"/>
      <c r="L3018" s="3"/>
      <c r="M3018" s="5"/>
      <c r="N3018" s="5"/>
      <c r="O3018" s="5"/>
      <c r="P3018" s="5"/>
      <c r="Q3018" s="5"/>
      <c r="R3018" s="5"/>
      <c r="S3018" s="5"/>
      <c r="T3018" s="5"/>
      <c r="U3018" s="5"/>
      <c r="V3018" s="6"/>
      <c r="W3018" s="6"/>
      <c r="X3018" s="5"/>
      <c r="Y3018" s="5"/>
      <c r="Z3018" s="5"/>
      <c r="AA3018" s="5"/>
      <c r="AB3018" s="6"/>
      <c r="AC3018" s="6"/>
      <c r="AD3018" s="5"/>
      <c r="AE3018" s="5"/>
      <c r="AF3018" s="5"/>
      <c r="AG3018" s="5"/>
      <c r="AH3018" s="5"/>
      <c r="AI3018" s="5"/>
      <c r="AJ3018" s="5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95"/>
      <c r="AV3018" s="2"/>
      <c r="AW3018" s="2"/>
      <c r="AX3018" s="2"/>
      <c r="AY3018" s="2"/>
      <c r="AZ3018" s="2"/>
    </row>
    <row r="3019" spans="10:52" x14ac:dyDescent="0.2">
      <c r="J3019" s="2"/>
      <c r="K3019" s="3"/>
      <c r="L3019" s="3"/>
      <c r="M3019" s="5"/>
      <c r="N3019" s="5"/>
      <c r="O3019" s="5"/>
      <c r="P3019" s="5"/>
      <c r="Q3019" s="5"/>
      <c r="R3019" s="5"/>
      <c r="S3019" s="5"/>
      <c r="T3019" s="5"/>
      <c r="U3019" s="5"/>
      <c r="V3019" s="6"/>
      <c r="W3019" s="6"/>
      <c r="X3019" s="5"/>
      <c r="Y3019" s="5"/>
      <c r="Z3019" s="5"/>
      <c r="AA3019" s="5"/>
      <c r="AB3019" s="6"/>
      <c r="AC3019" s="6"/>
      <c r="AD3019" s="5"/>
      <c r="AE3019" s="5"/>
      <c r="AF3019" s="5"/>
      <c r="AG3019" s="5"/>
      <c r="AH3019" s="5"/>
      <c r="AI3019" s="5"/>
      <c r="AJ3019" s="5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95"/>
      <c r="AV3019" s="2"/>
      <c r="AW3019" s="2"/>
      <c r="AX3019" s="2"/>
      <c r="AY3019" s="2"/>
      <c r="AZ3019" s="2"/>
    </row>
    <row r="3020" spans="10:52" x14ac:dyDescent="0.2">
      <c r="J3020" s="2"/>
      <c r="K3020" s="3"/>
      <c r="L3020" s="3"/>
      <c r="M3020" s="5"/>
      <c r="N3020" s="5"/>
      <c r="O3020" s="5"/>
      <c r="P3020" s="5"/>
      <c r="Q3020" s="5"/>
      <c r="R3020" s="5"/>
      <c r="S3020" s="5"/>
      <c r="T3020" s="5"/>
      <c r="U3020" s="5"/>
      <c r="V3020" s="6"/>
      <c r="W3020" s="6"/>
      <c r="X3020" s="5"/>
      <c r="Y3020" s="5"/>
      <c r="Z3020" s="5"/>
      <c r="AA3020" s="5"/>
      <c r="AB3020" s="6"/>
      <c r="AC3020" s="6"/>
      <c r="AD3020" s="5"/>
      <c r="AE3020" s="5"/>
      <c r="AF3020" s="5"/>
      <c r="AG3020" s="5"/>
      <c r="AH3020" s="5"/>
      <c r="AI3020" s="5"/>
      <c r="AJ3020" s="5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95"/>
      <c r="AV3020" s="2"/>
      <c r="AW3020" s="2"/>
      <c r="AX3020" s="2"/>
      <c r="AY3020" s="2"/>
      <c r="AZ3020" s="2"/>
    </row>
    <row r="3021" spans="10:52" x14ac:dyDescent="0.2">
      <c r="J3021" s="2"/>
      <c r="K3021" s="3"/>
      <c r="L3021" s="3"/>
      <c r="M3021" s="5"/>
      <c r="N3021" s="5"/>
      <c r="O3021" s="5"/>
      <c r="P3021" s="5"/>
      <c r="Q3021" s="5"/>
      <c r="R3021" s="5"/>
      <c r="S3021" s="5"/>
      <c r="T3021" s="5"/>
      <c r="U3021" s="5"/>
      <c r="V3021" s="6"/>
      <c r="W3021" s="6"/>
      <c r="X3021" s="5"/>
      <c r="Y3021" s="5"/>
      <c r="Z3021" s="5"/>
      <c r="AA3021" s="5"/>
      <c r="AB3021" s="6"/>
      <c r="AC3021" s="6"/>
      <c r="AD3021" s="5"/>
      <c r="AE3021" s="5"/>
      <c r="AF3021" s="5"/>
      <c r="AG3021" s="5"/>
      <c r="AH3021" s="5"/>
      <c r="AI3021" s="5"/>
      <c r="AJ3021" s="5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95"/>
      <c r="AV3021" s="2"/>
      <c r="AW3021" s="2"/>
      <c r="AX3021" s="2"/>
      <c r="AY3021" s="2"/>
      <c r="AZ3021" s="2"/>
    </row>
    <row r="3022" spans="10:52" x14ac:dyDescent="0.2">
      <c r="J3022" s="2"/>
      <c r="K3022" s="3"/>
      <c r="L3022" s="3"/>
      <c r="M3022" s="5"/>
      <c r="N3022" s="5"/>
      <c r="O3022" s="5"/>
      <c r="P3022" s="5"/>
      <c r="Q3022" s="5"/>
      <c r="R3022" s="5"/>
      <c r="S3022" s="5"/>
      <c r="T3022" s="5"/>
      <c r="U3022" s="5"/>
      <c r="V3022" s="6"/>
      <c r="W3022" s="6"/>
      <c r="X3022" s="5"/>
      <c r="Y3022" s="5"/>
      <c r="Z3022" s="5"/>
      <c r="AA3022" s="5"/>
      <c r="AB3022" s="6"/>
      <c r="AC3022" s="6"/>
      <c r="AD3022" s="5"/>
      <c r="AE3022" s="5"/>
      <c r="AF3022" s="5"/>
      <c r="AG3022" s="5"/>
      <c r="AH3022" s="5"/>
      <c r="AI3022" s="5"/>
      <c r="AJ3022" s="5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95"/>
      <c r="AV3022" s="2"/>
      <c r="AW3022" s="2"/>
      <c r="AX3022" s="2"/>
      <c r="AY3022" s="2"/>
      <c r="AZ3022" s="2"/>
    </row>
    <row r="3023" spans="10:52" x14ac:dyDescent="0.2">
      <c r="J3023" s="2"/>
      <c r="K3023" s="3"/>
      <c r="L3023" s="3"/>
      <c r="M3023" s="5"/>
      <c r="N3023" s="5"/>
      <c r="O3023" s="5"/>
      <c r="P3023" s="5"/>
      <c r="Q3023" s="5"/>
      <c r="R3023" s="5"/>
      <c r="S3023" s="5"/>
      <c r="T3023" s="5"/>
      <c r="U3023" s="5"/>
      <c r="V3023" s="6"/>
      <c r="W3023" s="6"/>
      <c r="X3023" s="5"/>
      <c r="Y3023" s="5"/>
      <c r="Z3023" s="5"/>
      <c r="AA3023" s="5"/>
      <c r="AB3023" s="6"/>
      <c r="AC3023" s="6"/>
      <c r="AD3023" s="5"/>
      <c r="AE3023" s="5"/>
      <c r="AF3023" s="5"/>
      <c r="AG3023" s="5"/>
      <c r="AH3023" s="5"/>
      <c r="AI3023" s="5"/>
      <c r="AJ3023" s="5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95"/>
      <c r="AV3023" s="2"/>
      <c r="AW3023" s="2"/>
      <c r="AX3023" s="2"/>
      <c r="AY3023" s="2"/>
      <c r="AZ3023" s="2"/>
    </row>
    <row r="3024" spans="10:52" x14ac:dyDescent="0.2">
      <c r="J3024" s="2"/>
      <c r="K3024" s="3"/>
      <c r="L3024" s="3"/>
      <c r="M3024" s="5"/>
      <c r="N3024" s="5"/>
      <c r="O3024" s="5"/>
      <c r="P3024" s="5"/>
      <c r="Q3024" s="5"/>
      <c r="R3024" s="5"/>
      <c r="S3024" s="5"/>
      <c r="T3024" s="5"/>
      <c r="U3024" s="5"/>
      <c r="V3024" s="6"/>
      <c r="W3024" s="6"/>
      <c r="X3024" s="5"/>
      <c r="Y3024" s="5"/>
      <c r="Z3024" s="5"/>
      <c r="AA3024" s="5"/>
      <c r="AB3024" s="6"/>
      <c r="AC3024" s="6"/>
      <c r="AD3024" s="5"/>
      <c r="AE3024" s="5"/>
      <c r="AF3024" s="5"/>
      <c r="AG3024" s="5"/>
      <c r="AH3024" s="5"/>
      <c r="AI3024" s="5"/>
      <c r="AJ3024" s="5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95"/>
      <c r="AV3024" s="2"/>
      <c r="AW3024" s="2"/>
      <c r="AX3024" s="2"/>
      <c r="AY3024" s="2"/>
      <c r="AZ3024" s="2"/>
    </row>
    <row r="3025" spans="10:52" x14ac:dyDescent="0.2">
      <c r="J3025" s="2"/>
      <c r="K3025" s="3"/>
      <c r="L3025" s="3"/>
      <c r="M3025" s="5"/>
      <c r="N3025" s="5"/>
      <c r="O3025" s="5"/>
      <c r="P3025" s="5"/>
      <c r="Q3025" s="5"/>
      <c r="R3025" s="5"/>
      <c r="S3025" s="5"/>
      <c r="T3025" s="5"/>
      <c r="U3025" s="5"/>
      <c r="V3025" s="6"/>
      <c r="W3025" s="6"/>
      <c r="X3025" s="5"/>
      <c r="Y3025" s="5"/>
      <c r="Z3025" s="5"/>
      <c r="AA3025" s="5"/>
      <c r="AB3025" s="6"/>
      <c r="AC3025" s="6"/>
      <c r="AD3025" s="5"/>
      <c r="AE3025" s="5"/>
      <c r="AF3025" s="5"/>
      <c r="AG3025" s="5"/>
      <c r="AH3025" s="5"/>
      <c r="AI3025" s="5"/>
      <c r="AJ3025" s="5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95"/>
      <c r="AV3025" s="2"/>
      <c r="AW3025" s="2"/>
      <c r="AX3025" s="2"/>
      <c r="AY3025" s="2"/>
      <c r="AZ3025" s="2"/>
    </row>
    <row r="3026" spans="10:52" x14ac:dyDescent="0.2">
      <c r="J3026" s="2"/>
      <c r="K3026" s="3"/>
      <c r="L3026" s="3"/>
      <c r="M3026" s="5"/>
      <c r="N3026" s="5"/>
      <c r="O3026" s="5"/>
      <c r="P3026" s="5"/>
      <c r="Q3026" s="5"/>
      <c r="R3026" s="5"/>
      <c r="S3026" s="5"/>
      <c r="T3026" s="5"/>
      <c r="U3026" s="5"/>
      <c r="V3026" s="6"/>
      <c r="W3026" s="6"/>
      <c r="X3026" s="5"/>
      <c r="Y3026" s="5"/>
      <c r="Z3026" s="5"/>
      <c r="AA3026" s="5"/>
      <c r="AB3026" s="6"/>
      <c r="AC3026" s="6"/>
      <c r="AD3026" s="5"/>
      <c r="AE3026" s="5"/>
      <c r="AF3026" s="5"/>
      <c r="AG3026" s="5"/>
      <c r="AH3026" s="5"/>
      <c r="AI3026" s="5"/>
      <c r="AJ3026" s="5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95"/>
      <c r="AV3026" s="2"/>
      <c r="AW3026" s="2"/>
      <c r="AX3026" s="2"/>
      <c r="AY3026" s="2"/>
      <c r="AZ3026" s="2"/>
    </row>
    <row r="3027" spans="10:52" x14ac:dyDescent="0.2">
      <c r="J3027" s="2"/>
      <c r="K3027" s="3"/>
      <c r="L3027" s="3"/>
      <c r="M3027" s="5"/>
      <c r="N3027" s="5"/>
      <c r="O3027" s="5"/>
      <c r="P3027" s="5"/>
      <c r="Q3027" s="5"/>
      <c r="R3027" s="5"/>
      <c r="S3027" s="5"/>
      <c r="T3027" s="5"/>
      <c r="U3027" s="5"/>
      <c r="V3027" s="6"/>
      <c r="W3027" s="6"/>
      <c r="X3027" s="5"/>
      <c r="Y3027" s="5"/>
      <c r="Z3027" s="5"/>
      <c r="AA3027" s="5"/>
      <c r="AB3027" s="6"/>
      <c r="AC3027" s="6"/>
      <c r="AD3027" s="5"/>
      <c r="AE3027" s="5"/>
      <c r="AF3027" s="5"/>
      <c r="AG3027" s="5"/>
      <c r="AH3027" s="5"/>
      <c r="AI3027" s="5"/>
      <c r="AJ3027" s="5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95"/>
      <c r="AV3027" s="2"/>
      <c r="AW3027" s="2"/>
      <c r="AX3027" s="2"/>
      <c r="AY3027" s="2"/>
      <c r="AZ3027" s="2"/>
    </row>
    <row r="3028" spans="10:52" x14ac:dyDescent="0.2">
      <c r="J3028" s="2"/>
      <c r="K3028" s="3"/>
      <c r="L3028" s="3"/>
      <c r="M3028" s="5"/>
      <c r="N3028" s="5"/>
      <c r="O3028" s="5"/>
      <c r="P3028" s="5"/>
      <c r="Q3028" s="5"/>
      <c r="R3028" s="5"/>
      <c r="S3028" s="5"/>
      <c r="T3028" s="5"/>
      <c r="U3028" s="5"/>
      <c r="V3028" s="6"/>
      <c r="W3028" s="6"/>
      <c r="X3028" s="5"/>
      <c r="Y3028" s="5"/>
      <c r="Z3028" s="5"/>
      <c r="AA3028" s="5"/>
      <c r="AB3028" s="6"/>
      <c r="AC3028" s="6"/>
      <c r="AD3028" s="5"/>
      <c r="AE3028" s="5"/>
      <c r="AF3028" s="5"/>
      <c r="AG3028" s="5"/>
      <c r="AH3028" s="5"/>
      <c r="AI3028" s="5"/>
      <c r="AJ3028" s="5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95"/>
      <c r="AV3028" s="2"/>
      <c r="AW3028" s="2"/>
      <c r="AX3028" s="2"/>
      <c r="AY3028" s="2"/>
      <c r="AZ3028" s="2"/>
    </row>
    <row r="3029" spans="10:52" x14ac:dyDescent="0.2">
      <c r="J3029" s="2"/>
      <c r="K3029" s="3"/>
      <c r="L3029" s="3"/>
      <c r="M3029" s="5"/>
      <c r="N3029" s="5"/>
      <c r="O3029" s="5"/>
      <c r="P3029" s="5"/>
      <c r="Q3029" s="5"/>
      <c r="R3029" s="5"/>
      <c r="S3029" s="5"/>
      <c r="T3029" s="5"/>
      <c r="U3029" s="5"/>
      <c r="V3029" s="6"/>
      <c r="W3029" s="6"/>
      <c r="X3029" s="5"/>
      <c r="Y3029" s="5"/>
      <c r="Z3029" s="5"/>
      <c r="AA3029" s="5"/>
      <c r="AB3029" s="6"/>
      <c r="AC3029" s="6"/>
      <c r="AD3029" s="5"/>
      <c r="AE3029" s="5"/>
      <c r="AF3029" s="5"/>
      <c r="AG3029" s="5"/>
      <c r="AH3029" s="5"/>
      <c r="AI3029" s="5"/>
      <c r="AJ3029" s="5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95"/>
      <c r="AV3029" s="2"/>
      <c r="AW3029" s="2"/>
      <c r="AX3029" s="2"/>
      <c r="AY3029" s="2"/>
      <c r="AZ3029" s="2"/>
    </row>
    <row r="3030" spans="10:52" x14ac:dyDescent="0.2">
      <c r="J3030" s="2"/>
      <c r="K3030" s="3"/>
      <c r="L3030" s="3"/>
      <c r="M3030" s="5"/>
      <c r="N3030" s="5"/>
      <c r="O3030" s="5"/>
      <c r="P3030" s="5"/>
      <c r="Q3030" s="5"/>
      <c r="R3030" s="5"/>
      <c r="S3030" s="5"/>
      <c r="T3030" s="5"/>
      <c r="U3030" s="5"/>
      <c r="V3030" s="6"/>
      <c r="W3030" s="6"/>
      <c r="X3030" s="5"/>
      <c r="Y3030" s="5"/>
      <c r="Z3030" s="5"/>
      <c r="AA3030" s="5"/>
      <c r="AB3030" s="6"/>
      <c r="AC3030" s="6"/>
      <c r="AD3030" s="5"/>
      <c r="AE3030" s="5"/>
      <c r="AF3030" s="5"/>
      <c r="AG3030" s="5"/>
      <c r="AH3030" s="5"/>
      <c r="AI3030" s="5"/>
      <c r="AJ3030" s="5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95"/>
      <c r="AV3030" s="2"/>
      <c r="AW3030" s="2"/>
      <c r="AX3030" s="2"/>
      <c r="AY3030" s="2"/>
      <c r="AZ3030" s="2"/>
    </row>
    <row r="3031" spans="10:52" x14ac:dyDescent="0.2">
      <c r="J3031" s="2"/>
      <c r="K3031" s="3"/>
      <c r="L3031" s="3"/>
      <c r="M3031" s="5"/>
      <c r="N3031" s="5"/>
      <c r="O3031" s="5"/>
      <c r="P3031" s="5"/>
      <c r="Q3031" s="5"/>
      <c r="R3031" s="5"/>
      <c r="S3031" s="5"/>
      <c r="T3031" s="5"/>
      <c r="U3031" s="5"/>
      <c r="V3031" s="6"/>
      <c r="W3031" s="6"/>
      <c r="X3031" s="5"/>
      <c r="Y3031" s="5"/>
      <c r="Z3031" s="5"/>
      <c r="AA3031" s="5"/>
      <c r="AB3031" s="6"/>
      <c r="AC3031" s="6"/>
      <c r="AD3031" s="5"/>
      <c r="AE3031" s="5"/>
      <c r="AF3031" s="5"/>
      <c r="AG3031" s="5"/>
      <c r="AH3031" s="5"/>
      <c r="AI3031" s="5"/>
      <c r="AJ3031" s="5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95"/>
      <c r="AV3031" s="2"/>
      <c r="AW3031" s="2"/>
      <c r="AX3031" s="2"/>
      <c r="AY3031" s="2"/>
      <c r="AZ3031" s="2"/>
    </row>
    <row r="3032" spans="10:52" x14ac:dyDescent="0.2">
      <c r="J3032" s="2"/>
      <c r="K3032" s="3"/>
      <c r="L3032" s="3"/>
      <c r="M3032" s="5"/>
      <c r="N3032" s="5"/>
      <c r="O3032" s="5"/>
      <c r="P3032" s="5"/>
      <c r="Q3032" s="5"/>
      <c r="R3032" s="5"/>
      <c r="S3032" s="5"/>
      <c r="T3032" s="5"/>
      <c r="U3032" s="5"/>
      <c r="V3032" s="6"/>
      <c r="W3032" s="6"/>
      <c r="X3032" s="5"/>
      <c r="Y3032" s="5"/>
      <c r="Z3032" s="5"/>
      <c r="AA3032" s="5"/>
      <c r="AB3032" s="6"/>
      <c r="AC3032" s="6"/>
      <c r="AD3032" s="5"/>
      <c r="AE3032" s="5"/>
      <c r="AF3032" s="5"/>
      <c r="AG3032" s="5"/>
      <c r="AH3032" s="5"/>
      <c r="AI3032" s="5"/>
      <c r="AJ3032" s="5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95"/>
      <c r="AV3032" s="2"/>
      <c r="AW3032" s="2"/>
      <c r="AX3032" s="2"/>
      <c r="AY3032" s="2"/>
      <c r="AZ3032" s="2"/>
    </row>
    <row r="3033" spans="10:52" x14ac:dyDescent="0.2">
      <c r="J3033" s="2"/>
      <c r="K3033" s="3"/>
      <c r="L3033" s="3"/>
      <c r="M3033" s="5"/>
      <c r="N3033" s="5"/>
      <c r="O3033" s="5"/>
      <c r="P3033" s="5"/>
      <c r="Q3033" s="5"/>
      <c r="R3033" s="5"/>
      <c r="S3033" s="5"/>
      <c r="T3033" s="5"/>
      <c r="U3033" s="5"/>
      <c r="V3033" s="6"/>
      <c r="W3033" s="6"/>
      <c r="X3033" s="5"/>
      <c r="Y3033" s="5"/>
      <c r="Z3033" s="5"/>
      <c r="AA3033" s="5"/>
      <c r="AB3033" s="6"/>
      <c r="AC3033" s="6"/>
      <c r="AD3033" s="5"/>
      <c r="AE3033" s="5"/>
      <c r="AF3033" s="5"/>
      <c r="AG3033" s="5"/>
      <c r="AH3033" s="5"/>
      <c r="AI3033" s="5"/>
      <c r="AJ3033" s="5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95"/>
      <c r="AV3033" s="2"/>
      <c r="AW3033" s="2"/>
      <c r="AX3033" s="2"/>
      <c r="AY3033" s="2"/>
      <c r="AZ3033" s="2"/>
    </row>
    <row r="3034" spans="10:52" x14ac:dyDescent="0.2">
      <c r="J3034" s="2"/>
      <c r="K3034" s="3"/>
      <c r="L3034" s="3"/>
      <c r="M3034" s="5"/>
      <c r="N3034" s="5"/>
      <c r="O3034" s="5"/>
      <c r="P3034" s="5"/>
      <c r="Q3034" s="5"/>
      <c r="R3034" s="5"/>
      <c r="S3034" s="5"/>
      <c r="T3034" s="5"/>
      <c r="U3034" s="5"/>
      <c r="V3034" s="6"/>
      <c r="W3034" s="6"/>
      <c r="X3034" s="5"/>
      <c r="Y3034" s="5"/>
      <c r="Z3034" s="5"/>
      <c r="AA3034" s="5"/>
      <c r="AB3034" s="6"/>
      <c r="AC3034" s="6"/>
      <c r="AD3034" s="5"/>
      <c r="AE3034" s="5"/>
      <c r="AF3034" s="5"/>
      <c r="AG3034" s="5"/>
      <c r="AH3034" s="5"/>
      <c r="AI3034" s="5"/>
      <c r="AJ3034" s="5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95"/>
      <c r="AV3034" s="2"/>
      <c r="AW3034" s="2"/>
      <c r="AX3034" s="2"/>
      <c r="AY3034" s="2"/>
      <c r="AZ3034" s="2"/>
    </row>
    <row r="3035" spans="10:52" x14ac:dyDescent="0.2">
      <c r="J3035" s="2"/>
      <c r="K3035" s="3"/>
      <c r="L3035" s="3"/>
      <c r="M3035" s="5"/>
      <c r="N3035" s="5"/>
      <c r="O3035" s="5"/>
      <c r="P3035" s="5"/>
      <c r="Q3035" s="5"/>
      <c r="R3035" s="5"/>
      <c r="S3035" s="5"/>
      <c r="T3035" s="5"/>
      <c r="U3035" s="5"/>
      <c r="V3035" s="6"/>
      <c r="W3035" s="6"/>
      <c r="X3035" s="5"/>
      <c r="Y3035" s="5"/>
      <c r="Z3035" s="5"/>
      <c r="AA3035" s="5"/>
      <c r="AB3035" s="6"/>
      <c r="AC3035" s="6"/>
      <c r="AD3035" s="5"/>
      <c r="AE3035" s="5"/>
      <c r="AF3035" s="5"/>
      <c r="AG3035" s="5"/>
      <c r="AH3035" s="5"/>
      <c r="AI3035" s="5"/>
      <c r="AJ3035" s="5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95"/>
      <c r="AV3035" s="2"/>
      <c r="AW3035" s="2"/>
      <c r="AX3035" s="2"/>
      <c r="AY3035" s="2"/>
      <c r="AZ3035" s="2"/>
    </row>
    <row r="3036" spans="10:52" x14ac:dyDescent="0.2">
      <c r="J3036" s="2"/>
      <c r="K3036" s="3"/>
      <c r="L3036" s="3"/>
      <c r="M3036" s="5"/>
      <c r="N3036" s="5"/>
      <c r="O3036" s="5"/>
      <c r="P3036" s="5"/>
      <c r="Q3036" s="5"/>
      <c r="R3036" s="5"/>
      <c r="S3036" s="5"/>
      <c r="T3036" s="5"/>
      <c r="U3036" s="5"/>
      <c r="V3036" s="6"/>
      <c r="W3036" s="6"/>
      <c r="X3036" s="5"/>
      <c r="Y3036" s="5"/>
      <c r="Z3036" s="5"/>
      <c r="AA3036" s="5"/>
      <c r="AB3036" s="6"/>
      <c r="AC3036" s="6"/>
      <c r="AD3036" s="5"/>
      <c r="AE3036" s="5"/>
      <c r="AF3036" s="5"/>
      <c r="AG3036" s="5"/>
      <c r="AH3036" s="5"/>
      <c r="AI3036" s="5"/>
      <c r="AJ3036" s="5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95"/>
      <c r="AV3036" s="2"/>
      <c r="AW3036" s="2"/>
      <c r="AX3036" s="2"/>
      <c r="AY3036" s="2"/>
      <c r="AZ3036" s="2"/>
    </row>
    <row r="3037" spans="10:52" x14ac:dyDescent="0.2">
      <c r="J3037" s="2"/>
      <c r="K3037" s="3"/>
      <c r="L3037" s="3"/>
      <c r="M3037" s="5"/>
      <c r="N3037" s="5"/>
      <c r="O3037" s="5"/>
      <c r="P3037" s="5"/>
      <c r="Q3037" s="5"/>
      <c r="R3037" s="5"/>
      <c r="S3037" s="5"/>
      <c r="T3037" s="5"/>
      <c r="U3037" s="5"/>
      <c r="V3037" s="6"/>
      <c r="W3037" s="6"/>
      <c r="X3037" s="5"/>
      <c r="Y3037" s="5"/>
      <c r="Z3037" s="5"/>
      <c r="AA3037" s="5"/>
      <c r="AB3037" s="6"/>
      <c r="AC3037" s="6"/>
      <c r="AD3037" s="5"/>
      <c r="AE3037" s="5"/>
      <c r="AF3037" s="5"/>
      <c r="AG3037" s="5"/>
      <c r="AH3037" s="5"/>
      <c r="AI3037" s="5"/>
      <c r="AJ3037" s="5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95"/>
      <c r="AV3037" s="2"/>
      <c r="AW3037" s="2"/>
      <c r="AX3037" s="2"/>
      <c r="AY3037" s="2"/>
      <c r="AZ3037" s="2"/>
    </row>
    <row r="3038" spans="10:52" x14ac:dyDescent="0.2">
      <c r="J3038" s="2"/>
      <c r="K3038" s="3"/>
      <c r="L3038" s="3"/>
      <c r="M3038" s="5"/>
      <c r="N3038" s="5"/>
      <c r="O3038" s="5"/>
      <c r="P3038" s="5"/>
      <c r="Q3038" s="5"/>
      <c r="R3038" s="5"/>
      <c r="S3038" s="5"/>
      <c r="T3038" s="5"/>
      <c r="U3038" s="5"/>
      <c r="V3038" s="6"/>
      <c r="W3038" s="6"/>
      <c r="X3038" s="5"/>
      <c r="Y3038" s="5"/>
      <c r="Z3038" s="5"/>
      <c r="AA3038" s="5"/>
      <c r="AB3038" s="6"/>
      <c r="AC3038" s="6"/>
      <c r="AD3038" s="5"/>
      <c r="AE3038" s="5"/>
      <c r="AF3038" s="5"/>
      <c r="AG3038" s="5"/>
      <c r="AH3038" s="5"/>
      <c r="AI3038" s="5"/>
      <c r="AJ3038" s="5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95"/>
      <c r="AV3038" s="2"/>
      <c r="AW3038" s="2"/>
      <c r="AX3038" s="2"/>
      <c r="AY3038" s="2"/>
      <c r="AZ3038" s="2"/>
    </row>
    <row r="3039" spans="10:52" x14ac:dyDescent="0.2">
      <c r="J3039" s="2"/>
      <c r="K3039" s="3"/>
      <c r="L3039" s="3"/>
      <c r="M3039" s="5"/>
      <c r="N3039" s="5"/>
      <c r="O3039" s="5"/>
      <c r="P3039" s="5"/>
      <c r="Q3039" s="5"/>
      <c r="R3039" s="5"/>
      <c r="S3039" s="5"/>
      <c r="T3039" s="5"/>
      <c r="U3039" s="5"/>
      <c r="V3039" s="6"/>
      <c r="W3039" s="6"/>
      <c r="X3039" s="5"/>
      <c r="Y3039" s="5"/>
      <c r="Z3039" s="5"/>
      <c r="AA3039" s="5"/>
      <c r="AB3039" s="6"/>
      <c r="AC3039" s="6"/>
      <c r="AD3039" s="5"/>
      <c r="AE3039" s="5"/>
      <c r="AF3039" s="5"/>
      <c r="AG3039" s="5"/>
      <c r="AH3039" s="5"/>
      <c r="AI3039" s="5"/>
      <c r="AJ3039" s="5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95"/>
      <c r="AV3039" s="2"/>
      <c r="AW3039" s="2"/>
      <c r="AX3039" s="2"/>
      <c r="AY3039" s="2"/>
      <c r="AZ3039" s="2"/>
    </row>
    <row r="3040" spans="10:52" x14ac:dyDescent="0.2">
      <c r="J3040" s="2"/>
      <c r="K3040" s="3"/>
      <c r="L3040" s="3"/>
      <c r="M3040" s="5"/>
      <c r="N3040" s="5"/>
      <c r="O3040" s="5"/>
      <c r="P3040" s="5"/>
      <c r="Q3040" s="5"/>
      <c r="R3040" s="5"/>
      <c r="S3040" s="5"/>
      <c r="T3040" s="5"/>
      <c r="U3040" s="5"/>
      <c r="V3040" s="6"/>
      <c r="W3040" s="6"/>
      <c r="X3040" s="5"/>
      <c r="Y3040" s="5"/>
      <c r="Z3040" s="5"/>
      <c r="AA3040" s="5"/>
      <c r="AB3040" s="6"/>
      <c r="AC3040" s="6"/>
      <c r="AD3040" s="5"/>
      <c r="AE3040" s="5"/>
      <c r="AF3040" s="5"/>
      <c r="AG3040" s="5"/>
      <c r="AH3040" s="5"/>
      <c r="AI3040" s="5"/>
      <c r="AJ3040" s="5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95"/>
      <c r="AV3040" s="2"/>
      <c r="AW3040" s="2"/>
      <c r="AX3040" s="2"/>
      <c r="AY3040" s="2"/>
      <c r="AZ3040" s="2"/>
    </row>
    <row r="3041" spans="10:52" x14ac:dyDescent="0.2">
      <c r="J3041" s="2"/>
      <c r="K3041" s="3"/>
      <c r="L3041" s="3"/>
      <c r="M3041" s="5"/>
      <c r="N3041" s="5"/>
      <c r="O3041" s="5"/>
      <c r="P3041" s="5"/>
      <c r="Q3041" s="5"/>
      <c r="R3041" s="5"/>
      <c r="S3041" s="5"/>
      <c r="T3041" s="5"/>
      <c r="U3041" s="5"/>
      <c r="V3041" s="6"/>
      <c r="W3041" s="6"/>
      <c r="X3041" s="5"/>
      <c r="Y3041" s="5"/>
      <c r="Z3041" s="5"/>
      <c r="AA3041" s="5"/>
      <c r="AB3041" s="6"/>
      <c r="AC3041" s="6"/>
      <c r="AD3041" s="5"/>
      <c r="AE3041" s="5"/>
      <c r="AF3041" s="5"/>
      <c r="AG3041" s="5"/>
      <c r="AH3041" s="5"/>
      <c r="AI3041" s="5"/>
      <c r="AJ3041" s="5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95"/>
      <c r="AV3041" s="2"/>
      <c r="AW3041" s="2"/>
      <c r="AX3041" s="2"/>
      <c r="AY3041" s="2"/>
      <c r="AZ3041" s="2"/>
    </row>
    <row r="3042" spans="10:52" x14ac:dyDescent="0.2">
      <c r="J3042" s="2"/>
      <c r="K3042" s="3"/>
      <c r="L3042" s="3"/>
      <c r="M3042" s="5"/>
      <c r="N3042" s="5"/>
      <c r="O3042" s="5"/>
      <c r="P3042" s="5"/>
      <c r="Q3042" s="5"/>
      <c r="R3042" s="5"/>
      <c r="S3042" s="5"/>
      <c r="T3042" s="5"/>
      <c r="U3042" s="5"/>
      <c r="V3042" s="6"/>
      <c r="W3042" s="6"/>
      <c r="X3042" s="5"/>
      <c r="Y3042" s="5"/>
      <c r="Z3042" s="5"/>
      <c r="AA3042" s="5"/>
      <c r="AB3042" s="6"/>
      <c r="AC3042" s="6"/>
      <c r="AD3042" s="5"/>
      <c r="AE3042" s="5"/>
      <c r="AF3042" s="5"/>
      <c r="AG3042" s="5"/>
      <c r="AH3042" s="5"/>
      <c r="AI3042" s="5"/>
      <c r="AJ3042" s="5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95"/>
      <c r="AV3042" s="2"/>
      <c r="AW3042" s="2"/>
      <c r="AX3042" s="2"/>
      <c r="AY3042" s="2"/>
      <c r="AZ3042" s="2"/>
    </row>
    <row r="3043" spans="10:52" x14ac:dyDescent="0.2">
      <c r="J3043" s="2"/>
      <c r="K3043" s="3"/>
      <c r="L3043" s="3"/>
      <c r="M3043" s="5"/>
      <c r="N3043" s="5"/>
      <c r="O3043" s="5"/>
      <c r="P3043" s="5"/>
      <c r="Q3043" s="5"/>
      <c r="R3043" s="5"/>
      <c r="S3043" s="5"/>
      <c r="T3043" s="5"/>
      <c r="U3043" s="5"/>
      <c r="V3043" s="6"/>
      <c r="W3043" s="6"/>
      <c r="X3043" s="5"/>
      <c r="Y3043" s="5"/>
      <c r="Z3043" s="5"/>
      <c r="AA3043" s="5"/>
      <c r="AB3043" s="6"/>
      <c r="AC3043" s="6"/>
      <c r="AD3043" s="5"/>
      <c r="AE3043" s="5"/>
      <c r="AF3043" s="5"/>
      <c r="AG3043" s="5"/>
      <c r="AH3043" s="5"/>
      <c r="AI3043" s="5"/>
      <c r="AJ3043" s="5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95"/>
      <c r="AV3043" s="2"/>
      <c r="AW3043" s="2"/>
      <c r="AX3043" s="2"/>
      <c r="AY3043" s="2"/>
      <c r="AZ3043" s="2"/>
    </row>
    <row r="3044" spans="10:52" x14ac:dyDescent="0.2">
      <c r="J3044" s="2"/>
      <c r="K3044" s="3"/>
      <c r="L3044" s="3"/>
      <c r="M3044" s="5"/>
      <c r="N3044" s="5"/>
      <c r="O3044" s="5"/>
      <c r="P3044" s="5"/>
      <c r="Q3044" s="5"/>
      <c r="R3044" s="5"/>
      <c r="S3044" s="5"/>
      <c r="T3044" s="5"/>
      <c r="U3044" s="5"/>
      <c r="V3044" s="6"/>
      <c r="W3044" s="6"/>
      <c r="X3044" s="5"/>
      <c r="Y3044" s="5"/>
      <c r="Z3044" s="5"/>
      <c r="AA3044" s="5"/>
      <c r="AB3044" s="6"/>
      <c r="AC3044" s="6"/>
      <c r="AD3044" s="5"/>
      <c r="AE3044" s="5"/>
      <c r="AF3044" s="5"/>
      <c r="AG3044" s="5"/>
      <c r="AH3044" s="5"/>
      <c r="AI3044" s="5"/>
      <c r="AJ3044" s="5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95"/>
      <c r="AV3044" s="2"/>
      <c r="AW3044" s="2"/>
      <c r="AX3044" s="2"/>
      <c r="AY3044" s="2"/>
      <c r="AZ3044" s="2"/>
    </row>
    <row r="3045" spans="10:52" x14ac:dyDescent="0.2">
      <c r="J3045" s="2"/>
      <c r="K3045" s="3"/>
      <c r="L3045" s="3"/>
      <c r="M3045" s="5"/>
      <c r="N3045" s="5"/>
      <c r="O3045" s="5"/>
      <c r="P3045" s="5"/>
      <c r="Q3045" s="5"/>
      <c r="R3045" s="5"/>
      <c r="S3045" s="5"/>
      <c r="T3045" s="5"/>
      <c r="U3045" s="5"/>
      <c r="V3045" s="6"/>
      <c r="W3045" s="6"/>
      <c r="X3045" s="5"/>
      <c r="Y3045" s="5"/>
      <c r="Z3045" s="5"/>
      <c r="AA3045" s="5"/>
      <c r="AB3045" s="6"/>
      <c r="AC3045" s="6"/>
      <c r="AD3045" s="5"/>
      <c r="AE3045" s="5"/>
      <c r="AF3045" s="5"/>
      <c r="AG3045" s="5"/>
      <c r="AH3045" s="5"/>
      <c r="AI3045" s="5"/>
      <c r="AJ3045" s="5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95"/>
      <c r="AV3045" s="2"/>
      <c r="AW3045" s="2"/>
      <c r="AX3045" s="2"/>
      <c r="AY3045" s="2"/>
      <c r="AZ3045" s="2"/>
    </row>
    <row r="3046" spans="10:52" x14ac:dyDescent="0.2">
      <c r="J3046" s="2"/>
      <c r="K3046" s="3"/>
      <c r="L3046" s="3"/>
      <c r="M3046" s="5"/>
      <c r="N3046" s="5"/>
      <c r="O3046" s="5"/>
      <c r="P3046" s="5"/>
      <c r="Q3046" s="5"/>
      <c r="R3046" s="5"/>
      <c r="S3046" s="5"/>
      <c r="T3046" s="5"/>
      <c r="U3046" s="5"/>
      <c r="V3046" s="6"/>
      <c r="W3046" s="6"/>
      <c r="X3046" s="5"/>
      <c r="Y3046" s="5"/>
      <c r="Z3046" s="5"/>
      <c r="AA3046" s="5"/>
      <c r="AB3046" s="6"/>
      <c r="AC3046" s="6"/>
      <c r="AD3046" s="5"/>
      <c r="AE3046" s="5"/>
      <c r="AF3046" s="5"/>
      <c r="AG3046" s="5"/>
      <c r="AH3046" s="5"/>
      <c r="AI3046" s="5"/>
      <c r="AJ3046" s="5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95"/>
      <c r="AV3046" s="2"/>
      <c r="AW3046" s="2"/>
      <c r="AX3046" s="2"/>
      <c r="AY3046" s="2"/>
      <c r="AZ3046" s="2"/>
    </row>
    <row r="3047" spans="10:52" x14ac:dyDescent="0.2">
      <c r="J3047" s="2"/>
      <c r="K3047" s="3"/>
      <c r="L3047" s="3"/>
      <c r="M3047" s="5"/>
      <c r="N3047" s="5"/>
      <c r="O3047" s="5"/>
      <c r="P3047" s="5"/>
      <c r="Q3047" s="5"/>
      <c r="R3047" s="5"/>
      <c r="S3047" s="5"/>
      <c r="T3047" s="5"/>
      <c r="U3047" s="5"/>
      <c r="V3047" s="6"/>
      <c r="W3047" s="6"/>
      <c r="X3047" s="5"/>
      <c r="Y3047" s="5"/>
      <c r="Z3047" s="5"/>
      <c r="AA3047" s="5"/>
      <c r="AB3047" s="6"/>
      <c r="AC3047" s="6"/>
      <c r="AD3047" s="5"/>
      <c r="AE3047" s="5"/>
      <c r="AF3047" s="5"/>
      <c r="AG3047" s="5"/>
      <c r="AH3047" s="5"/>
      <c r="AI3047" s="5"/>
      <c r="AJ3047" s="5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95"/>
      <c r="AV3047" s="2"/>
      <c r="AW3047" s="2"/>
      <c r="AX3047" s="2"/>
      <c r="AY3047" s="2"/>
      <c r="AZ3047" s="2"/>
    </row>
    <row r="3048" spans="10:52" x14ac:dyDescent="0.2">
      <c r="J3048" s="2"/>
      <c r="K3048" s="3"/>
      <c r="L3048" s="3"/>
      <c r="M3048" s="5"/>
      <c r="N3048" s="5"/>
      <c r="O3048" s="5"/>
      <c r="P3048" s="5"/>
      <c r="Q3048" s="5"/>
      <c r="R3048" s="5"/>
      <c r="S3048" s="5"/>
      <c r="T3048" s="5"/>
      <c r="U3048" s="5"/>
      <c r="V3048" s="6"/>
      <c r="W3048" s="6"/>
      <c r="X3048" s="5"/>
      <c r="Y3048" s="5"/>
      <c r="Z3048" s="5"/>
      <c r="AA3048" s="5"/>
      <c r="AB3048" s="6"/>
      <c r="AC3048" s="6"/>
      <c r="AD3048" s="5"/>
      <c r="AE3048" s="5"/>
      <c r="AF3048" s="5"/>
      <c r="AG3048" s="5"/>
      <c r="AH3048" s="5"/>
      <c r="AI3048" s="5"/>
      <c r="AJ3048" s="5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95"/>
      <c r="AV3048" s="2"/>
      <c r="AW3048" s="2"/>
      <c r="AX3048" s="2"/>
      <c r="AY3048" s="2"/>
      <c r="AZ3048" s="2"/>
    </row>
    <row r="3049" spans="10:52" x14ac:dyDescent="0.2">
      <c r="J3049" s="2"/>
      <c r="K3049" s="3"/>
      <c r="L3049" s="3"/>
      <c r="M3049" s="5"/>
      <c r="N3049" s="5"/>
      <c r="O3049" s="5"/>
      <c r="P3049" s="5"/>
      <c r="Q3049" s="5"/>
      <c r="R3049" s="5"/>
      <c r="S3049" s="5"/>
      <c r="T3049" s="5"/>
      <c r="U3049" s="5"/>
      <c r="V3049" s="6"/>
      <c r="W3049" s="6"/>
      <c r="X3049" s="5"/>
      <c r="Y3049" s="5"/>
      <c r="Z3049" s="5"/>
      <c r="AA3049" s="5"/>
      <c r="AB3049" s="6"/>
      <c r="AC3049" s="6"/>
      <c r="AD3049" s="5"/>
      <c r="AE3049" s="5"/>
      <c r="AF3049" s="5"/>
      <c r="AG3049" s="5"/>
      <c r="AH3049" s="5"/>
      <c r="AI3049" s="5"/>
      <c r="AJ3049" s="5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95"/>
      <c r="AV3049" s="2"/>
      <c r="AW3049" s="2"/>
      <c r="AX3049" s="2"/>
      <c r="AY3049" s="2"/>
      <c r="AZ3049" s="2"/>
    </row>
    <row r="3050" spans="10:52" x14ac:dyDescent="0.2">
      <c r="J3050" s="2"/>
      <c r="K3050" s="3"/>
      <c r="L3050" s="3"/>
      <c r="M3050" s="5"/>
      <c r="N3050" s="5"/>
      <c r="O3050" s="5"/>
      <c r="P3050" s="5"/>
      <c r="Q3050" s="5"/>
      <c r="R3050" s="5"/>
      <c r="S3050" s="5"/>
      <c r="T3050" s="5"/>
      <c r="U3050" s="5"/>
      <c r="V3050" s="6"/>
      <c r="W3050" s="6"/>
      <c r="X3050" s="5"/>
      <c r="Y3050" s="5"/>
      <c r="Z3050" s="5"/>
      <c r="AA3050" s="5"/>
      <c r="AB3050" s="6"/>
      <c r="AC3050" s="6"/>
      <c r="AD3050" s="5"/>
      <c r="AE3050" s="5"/>
      <c r="AF3050" s="5"/>
      <c r="AG3050" s="5"/>
      <c r="AH3050" s="5"/>
      <c r="AI3050" s="5"/>
      <c r="AJ3050" s="5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95"/>
      <c r="AV3050" s="2"/>
      <c r="AW3050" s="2"/>
      <c r="AX3050" s="2"/>
      <c r="AY3050" s="2"/>
      <c r="AZ3050" s="2"/>
    </row>
    <row r="3051" spans="10:52" x14ac:dyDescent="0.2">
      <c r="J3051" s="2"/>
      <c r="K3051" s="3"/>
      <c r="L3051" s="3"/>
      <c r="M3051" s="5"/>
      <c r="N3051" s="5"/>
      <c r="O3051" s="5"/>
      <c r="P3051" s="5"/>
      <c r="Q3051" s="5"/>
      <c r="R3051" s="5"/>
      <c r="S3051" s="5"/>
      <c r="T3051" s="5"/>
      <c r="U3051" s="5"/>
      <c r="V3051" s="6"/>
      <c r="W3051" s="6"/>
      <c r="X3051" s="5"/>
      <c r="Y3051" s="5"/>
      <c r="Z3051" s="5"/>
      <c r="AA3051" s="5"/>
      <c r="AB3051" s="6"/>
      <c r="AC3051" s="6"/>
      <c r="AD3051" s="5"/>
      <c r="AE3051" s="5"/>
      <c r="AF3051" s="5"/>
      <c r="AG3051" s="5"/>
      <c r="AH3051" s="5"/>
      <c r="AI3051" s="5"/>
      <c r="AJ3051" s="5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95"/>
      <c r="AV3051" s="2"/>
      <c r="AW3051" s="2"/>
      <c r="AX3051" s="2"/>
      <c r="AY3051" s="2"/>
      <c r="AZ3051" s="2"/>
    </row>
    <row r="3052" spans="10:52" x14ac:dyDescent="0.2">
      <c r="J3052" s="2"/>
      <c r="K3052" s="3"/>
      <c r="L3052" s="3"/>
      <c r="M3052" s="5"/>
      <c r="N3052" s="5"/>
      <c r="O3052" s="5"/>
      <c r="P3052" s="5"/>
      <c r="Q3052" s="5"/>
      <c r="R3052" s="5"/>
      <c r="S3052" s="5"/>
      <c r="T3052" s="5"/>
      <c r="U3052" s="5"/>
      <c r="V3052" s="6"/>
      <c r="W3052" s="6"/>
      <c r="X3052" s="5"/>
      <c r="Y3052" s="5"/>
      <c r="Z3052" s="5"/>
      <c r="AA3052" s="5"/>
      <c r="AB3052" s="6"/>
      <c r="AC3052" s="6"/>
      <c r="AD3052" s="5"/>
      <c r="AE3052" s="5"/>
      <c r="AF3052" s="5"/>
      <c r="AG3052" s="5"/>
      <c r="AH3052" s="5"/>
      <c r="AI3052" s="5"/>
      <c r="AJ3052" s="5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95"/>
      <c r="AV3052" s="2"/>
      <c r="AW3052" s="2"/>
      <c r="AX3052" s="2"/>
      <c r="AY3052" s="2"/>
      <c r="AZ3052" s="2"/>
    </row>
    <row r="3053" spans="10:52" x14ac:dyDescent="0.2">
      <c r="J3053" s="2"/>
      <c r="K3053" s="3"/>
      <c r="L3053" s="3"/>
      <c r="M3053" s="5"/>
      <c r="N3053" s="5"/>
      <c r="O3053" s="5"/>
      <c r="P3053" s="5"/>
      <c r="Q3053" s="5"/>
      <c r="R3053" s="5"/>
      <c r="S3053" s="5"/>
      <c r="T3053" s="5"/>
      <c r="U3053" s="5"/>
      <c r="V3053" s="6"/>
      <c r="W3053" s="6"/>
      <c r="X3053" s="5"/>
      <c r="Y3053" s="5"/>
      <c r="Z3053" s="5"/>
      <c r="AA3053" s="5"/>
      <c r="AB3053" s="6"/>
      <c r="AC3053" s="6"/>
      <c r="AD3053" s="5"/>
      <c r="AE3053" s="5"/>
      <c r="AF3053" s="5"/>
      <c r="AG3053" s="5"/>
      <c r="AH3053" s="5"/>
      <c r="AI3053" s="5"/>
      <c r="AJ3053" s="5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95"/>
      <c r="AV3053" s="2"/>
      <c r="AW3053" s="2"/>
      <c r="AX3053" s="2"/>
      <c r="AY3053" s="2"/>
      <c r="AZ3053" s="2"/>
    </row>
    <row r="3054" spans="10:52" x14ac:dyDescent="0.2">
      <c r="J3054" s="2"/>
      <c r="K3054" s="3"/>
      <c r="L3054" s="3"/>
      <c r="M3054" s="5"/>
      <c r="N3054" s="5"/>
      <c r="O3054" s="5"/>
      <c r="P3054" s="5"/>
      <c r="Q3054" s="5"/>
      <c r="R3054" s="5"/>
      <c r="S3054" s="5"/>
      <c r="T3054" s="5"/>
      <c r="U3054" s="5"/>
      <c r="V3054" s="6"/>
      <c r="W3054" s="6"/>
      <c r="X3054" s="5"/>
      <c r="Y3054" s="5"/>
      <c r="Z3054" s="5"/>
      <c r="AA3054" s="5"/>
      <c r="AB3054" s="6"/>
      <c r="AC3054" s="6"/>
      <c r="AD3054" s="5"/>
      <c r="AE3054" s="5"/>
      <c r="AF3054" s="5"/>
      <c r="AG3054" s="5"/>
      <c r="AH3054" s="5"/>
      <c r="AI3054" s="5"/>
      <c r="AJ3054" s="5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95"/>
      <c r="AV3054" s="2"/>
      <c r="AW3054" s="2"/>
      <c r="AX3054" s="2"/>
      <c r="AY3054" s="2"/>
      <c r="AZ3054" s="2"/>
    </row>
    <row r="3055" spans="10:52" x14ac:dyDescent="0.2">
      <c r="J3055" s="2"/>
      <c r="K3055" s="3"/>
      <c r="L3055" s="3"/>
      <c r="M3055" s="5"/>
      <c r="N3055" s="5"/>
      <c r="O3055" s="5"/>
      <c r="P3055" s="5"/>
      <c r="Q3055" s="5"/>
      <c r="R3055" s="5"/>
      <c r="S3055" s="5"/>
      <c r="T3055" s="5"/>
      <c r="U3055" s="5"/>
      <c r="V3055" s="6"/>
      <c r="W3055" s="6"/>
      <c r="X3055" s="5"/>
      <c r="Y3055" s="5"/>
      <c r="Z3055" s="5"/>
      <c r="AA3055" s="5"/>
      <c r="AB3055" s="6"/>
      <c r="AC3055" s="6"/>
      <c r="AD3055" s="5"/>
      <c r="AE3055" s="5"/>
      <c r="AF3055" s="5"/>
      <c r="AG3055" s="5"/>
      <c r="AH3055" s="5"/>
      <c r="AI3055" s="5"/>
      <c r="AJ3055" s="5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95"/>
      <c r="AV3055" s="2"/>
      <c r="AW3055" s="2"/>
      <c r="AX3055" s="2"/>
      <c r="AY3055" s="2"/>
      <c r="AZ3055" s="2"/>
    </row>
    <row r="3056" spans="10:52" x14ac:dyDescent="0.2">
      <c r="J3056" s="2"/>
      <c r="K3056" s="3"/>
      <c r="L3056" s="3"/>
      <c r="M3056" s="5"/>
      <c r="N3056" s="5"/>
      <c r="O3056" s="5"/>
      <c r="P3056" s="5"/>
      <c r="Q3056" s="5"/>
      <c r="R3056" s="5"/>
      <c r="S3056" s="5"/>
      <c r="T3056" s="5"/>
      <c r="U3056" s="5"/>
      <c r="V3056" s="6"/>
      <c r="W3056" s="6"/>
      <c r="X3056" s="5"/>
      <c r="Y3056" s="5"/>
      <c r="Z3056" s="5"/>
      <c r="AA3056" s="5"/>
      <c r="AB3056" s="6"/>
      <c r="AC3056" s="6"/>
      <c r="AD3056" s="5"/>
      <c r="AE3056" s="5"/>
      <c r="AF3056" s="5"/>
      <c r="AG3056" s="5"/>
      <c r="AH3056" s="5"/>
      <c r="AI3056" s="5"/>
      <c r="AJ3056" s="5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95"/>
      <c r="AV3056" s="2"/>
      <c r="AW3056" s="2"/>
      <c r="AX3056" s="2"/>
      <c r="AY3056" s="2"/>
      <c r="AZ3056" s="2"/>
    </row>
    <row r="3057" spans="10:52" x14ac:dyDescent="0.2">
      <c r="J3057" s="2"/>
      <c r="K3057" s="3"/>
      <c r="L3057" s="3"/>
      <c r="M3057" s="5"/>
      <c r="N3057" s="5"/>
      <c r="O3057" s="5"/>
      <c r="P3057" s="5"/>
      <c r="Q3057" s="5"/>
      <c r="R3057" s="5"/>
      <c r="S3057" s="5"/>
      <c r="T3057" s="5"/>
      <c r="U3057" s="5"/>
      <c r="V3057" s="6"/>
      <c r="W3057" s="6"/>
      <c r="X3057" s="5"/>
      <c r="Y3057" s="5"/>
      <c r="Z3057" s="5"/>
      <c r="AA3057" s="5"/>
      <c r="AB3057" s="6"/>
      <c r="AC3057" s="6"/>
      <c r="AD3057" s="5"/>
      <c r="AE3057" s="5"/>
      <c r="AF3057" s="5"/>
      <c r="AG3057" s="5"/>
      <c r="AH3057" s="5"/>
      <c r="AI3057" s="5"/>
      <c r="AJ3057" s="5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95"/>
      <c r="AV3057" s="2"/>
      <c r="AW3057" s="2"/>
      <c r="AX3057" s="2"/>
      <c r="AY3057" s="2"/>
      <c r="AZ3057" s="2"/>
    </row>
    <row r="3058" spans="10:52" x14ac:dyDescent="0.2">
      <c r="J3058" s="2"/>
      <c r="K3058" s="3"/>
      <c r="L3058" s="3"/>
      <c r="M3058" s="5"/>
      <c r="N3058" s="5"/>
      <c r="O3058" s="5"/>
      <c r="P3058" s="5"/>
      <c r="Q3058" s="5"/>
      <c r="R3058" s="5"/>
      <c r="S3058" s="5"/>
      <c r="T3058" s="5"/>
      <c r="U3058" s="5"/>
      <c r="V3058" s="6"/>
      <c r="W3058" s="6"/>
      <c r="X3058" s="5"/>
      <c r="Y3058" s="5"/>
      <c r="Z3058" s="5"/>
      <c r="AA3058" s="5"/>
      <c r="AB3058" s="6"/>
      <c r="AC3058" s="6"/>
      <c r="AD3058" s="5"/>
      <c r="AE3058" s="5"/>
      <c r="AF3058" s="5"/>
      <c r="AG3058" s="5"/>
      <c r="AH3058" s="5"/>
      <c r="AI3058" s="5"/>
      <c r="AJ3058" s="5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95"/>
      <c r="AV3058" s="2"/>
      <c r="AW3058" s="2"/>
      <c r="AX3058" s="2"/>
      <c r="AY3058" s="2"/>
      <c r="AZ3058" s="2"/>
    </row>
    <row r="3059" spans="10:52" x14ac:dyDescent="0.2">
      <c r="J3059" s="2"/>
      <c r="K3059" s="3"/>
      <c r="L3059" s="3"/>
      <c r="M3059" s="5"/>
      <c r="N3059" s="5"/>
      <c r="O3059" s="5"/>
      <c r="P3059" s="5"/>
      <c r="Q3059" s="5"/>
      <c r="R3059" s="5"/>
      <c r="S3059" s="5"/>
      <c r="T3059" s="5"/>
      <c r="U3059" s="5"/>
      <c r="V3059" s="6"/>
      <c r="W3059" s="6"/>
      <c r="X3059" s="5"/>
      <c r="Y3059" s="5"/>
      <c r="Z3059" s="5"/>
      <c r="AA3059" s="5"/>
      <c r="AB3059" s="6"/>
      <c r="AC3059" s="6"/>
      <c r="AD3059" s="5"/>
      <c r="AE3059" s="5"/>
      <c r="AF3059" s="5"/>
      <c r="AG3059" s="5"/>
      <c r="AH3059" s="5"/>
      <c r="AI3059" s="5"/>
      <c r="AJ3059" s="5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95"/>
      <c r="AV3059" s="2"/>
      <c r="AW3059" s="2"/>
      <c r="AX3059" s="2"/>
      <c r="AY3059" s="2"/>
      <c r="AZ3059" s="2"/>
    </row>
    <row r="3060" spans="10:52" x14ac:dyDescent="0.2">
      <c r="J3060" s="2"/>
      <c r="K3060" s="3"/>
      <c r="L3060" s="3"/>
      <c r="M3060" s="5"/>
      <c r="N3060" s="5"/>
      <c r="O3060" s="5"/>
      <c r="P3060" s="5"/>
      <c r="Q3060" s="5"/>
      <c r="R3060" s="5"/>
      <c r="S3060" s="5"/>
      <c r="T3060" s="5"/>
      <c r="U3060" s="5"/>
      <c r="V3060" s="6"/>
      <c r="W3060" s="6"/>
      <c r="X3060" s="5"/>
      <c r="Y3060" s="5"/>
      <c r="Z3060" s="5"/>
      <c r="AA3060" s="5"/>
      <c r="AB3060" s="6"/>
      <c r="AC3060" s="6"/>
      <c r="AD3060" s="5"/>
      <c r="AE3060" s="5"/>
      <c r="AF3060" s="5"/>
      <c r="AG3060" s="5"/>
      <c r="AH3060" s="5"/>
      <c r="AI3060" s="5"/>
      <c r="AJ3060" s="5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95"/>
      <c r="AV3060" s="2"/>
      <c r="AW3060" s="2"/>
      <c r="AX3060" s="2"/>
      <c r="AY3060" s="2"/>
      <c r="AZ3060" s="2"/>
    </row>
    <row r="3061" spans="10:52" x14ac:dyDescent="0.2">
      <c r="J3061" s="2"/>
      <c r="K3061" s="3"/>
      <c r="L3061" s="3"/>
      <c r="M3061" s="5"/>
      <c r="N3061" s="5"/>
      <c r="O3061" s="5"/>
      <c r="P3061" s="5"/>
      <c r="Q3061" s="5"/>
      <c r="R3061" s="5"/>
      <c r="S3061" s="5"/>
      <c r="T3061" s="5"/>
      <c r="U3061" s="5"/>
      <c r="V3061" s="6"/>
      <c r="W3061" s="6"/>
      <c r="X3061" s="5"/>
      <c r="Y3061" s="5"/>
      <c r="Z3061" s="5"/>
      <c r="AA3061" s="5"/>
      <c r="AB3061" s="6"/>
      <c r="AC3061" s="6"/>
      <c r="AD3061" s="5"/>
      <c r="AE3061" s="5"/>
      <c r="AF3061" s="5"/>
      <c r="AG3061" s="5"/>
      <c r="AH3061" s="5"/>
      <c r="AI3061" s="5"/>
      <c r="AJ3061" s="5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95"/>
      <c r="AV3061" s="2"/>
      <c r="AW3061" s="2"/>
      <c r="AX3061" s="2"/>
      <c r="AY3061" s="2"/>
      <c r="AZ3061" s="2"/>
    </row>
    <row r="3062" spans="10:52" x14ac:dyDescent="0.2">
      <c r="J3062" s="2"/>
      <c r="K3062" s="3"/>
      <c r="L3062" s="3"/>
      <c r="M3062" s="5"/>
      <c r="N3062" s="5"/>
      <c r="O3062" s="5"/>
      <c r="P3062" s="5"/>
      <c r="Q3062" s="5"/>
      <c r="R3062" s="5"/>
      <c r="S3062" s="5"/>
      <c r="T3062" s="5"/>
      <c r="U3062" s="5"/>
      <c r="V3062" s="6"/>
      <c r="W3062" s="6"/>
      <c r="X3062" s="5"/>
      <c r="Y3062" s="5"/>
      <c r="Z3062" s="5"/>
      <c r="AA3062" s="5"/>
      <c r="AB3062" s="6"/>
      <c r="AC3062" s="6"/>
      <c r="AD3062" s="5"/>
      <c r="AE3062" s="5"/>
      <c r="AF3062" s="5"/>
      <c r="AG3062" s="5"/>
      <c r="AH3062" s="5"/>
      <c r="AI3062" s="5"/>
      <c r="AJ3062" s="5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95"/>
      <c r="AV3062" s="2"/>
      <c r="AW3062" s="2"/>
      <c r="AX3062" s="2"/>
      <c r="AY3062" s="2"/>
      <c r="AZ3062" s="2"/>
    </row>
    <row r="3063" spans="10:52" x14ac:dyDescent="0.2">
      <c r="J3063" s="2"/>
      <c r="K3063" s="3"/>
      <c r="L3063" s="3"/>
      <c r="M3063" s="5"/>
      <c r="N3063" s="5"/>
      <c r="O3063" s="5"/>
      <c r="P3063" s="5"/>
      <c r="Q3063" s="5"/>
      <c r="R3063" s="5"/>
      <c r="S3063" s="5"/>
      <c r="T3063" s="5"/>
      <c r="U3063" s="5"/>
      <c r="V3063" s="6"/>
      <c r="W3063" s="6"/>
      <c r="X3063" s="5"/>
      <c r="Y3063" s="5"/>
      <c r="Z3063" s="5"/>
      <c r="AA3063" s="5"/>
      <c r="AB3063" s="6"/>
      <c r="AC3063" s="6"/>
      <c r="AD3063" s="5"/>
      <c r="AE3063" s="5"/>
      <c r="AF3063" s="5"/>
      <c r="AG3063" s="5"/>
      <c r="AH3063" s="5"/>
      <c r="AI3063" s="5"/>
      <c r="AJ3063" s="5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95"/>
      <c r="AV3063" s="2"/>
      <c r="AW3063" s="2"/>
      <c r="AX3063" s="2"/>
      <c r="AY3063" s="2"/>
      <c r="AZ3063" s="2"/>
    </row>
    <row r="3064" spans="10:52" x14ac:dyDescent="0.2">
      <c r="J3064" s="2"/>
      <c r="K3064" s="3"/>
      <c r="L3064" s="3"/>
      <c r="M3064" s="5"/>
      <c r="N3064" s="5"/>
      <c r="O3064" s="5"/>
      <c r="P3064" s="5"/>
      <c r="Q3064" s="5"/>
      <c r="R3064" s="5"/>
      <c r="S3064" s="5"/>
      <c r="T3064" s="5"/>
      <c r="U3064" s="5"/>
      <c r="V3064" s="6"/>
      <c r="W3064" s="6"/>
      <c r="X3064" s="5"/>
      <c r="Y3064" s="5"/>
      <c r="Z3064" s="5"/>
      <c r="AA3064" s="5"/>
      <c r="AB3064" s="6"/>
      <c r="AC3064" s="6"/>
      <c r="AD3064" s="5"/>
      <c r="AE3064" s="5"/>
      <c r="AF3064" s="5"/>
      <c r="AG3064" s="5"/>
      <c r="AH3064" s="5"/>
      <c r="AI3064" s="5"/>
      <c r="AJ3064" s="5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95"/>
      <c r="AV3064" s="2"/>
      <c r="AW3064" s="2"/>
      <c r="AX3064" s="2"/>
      <c r="AY3064" s="2"/>
      <c r="AZ3064" s="2"/>
    </row>
    <row r="3065" spans="10:52" x14ac:dyDescent="0.2">
      <c r="J3065" s="2"/>
      <c r="K3065" s="3"/>
      <c r="L3065" s="3"/>
      <c r="M3065" s="5"/>
      <c r="N3065" s="5"/>
      <c r="O3065" s="5"/>
      <c r="P3065" s="5"/>
      <c r="Q3065" s="5"/>
      <c r="R3065" s="5"/>
      <c r="S3065" s="5"/>
      <c r="T3065" s="5"/>
      <c r="U3065" s="5"/>
      <c r="V3065" s="6"/>
      <c r="W3065" s="6"/>
      <c r="X3065" s="5"/>
      <c r="Y3065" s="5"/>
      <c r="Z3065" s="5"/>
      <c r="AA3065" s="5"/>
      <c r="AB3065" s="6"/>
      <c r="AC3065" s="6"/>
      <c r="AD3065" s="5"/>
      <c r="AE3065" s="5"/>
      <c r="AF3065" s="5"/>
      <c r="AG3065" s="5"/>
      <c r="AH3065" s="5"/>
      <c r="AI3065" s="5"/>
      <c r="AJ3065" s="5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95"/>
      <c r="AV3065" s="2"/>
      <c r="AW3065" s="2"/>
      <c r="AX3065" s="2"/>
      <c r="AY3065" s="2"/>
      <c r="AZ3065" s="2"/>
    </row>
    <row r="3066" spans="10:52" x14ac:dyDescent="0.2">
      <c r="J3066" s="2"/>
      <c r="K3066" s="3"/>
      <c r="L3066" s="3"/>
      <c r="M3066" s="5"/>
      <c r="N3066" s="5"/>
      <c r="O3066" s="5"/>
      <c r="P3066" s="5"/>
      <c r="Q3066" s="5"/>
      <c r="R3066" s="5"/>
      <c r="S3066" s="5"/>
      <c r="T3066" s="5"/>
      <c r="U3066" s="5"/>
      <c r="V3066" s="6"/>
      <c r="W3066" s="6"/>
      <c r="X3066" s="5"/>
      <c r="Y3066" s="5"/>
      <c r="Z3066" s="5"/>
      <c r="AA3066" s="5"/>
      <c r="AB3066" s="6"/>
      <c r="AC3066" s="6"/>
      <c r="AD3066" s="5"/>
      <c r="AE3066" s="5"/>
      <c r="AF3066" s="5"/>
      <c r="AG3066" s="5"/>
      <c r="AH3066" s="5"/>
      <c r="AI3066" s="5"/>
      <c r="AJ3066" s="5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95"/>
      <c r="AV3066" s="2"/>
      <c r="AW3066" s="2"/>
      <c r="AX3066" s="2"/>
      <c r="AY3066" s="2"/>
      <c r="AZ3066" s="2"/>
    </row>
    <row r="3067" spans="10:52" x14ac:dyDescent="0.2">
      <c r="J3067" s="2"/>
      <c r="K3067" s="3"/>
      <c r="L3067" s="3"/>
      <c r="M3067" s="5"/>
      <c r="N3067" s="5"/>
      <c r="O3067" s="5"/>
      <c r="P3067" s="5"/>
      <c r="Q3067" s="5"/>
      <c r="R3067" s="5"/>
      <c r="S3067" s="5"/>
      <c r="T3067" s="5"/>
      <c r="U3067" s="5"/>
      <c r="V3067" s="6"/>
      <c r="W3067" s="6"/>
      <c r="X3067" s="5"/>
      <c r="Y3067" s="5"/>
      <c r="Z3067" s="5"/>
      <c r="AA3067" s="5"/>
      <c r="AB3067" s="6"/>
      <c r="AC3067" s="6"/>
      <c r="AD3067" s="5"/>
      <c r="AE3067" s="5"/>
      <c r="AF3067" s="5"/>
      <c r="AG3067" s="5"/>
      <c r="AH3067" s="5"/>
      <c r="AI3067" s="5"/>
      <c r="AJ3067" s="5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95"/>
      <c r="AV3067" s="2"/>
      <c r="AW3067" s="2"/>
      <c r="AX3067" s="2"/>
      <c r="AY3067" s="2"/>
      <c r="AZ3067" s="2"/>
    </row>
    <row r="3068" spans="10:52" x14ac:dyDescent="0.2">
      <c r="J3068" s="2"/>
      <c r="K3068" s="3"/>
      <c r="L3068" s="3"/>
      <c r="M3068" s="5"/>
      <c r="N3068" s="5"/>
      <c r="O3068" s="5"/>
      <c r="P3068" s="5"/>
      <c r="Q3068" s="5"/>
      <c r="R3068" s="5"/>
      <c r="S3068" s="5"/>
      <c r="T3068" s="5"/>
      <c r="U3068" s="5"/>
      <c r="V3068" s="6"/>
      <c r="W3068" s="6"/>
      <c r="X3068" s="5"/>
      <c r="Y3068" s="5"/>
      <c r="Z3068" s="5"/>
      <c r="AA3068" s="5"/>
      <c r="AB3068" s="6"/>
      <c r="AC3068" s="6"/>
      <c r="AD3068" s="5"/>
      <c r="AE3068" s="5"/>
      <c r="AF3068" s="5"/>
      <c r="AG3068" s="5"/>
      <c r="AH3068" s="5"/>
      <c r="AI3068" s="5"/>
      <c r="AJ3068" s="5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95"/>
      <c r="AV3068" s="2"/>
      <c r="AW3068" s="2"/>
      <c r="AX3068" s="2"/>
      <c r="AY3068" s="2"/>
      <c r="AZ3068" s="2"/>
    </row>
    <row r="3069" spans="10:52" x14ac:dyDescent="0.2">
      <c r="J3069" s="2"/>
      <c r="K3069" s="3"/>
      <c r="L3069" s="3"/>
      <c r="M3069" s="5"/>
      <c r="N3069" s="5"/>
      <c r="O3069" s="5"/>
      <c r="P3069" s="5"/>
      <c r="Q3069" s="5"/>
      <c r="R3069" s="5"/>
      <c r="S3069" s="5"/>
      <c r="T3069" s="5"/>
      <c r="U3069" s="5"/>
      <c r="V3069" s="6"/>
      <c r="W3069" s="6"/>
      <c r="X3069" s="5"/>
      <c r="Y3069" s="5"/>
      <c r="Z3069" s="5"/>
      <c r="AA3069" s="5"/>
      <c r="AB3069" s="6"/>
      <c r="AC3069" s="6"/>
      <c r="AD3069" s="5"/>
      <c r="AE3069" s="5"/>
      <c r="AF3069" s="5"/>
      <c r="AG3069" s="5"/>
      <c r="AH3069" s="5"/>
      <c r="AI3069" s="5"/>
      <c r="AJ3069" s="5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95"/>
      <c r="AV3069" s="2"/>
      <c r="AW3069" s="2"/>
      <c r="AX3069" s="2"/>
      <c r="AY3069" s="2"/>
      <c r="AZ3069" s="2"/>
    </row>
    <row r="3070" spans="10:52" x14ac:dyDescent="0.2">
      <c r="J3070" s="2"/>
      <c r="K3070" s="3"/>
      <c r="L3070" s="3"/>
      <c r="M3070" s="5"/>
      <c r="N3070" s="5"/>
      <c r="O3070" s="5"/>
      <c r="P3070" s="5"/>
      <c r="Q3070" s="5"/>
      <c r="R3070" s="5"/>
      <c r="S3070" s="5"/>
      <c r="T3070" s="5"/>
      <c r="U3070" s="5"/>
      <c r="V3070" s="6"/>
      <c r="W3070" s="6"/>
      <c r="X3070" s="5"/>
      <c r="Y3070" s="5"/>
      <c r="Z3070" s="5"/>
      <c r="AA3070" s="5"/>
      <c r="AB3070" s="6"/>
      <c r="AC3070" s="6"/>
      <c r="AD3070" s="5"/>
      <c r="AE3070" s="5"/>
      <c r="AF3070" s="5"/>
      <c r="AG3070" s="5"/>
      <c r="AH3070" s="5"/>
      <c r="AI3070" s="5"/>
      <c r="AJ3070" s="5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95"/>
      <c r="AV3070" s="2"/>
      <c r="AW3070" s="2"/>
      <c r="AX3070" s="2"/>
      <c r="AY3070" s="2"/>
      <c r="AZ3070" s="2"/>
    </row>
    <row r="3071" spans="10:52" x14ac:dyDescent="0.2">
      <c r="J3071" s="2"/>
      <c r="K3071" s="3"/>
      <c r="L3071" s="3"/>
      <c r="M3071" s="5"/>
      <c r="N3071" s="5"/>
      <c r="O3071" s="5"/>
      <c r="P3071" s="5"/>
      <c r="Q3071" s="5"/>
      <c r="R3071" s="5"/>
      <c r="S3071" s="5"/>
      <c r="T3071" s="5"/>
      <c r="U3071" s="5"/>
      <c r="V3071" s="6"/>
      <c r="W3071" s="6"/>
      <c r="X3071" s="5"/>
      <c r="Y3071" s="5"/>
      <c r="Z3071" s="5"/>
      <c r="AA3071" s="5"/>
      <c r="AB3071" s="6"/>
      <c r="AC3071" s="6"/>
      <c r="AD3071" s="5"/>
      <c r="AE3071" s="5"/>
      <c r="AF3071" s="5"/>
      <c r="AG3071" s="5"/>
      <c r="AH3071" s="5"/>
      <c r="AI3071" s="5"/>
      <c r="AJ3071" s="5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95"/>
      <c r="AV3071" s="2"/>
      <c r="AW3071" s="2"/>
      <c r="AX3071" s="2"/>
      <c r="AY3071" s="2"/>
      <c r="AZ3071" s="2"/>
    </row>
    <row r="3072" spans="10:52" x14ac:dyDescent="0.2">
      <c r="J3072" s="2"/>
      <c r="K3072" s="3"/>
      <c r="L3072" s="3"/>
      <c r="M3072" s="5"/>
      <c r="N3072" s="5"/>
      <c r="O3072" s="5"/>
      <c r="P3072" s="5"/>
      <c r="Q3072" s="5"/>
      <c r="R3072" s="5"/>
      <c r="S3072" s="5"/>
      <c r="T3072" s="5"/>
      <c r="U3072" s="5"/>
      <c r="V3072" s="6"/>
      <c r="W3072" s="6"/>
      <c r="X3072" s="5"/>
      <c r="Y3072" s="5"/>
      <c r="Z3072" s="5"/>
      <c r="AA3072" s="5"/>
      <c r="AB3072" s="6"/>
      <c r="AC3072" s="6"/>
      <c r="AD3072" s="5"/>
      <c r="AE3072" s="5"/>
      <c r="AF3072" s="5"/>
      <c r="AG3072" s="5"/>
      <c r="AH3072" s="5"/>
      <c r="AI3072" s="5"/>
      <c r="AJ3072" s="5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95"/>
      <c r="AV3072" s="2"/>
      <c r="AW3072" s="2"/>
      <c r="AX3072" s="2"/>
      <c r="AY3072" s="2"/>
      <c r="AZ3072" s="2"/>
    </row>
    <row r="3073" spans="10:52" x14ac:dyDescent="0.2">
      <c r="J3073" s="2"/>
      <c r="K3073" s="3"/>
      <c r="L3073" s="3"/>
      <c r="M3073" s="5"/>
      <c r="N3073" s="5"/>
      <c r="O3073" s="5"/>
      <c r="P3073" s="5"/>
      <c r="Q3073" s="5"/>
      <c r="R3073" s="5"/>
      <c r="S3073" s="5"/>
      <c r="T3073" s="5"/>
      <c r="U3073" s="5"/>
      <c r="V3073" s="6"/>
      <c r="W3073" s="6"/>
      <c r="X3073" s="5"/>
      <c r="Y3073" s="5"/>
      <c r="Z3073" s="5"/>
      <c r="AA3073" s="5"/>
      <c r="AB3073" s="6"/>
      <c r="AC3073" s="6"/>
      <c r="AD3073" s="5"/>
      <c r="AE3073" s="5"/>
      <c r="AF3073" s="5"/>
      <c r="AG3073" s="5"/>
      <c r="AH3073" s="5"/>
      <c r="AI3073" s="5"/>
      <c r="AJ3073" s="5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95"/>
      <c r="AV3073" s="2"/>
      <c r="AW3073" s="2"/>
      <c r="AX3073" s="2"/>
      <c r="AY3073" s="2"/>
      <c r="AZ3073" s="2"/>
    </row>
    <row r="3074" spans="10:52" x14ac:dyDescent="0.2">
      <c r="J3074" s="2"/>
      <c r="K3074" s="3"/>
      <c r="L3074" s="3"/>
      <c r="M3074" s="5"/>
      <c r="N3074" s="5"/>
      <c r="O3074" s="5"/>
      <c r="P3074" s="5"/>
      <c r="Q3074" s="5"/>
      <c r="R3074" s="5"/>
      <c r="S3074" s="5"/>
      <c r="T3074" s="5"/>
      <c r="U3074" s="5"/>
      <c r="V3074" s="6"/>
      <c r="W3074" s="6"/>
      <c r="X3074" s="5"/>
      <c r="Y3074" s="5"/>
      <c r="Z3074" s="5"/>
      <c r="AA3074" s="5"/>
      <c r="AB3074" s="6"/>
      <c r="AC3074" s="6"/>
      <c r="AD3074" s="5"/>
      <c r="AE3074" s="5"/>
      <c r="AF3074" s="5"/>
      <c r="AG3074" s="5"/>
      <c r="AH3074" s="5"/>
      <c r="AI3074" s="5"/>
      <c r="AJ3074" s="5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95"/>
      <c r="AV3074" s="2"/>
      <c r="AW3074" s="2"/>
      <c r="AX3074" s="2"/>
      <c r="AY3074" s="2"/>
      <c r="AZ3074" s="2"/>
    </row>
    <row r="3075" spans="10:52" x14ac:dyDescent="0.2">
      <c r="J3075" s="2"/>
      <c r="K3075" s="3"/>
      <c r="L3075" s="3"/>
      <c r="M3075" s="5"/>
      <c r="N3075" s="5"/>
      <c r="O3075" s="5"/>
      <c r="P3075" s="5"/>
      <c r="Q3075" s="5"/>
      <c r="R3075" s="5"/>
      <c r="S3075" s="5"/>
      <c r="T3075" s="5"/>
      <c r="U3075" s="5"/>
      <c r="V3075" s="6"/>
      <c r="W3075" s="6"/>
      <c r="X3075" s="5"/>
      <c r="Y3075" s="5"/>
      <c r="Z3075" s="5"/>
      <c r="AA3075" s="5"/>
      <c r="AB3075" s="6"/>
      <c r="AC3075" s="6"/>
      <c r="AD3075" s="5"/>
      <c r="AE3075" s="5"/>
      <c r="AF3075" s="5"/>
      <c r="AG3075" s="5"/>
      <c r="AH3075" s="5"/>
      <c r="AI3075" s="5"/>
      <c r="AJ3075" s="5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95"/>
      <c r="AV3075" s="2"/>
      <c r="AW3075" s="2"/>
      <c r="AX3075" s="2"/>
      <c r="AY3075" s="2"/>
      <c r="AZ3075" s="2"/>
    </row>
    <row r="3076" spans="10:52" x14ac:dyDescent="0.2">
      <c r="J3076" s="2"/>
      <c r="K3076" s="3"/>
      <c r="L3076" s="3"/>
      <c r="M3076" s="5"/>
      <c r="N3076" s="5"/>
      <c r="O3076" s="5"/>
      <c r="P3076" s="5"/>
      <c r="Q3076" s="5"/>
      <c r="R3076" s="5"/>
      <c r="S3076" s="5"/>
      <c r="T3076" s="5"/>
      <c r="U3076" s="5"/>
      <c r="V3076" s="6"/>
      <c r="W3076" s="6"/>
      <c r="X3076" s="5"/>
      <c r="Y3076" s="5"/>
      <c r="Z3076" s="5"/>
      <c r="AA3076" s="5"/>
      <c r="AB3076" s="6"/>
      <c r="AC3076" s="6"/>
      <c r="AD3076" s="5"/>
      <c r="AE3076" s="5"/>
      <c r="AF3076" s="5"/>
      <c r="AG3076" s="5"/>
      <c r="AH3076" s="5"/>
      <c r="AI3076" s="5"/>
      <c r="AJ3076" s="5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95"/>
      <c r="AV3076" s="2"/>
      <c r="AW3076" s="2"/>
      <c r="AX3076" s="2"/>
      <c r="AY3076" s="2"/>
      <c r="AZ3076" s="2"/>
    </row>
    <row r="3077" spans="10:52" x14ac:dyDescent="0.2">
      <c r="J3077" s="2"/>
      <c r="K3077" s="3"/>
      <c r="L3077" s="3"/>
      <c r="M3077" s="5"/>
      <c r="N3077" s="5"/>
      <c r="O3077" s="5"/>
      <c r="P3077" s="5"/>
      <c r="Q3077" s="5"/>
      <c r="R3077" s="5"/>
      <c r="S3077" s="5"/>
      <c r="T3077" s="5"/>
      <c r="U3077" s="5"/>
      <c r="V3077" s="6"/>
      <c r="W3077" s="6"/>
      <c r="X3077" s="5"/>
      <c r="Y3077" s="5"/>
      <c r="Z3077" s="5"/>
      <c r="AA3077" s="5"/>
      <c r="AB3077" s="6"/>
      <c r="AC3077" s="6"/>
      <c r="AD3077" s="5"/>
      <c r="AE3077" s="5"/>
      <c r="AF3077" s="5"/>
      <c r="AG3077" s="5"/>
      <c r="AH3077" s="5"/>
      <c r="AI3077" s="5"/>
      <c r="AJ3077" s="5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95"/>
      <c r="AV3077" s="2"/>
      <c r="AW3077" s="2"/>
      <c r="AX3077" s="2"/>
      <c r="AY3077" s="2"/>
      <c r="AZ3077" s="2"/>
    </row>
    <row r="3078" spans="10:52" x14ac:dyDescent="0.2">
      <c r="J3078" s="2"/>
      <c r="K3078" s="3"/>
      <c r="L3078" s="3"/>
      <c r="M3078" s="5"/>
      <c r="N3078" s="5"/>
      <c r="O3078" s="5"/>
      <c r="P3078" s="5"/>
      <c r="Q3078" s="5"/>
      <c r="R3078" s="5"/>
      <c r="S3078" s="5"/>
      <c r="T3078" s="5"/>
      <c r="U3078" s="5"/>
      <c r="V3078" s="6"/>
      <c r="W3078" s="6"/>
      <c r="X3078" s="5"/>
      <c r="Y3078" s="5"/>
      <c r="Z3078" s="5"/>
      <c r="AA3078" s="5"/>
      <c r="AB3078" s="6"/>
      <c r="AC3078" s="6"/>
      <c r="AD3078" s="5"/>
      <c r="AE3078" s="5"/>
      <c r="AF3078" s="5"/>
      <c r="AG3078" s="5"/>
      <c r="AH3078" s="5"/>
      <c r="AI3078" s="5"/>
      <c r="AJ3078" s="5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95"/>
      <c r="AV3078" s="2"/>
      <c r="AW3078" s="2"/>
      <c r="AX3078" s="2"/>
      <c r="AY3078" s="2"/>
      <c r="AZ3078" s="2"/>
    </row>
    <row r="3079" spans="10:52" x14ac:dyDescent="0.2">
      <c r="J3079" s="2"/>
      <c r="K3079" s="3"/>
      <c r="L3079" s="3"/>
      <c r="M3079" s="5"/>
      <c r="N3079" s="5"/>
      <c r="O3079" s="5"/>
      <c r="P3079" s="5"/>
      <c r="Q3079" s="5"/>
      <c r="R3079" s="5"/>
      <c r="S3079" s="5"/>
      <c r="T3079" s="5"/>
      <c r="U3079" s="5"/>
      <c r="V3079" s="6"/>
      <c r="W3079" s="6"/>
      <c r="X3079" s="5"/>
      <c r="Y3079" s="5"/>
      <c r="Z3079" s="5"/>
      <c r="AA3079" s="5"/>
      <c r="AB3079" s="6"/>
      <c r="AC3079" s="6"/>
      <c r="AD3079" s="5"/>
      <c r="AE3079" s="5"/>
      <c r="AF3079" s="5"/>
      <c r="AG3079" s="5"/>
      <c r="AH3079" s="5"/>
      <c r="AI3079" s="5"/>
      <c r="AJ3079" s="5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95"/>
      <c r="AV3079" s="2"/>
      <c r="AW3079" s="2"/>
      <c r="AX3079" s="2"/>
      <c r="AY3079" s="2"/>
      <c r="AZ3079" s="2"/>
    </row>
    <row r="3080" spans="10:52" x14ac:dyDescent="0.2">
      <c r="J3080" s="2"/>
      <c r="K3080" s="3"/>
      <c r="L3080" s="3"/>
      <c r="M3080" s="5"/>
      <c r="N3080" s="5"/>
      <c r="O3080" s="5"/>
      <c r="P3080" s="5"/>
      <c r="Q3080" s="5"/>
      <c r="R3080" s="5"/>
      <c r="S3080" s="5"/>
      <c r="T3080" s="5"/>
      <c r="U3080" s="5"/>
      <c r="V3080" s="6"/>
      <c r="W3080" s="6"/>
      <c r="X3080" s="5"/>
      <c r="Y3080" s="5"/>
      <c r="Z3080" s="5"/>
      <c r="AA3080" s="5"/>
      <c r="AB3080" s="6"/>
      <c r="AC3080" s="6"/>
      <c r="AD3080" s="5"/>
      <c r="AE3080" s="5"/>
      <c r="AF3080" s="5"/>
      <c r="AG3080" s="5"/>
      <c r="AH3080" s="5"/>
      <c r="AI3080" s="5"/>
      <c r="AJ3080" s="5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95"/>
      <c r="AV3080" s="2"/>
      <c r="AW3080" s="2"/>
      <c r="AX3080" s="2"/>
      <c r="AY3080" s="2"/>
      <c r="AZ3080" s="2"/>
    </row>
    <row r="3081" spans="10:52" x14ac:dyDescent="0.2">
      <c r="J3081" s="2"/>
      <c r="K3081" s="3"/>
      <c r="L3081" s="3"/>
      <c r="M3081" s="5"/>
      <c r="N3081" s="5"/>
      <c r="O3081" s="5"/>
      <c r="P3081" s="5"/>
      <c r="Q3081" s="5"/>
      <c r="R3081" s="5"/>
      <c r="S3081" s="5"/>
      <c r="T3081" s="5"/>
      <c r="U3081" s="5"/>
      <c r="V3081" s="6"/>
      <c r="W3081" s="6"/>
      <c r="X3081" s="5"/>
      <c r="Y3081" s="5"/>
      <c r="Z3081" s="5"/>
      <c r="AA3081" s="5"/>
      <c r="AB3081" s="6"/>
      <c r="AC3081" s="6"/>
      <c r="AD3081" s="5"/>
      <c r="AE3081" s="5"/>
      <c r="AF3081" s="5"/>
      <c r="AG3081" s="5"/>
      <c r="AH3081" s="5"/>
      <c r="AI3081" s="5"/>
      <c r="AJ3081" s="5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95"/>
      <c r="AV3081" s="2"/>
      <c r="AW3081" s="2"/>
      <c r="AX3081" s="2"/>
      <c r="AY3081" s="2"/>
      <c r="AZ3081" s="2"/>
    </row>
    <row r="3082" spans="10:52" x14ac:dyDescent="0.2">
      <c r="J3082" s="2"/>
      <c r="K3082" s="3"/>
      <c r="L3082" s="3"/>
      <c r="M3082" s="5"/>
      <c r="N3082" s="5"/>
      <c r="O3082" s="5"/>
      <c r="P3082" s="5"/>
      <c r="Q3082" s="5"/>
      <c r="R3082" s="5"/>
      <c r="S3082" s="5"/>
      <c r="T3082" s="5"/>
      <c r="U3082" s="5"/>
      <c r="V3082" s="6"/>
      <c r="W3082" s="6"/>
      <c r="X3082" s="5"/>
      <c r="Y3082" s="5"/>
      <c r="Z3082" s="5"/>
      <c r="AA3082" s="5"/>
      <c r="AB3082" s="6"/>
      <c r="AC3082" s="6"/>
      <c r="AD3082" s="5"/>
      <c r="AE3082" s="5"/>
      <c r="AF3082" s="5"/>
      <c r="AG3082" s="5"/>
      <c r="AH3082" s="5"/>
      <c r="AI3082" s="5"/>
      <c r="AJ3082" s="5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95"/>
      <c r="AV3082" s="2"/>
      <c r="AW3082" s="2"/>
      <c r="AX3082" s="2"/>
      <c r="AY3082" s="2"/>
      <c r="AZ3082" s="2"/>
    </row>
    <row r="3083" spans="10:52" x14ac:dyDescent="0.2">
      <c r="J3083" s="2"/>
      <c r="K3083" s="3"/>
      <c r="L3083" s="3"/>
      <c r="M3083" s="5"/>
      <c r="N3083" s="5"/>
      <c r="O3083" s="5"/>
      <c r="P3083" s="5"/>
      <c r="Q3083" s="5"/>
      <c r="R3083" s="5"/>
      <c r="S3083" s="5"/>
      <c r="T3083" s="5"/>
      <c r="U3083" s="5"/>
      <c r="V3083" s="6"/>
      <c r="W3083" s="6"/>
      <c r="X3083" s="5"/>
      <c r="Y3083" s="5"/>
      <c r="Z3083" s="5"/>
      <c r="AA3083" s="5"/>
      <c r="AB3083" s="6"/>
      <c r="AC3083" s="6"/>
      <c r="AD3083" s="5"/>
      <c r="AE3083" s="5"/>
      <c r="AF3083" s="5"/>
      <c r="AG3083" s="5"/>
      <c r="AH3083" s="5"/>
      <c r="AI3083" s="5"/>
      <c r="AJ3083" s="5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95"/>
      <c r="AV3083" s="2"/>
      <c r="AW3083" s="2"/>
      <c r="AX3083" s="2"/>
      <c r="AY3083" s="2"/>
      <c r="AZ3083" s="2"/>
    </row>
    <row r="3084" spans="10:52" x14ac:dyDescent="0.2">
      <c r="J3084" s="2"/>
      <c r="K3084" s="3"/>
      <c r="L3084" s="3"/>
      <c r="M3084" s="5"/>
      <c r="N3084" s="5"/>
      <c r="O3084" s="5"/>
      <c r="P3084" s="5"/>
      <c r="Q3084" s="5"/>
      <c r="R3084" s="5"/>
      <c r="S3084" s="5"/>
      <c r="T3084" s="5"/>
      <c r="U3084" s="5"/>
      <c r="V3084" s="6"/>
      <c r="W3084" s="6"/>
      <c r="X3084" s="5"/>
      <c r="Y3084" s="5"/>
      <c r="Z3084" s="5"/>
      <c r="AA3084" s="5"/>
      <c r="AB3084" s="6"/>
      <c r="AC3084" s="6"/>
      <c r="AD3084" s="5"/>
      <c r="AE3084" s="5"/>
      <c r="AF3084" s="5"/>
      <c r="AG3084" s="5"/>
      <c r="AH3084" s="5"/>
      <c r="AI3084" s="5"/>
      <c r="AJ3084" s="5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95"/>
      <c r="AV3084" s="2"/>
      <c r="AW3084" s="2"/>
      <c r="AX3084" s="2"/>
      <c r="AY3084" s="2"/>
      <c r="AZ3084" s="2"/>
    </row>
    <row r="3085" spans="10:52" x14ac:dyDescent="0.2">
      <c r="J3085" s="2"/>
      <c r="K3085" s="3"/>
      <c r="L3085" s="3"/>
      <c r="M3085" s="5"/>
      <c r="N3085" s="5"/>
      <c r="O3085" s="5"/>
      <c r="P3085" s="5"/>
      <c r="Q3085" s="5"/>
      <c r="R3085" s="5"/>
      <c r="S3085" s="5"/>
      <c r="T3085" s="5"/>
      <c r="U3085" s="5"/>
      <c r="V3085" s="6"/>
      <c r="W3085" s="6"/>
      <c r="X3085" s="5"/>
      <c r="Y3085" s="5"/>
      <c r="Z3085" s="5"/>
      <c r="AA3085" s="5"/>
      <c r="AB3085" s="6"/>
      <c r="AC3085" s="6"/>
      <c r="AD3085" s="5"/>
      <c r="AE3085" s="5"/>
      <c r="AF3085" s="5"/>
      <c r="AG3085" s="5"/>
      <c r="AH3085" s="5"/>
      <c r="AI3085" s="5"/>
      <c r="AJ3085" s="5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95"/>
      <c r="AV3085" s="2"/>
      <c r="AW3085" s="2"/>
      <c r="AX3085" s="2"/>
      <c r="AY3085" s="2"/>
      <c r="AZ3085" s="2"/>
    </row>
    <row r="3086" spans="10:52" x14ac:dyDescent="0.2">
      <c r="J3086" s="2"/>
      <c r="K3086" s="3"/>
      <c r="L3086" s="3"/>
      <c r="M3086" s="5"/>
      <c r="N3086" s="5"/>
      <c r="O3086" s="5"/>
      <c r="P3086" s="5"/>
      <c r="Q3086" s="5"/>
      <c r="R3086" s="5"/>
      <c r="S3086" s="5"/>
      <c r="T3086" s="5"/>
      <c r="U3086" s="5"/>
      <c r="V3086" s="6"/>
      <c r="W3086" s="6"/>
      <c r="X3086" s="5"/>
      <c r="Y3086" s="5"/>
      <c r="Z3086" s="5"/>
      <c r="AA3086" s="5"/>
      <c r="AB3086" s="6"/>
      <c r="AC3086" s="6"/>
      <c r="AD3086" s="5"/>
      <c r="AE3086" s="5"/>
      <c r="AF3086" s="5"/>
      <c r="AG3086" s="5"/>
      <c r="AH3086" s="5"/>
      <c r="AI3086" s="5"/>
      <c r="AJ3086" s="5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95"/>
      <c r="AV3086" s="2"/>
      <c r="AW3086" s="2"/>
      <c r="AX3086" s="2"/>
      <c r="AY3086" s="2"/>
      <c r="AZ3086" s="2"/>
    </row>
    <row r="3087" spans="10:52" x14ac:dyDescent="0.2">
      <c r="J3087" s="2"/>
      <c r="K3087" s="3"/>
      <c r="L3087" s="3"/>
      <c r="M3087" s="5"/>
      <c r="N3087" s="5"/>
      <c r="O3087" s="5"/>
      <c r="P3087" s="5"/>
      <c r="Q3087" s="5"/>
      <c r="R3087" s="5"/>
      <c r="S3087" s="5"/>
      <c r="T3087" s="5"/>
      <c r="U3087" s="5"/>
      <c r="V3087" s="6"/>
      <c r="W3087" s="6"/>
      <c r="X3087" s="5"/>
      <c r="Y3087" s="5"/>
      <c r="Z3087" s="5"/>
      <c r="AA3087" s="5"/>
      <c r="AB3087" s="6"/>
      <c r="AC3087" s="6"/>
      <c r="AD3087" s="5"/>
      <c r="AE3087" s="5"/>
      <c r="AF3087" s="5"/>
      <c r="AG3087" s="5"/>
      <c r="AH3087" s="5"/>
      <c r="AI3087" s="5"/>
      <c r="AJ3087" s="5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95"/>
      <c r="AV3087" s="2"/>
      <c r="AW3087" s="2"/>
      <c r="AX3087" s="2"/>
      <c r="AY3087" s="2"/>
      <c r="AZ3087" s="2"/>
    </row>
    <row r="3088" spans="10:52" x14ac:dyDescent="0.2">
      <c r="J3088" s="2"/>
      <c r="K3088" s="3"/>
      <c r="L3088" s="3"/>
      <c r="M3088" s="5"/>
      <c r="N3088" s="5"/>
      <c r="O3088" s="5"/>
      <c r="P3088" s="5"/>
      <c r="Q3088" s="5"/>
      <c r="R3088" s="5"/>
      <c r="S3088" s="5"/>
      <c r="T3088" s="5"/>
      <c r="U3088" s="5"/>
      <c r="V3088" s="6"/>
      <c r="W3088" s="6"/>
      <c r="X3088" s="5"/>
      <c r="Y3088" s="5"/>
      <c r="Z3088" s="5"/>
      <c r="AA3088" s="5"/>
      <c r="AB3088" s="6"/>
      <c r="AC3088" s="6"/>
      <c r="AD3088" s="5"/>
      <c r="AE3088" s="5"/>
      <c r="AF3088" s="5"/>
      <c r="AG3088" s="5"/>
      <c r="AH3088" s="5"/>
      <c r="AI3088" s="5"/>
      <c r="AJ3088" s="5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95"/>
      <c r="AV3088" s="2"/>
      <c r="AW3088" s="2"/>
      <c r="AX3088" s="2"/>
      <c r="AY3088" s="2"/>
      <c r="AZ3088" s="2"/>
    </row>
    <row r="3089" spans="10:52" x14ac:dyDescent="0.2">
      <c r="J3089" s="2"/>
      <c r="K3089" s="3"/>
      <c r="L3089" s="3"/>
      <c r="M3089" s="5"/>
      <c r="N3089" s="5"/>
      <c r="O3089" s="5"/>
      <c r="P3089" s="5"/>
      <c r="Q3089" s="5"/>
      <c r="R3089" s="5"/>
      <c r="S3089" s="5"/>
      <c r="T3089" s="5"/>
      <c r="U3089" s="5"/>
      <c r="V3089" s="6"/>
      <c r="W3089" s="6"/>
      <c r="X3089" s="5"/>
      <c r="Y3089" s="5"/>
      <c r="Z3089" s="5"/>
      <c r="AA3089" s="5"/>
      <c r="AB3089" s="6"/>
      <c r="AC3089" s="6"/>
      <c r="AD3089" s="5"/>
      <c r="AE3089" s="5"/>
      <c r="AF3089" s="5"/>
      <c r="AG3089" s="5"/>
      <c r="AH3089" s="5"/>
      <c r="AI3089" s="5"/>
      <c r="AJ3089" s="5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95"/>
      <c r="AV3089" s="2"/>
      <c r="AW3089" s="2"/>
      <c r="AX3089" s="2"/>
      <c r="AY3089" s="2"/>
      <c r="AZ3089" s="2"/>
    </row>
    <row r="3090" spans="10:52" x14ac:dyDescent="0.2">
      <c r="J3090" s="2"/>
      <c r="K3090" s="3"/>
      <c r="L3090" s="3"/>
      <c r="M3090" s="5"/>
      <c r="N3090" s="5"/>
      <c r="O3090" s="5"/>
      <c r="P3090" s="5"/>
      <c r="Q3090" s="5"/>
      <c r="R3090" s="5"/>
      <c r="S3090" s="5"/>
      <c r="T3090" s="5"/>
      <c r="U3090" s="5"/>
      <c r="V3090" s="6"/>
      <c r="W3090" s="6"/>
      <c r="X3090" s="5"/>
      <c r="Y3090" s="5"/>
      <c r="Z3090" s="5"/>
      <c r="AA3090" s="5"/>
      <c r="AB3090" s="6"/>
      <c r="AC3090" s="6"/>
      <c r="AD3090" s="5"/>
      <c r="AE3090" s="5"/>
      <c r="AF3090" s="5"/>
      <c r="AG3090" s="5"/>
      <c r="AH3090" s="5"/>
      <c r="AI3090" s="5"/>
      <c r="AJ3090" s="5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95"/>
      <c r="AV3090" s="2"/>
      <c r="AW3090" s="2"/>
      <c r="AX3090" s="2"/>
      <c r="AY3090" s="2"/>
      <c r="AZ3090" s="2"/>
    </row>
    <row r="3091" spans="10:52" x14ac:dyDescent="0.2">
      <c r="J3091" s="2"/>
      <c r="K3091" s="3"/>
      <c r="L3091" s="3"/>
      <c r="M3091" s="5"/>
      <c r="N3091" s="5"/>
      <c r="O3091" s="5"/>
      <c r="P3091" s="5"/>
      <c r="Q3091" s="5"/>
      <c r="R3091" s="5"/>
      <c r="S3091" s="5"/>
      <c r="T3091" s="5"/>
      <c r="U3091" s="5"/>
      <c r="V3091" s="6"/>
      <c r="W3091" s="6"/>
      <c r="X3091" s="5"/>
      <c r="Y3091" s="5"/>
      <c r="Z3091" s="5"/>
      <c r="AA3091" s="5"/>
      <c r="AB3091" s="6"/>
      <c r="AC3091" s="6"/>
      <c r="AD3091" s="5"/>
      <c r="AE3091" s="5"/>
      <c r="AF3091" s="5"/>
      <c r="AG3091" s="5"/>
      <c r="AH3091" s="5"/>
      <c r="AI3091" s="5"/>
      <c r="AJ3091" s="5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95"/>
      <c r="AV3091" s="2"/>
      <c r="AW3091" s="2"/>
      <c r="AX3091" s="2"/>
      <c r="AY3091" s="2"/>
      <c r="AZ3091" s="2"/>
    </row>
    <row r="3092" spans="10:52" x14ac:dyDescent="0.2">
      <c r="J3092" s="2"/>
      <c r="K3092" s="3"/>
      <c r="L3092" s="3"/>
      <c r="M3092" s="5"/>
      <c r="N3092" s="5"/>
      <c r="O3092" s="5"/>
      <c r="P3092" s="5"/>
      <c r="Q3092" s="5"/>
      <c r="R3092" s="5"/>
      <c r="S3092" s="5"/>
      <c r="T3092" s="5"/>
      <c r="U3092" s="5"/>
      <c r="V3092" s="6"/>
      <c r="W3092" s="6"/>
      <c r="X3092" s="5"/>
      <c r="Y3092" s="5"/>
      <c r="Z3092" s="5"/>
      <c r="AA3092" s="5"/>
      <c r="AB3092" s="6"/>
      <c r="AC3092" s="6"/>
      <c r="AD3092" s="5"/>
      <c r="AE3092" s="5"/>
      <c r="AF3092" s="5"/>
      <c r="AG3092" s="5"/>
      <c r="AH3092" s="5"/>
      <c r="AI3092" s="5"/>
      <c r="AJ3092" s="5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95"/>
      <c r="AV3092" s="2"/>
      <c r="AW3092" s="2"/>
      <c r="AX3092" s="2"/>
      <c r="AY3092" s="2"/>
      <c r="AZ3092" s="2"/>
    </row>
    <row r="3093" spans="10:52" x14ac:dyDescent="0.2">
      <c r="J3093" s="2"/>
      <c r="K3093" s="3"/>
      <c r="L3093" s="3"/>
      <c r="M3093" s="5"/>
      <c r="N3093" s="5"/>
      <c r="O3093" s="5"/>
      <c r="P3093" s="5"/>
      <c r="Q3093" s="5"/>
      <c r="R3093" s="5"/>
      <c r="S3093" s="5"/>
      <c r="T3093" s="5"/>
      <c r="U3093" s="5"/>
      <c r="V3093" s="6"/>
      <c r="W3093" s="6"/>
      <c r="X3093" s="5"/>
      <c r="Y3093" s="5"/>
      <c r="Z3093" s="5"/>
      <c r="AA3093" s="5"/>
      <c r="AB3093" s="6"/>
      <c r="AC3093" s="6"/>
      <c r="AD3093" s="5"/>
      <c r="AE3093" s="5"/>
      <c r="AF3093" s="5"/>
      <c r="AG3093" s="5"/>
      <c r="AH3093" s="5"/>
      <c r="AI3093" s="5"/>
      <c r="AJ3093" s="5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95"/>
      <c r="AV3093" s="2"/>
      <c r="AW3093" s="2"/>
      <c r="AX3093" s="2"/>
      <c r="AY3093" s="2"/>
      <c r="AZ3093" s="2"/>
    </row>
    <row r="3094" spans="10:52" x14ac:dyDescent="0.2">
      <c r="J3094" s="2"/>
      <c r="K3094" s="3"/>
      <c r="L3094" s="3"/>
      <c r="M3094" s="5"/>
      <c r="N3094" s="5"/>
      <c r="O3094" s="5"/>
      <c r="P3094" s="5"/>
      <c r="Q3094" s="5"/>
      <c r="R3094" s="5"/>
      <c r="S3094" s="5"/>
      <c r="T3094" s="5"/>
      <c r="U3094" s="5"/>
      <c r="V3094" s="6"/>
      <c r="W3094" s="6"/>
      <c r="X3094" s="5"/>
      <c r="Y3094" s="5"/>
      <c r="Z3094" s="5"/>
      <c r="AA3094" s="5"/>
      <c r="AB3094" s="6"/>
      <c r="AC3094" s="6"/>
      <c r="AD3094" s="5"/>
      <c r="AE3094" s="5"/>
      <c r="AF3094" s="5"/>
      <c r="AG3094" s="5"/>
      <c r="AH3094" s="5"/>
      <c r="AI3094" s="5"/>
      <c r="AJ3094" s="5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95"/>
      <c r="AV3094" s="2"/>
      <c r="AW3094" s="2"/>
      <c r="AX3094" s="2"/>
      <c r="AY3094" s="2"/>
      <c r="AZ3094" s="2"/>
    </row>
    <row r="3095" spans="10:52" x14ac:dyDescent="0.2">
      <c r="J3095" s="2"/>
      <c r="K3095" s="3"/>
      <c r="L3095" s="3"/>
      <c r="M3095" s="5"/>
      <c r="N3095" s="5"/>
      <c r="O3095" s="5"/>
      <c r="P3095" s="5"/>
      <c r="Q3095" s="5"/>
      <c r="R3095" s="5"/>
      <c r="S3095" s="5"/>
      <c r="T3095" s="5"/>
      <c r="U3095" s="5"/>
      <c r="V3095" s="6"/>
      <c r="W3095" s="6"/>
      <c r="X3095" s="5"/>
      <c r="Y3095" s="5"/>
      <c r="Z3095" s="5"/>
      <c r="AA3095" s="5"/>
      <c r="AB3095" s="6"/>
      <c r="AC3095" s="6"/>
      <c r="AD3095" s="5"/>
      <c r="AE3095" s="5"/>
      <c r="AF3095" s="5"/>
      <c r="AG3095" s="5"/>
      <c r="AH3095" s="5"/>
      <c r="AI3095" s="5"/>
      <c r="AJ3095" s="5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95"/>
      <c r="AV3095" s="2"/>
      <c r="AW3095" s="2"/>
      <c r="AX3095" s="2"/>
      <c r="AY3095" s="2"/>
      <c r="AZ3095" s="2"/>
    </row>
    <row r="3096" spans="10:52" x14ac:dyDescent="0.2">
      <c r="J3096" s="2"/>
      <c r="K3096" s="3"/>
      <c r="L3096" s="3"/>
      <c r="M3096" s="5"/>
      <c r="N3096" s="5"/>
      <c r="O3096" s="5"/>
      <c r="P3096" s="5"/>
      <c r="Q3096" s="5"/>
      <c r="R3096" s="5"/>
      <c r="S3096" s="5"/>
      <c r="T3096" s="5"/>
      <c r="U3096" s="5"/>
      <c r="V3096" s="6"/>
      <c r="W3096" s="6"/>
      <c r="X3096" s="5"/>
      <c r="Y3096" s="5"/>
      <c r="Z3096" s="5"/>
      <c r="AA3096" s="5"/>
      <c r="AB3096" s="6"/>
      <c r="AC3096" s="6"/>
      <c r="AD3096" s="5"/>
      <c r="AE3096" s="5"/>
      <c r="AF3096" s="5"/>
      <c r="AG3096" s="5"/>
      <c r="AH3096" s="5"/>
      <c r="AI3096" s="5"/>
      <c r="AJ3096" s="5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95"/>
      <c r="AV3096" s="2"/>
      <c r="AW3096" s="2"/>
      <c r="AX3096" s="2"/>
      <c r="AY3096" s="2"/>
      <c r="AZ3096" s="2"/>
    </row>
    <row r="3097" spans="10:52" x14ac:dyDescent="0.2">
      <c r="J3097" s="2"/>
      <c r="K3097" s="3"/>
      <c r="L3097" s="3"/>
      <c r="M3097" s="5"/>
      <c r="N3097" s="5"/>
      <c r="O3097" s="5"/>
      <c r="P3097" s="5"/>
      <c r="Q3097" s="5"/>
      <c r="R3097" s="5"/>
      <c r="S3097" s="5"/>
      <c r="T3097" s="5"/>
      <c r="U3097" s="5"/>
      <c r="V3097" s="6"/>
      <c r="W3097" s="6"/>
      <c r="X3097" s="5"/>
      <c r="Y3097" s="5"/>
      <c r="Z3097" s="5"/>
      <c r="AA3097" s="5"/>
      <c r="AB3097" s="6"/>
      <c r="AC3097" s="6"/>
      <c r="AD3097" s="5"/>
      <c r="AE3097" s="5"/>
      <c r="AF3097" s="5"/>
      <c r="AG3097" s="5"/>
      <c r="AH3097" s="5"/>
      <c r="AI3097" s="5"/>
      <c r="AJ3097" s="5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95"/>
      <c r="AV3097" s="2"/>
      <c r="AW3097" s="2"/>
      <c r="AX3097" s="2"/>
      <c r="AY3097" s="2"/>
      <c r="AZ3097" s="2"/>
    </row>
    <row r="3098" spans="10:52" x14ac:dyDescent="0.2">
      <c r="J3098" s="2"/>
      <c r="K3098" s="3"/>
      <c r="L3098" s="3"/>
      <c r="M3098" s="5"/>
      <c r="N3098" s="5"/>
      <c r="O3098" s="5"/>
      <c r="P3098" s="5"/>
      <c r="Q3098" s="5"/>
      <c r="R3098" s="5"/>
      <c r="S3098" s="5"/>
      <c r="T3098" s="5"/>
      <c r="U3098" s="5"/>
      <c r="V3098" s="6"/>
      <c r="W3098" s="6"/>
      <c r="X3098" s="5"/>
      <c r="Y3098" s="5"/>
      <c r="Z3098" s="5"/>
      <c r="AA3098" s="5"/>
      <c r="AB3098" s="6"/>
      <c r="AC3098" s="6"/>
      <c r="AD3098" s="5"/>
      <c r="AE3098" s="5"/>
      <c r="AF3098" s="5"/>
      <c r="AG3098" s="5"/>
      <c r="AH3098" s="5"/>
      <c r="AI3098" s="5"/>
      <c r="AJ3098" s="5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95"/>
      <c r="AV3098" s="2"/>
      <c r="AW3098" s="2"/>
      <c r="AX3098" s="2"/>
      <c r="AY3098" s="2"/>
      <c r="AZ3098" s="2"/>
    </row>
    <row r="3099" spans="10:52" x14ac:dyDescent="0.2">
      <c r="J3099" s="2"/>
      <c r="K3099" s="3"/>
      <c r="L3099" s="3"/>
      <c r="M3099" s="5"/>
      <c r="N3099" s="5"/>
      <c r="O3099" s="5"/>
      <c r="P3099" s="5"/>
      <c r="Q3099" s="5"/>
      <c r="R3099" s="5"/>
      <c r="S3099" s="5"/>
      <c r="T3099" s="5"/>
      <c r="U3099" s="5"/>
      <c r="V3099" s="6"/>
      <c r="W3099" s="6"/>
      <c r="X3099" s="5"/>
      <c r="Y3099" s="5"/>
      <c r="Z3099" s="5"/>
      <c r="AA3099" s="5"/>
      <c r="AB3099" s="6"/>
      <c r="AC3099" s="6"/>
      <c r="AD3099" s="5"/>
      <c r="AE3099" s="5"/>
      <c r="AF3099" s="5"/>
      <c r="AG3099" s="5"/>
      <c r="AH3099" s="5"/>
      <c r="AI3099" s="5"/>
      <c r="AJ3099" s="5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95"/>
      <c r="AV3099" s="2"/>
      <c r="AW3099" s="2"/>
      <c r="AX3099" s="2"/>
      <c r="AY3099" s="2"/>
      <c r="AZ3099" s="2"/>
    </row>
    <row r="3100" spans="10:52" x14ac:dyDescent="0.2">
      <c r="J3100" s="2"/>
      <c r="K3100" s="3"/>
      <c r="L3100" s="3"/>
      <c r="M3100" s="5"/>
      <c r="N3100" s="5"/>
      <c r="O3100" s="5"/>
      <c r="P3100" s="5"/>
      <c r="Q3100" s="5"/>
      <c r="R3100" s="5"/>
      <c r="S3100" s="5"/>
      <c r="T3100" s="5"/>
      <c r="U3100" s="5"/>
      <c r="V3100" s="6"/>
      <c r="W3100" s="6"/>
      <c r="X3100" s="5"/>
      <c r="Y3100" s="5"/>
      <c r="Z3100" s="5"/>
      <c r="AA3100" s="5"/>
      <c r="AB3100" s="6"/>
      <c r="AC3100" s="6"/>
      <c r="AD3100" s="5"/>
      <c r="AE3100" s="5"/>
      <c r="AF3100" s="5"/>
      <c r="AG3100" s="5"/>
      <c r="AH3100" s="5"/>
      <c r="AI3100" s="5"/>
      <c r="AJ3100" s="5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95"/>
      <c r="AV3100" s="2"/>
      <c r="AW3100" s="2"/>
      <c r="AX3100" s="2"/>
      <c r="AY3100" s="2"/>
      <c r="AZ3100" s="2"/>
    </row>
    <row r="3101" spans="10:52" x14ac:dyDescent="0.2">
      <c r="J3101" s="2"/>
      <c r="K3101" s="3"/>
      <c r="L3101" s="3"/>
      <c r="M3101" s="5"/>
      <c r="N3101" s="5"/>
      <c r="O3101" s="5"/>
      <c r="P3101" s="5"/>
      <c r="Q3101" s="5"/>
      <c r="R3101" s="5"/>
      <c r="S3101" s="5"/>
      <c r="T3101" s="5"/>
      <c r="U3101" s="5"/>
      <c r="V3101" s="6"/>
      <c r="W3101" s="6"/>
      <c r="X3101" s="5"/>
      <c r="Y3101" s="5"/>
      <c r="Z3101" s="5"/>
      <c r="AA3101" s="5"/>
      <c r="AB3101" s="6"/>
      <c r="AC3101" s="6"/>
      <c r="AD3101" s="5"/>
      <c r="AE3101" s="5"/>
      <c r="AF3101" s="5"/>
      <c r="AG3101" s="5"/>
      <c r="AH3101" s="5"/>
      <c r="AI3101" s="5"/>
      <c r="AJ3101" s="5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95"/>
      <c r="AV3101" s="2"/>
      <c r="AW3101" s="2"/>
      <c r="AX3101" s="2"/>
      <c r="AY3101" s="2"/>
      <c r="AZ3101" s="2"/>
    </row>
    <row r="3102" spans="10:52" x14ac:dyDescent="0.2">
      <c r="J3102" s="2"/>
      <c r="K3102" s="3"/>
      <c r="L3102" s="3"/>
      <c r="M3102" s="5"/>
      <c r="N3102" s="5"/>
      <c r="O3102" s="5"/>
      <c r="P3102" s="5"/>
      <c r="Q3102" s="5"/>
      <c r="R3102" s="5"/>
      <c r="S3102" s="5"/>
      <c r="T3102" s="5"/>
      <c r="U3102" s="5"/>
      <c r="V3102" s="6"/>
      <c r="W3102" s="6"/>
      <c r="X3102" s="5"/>
      <c r="Y3102" s="5"/>
      <c r="Z3102" s="5"/>
      <c r="AA3102" s="5"/>
      <c r="AB3102" s="6"/>
      <c r="AC3102" s="6"/>
      <c r="AD3102" s="5"/>
      <c r="AE3102" s="5"/>
      <c r="AF3102" s="5"/>
      <c r="AG3102" s="5"/>
      <c r="AH3102" s="5"/>
      <c r="AI3102" s="5"/>
      <c r="AJ3102" s="5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95"/>
      <c r="AV3102" s="2"/>
      <c r="AW3102" s="2"/>
      <c r="AX3102" s="2"/>
      <c r="AY3102" s="2"/>
      <c r="AZ3102" s="2"/>
    </row>
    <row r="3103" spans="10:52" x14ac:dyDescent="0.2">
      <c r="J3103" s="2"/>
      <c r="K3103" s="3"/>
      <c r="L3103" s="3"/>
      <c r="M3103" s="5"/>
      <c r="N3103" s="5"/>
      <c r="O3103" s="5"/>
      <c r="P3103" s="5"/>
      <c r="Q3103" s="5"/>
      <c r="R3103" s="5"/>
      <c r="S3103" s="5"/>
      <c r="T3103" s="5"/>
      <c r="U3103" s="5"/>
      <c r="V3103" s="6"/>
      <c r="W3103" s="6"/>
      <c r="X3103" s="5"/>
      <c r="Y3103" s="5"/>
      <c r="Z3103" s="5"/>
      <c r="AA3103" s="5"/>
      <c r="AB3103" s="6"/>
      <c r="AC3103" s="6"/>
      <c r="AD3103" s="5"/>
      <c r="AE3103" s="5"/>
      <c r="AF3103" s="5"/>
      <c r="AG3103" s="5"/>
      <c r="AH3103" s="5"/>
      <c r="AI3103" s="5"/>
      <c r="AJ3103" s="5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95"/>
      <c r="AV3103" s="2"/>
      <c r="AW3103" s="2"/>
      <c r="AX3103" s="2"/>
      <c r="AY3103" s="2"/>
      <c r="AZ3103" s="2"/>
    </row>
    <row r="3104" spans="10:52" x14ac:dyDescent="0.2">
      <c r="J3104" s="2"/>
      <c r="K3104" s="3"/>
      <c r="L3104" s="3"/>
      <c r="M3104" s="5"/>
      <c r="N3104" s="5"/>
      <c r="O3104" s="5"/>
      <c r="P3104" s="5"/>
      <c r="Q3104" s="5"/>
      <c r="R3104" s="5"/>
      <c r="S3104" s="5"/>
      <c r="T3104" s="5"/>
      <c r="U3104" s="5"/>
      <c r="V3104" s="6"/>
      <c r="W3104" s="6"/>
      <c r="X3104" s="5"/>
      <c r="Y3104" s="5"/>
      <c r="Z3104" s="5"/>
      <c r="AA3104" s="5"/>
      <c r="AB3104" s="6"/>
      <c r="AC3104" s="6"/>
      <c r="AD3104" s="5"/>
      <c r="AE3104" s="5"/>
      <c r="AF3104" s="5"/>
      <c r="AG3104" s="5"/>
      <c r="AH3104" s="5"/>
      <c r="AI3104" s="5"/>
      <c r="AJ3104" s="5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95"/>
      <c r="AV3104" s="2"/>
      <c r="AW3104" s="2"/>
      <c r="AX3104" s="2"/>
      <c r="AY3104" s="2"/>
      <c r="AZ3104" s="2"/>
    </row>
    <row r="3105" spans="10:52" x14ac:dyDescent="0.2">
      <c r="J3105" s="2"/>
      <c r="K3105" s="3"/>
      <c r="L3105" s="3"/>
      <c r="M3105" s="5"/>
      <c r="N3105" s="5"/>
      <c r="O3105" s="5"/>
      <c r="P3105" s="5"/>
      <c r="Q3105" s="5"/>
      <c r="R3105" s="5"/>
      <c r="S3105" s="5"/>
      <c r="T3105" s="5"/>
      <c r="U3105" s="5"/>
      <c r="V3105" s="6"/>
      <c r="W3105" s="6"/>
      <c r="X3105" s="5"/>
      <c r="Y3105" s="5"/>
      <c r="Z3105" s="5"/>
      <c r="AA3105" s="5"/>
      <c r="AB3105" s="6"/>
      <c r="AC3105" s="6"/>
      <c r="AD3105" s="5"/>
      <c r="AE3105" s="5"/>
      <c r="AF3105" s="5"/>
      <c r="AG3105" s="5"/>
      <c r="AH3105" s="5"/>
      <c r="AI3105" s="5"/>
      <c r="AJ3105" s="5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95"/>
      <c r="AV3105" s="2"/>
      <c r="AW3105" s="2"/>
      <c r="AX3105" s="2"/>
      <c r="AY3105" s="2"/>
      <c r="AZ3105" s="2"/>
    </row>
    <row r="3106" spans="10:52" x14ac:dyDescent="0.2">
      <c r="J3106" s="2"/>
      <c r="K3106" s="3"/>
      <c r="L3106" s="3"/>
      <c r="M3106" s="5"/>
      <c r="N3106" s="5"/>
      <c r="O3106" s="5"/>
      <c r="P3106" s="5"/>
      <c r="Q3106" s="5"/>
      <c r="R3106" s="5"/>
      <c r="S3106" s="5"/>
      <c r="T3106" s="5"/>
      <c r="U3106" s="5"/>
      <c r="V3106" s="6"/>
      <c r="W3106" s="6"/>
      <c r="X3106" s="5"/>
      <c r="Y3106" s="5"/>
      <c r="Z3106" s="5"/>
      <c r="AA3106" s="5"/>
      <c r="AB3106" s="6"/>
      <c r="AC3106" s="6"/>
      <c r="AD3106" s="5"/>
      <c r="AE3106" s="5"/>
      <c r="AF3106" s="5"/>
      <c r="AG3106" s="5"/>
      <c r="AH3106" s="5"/>
      <c r="AI3106" s="5"/>
      <c r="AJ3106" s="5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95"/>
      <c r="AV3106" s="2"/>
      <c r="AW3106" s="2"/>
      <c r="AX3106" s="2"/>
      <c r="AY3106" s="2"/>
      <c r="AZ3106" s="2"/>
    </row>
    <row r="3107" spans="10:52" x14ac:dyDescent="0.2">
      <c r="J3107" s="2"/>
      <c r="K3107" s="3"/>
      <c r="L3107" s="3"/>
      <c r="M3107" s="5"/>
      <c r="N3107" s="5"/>
      <c r="O3107" s="5"/>
      <c r="P3107" s="5"/>
      <c r="Q3107" s="5"/>
      <c r="R3107" s="5"/>
      <c r="S3107" s="5"/>
      <c r="T3107" s="5"/>
      <c r="U3107" s="5"/>
      <c r="V3107" s="6"/>
      <c r="W3107" s="6"/>
      <c r="X3107" s="5"/>
      <c r="Y3107" s="5"/>
      <c r="Z3107" s="5"/>
      <c r="AA3107" s="5"/>
      <c r="AB3107" s="6"/>
      <c r="AC3107" s="6"/>
      <c r="AD3107" s="5"/>
      <c r="AE3107" s="5"/>
      <c r="AF3107" s="5"/>
      <c r="AG3107" s="5"/>
      <c r="AH3107" s="5"/>
      <c r="AI3107" s="5"/>
      <c r="AJ3107" s="5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95"/>
      <c r="AV3107" s="2"/>
      <c r="AW3107" s="2"/>
      <c r="AX3107" s="2"/>
      <c r="AY3107" s="2"/>
      <c r="AZ3107" s="2"/>
    </row>
    <row r="3108" spans="10:52" x14ac:dyDescent="0.2">
      <c r="J3108" s="2"/>
      <c r="K3108" s="3"/>
      <c r="L3108" s="3"/>
      <c r="M3108" s="5"/>
      <c r="N3108" s="5"/>
      <c r="O3108" s="5"/>
      <c r="P3108" s="5"/>
      <c r="Q3108" s="5"/>
      <c r="R3108" s="5"/>
      <c r="S3108" s="5"/>
      <c r="T3108" s="5"/>
      <c r="U3108" s="5"/>
      <c r="V3108" s="6"/>
      <c r="W3108" s="6"/>
      <c r="X3108" s="5"/>
      <c r="Y3108" s="5"/>
      <c r="Z3108" s="5"/>
      <c r="AA3108" s="5"/>
      <c r="AB3108" s="6"/>
      <c r="AC3108" s="6"/>
      <c r="AD3108" s="5"/>
      <c r="AE3108" s="5"/>
      <c r="AF3108" s="5"/>
      <c r="AG3108" s="5"/>
      <c r="AH3108" s="5"/>
      <c r="AI3108" s="5"/>
      <c r="AJ3108" s="5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95"/>
      <c r="AV3108" s="2"/>
      <c r="AW3108" s="2"/>
      <c r="AX3108" s="2"/>
      <c r="AY3108" s="2"/>
      <c r="AZ3108" s="2"/>
    </row>
    <row r="3109" spans="10:52" x14ac:dyDescent="0.2">
      <c r="J3109" s="2"/>
      <c r="K3109" s="3"/>
      <c r="L3109" s="3"/>
      <c r="M3109" s="5"/>
      <c r="N3109" s="5"/>
      <c r="O3109" s="5"/>
      <c r="P3109" s="5"/>
      <c r="Q3109" s="5"/>
      <c r="R3109" s="5"/>
      <c r="S3109" s="5"/>
      <c r="T3109" s="5"/>
      <c r="U3109" s="5"/>
      <c r="V3109" s="6"/>
      <c r="W3109" s="6"/>
      <c r="X3109" s="5"/>
      <c r="Y3109" s="5"/>
      <c r="Z3109" s="5"/>
      <c r="AA3109" s="5"/>
      <c r="AB3109" s="6"/>
      <c r="AC3109" s="6"/>
      <c r="AD3109" s="5"/>
      <c r="AE3109" s="5"/>
      <c r="AF3109" s="5"/>
      <c r="AG3109" s="5"/>
      <c r="AH3109" s="5"/>
      <c r="AI3109" s="5"/>
      <c r="AJ3109" s="5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95"/>
      <c r="AV3109" s="2"/>
      <c r="AW3109" s="2"/>
      <c r="AX3109" s="2"/>
      <c r="AY3109" s="2"/>
      <c r="AZ3109" s="2"/>
    </row>
    <row r="3110" spans="10:52" x14ac:dyDescent="0.2">
      <c r="J3110" s="2"/>
      <c r="K3110" s="3"/>
      <c r="L3110" s="3"/>
      <c r="M3110" s="5"/>
      <c r="N3110" s="5"/>
      <c r="O3110" s="5"/>
      <c r="P3110" s="5"/>
      <c r="Q3110" s="5"/>
      <c r="R3110" s="5"/>
      <c r="S3110" s="5"/>
      <c r="T3110" s="5"/>
      <c r="U3110" s="5"/>
      <c r="V3110" s="6"/>
      <c r="W3110" s="6"/>
      <c r="X3110" s="5"/>
      <c r="Y3110" s="5"/>
      <c r="Z3110" s="5"/>
      <c r="AA3110" s="5"/>
      <c r="AB3110" s="6"/>
      <c r="AC3110" s="6"/>
      <c r="AD3110" s="5"/>
      <c r="AE3110" s="5"/>
      <c r="AF3110" s="5"/>
      <c r="AG3110" s="5"/>
      <c r="AH3110" s="5"/>
      <c r="AI3110" s="5"/>
      <c r="AJ3110" s="5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95"/>
      <c r="AV3110" s="2"/>
      <c r="AW3110" s="2"/>
      <c r="AX3110" s="2"/>
      <c r="AY3110" s="2"/>
      <c r="AZ3110" s="2"/>
    </row>
    <row r="3111" spans="10:52" x14ac:dyDescent="0.2">
      <c r="J3111" s="2"/>
      <c r="K3111" s="3"/>
      <c r="L3111" s="3"/>
      <c r="M3111" s="5"/>
      <c r="N3111" s="5"/>
      <c r="O3111" s="5"/>
      <c r="P3111" s="5"/>
      <c r="Q3111" s="5"/>
      <c r="R3111" s="5"/>
      <c r="S3111" s="5"/>
      <c r="T3111" s="5"/>
      <c r="U3111" s="5"/>
      <c r="V3111" s="6"/>
      <c r="W3111" s="6"/>
      <c r="X3111" s="5"/>
      <c r="Y3111" s="5"/>
      <c r="Z3111" s="5"/>
      <c r="AA3111" s="5"/>
      <c r="AB3111" s="6"/>
      <c r="AC3111" s="6"/>
      <c r="AD3111" s="5"/>
      <c r="AE3111" s="5"/>
      <c r="AF3111" s="5"/>
      <c r="AG3111" s="5"/>
      <c r="AH3111" s="5"/>
      <c r="AI3111" s="5"/>
      <c r="AJ3111" s="5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95"/>
      <c r="AV3111" s="2"/>
      <c r="AW3111" s="2"/>
      <c r="AX3111" s="2"/>
      <c r="AY3111" s="2"/>
      <c r="AZ3111" s="2"/>
    </row>
    <row r="3112" spans="10:52" x14ac:dyDescent="0.2">
      <c r="J3112" s="2"/>
      <c r="K3112" s="3"/>
      <c r="L3112" s="3"/>
      <c r="M3112" s="5"/>
      <c r="N3112" s="5"/>
      <c r="O3112" s="5"/>
      <c r="P3112" s="5"/>
      <c r="Q3112" s="5"/>
      <c r="R3112" s="5"/>
      <c r="S3112" s="5"/>
      <c r="T3112" s="5"/>
      <c r="U3112" s="5"/>
      <c r="V3112" s="6"/>
      <c r="W3112" s="6"/>
      <c r="X3112" s="5"/>
      <c r="Y3112" s="5"/>
      <c r="Z3112" s="5"/>
      <c r="AA3112" s="5"/>
      <c r="AB3112" s="6"/>
      <c r="AC3112" s="6"/>
      <c r="AD3112" s="5"/>
      <c r="AE3112" s="5"/>
      <c r="AF3112" s="5"/>
      <c r="AG3112" s="5"/>
      <c r="AH3112" s="5"/>
      <c r="AI3112" s="5"/>
      <c r="AJ3112" s="5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95"/>
      <c r="AV3112" s="2"/>
      <c r="AW3112" s="2"/>
      <c r="AX3112" s="2"/>
      <c r="AY3112" s="2"/>
      <c r="AZ3112" s="2"/>
    </row>
    <row r="3113" spans="10:52" x14ac:dyDescent="0.2">
      <c r="J3113" s="2"/>
      <c r="K3113" s="3"/>
      <c r="L3113" s="3"/>
      <c r="M3113" s="5"/>
      <c r="N3113" s="5"/>
      <c r="O3113" s="5"/>
      <c r="P3113" s="5"/>
      <c r="Q3113" s="5"/>
      <c r="R3113" s="5"/>
      <c r="S3113" s="5"/>
      <c r="T3113" s="5"/>
      <c r="U3113" s="5"/>
      <c r="V3113" s="6"/>
      <c r="W3113" s="6"/>
      <c r="X3113" s="5"/>
      <c r="Y3113" s="5"/>
      <c r="Z3113" s="5"/>
      <c r="AA3113" s="5"/>
      <c r="AB3113" s="6"/>
      <c r="AC3113" s="6"/>
      <c r="AD3113" s="5"/>
      <c r="AE3113" s="5"/>
      <c r="AF3113" s="5"/>
      <c r="AG3113" s="5"/>
      <c r="AH3113" s="5"/>
      <c r="AI3113" s="5"/>
      <c r="AJ3113" s="5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95"/>
      <c r="AV3113" s="2"/>
      <c r="AW3113" s="2"/>
      <c r="AX3113" s="2"/>
      <c r="AY3113" s="2"/>
      <c r="AZ3113" s="2"/>
    </row>
    <row r="3114" spans="10:52" x14ac:dyDescent="0.2">
      <c r="J3114" s="2"/>
      <c r="K3114" s="3"/>
      <c r="L3114" s="3"/>
      <c r="M3114" s="5"/>
      <c r="N3114" s="5"/>
      <c r="O3114" s="5"/>
      <c r="P3114" s="5"/>
      <c r="Q3114" s="5"/>
      <c r="R3114" s="5"/>
      <c r="S3114" s="5"/>
      <c r="T3114" s="5"/>
      <c r="U3114" s="5"/>
      <c r="V3114" s="6"/>
      <c r="W3114" s="6"/>
      <c r="X3114" s="5"/>
      <c r="Y3114" s="5"/>
      <c r="Z3114" s="5"/>
      <c r="AA3114" s="5"/>
      <c r="AB3114" s="6"/>
      <c r="AC3114" s="6"/>
      <c r="AD3114" s="5"/>
      <c r="AE3114" s="5"/>
      <c r="AF3114" s="5"/>
      <c r="AG3114" s="5"/>
      <c r="AH3114" s="5"/>
      <c r="AI3114" s="5"/>
      <c r="AJ3114" s="5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95"/>
      <c r="AV3114" s="2"/>
      <c r="AW3114" s="2"/>
      <c r="AX3114" s="2"/>
      <c r="AY3114" s="2"/>
      <c r="AZ3114" s="2"/>
    </row>
    <row r="3115" spans="10:52" x14ac:dyDescent="0.2">
      <c r="J3115" s="2"/>
      <c r="K3115" s="3"/>
      <c r="L3115" s="3"/>
      <c r="M3115" s="5"/>
      <c r="N3115" s="5"/>
      <c r="O3115" s="5"/>
      <c r="P3115" s="5"/>
      <c r="Q3115" s="5"/>
      <c r="R3115" s="5"/>
      <c r="S3115" s="5"/>
      <c r="T3115" s="5"/>
      <c r="U3115" s="5"/>
      <c r="V3115" s="6"/>
      <c r="W3115" s="6"/>
      <c r="X3115" s="5"/>
      <c r="Y3115" s="5"/>
      <c r="Z3115" s="5"/>
      <c r="AA3115" s="5"/>
      <c r="AB3115" s="6"/>
      <c r="AC3115" s="6"/>
      <c r="AD3115" s="5"/>
      <c r="AE3115" s="5"/>
      <c r="AF3115" s="5"/>
      <c r="AG3115" s="5"/>
      <c r="AH3115" s="5"/>
      <c r="AI3115" s="5"/>
      <c r="AJ3115" s="5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95"/>
      <c r="AV3115" s="2"/>
      <c r="AW3115" s="2"/>
      <c r="AX3115" s="2"/>
      <c r="AY3115" s="2"/>
      <c r="AZ3115" s="2"/>
    </row>
    <row r="3116" spans="10:52" x14ac:dyDescent="0.2">
      <c r="J3116" s="2"/>
      <c r="K3116" s="3"/>
      <c r="L3116" s="3"/>
      <c r="M3116" s="5"/>
      <c r="N3116" s="5"/>
      <c r="O3116" s="5"/>
      <c r="P3116" s="5"/>
      <c r="Q3116" s="5"/>
      <c r="R3116" s="5"/>
      <c r="S3116" s="5"/>
      <c r="T3116" s="5"/>
      <c r="U3116" s="5"/>
      <c r="V3116" s="6"/>
      <c r="W3116" s="6"/>
      <c r="X3116" s="5"/>
      <c r="Y3116" s="5"/>
      <c r="Z3116" s="5"/>
      <c r="AA3116" s="5"/>
      <c r="AB3116" s="6"/>
      <c r="AC3116" s="6"/>
      <c r="AD3116" s="5"/>
      <c r="AE3116" s="5"/>
      <c r="AF3116" s="5"/>
      <c r="AG3116" s="5"/>
      <c r="AH3116" s="5"/>
      <c r="AI3116" s="5"/>
      <c r="AJ3116" s="5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95"/>
      <c r="AV3116" s="2"/>
      <c r="AW3116" s="2"/>
      <c r="AX3116" s="2"/>
      <c r="AY3116" s="2"/>
      <c r="AZ3116" s="2"/>
    </row>
    <row r="3117" spans="10:52" x14ac:dyDescent="0.2">
      <c r="J3117" s="2"/>
      <c r="K3117" s="3"/>
      <c r="L3117" s="3"/>
      <c r="M3117" s="5"/>
      <c r="N3117" s="5"/>
      <c r="O3117" s="5"/>
      <c r="P3117" s="5"/>
      <c r="Q3117" s="5"/>
      <c r="R3117" s="5"/>
      <c r="S3117" s="5"/>
      <c r="T3117" s="5"/>
      <c r="U3117" s="5"/>
      <c r="V3117" s="6"/>
      <c r="W3117" s="6"/>
      <c r="X3117" s="5"/>
      <c r="Y3117" s="5"/>
      <c r="Z3117" s="5"/>
      <c r="AA3117" s="5"/>
      <c r="AB3117" s="6"/>
      <c r="AC3117" s="6"/>
      <c r="AD3117" s="5"/>
      <c r="AE3117" s="5"/>
      <c r="AF3117" s="5"/>
      <c r="AG3117" s="5"/>
      <c r="AH3117" s="5"/>
      <c r="AI3117" s="5"/>
      <c r="AJ3117" s="5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95"/>
      <c r="AV3117" s="2"/>
      <c r="AW3117" s="2"/>
      <c r="AX3117" s="2"/>
      <c r="AY3117" s="2"/>
      <c r="AZ3117" s="2"/>
    </row>
    <row r="3118" spans="10:52" x14ac:dyDescent="0.2">
      <c r="J3118" s="2"/>
      <c r="K3118" s="3"/>
      <c r="L3118" s="3"/>
      <c r="M3118" s="5"/>
      <c r="N3118" s="5"/>
      <c r="O3118" s="5"/>
      <c r="P3118" s="5"/>
      <c r="Q3118" s="5"/>
      <c r="R3118" s="5"/>
      <c r="S3118" s="5"/>
      <c r="T3118" s="5"/>
      <c r="U3118" s="5"/>
      <c r="V3118" s="6"/>
      <c r="W3118" s="6"/>
      <c r="X3118" s="5"/>
      <c r="Y3118" s="5"/>
      <c r="Z3118" s="5"/>
      <c r="AA3118" s="5"/>
      <c r="AB3118" s="6"/>
      <c r="AC3118" s="6"/>
      <c r="AD3118" s="5"/>
      <c r="AE3118" s="5"/>
      <c r="AF3118" s="5"/>
      <c r="AG3118" s="5"/>
      <c r="AH3118" s="5"/>
      <c r="AI3118" s="5"/>
      <c r="AJ3118" s="5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95"/>
      <c r="AV3118" s="2"/>
      <c r="AW3118" s="2"/>
      <c r="AX3118" s="2"/>
      <c r="AY3118" s="2"/>
      <c r="AZ3118" s="2"/>
    </row>
    <row r="3119" spans="10:52" x14ac:dyDescent="0.2">
      <c r="J3119" s="2"/>
      <c r="K3119" s="3"/>
      <c r="L3119" s="3"/>
      <c r="M3119" s="5"/>
      <c r="N3119" s="5"/>
      <c r="O3119" s="5"/>
      <c r="P3119" s="5"/>
      <c r="Q3119" s="5"/>
      <c r="R3119" s="5"/>
      <c r="S3119" s="5"/>
      <c r="T3119" s="5"/>
      <c r="U3119" s="5"/>
      <c r="V3119" s="6"/>
      <c r="W3119" s="6"/>
      <c r="X3119" s="5"/>
      <c r="Y3119" s="5"/>
      <c r="Z3119" s="5"/>
      <c r="AA3119" s="5"/>
      <c r="AB3119" s="6"/>
      <c r="AC3119" s="6"/>
      <c r="AD3119" s="5"/>
      <c r="AE3119" s="5"/>
      <c r="AF3119" s="5"/>
      <c r="AG3119" s="5"/>
      <c r="AH3119" s="5"/>
      <c r="AI3119" s="5"/>
      <c r="AJ3119" s="5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95"/>
      <c r="AV3119" s="2"/>
      <c r="AW3119" s="2"/>
      <c r="AX3119" s="2"/>
      <c r="AY3119" s="2"/>
      <c r="AZ3119" s="2"/>
    </row>
    <row r="3120" spans="10:52" x14ac:dyDescent="0.2">
      <c r="J3120" s="2"/>
      <c r="K3120" s="3"/>
      <c r="L3120" s="3"/>
      <c r="M3120" s="5"/>
      <c r="N3120" s="5"/>
      <c r="O3120" s="5"/>
      <c r="P3120" s="5"/>
      <c r="Q3120" s="5"/>
      <c r="R3120" s="5"/>
      <c r="S3120" s="5"/>
      <c r="T3120" s="5"/>
      <c r="U3120" s="5"/>
      <c r="V3120" s="6"/>
      <c r="W3120" s="6"/>
      <c r="X3120" s="5"/>
      <c r="Y3120" s="5"/>
      <c r="Z3120" s="5"/>
      <c r="AA3120" s="5"/>
      <c r="AB3120" s="6"/>
      <c r="AC3120" s="6"/>
      <c r="AD3120" s="5"/>
      <c r="AE3120" s="5"/>
      <c r="AF3120" s="5"/>
      <c r="AG3120" s="5"/>
      <c r="AH3120" s="5"/>
      <c r="AI3120" s="5"/>
      <c r="AJ3120" s="5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95"/>
      <c r="AV3120" s="2"/>
      <c r="AW3120" s="2"/>
      <c r="AX3120" s="2"/>
      <c r="AY3120" s="2"/>
      <c r="AZ3120" s="2"/>
    </row>
    <row r="3121" spans="10:52" x14ac:dyDescent="0.2">
      <c r="J3121" s="2"/>
      <c r="K3121" s="3"/>
      <c r="L3121" s="3"/>
      <c r="M3121" s="5"/>
      <c r="N3121" s="5"/>
      <c r="O3121" s="5"/>
      <c r="P3121" s="5"/>
      <c r="Q3121" s="5"/>
      <c r="R3121" s="5"/>
      <c r="S3121" s="5"/>
      <c r="T3121" s="5"/>
      <c r="U3121" s="5"/>
      <c r="V3121" s="6"/>
      <c r="W3121" s="6"/>
      <c r="X3121" s="5"/>
      <c r="Y3121" s="5"/>
      <c r="Z3121" s="5"/>
      <c r="AA3121" s="5"/>
      <c r="AB3121" s="6"/>
      <c r="AC3121" s="6"/>
      <c r="AD3121" s="5"/>
      <c r="AE3121" s="5"/>
      <c r="AF3121" s="5"/>
      <c r="AG3121" s="5"/>
      <c r="AH3121" s="5"/>
      <c r="AI3121" s="5"/>
      <c r="AJ3121" s="5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95"/>
      <c r="AV3121" s="2"/>
      <c r="AW3121" s="2"/>
      <c r="AX3121" s="2"/>
      <c r="AY3121" s="2"/>
      <c r="AZ3121" s="2"/>
    </row>
    <row r="3122" spans="10:52" x14ac:dyDescent="0.2">
      <c r="J3122" s="2"/>
      <c r="K3122" s="3"/>
      <c r="L3122" s="3"/>
      <c r="M3122" s="5"/>
      <c r="N3122" s="5"/>
      <c r="O3122" s="5"/>
      <c r="P3122" s="5"/>
      <c r="Q3122" s="5"/>
      <c r="R3122" s="5"/>
      <c r="S3122" s="5"/>
      <c r="T3122" s="5"/>
      <c r="U3122" s="5"/>
      <c r="V3122" s="6"/>
      <c r="W3122" s="6"/>
      <c r="X3122" s="5"/>
      <c r="Y3122" s="5"/>
      <c r="Z3122" s="5"/>
      <c r="AA3122" s="5"/>
      <c r="AB3122" s="6"/>
      <c r="AC3122" s="6"/>
      <c r="AD3122" s="5"/>
      <c r="AE3122" s="5"/>
      <c r="AF3122" s="5"/>
      <c r="AG3122" s="5"/>
      <c r="AH3122" s="5"/>
      <c r="AI3122" s="5"/>
      <c r="AJ3122" s="5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95"/>
      <c r="AV3122" s="2"/>
      <c r="AW3122" s="2"/>
      <c r="AX3122" s="2"/>
      <c r="AY3122" s="2"/>
      <c r="AZ3122" s="2"/>
    </row>
    <row r="3123" spans="10:52" x14ac:dyDescent="0.2">
      <c r="J3123" s="2"/>
      <c r="K3123" s="3"/>
      <c r="L3123" s="3"/>
      <c r="M3123" s="5"/>
      <c r="N3123" s="5"/>
      <c r="O3123" s="5"/>
      <c r="P3123" s="5"/>
      <c r="Q3123" s="5"/>
      <c r="R3123" s="5"/>
      <c r="S3123" s="5"/>
      <c r="T3123" s="5"/>
      <c r="U3123" s="5"/>
      <c r="V3123" s="6"/>
      <c r="W3123" s="6"/>
      <c r="X3123" s="5"/>
      <c r="Y3123" s="5"/>
      <c r="Z3123" s="5"/>
      <c r="AA3123" s="5"/>
      <c r="AB3123" s="6"/>
      <c r="AC3123" s="6"/>
      <c r="AD3123" s="5"/>
      <c r="AE3123" s="5"/>
      <c r="AF3123" s="5"/>
      <c r="AG3123" s="5"/>
      <c r="AH3123" s="5"/>
      <c r="AI3123" s="5"/>
      <c r="AJ3123" s="5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95"/>
      <c r="AV3123" s="2"/>
      <c r="AW3123" s="2"/>
      <c r="AX3123" s="2"/>
      <c r="AY3123" s="2"/>
      <c r="AZ3123" s="2"/>
    </row>
    <row r="3124" spans="10:52" x14ac:dyDescent="0.2">
      <c r="J3124" s="2"/>
      <c r="K3124" s="3"/>
      <c r="L3124" s="3"/>
      <c r="M3124" s="5"/>
      <c r="N3124" s="5"/>
      <c r="O3124" s="5"/>
      <c r="P3124" s="5"/>
      <c r="Q3124" s="5"/>
      <c r="R3124" s="5"/>
      <c r="S3124" s="5"/>
      <c r="T3124" s="5"/>
      <c r="U3124" s="5"/>
      <c r="V3124" s="6"/>
      <c r="W3124" s="6"/>
      <c r="X3124" s="5"/>
      <c r="Y3124" s="5"/>
      <c r="Z3124" s="5"/>
      <c r="AA3124" s="5"/>
      <c r="AB3124" s="6"/>
      <c r="AC3124" s="6"/>
      <c r="AD3124" s="5"/>
      <c r="AE3124" s="5"/>
      <c r="AF3124" s="5"/>
      <c r="AG3124" s="5"/>
      <c r="AH3124" s="5"/>
      <c r="AI3124" s="5"/>
      <c r="AJ3124" s="5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95"/>
      <c r="AV3124" s="2"/>
      <c r="AW3124" s="2"/>
      <c r="AX3124" s="2"/>
      <c r="AY3124" s="2"/>
      <c r="AZ3124" s="2"/>
    </row>
    <row r="3125" spans="10:52" x14ac:dyDescent="0.2">
      <c r="J3125" s="2"/>
      <c r="K3125" s="3"/>
      <c r="L3125" s="3"/>
      <c r="M3125" s="5"/>
      <c r="N3125" s="5"/>
      <c r="O3125" s="5"/>
      <c r="P3125" s="5"/>
      <c r="Q3125" s="5"/>
      <c r="R3125" s="5"/>
      <c r="S3125" s="5"/>
      <c r="T3125" s="5"/>
      <c r="U3125" s="5"/>
      <c r="V3125" s="6"/>
      <c r="W3125" s="6"/>
      <c r="X3125" s="5"/>
      <c r="Y3125" s="5"/>
      <c r="Z3125" s="5"/>
      <c r="AA3125" s="5"/>
      <c r="AB3125" s="6"/>
      <c r="AC3125" s="6"/>
      <c r="AD3125" s="5"/>
      <c r="AE3125" s="5"/>
      <c r="AF3125" s="5"/>
      <c r="AG3125" s="5"/>
      <c r="AH3125" s="5"/>
      <c r="AI3125" s="5"/>
      <c r="AJ3125" s="5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95"/>
      <c r="AV3125" s="2"/>
      <c r="AW3125" s="2"/>
      <c r="AX3125" s="2"/>
      <c r="AY3125" s="2"/>
      <c r="AZ3125" s="2"/>
    </row>
    <row r="3126" spans="10:52" x14ac:dyDescent="0.2">
      <c r="J3126" s="2"/>
      <c r="K3126" s="3"/>
      <c r="L3126" s="3"/>
      <c r="M3126" s="5"/>
      <c r="N3126" s="5"/>
      <c r="O3126" s="5"/>
      <c r="P3126" s="5"/>
      <c r="Q3126" s="5"/>
      <c r="R3126" s="5"/>
      <c r="S3126" s="5"/>
      <c r="T3126" s="5"/>
      <c r="U3126" s="5"/>
      <c r="V3126" s="6"/>
      <c r="W3126" s="6"/>
      <c r="X3126" s="5"/>
      <c r="Y3126" s="5"/>
      <c r="Z3126" s="5"/>
      <c r="AA3126" s="5"/>
      <c r="AB3126" s="6"/>
      <c r="AC3126" s="6"/>
      <c r="AD3126" s="5"/>
      <c r="AE3126" s="5"/>
      <c r="AF3126" s="5"/>
      <c r="AG3126" s="5"/>
      <c r="AH3126" s="5"/>
      <c r="AI3126" s="5"/>
      <c r="AJ3126" s="5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95"/>
      <c r="AV3126" s="2"/>
      <c r="AW3126" s="2"/>
      <c r="AX3126" s="2"/>
      <c r="AY3126" s="2"/>
      <c r="AZ3126" s="2"/>
    </row>
    <row r="3127" spans="10:52" x14ac:dyDescent="0.2">
      <c r="J3127" s="2"/>
      <c r="K3127" s="3"/>
      <c r="L3127" s="3"/>
      <c r="M3127" s="5"/>
      <c r="N3127" s="5"/>
      <c r="O3127" s="5"/>
      <c r="P3127" s="5"/>
      <c r="Q3127" s="5"/>
      <c r="R3127" s="5"/>
      <c r="S3127" s="5"/>
      <c r="T3127" s="5"/>
      <c r="U3127" s="5"/>
      <c r="V3127" s="6"/>
      <c r="W3127" s="6"/>
      <c r="X3127" s="5"/>
      <c r="Y3127" s="5"/>
      <c r="Z3127" s="5"/>
      <c r="AA3127" s="5"/>
      <c r="AB3127" s="6"/>
      <c r="AC3127" s="6"/>
      <c r="AD3127" s="5"/>
      <c r="AE3127" s="5"/>
      <c r="AF3127" s="5"/>
      <c r="AG3127" s="5"/>
      <c r="AH3127" s="5"/>
      <c r="AI3127" s="5"/>
      <c r="AJ3127" s="5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95"/>
      <c r="AV3127" s="2"/>
      <c r="AW3127" s="2"/>
      <c r="AX3127" s="2"/>
      <c r="AY3127" s="2"/>
      <c r="AZ3127" s="2"/>
    </row>
    <row r="3128" spans="10:52" x14ac:dyDescent="0.2">
      <c r="J3128" s="2"/>
      <c r="K3128" s="3"/>
      <c r="L3128" s="3"/>
      <c r="M3128" s="5"/>
      <c r="N3128" s="5"/>
      <c r="O3128" s="5"/>
      <c r="P3128" s="5"/>
      <c r="Q3128" s="5"/>
      <c r="R3128" s="5"/>
      <c r="S3128" s="5"/>
      <c r="T3128" s="5"/>
      <c r="U3128" s="5"/>
      <c r="V3128" s="6"/>
      <c r="W3128" s="6"/>
      <c r="X3128" s="5"/>
      <c r="Y3128" s="5"/>
      <c r="Z3128" s="5"/>
      <c r="AA3128" s="5"/>
      <c r="AB3128" s="6"/>
      <c r="AC3128" s="6"/>
      <c r="AD3128" s="5"/>
      <c r="AE3128" s="5"/>
      <c r="AF3128" s="5"/>
      <c r="AG3128" s="5"/>
      <c r="AH3128" s="5"/>
      <c r="AI3128" s="5"/>
      <c r="AJ3128" s="5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95"/>
      <c r="AV3128" s="2"/>
      <c r="AW3128" s="2"/>
      <c r="AX3128" s="2"/>
      <c r="AY3128" s="2"/>
      <c r="AZ3128" s="2"/>
    </row>
    <row r="3129" spans="10:52" x14ac:dyDescent="0.2">
      <c r="J3129" s="2"/>
      <c r="K3129" s="3"/>
      <c r="L3129" s="3"/>
      <c r="M3129" s="5"/>
      <c r="N3129" s="5"/>
      <c r="O3129" s="5"/>
      <c r="P3129" s="5"/>
      <c r="Q3129" s="5"/>
      <c r="R3129" s="5"/>
      <c r="S3129" s="5"/>
      <c r="T3129" s="5"/>
      <c r="U3129" s="5"/>
      <c r="V3129" s="6"/>
      <c r="W3129" s="6"/>
      <c r="X3129" s="5"/>
      <c r="Y3129" s="5"/>
      <c r="Z3129" s="5"/>
      <c r="AA3129" s="5"/>
      <c r="AB3129" s="6"/>
      <c r="AC3129" s="6"/>
      <c r="AD3129" s="5"/>
      <c r="AE3129" s="5"/>
      <c r="AF3129" s="5"/>
      <c r="AG3129" s="5"/>
      <c r="AH3129" s="5"/>
      <c r="AI3129" s="5"/>
      <c r="AJ3129" s="5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95"/>
      <c r="AV3129" s="2"/>
      <c r="AW3129" s="2"/>
      <c r="AX3129" s="2"/>
      <c r="AY3129" s="2"/>
      <c r="AZ3129" s="2"/>
    </row>
    <row r="3130" spans="10:52" x14ac:dyDescent="0.2">
      <c r="J3130" s="2"/>
      <c r="K3130" s="3"/>
      <c r="L3130" s="3"/>
      <c r="M3130" s="5"/>
      <c r="N3130" s="5"/>
      <c r="O3130" s="5"/>
      <c r="P3130" s="5"/>
      <c r="Q3130" s="5"/>
      <c r="R3130" s="5"/>
      <c r="S3130" s="5"/>
      <c r="T3130" s="5"/>
      <c r="U3130" s="5"/>
      <c r="V3130" s="6"/>
      <c r="W3130" s="6"/>
      <c r="X3130" s="5"/>
      <c r="Y3130" s="5"/>
      <c r="Z3130" s="5"/>
      <c r="AA3130" s="5"/>
      <c r="AB3130" s="6"/>
      <c r="AC3130" s="6"/>
      <c r="AD3130" s="5"/>
      <c r="AE3130" s="5"/>
      <c r="AF3130" s="5"/>
      <c r="AG3130" s="5"/>
      <c r="AH3130" s="5"/>
      <c r="AI3130" s="5"/>
      <c r="AJ3130" s="5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95"/>
      <c r="AV3130" s="2"/>
      <c r="AW3130" s="2"/>
      <c r="AX3130" s="2"/>
      <c r="AY3130" s="2"/>
      <c r="AZ3130" s="2"/>
    </row>
    <row r="3131" spans="10:52" x14ac:dyDescent="0.2">
      <c r="J3131" s="2"/>
      <c r="K3131" s="3"/>
      <c r="L3131" s="3"/>
      <c r="M3131" s="5"/>
      <c r="N3131" s="5"/>
      <c r="O3131" s="5"/>
      <c r="P3131" s="5"/>
      <c r="Q3131" s="5"/>
      <c r="R3131" s="5"/>
      <c r="S3131" s="5"/>
      <c r="T3131" s="5"/>
      <c r="U3131" s="5"/>
      <c r="V3131" s="6"/>
      <c r="W3131" s="6"/>
      <c r="X3131" s="5"/>
      <c r="Y3131" s="5"/>
      <c r="Z3131" s="5"/>
      <c r="AA3131" s="5"/>
      <c r="AB3131" s="6"/>
      <c r="AC3131" s="6"/>
      <c r="AD3131" s="5"/>
      <c r="AE3131" s="5"/>
      <c r="AF3131" s="5"/>
      <c r="AG3131" s="5"/>
      <c r="AH3131" s="5"/>
      <c r="AI3131" s="5"/>
      <c r="AJ3131" s="5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95"/>
      <c r="AV3131" s="2"/>
      <c r="AW3131" s="2"/>
      <c r="AX3131" s="2"/>
      <c r="AY3131" s="2"/>
      <c r="AZ3131" s="2"/>
    </row>
    <row r="3132" spans="10:52" x14ac:dyDescent="0.2">
      <c r="J3132" s="2"/>
      <c r="K3132" s="3"/>
      <c r="L3132" s="3"/>
      <c r="M3132" s="5"/>
      <c r="N3132" s="5"/>
      <c r="O3132" s="5"/>
      <c r="P3132" s="5"/>
      <c r="Q3132" s="5"/>
      <c r="R3132" s="5"/>
      <c r="S3132" s="5"/>
      <c r="T3132" s="5"/>
      <c r="U3132" s="5"/>
      <c r="V3132" s="6"/>
      <c r="W3132" s="6"/>
      <c r="X3132" s="5"/>
      <c r="Y3132" s="5"/>
      <c r="Z3132" s="5"/>
      <c r="AA3132" s="5"/>
      <c r="AB3132" s="6"/>
      <c r="AC3132" s="6"/>
      <c r="AD3132" s="5"/>
      <c r="AE3132" s="5"/>
      <c r="AF3132" s="5"/>
      <c r="AG3132" s="5"/>
      <c r="AH3132" s="5"/>
      <c r="AI3132" s="5"/>
      <c r="AJ3132" s="5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95"/>
      <c r="AV3132" s="2"/>
      <c r="AW3132" s="2"/>
      <c r="AX3132" s="2"/>
      <c r="AY3132" s="2"/>
      <c r="AZ3132" s="2"/>
    </row>
    <row r="3133" spans="10:52" x14ac:dyDescent="0.2">
      <c r="J3133" s="2"/>
      <c r="K3133" s="3"/>
      <c r="L3133" s="3"/>
      <c r="M3133" s="5"/>
      <c r="N3133" s="5"/>
      <c r="O3133" s="5"/>
      <c r="P3133" s="5"/>
      <c r="Q3133" s="5"/>
      <c r="R3133" s="5"/>
      <c r="S3133" s="5"/>
      <c r="T3133" s="5"/>
      <c r="U3133" s="5"/>
      <c r="V3133" s="6"/>
      <c r="W3133" s="6"/>
      <c r="X3133" s="5"/>
      <c r="Y3133" s="5"/>
      <c r="Z3133" s="5"/>
      <c r="AA3133" s="5"/>
      <c r="AB3133" s="6"/>
      <c r="AC3133" s="6"/>
      <c r="AD3133" s="5"/>
      <c r="AE3133" s="5"/>
      <c r="AF3133" s="5"/>
      <c r="AG3133" s="5"/>
      <c r="AH3133" s="5"/>
      <c r="AI3133" s="5"/>
      <c r="AJ3133" s="5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95"/>
      <c r="AV3133" s="2"/>
      <c r="AW3133" s="2"/>
      <c r="AX3133" s="2"/>
      <c r="AY3133" s="2"/>
      <c r="AZ3133" s="2"/>
    </row>
    <row r="3134" spans="10:52" x14ac:dyDescent="0.2">
      <c r="J3134" s="2"/>
      <c r="K3134" s="3"/>
      <c r="L3134" s="3"/>
      <c r="M3134" s="5"/>
      <c r="N3134" s="5"/>
      <c r="O3134" s="5"/>
      <c r="P3134" s="5"/>
      <c r="Q3134" s="5"/>
      <c r="R3134" s="5"/>
      <c r="S3134" s="5"/>
      <c r="T3134" s="5"/>
      <c r="U3134" s="5"/>
      <c r="V3134" s="6"/>
      <c r="W3134" s="6"/>
      <c r="X3134" s="5"/>
      <c r="Y3134" s="5"/>
      <c r="Z3134" s="5"/>
      <c r="AA3134" s="5"/>
      <c r="AB3134" s="6"/>
      <c r="AC3134" s="6"/>
      <c r="AD3134" s="5"/>
      <c r="AE3134" s="5"/>
      <c r="AF3134" s="5"/>
      <c r="AG3134" s="5"/>
      <c r="AH3134" s="5"/>
      <c r="AI3134" s="5"/>
      <c r="AJ3134" s="5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95"/>
      <c r="AV3134" s="2"/>
      <c r="AW3134" s="2"/>
      <c r="AX3134" s="2"/>
      <c r="AY3134" s="2"/>
      <c r="AZ3134" s="2"/>
    </row>
    <row r="3135" spans="10:52" x14ac:dyDescent="0.2">
      <c r="J3135" s="2"/>
      <c r="K3135" s="3"/>
      <c r="L3135" s="3"/>
      <c r="M3135" s="5"/>
      <c r="N3135" s="5"/>
      <c r="O3135" s="5"/>
      <c r="P3135" s="5"/>
      <c r="Q3135" s="5"/>
      <c r="R3135" s="5"/>
      <c r="S3135" s="5"/>
      <c r="T3135" s="5"/>
      <c r="U3135" s="5"/>
      <c r="V3135" s="6"/>
      <c r="W3135" s="6"/>
      <c r="X3135" s="5"/>
      <c r="Y3135" s="5"/>
      <c r="Z3135" s="5"/>
      <c r="AA3135" s="5"/>
      <c r="AB3135" s="6"/>
      <c r="AC3135" s="6"/>
      <c r="AD3135" s="5"/>
      <c r="AE3135" s="5"/>
      <c r="AF3135" s="5"/>
      <c r="AG3135" s="5"/>
      <c r="AH3135" s="5"/>
      <c r="AI3135" s="5"/>
      <c r="AJ3135" s="5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95"/>
      <c r="AV3135" s="2"/>
      <c r="AW3135" s="2"/>
      <c r="AX3135" s="2"/>
      <c r="AY3135" s="2"/>
      <c r="AZ3135" s="2"/>
    </row>
    <row r="3136" spans="10:52" x14ac:dyDescent="0.2">
      <c r="J3136" s="2"/>
      <c r="K3136" s="3"/>
      <c r="L3136" s="3"/>
      <c r="M3136" s="5"/>
      <c r="N3136" s="5"/>
      <c r="O3136" s="5"/>
      <c r="P3136" s="5"/>
      <c r="Q3136" s="5"/>
      <c r="R3136" s="5"/>
      <c r="S3136" s="5"/>
      <c r="T3136" s="5"/>
      <c r="U3136" s="5"/>
      <c r="V3136" s="6"/>
      <c r="W3136" s="6"/>
      <c r="X3136" s="5"/>
      <c r="Y3136" s="5"/>
      <c r="Z3136" s="5"/>
      <c r="AA3136" s="5"/>
      <c r="AB3136" s="6"/>
      <c r="AC3136" s="6"/>
      <c r="AD3136" s="5"/>
      <c r="AE3136" s="5"/>
      <c r="AF3136" s="5"/>
      <c r="AG3136" s="5"/>
      <c r="AH3136" s="5"/>
      <c r="AI3136" s="5"/>
      <c r="AJ3136" s="5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95"/>
      <c r="AV3136" s="2"/>
      <c r="AW3136" s="2"/>
      <c r="AX3136" s="2"/>
      <c r="AY3136" s="2"/>
      <c r="AZ3136" s="2"/>
    </row>
    <row r="3137" spans="10:52" x14ac:dyDescent="0.2">
      <c r="J3137" s="2"/>
      <c r="K3137" s="3"/>
      <c r="L3137" s="3"/>
      <c r="M3137" s="5"/>
      <c r="N3137" s="5"/>
      <c r="O3137" s="5"/>
      <c r="P3137" s="5"/>
      <c r="Q3137" s="5"/>
      <c r="R3137" s="5"/>
      <c r="S3137" s="5"/>
      <c r="T3137" s="5"/>
      <c r="U3137" s="5"/>
      <c r="V3137" s="6"/>
      <c r="W3137" s="6"/>
      <c r="X3137" s="5"/>
      <c r="Y3137" s="5"/>
      <c r="Z3137" s="5"/>
      <c r="AA3137" s="5"/>
      <c r="AB3137" s="6"/>
      <c r="AC3137" s="6"/>
      <c r="AD3137" s="5"/>
      <c r="AE3137" s="5"/>
      <c r="AF3137" s="5"/>
      <c r="AG3137" s="5"/>
      <c r="AH3137" s="5"/>
      <c r="AI3137" s="5"/>
      <c r="AJ3137" s="5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95"/>
      <c r="AV3137" s="2"/>
      <c r="AW3137" s="2"/>
      <c r="AX3137" s="2"/>
      <c r="AY3137" s="2"/>
      <c r="AZ3137" s="2"/>
    </row>
    <row r="3138" spans="10:52" x14ac:dyDescent="0.2">
      <c r="J3138" s="2"/>
      <c r="K3138" s="3"/>
      <c r="L3138" s="3"/>
      <c r="M3138" s="5"/>
      <c r="N3138" s="5"/>
      <c r="O3138" s="5"/>
      <c r="P3138" s="5"/>
      <c r="Q3138" s="5"/>
      <c r="R3138" s="5"/>
      <c r="S3138" s="5"/>
      <c r="T3138" s="5"/>
      <c r="U3138" s="5"/>
      <c r="V3138" s="6"/>
      <c r="W3138" s="6"/>
      <c r="X3138" s="5"/>
      <c r="Y3138" s="5"/>
      <c r="Z3138" s="5"/>
      <c r="AA3138" s="5"/>
      <c r="AB3138" s="6"/>
      <c r="AC3138" s="6"/>
      <c r="AD3138" s="5"/>
      <c r="AE3138" s="5"/>
      <c r="AF3138" s="5"/>
      <c r="AG3138" s="5"/>
      <c r="AH3138" s="5"/>
      <c r="AI3138" s="5"/>
      <c r="AJ3138" s="5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95"/>
      <c r="AV3138" s="2"/>
      <c r="AW3138" s="2"/>
      <c r="AX3138" s="2"/>
      <c r="AY3138" s="2"/>
      <c r="AZ3138" s="2"/>
    </row>
    <row r="3139" spans="10:52" x14ac:dyDescent="0.2">
      <c r="J3139" s="2"/>
      <c r="K3139" s="3"/>
      <c r="L3139" s="3"/>
      <c r="M3139" s="5"/>
      <c r="N3139" s="5"/>
      <c r="O3139" s="5"/>
      <c r="P3139" s="5"/>
      <c r="Q3139" s="5"/>
      <c r="R3139" s="5"/>
      <c r="S3139" s="5"/>
      <c r="T3139" s="5"/>
      <c r="U3139" s="5"/>
      <c r="V3139" s="6"/>
      <c r="W3139" s="6"/>
      <c r="X3139" s="5"/>
      <c r="Y3139" s="5"/>
      <c r="Z3139" s="5"/>
      <c r="AA3139" s="5"/>
      <c r="AB3139" s="6"/>
      <c r="AC3139" s="6"/>
      <c r="AD3139" s="5"/>
      <c r="AE3139" s="5"/>
      <c r="AF3139" s="5"/>
      <c r="AG3139" s="5"/>
      <c r="AH3139" s="5"/>
      <c r="AI3139" s="5"/>
      <c r="AJ3139" s="5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95"/>
      <c r="AV3139" s="2"/>
      <c r="AW3139" s="2"/>
      <c r="AX3139" s="2"/>
      <c r="AY3139" s="2"/>
      <c r="AZ3139" s="2"/>
    </row>
    <row r="3140" spans="10:52" x14ac:dyDescent="0.2">
      <c r="J3140" s="2"/>
      <c r="K3140" s="3"/>
      <c r="L3140" s="3"/>
      <c r="M3140" s="5"/>
      <c r="N3140" s="5"/>
      <c r="O3140" s="5"/>
      <c r="P3140" s="5"/>
      <c r="Q3140" s="5"/>
      <c r="R3140" s="5"/>
      <c r="S3140" s="5"/>
      <c r="T3140" s="5"/>
      <c r="U3140" s="5"/>
      <c r="V3140" s="6"/>
      <c r="W3140" s="6"/>
      <c r="X3140" s="5"/>
      <c r="Y3140" s="5"/>
      <c r="Z3140" s="5"/>
      <c r="AA3140" s="5"/>
      <c r="AB3140" s="6"/>
      <c r="AC3140" s="6"/>
      <c r="AD3140" s="5"/>
      <c r="AE3140" s="5"/>
      <c r="AF3140" s="5"/>
      <c r="AG3140" s="5"/>
      <c r="AH3140" s="5"/>
      <c r="AI3140" s="5"/>
      <c r="AJ3140" s="5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95"/>
      <c r="AV3140" s="2"/>
      <c r="AW3140" s="2"/>
      <c r="AX3140" s="2"/>
      <c r="AY3140" s="2"/>
      <c r="AZ3140" s="2"/>
    </row>
    <row r="3141" spans="10:52" x14ac:dyDescent="0.2">
      <c r="J3141" s="2"/>
      <c r="K3141" s="3"/>
      <c r="L3141" s="3"/>
      <c r="M3141" s="5"/>
      <c r="N3141" s="5"/>
      <c r="O3141" s="5"/>
      <c r="P3141" s="5"/>
      <c r="Q3141" s="5"/>
      <c r="R3141" s="5"/>
      <c r="S3141" s="5"/>
      <c r="T3141" s="5"/>
      <c r="U3141" s="5"/>
      <c r="V3141" s="6"/>
      <c r="W3141" s="6"/>
      <c r="X3141" s="5"/>
      <c r="Y3141" s="5"/>
      <c r="Z3141" s="5"/>
      <c r="AA3141" s="5"/>
      <c r="AB3141" s="6"/>
      <c r="AC3141" s="6"/>
      <c r="AD3141" s="5"/>
      <c r="AE3141" s="5"/>
      <c r="AF3141" s="5"/>
      <c r="AG3141" s="5"/>
      <c r="AH3141" s="5"/>
      <c r="AI3141" s="5"/>
      <c r="AJ3141" s="5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95"/>
      <c r="AV3141" s="2"/>
      <c r="AW3141" s="2"/>
      <c r="AX3141" s="2"/>
      <c r="AY3141" s="2"/>
      <c r="AZ3141" s="2"/>
    </row>
    <row r="3142" spans="10:52" x14ac:dyDescent="0.2">
      <c r="J3142" s="2"/>
      <c r="K3142" s="3"/>
      <c r="L3142" s="3"/>
      <c r="M3142" s="5"/>
      <c r="N3142" s="5"/>
      <c r="O3142" s="5"/>
      <c r="P3142" s="5"/>
      <c r="Q3142" s="5"/>
      <c r="R3142" s="5"/>
      <c r="S3142" s="5"/>
      <c r="T3142" s="5"/>
      <c r="U3142" s="5"/>
      <c r="V3142" s="6"/>
      <c r="W3142" s="6"/>
      <c r="X3142" s="5"/>
      <c r="Y3142" s="5"/>
      <c r="Z3142" s="5"/>
      <c r="AA3142" s="5"/>
      <c r="AB3142" s="6"/>
      <c r="AC3142" s="6"/>
      <c r="AD3142" s="5"/>
      <c r="AE3142" s="5"/>
      <c r="AF3142" s="5"/>
      <c r="AG3142" s="5"/>
      <c r="AH3142" s="5"/>
      <c r="AI3142" s="5"/>
      <c r="AJ3142" s="5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95"/>
      <c r="AV3142" s="2"/>
      <c r="AW3142" s="2"/>
      <c r="AX3142" s="2"/>
      <c r="AY3142" s="2"/>
      <c r="AZ3142" s="2"/>
    </row>
    <row r="3143" spans="10:52" x14ac:dyDescent="0.2">
      <c r="J3143" s="2"/>
      <c r="K3143" s="3"/>
      <c r="L3143" s="3"/>
      <c r="M3143" s="5"/>
      <c r="N3143" s="5"/>
      <c r="O3143" s="5"/>
      <c r="P3143" s="5"/>
      <c r="Q3143" s="5"/>
      <c r="R3143" s="5"/>
      <c r="S3143" s="5"/>
      <c r="T3143" s="5"/>
      <c r="U3143" s="5"/>
      <c r="V3143" s="6"/>
      <c r="W3143" s="6"/>
      <c r="X3143" s="5"/>
      <c r="Y3143" s="5"/>
      <c r="Z3143" s="5"/>
      <c r="AA3143" s="5"/>
      <c r="AB3143" s="6"/>
      <c r="AC3143" s="6"/>
      <c r="AD3143" s="5"/>
      <c r="AE3143" s="5"/>
      <c r="AF3143" s="5"/>
      <c r="AG3143" s="5"/>
      <c r="AH3143" s="5"/>
      <c r="AI3143" s="5"/>
      <c r="AJ3143" s="5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95"/>
      <c r="AV3143" s="2"/>
      <c r="AW3143" s="2"/>
      <c r="AX3143" s="2"/>
      <c r="AY3143" s="2"/>
      <c r="AZ3143" s="2"/>
    </row>
    <row r="3144" spans="10:52" x14ac:dyDescent="0.2">
      <c r="J3144" s="2"/>
      <c r="K3144" s="3"/>
      <c r="L3144" s="3"/>
      <c r="M3144" s="5"/>
      <c r="N3144" s="5"/>
      <c r="O3144" s="5"/>
      <c r="P3144" s="5"/>
      <c r="Q3144" s="5"/>
      <c r="R3144" s="5"/>
      <c r="S3144" s="5"/>
      <c r="T3144" s="5"/>
      <c r="U3144" s="5"/>
      <c r="V3144" s="6"/>
      <c r="W3144" s="6"/>
      <c r="X3144" s="5"/>
      <c r="Y3144" s="5"/>
      <c r="Z3144" s="5"/>
      <c r="AA3144" s="5"/>
      <c r="AB3144" s="6"/>
      <c r="AC3144" s="6"/>
      <c r="AD3144" s="5"/>
      <c r="AE3144" s="5"/>
      <c r="AF3144" s="5"/>
      <c r="AG3144" s="5"/>
      <c r="AH3144" s="5"/>
      <c r="AI3144" s="5"/>
      <c r="AJ3144" s="5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95"/>
      <c r="AV3144" s="2"/>
      <c r="AW3144" s="2"/>
      <c r="AX3144" s="2"/>
      <c r="AY3144" s="2"/>
      <c r="AZ3144" s="2"/>
    </row>
    <row r="3145" spans="10:52" x14ac:dyDescent="0.2">
      <c r="J3145" s="2"/>
      <c r="K3145" s="3"/>
      <c r="L3145" s="3"/>
      <c r="M3145" s="5"/>
      <c r="N3145" s="5"/>
      <c r="O3145" s="5"/>
      <c r="P3145" s="5"/>
      <c r="Q3145" s="5"/>
      <c r="R3145" s="5"/>
      <c r="S3145" s="5"/>
      <c r="T3145" s="5"/>
      <c r="U3145" s="5"/>
      <c r="V3145" s="6"/>
      <c r="W3145" s="6"/>
      <c r="X3145" s="5"/>
      <c r="Y3145" s="5"/>
      <c r="Z3145" s="5"/>
      <c r="AA3145" s="5"/>
      <c r="AB3145" s="6"/>
      <c r="AC3145" s="6"/>
      <c r="AD3145" s="5"/>
      <c r="AE3145" s="5"/>
      <c r="AF3145" s="5"/>
      <c r="AG3145" s="5"/>
      <c r="AH3145" s="5"/>
      <c r="AI3145" s="5"/>
      <c r="AJ3145" s="5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95"/>
      <c r="AV3145" s="2"/>
      <c r="AW3145" s="2"/>
      <c r="AX3145" s="2"/>
      <c r="AY3145" s="2"/>
      <c r="AZ3145" s="2"/>
    </row>
    <row r="3146" spans="10:52" x14ac:dyDescent="0.2">
      <c r="J3146" s="2"/>
      <c r="K3146" s="3"/>
      <c r="L3146" s="3"/>
      <c r="M3146" s="5"/>
      <c r="N3146" s="5"/>
      <c r="O3146" s="5"/>
      <c r="P3146" s="5"/>
      <c r="Q3146" s="5"/>
      <c r="R3146" s="5"/>
      <c r="S3146" s="5"/>
      <c r="T3146" s="5"/>
      <c r="U3146" s="5"/>
      <c r="V3146" s="6"/>
      <c r="W3146" s="6"/>
      <c r="X3146" s="5"/>
      <c r="Y3146" s="5"/>
      <c r="Z3146" s="5"/>
      <c r="AA3146" s="5"/>
      <c r="AB3146" s="6"/>
      <c r="AC3146" s="6"/>
      <c r="AD3146" s="5"/>
      <c r="AE3146" s="5"/>
      <c r="AF3146" s="5"/>
      <c r="AG3146" s="5"/>
      <c r="AH3146" s="5"/>
      <c r="AI3146" s="5"/>
      <c r="AJ3146" s="5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95"/>
      <c r="AV3146" s="2"/>
      <c r="AW3146" s="2"/>
      <c r="AX3146" s="2"/>
      <c r="AY3146" s="2"/>
      <c r="AZ3146" s="2"/>
    </row>
    <row r="3147" spans="10:52" x14ac:dyDescent="0.2">
      <c r="J3147" s="2"/>
      <c r="K3147" s="3"/>
      <c r="L3147" s="3"/>
      <c r="M3147" s="5"/>
      <c r="N3147" s="5"/>
      <c r="O3147" s="5"/>
      <c r="P3147" s="5"/>
      <c r="Q3147" s="5"/>
      <c r="R3147" s="5"/>
      <c r="S3147" s="5"/>
      <c r="T3147" s="5"/>
      <c r="U3147" s="5"/>
      <c r="V3147" s="6"/>
      <c r="W3147" s="6"/>
      <c r="X3147" s="5"/>
      <c r="Y3147" s="5"/>
      <c r="Z3147" s="5"/>
      <c r="AA3147" s="5"/>
      <c r="AB3147" s="6"/>
      <c r="AC3147" s="6"/>
      <c r="AD3147" s="5"/>
      <c r="AE3147" s="5"/>
      <c r="AF3147" s="5"/>
      <c r="AG3147" s="5"/>
      <c r="AH3147" s="5"/>
      <c r="AI3147" s="5"/>
      <c r="AJ3147" s="5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95"/>
      <c r="AV3147" s="2"/>
      <c r="AW3147" s="2"/>
      <c r="AX3147" s="2"/>
      <c r="AY3147" s="2"/>
      <c r="AZ3147" s="2"/>
    </row>
    <row r="3148" spans="10:52" x14ac:dyDescent="0.2">
      <c r="J3148" s="2"/>
      <c r="K3148" s="3"/>
      <c r="L3148" s="3"/>
      <c r="M3148" s="5"/>
      <c r="N3148" s="5"/>
      <c r="O3148" s="5"/>
      <c r="P3148" s="5"/>
      <c r="Q3148" s="5"/>
      <c r="R3148" s="5"/>
      <c r="S3148" s="5"/>
      <c r="T3148" s="5"/>
      <c r="U3148" s="5"/>
      <c r="V3148" s="6"/>
      <c r="W3148" s="6"/>
      <c r="X3148" s="5"/>
      <c r="Y3148" s="5"/>
      <c r="Z3148" s="5"/>
      <c r="AA3148" s="5"/>
      <c r="AB3148" s="6"/>
      <c r="AC3148" s="6"/>
      <c r="AD3148" s="5"/>
      <c r="AE3148" s="5"/>
      <c r="AF3148" s="5"/>
      <c r="AG3148" s="5"/>
      <c r="AH3148" s="5"/>
      <c r="AI3148" s="5"/>
      <c r="AJ3148" s="5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95"/>
      <c r="AV3148" s="2"/>
      <c r="AW3148" s="2"/>
      <c r="AX3148" s="2"/>
      <c r="AY3148" s="2"/>
      <c r="AZ3148" s="2"/>
    </row>
    <row r="3149" spans="10:52" x14ac:dyDescent="0.2">
      <c r="J3149" s="2"/>
      <c r="K3149" s="3"/>
      <c r="L3149" s="3"/>
      <c r="M3149" s="5"/>
      <c r="N3149" s="5"/>
      <c r="O3149" s="5"/>
      <c r="P3149" s="5"/>
      <c r="Q3149" s="5"/>
      <c r="R3149" s="5"/>
      <c r="S3149" s="5"/>
      <c r="T3149" s="5"/>
      <c r="U3149" s="5"/>
      <c r="V3149" s="6"/>
      <c r="W3149" s="6"/>
      <c r="X3149" s="5"/>
      <c r="Y3149" s="5"/>
      <c r="Z3149" s="5"/>
      <c r="AA3149" s="5"/>
      <c r="AB3149" s="6"/>
      <c r="AC3149" s="6"/>
      <c r="AD3149" s="5"/>
      <c r="AE3149" s="5"/>
      <c r="AF3149" s="5"/>
      <c r="AG3149" s="5"/>
      <c r="AH3149" s="5"/>
      <c r="AI3149" s="5"/>
      <c r="AJ3149" s="5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95"/>
      <c r="AV3149" s="2"/>
      <c r="AW3149" s="2"/>
      <c r="AX3149" s="2"/>
      <c r="AY3149" s="2"/>
      <c r="AZ3149" s="2"/>
    </row>
    <row r="3150" spans="10:52" x14ac:dyDescent="0.2">
      <c r="J3150" s="2"/>
      <c r="K3150" s="3"/>
      <c r="L3150" s="3"/>
      <c r="M3150" s="5"/>
      <c r="N3150" s="5"/>
      <c r="O3150" s="5"/>
      <c r="P3150" s="5"/>
      <c r="Q3150" s="5"/>
      <c r="R3150" s="5"/>
      <c r="S3150" s="5"/>
      <c r="T3150" s="5"/>
      <c r="U3150" s="5"/>
      <c r="V3150" s="6"/>
      <c r="W3150" s="6"/>
      <c r="X3150" s="5"/>
      <c r="Y3150" s="5"/>
      <c r="Z3150" s="5"/>
      <c r="AA3150" s="5"/>
      <c r="AB3150" s="6"/>
      <c r="AC3150" s="6"/>
      <c r="AD3150" s="5"/>
      <c r="AE3150" s="5"/>
      <c r="AF3150" s="5"/>
      <c r="AG3150" s="5"/>
      <c r="AH3150" s="5"/>
      <c r="AI3150" s="5"/>
      <c r="AJ3150" s="5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95"/>
      <c r="AV3150" s="2"/>
      <c r="AW3150" s="2"/>
      <c r="AX3150" s="2"/>
      <c r="AY3150" s="2"/>
      <c r="AZ3150" s="2"/>
    </row>
    <row r="3151" spans="10:52" x14ac:dyDescent="0.2">
      <c r="J3151" s="2"/>
      <c r="K3151" s="3"/>
      <c r="L3151" s="3"/>
      <c r="M3151" s="5"/>
      <c r="N3151" s="5"/>
      <c r="O3151" s="5"/>
      <c r="P3151" s="5"/>
      <c r="Q3151" s="5"/>
      <c r="R3151" s="5"/>
      <c r="S3151" s="5"/>
      <c r="T3151" s="5"/>
      <c r="U3151" s="5"/>
      <c r="V3151" s="6"/>
      <c r="W3151" s="6"/>
      <c r="X3151" s="5"/>
      <c r="Y3151" s="5"/>
      <c r="Z3151" s="5"/>
      <c r="AA3151" s="5"/>
      <c r="AB3151" s="6"/>
      <c r="AC3151" s="6"/>
      <c r="AD3151" s="5"/>
      <c r="AE3151" s="5"/>
      <c r="AF3151" s="5"/>
      <c r="AG3151" s="5"/>
      <c r="AH3151" s="5"/>
      <c r="AI3151" s="5"/>
      <c r="AJ3151" s="5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95"/>
      <c r="AV3151" s="2"/>
      <c r="AW3151" s="2"/>
      <c r="AX3151" s="2"/>
      <c r="AY3151" s="2"/>
      <c r="AZ3151" s="2"/>
    </row>
    <row r="3152" spans="10:52" x14ac:dyDescent="0.2">
      <c r="J3152" s="2"/>
      <c r="K3152" s="3"/>
      <c r="L3152" s="3"/>
      <c r="M3152" s="5"/>
      <c r="N3152" s="5"/>
      <c r="O3152" s="5"/>
      <c r="P3152" s="5"/>
      <c r="Q3152" s="5"/>
      <c r="R3152" s="5"/>
      <c r="S3152" s="5"/>
      <c r="T3152" s="5"/>
      <c r="U3152" s="5"/>
      <c r="V3152" s="6"/>
      <c r="W3152" s="6"/>
      <c r="X3152" s="5"/>
      <c r="Y3152" s="5"/>
      <c r="Z3152" s="5"/>
      <c r="AA3152" s="5"/>
      <c r="AB3152" s="6"/>
      <c r="AC3152" s="6"/>
      <c r="AD3152" s="5"/>
      <c r="AE3152" s="5"/>
      <c r="AF3152" s="5"/>
      <c r="AG3152" s="5"/>
      <c r="AH3152" s="5"/>
      <c r="AI3152" s="5"/>
      <c r="AJ3152" s="5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95"/>
      <c r="AV3152" s="2"/>
      <c r="AW3152" s="2"/>
      <c r="AX3152" s="2"/>
      <c r="AY3152" s="2"/>
      <c r="AZ3152" s="2"/>
    </row>
    <row r="3153" spans="10:52" x14ac:dyDescent="0.2">
      <c r="J3153" s="2"/>
      <c r="K3153" s="3"/>
      <c r="L3153" s="3"/>
      <c r="M3153" s="5"/>
      <c r="N3153" s="5"/>
      <c r="O3153" s="5"/>
      <c r="P3153" s="5"/>
      <c r="Q3153" s="5"/>
      <c r="R3153" s="5"/>
      <c r="S3153" s="5"/>
      <c r="T3153" s="5"/>
      <c r="U3153" s="5"/>
      <c r="V3153" s="6"/>
      <c r="W3153" s="6"/>
      <c r="X3153" s="5"/>
      <c r="Y3153" s="5"/>
      <c r="Z3153" s="5"/>
      <c r="AA3153" s="5"/>
      <c r="AB3153" s="6"/>
      <c r="AC3153" s="6"/>
      <c r="AD3153" s="5"/>
      <c r="AE3153" s="5"/>
      <c r="AF3153" s="5"/>
      <c r="AG3153" s="5"/>
      <c r="AH3153" s="5"/>
      <c r="AI3153" s="5"/>
      <c r="AJ3153" s="5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95"/>
      <c r="AV3153" s="2"/>
      <c r="AW3153" s="2"/>
      <c r="AX3153" s="2"/>
      <c r="AY3153" s="2"/>
      <c r="AZ3153" s="2"/>
    </row>
    <row r="3154" spans="10:52" x14ac:dyDescent="0.2">
      <c r="J3154" s="2"/>
      <c r="K3154" s="3"/>
      <c r="L3154" s="3"/>
      <c r="M3154" s="5"/>
      <c r="N3154" s="5"/>
      <c r="O3154" s="5"/>
      <c r="P3154" s="5"/>
      <c r="Q3154" s="5"/>
      <c r="R3154" s="5"/>
      <c r="S3154" s="5"/>
      <c r="T3154" s="5"/>
      <c r="U3154" s="5"/>
      <c r="V3154" s="6"/>
      <c r="W3154" s="6"/>
      <c r="X3154" s="5"/>
      <c r="Y3154" s="5"/>
      <c r="Z3154" s="5"/>
      <c r="AA3154" s="5"/>
      <c r="AB3154" s="6"/>
      <c r="AC3154" s="6"/>
      <c r="AD3154" s="5"/>
      <c r="AE3154" s="5"/>
      <c r="AF3154" s="5"/>
      <c r="AG3154" s="5"/>
      <c r="AH3154" s="5"/>
      <c r="AI3154" s="5"/>
      <c r="AJ3154" s="5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95"/>
      <c r="AV3154" s="2"/>
      <c r="AW3154" s="2"/>
      <c r="AX3154" s="2"/>
      <c r="AY3154" s="2"/>
      <c r="AZ3154" s="2"/>
    </row>
    <row r="3155" spans="10:52" x14ac:dyDescent="0.2">
      <c r="J3155" s="2"/>
      <c r="K3155" s="3"/>
      <c r="L3155" s="3"/>
      <c r="M3155" s="5"/>
      <c r="N3155" s="5"/>
      <c r="O3155" s="5"/>
      <c r="P3155" s="5"/>
      <c r="Q3155" s="5"/>
      <c r="R3155" s="5"/>
      <c r="S3155" s="5"/>
      <c r="T3155" s="5"/>
      <c r="U3155" s="5"/>
      <c r="V3155" s="6"/>
      <c r="W3155" s="6"/>
      <c r="X3155" s="5"/>
      <c r="Y3155" s="5"/>
      <c r="Z3155" s="5"/>
      <c r="AA3155" s="5"/>
      <c r="AB3155" s="6"/>
      <c r="AC3155" s="6"/>
      <c r="AD3155" s="5"/>
      <c r="AE3155" s="5"/>
      <c r="AF3155" s="5"/>
      <c r="AG3155" s="5"/>
      <c r="AH3155" s="5"/>
      <c r="AI3155" s="5"/>
      <c r="AJ3155" s="5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95"/>
      <c r="AV3155" s="2"/>
      <c r="AW3155" s="2"/>
      <c r="AX3155" s="2"/>
      <c r="AY3155" s="2"/>
      <c r="AZ3155" s="2"/>
    </row>
    <row r="3156" spans="10:52" x14ac:dyDescent="0.2">
      <c r="J3156" s="2"/>
      <c r="K3156" s="3"/>
      <c r="L3156" s="3"/>
      <c r="M3156" s="5"/>
      <c r="N3156" s="5"/>
      <c r="O3156" s="5"/>
      <c r="P3156" s="5"/>
      <c r="Q3156" s="5"/>
      <c r="R3156" s="5"/>
      <c r="S3156" s="5"/>
      <c r="T3156" s="5"/>
      <c r="U3156" s="5"/>
      <c r="V3156" s="6"/>
      <c r="W3156" s="6"/>
      <c r="X3156" s="5"/>
      <c r="Y3156" s="5"/>
      <c r="Z3156" s="5"/>
      <c r="AA3156" s="5"/>
      <c r="AB3156" s="6"/>
      <c r="AC3156" s="6"/>
      <c r="AD3156" s="5"/>
      <c r="AE3156" s="5"/>
      <c r="AF3156" s="5"/>
      <c r="AG3156" s="5"/>
      <c r="AH3156" s="5"/>
      <c r="AI3156" s="5"/>
      <c r="AJ3156" s="5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95"/>
      <c r="AV3156" s="2"/>
      <c r="AW3156" s="2"/>
      <c r="AX3156" s="2"/>
      <c r="AY3156" s="2"/>
      <c r="AZ3156" s="2"/>
    </row>
    <row r="3157" spans="10:52" x14ac:dyDescent="0.2">
      <c r="J3157" s="2"/>
      <c r="K3157" s="3"/>
      <c r="L3157" s="3"/>
      <c r="M3157" s="5"/>
      <c r="N3157" s="5"/>
      <c r="O3157" s="5"/>
      <c r="P3157" s="5"/>
      <c r="Q3157" s="5"/>
      <c r="R3157" s="5"/>
      <c r="S3157" s="5"/>
      <c r="T3157" s="5"/>
      <c r="U3157" s="5"/>
      <c r="V3157" s="6"/>
      <c r="W3157" s="6"/>
      <c r="X3157" s="5"/>
      <c r="Y3157" s="5"/>
      <c r="Z3157" s="5"/>
      <c r="AA3157" s="5"/>
      <c r="AB3157" s="6"/>
      <c r="AC3157" s="6"/>
      <c r="AD3157" s="5"/>
      <c r="AE3157" s="5"/>
      <c r="AF3157" s="5"/>
      <c r="AG3157" s="5"/>
      <c r="AH3157" s="5"/>
      <c r="AI3157" s="5"/>
      <c r="AJ3157" s="5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95"/>
      <c r="AV3157" s="2"/>
      <c r="AW3157" s="2"/>
      <c r="AX3157" s="2"/>
      <c r="AY3157" s="2"/>
      <c r="AZ3157" s="2"/>
    </row>
    <row r="3158" spans="10:52" x14ac:dyDescent="0.2">
      <c r="J3158" s="2"/>
      <c r="K3158" s="3"/>
      <c r="L3158" s="3"/>
      <c r="M3158" s="5"/>
      <c r="N3158" s="5"/>
      <c r="O3158" s="5"/>
      <c r="P3158" s="5"/>
      <c r="Q3158" s="5"/>
      <c r="R3158" s="5"/>
      <c r="S3158" s="5"/>
      <c r="T3158" s="5"/>
      <c r="U3158" s="5"/>
      <c r="V3158" s="6"/>
      <c r="W3158" s="6"/>
      <c r="X3158" s="5"/>
      <c r="Y3158" s="5"/>
      <c r="Z3158" s="5"/>
      <c r="AA3158" s="5"/>
      <c r="AB3158" s="6"/>
      <c r="AC3158" s="6"/>
      <c r="AD3158" s="5"/>
      <c r="AE3158" s="5"/>
      <c r="AF3158" s="5"/>
      <c r="AG3158" s="5"/>
      <c r="AH3158" s="5"/>
      <c r="AI3158" s="5"/>
      <c r="AJ3158" s="5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95"/>
      <c r="AV3158" s="2"/>
      <c r="AW3158" s="2"/>
      <c r="AX3158" s="2"/>
      <c r="AY3158" s="2"/>
      <c r="AZ3158" s="2"/>
    </row>
    <row r="3159" spans="10:52" x14ac:dyDescent="0.2">
      <c r="J3159" s="2"/>
      <c r="K3159" s="3"/>
      <c r="L3159" s="3"/>
      <c r="M3159" s="5"/>
      <c r="N3159" s="5"/>
      <c r="O3159" s="5"/>
      <c r="P3159" s="5"/>
      <c r="Q3159" s="5"/>
      <c r="R3159" s="5"/>
      <c r="S3159" s="5"/>
      <c r="T3159" s="5"/>
      <c r="U3159" s="5"/>
      <c r="V3159" s="6"/>
      <c r="W3159" s="6"/>
      <c r="X3159" s="5"/>
      <c r="Y3159" s="5"/>
      <c r="Z3159" s="5"/>
      <c r="AA3159" s="5"/>
      <c r="AB3159" s="6"/>
      <c r="AC3159" s="6"/>
      <c r="AD3159" s="5"/>
      <c r="AE3159" s="5"/>
      <c r="AF3159" s="5"/>
      <c r="AG3159" s="5"/>
      <c r="AH3159" s="5"/>
      <c r="AI3159" s="5"/>
      <c r="AJ3159" s="5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95"/>
      <c r="AV3159" s="2"/>
      <c r="AW3159" s="2"/>
      <c r="AX3159" s="2"/>
      <c r="AY3159" s="2"/>
      <c r="AZ3159" s="2"/>
    </row>
    <row r="3160" spans="10:52" x14ac:dyDescent="0.2">
      <c r="J3160" s="2"/>
      <c r="K3160" s="3"/>
      <c r="L3160" s="3"/>
      <c r="M3160" s="5"/>
      <c r="N3160" s="5"/>
      <c r="O3160" s="5"/>
      <c r="P3160" s="5"/>
      <c r="Q3160" s="5"/>
      <c r="R3160" s="5"/>
      <c r="S3160" s="5"/>
      <c r="T3160" s="5"/>
      <c r="U3160" s="5"/>
      <c r="V3160" s="6"/>
      <c r="W3160" s="6"/>
      <c r="X3160" s="5"/>
      <c r="Y3160" s="5"/>
      <c r="Z3160" s="5"/>
      <c r="AA3160" s="5"/>
      <c r="AB3160" s="6"/>
      <c r="AC3160" s="6"/>
      <c r="AD3160" s="5"/>
      <c r="AE3160" s="5"/>
      <c r="AF3160" s="5"/>
      <c r="AG3160" s="5"/>
      <c r="AH3160" s="5"/>
      <c r="AI3160" s="5"/>
      <c r="AJ3160" s="5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95"/>
      <c r="AV3160" s="2"/>
      <c r="AW3160" s="2"/>
      <c r="AX3160" s="2"/>
      <c r="AY3160" s="2"/>
      <c r="AZ3160" s="2"/>
    </row>
    <row r="3161" spans="10:52" x14ac:dyDescent="0.2">
      <c r="J3161" s="2"/>
      <c r="K3161" s="3"/>
      <c r="L3161" s="3"/>
      <c r="M3161" s="5"/>
      <c r="N3161" s="5"/>
      <c r="O3161" s="5"/>
      <c r="P3161" s="5"/>
      <c r="Q3161" s="5"/>
      <c r="R3161" s="5"/>
      <c r="S3161" s="5"/>
      <c r="T3161" s="5"/>
      <c r="U3161" s="5"/>
      <c r="V3161" s="6"/>
      <c r="W3161" s="6"/>
      <c r="X3161" s="5"/>
      <c r="Y3161" s="5"/>
      <c r="Z3161" s="5"/>
      <c r="AA3161" s="5"/>
      <c r="AB3161" s="6"/>
      <c r="AC3161" s="6"/>
      <c r="AD3161" s="5"/>
      <c r="AE3161" s="5"/>
      <c r="AF3161" s="5"/>
      <c r="AG3161" s="5"/>
      <c r="AH3161" s="5"/>
      <c r="AI3161" s="5"/>
      <c r="AJ3161" s="5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95"/>
      <c r="AV3161" s="2"/>
      <c r="AW3161" s="2"/>
      <c r="AX3161" s="2"/>
      <c r="AY3161" s="2"/>
      <c r="AZ3161" s="2"/>
    </row>
    <row r="3162" spans="10:52" x14ac:dyDescent="0.2">
      <c r="J3162" s="2"/>
      <c r="K3162" s="3"/>
      <c r="L3162" s="3"/>
      <c r="M3162" s="5"/>
      <c r="N3162" s="5"/>
      <c r="O3162" s="5"/>
      <c r="P3162" s="5"/>
      <c r="Q3162" s="5"/>
      <c r="R3162" s="5"/>
      <c r="S3162" s="5"/>
      <c r="T3162" s="5"/>
      <c r="U3162" s="5"/>
      <c r="V3162" s="6"/>
      <c r="W3162" s="6"/>
      <c r="X3162" s="5"/>
      <c r="Y3162" s="5"/>
      <c r="Z3162" s="5"/>
      <c r="AA3162" s="5"/>
      <c r="AB3162" s="6"/>
      <c r="AC3162" s="6"/>
      <c r="AD3162" s="5"/>
      <c r="AE3162" s="5"/>
      <c r="AF3162" s="5"/>
      <c r="AG3162" s="5"/>
      <c r="AH3162" s="5"/>
      <c r="AI3162" s="5"/>
      <c r="AJ3162" s="5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95"/>
      <c r="AV3162" s="2"/>
      <c r="AW3162" s="2"/>
      <c r="AX3162" s="2"/>
      <c r="AY3162" s="2"/>
      <c r="AZ3162" s="2"/>
    </row>
    <row r="3163" spans="10:52" x14ac:dyDescent="0.2">
      <c r="J3163" s="2"/>
      <c r="K3163" s="3"/>
      <c r="L3163" s="3"/>
      <c r="M3163" s="5"/>
      <c r="N3163" s="5"/>
      <c r="O3163" s="5"/>
      <c r="P3163" s="5"/>
      <c r="Q3163" s="5"/>
      <c r="R3163" s="5"/>
      <c r="S3163" s="5"/>
      <c r="T3163" s="5"/>
      <c r="U3163" s="5"/>
      <c r="V3163" s="6"/>
      <c r="W3163" s="6"/>
      <c r="X3163" s="5"/>
      <c r="Y3163" s="5"/>
      <c r="Z3163" s="5"/>
      <c r="AA3163" s="5"/>
      <c r="AB3163" s="6"/>
      <c r="AC3163" s="6"/>
      <c r="AD3163" s="5"/>
      <c r="AE3163" s="5"/>
      <c r="AF3163" s="5"/>
      <c r="AG3163" s="5"/>
      <c r="AH3163" s="5"/>
      <c r="AI3163" s="5"/>
      <c r="AJ3163" s="5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95"/>
      <c r="AV3163" s="2"/>
      <c r="AW3163" s="2"/>
      <c r="AX3163" s="2"/>
      <c r="AY3163" s="2"/>
      <c r="AZ3163" s="2"/>
    </row>
    <row r="3164" spans="10:52" x14ac:dyDescent="0.2">
      <c r="J3164" s="2"/>
      <c r="K3164" s="3"/>
      <c r="L3164" s="3"/>
      <c r="M3164" s="5"/>
      <c r="N3164" s="5"/>
      <c r="O3164" s="5"/>
      <c r="P3164" s="5"/>
      <c r="Q3164" s="5"/>
      <c r="R3164" s="5"/>
      <c r="S3164" s="5"/>
      <c r="T3164" s="5"/>
      <c r="U3164" s="5"/>
      <c r="V3164" s="6"/>
      <c r="W3164" s="6"/>
      <c r="X3164" s="5"/>
      <c r="Y3164" s="5"/>
      <c r="Z3164" s="5"/>
      <c r="AA3164" s="5"/>
      <c r="AB3164" s="6"/>
      <c r="AC3164" s="6"/>
      <c r="AD3164" s="5"/>
      <c r="AE3164" s="5"/>
      <c r="AF3164" s="5"/>
      <c r="AG3164" s="5"/>
      <c r="AH3164" s="5"/>
      <c r="AI3164" s="5"/>
      <c r="AJ3164" s="5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95"/>
      <c r="AV3164" s="2"/>
      <c r="AW3164" s="2"/>
      <c r="AX3164" s="2"/>
      <c r="AY3164" s="2"/>
      <c r="AZ3164" s="2"/>
    </row>
    <row r="3165" spans="10:52" x14ac:dyDescent="0.2">
      <c r="J3165" s="2"/>
      <c r="K3165" s="3"/>
      <c r="L3165" s="3"/>
      <c r="M3165" s="5"/>
      <c r="N3165" s="5"/>
      <c r="O3165" s="5"/>
      <c r="P3165" s="5"/>
      <c r="Q3165" s="5"/>
      <c r="R3165" s="5"/>
      <c r="S3165" s="5"/>
      <c r="T3165" s="5"/>
      <c r="U3165" s="5"/>
      <c r="V3165" s="6"/>
      <c r="W3165" s="6"/>
      <c r="X3165" s="5"/>
      <c r="Y3165" s="5"/>
      <c r="Z3165" s="5"/>
      <c r="AA3165" s="5"/>
      <c r="AB3165" s="6"/>
      <c r="AC3165" s="6"/>
      <c r="AD3165" s="5"/>
      <c r="AE3165" s="5"/>
      <c r="AF3165" s="5"/>
      <c r="AG3165" s="5"/>
      <c r="AH3165" s="5"/>
      <c r="AI3165" s="5"/>
      <c r="AJ3165" s="5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95"/>
      <c r="AV3165" s="2"/>
      <c r="AW3165" s="2"/>
      <c r="AX3165" s="2"/>
      <c r="AY3165" s="2"/>
      <c r="AZ3165" s="2"/>
    </row>
    <row r="3166" spans="10:52" x14ac:dyDescent="0.2">
      <c r="J3166" s="2"/>
      <c r="K3166" s="3"/>
      <c r="L3166" s="3"/>
      <c r="M3166" s="5"/>
      <c r="N3166" s="5"/>
      <c r="O3166" s="5"/>
      <c r="P3166" s="5"/>
      <c r="Q3166" s="5"/>
      <c r="R3166" s="5"/>
      <c r="S3166" s="5"/>
      <c r="T3166" s="5"/>
      <c r="U3166" s="5"/>
      <c r="V3166" s="6"/>
      <c r="W3166" s="6"/>
      <c r="X3166" s="5"/>
      <c r="Y3166" s="5"/>
      <c r="Z3166" s="5"/>
      <c r="AA3166" s="5"/>
      <c r="AB3166" s="6"/>
      <c r="AC3166" s="6"/>
      <c r="AD3166" s="5"/>
      <c r="AE3166" s="5"/>
      <c r="AF3166" s="5"/>
      <c r="AG3166" s="5"/>
      <c r="AH3166" s="5"/>
      <c r="AI3166" s="5"/>
      <c r="AJ3166" s="5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95"/>
      <c r="AV3166" s="2"/>
      <c r="AW3166" s="2"/>
      <c r="AX3166" s="2"/>
      <c r="AY3166" s="2"/>
      <c r="AZ3166" s="2"/>
    </row>
    <row r="3167" spans="10:52" x14ac:dyDescent="0.2">
      <c r="J3167" s="2"/>
      <c r="K3167" s="3"/>
      <c r="L3167" s="3"/>
      <c r="M3167" s="5"/>
      <c r="N3167" s="5"/>
      <c r="O3167" s="5"/>
      <c r="P3167" s="5"/>
      <c r="Q3167" s="5"/>
      <c r="R3167" s="5"/>
      <c r="S3167" s="5"/>
      <c r="T3167" s="5"/>
      <c r="U3167" s="5"/>
      <c r="V3167" s="6"/>
      <c r="W3167" s="6"/>
      <c r="X3167" s="5"/>
      <c r="Y3167" s="5"/>
      <c r="Z3167" s="5"/>
      <c r="AA3167" s="5"/>
      <c r="AB3167" s="6"/>
      <c r="AC3167" s="6"/>
      <c r="AD3167" s="5"/>
      <c r="AE3167" s="5"/>
      <c r="AF3167" s="5"/>
      <c r="AG3167" s="5"/>
      <c r="AH3167" s="5"/>
      <c r="AI3167" s="5"/>
      <c r="AJ3167" s="5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95"/>
      <c r="AV3167" s="2"/>
      <c r="AW3167" s="2"/>
      <c r="AX3167" s="2"/>
      <c r="AY3167" s="2"/>
      <c r="AZ3167" s="2"/>
    </row>
    <row r="3168" spans="10:52" x14ac:dyDescent="0.2">
      <c r="J3168" s="2"/>
      <c r="K3168" s="3"/>
      <c r="L3168" s="3"/>
      <c r="M3168" s="5"/>
      <c r="N3168" s="5"/>
      <c r="O3168" s="5"/>
      <c r="P3168" s="5"/>
      <c r="Q3168" s="5"/>
      <c r="R3168" s="5"/>
      <c r="S3168" s="5"/>
      <c r="T3168" s="5"/>
      <c r="U3168" s="5"/>
      <c r="V3168" s="6"/>
      <c r="W3168" s="6"/>
      <c r="X3168" s="5"/>
      <c r="Y3168" s="5"/>
      <c r="Z3168" s="5"/>
      <c r="AA3168" s="5"/>
      <c r="AB3168" s="6"/>
      <c r="AC3168" s="6"/>
      <c r="AD3168" s="5"/>
      <c r="AE3168" s="5"/>
      <c r="AF3168" s="5"/>
      <c r="AG3168" s="5"/>
      <c r="AH3168" s="5"/>
      <c r="AI3168" s="5"/>
      <c r="AJ3168" s="5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95"/>
      <c r="AV3168" s="2"/>
      <c r="AW3168" s="2"/>
      <c r="AX3168" s="2"/>
      <c r="AY3168" s="2"/>
      <c r="AZ3168" s="2"/>
    </row>
    <row r="3169" spans="10:52" x14ac:dyDescent="0.2">
      <c r="J3169" s="2"/>
      <c r="K3169" s="3"/>
      <c r="L3169" s="3"/>
      <c r="M3169" s="5"/>
      <c r="N3169" s="5"/>
      <c r="O3169" s="5"/>
      <c r="P3169" s="5"/>
      <c r="Q3169" s="5"/>
      <c r="R3169" s="5"/>
      <c r="S3169" s="5"/>
      <c r="T3169" s="5"/>
      <c r="U3169" s="5"/>
      <c r="V3169" s="6"/>
      <c r="W3169" s="6"/>
      <c r="X3169" s="5"/>
      <c r="Y3169" s="5"/>
      <c r="Z3169" s="5"/>
      <c r="AA3169" s="5"/>
      <c r="AB3169" s="6"/>
      <c r="AC3169" s="6"/>
      <c r="AD3169" s="5"/>
      <c r="AE3169" s="5"/>
      <c r="AF3169" s="5"/>
      <c r="AG3169" s="5"/>
      <c r="AH3169" s="5"/>
      <c r="AI3169" s="5"/>
      <c r="AJ3169" s="5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95"/>
      <c r="AV3169" s="2"/>
      <c r="AW3169" s="2"/>
      <c r="AX3169" s="2"/>
      <c r="AY3169" s="2"/>
      <c r="AZ3169" s="2"/>
    </row>
    <row r="3170" spans="10:52" x14ac:dyDescent="0.2">
      <c r="J3170" s="2"/>
      <c r="K3170" s="3"/>
      <c r="L3170" s="3"/>
      <c r="M3170" s="5"/>
      <c r="N3170" s="5"/>
      <c r="O3170" s="5"/>
      <c r="P3170" s="5"/>
      <c r="Q3170" s="5"/>
      <c r="R3170" s="5"/>
      <c r="S3170" s="5"/>
      <c r="T3170" s="5"/>
      <c r="U3170" s="5"/>
      <c r="V3170" s="6"/>
      <c r="W3170" s="6"/>
      <c r="X3170" s="5"/>
      <c r="Y3170" s="5"/>
      <c r="Z3170" s="5"/>
      <c r="AA3170" s="5"/>
      <c r="AB3170" s="6"/>
      <c r="AC3170" s="6"/>
      <c r="AD3170" s="5"/>
      <c r="AE3170" s="5"/>
      <c r="AF3170" s="5"/>
      <c r="AG3170" s="5"/>
      <c r="AH3170" s="5"/>
      <c r="AI3170" s="5"/>
      <c r="AJ3170" s="5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95"/>
      <c r="AV3170" s="2"/>
      <c r="AW3170" s="2"/>
      <c r="AX3170" s="2"/>
      <c r="AY3170" s="2"/>
      <c r="AZ3170" s="2"/>
    </row>
    <row r="3171" spans="10:52" x14ac:dyDescent="0.2">
      <c r="J3171" s="2"/>
      <c r="K3171" s="3"/>
      <c r="L3171" s="3"/>
      <c r="M3171" s="5"/>
      <c r="N3171" s="5"/>
      <c r="O3171" s="5"/>
      <c r="P3171" s="5"/>
      <c r="Q3171" s="5"/>
      <c r="R3171" s="5"/>
      <c r="S3171" s="5"/>
      <c r="T3171" s="5"/>
      <c r="U3171" s="5"/>
      <c r="V3171" s="6"/>
      <c r="W3171" s="6"/>
      <c r="X3171" s="5"/>
      <c r="Y3171" s="5"/>
      <c r="Z3171" s="5"/>
      <c r="AA3171" s="5"/>
      <c r="AB3171" s="6"/>
      <c r="AC3171" s="6"/>
      <c r="AD3171" s="5"/>
      <c r="AE3171" s="5"/>
      <c r="AF3171" s="5"/>
      <c r="AG3171" s="5"/>
      <c r="AH3171" s="5"/>
      <c r="AI3171" s="5"/>
      <c r="AJ3171" s="5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95"/>
      <c r="AV3171" s="2"/>
      <c r="AW3171" s="2"/>
      <c r="AX3171" s="2"/>
      <c r="AY3171" s="2"/>
      <c r="AZ3171" s="2"/>
    </row>
    <row r="3172" spans="10:52" x14ac:dyDescent="0.2">
      <c r="J3172" s="2"/>
      <c r="K3172" s="3"/>
      <c r="L3172" s="3"/>
      <c r="M3172" s="5"/>
      <c r="N3172" s="5"/>
      <c r="O3172" s="5"/>
      <c r="P3172" s="5"/>
      <c r="Q3172" s="5"/>
      <c r="R3172" s="5"/>
      <c r="S3172" s="5"/>
      <c r="T3172" s="5"/>
      <c r="U3172" s="5"/>
      <c r="V3172" s="6"/>
      <c r="W3172" s="6"/>
      <c r="X3172" s="5"/>
      <c r="Y3172" s="5"/>
      <c r="Z3172" s="5"/>
      <c r="AA3172" s="5"/>
      <c r="AB3172" s="6"/>
      <c r="AC3172" s="6"/>
      <c r="AD3172" s="5"/>
      <c r="AE3172" s="5"/>
      <c r="AF3172" s="5"/>
      <c r="AG3172" s="5"/>
      <c r="AH3172" s="5"/>
      <c r="AI3172" s="5"/>
      <c r="AJ3172" s="5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95"/>
      <c r="AV3172" s="2"/>
      <c r="AW3172" s="2"/>
      <c r="AX3172" s="2"/>
      <c r="AY3172" s="2"/>
      <c r="AZ3172" s="2"/>
    </row>
    <row r="3173" spans="10:52" x14ac:dyDescent="0.2">
      <c r="J3173" s="2"/>
      <c r="K3173" s="3"/>
      <c r="L3173" s="3"/>
      <c r="M3173" s="5"/>
      <c r="N3173" s="5"/>
      <c r="O3173" s="5"/>
      <c r="P3173" s="5"/>
      <c r="Q3173" s="5"/>
      <c r="R3173" s="5"/>
      <c r="S3173" s="5"/>
      <c r="T3173" s="5"/>
      <c r="U3173" s="5"/>
      <c r="V3173" s="6"/>
      <c r="W3173" s="6"/>
      <c r="X3173" s="5"/>
      <c r="Y3173" s="5"/>
      <c r="Z3173" s="5"/>
      <c r="AA3173" s="5"/>
      <c r="AB3173" s="6"/>
      <c r="AC3173" s="6"/>
      <c r="AD3173" s="5"/>
      <c r="AE3173" s="5"/>
      <c r="AF3173" s="5"/>
      <c r="AG3173" s="5"/>
      <c r="AH3173" s="5"/>
      <c r="AI3173" s="5"/>
      <c r="AJ3173" s="5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95"/>
      <c r="AV3173" s="2"/>
      <c r="AW3173" s="2"/>
      <c r="AX3173" s="2"/>
      <c r="AY3173" s="2"/>
      <c r="AZ3173" s="2"/>
    </row>
    <row r="3174" spans="10:52" x14ac:dyDescent="0.2">
      <c r="J3174" s="2"/>
      <c r="K3174" s="3"/>
      <c r="L3174" s="3"/>
      <c r="M3174" s="5"/>
      <c r="N3174" s="5"/>
      <c r="O3174" s="5"/>
      <c r="P3174" s="5"/>
      <c r="Q3174" s="5"/>
      <c r="R3174" s="5"/>
      <c r="S3174" s="5"/>
      <c r="T3174" s="5"/>
      <c r="U3174" s="5"/>
      <c r="V3174" s="6"/>
      <c r="W3174" s="6"/>
      <c r="X3174" s="5"/>
      <c r="Y3174" s="5"/>
      <c r="Z3174" s="5"/>
      <c r="AA3174" s="5"/>
      <c r="AB3174" s="6"/>
      <c r="AC3174" s="6"/>
      <c r="AD3174" s="5"/>
      <c r="AE3174" s="5"/>
      <c r="AF3174" s="5"/>
      <c r="AG3174" s="5"/>
      <c r="AH3174" s="5"/>
      <c r="AI3174" s="5"/>
      <c r="AJ3174" s="5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95"/>
      <c r="AV3174" s="2"/>
      <c r="AW3174" s="2"/>
      <c r="AX3174" s="2"/>
      <c r="AY3174" s="2"/>
      <c r="AZ3174" s="2"/>
    </row>
    <row r="3175" spans="10:52" x14ac:dyDescent="0.2">
      <c r="J3175" s="2"/>
      <c r="K3175" s="3"/>
      <c r="L3175" s="3"/>
      <c r="M3175" s="5"/>
      <c r="N3175" s="5"/>
      <c r="O3175" s="5"/>
      <c r="P3175" s="5"/>
      <c r="Q3175" s="5"/>
      <c r="R3175" s="5"/>
      <c r="S3175" s="5"/>
      <c r="T3175" s="5"/>
      <c r="U3175" s="5"/>
      <c r="V3175" s="6"/>
      <c r="W3175" s="6"/>
      <c r="X3175" s="5"/>
      <c r="Y3175" s="5"/>
      <c r="Z3175" s="5"/>
      <c r="AA3175" s="5"/>
      <c r="AB3175" s="6"/>
      <c r="AC3175" s="6"/>
      <c r="AD3175" s="5"/>
      <c r="AE3175" s="5"/>
      <c r="AF3175" s="5"/>
      <c r="AG3175" s="5"/>
      <c r="AH3175" s="5"/>
      <c r="AI3175" s="5"/>
      <c r="AJ3175" s="5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95"/>
      <c r="AV3175" s="2"/>
      <c r="AW3175" s="2"/>
      <c r="AX3175" s="2"/>
      <c r="AY3175" s="2"/>
      <c r="AZ3175" s="2"/>
    </row>
    <row r="3176" spans="10:52" x14ac:dyDescent="0.2">
      <c r="J3176" s="2"/>
      <c r="K3176" s="3"/>
      <c r="L3176" s="3"/>
      <c r="M3176" s="5"/>
      <c r="N3176" s="5"/>
      <c r="O3176" s="5"/>
      <c r="P3176" s="5"/>
      <c r="Q3176" s="5"/>
      <c r="R3176" s="5"/>
      <c r="S3176" s="5"/>
      <c r="T3176" s="5"/>
      <c r="U3176" s="5"/>
      <c r="V3176" s="6"/>
      <c r="W3176" s="6"/>
      <c r="X3176" s="5"/>
      <c r="Y3176" s="5"/>
      <c r="Z3176" s="5"/>
      <c r="AA3176" s="5"/>
      <c r="AB3176" s="6"/>
      <c r="AC3176" s="6"/>
      <c r="AD3176" s="5"/>
      <c r="AE3176" s="5"/>
      <c r="AF3176" s="5"/>
      <c r="AG3176" s="5"/>
      <c r="AH3176" s="5"/>
      <c r="AI3176" s="5"/>
      <c r="AJ3176" s="5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95"/>
      <c r="AV3176" s="2"/>
      <c r="AW3176" s="2"/>
      <c r="AX3176" s="2"/>
      <c r="AY3176" s="2"/>
      <c r="AZ3176" s="2"/>
    </row>
    <row r="3177" spans="10:52" x14ac:dyDescent="0.2">
      <c r="J3177" s="2"/>
      <c r="K3177" s="3"/>
      <c r="L3177" s="3"/>
      <c r="M3177" s="5"/>
      <c r="N3177" s="5"/>
      <c r="O3177" s="5"/>
      <c r="P3177" s="5"/>
      <c r="Q3177" s="5"/>
      <c r="R3177" s="5"/>
      <c r="S3177" s="5"/>
      <c r="T3177" s="5"/>
      <c r="U3177" s="5"/>
      <c r="V3177" s="6"/>
      <c r="W3177" s="6"/>
      <c r="X3177" s="5"/>
      <c r="Y3177" s="5"/>
      <c r="Z3177" s="5"/>
      <c r="AA3177" s="5"/>
      <c r="AB3177" s="6"/>
      <c r="AC3177" s="6"/>
      <c r="AD3177" s="5"/>
      <c r="AE3177" s="5"/>
      <c r="AF3177" s="5"/>
      <c r="AG3177" s="5"/>
      <c r="AH3177" s="5"/>
      <c r="AI3177" s="5"/>
      <c r="AJ3177" s="5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95"/>
      <c r="AV3177" s="2"/>
      <c r="AW3177" s="2"/>
      <c r="AX3177" s="2"/>
      <c r="AY3177" s="2"/>
      <c r="AZ3177" s="2"/>
    </row>
    <row r="3178" spans="10:52" x14ac:dyDescent="0.2">
      <c r="J3178" s="2"/>
      <c r="K3178" s="3"/>
      <c r="L3178" s="3"/>
      <c r="M3178" s="5"/>
      <c r="N3178" s="5"/>
      <c r="O3178" s="5"/>
      <c r="P3178" s="5"/>
      <c r="Q3178" s="5"/>
      <c r="R3178" s="5"/>
      <c r="S3178" s="5"/>
      <c r="T3178" s="5"/>
      <c r="U3178" s="5"/>
      <c r="V3178" s="6"/>
      <c r="W3178" s="6"/>
      <c r="X3178" s="5"/>
      <c r="Y3178" s="5"/>
      <c r="Z3178" s="5"/>
      <c r="AA3178" s="5"/>
      <c r="AB3178" s="6"/>
      <c r="AC3178" s="6"/>
      <c r="AD3178" s="5"/>
      <c r="AE3178" s="5"/>
      <c r="AF3178" s="5"/>
      <c r="AG3178" s="5"/>
      <c r="AH3178" s="5"/>
      <c r="AI3178" s="5"/>
      <c r="AJ3178" s="5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95"/>
      <c r="AV3178" s="2"/>
      <c r="AW3178" s="2"/>
      <c r="AX3178" s="2"/>
      <c r="AY3178" s="2"/>
      <c r="AZ3178" s="2"/>
    </row>
    <row r="3179" spans="10:52" x14ac:dyDescent="0.2">
      <c r="J3179" s="2"/>
      <c r="K3179" s="3"/>
      <c r="L3179" s="3"/>
      <c r="M3179" s="5"/>
      <c r="N3179" s="5"/>
      <c r="O3179" s="5"/>
      <c r="P3179" s="5"/>
      <c r="Q3179" s="5"/>
      <c r="R3179" s="5"/>
      <c r="S3179" s="5"/>
      <c r="T3179" s="5"/>
      <c r="U3179" s="5"/>
      <c r="V3179" s="6"/>
      <c r="W3179" s="6"/>
      <c r="X3179" s="5"/>
      <c r="Y3179" s="5"/>
      <c r="Z3179" s="5"/>
      <c r="AA3179" s="5"/>
      <c r="AB3179" s="6"/>
      <c r="AC3179" s="6"/>
      <c r="AD3179" s="5"/>
      <c r="AE3179" s="5"/>
      <c r="AF3179" s="5"/>
      <c r="AG3179" s="5"/>
      <c r="AH3179" s="5"/>
      <c r="AI3179" s="5"/>
      <c r="AJ3179" s="5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95"/>
      <c r="AV3179" s="2"/>
      <c r="AW3179" s="2"/>
      <c r="AX3179" s="2"/>
      <c r="AY3179" s="2"/>
      <c r="AZ3179" s="2"/>
    </row>
    <row r="3180" spans="10:52" x14ac:dyDescent="0.2">
      <c r="J3180" s="2"/>
      <c r="K3180" s="3"/>
      <c r="L3180" s="3"/>
      <c r="M3180" s="5"/>
      <c r="N3180" s="5"/>
      <c r="O3180" s="5"/>
      <c r="P3180" s="5"/>
      <c r="Q3180" s="5"/>
      <c r="R3180" s="5"/>
      <c r="S3180" s="5"/>
      <c r="T3180" s="5"/>
      <c r="U3180" s="5"/>
      <c r="V3180" s="6"/>
      <c r="W3180" s="6"/>
      <c r="X3180" s="5"/>
      <c r="Y3180" s="5"/>
      <c r="Z3180" s="5"/>
      <c r="AA3180" s="5"/>
      <c r="AB3180" s="6"/>
      <c r="AC3180" s="6"/>
      <c r="AD3180" s="5"/>
      <c r="AE3180" s="5"/>
      <c r="AF3180" s="5"/>
      <c r="AG3180" s="5"/>
      <c r="AH3180" s="5"/>
      <c r="AI3180" s="5"/>
      <c r="AJ3180" s="5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95"/>
      <c r="AV3180" s="2"/>
      <c r="AW3180" s="2"/>
      <c r="AX3180" s="2"/>
      <c r="AY3180" s="2"/>
      <c r="AZ3180" s="2"/>
    </row>
    <row r="3181" spans="10:52" x14ac:dyDescent="0.2">
      <c r="J3181" s="2"/>
      <c r="K3181" s="3"/>
      <c r="L3181" s="3"/>
      <c r="M3181" s="5"/>
      <c r="N3181" s="5"/>
      <c r="O3181" s="5"/>
      <c r="P3181" s="5"/>
      <c r="Q3181" s="5"/>
      <c r="R3181" s="5"/>
      <c r="S3181" s="5"/>
      <c r="T3181" s="5"/>
      <c r="U3181" s="5"/>
      <c r="V3181" s="6"/>
      <c r="W3181" s="6"/>
      <c r="X3181" s="5"/>
      <c r="Y3181" s="5"/>
      <c r="Z3181" s="5"/>
      <c r="AA3181" s="5"/>
      <c r="AB3181" s="6"/>
      <c r="AC3181" s="6"/>
      <c r="AD3181" s="5"/>
      <c r="AE3181" s="5"/>
      <c r="AF3181" s="5"/>
      <c r="AG3181" s="5"/>
      <c r="AH3181" s="5"/>
      <c r="AI3181" s="5"/>
      <c r="AJ3181" s="5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95"/>
      <c r="AV3181" s="2"/>
      <c r="AW3181" s="2"/>
      <c r="AX3181" s="2"/>
      <c r="AY3181" s="2"/>
      <c r="AZ3181" s="2"/>
    </row>
    <row r="3182" spans="10:52" x14ac:dyDescent="0.2">
      <c r="J3182" s="2"/>
      <c r="K3182" s="3"/>
      <c r="L3182" s="3"/>
      <c r="M3182" s="5"/>
      <c r="N3182" s="5"/>
      <c r="O3182" s="5"/>
      <c r="P3182" s="5"/>
      <c r="Q3182" s="5"/>
      <c r="R3182" s="5"/>
      <c r="S3182" s="5"/>
      <c r="T3182" s="5"/>
      <c r="U3182" s="5"/>
      <c r="V3182" s="6"/>
      <c r="W3182" s="6"/>
      <c r="X3182" s="5"/>
      <c r="Y3182" s="5"/>
      <c r="Z3182" s="5"/>
      <c r="AA3182" s="5"/>
      <c r="AB3182" s="6"/>
      <c r="AC3182" s="6"/>
      <c r="AD3182" s="5"/>
      <c r="AE3182" s="5"/>
      <c r="AF3182" s="5"/>
      <c r="AG3182" s="5"/>
      <c r="AH3182" s="5"/>
      <c r="AI3182" s="5"/>
      <c r="AJ3182" s="5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95"/>
      <c r="AV3182" s="2"/>
      <c r="AW3182" s="2"/>
      <c r="AX3182" s="2"/>
      <c r="AY3182" s="2"/>
      <c r="AZ3182" s="2"/>
    </row>
    <row r="3183" spans="10:52" x14ac:dyDescent="0.2">
      <c r="J3183" s="2"/>
      <c r="K3183" s="3"/>
      <c r="L3183" s="3"/>
      <c r="M3183" s="5"/>
      <c r="N3183" s="5"/>
      <c r="O3183" s="5"/>
      <c r="P3183" s="5"/>
      <c r="Q3183" s="5"/>
      <c r="R3183" s="5"/>
      <c r="S3183" s="5"/>
      <c r="T3183" s="5"/>
      <c r="U3183" s="5"/>
      <c r="V3183" s="6"/>
      <c r="W3183" s="6"/>
      <c r="X3183" s="5"/>
      <c r="Y3183" s="5"/>
      <c r="Z3183" s="5"/>
      <c r="AA3183" s="5"/>
      <c r="AB3183" s="6"/>
      <c r="AC3183" s="6"/>
      <c r="AD3183" s="5"/>
      <c r="AE3183" s="5"/>
      <c r="AF3183" s="5"/>
      <c r="AG3183" s="5"/>
      <c r="AH3183" s="5"/>
      <c r="AI3183" s="5"/>
      <c r="AJ3183" s="5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95"/>
      <c r="AV3183" s="2"/>
      <c r="AW3183" s="2"/>
      <c r="AX3183" s="2"/>
      <c r="AY3183" s="2"/>
      <c r="AZ3183" s="2"/>
    </row>
    <row r="3184" spans="10:52" x14ac:dyDescent="0.2">
      <c r="J3184" s="2"/>
      <c r="K3184" s="3"/>
      <c r="L3184" s="3"/>
      <c r="M3184" s="5"/>
      <c r="N3184" s="5"/>
      <c r="O3184" s="5"/>
      <c r="P3184" s="5"/>
      <c r="Q3184" s="5"/>
      <c r="R3184" s="5"/>
      <c r="S3184" s="5"/>
      <c r="T3184" s="5"/>
      <c r="U3184" s="5"/>
      <c r="V3184" s="6"/>
      <c r="W3184" s="6"/>
      <c r="X3184" s="5"/>
      <c r="Y3184" s="5"/>
      <c r="Z3184" s="5"/>
      <c r="AA3184" s="5"/>
      <c r="AB3184" s="6"/>
      <c r="AC3184" s="6"/>
      <c r="AD3184" s="5"/>
      <c r="AE3184" s="5"/>
      <c r="AF3184" s="5"/>
      <c r="AG3184" s="5"/>
      <c r="AH3184" s="5"/>
      <c r="AI3184" s="5"/>
      <c r="AJ3184" s="5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95"/>
      <c r="AV3184" s="2"/>
      <c r="AW3184" s="2"/>
      <c r="AX3184" s="2"/>
      <c r="AY3184" s="2"/>
      <c r="AZ3184" s="2"/>
    </row>
    <row r="3185" spans="10:52" x14ac:dyDescent="0.2">
      <c r="J3185" s="2"/>
      <c r="K3185" s="3"/>
      <c r="L3185" s="3"/>
      <c r="M3185" s="5"/>
      <c r="N3185" s="5"/>
      <c r="O3185" s="5"/>
      <c r="P3185" s="5"/>
      <c r="Q3185" s="5"/>
      <c r="R3185" s="5"/>
      <c r="S3185" s="5"/>
      <c r="T3185" s="5"/>
      <c r="U3185" s="5"/>
      <c r="V3185" s="6"/>
      <c r="W3185" s="6"/>
      <c r="X3185" s="5"/>
      <c r="Y3185" s="5"/>
      <c r="Z3185" s="5"/>
      <c r="AA3185" s="5"/>
      <c r="AB3185" s="6"/>
      <c r="AC3185" s="6"/>
      <c r="AD3185" s="5"/>
      <c r="AE3185" s="5"/>
      <c r="AF3185" s="5"/>
      <c r="AG3185" s="5"/>
      <c r="AH3185" s="5"/>
      <c r="AI3185" s="5"/>
      <c r="AJ3185" s="5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95"/>
      <c r="AV3185" s="2"/>
      <c r="AW3185" s="2"/>
      <c r="AX3185" s="2"/>
      <c r="AY3185" s="2"/>
      <c r="AZ3185" s="2"/>
    </row>
    <row r="3186" spans="10:52" x14ac:dyDescent="0.2">
      <c r="J3186" s="2"/>
      <c r="K3186" s="3"/>
      <c r="L3186" s="3"/>
      <c r="M3186" s="5"/>
      <c r="N3186" s="5"/>
      <c r="O3186" s="5"/>
      <c r="P3186" s="5"/>
      <c r="Q3186" s="5"/>
      <c r="R3186" s="5"/>
      <c r="S3186" s="5"/>
      <c r="T3186" s="5"/>
      <c r="U3186" s="5"/>
      <c r="V3186" s="6"/>
      <c r="W3186" s="6"/>
      <c r="X3186" s="5"/>
      <c r="Y3186" s="5"/>
      <c r="Z3186" s="5"/>
      <c r="AA3186" s="5"/>
      <c r="AB3186" s="6"/>
      <c r="AC3186" s="6"/>
      <c r="AD3186" s="5"/>
      <c r="AE3186" s="5"/>
      <c r="AF3186" s="5"/>
      <c r="AG3186" s="5"/>
      <c r="AH3186" s="5"/>
      <c r="AI3186" s="5"/>
      <c r="AJ3186" s="5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95"/>
      <c r="AV3186" s="2"/>
      <c r="AW3186" s="2"/>
      <c r="AX3186" s="2"/>
      <c r="AY3186" s="2"/>
      <c r="AZ3186" s="2"/>
    </row>
    <row r="3187" spans="10:52" x14ac:dyDescent="0.2">
      <c r="J3187" s="2"/>
      <c r="K3187" s="3"/>
      <c r="L3187" s="3"/>
      <c r="M3187" s="5"/>
      <c r="N3187" s="5"/>
      <c r="O3187" s="5"/>
      <c r="P3187" s="5"/>
      <c r="Q3187" s="5"/>
      <c r="R3187" s="5"/>
      <c r="S3187" s="5"/>
      <c r="T3187" s="5"/>
      <c r="U3187" s="5"/>
      <c r="V3187" s="6"/>
      <c r="W3187" s="6"/>
      <c r="X3187" s="5"/>
      <c r="Y3187" s="5"/>
      <c r="Z3187" s="5"/>
      <c r="AA3187" s="5"/>
      <c r="AB3187" s="6"/>
      <c r="AC3187" s="6"/>
      <c r="AD3187" s="5"/>
      <c r="AE3187" s="5"/>
      <c r="AF3187" s="5"/>
      <c r="AG3187" s="5"/>
      <c r="AH3187" s="5"/>
      <c r="AI3187" s="5"/>
      <c r="AJ3187" s="5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95"/>
      <c r="AV3187" s="2"/>
      <c r="AW3187" s="2"/>
      <c r="AX3187" s="2"/>
      <c r="AY3187" s="2"/>
      <c r="AZ3187" s="2"/>
    </row>
    <row r="3188" spans="10:52" x14ac:dyDescent="0.2">
      <c r="J3188" s="2"/>
      <c r="K3188" s="3"/>
      <c r="L3188" s="3"/>
      <c r="M3188" s="5"/>
      <c r="N3188" s="5"/>
      <c r="O3188" s="5"/>
      <c r="P3188" s="5"/>
      <c r="Q3188" s="5"/>
      <c r="R3188" s="5"/>
      <c r="S3188" s="5"/>
      <c r="T3188" s="5"/>
      <c r="U3188" s="5"/>
      <c r="V3188" s="6"/>
      <c r="W3188" s="6"/>
      <c r="X3188" s="5"/>
      <c r="Y3188" s="5"/>
      <c r="Z3188" s="5"/>
      <c r="AA3188" s="5"/>
      <c r="AB3188" s="6"/>
      <c r="AC3188" s="6"/>
      <c r="AD3188" s="5"/>
      <c r="AE3188" s="5"/>
      <c r="AF3188" s="5"/>
      <c r="AG3188" s="5"/>
      <c r="AH3188" s="5"/>
      <c r="AI3188" s="5"/>
      <c r="AJ3188" s="5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95"/>
      <c r="AV3188" s="2"/>
      <c r="AW3188" s="2"/>
      <c r="AX3188" s="2"/>
      <c r="AY3188" s="2"/>
      <c r="AZ3188" s="2"/>
    </row>
    <row r="3189" spans="10:52" x14ac:dyDescent="0.2">
      <c r="J3189" s="2"/>
      <c r="K3189" s="3"/>
      <c r="L3189" s="3"/>
      <c r="M3189" s="5"/>
      <c r="N3189" s="5"/>
      <c r="O3189" s="5"/>
      <c r="P3189" s="5"/>
      <c r="Q3189" s="5"/>
      <c r="R3189" s="5"/>
      <c r="S3189" s="5"/>
      <c r="T3189" s="5"/>
      <c r="U3189" s="5"/>
      <c r="V3189" s="6"/>
      <c r="W3189" s="6"/>
      <c r="X3189" s="5"/>
      <c r="Y3189" s="5"/>
      <c r="Z3189" s="5"/>
      <c r="AA3189" s="5"/>
      <c r="AB3189" s="6"/>
      <c r="AC3189" s="6"/>
      <c r="AD3189" s="5"/>
      <c r="AE3189" s="5"/>
      <c r="AF3189" s="5"/>
      <c r="AG3189" s="5"/>
      <c r="AH3189" s="5"/>
      <c r="AI3189" s="5"/>
      <c r="AJ3189" s="5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95"/>
      <c r="AV3189" s="2"/>
      <c r="AW3189" s="2"/>
      <c r="AX3189" s="2"/>
      <c r="AY3189" s="2"/>
      <c r="AZ3189" s="2"/>
    </row>
    <row r="3190" spans="10:52" x14ac:dyDescent="0.2">
      <c r="J3190" s="2"/>
      <c r="K3190" s="3"/>
      <c r="L3190" s="3"/>
      <c r="M3190" s="5"/>
      <c r="N3190" s="5"/>
      <c r="O3190" s="5"/>
      <c r="P3190" s="5"/>
      <c r="Q3190" s="5"/>
      <c r="R3190" s="5"/>
      <c r="S3190" s="5"/>
      <c r="T3190" s="5"/>
      <c r="U3190" s="5"/>
      <c r="V3190" s="6"/>
      <c r="W3190" s="6"/>
      <c r="X3190" s="5"/>
      <c r="Y3190" s="5"/>
      <c r="Z3190" s="5"/>
      <c r="AA3190" s="5"/>
      <c r="AB3190" s="6"/>
      <c r="AC3190" s="6"/>
      <c r="AD3190" s="5"/>
      <c r="AE3190" s="5"/>
      <c r="AF3190" s="5"/>
      <c r="AG3190" s="5"/>
      <c r="AH3190" s="5"/>
      <c r="AI3190" s="5"/>
      <c r="AJ3190" s="5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95"/>
      <c r="AV3190" s="2"/>
      <c r="AW3190" s="2"/>
      <c r="AX3190" s="2"/>
      <c r="AY3190" s="2"/>
      <c r="AZ3190" s="2"/>
    </row>
    <row r="3191" spans="10:52" x14ac:dyDescent="0.2">
      <c r="J3191" s="2"/>
      <c r="K3191" s="3"/>
      <c r="L3191" s="3"/>
      <c r="M3191" s="5"/>
      <c r="N3191" s="5"/>
      <c r="O3191" s="5"/>
      <c r="P3191" s="5"/>
      <c r="Q3191" s="5"/>
      <c r="R3191" s="5"/>
      <c r="S3191" s="5"/>
      <c r="T3191" s="5"/>
      <c r="U3191" s="5"/>
      <c r="V3191" s="6"/>
      <c r="W3191" s="6"/>
      <c r="X3191" s="5"/>
      <c r="Y3191" s="5"/>
      <c r="Z3191" s="5"/>
      <c r="AA3191" s="5"/>
      <c r="AB3191" s="6"/>
      <c r="AC3191" s="6"/>
      <c r="AD3191" s="5"/>
      <c r="AE3191" s="5"/>
      <c r="AF3191" s="5"/>
      <c r="AG3191" s="5"/>
      <c r="AH3191" s="5"/>
      <c r="AI3191" s="5"/>
      <c r="AJ3191" s="5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95"/>
      <c r="AV3191" s="2"/>
      <c r="AW3191" s="2"/>
      <c r="AX3191" s="2"/>
      <c r="AY3191" s="2"/>
      <c r="AZ3191" s="2"/>
    </row>
    <row r="3192" spans="10:52" x14ac:dyDescent="0.2">
      <c r="J3192" s="2"/>
      <c r="K3192" s="3"/>
      <c r="L3192" s="3"/>
      <c r="M3192" s="5"/>
      <c r="N3192" s="5"/>
      <c r="O3192" s="5"/>
      <c r="P3192" s="5"/>
      <c r="Q3192" s="5"/>
      <c r="R3192" s="5"/>
      <c r="S3192" s="5"/>
      <c r="T3192" s="5"/>
      <c r="U3192" s="5"/>
      <c r="V3192" s="6"/>
      <c r="W3192" s="6"/>
      <c r="X3192" s="5"/>
      <c r="Y3192" s="5"/>
      <c r="Z3192" s="5"/>
      <c r="AA3192" s="5"/>
      <c r="AB3192" s="6"/>
      <c r="AC3192" s="6"/>
      <c r="AD3192" s="5"/>
      <c r="AE3192" s="5"/>
      <c r="AF3192" s="5"/>
      <c r="AG3192" s="5"/>
      <c r="AH3192" s="5"/>
      <c r="AI3192" s="5"/>
      <c r="AJ3192" s="5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95"/>
      <c r="AV3192" s="2"/>
      <c r="AW3192" s="2"/>
      <c r="AX3192" s="2"/>
      <c r="AY3192" s="2"/>
      <c r="AZ3192" s="2"/>
    </row>
    <row r="3193" spans="10:52" x14ac:dyDescent="0.2">
      <c r="J3193" s="2"/>
      <c r="K3193" s="3"/>
      <c r="L3193" s="3"/>
      <c r="M3193" s="5"/>
      <c r="N3193" s="5"/>
      <c r="O3193" s="5"/>
      <c r="P3193" s="5"/>
      <c r="Q3193" s="5"/>
      <c r="R3193" s="5"/>
      <c r="S3193" s="5"/>
      <c r="T3193" s="5"/>
      <c r="U3193" s="5"/>
      <c r="V3193" s="6"/>
      <c r="W3193" s="6"/>
      <c r="X3193" s="5"/>
      <c r="Y3193" s="5"/>
      <c r="Z3193" s="5"/>
      <c r="AA3193" s="5"/>
      <c r="AB3193" s="6"/>
      <c r="AC3193" s="6"/>
      <c r="AD3193" s="5"/>
      <c r="AE3193" s="5"/>
      <c r="AF3193" s="5"/>
      <c r="AG3193" s="5"/>
      <c r="AH3193" s="5"/>
      <c r="AI3193" s="5"/>
      <c r="AJ3193" s="5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95"/>
      <c r="AV3193" s="2"/>
      <c r="AW3193" s="2"/>
      <c r="AX3193" s="2"/>
      <c r="AY3193" s="2"/>
      <c r="AZ3193" s="2"/>
    </row>
    <row r="3194" spans="10:52" x14ac:dyDescent="0.2">
      <c r="J3194" s="2"/>
      <c r="K3194" s="3"/>
      <c r="L3194" s="3"/>
      <c r="M3194" s="5"/>
      <c r="N3194" s="5"/>
      <c r="O3194" s="5"/>
      <c r="P3194" s="5"/>
      <c r="Q3194" s="5"/>
      <c r="R3194" s="5"/>
      <c r="S3194" s="5"/>
      <c r="T3194" s="5"/>
      <c r="U3194" s="5"/>
      <c r="V3194" s="6"/>
      <c r="W3194" s="6"/>
      <c r="X3194" s="5"/>
      <c r="Y3194" s="5"/>
      <c r="Z3194" s="5"/>
      <c r="AA3194" s="5"/>
      <c r="AB3194" s="6"/>
      <c r="AC3194" s="6"/>
      <c r="AD3194" s="5"/>
      <c r="AE3194" s="5"/>
      <c r="AF3194" s="5"/>
      <c r="AG3194" s="5"/>
      <c r="AH3194" s="5"/>
      <c r="AI3194" s="5"/>
      <c r="AJ3194" s="5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95"/>
      <c r="AV3194" s="2"/>
      <c r="AW3194" s="2"/>
      <c r="AX3194" s="2"/>
      <c r="AY3194" s="2"/>
      <c r="AZ3194" s="2"/>
    </row>
    <row r="3195" spans="10:52" x14ac:dyDescent="0.2">
      <c r="J3195" s="2"/>
      <c r="K3195" s="3"/>
      <c r="L3195" s="3"/>
      <c r="M3195" s="5"/>
      <c r="N3195" s="5"/>
      <c r="O3195" s="5"/>
      <c r="P3195" s="5"/>
      <c r="Q3195" s="5"/>
      <c r="R3195" s="5"/>
      <c r="S3195" s="5"/>
      <c r="T3195" s="5"/>
      <c r="U3195" s="5"/>
      <c r="V3195" s="6"/>
      <c r="W3195" s="6"/>
      <c r="X3195" s="5"/>
      <c r="Y3195" s="5"/>
      <c r="Z3195" s="5"/>
      <c r="AA3195" s="5"/>
      <c r="AB3195" s="6"/>
      <c r="AC3195" s="6"/>
      <c r="AD3195" s="5"/>
      <c r="AE3195" s="5"/>
      <c r="AF3195" s="5"/>
      <c r="AG3195" s="5"/>
      <c r="AH3195" s="5"/>
      <c r="AI3195" s="5"/>
      <c r="AJ3195" s="5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95"/>
      <c r="AV3195" s="2"/>
      <c r="AW3195" s="2"/>
      <c r="AX3195" s="2"/>
      <c r="AY3195" s="2"/>
      <c r="AZ3195" s="2"/>
    </row>
    <row r="3196" spans="10:52" x14ac:dyDescent="0.2">
      <c r="J3196" s="2"/>
      <c r="K3196" s="3"/>
      <c r="L3196" s="3"/>
      <c r="M3196" s="5"/>
      <c r="N3196" s="5"/>
      <c r="O3196" s="5"/>
      <c r="P3196" s="5"/>
      <c r="Q3196" s="5"/>
      <c r="R3196" s="5"/>
      <c r="S3196" s="5"/>
      <c r="T3196" s="5"/>
      <c r="U3196" s="5"/>
      <c r="V3196" s="6"/>
      <c r="W3196" s="6"/>
      <c r="X3196" s="5"/>
      <c r="Y3196" s="5"/>
      <c r="Z3196" s="5"/>
      <c r="AA3196" s="5"/>
      <c r="AB3196" s="6"/>
      <c r="AC3196" s="6"/>
      <c r="AD3196" s="5"/>
      <c r="AE3196" s="5"/>
      <c r="AF3196" s="5"/>
      <c r="AG3196" s="5"/>
      <c r="AH3196" s="5"/>
      <c r="AI3196" s="5"/>
      <c r="AJ3196" s="5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95"/>
      <c r="AV3196" s="2"/>
      <c r="AW3196" s="2"/>
      <c r="AX3196" s="2"/>
      <c r="AY3196" s="2"/>
      <c r="AZ3196" s="2"/>
    </row>
    <row r="3197" spans="10:52" x14ac:dyDescent="0.2">
      <c r="J3197" s="2"/>
      <c r="K3197" s="3"/>
      <c r="L3197" s="3"/>
      <c r="M3197" s="5"/>
      <c r="N3197" s="5"/>
      <c r="O3197" s="5"/>
      <c r="P3197" s="5"/>
      <c r="Q3197" s="5"/>
      <c r="R3197" s="5"/>
      <c r="S3197" s="5"/>
      <c r="T3197" s="5"/>
      <c r="U3197" s="5"/>
      <c r="V3197" s="6"/>
      <c r="W3197" s="6"/>
      <c r="X3197" s="5"/>
      <c r="Y3197" s="5"/>
      <c r="Z3197" s="5"/>
      <c r="AA3197" s="5"/>
      <c r="AB3197" s="6"/>
      <c r="AC3197" s="6"/>
      <c r="AD3197" s="5"/>
      <c r="AE3197" s="5"/>
      <c r="AF3197" s="5"/>
      <c r="AG3197" s="5"/>
      <c r="AH3197" s="5"/>
      <c r="AI3197" s="5"/>
      <c r="AJ3197" s="5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95"/>
      <c r="AV3197" s="2"/>
      <c r="AW3197" s="2"/>
      <c r="AX3197" s="2"/>
      <c r="AY3197" s="2"/>
      <c r="AZ3197" s="2"/>
    </row>
    <row r="3198" spans="10:52" x14ac:dyDescent="0.2">
      <c r="J3198" s="2"/>
      <c r="K3198" s="3"/>
      <c r="L3198" s="3"/>
      <c r="M3198" s="5"/>
      <c r="N3198" s="5"/>
      <c r="O3198" s="5"/>
      <c r="P3198" s="5"/>
      <c r="Q3198" s="5"/>
      <c r="R3198" s="5"/>
      <c r="S3198" s="5"/>
      <c r="T3198" s="5"/>
      <c r="U3198" s="5"/>
      <c r="V3198" s="6"/>
      <c r="W3198" s="6"/>
      <c r="X3198" s="5"/>
      <c r="Y3198" s="5"/>
      <c r="Z3198" s="5"/>
      <c r="AA3198" s="5"/>
      <c r="AB3198" s="6"/>
      <c r="AC3198" s="6"/>
      <c r="AD3198" s="5"/>
      <c r="AE3198" s="5"/>
      <c r="AF3198" s="5"/>
      <c r="AG3198" s="5"/>
      <c r="AH3198" s="5"/>
      <c r="AI3198" s="5"/>
      <c r="AJ3198" s="5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95"/>
      <c r="AV3198" s="2"/>
      <c r="AW3198" s="2"/>
      <c r="AX3198" s="2"/>
      <c r="AY3198" s="2"/>
      <c r="AZ3198" s="2"/>
    </row>
    <row r="3199" spans="10:52" x14ac:dyDescent="0.2">
      <c r="J3199" s="2"/>
      <c r="K3199" s="3"/>
      <c r="L3199" s="3"/>
      <c r="M3199" s="5"/>
      <c r="N3199" s="5"/>
      <c r="O3199" s="5"/>
      <c r="P3199" s="5"/>
      <c r="Q3199" s="5"/>
      <c r="R3199" s="5"/>
      <c r="S3199" s="5"/>
      <c r="T3199" s="5"/>
      <c r="U3199" s="5"/>
      <c r="V3199" s="6"/>
      <c r="W3199" s="6"/>
      <c r="X3199" s="5"/>
      <c r="Y3199" s="5"/>
      <c r="Z3199" s="5"/>
      <c r="AA3199" s="5"/>
      <c r="AB3199" s="6"/>
      <c r="AC3199" s="6"/>
      <c r="AD3199" s="5"/>
      <c r="AE3199" s="5"/>
      <c r="AF3199" s="5"/>
      <c r="AG3199" s="5"/>
      <c r="AH3199" s="5"/>
      <c r="AI3199" s="5"/>
      <c r="AJ3199" s="5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95"/>
      <c r="AV3199" s="2"/>
      <c r="AW3199" s="2"/>
      <c r="AX3199" s="2"/>
      <c r="AY3199" s="2"/>
      <c r="AZ3199" s="2"/>
    </row>
    <row r="3200" spans="10:52" x14ac:dyDescent="0.2">
      <c r="J3200" s="2"/>
      <c r="K3200" s="3"/>
      <c r="L3200" s="3"/>
      <c r="M3200" s="5"/>
      <c r="N3200" s="5"/>
      <c r="O3200" s="5"/>
      <c r="P3200" s="5"/>
      <c r="Q3200" s="5"/>
      <c r="R3200" s="5"/>
      <c r="S3200" s="5"/>
      <c r="T3200" s="5"/>
      <c r="U3200" s="5"/>
      <c r="V3200" s="6"/>
      <c r="W3200" s="6"/>
      <c r="X3200" s="5"/>
      <c r="Y3200" s="5"/>
      <c r="Z3200" s="5"/>
      <c r="AA3200" s="5"/>
      <c r="AB3200" s="6"/>
      <c r="AC3200" s="6"/>
      <c r="AD3200" s="5"/>
      <c r="AE3200" s="5"/>
      <c r="AF3200" s="5"/>
      <c r="AG3200" s="5"/>
      <c r="AH3200" s="5"/>
      <c r="AI3200" s="5"/>
      <c r="AJ3200" s="5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95"/>
      <c r="AV3200" s="2"/>
      <c r="AW3200" s="2"/>
      <c r="AX3200" s="2"/>
      <c r="AY3200" s="2"/>
      <c r="AZ3200" s="2"/>
    </row>
    <row r="3201" spans="10:52" x14ac:dyDescent="0.2">
      <c r="J3201" s="2"/>
      <c r="K3201" s="3"/>
      <c r="L3201" s="3"/>
      <c r="M3201" s="5"/>
      <c r="N3201" s="5"/>
      <c r="O3201" s="5"/>
      <c r="P3201" s="5"/>
      <c r="Q3201" s="5"/>
      <c r="R3201" s="5"/>
      <c r="S3201" s="5"/>
      <c r="T3201" s="5"/>
      <c r="U3201" s="5"/>
      <c r="V3201" s="6"/>
      <c r="W3201" s="6"/>
      <c r="X3201" s="5"/>
      <c r="Y3201" s="5"/>
      <c r="Z3201" s="5"/>
      <c r="AA3201" s="5"/>
      <c r="AB3201" s="6"/>
      <c r="AC3201" s="6"/>
      <c r="AD3201" s="5"/>
      <c r="AE3201" s="5"/>
      <c r="AF3201" s="5"/>
      <c r="AG3201" s="5"/>
      <c r="AH3201" s="5"/>
      <c r="AI3201" s="5"/>
      <c r="AJ3201" s="5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95"/>
      <c r="AV3201" s="2"/>
      <c r="AW3201" s="2"/>
      <c r="AX3201" s="2"/>
      <c r="AY3201" s="2"/>
      <c r="AZ3201" s="2"/>
    </row>
    <row r="3202" spans="10:52" x14ac:dyDescent="0.2">
      <c r="J3202" s="2"/>
      <c r="K3202" s="3"/>
      <c r="L3202" s="3"/>
      <c r="M3202" s="5"/>
      <c r="N3202" s="5"/>
      <c r="O3202" s="5"/>
      <c r="P3202" s="5"/>
      <c r="Q3202" s="5"/>
      <c r="R3202" s="5"/>
      <c r="S3202" s="5"/>
      <c r="T3202" s="5"/>
      <c r="U3202" s="5"/>
      <c r="V3202" s="6"/>
      <c r="W3202" s="6"/>
      <c r="X3202" s="5"/>
      <c r="Y3202" s="5"/>
      <c r="Z3202" s="5"/>
      <c r="AA3202" s="5"/>
      <c r="AB3202" s="6"/>
      <c r="AC3202" s="6"/>
      <c r="AD3202" s="5"/>
      <c r="AE3202" s="5"/>
      <c r="AF3202" s="5"/>
      <c r="AG3202" s="5"/>
      <c r="AH3202" s="5"/>
      <c r="AI3202" s="5"/>
      <c r="AJ3202" s="5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95"/>
      <c r="AV3202" s="2"/>
      <c r="AW3202" s="2"/>
      <c r="AX3202" s="2"/>
      <c r="AY3202" s="2"/>
      <c r="AZ3202" s="2"/>
    </row>
    <row r="3203" spans="10:52" x14ac:dyDescent="0.2">
      <c r="J3203" s="2"/>
      <c r="K3203" s="3"/>
      <c r="L3203" s="3"/>
      <c r="M3203" s="5"/>
      <c r="N3203" s="5"/>
      <c r="O3203" s="5"/>
      <c r="P3203" s="5"/>
      <c r="Q3203" s="5"/>
      <c r="R3203" s="5"/>
      <c r="S3203" s="5"/>
      <c r="T3203" s="5"/>
      <c r="U3203" s="5"/>
      <c r="V3203" s="6"/>
      <c r="W3203" s="6"/>
      <c r="X3203" s="5"/>
      <c r="Y3203" s="5"/>
      <c r="Z3203" s="5"/>
      <c r="AA3203" s="5"/>
      <c r="AB3203" s="6"/>
      <c r="AC3203" s="6"/>
      <c r="AD3203" s="5"/>
      <c r="AE3203" s="5"/>
      <c r="AF3203" s="5"/>
      <c r="AG3203" s="5"/>
      <c r="AH3203" s="5"/>
      <c r="AI3203" s="5"/>
      <c r="AJ3203" s="5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95"/>
      <c r="AV3203" s="2"/>
      <c r="AW3203" s="2"/>
      <c r="AX3203" s="2"/>
      <c r="AY3203" s="2"/>
      <c r="AZ3203" s="2"/>
    </row>
    <row r="3204" spans="10:52" x14ac:dyDescent="0.2">
      <c r="J3204" s="2"/>
      <c r="K3204" s="3"/>
      <c r="L3204" s="3"/>
      <c r="M3204" s="5"/>
      <c r="N3204" s="5"/>
      <c r="O3204" s="5"/>
      <c r="P3204" s="5"/>
      <c r="Q3204" s="5"/>
      <c r="R3204" s="5"/>
      <c r="S3204" s="5"/>
      <c r="T3204" s="5"/>
      <c r="U3204" s="5"/>
      <c r="V3204" s="6"/>
      <c r="W3204" s="6"/>
      <c r="X3204" s="5"/>
      <c r="Y3204" s="5"/>
      <c r="Z3204" s="5"/>
      <c r="AA3204" s="5"/>
      <c r="AB3204" s="6"/>
      <c r="AC3204" s="6"/>
      <c r="AD3204" s="5"/>
      <c r="AE3204" s="5"/>
      <c r="AF3204" s="5"/>
      <c r="AG3204" s="5"/>
      <c r="AH3204" s="5"/>
      <c r="AI3204" s="5"/>
      <c r="AJ3204" s="5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95"/>
      <c r="AV3204" s="2"/>
      <c r="AW3204" s="2"/>
      <c r="AX3204" s="2"/>
      <c r="AY3204" s="2"/>
      <c r="AZ3204" s="2"/>
    </row>
    <row r="3205" spans="10:52" x14ac:dyDescent="0.2">
      <c r="J3205" s="2"/>
      <c r="K3205" s="3"/>
      <c r="L3205" s="3"/>
      <c r="M3205" s="5"/>
      <c r="N3205" s="5"/>
      <c r="O3205" s="5"/>
      <c r="P3205" s="5"/>
      <c r="Q3205" s="5"/>
      <c r="R3205" s="5"/>
      <c r="S3205" s="5"/>
      <c r="T3205" s="5"/>
      <c r="U3205" s="5"/>
      <c r="V3205" s="6"/>
      <c r="W3205" s="6"/>
      <c r="X3205" s="5"/>
      <c r="Y3205" s="5"/>
      <c r="Z3205" s="5"/>
      <c r="AA3205" s="5"/>
      <c r="AB3205" s="6"/>
      <c r="AC3205" s="6"/>
      <c r="AD3205" s="5"/>
      <c r="AE3205" s="5"/>
      <c r="AF3205" s="5"/>
      <c r="AG3205" s="5"/>
      <c r="AH3205" s="5"/>
      <c r="AI3205" s="5"/>
      <c r="AJ3205" s="5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95"/>
      <c r="AV3205" s="2"/>
      <c r="AW3205" s="2"/>
      <c r="AX3205" s="2"/>
      <c r="AY3205" s="2"/>
      <c r="AZ3205" s="2"/>
    </row>
    <row r="3206" spans="10:52" x14ac:dyDescent="0.2">
      <c r="J3206" s="2"/>
      <c r="K3206" s="3"/>
      <c r="L3206" s="3"/>
      <c r="M3206" s="5"/>
      <c r="N3206" s="5"/>
      <c r="O3206" s="5"/>
      <c r="P3206" s="5"/>
      <c r="Q3206" s="5"/>
      <c r="R3206" s="5"/>
      <c r="S3206" s="5"/>
      <c r="T3206" s="5"/>
      <c r="U3206" s="5"/>
      <c r="V3206" s="6"/>
      <c r="W3206" s="6"/>
      <c r="X3206" s="5"/>
      <c r="Y3206" s="5"/>
      <c r="Z3206" s="5"/>
      <c r="AA3206" s="5"/>
      <c r="AB3206" s="6"/>
      <c r="AC3206" s="6"/>
      <c r="AD3206" s="5"/>
      <c r="AE3206" s="5"/>
      <c r="AF3206" s="5"/>
      <c r="AG3206" s="5"/>
      <c r="AH3206" s="5"/>
      <c r="AI3206" s="5"/>
      <c r="AJ3206" s="5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95"/>
      <c r="AV3206" s="2"/>
      <c r="AW3206" s="2"/>
      <c r="AX3206" s="2"/>
      <c r="AY3206" s="2"/>
      <c r="AZ3206" s="2"/>
    </row>
    <row r="3207" spans="10:52" x14ac:dyDescent="0.2">
      <c r="J3207" s="2"/>
      <c r="K3207" s="3"/>
      <c r="L3207" s="3"/>
      <c r="M3207" s="5"/>
      <c r="N3207" s="5"/>
      <c r="O3207" s="5"/>
      <c r="P3207" s="5"/>
      <c r="Q3207" s="5"/>
      <c r="R3207" s="5"/>
      <c r="S3207" s="5"/>
      <c r="T3207" s="5"/>
      <c r="U3207" s="5"/>
      <c r="V3207" s="6"/>
      <c r="W3207" s="6"/>
      <c r="X3207" s="5"/>
      <c r="Y3207" s="5"/>
      <c r="Z3207" s="5"/>
      <c r="AA3207" s="5"/>
      <c r="AB3207" s="6"/>
      <c r="AC3207" s="6"/>
      <c r="AD3207" s="5"/>
      <c r="AE3207" s="5"/>
      <c r="AF3207" s="5"/>
      <c r="AG3207" s="5"/>
      <c r="AH3207" s="5"/>
      <c r="AI3207" s="5"/>
      <c r="AJ3207" s="5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95"/>
      <c r="AV3207" s="2"/>
      <c r="AW3207" s="2"/>
      <c r="AX3207" s="2"/>
      <c r="AY3207" s="2"/>
      <c r="AZ3207" s="2"/>
    </row>
    <row r="3208" spans="10:52" x14ac:dyDescent="0.2">
      <c r="J3208" s="2"/>
      <c r="K3208" s="3"/>
      <c r="L3208" s="3"/>
      <c r="M3208" s="5"/>
      <c r="N3208" s="5"/>
      <c r="O3208" s="5"/>
      <c r="P3208" s="5"/>
      <c r="Q3208" s="5"/>
      <c r="R3208" s="5"/>
      <c r="S3208" s="5"/>
      <c r="T3208" s="5"/>
      <c r="U3208" s="5"/>
      <c r="V3208" s="6"/>
      <c r="W3208" s="6"/>
      <c r="X3208" s="5"/>
      <c r="Y3208" s="5"/>
      <c r="Z3208" s="5"/>
      <c r="AA3208" s="5"/>
      <c r="AB3208" s="6"/>
      <c r="AC3208" s="6"/>
      <c r="AD3208" s="5"/>
      <c r="AE3208" s="5"/>
      <c r="AF3208" s="5"/>
      <c r="AG3208" s="5"/>
      <c r="AH3208" s="5"/>
      <c r="AI3208" s="5"/>
      <c r="AJ3208" s="5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95"/>
      <c r="AV3208" s="2"/>
      <c r="AW3208" s="2"/>
      <c r="AX3208" s="2"/>
      <c r="AY3208" s="2"/>
      <c r="AZ3208" s="2"/>
    </row>
    <row r="3209" spans="10:52" x14ac:dyDescent="0.2">
      <c r="J3209" s="2"/>
      <c r="K3209" s="3"/>
      <c r="L3209" s="3"/>
      <c r="M3209" s="5"/>
      <c r="N3209" s="5"/>
      <c r="O3209" s="5"/>
      <c r="P3209" s="5"/>
      <c r="Q3209" s="5"/>
      <c r="R3209" s="5"/>
      <c r="S3209" s="5"/>
      <c r="T3209" s="5"/>
      <c r="U3209" s="5"/>
      <c r="V3209" s="6"/>
      <c r="W3209" s="6"/>
      <c r="X3209" s="5"/>
      <c r="Y3209" s="5"/>
      <c r="Z3209" s="5"/>
      <c r="AA3209" s="5"/>
      <c r="AB3209" s="6"/>
      <c r="AC3209" s="6"/>
      <c r="AD3209" s="5"/>
      <c r="AE3209" s="5"/>
      <c r="AF3209" s="5"/>
      <c r="AG3209" s="5"/>
      <c r="AH3209" s="5"/>
      <c r="AI3209" s="5"/>
      <c r="AJ3209" s="5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95"/>
      <c r="AV3209" s="2"/>
      <c r="AW3209" s="2"/>
      <c r="AX3209" s="2"/>
      <c r="AY3209" s="2"/>
      <c r="AZ3209" s="2"/>
    </row>
    <row r="3210" spans="10:52" x14ac:dyDescent="0.2">
      <c r="J3210" s="2"/>
      <c r="K3210" s="3"/>
      <c r="L3210" s="3"/>
      <c r="M3210" s="5"/>
      <c r="N3210" s="5"/>
      <c r="O3210" s="5"/>
      <c r="P3210" s="5"/>
      <c r="Q3210" s="5"/>
      <c r="R3210" s="5"/>
      <c r="S3210" s="5"/>
      <c r="T3210" s="5"/>
      <c r="U3210" s="5"/>
      <c r="V3210" s="6"/>
      <c r="W3210" s="6"/>
      <c r="X3210" s="5"/>
      <c r="Y3210" s="5"/>
      <c r="Z3210" s="5"/>
      <c r="AA3210" s="5"/>
      <c r="AB3210" s="6"/>
      <c r="AC3210" s="6"/>
      <c r="AD3210" s="5"/>
      <c r="AE3210" s="5"/>
      <c r="AF3210" s="5"/>
      <c r="AG3210" s="5"/>
      <c r="AH3210" s="5"/>
      <c r="AI3210" s="5"/>
      <c r="AJ3210" s="5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95"/>
      <c r="AV3210" s="2"/>
      <c r="AW3210" s="2"/>
      <c r="AX3210" s="2"/>
      <c r="AY3210" s="2"/>
      <c r="AZ3210" s="2"/>
    </row>
    <row r="3211" spans="10:52" x14ac:dyDescent="0.2">
      <c r="J3211" s="2"/>
      <c r="K3211" s="3"/>
      <c r="L3211" s="3"/>
      <c r="M3211" s="5"/>
      <c r="N3211" s="5"/>
      <c r="O3211" s="5"/>
      <c r="P3211" s="5"/>
      <c r="Q3211" s="5"/>
      <c r="R3211" s="5"/>
      <c r="S3211" s="5"/>
      <c r="T3211" s="5"/>
      <c r="U3211" s="5"/>
      <c r="V3211" s="6"/>
      <c r="W3211" s="6"/>
      <c r="X3211" s="5"/>
      <c r="Y3211" s="5"/>
      <c r="Z3211" s="5"/>
      <c r="AA3211" s="5"/>
      <c r="AB3211" s="6"/>
      <c r="AC3211" s="6"/>
      <c r="AD3211" s="5"/>
      <c r="AE3211" s="5"/>
      <c r="AF3211" s="5"/>
      <c r="AG3211" s="5"/>
      <c r="AH3211" s="5"/>
      <c r="AI3211" s="5"/>
      <c r="AJ3211" s="5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95"/>
      <c r="AV3211" s="2"/>
      <c r="AW3211" s="2"/>
      <c r="AX3211" s="2"/>
      <c r="AY3211" s="2"/>
      <c r="AZ3211" s="2"/>
    </row>
    <row r="3212" spans="10:52" x14ac:dyDescent="0.2">
      <c r="J3212" s="2"/>
      <c r="K3212" s="3"/>
      <c r="L3212" s="3"/>
      <c r="M3212" s="5"/>
      <c r="N3212" s="5"/>
      <c r="O3212" s="5"/>
      <c r="P3212" s="5"/>
      <c r="Q3212" s="5"/>
      <c r="R3212" s="5"/>
      <c r="S3212" s="5"/>
      <c r="T3212" s="5"/>
      <c r="U3212" s="5"/>
      <c r="V3212" s="6"/>
      <c r="W3212" s="6"/>
      <c r="X3212" s="5"/>
      <c r="Y3212" s="5"/>
      <c r="Z3212" s="5"/>
      <c r="AA3212" s="5"/>
      <c r="AB3212" s="6"/>
      <c r="AC3212" s="6"/>
      <c r="AD3212" s="5"/>
      <c r="AE3212" s="5"/>
      <c r="AF3212" s="5"/>
      <c r="AG3212" s="5"/>
      <c r="AH3212" s="5"/>
      <c r="AI3212" s="5"/>
      <c r="AJ3212" s="5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95"/>
      <c r="AV3212" s="2"/>
      <c r="AW3212" s="2"/>
      <c r="AX3212" s="2"/>
      <c r="AY3212" s="2"/>
      <c r="AZ3212" s="2"/>
    </row>
    <row r="3213" spans="10:52" x14ac:dyDescent="0.2">
      <c r="J3213" s="2"/>
      <c r="K3213" s="3"/>
      <c r="L3213" s="3"/>
      <c r="M3213" s="5"/>
      <c r="N3213" s="5"/>
      <c r="O3213" s="5"/>
      <c r="P3213" s="5"/>
      <c r="Q3213" s="5"/>
      <c r="R3213" s="5"/>
      <c r="S3213" s="5"/>
      <c r="T3213" s="5"/>
      <c r="U3213" s="5"/>
      <c r="V3213" s="6"/>
      <c r="W3213" s="6"/>
      <c r="X3213" s="5"/>
      <c r="Y3213" s="5"/>
      <c r="Z3213" s="5"/>
      <c r="AA3213" s="5"/>
      <c r="AB3213" s="6"/>
      <c r="AC3213" s="6"/>
      <c r="AD3213" s="5"/>
      <c r="AE3213" s="5"/>
      <c r="AF3213" s="5"/>
      <c r="AG3213" s="5"/>
      <c r="AH3213" s="5"/>
      <c r="AI3213" s="5"/>
      <c r="AJ3213" s="5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95"/>
      <c r="AV3213" s="2"/>
      <c r="AW3213" s="2"/>
      <c r="AX3213" s="2"/>
      <c r="AY3213" s="2"/>
      <c r="AZ3213" s="2"/>
    </row>
    <row r="3214" spans="10:52" x14ac:dyDescent="0.2">
      <c r="J3214" s="2"/>
      <c r="K3214" s="3"/>
      <c r="L3214" s="3"/>
      <c r="M3214" s="5"/>
      <c r="N3214" s="5"/>
      <c r="O3214" s="5"/>
      <c r="P3214" s="5"/>
      <c r="Q3214" s="5"/>
      <c r="R3214" s="5"/>
      <c r="S3214" s="5"/>
      <c r="T3214" s="5"/>
      <c r="U3214" s="5"/>
      <c r="V3214" s="6"/>
      <c r="W3214" s="6"/>
      <c r="X3214" s="5"/>
      <c r="Y3214" s="5"/>
      <c r="Z3214" s="5"/>
      <c r="AA3214" s="5"/>
      <c r="AB3214" s="6"/>
      <c r="AC3214" s="6"/>
      <c r="AD3214" s="5"/>
      <c r="AE3214" s="5"/>
      <c r="AF3214" s="5"/>
      <c r="AG3214" s="5"/>
      <c r="AH3214" s="5"/>
      <c r="AI3214" s="5"/>
      <c r="AJ3214" s="5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95"/>
      <c r="AV3214" s="2"/>
      <c r="AW3214" s="2"/>
      <c r="AX3214" s="2"/>
      <c r="AY3214" s="2"/>
      <c r="AZ3214" s="2"/>
    </row>
    <row r="3215" spans="10:52" x14ac:dyDescent="0.2">
      <c r="J3215" s="2"/>
      <c r="K3215" s="3"/>
      <c r="L3215" s="3"/>
      <c r="M3215" s="5"/>
      <c r="N3215" s="5"/>
      <c r="O3215" s="5"/>
      <c r="P3215" s="5"/>
      <c r="Q3215" s="5"/>
      <c r="R3215" s="5"/>
      <c r="S3215" s="5"/>
      <c r="T3215" s="5"/>
      <c r="U3215" s="5"/>
      <c r="V3215" s="6"/>
      <c r="W3215" s="6"/>
      <c r="X3215" s="5"/>
      <c r="Y3215" s="5"/>
      <c r="Z3215" s="5"/>
      <c r="AA3215" s="5"/>
      <c r="AB3215" s="6"/>
      <c r="AC3215" s="6"/>
      <c r="AD3215" s="5"/>
      <c r="AE3215" s="5"/>
      <c r="AF3215" s="5"/>
      <c r="AG3215" s="5"/>
      <c r="AH3215" s="5"/>
      <c r="AI3215" s="5"/>
      <c r="AJ3215" s="5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95"/>
      <c r="AV3215" s="2"/>
      <c r="AW3215" s="2"/>
      <c r="AX3215" s="2"/>
      <c r="AY3215" s="2"/>
      <c r="AZ3215" s="2"/>
    </row>
    <row r="3216" spans="10:52" x14ac:dyDescent="0.2">
      <c r="J3216" s="2"/>
      <c r="K3216" s="3"/>
      <c r="L3216" s="3"/>
      <c r="M3216" s="5"/>
      <c r="N3216" s="5"/>
      <c r="O3216" s="5"/>
      <c r="P3216" s="5"/>
      <c r="Q3216" s="5"/>
      <c r="R3216" s="5"/>
      <c r="S3216" s="5"/>
      <c r="T3216" s="5"/>
      <c r="U3216" s="5"/>
      <c r="V3216" s="6"/>
      <c r="W3216" s="6"/>
      <c r="X3216" s="5"/>
      <c r="Y3216" s="5"/>
      <c r="Z3216" s="5"/>
      <c r="AA3216" s="5"/>
      <c r="AB3216" s="6"/>
      <c r="AC3216" s="6"/>
      <c r="AD3216" s="5"/>
      <c r="AE3216" s="5"/>
      <c r="AF3216" s="5"/>
      <c r="AG3216" s="5"/>
      <c r="AH3216" s="5"/>
      <c r="AI3216" s="5"/>
      <c r="AJ3216" s="5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95"/>
      <c r="AV3216" s="2"/>
      <c r="AW3216" s="2"/>
      <c r="AX3216" s="2"/>
      <c r="AY3216" s="2"/>
      <c r="AZ3216" s="2"/>
    </row>
    <row r="3217" spans="10:52" x14ac:dyDescent="0.2">
      <c r="J3217" s="2"/>
      <c r="K3217" s="3"/>
      <c r="L3217" s="3"/>
      <c r="M3217" s="5"/>
      <c r="N3217" s="5"/>
      <c r="O3217" s="5"/>
      <c r="P3217" s="5"/>
      <c r="Q3217" s="5"/>
      <c r="R3217" s="5"/>
      <c r="S3217" s="5"/>
      <c r="T3217" s="5"/>
      <c r="U3217" s="5"/>
      <c r="V3217" s="6"/>
      <c r="W3217" s="6"/>
      <c r="X3217" s="5"/>
      <c r="Y3217" s="5"/>
      <c r="Z3217" s="5"/>
      <c r="AA3217" s="5"/>
      <c r="AB3217" s="6"/>
      <c r="AC3217" s="6"/>
      <c r="AD3217" s="5"/>
      <c r="AE3217" s="5"/>
      <c r="AF3217" s="5"/>
      <c r="AG3217" s="5"/>
      <c r="AH3217" s="5"/>
      <c r="AI3217" s="5"/>
      <c r="AJ3217" s="5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95"/>
      <c r="AV3217" s="2"/>
      <c r="AW3217" s="2"/>
      <c r="AX3217" s="2"/>
      <c r="AY3217" s="2"/>
      <c r="AZ3217" s="2"/>
    </row>
    <row r="3218" spans="10:52" x14ac:dyDescent="0.2">
      <c r="J3218" s="2"/>
      <c r="K3218" s="3"/>
      <c r="L3218" s="3"/>
      <c r="M3218" s="5"/>
      <c r="N3218" s="5"/>
      <c r="O3218" s="5"/>
      <c r="P3218" s="5"/>
      <c r="Q3218" s="5"/>
      <c r="R3218" s="5"/>
      <c r="S3218" s="5"/>
      <c r="T3218" s="5"/>
      <c r="U3218" s="5"/>
      <c r="V3218" s="6"/>
      <c r="W3218" s="6"/>
      <c r="X3218" s="5"/>
      <c r="Y3218" s="5"/>
      <c r="Z3218" s="5"/>
      <c r="AA3218" s="5"/>
      <c r="AB3218" s="6"/>
      <c r="AC3218" s="6"/>
      <c r="AD3218" s="5"/>
      <c r="AE3218" s="5"/>
      <c r="AF3218" s="5"/>
      <c r="AG3218" s="5"/>
      <c r="AH3218" s="5"/>
      <c r="AI3218" s="5"/>
      <c r="AJ3218" s="5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95"/>
      <c r="AV3218" s="2"/>
      <c r="AW3218" s="2"/>
      <c r="AX3218" s="2"/>
      <c r="AY3218" s="2"/>
      <c r="AZ3218" s="2"/>
    </row>
    <row r="3219" spans="10:52" x14ac:dyDescent="0.2">
      <c r="J3219" s="2"/>
      <c r="K3219" s="3"/>
      <c r="L3219" s="3"/>
      <c r="M3219" s="5"/>
      <c r="N3219" s="5"/>
      <c r="O3219" s="5"/>
      <c r="P3219" s="5"/>
      <c r="Q3219" s="5"/>
      <c r="R3219" s="5"/>
      <c r="S3219" s="5"/>
      <c r="T3219" s="5"/>
      <c r="U3219" s="5"/>
      <c r="V3219" s="6"/>
      <c r="W3219" s="6"/>
      <c r="X3219" s="5"/>
      <c r="Y3219" s="5"/>
      <c r="Z3219" s="5"/>
      <c r="AA3219" s="5"/>
      <c r="AB3219" s="6"/>
      <c r="AC3219" s="6"/>
      <c r="AD3219" s="5"/>
      <c r="AE3219" s="5"/>
      <c r="AF3219" s="5"/>
      <c r="AG3219" s="5"/>
      <c r="AH3219" s="5"/>
      <c r="AI3219" s="5"/>
      <c r="AJ3219" s="5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95"/>
      <c r="AV3219" s="2"/>
      <c r="AW3219" s="2"/>
      <c r="AX3219" s="2"/>
      <c r="AY3219" s="2"/>
      <c r="AZ3219" s="2"/>
    </row>
    <row r="3220" spans="10:52" x14ac:dyDescent="0.2">
      <c r="J3220" s="2"/>
      <c r="K3220" s="3"/>
      <c r="L3220" s="3"/>
      <c r="M3220" s="5"/>
      <c r="N3220" s="5"/>
      <c r="O3220" s="5"/>
      <c r="P3220" s="5"/>
      <c r="Q3220" s="5"/>
      <c r="R3220" s="5"/>
      <c r="S3220" s="5"/>
      <c r="T3220" s="5"/>
      <c r="U3220" s="5"/>
      <c r="V3220" s="6"/>
      <c r="W3220" s="6"/>
      <c r="X3220" s="5"/>
      <c r="Y3220" s="5"/>
      <c r="Z3220" s="5"/>
      <c r="AA3220" s="5"/>
      <c r="AB3220" s="6"/>
      <c r="AC3220" s="6"/>
      <c r="AD3220" s="5"/>
      <c r="AE3220" s="5"/>
      <c r="AF3220" s="5"/>
      <c r="AG3220" s="5"/>
      <c r="AH3220" s="5"/>
      <c r="AI3220" s="5"/>
      <c r="AJ3220" s="5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95"/>
      <c r="AV3220" s="2"/>
      <c r="AW3220" s="2"/>
      <c r="AX3220" s="2"/>
      <c r="AY3220" s="2"/>
      <c r="AZ3220" s="2"/>
    </row>
    <row r="3221" spans="10:52" x14ac:dyDescent="0.2">
      <c r="J3221" s="2"/>
      <c r="K3221" s="3"/>
      <c r="L3221" s="3"/>
      <c r="M3221" s="5"/>
      <c r="N3221" s="5"/>
      <c r="O3221" s="5"/>
      <c r="P3221" s="5"/>
      <c r="Q3221" s="5"/>
      <c r="R3221" s="5"/>
      <c r="S3221" s="5"/>
      <c r="T3221" s="5"/>
      <c r="U3221" s="5"/>
      <c r="V3221" s="6"/>
      <c r="W3221" s="6"/>
      <c r="X3221" s="5"/>
      <c r="Y3221" s="5"/>
      <c r="Z3221" s="5"/>
      <c r="AA3221" s="5"/>
      <c r="AB3221" s="6"/>
      <c r="AC3221" s="6"/>
      <c r="AD3221" s="5"/>
      <c r="AE3221" s="5"/>
      <c r="AF3221" s="5"/>
      <c r="AG3221" s="5"/>
      <c r="AH3221" s="5"/>
      <c r="AI3221" s="5"/>
      <c r="AJ3221" s="5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95"/>
      <c r="AV3221" s="2"/>
      <c r="AW3221" s="2"/>
      <c r="AX3221" s="2"/>
      <c r="AY3221" s="2"/>
      <c r="AZ3221" s="2"/>
    </row>
    <row r="3222" spans="10:52" x14ac:dyDescent="0.2">
      <c r="J3222" s="2"/>
      <c r="K3222" s="3"/>
      <c r="L3222" s="3"/>
      <c r="M3222" s="5"/>
      <c r="N3222" s="5"/>
      <c r="O3222" s="5"/>
      <c r="P3222" s="5"/>
      <c r="Q3222" s="5"/>
      <c r="R3222" s="5"/>
      <c r="S3222" s="5"/>
      <c r="T3222" s="5"/>
      <c r="U3222" s="5"/>
      <c r="V3222" s="6"/>
      <c r="W3222" s="6"/>
      <c r="X3222" s="5"/>
      <c r="Y3222" s="5"/>
      <c r="Z3222" s="5"/>
      <c r="AA3222" s="5"/>
      <c r="AB3222" s="6"/>
      <c r="AC3222" s="6"/>
      <c r="AD3222" s="5"/>
      <c r="AE3222" s="5"/>
      <c r="AF3222" s="5"/>
      <c r="AG3222" s="5"/>
      <c r="AH3222" s="5"/>
      <c r="AI3222" s="5"/>
      <c r="AJ3222" s="5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95"/>
      <c r="AV3222" s="2"/>
      <c r="AW3222" s="2"/>
      <c r="AX3222" s="2"/>
      <c r="AY3222" s="2"/>
      <c r="AZ3222" s="2"/>
    </row>
    <row r="3223" spans="10:52" x14ac:dyDescent="0.2">
      <c r="J3223" s="2"/>
      <c r="K3223" s="3"/>
      <c r="L3223" s="3"/>
      <c r="M3223" s="5"/>
      <c r="N3223" s="5"/>
      <c r="O3223" s="5"/>
      <c r="P3223" s="5"/>
      <c r="Q3223" s="5"/>
      <c r="R3223" s="5"/>
      <c r="S3223" s="5"/>
      <c r="T3223" s="5"/>
      <c r="U3223" s="5"/>
      <c r="V3223" s="6"/>
      <c r="W3223" s="6"/>
      <c r="X3223" s="5"/>
      <c r="Y3223" s="5"/>
      <c r="Z3223" s="5"/>
      <c r="AA3223" s="5"/>
      <c r="AB3223" s="6"/>
      <c r="AC3223" s="6"/>
      <c r="AD3223" s="5"/>
      <c r="AE3223" s="5"/>
      <c r="AF3223" s="5"/>
      <c r="AG3223" s="5"/>
      <c r="AH3223" s="5"/>
      <c r="AI3223" s="5"/>
      <c r="AJ3223" s="5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95"/>
      <c r="AV3223" s="2"/>
      <c r="AW3223" s="2"/>
      <c r="AX3223" s="2"/>
      <c r="AY3223" s="2"/>
      <c r="AZ3223" s="2"/>
    </row>
    <row r="3224" spans="10:52" x14ac:dyDescent="0.2">
      <c r="J3224" s="2"/>
      <c r="K3224" s="3"/>
      <c r="L3224" s="3"/>
      <c r="M3224" s="5"/>
      <c r="N3224" s="5"/>
      <c r="O3224" s="5"/>
      <c r="P3224" s="5"/>
      <c r="Q3224" s="5"/>
      <c r="R3224" s="5"/>
      <c r="S3224" s="5"/>
      <c r="T3224" s="5"/>
      <c r="U3224" s="5"/>
      <c r="V3224" s="6"/>
      <c r="W3224" s="6"/>
      <c r="X3224" s="5"/>
      <c r="Y3224" s="5"/>
      <c r="Z3224" s="5"/>
      <c r="AA3224" s="5"/>
      <c r="AB3224" s="6"/>
      <c r="AC3224" s="6"/>
      <c r="AD3224" s="5"/>
      <c r="AE3224" s="5"/>
      <c r="AF3224" s="5"/>
      <c r="AG3224" s="5"/>
      <c r="AH3224" s="5"/>
      <c r="AI3224" s="5"/>
      <c r="AJ3224" s="5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95"/>
      <c r="AV3224" s="2"/>
      <c r="AW3224" s="2"/>
      <c r="AX3224" s="2"/>
      <c r="AY3224" s="2"/>
      <c r="AZ3224" s="2"/>
    </row>
    <row r="3225" spans="10:52" x14ac:dyDescent="0.2">
      <c r="J3225" s="2"/>
      <c r="K3225" s="3"/>
      <c r="L3225" s="3"/>
      <c r="M3225" s="5"/>
      <c r="N3225" s="5"/>
      <c r="O3225" s="5"/>
      <c r="P3225" s="5"/>
      <c r="Q3225" s="5"/>
      <c r="R3225" s="5"/>
      <c r="S3225" s="5"/>
      <c r="T3225" s="5"/>
      <c r="U3225" s="5"/>
      <c r="V3225" s="6"/>
      <c r="W3225" s="6"/>
      <c r="X3225" s="5"/>
      <c r="Y3225" s="5"/>
      <c r="Z3225" s="5"/>
      <c r="AA3225" s="5"/>
      <c r="AB3225" s="6"/>
      <c r="AC3225" s="6"/>
      <c r="AD3225" s="5"/>
      <c r="AE3225" s="5"/>
      <c r="AF3225" s="5"/>
      <c r="AG3225" s="5"/>
      <c r="AH3225" s="5"/>
      <c r="AI3225" s="5"/>
      <c r="AJ3225" s="5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95"/>
      <c r="AV3225" s="2"/>
      <c r="AW3225" s="2"/>
      <c r="AX3225" s="2"/>
      <c r="AY3225" s="2"/>
      <c r="AZ3225" s="2"/>
    </row>
    <row r="3226" spans="10:52" x14ac:dyDescent="0.2">
      <c r="J3226" s="2"/>
      <c r="K3226" s="3"/>
      <c r="L3226" s="3"/>
      <c r="M3226" s="5"/>
      <c r="N3226" s="5"/>
      <c r="O3226" s="5"/>
      <c r="P3226" s="5"/>
      <c r="Q3226" s="5"/>
      <c r="R3226" s="5"/>
      <c r="S3226" s="5"/>
      <c r="T3226" s="5"/>
      <c r="U3226" s="5"/>
      <c r="V3226" s="6"/>
      <c r="W3226" s="6"/>
      <c r="X3226" s="5"/>
      <c r="Y3226" s="5"/>
      <c r="Z3226" s="5"/>
      <c r="AA3226" s="5"/>
      <c r="AB3226" s="6"/>
      <c r="AC3226" s="6"/>
      <c r="AD3226" s="5"/>
      <c r="AE3226" s="5"/>
      <c r="AF3226" s="5"/>
      <c r="AG3226" s="5"/>
      <c r="AH3226" s="5"/>
      <c r="AI3226" s="5"/>
      <c r="AJ3226" s="5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95"/>
      <c r="AV3226" s="2"/>
      <c r="AW3226" s="2"/>
      <c r="AX3226" s="2"/>
      <c r="AY3226" s="2"/>
      <c r="AZ3226" s="2"/>
    </row>
    <row r="3227" spans="10:52" x14ac:dyDescent="0.2">
      <c r="J3227" s="2"/>
      <c r="K3227" s="3"/>
      <c r="L3227" s="3"/>
      <c r="M3227" s="5"/>
      <c r="N3227" s="5"/>
      <c r="O3227" s="5"/>
      <c r="P3227" s="5"/>
      <c r="Q3227" s="5"/>
      <c r="R3227" s="5"/>
      <c r="S3227" s="5"/>
      <c r="T3227" s="5"/>
      <c r="U3227" s="5"/>
      <c r="V3227" s="6"/>
      <c r="W3227" s="6"/>
      <c r="X3227" s="5"/>
      <c r="Y3227" s="5"/>
      <c r="Z3227" s="5"/>
      <c r="AA3227" s="5"/>
      <c r="AB3227" s="6"/>
      <c r="AC3227" s="6"/>
      <c r="AD3227" s="5"/>
      <c r="AE3227" s="5"/>
      <c r="AF3227" s="5"/>
      <c r="AG3227" s="5"/>
      <c r="AH3227" s="5"/>
      <c r="AI3227" s="5"/>
      <c r="AJ3227" s="5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95"/>
      <c r="AV3227" s="2"/>
      <c r="AW3227" s="2"/>
      <c r="AX3227" s="2"/>
      <c r="AY3227" s="2"/>
      <c r="AZ3227" s="2"/>
    </row>
    <row r="3228" spans="10:52" x14ac:dyDescent="0.2">
      <c r="J3228" s="2"/>
      <c r="K3228" s="3"/>
      <c r="L3228" s="3"/>
      <c r="M3228" s="5"/>
      <c r="N3228" s="5"/>
      <c r="O3228" s="5"/>
      <c r="P3228" s="5"/>
      <c r="Q3228" s="5"/>
      <c r="R3228" s="5"/>
      <c r="S3228" s="5"/>
      <c r="T3228" s="5"/>
      <c r="U3228" s="5"/>
      <c r="V3228" s="6"/>
      <c r="W3228" s="6"/>
      <c r="X3228" s="5"/>
      <c r="Y3228" s="5"/>
      <c r="Z3228" s="5"/>
      <c r="AA3228" s="5"/>
      <c r="AB3228" s="6"/>
      <c r="AC3228" s="6"/>
      <c r="AD3228" s="5"/>
      <c r="AE3228" s="5"/>
      <c r="AF3228" s="5"/>
      <c r="AG3228" s="5"/>
      <c r="AH3228" s="5"/>
      <c r="AI3228" s="5"/>
      <c r="AJ3228" s="5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95"/>
      <c r="AV3228" s="2"/>
      <c r="AW3228" s="2"/>
      <c r="AX3228" s="2"/>
      <c r="AY3228" s="2"/>
      <c r="AZ3228" s="2"/>
    </row>
    <row r="3229" spans="10:52" x14ac:dyDescent="0.2">
      <c r="J3229" s="2"/>
      <c r="K3229" s="3"/>
      <c r="L3229" s="3"/>
      <c r="M3229" s="5"/>
      <c r="N3229" s="5"/>
      <c r="O3229" s="5"/>
      <c r="P3229" s="5"/>
      <c r="Q3229" s="5"/>
      <c r="R3229" s="5"/>
      <c r="S3229" s="5"/>
      <c r="T3229" s="5"/>
      <c r="U3229" s="5"/>
      <c r="V3229" s="6"/>
      <c r="W3229" s="6"/>
      <c r="X3229" s="5"/>
      <c r="Y3229" s="5"/>
      <c r="Z3229" s="5"/>
      <c r="AA3229" s="5"/>
      <c r="AB3229" s="6"/>
      <c r="AC3229" s="6"/>
      <c r="AD3229" s="5"/>
      <c r="AE3229" s="5"/>
      <c r="AF3229" s="5"/>
      <c r="AG3229" s="5"/>
      <c r="AH3229" s="5"/>
      <c r="AI3229" s="5"/>
      <c r="AJ3229" s="5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95"/>
      <c r="AV3229" s="2"/>
      <c r="AW3229" s="2"/>
      <c r="AX3229" s="2"/>
      <c r="AY3229" s="2"/>
      <c r="AZ3229" s="2"/>
    </row>
    <row r="3230" spans="10:52" x14ac:dyDescent="0.2">
      <c r="J3230" s="2"/>
      <c r="K3230" s="3"/>
      <c r="L3230" s="3"/>
      <c r="M3230" s="5"/>
      <c r="N3230" s="5"/>
      <c r="O3230" s="5"/>
      <c r="P3230" s="5"/>
      <c r="Q3230" s="5"/>
      <c r="R3230" s="5"/>
      <c r="S3230" s="5"/>
      <c r="T3230" s="5"/>
      <c r="U3230" s="5"/>
      <c r="V3230" s="6"/>
      <c r="W3230" s="6"/>
      <c r="X3230" s="5"/>
      <c r="Y3230" s="5"/>
      <c r="Z3230" s="5"/>
      <c r="AA3230" s="5"/>
      <c r="AB3230" s="6"/>
      <c r="AC3230" s="6"/>
      <c r="AD3230" s="5"/>
      <c r="AE3230" s="5"/>
      <c r="AF3230" s="5"/>
      <c r="AG3230" s="5"/>
      <c r="AH3230" s="5"/>
      <c r="AI3230" s="5"/>
      <c r="AJ3230" s="5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95"/>
      <c r="AV3230" s="2"/>
      <c r="AW3230" s="2"/>
      <c r="AX3230" s="2"/>
      <c r="AY3230" s="2"/>
      <c r="AZ3230" s="2"/>
    </row>
    <row r="3231" spans="10:52" x14ac:dyDescent="0.2">
      <c r="J3231" s="2"/>
      <c r="K3231" s="3"/>
      <c r="L3231" s="3"/>
      <c r="M3231" s="5"/>
      <c r="N3231" s="5"/>
      <c r="O3231" s="5"/>
      <c r="P3231" s="5"/>
      <c r="Q3231" s="5"/>
      <c r="R3231" s="5"/>
      <c r="S3231" s="5"/>
      <c r="T3231" s="5"/>
      <c r="U3231" s="5"/>
      <c r="V3231" s="6"/>
      <c r="W3231" s="6"/>
      <c r="X3231" s="5"/>
      <c r="Y3231" s="5"/>
      <c r="Z3231" s="5"/>
      <c r="AA3231" s="5"/>
      <c r="AB3231" s="6"/>
      <c r="AC3231" s="6"/>
      <c r="AD3231" s="5"/>
      <c r="AE3231" s="5"/>
      <c r="AF3231" s="5"/>
      <c r="AG3231" s="5"/>
      <c r="AH3231" s="5"/>
      <c r="AI3231" s="5"/>
      <c r="AJ3231" s="5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95"/>
      <c r="AV3231" s="2"/>
      <c r="AW3231" s="2"/>
      <c r="AX3231" s="2"/>
      <c r="AY3231" s="2"/>
      <c r="AZ3231" s="2"/>
    </row>
    <row r="3232" spans="10:52" x14ac:dyDescent="0.2">
      <c r="J3232" s="2"/>
      <c r="K3232" s="3"/>
      <c r="L3232" s="3"/>
      <c r="M3232" s="5"/>
      <c r="N3232" s="5"/>
      <c r="O3232" s="5"/>
      <c r="P3232" s="5"/>
      <c r="Q3232" s="5"/>
      <c r="R3232" s="5"/>
      <c r="S3232" s="5"/>
      <c r="T3232" s="5"/>
      <c r="U3232" s="5"/>
      <c r="V3232" s="6"/>
      <c r="W3232" s="6"/>
      <c r="X3232" s="5"/>
      <c r="Y3232" s="5"/>
      <c r="Z3232" s="5"/>
      <c r="AA3232" s="5"/>
      <c r="AB3232" s="6"/>
      <c r="AC3232" s="6"/>
      <c r="AD3232" s="5"/>
      <c r="AE3232" s="5"/>
      <c r="AF3232" s="5"/>
      <c r="AG3232" s="5"/>
      <c r="AH3232" s="5"/>
      <c r="AI3232" s="5"/>
      <c r="AJ3232" s="5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95"/>
      <c r="AV3232" s="2"/>
      <c r="AW3232" s="2"/>
      <c r="AX3232" s="2"/>
      <c r="AY3232" s="2"/>
      <c r="AZ3232" s="2"/>
    </row>
    <row r="3233" spans="10:52" x14ac:dyDescent="0.2">
      <c r="J3233" s="2"/>
      <c r="K3233" s="3"/>
      <c r="L3233" s="3"/>
      <c r="M3233" s="5"/>
      <c r="N3233" s="5"/>
      <c r="O3233" s="5"/>
      <c r="P3233" s="5"/>
      <c r="Q3233" s="5"/>
      <c r="R3233" s="5"/>
      <c r="S3233" s="5"/>
      <c r="T3233" s="5"/>
      <c r="U3233" s="5"/>
      <c r="V3233" s="6"/>
      <c r="W3233" s="6"/>
      <c r="X3233" s="5"/>
      <c r="Y3233" s="5"/>
      <c r="Z3233" s="5"/>
      <c r="AA3233" s="5"/>
      <c r="AB3233" s="6"/>
      <c r="AC3233" s="6"/>
      <c r="AD3233" s="5"/>
      <c r="AE3233" s="5"/>
      <c r="AF3233" s="5"/>
      <c r="AG3233" s="5"/>
      <c r="AH3233" s="5"/>
      <c r="AI3233" s="5"/>
      <c r="AJ3233" s="5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95"/>
      <c r="AV3233" s="2"/>
      <c r="AW3233" s="2"/>
      <c r="AX3233" s="2"/>
      <c r="AY3233" s="2"/>
      <c r="AZ3233" s="2"/>
    </row>
    <row r="3234" spans="10:52" x14ac:dyDescent="0.2">
      <c r="J3234" s="2"/>
      <c r="K3234" s="3"/>
      <c r="L3234" s="3"/>
      <c r="M3234" s="5"/>
      <c r="N3234" s="5"/>
      <c r="O3234" s="5"/>
      <c r="P3234" s="5"/>
      <c r="Q3234" s="5"/>
      <c r="R3234" s="5"/>
      <c r="S3234" s="5"/>
      <c r="T3234" s="5"/>
      <c r="U3234" s="5"/>
      <c r="V3234" s="6"/>
      <c r="W3234" s="6"/>
      <c r="X3234" s="5"/>
      <c r="Y3234" s="5"/>
      <c r="Z3234" s="5"/>
      <c r="AA3234" s="5"/>
      <c r="AB3234" s="6"/>
      <c r="AC3234" s="6"/>
      <c r="AD3234" s="5"/>
      <c r="AE3234" s="5"/>
      <c r="AF3234" s="5"/>
      <c r="AG3234" s="5"/>
      <c r="AH3234" s="5"/>
      <c r="AI3234" s="5"/>
      <c r="AJ3234" s="5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95"/>
      <c r="AV3234" s="2"/>
      <c r="AW3234" s="2"/>
      <c r="AX3234" s="2"/>
      <c r="AY3234" s="2"/>
      <c r="AZ3234" s="2"/>
    </row>
    <row r="3235" spans="10:52" x14ac:dyDescent="0.2">
      <c r="J3235" s="2"/>
      <c r="K3235" s="3"/>
      <c r="L3235" s="3"/>
      <c r="M3235" s="5"/>
      <c r="N3235" s="5"/>
      <c r="O3235" s="5"/>
      <c r="P3235" s="5"/>
      <c r="Q3235" s="5"/>
      <c r="R3235" s="5"/>
      <c r="S3235" s="5"/>
      <c r="T3235" s="5"/>
      <c r="U3235" s="5"/>
      <c r="V3235" s="6"/>
      <c r="W3235" s="6"/>
      <c r="X3235" s="5"/>
      <c r="Y3235" s="5"/>
      <c r="Z3235" s="5"/>
      <c r="AA3235" s="5"/>
      <c r="AB3235" s="6"/>
      <c r="AC3235" s="6"/>
      <c r="AD3235" s="5"/>
      <c r="AE3235" s="5"/>
      <c r="AF3235" s="5"/>
      <c r="AG3235" s="5"/>
      <c r="AH3235" s="5"/>
      <c r="AI3235" s="5"/>
      <c r="AJ3235" s="5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95"/>
      <c r="AV3235" s="2"/>
      <c r="AW3235" s="2"/>
      <c r="AX3235" s="2"/>
      <c r="AY3235" s="2"/>
      <c r="AZ3235" s="2"/>
    </row>
    <row r="3236" spans="10:52" x14ac:dyDescent="0.2">
      <c r="J3236" s="2"/>
      <c r="K3236" s="3"/>
      <c r="L3236" s="3"/>
      <c r="M3236" s="5"/>
      <c r="N3236" s="5"/>
      <c r="O3236" s="5"/>
      <c r="P3236" s="5"/>
      <c r="Q3236" s="5"/>
      <c r="R3236" s="5"/>
      <c r="S3236" s="5"/>
      <c r="T3236" s="5"/>
      <c r="U3236" s="5"/>
      <c r="V3236" s="6"/>
      <c r="W3236" s="6"/>
      <c r="X3236" s="5"/>
      <c r="Y3236" s="5"/>
      <c r="Z3236" s="5"/>
      <c r="AA3236" s="5"/>
      <c r="AB3236" s="6"/>
      <c r="AC3236" s="6"/>
      <c r="AD3236" s="5"/>
      <c r="AE3236" s="5"/>
      <c r="AF3236" s="5"/>
      <c r="AG3236" s="5"/>
      <c r="AH3236" s="5"/>
      <c r="AI3236" s="5"/>
      <c r="AJ3236" s="5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95"/>
      <c r="AV3236" s="2"/>
      <c r="AW3236" s="2"/>
      <c r="AX3236" s="2"/>
      <c r="AY3236" s="2"/>
      <c r="AZ3236" s="2"/>
    </row>
    <row r="3237" spans="10:52" x14ac:dyDescent="0.2">
      <c r="J3237" s="2"/>
      <c r="K3237" s="3"/>
      <c r="L3237" s="3"/>
      <c r="M3237" s="5"/>
      <c r="N3237" s="5"/>
      <c r="O3237" s="5"/>
      <c r="P3237" s="5"/>
      <c r="Q3237" s="5"/>
      <c r="R3237" s="5"/>
      <c r="S3237" s="5"/>
      <c r="T3237" s="5"/>
      <c r="U3237" s="5"/>
      <c r="V3237" s="6"/>
      <c r="W3237" s="6"/>
      <c r="X3237" s="5"/>
      <c r="Y3237" s="5"/>
      <c r="Z3237" s="5"/>
      <c r="AA3237" s="5"/>
      <c r="AB3237" s="6"/>
      <c r="AC3237" s="6"/>
      <c r="AD3237" s="5"/>
      <c r="AE3237" s="5"/>
      <c r="AF3237" s="5"/>
      <c r="AG3237" s="5"/>
      <c r="AH3237" s="5"/>
      <c r="AI3237" s="5"/>
      <c r="AJ3237" s="5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95"/>
      <c r="AV3237" s="2"/>
      <c r="AW3237" s="2"/>
      <c r="AX3237" s="2"/>
      <c r="AY3237" s="2"/>
      <c r="AZ3237" s="2"/>
    </row>
    <row r="3238" spans="10:52" x14ac:dyDescent="0.2">
      <c r="J3238" s="2"/>
      <c r="K3238" s="3"/>
      <c r="L3238" s="3"/>
      <c r="M3238" s="5"/>
      <c r="N3238" s="5"/>
      <c r="O3238" s="5"/>
      <c r="P3238" s="5"/>
      <c r="Q3238" s="5"/>
      <c r="R3238" s="5"/>
      <c r="S3238" s="5"/>
      <c r="T3238" s="5"/>
      <c r="U3238" s="5"/>
      <c r="V3238" s="6"/>
      <c r="W3238" s="6"/>
      <c r="X3238" s="5"/>
      <c r="Y3238" s="5"/>
      <c r="Z3238" s="5"/>
      <c r="AA3238" s="5"/>
      <c r="AB3238" s="6"/>
      <c r="AC3238" s="6"/>
      <c r="AD3238" s="5"/>
      <c r="AE3238" s="5"/>
      <c r="AF3238" s="5"/>
      <c r="AG3238" s="5"/>
      <c r="AH3238" s="5"/>
      <c r="AI3238" s="5"/>
      <c r="AJ3238" s="5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95"/>
      <c r="AV3238" s="2"/>
      <c r="AW3238" s="2"/>
      <c r="AX3238" s="2"/>
      <c r="AY3238" s="2"/>
      <c r="AZ3238" s="2"/>
    </row>
    <row r="3239" spans="10:52" x14ac:dyDescent="0.2">
      <c r="J3239" s="2"/>
      <c r="K3239" s="3"/>
      <c r="L3239" s="3"/>
      <c r="M3239" s="5"/>
      <c r="N3239" s="5"/>
      <c r="O3239" s="5"/>
      <c r="P3239" s="5"/>
      <c r="Q3239" s="5"/>
      <c r="R3239" s="5"/>
      <c r="S3239" s="5"/>
      <c r="T3239" s="5"/>
      <c r="U3239" s="5"/>
      <c r="V3239" s="6"/>
      <c r="W3239" s="6"/>
      <c r="X3239" s="5"/>
      <c r="Y3239" s="5"/>
      <c r="Z3239" s="5"/>
      <c r="AA3239" s="5"/>
      <c r="AB3239" s="6"/>
      <c r="AC3239" s="6"/>
      <c r="AD3239" s="5"/>
      <c r="AE3239" s="5"/>
      <c r="AF3239" s="5"/>
      <c r="AG3239" s="5"/>
      <c r="AH3239" s="5"/>
      <c r="AI3239" s="5"/>
      <c r="AJ3239" s="5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95"/>
      <c r="AV3239" s="2"/>
      <c r="AW3239" s="2"/>
      <c r="AX3239" s="2"/>
      <c r="AY3239" s="2"/>
      <c r="AZ3239" s="2"/>
    </row>
    <row r="3240" spans="10:52" x14ac:dyDescent="0.2">
      <c r="J3240" s="2"/>
      <c r="K3240" s="3"/>
      <c r="L3240" s="3"/>
      <c r="M3240" s="5"/>
      <c r="N3240" s="5"/>
      <c r="O3240" s="5"/>
      <c r="P3240" s="5"/>
      <c r="Q3240" s="5"/>
      <c r="R3240" s="5"/>
      <c r="S3240" s="5"/>
      <c r="T3240" s="5"/>
      <c r="U3240" s="5"/>
      <c r="V3240" s="6"/>
      <c r="W3240" s="6"/>
      <c r="X3240" s="5"/>
      <c r="Y3240" s="5"/>
      <c r="Z3240" s="5"/>
      <c r="AA3240" s="5"/>
      <c r="AB3240" s="6"/>
      <c r="AC3240" s="6"/>
      <c r="AD3240" s="5"/>
      <c r="AE3240" s="5"/>
      <c r="AF3240" s="5"/>
      <c r="AG3240" s="5"/>
      <c r="AH3240" s="5"/>
      <c r="AI3240" s="5"/>
      <c r="AJ3240" s="5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95"/>
      <c r="AV3240" s="2"/>
      <c r="AW3240" s="2"/>
      <c r="AX3240" s="2"/>
      <c r="AY3240" s="2"/>
      <c r="AZ3240" s="2"/>
    </row>
    <row r="3241" spans="10:52" x14ac:dyDescent="0.2">
      <c r="J3241" s="2"/>
      <c r="K3241" s="3"/>
      <c r="L3241" s="3"/>
      <c r="M3241" s="5"/>
      <c r="N3241" s="5"/>
      <c r="O3241" s="5"/>
      <c r="P3241" s="5"/>
      <c r="Q3241" s="5"/>
      <c r="R3241" s="5"/>
      <c r="S3241" s="5"/>
      <c r="T3241" s="5"/>
      <c r="U3241" s="5"/>
      <c r="V3241" s="6"/>
      <c r="W3241" s="6"/>
      <c r="X3241" s="5"/>
      <c r="Y3241" s="5"/>
      <c r="Z3241" s="5"/>
      <c r="AA3241" s="5"/>
      <c r="AB3241" s="6"/>
      <c r="AC3241" s="6"/>
      <c r="AD3241" s="5"/>
      <c r="AE3241" s="5"/>
      <c r="AF3241" s="5"/>
      <c r="AG3241" s="5"/>
      <c r="AH3241" s="5"/>
      <c r="AI3241" s="5"/>
      <c r="AJ3241" s="5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95"/>
      <c r="AV3241" s="2"/>
      <c r="AW3241" s="2"/>
      <c r="AX3241" s="2"/>
      <c r="AY3241" s="2"/>
      <c r="AZ3241" s="2"/>
    </row>
    <row r="3242" spans="10:52" x14ac:dyDescent="0.2">
      <c r="J3242" s="2"/>
      <c r="K3242" s="3"/>
      <c r="L3242" s="3"/>
      <c r="M3242" s="5"/>
      <c r="N3242" s="5"/>
      <c r="O3242" s="5"/>
      <c r="P3242" s="5"/>
      <c r="Q3242" s="5"/>
      <c r="R3242" s="5"/>
      <c r="S3242" s="5"/>
      <c r="T3242" s="5"/>
      <c r="U3242" s="5"/>
      <c r="V3242" s="6"/>
      <c r="W3242" s="6"/>
      <c r="X3242" s="5"/>
      <c r="Y3242" s="5"/>
      <c r="Z3242" s="5"/>
      <c r="AA3242" s="5"/>
      <c r="AB3242" s="6"/>
      <c r="AC3242" s="6"/>
      <c r="AD3242" s="5"/>
      <c r="AE3242" s="5"/>
      <c r="AF3242" s="5"/>
      <c r="AG3242" s="5"/>
      <c r="AH3242" s="5"/>
      <c r="AI3242" s="5"/>
      <c r="AJ3242" s="5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95"/>
      <c r="AV3242" s="2"/>
      <c r="AW3242" s="2"/>
      <c r="AX3242" s="2"/>
      <c r="AY3242" s="2"/>
      <c r="AZ3242" s="2"/>
    </row>
    <row r="3243" spans="10:52" x14ac:dyDescent="0.2">
      <c r="J3243" s="2"/>
      <c r="K3243" s="3"/>
      <c r="L3243" s="3"/>
      <c r="M3243" s="5"/>
      <c r="N3243" s="5"/>
      <c r="O3243" s="5"/>
      <c r="P3243" s="5"/>
      <c r="Q3243" s="5"/>
      <c r="R3243" s="5"/>
      <c r="S3243" s="5"/>
      <c r="T3243" s="5"/>
      <c r="U3243" s="5"/>
      <c r="V3243" s="6"/>
      <c r="W3243" s="6"/>
      <c r="X3243" s="5"/>
      <c r="Y3243" s="5"/>
      <c r="Z3243" s="5"/>
      <c r="AA3243" s="5"/>
      <c r="AB3243" s="6"/>
      <c r="AC3243" s="6"/>
      <c r="AD3243" s="5"/>
      <c r="AE3243" s="5"/>
      <c r="AF3243" s="5"/>
      <c r="AG3243" s="5"/>
      <c r="AH3243" s="5"/>
      <c r="AI3243" s="5"/>
      <c r="AJ3243" s="5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95"/>
      <c r="AV3243" s="2"/>
      <c r="AW3243" s="2"/>
      <c r="AX3243" s="2"/>
      <c r="AY3243" s="2"/>
      <c r="AZ3243" s="2"/>
    </row>
    <row r="3244" spans="10:52" x14ac:dyDescent="0.2">
      <c r="J3244" s="2"/>
      <c r="K3244" s="3"/>
      <c r="L3244" s="3"/>
      <c r="M3244" s="5"/>
      <c r="N3244" s="5"/>
      <c r="O3244" s="5"/>
      <c r="P3244" s="5"/>
      <c r="Q3244" s="5"/>
      <c r="R3244" s="5"/>
      <c r="S3244" s="5"/>
      <c r="T3244" s="5"/>
      <c r="U3244" s="5"/>
      <c r="V3244" s="6"/>
      <c r="W3244" s="6"/>
      <c r="X3244" s="5"/>
      <c r="Y3244" s="5"/>
      <c r="Z3244" s="5"/>
      <c r="AA3244" s="5"/>
      <c r="AB3244" s="6"/>
      <c r="AC3244" s="6"/>
      <c r="AD3244" s="5"/>
      <c r="AE3244" s="5"/>
      <c r="AF3244" s="5"/>
      <c r="AG3244" s="5"/>
      <c r="AH3244" s="5"/>
      <c r="AI3244" s="5"/>
      <c r="AJ3244" s="5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95"/>
      <c r="AV3244" s="2"/>
      <c r="AW3244" s="2"/>
      <c r="AX3244" s="2"/>
      <c r="AY3244" s="2"/>
      <c r="AZ3244" s="2"/>
    </row>
    <row r="3245" spans="10:52" x14ac:dyDescent="0.2">
      <c r="J3245" s="2"/>
      <c r="K3245" s="3"/>
      <c r="L3245" s="3"/>
      <c r="M3245" s="5"/>
      <c r="N3245" s="5"/>
      <c r="O3245" s="5"/>
      <c r="P3245" s="5"/>
      <c r="Q3245" s="5"/>
      <c r="R3245" s="5"/>
      <c r="S3245" s="5"/>
      <c r="T3245" s="5"/>
      <c r="U3245" s="5"/>
      <c r="V3245" s="6"/>
      <c r="W3245" s="6"/>
      <c r="X3245" s="5"/>
      <c r="Y3245" s="5"/>
      <c r="Z3245" s="5"/>
      <c r="AA3245" s="5"/>
      <c r="AB3245" s="6"/>
      <c r="AC3245" s="6"/>
      <c r="AD3245" s="5"/>
      <c r="AE3245" s="5"/>
      <c r="AF3245" s="5"/>
      <c r="AG3245" s="5"/>
      <c r="AH3245" s="5"/>
      <c r="AI3245" s="5"/>
      <c r="AJ3245" s="5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95"/>
      <c r="AV3245" s="2"/>
      <c r="AW3245" s="2"/>
      <c r="AX3245" s="2"/>
      <c r="AY3245" s="2"/>
      <c r="AZ3245" s="2"/>
    </row>
    <row r="3246" spans="10:52" x14ac:dyDescent="0.2">
      <c r="J3246" s="2"/>
      <c r="K3246" s="3"/>
      <c r="L3246" s="3"/>
      <c r="M3246" s="5"/>
      <c r="N3246" s="5"/>
      <c r="O3246" s="5"/>
      <c r="P3246" s="5"/>
      <c r="Q3246" s="5"/>
      <c r="R3246" s="5"/>
      <c r="S3246" s="5"/>
      <c r="T3246" s="5"/>
      <c r="U3246" s="5"/>
      <c r="V3246" s="6"/>
      <c r="W3246" s="6"/>
      <c r="X3246" s="5"/>
      <c r="Y3246" s="5"/>
      <c r="Z3246" s="5"/>
      <c r="AA3246" s="5"/>
      <c r="AB3246" s="6"/>
      <c r="AC3246" s="6"/>
      <c r="AD3246" s="5"/>
      <c r="AE3246" s="5"/>
      <c r="AF3246" s="5"/>
      <c r="AG3246" s="5"/>
      <c r="AH3246" s="5"/>
      <c r="AI3246" s="5"/>
      <c r="AJ3246" s="5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95"/>
      <c r="AV3246" s="2"/>
      <c r="AW3246" s="2"/>
      <c r="AX3246" s="2"/>
      <c r="AY3246" s="2"/>
      <c r="AZ3246" s="2"/>
    </row>
    <row r="3247" spans="10:52" x14ac:dyDescent="0.2">
      <c r="J3247" s="2"/>
      <c r="K3247" s="3"/>
      <c r="L3247" s="3"/>
      <c r="M3247" s="5"/>
      <c r="N3247" s="5"/>
      <c r="O3247" s="5"/>
      <c r="P3247" s="5"/>
      <c r="Q3247" s="5"/>
      <c r="R3247" s="5"/>
      <c r="S3247" s="5"/>
      <c r="T3247" s="5"/>
      <c r="U3247" s="5"/>
      <c r="V3247" s="6"/>
      <c r="W3247" s="6"/>
      <c r="X3247" s="5"/>
      <c r="Y3247" s="5"/>
      <c r="Z3247" s="5"/>
      <c r="AA3247" s="5"/>
      <c r="AB3247" s="6"/>
      <c r="AC3247" s="6"/>
      <c r="AD3247" s="5"/>
      <c r="AE3247" s="5"/>
      <c r="AF3247" s="5"/>
      <c r="AG3247" s="5"/>
      <c r="AH3247" s="5"/>
      <c r="AI3247" s="5"/>
      <c r="AJ3247" s="5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95"/>
      <c r="AV3247" s="2"/>
      <c r="AW3247" s="2"/>
      <c r="AX3247" s="2"/>
      <c r="AY3247" s="2"/>
      <c r="AZ3247" s="2"/>
    </row>
    <row r="3248" spans="10:52" x14ac:dyDescent="0.2">
      <c r="J3248" s="2"/>
      <c r="K3248" s="3"/>
      <c r="L3248" s="3"/>
      <c r="M3248" s="5"/>
      <c r="N3248" s="5"/>
      <c r="O3248" s="5"/>
      <c r="P3248" s="5"/>
      <c r="Q3248" s="5"/>
      <c r="R3248" s="5"/>
      <c r="S3248" s="5"/>
      <c r="T3248" s="5"/>
      <c r="U3248" s="5"/>
      <c r="V3248" s="6"/>
      <c r="W3248" s="6"/>
      <c r="X3248" s="5"/>
      <c r="Y3248" s="5"/>
      <c r="Z3248" s="5"/>
      <c r="AA3248" s="5"/>
      <c r="AB3248" s="6"/>
      <c r="AC3248" s="6"/>
      <c r="AD3248" s="5"/>
      <c r="AE3248" s="5"/>
      <c r="AF3248" s="5"/>
      <c r="AG3248" s="5"/>
      <c r="AH3248" s="5"/>
      <c r="AI3248" s="5"/>
      <c r="AJ3248" s="5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95"/>
      <c r="AV3248" s="2"/>
      <c r="AW3248" s="2"/>
      <c r="AX3248" s="2"/>
      <c r="AY3248" s="2"/>
      <c r="AZ3248" s="2"/>
    </row>
    <row r="3249" spans="10:52" x14ac:dyDescent="0.2">
      <c r="J3249" s="2"/>
      <c r="K3249" s="3"/>
      <c r="L3249" s="3"/>
      <c r="M3249" s="5"/>
      <c r="N3249" s="5"/>
      <c r="O3249" s="5"/>
      <c r="P3249" s="5"/>
      <c r="Q3249" s="5"/>
      <c r="R3249" s="5"/>
      <c r="S3249" s="5"/>
      <c r="T3249" s="5"/>
      <c r="U3249" s="5"/>
      <c r="V3249" s="6"/>
      <c r="W3249" s="6"/>
      <c r="X3249" s="5"/>
      <c r="Y3249" s="5"/>
      <c r="Z3249" s="5"/>
      <c r="AA3249" s="5"/>
      <c r="AB3249" s="6"/>
      <c r="AC3249" s="6"/>
      <c r="AD3249" s="5"/>
      <c r="AE3249" s="5"/>
      <c r="AF3249" s="5"/>
      <c r="AG3249" s="5"/>
      <c r="AH3249" s="5"/>
      <c r="AI3249" s="5"/>
      <c r="AJ3249" s="5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95"/>
      <c r="AV3249" s="2"/>
      <c r="AW3249" s="2"/>
      <c r="AX3249" s="2"/>
      <c r="AY3249" s="2"/>
      <c r="AZ3249" s="2"/>
    </row>
    <row r="3250" spans="10:52" x14ac:dyDescent="0.2">
      <c r="J3250" s="2"/>
      <c r="K3250" s="3"/>
      <c r="L3250" s="3"/>
      <c r="M3250" s="5"/>
      <c r="N3250" s="5"/>
      <c r="O3250" s="5"/>
      <c r="P3250" s="5"/>
      <c r="Q3250" s="5"/>
      <c r="R3250" s="5"/>
      <c r="S3250" s="5"/>
      <c r="T3250" s="5"/>
      <c r="U3250" s="5"/>
      <c r="V3250" s="6"/>
      <c r="W3250" s="6"/>
      <c r="X3250" s="5"/>
      <c r="Y3250" s="5"/>
      <c r="Z3250" s="5"/>
      <c r="AA3250" s="5"/>
      <c r="AB3250" s="6"/>
      <c r="AC3250" s="6"/>
      <c r="AD3250" s="5"/>
      <c r="AE3250" s="5"/>
      <c r="AF3250" s="5"/>
      <c r="AG3250" s="5"/>
      <c r="AH3250" s="5"/>
      <c r="AI3250" s="5"/>
      <c r="AJ3250" s="5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95"/>
      <c r="AV3250" s="2"/>
      <c r="AW3250" s="2"/>
      <c r="AX3250" s="2"/>
      <c r="AY3250" s="2"/>
      <c r="AZ3250" s="2"/>
    </row>
    <row r="3251" spans="10:52" x14ac:dyDescent="0.2">
      <c r="J3251" s="2"/>
      <c r="K3251" s="3"/>
      <c r="L3251" s="3"/>
      <c r="M3251" s="5"/>
      <c r="N3251" s="5"/>
      <c r="O3251" s="5"/>
      <c r="P3251" s="5"/>
      <c r="Q3251" s="5"/>
      <c r="R3251" s="5"/>
      <c r="S3251" s="5"/>
      <c r="T3251" s="5"/>
      <c r="U3251" s="5"/>
      <c r="V3251" s="6"/>
      <c r="W3251" s="6"/>
      <c r="X3251" s="5"/>
      <c r="Y3251" s="5"/>
      <c r="Z3251" s="5"/>
      <c r="AA3251" s="5"/>
      <c r="AB3251" s="6"/>
      <c r="AC3251" s="6"/>
      <c r="AD3251" s="5"/>
      <c r="AE3251" s="5"/>
      <c r="AF3251" s="5"/>
      <c r="AG3251" s="5"/>
      <c r="AH3251" s="5"/>
      <c r="AI3251" s="5"/>
      <c r="AJ3251" s="5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95"/>
      <c r="AV3251" s="2"/>
      <c r="AW3251" s="2"/>
      <c r="AX3251" s="2"/>
      <c r="AY3251" s="2"/>
      <c r="AZ3251" s="2"/>
    </row>
    <row r="3252" spans="10:52" x14ac:dyDescent="0.2">
      <c r="J3252" s="2"/>
      <c r="K3252" s="3"/>
      <c r="L3252" s="3"/>
      <c r="M3252" s="5"/>
      <c r="N3252" s="5"/>
      <c r="O3252" s="5"/>
      <c r="P3252" s="5"/>
      <c r="Q3252" s="5"/>
      <c r="R3252" s="5"/>
      <c r="S3252" s="5"/>
      <c r="T3252" s="5"/>
      <c r="U3252" s="5"/>
      <c r="V3252" s="6"/>
      <c r="W3252" s="6"/>
      <c r="X3252" s="5"/>
      <c r="Y3252" s="5"/>
      <c r="Z3252" s="5"/>
      <c r="AA3252" s="5"/>
      <c r="AB3252" s="6"/>
      <c r="AC3252" s="6"/>
      <c r="AD3252" s="5"/>
      <c r="AE3252" s="5"/>
      <c r="AF3252" s="5"/>
      <c r="AG3252" s="5"/>
      <c r="AH3252" s="5"/>
      <c r="AI3252" s="5"/>
      <c r="AJ3252" s="5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95"/>
      <c r="AV3252" s="2"/>
      <c r="AW3252" s="2"/>
      <c r="AX3252" s="2"/>
      <c r="AY3252" s="2"/>
      <c r="AZ3252" s="2"/>
    </row>
    <row r="3253" spans="10:52" x14ac:dyDescent="0.2">
      <c r="J3253" s="2"/>
      <c r="K3253" s="3"/>
      <c r="L3253" s="3"/>
      <c r="M3253" s="5"/>
      <c r="N3253" s="5"/>
      <c r="O3253" s="5"/>
      <c r="P3253" s="5"/>
      <c r="Q3253" s="5"/>
      <c r="R3253" s="5"/>
      <c r="S3253" s="5"/>
      <c r="T3253" s="5"/>
      <c r="U3253" s="5"/>
      <c r="V3253" s="6"/>
      <c r="W3253" s="6"/>
      <c r="X3253" s="5"/>
      <c r="Y3253" s="5"/>
      <c r="Z3253" s="5"/>
      <c r="AA3253" s="5"/>
      <c r="AB3253" s="6"/>
      <c r="AC3253" s="6"/>
      <c r="AD3253" s="5"/>
      <c r="AE3253" s="5"/>
      <c r="AF3253" s="5"/>
      <c r="AG3253" s="5"/>
      <c r="AH3253" s="5"/>
      <c r="AI3253" s="5"/>
      <c r="AJ3253" s="5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95"/>
      <c r="AV3253" s="2"/>
      <c r="AW3253" s="2"/>
      <c r="AX3253" s="2"/>
      <c r="AY3253" s="2"/>
      <c r="AZ3253" s="2"/>
    </row>
    <row r="3254" spans="10:52" x14ac:dyDescent="0.2">
      <c r="J3254" s="2"/>
      <c r="K3254" s="3"/>
      <c r="L3254" s="3"/>
      <c r="M3254" s="5"/>
      <c r="N3254" s="5"/>
      <c r="O3254" s="5"/>
      <c r="P3254" s="5"/>
      <c r="Q3254" s="5"/>
      <c r="R3254" s="5"/>
      <c r="S3254" s="5"/>
      <c r="T3254" s="5"/>
      <c r="U3254" s="5"/>
      <c r="V3254" s="6"/>
      <c r="W3254" s="6"/>
      <c r="X3254" s="5"/>
      <c r="Y3254" s="5"/>
      <c r="Z3254" s="5"/>
      <c r="AA3254" s="5"/>
      <c r="AB3254" s="6"/>
      <c r="AC3254" s="6"/>
      <c r="AD3254" s="5"/>
      <c r="AE3254" s="5"/>
      <c r="AF3254" s="5"/>
      <c r="AG3254" s="5"/>
      <c r="AH3254" s="5"/>
      <c r="AI3254" s="5"/>
      <c r="AJ3254" s="5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95"/>
      <c r="AV3254" s="2"/>
      <c r="AW3254" s="2"/>
      <c r="AX3254" s="2"/>
      <c r="AY3254" s="2"/>
      <c r="AZ3254" s="2"/>
    </row>
    <row r="3255" spans="10:52" x14ac:dyDescent="0.2">
      <c r="J3255" s="2"/>
      <c r="K3255" s="3"/>
      <c r="L3255" s="3"/>
      <c r="M3255" s="5"/>
      <c r="N3255" s="5"/>
      <c r="O3255" s="5"/>
      <c r="P3255" s="5"/>
      <c r="Q3255" s="5"/>
      <c r="R3255" s="5"/>
      <c r="S3255" s="5"/>
      <c r="T3255" s="5"/>
      <c r="U3255" s="5"/>
      <c r="V3255" s="6"/>
      <c r="W3255" s="6"/>
      <c r="X3255" s="5"/>
      <c r="Y3255" s="5"/>
      <c r="Z3255" s="5"/>
      <c r="AA3255" s="5"/>
      <c r="AB3255" s="6"/>
      <c r="AC3255" s="6"/>
      <c r="AD3255" s="5"/>
      <c r="AE3255" s="5"/>
      <c r="AF3255" s="5"/>
      <c r="AG3255" s="5"/>
      <c r="AH3255" s="5"/>
      <c r="AI3255" s="5"/>
      <c r="AJ3255" s="5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95"/>
      <c r="AV3255" s="2"/>
      <c r="AW3255" s="2"/>
      <c r="AX3255" s="2"/>
      <c r="AY3255" s="2"/>
      <c r="AZ3255" s="2"/>
    </row>
    <row r="3256" spans="10:52" x14ac:dyDescent="0.2">
      <c r="J3256" s="2"/>
      <c r="K3256" s="3"/>
      <c r="L3256" s="3"/>
      <c r="M3256" s="5"/>
      <c r="N3256" s="5"/>
      <c r="O3256" s="5"/>
      <c r="P3256" s="5"/>
      <c r="Q3256" s="5"/>
      <c r="R3256" s="5"/>
      <c r="S3256" s="5"/>
      <c r="T3256" s="5"/>
      <c r="U3256" s="5"/>
      <c r="V3256" s="6"/>
      <c r="W3256" s="6"/>
      <c r="X3256" s="5"/>
      <c r="Y3256" s="5"/>
      <c r="Z3256" s="5"/>
      <c r="AA3256" s="5"/>
      <c r="AB3256" s="6"/>
      <c r="AC3256" s="6"/>
      <c r="AD3256" s="5"/>
      <c r="AE3256" s="5"/>
      <c r="AF3256" s="5"/>
      <c r="AG3256" s="5"/>
      <c r="AH3256" s="5"/>
      <c r="AI3256" s="5"/>
      <c r="AJ3256" s="5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95"/>
      <c r="AV3256" s="2"/>
      <c r="AW3256" s="2"/>
      <c r="AX3256" s="2"/>
      <c r="AY3256" s="2"/>
      <c r="AZ3256" s="2"/>
    </row>
    <row r="3257" spans="10:52" x14ac:dyDescent="0.2">
      <c r="J3257" s="2"/>
      <c r="K3257" s="3"/>
      <c r="L3257" s="3"/>
      <c r="M3257" s="5"/>
      <c r="N3257" s="5"/>
      <c r="O3257" s="5"/>
      <c r="P3257" s="5"/>
      <c r="Q3257" s="5"/>
      <c r="R3257" s="5"/>
      <c r="S3257" s="5"/>
      <c r="T3257" s="5"/>
      <c r="U3257" s="5"/>
      <c r="V3257" s="6"/>
      <c r="W3257" s="6"/>
      <c r="X3257" s="5"/>
      <c r="Y3257" s="5"/>
      <c r="Z3257" s="5"/>
      <c r="AA3257" s="5"/>
      <c r="AB3257" s="6"/>
      <c r="AC3257" s="6"/>
      <c r="AD3257" s="5"/>
      <c r="AE3257" s="5"/>
      <c r="AF3257" s="5"/>
      <c r="AG3257" s="5"/>
      <c r="AH3257" s="5"/>
      <c r="AI3257" s="5"/>
      <c r="AJ3257" s="5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95"/>
      <c r="AV3257" s="2"/>
      <c r="AW3257" s="2"/>
      <c r="AX3257" s="2"/>
      <c r="AY3257" s="2"/>
      <c r="AZ3257" s="2"/>
    </row>
    <row r="3258" spans="10:52" x14ac:dyDescent="0.2">
      <c r="J3258" s="2"/>
      <c r="K3258" s="3"/>
      <c r="L3258" s="3"/>
      <c r="M3258" s="5"/>
      <c r="N3258" s="5"/>
      <c r="O3258" s="5"/>
      <c r="P3258" s="5"/>
      <c r="Q3258" s="5"/>
      <c r="R3258" s="5"/>
      <c r="S3258" s="5"/>
      <c r="T3258" s="5"/>
      <c r="U3258" s="5"/>
      <c r="V3258" s="6"/>
      <c r="W3258" s="6"/>
      <c r="X3258" s="5"/>
      <c r="Y3258" s="5"/>
      <c r="Z3258" s="5"/>
      <c r="AA3258" s="5"/>
      <c r="AB3258" s="6"/>
      <c r="AC3258" s="6"/>
      <c r="AD3258" s="5"/>
      <c r="AE3258" s="5"/>
      <c r="AF3258" s="5"/>
      <c r="AG3258" s="5"/>
      <c r="AH3258" s="5"/>
      <c r="AI3258" s="5"/>
      <c r="AJ3258" s="5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95"/>
      <c r="AV3258" s="2"/>
      <c r="AW3258" s="2"/>
      <c r="AX3258" s="2"/>
      <c r="AY3258" s="2"/>
      <c r="AZ3258" s="2"/>
    </row>
    <row r="3259" spans="10:52" x14ac:dyDescent="0.2">
      <c r="J3259" s="2"/>
      <c r="K3259" s="3"/>
      <c r="L3259" s="3"/>
      <c r="M3259" s="5"/>
      <c r="N3259" s="5"/>
      <c r="O3259" s="5"/>
      <c r="P3259" s="5"/>
      <c r="Q3259" s="5"/>
      <c r="R3259" s="5"/>
      <c r="S3259" s="5"/>
      <c r="T3259" s="5"/>
      <c r="U3259" s="5"/>
      <c r="V3259" s="6"/>
      <c r="W3259" s="6"/>
      <c r="X3259" s="5"/>
      <c r="Y3259" s="5"/>
      <c r="Z3259" s="5"/>
      <c r="AA3259" s="5"/>
      <c r="AB3259" s="6"/>
      <c r="AC3259" s="6"/>
      <c r="AD3259" s="5"/>
      <c r="AE3259" s="5"/>
      <c r="AF3259" s="5"/>
      <c r="AG3259" s="5"/>
      <c r="AH3259" s="5"/>
      <c r="AI3259" s="5"/>
      <c r="AJ3259" s="5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95"/>
      <c r="AV3259" s="2"/>
      <c r="AW3259" s="2"/>
      <c r="AX3259" s="2"/>
      <c r="AY3259" s="2"/>
      <c r="AZ3259" s="2"/>
    </row>
    <row r="3260" spans="10:52" x14ac:dyDescent="0.2">
      <c r="J3260" s="2"/>
      <c r="K3260" s="3"/>
      <c r="L3260" s="3"/>
      <c r="M3260" s="5"/>
      <c r="N3260" s="5"/>
      <c r="O3260" s="5"/>
      <c r="P3260" s="5"/>
      <c r="Q3260" s="5"/>
      <c r="R3260" s="5"/>
      <c r="S3260" s="5"/>
      <c r="T3260" s="5"/>
      <c r="U3260" s="5"/>
      <c r="V3260" s="6"/>
      <c r="W3260" s="6"/>
      <c r="X3260" s="5"/>
      <c r="Y3260" s="5"/>
      <c r="Z3260" s="5"/>
      <c r="AA3260" s="5"/>
      <c r="AB3260" s="6"/>
      <c r="AC3260" s="6"/>
      <c r="AD3260" s="5"/>
      <c r="AE3260" s="5"/>
      <c r="AF3260" s="5"/>
      <c r="AG3260" s="5"/>
      <c r="AH3260" s="5"/>
      <c r="AI3260" s="5"/>
      <c r="AJ3260" s="5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95"/>
      <c r="AV3260" s="2"/>
      <c r="AW3260" s="2"/>
      <c r="AX3260" s="2"/>
      <c r="AY3260" s="2"/>
      <c r="AZ3260" s="2"/>
    </row>
    <row r="3261" spans="10:52" x14ac:dyDescent="0.2">
      <c r="J3261" s="2"/>
      <c r="K3261" s="3"/>
      <c r="L3261" s="3"/>
      <c r="M3261" s="5"/>
      <c r="N3261" s="5"/>
      <c r="O3261" s="5"/>
      <c r="P3261" s="5"/>
      <c r="Q3261" s="5"/>
      <c r="R3261" s="5"/>
      <c r="S3261" s="5"/>
      <c r="T3261" s="5"/>
      <c r="U3261" s="5"/>
      <c r="V3261" s="6"/>
      <c r="W3261" s="6"/>
      <c r="X3261" s="5"/>
      <c r="Y3261" s="5"/>
      <c r="Z3261" s="5"/>
      <c r="AA3261" s="5"/>
      <c r="AB3261" s="6"/>
      <c r="AC3261" s="6"/>
      <c r="AD3261" s="5"/>
      <c r="AE3261" s="5"/>
      <c r="AF3261" s="5"/>
      <c r="AG3261" s="5"/>
      <c r="AH3261" s="5"/>
      <c r="AI3261" s="5"/>
      <c r="AJ3261" s="5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95"/>
      <c r="AV3261" s="2"/>
      <c r="AW3261" s="2"/>
      <c r="AX3261" s="2"/>
      <c r="AY3261" s="2"/>
      <c r="AZ3261" s="2"/>
    </row>
    <row r="3262" spans="10:52" x14ac:dyDescent="0.2">
      <c r="J3262" s="2"/>
      <c r="K3262" s="3"/>
      <c r="L3262" s="3"/>
      <c r="M3262" s="5"/>
      <c r="N3262" s="5"/>
      <c r="O3262" s="5"/>
      <c r="P3262" s="5"/>
      <c r="Q3262" s="5"/>
      <c r="R3262" s="5"/>
      <c r="S3262" s="5"/>
      <c r="T3262" s="5"/>
      <c r="U3262" s="5"/>
      <c r="V3262" s="6"/>
      <c r="W3262" s="6"/>
      <c r="X3262" s="5"/>
      <c r="Y3262" s="5"/>
      <c r="Z3262" s="5"/>
      <c r="AA3262" s="5"/>
      <c r="AB3262" s="6"/>
      <c r="AC3262" s="6"/>
      <c r="AD3262" s="5"/>
      <c r="AE3262" s="5"/>
      <c r="AF3262" s="5"/>
      <c r="AG3262" s="5"/>
      <c r="AH3262" s="5"/>
      <c r="AI3262" s="5"/>
      <c r="AJ3262" s="5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95"/>
      <c r="AV3262" s="2"/>
      <c r="AW3262" s="2"/>
      <c r="AX3262" s="2"/>
      <c r="AY3262" s="2"/>
      <c r="AZ3262" s="2"/>
    </row>
    <row r="3263" spans="10:52" x14ac:dyDescent="0.2">
      <c r="J3263" s="2"/>
      <c r="K3263" s="3"/>
      <c r="L3263" s="3"/>
      <c r="M3263" s="5"/>
      <c r="N3263" s="5"/>
      <c r="O3263" s="5"/>
      <c r="P3263" s="5"/>
      <c r="Q3263" s="5"/>
      <c r="R3263" s="5"/>
      <c r="S3263" s="5"/>
      <c r="T3263" s="5"/>
      <c r="U3263" s="5"/>
      <c r="V3263" s="6"/>
      <c r="W3263" s="6"/>
      <c r="X3263" s="5"/>
      <c r="Y3263" s="5"/>
      <c r="Z3263" s="5"/>
      <c r="AA3263" s="5"/>
      <c r="AB3263" s="6"/>
      <c r="AC3263" s="6"/>
      <c r="AD3263" s="5"/>
      <c r="AE3263" s="5"/>
      <c r="AF3263" s="5"/>
      <c r="AG3263" s="5"/>
      <c r="AH3263" s="5"/>
      <c r="AI3263" s="5"/>
      <c r="AJ3263" s="5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95"/>
      <c r="AV3263" s="2"/>
      <c r="AW3263" s="2"/>
      <c r="AX3263" s="2"/>
      <c r="AY3263" s="2"/>
      <c r="AZ3263" s="2"/>
    </row>
    <row r="3264" spans="10:52" x14ac:dyDescent="0.2">
      <c r="J3264" s="2"/>
      <c r="K3264" s="3"/>
      <c r="L3264" s="3"/>
      <c r="M3264" s="5"/>
      <c r="N3264" s="5"/>
      <c r="O3264" s="5"/>
      <c r="P3264" s="5"/>
      <c r="Q3264" s="5"/>
      <c r="R3264" s="5"/>
      <c r="S3264" s="5"/>
      <c r="T3264" s="5"/>
      <c r="U3264" s="5"/>
      <c r="V3264" s="6"/>
      <c r="W3264" s="6"/>
      <c r="X3264" s="5"/>
      <c r="Y3264" s="5"/>
      <c r="Z3264" s="5"/>
      <c r="AA3264" s="5"/>
      <c r="AB3264" s="6"/>
      <c r="AC3264" s="6"/>
      <c r="AD3264" s="5"/>
      <c r="AE3264" s="5"/>
      <c r="AF3264" s="5"/>
      <c r="AG3264" s="5"/>
      <c r="AH3264" s="5"/>
      <c r="AI3264" s="5"/>
      <c r="AJ3264" s="5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95"/>
      <c r="AV3264" s="2"/>
      <c r="AW3264" s="2"/>
      <c r="AX3264" s="2"/>
      <c r="AY3264" s="2"/>
      <c r="AZ3264" s="2"/>
    </row>
    <row r="3265" spans="10:52" x14ac:dyDescent="0.2">
      <c r="J3265" s="2"/>
      <c r="K3265" s="3"/>
      <c r="L3265" s="3"/>
      <c r="M3265" s="5"/>
      <c r="N3265" s="5"/>
      <c r="O3265" s="5"/>
      <c r="P3265" s="5"/>
      <c r="Q3265" s="5"/>
      <c r="R3265" s="5"/>
      <c r="S3265" s="5"/>
      <c r="T3265" s="5"/>
      <c r="U3265" s="5"/>
      <c r="V3265" s="6"/>
      <c r="W3265" s="6"/>
      <c r="X3265" s="5"/>
      <c r="Y3265" s="5"/>
      <c r="Z3265" s="5"/>
      <c r="AA3265" s="5"/>
      <c r="AB3265" s="6"/>
      <c r="AC3265" s="6"/>
      <c r="AD3265" s="5"/>
      <c r="AE3265" s="5"/>
      <c r="AF3265" s="5"/>
      <c r="AG3265" s="5"/>
      <c r="AH3265" s="5"/>
      <c r="AI3265" s="5"/>
      <c r="AJ3265" s="5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95"/>
      <c r="AV3265" s="2"/>
      <c r="AW3265" s="2"/>
      <c r="AX3265" s="2"/>
      <c r="AY3265" s="2"/>
      <c r="AZ3265" s="2"/>
    </row>
    <row r="3266" spans="10:52" x14ac:dyDescent="0.2">
      <c r="J3266" s="2"/>
      <c r="K3266" s="3"/>
      <c r="L3266" s="3"/>
      <c r="M3266" s="5"/>
      <c r="N3266" s="5"/>
      <c r="O3266" s="5"/>
      <c r="P3266" s="5"/>
      <c r="Q3266" s="5"/>
      <c r="R3266" s="5"/>
      <c r="S3266" s="5"/>
      <c r="T3266" s="5"/>
      <c r="U3266" s="5"/>
      <c r="V3266" s="6"/>
      <c r="W3266" s="6"/>
      <c r="X3266" s="5"/>
      <c r="Y3266" s="5"/>
      <c r="Z3266" s="5"/>
      <c r="AA3266" s="5"/>
      <c r="AB3266" s="6"/>
      <c r="AC3266" s="6"/>
      <c r="AD3266" s="5"/>
      <c r="AE3266" s="5"/>
      <c r="AF3266" s="5"/>
      <c r="AG3266" s="5"/>
      <c r="AH3266" s="5"/>
      <c r="AI3266" s="5"/>
      <c r="AJ3266" s="5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95"/>
      <c r="AV3266" s="2"/>
      <c r="AW3266" s="2"/>
      <c r="AX3266" s="2"/>
      <c r="AY3266" s="2"/>
      <c r="AZ3266" s="2"/>
    </row>
    <row r="3267" spans="10:52" x14ac:dyDescent="0.2">
      <c r="J3267" s="2"/>
      <c r="K3267" s="3"/>
      <c r="L3267" s="3"/>
      <c r="M3267" s="5"/>
      <c r="N3267" s="5"/>
      <c r="O3267" s="5"/>
      <c r="P3267" s="5"/>
      <c r="Q3267" s="5"/>
      <c r="R3267" s="5"/>
      <c r="S3267" s="5"/>
      <c r="T3267" s="5"/>
      <c r="U3267" s="5"/>
      <c r="V3267" s="6"/>
      <c r="W3267" s="6"/>
      <c r="X3267" s="5"/>
      <c r="Y3267" s="5"/>
      <c r="Z3267" s="5"/>
      <c r="AA3267" s="5"/>
      <c r="AB3267" s="6"/>
      <c r="AC3267" s="6"/>
      <c r="AD3267" s="5"/>
      <c r="AE3267" s="5"/>
      <c r="AF3267" s="5"/>
      <c r="AG3267" s="5"/>
      <c r="AH3267" s="5"/>
      <c r="AI3267" s="5"/>
      <c r="AJ3267" s="5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95"/>
      <c r="AV3267" s="2"/>
      <c r="AW3267" s="2"/>
      <c r="AX3267" s="2"/>
      <c r="AY3267" s="2"/>
      <c r="AZ3267" s="2"/>
    </row>
    <row r="3268" spans="10:52" x14ac:dyDescent="0.2">
      <c r="J3268" s="2"/>
      <c r="K3268" s="3"/>
      <c r="L3268" s="3"/>
      <c r="M3268" s="5"/>
      <c r="N3268" s="5"/>
      <c r="O3268" s="5"/>
      <c r="P3268" s="5"/>
      <c r="Q3268" s="5"/>
      <c r="R3268" s="5"/>
      <c r="S3268" s="5"/>
      <c r="T3268" s="5"/>
      <c r="U3268" s="5"/>
      <c r="V3268" s="6"/>
      <c r="W3268" s="6"/>
      <c r="X3268" s="5"/>
      <c r="Y3268" s="5"/>
      <c r="Z3268" s="5"/>
      <c r="AA3268" s="5"/>
      <c r="AB3268" s="6"/>
      <c r="AC3268" s="6"/>
      <c r="AD3268" s="5"/>
      <c r="AE3268" s="5"/>
      <c r="AF3268" s="5"/>
      <c r="AG3268" s="5"/>
      <c r="AH3268" s="5"/>
      <c r="AI3268" s="5"/>
      <c r="AJ3268" s="5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95"/>
      <c r="AV3268" s="2"/>
      <c r="AW3268" s="2"/>
      <c r="AX3268" s="2"/>
      <c r="AY3268" s="2"/>
      <c r="AZ3268" s="2"/>
    </row>
    <row r="3269" spans="10:52" x14ac:dyDescent="0.2">
      <c r="J3269" s="2"/>
      <c r="K3269" s="3"/>
      <c r="L3269" s="3"/>
      <c r="M3269" s="5"/>
      <c r="N3269" s="5"/>
      <c r="O3269" s="5"/>
      <c r="P3269" s="5"/>
      <c r="Q3269" s="5"/>
      <c r="R3269" s="5"/>
      <c r="S3269" s="5"/>
      <c r="T3269" s="5"/>
      <c r="U3269" s="5"/>
      <c r="V3269" s="6"/>
      <c r="W3269" s="6"/>
      <c r="X3269" s="5"/>
      <c r="Y3269" s="5"/>
      <c r="Z3269" s="5"/>
      <c r="AA3269" s="5"/>
      <c r="AB3269" s="6"/>
      <c r="AC3269" s="6"/>
      <c r="AD3269" s="5"/>
      <c r="AE3269" s="5"/>
      <c r="AF3269" s="5"/>
      <c r="AG3269" s="5"/>
      <c r="AH3269" s="5"/>
      <c r="AI3269" s="5"/>
      <c r="AJ3269" s="5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95"/>
      <c r="AV3269" s="2"/>
      <c r="AW3269" s="2"/>
      <c r="AX3269" s="2"/>
      <c r="AY3269" s="2"/>
      <c r="AZ3269" s="2"/>
    </row>
    <row r="3270" spans="10:52" x14ac:dyDescent="0.2">
      <c r="J3270" s="2"/>
      <c r="K3270" s="3"/>
      <c r="L3270" s="3"/>
      <c r="M3270" s="5"/>
      <c r="N3270" s="5"/>
      <c r="O3270" s="5"/>
      <c r="P3270" s="5"/>
      <c r="Q3270" s="5"/>
      <c r="R3270" s="5"/>
      <c r="S3270" s="5"/>
      <c r="T3270" s="5"/>
      <c r="U3270" s="5"/>
      <c r="V3270" s="6"/>
      <c r="W3270" s="6"/>
      <c r="X3270" s="5"/>
      <c r="Y3270" s="5"/>
      <c r="Z3270" s="5"/>
      <c r="AA3270" s="5"/>
      <c r="AB3270" s="6"/>
      <c r="AC3270" s="6"/>
      <c r="AD3270" s="5"/>
      <c r="AE3270" s="5"/>
      <c r="AF3270" s="5"/>
      <c r="AG3270" s="5"/>
      <c r="AH3270" s="5"/>
      <c r="AI3270" s="5"/>
      <c r="AJ3270" s="5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95"/>
      <c r="AV3270" s="2"/>
      <c r="AW3270" s="2"/>
      <c r="AX3270" s="2"/>
      <c r="AY3270" s="2"/>
      <c r="AZ3270" s="2"/>
    </row>
    <row r="3271" spans="10:52" x14ac:dyDescent="0.2">
      <c r="J3271" s="2"/>
      <c r="K3271" s="3"/>
      <c r="L3271" s="3"/>
      <c r="M3271" s="5"/>
      <c r="N3271" s="5"/>
      <c r="O3271" s="5"/>
      <c r="P3271" s="5"/>
      <c r="Q3271" s="5"/>
      <c r="R3271" s="5"/>
      <c r="S3271" s="5"/>
      <c r="T3271" s="5"/>
      <c r="U3271" s="5"/>
      <c r="V3271" s="6"/>
      <c r="W3271" s="6"/>
      <c r="X3271" s="5"/>
      <c r="Y3271" s="5"/>
      <c r="Z3271" s="5"/>
      <c r="AA3271" s="5"/>
      <c r="AB3271" s="6"/>
      <c r="AC3271" s="6"/>
      <c r="AD3271" s="5"/>
      <c r="AE3271" s="5"/>
      <c r="AF3271" s="5"/>
      <c r="AG3271" s="5"/>
      <c r="AH3271" s="5"/>
      <c r="AI3271" s="5"/>
      <c r="AJ3271" s="5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95"/>
      <c r="AV3271" s="2"/>
      <c r="AW3271" s="2"/>
      <c r="AX3271" s="2"/>
      <c r="AY3271" s="2"/>
      <c r="AZ3271" s="2"/>
    </row>
    <row r="3272" spans="10:52" x14ac:dyDescent="0.2">
      <c r="J3272" s="2"/>
      <c r="K3272" s="3"/>
      <c r="L3272" s="3"/>
      <c r="M3272" s="5"/>
      <c r="N3272" s="5"/>
      <c r="O3272" s="5"/>
      <c r="P3272" s="5"/>
      <c r="Q3272" s="5"/>
      <c r="R3272" s="5"/>
      <c r="S3272" s="5"/>
      <c r="T3272" s="5"/>
      <c r="U3272" s="5"/>
      <c r="V3272" s="6"/>
      <c r="W3272" s="6"/>
      <c r="X3272" s="5"/>
      <c r="Y3272" s="5"/>
      <c r="Z3272" s="5"/>
      <c r="AA3272" s="5"/>
      <c r="AB3272" s="6"/>
      <c r="AC3272" s="6"/>
      <c r="AD3272" s="5"/>
      <c r="AE3272" s="5"/>
      <c r="AF3272" s="5"/>
      <c r="AG3272" s="5"/>
      <c r="AH3272" s="5"/>
      <c r="AI3272" s="5"/>
      <c r="AJ3272" s="5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95"/>
      <c r="AV3272" s="2"/>
      <c r="AW3272" s="2"/>
      <c r="AX3272" s="2"/>
      <c r="AY3272" s="2"/>
      <c r="AZ3272" s="2"/>
    </row>
    <row r="3273" spans="10:52" x14ac:dyDescent="0.2">
      <c r="J3273" s="2"/>
      <c r="K3273" s="3"/>
      <c r="L3273" s="3"/>
      <c r="M3273" s="5"/>
      <c r="N3273" s="5"/>
      <c r="O3273" s="5"/>
      <c r="P3273" s="5"/>
      <c r="Q3273" s="5"/>
      <c r="R3273" s="5"/>
      <c r="S3273" s="5"/>
      <c r="T3273" s="5"/>
      <c r="U3273" s="5"/>
      <c r="V3273" s="6"/>
      <c r="W3273" s="6"/>
      <c r="X3273" s="5"/>
      <c r="Y3273" s="5"/>
      <c r="Z3273" s="5"/>
      <c r="AA3273" s="5"/>
      <c r="AB3273" s="6"/>
      <c r="AC3273" s="6"/>
      <c r="AD3273" s="5"/>
      <c r="AE3273" s="5"/>
      <c r="AF3273" s="5"/>
      <c r="AG3273" s="5"/>
      <c r="AH3273" s="5"/>
      <c r="AI3273" s="5"/>
      <c r="AJ3273" s="5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95"/>
      <c r="AV3273" s="2"/>
      <c r="AW3273" s="2"/>
      <c r="AX3273" s="2"/>
      <c r="AY3273" s="2"/>
      <c r="AZ3273" s="2"/>
    </row>
    <row r="3274" spans="10:52" x14ac:dyDescent="0.2">
      <c r="J3274" s="2"/>
      <c r="K3274" s="3"/>
      <c r="L3274" s="3"/>
      <c r="M3274" s="5"/>
      <c r="N3274" s="5"/>
      <c r="O3274" s="5"/>
      <c r="P3274" s="5"/>
      <c r="Q3274" s="5"/>
      <c r="R3274" s="5"/>
      <c r="S3274" s="5"/>
      <c r="T3274" s="5"/>
      <c r="U3274" s="5"/>
      <c r="V3274" s="6"/>
      <c r="W3274" s="6"/>
      <c r="X3274" s="5"/>
      <c r="Y3274" s="5"/>
      <c r="Z3274" s="5"/>
      <c r="AA3274" s="5"/>
      <c r="AB3274" s="6"/>
      <c r="AC3274" s="6"/>
      <c r="AD3274" s="5"/>
      <c r="AE3274" s="5"/>
      <c r="AF3274" s="5"/>
      <c r="AG3274" s="5"/>
      <c r="AH3274" s="5"/>
      <c r="AI3274" s="5"/>
      <c r="AJ3274" s="5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95"/>
      <c r="AV3274" s="2"/>
      <c r="AW3274" s="2"/>
      <c r="AX3274" s="2"/>
      <c r="AY3274" s="2"/>
      <c r="AZ3274" s="2"/>
    </row>
    <row r="3275" spans="10:52" x14ac:dyDescent="0.2">
      <c r="J3275" s="2"/>
      <c r="K3275" s="3"/>
      <c r="L3275" s="3"/>
      <c r="M3275" s="5"/>
      <c r="N3275" s="5"/>
      <c r="O3275" s="5"/>
      <c r="P3275" s="5"/>
      <c r="Q3275" s="5"/>
      <c r="R3275" s="5"/>
      <c r="S3275" s="5"/>
      <c r="T3275" s="5"/>
      <c r="U3275" s="5"/>
      <c r="V3275" s="6"/>
      <c r="W3275" s="6"/>
      <c r="X3275" s="5"/>
      <c r="Y3275" s="5"/>
      <c r="Z3275" s="5"/>
      <c r="AA3275" s="5"/>
      <c r="AB3275" s="6"/>
      <c r="AC3275" s="6"/>
      <c r="AD3275" s="5"/>
      <c r="AE3275" s="5"/>
      <c r="AF3275" s="5"/>
      <c r="AG3275" s="5"/>
      <c r="AH3275" s="5"/>
      <c r="AI3275" s="5"/>
      <c r="AJ3275" s="5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95"/>
      <c r="AV3275" s="2"/>
      <c r="AW3275" s="2"/>
      <c r="AX3275" s="2"/>
      <c r="AY3275" s="2"/>
      <c r="AZ3275" s="2"/>
    </row>
    <row r="3276" spans="10:52" x14ac:dyDescent="0.2">
      <c r="J3276" s="2"/>
      <c r="K3276" s="3"/>
      <c r="L3276" s="3"/>
      <c r="M3276" s="5"/>
      <c r="N3276" s="5"/>
      <c r="O3276" s="5"/>
      <c r="P3276" s="5"/>
      <c r="Q3276" s="5"/>
      <c r="R3276" s="5"/>
      <c r="S3276" s="5"/>
      <c r="T3276" s="5"/>
      <c r="U3276" s="5"/>
      <c r="V3276" s="6"/>
      <c r="W3276" s="6"/>
      <c r="X3276" s="5"/>
      <c r="Y3276" s="5"/>
      <c r="Z3276" s="5"/>
      <c r="AA3276" s="5"/>
      <c r="AB3276" s="6"/>
      <c r="AC3276" s="6"/>
      <c r="AD3276" s="5"/>
      <c r="AE3276" s="5"/>
      <c r="AF3276" s="5"/>
      <c r="AG3276" s="5"/>
      <c r="AH3276" s="5"/>
      <c r="AI3276" s="5"/>
      <c r="AJ3276" s="5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95"/>
      <c r="AV3276" s="2"/>
      <c r="AW3276" s="2"/>
      <c r="AX3276" s="2"/>
      <c r="AY3276" s="2"/>
      <c r="AZ3276" s="2"/>
    </row>
    <row r="3277" spans="10:52" x14ac:dyDescent="0.2">
      <c r="J3277" s="2"/>
      <c r="K3277" s="3"/>
      <c r="L3277" s="3"/>
      <c r="M3277" s="5"/>
      <c r="N3277" s="5"/>
      <c r="O3277" s="5"/>
      <c r="P3277" s="5"/>
      <c r="Q3277" s="5"/>
      <c r="R3277" s="5"/>
      <c r="S3277" s="5"/>
      <c r="T3277" s="5"/>
      <c r="U3277" s="5"/>
      <c r="V3277" s="6"/>
      <c r="W3277" s="6"/>
      <c r="X3277" s="5"/>
      <c r="Y3277" s="5"/>
      <c r="Z3277" s="5"/>
      <c r="AA3277" s="5"/>
      <c r="AB3277" s="6"/>
      <c r="AC3277" s="6"/>
      <c r="AD3277" s="5"/>
      <c r="AE3277" s="5"/>
      <c r="AF3277" s="5"/>
      <c r="AG3277" s="5"/>
      <c r="AH3277" s="5"/>
      <c r="AI3277" s="5"/>
      <c r="AJ3277" s="5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95"/>
      <c r="AV3277" s="2"/>
      <c r="AW3277" s="2"/>
      <c r="AX3277" s="2"/>
      <c r="AY3277" s="2"/>
      <c r="AZ3277" s="2"/>
    </row>
    <row r="3278" spans="10:52" x14ac:dyDescent="0.2">
      <c r="J3278" s="2"/>
      <c r="K3278" s="3"/>
      <c r="L3278" s="3"/>
      <c r="M3278" s="5"/>
      <c r="N3278" s="5"/>
      <c r="O3278" s="5"/>
      <c r="P3278" s="5"/>
      <c r="Q3278" s="5"/>
      <c r="R3278" s="5"/>
      <c r="S3278" s="5"/>
      <c r="T3278" s="5"/>
      <c r="U3278" s="5"/>
      <c r="V3278" s="6"/>
      <c r="W3278" s="6"/>
      <c r="X3278" s="5"/>
      <c r="Y3278" s="5"/>
      <c r="Z3278" s="5"/>
      <c r="AA3278" s="5"/>
      <c r="AB3278" s="6"/>
      <c r="AC3278" s="6"/>
      <c r="AD3278" s="5"/>
      <c r="AE3278" s="5"/>
      <c r="AF3278" s="5"/>
      <c r="AG3278" s="5"/>
      <c r="AH3278" s="5"/>
      <c r="AI3278" s="5"/>
      <c r="AJ3278" s="5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95"/>
      <c r="AV3278" s="2"/>
      <c r="AW3278" s="2"/>
      <c r="AX3278" s="2"/>
      <c r="AY3278" s="2"/>
      <c r="AZ3278" s="2"/>
    </row>
    <row r="3279" spans="10:52" x14ac:dyDescent="0.2">
      <c r="J3279" s="2"/>
      <c r="K3279" s="3"/>
      <c r="L3279" s="3"/>
      <c r="M3279" s="5"/>
      <c r="N3279" s="5"/>
      <c r="O3279" s="5"/>
      <c r="P3279" s="5"/>
      <c r="Q3279" s="5"/>
      <c r="R3279" s="5"/>
      <c r="S3279" s="5"/>
      <c r="T3279" s="5"/>
      <c r="U3279" s="5"/>
      <c r="V3279" s="6"/>
      <c r="W3279" s="6"/>
      <c r="X3279" s="5"/>
      <c r="Y3279" s="5"/>
      <c r="Z3279" s="5"/>
      <c r="AA3279" s="5"/>
      <c r="AB3279" s="6"/>
      <c r="AC3279" s="6"/>
      <c r="AD3279" s="5"/>
      <c r="AE3279" s="5"/>
      <c r="AF3279" s="5"/>
      <c r="AG3279" s="5"/>
      <c r="AH3279" s="5"/>
      <c r="AI3279" s="5"/>
      <c r="AJ3279" s="5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95"/>
      <c r="AV3279" s="2"/>
      <c r="AW3279" s="2"/>
      <c r="AX3279" s="2"/>
      <c r="AY3279" s="2"/>
      <c r="AZ3279" s="2"/>
    </row>
    <row r="3280" spans="10:52" x14ac:dyDescent="0.2">
      <c r="J3280" s="2"/>
      <c r="K3280" s="3"/>
      <c r="L3280" s="3"/>
      <c r="M3280" s="5"/>
      <c r="N3280" s="5"/>
      <c r="O3280" s="5"/>
      <c r="P3280" s="5"/>
      <c r="Q3280" s="5"/>
      <c r="R3280" s="5"/>
      <c r="S3280" s="5"/>
      <c r="T3280" s="5"/>
      <c r="U3280" s="5"/>
      <c r="V3280" s="6"/>
      <c r="W3280" s="6"/>
      <c r="X3280" s="5"/>
      <c r="Y3280" s="5"/>
      <c r="Z3280" s="5"/>
      <c r="AA3280" s="5"/>
      <c r="AB3280" s="6"/>
      <c r="AC3280" s="6"/>
      <c r="AD3280" s="5"/>
      <c r="AE3280" s="5"/>
      <c r="AF3280" s="5"/>
      <c r="AG3280" s="5"/>
      <c r="AH3280" s="5"/>
      <c r="AI3280" s="5"/>
      <c r="AJ3280" s="5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95"/>
      <c r="AV3280" s="2"/>
      <c r="AW3280" s="2"/>
      <c r="AX3280" s="2"/>
      <c r="AY3280" s="2"/>
      <c r="AZ3280" s="2"/>
    </row>
    <row r="3281" spans="10:52" x14ac:dyDescent="0.2">
      <c r="J3281" s="2"/>
      <c r="K3281" s="3"/>
      <c r="L3281" s="3"/>
      <c r="M3281" s="5"/>
      <c r="N3281" s="5"/>
      <c r="O3281" s="5"/>
      <c r="P3281" s="5"/>
      <c r="Q3281" s="5"/>
      <c r="R3281" s="5"/>
      <c r="S3281" s="5"/>
      <c r="T3281" s="5"/>
      <c r="U3281" s="5"/>
      <c r="V3281" s="6"/>
      <c r="W3281" s="6"/>
      <c r="X3281" s="5"/>
      <c r="Y3281" s="5"/>
      <c r="Z3281" s="5"/>
      <c r="AA3281" s="5"/>
      <c r="AB3281" s="6"/>
      <c r="AC3281" s="6"/>
      <c r="AD3281" s="5"/>
      <c r="AE3281" s="5"/>
      <c r="AF3281" s="5"/>
      <c r="AG3281" s="5"/>
      <c r="AH3281" s="5"/>
      <c r="AI3281" s="5"/>
      <c r="AJ3281" s="5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95"/>
      <c r="AV3281" s="2"/>
      <c r="AW3281" s="2"/>
      <c r="AX3281" s="2"/>
      <c r="AY3281" s="2"/>
      <c r="AZ3281" s="2"/>
    </row>
    <row r="3282" spans="10:52" x14ac:dyDescent="0.2">
      <c r="J3282" s="2"/>
      <c r="K3282" s="3"/>
      <c r="L3282" s="3"/>
      <c r="M3282" s="5"/>
      <c r="N3282" s="5"/>
      <c r="O3282" s="5"/>
      <c r="P3282" s="5"/>
      <c r="Q3282" s="5"/>
      <c r="R3282" s="5"/>
      <c r="S3282" s="5"/>
      <c r="T3282" s="5"/>
      <c r="U3282" s="5"/>
      <c r="V3282" s="6"/>
      <c r="W3282" s="6"/>
      <c r="X3282" s="5"/>
      <c r="Y3282" s="5"/>
      <c r="Z3282" s="5"/>
      <c r="AA3282" s="5"/>
      <c r="AB3282" s="6"/>
      <c r="AC3282" s="6"/>
      <c r="AD3282" s="5"/>
      <c r="AE3282" s="5"/>
      <c r="AF3282" s="5"/>
      <c r="AG3282" s="5"/>
      <c r="AH3282" s="5"/>
      <c r="AI3282" s="5"/>
      <c r="AJ3282" s="5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95"/>
      <c r="AV3282" s="2"/>
      <c r="AW3282" s="2"/>
      <c r="AX3282" s="2"/>
      <c r="AY3282" s="2"/>
      <c r="AZ3282" s="2"/>
    </row>
    <row r="3283" spans="10:52" x14ac:dyDescent="0.2">
      <c r="J3283" s="2"/>
      <c r="K3283" s="3"/>
      <c r="L3283" s="3"/>
      <c r="M3283" s="5"/>
      <c r="N3283" s="5"/>
      <c r="O3283" s="5"/>
      <c r="P3283" s="5"/>
      <c r="Q3283" s="5"/>
      <c r="R3283" s="5"/>
      <c r="S3283" s="5"/>
      <c r="T3283" s="5"/>
      <c r="U3283" s="5"/>
      <c r="V3283" s="6"/>
      <c r="W3283" s="6"/>
      <c r="X3283" s="5"/>
      <c r="Y3283" s="5"/>
      <c r="Z3283" s="5"/>
      <c r="AA3283" s="5"/>
      <c r="AB3283" s="6"/>
      <c r="AC3283" s="6"/>
      <c r="AD3283" s="5"/>
      <c r="AE3283" s="5"/>
      <c r="AF3283" s="5"/>
      <c r="AG3283" s="5"/>
      <c r="AH3283" s="5"/>
      <c r="AI3283" s="5"/>
      <c r="AJ3283" s="5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95"/>
      <c r="AV3283" s="2"/>
      <c r="AW3283" s="2"/>
      <c r="AX3283" s="2"/>
      <c r="AY3283" s="2"/>
      <c r="AZ3283" s="2"/>
    </row>
    <row r="3284" spans="10:52" x14ac:dyDescent="0.2">
      <c r="J3284" s="2"/>
      <c r="K3284" s="3"/>
      <c r="L3284" s="3"/>
      <c r="M3284" s="5"/>
      <c r="N3284" s="5"/>
      <c r="O3284" s="5"/>
      <c r="P3284" s="5"/>
      <c r="Q3284" s="5"/>
      <c r="R3284" s="5"/>
      <c r="S3284" s="5"/>
      <c r="T3284" s="5"/>
      <c r="U3284" s="5"/>
      <c r="V3284" s="6"/>
      <c r="W3284" s="6"/>
      <c r="X3284" s="5"/>
      <c r="Y3284" s="5"/>
      <c r="Z3284" s="5"/>
      <c r="AA3284" s="5"/>
      <c r="AB3284" s="6"/>
      <c r="AC3284" s="6"/>
      <c r="AD3284" s="5"/>
      <c r="AE3284" s="5"/>
      <c r="AF3284" s="5"/>
      <c r="AG3284" s="5"/>
      <c r="AH3284" s="5"/>
      <c r="AI3284" s="5"/>
      <c r="AJ3284" s="5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95"/>
      <c r="AV3284" s="2"/>
      <c r="AW3284" s="2"/>
      <c r="AX3284" s="2"/>
      <c r="AY3284" s="2"/>
      <c r="AZ3284" s="2"/>
    </row>
    <row r="3285" spans="10:52" x14ac:dyDescent="0.2">
      <c r="J3285" s="2"/>
      <c r="K3285" s="3"/>
      <c r="L3285" s="3"/>
      <c r="M3285" s="5"/>
      <c r="N3285" s="5"/>
      <c r="O3285" s="5"/>
      <c r="P3285" s="5"/>
      <c r="Q3285" s="5"/>
      <c r="R3285" s="5"/>
      <c r="S3285" s="5"/>
      <c r="T3285" s="5"/>
      <c r="U3285" s="5"/>
      <c r="V3285" s="6"/>
      <c r="W3285" s="6"/>
      <c r="X3285" s="5"/>
      <c r="Y3285" s="5"/>
      <c r="Z3285" s="5"/>
      <c r="AA3285" s="5"/>
      <c r="AB3285" s="6"/>
      <c r="AC3285" s="6"/>
      <c r="AD3285" s="5"/>
      <c r="AE3285" s="5"/>
      <c r="AF3285" s="5"/>
      <c r="AG3285" s="5"/>
      <c r="AH3285" s="5"/>
      <c r="AI3285" s="5"/>
      <c r="AJ3285" s="5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95"/>
      <c r="AV3285" s="2"/>
      <c r="AW3285" s="2"/>
      <c r="AX3285" s="2"/>
      <c r="AY3285" s="2"/>
      <c r="AZ3285" s="2"/>
    </row>
    <row r="3286" spans="10:52" x14ac:dyDescent="0.2">
      <c r="J3286" s="2"/>
      <c r="K3286" s="3"/>
      <c r="L3286" s="3"/>
      <c r="M3286" s="5"/>
      <c r="N3286" s="5"/>
      <c r="O3286" s="5"/>
      <c r="P3286" s="5"/>
      <c r="Q3286" s="5"/>
      <c r="R3286" s="5"/>
      <c r="S3286" s="5"/>
      <c r="T3286" s="5"/>
      <c r="U3286" s="5"/>
      <c r="V3286" s="6"/>
      <c r="W3286" s="6"/>
      <c r="X3286" s="5"/>
      <c r="Y3286" s="5"/>
      <c r="Z3286" s="5"/>
      <c r="AA3286" s="5"/>
      <c r="AB3286" s="6"/>
      <c r="AC3286" s="6"/>
      <c r="AD3286" s="5"/>
      <c r="AE3286" s="5"/>
      <c r="AF3286" s="5"/>
      <c r="AG3286" s="5"/>
      <c r="AH3286" s="5"/>
      <c r="AI3286" s="5"/>
      <c r="AJ3286" s="5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95"/>
      <c r="AV3286" s="2"/>
      <c r="AW3286" s="2"/>
      <c r="AX3286" s="2"/>
      <c r="AY3286" s="2"/>
      <c r="AZ3286" s="2"/>
    </row>
    <row r="3287" spans="10:52" x14ac:dyDescent="0.2">
      <c r="J3287" s="2"/>
      <c r="K3287" s="3"/>
      <c r="L3287" s="3"/>
      <c r="M3287" s="5"/>
      <c r="N3287" s="5"/>
      <c r="O3287" s="5"/>
      <c r="P3287" s="5"/>
      <c r="Q3287" s="5"/>
      <c r="R3287" s="5"/>
      <c r="S3287" s="5"/>
      <c r="T3287" s="5"/>
      <c r="U3287" s="5"/>
      <c r="V3287" s="6"/>
      <c r="W3287" s="6"/>
      <c r="X3287" s="5"/>
      <c r="Y3287" s="5"/>
      <c r="Z3287" s="5"/>
      <c r="AA3287" s="5"/>
      <c r="AB3287" s="6"/>
      <c r="AC3287" s="6"/>
      <c r="AD3287" s="5"/>
      <c r="AE3287" s="5"/>
      <c r="AF3287" s="5"/>
      <c r="AG3287" s="5"/>
      <c r="AH3287" s="5"/>
      <c r="AI3287" s="5"/>
      <c r="AJ3287" s="5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95"/>
      <c r="AV3287" s="2"/>
      <c r="AW3287" s="2"/>
      <c r="AX3287" s="2"/>
      <c r="AY3287" s="2"/>
      <c r="AZ3287" s="2"/>
    </row>
    <row r="3288" spans="10:52" x14ac:dyDescent="0.2">
      <c r="J3288" s="2"/>
      <c r="K3288" s="3"/>
      <c r="L3288" s="3"/>
      <c r="M3288" s="5"/>
      <c r="N3288" s="5"/>
      <c r="O3288" s="5"/>
      <c r="P3288" s="5"/>
      <c r="Q3288" s="5"/>
      <c r="R3288" s="5"/>
      <c r="S3288" s="5"/>
      <c r="T3288" s="5"/>
      <c r="U3288" s="5"/>
      <c r="V3288" s="6"/>
      <c r="W3288" s="6"/>
      <c r="X3288" s="5"/>
      <c r="Y3288" s="5"/>
      <c r="Z3288" s="5"/>
      <c r="AA3288" s="5"/>
      <c r="AB3288" s="6"/>
      <c r="AC3288" s="6"/>
      <c r="AD3288" s="5"/>
      <c r="AE3288" s="5"/>
      <c r="AF3288" s="5"/>
      <c r="AG3288" s="5"/>
      <c r="AH3288" s="5"/>
      <c r="AI3288" s="5"/>
      <c r="AJ3288" s="5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95"/>
      <c r="AV3288" s="2"/>
      <c r="AW3288" s="2"/>
      <c r="AX3288" s="2"/>
      <c r="AY3288" s="2"/>
      <c r="AZ3288" s="2"/>
    </row>
    <row r="3289" spans="10:52" x14ac:dyDescent="0.2">
      <c r="J3289" s="2"/>
      <c r="K3289" s="3"/>
      <c r="L3289" s="3"/>
      <c r="M3289" s="5"/>
      <c r="N3289" s="5"/>
      <c r="O3289" s="5"/>
      <c r="P3289" s="5"/>
      <c r="Q3289" s="5"/>
      <c r="R3289" s="5"/>
      <c r="S3289" s="5"/>
      <c r="T3289" s="5"/>
      <c r="U3289" s="5"/>
      <c r="V3289" s="6"/>
      <c r="W3289" s="6"/>
      <c r="X3289" s="5"/>
      <c r="Y3289" s="5"/>
      <c r="Z3289" s="5"/>
      <c r="AA3289" s="5"/>
      <c r="AB3289" s="6"/>
      <c r="AC3289" s="6"/>
      <c r="AD3289" s="5"/>
      <c r="AE3289" s="5"/>
      <c r="AF3289" s="5"/>
      <c r="AG3289" s="5"/>
      <c r="AH3289" s="5"/>
      <c r="AI3289" s="5"/>
      <c r="AJ3289" s="5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95"/>
      <c r="AV3289" s="2"/>
      <c r="AW3289" s="2"/>
      <c r="AX3289" s="2"/>
      <c r="AY3289" s="2"/>
      <c r="AZ3289" s="2"/>
    </row>
    <row r="3290" spans="10:52" x14ac:dyDescent="0.2">
      <c r="J3290" s="2"/>
      <c r="K3290" s="3"/>
      <c r="L3290" s="3"/>
      <c r="M3290" s="5"/>
      <c r="N3290" s="5"/>
      <c r="O3290" s="5"/>
      <c r="P3290" s="5"/>
      <c r="Q3290" s="5"/>
      <c r="R3290" s="5"/>
      <c r="S3290" s="5"/>
      <c r="T3290" s="5"/>
      <c r="U3290" s="5"/>
      <c r="V3290" s="6"/>
      <c r="W3290" s="6"/>
      <c r="X3290" s="5"/>
      <c r="Y3290" s="5"/>
      <c r="Z3290" s="5"/>
      <c r="AA3290" s="5"/>
      <c r="AB3290" s="6"/>
      <c r="AC3290" s="6"/>
      <c r="AD3290" s="5"/>
      <c r="AE3290" s="5"/>
      <c r="AF3290" s="5"/>
      <c r="AG3290" s="5"/>
      <c r="AH3290" s="5"/>
      <c r="AI3290" s="5"/>
      <c r="AJ3290" s="5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95"/>
      <c r="AV3290" s="2"/>
      <c r="AW3290" s="2"/>
      <c r="AX3290" s="2"/>
      <c r="AY3290" s="2"/>
      <c r="AZ3290" s="2"/>
    </row>
    <row r="3291" spans="10:52" x14ac:dyDescent="0.2">
      <c r="J3291" s="2"/>
      <c r="K3291" s="3"/>
      <c r="L3291" s="3"/>
      <c r="M3291" s="5"/>
      <c r="N3291" s="5"/>
      <c r="O3291" s="5"/>
      <c r="P3291" s="5"/>
      <c r="Q3291" s="5"/>
      <c r="R3291" s="5"/>
      <c r="S3291" s="5"/>
      <c r="T3291" s="5"/>
      <c r="U3291" s="5"/>
      <c r="V3291" s="6"/>
      <c r="W3291" s="6"/>
      <c r="X3291" s="5"/>
      <c r="Y3291" s="5"/>
      <c r="Z3291" s="5"/>
      <c r="AA3291" s="5"/>
      <c r="AB3291" s="6"/>
      <c r="AC3291" s="6"/>
      <c r="AD3291" s="5"/>
      <c r="AE3291" s="5"/>
      <c r="AF3291" s="5"/>
      <c r="AG3291" s="5"/>
      <c r="AH3291" s="5"/>
      <c r="AI3291" s="5"/>
      <c r="AJ3291" s="5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95"/>
      <c r="AV3291" s="2"/>
      <c r="AW3291" s="2"/>
      <c r="AX3291" s="2"/>
      <c r="AY3291" s="2"/>
      <c r="AZ3291" s="2"/>
    </row>
    <row r="3292" spans="10:52" x14ac:dyDescent="0.2">
      <c r="J3292" s="2"/>
      <c r="K3292" s="3"/>
      <c r="L3292" s="3"/>
      <c r="M3292" s="5"/>
      <c r="N3292" s="5"/>
      <c r="O3292" s="5"/>
      <c r="P3292" s="5"/>
      <c r="Q3292" s="5"/>
      <c r="R3292" s="5"/>
      <c r="S3292" s="5"/>
      <c r="T3292" s="5"/>
      <c r="U3292" s="5"/>
      <c r="V3292" s="6"/>
      <c r="W3292" s="6"/>
      <c r="X3292" s="5"/>
      <c r="Y3292" s="5"/>
      <c r="Z3292" s="5"/>
      <c r="AA3292" s="5"/>
      <c r="AB3292" s="6"/>
      <c r="AC3292" s="6"/>
      <c r="AD3292" s="5"/>
      <c r="AE3292" s="5"/>
      <c r="AF3292" s="5"/>
      <c r="AG3292" s="5"/>
      <c r="AH3292" s="5"/>
      <c r="AI3292" s="5"/>
      <c r="AJ3292" s="5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95"/>
      <c r="AV3292" s="2"/>
      <c r="AW3292" s="2"/>
      <c r="AX3292" s="2"/>
      <c r="AY3292" s="2"/>
      <c r="AZ3292" s="2"/>
    </row>
    <row r="3293" spans="10:52" x14ac:dyDescent="0.2">
      <c r="J3293" s="2"/>
      <c r="K3293" s="3"/>
      <c r="L3293" s="3"/>
      <c r="M3293" s="5"/>
      <c r="N3293" s="5"/>
      <c r="O3293" s="5"/>
      <c r="P3293" s="5"/>
      <c r="Q3293" s="5"/>
      <c r="R3293" s="5"/>
      <c r="S3293" s="5"/>
      <c r="T3293" s="5"/>
      <c r="U3293" s="5"/>
      <c r="V3293" s="6"/>
      <c r="W3293" s="6"/>
      <c r="X3293" s="5"/>
      <c r="Y3293" s="5"/>
      <c r="Z3293" s="5"/>
      <c r="AA3293" s="5"/>
      <c r="AB3293" s="6"/>
      <c r="AC3293" s="6"/>
      <c r="AD3293" s="5"/>
      <c r="AE3293" s="5"/>
      <c r="AF3293" s="5"/>
      <c r="AG3293" s="5"/>
      <c r="AH3293" s="5"/>
      <c r="AI3293" s="5"/>
      <c r="AJ3293" s="5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95"/>
      <c r="AV3293" s="2"/>
      <c r="AW3293" s="2"/>
      <c r="AX3293" s="2"/>
      <c r="AY3293" s="2"/>
      <c r="AZ3293" s="2"/>
    </row>
    <row r="3294" spans="10:52" x14ac:dyDescent="0.2">
      <c r="J3294" s="2"/>
      <c r="K3294" s="3"/>
      <c r="L3294" s="3"/>
      <c r="M3294" s="5"/>
      <c r="N3294" s="5"/>
      <c r="O3294" s="5"/>
      <c r="P3294" s="5"/>
      <c r="Q3294" s="5"/>
      <c r="R3294" s="5"/>
      <c r="S3294" s="5"/>
      <c r="T3294" s="5"/>
      <c r="U3294" s="5"/>
      <c r="V3294" s="6"/>
      <c r="W3294" s="6"/>
      <c r="X3294" s="5"/>
      <c r="Y3294" s="5"/>
      <c r="Z3294" s="5"/>
      <c r="AA3294" s="5"/>
      <c r="AB3294" s="6"/>
      <c r="AC3294" s="6"/>
      <c r="AD3294" s="5"/>
      <c r="AE3294" s="5"/>
      <c r="AF3294" s="5"/>
      <c r="AG3294" s="5"/>
      <c r="AH3294" s="5"/>
      <c r="AI3294" s="5"/>
      <c r="AJ3294" s="5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95"/>
      <c r="AV3294" s="2"/>
      <c r="AW3294" s="2"/>
      <c r="AX3294" s="2"/>
      <c r="AY3294" s="2"/>
      <c r="AZ3294" s="2"/>
    </row>
    <row r="3295" spans="10:52" x14ac:dyDescent="0.2">
      <c r="J3295" s="2"/>
      <c r="K3295" s="3"/>
      <c r="L3295" s="3"/>
      <c r="M3295" s="5"/>
      <c r="N3295" s="5"/>
      <c r="O3295" s="5"/>
      <c r="P3295" s="5"/>
      <c r="Q3295" s="5"/>
      <c r="R3295" s="5"/>
      <c r="S3295" s="5"/>
      <c r="T3295" s="5"/>
      <c r="U3295" s="5"/>
      <c r="V3295" s="6"/>
      <c r="W3295" s="6"/>
      <c r="X3295" s="5"/>
      <c r="Y3295" s="5"/>
      <c r="Z3295" s="5"/>
      <c r="AA3295" s="5"/>
      <c r="AB3295" s="6"/>
      <c r="AC3295" s="6"/>
      <c r="AD3295" s="5"/>
      <c r="AE3295" s="5"/>
      <c r="AF3295" s="5"/>
      <c r="AG3295" s="5"/>
      <c r="AH3295" s="5"/>
      <c r="AI3295" s="5"/>
      <c r="AJ3295" s="5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95"/>
      <c r="AV3295" s="2"/>
      <c r="AW3295" s="2"/>
      <c r="AX3295" s="2"/>
      <c r="AY3295" s="2"/>
      <c r="AZ3295" s="2"/>
    </row>
    <row r="3296" spans="10:52" x14ac:dyDescent="0.2">
      <c r="J3296" s="2"/>
      <c r="K3296" s="3"/>
      <c r="L3296" s="3"/>
      <c r="M3296" s="5"/>
      <c r="N3296" s="5"/>
      <c r="O3296" s="5"/>
      <c r="P3296" s="5"/>
      <c r="Q3296" s="5"/>
      <c r="R3296" s="5"/>
      <c r="S3296" s="5"/>
      <c r="T3296" s="5"/>
      <c r="U3296" s="5"/>
      <c r="V3296" s="6"/>
      <c r="W3296" s="6"/>
      <c r="X3296" s="5"/>
      <c r="Y3296" s="5"/>
      <c r="Z3296" s="5"/>
      <c r="AA3296" s="5"/>
      <c r="AB3296" s="6"/>
      <c r="AC3296" s="6"/>
      <c r="AD3296" s="5"/>
      <c r="AE3296" s="5"/>
      <c r="AF3296" s="5"/>
      <c r="AG3296" s="5"/>
      <c r="AH3296" s="5"/>
      <c r="AI3296" s="5"/>
      <c r="AJ3296" s="5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95"/>
      <c r="AV3296" s="2"/>
      <c r="AW3296" s="2"/>
      <c r="AX3296" s="2"/>
      <c r="AY3296" s="2"/>
      <c r="AZ3296" s="2"/>
    </row>
    <row r="3297" spans="10:52" x14ac:dyDescent="0.2">
      <c r="J3297" s="2"/>
      <c r="K3297" s="3"/>
      <c r="L3297" s="3"/>
      <c r="M3297" s="5"/>
      <c r="N3297" s="5"/>
      <c r="O3297" s="5"/>
      <c r="P3297" s="5"/>
      <c r="Q3297" s="5"/>
      <c r="R3297" s="5"/>
      <c r="S3297" s="5"/>
      <c r="T3297" s="5"/>
      <c r="U3297" s="5"/>
      <c r="V3297" s="6"/>
      <c r="W3297" s="6"/>
      <c r="X3297" s="5"/>
      <c r="Y3297" s="5"/>
      <c r="Z3297" s="5"/>
      <c r="AA3297" s="5"/>
      <c r="AB3297" s="6"/>
      <c r="AC3297" s="6"/>
      <c r="AD3297" s="5"/>
      <c r="AE3297" s="5"/>
      <c r="AF3297" s="5"/>
      <c r="AG3297" s="5"/>
      <c r="AH3297" s="5"/>
      <c r="AI3297" s="5"/>
      <c r="AJ3297" s="5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95"/>
      <c r="AV3297" s="2"/>
      <c r="AW3297" s="2"/>
      <c r="AX3297" s="2"/>
      <c r="AY3297" s="2"/>
      <c r="AZ3297" s="2"/>
    </row>
    <row r="3298" spans="10:52" x14ac:dyDescent="0.2">
      <c r="J3298" s="2"/>
      <c r="K3298" s="3"/>
      <c r="L3298" s="3"/>
      <c r="M3298" s="5"/>
      <c r="N3298" s="5"/>
      <c r="O3298" s="5"/>
      <c r="P3298" s="5"/>
      <c r="Q3298" s="5"/>
      <c r="R3298" s="5"/>
      <c r="S3298" s="5"/>
      <c r="T3298" s="5"/>
      <c r="U3298" s="5"/>
      <c r="V3298" s="6"/>
      <c r="W3298" s="6"/>
      <c r="X3298" s="5"/>
      <c r="Y3298" s="5"/>
      <c r="Z3298" s="5"/>
      <c r="AA3298" s="5"/>
      <c r="AB3298" s="6"/>
      <c r="AC3298" s="6"/>
      <c r="AD3298" s="5"/>
      <c r="AE3298" s="5"/>
      <c r="AF3298" s="5"/>
      <c r="AG3298" s="5"/>
      <c r="AH3298" s="5"/>
      <c r="AI3298" s="5"/>
      <c r="AJ3298" s="5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95"/>
      <c r="AV3298" s="2"/>
      <c r="AW3298" s="2"/>
      <c r="AX3298" s="2"/>
      <c r="AY3298" s="2"/>
      <c r="AZ3298" s="2"/>
    </row>
    <row r="3299" spans="10:52" x14ac:dyDescent="0.2">
      <c r="J3299" s="2"/>
      <c r="K3299" s="3"/>
      <c r="L3299" s="3"/>
      <c r="M3299" s="5"/>
      <c r="N3299" s="5"/>
      <c r="O3299" s="5"/>
      <c r="P3299" s="5"/>
      <c r="Q3299" s="5"/>
      <c r="R3299" s="5"/>
      <c r="S3299" s="5"/>
      <c r="T3299" s="5"/>
      <c r="U3299" s="5"/>
      <c r="V3299" s="6"/>
      <c r="W3299" s="6"/>
      <c r="X3299" s="5"/>
      <c r="Y3299" s="5"/>
      <c r="Z3299" s="5"/>
      <c r="AA3299" s="5"/>
      <c r="AB3299" s="6"/>
      <c r="AC3299" s="6"/>
      <c r="AD3299" s="5"/>
      <c r="AE3299" s="5"/>
      <c r="AF3299" s="5"/>
      <c r="AG3299" s="5"/>
      <c r="AH3299" s="5"/>
      <c r="AI3299" s="5"/>
      <c r="AJ3299" s="5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95"/>
      <c r="AV3299" s="2"/>
      <c r="AW3299" s="2"/>
      <c r="AX3299" s="2"/>
      <c r="AY3299" s="2"/>
      <c r="AZ3299" s="2"/>
    </row>
    <row r="3300" spans="10:52" x14ac:dyDescent="0.2">
      <c r="J3300" s="2"/>
      <c r="K3300" s="3"/>
      <c r="L3300" s="3"/>
      <c r="M3300" s="5"/>
      <c r="N3300" s="5"/>
      <c r="O3300" s="5"/>
      <c r="P3300" s="5"/>
      <c r="Q3300" s="5"/>
      <c r="R3300" s="5"/>
      <c r="S3300" s="5"/>
      <c r="T3300" s="5"/>
      <c r="U3300" s="5"/>
      <c r="V3300" s="6"/>
      <c r="W3300" s="6"/>
      <c r="X3300" s="5"/>
      <c r="Y3300" s="5"/>
      <c r="Z3300" s="5"/>
      <c r="AA3300" s="5"/>
      <c r="AB3300" s="6"/>
      <c r="AC3300" s="6"/>
      <c r="AD3300" s="5"/>
      <c r="AE3300" s="5"/>
      <c r="AF3300" s="5"/>
      <c r="AG3300" s="5"/>
      <c r="AH3300" s="5"/>
      <c r="AI3300" s="5"/>
      <c r="AJ3300" s="5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95"/>
      <c r="AV3300" s="2"/>
      <c r="AW3300" s="2"/>
      <c r="AX3300" s="2"/>
      <c r="AY3300" s="2"/>
      <c r="AZ3300" s="2"/>
    </row>
    <row r="3301" spans="10:52" x14ac:dyDescent="0.2">
      <c r="J3301" s="2"/>
      <c r="K3301" s="3"/>
      <c r="L3301" s="3"/>
      <c r="M3301" s="5"/>
      <c r="N3301" s="5"/>
      <c r="O3301" s="5"/>
      <c r="P3301" s="5"/>
      <c r="Q3301" s="5"/>
      <c r="R3301" s="5"/>
      <c r="S3301" s="5"/>
      <c r="T3301" s="5"/>
      <c r="U3301" s="5"/>
      <c r="V3301" s="6"/>
      <c r="W3301" s="6"/>
      <c r="X3301" s="5"/>
      <c r="Y3301" s="5"/>
      <c r="Z3301" s="5"/>
      <c r="AA3301" s="5"/>
      <c r="AB3301" s="6"/>
      <c r="AC3301" s="6"/>
      <c r="AD3301" s="5"/>
      <c r="AE3301" s="5"/>
      <c r="AF3301" s="5"/>
      <c r="AG3301" s="5"/>
      <c r="AH3301" s="5"/>
      <c r="AI3301" s="5"/>
      <c r="AJ3301" s="5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95"/>
      <c r="AV3301" s="2"/>
      <c r="AW3301" s="2"/>
      <c r="AX3301" s="2"/>
      <c r="AY3301" s="2"/>
      <c r="AZ3301" s="2"/>
    </row>
    <row r="3302" spans="10:52" x14ac:dyDescent="0.2">
      <c r="J3302" s="2"/>
      <c r="K3302" s="3"/>
      <c r="L3302" s="3"/>
      <c r="M3302" s="5"/>
      <c r="N3302" s="5"/>
      <c r="O3302" s="5"/>
      <c r="P3302" s="5"/>
      <c r="Q3302" s="5"/>
      <c r="R3302" s="5"/>
      <c r="S3302" s="5"/>
      <c r="T3302" s="5"/>
      <c r="U3302" s="5"/>
      <c r="V3302" s="6"/>
      <c r="W3302" s="6"/>
      <c r="X3302" s="5"/>
      <c r="Y3302" s="5"/>
      <c r="Z3302" s="5"/>
      <c r="AA3302" s="5"/>
      <c r="AB3302" s="6"/>
      <c r="AC3302" s="6"/>
      <c r="AD3302" s="5"/>
      <c r="AE3302" s="5"/>
      <c r="AF3302" s="5"/>
      <c r="AG3302" s="5"/>
      <c r="AH3302" s="5"/>
      <c r="AI3302" s="5"/>
      <c r="AJ3302" s="5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95"/>
      <c r="AV3302" s="2"/>
      <c r="AW3302" s="2"/>
      <c r="AX3302" s="2"/>
      <c r="AY3302" s="2"/>
      <c r="AZ3302" s="2"/>
    </row>
    <row r="3303" spans="10:52" x14ac:dyDescent="0.2">
      <c r="J3303" s="2"/>
      <c r="K3303" s="3"/>
      <c r="L3303" s="3"/>
      <c r="M3303" s="5"/>
      <c r="N3303" s="5"/>
      <c r="O3303" s="5"/>
      <c r="P3303" s="5"/>
      <c r="Q3303" s="5"/>
      <c r="R3303" s="5"/>
      <c r="S3303" s="5"/>
      <c r="T3303" s="5"/>
      <c r="U3303" s="5"/>
      <c r="V3303" s="6"/>
      <c r="W3303" s="6"/>
      <c r="X3303" s="5"/>
      <c r="Y3303" s="5"/>
      <c r="Z3303" s="5"/>
      <c r="AA3303" s="5"/>
      <c r="AB3303" s="6"/>
      <c r="AC3303" s="6"/>
      <c r="AD3303" s="5"/>
      <c r="AE3303" s="5"/>
      <c r="AF3303" s="5"/>
      <c r="AG3303" s="5"/>
      <c r="AH3303" s="5"/>
      <c r="AI3303" s="5"/>
      <c r="AJ3303" s="5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95"/>
      <c r="AV3303" s="2"/>
      <c r="AW3303" s="2"/>
      <c r="AX3303" s="2"/>
      <c r="AY3303" s="2"/>
      <c r="AZ3303" s="2"/>
    </row>
    <row r="3304" spans="10:52" x14ac:dyDescent="0.2">
      <c r="J3304" s="2"/>
      <c r="K3304" s="3"/>
      <c r="L3304" s="3"/>
      <c r="M3304" s="5"/>
      <c r="N3304" s="5"/>
      <c r="O3304" s="5"/>
      <c r="P3304" s="5"/>
      <c r="Q3304" s="5"/>
      <c r="R3304" s="5"/>
      <c r="S3304" s="5"/>
      <c r="T3304" s="5"/>
      <c r="U3304" s="5"/>
      <c r="V3304" s="6"/>
      <c r="W3304" s="6"/>
      <c r="X3304" s="5"/>
      <c r="Y3304" s="5"/>
      <c r="Z3304" s="5"/>
      <c r="AA3304" s="5"/>
      <c r="AB3304" s="6"/>
      <c r="AC3304" s="6"/>
      <c r="AD3304" s="5"/>
      <c r="AE3304" s="5"/>
      <c r="AF3304" s="5"/>
      <c r="AG3304" s="5"/>
      <c r="AH3304" s="5"/>
      <c r="AI3304" s="5"/>
      <c r="AJ3304" s="5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95"/>
      <c r="AV3304" s="2"/>
      <c r="AW3304" s="2"/>
      <c r="AX3304" s="2"/>
      <c r="AY3304" s="2"/>
      <c r="AZ3304" s="2"/>
    </row>
    <row r="3305" spans="10:52" x14ac:dyDescent="0.2">
      <c r="J3305" s="2"/>
      <c r="K3305" s="3"/>
      <c r="L3305" s="3"/>
      <c r="M3305" s="5"/>
      <c r="N3305" s="5"/>
      <c r="O3305" s="5"/>
      <c r="P3305" s="5"/>
      <c r="Q3305" s="5"/>
      <c r="R3305" s="5"/>
      <c r="S3305" s="5"/>
      <c r="T3305" s="5"/>
      <c r="U3305" s="5"/>
      <c r="V3305" s="6"/>
      <c r="W3305" s="6"/>
      <c r="X3305" s="5"/>
      <c r="Y3305" s="5"/>
      <c r="Z3305" s="5"/>
      <c r="AA3305" s="5"/>
      <c r="AB3305" s="6"/>
      <c r="AC3305" s="6"/>
      <c r="AD3305" s="5"/>
      <c r="AE3305" s="5"/>
      <c r="AF3305" s="5"/>
      <c r="AG3305" s="5"/>
      <c r="AH3305" s="5"/>
      <c r="AI3305" s="5"/>
      <c r="AJ3305" s="5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95"/>
      <c r="AV3305" s="2"/>
      <c r="AW3305" s="2"/>
      <c r="AX3305" s="2"/>
      <c r="AY3305" s="2"/>
      <c r="AZ3305" s="2"/>
    </row>
    <row r="3306" spans="10:52" x14ac:dyDescent="0.2">
      <c r="J3306" s="2"/>
      <c r="K3306" s="3"/>
      <c r="L3306" s="3"/>
      <c r="M3306" s="5"/>
      <c r="N3306" s="5"/>
      <c r="O3306" s="5"/>
      <c r="P3306" s="5"/>
      <c r="Q3306" s="5"/>
      <c r="R3306" s="5"/>
      <c r="S3306" s="5"/>
      <c r="T3306" s="5"/>
      <c r="U3306" s="5"/>
      <c r="V3306" s="6"/>
      <c r="W3306" s="6"/>
      <c r="X3306" s="5"/>
      <c r="Y3306" s="5"/>
      <c r="Z3306" s="5"/>
      <c r="AA3306" s="5"/>
      <c r="AB3306" s="6"/>
      <c r="AC3306" s="6"/>
      <c r="AD3306" s="5"/>
      <c r="AE3306" s="5"/>
      <c r="AF3306" s="5"/>
      <c r="AG3306" s="5"/>
      <c r="AH3306" s="5"/>
      <c r="AI3306" s="5"/>
      <c r="AJ3306" s="5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95"/>
      <c r="AV3306" s="2"/>
      <c r="AW3306" s="2"/>
      <c r="AX3306" s="2"/>
      <c r="AY3306" s="2"/>
      <c r="AZ3306" s="2"/>
    </row>
    <row r="3307" spans="10:52" x14ac:dyDescent="0.2">
      <c r="J3307" s="2"/>
      <c r="K3307" s="3"/>
      <c r="L3307" s="3"/>
      <c r="M3307" s="5"/>
      <c r="N3307" s="5"/>
      <c r="O3307" s="5"/>
      <c r="P3307" s="5"/>
      <c r="Q3307" s="5"/>
      <c r="R3307" s="5"/>
      <c r="S3307" s="5"/>
      <c r="T3307" s="5"/>
      <c r="U3307" s="5"/>
      <c r="V3307" s="6"/>
      <c r="W3307" s="6"/>
      <c r="X3307" s="5"/>
      <c r="Y3307" s="5"/>
      <c r="Z3307" s="5"/>
      <c r="AA3307" s="5"/>
      <c r="AB3307" s="6"/>
      <c r="AC3307" s="6"/>
      <c r="AD3307" s="5"/>
      <c r="AE3307" s="5"/>
      <c r="AF3307" s="5"/>
      <c r="AG3307" s="5"/>
      <c r="AH3307" s="5"/>
      <c r="AI3307" s="5"/>
      <c r="AJ3307" s="5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95"/>
      <c r="AV3307" s="2"/>
      <c r="AW3307" s="2"/>
      <c r="AX3307" s="2"/>
      <c r="AY3307" s="2"/>
      <c r="AZ3307" s="2"/>
    </row>
    <row r="3308" spans="10:52" x14ac:dyDescent="0.2">
      <c r="J3308" s="2"/>
      <c r="K3308" s="3"/>
      <c r="L3308" s="3"/>
      <c r="M3308" s="5"/>
      <c r="N3308" s="5"/>
      <c r="O3308" s="5"/>
      <c r="P3308" s="5"/>
      <c r="Q3308" s="5"/>
      <c r="R3308" s="5"/>
      <c r="S3308" s="5"/>
      <c r="T3308" s="5"/>
      <c r="U3308" s="5"/>
      <c r="V3308" s="6"/>
      <c r="W3308" s="6"/>
      <c r="X3308" s="5"/>
      <c r="Y3308" s="5"/>
      <c r="Z3308" s="5"/>
      <c r="AA3308" s="5"/>
      <c r="AB3308" s="6"/>
      <c r="AC3308" s="6"/>
      <c r="AD3308" s="5"/>
      <c r="AE3308" s="5"/>
      <c r="AF3308" s="5"/>
      <c r="AG3308" s="5"/>
      <c r="AH3308" s="5"/>
      <c r="AI3308" s="5"/>
      <c r="AJ3308" s="5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95"/>
      <c r="AV3308" s="2"/>
      <c r="AW3308" s="2"/>
      <c r="AX3308" s="2"/>
      <c r="AY3308" s="2"/>
      <c r="AZ3308" s="2"/>
    </row>
    <row r="3309" spans="10:52" x14ac:dyDescent="0.2">
      <c r="J3309" s="2"/>
      <c r="K3309" s="3"/>
      <c r="L3309" s="3"/>
      <c r="M3309" s="5"/>
      <c r="N3309" s="5"/>
      <c r="O3309" s="5"/>
      <c r="P3309" s="5"/>
      <c r="Q3309" s="5"/>
      <c r="R3309" s="5"/>
      <c r="S3309" s="5"/>
      <c r="T3309" s="5"/>
      <c r="U3309" s="5"/>
      <c r="V3309" s="6"/>
      <c r="W3309" s="6"/>
      <c r="X3309" s="5"/>
      <c r="Y3309" s="5"/>
      <c r="Z3309" s="5"/>
      <c r="AA3309" s="5"/>
      <c r="AB3309" s="6"/>
      <c r="AC3309" s="6"/>
      <c r="AD3309" s="5"/>
      <c r="AE3309" s="5"/>
      <c r="AF3309" s="5"/>
      <c r="AG3309" s="5"/>
      <c r="AH3309" s="5"/>
      <c r="AI3309" s="5"/>
      <c r="AJ3309" s="5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95"/>
      <c r="AV3309" s="2"/>
      <c r="AW3309" s="2"/>
      <c r="AX3309" s="2"/>
      <c r="AY3309" s="2"/>
      <c r="AZ3309" s="2"/>
    </row>
    <row r="3310" spans="10:52" x14ac:dyDescent="0.2">
      <c r="J3310" s="2"/>
      <c r="K3310" s="3"/>
      <c r="L3310" s="3"/>
      <c r="M3310" s="5"/>
      <c r="N3310" s="5"/>
      <c r="O3310" s="5"/>
      <c r="P3310" s="5"/>
      <c r="Q3310" s="5"/>
      <c r="R3310" s="5"/>
      <c r="S3310" s="5"/>
      <c r="T3310" s="5"/>
      <c r="U3310" s="5"/>
      <c r="V3310" s="6"/>
      <c r="W3310" s="6"/>
      <c r="X3310" s="5"/>
      <c r="Y3310" s="5"/>
      <c r="Z3310" s="5"/>
      <c r="AA3310" s="5"/>
      <c r="AB3310" s="6"/>
      <c r="AC3310" s="6"/>
      <c r="AD3310" s="5"/>
      <c r="AE3310" s="5"/>
      <c r="AF3310" s="5"/>
      <c r="AG3310" s="5"/>
      <c r="AH3310" s="5"/>
      <c r="AI3310" s="5"/>
      <c r="AJ3310" s="5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95"/>
      <c r="AV3310" s="2"/>
      <c r="AW3310" s="2"/>
      <c r="AX3310" s="2"/>
      <c r="AY3310" s="2"/>
      <c r="AZ3310" s="2"/>
    </row>
    <row r="3311" spans="10:52" x14ac:dyDescent="0.2">
      <c r="J3311" s="2"/>
      <c r="K3311" s="3"/>
      <c r="L3311" s="3"/>
      <c r="M3311" s="5"/>
      <c r="N3311" s="5"/>
      <c r="O3311" s="5"/>
      <c r="P3311" s="5"/>
      <c r="Q3311" s="5"/>
      <c r="R3311" s="5"/>
      <c r="S3311" s="5"/>
      <c r="T3311" s="5"/>
      <c r="U3311" s="5"/>
      <c r="V3311" s="6"/>
      <c r="W3311" s="6"/>
      <c r="X3311" s="5"/>
      <c r="Y3311" s="5"/>
      <c r="Z3311" s="5"/>
      <c r="AA3311" s="5"/>
      <c r="AB3311" s="6"/>
      <c r="AC3311" s="6"/>
      <c r="AD3311" s="5"/>
      <c r="AE3311" s="5"/>
      <c r="AF3311" s="5"/>
      <c r="AG3311" s="5"/>
      <c r="AH3311" s="5"/>
      <c r="AI3311" s="5"/>
      <c r="AJ3311" s="5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95"/>
      <c r="AV3311" s="2"/>
      <c r="AW3311" s="2"/>
      <c r="AX3311" s="2"/>
      <c r="AY3311" s="2"/>
      <c r="AZ3311" s="2"/>
    </row>
    <row r="3312" spans="10:52" x14ac:dyDescent="0.2">
      <c r="J3312" s="2"/>
      <c r="K3312" s="3"/>
      <c r="L3312" s="3"/>
      <c r="M3312" s="5"/>
      <c r="N3312" s="5"/>
      <c r="O3312" s="5"/>
      <c r="P3312" s="5"/>
      <c r="Q3312" s="5"/>
      <c r="R3312" s="5"/>
      <c r="S3312" s="5"/>
      <c r="T3312" s="5"/>
      <c r="U3312" s="5"/>
      <c r="V3312" s="6"/>
      <c r="W3312" s="6"/>
      <c r="X3312" s="5"/>
      <c r="Y3312" s="5"/>
      <c r="Z3312" s="5"/>
      <c r="AA3312" s="5"/>
      <c r="AB3312" s="6"/>
      <c r="AC3312" s="6"/>
      <c r="AD3312" s="5"/>
      <c r="AE3312" s="5"/>
      <c r="AF3312" s="5"/>
      <c r="AG3312" s="5"/>
      <c r="AH3312" s="5"/>
      <c r="AI3312" s="5"/>
      <c r="AJ3312" s="5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95"/>
      <c r="AV3312" s="2"/>
      <c r="AW3312" s="2"/>
      <c r="AX3312" s="2"/>
      <c r="AY3312" s="2"/>
      <c r="AZ3312" s="2"/>
    </row>
    <row r="3313" spans="10:52" x14ac:dyDescent="0.2">
      <c r="J3313" s="2"/>
      <c r="K3313" s="3"/>
      <c r="L3313" s="3"/>
      <c r="M3313" s="5"/>
      <c r="N3313" s="5"/>
      <c r="O3313" s="5"/>
      <c r="P3313" s="5"/>
      <c r="Q3313" s="5"/>
      <c r="R3313" s="5"/>
      <c r="S3313" s="5"/>
      <c r="T3313" s="5"/>
      <c r="U3313" s="5"/>
      <c r="V3313" s="6"/>
      <c r="W3313" s="6"/>
      <c r="X3313" s="5"/>
      <c r="Y3313" s="5"/>
      <c r="Z3313" s="5"/>
      <c r="AA3313" s="5"/>
      <c r="AB3313" s="6"/>
      <c r="AC3313" s="6"/>
      <c r="AD3313" s="5"/>
      <c r="AE3313" s="5"/>
      <c r="AF3313" s="5"/>
      <c r="AG3313" s="5"/>
      <c r="AH3313" s="5"/>
      <c r="AI3313" s="5"/>
      <c r="AJ3313" s="5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95"/>
      <c r="AV3313" s="2"/>
      <c r="AW3313" s="2"/>
      <c r="AX3313" s="2"/>
      <c r="AY3313" s="2"/>
      <c r="AZ3313" s="2"/>
    </row>
    <row r="3314" spans="10:52" x14ac:dyDescent="0.2">
      <c r="J3314" s="2"/>
      <c r="K3314" s="3"/>
      <c r="L3314" s="3"/>
      <c r="M3314" s="5"/>
      <c r="N3314" s="5"/>
      <c r="O3314" s="5"/>
      <c r="P3314" s="5"/>
      <c r="Q3314" s="5"/>
      <c r="R3314" s="5"/>
      <c r="S3314" s="5"/>
      <c r="T3314" s="5"/>
      <c r="U3314" s="5"/>
      <c r="V3314" s="6"/>
      <c r="W3314" s="6"/>
      <c r="X3314" s="5"/>
      <c r="Y3314" s="5"/>
      <c r="Z3314" s="5"/>
      <c r="AA3314" s="5"/>
      <c r="AB3314" s="6"/>
      <c r="AC3314" s="6"/>
      <c r="AD3314" s="5"/>
      <c r="AE3314" s="5"/>
      <c r="AF3314" s="5"/>
      <c r="AG3314" s="5"/>
      <c r="AH3314" s="5"/>
      <c r="AI3314" s="5"/>
      <c r="AJ3314" s="5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95"/>
      <c r="AV3314" s="2"/>
      <c r="AW3314" s="2"/>
      <c r="AX3314" s="2"/>
      <c r="AY3314" s="2"/>
      <c r="AZ3314" s="2"/>
    </row>
    <row r="3315" spans="10:52" x14ac:dyDescent="0.2">
      <c r="J3315" s="2"/>
      <c r="K3315" s="3"/>
      <c r="L3315" s="3"/>
      <c r="M3315" s="5"/>
      <c r="N3315" s="5"/>
      <c r="O3315" s="5"/>
      <c r="P3315" s="5"/>
      <c r="Q3315" s="5"/>
      <c r="R3315" s="5"/>
      <c r="S3315" s="5"/>
      <c r="T3315" s="5"/>
      <c r="U3315" s="5"/>
      <c r="V3315" s="6"/>
      <c r="W3315" s="6"/>
      <c r="X3315" s="5"/>
      <c r="Y3315" s="5"/>
      <c r="Z3315" s="5"/>
      <c r="AA3315" s="5"/>
      <c r="AB3315" s="6"/>
      <c r="AC3315" s="6"/>
      <c r="AD3315" s="5"/>
      <c r="AE3315" s="5"/>
      <c r="AF3315" s="5"/>
      <c r="AG3315" s="5"/>
      <c r="AH3315" s="5"/>
      <c r="AI3315" s="5"/>
      <c r="AJ3315" s="5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95"/>
      <c r="AV3315" s="2"/>
      <c r="AW3315" s="2"/>
      <c r="AX3315" s="2"/>
      <c r="AY3315" s="2"/>
      <c r="AZ3315" s="2"/>
    </row>
    <row r="3316" spans="10:52" x14ac:dyDescent="0.2">
      <c r="J3316" s="2"/>
      <c r="K3316" s="3"/>
      <c r="L3316" s="3"/>
      <c r="M3316" s="5"/>
      <c r="N3316" s="5"/>
      <c r="O3316" s="5"/>
      <c r="P3316" s="5"/>
      <c r="Q3316" s="5"/>
      <c r="R3316" s="5"/>
      <c r="S3316" s="5"/>
      <c r="T3316" s="5"/>
      <c r="U3316" s="5"/>
      <c r="V3316" s="6"/>
      <c r="W3316" s="6"/>
      <c r="X3316" s="5"/>
      <c r="Y3316" s="5"/>
      <c r="Z3316" s="5"/>
      <c r="AA3316" s="5"/>
      <c r="AB3316" s="6"/>
      <c r="AC3316" s="6"/>
      <c r="AD3316" s="5"/>
      <c r="AE3316" s="5"/>
      <c r="AF3316" s="5"/>
      <c r="AG3316" s="5"/>
      <c r="AH3316" s="5"/>
      <c r="AI3316" s="5"/>
      <c r="AJ3316" s="5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95"/>
      <c r="AV3316" s="2"/>
      <c r="AW3316" s="2"/>
      <c r="AX3316" s="2"/>
      <c r="AY3316" s="2"/>
      <c r="AZ3316" s="2"/>
    </row>
    <row r="3317" spans="10:52" x14ac:dyDescent="0.2">
      <c r="J3317" s="2"/>
      <c r="K3317" s="3"/>
      <c r="L3317" s="3"/>
      <c r="M3317" s="5"/>
      <c r="N3317" s="5"/>
      <c r="O3317" s="5"/>
      <c r="P3317" s="5"/>
      <c r="Q3317" s="5"/>
      <c r="R3317" s="5"/>
      <c r="S3317" s="5"/>
      <c r="T3317" s="5"/>
      <c r="U3317" s="5"/>
      <c r="V3317" s="6"/>
      <c r="W3317" s="6"/>
      <c r="X3317" s="5"/>
      <c r="Y3317" s="5"/>
      <c r="Z3317" s="5"/>
      <c r="AA3317" s="5"/>
      <c r="AB3317" s="6"/>
      <c r="AC3317" s="6"/>
      <c r="AD3317" s="5"/>
      <c r="AE3317" s="5"/>
      <c r="AF3317" s="5"/>
      <c r="AG3317" s="5"/>
      <c r="AH3317" s="5"/>
      <c r="AI3317" s="5"/>
      <c r="AJ3317" s="5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95"/>
      <c r="AV3317" s="2"/>
      <c r="AW3317" s="2"/>
      <c r="AX3317" s="2"/>
      <c r="AY3317" s="2"/>
      <c r="AZ3317" s="2"/>
    </row>
    <row r="3318" spans="10:52" x14ac:dyDescent="0.2">
      <c r="J3318" s="2"/>
      <c r="K3318" s="3"/>
      <c r="L3318" s="3"/>
      <c r="M3318" s="5"/>
      <c r="N3318" s="5"/>
      <c r="O3318" s="5"/>
      <c r="P3318" s="5"/>
      <c r="Q3318" s="5"/>
      <c r="R3318" s="5"/>
      <c r="S3318" s="5"/>
      <c r="T3318" s="5"/>
      <c r="U3318" s="5"/>
      <c r="V3318" s="6"/>
      <c r="W3318" s="6"/>
      <c r="X3318" s="5"/>
      <c r="Y3318" s="5"/>
      <c r="Z3318" s="5"/>
      <c r="AA3318" s="5"/>
      <c r="AB3318" s="6"/>
      <c r="AC3318" s="6"/>
      <c r="AD3318" s="5"/>
      <c r="AE3318" s="5"/>
      <c r="AF3318" s="5"/>
      <c r="AG3318" s="5"/>
      <c r="AH3318" s="5"/>
      <c r="AI3318" s="5"/>
      <c r="AJ3318" s="5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95"/>
      <c r="AV3318" s="2"/>
      <c r="AW3318" s="2"/>
      <c r="AX3318" s="2"/>
      <c r="AY3318" s="2"/>
      <c r="AZ3318" s="2"/>
    </row>
    <row r="3319" spans="10:52" x14ac:dyDescent="0.2">
      <c r="J3319" s="2"/>
      <c r="K3319" s="3"/>
      <c r="L3319" s="3"/>
      <c r="M3319" s="5"/>
      <c r="N3319" s="5"/>
      <c r="O3319" s="5"/>
      <c r="P3319" s="5"/>
      <c r="Q3319" s="5"/>
      <c r="R3319" s="5"/>
      <c r="S3319" s="5"/>
      <c r="T3319" s="5"/>
      <c r="U3319" s="5"/>
      <c r="V3319" s="6"/>
      <c r="W3319" s="6"/>
      <c r="X3319" s="5"/>
      <c r="Y3319" s="5"/>
      <c r="Z3319" s="5"/>
      <c r="AA3319" s="5"/>
      <c r="AB3319" s="6"/>
      <c r="AC3319" s="6"/>
      <c r="AD3319" s="5"/>
      <c r="AE3319" s="5"/>
      <c r="AF3319" s="5"/>
      <c r="AG3319" s="5"/>
      <c r="AH3319" s="5"/>
      <c r="AI3319" s="5"/>
      <c r="AJ3319" s="5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95"/>
      <c r="AV3319" s="2"/>
      <c r="AW3319" s="2"/>
      <c r="AX3319" s="2"/>
      <c r="AY3319" s="2"/>
      <c r="AZ3319" s="2"/>
    </row>
    <row r="3320" spans="10:52" x14ac:dyDescent="0.2">
      <c r="J3320" s="2"/>
      <c r="K3320" s="3"/>
      <c r="L3320" s="3"/>
      <c r="M3320" s="5"/>
      <c r="N3320" s="5"/>
      <c r="O3320" s="5"/>
      <c r="P3320" s="5"/>
      <c r="Q3320" s="5"/>
      <c r="R3320" s="5"/>
      <c r="S3320" s="5"/>
      <c r="T3320" s="5"/>
      <c r="U3320" s="5"/>
      <c r="V3320" s="6"/>
      <c r="W3320" s="6"/>
      <c r="X3320" s="5"/>
      <c r="Y3320" s="5"/>
      <c r="Z3320" s="5"/>
      <c r="AA3320" s="5"/>
      <c r="AB3320" s="6"/>
      <c r="AC3320" s="6"/>
      <c r="AD3320" s="5"/>
      <c r="AE3320" s="5"/>
      <c r="AF3320" s="5"/>
      <c r="AG3320" s="5"/>
      <c r="AH3320" s="5"/>
      <c r="AI3320" s="5"/>
      <c r="AJ3320" s="5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95"/>
      <c r="AV3320" s="2"/>
      <c r="AW3320" s="2"/>
      <c r="AX3320" s="2"/>
      <c r="AY3320" s="2"/>
      <c r="AZ3320" s="2"/>
    </row>
    <row r="3321" spans="10:52" x14ac:dyDescent="0.2">
      <c r="J3321" s="2"/>
      <c r="K3321" s="3"/>
      <c r="L3321" s="3"/>
      <c r="M3321" s="5"/>
      <c r="N3321" s="5"/>
      <c r="O3321" s="5"/>
      <c r="P3321" s="5"/>
      <c r="Q3321" s="5"/>
      <c r="R3321" s="5"/>
      <c r="S3321" s="5"/>
      <c r="T3321" s="5"/>
      <c r="U3321" s="5"/>
      <c r="V3321" s="6"/>
      <c r="W3321" s="6"/>
      <c r="X3321" s="5"/>
      <c r="Y3321" s="5"/>
      <c r="Z3321" s="5"/>
      <c r="AA3321" s="5"/>
      <c r="AB3321" s="6"/>
      <c r="AC3321" s="6"/>
      <c r="AD3321" s="5"/>
      <c r="AE3321" s="5"/>
      <c r="AF3321" s="5"/>
      <c r="AG3321" s="5"/>
      <c r="AH3321" s="5"/>
      <c r="AI3321" s="5"/>
      <c r="AJ3321" s="5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95"/>
      <c r="AV3321" s="2"/>
      <c r="AW3321" s="2"/>
      <c r="AX3321" s="2"/>
      <c r="AY3321" s="2"/>
      <c r="AZ3321" s="2"/>
    </row>
    <row r="3322" spans="10:52" x14ac:dyDescent="0.2">
      <c r="J3322" s="2"/>
      <c r="K3322" s="3"/>
      <c r="L3322" s="3"/>
      <c r="M3322" s="5"/>
      <c r="N3322" s="5"/>
      <c r="O3322" s="5"/>
      <c r="P3322" s="5"/>
      <c r="Q3322" s="5"/>
      <c r="R3322" s="5"/>
      <c r="S3322" s="5"/>
      <c r="T3322" s="5"/>
      <c r="U3322" s="5"/>
      <c r="V3322" s="6"/>
      <c r="W3322" s="6"/>
      <c r="X3322" s="5"/>
      <c r="Y3322" s="5"/>
      <c r="Z3322" s="5"/>
      <c r="AA3322" s="5"/>
      <c r="AB3322" s="6"/>
      <c r="AC3322" s="6"/>
      <c r="AD3322" s="5"/>
      <c r="AE3322" s="5"/>
      <c r="AF3322" s="5"/>
      <c r="AG3322" s="5"/>
      <c r="AH3322" s="5"/>
      <c r="AI3322" s="5"/>
      <c r="AJ3322" s="5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95"/>
      <c r="AV3322" s="2"/>
      <c r="AW3322" s="2"/>
      <c r="AX3322" s="2"/>
      <c r="AY3322" s="2"/>
      <c r="AZ3322" s="2"/>
    </row>
    <row r="3323" spans="10:52" x14ac:dyDescent="0.2">
      <c r="J3323" s="2"/>
      <c r="K3323" s="3"/>
      <c r="L3323" s="3"/>
      <c r="M3323" s="5"/>
      <c r="N3323" s="5"/>
      <c r="O3323" s="5"/>
      <c r="P3323" s="5"/>
      <c r="Q3323" s="5"/>
      <c r="R3323" s="5"/>
      <c r="S3323" s="5"/>
      <c r="T3323" s="5"/>
      <c r="U3323" s="5"/>
      <c r="V3323" s="6"/>
      <c r="W3323" s="6"/>
      <c r="X3323" s="5"/>
      <c r="Y3323" s="5"/>
      <c r="Z3323" s="5"/>
      <c r="AA3323" s="5"/>
      <c r="AB3323" s="6"/>
      <c r="AC3323" s="6"/>
      <c r="AD3323" s="5"/>
      <c r="AE3323" s="5"/>
      <c r="AF3323" s="5"/>
      <c r="AG3323" s="5"/>
      <c r="AH3323" s="5"/>
      <c r="AI3323" s="5"/>
      <c r="AJ3323" s="5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95"/>
      <c r="AV3323" s="2"/>
      <c r="AW3323" s="2"/>
      <c r="AX3323" s="2"/>
      <c r="AY3323" s="2"/>
      <c r="AZ3323" s="2"/>
    </row>
    <row r="3324" spans="10:52" x14ac:dyDescent="0.2">
      <c r="J3324" s="2"/>
      <c r="K3324" s="3"/>
      <c r="L3324" s="3"/>
      <c r="M3324" s="5"/>
      <c r="N3324" s="5"/>
      <c r="O3324" s="5"/>
      <c r="P3324" s="5"/>
      <c r="Q3324" s="5"/>
      <c r="R3324" s="5"/>
      <c r="S3324" s="5"/>
      <c r="T3324" s="5"/>
      <c r="U3324" s="5"/>
      <c r="V3324" s="6"/>
      <c r="W3324" s="6"/>
      <c r="X3324" s="5"/>
      <c r="Y3324" s="5"/>
      <c r="Z3324" s="5"/>
      <c r="AA3324" s="5"/>
      <c r="AB3324" s="6"/>
      <c r="AC3324" s="6"/>
      <c r="AD3324" s="5"/>
      <c r="AE3324" s="5"/>
      <c r="AF3324" s="5"/>
      <c r="AG3324" s="5"/>
      <c r="AH3324" s="5"/>
      <c r="AI3324" s="5"/>
      <c r="AJ3324" s="5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95"/>
      <c r="AV3324" s="2"/>
      <c r="AW3324" s="2"/>
      <c r="AX3324" s="2"/>
      <c r="AY3324" s="2"/>
      <c r="AZ3324" s="2"/>
    </row>
    <row r="3325" spans="10:52" x14ac:dyDescent="0.2">
      <c r="J3325" s="2"/>
      <c r="K3325" s="3"/>
      <c r="L3325" s="3"/>
      <c r="M3325" s="5"/>
      <c r="N3325" s="5"/>
      <c r="O3325" s="5"/>
      <c r="P3325" s="5"/>
      <c r="Q3325" s="5"/>
      <c r="R3325" s="5"/>
      <c r="S3325" s="5"/>
      <c r="T3325" s="5"/>
      <c r="U3325" s="5"/>
      <c r="V3325" s="6"/>
      <c r="W3325" s="6"/>
      <c r="X3325" s="5"/>
      <c r="Y3325" s="5"/>
      <c r="Z3325" s="5"/>
      <c r="AA3325" s="5"/>
      <c r="AB3325" s="6"/>
      <c r="AC3325" s="6"/>
      <c r="AD3325" s="5"/>
      <c r="AE3325" s="5"/>
      <c r="AF3325" s="5"/>
      <c r="AG3325" s="5"/>
      <c r="AH3325" s="5"/>
      <c r="AI3325" s="5"/>
      <c r="AJ3325" s="5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95"/>
      <c r="AV3325" s="2"/>
      <c r="AW3325" s="2"/>
      <c r="AX3325" s="2"/>
      <c r="AY3325" s="2"/>
      <c r="AZ3325" s="2"/>
    </row>
    <row r="3326" spans="10:52" x14ac:dyDescent="0.2">
      <c r="J3326" s="2"/>
      <c r="K3326" s="3"/>
      <c r="L3326" s="3"/>
      <c r="M3326" s="5"/>
      <c r="N3326" s="5"/>
      <c r="O3326" s="5"/>
      <c r="P3326" s="5"/>
      <c r="Q3326" s="5"/>
      <c r="R3326" s="5"/>
      <c r="S3326" s="5"/>
      <c r="T3326" s="5"/>
      <c r="U3326" s="5"/>
      <c r="V3326" s="6"/>
      <c r="W3326" s="6"/>
      <c r="X3326" s="5"/>
      <c r="Y3326" s="5"/>
      <c r="Z3326" s="5"/>
      <c r="AA3326" s="5"/>
      <c r="AB3326" s="6"/>
      <c r="AC3326" s="6"/>
      <c r="AD3326" s="5"/>
      <c r="AE3326" s="5"/>
      <c r="AF3326" s="5"/>
      <c r="AG3326" s="5"/>
      <c r="AH3326" s="5"/>
      <c r="AI3326" s="5"/>
      <c r="AJ3326" s="5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95"/>
      <c r="AV3326" s="2"/>
      <c r="AW3326" s="2"/>
      <c r="AX3326" s="2"/>
      <c r="AY3326" s="2"/>
      <c r="AZ3326" s="2"/>
    </row>
    <row r="3327" spans="10:52" x14ac:dyDescent="0.2">
      <c r="J3327" s="2"/>
      <c r="K3327" s="3"/>
      <c r="L3327" s="3"/>
      <c r="M3327" s="5"/>
      <c r="N3327" s="5"/>
      <c r="O3327" s="5"/>
      <c r="P3327" s="5"/>
      <c r="Q3327" s="5"/>
      <c r="R3327" s="5"/>
      <c r="S3327" s="5"/>
      <c r="T3327" s="5"/>
      <c r="U3327" s="5"/>
      <c r="V3327" s="6"/>
      <c r="W3327" s="6"/>
      <c r="X3327" s="5"/>
      <c r="Y3327" s="5"/>
      <c r="Z3327" s="5"/>
      <c r="AA3327" s="5"/>
      <c r="AB3327" s="6"/>
      <c r="AC3327" s="6"/>
      <c r="AD3327" s="5"/>
      <c r="AE3327" s="5"/>
      <c r="AF3327" s="5"/>
      <c r="AG3327" s="5"/>
      <c r="AH3327" s="5"/>
      <c r="AI3327" s="5"/>
      <c r="AJ3327" s="5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95"/>
      <c r="AV3327" s="2"/>
      <c r="AW3327" s="2"/>
      <c r="AX3327" s="2"/>
      <c r="AY3327" s="2"/>
      <c r="AZ3327" s="2"/>
    </row>
    <row r="3328" spans="10:52" x14ac:dyDescent="0.2">
      <c r="J3328" s="2"/>
      <c r="K3328" s="3"/>
      <c r="L3328" s="3"/>
      <c r="M3328" s="5"/>
      <c r="N3328" s="5"/>
      <c r="O3328" s="5"/>
      <c r="P3328" s="5"/>
      <c r="Q3328" s="5"/>
      <c r="R3328" s="5"/>
      <c r="S3328" s="5"/>
      <c r="T3328" s="5"/>
      <c r="U3328" s="5"/>
      <c r="V3328" s="6"/>
      <c r="W3328" s="6"/>
      <c r="X3328" s="5"/>
      <c r="Y3328" s="5"/>
      <c r="Z3328" s="5"/>
      <c r="AA3328" s="5"/>
      <c r="AB3328" s="6"/>
      <c r="AC3328" s="6"/>
      <c r="AD3328" s="5"/>
      <c r="AE3328" s="5"/>
      <c r="AF3328" s="5"/>
      <c r="AG3328" s="5"/>
      <c r="AH3328" s="5"/>
      <c r="AI3328" s="5"/>
      <c r="AJ3328" s="5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95"/>
      <c r="AV3328" s="2"/>
      <c r="AW3328" s="2"/>
      <c r="AX3328" s="2"/>
      <c r="AY3328" s="2"/>
      <c r="AZ3328" s="2"/>
    </row>
    <row r="3329" spans="10:52" x14ac:dyDescent="0.2">
      <c r="J3329" s="2"/>
      <c r="K3329" s="3"/>
      <c r="L3329" s="3"/>
      <c r="M3329" s="5"/>
      <c r="N3329" s="5"/>
      <c r="O3329" s="5"/>
      <c r="P3329" s="5"/>
      <c r="Q3329" s="5"/>
      <c r="R3329" s="5"/>
      <c r="S3329" s="5"/>
      <c r="T3329" s="5"/>
      <c r="U3329" s="5"/>
      <c r="V3329" s="6"/>
      <c r="W3329" s="6"/>
      <c r="X3329" s="5"/>
      <c r="Y3329" s="5"/>
      <c r="Z3329" s="5"/>
      <c r="AA3329" s="5"/>
      <c r="AB3329" s="6"/>
      <c r="AC3329" s="6"/>
      <c r="AD3329" s="5"/>
      <c r="AE3329" s="5"/>
      <c r="AF3329" s="5"/>
      <c r="AG3329" s="5"/>
      <c r="AH3329" s="5"/>
      <c r="AI3329" s="5"/>
      <c r="AJ3329" s="5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95"/>
      <c r="AV3329" s="2"/>
      <c r="AW3329" s="2"/>
      <c r="AX3329" s="2"/>
      <c r="AY3329" s="2"/>
      <c r="AZ3329" s="2"/>
    </row>
    <row r="3330" spans="10:52" x14ac:dyDescent="0.2">
      <c r="J3330" s="2"/>
      <c r="K3330" s="3"/>
      <c r="L3330" s="3"/>
      <c r="M3330" s="5"/>
      <c r="N3330" s="5"/>
      <c r="O3330" s="5"/>
      <c r="P3330" s="5"/>
      <c r="Q3330" s="5"/>
      <c r="R3330" s="5"/>
      <c r="S3330" s="5"/>
      <c r="T3330" s="5"/>
      <c r="U3330" s="5"/>
      <c r="V3330" s="6"/>
      <c r="W3330" s="6"/>
      <c r="X3330" s="5"/>
      <c r="Y3330" s="5"/>
      <c r="Z3330" s="5"/>
      <c r="AA3330" s="5"/>
      <c r="AB3330" s="6"/>
      <c r="AC3330" s="6"/>
      <c r="AD3330" s="5"/>
      <c r="AE3330" s="5"/>
      <c r="AF3330" s="5"/>
      <c r="AG3330" s="5"/>
      <c r="AH3330" s="5"/>
      <c r="AI3330" s="5"/>
      <c r="AJ3330" s="5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95"/>
      <c r="AV3330" s="2"/>
      <c r="AW3330" s="2"/>
      <c r="AX3330" s="2"/>
      <c r="AY3330" s="2"/>
      <c r="AZ3330" s="2"/>
    </row>
    <row r="3331" spans="10:52" x14ac:dyDescent="0.2">
      <c r="J3331" s="2"/>
      <c r="K3331" s="3"/>
      <c r="L3331" s="3"/>
      <c r="M3331" s="5"/>
      <c r="N3331" s="5"/>
      <c r="O3331" s="5"/>
      <c r="P3331" s="5"/>
      <c r="Q3331" s="5"/>
      <c r="R3331" s="5"/>
      <c r="S3331" s="5"/>
      <c r="T3331" s="5"/>
      <c r="U3331" s="5"/>
      <c r="V3331" s="6"/>
      <c r="W3331" s="6"/>
      <c r="X3331" s="5"/>
      <c r="Y3331" s="5"/>
      <c r="Z3331" s="5"/>
      <c r="AA3331" s="5"/>
      <c r="AB3331" s="6"/>
      <c r="AC3331" s="6"/>
      <c r="AD3331" s="5"/>
      <c r="AE3331" s="5"/>
      <c r="AF3331" s="5"/>
      <c r="AG3331" s="5"/>
      <c r="AH3331" s="5"/>
      <c r="AI3331" s="5"/>
      <c r="AJ3331" s="5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95"/>
      <c r="AV3331" s="2"/>
      <c r="AW3331" s="2"/>
      <c r="AX3331" s="2"/>
      <c r="AY3331" s="2"/>
      <c r="AZ3331" s="2"/>
    </row>
    <row r="3332" spans="10:52" x14ac:dyDescent="0.2">
      <c r="J3332" s="2"/>
      <c r="K3332" s="3"/>
      <c r="L3332" s="3"/>
      <c r="M3332" s="5"/>
      <c r="N3332" s="5"/>
      <c r="O3332" s="5"/>
      <c r="P3332" s="5"/>
      <c r="Q3332" s="5"/>
      <c r="R3332" s="5"/>
      <c r="S3332" s="5"/>
      <c r="T3332" s="5"/>
      <c r="U3332" s="5"/>
      <c r="V3332" s="6"/>
      <c r="W3332" s="6"/>
      <c r="X3332" s="5"/>
      <c r="Y3332" s="5"/>
      <c r="Z3332" s="5"/>
      <c r="AA3332" s="5"/>
      <c r="AB3332" s="6"/>
      <c r="AC3332" s="6"/>
      <c r="AD3332" s="5"/>
      <c r="AE3332" s="5"/>
      <c r="AF3332" s="5"/>
      <c r="AG3332" s="5"/>
      <c r="AH3332" s="5"/>
      <c r="AI3332" s="5"/>
      <c r="AJ3332" s="5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95"/>
      <c r="AV3332" s="2"/>
      <c r="AW3332" s="2"/>
      <c r="AX3332" s="2"/>
      <c r="AY3332" s="2"/>
      <c r="AZ3332" s="2"/>
    </row>
    <row r="3333" spans="10:52" x14ac:dyDescent="0.2">
      <c r="J3333" s="2"/>
      <c r="K3333" s="3"/>
      <c r="L3333" s="3"/>
      <c r="M3333" s="5"/>
      <c r="N3333" s="5"/>
      <c r="O3333" s="5"/>
      <c r="P3333" s="5"/>
      <c r="Q3333" s="5"/>
      <c r="R3333" s="5"/>
      <c r="S3333" s="5"/>
      <c r="T3333" s="5"/>
      <c r="U3333" s="5"/>
      <c r="V3333" s="6"/>
      <c r="W3333" s="6"/>
      <c r="X3333" s="5"/>
      <c r="Y3333" s="5"/>
      <c r="Z3333" s="5"/>
      <c r="AA3333" s="5"/>
      <c r="AB3333" s="6"/>
      <c r="AC3333" s="6"/>
      <c r="AD3333" s="5"/>
      <c r="AE3333" s="5"/>
      <c r="AF3333" s="5"/>
      <c r="AG3333" s="5"/>
      <c r="AH3333" s="5"/>
      <c r="AI3333" s="5"/>
      <c r="AJ3333" s="5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95"/>
      <c r="AV3333" s="2"/>
      <c r="AW3333" s="2"/>
      <c r="AX3333" s="2"/>
      <c r="AY3333" s="2"/>
      <c r="AZ3333" s="2"/>
    </row>
    <row r="3334" spans="10:52" x14ac:dyDescent="0.2">
      <c r="J3334" s="2"/>
      <c r="K3334" s="3"/>
      <c r="L3334" s="3"/>
      <c r="M3334" s="5"/>
      <c r="N3334" s="5"/>
      <c r="O3334" s="5"/>
      <c r="P3334" s="5"/>
      <c r="Q3334" s="5"/>
      <c r="R3334" s="5"/>
      <c r="S3334" s="5"/>
      <c r="T3334" s="5"/>
      <c r="U3334" s="5"/>
      <c r="V3334" s="6"/>
      <c r="W3334" s="6"/>
      <c r="X3334" s="5"/>
      <c r="Y3334" s="5"/>
      <c r="Z3334" s="5"/>
      <c r="AA3334" s="5"/>
      <c r="AB3334" s="6"/>
      <c r="AC3334" s="6"/>
      <c r="AD3334" s="5"/>
      <c r="AE3334" s="5"/>
      <c r="AF3334" s="5"/>
      <c r="AG3334" s="5"/>
      <c r="AH3334" s="5"/>
      <c r="AI3334" s="5"/>
      <c r="AJ3334" s="5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95"/>
      <c r="AV3334" s="2"/>
      <c r="AW3334" s="2"/>
      <c r="AX3334" s="2"/>
      <c r="AY3334" s="2"/>
      <c r="AZ3334" s="2"/>
    </row>
    <row r="3335" spans="10:52" x14ac:dyDescent="0.2">
      <c r="J3335" s="2"/>
      <c r="K3335" s="3"/>
      <c r="L3335" s="3"/>
      <c r="M3335" s="5"/>
      <c r="N3335" s="5"/>
      <c r="O3335" s="5"/>
      <c r="P3335" s="5"/>
      <c r="Q3335" s="5"/>
      <c r="R3335" s="5"/>
      <c r="S3335" s="5"/>
      <c r="T3335" s="5"/>
      <c r="U3335" s="5"/>
      <c r="V3335" s="6"/>
      <c r="W3335" s="6"/>
      <c r="X3335" s="5"/>
      <c r="Y3335" s="5"/>
      <c r="Z3335" s="5"/>
      <c r="AA3335" s="5"/>
      <c r="AB3335" s="6"/>
      <c r="AC3335" s="6"/>
      <c r="AD3335" s="5"/>
      <c r="AE3335" s="5"/>
      <c r="AF3335" s="5"/>
      <c r="AG3335" s="5"/>
      <c r="AH3335" s="5"/>
      <c r="AI3335" s="5"/>
      <c r="AJ3335" s="5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95"/>
      <c r="AV3335" s="2"/>
      <c r="AW3335" s="2"/>
      <c r="AX3335" s="2"/>
      <c r="AY3335" s="2"/>
      <c r="AZ3335" s="2"/>
    </row>
    <row r="3336" spans="10:52" x14ac:dyDescent="0.2">
      <c r="J3336" s="2"/>
      <c r="K3336" s="3"/>
      <c r="L3336" s="3"/>
      <c r="M3336" s="5"/>
      <c r="N3336" s="5"/>
      <c r="O3336" s="5"/>
      <c r="P3336" s="5"/>
      <c r="Q3336" s="5"/>
      <c r="R3336" s="5"/>
      <c r="S3336" s="5"/>
      <c r="T3336" s="5"/>
      <c r="U3336" s="5"/>
      <c r="V3336" s="6"/>
      <c r="W3336" s="6"/>
      <c r="X3336" s="5"/>
      <c r="Y3336" s="5"/>
      <c r="Z3336" s="5"/>
      <c r="AA3336" s="5"/>
      <c r="AB3336" s="6"/>
      <c r="AC3336" s="6"/>
      <c r="AD3336" s="5"/>
      <c r="AE3336" s="5"/>
      <c r="AF3336" s="5"/>
      <c r="AG3336" s="5"/>
      <c r="AH3336" s="5"/>
      <c r="AI3336" s="5"/>
      <c r="AJ3336" s="5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95"/>
      <c r="AV3336" s="2"/>
      <c r="AW3336" s="2"/>
      <c r="AX3336" s="2"/>
      <c r="AY3336" s="2"/>
      <c r="AZ3336" s="2"/>
    </row>
    <row r="3337" spans="10:52" x14ac:dyDescent="0.2">
      <c r="J3337" s="2"/>
      <c r="K3337" s="3"/>
      <c r="L3337" s="3"/>
      <c r="M3337" s="5"/>
      <c r="N3337" s="5"/>
      <c r="O3337" s="5"/>
      <c r="P3337" s="5"/>
      <c r="Q3337" s="5"/>
      <c r="R3337" s="5"/>
      <c r="S3337" s="5"/>
      <c r="T3337" s="5"/>
      <c r="U3337" s="5"/>
      <c r="V3337" s="6"/>
      <c r="W3337" s="6"/>
      <c r="X3337" s="5"/>
      <c r="Y3337" s="5"/>
      <c r="Z3337" s="5"/>
      <c r="AA3337" s="5"/>
      <c r="AB3337" s="6"/>
      <c r="AC3337" s="6"/>
      <c r="AD3337" s="5"/>
      <c r="AE3337" s="5"/>
      <c r="AF3337" s="5"/>
      <c r="AG3337" s="5"/>
      <c r="AH3337" s="5"/>
      <c r="AI3337" s="5"/>
      <c r="AJ3337" s="5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95"/>
      <c r="AV3337" s="2"/>
      <c r="AW3337" s="2"/>
      <c r="AX3337" s="2"/>
      <c r="AY3337" s="2"/>
      <c r="AZ3337" s="2"/>
    </row>
    <row r="3338" spans="10:52" x14ac:dyDescent="0.2">
      <c r="J3338" s="2"/>
      <c r="K3338" s="3"/>
      <c r="L3338" s="3"/>
      <c r="M3338" s="5"/>
      <c r="N3338" s="5"/>
      <c r="O3338" s="5"/>
      <c r="P3338" s="5"/>
      <c r="Q3338" s="5"/>
      <c r="R3338" s="5"/>
      <c r="S3338" s="5"/>
      <c r="T3338" s="5"/>
      <c r="U3338" s="5"/>
      <c r="V3338" s="6"/>
      <c r="W3338" s="6"/>
      <c r="X3338" s="5"/>
      <c r="Y3338" s="5"/>
      <c r="Z3338" s="5"/>
      <c r="AA3338" s="5"/>
      <c r="AB3338" s="6"/>
      <c r="AC3338" s="6"/>
      <c r="AD3338" s="5"/>
      <c r="AE3338" s="5"/>
      <c r="AF3338" s="5"/>
      <c r="AG3338" s="5"/>
      <c r="AH3338" s="5"/>
      <c r="AI3338" s="5"/>
      <c r="AJ3338" s="5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95"/>
      <c r="AV3338" s="2"/>
      <c r="AW3338" s="2"/>
      <c r="AX3338" s="2"/>
      <c r="AY3338" s="2"/>
      <c r="AZ3338" s="2"/>
    </row>
    <row r="3339" spans="10:52" x14ac:dyDescent="0.2">
      <c r="J3339" s="2"/>
      <c r="K3339" s="3"/>
      <c r="L3339" s="3"/>
      <c r="M3339" s="5"/>
      <c r="N3339" s="5"/>
      <c r="O3339" s="5"/>
      <c r="P3339" s="5"/>
      <c r="Q3339" s="5"/>
      <c r="R3339" s="5"/>
      <c r="S3339" s="5"/>
      <c r="T3339" s="5"/>
      <c r="U3339" s="5"/>
      <c r="V3339" s="6"/>
      <c r="W3339" s="6"/>
      <c r="X3339" s="5"/>
      <c r="Y3339" s="5"/>
      <c r="Z3339" s="5"/>
      <c r="AA3339" s="5"/>
      <c r="AB3339" s="6"/>
      <c r="AC3339" s="6"/>
      <c r="AD3339" s="5"/>
      <c r="AE3339" s="5"/>
      <c r="AF3339" s="5"/>
      <c r="AG3339" s="5"/>
      <c r="AH3339" s="5"/>
      <c r="AI3339" s="5"/>
      <c r="AJ3339" s="5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95"/>
      <c r="AV3339" s="2"/>
      <c r="AW3339" s="2"/>
      <c r="AX3339" s="2"/>
      <c r="AY3339" s="2"/>
      <c r="AZ3339" s="2"/>
    </row>
    <row r="3340" spans="10:52" x14ac:dyDescent="0.2">
      <c r="J3340" s="2"/>
      <c r="K3340" s="3"/>
      <c r="L3340" s="3"/>
      <c r="M3340" s="5"/>
      <c r="N3340" s="5"/>
      <c r="O3340" s="5"/>
      <c r="P3340" s="5"/>
      <c r="Q3340" s="5"/>
      <c r="R3340" s="5"/>
      <c r="S3340" s="5"/>
      <c r="T3340" s="5"/>
      <c r="U3340" s="5"/>
      <c r="V3340" s="6"/>
      <c r="W3340" s="6"/>
      <c r="X3340" s="5"/>
      <c r="Y3340" s="5"/>
      <c r="Z3340" s="5"/>
      <c r="AA3340" s="5"/>
      <c r="AB3340" s="6"/>
      <c r="AC3340" s="6"/>
      <c r="AD3340" s="5"/>
      <c r="AE3340" s="5"/>
      <c r="AF3340" s="5"/>
      <c r="AG3340" s="5"/>
      <c r="AH3340" s="5"/>
      <c r="AI3340" s="5"/>
      <c r="AJ3340" s="5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95"/>
      <c r="AV3340" s="2"/>
      <c r="AW3340" s="2"/>
      <c r="AX3340" s="2"/>
      <c r="AY3340" s="2"/>
      <c r="AZ3340" s="2"/>
    </row>
    <row r="3341" spans="10:52" x14ac:dyDescent="0.2">
      <c r="J3341" s="2"/>
      <c r="K3341" s="3"/>
      <c r="L3341" s="3"/>
      <c r="M3341" s="5"/>
      <c r="N3341" s="5"/>
      <c r="O3341" s="5"/>
      <c r="P3341" s="5"/>
      <c r="Q3341" s="5"/>
      <c r="R3341" s="5"/>
      <c r="S3341" s="5"/>
      <c r="T3341" s="5"/>
      <c r="U3341" s="5"/>
      <c r="V3341" s="6"/>
      <c r="W3341" s="6"/>
      <c r="X3341" s="5"/>
      <c r="Y3341" s="5"/>
      <c r="Z3341" s="5"/>
      <c r="AA3341" s="5"/>
      <c r="AB3341" s="6"/>
      <c r="AC3341" s="6"/>
      <c r="AD3341" s="5"/>
      <c r="AE3341" s="5"/>
      <c r="AF3341" s="5"/>
      <c r="AG3341" s="5"/>
      <c r="AH3341" s="5"/>
      <c r="AI3341" s="5"/>
      <c r="AJ3341" s="5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95"/>
      <c r="AV3341" s="2"/>
      <c r="AW3341" s="2"/>
      <c r="AX3341" s="2"/>
      <c r="AY3341" s="2"/>
      <c r="AZ3341" s="2"/>
    </row>
    <row r="3342" spans="10:52" x14ac:dyDescent="0.2">
      <c r="J3342" s="2"/>
      <c r="K3342" s="3"/>
      <c r="L3342" s="3"/>
      <c r="M3342" s="5"/>
      <c r="N3342" s="5"/>
      <c r="O3342" s="5"/>
      <c r="P3342" s="5"/>
      <c r="Q3342" s="5"/>
      <c r="R3342" s="5"/>
      <c r="S3342" s="5"/>
      <c r="T3342" s="5"/>
      <c r="U3342" s="5"/>
      <c r="V3342" s="6"/>
      <c r="W3342" s="6"/>
      <c r="X3342" s="5"/>
      <c r="Y3342" s="5"/>
      <c r="Z3342" s="5"/>
      <c r="AA3342" s="5"/>
      <c r="AB3342" s="6"/>
      <c r="AC3342" s="6"/>
      <c r="AD3342" s="5"/>
      <c r="AE3342" s="5"/>
      <c r="AF3342" s="5"/>
      <c r="AG3342" s="5"/>
      <c r="AH3342" s="5"/>
      <c r="AI3342" s="5"/>
      <c r="AJ3342" s="5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95"/>
      <c r="AV3342" s="2"/>
      <c r="AW3342" s="2"/>
      <c r="AX3342" s="2"/>
      <c r="AY3342" s="2"/>
      <c r="AZ3342" s="2"/>
    </row>
    <row r="3343" spans="10:52" x14ac:dyDescent="0.2">
      <c r="J3343" s="2"/>
      <c r="K3343" s="3"/>
      <c r="L3343" s="3"/>
      <c r="M3343" s="5"/>
      <c r="N3343" s="5"/>
      <c r="O3343" s="5"/>
      <c r="P3343" s="5"/>
      <c r="Q3343" s="5"/>
      <c r="R3343" s="5"/>
      <c r="S3343" s="5"/>
      <c r="T3343" s="5"/>
      <c r="U3343" s="5"/>
      <c r="V3343" s="6"/>
      <c r="W3343" s="6"/>
      <c r="X3343" s="5"/>
      <c r="Y3343" s="5"/>
      <c r="Z3343" s="5"/>
      <c r="AA3343" s="5"/>
      <c r="AB3343" s="6"/>
      <c r="AC3343" s="6"/>
      <c r="AD3343" s="5"/>
      <c r="AE3343" s="5"/>
      <c r="AF3343" s="5"/>
      <c r="AG3343" s="5"/>
      <c r="AH3343" s="5"/>
      <c r="AI3343" s="5"/>
      <c r="AJ3343" s="5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95"/>
      <c r="AV3343" s="2"/>
      <c r="AW3343" s="2"/>
      <c r="AX3343" s="2"/>
      <c r="AY3343" s="2"/>
      <c r="AZ3343" s="2"/>
    </row>
    <row r="3344" spans="10:52" x14ac:dyDescent="0.2">
      <c r="J3344" s="2"/>
      <c r="K3344" s="3"/>
      <c r="L3344" s="3"/>
      <c r="M3344" s="5"/>
      <c r="N3344" s="5"/>
      <c r="O3344" s="5"/>
      <c r="P3344" s="5"/>
      <c r="Q3344" s="5"/>
      <c r="R3344" s="5"/>
      <c r="S3344" s="5"/>
      <c r="T3344" s="5"/>
      <c r="U3344" s="5"/>
      <c r="V3344" s="6"/>
      <c r="W3344" s="6"/>
      <c r="X3344" s="5"/>
      <c r="Y3344" s="5"/>
      <c r="Z3344" s="5"/>
      <c r="AA3344" s="5"/>
      <c r="AB3344" s="6"/>
      <c r="AC3344" s="6"/>
      <c r="AD3344" s="5"/>
      <c r="AE3344" s="5"/>
      <c r="AF3344" s="5"/>
      <c r="AG3344" s="5"/>
      <c r="AH3344" s="5"/>
      <c r="AI3344" s="5"/>
      <c r="AJ3344" s="5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95"/>
      <c r="AV3344" s="2"/>
      <c r="AW3344" s="2"/>
      <c r="AX3344" s="2"/>
      <c r="AY3344" s="2"/>
      <c r="AZ3344" s="2"/>
    </row>
    <row r="3345" spans="10:52" x14ac:dyDescent="0.2">
      <c r="J3345" s="2"/>
      <c r="K3345" s="3"/>
      <c r="L3345" s="3"/>
      <c r="M3345" s="5"/>
      <c r="N3345" s="5"/>
      <c r="O3345" s="5"/>
      <c r="P3345" s="5"/>
      <c r="Q3345" s="5"/>
      <c r="R3345" s="5"/>
      <c r="S3345" s="5"/>
      <c r="T3345" s="5"/>
      <c r="U3345" s="5"/>
      <c r="V3345" s="6"/>
      <c r="W3345" s="6"/>
      <c r="X3345" s="5"/>
      <c r="Y3345" s="5"/>
      <c r="Z3345" s="5"/>
      <c r="AA3345" s="5"/>
      <c r="AB3345" s="6"/>
      <c r="AC3345" s="6"/>
      <c r="AD3345" s="5"/>
      <c r="AE3345" s="5"/>
      <c r="AF3345" s="5"/>
      <c r="AG3345" s="5"/>
      <c r="AH3345" s="5"/>
      <c r="AI3345" s="5"/>
      <c r="AJ3345" s="5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95"/>
      <c r="AV3345" s="2"/>
      <c r="AW3345" s="2"/>
      <c r="AX3345" s="2"/>
      <c r="AY3345" s="2"/>
      <c r="AZ3345" s="2"/>
    </row>
    <row r="3346" spans="10:52" x14ac:dyDescent="0.2">
      <c r="J3346" s="2"/>
      <c r="K3346" s="3"/>
      <c r="L3346" s="3"/>
      <c r="M3346" s="5"/>
      <c r="N3346" s="5"/>
      <c r="O3346" s="5"/>
      <c r="P3346" s="5"/>
      <c r="Q3346" s="5"/>
      <c r="R3346" s="5"/>
      <c r="S3346" s="5"/>
      <c r="T3346" s="5"/>
      <c r="U3346" s="5"/>
      <c r="V3346" s="6"/>
      <c r="W3346" s="6"/>
      <c r="X3346" s="5"/>
      <c r="Y3346" s="5"/>
      <c r="Z3346" s="5"/>
      <c r="AA3346" s="5"/>
      <c r="AB3346" s="6"/>
      <c r="AC3346" s="6"/>
      <c r="AD3346" s="5"/>
      <c r="AE3346" s="5"/>
      <c r="AF3346" s="5"/>
      <c r="AG3346" s="5"/>
      <c r="AH3346" s="5"/>
      <c r="AI3346" s="5"/>
      <c r="AJ3346" s="5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95"/>
      <c r="AV3346" s="2"/>
      <c r="AW3346" s="2"/>
      <c r="AX3346" s="2"/>
      <c r="AY3346" s="2"/>
      <c r="AZ3346" s="2"/>
    </row>
    <row r="3347" spans="10:52" x14ac:dyDescent="0.2">
      <c r="J3347" s="2"/>
      <c r="K3347" s="3"/>
      <c r="L3347" s="3"/>
      <c r="M3347" s="5"/>
      <c r="N3347" s="5"/>
      <c r="O3347" s="5"/>
      <c r="P3347" s="5"/>
      <c r="Q3347" s="5"/>
      <c r="R3347" s="5"/>
      <c r="S3347" s="5"/>
      <c r="T3347" s="5"/>
      <c r="U3347" s="5"/>
      <c r="V3347" s="6"/>
      <c r="W3347" s="6"/>
      <c r="X3347" s="5"/>
      <c r="Y3347" s="5"/>
      <c r="Z3347" s="5"/>
      <c r="AA3347" s="5"/>
      <c r="AB3347" s="6"/>
      <c r="AC3347" s="6"/>
      <c r="AD3347" s="5"/>
      <c r="AE3347" s="5"/>
      <c r="AF3347" s="5"/>
      <c r="AG3347" s="5"/>
      <c r="AH3347" s="5"/>
      <c r="AI3347" s="5"/>
      <c r="AJ3347" s="5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95"/>
      <c r="AV3347" s="2"/>
      <c r="AW3347" s="2"/>
      <c r="AX3347" s="2"/>
      <c r="AY3347" s="2"/>
      <c r="AZ3347" s="2"/>
    </row>
    <row r="3348" spans="10:52" x14ac:dyDescent="0.2">
      <c r="J3348" s="2"/>
      <c r="K3348" s="3"/>
      <c r="L3348" s="3"/>
      <c r="M3348" s="5"/>
      <c r="N3348" s="5"/>
      <c r="O3348" s="5"/>
      <c r="P3348" s="5"/>
      <c r="Q3348" s="5"/>
      <c r="R3348" s="5"/>
      <c r="S3348" s="5"/>
      <c r="T3348" s="5"/>
      <c r="U3348" s="5"/>
      <c r="V3348" s="6"/>
      <c r="W3348" s="6"/>
      <c r="X3348" s="5"/>
      <c r="Y3348" s="5"/>
      <c r="Z3348" s="5"/>
      <c r="AA3348" s="5"/>
      <c r="AB3348" s="6"/>
      <c r="AC3348" s="6"/>
      <c r="AD3348" s="5"/>
      <c r="AE3348" s="5"/>
      <c r="AF3348" s="5"/>
      <c r="AG3348" s="5"/>
      <c r="AH3348" s="5"/>
      <c r="AI3348" s="5"/>
      <c r="AJ3348" s="5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95"/>
      <c r="AV3348" s="2"/>
      <c r="AW3348" s="2"/>
      <c r="AX3348" s="2"/>
      <c r="AY3348" s="2"/>
      <c r="AZ3348" s="2"/>
    </row>
    <row r="3349" spans="10:52" x14ac:dyDescent="0.2">
      <c r="J3349" s="2"/>
      <c r="K3349" s="3"/>
      <c r="L3349" s="3"/>
      <c r="M3349" s="5"/>
      <c r="N3349" s="5"/>
      <c r="O3349" s="5"/>
      <c r="P3349" s="5"/>
      <c r="Q3349" s="5"/>
      <c r="R3349" s="5"/>
      <c r="S3349" s="5"/>
      <c r="T3349" s="5"/>
      <c r="U3349" s="5"/>
      <c r="V3349" s="6"/>
      <c r="W3349" s="6"/>
      <c r="X3349" s="5"/>
      <c r="Y3349" s="5"/>
      <c r="Z3349" s="5"/>
      <c r="AA3349" s="5"/>
      <c r="AB3349" s="6"/>
      <c r="AC3349" s="6"/>
      <c r="AD3349" s="5"/>
      <c r="AE3349" s="5"/>
      <c r="AF3349" s="5"/>
      <c r="AG3349" s="5"/>
      <c r="AH3349" s="5"/>
      <c r="AI3349" s="5"/>
      <c r="AJ3349" s="5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95"/>
      <c r="AV3349" s="2"/>
      <c r="AW3349" s="2"/>
      <c r="AX3349" s="2"/>
      <c r="AY3349" s="2"/>
      <c r="AZ3349" s="2"/>
    </row>
    <row r="3350" spans="10:52" x14ac:dyDescent="0.2">
      <c r="J3350" s="2"/>
      <c r="K3350" s="3"/>
      <c r="L3350" s="3"/>
      <c r="M3350" s="5"/>
      <c r="N3350" s="5"/>
      <c r="O3350" s="5"/>
      <c r="P3350" s="5"/>
      <c r="Q3350" s="5"/>
      <c r="R3350" s="5"/>
      <c r="S3350" s="5"/>
      <c r="T3350" s="5"/>
      <c r="U3350" s="5"/>
      <c r="V3350" s="6"/>
      <c r="W3350" s="6"/>
      <c r="X3350" s="5"/>
      <c r="Y3350" s="5"/>
      <c r="Z3350" s="5"/>
      <c r="AA3350" s="5"/>
      <c r="AB3350" s="6"/>
      <c r="AC3350" s="6"/>
      <c r="AD3350" s="5"/>
      <c r="AE3350" s="5"/>
      <c r="AF3350" s="5"/>
      <c r="AG3350" s="5"/>
      <c r="AH3350" s="5"/>
      <c r="AI3350" s="5"/>
      <c r="AJ3350" s="5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95"/>
      <c r="AV3350" s="2"/>
      <c r="AW3350" s="2"/>
      <c r="AX3350" s="2"/>
      <c r="AY3350" s="2"/>
      <c r="AZ3350" s="2"/>
    </row>
    <row r="3351" spans="10:52" x14ac:dyDescent="0.2">
      <c r="J3351" s="2"/>
      <c r="K3351" s="3"/>
      <c r="L3351" s="3"/>
      <c r="M3351" s="5"/>
      <c r="N3351" s="5"/>
      <c r="O3351" s="5"/>
      <c r="P3351" s="5"/>
      <c r="Q3351" s="5"/>
      <c r="R3351" s="5"/>
      <c r="S3351" s="5"/>
      <c r="T3351" s="5"/>
      <c r="U3351" s="5"/>
      <c r="V3351" s="6"/>
      <c r="W3351" s="6"/>
      <c r="X3351" s="5"/>
      <c r="Y3351" s="5"/>
      <c r="Z3351" s="5"/>
      <c r="AA3351" s="5"/>
      <c r="AB3351" s="6"/>
      <c r="AC3351" s="6"/>
      <c r="AD3351" s="5"/>
      <c r="AE3351" s="5"/>
      <c r="AF3351" s="5"/>
      <c r="AG3351" s="5"/>
      <c r="AH3351" s="5"/>
      <c r="AI3351" s="5"/>
      <c r="AJ3351" s="5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95"/>
      <c r="AV3351" s="2"/>
      <c r="AW3351" s="2"/>
      <c r="AX3351" s="2"/>
      <c r="AY3351" s="2"/>
      <c r="AZ3351" s="2"/>
    </row>
    <row r="3352" spans="10:52" x14ac:dyDescent="0.2">
      <c r="J3352" s="2"/>
      <c r="K3352" s="3"/>
      <c r="L3352" s="3"/>
      <c r="M3352" s="5"/>
      <c r="N3352" s="5"/>
      <c r="O3352" s="5"/>
      <c r="P3352" s="5"/>
      <c r="Q3352" s="5"/>
      <c r="R3352" s="5"/>
      <c r="S3352" s="5"/>
      <c r="T3352" s="5"/>
      <c r="U3352" s="5"/>
      <c r="V3352" s="6"/>
      <c r="W3352" s="6"/>
      <c r="X3352" s="5"/>
      <c r="Y3352" s="5"/>
      <c r="Z3352" s="5"/>
      <c r="AA3352" s="5"/>
      <c r="AB3352" s="6"/>
      <c r="AC3352" s="6"/>
      <c r="AD3352" s="5"/>
      <c r="AE3352" s="5"/>
      <c r="AF3352" s="5"/>
      <c r="AG3352" s="5"/>
      <c r="AH3352" s="5"/>
      <c r="AI3352" s="5"/>
      <c r="AJ3352" s="5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95"/>
      <c r="AV3352" s="2"/>
      <c r="AW3352" s="2"/>
      <c r="AX3352" s="2"/>
      <c r="AY3352" s="2"/>
      <c r="AZ3352" s="2"/>
    </row>
    <row r="3353" spans="10:52" x14ac:dyDescent="0.2">
      <c r="J3353" s="2"/>
      <c r="K3353" s="3"/>
      <c r="L3353" s="3"/>
      <c r="M3353" s="5"/>
      <c r="N3353" s="5"/>
      <c r="O3353" s="5"/>
      <c r="P3353" s="5"/>
      <c r="Q3353" s="5"/>
      <c r="R3353" s="5"/>
      <c r="S3353" s="5"/>
      <c r="T3353" s="5"/>
      <c r="U3353" s="5"/>
      <c r="V3353" s="6"/>
      <c r="W3353" s="6"/>
      <c r="X3353" s="5"/>
      <c r="Y3353" s="5"/>
      <c r="Z3353" s="5"/>
      <c r="AA3353" s="5"/>
      <c r="AB3353" s="6"/>
      <c r="AC3353" s="6"/>
      <c r="AD3353" s="5"/>
      <c r="AE3353" s="5"/>
      <c r="AF3353" s="5"/>
      <c r="AG3353" s="5"/>
      <c r="AH3353" s="5"/>
      <c r="AI3353" s="5"/>
      <c r="AJ3353" s="5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95"/>
      <c r="AV3353" s="2"/>
      <c r="AW3353" s="2"/>
      <c r="AX3353" s="2"/>
      <c r="AY3353" s="2"/>
      <c r="AZ3353" s="2"/>
    </row>
    <row r="3354" spans="10:52" x14ac:dyDescent="0.2">
      <c r="J3354" s="2"/>
      <c r="K3354" s="3"/>
      <c r="L3354" s="3"/>
      <c r="M3354" s="5"/>
      <c r="N3354" s="5"/>
      <c r="O3354" s="5"/>
      <c r="P3354" s="5"/>
      <c r="Q3354" s="5"/>
      <c r="R3354" s="5"/>
      <c r="S3354" s="5"/>
      <c r="T3354" s="5"/>
      <c r="U3354" s="5"/>
      <c r="V3354" s="6"/>
      <c r="W3354" s="6"/>
      <c r="X3354" s="5"/>
      <c r="Y3354" s="5"/>
      <c r="Z3354" s="5"/>
      <c r="AA3354" s="5"/>
      <c r="AB3354" s="6"/>
      <c r="AC3354" s="6"/>
      <c r="AD3354" s="5"/>
      <c r="AE3354" s="5"/>
      <c r="AF3354" s="5"/>
      <c r="AG3354" s="5"/>
      <c r="AH3354" s="5"/>
      <c r="AI3354" s="5"/>
      <c r="AJ3354" s="5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95"/>
      <c r="AV3354" s="2"/>
      <c r="AW3354" s="2"/>
      <c r="AX3354" s="2"/>
      <c r="AY3354" s="2"/>
      <c r="AZ3354" s="2"/>
    </row>
    <row r="3355" spans="10:52" x14ac:dyDescent="0.2">
      <c r="J3355" s="2"/>
      <c r="K3355" s="3"/>
      <c r="L3355" s="3"/>
      <c r="M3355" s="5"/>
      <c r="N3355" s="5"/>
      <c r="O3355" s="5"/>
      <c r="P3355" s="5"/>
      <c r="Q3355" s="5"/>
      <c r="R3355" s="5"/>
      <c r="S3355" s="5"/>
      <c r="T3355" s="5"/>
      <c r="U3355" s="5"/>
      <c r="V3355" s="6"/>
      <c r="W3355" s="6"/>
      <c r="X3355" s="5"/>
      <c r="Y3355" s="5"/>
      <c r="Z3355" s="5"/>
      <c r="AA3355" s="5"/>
      <c r="AB3355" s="6"/>
      <c r="AC3355" s="6"/>
      <c r="AD3355" s="5"/>
      <c r="AE3355" s="5"/>
      <c r="AF3355" s="5"/>
      <c r="AG3355" s="5"/>
      <c r="AH3355" s="5"/>
      <c r="AI3355" s="5"/>
      <c r="AJ3355" s="5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95"/>
      <c r="AV3355" s="2"/>
      <c r="AW3355" s="2"/>
      <c r="AX3355" s="2"/>
      <c r="AY3355" s="2"/>
      <c r="AZ3355" s="2"/>
    </row>
    <row r="3356" spans="10:52" x14ac:dyDescent="0.2">
      <c r="J3356" s="2"/>
      <c r="K3356" s="3"/>
      <c r="L3356" s="3"/>
      <c r="M3356" s="5"/>
      <c r="N3356" s="5"/>
      <c r="O3356" s="5"/>
      <c r="P3356" s="5"/>
      <c r="Q3356" s="5"/>
      <c r="R3356" s="5"/>
      <c r="S3356" s="5"/>
      <c r="T3356" s="5"/>
      <c r="U3356" s="5"/>
      <c r="V3356" s="6"/>
      <c r="W3356" s="6"/>
      <c r="X3356" s="5"/>
      <c r="Y3356" s="5"/>
      <c r="Z3356" s="5"/>
      <c r="AA3356" s="5"/>
      <c r="AB3356" s="6"/>
      <c r="AC3356" s="6"/>
      <c r="AD3356" s="5"/>
      <c r="AE3356" s="5"/>
      <c r="AF3356" s="5"/>
      <c r="AG3356" s="5"/>
      <c r="AH3356" s="5"/>
      <c r="AI3356" s="5"/>
      <c r="AJ3356" s="5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95"/>
      <c r="AV3356" s="2"/>
      <c r="AW3356" s="2"/>
      <c r="AX3356" s="2"/>
      <c r="AY3356" s="2"/>
      <c r="AZ3356" s="2"/>
    </row>
    <row r="3357" spans="10:52" x14ac:dyDescent="0.2">
      <c r="J3357" s="2"/>
      <c r="K3357" s="3"/>
      <c r="L3357" s="3"/>
      <c r="M3357" s="5"/>
      <c r="N3357" s="5"/>
      <c r="O3357" s="5"/>
      <c r="P3357" s="5"/>
      <c r="Q3357" s="5"/>
      <c r="R3357" s="5"/>
      <c r="S3357" s="5"/>
      <c r="T3357" s="5"/>
      <c r="U3357" s="5"/>
      <c r="V3357" s="6"/>
      <c r="W3357" s="6"/>
      <c r="X3357" s="5"/>
      <c r="Y3357" s="5"/>
      <c r="Z3357" s="5"/>
      <c r="AA3357" s="5"/>
      <c r="AB3357" s="6"/>
      <c r="AC3357" s="6"/>
      <c r="AD3357" s="5"/>
      <c r="AE3357" s="5"/>
      <c r="AF3357" s="5"/>
      <c r="AG3357" s="5"/>
      <c r="AH3357" s="5"/>
      <c r="AI3357" s="5"/>
      <c r="AJ3357" s="5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95"/>
      <c r="AV3357" s="2"/>
      <c r="AW3357" s="2"/>
      <c r="AX3357" s="2"/>
      <c r="AY3357" s="2"/>
      <c r="AZ3357" s="2"/>
    </row>
    <row r="3358" spans="10:52" x14ac:dyDescent="0.2">
      <c r="J3358" s="2"/>
      <c r="K3358" s="3"/>
      <c r="L3358" s="3"/>
      <c r="M3358" s="5"/>
      <c r="N3358" s="5"/>
      <c r="O3358" s="5"/>
      <c r="P3358" s="5"/>
      <c r="Q3358" s="5"/>
      <c r="R3358" s="5"/>
      <c r="S3358" s="5"/>
      <c r="T3358" s="5"/>
      <c r="U3358" s="5"/>
      <c r="V3358" s="6"/>
      <c r="W3358" s="6"/>
      <c r="X3358" s="5"/>
      <c r="Y3358" s="5"/>
      <c r="Z3358" s="5"/>
      <c r="AA3358" s="5"/>
      <c r="AB3358" s="6"/>
      <c r="AC3358" s="6"/>
      <c r="AD3358" s="5"/>
      <c r="AE3358" s="5"/>
      <c r="AF3358" s="5"/>
      <c r="AG3358" s="5"/>
      <c r="AH3358" s="5"/>
      <c r="AI3358" s="5"/>
      <c r="AJ3358" s="5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95"/>
      <c r="AV3358" s="2"/>
      <c r="AW3358" s="2"/>
      <c r="AX3358" s="2"/>
      <c r="AY3358" s="2"/>
      <c r="AZ3358" s="2"/>
    </row>
    <row r="3359" spans="10:52" x14ac:dyDescent="0.2">
      <c r="J3359" s="2"/>
      <c r="K3359" s="3"/>
      <c r="L3359" s="3"/>
      <c r="M3359" s="5"/>
      <c r="N3359" s="5"/>
      <c r="O3359" s="5"/>
      <c r="P3359" s="5"/>
      <c r="Q3359" s="5"/>
      <c r="R3359" s="5"/>
      <c r="S3359" s="5"/>
      <c r="T3359" s="5"/>
      <c r="U3359" s="5"/>
      <c r="V3359" s="6"/>
      <c r="W3359" s="6"/>
      <c r="X3359" s="5"/>
      <c r="Y3359" s="5"/>
      <c r="Z3359" s="5"/>
      <c r="AA3359" s="5"/>
      <c r="AB3359" s="6"/>
      <c r="AC3359" s="6"/>
      <c r="AD3359" s="5"/>
      <c r="AE3359" s="5"/>
      <c r="AF3359" s="5"/>
      <c r="AG3359" s="5"/>
      <c r="AH3359" s="5"/>
      <c r="AI3359" s="5"/>
      <c r="AJ3359" s="5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95"/>
      <c r="AV3359" s="2"/>
      <c r="AW3359" s="2"/>
      <c r="AX3359" s="2"/>
      <c r="AY3359" s="2"/>
      <c r="AZ3359" s="2"/>
    </row>
    <row r="3360" spans="10:52" x14ac:dyDescent="0.2">
      <c r="J3360" s="2"/>
      <c r="K3360" s="3"/>
      <c r="L3360" s="3"/>
      <c r="M3360" s="5"/>
      <c r="N3360" s="5"/>
      <c r="O3360" s="5"/>
      <c r="P3360" s="5"/>
      <c r="Q3360" s="5"/>
      <c r="R3360" s="5"/>
      <c r="S3360" s="5"/>
      <c r="T3360" s="5"/>
      <c r="U3360" s="5"/>
      <c r="V3360" s="6"/>
      <c r="W3360" s="6"/>
      <c r="X3360" s="5"/>
      <c r="Y3360" s="5"/>
      <c r="Z3360" s="5"/>
      <c r="AA3360" s="5"/>
      <c r="AB3360" s="6"/>
      <c r="AC3360" s="6"/>
      <c r="AD3360" s="5"/>
      <c r="AE3360" s="5"/>
      <c r="AF3360" s="5"/>
      <c r="AG3360" s="5"/>
      <c r="AH3360" s="5"/>
      <c r="AI3360" s="5"/>
      <c r="AJ3360" s="5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95"/>
      <c r="AV3360" s="2"/>
      <c r="AW3360" s="2"/>
      <c r="AX3360" s="2"/>
      <c r="AY3360" s="2"/>
      <c r="AZ3360" s="2"/>
    </row>
    <row r="3361" spans="10:52" x14ac:dyDescent="0.2">
      <c r="J3361" s="2"/>
      <c r="K3361" s="3"/>
      <c r="L3361" s="3"/>
      <c r="M3361" s="5"/>
      <c r="N3361" s="5"/>
      <c r="O3361" s="5"/>
      <c r="P3361" s="5"/>
      <c r="Q3361" s="5"/>
      <c r="R3361" s="5"/>
      <c r="S3361" s="5"/>
      <c r="T3361" s="5"/>
      <c r="U3361" s="5"/>
      <c r="V3361" s="6"/>
      <c r="W3361" s="6"/>
      <c r="X3361" s="5"/>
      <c r="Y3361" s="5"/>
      <c r="Z3361" s="5"/>
      <c r="AA3361" s="5"/>
      <c r="AB3361" s="6"/>
      <c r="AC3361" s="6"/>
      <c r="AD3361" s="5"/>
      <c r="AE3361" s="5"/>
      <c r="AF3361" s="5"/>
      <c r="AG3361" s="5"/>
      <c r="AH3361" s="5"/>
      <c r="AI3361" s="5"/>
      <c r="AJ3361" s="5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95"/>
      <c r="AV3361" s="2"/>
      <c r="AW3361" s="2"/>
      <c r="AX3361" s="2"/>
      <c r="AY3361" s="2"/>
      <c r="AZ3361" s="2"/>
    </row>
    <row r="3362" spans="10:52" x14ac:dyDescent="0.2">
      <c r="J3362" s="2"/>
      <c r="K3362" s="3"/>
      <c r="L3362" s="3"/>
      <c r="M3362" s="5"/>
      <c r="N3362" s="5"/>
      <c r="O3362" s="5"/>
      <c r="P3362" s="5"/>
      <c r="Q3362" s="5"/>
      <c r="R3362" s="5"/>
      <c r="S3362" s="5"/>
      <c r="T3362" s="5"/>
      <c r="U3362" s="5"/>
      <c r="V3362" s="6"/>
      <c r="W3362" s="6"/>
      <c r="X3362" s="5"/>
      <c r="Y3362" s="5"/>
      <c r="Z3362" s="5"/>
      <c r="AA3362" s="5"/>
      <c r="AB3362" s="6"/>
      <c r="AC3362" s="6"/>
      <c r="AD3362" s="5"/>
      <c r="AE3362" s="5"/>
      <c r="AF3362" s="5"/>
      <c r="AG3362" s="5"/>
      <c r="AH3362" s="5"/>
      <c r="AI3362" s="5"/>
      <c r="AJ3362" s="5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95"/>
      <c r="AV3362" s="2"/>
      <c r="AW3362" s="2"/>
      <c r="AX3362" s="2"/>
      <c r="AY3362" s="2"/>
      <c r="AZ3362" s="2"/>
    </row>
    <row r="3363" spans="10:52" x14ac:dyDescent="0.2">
      <c r="J3363" s="2"/>
      <c r="K3363" s="3"/>
      <c r="L3363" s="3"/>
      <c r="M3363" s="5"/>
      <c r="N3363" s="5"/>
      <c r="O3363" s="5"/>
      <c r="P3363" s="5"/>
      <c r="Q3363" s="5"/>
      <c r="R3363" s="5"/>
      <c r="S3363" s="5"/>
      <c r="T3363" s="5"/>
      <c r="U3363" s="5"/>
      <c r="V3363" s="6"/>
      <c r="W3363" s="6"/>
      <c r="X3363" s="5"/>
      <c r="Y3363" s="5"/>
      <c r="Z3363" s="5"/>
      <c r="AA3363" s="5"/>
      <c r="AB3363" s="6"/>
      <c r="AC3363" s="6"/>
      <c r="AD3363" s="5"/>
      <c r="AE3363" s="5"/>
      <c r="AF3363" s="5"/>
      <c r="AG3363" s="5"/>
      <c r="AH3363" s="5"/>
      <c r="AI3363" s="5"/>
      <c r="AJ3363" s="5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95"/>
      <c r="AV3363" s="2"/>
      <c r="AW3363" s="2"/>
      <c r="AX3363" s="2"/>
      <c r="AY3363" s="2"/>
      <c r="AZ3363" s="2"/>
    </row>
    <row r="3364" spans="10:52" x14ac:dyDescent="0.2">
      <c r="J3364" s="2"/>
      <c r="K3364" s="3"/>
      <c r="L3364" s="3"/>
      <c r="M3364" s="5"/>
      <c r="N3364" s="5"/>
      <c r="O3364" s="5"/>
      <c r="P3364" s="5"/>
      <c r="Q3364" s="5"/>
      <c r="R3364" s="5"/>
      <c r="S3364" s="5"/>
      <c r="T3364" s="5"/>
      <c r="U3364" s="5"/>
      <c r="V3364" s="6"/>
      <c r="W3364" s="6"/>
      <c r="X3364" s="5"/>
      <c r="Y3364" s="5"/>
      <c r="Z3364" s="5"/>
      <c r="AA3364" s="5"/>
      <c r="AB3364" s="6"/>
      <c r="AC3364" s="6"/>
      <c r="AD3364" s="5"/>
      <c r="AE3364" s="5"/>
      <c r="AF3364" s="5"/>
      <c r="AG3364" s="5"/>
      <c r="AH3364" s="5"/>
      <c r="AI3364" s="5"/>
      <c r="AJ3364" s="5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95"/>
      <c r="AV3364" s="2"/>
      <c r="AW3364" s="2"/>
      <c r="AX3364" s="2"/>
      <c r="AY3364" s="2"/>
      <c r="AZ3364" s="2"/>
    </row>
    <row r="3365" spans="10:52" x14ac:dyDescent="0.2">
      <c r="J3365" s="2"/>
      <c r="K3365" s="3"/>
      <c r="L3365" s="3"/>
      <c r="M3365" s="5"/>
      <c r="N3365" s="5"/>
      <c r="O3365" s="5"/>
      <c r="P3365" s="5"/>
      <c r="Q3365" s="5"/>
      <c r="R3365" s="5"/>
      <c r="S3365" s="5"/>
      <c r="T3365" s="5"/>
      <c r="U3365" s="5"/>
      <c r="V3365" s="6"/>
      <c r="W3365" s="6"/>
      <c r="X3365" s="5"/>
      <c r="Y3365" s="5"/>
      <c r="Z3365" s="5"/>
      <c r="AA3365" s="5"/>
      <c r="AB3365" s="6"/>
      <c r="AC3365" s="6"/>
      <c r="AD3365" s="5"/>
      <c r="AE3365" s="5"/>
      <c r="AF3365" s="5"/>
      <c r="AG3365" s="5"/>
      <c r="AH3365" s="5"/>
      <c r="AI3365" s="5"/>
      <c r="AJ3365" s="5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95"/>
      <c r="AV3365" s="2"/>
      <c r="AW3365" s="2"/>
      <c r="AX3365" s="2"/>
      <c r="AY3365" s="2"/>
      <c r="AZ3365" s="2"/>
    </row>
    <row r="3366" spans="10:52" x14ac:dyDescent="0.2">
      <c r="J3366" s="2"/>
      <c r="K3366" s="3"/>
      <c r="L3366" s="3"/>
      <c r="M3366" s="5"/>
      <c r="N3366" s="5"/>
      <c r="O3366" s="5"/>
      <c r="P3366" s="5"/>
      <c r="Q3366" s="5"/>
      <c r="R3366" s="5"/>
      <c r="S3366" s="5"/>
      <c r="T3366" s="5"/>
      <c r="U3366" s="5"/>
      <c r="V3366" s="6"/>
      <c r="W3366" s="6"/>
      <c r="X3366" s="5"/>
      <c r="Y3366" s="5"/>
      <c r="Z3366" s="5"/>
      <c r="AA3366" s="5"/>
      <c r="AB3366" s="6"/>
      <c r="AC3366" s="6"/>
      <c r="AD3366" s="5"/>
      <c r="AE3366" s="5"/>
      <c r="AF3366" s="5"/>
      <c r="AG3366" s="5"/>
      <c r="AH3366" s="5"/>
      <c r="AI3366" s="5"/>
      <c r="AJ3366" s="5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95"/>
      <c r="AV3366" s="2"/>
      <c r="AW3366" s="2"/>
      <c r="AX3366" s="2"/>
      <c r="AY3366" s="2"/>
      <c r="AZ3366" s="2"/>
    </row>
    <row r="3367" spans="10:52" x14ac:dyDescent="0.2">
      <c r="J3367" s="2"/>
      <c r="K3367" s="3"/>
      <c r="L3367" s="3"/>
      <c r="M3367" s="5"/>
      <c r="N3367" s="5"/>
      <c r="O3367" s="5"/>
      <c r="P3367" s="5"/>
      <c r="Q3367" s="5"/>
      <c r="R3367" s="5"/>
      <c r="S3367" s="5"/>
      <c r="T3367" s="5"/>
      <c r="U3367" s="5"/>
      <c r="V3367" s="6"/>
      <c r="W3367" s="6"/>
      <c r="X3367" s="5"/>
      <c r="Y3367" s="5"/>
      <c r="Z3367" s="5"/>
      <c r="AA3367" s="5"/>
      <c r="AB3367" s="6"/>
      <c r="AC3367" s="6"/>
      <c r="AD3367" s="5"/>
      <c r="AE3367" s="5"/>
      <c r="AF3367" s="5"/>
      <c r="AG3367" s="5"/>
      <c r="AH3367" s="5"/>
      <c r="AI3367" s="5"/>
      <c r="AJ3367" s="5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95"/>
      <c r="AV3367" s="2"/>
      <c r="AW3367" s="2"/>
      <c r="AX3367" s="2"/>
      <c r="AY3367" s="2"/>
      <c r="AZ3367" s="2"/>
    </row>
    <row r="3368" spans="10:52" x14ac:dyDescent="0.2">
      <c r="J3368" s="2"/>
      <c r="K3368" s="3"/>
      <c r="L3368" s="3"/>
      <c r="M3368" s="5"/>
      <c r="N3368" s="5"/>
      <c r="O3368" s="5"/>
      <c r="P3368" s="5"/>
      <c r="Q3368" s="5"/>
      <c r="R3368" s="5"/>
      <c r="S3368" s="5"/>
      <c r="T3368" s="5"/>
      <c r="U3368" s="5"/>
      <c r="V3368" s="6"/>
      <c r="W3368" s="6"/>
      <c r="X3368" s="5"/>
      <c r="Y3368" s="5"/>
      <c r="Z3368" s="5"/>
      <c r="AA3368" s="5"/>
      <c r="AB3368" s="6"/>
      <c r="AC3368" s="6"/>
      <c r="AD3368" s="5"/>
      <c r="AE3368" s="5"/>
      <c r="AF3368" s="5"/>
      <c r="AG3368" s="5"/>
      <c r="AH3368" s="5"/>
      <c r="AI3368" s="5"/>
      <c r="AJ3368" s="5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95"/>
      <c r="AV3368" s="2"/>
      <c r="AW3368" s="2"/>
      <c r="AX3368" s="2"/>
      <c r="AY3368" s="2"/>
      <c r="AZ3368" s="2"/>
    </row>
    <row r="3369" spans="10:52" x14ac:dyDescent="0.2">
      <c r="J3369" s="2"/>
      <c r="K3369" s="3"/>
      <c r="L3369" s="3"/>
      <c r="M3369" s="5"/>
      <c r="N3369" s="5"/>
      <c r="O3369" s="5"/>
      <c r="P3369" s="5"/>
      <c r="Q3369" s="5"/>
      <c r="R3369" s="5"/>
      <c r="S3369" s="5"/>
      <c r="T3369" s="5"/>
      <c r="U3369" s="5"/>
      <c r="V3369" s="6"/>
      <c r="W3369" s="6"/>
      <c r="X3369" s="5"/>
      <c r="Y3369" s="5"/>
      <c r="Z3369" s="5"/>
      <c r="AA3369" s="5"/>
      <c r="AB3369" s="6"/>
      <c r="AC3369" s="6"/>
      <c r="AD3369" s="5"/>
      <c r="AE3369" s="5"/>
      <c r="AF3369" s="5"/>
      <c r="AG3369" s="5"/>
      <c r="AH3369" s="5"/>
      <c r="AI3369" s="5"/>
      <c r="AJ3369" s="5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95"/>
      <c r="AV3369" s="2"/>
      <c r="AW3369" s="2"/>
      <c r="AX3369" s="2"/>
      <c r="AY3369" s="2"/>
      <c r="AZ3369" s="2"/>
    </row>
    <row r="3370" spans="10:52" x14ac:dyDescent="0.2">
      <c r="J3370" s="2"/>
      <c r="K3370" s="3"/>
      <c r="L3370" s="3"/>
      <c r="M3370" s="5"/>
      <c r="N3370" s="5"/>
      <c r="O3370" s="5"/>
      <c r="P3370" s="5"/>
      <c r="Q3370" s="5"/>
      <c r="R3370" s="5"/>
      <c r="S3370" s="5"/>
      <c r="T3370" s="5"/>
      <c r="U3370" s="5"/>
      <c r="V3370" s="6"/>
      <c r="W3370" s="6"/>
      <c r="X3370" s="5"/>
      <c r="Y3370" s="5"/>
      <c r="Z3370" s="5"/>
      <c r="AA3370" s="5"/>
      <c r="AB3370" s="6"/>
      <c r="AC3370" s="6"/>
      <c r="AD3370" s="5"/>
      <c r="AE3370" s="5"/>
      <c r="AF3370" s="5"/>
      <c r="AG3370" s="5"/>
      <c r="AH3370" s="5"/>
      <c r="AI3370" s="5"/>
      <c r="AJ3370" s="5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95"/>
      <c r="AV3370" s="2"/>
      <c r="AW3370" s="2"/>
      <c r="AX3370" s="2"/>
      <c r="AY3370" s="2"/>
      <c r="AZ3370" s="2"/>
    </row>
    <row r="3371" spans="10:52" x14ac:dyDescent="0.2">
      <c r="J3371" s="2"/>
      <c r="K3371" s="3"/>
      <c r="L3371" s="3"/>
      <c r="M3371" s="5"/>
      <c r="N3371" s="5"/>
      <c r="O3371" s="5"/>
      <c r="P3371" s="5"/>
      <c r="Q3371" s="5"/>
      <c r="R3371" s="5"/>
      <c r="S3371" s="5"/>
      <c r="T3371" s="5"/>
      <c r="U3371" s="5"/>
      <c r="V3371" s="6"/>
      <c r="W3371" s="6"/>
      <c r="X3371" s="5"/>
      <c r="Y3371" s="5"/>
      <c r="Z3371" s="5"/>
      <c r="AA3371" s="5"/>
      <c r="AB3371" s="6"/>
      <c r="AC3371" s="6"/>
      <c r="AD3371" s="5"/>
      <c r="AE3371" s="5"/>
      <c r="AF3371" s="5"/>
      <c r="AG3371" s="5"/>
      <c r="AH3371" s="5"/>
      <c r="AI3371" s="5"/>
      <c r="AJ3371" s="5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95"/>
      <c r="AV3371" s="2"/>
      <c r="AW3371" s="2"/>
      <c r="AX3371" s="2"/>
      <c r="AY3371" s="2"/>
      <c r="AZ3371" s="2"/>
    </row>
    <row r="3372" spans="10:52" x14ac:dyDescent="0.2">
      <c r="J3372" s="2"/>
      <c r="K3372" s="3"/>
      <c r="L3372" s="3"/>
      <c r="M3372" s="5"/>
      <c r="N3372" s="5"/>
      <c r="O3372" s="5"/>
      <c r="P3372" s="5"/>
      <c r="Q3372" s="5"/>
      <c r="R3372" s="5"/>
      <c r="S3372" s="5"/>
      <c r="T3372" s="5"/>
      <c r="U3372" s="5"/>
      <c r="V3372" s="6"/>
      <c r="W3372" s="6"/>
      <c r="X3372" s="5"/>
      <c r="Y3372" s="5"/>
      <c r="Z3372" s="5"/>
      <c r="AA3372" s="5"/>
      <c r="AB3372" s="6"/>
      <c r="AC3372" s="6"/>
      <c r="AD3372" s="5"/>
      <c r="AE3372" s="5"/>
      <c r="AF3372" s="5"/>
      <c r="AG3372" s="5"/>
      <c r="AH3372" s="5"/>
      <c r="AI3372" s="5"/>
      <c r="AJ3372" s="5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95"/>
      <c r="AV3372" s="2"/>
      <c r="AW3372" s="2"/>
      <c r="AX3372" s="2"/>
      <c r="AY3372" s="2"/>
      <c r="AZ3372" s="2"/>
    </row>
    <row r="3373" spans="10:52" x14ac:dyDescent="0.2">
      <c r="J3373" s="2"/>
      <c r="K3373" s="3"/>
      <c r="L3373" s="3"/>
      <c r="M3373" s="5"/>
      <c r="N3373" s="5"/>
      <c r="O3373" s="5"/>
      <c r="P3373" s="5"/>
      <c r="Q3373" s="5"/>
      <c r="R3373" s="5"/>
      <c r="S3373" s="5"/>
      <c r="T3373" s="5"/>
      <c r="U3373" s="5"/>
      <c r="V3373" s="6"/>
      <c r="W3373" s="6"/>
      <c r="X3373" s="5"/>
      <c r="Y3373" s="5"/>
      <c r="Z3373" s="5"/>
      <c r="AA3373" s="5"/>
      <c r="AB3373" s="6"/>
      <c r="AC3373" s="6"/>
      <c r="AD3373" s="5"/>
      <c r="AE3373" s="5"/>
      <c r="AF3373" s="5"/>
      <c r="AG3373" s="5"/>
      <c r="AH3373" s="5"/>
      <c r="AI3373" s="5"/>
      <c r="AJ3373" s="5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95"/>
      <c r="AV3373" s="2"/>
      <c r="AW3373" s="2"/>
      <c r="AX3373" s="2"/>
      <c r="AY3373" s="2"/>
      <c r="AZ3373" s="2"/>
    </row>
    <row r="3374" spans="10:52" x14ac:dyDescent="0.2">
      <c r="J3374" s="2"/>
      <c r="K3374" s="3"/>
      <c r="L3374" s="3"/>
      <c r="M3374" s="5"/>
      <c r="N3374" s="5"/>
      <c r="O3374" s="5"/>
      <c r="P3374" s="5"/>
      <c r="Q3374" s="5"/>
      <c r="R3374" s="5"/>
      <c r="S3374" s="5"/>
      <c r="T3374" s="5"/>
      <c r="U3374" s="5"/>
      <c r="V3374" s="6"/>
      <c r="W3374" s="6"/>
      <c r="X3374" s="5"/>
      <c r="Y3374" s="5"/>
      <c r="Z3374" s="5"/>
      <c r="AA3374" s="5"/>
      <c r="AB3374" s="6"/>
      <c r="AC3374" s="6"/>
      <c r="AD3374" s="5"/>
      <c r="AE3374" s="5"/>
      <c r="AF3374" s="5"/>
      <c r="AG3374" s="5"/>
      <c r="AH3374" s="5"/>
      <c r="AI3374" s="5"/>
      <c r="AJ3374" s="5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95"/>
      <c r="AV3374" s="2"/>
      <c r="AW3374" s="2"/>
      <c r="AX3374" s="2"/>
      <c r="AY3374" s="2"/>
      <c r="AZ3374" s="2"/>
    </row>
    <row r="3375" spans="10:52" x14ac:dyDescent="0.2">
      <c r="J3375" s="2"/>
      <c r="K3375" s="3"/>
      <c r="L3375" s="3"/>
      <c r="M3375" s="5"/>
      <c r="N3375" s="5"/>
      <c r="O3375" s="5"/>
      <c r="P3375" s="5"/>
      <c r="Q3375" s="5"/>
      <c r="R3375" s="5"/>
      <c r="S3375" s="5"/>
      <c r="T3375" s="5"/>
      <c r="U3375" s="5"/>
      <c r="V3375" s="6"/>
      <c r="W3375" s="6"/>
      <c r="X3375" s="5"/>
      <c r="Y3375" s="5"/>
      <c r="Z3375" s="5"/>
      <c r="AA3375" s="5"/>
      <c r="AB3375" s="6"/>
      <c r="AC3375" s="6"/>
      <c r="AD3375" s="5"/>
      <c r="AE3375" s="5"/>
      <c r="AF3375" s="5"/>
      <c r="AG3375" s="5"/>
      <c r="AH3375" s="5"/>
      <c r="AI3375" s="5"/>
      <c r="AJ3375" s="5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95"/>
      <c r="AV3375" s="2"/>
      <c r="AW3375" s="2"/>
      <c r="AX3375" s="2"/>
      <c r="AY3375" s="2"/>
      <c r="AZ3375" s="2"/>
    </row>
    <row r="3376" spans="10:52" x14ac:dyDescent="0.2">
      <c r="J3376" s="2"/>
      <c r="K3376" s="3"/>
      <c r="L3376" s="3"/>
      <c r="M3376" s="5"/>
      <c r="N3376" s="5"/>
      <c r="O3376" s="5"/>
      <c r="P3376" s="5"/>
      <c r="Q3376" s="5"/>
      <c r="R3376" s="5"/>
      <c r="S3376" s="5"/>
      <c r="T3376" s="5"/>
      <c r="U3376" s="5"/>
      <c r="V3376" s="6"/>
      <c r="W3376" s="6"/>
      <c r="X3376" s="5"/>
      <c r="Y3376" s="5"/>
      <c r="Z3376" s="5"/>
      <c r="AA3376" s="5"/>
      <c r="AB3376" s="6"/>
      <c r="AC3376" s="6"/>
      <c r="AD3376" s="5"/>
      <c r="AE3376" s="5"/>
      <c r="AF3376" s="5"/>
      <c r="AG3376" s="5"/>
      <c r="AH3376" s="5"/>
      <c r="AI3376" s="5"/>
      <c r="AJ3376" s="5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95"/>
      <c r="AV3376" s="2"/>
      <c r="AW3376" s="2"/>
      <c r="AX3376" s="2"/>
      <c r="AY3376" s="2"/>
      <c r="AZ3376" s="2"/>
    </row>
    <row r="3377" spans="10:52" x14ac:dyDescent="0.2">
      <c r="J3377" s="2"/>
      <c r="K3377" s="3"/>
      <c r="L3377" s="3"/>
      <c r="M3377" s="5"/>
      <c r="N3377" s="5"/>
      <c r="O3377" s="5"/>
      <c r="P3377" s="5"/>
      <c r="Q3377" s="5"/>
      <c r="R3377" s="5"/>
      <c r="S3377" s="5"/>
      <c r="T3377" s="5"/>
      <c r="U3377" s="5"/>
      <c r="V3377" s="6"/>
      <c r="W3377" s="6"/>
      <c r="X3377" s="5"/>
      <c r="Y3377" s="5"/>
      <c r="Z3377" s="5"/>
      <c r="AA3377" s="5"/>
      <c r="AB3377" s="6"/>
      <c r="AC3377" s="6"/>
      <c r="AD3377" s="5"/>
      <c r="AE3377" s="5"/>
      <c r="AF3377" s="5"/>
      <c r="AG3377" s="5"/>
      <c r="AH3377" s="5"/>
      <c r="AI3377" s="5"/>
      <c r="AJ3377" s="5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95"/>
      <c r="AV3377" s="2"/>
      <c r="AW3377" s="2"/>
      <c r="AX3377" s="2"/>
      <c r="AY3377" s="2"/>
      <c r="AZ3377" s="2"/>
    </row>
    <row r="3378" spans="10:52" x14ac:dyDescent="0.2">
      <c r="J3378" s="2"/>
      <c r="K3378" s="3"/>
      <c r="L3378" s="3"/>
      <c r="M3378" s="5"/>
      <c r="N3378" s="5"/>
      <c r="O3378" s="5"/>
      <c r="P3378" s="5"/>
      <c r="Q3378" s="5"/>
      <c r="R3378" s="5"/>
      <c r="S3378" s="5"/>
      <c r="T3378" s="5"/>
      <c r="U3378" s="5"/>
      <c r="V3378" s="6"/>
      <c r="W3378" s="6"/>
      <c r="X3378" s="5"/>
      <c r="Y3378" s="5"/>
      <c r="Z3378" s="5"/>
      <c r="AA3378" s="5"/>
      <c r="AB3378" s="6"/>
      <c r="AC3378" s="6"/>
      <c r="AD3378" s="5"/>
      <c r="AE3378" s="5"/>
      <c r="AF3378" s="5"/>
      <c r="AG3378" s="5"/>
      <c r="AH3378" s="5"/>
      <c r="AI3378" s="5"/>
      <c r="AJ3378" s="5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95"/>
      <c r="AV3378" s="2"/>
      <c r="AW3378" s="2"/>
      <c r="AX3378" s="2"/>
      <c r="AY3378" s="2"/>
      <c r="AZ3378" s="2"/>
    </row>
    <row r="3379" spans="10:52" x14ac:dyDescent="0.2">
      <c r="J3379" s="2"/>
      <c r="K3379" s="3"/>
      <c r="L3379" s="3"/>
      <c r="M3379" s="5"/>
      <c r="N3379" s="5"/>
      <c r="O3379" s="5"/>
      <c r="P3379" s="5"/>
      <c r="Q3379" s="5"/>
      <c r="R3379" s="5"/>
      <c r="S3379" s="5"/>
      <c r="T3379" s="5"/>
      <c r="U3379" s="5"/>
      <c r="V3379" s="6"/>
      <c r="W3379" s="6"/>
      <c r="X3379" s="5"/>
      <c r="Y3379" s="5"/>
      <c r="Z3379" s="5"/>
      <c r="AA3379" s="5"/>
      <c r="AB3379" s="6"/>
      <c r="AC3379" s="6"/>
      <c r="AD3379" s="5"/>
      <c r="AE3379" s="5"/>
      <c r="AF3379" s="5"/>
      <c r="AG3379" s="5"/>
      <c r="AH3379" s="5"/>
      <c r="AI3379" s="5"/>
      <c r="AJ3379" s="5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95"/>
      <c r="AV3379" s="2"/>
      <c r="AW3379" s="2"/>
      <c r="AX3379" s="2"/>
      <c r="AY3379" s="2"/>
      <c r="AZ3379" s="2"/>
    </row>
    <row r="3380" spans="10:52" x14ac:dyDescent="0.2">
      <c r="J3380" s="2"/>
      <c r="K3380" s="3"/>
      <c r="L3380" s="3"/>
      <c r="M3380" s="5"/>
      <c r="N3380" s="5"/>
      <c r="O3380" s="5"/>
      <c r="P3380" s="5"/>
      <c r="Q3380" s="5"/>
      <c r="R3380" s="5"/>
      <c r="S3380" s="5"/>
      <c r="T3380" s="5"/>
      <c r="U3380" s="5"/>
      <c r="V3380" s="6"/>
      <c r="W3380" s="6"/>
      <c r="X3380" s="5"/>
      <c r="Y3380" s="5"/>
      <c r="Z3380" s="5"/>
      <c r="AA3380" s="5"/>
      <c r="AB3380" s="6"/>
      <c r="AC3380" s="6"/>
      <c r="AD3380" s="5"/>
      <c r="AE3380" s="5"/>
      <c r="AF3380" s="5"/>
      <c r="AG3380" s="5"/>
      <c r="AH3380" s="5"/>
      <c r="AI3380" s="5"/>
      <c r="AJ3380" s="5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95"/>
      <c r="AV3380" s="2"/>
      <c r="AW3380" s="2"/>
      <c r="AX3380" s="2"/>
      <c r="AY3380" s="2"/>
      <c r="AZ3380" s="2"/>
    </row>
    <row r="3381" spans="10:52" x14ac:dyDescent="0.2">
      <c r="J3381" s="2"/>
      <c r="K3381" s="3"/>
      <c r="L3381" s="3"/>
      <c r="M3381" s="5"/>
      <c r="N3381" s="5"/>
      <c r="O3381" s="5"/>
      <c r="P3381" s="5"/>
      <c r="Q3381" s="5"/>
      <c r="R3381" s="5"/>
      <c r="S3381" s="5"/>
      <c r="T3381" s="5"/>
      <c r="U3381" s="5"/>
      <c r="V3381" s="6"/>
      <c r="W3381" s="6"/>
      <c r="X3381" s="5"/>
      <c r="Y3381" s="5"/>
      <c r="Z3381" s="5"/>
      <c r="AA3381" s="5"/>
      <c r="AB3381" s="6"/>
      <c r="AC3381" s="6"/>
      <c r="AD3381" s="5"/>
      <c r="AE3381" s="5"/>
      <c r="AF3381" s="5"/>
      <c r="AG3381" s="5"/>
      <c r="AH3381" s="5"/>
      <c r="AI3381" s="5"/>
      <c r="AJ3381" s="5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95"/>
      <c r="AV3381" s="2"/>
      <c r="AW3381" s="2"/>
      <c r="AX3381" s="2"/>
      <c r="AY3381" s="2"/>
      <c r="AZ3381" s="2"/>
    </row>
    <row r="3382" spans="10:52" x14ac:dyDescent="0.2">
      <c r="J3382" s="2"/>
      <c r="K3382" s="3"/>
      <c r="L3382" s="3"/>
      <c r="M3382" s="5"/>
      <c r="N3382" s="5"/>
      <c r="O3382" s="5"/>
      <c r="P3382" s="5"/>
      <c r="Q3382" s="5"/>
      <c r="R3382" s="5"/>
      <c r="S3382" s="5"/>
      <c r="T3382" s="5"/>
      <c r="U3382" s="5"/>
      <c r="V3382" s="6"/>
      <c r="W3382" s="6"/>
      <c r="X3382" s="5"/>
      <c r="Y3382" s="5"/>
      <c r="Z3382" s="5"/>
      <c r="AA3382" s="5"/>
      <c r="AB3382" s="6"/>
      <c r="AC3382" s="6"/>
      <c r="AD3382" s="5"/>
      <c r="AE3382" s="5"/>
      <c r="AF3382" s="5"/>
      <c r="AG3382" s="5"/>
      <c r="AH3382" s="5"/>
      <c r="AI3382" s="5"/>
      <c r="AJ3382" s="5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95"/>
      <c r="AV3382" s="2"/>
      <c r="AW3382" s="2"/>
      <c r="AX3382" s="2"/>
      <c r="AY3382" s="2"/>
      <c r="AZ3382" s="2"/>
    </row>
    <row r="3383" spans="10:52" x14ac:dyDescent="0.2">
      <c r="J3383" s="2"/>
      <c r="K3383" s="3"/>
      <c r="L3383" s="3"/>
      <c r="M3383" s="5"/>
      <c r="N3383" s="5"/>
      <c r="O3383" s="5"/>
      <c r="P3383" s="5"/>
      <c r="Q3383" s="5"/>
      <c r="R3383" s="5"/>
      <c r="S3383" s="5"/>
      <c r="T3383" s="5"/>
      <c r="U3383" s="5"/>
      <c r="V3383" s="6"/>
      <c r="W3383" s="6"/>
      <c r="X3383" s="5"/>
      <c r="Y3383" s="5"/>
      <c r="Z3383" s="5"/>
      <c r="AA3383" s="5"/>
      <c r="AB3383" s="6"/>
      <c r="AC3383" s="6"/>
      <c r="AD3383" s="5"/>
      <c r="AE3383" s="5"/>
      <c r="AF3383" s="5"/>
      <c r="AG3383" s="5"/>
      <c r="AH3383" s="5"/>
      <c r="AI3383" s="5"/>
      <c r="AJ3383" s="5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95"/>
      <c r="AV3383" s="2"/>
      <c r="AW3383" s="2"/>
      <c r="AX3383" s="2"/>
      <c r="AY3383" s="2"/>
      <c r="AZ3383" s="2"/>
    </row>
    <row r="3384" spans="10:52" x14ac:dyDescent="0.2">
      <c r="J3384" s="2"/>
      <c r="K3384" s="3"/>
      <c r="L3384" s="3"/>
      <c r="M3384" s="5"/>
      <c r="N3384" s="5"/>
      <c r="O3384" s="5"/>
      <c r="P3384" s="5"/>
      <c r="Q3384" s="5"/>
      <c r="R3384" s="5"/>
      <c r="S3384" s="5"/>
      <c r="T3384" s="5"/>
      <c r="U3384" s="5"/>
      <c r="V3384" s="6"/>
      <c r="W3384" s="6"/>
      <c r="X3384" s="5"/>
      <c r="Y3384" s="5"/>
      <c r="Z3384" s="5"/>
      <c r="AA3384" s="5"/>
      <c r="AB3384" s="6"/>
      <c r="AC3384" s="6"/>
      <c r="AD3384" s="5"/>
      <c r="AE3384" s="5"/>
      <c r="AF3384" s="5"/>
      <c r="AG3384" s="5"/>
      <c r="AH3384" s="5"/>
      <c r="AI3384" s="5"/>
      <c r="AJ3384" s="5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95"/>
      <c r="AV3384" s="2"/>
      <c r="AW3384" s="2"/>
      <c r="AX3384" s="2"/>
      <c r="AY3384" s="2"/>
      <c r="AZ3384" s="2"/>
    </row>
    <row r="3385" spans="10:52" x14ac:dyDescent="0.2">
      <c r="J3385" s="2"/>
      <c r="K3385" s="3"/>
      <c r="L3385" s="3"/>
      <c r="M3385" s="5"/>
      <c r="N3385" s="5"/>
      <c r="O3385" s="5"/>
      <c r="P3385" s="5"/>
      <c r="Q3385" s="5"/>
      <c r="R3385" s="5"/>
      <c r="S3385" s="5"/>
      <c r="T3385" s="5"/>
      <c r="U3385" s="5"/>
      <c r="V3385" s="6"/>
      <c r="W3385" s="6"/>
      <c r="X3385" s="5"/>
      <c r="Y3385" s="5"/>
      <c r="Z3385" s="5"/>
      <c r="AA3385" s="5"/>
      <c r="AB3385" s="6"/>
      <c r="AC3385" s="6"/>
      <c r="AD3385" s="5"/>
      <c r="AE3385" s="5"/>
      <c r="AF3385" s="5"/>
      <c r="AG3385" s="5"/>
      <c r="AH3385" s="5"/>
      <c r="AI3385" s="5"/>
      <c r="AJ3385" s="5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95"/>
      <c r="AV3385" s="2"/>
      <c r="AW3385" s="2"/>
      <c r="AX3385" s="2"/>
      <c r="AY3385" s="2"/>
      <c r="AZ3385" s="2"/>
    </row>
    <row r="3386" spans="10:52" x14ac:dyDescent="0.2">
      <c r="J3386" s="2"/>
      <c r="K3386" s="3"/>
      <c r="L3386" s="3"/>
      <c r="M3386" s="5"/>
      <c r="N3386" s="5"/>
      <c r="O3386" s="5"/>
      <c r="P3386" s="5"/>
      <c r="Q3386" s="5"/>
      <c r="R3386" s="5"/>
      <c r="S3386" s="5"/>
      <c r="T3386" s="5"/>
      <c r="U3386" s="5"/>
      <c r="V3386" s="6"/>
      <c r="W3386" s="6"/>
      <c r="X3386" s="5"/>
      <c r="Y3386" s="5"/>
      <c r="Z3386" s="5"/>
      <c r="AA3386" s="5"/>
      <c r="AB3386" s="6"/>
      <c r="AC3386" s="6"/>
      <c r="AD3386" s="5"/>
      <c r="AE3386" s="5"/>
      <c r="AF3386" s="5"/>
      <c r="AG3386" s="5"/>
      <c r="AH3386" s="5"/>
      <c r="AI3386" s="5"/>
      <c r="AJ3386" s="5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95"/>
      <c r="AV3386" s="2"/>
      <c r="AW3386" s="2"/>
      <c r="AX3386" s="2"/>
      <c r="AY3386" s="2"/>
      <c r="AZ3386" s="2"/>
    </row>
    <row r="3387" spans="10:52" x14ac:dyDescent="0.2">
      <c r="J3387" s="2"/>
      <c r="K3387" s="3"/>
      <c r="L3387" s="3"/>
      <c r="M3387" s="5"/>
      <c r="N3387" s="5"/>
      <c r="O3387" s="5"/>
      <c r="P3387" s="5"/>
      <c r="Q3387" s="5"/>
      <c r="R3387" s="5"/>
      <c r="S3387" s="5"/>
      <c r="T3387" s="5"/>
      <c r="U3387" s="5"/>
      <c r="V3387" s="6"/>
      <c r="W3387" s="6"/>
      <c r="X3387" s="5"/>
      <c r="Y3387" s="5"/>
      <c r="Z3387" s="5"/>
      <c r="AA3387" s="5"/>
      <c r="AB3387" s="6"/>
      <c r="AC3387" s="6"/>
      <c r="AD3387" s="5"/>
      <c r="AE3387" s="5"/>
      <c r="AF3387" s="5"/>
      <c r="AG3387" s="5"/>
      <c r="AH3387" s="5"/>
      <c r="AI3387" s="5"/>
      <c r="AJ3387" s="5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95"/>
      <c r="AV3387" s="2"/>
      <c r="AW3387" s="2"/>
      <c r="AX3387" s="2"/>
      <c r="AY3387" s="2"/>
      <c r="AZ3387" s="2"/>
    </row>
    <row r="3388" spans="10:52" x14ac:dyDescent="0.2">
      <c r="J3388" s="2"/>
      <c r="K3388" s="3"/>
      <c r="L3388" s="3"/>
      <c r="M3388" s="5"/>
      <c r="N3388" s="5"/>
      <c r="O3388" s="5"/>
      <c r="P3388" s="5"/>
      <c r="Q3388" s="5"/>
      <c r="R3388" s="5"/>
      <c r="S3388" s="5"/>
      <c r="T3388" s="5"/>
      <c r="U3388" s="5"/>
      <c r="V3388" s="6"/>
      <c r="W3388" s="6"/>
      <c r="X3388" s="5"/>
      <c r="Y3388" s="5"/>
      <c r="Z3388" s="5"/>
      <c r="AA3388" s="5"/>
      <c r="AB3388" s="6"/>
      <c r="AC3388" s="6"/>
      <c r="AD3388" s="5"/>
      <c r="AE3388" s="5"/>
      <c r="AF3388" s="5"/>
      <c r="AG3388" s="5"/>
      <c r="AH3388" s="5"/>
      <c r="AI3388" s="5"/>
      <c r="AJ3388" s="5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95"/>
      <c r="AV3388" s="2"/>
      <c r="AW3388" s="2"/>
      <c r="AX3388" s="2"/>
      <c r="AY3388" s="2"/>
      <c r="AZ3388" s="2"/>
    </row>
    <row r="3389" spans="10:52" x14ac:dyDescent="0.2">
      <c r="J3389" s="2"/>
      <c r="K3389" s="3"/>
      <c r="L3389" s="3"/>
      <c r="M3389" s="5"/>
      <c r="N3389" s="5"/>
      <c r="O3389" s="5"/>
      <c r="P3389" s="5"/>
      <c r="Q3389" s="5"/>
      <c r="R3389" s="5"/>
      <c r="S3389" s="5"/>
      <c r="T3389" s="5"/>
      <c r="U3389" s="5"/>
      <c r="V3389" s="6"/>
      <c r="W3389" s="6"/>
      <c r="X3389" s="5"/>
      <c r="Y3389" s="5"/>
      <c r="Z3389" s="5"/>
      <c r="AA3389" s="5"/>
      <c r="AB3389" s="6"/>
      <c r="AC3389" s="6"/>
      <c r="AD3389" s="5"/>
      <c r="AE3389" s="5"/>
      <c r="AF3389" s="5"/>
      <c r="AG3389" s="5"/>
      <c r="AH3389" s="5"/>
      <c r="AI3389" s="5"/>
      <c r="AJ3389" s="5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95"/>
      <c r="AV3389" s="2"/>
      <c r="AW3389" s="2"/>
      <c r="AX3389" s="2"/>
      <c r="AY3389" s="2"/>
      <c r="AZ3389" s="2"/>
    </row>
    <row r="3390" spans="10:52" x14ac:dyDescent="0.2">
      <c r="J3390" s="2"/>
      <c r="K3390" s="3"/>
      <c r="L3390" s="3"/>
      <c r="M3390" s="5"/>
      <c r="N3390" s="5"/>
      <c r="O3390" s="5"/>
      <c r="P3390" s="5"/>
      <c r="Q3390" s="5"/>
      <c r="R3390" s="5"/>
      <c r="S3390" s="5"/>
      <c r="T3390" s="5"/>
      <c r="U3390" s="5"/>
      <c r="V3390" s="6"/>
      <c r="W3390" s="6"/>
      <c r="X3390" s="5"/>
      <c r="Y3390" s="5"/>
      <c r="Z3390" s="5"/>
      <c r="AA3390" s="5"/>
      <c r="AB3390" s="6"/>
      <c r="AC3390" s="6"/>
      <c r="AD3390" s="5"/>
      <c r="AE3390" s="5"/>
      <c r="AF3390" s="5"/>
      <c r="AG3390" s="5"/>
      <c r="AH3390" s="5"/>
      <c r="AI3390" s="5"/>
      <c r="AJ3390" s="5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95"/>
      <c r="AV3390" s="2"/>
      <c r="AW3390" s="2"/>
      <c r="AX3390" s="2"/>
      <c r="AY3390" s="2"/>
      <c r="AZ3390" s="2"/>
    </row>
    <row r="3391" spans="10:52" x14ac:dyDescent="0.2">
      <c r="J3391" s="2"/>
      <c r="K3391" s="3"/>
      <c r="L3391" s="3"/>
      <c r="M3391" s="5"/>
      <c r="N3391" s="5"/>
      <c r="O3391" s="5"/>
      <c r="P3391" s="5"/>
      <c r="Q3391" s="5"/>
      <c r="R3391" s="5"/>
      <c r="S3391" s="5"/>
      <c r="T3391" s="5"/>
      <c r="U3391" s="5"/>
      <c r="V3391" s="6"/>
      <c r="W3391" s="6"/>
      <c r="X3391" s="5"/>
      <c r="Y3391" s="5"/>
      <c r="Z3391" s="5"/>
      <c r="AA3391" s="5"/>
      <c r="AB3391" s="6"/>
      <c r="AC3391" s="6"/>
      <c r="AD3391" s="5"/>
      <c r="AE3391" s="5"/>
      <c r="AF3391" s="5"/>
      <c r="AG3391" s="5"/>
      <c r="AH3391" s="5"/>
      <c r="AI3391" s="5"/>
      <c r="AJ3391" s="5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95"/>
      <c r="AV3391" s="2"/>
      <c r="AW3391" s="2"/>
      <c r="AX3391" s="2"/>
      <c r="AY3391" s="2"/>
      <c r="AZ3391" s="2"/>
    </row>
    <row r="3392" spans="10:52" x14ac:dyDescent="0.2">
      <c r="J3392" s="2"/>
      <c r="K3392" s="3"/>
      <c r="L3392" s="3"/>
      <c r="M3392" s="5"/>
      <c r="N3392" s="5"/>
      <c r="O3392" s="5"/>
      <c r="P3392" s="5"/>
      <c r="Q3392" s="5"/>
      <c r="R3392" s="5"/>
      <c r="S3392" s="5"/>
      <c r="T3392" s="5"/>
      <c r="U3392" s="5"/>
      <c r="V3392" s="6"/>
      <c r="W3392" s="6"/>
      <c r="X3392" s="5"/>
      <c r="Y3392" s="5"/>
      <c r="Z3392" s="5"/>
      <c r="AA3392" s="5"/>
      <c r="AB3392" s="6"/>
      <c r="AC3392" s="6"/>
      <c r="AD3392" s="5"/>
      <c r="AE3392" s="5"/>
      <c r="AF3392" s="5"/>
      <c r="AG3392" s="5"/>
      <c r="AH3392" s="5"/>
      <c r="AI3392" s="5"/>
      <c r="AJ3392" s="5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95"/>
      <c r="AV3392" s="2"/>
      <c r="AW3392" s="2"/>
      <c r="AX3392" s="2"/>
      <c r="AY3392" s="2"/>
      <c r="AZ3392" s="2"/>
    </row>
    <row r="3393" spans="10:52" x14ac:dyDescent="0.2">
      <c r="J3393" s="2"/>
      <c r="K3393" s="3"/>
      <c r="L3393" s="3"/>
      <c r="M3393" s="5"/>
      <c r="N3393" s="5"/>
      <c r="O3393" s="5"/>
      <c r="P3393" s="5"/>
      <c r="Q3393" s="5"/>
      <c r="R3393" s="5"/>
      <c r="S3393" s="5"/>
      <c r="T3393" s="5"/>
      <c r="U3393" s="5"/>
      <c r="V3393" s="6"/>
      <c r="W3393" s="6"/>
      <c r="X3393" s="5"/>
      <c r="Y3393" s="5"/>
      <c r="Z3393" s="5"/>
      <c r="AA3393" s="5"/>
      <c r="AB3393" s="6"/>
      <c r="AC3393" s="6"/>
      <c r="AD3393" s="5"/>
      <c r="AE3393" s="5"/>
      <c r="AF3393" s="5"/>
      <c r="AG3393" s="5"/>
      <c r="AH3393" s="5"/>
      <c r="AI3393" s="5"/>
      <c r="AJ3393" s="5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95"/>
      <c r="AV3393" s="2"/>
      <c r="AW3393" s="2"/>
      <c r="AX3393" s="2"/>
      <c r="AY3393" s="2"/>
      <c r="AZ3393" s="2"/>
    </row>
    <row r="3394" spans="10:52" x14ac:dyDescent="0.2">
      <c r="J3394" s="2"/>
      <c r="K3394" s="3"/>
      <c r="L3394" s="3"/>
      <c r="M3394" s="5"/>
      <c r="N3394" s="5"/>
      <c r="O3394" s="5"/>
      <c r="P3394" s="5"/>
      <c r="Q3394" s="5"/>
      <c r="R3394" s="5"/>
      <c r="S3394" s="5"/>
      <c r="T3394" s="5"/>
      <c r="U3394" s="5"/>
      <c r="V3394" s="6"/>
      <c r="W3394" s="6"/>
      <c r="X3394" s="5"/>
      <c r="Y3394" s="5"/>
      <c r="Z3394" s="5"/>
      <c r="AA3394" s="5"/>
      <c r="AB3394" s="6"/>
      <c r="AC3394" s="6"/>
      <c r="AD3394" s="5"/>
      <c r="AE3394" s="5"/>
      <c r="AF3394" s="5"/>
      <c r="AG3394" s="5"/>
      <c r="AH3394" s="5"/>
      <c r="AI3394" s="5"/>
      <c r="AJ3394" s="5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95"/>
      <c r="AV3394" s="2"/>
      <c r="AW3394" s="2"/>
      <c r="AX3394" s="2"/>
      <c r="AY3394" s="2"/>
      <c r="AZ3394" s="2"/>
    </row>
    <row r="3395" spans="10:52" x14ac:dyDescent="0.2">
      <c r="J3395" s="2"/>
      <c r="K3395" s="3"/>
      <c r="L3395" s="3"/>
      <c r="M3395" s="5"/>
      <c r="N3395" s="5"/>
      <c r="O3395" s="5"/>
      <c r="P3395" s="5"/>
      <c r="Q3395" s="5"/>
      <c r="R3395" s="5"/>
      <c r="S3395" s="5"/>
      <c r="T3395" s="5"/>
      <c r="U3395" s="5"/>
      <c r="V3395" s="6"/>
      <c r="W3395" s="6"/>
      <c r="X3395" s="5"/>
      <c r="Y3395" s="5"/>
      <c r="Z3395" s="5"/>
      <c r="AA3395" s="5"/>
      <c r="AB3395" s="6"/>
      <c r="AC3395" s="6"/>
      <c r="AD3395" s="5"/>
      <c r="AE3395" s="5"/>
      <c r="AF3395" s="5"/>
      <c r="AG3395" s="5"/>
      <c r="AH3395" s="5"/>
      <c r="AI3395" s="5"/>
      <c r="AJ3395" s="5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95"/>
      <c r="AV3395" s="2"/>
      <c r="AW3395" s="2"/>
      <c r="AX3395" s="2"/>
      <c r="AY3395" s="2"/>
      <c r="AZ3395" s="2"/>
    </row>
    <row r="3396" spans="10:52" x14ac:dyDescent="0.2">
      <c r="J3396" s="2"/>
      <c r="K3396" s="3"/>
      <c r="L3396" s="3"/>
      <c r="M3396" s="5"/>
      <c r="N3396" s="5"/>
      <c r="O3396" s="5"/>
      <c r="P3396" s="5"/>
      <c r="Q3396" s="5"/>
      <c r="R3396" s="5"/>
      <c r="S3396" s="5"/>
      <c r="T3396" s="5"/>
      <c r="U3396" s="5"/>
      <c r="V3396" s="6"/>
      <c r="W3396" s="6"/>
      <c r="X3396" s="5"/>
      <c r="Y3396" s="5"/>
      <c r="Z3396" s="5"/>
      <c r="AA3396" s="5"/>
      <c r="AB3396" s="6"/>
      <c r="AC3396" s="6"/>
      <c r="AD3396" s="5"/>
      <c r="AE3396" s="5"/>
      <c r="AF3396" s="5"/>
      <c r="AG3396" s="5"/>
      <c r="AH3396" s="5"/>
      <c r="AI3396" s="5"/>
      <c r="AJ3396" s="5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95"/>
      <c r="AV3396" s="2"/>
      <c r="AW3396" s="2"/>
      <c r="AX3396" s="2"/>
      <c r="AY3396" s="2"/>
      <c r="AZ3396" s="2"/>
    </row>
    <row r="3397" spans="10:52" x14ac:dyDescent="0.2">
      <c r="J3397" s="2"/>
      <c r="K3397" s="3"/>
      <c r="L3397" s="3"/>
      <c r="M3397" s="5"/>
      <c r="N3397" s="5"/>
      <c r="O3397" s="5"/>
      <c r="P3397" s="5"/>
      <c r="Q3397" s="5"/>
      <c r="R3397" s="5"/>
      <c r="S3397" s="5"/>
      <c r="T3397" s="5"/>
      <c r="U3397" s="5"/>
      <c r="V3397" s="6"/>
      <c r="W3397" s="6"/>
      <c r="X3397" s="5"/>
      <c r="Y3397" s="5"/>
      <c r="Z3397" s="5"/>
      <c r="AA3397" s="5"/>
      <c r="AB3397" s="6"/>
      <c r="AC3397" s="6"/>
      <c r="AD3397" s="5"/>
      <c r="AE3397" s="5"/>
      <c r="AF3397" s="5"/>
      <c r="AG3397" s="5"/>
      <c r="AH3397" s="5"/>
      <c r="AI3397" s="5"/>
      <c r="AJ3397" s="5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95"/>
      <c r="AV3397" s="2"/>
      <c r="AW3397" s="2"/>
      <c r="AX3397" s="2"/>
      <c r="AY3397" s="2"/>
      <c r="AZ3397" s="2"/>
    </row>
    <row r="3398" spans="10:52" x14ac:dyDescent="0.2">
      <c r="J3398" s="2"/>
      <c r="K3398" s="3"/>
      <c r="L3398" s="3"/>
      <c r="M3398" s="5"/>
      <c r="N3398" s="5"/>
      <c r="O3398" s="5"/>
      <c r="P3398" s="5"/>
      <c r="Q3398" s="5"/>
      <c r="R3398" s="5"/>
      <c r="S3398" s="5"/>
      <c r="T3398" s="5"/>
      <c r="U3398" s="5"/>
      <c r="V3398" s="6"/>
      <c r="W3398" s="6"/>
      <c r="X3398" s="5"/>
      <c r="Y3398" s="5"/>
      <c r="Z3398" s="5"/>
      <c r="AA3398" s="5"/>
      <c r="AB3398" s="6"/>
      <c r="AC3398" s="6"/>
      <c r="AD3398" s="5"/>
      <c r="AE3398" s="5"/>
      <c r="AF3398" s="5"/>
      <c r="AG3398" s="5"/>
      <c r="AH3398" s="5"/>
      <c r="AI3398" s="5"/>
      <c r="AJ3398" s="5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95"/>
      <c r="AV3398" s="2"/>
      <c r="AW3398" s="2"/>
      <c r="AX3398" s="2"/>
      <c r="AY3398" s="2"/>
      <c r="AZ3398" s="2"/>
    </row>
    <row r="3399" spans="10:52" x14ac:dyDescent="0.2">
      <c r="J3399" s="2"/>
      <c r="K3399" s="3"/>
      <c r="L3399" s="3"/>
      <c r="M3399" s="5"/>
      <c r="N3399" s="5"/>
      <c r="O3399" s="5"/>
      <c r="P3399" s="5"/>
      <c r="Q3399" s="5"/>
      <c r="R3399" s="5"/>
      <c r="S3399" s="5"/>
      <c r="T3399" s="5"/>
      <c r="U3399" s="5"/>
      <c r="V3399" s="6"/>
      <c r="W3399" s="6"/>
      <c r="X3399" s="5"/>
      <c r="Y3399" s="5"/>
      <c r="Z3399" s="5"/>
      <c r="AA3399" s="5"/>
      <c r="AB3399" s="6"/>
      <c r="AC3399" s="6"/>
      <c r="AD3399" s="5"/>
      <c r="AE3399" s="5"/>
      <c r="AF3399" s="5"/>
      <c r="AG3399" s="5"/>
      <c r="AH3399" s="5"/>
      <c r="AI3399" s="5"/>
      <c r="AJ3399" s="5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95"/>
      <c r="AV3399" s="2"/>
      <c r="AW3399" s="2"/>
      <c r="AX3399" s="2"/>
      <c r="AY3399" s="2"/>
      <c r="AZ3399" s="2"/>
    </row>
    <row r="3400" spans="10:52" x14ac:dyDescent="0.2">
      <c r="J3400" s="2"/>
      <c r="K3400" s="3"/>
      <c r="L3400" s="3"/>
      <c r="M3400" s="5"/>
      <c r="N3400" s="5"/>
      <c r="O3400" s="5"/>
      <c r="P3400" s="5"/>
      <c r="Q3400" s="5"/>
      <c r="R3400" s="5"/>
      <c r="S3400" s="5"/>
      <c r="T3400" s="5"/>
      <c r="U3400" s="5"/>
      <c r="V3400" s="6"/>
      <c r="W3400" s="6"/>
      <c r="X3400" s="5"/>
      <c r="Y3400" s="5"/>
      <c r="Z3400" s="5"/>
      <c r="AA3400" s="5"/>
      <c r="AB3400" s="6"/>
      <c r="AC3400" s="6"/>
      <c r="AD3400" s="5"/>
      <c r="AE3400" s="5"/>
      <c r="AF3400" s="5"/>
      <c r="AG3400" s="5"/>
      <c r="AH3400" s="5"/>
      <c r="AI3400" s="5"/>
      <c r="AJ3400" s="5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95"/>
      <c r="AV3400" s="2"/>
      <c r="AW3400" s="2"/>
      <c r="AX3400" s="2"/>
      <c r="AY3400" s="2"/>
      <c r="AZ3400" s="2"/>
    </row>
    <row r="3401" spans="10:52" x14ac:dyDescent="0.2">
      <c r="J3401" s="2"/>
      <c r="K3401" s="3"/>
      <c r="L3401" s="3"/>
      <c r="M3401" s="5"/>
      <c r="N3401" s="5"/>
      <c r="O3401" s="5"/>
      <c r="P3401" s="5"/>
      <c r="Q3401" s="5"/>
      <c r="R3401" s="5"/>
      <c r="S3401" s="5"/>
      <c r="T3401" s="5"/>
      <c r="U3401" s="5"/>
      <c r="V3401" s="6"/>
      <c r="W3401" s="6"/>
      <c r="X3401" s="5"/>
      <c r="Y3401" s="5"/>
      <c r="Z3401" s="5"/>
      <c r="AA3401" s="5"/>
      <c r="AB3401" s="6"/>
      <c r="AC3401" s="6"/>
      <c r="AD3401" s="5"/>
      <c r="AE3401" s="5"/>
      <c r="AF3401" s="5"/>
      <c r="AG3401" s="5"/>
      <c r="AH3401" s="5"/>
      <c r="AI3401" s="5"/>
      <c r="AJ3401" s="5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95"/>
      <c r="AV3401" s="2"/>
      <c r="AW3401" s="2"/>
      <c r="AX3401" s="2"/>
      <c r="AY3401" s="2"/>
      <c r="AZ3401" s="2"/>
    </row>
    <row r="3402" spans="10:52" x14ac:dyDescent="0.2">
      <c r="J3402" s="2"/>
      <c r="K3402" s="3"/>
      <c r="L3402" s="3"/>
      <c r="M3402" s="5"/>
      <c r="N3402" s="5"/>
      <c r="O3402" s="5"/>
      <c r="P3402" s="5"/>
      <c r="Q3402" s="5"/>
      <c r="R3402" s="5"/>
      <c r="S3402" s="5"/>
      <c r="T3402" s="5"/>
      <c r="U3402" s="5"/>
      <c r="V3402" s="6"/>
      <c r="W3402" s="6"/>
      <c r="X3402" s="5"/>
      <c r="Y3402" s="5"/>
      <c r="Z3402" s="5"/>
      <c r="AA3402" s="5"/>
      <c r="AB3402" s="6"/>
      <c r="AC3402" s="6"/>
      <c r="AD3402" s="5"/>
      <c r="AE3402" s="5"/>
      <c r="AF3402" s="5"/>
      <c r="AG3402" s="5"/>
      <c r="AH3402" s="5"/>
      <c r="AI3402" s="5"/>
      <c r="AJ3402" s="5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95"/>
      <c r="AV3402" s="2"/>
      <c r="AW3402" s="2"/>
      <c r="AX3402" s="2"/>
      <c r="AY3402" s="2"/>
      <c r="AZ3402" s="2"/>
    </row>
    <row r="3403" spans="10:52" x14ac:dyDescent="0.2">
      <c r="J3403" s="2"/>
      <c r="K3403" s="3"/>
      <c r="L3403" s="3"/>
      <c r="M3403" s="5"/>
      <c r="N3403" s="5"/>
      <c r="O3403" s="5"/>
      <c r="P3403" s="5"/>
      <c r="Q3403" s="5"/>
      <c r="R3403" s="5"/>
      <c r="S3403" s="5"/>
      <c r="T3403" s="5"/>
      <c r="U3403" s="5"/>
      <c r="V3403" s="6"/>
      <c r="W3403" s="6"/>
      <c r="X3403" s="5"/>
      <c r="Y3403" s="5"/>
      <c r="Z3403" s="5"/>
      <c r="AA3403" s="5"/>
      <c r="AB3403" s="6"/>
      <c r="AC3403" s="6"/>
      <c r="AD3403" s="5"/>
      <c r="AE3403" s="5"/>
      <c r="AF3403" s="5"/>
      <c r="AG3403" s="5"/>
      <c r="AH3403" s="5"/>
      <c r="AI3403" s="5"/>
      <c r="AJ3403" s="5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95"/>
      <c r="AV3403" s="2"/>
      <c r="AW3403" s="2"/>
      <c r="AX3403" s="2"/>
      <c r="AY3403" s="2"/>
      <c r="AZ3403" s="2"/>
    </row>
    <row r="3404" spans="10:52" x14ac:dyDescent="0.2">
      <c r="J3404" s="2"/>
      <c r="K3404" s="3"/>
      <c r="L3404" s="3"/>
      <c r="M3404" s="5"/>
      <c r="N3404" s="5"/>
      <c r="O3404" s="5"/>
      <c r="P3404" s="5"/>
      <c r="Q3404" s="5"/>
      <c r="R3404" s="5"/>
      <c r="S3404" s="5"/>
      <c r="T3404" s="5"/>
      <c r="U3404" s="5"/>
      <c r="V3404" s="6"/>
      <c r="W3404" s="6"/>
      <c r="X3404" s="5"/>
      <c r="Y3404" s="5"/>
      <c r="Z3404" s="5"/>
      <c r="AA3404" s="5"/>
      <c r="AB3404" s="6"/>
      <c r="AC3404" s="6"/>
      <c r="AD3404" s="5"/>
      <c r="AE3404" s="5"/>
      <c r="AF3404" s="5"/>
      <c r="AG3404" s="5"/>
      <c r="AH3404" s="5"/>
      <c r="AI3404" s="5"/>
      <c r="AJ3404" s="5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95"/>
      <c r="AV3404" s="2"/>
      <c r="AW3404" s="2"/>
      <c r="AX3404" s="2"/>
      <c r="AY3404" s="2"/>
      <c r="AZ3404" s="2"/>
    </row>
    <row r="3405" spans="10:52" x14ac:dyDescent="0.2">
      <c r="J3405" s="2"/>
      <c r="K3405" s="3"/>
      <c r="L3405" s="3"/>
      <c r="M3405" s="5"/>
      <c r="N3405" s="5"/>
      <c r="O3405" s="5"/>
      <c r="P3405" s="5"/>
      <c r="Q3405" s="5"/>
      <c r="R3405" s="5"/>
      <c r="S3405" s="5"/>
      <c r="T3405" s="5"/>
      <c r="U3405" s="5"/>
      <c r="V3405" s="6"/>
      <c r="W3405" s="6"/>
      <c r="X3405" s="5"/>
      <c r="Y3405" s="5"/>
      <c r="Z3405" s="5"/>
      <c r="AA3405" s="5"/>
      <c r="AB3405" s="6"/>
      <c r="AC3405" s="6"/>
      <c r="AD3405" s="5"/>
      <c r="AE3405" s="5"/>
      <c r="AF3405" s="5"/>
      <c r="AG3405" s="5"/>
      <c r="AH3405" s="5"/>
      <c r="AI3405" s="5"/>
      <c r="AJ3405" s="5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95"/>
      <c r="AV3405" s="2"/>
      <c r="AW3405" s="2"/>
      <c r="AX3405" s="2"/>
      <c r="AY3405" s="2"/>
      <c r="AZ3405" s="2"/>
    </row>
    <row r="3406" spans="10:52" x14ac:dyDescent="0.2">
      <c r="J3406" s="2"/>
      <c r="K3406" s="3"/>
      <c r="L3406" s="3"/>
      <c r="M3406" s="5"/>
      <c r="N3406" s="5"/>
      <c r="O3406" s="5"/>
      <c r="P3406" s="5"/>
      <c r="Q3406" s="5"/>
      <c r="R3406" s="5"/>
      <c r="S3406" s="5"/>
      <c r="T3406" s="5"/>
      <c r="U3406" s="5"/>
      <c r="V3406" s="6"/>
      <c r="W3406" s="6"/>
      <c r="X3406" s="5"/>
      <c r="Y3406" s="5"/>
      <c r="Z3406" s="5"/>
      <c r="AA3406" s="5"/>
      <c r="AB3406" s="6"/>
      <c r="AC3406" s="6"/>
      <c r="AD3406" s="5"/>
      <c r="AE3406" s="5"/>
      <c r="AF3406" s="5"/>
      <c r="AG3406" s="5"/>
      <c r="AH3406" s="5"/>
      <c r="AI3406" s="5"/>
      <c r="AJ3406" s="5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95"/>
      <c r="AV3406" s="2"/>
      <c r="AW3406" s="2"/>
      <c r="AX3406" s="2"/>
      <c r="AY3406" s="2"/>
      <c r="AZ3406" s="2"/>
    </row>
    <row r="3407" spans="10:52" x14ac:dyDescent="0.2">
      <c r="J3407" s="2"/>
      <c r="K3407" s="3"/>
      <c r="L3407" s="3"/>
      <c r="M3407" s="5"/>
      <c r="N3407" s="5"/>
      <c r="O3407" s="5"/>
      <c r="P3407" s="5"/>
      <c r="Q3407" s="5"/>
      <c r="R3407" s="5"/>
      <c r="S3407" s="5"/>
      <c r="T3407" s="5"/>
      <c r="U3407" s="5"/>
      <c r="V3407" s="6"/>
      <c r="W3407" s="6"/>
      <c r="X3407" s="5"/>
      <c r="Y3407" s="5"/>
      <c r="Z3407" s="5"/>
      <c r="AA3407" s="5"/>
      <c r="AB3407" s="6"/>
      <c r="AC3407" s="6"/>
      <c r="AD3407" s="5"/>
      <c r="AE3407" s="5"/>
      <c r="AF3407" s="5"/>
      <c r="AG3407" s="5"/>
      <c r="AH3407" s="5"/>
      <c r="AI3407" s="5"/>
      <c r="AJ3407" s="5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95"/>
      <c r="AV3407" s="2"/>
      <c r="AW3407" s="2"/>
      <c r="AX3407" s="2"/>
      <c r="AY3407" s="2"/>
      <c r="AZ3407" s="2"/>
    </row>
    <row r="3408" spans="10:52" x14ac:dyDescent="0.2">
      <c r="J3408" s="2"/>
      <c r="K3408" s="3"/>
      <c r="L3408" s="3"/>
      <c r="M3408" s="5"/>
      <c r="N3408" s="5"/>
      <c r="O3408" s="5"/>
      <c r="P3408" s="5"/>
      <c r="Q3408" s="5"/>
      <c r="R3408" s="5"/>
      <c r="S3408" s="5"/>
      <c r="T3408" s="5"/>
      <c r="U3408" s="5"/>
      <c r="V3408" s="6"/>
      <c r="W3408" s="6"/>
      <c r="X3408" s="5"/>
      <c r="Y3408" s="5"/>
      <c r="Z3408" s="5"/>
      <c r="AA3408" s="5"/>
      <c r="AB3408" s="6"/>
      <c r="AC3408" s="6"/>
      <c r="AD3408" s="5"/>
      <c r="AE3408" s="5"/>
      <c r="AF3408" s="5"/>
      <c r="AG3408" s="5"/>
      <c r="AH3408" s="5"/>
      <c r="AI3408" s="5"/>
      <c r="AJ3408" s="5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95"/>
      <c r="AV3408" s="2"/>
      <c r="AW3408" s="2"/>
      <c r="AX3408" s="2"/>
      <c r="AY3408" s="2"/>
      <c r="AZ3408" s="2"/>
    </row>
    <row r="3409" spans="10:52" x14ac:dyDescent="0.2">
      <c r="J3409" s="2"/>
      <c r="K3409" s="3"/>
      <c r="L3409" s="3"/>
      <c r="M3409" s="5"/>
      <c r="N3409" s="5"/>
      <c r="O3409" s="5"/>
      <c r="P3409" s="5"/>
      <c r="Q3409" s="5"/>
      <c r="R3409" s="5"/>
      <c r="S3409" s="5"/>
      <c r="T3409" s="5"/>
      <c r="U3409" s="5"/>
      <c r="V3409" s="6"/>
      <c r="W3409" s="6"/>
      <c r="X3409" s="5"/>
      <c r="Y3409" s="5"/>
      <c r="Z3409" s="5"/>
      <c r="AA3409" s="5"/>
      <c r="AB3409" s="6"/>
      <c r="AC3409" s="6"/>
      <c r="AD3409" s="5"/>
      <c r="AE3409" s="5"/>
      <c r="AF3409" s="5"/>
      <c r="AG3409" s="5"/>
      <c r="AH3409" s="5"/>
      <c r="AI3409" s="5"/>
      <c r="AJ3409" s="5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95"/>
      <c r="AV3409" s="2"/>
      <c r="AW3409" s="2"/>
      <c r="AX3409" s="2"/>
      <c r="AY3409" s="2"/>
      <c r="AZ3409" s="2"/>
    </row>
    <row r="3410" spans="10:52" x14ac:dyDescent="0.2">
      <c r="J3410" s="2"/>
      <c r="K3410" s="3"/>
      <c r="L3410" s="3"/>
      <c r="M3410" s="5"/>
      <c r="N3410" s="5"/>
      <c r="O3410" s="5"/>
      <c r="P3410" s="5"/>
      <c r="Q3410" s="5"/>
      <c r="R3410" s="5"/>
      <c r="S3410" s="5"/>
      <c r="T3410" s="5"/>
      <c r="U3410" s="5"/>
      <c r="V3410" s="6"/>
      <c r="W3410" s="6"/>
      <c r="X3410" s="5"/>
      <c r="Y3410" s="5"/>
      <c r="Z3410" s="5"/>
      <c r="AA3410" s="5"/>
      <c r="AB3410" s="6"/>
      <c r="AC3410" s="6"/>
      <c r="AD3410" s="5"/>
      <c r="AE3410" s="5"/>
      <c r="AF3410" s="5"/>
      <c r="AG3410" s="5"/>
      <c r="AH3410" s="5"/>
      <c r="AI3410" s="5"/>
      <c r="AJ3410" s="5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95"/>
      <c r="AV3410" s="2"/>
      <c r="AW3410" s="2"/>
      <c r="AX3410" s="2"/>
      <c r="AY3410" s="2"/>
      <c r="AZ3410" s="2"/>
    </row>
    <row r="3411" spans="10:52" x14ac:dyDescent="0.2">
      <c r="J3411" s="2"/>
      <c r="K3411" s="3"/>
      <c r="L3411" s="3"/>
      <c r="M3411" s="5"/>
      <c r="N3411" s="5"/>
      <c r="O3411" s="5"/>
      <c r="P3411" s="5"/>
      <c r="Q3411" s="5"/>
      <c r="R3411" s="5"/>
      <c r="S3411" s="5"/>
      <c r="T3411" s="5"/>
      <c r="U3411" s="5"/>
      <c r="V3411" s="6"/>
      <c r="W3411" s="6"/>
      <c r="X3411" s="5"/>
      <c r="Y3411" s="5"/>
      <c r="Z3411" s="5"/>
      <c r="AA3411" s="5"/>
      <c r="AB3411" s="6"/>
      <c r="AC3411" s="6"/>
      <c r="AD3411" s="5"/>
      <c r="AE3411" s="5"/>
      <c r="AF3411" s="5"/>
      <c r="AG3411" s="5"/>
      <c r="AH3411" s="5"/>
      <c r="AI3411" s="5"/>
      <c r="AJ3411" s="5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95"/>
      <c r="AV3411" s="2"/>
      <c r="AW3411" s="2"/>
      <c r="AX3411" s="2"/>
      <c r="AY3411" s="2"/>
      <c r="AZ3411" s="2"/>
    </row>
    <row r="3412" spans="10:52" x14ac:dyDescent="0.2">
      <c r="J3412" s="2"/>
      <c r="K3412" s="3"/>
      <c r="L3412" s="3"/>
      <c r="M3412" s="5"/>
      <c r="N3412" s="5"/>
      <c r="O3412" s="5"/>
      <c r="P3412" s="5"/>
      <c r="Q3412" s="5"/>
      <c r="R3412" s="5"/>
      <c r="S3412" s="5"/>
      <c r="T3412" s="5"/>
      <c r="U3412" s="5"/>
      <c r="V3412" s="6"/>
      <c r="W3412" s="6"/>
      <c r="X3412" s="5"/>
      <c r="Y3412" s="5"/>
      <c r="Z3412" s="5"/>
      <c r="AA3412" s="5"/>
      <c r="AB3412" s="6"/>
      <c r="AC3412" s="6"/>
      <c r="AD3412" s="5"/>
      <c r="AE3412" s="5"/>
      <c r="AF3412" s="5"/>
      <c r="AG3412" s="5"/>
      <c r="AH3412" s="5"/>
      <c r="AI3412" s="5"/>
      <c r="AJ3412" s="5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95"/>
      <c r="AV3412" s="2"/>
      <c r="AW3412" s="2"/>
      <c r="AX3412" s="2"/>
      <c r="AY3412" s="2"/>
      <c r="AZ3412" s="2"/>
    </row>
    <row r="3413" spans="10:52" x14ac:dyDescent="0.2">
      <c r="J3413" s="2"/>
      <c r="K3413" s="3"/>
      <c r="L3413" s="3"/>
      <c r="M3413" s="5"/>
      <c r="N3413" s="5"/>
      <c r="O3413" s="5"/>
      <c r="P3413" s="5"/>
      <c r="Q3413" s="5"/>
      <c r="R3413" s="5"/>
      <c r="S3413" s="5"/>
      <c r="T3413" s="5"/>
      <c r="U3413" s="5"/>
      <c r="V3413" s="6"/>
      <c r="W3413" s="6"/>
      <c r="X3413" s="5"/>
      <c r="Y3413" s="5"/>
      <c r="Z3413" s="5"/>
      <c r="AA3413" s="5"/>
      <c r="AB3413" s="6"/>
      <c r="AC3413" s="6"/>
      <c r="AD3413" s="5"/>
      <c r="AE3413" s="5"/>
      <c r="AF3413" s="5"/>
      <c r="AG3413" s="5"/>
      <c r="AH3413" s="5"/>
      <c r="AI3413" s="5"/>
      <c r="AJ3413" s="5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95"/>
      <c r="AV3413" s="2"/>
      <c r="AW3413" s="2"/>
      <c r="AX3413" s="2"/>
      <c r="AY3413" s="2"/>
      <c r="AZ3413" s="2"/>
    </row>
    <row r="3414" spans="10:52" x14ac:dyDescent="0.2">
      <c r="J3414" s="2"/>
      <c r="K3414" s="3"/>
      <c r="L3414" s="3"/>
      <c r="M3414" s="5"/>
      <c r="N3414" s="5"/>
      <c r="O3414" s="5"/>
      <c r="P3414" s="5"/>
      <c r="Q3414" s="5"/>
      <c r="R3414" s="5"/>
      <c r="S3414" s="5"/>
      <c r="T3414" s="5"/>
      <c r="U3414" s="5"/>
      <c r="V3414" s="6"/>
      <c r="W3414" s="6"/>
      <c r="X3414" s="5"/>
      <c r="Y3414" s="5"/>
      <c r="Z3414" s="5"/>
      <c r="AA3414" s="5"/>
      <c r="AB3414" s="6"/>
      <c r="AC3414" s="6"/>
      <c r="AD3414" s="5"/>
      <c r="AE3414" s="5"/>
      <c r="AF3414" s="5"/>
      <c r="AG3414" s="5"/>
      <c r="AH3414" s="5"/>
      <c r="AI3414" s="5"/>
      <c r="AJ3414" s="5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95"/>
      <c r="AV3414" s="2"/>
      <c r="AW3414" s="2"/>
      <c r="AX3414" s="2"/>
      <c r="AY3414" s="2"/>
      <c r="AZ3414" s="2"/>
    </row>
    <row r="3415" spans="10:52" x14ac:dyDescent="0.2">
      <c r="J3415" s="2"/>
      <c r="K3415" s="3"/>
      <c r="L3415" s="3"/>
      <c r="M3415" s="5"/>
      <c r="N3415" s="5"/>
      <c r="O3415" s="5"/>
      <c r="P3415" s="5"/>
      <c r="Q3415" s="5"/>
      <c r="R3415" s="5"/>
      <c r="S3415" s="5"/>
      <c r="T3415" s="5"/>
      <c r="U3415" s="5"/>
      <c r="V3415" s="6"/>
      <c r="W3415" s="6"/>
      <c r="X3415" s="5"/>
      <c r="Y3415" s="5"/>
      <c r="Z3415" s="5"/>
      <c r="AA3415" s="5"/>
      <c r="AB3415" s="6"/>
      <c r="AC3415" s="6"/>
      <c r="AD3415" s="5"/>
      <c r="AE3415" s="5"/>
      <c r="AF3415" s="5"/>
      <c r="AG3415" s="5"/>
      <c r="AH3415" s="5"/>
      <c r="AI3415" s="5"/>
      <c r="AJ3415" s="5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95"/>
      <c r="AV3415" s="2"/>
      <c r="AW3415" s="2"/>
      <c r="AX3415" s="2"/>
      <c r="AY3415" s="2"/>
      <c r="AZ3415" s="2"/>
    </row>
    <row r="3416" spans="10:52" x14ac:dyDescent="0.2">
      <c r="J3416" s="2"/>
      <c r="K3416" s="3"/>
      <c r="L3416" s="3"/>
      <c r="M3416" s="5"/>
      <c r="N3416" s="5"/>
      <c r="O3416" s="5"/>
      <c r="P3416" s="5"/>
      <c r="Q3416" s="5"/>
      <c r="R3416" s="5"/>
      <c r="S3416" s="5"/>
      <c r="T3416" s="5"/>
      <c r="U3416" s="5"/>
      <c r="V3416" s="6"/>
      <c r="W3416" s="6"/>
      <c r="X3416" s="5"/>
      <c r="Y3416" s="5"/>
      <c r="Z3416" s="5"/>
      <c r="AA3416" s="5"/>
      <c r="AB3416" s="6"/>
      <c r="AC3416" s="6"/>
      <c r="AD3416" s="5"/>
      <c r="AE3416" s="5"/>
      <c r="AF3416" s="5"/>
      <c r="AG3416" s="5"/>
      <c r="AH3416" s="5"/>
      <c r="AI3416" s="5"/>
      <c r="AJ3416" s="5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95"/>
      <c r="AV3416" s="2"/>
      <c r="AW3416" s="2"/>
      <c r="AX3416" s="2"/>
      <c r="AY3416" s="2"/>
      <c r="AZ3416" s="2"/>
    </row>
    <row r="3417" spans="10:52" x14ac:dyDescent="0.2">
      <c r="J3417" s="2"/>
      <c r="K3417" s="3"/>
      <c r="L3417" s="3"/>
      <c r="M3417" s="5"/>
      <c r="N3417" s="5"/>
      <c r="O3417" s="5"/>
      <c r="P3417" s="5"/>
      <c r="Q3417" s="5"/>
      <c r="R3417" s="5"/>
      <c r="S3417" s="5"/>
      <c r="T3417" s="5"/>
      <c r="U3417" s="5"/>
      <c r="V3417" s="6"/>
      <c r="W3417" s="6"/>
      <c r="X3417" s="5"/>
      <c r="Y3417" s="5"/>
      <c r="Z3417" s="5"/>
      <c r="AA3417" s="5"/>
      <c r="AB3417" s="6"/>
      <c r="AC3417" s="6"/>
      <c r="AD3417" s="5"/>
      <c r="AE3417" s="5"/>
      <c r="AF3417" s="5"/>
      <c r="AG3417" s="5"/>
      <c r="AH3417" s="5"/>
      <c r="AI3417" s="5"/>
      <c r="AJ3417" s="5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95"/>
      <c r="AV3417" s="2"/>
      <c r="AW3417" s="2"/>
      <c r="AX3417" s="2"/>
      <c r="AY3417" s="2"/>
      <c r="AZ3417" s="2"/>
    </row>
    <row r="3418" spans="10:52" x14ac:dyDescent="0.2">
      <c r="J3418" s="2"/>
      <c r="K3418" s="3"/>
      <c r="L3418" s="3"/>
      <c r="M3418" s="5"/>
      <c r="N3418" s="5"/>
      <c r="O3418" s="5"/>
      <c r="P3418" s="5"/>
      <c r="Q3418" s="5"/>
      <c r="R3418" s="5"/>
      <c r="S3418" s="5"/>
      <c r="T3418" s="5"/>
      <c r="U3418" s="5"/>
      <c r="V3418" s="6"/>
      <c r="W3418" s="6"/>
      <c r="X3418" s="5"/>
      <c r="Y3418" s="5"/>
      <c r="Z3418" s="5"/>
      <c r="AA3418" s="5"/>
      <c r="AB3418" s="6"/>
      <c r="AC3418" s="6"/>
      <c r="AD3418" s="5"/>
      <c r="AE3418" s="5"/>
      <c r="AF3418" s="5"/>
      <c r="AG3418" s="5"/>
      <c r="AH3418" s="5"/>
      <c r="AI3418" s="5"/>
      <c r="AJ3418" s="5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95"/>
      <c r="AV3418" s="2"/>
      <c r="AW3418" s="2"/>
      <c r="AX3418" s="2"/>
      <c r="AY3418" s="2"/>
      <c r="AZ3418" s="2"/>
    </row>
    <row r="3419" spans="10:52" x14ac:dyDescent="0.2">
      <c r="J3419" s="2"/>
      <c r="K3419" s="3"/>
      <c r="L3419" s="3"/>
      <c r="M3419" s="5"/>
      <c r="N3419" s="5"/>
      <c r="O3419" s="5"/>
      <c r="P3419" s="5"/>
      <c r="Q3419" s="5"/>
      <c r="R3419" s="5"/>
      <c r="S3419" s="5"/>
      <c r="T3419" s="5"/>
      <c r="U3419" s="5"/>
      <c r="V3419" s="6"/>
      <c r="W3419" s="6"/>
      <c r="X3419" s="5"/>
      <c r="Y3419" s="5"/>
      <c r="Z3419" s="5"/>
      <c r="AA3419" s="5"/>
      <c r="AB3419" s="6"/>
      <c r="AC3419" s="6"/>
      <c r="AD3419" s="5"/>
      <c r="AE3419" s="5"/>
      <c r="AF3419" s="5"/>
      <c r="AG3419" s="5"/>
      <c r="AH3419" s="5"/>
      <c r="AI3419" s="5"/>
      <c r="AJ3419" s="5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95"/>
      <c r="AV3419" s="2"/>
      <c r="AW3419" s="2"/>
      <c r="AX3419" s="2"/>
      <c r="AY3419" s="2"/>
      <c r="AZ3419" s="2"/>
    </row>
    <row r="3420" spans="10:52" x14ac:dyDescent="0.2">
      <c r="J3420" s="2"/>
      <c r="K3420" s="3"/>
      <c r="L3420" s="3"/>
      <c r="M3420" s="5"/>
      <c r="N3420" s="5"/>
      <c r="O3420" s="5"/>
      <c r="P3420" s="5"/>
      <c r="Q3420" s="5"/>
      <c r="R3420" s="5"/>
      <c r="S3420" s="5"/>
      <c r="T3420" s="5"/>
      <c r="U3420" s="5"/>
      <c r="V3420" s="6"/>
      <c r="W3420" s="6"/>
      <c r="X3420" s="5"/>
      <c r="Y3420" s="5"/>
      <c r="Z3420" s="5"/>
      <c r="AA3420" s="5"/>
      <c r="AB3420" s="6"/>
      <c r="AC3420" s="6"/>
      <c r="AD3420" s="5"/>
      <c r="AE3420" s="5"/>
      <c r="AF3420" s="5"/>
      <c r="AG3420" s="5"/>
      <c r="AH3420" s="5"/>
      <c r="AI3420" s="5"/>
      <c r="AJ3420" s="5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95"/>
      <c r="AV3420" s="2"/>
      <c r="AW3420" s="2"/>
      <c r="AX3420" s="2"/>
      <c r="AY3420" s="2"/>
      <c r="AZ3420" s="2"/>
    </row>
    <row r="3421" spans="10:52" x14ac:dyDescent="0.2">
      <c r="J3421" s="2"/>
      <c r="K3421" s="3"/>
      <c r="L3421" s="3"/>
      <c r="M3421" s="5"/>
      <c r="N3421" s="5"/>
      <c r="O3421" s="5"/>
      <c r="P3421" s="5"/>
      <c r="Q3421" s="5"/>
      <c r="R3421" s="5"/>
      <c r="S3421" s="5"/>
      <c r="T3421" s="5"/>
      <c r="U3421" s="5"/>
      <c r="V3421" s="6"/>
      <c r="W3421" s="6"/>
      <c r="X3421" s="5"/>
      <c r="Y3421" s="5"/>
      <c r="Z3421" s="5"/>
      <c r="AA3421" s="5"/>
      <c r="AB3421" s="6"/>
      <c r="AC3421" s="6"/>
      <c r="AD3421" s="5"/>
      <c r="AE3421" s="5"/>
      <c r="AF3421" s="5"/>
      <c r="AG3421" s="5"/>
      <c r="AH3421" s="5"/>
      <c r="AI3421" s="5"/>
      <c r="AJ3421" s="5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95"/>
      <c r="AV3421" s="2"/>
      <c r="AW3421" s="2"/>
      <c r="AX3421" s="2"/>
      <c r="AY3421" s="2"/>
      <c r="AZ3421" s="2"/>
    </row>
    <row r="3422" spans="10:52" x14ac:dyDescent="0.2">
      <c r="J3422" s="2"/>
      <c r="K3422" s="3"/>
      <c r="L3422" s="3"/>
      <c r="M3422" s="5"/>
      <c r="N3422" s="5"/>
      <c r="O3422" s="5"/>
      <c r="P3422" s="5"/>
      <c r="Q3422" s="5"/>
      <c r="R3422" s="5"/>
      <c r="S3422" s="5"/>
      <c r="T3422" s="5"/>
      <c r="U3422" s="5"/>
      <c r="V3422" s="6"/>
      <c r="W3422" s="6"/>
      <c r="X3422" s="5"/>
      <c r="Y3422" s="5"/>
      <c r="Z3422" s="5"/>
      <c r="AA3422" s="5"/>
      <c r="AB3422" s="6"/>
      <c r="AC3422" s="6"/>
      <c r="AD3422" s="5"/>
      <c r="AE3422" s="5"/>
      <c r="AF3422" s="5"/>
      <c r="AG3422" s="5"/>
      <c r="AH3422" s="5"/>
      <c r="AI3422" s="5"/>
      <c r="AJ3422" s="5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95"/>
      <c r="AV3422" s="2"/>
      <c r="AW3422" s="2"/>
      <c r="AX3422" s="2"/>
      <c r="AY3422" s="2"/>
      <c r="AZ3422" s="2"/>
    </row>
    <row r="3423" spans="10:52" x14ac:dyDescent="0.2">
      <c r="J3423" s="2"/>
      <c r="K3423" s="3"/>
      <c r="L3423" s="3"/>
      <c r="M3423" s="5"/>
      <c r="N3423" s="5"/>
      <c r="O3423" s="5"/>
      <c r="P3423" s="5"/>
      <c r="Q3423" s="5"/>
      <c r="R3423" s="5"/>
      <c r="S3423" s="5"/>
      <c r="T3423" s="5"/>
      <c r="U3423" s="5"/>
      <c r="V3423" s="6"/>
      <c r="W3423" s="6"/>
      <c r="X3423" s="5"/>
      <c r="Y3423" s="5"/>
      <c r="Z3423" s="5"/>
      <c r="AA3423" s="5"/>
      <c r="AB3423" s="6"/>
      <c r="AC3423" s="6"/>
      <c r="AD3423" s="5"/>
      <c r="AE3423" s="5"/>
      <c r="AF3423" s="5"/>
      <c r="AG3423" s="5"/>
      <c r="AH3423" s="5"/>
      <c r="AI3423" s="5"/>
      <c r="AJ3423" s="5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95"/>
      <c r="AV3423" s="2"/>
      <c r="AW3423" s="2"/>
      <c r="AX3423" s="2"/>
      <c r="AY3423" s="2"/>
      <c r="AZ3423" s="2"/>
    </row>
    <row r="3424" spans="10:52" x14ac:dyDescent="0.2">
      <c r="J3424" s="2"/>
      <c r="K3424" s="3"/>
      <c r="L3424" s="3"/>
      <c r="M3424" s="5"/>
      <c r="N3424" s="5"/>
      <c r="O3424" s="5"/>
      <c r="P3424" s="5"/>
      <c r="Q3424" s="5"/>
      <c r="R3424" s="5"/>
      <c r="S3424" s="5"/>
      <c r="T3424" s="5"/>
      <c r="U3424" s="5"/>
      <c r="V3424" s="6"/>
      <c r="W3424" s="6"/>
      <c r="X3424" s="5"/>
      <c r="Y3424" s="5"/>
      <c r="Z3424" s="5"/>
      <c r="AA3424" s="5"/>
      <c r="AB3424" s="6"/>
      <c r="AC3424" s="6"/>
      <c r="AD3424" s="5"/>
      <c r="AE3424" s="5"/>
      <c r="AF3424" s="5"/>
      <c r="AG3424" s="5"/>
      <c r="AH3424" s="5"/>
      <c r="AI3424" s="5"/>
      <c r="AJ3424" s="5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95"/>
      <c r="AV3424" s="2"/>
      <c r="AW3424" s="2"/>
      <c r="AX3424" s="2"/>
      <c r="AY3424" s="2"/>
      <c r="AZ3424" s="2"/>
    </row>
    <row r="3425" spans="10:52" x14ac:dyDescent="0.2">
      <c r="J3425" s="2"/>
      <c r="K3425" s="3"/>
      <c r="L3425" s="3"/>
      <c r="M3425" s="5"/>
      <c r="N3425" s="5"/>
      <c r="O3425" s="5"/>
      <c r="P3425" s="5"/>
      <c r="Q3425" s="5"/>
      <c r="R3425" s="5"/>
      <c r="S3425" s="5"/>
      <c r="T3425" s="5"/>
      <c r="U3425" s="5"/>
      <c r="V3425" s="6"/>
      <c r="W3425" s="6"/>
      <c r="X3425" s="5"/>
      <c r="Y3425" s="5"/>
      <c r="Z3425" s="5"/>
      <c r="AA3425" s="5"/>
      <c r="AB3425" s="6"/>
      <c r="AC3425" s="6"/>
      <c r="AD3425" s="5"/>
      <c r="AE3425" s="5"/>
      <c r="AF3425" s="5"/>
      <c r="AG3425" s="5"/>
      <c r="AH3425" s="5"/>
      <c r="AI3425" s="5"/>
      <c r="AJ3425" s="5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95"/>
      <c r="AV3425" s="2"/>
      <c r="AW3425" s="2"/>
      <c r="AX3425" s="2"/>
      <c r="AY3425" s="2"/>
      <c r="AZ3425" s="2"/>
    </row>
    <row r="3426" spans="10:52" x14ac:dyDescent="0.2">
      <c r="J3426" s="2"/>
      <c r="K3426" s="3"/>
      <c r="L3426" s="3"/>
      <c r="M3426" s="5"/>
      <c r="N3426" s="5"/>
      <c r="O3426" s="5"/>
      <c r="P3426" s="5"/>
      <c r="Q3426" s="5"/>
      <c r="R3426" s="5"/>
      <c r="S3426" s="5"/>
      <c r="T3426" s="5"/>
      <c r="U3426" s="5"/>
      <c r="V3426" s="6"/>
      <c r="W3426" s="6"/>
      <c r="X3426" s="5"/>
      <c r="Y3426" s="5"/>
      <c r="Z3426" s="5"/>
      <c r="AA3426" s="5"/>
      <c r="AB3426" s="6"/>
      <c r="AC3426" s="6"/>
      <c r="AD3426" s="5"/>
      <c r="AE3426" s="5"/>
      <c r="AF3426" s="5"/>
      <c r="AG3426" s="5"/>
      <c r="AH3426" s="5"/>
      <c r="AI3426" s="5"/>
      <c r="AJ3426" s="5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95"/>
      <c r="AV3426" s="2"/>
      <c r="AW3426" s="2"/>
      <c r="AX3426" s="2"/>
      <c r="AY3426" s="2"/>
      <c r="AZ3426" s="2"/>
    </row>
    <row r="3427" spans="10:52" x14ac:dyDescent="0.2">
      <c r="J3427" s="2"/>
      <c r="K3427" s="3"/>
      <c r="L3427" s="3"/>
      <c r="M3427" s="5"/>
      <c r="N3427" s="5"/>
      <c r="O3427" s="5"/>
      <c r="P3427" s="5"/>
      <c r="Q3427" s="5"/>
      <c r="R3427" s="5"/>
      <c r="S3427" s="5"/>
      <c r="T3427" s="5"/>
      <c r="U3427" s="5"/>
      <c r="V3427" s="6"/>
      <c r="W3427" s="6"/>
      <c r="X3427" s="5"/>
      <c r="Y3427" s="5"/>
      <c r="Z3427" s="5"/>
      <c r="AA3427" s="5"/>
      <c r="AB3427" s="6"/>
      <c r="AC3427" s="6"/>
      <c r="AD3427" s="5"/>
      <c r="AE3427" s="5"/>
      <c r="AF3427" s="5"/>
      <c r="AG3427" s="5"/>
      <c r="AH3427" s="5"/>
      <c r="AI3427" s="5"/>
      <c r="AJ3427" s="5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95"/>
      <c r="AV3427" s="2"/>
      <c r="AW3427" s="2"/>
      <c r="AX3427" s="2"/>
      <c r="AY3427" s="2"/>
      <c r="AZ3427" s="2"/>
    </row>
    <row r="3428" spans="10:52" x14ac:dyDescent="0.2">
      <c r="J3428" s="2"/>
      <c r="K3428" s="3"/>
      <c r="L3428" s="3"/>
      <c r="M3428" s="5"/>
      <c r="N3428" s="5"/>
      <c r="O3428" s="5"/>
      <c r="P3428" s="5"/>
      <c r="Q3428" s="5"/>
      <c r="R3428" s="5"/>
      <c r="S3428" s="5"/>
      <c r="T3428" s="5"/>
      <c r="U3428" s="5"/>
      <c r="V3428" s="6"/>
      <c r="W3428" s="6"/>
      <c r="X3428" s="5"/>
      <c r="Y3428" s="5"/>
      <c r="Z3428" s="5"/>
      <c r="AA3428" s="5"/>
      <c r="AB3428" s="6"/>
      <c r="AC3428" s="6"/>
      <c r="AD3428" s="5"/>
      <c r="AE3428" s="5"/>
      <c r="AF3428" s="5"/>
      <c r="AG3428" s="5"/>
      <c r="AH3428" s="5"/>
      <c r="AI3428" s="5"/>
      <c r="AJ3428" s="5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95"/>
      <c r="AV3428" s="2"/>
      <c r="AW3428" s="2"/>
      <c r="AX3428" s="2"/>
      <c r="AY3428" s="2"/>
      <c r="AZ3428" s="2"/>
    </row>
    <row r="3429" spans="10:52" x14ac:dyDescent="0.2">
      <c r="J3429" s="2"/>
      <c r="K3429" s="3"/>
      <c r="L3429" s="3"/>
      <c r="M3429" s="5"/>
      <c r="N3429" s="5"/>
      <c r="O3429" s="5"/>
      <c r="P3429" s="5"/>
      <c r="Q3429" s="5"/>
      <c r="R3429" s="5"/>
      <c r="S3429" s="5"/>
      <c r="T3429" s="5"/>
      <c r="U3429" s="5"/>
      <c r="V3429" s="6"/>
      <c r="W3429" s="6"/>
      <c r="X3429" s="5"/>
      <c r="Y3429" s="5"/>
      <c r="Z3429" s="5"/>
      <c r="AA3429" s="5"/>
      <c r="AB3429" s="6"/>
      <c r="AC3429" s="6"/>
      <c r="AD3429" s="5"/>
      <c r="AE3429" s="5"/>
      <c r="AF3429" s="5"/>
      <c r="AG3429" s="5"/>
      <c r="AH3429" s="5"/>
      <c r="AI3429" s="5"/>
      <c r="AJ3429" s="5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95"/>
      <c r="AV3429" s="2"/>
      <c r="AW3429" s="2"/>
      <c r="AX3429" s="2"/>
      <c r="AY3429" s="2"/>
      <c r="AZ3429" s="2"/>
    </row>
    <row r="3430" spans="10:52" x14ac:dyDescent="0.2">
      <c r="J3430" s="2"/>
      <c r="K3430" s="3"/>
      <c r="L3430" s="3"/>
      <c r="M3430" s="5"/>
      <c r="N3430" s="5"/>
      <c r="O3430" s="5"/>
      <c r="P3430" s="5"/>
      <c r="Q3430" s="5"/>
      <c r="R3430" s="5"/>
      <c r="S3430" s="5"/>
      <c r="T3430" s="5"/>
      <c r="U3430" s="5"/>
      <c r="V3430" s="6"/>
      <c r="W3430" s="6"/>
      <c r="X3430" s="5"/>
      <c r="Y3430" s="5"/>
      <c r="Z3430" s="5"/>
      <c r="AA3430" s="5"/>
      <c r="AB3430" s="6"/>
      <c r="AC3430" s="6"/>
      <c r="AD3430" s="5"/>
      <c r="AE3430" s="5"/>
      <c r="AF3430" s="5"/>
      <c r="AG3430" s="5"/>
      <c r="AH3430" s="5"/>
      <c r="AI3430" s="5"/>
      <c r="AJ3430" s="5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95"/>
      <c r="AV3430" s="2"/>
      <c r="AW3430" s="2"/>
      <c r="AX3430" s="2"/>
      <c r="AY3430" s="2"/>
      <c r="AZ3430" s="2"/>
    </row>
    <row r="3431" spans="10:52" x14ac:dyDescent="0.2">
      <c r="J3431" s="2"/>
      <c r="K3431" s="3"/>
      <c r="L3431" s="3"/>
      <c r="M3431" s="5"/>
      <c r="N3431" s="5"/>
      <c r="O3431" s="5"/>
      <c r="P3431" s="5"/>
      <c r="Q3431" s="5"/>
      <c r="R3431" s="5"/>
      <c r="S3431" s="5"/>
      <c r="T3431" s="5"/>
      <c r="U3431" s="5"/>
      <c r="V3431" s="6"/>
      <c r="W3431" s="6"/>
      <c r="X3431" s="5"/>
      <c r="Y3431" s="5"/>
      <c r="Z3431" s="5"/>
      <c r="AA3431" s="5"/>
      <c r="AB3431" s="6"/>
      <c r="AC3431" s="6"/>
      <c r="AD3431" s="5"/>
      <c r="AE3431" s="5"/>
      <c r="AF3431" s="5"/>
      <c r="AG3431" s="5"/>
      <c r="AH3431" s="5"/>
      <c r="AI3431" s="5"/>
      <c r="AJ3431" s="5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95"/>
      <c r="AV3431" s="2"/>
      <c r="AW3431" s="2"/>
      <c r="AX3431" s="2"/>
      <c r="AY3431" s="2"/>
      <c r="AZ3431" s="2"/>
    </row>
    <row r="3432" spans="10:52" x14ac:dyDescent="0.2">
      <c r="J3432" s="2"/>
      <c r="K3432" s="3"/>
      <c r="L3432" s="3"/>
      <c r="M3432" s="5"/>
      <c r="N3432" s="5"/>
      <c r="O3432" s="5"/>
      <c r="P3432" s="5"/>
      <c r="Q3432" s="5"/>
      <c r="R3432" s="5"/>
      <c r="S3432" s="5"/>
      <c r="T3432" s="5"/>
      <c r="U3432" s="5"/>
      <c r="V3432" s="6"/>
      <c r="W3432" s="6"/>
      <c r="X3432" s="5"/>
      <c r="Y3432" s="5"/>
      <c r="Z3432" s="5"/>
      <c r="AA3432" s="5"/>
      <c r="AB3432" s="6"/>
      <c r="AC3432" s="6"/>
      <c r="AD3432" s="5"/>
      <c r="AE3432" s="5"/>
      <c r="AF3432" s="5"/>
      <c r="AG3432" s="5"/>
      <c r="AH3432" s="5"/>
      <c r="AI3432" s="5"/>
      <c r="AJ3432" s="5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95"/>
      <c r="AV3432" s="2"/>
      <c r="AW3432" s="2"/>
      <c r="AX3432" s="2"/>
      <c r="AY3432" s="2"/>
      <c r="AZ3432" s="2"/>
    </row>
    <row r="3433" spans="10:52" x14ac:dyDescent="0.2">
      <c r="J3433" s="2"/>
      <c r="K3433" s="3"/>
      <c r="L3433" s="3"/>
      <c r="M3433" s="5"/>
      <c r="N3433" s="5"/>
      <c r="O3433" s="5"/>
      <c r="P3433" s="5"/>
      <c r="Q3433" s="5"/>
      <c r="R3433" s="5"/>
      <c r="S3433" s="5"/>
      <c r="T3433" s="5"/>
      <c r="U3433" s="5"/>
      <c r="V3433" s="6"/>
      <c r="W3433" s="6"/>
      <c r="X3433" s="5"/>
      <c r="Y3433" s="5"/>
      <c r="Z3433" s="5"/>
      <c r="AA3433" s="5"/>
      <c r="AB3433" s="6"/>
      <c r="AC3433" s="6"/>
      <c r="AD3433" s="5"/>
      <c r="AE3433" s="5"/>
      <c r="AF3433" s="5"/>
      <c r="AG3433" s="5"/>
      <c r="AH3433" s="5"/>
      <c r="AI3433" s="5"/>
      <c r="AJ3433" s="5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95"/>
      <c r="AV3433" s="2"/>
      <c r="AW3433" s="2"/>
      <c r="AX3433" s="2"/>
      <c r="AY3433" s="2"/>
      <c r="AZ3433" s="2"/>
    </row>
    <row r="3434" spans="10:52" x14ac:dyDescent="0.2">
      <c r="J3434" s="2"/>
      <c r="K3434" s="3"/>
      <c r="L3434" s="3"/>
      <c r="M3434" s="5"/>
      <c r="N3434" s="5"/>
      <c r="O3434" s="5"/>
      <c r="P3434" s="5"/>
      <c r="Q3434" s="5"/>
      <c r="R3434" s="5"/>
      <c r="S3434" s="5"/>
      <c r="T3434" s="5"/>
      <c r="U3434" s="5"/>
      <c r="V3434" s="6"/>
      <c r="W3434" s="6"/>
      <c r="X3434" s="5"/>
      <c r="Y3434" s="5"/>
      <c r="Z3434" s="5"/>
      <c r="AA3434" s="5"/>
      <c r="AB3434" s="6"/>
      <c r="AC3434" s="6"/>
      <c r="AD3434" s="5"/>
      <c r="AE3434" s="5"/>
      <c r="AF3434" s="5"/>
      <c r="AG3434" s="5"/>
      <c r="AH3434" s="5"/>
      <c r="AI3434" s="5"/>
      <c r="AJ3434" s="5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95"/>
      <c r="AV3434" s="2"/>
      <c r="AW3434" s="2"/>
      <c r="AX3434" s="2"/>
      <c r="AY3434" s="2"/>
      <c r="AZ3434" s="2"/>
    </row>
    <row r="3435" spans="10:52" x14ac:dyDescent="0.2">
      <c r="J3435" s="2"/>
      <c r="K3435" s="3"/>
      <c r="L3435" s="3"/>
      <c r="M3435" s="5"/>
      <c r="N3435" s="5"/>
      <c r="O3435" s="5"/>
      <c r="P3435" s="5"/>
      <c r="Q3435" s="5"/>
      <c r="R3435" s="5"/>
      <c r="S3435" s="5"/>
      <c r="T3435" s="5"/>
      <c r="U3435" s="5"/>
      <c r="V3435" s="6"/>
      <c r="W3435" s="6"/>
      <c r="X3435" s="5"/>
      <c r="Y3435" s="5"/>
      <c r="Z3435" s="5"/>
      <c r="AA3435" s="5"/>
      <c r="AB3435" s="6"/>
      <c r="AC3435" s="6"/>
      <c r="AD3435" s="5"/>
      <c r="AE3435" s="5"/>
      <c r="AF3435" s="5"/>
      <c r="AG3435" s="5"/>
      <c r="AH3435" s="5"/>
      <c r="AI3435" s="5"/>
      <c r="AJ3435" s="5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95"/>
      <c r="AV3435" s="2"/>
      <c r="AW3435" s="2"/>
      <c r="AX3435" s="2"/>
      <c r="AY3435" s="2"/>
      <c r="AZ3435" s="2"/>
    </row>
    <row r="3436" spans="10:52" x14ac:dyDescent="0.2">
      <c r="J3436" s="2"/>
      <c r="K3436" s="3"/>
      <c r="L3436" s="3"/>
      <c r="M3436" s="5"/>
      <c r="N3436" s="5"/>
      <c r="O3436" s="5"/>
      <c r="P3436" s="5"/>
      <c r="Q3436" s="5"/>
      <c r="R3436" s="5"/>
      <c r="S3436" s="5"/>
      <c r="T3436" s="5"/>
      <c r="U3436" s="5"/>
      <c r="V3436" s="6"/>
      <c r="W3436" s="6"/>
      <c r="X3436" s="5"/>
      <c r="Y3436" s="5"/>
      <c r="Z3436" s="5"/>
      <c r="AA3436" s="5"/>
      <c r="AB3436" s="6"/>
      <c r="AC3436" s="6"/>
      <c r="AD3436" s="5"/>
      <c r="AE3436" s="5"/>
      <c r="AF3436" s="5"/>
      <c r="AG3436" s="5"/>
      <c r="AH3436" s="5"/>
      <c r="AI3436" s="5"/>
      <c r="AJ3436" s="5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95"/>
      <c r="AV3436" s="2"/>
      <c r="AW3436" s="2"/>
      <c r="AX3436" s="2"/>
      <c r="AY3436" s="2"/>
      <c r="AZ3436" s="2"/>
    </row>
    <row r="3437" spans="10:52" x14ac:dyDescent="0.2">
      <c r="J3437" s="2"/>
      <c r="K3437" s="3"/>
      <c r="L3437" s="3"/>
      <c r="M3437" s="5"/>
      <c r="N3437" s="5"/>
      <c r="O3437" s="5"/>
      <c r="P3437" s="5"/>
      <c r="Q3437" s="5"/>
      <c r="R3437" s="5"/>
      <c r="S3437" s="5"/>
      <c r="T3437" s="5"/>
      <c r="U3437" s="5"/>
      <c r="V3437" s="6"/>
      <c r="W3437" s="6"/>
      <c r="X3437" s="5"/>
      <c r="Y3437" s="5"/>
      <c r="Z3437" s="5"/>
      <c r="AA3437" s="5"/>
      <c r="AB3437" s="6"/>
      <c r="AC3437" s="6"/>
      <c r="AD3437" s="5"/>
      <c r="AE3437" s="5"/>
      <c r="AF3437" s="5"/>
      <c r="AG3437" s="5"/>
      <c r="AH3437" s="5"/>
      <c r="AI3437" s="5"/>
      <c r="AJ3437" s="5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95"/>
      <c r="AV3437" s="2"/>
      <c r="AW3437" s="2"/>
      <c r="AX3437" s="2"/>
      <c r="AY3437" s="2"/>
      <c r="AZ3437" s="2"/>
    </row>
    <row r="3438" spans="10:52" x14ac:dyDescent="0.2">
      <c r="J3438" s="2"/>
      <c r="K3438" s="3"/>
      <c r="L3438" s="3"/>
      <c r="M3438" s="5"/>
      <c r="N3438" s="5"/>
      <c r="O3438" s="5"/>
      <c r="P3438" s="5"/>
      <c r="Q3438" s="5"/>
      <c r="R3438" s="5"/>
      <c r="S3438" s="5"/>
      <c r="T3438" s="5"/>
      <c r="U3438" s="5"/>
      <c r="V3438" s="6"/>
      <c r="W3438" s="6"/>
      <c r="X3438" s="5"/>
      <c r="Y3438" s="5"/>
      <c r="Z3438" s="5"/>
      <c r="AA3438" s="5"/>
      <c r="AB3438" s="6"/>
      <c r="AC3438" s="6"/>
      <c r="AD3438" s="5"/>
      <c r="AE3438" s="5"/>
      <c r="AF3438" s="5"/>
      <c r="AG3438" s="5"/>
      <c r="AH3438" s="5"/>
      <c r="AI3438" s="5"/>
      <c r="AJ3438" s="5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95"/>
      <c r="AV3438" s="2"/>
      <c r="AW3438" s="2"/>
      <c r="AX3438" s="2"/>
      <c r="AY3438" s="2"/>
      <c r="AZ3438" s="2"/>
    </row>
    <row r="3439" spans="10:52" x14ac:dyDescent="0.2">
      <c r="J3439" s="2"/>
      <c r="K3439" s="3"/>
      <c r="L3439" s="3"/>
      <c r="M3439" s="5"/>
      <c r="N3439" s="5"/>
      <c r="O3439" s="5"/>
      <c r="P3439" s="5"/>
      <c r="Q3439" s="5"/>
      <c r="R3439" s="5"/>
      <c r="S3439" s="5"/>
      <c r="T3439" s="5"/>
      <c r="U3439" s="5"/>
      <c r="V3439" s="6"/>
      <c r="W3439" s="6"/>
      <c r="X3439" s="5"/>
      <c r="Y3439" s="5"/>
      <c r="Z3439" s="5"/>
      <c r="AA3439" s="5"/>
      <c r="AB3439" s="6"/>
      <c r="AC3439" s="6"/>
      <c r="AD3439" s="5"/>
      <c r="AE3439" s="5"/>
      <c r="AF3439" s="5"/>
      <c r="AG3439" s="5"/>
      <c r="AH3439" s="5"/>
      <c r="AI3439" s="5"/>
      <c r="AJ3439" s="5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95"/>
      <c r="AV3439" s="2"/>
      <c r="AW3439" s="2"/>
      <c r="AX3439" s="2"/>
      <c r="AY3439" s="2"/>
      <c r="AZ3439" s="2"/>
    </row>
    <row r="3440" spans="10:52" x14ac:dyDescent="0.2">
      <c r="J3440" s="2"/>
      <c r="K3440" s="3"/>
      <c r="L3440" s="3"/>
      <c r="M3440" s="5"/>
      <c r="N3440" s="5"/>
      <c r="O3440" s="5"/>
      <c r="P3440" s="5"/>
      <c r="Q3440" s="5"/>
      <c r="R3440" s="5"/>
      <c r="S3440" s="5"/>
      <c r="T3440" s="5"/>
      <c r="U3440" s="5"/>
      <c r="V3440" s="6"/>
      <c r="W3440" s="6"/>
      <c r="X3440" s="5"/>
      <c r="Y3440" s="5"/>
      <c r="Z3440" s="5"/>
      <c r="AA3440" s="5"/>
      <c r="AB3440" s="6"/>
      <c r="AC3440" s="6"/>
      <c r="AD3440" s="5"/>
      <c r="AE3440" s="5"/>
      <c r="AF3440" s="5"/>
      <c r="AG3440" s="5"/>
      <c r="AH3440" s="5"/>
      <c r="AI3440" s="5"/>
      <c r="AJ3440" s="5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95"/>
      <c r="AV3440" s="2"/>
      <c r="AW3440" s="2"/>
      <c r="AX3440" s="2"/>
      <c r="AY3440" s="2"/>
      <c r="AZ3440" s="2"/>
    </row>
    <row r="3441" spans="10:52" x14ac:dyDescent="0.2">
      <c r="J3441" s="2"/>
      <c r="K3441" s="3"/>
      <c r="L3441" s="3"/>
      <c r="M3441" s="5"/>
      <c r="N3441" s="5"/>
      <c r="O3441" s="5"/>
      <c r="P3441" s="5"/>
      <c r="Q3441" s="5"/>
      <c r="R3441" s="5"/>
      <c r="S3441" s="5"/>
      <c r="T3441" s="5"/>
      <c r="U3441" s="5"/>
      <c r="V3441" s="6"/>
      <c r="W3441" s="6"/>
      <c r="X3441" s="5"/>
      <c r="Y3441" s="5"/>
      <c r="Z3441" s="5"/>
      <c r="AA3441" s="5"/>
      <c r="AB3441" s="6"/>
      <c r="AC3441" s="6"/>
      <c r="AD3441" s="5"/>
      <c r="AE3441" s="5"/>
      <c r="AF3441" s="5"/>
      <c r="AG3441" s="5"/>
      <c r="AH3441" s="5"/>
      <c r="AI3441" s="5"/>
      <c r="AJ3441" s="5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95"/>
      <c r="AV3441" s="2"/>
      <c r="AW3441" s="2"/>
      <c r="AX3441" s="2"/>
      <c r="AY3441" s="2"/>
      <c r="AZ3441" s="2"/>
    </row>
    <row r="3442" spans="10:52" x14ac:dyDescent="0.2">
      <c r="J3442" s="2"/>
      <c r="K3442" s="3"/>
      <c r="L3442" s="3"/>
      <c r="M3442" s="5"/>
      <c r="N3442" s="5"/>
      <c r="O3442" s="5"/>
      <c r="P3442" s="5"/>
      <c r="Q3442" s="5"/>
      <c r="R3442" s="5"/>
      <c r="S3442" s="5"/>
      <c r="T3442" s="5"/>
      <c r="U3442" s="5"/>
      <c r="V3442" s="6"/>
      <c r="W3442" s="6"/>
      <c r="X3442" s="5"/>
      <c r="Y3442" s="5"/>
      <c r="Z3442" s="5"/>
      <c r="AA3442" s="5"/>
      <c r="AB3442" s="6"/>
      <c r="AC3442" s="6"/>
      <c r="AD3442" s="5"/>
      <c r="AE3442" s="5"/>
      <c r="AF3442" s="5"/>
      <c r="AG3442" s="5"/>
      <c r="AH3442" s="5"/>
      <c r="AI3442" s="5"/>
      <c r="AJ3442" s="5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95"/>
      <c r="AV3442" s="2"/>
      <c r="AW3442" s="2"/>
      <c r="AX3442" s="2"/>
      <c r="AY3442" s="2"/>
      <c r="AZ3442" s="2"/>
    </row>
    <row r="3443" spans="10:52" x14ac:dyDescent="0.2">
      <c r="J3443" s="2"/>
      <c r="K3443" s="3"/>
      <c r="L3443" s="3"/>
      <c r="M3443" s="5"/>
      <c r="N3443" s="5"/>
      <c r="O3443" s="5"/>
      <c r="P3443" s="5"/>
      <c r="Q3443" s="5"/>
      <c r="R3443" s="5"/>
      <c r="S3443" s="5"/>
      <c r="T3443" s="5"/>
      <c r="U3443" s="5"/>
      <c r="V3443" s="6"/>
      <c r="W3443" s="6"/>
      <c r="X3443" s="5"/>
      <c r="Y3443" s="5"/>
      <c r="Z3443" s="5"/>
      <c r="AA3443" s="5"/>
      <c r="AB3443" s="6"/>
      <c r="AC3443" s="6"/>
      <c r="AD3443" s="5"/>
      <c r="AE3443" s="5"/>
      <c r="AF3443" s="5"/>
      <c r="AG3443" s="5"/>
      <c r="AH3443" s="5"/>
      <c r="AI3443" s="5"/>
      <c r="AJ3443" s="5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95"/>
      <c r="AV3443" s="2"/>
      <c r="AW3443" s="2"/>
      <c r="AX3443" s="2"/>
      <c r="AY3443" s="2"/>
      <c r="AZ3443" s="2"/>
    </row>
    <row r="3444" spans="10:52" x14ac:dyDescent="0.2">
      <c r="J3444" s="2"/>
      <c r="K3444" s="3"/>
      <c r="L3444" s="3"/>
      <c r="M3444" s="5"/>
      <c r="N3444" s="5"/>
      <c r="O3444" s="5"/>
      <c r="P3444" s="5"/>
      <c r="Q3444" s="5"/>
      <c r="R3444" s="5"/>
      <c r="S3444" s="5"/>
      <c r="T3444" s="5"/>
      <c r="U3444" s="5"/>
      <c r="V3444" s="6"/>
      <c r="W3444" s="6"/>
      <c r="X3444" s="5"/>
      <c r="Y3444" s="5"/>
      <c r="Z3444" s="5"/>
      <c r="AA3444" s="5"/>
      <c r="AB3444" s="6"/>
      <c r="AC3444" s="6"/>
      <c r="AD3444" s="5"/>
      <c r="AE3444" s="5"/>
      <c r="AF3444" s="5"/>
      <c r="AG3444" s="5"/>
      <c r="AH3444" s="5"/>
      <c r="AI3444" s="5"/>
      <c r="AJ3444" s="5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95"/>
      <c r="AV3444" s="2"/>
      <c r="AW3444" s="2"/>
      <c r="AX3444" s="2"/>
      <c r="AY3444" s="2"/>
      <c r="AZ3444" s="2"/>
    </row>
    <row r="3445" spans="10:52" x14ac:dyDescent="0.2">
      <c r="J3445" s="2"/>
      <c r="K3445" s="3"/>
      <c r="L3445" s="3"/>
      <c r="M3445" s="5"/>
      <c r="N3445" s="5"/>
      <c r="O3445" s="5"/>
      <c r="P3445" s="5"/>
      <c r="Q3445" s="5"/>
      <c r="R3445" s="5"/>
      <c r="S3445" s="5"/>
      <c r="T3445" s="5"/>
      <c r="U3445" s="5"/>
      <c r="V3445" s="6"/>
      <c r="W3445" s="6"/>
      <c r="X3445" s="5"/>
      <c r="Y3445" s="5"/>
      <c r="Z3445" s="5"/>
      <c r="AA3445" s="5"/>
      <c r="AB3445" s="6"/>
      <c r="AC3445" s="6"/>
      <c r="AD3445" s="5"/>
      <c r="AE3445" s="5"/>
      <c r="AF3445" s="5"/>
      <c r="AG3445" s="5"/>
      <c r="AH3445" s="5"/>
      <c r="AI3445" s="5"/>
      <c r="AJ3445" s="5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95"/>
      <c r="AV3445" s="2"/>
      <c r="AW3445" s="2"/>
      <c r="AX3445" s="2"/>
      <c r="AY3445" s="2"/>
      <c r="AZ3445" s="2"/>
    </row>
    <row r="3446" spans="10:52" x14ac:dyDescent="0.2">
      <c r="J3446" s="2"/>
      <c r="K3446" s="3"/>
      <c r="L3446" s="3"/>
      <c r="M3446" s="5"/>
      <c r="N3446" s="5"/>
      <c r="O3446" s="5"/>
      <c r="P3446" s="5"/>
      <c r="Q3446" s="5"/>
      <c r="R3446" s="5"/>
      <c r="S3446" s="5"/>
      <c r="T3446" s="5"/>
      <c r="U3446" s="5"/>
      <c r="V3446" s="6"/>
      <c r="W3446" s="6"/>
      <c r="X3446" s="5"/>
      <c r="Y3446" s="5"/>
      <c r="Z3446" s="5"/>
      <c r="AA3446" s="5"/>
      <c r="AB3446" s="6"/>
      <c r="AC3446" s="6"/>
      <c r="AD3446" s="5"/>
      <c r="AE3446" s="5"/>
      <c r="AF3446" s="5"/>
      <c r="AG3446" s="5"/>
      <c r="AH3446" s="5"/>
      <c r="AI3446" s="5"/>
      <c r="AJ3446" s="5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95"/>
      <c r="AV3446" s="2"/>
      <c r="AW3446" s="2"/>
      <c r="AX3446" s="2"/>
      <c r="AY3446" s="2"/>
      <c r="AZ3446" s="2"/>
    </row>
    <row r="3447" spans="10:52" x14ac:dyDescent="0.2">
      <c r="J3447" s="2"/>
      <c r="K3447" s="3"/>
      <c r="L3447" s="3"/>
      <c r="M3447" s="5"/>
      <c r="N3447" s="5"/>
      <c r="O3447" s="5"/>
      <c r="P3447" s="5"/>
      <c r="Q3447" s="5"/>
      <c r="R3447" s="5"/>
      <c r="S3447" s="5"/>
      <c r="T3447" s="5"/>
      <c r="U3447" s="5"/>
      <c r="V3447" s="6"/>
      <c r="W3447" s="6"/>
      <c r="X3447" s="5"/>
      <c r="Y3447" s="5"/>
      <c r="Z3447" s="5"/>
      <c r="AA3447" s="5"/>
      <c r="AB3447" s="6"/>
      <c r="AC3447" s="6"/>
      <c r="AD3447" s="5"/>
      <c r="AE3447" s="5"/>
      <c r="AF3447" s="5"/>
      <c r="AG3447" s="5"/>
      <c r="AH3447" s="5"/>
      <c r="AI3447" s="5"/>
      <c r="AJ3447" s="5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95"/>
      <c r="AV3447" s="2"/>
      <c r="AW3447" s="2"/>
      <c r="AX3447" s="2"/>
      <c r="AY3447" s="2"/>
      <c r="AZ3447" s="2"/>
    </row>
    <row r="3448" spans="10:52" x14ac:dyDescent="0.2">
      <c r="J3448" s="2"/>
      <c r="K3448" s="3"/>
      <c r="L3448" s="3"/>
      <c r="M3448" s="5"/>
      <c r="N3448" s="5"/>
      <c r="O3448" s="5"/>
      <c r="P3448" s="5"/>
      <c r="Q3448" s="5"/>
      <c r="R3448" s="5"/>
      <c r="S3448" s="5"/>
      <c r="T3448" s="5"/>
      <c r="U3448" s="5"/>
      <c r="V3448" s="6"/>
      <c r="W3448" s="6"/>
      <c r="X3448" s="5"/>
      <c r="Y3448" s="5"/>
      <c r="Z3448" s="5"/>
      <c r="AA3448" s="5"/>
      <c r="AB3448" s="6"/>
      <c r="AC3448" s="6"/>
      <c r="AD3448" s="5"/>
      <c r="AE3448" s="5"/>
      <c r="AF3448" s="5"/>
      <c r="AG3448" s="5"/>
      <c r="AH3448" s="5"/>
      <c r="AI3448" s="5"/>
      <c r="AJ3448" s="5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95"/>
      <c r="AV3448" s="2"/>
      <c r="AW3448" s="2"/>
      <c r="AX3448" s="2"/>
      <c r="AY3448" s="2"/>
      <c r="AZ3448" s="2"/>
    </row>
    <row r="3449" spans="10:52" x14ac:dyDescent="0.2">
      <c r="J3449" s="2"/>
      <c r="K3449" s="3"/>
      <c r="L3449" s="3"/>
      <c r="M3449" s="5"/>
      <c r="N3449" s="5"/>
      <c r="O3449" s="5"/>
      <c r="P3449" s="5"/>
      <c r="Q3449" s="5"/>
      <c r="R3449" s="5"/>
      <c r="S3449" s="5"/>
      <c r="T3449" s="5"/>
      <c r="U3449" s="5"/>
      <c r="V3449" s="6"/>
      <c r="W3449" s="6"/>
      <c r="X3449" s="5"/>
      <c r="Y3449" s="5"/>
      <c r="Z3449" s="5"/>
      <c r="AA3449" s="5"/>
      <c r="AB3449" s="6"/>
      <c r="AC3449" s="6"/>
      <c r="AD3449" s="5"/>
      <c r="AE3449" s="5"/>
      <c r="AF3449" s="5"/>
      <c r="AG3449" s="5"/>
      <c r="AH3449" s="5"/>
      <c r="AI3449" s="5"/>
      <c r="AJ3449" s="5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95"/>
      <c r="AV3449" s="2"/>
      <c r="AW3449" s="2"/>
      <c r="AX3449" s="2"/>
      <c r="AY3449" s="2"/>
      <c r="AZ3449" s="2"/>
    </row>
    <row r="3450" spans="10:52" x14ac:dyDescent="0.2">
      <c r="J3450" s="2"/>
      <c r="K3450" s="3"/>
      <c r="L3450" s="3"/>
      <c r="M3450" s="5"/>
      <c r="N3450" s="5"/>
      <c r="O3450" s="5"/>
      <c r="P3450" s="5"/>
      <c r="Q3450" s="5"/>
      <c r="R3450" s="5"/>
      <c r="S3450" s="5"/>
      <c r="T3450" s="5"/>
      <c r="U3450" s="5"/>
      <c r="V3450" s="6"/>
      <c r="W3450" s="6"/>
      <c r="X3450" s="5"/>
      <c r="Y3450" s="5"/>
      <c r="Z3450" s="5"/>
      <c r="AA3450" s="5"/>
      <c r="AB3450" s="6"/>
      <c r="AC3450" s="6"/>
      <c r="AD3450" s="5"/>
      <c r="AE3450" s="5"/>
      <c r="AF3450" s="5"/>
      <c r="AG3450" s="5"/>
      <c r="AH3450" s="5"/>
      <c r="AI3450" s="5"/>
      <c r="AJ3450" s="5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95"/>
      <c r="AV3450" s="2"/>
      <c r="AW3450" s="2"/>
      <c r="AX3450" s="2"/>
      <c r="AY3450" s="2"/>
      <c r="AZ3450" s="2"/>
    </row>
    <row r="3451" spans="10:52" x14ac:dyDescent="0.2">
      <c r="J3451" s="2"/>
      <c r="K3451" s="3"/>
      <c r="L3451" s="3"/>
      <c r="M3451" s="5"/>
      <c r="N3451" s="5"/>
      <c r="O3451" s="5"/>
      <c r="P3451" s="5"/>
      <c r="Q3451" s="5"/>
      <c r="R3451" s="5"/>
      <c r="S3451" s="5"/>
      <c r="T3451" s="5"/>
      <c r="U3451" s="5"/>
      <c r="V3451" s="6"/>
      <c r="W3451" s="6"/>
      <c r="X3451" s="5"/>
      <c r="Y3451" s="5"/>
      <c r="Z3451" s="5"/>
      <c r="AA3451" s="5"/>
      <c r="AB3451" s="6"/>
      <c r="AC3451" s="6"/>
      <c r="AD3451" s="5"/>
      <c r="AE3451" s="5"/>
      <c r="AF3451" s="5"/>
      <c r="AG3451" s="5"/>
      <c r="AH3451" s="5"/>
      <c r="AI3451" s="5"/>
      <c r="AJ3451" s="5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95"/>
      <c r="AV3451" s="2"/>
      <c r="AW3451" s="2"/>
      <c r="AX3451" s="2"/>
      <c r="AY3451" s="2"/>
      <c r="AZ3451" s="2"/>
    </row>
    <row r="3452" spans="10:52" x14ac:dyDescent="0.2">
      <c r="J3452" s="2"/>
      <c r="K3452" s="3"/>
      <c r="L3452" s="3"/>
      <c r="M3452" s="5"/>
      <c r="N3452" s="5"/>
      <c r="O3452" s="5"/>
      <c r="P3452" s="5"/>
      <c r="Q3452" s="5"/>
      <c r="R3452" s="5"/>
      <c r="S3452" s="5"/>
      <c r="T3452" s="5"/>
      <c r="U3452" s="5"/>
      <c r="V3452" s="6"/>
      <c r="W3452" s="6"/>
      <c r="X3452" s="5"/>
      <c r="Y3452" s="5"/>
      <c r="Z3452" s="5"/>
      <c r="AA3452" s="5"/>
      <c r="AB3452" s="6"/>
      <c r="AC3452" s="6"/>
      <c r="AD3452" s="5"/>
      <c r="AE3452" s="5"/>
      <c r="AF3452" s="5"/>
      <c r="AG3452" s="5"/>
      <c r="AH3452" s="5"/>
      <c r="AI3452" s="5"/>
      <c r="AJ3452" s="5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95"/>
      <c r="AV3452" s="2"/>
      <c r="AW3452" s="2"/>
      <c r="AX3452" s="2"/>
      <c r="AY3452" s="2"/>
      <c r="AZ3452" s="2"/>
    </row>
    <row r="3453" spans="10:52" x14ac:dyDescent="0.2">
      <c r="J3453" s="2"/>
      <c r="K3453" s="3"/>
      <c r="L3453" s="3"/>
      <c r="M3453" s="5"/>
      <c r="N3453" s="5"/>
      <c r="O3453" s="5"/>
      <c r="P3453" s="5"/>
      <c r="Q3453" s="5"/>
      <c r="R3453" s="5"/>
      <c r="S3453" s="5"/>
      <c r="T3453" s="5"/>
      <c r="U3453" s="5"/>
      <c r="V3453" s="6"/>
      <c r="W3453" s="6"/>
      <c r="X3453" s="5"/>
      <c r="Y3453" s="5"/>
      <c r="Z3453" s="5"/>
      <c r="AA3453" s="5"/>
      <c r="AB3453" s="6"/>
      <c r="AC3453" s="6"/>
      <c r="AD3453" s="5"/>
      <c r="AE3453" s="5"/>
      <c r="AF3453" s="5"/>
      <c r="AG3453" s="5"/>
      <c r="AH3453" s="5"/>
      <c r="AI3453" s="5"/>
      <c r="AJ3453" s="5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95"/>
      <c r="AV3453" s="2"/>
      <c r="AW3453" s="2"/>
      <c r="AX3453" s="2"/>
      <c r="AY3453" s="2"/>
      <c r="AZ3453" s="2"/>
    </row>
    <row r="3454" spans="10:52" x14ac:dyDescent="0.2">
      <c r="J3454" s="2"/>
      <c r="K3454" s="3"/>
      <c r="L3454" s="3"/>
      <c r="M3454" s="5"/>
      <c r="N3454" s="5"/>
      <c r="O3454" s="5"/>
      <c r="P3454" s="5"/>
      <c r="Q3454" s="5"/>
      <c r="R3454" s="5"/>
      <c r="S3454" s="5"/>
      <c r="T3454" s="5"/>
      <c r="U3454" s="5"/>
      <c r="V3454" s="6"/>
      <c r="W3454" s="6"/>
      <c r="X3454" s="5"/>
      <c r="Y3454" s="5"/>
      <c r="Z3454" s="5"/>
      <c r="AA3454" s="5"/>
      <c r="AB3454" s="6"/>
      <c r="AC3454" s="6"/>
      <c r="AD3454" s="5"/>
      <c r="AE3454" s="5"/>
      <c r="AF3454" s="5"/>
      <c r="AG3454" s="5"/>
      <c r="AH3454" s="5"/>
      <c r="AI3454" s="5"/>
      <c r="AJ3454" s="5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95"/>
      <c r="AV3454" s="2"/>
      <c r="AW3454" s="2"/>
      <c r="AX3454" s="2"/>
      <c r="AY3454" s="2"/>
      <c r="AZ3454" s="2"/>
    </row>
    <row r="3455" spans="10:52" x14ac:dyDescent="0.2">
      <c r="J3455" s="2"/>
      <c r="K3455" s="3"/>
      <c r="L3455" s="3"/>
      <c r="M3455" s="5"/>
      <c r="N3455" s="5"/>
      <c r="O3455" s="5"/>
      <c r="P3455" s="5"/>
      <c r="Q3455" s="5"/>
      <c r="R3455" s="5"/>
      <c r="S3455" s="5"/>
      <c r="T3455" s="5"/>
      <c r="U3455" s="5"/>
      <c r="V3455" s="6"/>
      <c r="W3455" s="6"/>
      <c r="X3455" s="5"/>
      <c r="Y3455" s="5"/>
      <c r="Z3455" s="5"/>
      <c r="AA3455" s="5"/>
      <c r="AB3455" s="6"/>
      <c r="AC3455" s="6"/>
      <c r="AD3455" s="5"/>
      <c r="AE3455" s="5"/>
      <c r="AF3455" s="5"/>
      <c r="AG3455" s="5"/>
      <c r="AH3455" s="5"/>
      <c r="AI3455" s="5"/>
      <c r="AJ3455" s="5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95"/>
      <c r="AV3455" s="2"/>
      <c r="AW3455" s="2"/>
      <c r="AX3455" s="2"/>
      <c r="AY3455" s="2"/>
      <c r="AZ3455" s="2"/>
    </row>
    <row r="3456" spans="10:52" x14ac:dyDescent="0.2">
      <c r="J3456" s="2"/>
      <c r="K3456" s="3"/>
      <c r="L3456" s="3"/>
      <c r="M3456" s="5"/>
      <c r="N3456" s="5"/>
      <c r="O3456" s="5"/>
      <c r="P3456" s="5"/>
      <c r="Q3456" s="5"/>
      <c r="R3456" s="5"/>
      <c r="S3456" s="5"/>
      <c r="T3456" s="5"/>
      <c r="U3456" s="5"/>
      <c r="V3456" s="6"/>
      <c r="W3456" s="6"/>
      <c r="X3456" s="5"/>
      <c r="Y3456" s="5"/>
      <c r="Z3456" s="5"/>
      <c r="AA3456" s="5"/>
      <c r="AB3456" s="6"/>
      <c r="AC3456" s="6"/>
      <c r="AD3456" s="5"/>
      <c r="AE3456" s="5"/>
      <c r="AF3456" s="5"/>
      <c r="AG3456" s="5"/>
      <c r="AH3456" s="5"/>
      <c r="AI3456" s="5"/>
      <c r="AJ3456" s="5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95"/>
      <c r="AV3456" s="2"/>
      <c r="AW3456" s="2"/>
      <c r="AX3456" s="2"/>
      <c r="AY3456" s="2"/>
      <c r="AZ3456" s="2"/>
    </row>
    <row r="3457" spans="10:52" x14ac:dyDescent="0.2">
      <c r="J3457" s="2"/>
      <c r="K3457" s="3"/>
      <c r="L3457" s="3"/>
      <c r="M3457" s="5"/>
      <c r="N3457" s="5"/>
      <c r="O3457" s="5"/>
      <c r="P3457" s="5"/>
      <c r="Q3457" s="5"/>
      <c r="R3457" s="5"/>
      <c r="S3457" s="5"/>
      <c r="T3457" s="5"/>
      <c r="U3457" s="5"/>
      <c r="V3457" s="6"/>
      <c r="W3457" s="6"/>
      <c r="X3457" s="5"/>
      <c r="Y3457" s="5"/>
      <c r="Z3457" s="5"/>
      <c r="AA3457" s="5"/>
      <c r="AB3457" s="6"/>
      <c r="AC3457" s="6"/>
      <c r="AD3457" s="5"/>
      <c r="AE3457" s="5"/>
      <c r="AF3457" s="5"/>
      <c r="AG3457" s="5"/>
      <c r="AH3457" s="5"/>
      <c r="AI3457" s="5"/>
      <c r="AJ3457" s="5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95"/>
      <c r="AV3457" s="2"/>
      <c r="AW3457" s="2"/>
      <c r="AX3457" s="2"/>
      <c r="AY3457" s="2"/>
      <c r="AZ3457" s="2"/>
    </row>
    <row r="3458" spans="10:52" x14ac:dyDescent="0.2">
      <c r="J3458" s="2"/>
      <c r="K3458" s="3"/>
      <c r="L3458" s="3"/>
      <c r="M3458" s="5"/>
      <c r="N3458" s="5"/>
      <c r="O3458" s="5"/>
      <c r="P3458" s="5"/>
      <c r="Q3458" s="5"/>
      <c r="R3458" s="5"/>
      <c r="S3458" s="5"/>
      <c r="T3458" s="5"/>
      <c r="U3458" s="5"/>
      <c r="V3458" s="6"/>
      <c r="W3458" s="6"/>
      <c r="X3458" s="5"/>
      <c r="Y3458" s="5"/>
      <c r="Z3458" s="5"/>
      <c r="AA3458" s="5"/>
      <c r="AB3458" s="6"/>
      <c r="AC3458" s="6"/>
      <c r="AD3458" s="5"/>
      <c r="AE3458" s="5"/>
      <c r="AF3458" s="5"/>
      <c r="AG3458" s="5"/>
      <c r="AH3458" s="5"/>
      <c r="AI3458" s="5"/>
      <c r="AJ3458" s="5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95"/>
      <c r="AV3458" s="2"/>
      <c r="AW3458" s="2"/>
      <c r="AX3458" s="2"/>
      <c r="AY3458" s="2"/>
      <c r="AZ3458" s="2"/>
    </row>
    <row r="3459" spans="10:52" x14ac:dyDescent="0.2">
      <c r="J3459" s="2"/>
      <c r="K3459" s="3"/>
      <c r="L3459" s="3"/>
      <c r="M3459" s="5"/>
      <c r="N3459" s="5"/>
      <c r="O3459" s="5"/>
      <c r="P3459" s="5"/>
      <c r="Q3459" s="5"/>
      <c r="R3459" s="5"/>
      <c r="S3459" s="5"/>
      <c r="T3459" s="5"/>
      <c r="U3459" s="5"/>
      <c r="V3459" s="6"/>
      <c r="W3459" s="6"/>
      <c r="X3459" s="5"/>
      <c r="Y3459" s="5"/>
      <c r="Z3459" s="5"/>
      <c r="AA3459" s="5"/>
      <c r="AB3459" s="6"/>
      <c r="AC3459" s="6"/>
      <c r="AD3459" s="5"/>
      <c r="AE3459" s="5"/>
      <c r="AF3459" s="5"/>
      <c r="AG3459" s="5"/>
      <c r="AH3459" s="5"/>
      <c r="AI3459" s="5"/>
      <c r="AJ3459" s="5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95"/>
      <c r="AV3459" s="2"/>
      <c r="AW3459" s="2"/>
      <c r="AX3459" s="2"/>
      <c r="AY3459" s="2"/>
      <c r="AZ3459" s="2"/>
    </row>
    <row r="3460" spans="10:52" x14ac:dyDescent="0.2">
      <c r="J3460" s="2"/>
      <c r="K3460" s="3"/>
      <c r="L3460" s="3"/>
      <c r="M3460" s="5"/>
      <c r="N3460" s="5"/>
      <c r="O3460" s="5"/>
      <c r="P3460" s="5"/>
      <c r="Q3460" s="5"/>
      <c r="R3460" s="5"/>
      <c r="S3460" s="5"/>
      <c r="T3460" s="5"/>
      <c r="U3460" s="5"/>
      <c r="V3460" s="6"/>
      <c r="W3460" s="6"/>
      <c r="X3460" s="5"/>
      <c r="Y3460" s="5"/>
      <c r="Z3460" s="5"/>
      <c r="AA3460" s="5"/>
      <c r="AB3460" s="6"/>
      <c r="AC3460" s="6"/>
      <c r="AD3460" s="5"/>
      <c r="AE3460" s="5"/>
      <c r="AF3460" s="5"/>
      <c r="AG3460" s="5"/>
      <c r="AH3460" s="5"/>
      <c r="AI3460" s="5"/>
      <c r="AJ3460" s="5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95"/>
      <c r="AV3460" s="2"/>
      <c r="AW3460" s="2"/>
      <c r="AX3460" s="2"/>
      <c r="AY3460" s="2"/>
      <c r="AZ3460" s="2"/>
    </row>
    <row r="3461" spans="10:52" x14ac:dyDescent="0.2">
      <c r="J3461" s="2"/>
      <c r="K3461" s="3"/>
      <c r="L3461" s="3"/>
      <c r="M3461" s="5"/>
      <c r="N3461" s="5"/>
      <c r="O3461" s="5"/>
      <c r="P3461" s="5"/>
      <c r="Q3461" s="5"/>
      <c r="R3461" s="5"/>
      <c r="S3461" s="5"/>
      <c r="T3461" s="5"/>
      <c r="U3461" s="5"/>
      <c r="V3461" s="6"/>
      <c r="W3461" s="6"/>
      <c r="X3461" s="5"/>
      <c r="Y3461" s="5"/>
      <c r="Z3461" s="5"/>
      <c r="AA3461" s="5"/>
      <c r="AB3461" s="6"/>
      <c r="AC3461" s="6"/>
      <c r="AD3461" s="5"/>
      <c r="AE3461" s="5"/>
      <c r="AF3461" s="5"/>
      <c r="AG3461" s="5"/>
      <c r="AH3461" s="5"/>
      <c r="AI3461" s="5"/>
      <c r="AJ3461" s="5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95"/>
      <c r="AV3461" s="2"/>
      <c r="AW3461" s="2"/>
      <c r="AX3461" s="2"/>
      <c r="AY3461" s="2"/>
      <c r="AZ3461" s="2"/>
    </row>
    <row r="3462" spans="10:52" x14ac:dyDescent="0.2">
      <c r="J3462" s="2"/>
      <c r="K3462" s="3"/>
      <c r="L3462" s="3"/>
      <c r="M3462" s="5"/>
      <c r="N3462" s="5"/>
      <c r="O3462" s="5"/>
      <c r="P3462" s="5"/>
      <c r="Q3462" s="5"/>
      <c r="R3462" s="5"/>
      <c r="S3462" s="5"/>
      <c r="T3462" s="5"/>
      <c r="U3462" s="5"/>
      <c r="V3462" s="6"/>
      <c r="W3462" s="6"/>
      <c r="X3462" s="5"/>
      <c r="Y3462" s="5"/>
      <c r="Z3462" s="5"/>
      <c r="AA3462" s="5"/>
      <c r="AB3462" s="6"/>
      <c r="AC3462" s="6"/>
      <c r="AD3462" s="5"/>
      <c r="AE3462" s="5"/>
      <c r="AF3462" s="5"/>
      <c r="AG3462" s="5"/>
      <c r="AH3462" s="5"/>
      <c r="AI3462" s="5"/>
      <c r="AJ3462" s="5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95"/>
      <c r="AV3462" s="2"/>
      <c r="AW3462" s="2"/>
      <c r="AX3462" s="2"/>
      <c r="AY3462" s="2"/>
      <c r="AZ3462" s="2"/>
    </row>
    <row r="3463" spans="10:52" x14ac:dyDescent="0.2">
      <c r="J3463" s="2"/>
      <c r="K3463" s="3"/>
      <c r="L3463" s="3"/>
      <c r="M3463" s="5"/>
      <c r="N3463" s="5"/>
      <c r="O3463" s="5"/>
      <c r="P3463" s="5"/>
      <c r="Q3463" s="5"/>
      <c r="R3463" s="5"/>
      <c r="S3463" s="5"/>
      <c r="T3463" s="5"/>
      <c r="U3463" s="5"/>
      <c r="V3463" s="6"/>
      <c r="W3463" s="6"/>
      <c r="X3463" s="5"/>
      <c r="Y3463" s="5"/>
      <c r="Z3463" s="5"/>
      <c r="AA3463" s="5"/>
      <c r="AB3463" s="6"/>
      <c r="AC3463" s="6"/>
      <c r="AD3463" s="5"/>
      <c r="AE3463" s="5"/>
      <c r="AF3463" s="5"/>
      <c r="AG3463" s="5"/>
      <c r="AH3463" s="5"/>
      <c r="AI3463" s="5"/>
      <c r="AJ3463" s="5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95"/>
      <c r="AV3463" s="2"/>
      <c r="AW3463" s="2"/>
      <c r="AX3463" s="2"/>
      <c r="AY3463" s="2"/>
      <c r="AZ3463" s="2"/>
    </row>
    <row r="3464" spans="10:52" x14ac:dyDescent="0.2">
      <c r="J3464" s="2"/>
      <c r="K3464" s="3"/>
      <c r="L3464" s="3"/>
      <c r="M3464" s="5"/>
      <c r="N3464" s="5"/>
      <c r="O3464" s="5"/>
      <c r="P3464" s="5"/>
      <c r="Q3464" s="5"/>
      <c r="R3464" s="5"/>
      <c r="S3464" s="5"/>
      <c r="T3464" s="5"/>
      <c r="U3464" s="5"/>
      <c r="V3464" s="6"/>
      <c r="W3464" s="6"/>
      <c r="X3464" s="5"/>
      <c r="Y3464" s="5"/>
      <c r="Z3464" s="5"/>
      <c r="AA3464" s="5"/>
      <c r="AB3464" s="6"/>
      <c r="AC3464" s="6"/>
      <c r="AD3464" s="5"/>
      <c r="AE3464" s="5"/>
      <c r="AF3464" s="5"/>
      <c r="AG3464" s="5"/>
      <c r="AH3464" s="5"/>
      <c r="AI3464" s="5"/>
      <c r="AJ3464" s="5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95"/>
      <c r="AV3464" s="2"/>
      <c r="AW3464" s="2"/>
      <c r="AX3464" s="2"/>
      <c r="AY3464" s="2"/>
      <c r="AZ3464" s="2"/>
    </row>
    <row r="3465" spans="10:52" x14ac:dyDescent="0.2">
      <c r="J3465" s="2"/>
      <c r="K3465" s="3"/>
      <c r="L3465" s="3"/>
      <c r="M3465" s="5"/>
      <c r="N3465" s="5"/>
      <c r="O3465" s="5"/>
      <c r="P3465" s="5"/>
      <c r="Q3465" s="5"/>
      <c r="R3465" s="5"/>
      <c r="S3465" s="5"/>
      <c r="T3465" s="5"/>
      <c r="U3465" s="5"/>
      <c r="V3465" s="6"/>
      <c r="W3465" s="6"/>
      <c r="X3465" s="5"/>
      <c r="Y3465" s="5"/>
      <c r="Z3465" s="5"/>
      <c r="AA3465" s="5"/>
      <c r="AB3465" s="6"/>
      <c r="AC3465" s="6"/>
      <c r="AD3465" s="5"/>
      <c r="AE3465" s="5"/>
      <c r="AF3465" s="5"/>
      <c r="AG3465" s="5"/>
      <c r="AH3465" s="5"/>
      <c r="AI3465" s="5"/>
      <c r="AJ3465" s="5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95"/>
      <c r="AV3465" s="2"/>
      <c r="AW3465" s="2"/>
      <c r="AX3465" s="2"/>
      <c r="AY3465" s="2"/>
      <c r="AZ3465" s="2"/>
    </row>
    <row r="3466" spans="10:52" x14ac:dyDescent="0.2">
      <c r="J3466" s="2"/>
      <c r="K3466" s="3"/>
      <c r="L3466" s="3"/>
      <c r="M3466" s="5"/>
      <c r="N3466" s="5"/>
      <c r="O3466" s="5"/>
      <c r="P3466" s="5"/>
      <c r="Q3466" s="5"/>
      <c r="R3466" s="5"/>
      <c r="S3466" s="5"/>
      <c r="T3466" s="5"/>
      <c r="U3466" s="5"/>
      <c r="V3466" s="6"/>
      <c r="W3466" s="6"/>
      <c r="X3466" s="5"/>
      <c r="Y3466" s="5"/>
      <c r="Z3466" s="5"/>
      <c r="AA3466" s="5"/>
      <c r="AB3466" s="6"/>
      <c r="AC3466" s="6"/>
      <c r="AD3466" s="5"/>
      <c r="AE3466" s="5"/>
      <c r="AF3466" s="5"/>
      <c r="AG3466" s="5"/>
      <c r="AH3466" s="5"/>
      <c r="AI3466" s="5"/>
      <c r="AJ3466" s="5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95"/>
      <c r="AV3466" s="2"/>
      <c r="AW3466" s="2"/>
      <c r="AX3466" s="2"/>
      <c r="AY3466" s="2"/>
      <c r="AZ3466" s="2"/>
    </row>
    <row r="3467" spans="10:52" x14ac:dyDescent="0.2">
      <c r="J3467" s="2"/>
      <c r="K3467" s="3"/>
      <c r="L3467" s="3"/>
      <c r="M3467" s="5"/>
      <c r="N3467" s="5"/>
      <c r="O3467" s="5"/>
      <c r="P3467" s="5"/>
      <c r="Q3467" s="5"/>
      <c r="R3467" s="5"/>
      <c r="S3467" s="5"/>
      <c r="T3467" s="5"/>
      <c r="U3467" s="5"/>
      <c r="V3467" s="6"/>
      <c r="W3467" s="6"/>
      <c r="X3467" s="5"/>
      <c r="Y3467" s="5"/>
      <c r="Z3467" s="5"/>
      <c r="AA3467" s="5"/>
      <c r="AB3467" s="6"/>
      <c r="AC3467" s="6"/>
      <c r="AD3467" s="5"/>
      <c r="AE3467" s="5"/>
      <c r="AF3467" s="5"/>
      <c r="AG3467" s="5"/>
      <c r="AH3467" s="5"/>
      <c r="AI3467" s="5"/>
      <c r="AJ3467" s="5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95"/>
      <c r="AV3467" s="2"/>
      <c r="AW3467" s="2"/>
      <c r="AX3467" s="2"/>
      <c r="AY3467" s="2"/>
      <c r="AZ3467" s="2"/>
    </row>
    <row r="3468" spans="10:52" x14ac:dyDescent="0.2">
      <c r="J3468" s="2"/>
      <c r="K3468" s="3"/>
      <c r="L3468" s="3"/>
      <c r="M3468" s="5"/>
      <c r="N3468" s="5"/>
      <c r="O3468" s="5"/>
      <c r="P3468" s="5"/>
      <c r="Q3468" s="5"/>
      <c r="R3468" s="5"/>
      <c r="S3468" s="5"/>
      <c r="T3468" s="5"/>
      <c r="U3468" s="5"/>
      <c r="V3468" s="6"/>
      <c r="W3468" s="6"/>
      <c r="X3468" s="5"/>
      <c r="Y3468" s="5"/>
      <c r="Z3468" s="5"/>
      <c r="AA3468" s="5"/>
      <c r="AB3468" s="6"/>
      <c r="AC3468" s="6"/>
      <c r="AD3468" s="5"/>
      <c r="AE3468" s="5"/>
      <c r="AF3468" s="5"/>
      <c r="AG3468" s="5"/>
      <c r="AH3468" s="5"/>
      <c r="AI3468" s="5"/>
      <c r="AJ3468" s="5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95"/>
      <c r="AV3468" s="2"/>
      <c r="AW3468" s="2"/>
      <c r="AX3468" s="2"/>
      <c r="AY3468" s="2"/>
      <c r="AZ3468" s="2"/>
    </row>
    <row r="3469" spans="10:52" x14ac:dyDescent="0.2">
      <c r="J3469" s="2"/>
      <c r="K3469" s="3"/>
      <c r="L3469" s="3"/>
      <c r="M3469" s="5"/>
      <c r="N3469" s="5"/>
      <c r="O3469" s="5"/>
      <c r="P3469" s="5"/>
      <c r="Q3469" s="5"/>
      <c r="R3469" s="5"/>
      <c r="S3469" s="5"/>
      <c r="T3469" s="5"/>
      <c r="U3469" s="5"/>
      <c r="V3469" s="6"/>
      <c r="W3469" s="6"/>
      <c r="X3469" s="5"/>
      <c r="Y3469" s="5"/>
      <c r="Z3469" s="5"/>
      <c r="AA3469" s="5"/>
      <c r="AB3469" s="6"/>
      <c r="AC3469" s="6"/>
      <c r="AD3469" s="5"/>
      <c r="AE3469" s="5"/>
      <c r="AF3469" s="5"/>
      <c r="AG3469" s="5"/>
      <c r="AH3469" s="5"/>
      <c r="AI3469" s="5"/>
      <c r="AJ3469" s="5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95"/>
      <c r="AV3469" s="2"/>
      <c r="AW3469" s="2"/>
      <c r="AX3469" s="2"/>
      <c r="AY3469" s="2"/>
      <c r="AZ3469" s="2"/>
    </row>
    <row r="3470" spans="10:52" x14ac:dyDescent="0.2">
      <c r="J3470" s="2"/>
      <c r="K3470" s="3"/>
      <c r="L3470" s="3"/>
      <c r="M3470" s="5"/>
      <c r="N3470" s="5"/>
      <c r="O3470" s="5"/>
      <c r="P3470" s="5"/>
      <c r="Q3470" s="5"/>
      <c r="R3470" s="5"/>
      <c r="S3470" s="5"/>
      <c r="T3470" s="5"/>
      <c r="U3470" s="5"/>
      <c r="V3470" s="6"/>
      <c r="W3470" s="6"/>
      <c r="X3470" s="5"/>
      <c r="Y3470" s="5"/>
      <c r="Z3470" s="5"/>
      <c r="AA3470" s="5"/>
      <c r="AB3470" s="6"/>
      <c r="AC3470" s="6"/>
      <c r="AD3470" s="5"/>
      <c r="AE3470" s="5"/>
      <c r="AF3470" s="5"/>
      <c r="AG3470" s="5"/>
      <c r="AH3470" s="5"/>
      <c r="AI3470" s="5"/>
      <c r="AJ3470" s="5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95"/>
      <c r="AV3470" s="2"/>
      <c r="AW3470" s="2"/>
      <c r="AX3470" s="2"/>
      <c r="AY3470" s="2"/>
      <c r="AZ3470" s="2"/>
    </row>
    <row r="3471" spans="10:52" x14ac:dyDescent="0.2">
      <c r="J3471" s="2"/>
      <c r="K3471" s="3"/>
      <c r="L3471" s="3"/>
      <c r="M3471" s="5"/>
      <c r="N3471" s="5"/>
      <c r="O3471" s="5"/>
      <c r="P3471" s="5"/>
      <c r="Q3471" s="5"/>
      <c r="R3471" s="5"/>
      <c r="S3471" s="5"/>
      <c r="T3471" s="5"/>
      <c r="U3471" s="5"/>
      <c r="V3471" s="6"/>
      <c r="W3471" s="6"/>
      <c r="X3471" s="5"/>
      <c r="Y3471" s="5"/>
      <c r="Z3471" s="5"/>
      <c r="AA3471" s="5"/>
      <c r="AB3471" s="6"/>
      <c r="AC3471" s="6"/>
      <c r="AD3471" s="5"/>
      <c r="AE3471" s="5"/>
      <c r="AF3471" s="5"/>
      <c r="AG3471" s="5"/>
      <c r="AH3471" s="5"/>
      <c r="AI3471" s="5"/>
      <c r="AJ3471" s="5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95"/>
      <c r="AV3471" s="2"/>
      <c r="AW3471" s="2"/>
      <c r="AX3471" s="2"/>
      <c r="AY3471" s="2"/>
      <c r="AZ3471" s="2"/>
    </row>
    <row r="3472" spans="10:52" x14ac:dyDescent="0.2">
      <c r="J3472" s="2"/>
      <c r="K3472" s="3"/>
      <c r="L3472" s="3"/>
      <c r="M3472" s="5"/>
      <c r="N3472" s="5"/>
      <c r="O3472" s="5"/>
      <c r="P3472" s="5"/>
      <c r="Q3472" s="5"/>
      <c r="R3472" s="5"/>
      <c r="S3472" s="5"/>
      <c r="T3472" s="5"/>
      <c r="U3472" s="5"/>
      <c r="V3472" s="6"/>
      <c r="W3472" s="6"/>
      <c r="X3472" s="5"/>
      <c r="Y3472" s="5"/>
      <c r="Z3472" s="5"/>
      <c r="AA3472" s="5"/>
      <c r="AB3472" s="6"/>
      <c r="AC3472" s="6"/>
      <c r="AD3472" s="5"/>
      <c r="AE3472" s="5"/>
      <c r="AF3472" s="5"/>
      <c r="AG3472" s="5"/>
      <c r="AH3472" s="5"/>
      <c r="AI3472" s="5"/>
      <c r="AJ3472" s="5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95"/>
      <c r="AV3472" s="2"/>
      <c r="AW3472" s="2"/>
      <c r="AX3472" s="2"/>
      <c r="AY3472" s="2"/>
      <c r="AZ3472" s="2"/>
    </row>
    <row r="3473" spans="10:52" x14ac:dyDescent="0.2">
      <c r="J3473" s="2"/>
      <c r="K3473" s="3"/>
      <c r="L3473" s="3"/>
      <c r="M3473" s="5"/>
      <c r="N3473" s="5"/>
      <c r="O3473" s="5"/>
      <c r="P3473" s="5"/>
      <c r="Q3473" s="5"/>
      <c r="R3473" s="5"/>
      <c r="S3473" s="5"/>
      <c r="T3473" s="5"/>
      <c r="U3473" s="5"/>
      <c r="V3473" s="6"/>
      <c r="W3473" s="6"/>
      <c r="X3473" s="5"/>
      <c r="Y3473" s="5"/>
      <c r="Z3473" s="5"/>
      <c r="AA3473" s="5"/>
      <c r="AB3473" s="6"/>
      <c r="AC3473" s="6"/>
      <c r="AD3473" s="5"/>
      <c r="AE3473" s="5"/>
      <c r="AF3473" s="5"/>
      <c r="AG3473" s="5"/>
      <c r="AH3473" s="5"/>
      <c r="AI3473" s="5"/>
      <c r="AJ3473" s="5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95"/>
      <c r="AV3473" s="2"/>
      <c r="AW3473" s="2"/>
      <c r="AX3473" s="2"/>
      <c r="AY3473" s="2"/>
      <c r="AZ3473" s="2"/>
    </row>
    <row r="3474" spans="10:52" x14ac:dyDescent="0.2">
      <c r="J3474" s="2"/>
      <c r="K3474" s="3"/>
      <c r="L3474" s="3"/>
      <c r="M3474" s="5"/>
      <c r="N3474" s="5"/>
      <c r="O3474" s="5"/>
      <c r="P3474" s="5"/>
      <c r="Q3474" s="5"/>
      <c r="R3474" s="5"/>
      <c r="S3474" s="5"/>
      <c r="T3474" s="5"/>
      <c r="U3474" s="5"/>
      <c r="V3474" s="6"/>
      <c r="W3474" s="6"/>
      <c r="X3474" s="5"/>
      <c r="Y3474" s="5"/>
      <c r="Z3474" s="5"/>
      <c r="AA3474" s="5"/>
      <c r="AB3474" s="6"/>
      <c r="AC3474" s="6"/>
      <c r="AD3474" s="5"/>
      <c r="AE3474" s="5"/>
      <c r="AF3474" s="5"/>
      <c r="AG3474" s="5"/>
      <c r="AH3474" s="5"/>
      <c r="AI3474" s="5"/>
      <c r="AJ3474" s="5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95"/>
      <c r="AV3474" s="2"/>
      <c r="AW3474" s="2"/>
      <c r="AX3474" s="2"/>
      <c r="AY3474" s="2"/>
      <c r="AZ3474" s="2"/>
    </row>
    <row r="3475" spans="10:52" x14ac:dyDescent="0.2">
      <c r="J3475" s="2"/>
      <c r="K3475" s="3"/>
      <c r="L3475" s="3"/>
      <c r="M3475" s="5"/>
      <c r="N3475" s="5"/>
      <c r="O3475" s="5"/>
      <c r="P3475" s="5"/>
      <c r="Q3475" s="5"/>
      <c r="R3475" s="5"/>
      <c r="S3475" s="5"/>
      <c r="T3475" s="5"/>
      <c r="U3475" s="5"/>
      <c r="V3475" s="6"/>
      <c r="W3475" s="6"/>
      <c r="X3475" s="5"/>
      <c r="Y3475" s="5"/>
      <c r="Z3475" s="5"/>
      <c r="AA3475" s="5"/>
      <c r="AB3475" s="6"/>
      <c r="AC3475" s="6"/>
      <c r="AD3475" s="5"/>
      <c r="AE3475" s="5"/>
      <c r="AF3475" s="5"/>
      <c r="AG3475" s="5"/>
      <c r="AH3475" s="5"/>
      <c r="AI3475" s="5"/>
      <c r="AJ3475" s="5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95"/>
      <c r="AV3475" s="2"/>
      <c r="AW3475" s="2"/>
      <c r="AX3475" s="2"/>
      <c r="AY3475" s="2"/>
      <c r="AZ3475" s="2"/>
    </row>
    <row r="3476" spans="10:52" x14ac:dyDescent="0.2">
      <c r="J3476" s="2"/>
      <c r="K3476" s="3"/>
      <c r="L3476" s="3"/>
      <c r="M3476" s="5"/>
      <c r="N3476" s="5"/>
      <c r="O3476" s="5"/>
      <c r="P3476" s="5"/>
      <c r="Q3476" s="5"/>
      <c r="R3476" s="5"/>
      <c r="S3476" s="5"/>
      <c r="T3476" s="5"/>
      <c r="U3476" s="5"/>
      <c r="V3476" s="6"/>
      <c r="W3476" s="6"/>
      <c r="X3476" s="5"/>
      <c r="Y3476" s="5"/>
      <c r="Z3476" s="5"/>
      <c r="AA3476" s="5"/>
      <c r="AB3476" s="6"/>
      <c r="AC3476" s="6"/>
      <c r="AD3476" s="5"/>
      <c r="AE3476" s="5"/>
      <c r="AF3476" s="5"/>
      <c r="AG3476" s="5"/>
      <c r="AH3476" s="5"/>
      <c r="AI3476" s="5"/>
      <c r="AJ3476" s="5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95"/>
      <c r="AV3476" s="2"/>
      <c r="AW3476" s="2"/>
      <c r="AX3476" s="2"/>
      <c r="AY3476" s="2"/>
      <c r="AZ3476" s="2"/>
    </row>
    <row r="3477" spans="10:52" x14ac:dyDescent="0.2">
      <c r="J3477" s="2"/>
      <c r="K3477" s="3"/>
      <c r="L3477" s="3"/>
      <c r="M3477" s="5"/>
      <c r="N3477" s="5"/>
      <c r="O3477" s="5"/>
      <c r="P3477" s="5"/>
      <c r="Q3477" s="5"/>
      <c r="R3477" s="5"/>
      <c r="S3477" s="5"/>
      <c r="T3477" s="5"/>
      <c r="U3477" s="5"/>
      <c r="V3477" s="6"/>
      <c r="W3477" s="6"/>
      <c r="X3477" s="5"/>
      <c r="Y3477" s="5"/>
      <c r="Z3477" s="5"/>
      <c r="AA3477" s="5"/>
      <c r="AB3477" s="6"/>
      <c r="AC3477" s="6"/>
      <c r="AD3477" s="5"/>
      <c r="AE3477" s="5"/>
      <c r="AF3477" s="5"/>
      <c r="AG3477" s="5"/>
      <c r="AH3477" s="5"/>
      <c r="AI3477" s="5"/>
      <c r="AJ3477" s="5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95"/>
      <c r="AV3477" s="2"/>
      <c r="AW3477" s="2"/>
      <c r="AX3477" s="2"/>
      <c r="AY3477" s="2"/>
      <c r="AZ3477" s="2"/>
    </row>
    <row r="3478" spans="10:52" x14ac:dyDescent="0.2">
      <c r="J3478" s="2"/>
      <c r="K3478" s="3"/>
      <c r="L3478" s="3"/>
      <c r="M3478" s="5"/>
      <c r="N3478" s="5"/>
      <c r="O3478" s="5"/>
      <c r="P3478" s="5"/>
      <c r="Q3478" s="5"/>
      <c r="R3478" s="5"/>
      <c r="S3478" s="5"/>
      <c r="T3478" s="5"/>
      <c r="U3478" s="5"/>
      <c r="V3478" s="6"/>
      <c r="W3478" s="6"/>
      <c r="X3478" s="5"/>
      <c r="Y3478" s="5"/>
      <c r="Z3478" s="5"/>
      <c r="AA3478" s="5"/>
      <c r="AB3478" s="6"/>
      <c r="AC3478" s="6"/>
      <c r="AD3478" s="5"/>
      <c r="AE3478" s="5"/>
      <c r="AF3478" s="5"/>
      <c r="AG3478" s="5"/>
      <c r="AH3478" s="5"/>
      <c r="AI3478" s="5"/>
      <c r="AJ3478" s="5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95"/>
      <c r="AV3478" s="2"/>
      <c r="AW3478" s="2"/>
      <c r="AX3478" s="2"/>
      <c r="AY3478" s="2"/>
      <c r="AZ3478" s="2"/>
    </row>
    <row r="3479" spans="10:52" x14ac:dyDescent="0.2">
      <c r="J3479" s="2"/>
      <c r="K3479" s="3"/>
      <c r="L3479" s="3"/>
      <c r="M3479" s="5"/>
      <c r="N3479" s="5"/>
      <c r="O3479" s="5"/>
      <c r="P3479" s="5"/>
      <c r="Q3479" s="5"/>
      <c r="R3479" s="5"/>
      <c r="S3479" s="5"/>
      <c r="T3479" s="5"/>
      <c r="U3479" s="5"/>
      <c r="V3479" s="6"/>
      <c r="W3479" s="6"/>
      <c r="X3479" s="5"/>
      <c r="Y3479" s="5"/>
      <c r="Z3479" s="5"/>
      <c r="AA3479" s="5"/>
      <c r="AB3479" s="6"/>
      <c r="AC3479" s="6"/>
      <c r="AD3479" s="5"/>
      <c r="AE3479" s="5"/>
      <c r="AF3479" s="5"/>
      <c r="AG3479" s="5"/>
      <c r="AH3479" s="5"/>
      <c r="AI3479" s="5"/>
      <c r="AJ3479" s="5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95"/>
      <c r="AV3479" s="2"/>
      <c r="AW3479" s="2"/>
      <c r="AX3479" s="2"/>
      <c r="AY3479" s="2"/>
      <c r="AZ3479" s="2"/>
    </row>
    <row r="3480" spans="10:52" x14ac:dyDescent="0.2">
      <c r="J3480" s="2"/>
      <c r="K3480" s="3"/>
      <c r="L3480" s="3"/>
      <c r="M3480" s="5"/>
      <c r="N3480" s="5"/>
      <c r="O3480" s="5"/>
      <c r="P3480" s="5"/>
      <c r="Q3480" s="5"/>
      <c r="R3480" s="5"/>
      <c r="S3480" s="5"/>
      <c r="T3480" s="5"/>
      <c r="U3480" s="5"/>
      <c r="V3480" s="6"/>
      <c r="W3480" s="6"/>
      <c r="X3480" s="5"/>
      <c r="Y3480" s="5"/>
      <c r="Z3480" s="5"/>
      <c r="AA3480" s="5"/>
      <c r="AB3480" s="6"/>
      <c r="AC3480" s="6"/>
      <c r="AD3480" s="5"/>
      <c r="AE3480" s="5"/>
      <c r="AF3480" s="5"/>
      <c r="AG3480" s="5"/>
      <c r="AH3480" s="5"/>
      <c r="AI3480" s="5"/>
      <c r="AJ3480" s="5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95"/>
      <c r="AV3480" s="2"/>
      <c r="AW3480" s="2"/>
      <c r="AX3480" s="2"/>
      <c r="AY3480" s="2"/>
      <c r="AZ3480" s="2"/>
    </row>
    <row r="3481" spans="10:52" x14ac:dyDescent="0.2">
      <c r="J3481" s="2"/>
      <c r="K3481" s="3"/>
      <c r="L3481" s="3"/>
      <c r="M3481" s="5"/>
      <c r="N3481" s="5"/>
      <c r="O3481" s="5"/>
      <c r="P3481" s="5"/>
      <c r="Q3481" s="5"/>
      <c r="R3481" s="5"/>
      <c r="S3481" s="5"/>
      <c r="T3481" s="5"/>
      <c r="U3481" s="5"/>
      <c r="V3481" s="6"/>
      <c r="W3481" s="6"/>
      <c r="X3481" s="5"/>
      <c r="Y3481" s="5"/>
      <c r="Z3481" s="5"/>
      <c r="AA3481" s="5"/>
      <c r="AB3481" s="6"/>
      <c r="AC3481" s="6"/>
      <c r="AD3481" s="5"/>
      <c r="AE3481" s="5"/>
      <c r="AF3481" s="5"/>
      <c r="AG3481" s="5"/>
      <c r="AH3481" s="5"/>
      <c r="AI3481" s="5"/>
      <c r="AJ3481" s="5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95"/>
      <c r="AV3481" s="2"/>
      <c r="AW3481" s="2"/>
      <c r="AX3481" s="2"/>
      <c r="AY3481" s="2"/>
      <c r="AZ3481" s="2"/>
    </row>
    <row r="3482" spans="10:52" x14ac:dyDescent="0.2">
      <c r="J3482" s="2"/>
      <c r="K3482" s="3"/>
      <c r="L3482" s="3"/>
      <c r="M3482" s="5"/>
      <c r="N3482" s="5"/>
      <c r="O3482" s="5"/>
      <c r="P3482" s="5"/>
      <c r="Q3482" s="5"/>
      <c r="R3482" s="5"/>
      <c r="S3482" s="5"/>
      <c r="T3482" s="5"/>
      <c r="U3482" s="5"/>
      <c r="V3482" s="6"/>
      <c r="W3482" s="6"/>
      <c r="X3482" s="5"/>
      <c r="Y3482" s="5"/>
      <c r="Z3482" s="5"/>
      <c r="AA3482" s="5"/>
      <c r="AB3482" s="6"/>
      <c r="AC3482" s="6"/>
      <c r="AD3482" s="5"/>
      <c r="AE3482" s="5"/>
      <c r="AF3482" s="5"/>
      <c r="AG3482" s="5"/>
      <c r="AH3482" s="5"/>
      <c r="AI3482" s="5"/>
      <c r="AJ3482" s="5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95"/>
      <c r="AV3482" s="2"/>
      <c r="AW3482" s="2"/>
      <c r="AX3482" s="2"/>
      <c r="AY3482" s="2"/>
      <c r="AZ3482" s="2"/>
    </row>
    <row r="3483" spans="10:52" x14ac:dyDescent="0.2">
      <c r="J3483" s="2"/>
      <c r="K3483" s="3"/>
      <c r="L3483" s="3"/>
      <c r="M3483" s="5"/>
      <c r="N3483" s="5"/>
      <c r="O3483" s="5"/>
      <c r="P3483" s="5"/>
      <c r="Q3483" s="5"/>
      <c r="R3483" s="5"/>
      <c r="S3483" s="5"/>
      <c r="T3483" s="5"/>
      <c r="U3483" s="5"/>
      <c r="V3483" s="6"/>
      <c r="W3483" s="6"/>
      <c r="X3483" s="5"/>
      <c r="Y3483" s="5"/>
      <c r="Z3483" s="5"/>
      <c r="AA3483" s="5"/>
      <c r="AB3483" s="6"/>
      <c r="AC3483" s="6"/>
      <c r="AD3483" s="5"/>
      <c r="AE3483" s="5"/>
      <c r="AF3483" s="5"/>
      <c r="AG3483" s="5"/>
      <c r="AH3483" s="5"/>
      <c r="AI3483" s="5"/>
      <c r="AJ3483" s="5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95"/>
      <c r="AV3483" s="2"/>
      <c r="AW3483" s="2"/>
      <c r="AX3483" s="2"/>
      <c r="AY3483" s="2"/>
      <c r="AZ3483" s="2"/>
    </row>
    <row r="3484" spans="10:52" x14ac:dyDescent="0.2">
      <c r="J3484" s="2"/>
      <c r="K3484" s="3"/>
      <c r="L3484" s="3"/>
      <c r="M3484" s="5"/>
      <c r="N3484" s="5"/>
      <c r="O3484" s="5"/>
      <c r="P3484" s="5"/>
      <c r="Q3484" s="5"/>
      <c r="R3484" s="5"/>
      <c r="S3484" s="5"/>
      <c r="T3484" s="5"/>
      <c r="U3484" s="5"/>
      <c r="V3484" s="6"/>
      <c r="W3484" s="6"/>
      <c r="X3484" s="5"/>
      <c r="Y3484" s="5"/>
      <c r="Z3484" s="5"/>
      <c r="AA3484" s="5"/>
      <c r="AB3484" s="6"/>
      <c r="AC3484" s="6"/>
      <c r="AD3484" s="5"/>
      <c r="AE3484" s="5"/>
      <c r="AF3484" s="5"/>
      <c r="AG3484" s="5"/>
      <c r="AH3484" s="5"/>
      <c r="AI3484" s="5"/>
      <c r="AJ3484" s="5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95"/>
      <c r="AV3484" s="2"/>
      <c r="AW3484" s="2"/>
      <c r="AX3484" s="2"/>
      <c r="AY3484" s="2"/>
      <c r="AZ3484" s="2"/>
    </row>
    <row r="3485" spans="10:52" x14ac:dyDescent="0.2">
      <c r="J3485" s="2"/>
      <c r="K3485" s="3"/>
      <c r="L3485" s="3"/>
      <c r="M3485" s="5"/>
      <c r="N3485" s="5"/>
      <c r="O3485" s="5"/>
      <c r="P3485" s="5"/>
      <c r="Q3485" s="5"/>
      <c r="R3485" s="5"/>
      <c r="S3485" s="5"/>
      <c r="T3485" s="5"/>
      <c r="U3485" s="5"/>
      <c r="V3485" s="6"/>
      <c r="W3485" s="6"/>
      <c r="X3485" s="5"/>
      <c r="Y3485" s="5"/>
      <c r="Z3485" s="5"/>
      <c r="AA3485" s="5"/>
      <c r="AB3485" s="6"/>
      <c r="AC3485" s="6"/>
      <c r="AD3485" s="5"/>
      <c r="AE3485" s="5"/>
      <c r="AF3485" s="5"/>
      <c r="AG3485" s="5"/>
      <c r="AH3485" s="5"/>
      <c r="AI3485" s="5"/>
      <c r="AJ3485" s="5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95"/>
      <c r="AV3485" s="2"/>
      <c r="AW3485" s="2"/>
      <c r="AX3485" s="2"/>
      <c r="AY3485" s="2"/>
      <c r="AZ3485" s="2"/>
    </row>
    <row r="3486" spans="10:52" x14ac:dyDescent="0.2">
      <c r="J3486" s="2"/>
      <c r="K3486" s="3"/>
      <c r="L3486" s="3"/>
      <c r="M3486" s="5"/>
      <c r="N3486" s="5"/>
      <c r="O3486" s="5"/>
      <c r="P3486" s="5"/>
      <c r="Q3486" s="5"/>
      <c r="R3486" s="5"/>
      <c r="S3486" s="5"/>
      <c r="T3486" s="5"/>
      <c r="U3486" s="5"/>
      <c r="V3486" s="6"/>
      <c r="W3486" s="6"/>
      <c r="X3486" s="5"/>
      <c r="Y3486" s="5"/>
      <c r="Z3486" s="5"/>
      <c r="AA3486" s="5"/>
      <c r="AB3486" s="6"/>
      <c r="AC3486" s="6"/>
      <c r="AD3486" s="5"/>
      <c r="AE3486" s="5"/>
      <c r="AF3486" s="5"/>
      <c r="AG3486" s="5"/>
      <c r="AH3486" s="5"/>
      <c r="AI3486" s="5"/>
      <c r="AJ3486" s="5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95"/>
      <c r="AV3486" s="2"/>
      <c r="AW3486" s="2"/>
      <c r="AX3486" s="2"/>
      <c r="AY3486" s="2"/>
      <c r="AZ3486" s="2"/>
    </row>
    <row r="3487" spans="10:52" x14ac:dyDescent="0.2">
      <c r="J3487" s="2"/>
      <c r="K3487" s="3"/>
      <c r="L3487" s="3"/>
      <c r="M3487" s="5"/>
      <c r="N3487" s="5"/>
      <c r="O3487" s="5"/>
      <c r="P3487" s="5"/>
      <c r="Q3487" s="5"/>
      <c r="R3487" s="5"/>
      <c r="S3487" s="5"/>
      <c r="T3487" s="5"/>
      <c r="U3487" s="5"/>
      <c r="V3487" s="6"/>
      <c r="W3487" s="6"/>
      <c r="X3487" s="5"/>
      <c r="Y3487" s="5"/>
      <c r="Z3487" s="5"/>
      <c r="AA3487" s="5"/>
      <c r="AB3487" s="6"/>
      <c r="AC3487" s="6"/>
      <c r="AD3487" s="5"/>
      <c r="AE3487" s="5"/>
      <c r="AF3487" s="5"/>
      <c r="AG3487" s="5"/>
      <c r="AH3487" s="5"/>
      <c r="AI3487" s="5"/>
      <c r="AJ3487" s="5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95"/>
      <c r="AV3487" s="2"/>
      <c r="AW3487" s="2"/>
      <c r="AX3487" s="2"/>
      <c r="AY3487" s="2"/>
      <c r="AZ3487" s="2"/>
    </row>
    <row r="3488" spans="10:52" x14ac:dyDescent="0.2">
      <c r="J3488" s="2"/>
      <c r="K3488" s="3"/>
      <c r="L3488" s="3"/>
      <c r="M3488" s="5"/>
      <c r="N3488" s="5"/>
      <c r="O3488" s="5"/>
      <c r="P3488" s="5"/>
      <c r="Q3488" s="5"/>
      <c r="R3488" s="5"/>
      <c r="S3488" s="5"/>
      <c r="T3488" s="5"/>
      <c r="U3488" s="5"/>
      <c r="V3488" s="6"/>
      <c r="W3488" s="6"/>
      <c r="X3488" s="5"/>
      <c r="Y3488" s="5"/>
      <c r="Z3488" s="5"/>
      <c r="AA3488" s="5"/>
      <c r="AB3488" s="6"/>
      <c r="AC3488" s="6"/>
      <c r="AD3488" s="5"/>
      <c r="AE3488" s="5"/>
      <c r="AF3488" s="5"/>
      <c r="AG3488" s="5"/>
      <c r="AH3488" s="5"/>
      <c r="AI3488" s="5"/>
      <c r="AJ3488" s="5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95"/>
      <c r="AV3488" s="2"/>
      <c r="AW3488" s="2"/>
      <c r="AX3488" s="2"/>
      <c r="AY3488" s="2"/>
      <c r="AZ3488" s="2"/>
    </row>
    <row r="3489" spans="10:52" x14ac:dyDescent="0.2">
      <c r="J3489" s="2"/>
      <c r="K3489" s="3"/>
      <c r="L3489" s="3"/>
      <c r="M3489" s="5"/>
      <c r="N3489" s="5"/>
      <c r="O3489" s="5"/>
      <c r="P3489" s="5"/>
      <c r="Q3489" s="5"/>
      <c r="R3489" s="5"/>
      <c r="S3489" s="5"/>
      <c r="T3489" s="5"/>
      <c r="U3489" s="5"/>
      <c r="V3489" s="6"/>
      <c r="W3489" s="6"/>
      <c r="X3489" s="5"/>
      <c r="Y3489" s="5"/>
      <c r="Z3489" s="5"/>
      <c r="AA3489" s="5"/>
      <c r="AB3489" s="6"/>
      <c r="AC3489" s="6"/>
      <c r="AD3489" s="5"/>
      <c r="AE3489" s="5"/>
      <c r="AF3489" s="5"/>
      <c r="AG3489" s="5"/>
      <c r="AH3489" s="5"/>
      <c r="AI3489" s="5"/>
      <c r="AJ3489" s="5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95"/>
      <c r="AV3489" s="2"/>
      <c r="AW3489" s="2"/>
      <c r="AX3489" s="2"/>
      <c r="AY3489" s="2"/>
      <c r="AZ3489" s="2"/>
    </row>
    <row r="3490" spans="10:52" x14ac:dyDescent="0.2">
      <c r="J3490" s="2"/>
      <c r="K3490" s="3"/>
      <c r="L3490" s="3"/>
      <c r="M3490" s="5"/>
      <c r="N3490" s="5"/>
      <c r="O3490" s="5"/>
      <c r="P3490" s="5"/>
      <c r="Q3490" s="5"/>
      <c r="R3490" s="5"/>
      <c r="S3490" s="5"/>
      <c r="T3490" s="5"/>
      <c r="U3490" s="5"/>
      <c r="V3490" s="6"/>
      <c r="W3490" s="6"/>
      <c r="X3490" s="5"/>
      <c r="Y3490" s="5"/>
      <c r="Z3490" s="5"/>
      <c r="AA3490" s="5"/>
      <c r="AB3490" s="6"/>
      <c r="AC3490" s="6"/>
      <c r="AD3490" s="5"/>
      <c r="AE3490" s="5"/>
      <c r="AF3490" s="5"/>
      <c r="AG3490" s="5"/>
      <c r="AH3490" s="5"/>
      <c r="AI3490" s="5"/>
      <c r="AJ3490" s="5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95"/>
      <c r="AV3490" s="2"/>
      <c r="AW3490" s="2"/>
      <c r="AX3490" s="2"/>
      <c r="AY3490" s="2"/>
      <c r="AZ3490" s="2"/>
    </row>
    <row r="3491" spans="10:52" x14ac:dyDescent="0.2">
      <c r="J3491" s="2"/>
      <c r="K3491" s="3"/>
      <c r="L3491" s="3"/>
      <c r="M3491" s="5"/>
      <c r="N3491" s="5"/>
      <c r="O3491" s="5"/>
      <c r="P3491" s="5"/>
      <c r="Q3491" s="5"/>
      <c r="R3491" s="5"/>
      <c r="S3491" s="5"/>
      <c r="T3491" s="5"/>
      <c r="U3491" s="5"/>
      <c r="V3491" s="6"/>
      <c r="W3491" s="6"/>
      <c r="X3491" s="5"/>
      <c r="Y3491" s="5"/>
      <c r="Z3491" s="5"/>
      <c r="AA3491" s="5"/>
      <c r="AB3491" s="6"/>
      <c r="AC3491" s="6"/>
      <c r="AD3491" s="5"/>
      <c r="AE3491" s="5"/>
      <c r="AF3491" s="5"/>
      <c r="AG3491" s="5"/>
      <c r="AH3491" s="5"/>
      <c r="AI3491" s="5"/>
      <c r="AJ3491" s="5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95"/>
      <c r="AV3491" s="2"/>
      <c r="AW3491" s="2"/>
      <c r="AX3491" s="2"/>
      <c r="AY3491" s="2"/>
      <c r="AZ3491" s="2"/>
    </row>
    <row r="3492" spans="10:52" x14ac:dyDescent="0.2">
      <c r="J3492" s="2"/>
      <c r="K3492" s="3"/>
      <c r="L3492" s="3"/>
      <c r="M3492" s="5"/>
      <c r="N3492" s="5"/>
      <c r="O3492" s="5"/>
      <c r="P3492" s="5"/>
      <c r="Q3492" s="5"/>
      <c r="R3492" s="5"/>
      <c r="S3492" s="5"/>
      <c r="T3492" s="5"/>
      <c r="U3492" s="5"/>
      <c r="V3492" s="6"/>
      <c r="W3492" s="6"/>
      <c r="X3492" s="5"/>
      <c r="Y3492" s="5"/>
      <c r="Z3492" s="5"/>
      <c r="AA3492" s="5"/>
      <c r="AB3492" s="6"/>
      <c r="AC3492" s="6"/>
      <c r="AD3492" s="5"/>
      <c r="AE3492" s="5"/>
      <c r="AF3492" s="5"/>
      <c r="AG3492" s="5"/>
      <c r="AH3492" s="5"/>
      <c r="AI3492" s="5"/>
      <c r="AJ3492" s="5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95"/>
      <c r="AV3492" s="2"/>
      <c r="AW3492" s="2"/>
      <c r="AX3492" s="2"/>
      <c r="AY3492" s="2"/>
      <c r="AZ3492" s="2"/>
    </row>
    <row r="3493" spans="10:52" x14ac:dyDescent="0.2">
      <c r="J3493" s="2"/>
      <c r="K3493" s="3"/>
      <c r="L3493" s="3"/>
      <c r="M3493" s="5"/>
      <c r="N3493" s="5"/>
      <c r="O3493" s="5"/>
      <c r="P3493" s="5"/>
      <c r="Q3493" s="5"/>
      <c r="R3493" s="5"/>
      <c r="S3493" s="5"/>
      <c r="T3493" s="5"/>
      <c r="U3493" s="5"/>
      <c r="V3493" s="6"/>
      <c r="W3493" s="6"/>
      <c r="X3493" s="5"/>
      <c r="Y3493" s="5"/>
      <c r="Z3493" s="5"/>
      <c r="AA3493" s="5"/>
      <c r="AB3493" s="6"/>
      <c r="AC3493" s="6"/>
      <c r="AD3493" s="5"/>
      <c r="AE3493" s="5"/>
      <c r="AF3493" s="5"/>
      <c r="AG3493" s="5"/>
      <c r="AH3493" s="5"/>
      <c r="AI3493" s="5"/>
      <c r="AJ3493" s="5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95"/>
      <c r="AV3493" s="2"/>
      <c r="AW3493" s="2"/>
      <c r="AX3493" s="2"/>
      <c r="AY3493" s="2"/>
      <c r="AZ3493" s="2"/>
    </row>
    <row r="3494" spans="10:52" x14ac:dyDescent="0.2">
      <c r="J3494" s="2"/>
      <c r="K3494" s="3"/>
      <c r="L3494" s="3"/>
      <c r="M3494" s="5"/>
      <c r="N3494" s="5"/>
      <c r="O3494" s="5"/>
      <c r="P3494" s="5"/>
      <c r="Q3494" s="5"/>
      <c r="R3494" s="5"/>
      <c r="S3494" s="5"/>
      <c r="T3494" s="5"/>
      <c r="U3494" s="5"/>
      <c r="V3494" s="6"/>
      <c r="W3494" s="6"/>
      <c r="X3494" s="5"/>
      <c r="Y3494" s="5"/>
      <c r="Z3494" s="5"/>
      <c r="AA3494" s="5"/>
      <c r="AB3494" s="6"/>
      <c r="AC3494" s="6"/>
      <c r="AD3494" s="5"/>
      <c r="AE3494" s="5"/>
      <c r="AF3494" s="5"/>
      <c r="AG3494" s="5"/>
      <c r="AH3494" s="5"/>
      <c r="AI3494" s="5"/>
      <c r="AJ3494" s="5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95"/>
      <c r="AV3494" s="2"/>
      <c r="AW3494" s="2"/>
      <c r="AX3494" s="2"/>
      <c r="AY3494" s="2"/>
      <c r="AZ3494" s="2"/>
    </row>
    <row r="3495" spans="10:52" x14ac:dyDescent="0.2">
      <c r="J3495" s="2"/>
      <c r="K3495" s="3"/>
      <c r="L3495" s="3"/>
      <c r="M3495" s="5"/>
      <c r="N3495" s="5"/>
      <c r="O3495" s="5"/>
      <c r="P3495" s="5"/>
      <c r="Q3495" s="5"/>
      <c r="R3495" s="5"/>
      <c r="S3495" s="5"/>
      <c r="T3495" s="5"/>
      <c r="U3495" s="5"/>
      <c r="V3495" s="6"/>
      <c r="W3495" s="6"/>
      <c r="X3495" s="5"/>
      <c r="Y3495" s="5"/>
      <c r="Z3495" s="5"/>
      <c r="AA3495" s="5"/>
      <c r="AB3495" s="6"/>
      <c r="AC3495" s="6"/>
      <c r="AD3495" s="5"/>
      <c r="AE3495" s="5"/>
      <c r="AF3495" s="5"/>
      <c r="AG3495" s="5"/>
      <c r="AH3495" s="5"/>
      <c r="AI3495" s="5"/>
      <c r="AJ3495" s="5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95"/>
      <c r="AV3495" s="2"/>
      <c r="AW3495" s="2"/>
      <c r="AX3495" s="2"/>
      <c r="AY3495" s="2"/>
      <c r="AZ3495" s="2"/>
    </row>
    <row r="3496" spans="10:52" x14ac:dyDescent="0.2">
      <c r="J3496" s="2"/>
      <c r="K3496" s="3"/>
      <c r="L3496" s="3"/>
      <c r="M3496" s="5"/>
      <c r="N3496" s="5"/>
      <c r="O3496" s="5"/>
      <c r="P3496" s="5"/>
      <c r="Q3496" s="5"/>
      <c r="R3496" s="5"/>
      <c r="S3496" s="5"/>
      <c r="T3496" s="5"/>
      <c r="U3496" s="5"/>
      <c r="V3496" s="6"/>
      <c r="W3496" s="6"/>
      <c r="X3496" s="5"/>
      <c r="Y3496" s="5"/>
      <c r="Z3496" s="5"/>
      <c r="AA3496" s="5"/>
      <c r="AB3496" s="6"/>
      <c r="AC3496" s="6"/>
      <c r="AD3496" s="5"/>
      <c r="AE3496" s="5"/>
      <c r="AF3496" s="5"/>
      <c r="AG3496" s="5"/>
      <c r="AH3496" s="5"/>
      <c r="AI3496" s="5"/>
      <c r="AJ3496" s="5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95"/>
      <c r="AV3496" s="2"/>
      <c r="AW3496" s="2"/>
      <c r="AX3496" s="2"/>
      <c r="AY3496" s="2"/>
      <c r="AZ3496" s="2"/>
    </row>
    <row r="3497" spans="10:52" x14ac:dyDescent="0.2">
      <c r="J3497" s="2"/>
      <c r="K3497" s="3"/>
      <c r="L3497" s="3"/>
      <c r="M3497" s="5"/>
      <c r="N3497" s="5"/>
      <c r="O3497" s="5"/>
      <c r="P3497" s="5"/>
      <c r="Q3497" s="5"/>
      <c r="R3497" s="5"/>
      <c r="S3497" s="5"/>
      <c r="T3497" s="5"/>
      <c r="U3497" s="5"/>
      <c r="V3497" s="6"/>
      <c r="W3497" s="6"/>
      <c r="X3497" s="5"/>
      <c r="Y3497" s="5"/>
      <c r="Z3497" s="5"/>
      <c r="AA3497" s="5"/>
      <c r="AB3497" s="6"/>
      <c r="AC3497" s="6"/>
      <c r="AD3497" s="5"/>
      <c r="AE3497" s="5"/>
      <c r="AF3497" s="5"/>
      <c r="AG3497" s="5"/>
      <c r="AH3497" s="5"/>
      <c r="AI3497" s="5"/>
      <c r="AJ3497" s="5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95"/>
      <c r="AV3497" s="2"/>
      <c r="AW3497" s="2"/>
      <c r="AX3497" s="2"/>
      <c r="AY3497" s="2"/>
      <c r="AZ3497" s="2"/>
    </row>
    <row r="3498" spans="10:52" x14ac:dyDescent="0.2">
      <c r="J3498" s="2"/>
      <c r="K3498" s="3"/>
      <c r="L3498" s="3"/>
      <c r="M3498" s="5"/>
      <c r="N3498" s="5"/>
      <c r="O3498" s="5"/>
      <c r="P3498" s="5"/>
      <c r="Q3498" s="5"/>
      <c r="R3498" s="5"/>
      <c r="S3498" s="5"/>
      <c r="T3498" s="5"/>
      <c r="U3498" s="5"/>
      <c r="V3498" s="6"/>
      <c r="W3498" s="6"/>
      <c r="X3498" s="5"/>
      <c r="Y3498" s="5"/>
      <c r="Z3498" s="5"/>
      <c r="AA3498" s="5"/>
      <c r="AB3498" s="6"/>
      <c r="AC3498" s="6"/>
      <c r="AD3498" s="5"/>
      <c r="AE3498" s="5"/>
      <c r="AF3498" s="5"/>
      <c r="AG3498" s="5"/>
      <c r="AH3498" s="5"/>
      <c r="AI3498" s="5"/>
      <c r="AJ3498" s="5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95"/>
      <c r="AV3498" s="2"/>
      <c r="AW3498" s="2"/>
      <c r="AX3498" s="2"/>
      <c r="AY3498" s="2"/>
      <c r="AZ3498" s="2"/>
    </row>
    <row r="3499" spans="10:52" x14ac:dyDescent="0.2">
      <c r="J3499" s="2"/>
      <c r="K3499" s="3"/>
      <c r="L3499" s="3"/>
      <c r="M3499" s="5"/>
      <c r="N3499" s="5"/>
      <c r="O3499" s="5"/>
      <c r="P3499" s="5"/>
      <c r="Q3499" s="5"/>
      <c r="R3499" s="5"/>
      <c r="S3499" s="5"/>
      <c r="T3499" s="5"/>
      <c r="U3499" s="5"/>
      <c r="V3499" s="6"/>
      <c r="W3499" s="6"/>
      <c r="X3499" s="5"/>
      <c r="Y3499" s="5"/>
      <c r="Z3499" s="5"/>
      <c r="AA3499" s="5"/>
      <c r="AB3499" s="6"/>
      <c r="AC3499" s="6"/>
      <c r="AD3499" s="5"/>
      <c r="AE3499" s="5"/>
      <c r="AF3499" s="5"/>
      <c r="AG3499" s="5"/>
      <c r="AH3499" s="5"/>
      <c r="AI3499" s="5"/>
      <c r="AJ3499" s="5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95"/>
      <c r="AV3499" s="2"/>
      <c r="AW3499" s="2"/>
      <c r="AX3499" s="2"/>
      <c r="AY3499" s="2"/>
      <c r="AZ3499" s="2"/>
    </row>
    <row r="3500" spans="10:52" x14ac:dyDescent="0.2">
      <c r="J3500" s="2"/>
      <c r="K3500" s="3"/>
      <c r="L3500" s="3"/>
      <c r="M3500" s="5"/>
      <c r="N3500" s="5"/>
      <c r="O3500" s="5"/>
      <c r="P3500" s="5"/>
      <c r="Q3500" s="5"/>
      <c r="R3500" s="5"/>
      <c r="S3500" s="5"/>
      <c r="T3500" s="5"/>
      <c r="U3500" s="5"/>
      <c r="V3500" s="6"/>
      <c r="W3500" s="6"/>
      <c r="X3500" s="5"/>
      <c r="Y3500" s="5"/>
      <c r="Z3500" s="5"/>
      <c r="AA3500" s="5"/>
      <c r="AB3500" s="6"/>
      <c r="AC3500" s="6"/>
      <c r="AD3500" s="5"/>
      <c r="AE3500" s="5"/>
      <c r="AF3500" s="5"/>
      <c r="AG3500" s="5"/>
      <c r="AH3500" s="5"/>
      <c r="AI3500" s="5"/>
      <c r="AJ3500" s="5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95"/>
      <c r="AV3500" s="2"/>
      <c r="AW3500" s="2"/>
      <c r="AX3500" s="2"/>
      <c r="AY3500" s="2"/>
      <c r="AZ3500" s="2"/>
    </row>
    <row r="3501" spans="10:52" x14ac:dyDescent="0.2">
      <c r="J3501" s="2"/>
      <c r="K3501" s="3"/>
      <c r="L3501" s="3"/>
      <c r="M3501" s="5"/>
      <c r="N3501" s="5"/>
      <c r="O3501" s="5"/>
      <c r="P3501" s="5"/>
      <c r="Q3501" s="5"/>
      <c r="R3501" s="5"/>
      <c r="S3501" s="5"/>
      <c r="T3501" s="5"/>
      <c r="U3501" s="5"/>
      <c r="V3501" s="6"/>
      <c r="W3501" s="6"/>
      <c r="X3501" s="5"/>
      <c r="Y3501" s="5"/>
      <c r="Z3501" s="5"/>
      <c r="AA3501" s="5"/>
      <c r="AB3501" s="6"/>
      <c r="AC3501" s="6"/>
      <c r="AD3501" s="5"/>
      <c r="AE3501" s="5"/>
      <c r="AF3501" s="5"/>
      <c r="AG3501" s="5"/>
      <c r="AH3501" s="5"/>
      <c r="AI3501" s="5"/>
      <c r="AJ3501" s="5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95"/>
      <c r="AV3501" s="2"/>
      <c r="AW3501" s="2"/>
      <c r="AX3501" s="2"/>
      <c r="AY3501" s="2"/>
      <c r="AZ3501" s="2"/>
    </row>
    <row r="3502" spans="10:52" x14ac:dyDescent="0.2">
      <c r="J3502" s="2"/>
      <c r="K3502" s="3"/>
      <c r="L3502" s="3"/>
      <c r="M3502" s="5"/>
      <c r="N3502" s="5"/>
      <c r="O3502" s="5"/>
      <c r="P3502" s="5"/>
      <c r="Q3502" s="5"/>
      <c r="R3502" s="5"/>
      <c r="S3502" s="5"/>
      <c r="T3502" s="5"/>
      <c r="U3502" s="5"/>
      <c r="V3502" s="6"/>
      <c r="W3502" s="6"/>
      <c r="X3502" s="5"/>
      <c r="Y3502" s="5"/>
      <c r="Z3502" s="5"/>
      <c r="AA3502" s="5"/>
      <c r="AB3502" s="6"/>
      <c r="AC3502" s="6"/>
      <c r="AD3502" s="5"/>
      <c r="AE3502" s="5"/>
      <c r="AF3502" s="5"/>
      <c r="AG3502" s="5"/>
      <c r="AH3502" s="5"/>
      <c r="AI3502" s="5"/>
      <c r="AJ3502" s="5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95"/>
      <c r="AV3502" s="2"/>
      <c r="AW3502" s="2"/>
      <c r="AX3502" s="2"/>
      <c r="AY3502" s="2"/>
      <c r="AZ3502" s="2"/>
    </row>
    <row r="3503" spans="10:52" x14ac:dyDescent="0.2">
      <c r="J3503" s="2"/>
      <c r="K3503" s="3"/>
      <c r="L3503" s="3"/>
      <c r="M3503" s="5"/>
      <c r="N3503" s="5"/>
      <c r="O3503" s="5"/>
      <c r="P3503" s="5"/>
      <c r="Q3503" s="5"/>
      <c r="R3503" s="5"/>
      <c r="S3503" s="5"/>
      <c r="T3503" s="5"/>
      <c r="U3503" s="5"/>
      <c r="V3503" s="6"/>
      <c r="W3503" s="6"/>
      <c r="X3503" s="5"/>
      <c r="Y3503" s="5"/>
      <c r="Z3503" s="5"/>
      <c r="AA3503" s="5"/>
      <c r="AB3503" s="6"/>
      <c r="AC3503" s="6"/>
      <c r="AD3503" s="5"/>
      <c r="AE3503" s="5"/>
      <c r="AF3503" s="5"/>
      <c r="AG3503" s="5"/>
      <c r="AH3503" s="5"/>
      <c r="AI3503" s="5"/>
      <c r="AJ3503" s="5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95"/>
      <c r="AV3503" s="2"/>
      <c r="AW3503" s="2"/>
      <c r="AX3503" s="2"/>
      <c r="AY3503" s="2"/>
      <c r="AZ3503" s="2"/>
    </row>
    <row r="3504" spans="10:52" x14ac:dyDescent="0.2">
      <c r="J3504" s="2"/>
      <c r="K3504" s="3"/>
      <c r="L3504" s="3"/>
      <c r="M3504" s="5"/>
      <c r="N3504" s="5"/>
      <c r="O3504" s="5"/>
      <c r="P3504" s="5"/>
      <c r="Q3504" s="5"/>
      <c r="R3504" s="5"/>
      <c r="S3504" s="5"/>
      <c r="T3504" s="5"/>
      <c r="U3504" s="5"/>
      <c r="V3504" s="6"/>
      <c r="W3504" s="6"/>
      <c r="X3504" s="5"/>
      <c r="Y3504" s="5"/>
      <c r="Z3504" s="5"/>
      <c r="AA3504" s="5"/>
      <c r="AB3504" s="6"/>
      <c r="AC3504" s="6"/>
      <c r="AD3504" s="5"/>
      <c r="AE3504" s="5"/>
      <c r="AF3504" s="5"/>
      <c r="AG3504" s="5"/>
      <c r="AH3504" s="5"/>
      <c r="AI3504" s="5"/>
      <c r="AJ3504" s="5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95"/>
      <c r="AV3504" s="2"/>
      <c r="AW3504" s="2"/>
      <c r="AX3504" s="2"/>
      <c r="AY3504" s="2"/>
      <c r="AZ3504" s="2"/>
    </row>
    <row r="3505" spans="10:52" x14ac:dyDescent="0.2">
      <c r="J3505" s="2"/>
      <c r="K3505" s="3"/>
      <c r="L3505" s="3"/>
      <c r="M3505" s="5"/>
      <c r="N3505" s="5"/>
      <c r="O3505" s="5"/>
      <c r="P3505" s="5"/>
      <c r="Q3505" s="5"/>
      <c r="R3505" s="5"/>
      <c r="S3505" s="5"/>
      <c r="T3505" s="5"/>
      <c r="U3505" s="5"/>
      <c r="V3505" s="6"/>
      <c r="W3505" s="6"/>
      <c r="X3505" s="5"/>
      <c r="Y3505" s="5"/>
      <c r="Z3505" s="5"/>
      <c r="AA3505" s="5"/>
      <c r="AB3505" s="6"/>
      <c r="AC3505" s="6"/>
      <c r="AD3505" s="5"/>
      <c r="AE3505" s="5"/>
      <c r="AF3505" s="5"/>
      <c r="AG3505" s="5"/>
      <c r="AH3505" s="5"/>
      <c r="AI3505" s="5"/>
      <c r="AJ3505" s="5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95"/>
      <c r="AV3505" s="2"/>
      <c r="AW3505" s="2"/>
      <c r="AX3505" s="2"/>
      <c r="AY3505" s="2"/>
      <c r="AZ3505" s="2"/>
    </row>
    <row r="3506" spans="10:52" x14ac:dyDescent="0.2">
      <c r="J3506" s="2"/>
      <c r="K3506" s="3"/>
      <c r="L3506" s="3"/>
      <c r="M3506" s="5"/>
      <c r="N3506" s="5"/>
      <c r="O3506" s="5"/>
      <c r="P3506" s="5"/>
      <c r="Q3506" s="5"/>
      <c r="R3506" s="5"/>
      <c r="S3506" s="5"/>
      <c r="T3506" s="5"/>
      <c r="U3506" s="5"/>
      <c r="V3506" s="6"/>
      <c r="W3506" s="6"/>
      <c r="X3506" s="5"/>
      <c r="Y3506" s="5"/>
      <c r="Z3506" s="5"/>
      <c r="AA3506" s="5"/>
      <c r="AB3506" s="6"/>
      <c r="AC3506" s="6"/>
      <c r="AD3506" s="5"/>
      <c r="AE3506" s="5"/>
      <c r="AF3506" s="5"/>
      <c r="AG3506" s="5"/>
      <c r="AH3506" s="5"/>
      <c r="AI3506" s="5"/>
      <c r="AJ3506" s="5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95"/>
      <c r="AV3506" s="2"/>
      <c r="AW3506" s="2"/>
      <c r="AX3506" s="2"/>
      <c r="AY3506" s="2"/>
      <c r="AZ3506" s="2"/>
    </row>
    <row r="3507" spans="10:52" x14ac:dyDescent="0.2">
      <c r="J3507" s="2"/>
      <c r="K3507" s="3"/>
      <c r="L3507" s="3"/>
      <c r="M3507" s="5"/>
      <c r="N3507" s="5"/>
      <c r="O3507" s="5"/>
      <c r="P3507" s="5"/>
      <c r="Q3507" s="5"/>
      <c r="R3507" s="5"/>
      <c r="S3507" s="5"/>
      <c r="T3507" s="5"/>
      <c r="U3507" s="5"/>
      <c r="V3507" s="6"/>
      <c r="W3507" s="6"/>
      <c r="X3507" s="5"/>
      <c r="Y3507" s="5"/>
      <c r="Z3507" s="5"/>
      <c r="AA3507" s="5"/>
      <c r="AB3507" s="6"/>
      <c r="AC3507" s="6"/>
      <c r="AD3507" s="5"/>
      <c r="AE3507" s="5"/>
      <c r="AF3507" s="5"/>
      <c r="AG3507" s="5"/>
      <c r="AH3507" s="5"/>
      <c r="AI3507" s="5"/>
      <c r="AJ3507" s="5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95"/>
      <c r="AV3507" s="2"/>
      <c r="AW3507" s="2"/>
      <c r="AX3507" s="2"/>
      <c r="AY3507" s="2"/>
      <c r="AZ3507" s="2"/>
    </row>
    <row r="3508" spans="10:52" x14ac:dyDescent="0.2">
      <c r="J3508" s="2"/>
      <c r="K3508" s="3"/>
      <c r="L3508" s="3"/>
      <c r="M3508" s="5"/>
      <c r="N3508" s="5"/>
      <c r="O3508" s="5"/>
      <c r="P3508" s="5"/>
      <c r="Q3508" s="5"/>
      <c r="R3508" s="5"/>
      <c r="S3508" s="5"/>
      <c r="T3508" s="5"/>
      <c r="U3508" s="5"/>
      <c r="V3508" s="6"/>
      <c r="W3508" s="6"/>
      <c r="X3508" s="5"/>
      <c r="Y3508" s="5"/>
      <c r="Z3508" s="5"/>
      <c r="AA3508" s="5"/>
      <c r="AB3508" s="6"/>
      <c r="AC3508" s="6"/>
      <c r="AD3508" s="5"/>
      <c r="AE3508" s="5"/>
      <c r="AF3508" s="5"/>
      <c r="AG3508" s="5"/>
      <c r="AH3508" s="5"/>
      <c r="AI3508" s="5"/>
      <c r="AJ3508" s="5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95"/>
      <c r="AV3508" s="2"/>
      <c r="AW3508" s="2"/>
      <c r="AX3508" s="2"/>
      <c r="AY3508" s="2"/>
      <c r="AZ3508" s="2"/>
    </row>
    <row r="3509" spans="10:52" x14ac:dyDescent="0.2">
      <c r="J3509" s="2"/>
      <c r="K3509" s="3"/>
      <c r="L3509" s="3"/>
      <c r="M3509" s="5"/>
      <c r="N3509" s="5"/>
      <c r="O3509" s="5"/>
      <c r="P3509" s="5"/>
      <c r="Q3509" s="5"/>
      <c r="R3509" s="5"/>
      <c r="S3509" s="5"/>
      <c r="T3509" s="5"/>
      <c r="U3509" s="5"/>
      <c r="V3509" s="6"/>
      <c r="W3509" s="6"/>
      <c r="X3509" s="5"/>
      <c r="Y3509" s="5"/>
      <c r="Z3509" s="5"/>
      <c r="AA3509" s="5"/>
      <c r="AB3509" s="6"/>
      <c r="AC3509" s="6"/>
      <c r="AD3509" s="5"/>
      <c r="AE3509" s="5"/>
      <c r="AF3509" s="5"/>
      <c r="AG3509" s="5"/>
      <c r="AH3509" s="5"/>
      <c r="AI3509" s="5"/>
      <c r="AJ3509" s="5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95"/>
      <c r="AV3509" s="2"/>
      <c r="AW3509" s="2"/>
      <c r="AX3509" s="2"/>
      <c r="AY3509" s="2"/>
      <c r="AZ3509" s="2"/>
    </row>
    <row r="3510" spans="10:52" x14ac:dyDescent="0.2">
      <c r="J3510" s="2"/>
      <c r="K3510" s="3"/>
      <c r="L3510" s="3"/>
      <c r="M3510" s="5"/>
      <c r="N3510" s="5"/>
      <c r="O3510" s="5"/>
      <c r="P3510" s="5"/>
      <c r="Q3510" s="5"/>
      <c r="R3510" s="5"/>
      <c r="S3510" s="5"/>
      <c r="T3510" s="5"/>
      <c r="U3510" s="5"/>
      <c r="V3510" s="6"/>
      <c r="W3510" s="6"/>
      <c r="X3510" s="5"/>
      <c r="Y3510" s="5"/>
      <c r="Z3510" s="5"/>
      <c r="AA3510" s="5"/>
      <c r="AB3510" s="6"/>
      <c r="AC3510" s="6"/>
      <c r="AD3510" s="5"/>
      <c r="AE3510" s="5"/>
      <c r="AF3510" s="5"/>
      <c r="AG3510" s="5"/>
      <c r="AH3510" s="5"/>
      <c r="AI3510" s="5"/>
      <c r="AJ3510" s="5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95"/>
      <c r="AV3510" s="2"/>
      <c r="AW3510" s="2"/>
      <c r="AX3510" s="2"/>
      <c r="AY3510" s="2"/>
      <c r="AZ3510" s="2"/>
    </row>
    <row r="3511" spans="10:52" x14ac:dyDescent="0.2">
      <c r="J3511" s="2"/>
      <c r="K3511" s="3"/>
      <c r="L3511" s="3"/>
      <c r="M3511" s="5"/>
      <c r="N3511" s="5"/>
      <c r="O3511" s="5"/>
      <c r="P3511" s="5"/>
      <c r="Q3511" s="5"/>
      <c r="R3511" s="5"/>
      <c r="S3511" s="5"/>
      <c r="T3511" s="5"/>
      <c r="U3511" s="5"/>
      <c r="V3511" s="6"/>
      <c r="W3511" s="6"/>
      <c r="X3511" s="5"/>
      <c r="Y3511" s="5"/>
      <c r="Z3511" s="5"/>
      <c r="AA3511" s="5"/>
      <c r="AB3511" s="6"/>
      <c r="AC3511" s="6"/>
      <c r="AD3511" s="5"/>
      <c r="AE3511" s="5"/>
      <c r="AF3511" s="5"/>
      <c r="AG3511" s="5"/>
      <c r="AH3511" s="5"/>
      <c r="AI3511" s="5"/>
      <c r="AJ3511" s="5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95"/>
      <c r="AV3511" s="2"/>
      <c r="AW3511" s="2"/>
      <c r="AX3511" s="2"/>
      <c r="AY3511" s="2"/>
      <c r="AZ3511" s="2"/>
    </row>
    <row r="3512" spans="10:52" x14ac:dyDescent="0.2">
      <c r="J3512" s="2"/>
      <c r="K3512" s="3"/>
      <c r="L3512" s="3"/>
      <c r="M3512" s="5"/>
      <c r="N3512" s="5"/>
      <c r="O3512" s="5"/>
      <c r="P3512" s="5"/>
      <c r="Q3512" s="5"/>
      <c r="R3512" s="5"/>
      <c r="S3512" s="5"/>
      <c r="T3512" s="5"/>
      <c r="U3512" s="5"/>
      <c r="V3512" s="6"/>
      <c r="W3512" s="6"/>
      <c r="X3512" s="5"/>
      <c r="Y3512" s="5"/>
      <c r="Z3512" s="5"/>
      <c r="AA3512" s="5"/>
      <c r="AB3512" s="6"/>
      <c r="AC3512" s="6"/>
      <c r="AD3512" s="5"/>
      <c r="AE3512" s="5"/>
      <c r="AF3512" s="5"/>
      <c r="AG3512" s="5"/>
      <c r="AH3512" s="5"/>
      <c r="AI3512" s="5"/>
      <c r="AJ3512" s="5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95"/>
      <c r="AV3512" s="2"/>
      <c r="AW3512" s="2"/>
      <c r="AX3512" s="2"/>
      <c r="AY3512" s="2"/>
      <c r="AZ3512" s="2"/>
    </row>
    <row r="3513" spans="10:52" x14ac:dyDescent="0.2">
      <c r="J3513" s="2"/>
      <c r="K3513" s="3"/>
      <c r="L3513" s="3"/>
      <c r="M3513" s="5"/>
      <c r="N3513" s="5"/>
      <c r="O3513" s="5"/>
      <c r="P3513" s="5"/>
      <c r="Q3513" s="5"/>
      <c r="R3513" s="5"/>
      <c r="S3513" s="5"/>
      <c r="T3513" s="5"/>
      <c r="U3513" s="5"/>
      <c r="V3513" s="6"/>
      <c r="W3513" s="6"/>
      <c r="X3513" s="5"/>
      <c r="Y3513" s="5"/>
      <c r="Z3513" s="5"/>
      <c r="AA3513" s="5"/>
      <c r="AB3513" s="6"/>
      <c r="AC3513" s="6"/>
      <c r="AD3513" s="5"/>
      <c r="AE3513" s="5"/>
      <c r="AF3513" s="5"/>
      <c r="AG3513" s="5"/>
      <c r="AH3513" s="5"/>
      <c r="AI3513" s="5"/>
      <c r="AJ3513" s="5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95"/>
      <c r="AV3513" s="2"/>
      <c r="AW3513" s="2"/>
      <c r="AX3513" s="2"/>
      <c r="AY3513" s="2"/>
      <c r="AZ3513" s="2"/>
    </row>
    <row r="3514" spans="10:52" x14ac:dyDescent="0.2">
      <c r="J3514" s="2"/>
      <c r="K3514" s="3"/>
      <c r="L3514" s="3"/>
      <c r="M3514" s="5"/>
      <c r="N3514" s="5"/>
      <c r="O3514" s="5"/>
      <c r="P3514" s="5"/>
      <c r="Q3514" s="5"/>
      <c r="R3514" s="5"/>
      <c r="S3514" s="5"/>
      <c r="T3514" s="5"/>
      <c r="U3514" s="5"/>
      <c r="V3514" s="6"/>
      <c r="W3514" s="6"/>
      <c r="X3514" s="5"/>
      <c r="Y3514" s="5"/>
      <c r="Z3514" s="5"/>
      <c r="AA3514" s="5"/>
      <c r="AB3514" s="6"/>
      <c r="AC3514" s="6"/>
      <c r="AD3514" s="5"/>
      <c r="AE3514" s="5"/>
      <c r="AF3514" s="5"/>
      <c r="AG3514" s="5"/>
      <c r="AH3514" s="5"/>
      <c r="AI3514" s="5"/>
      <c r="AJ3514" s="5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95"/>
      <c r="AV3514" s="2"/>
      <c r="AW3514" s="2"/>
      <c r="AX3514" s="2"/>
      <c r="AY3514" s="2"/>
      <c r="AZ3514" s="2"/>
    </row>
    <row r="3515" spans="10:52" x14ac:dyDescent="0.2">
      <c r="J3515" s="2"/>
      <c r="K3515" s="3"/>
      <c r="L3515" s="3"/>
      <c r="M3515" s="5"/>
      <c r="N3515" s="5"/>
      <c r="O3515" s="5"/>
      <c r="P3515" s="5"/>
      <c r="Q3515" s="5"/>
      <c r="R3515" s="5"/>
      <c r="S3515" s="5"/>
      <c r="T3515" s="5"/>
      <c r="U3515" s="5"/>
      <c r="V3515" s="6"/>
      <c r="W3515" s="6"/>
      <c r="X3515" s="5"/>
      <c r="Y3515" s="5"/>
      <c r="Z3515" s="5"/>
      <c r="AA3515" s="5"/>
      <c r="AB3515" s="6"/>
      <c r="AC3515" s="6"/>
      <c r="AD3515" s="5"/>
      <c r="AE3515" s="5"/>
      <c r="AF3515" s="5"/>
      <c r="AG3515" s="5"/>
      <c r="AH3515" s="5"/>
      <c r="AI3515" s="5"/>
      <c r="AJ3515" s="5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95"/>
      <c r="AV3515" s="2"/>
      <c r="AW3515" s="2"/>
      <c r="AX3515" s="2"/>
      <c r="AY3515" s="2"/>
      <c r="AZ3515" s="2"/>
    </row>
    <row r="3516" spans="10:52" x14ac:dyDescent="0.2">
      <c r="J3516" s="2"/>
      <c r="K3516" s="3"/>
      <c r="L3516" s="3"/>
      <c r="M3516" s="5"/>
      <c r="N3516" s="5"/>
      <c r="O3516" s="5"/>
      <c r="P3516" s="5"/>
      <c r="Q3516" s="5"/>
      <c r="R3516" s="5"/>
      <c r="S3516" s="5"/>
      <c r="T3516" s="5"/>
      <c r="U3516" s="5"/>
      <c r="V3516" s="6"/>
      <c r="W3516" s="6"/>
      <c r="X3516" s="5"/>
      <c r="Y3516" s="5"/>
      <c r="Z3516" s="5"/>
      <c r="AA3516" s="5"/>
      <c r="AB3516" s="6"/>
      <c r="AC3516" s="6"/>
      <c r="AD3516" s="5"/>
      <c r="AE3516" s="5"/>
      <c r="AF3516" s="5"/>
      <c r="AG3516" s="5"/>
      <c r="AH3516" s="5"/>
      <c r="AI3516" s="5"/>
      <c r="AJ3516" s="5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95"/>
      <c r="AV3516" s="2"/>
      <c r="AW3516" s="2"/>
      <c r="AX3516" s="2"/>
      <c r="AY3516" s="2"/>
      <c r="AZ3516" s="2"/>
    </row>
    <row r="3517" spans="10:52" x14ac:dyDescent="0.2">
      <c r="J3517" s="2"/>
      <c r="K3517" s="3"/>
      <c r="L3517" s="3"/>
      <c r="M3517" s="5"/>
      <c r="N3517" s="5"/>
      <c r="O3517" s="5"/>
      <c r="P3517" s="5"/>
      <c r="Q3517" s="5"/>
      <c r="R3517" s="5"/>
      <c r="S3517" s="5"/>
      <c r="T3517" s="5"/>
      <c r="U3517" s="5"/>
      <c r="V3517" s="6"/>
      <c r="W3517" s="6"/>
      <c r="X3517" s="5"/>
      <c r="Y3517" s="5"/>
      <c r="Z3517" s="5"/>
      <c r="AA3517" s="5"/>
      <c r="AB3517" s="6"/>
      <c r="AC3517" s="6"/>
      <c r="AD3517" s="5"/>
      <c r="AE3517" s="5"/>
      <c r="AF3517" s="5"/>
      <c r="AG3517" s="5"/>
      <c r="AH3517" s="5"/>
      <c r="AI3517" s="5"/>
      <c r="AJ3517" s="5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95"/>
      <c r="AV3517" s="2"/>
      <c r="AW3517" s="2"/>
      <c r="AX3517" s="2"/>
      <c r="AY3517" s="2"/>
      <c r="AZ3517" s="2"/>
    </row>
    <row r="3518" spans="10:52" x14ac:dyDescent="0.2">
      <c r="J3518" s="2"/>
      <c r="K3518" s="3"/>
      <c r="L3518" s="3"/>
      <c r="M3518" s="5"/>
      <c r="N3518" s="5"/>
      <c r="O3518" s="5"/>
      <c r="P3518" s="5"/>
      <c r="Q3518" s="5"/>
      <c r="R3518" s="5"/>
      <c r="S3518" s="5"/>
      <c r="T3518" s="5"/>
      <c r="U3518" s="5"/>
      <c r="V3518" s="6"/>
      <c r="W3518" s="6"/>
      <c r="X3518" s="5"/>
      <c r="Y3518" s="5"/>
      <c r="Z3518" s="5"/>
      <c r="AA3518" s="5"/>
      <c r="AB3518" s="6"/>
      <c r="AC3518" s="6"/>
      <c r="AD3518" s="5"/>
      <c r="AE3518" s="5"/>
      <c r="AF3518" s="5"/>
      <c r="AG3518" s="5"/>
      <c r="AH3518" s="5"/>
      <c r="AI3518" s="5"/>
      <c r="AJ3518" s="5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95"/>
      <c r="AV3518" s="2"/>
      <c r="AW3518" s="2"/>
      <c r="AX3518" s="2"/>
      <c r="AY3518" s="2"/>
      <c r="AZ3518" s="2"/>
    </row>
    <row r="3519" spans="10:52" x14ac:dyDescent="0.2">
      <c r="J3519" s="2"/>
      <c r="K3519" s="3"/>
      <c r="L3519" s="3"/>
      <c r="M3519" s="5"/>
      <c r="N3519" s="5"/>
      <c r="O3519" s="5"/>
      <c r="P3519" s="5"/>
      <c r="Q3519" s="5"/>
      <c r="R3519" s="5"/>
      <c r="S3519" s="5"/>
      <c r="T3519" s="5"/>
      <c r="U3519" s="5"/>
      <c r="V3519" s="6"/>
      <c r="W3519" s="6"/>
      <c r="X3519" s="5"/>
      <c r="Y3519" s="5"/>
      <c r="Z3519" s="5"/>
      <c r="AA3519" s="5"/>
      <c r="AB3519" s="6"/>
      <c r="AC3519" s="6"/>
      <c r="AD3519" s="5"/>
      <c r="AE3519" s="5"/>
      <c r="AF3519" s="5"/>
      <c r="AG3519" s="5"/>
      <c r="AH3519" s="5"/>
      <c r="AI3519" s="5"/>
      <c r="AJ3519" s="5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95"/>
      <c r="AV3519" s="2"/>
      <c r="AW3519" s="2"/>
      <c r="AX3519" s="2"/>
      <c r="AY3519" s="2"/>
      <c r="AZ3519" s="2"/>
    </row>
    <row r="3520" spans="10:52" x14ac:dyDescent="0.2">
      <c r="J3520" s="2"/>
      <c r="K3520" s="3"/>
      <c r="L3520" s="3"/>
      <c r="M3520" s="5"/>
      <c r="N3520" s="5"/>
      <c r="O3520" s="5"/>
      <c r="P3520" s="5"/>
      <c r="Q3520" s="5"/>
      <c r="R3520" s="5"/>
      <c r="S3520" s="5"/>
      <c r="T3520" s="5"/>
      <c r="U3520" s="5"/>
      <c r="V3520" s="6"/>
      <c r="W3520" s="6"/>
      <c r="X3520" s="5"/>
      <c r="Y3520" s="5"/>
      <c r="Z3520" s="5"/>
      <c r="AA3520" s="5"/>
      <c r="AB3520" s="6"/>
      <c r="AC3520" s="6"/>
      <c r="AD3520" s="5"/>
      <c r="AE3520" s="5"/>
      <c r="AF3520" s="5"/>
      <c r="AG3520" s="5"/>
      <c r="AH3520" s="5"/>
      <c r="AI3520" s="5"/>
      <c r="AJ3520" s="5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95"/>
      <c r="AV3520" s="2"/>
      <c r="AW3520" s="2"/>
      <c r="AX3520" s="2"/>
      <c r="AY3520" s="2"/>
      <c r="AZ3520" s="2"/>
    </row>
    <row r="3521" spans="10:52" x14ac:dyDescent="0.2">
      <c r="J3521" s="2"/>
      <c r="K3521" s="3"/>
      <c r="L3521" s="3"/>
      <c r="M3521" s="5"/>
      <c r="N3521" s="5"/>
      <c r="O3521" s="5"/>
      <c r="P3521" s="5"/>
      <c r="Q3521" s="5"/>
      <c r="R3521" s="5"/>
      <c r="S3521" s="5"/>
      <c r="T3521" s="5"/>
      <c r="U3521" s="5"/>
      <c r="V3521" s="6"/>
      <c r="W3521" s="6"/>
      <c r="X3521" s="5"/>
      <c r="Y3521" s="5"/>
      <c r="Z3521" s="5"/>
      <c r="AA3521" s="5"/>
      <c r="AB3521" s="6"/>
      <c r="AC3521" s="6"/>
      <c r="AD3521" s="5"/>
      <c r="AE3521" s="5"/>
      <c r="AF3521" s="5"/>
      <c r="AG3521" s="5"/>
      <c r="AH3521" s="5"/>
      <c r="AI3521" s="5"/>
      <c r="AJ3521" s="5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95"/>
      <c r="AV3521" s="2"/>
      <c r="AW3521" s="2"/>
      <c r="AX3521" s="2"/>
      <c r="AY3521" s="2"/>
      <c r="AZ3521" s="2"/>
    </row>
    <row r="3522" spans="10:52" x14ac:dyDescent="0.2">
      <c r="J3522" s="2"/>
      <c r="K3522" s="3"/>
      <c r="L3522" s="3"/>
      <c r="M3522" s="5"/>
      <c r="N3522" s="5"/>
      <c r="O3522" s="5"/>
      <c r="P3522" s="5"/>
      <c r="Q3522" s="5"/>
      <c r="R3522" s="5"/>
      <c r="S3522" s="5"/>
      <c r="T3522" s="5"/>
      <c r="U3522" s="5"/>
      <c r="V3522" s="6"/>
      <c r="W3522" s="6"/>
      <c r="X3522" s="5"/>
      <c r="Y3522" s="5"/>
      <c r="Z3522" s="5"/>
      <c r="AA3522" s="5"/>
      <c r="AB3522" s="6"/>
      <c r="AC3522" s="6"/>
      <c r="AD3522" s="5"/>
      <c r="AE3522" s="5"/>
      <c r="AF3522" s="5"/>
      <c r="AG3522" s="5"/>
      <c r="AH3522" s="5"/>
      <c r="AI3522" s="5"/>
      <c r="AJ3522" s="5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95"/>
      <c r="AV3522" s="2"/>
      <c r="AW3522" s="2"/>
      <c r="AX3522" s="2"/>
      <c r="AY3522" s="2"/>
      <c r="AZ3522" s="2"/>
    </row>
    <row r="3523" spans="10:52" x14ac:dyDescent="0.2">
      <c r="J3523" s="2"/>
      <c r="K3523" s="3"/>
      <c r="L3523" s="3"/>
      <c r="M3523" s="5"/>
      <c r="N3523" s="5"/>
      <c r="O3523" s="5"/>
      <c r="P3523" s="5"/>
      <c r="Q3523" s="5"/>
      <c r="R3523" s="5"/>
      <c r="S3523" s="5"/>
      <c r="T3523" s="5"/>
      <c r="U3523" s="5"/>
      <c r="V3523" s="6"/>
      <c r="W3523" s="6"/>
      <c r="X3523" s="5"/>
      <c r="Y3523" s="5"/>
      <c r="Z3523" s="5"/>
      <c r="AA3523" s="5"/>
      <c r="AB3523" s="6"/>
      <c r="AC3523" s="6"/>
      <c r="AD3523" s="5"/>
      <c r="AE3523" s="5"/>
      <c r="AF3523" s="5"/>
      <c r="AG3523" s="5"/>
      <c r="AH3523" s="5"/>
      <c r="AI3523" s="5"/>
      <c r="AJ3523" s="5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95"/>
      <c r="AV3523" s="2"/>
      <c r="AW3523" s="2"/>
      <c r="AX3523" s="2"/>
      <c r="AY3523" s="2"/>
      <c r="AZ3523" s="2"/>
    </row>
    <row r="3524" spans="10:52" x14ac:dyDescent="0.2">
      <c r="J3524" s="2"/>
      <c r="K3524" s="3"/>
      <c r="L3524" s="3"/>
      <c r="M3524" s="5"/>
      <c r="N3524" s="5"/>
      <c r="O3524" s="5"/>
      <c r="P3524" s="5"/>
      <c r="Q3524" s="5"/>
      <c r="R3524" s="5"/>
      <c r="S3524" s="5"/>
      <c r="T3524" s="5"/>
      <c r="U3524" s="5"/>
      <c r="V3524" s="6"/>
      <c r="W3524" s="6"/>
      <c r="X3524" s="5"/>
      <c r="Y3524" s="5"/>
      <c r="Z3524" s="5"/>
      <c r="AA3524" s="5"/>
      <c r="AB3524" s="6"/>
      <c r="AC3524" s="6"/>
      <c r="AD3524" s="5"/>
      <c r="AE3524" s="5"/>
      <c r="AF3524" s="5"/>
      <c r="AG3524" s="5"/>
      <c r="AH3524" s="5"/>
      <c r="AI3524" s="5"/>
      <c r="AJ3524" s="5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95"/>
      <c r="AV3524" s="2"/>
      <c r="AW3524" s="2"/>
      <c r="AX3524" s="2"/>
      <c r="AY3524" s="2"/>
      <c r="AZ3524" s="2"/>
    </row>
    <row r="3525" spans="10:52" x14ac:dyDescent="0.2">
      <c r="J3525" s="2"/>
      <c r="K3525" s="3"/>
      <c r="L3525" s="3"/>
      <c r="M3525" s="5"/>
      <c r="N3525" s="5"/>
      <c r="O3525" s="5"/>
      <c r="P3525" s="5"/>
      <c r="Q3525" s="5"/>
      <c r="R3525" s="5"/>
      <c r="S3525" s="5"/>
      <c r="T3525" s="5"/>
      <c r="U3525" s="5"/>
      <c r="V3525" s="6"/>
      <c r="W3525" s="6"/>
      <c r="X3525" s="5"/>
      <c r="Y3525" s="5"/>
      <c r="Z3525" s="5"/>
      <c r="AA3525" s="5"/>
      <c r="AB3525" s="6"/>
      <c r="AC3525" s="6"/>
      <c r="AD3525" s="5"/>
      <c r="AE3525" s="5"/>
      <c r="AF3525" s="5"/>
      <c r="AG3525" s="5"/>
      <c r="AH3525" s="5"/>
      <c r="AI3525" s="5"/>
      <c r="AJ3525" s="5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95"/>
      <c r="AV3525" s="2"/>
      <c r="AW3525" s="2"/>
      <c r="AX3525" s="2"/>
      <c r="AY3525" s="2"/>
      <c r="AZ3525" s="2"/>
    </row>
    <row r="3526" spans="10:52" x14ac:dyDescent="0.2">
      <c r="J3526" s="2"/>
      <c r="K3526" s="3"/>
      <c r="L3526" s="3"/>
      <c r="M3526" s="5"/>
      <c r="N3526" s="5"/>
      <c r="O3526" s="5"/>
      <c r="P3526" s="5"/>
      <c r="Q3526" s="5"/>
      <c r="R3526" s="5"/>
      <c r="S3526" s="5"/>
      <c r="T3526" s="5"/>
      <c r="U3526" s="5"/>
      <c r="V3526" s="6"/>
      <c r="W3526" s="6"/>
      <c r="X3526" s="5"/>
      <c r="Y3526" s="5"/>
      <c r="Z3526" s="5"/>
      <c r="AA3526" s="5"/>
      <c r="AB3526" s="6"/>
      <c r="AC3526" s="6"/>
      <c r="AD3526" s="5"/>
      <c r="AE3526" s="5"/>
      <c r="AF3526" s="5"/>
      <c r="AG3526" s="5"/>
      <c r="AH3526" s="5"/>
      <c r="AI3526" s="5"/>
      <c r="AJ3526" s="5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95"/>
      <c r="AV3526" s="2"/>
      <c r="AW3526" s="2"/>
      <c r="AX3526" s="2"/>
      <c r="AY3526" s="2"/>
      <c r="AZ3526" s="2"/>
    </row>
    <row r="3527" spans="10:52" x14ac:dyDescent="0.2">
      <c r="J3527" s="2"/>
      <c r="K3527" s="3"/>
      <c r="L3527" s="3"/>
      <c r="M3527" s="5"/>
      <c r="N3527" s="5"/>
      <c r="O3527" s="5"/>
      <c r="P3527" s="5"/>
      <c r="Q3527" s="5"/>
      <c r="R3527" s="5"/>
      <c r="S3527" s="5"/>
      <c r="T3527" s="5"/>
      <c r="U3527" s="5"/>
      <c r="V3527" s="6"/>
      <c r="W3527" s="6"/>
      <c r="X3527" s="5"/>
      <c r="Y3527" s="5"/>
      <c r="Z3527" s="5"/>
      <c r="AA3527" s="5"/>
      <c r="AB3527" s="6"/>
      <c r="AC3527" s="6"/>
      <c r="AD3527" s="5"/>
      <c r="AE3527" s="5"/>
      <c r="AF3527" s="5"/>
      <c r="AG3527" s="5"/>
      <c r="AH3527" s="5"/>
      <c r="AI3527" s="5"/>
      <c r="AJ3527" s="5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95"/>
      <c r="AV3527" s="2"/>
      <c r="AW3527" s="2"/>
      <c r="AX3527" s="2"/>
      <c r="AY3527" s="2"/>
      <c r="AZ3527" s="2"/>
    </row>
    <row r="3528" spans="10:52" x14ac:dyDescent="0.2">
      <c r="J3528" s="2"/>
      <c r="K3528" s="3"/>
      <c r="L3528" s="3"/>
      <c r="M3528" s="5"/>
      <c r="N3528" s="5"/>
      <c r="O3528" s="5"/>
      <c r="P3528" s="5"/>
      <c r="Q3528" s="5"/>
      <c r="R3528" s="5"/>
      <c r="S3528" s="5"/>
      <c r="T3528" s="5"/>
      <c r="U3528" s="5"/>
      <c r="V3528" s="6"/>
      <c r="W3528" s="6"/>
      <c r="X3528" s="5"/>
      <c r="Y3528" s="5"/>
      <c r="Z3528" s="5"/>
      <c r="AA3528" s="5"/>
      <c r="AB3528" s="6"/>
      <c r="AC3528" s="6"/>
      <c r="AD3528" s="5"/>
      <c r="AE3528" s="5"/>
      <c r="AF3528" s="5"/>
      <c r="AG3528" s="5"/>
      <c r="AH3528" s="5"/>
      <c r="AI3528" s="5"/>
      <c r="AJ3528" s="5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95"/>
      <c r="AV3528" s="2"/>
      <c r="AW3528" s="2"/>
      <c r="AX3528" s="2"/>
      <c r="AY3528" s="2"/>
      <c r="AZ3528" s="2"/>
    </row>
    <row r="3529" spans="10:52" x14ac:dyDescent="0.2">
      <c r="J3529" s="2"/>
      <c r="K3529" s="3"/>
      <c r="L3529" s="3"/>
      <c r="M3529" s="5"/>
      <c r="N3529" s="5"/>
      <c r="O3529" s="5"/>
      <c r="P3529" s="5"/>
      <c r="Q3529" s="5"/>
      <c r="R3529" s="5"/>
      <c r="S3529" s="5"/>
      <c r="T3529" s="5"/>
      <c r="U3529" s="5"/>
      <c r="V3529" s="6"/>
      <c r="W3529" s="6"/>
      <c r="X3529" s="5"/>
      <c r="Y3529" s="5"/>
      <c r="Z3529" s="5"/>
      <c r="AA3529" s="5"/>
      <c r="AB3529" s="6"/>
      <c r="AC3529" s="6"/>
      <c r="AD3529" s="5"/>
      <c r="AE3529" s="5"/>
      <c r="AF3529" s="5"/>
      <c r="AG3529" s="5"/>
      <c r="AH3529" s="5"/>
      <c r="AI3529" s="5"/>
      <c r="AJ3529" s="5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95"/>
      <c r="AV3529" s="2"/>
      <c r="AW3529" s="2"/>
      <c r="AX3529" s="2"/>
      <c r="AY3529" s="2"/>
      <c r="AZ3529" s="2"/>
    </row>
    <row r="3530" spans="10:52" x14ac:dyDescent="0.2">
      <c r="J3530" s="2"/>
      <c r="K3530" s="3"/>
      <c r="L3530" s="3"/>
      <c r="M3530" s="5"/>
      <c r="N3530" s="5"/>
      <c r="O3530" s="5"/>
      <c r="P3530" s="5"/>
      <c r="Q3530" s="5"/>
      <c r="R3530" s="5"/>
      <c r="S3530" s="5"/>
      <c r="T3530" s="5"/>
      <c r="U3530" s="5"/>
      <c r="V3530" s="6"/>
      <c r="W3530" s="6"/>
      <c r="X3530" s="5"/>
      <c r="Y3530" s="5"/>
      <c r="Z3530" s="5"/>
      <c r="AA3530" s="5"/>
      <c r="AB3530" s="6"/>
      <c r="AC3530" s="6"/>
      <c r="AD3530" s="5"/>
      <c r="AE3530" s="5"/>
      <c r="AF3530" s="5"/>
      <c r="AG3530" s="5"/>
      <c r="AH3530" s="5"/>
      <c r="AI3530" s="5"/>
      <c r="AJ3530" s="5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95"/>
      <c r="AV3530" s="2"/>
      <c r="AW3530" s="2"/>
      <c r="AX3530" s="2"/>
      <c r="AY3530" s="2"/>
      <c r="AZ3530" s="2"/>
    </row>
    <row r="3531" spans="10:52" x14ac:dyDescent="0.2">
      <c r="J3531" s="2"/>
      <c r="K3531" s="3"/>
      <c r="L3531" s="3"/>
      <c r="M3531" s="5"/>
      <c r="N3531" s="5"/>
      <c r="O3531" s="5"/>
      <c r="P3531" s="5"/>
      <c r="Q3531" s="5"/>
      <c r="R3531" s="5"/>
      <c r="S3531" s="5"/>
      <c r="T3531" s="5"/>
      <c r="U3531" s="5"/>
      <c r="V3531" s="6"/>
      <c r="W3531" s="6"/>
      <c r="X3531" s="5"/>
      <c r="Y3531" s="5"/>
      <c r="Z3531" s="5"/>
      <c r="AA3531" s="5"/>
      <c r="AB3531" s="6"/>
      <c r="AC3531" s="6"/>
      <c r="AD3531" s="5"/>
      <c r="AE3531" s="5"/>
      <c r="AF3531" s="5"/>
      <c r="AG3531" s="5"/>
      <c r="AH3531" s="5"/>
      <c r="AI3531" s="5"/>
      <c r="AJ3531" s="5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95"/>
      <c r="AV3531" s="2"/>
      <c r="AW3531" s="2"/>
      <c r="AX3531" s="2"/>
      <c r="AY3531" s="2"/>
      <c r="AZ3531" s="2"/>
    </row>
    <row r="3532" spans="10:52" x14ac:dyDescent="0.2">
      <c r="J3532" s="2"/>
      <c r="K3532" s="3"/>
      <c r="L3532" s="3"/>
      <c r="M3532" s="5"/>
      <c r="N3532" s="5"/>
      <c r="O3532" s="5"/>
      <c r="P3532" s="5"/>
      <c r="Q3532" s="5"/>
      <c r="R3532" s="5"/>
      <c r="S3532" s="5"/>
      <c r="T3532" s="5"/>
      <c r="U3532" s="5"/>
      <c r="V3532" s="6"/>
      <c r="W3532" s="6"/>
      <c r="X3532" s="5"/>
      <c r="Y3532" s="5"/>
      <c r="Z3532" s="5"/>
      <c r="AA3532" s="5"/>
      <c r="AB3532" s="6"/>
      <c r="AC3532" s="6"/>
      <c r="AD3532" s="5"/>
      <c r="AE3532" s="5"/>
      <c r="AF3532" s="5"/>
      <c r="AG3532" s="5"/>
      <c r="AH3532" s="5"/>
      <c r="AI3532" s="5"/>
      <c r="AJ3532" s="5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95"/>
      <c r="AV3532" s="2"/>
      <c r="AW3532" s="2"/>
      <c r="AX3532" s="2"/>
      <c r="AY3532" s="2"/>
      <c r="AZ3532" s="2"/>
    </row>
    <row r="3533" spans="10:52" x14ac:dyDescent="0.2">
      <c r="J3533" s="2"/>
      <c r="K3533" s="3"/>
      <c r="L3533" s="3"/>
      <c r="M3533" s="5"/>
      <c r="N3533" s="5"/>
      <c r="O3533" s="5"/>
      <c r="P3533" s="5"/>
      <c r="Q3533" s="5"/>
      <c r="R3533" s="5"/>
      <c r="S3533" s="5"/>
      <c r="T3533" s="5"/>
      <c r="U3533" s="5"/>
      <c r="V3533" s="6"/>
      <c r="W3533" s="6"/>
      <c r="X3533" s="5"/>
      <c r="Y3533" s="5"/>
      <c r="Z3533" s="5"/>
      <c r="AA3533" s="5"/>
      <c r="AB3533" s="6"/>
      <c r="AC3533" s="6"/>
      <c r="AD3533" s="5"/>
      <c r="AE3533" s="5"/>
      <c r="AF3533" s="5"/>
      <c r="AG3533" s="5"/>
      <c r="AH3533" s="5"/>
      <c r="AI3533" s="5"/>
      <c r="AJ3533" s="5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95"/>
      <c r="AV3533" s="2"/>
      <c r="AW3533" s="2"/>
      <c r="AX3533" s="2"/>
      <c r="AY3533" s="2"/>
      <c r="AZ3533" s="2"/>
    </row>
    <row r="3534" spans="10:52" x14ac:dyDescent="0.2">
      <c r="J3534" s="2"/>
      <c r="K3534" s="3"/>
      <c r="L3534" s="3"/>
      <c r="M3534" s="5"/>
      <c r="N3534" s="5"/>
      <c r="O3534" s="5"/>
      <c r="P3534" s="5"/>
      <c r="Q3534" s="5"/>
      <c r="R3534" s="5"/>
      <c r="S3534" s="5"/>
      <c r="T3534" s="5"/>
      <c r="U3534" s="5"/>
      <c r="V3534" s="6"/>
      <c r="W3534" s="6"/>
      <c r="X3534" s="5"/>
      <c r="Y3534" s="5"/>
      <c r="Z3534" s="5"/>
      <c r="AA3534" s="5"/>
      <c r="AB3534" s="6"/>
      <c r="AC3534" s="6"/>
      <c r="AD3534" s="5"/>
      <c r="AE3534" s="5"/>
      <c r="AF3534" s="5"/>
      <c r="AG3534" s="5"/>
      <c r="AH3534" s="5"/>
      <c r="AI3534" s="5"/>
      <c r="AJ3534" s="5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95"/>
      <c r="AV3534" s="2"/>
      <c r="AW3534" s="2"/>
      <c r="AX3534" s="2"/>
      <c r="AY3534" s="2"/>
      <c r="AZ3534" s="2"/>
    </row>
    <row r="3535" spans="10:52" x14ac:dyDescent="0.2">
      <c r="J3535" s="2"/>
      <c r="K3535" s="3"/>
      <c r="L3535" s="3"/>
      <c r="M3535" s="5"/>
      <c r="N3535" s="5"/>
      <c r="O3535" s="5"/>
      <c r="P3535" s="5"/>
      <c r="Q3535" s="5"/>
      <c r="R3535" s="5"/>
      <c r="S3535" s="5"/>
      <c r="T3535" s="5"/>
      <c r="U3535" s="5"/>
      <c r="V3535" s="6"/>
      <c r="W3535" s="6"/>
      <c r="X3535" s="5"/>
      <c r="Y3535" s="5"/>
      <c r="Z3535" s="5"/>
      <c r="AA3535" s="5"/>
      <c r="AB3535" s="6"/>
      <c r="AC3535" s="6"/>
      <c r="AD3535" s="5"/>
      <c r="AE3535" s="5"/>
      <c r="AF3535" s="5"/>
      <c r="AG3535" s="5"/>
      <c r="AH3535" s="5"/>
      <c r="AI3535" s="5"/>
      <c r="AJ3535" s="5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95"/>
      <c r="AV3535" s="2"/>
      <c r="AW3535" s="2"/>
      <c r="AX3535" s="2"/>
      <c r="AY3535" s="2"/>
      <c r="AZ3535" s="2"/>
    </row>
    <row r="3536" spans="10:52" x14ac:dyDescent="0.2">
      <c r="J3536" s="2"/>
      <c r="K3536" s="3"/>
      <c r="L3536" s="3"/>
      <c r="M3536" s="5"/>
      <c r="N3536" s="5"/>
      <c r="O3536" s="5"/>
      <c r="P3536" s="5"/>
      <c r="Q3536" s="5"/>
      <c r="R3536" s="5"/>
      <c r="S3536" s="5"/>
      <c r="T3536" s="5"/>
      <c r="U3536" s="5"/>
      <c r="V3536" s="6"/>
      <c r="W3536" s="6"/>
      <c r="X3536" s="5"/>
      <c r="Y3536" s="5"/>
      <c r="Z3536" s="5"/>
      <c r="AA3536" s="5"/>
      <c r="AB3536" s="6"/>
      <c r="AC3536" s="6"/>
      <c r="AD3536" s="5"/>
      <c r="AE3536" s="5"/>
      <c r="AF3536" s="5"/>
      <c r="AG3536" s="5"/>
      <c r="AH3536" s="5"/>
      <c r="AI3536" s="5"/>
      <c r="AJ3536" s="5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95"/>
      <c r="AV3536" s="2"/>
      <c r="AW3536" s="2"/>
      <c r="AX3536" s="2"/>
      <c r="AY3536" s="2"/>
      <c r="AZ3536" s="2"/>
    </row>
    <row r="3537" spans="10:52" x14ac:dyDescent="0.2">
      <c r="J3537" s="2"/>
      <c r="K3537" s="3"/>
      <c r="L3537" s="3"/>
      <c r="M3537" s="5"/>
      <c r="N3537" s="5"/>
      <c r="O3537" s="5"/>
      <c r="P3537" s="5"/>
      <c r="Q3537" s="5"/>
      <c r="R3537" s="5"/>
      <c r="S3537" s="5"/>
      <c r="T3537" s="5"/>
      <c r="U3537" s="5"/>
      <c r="V3537" s="6"/>
      <c r="W3537" s="6"/>
      <c r="X3537" s="5"/>
      <c r="Y3537" s="5"/>
      <c r="Z3537" s="5"/>
      <c r="AA3537" s="5"/>
      <c r="AB3537" s="6"/>
      <c r="AC3537" s="6"/>
      <c r="AD3537" s="5"/>
      <c r="AE3537" s="5"/>
      <c r="AF3537" s="5"/>
      <c r="AG3537" s="5"/>
      <c r="AH3537" s="5"/>
      <c r="AI3537" s="5"/>
      <c r="AJ3537" s="5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95"/>
      <c r="AV3537" s="2"/>
      <c r="AW3537" s="2"/>
      <c r="AX3537" s="2"/>
      <c r="AY3537" s="2"/>
      <c r="AZ3537" s="2"/>
    </row>
    <row r="3538" spans="10:52" x14ac:dyDescent="0.2">
      <c r="J3538" s="2"/>
      <c r="K3538" s="3"/>
      <c r="L3538" s="3"/>
      <c r="M3538" s="5"/>
      <c r="N3538" s="5"/>
      <c r="O3538" s="5"/>
      <c r="P3538" s="5"/>
      <c r="Q3538" s="5"/>
      <c r="R3538" s="5"/>
      <c r="S3538" s="5"/>
      <c r="T3538" s="5"/>
      <c r="U3538" s="5"/>
      <c r="V3538" s="6"/>
      <c r="W3538" s="6"/>
      <c r="X3538" s="5"/>
      <c r="Y3538" s="5"/>
      <c r="Z3538" s="5"/>
      <c r="AA3538" s="5"/>
      <c r="AB3538" s="6"/>
      <c r="AC3538" s="6"/>
      <c r="AD3538" s="5"/>
      <c r="AE3538" s="5"/>
      <c r="AF3538" s="5"/>
      <c r="AG3538" s="5"/>
      <c r="AH3538" s="5"/>
      <c r="AI3538" s="5"/>
      <c r="AJ3538" s="5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95"/>
      <c r="AV3538" s="2"/>
      <c r="AW3538" s="2"/>
      <c r="AX3538" s="2"/>
      <c r="AY3538" s="2"/>
      <c r="AZ3538" s="2"/>
    </row>
    <row r="3539" spans="10:52" x14ac:dyDescent="0.2">
      <c r="J3539" s="2"/>
      <c r="K3539" s="3"/>
      <c r="L3539" s="3"/>
      <c r="M3539" s="5"/>
      <c r="N3539" s="5"/>
      <c r="O3539" s="5"/>
      <c r="P3539" s="5"/>
      <c r="Q3539" s="5"/>
      <c r="R3539" s="5"/>
      <c r="S3539" s="5"/>
      <c r="T3539" s="5"/>
      <c r="U3539" s="5"/>
      <c r="V3539" s="6"/>
      <c r="W3539" s="6"/>
      <c r="X3539" s="5"/>
      <c r="Y3539" s="5"/>
      <c r="Z3539" s="5"/>
      <c r="AA3539" s="5"/>
      <c r="AB3539" s="6"/>
      <c r="AC3539" s="6"/>
      <c r="AD3539" s="5"/>
      <c r="AE3539" s="5"/>
      <c r="AF3539" s="5"/>
      <c r="AG3539" s="5"/>
      <c r="AH3539" s="5"/>
      <c r="AI3539" s="5"/>
      <c r="AJ3539" s="5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95"/>
      <c r="AV3539" s="2"/>
      <c r="AW3539" s="2"/>
      <c r="AX3539" s="2"/>
      <c r="AY3539" s="2"/>
      <c r="AZ3539" s="2"/>
    </row>
    <row r="3540" spans="10:52" x14ac:dyDescent="0.2">
      <c r="J3540" s="2"/>
      <c r="K3540" s="3"/>
      <c r="L3540" s="3"/>
      <c r="M3540" s="5"/>
      <c r="N3540" s="5"/>
      <c r="O3540" s="5"/>
      <c r="P3540" s="5"/>
      <c r="Q3540" s="5"/>
      <c r="R3540" s="5"/>
      <c r="S3540" s="5"/>
      <c r="T3540" s="5"/>
      <c r="U3540" s="5"/>
      <c r="V3540" s="6"/>
      <c r="W3540" s="6"/>
      <c r="X3540" s="5"/>
      <c r="Y3540" s="5"/>
      <c r="Z3540" s="5"/>
      <c r="AA3540" s="5"/>
      <c r="AB3540" s="6"/>
      <c r="AC3540" s="6"/>
      <c r="AD3540" s="5"/>
      <c r="AE3540" s="5"/>
      <c r="AF3540" s="5"/>
      <c r="AG3540" s="5"/>
      <c r="AH3540" s="5"/>
      <c r="AI3540" s="5"/>
      <c r="AJ3540" s="5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95"/>
      <c r="AV3540" s="2"/>
      <c r="AW3540" s="2"/>
      <c r="AX3540" s="2"/>
      <c r="AY3540" s="2"/>
      <c r="AZ3540" s="2"/>
    </row>
    <row r="3541" spans="10:52" x14ac:dyDescent="0.2">
      <c r="J3541" s="2"/>
      <c r="K3541" s="3"/>
      <c r="L3541" s="3"/>
      <c r="M3541" s="5"/>
      <c r="N3541" s="5"/>
      <c r="O3541" s="5"/>
      <c r="P3541" s="5"/>
      <c r="Q3541" s="5"/>
      <c r="R3541" s="5"/>
      <c r="S3541" s="5"/>
      <c r="T3541" s="5"/>
      <c r="U3541" s="5"/>
      <c r="V3541" s="6"/>
      <c r="W3541" s="6"/>
      <c r="X3541" s="5"/>
      <c r="Y3541" s="5"/>
      <c r="Z3541" s="5"/>
      <c r="AA3541" s="5"/>
      <c r="AB3541" s="6"/>
      <c r="AC3541" s="6"/>
      <c r="AD3541" s="5"/>
      <c r="AE3541" s="5"/>
      <c r="AF3541" s="5"/>
      <c r="AG3541" s="5"/>
      <c r="AH3541" s="5"/>
      <c r="AI3541" s="5"/>
      <c r="AJ3541" s="5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95"/>
      <c r="AV3541" s="2"/>
      <c r="AW3541" s="2"/>
      <c r="AX3541" s="2"/>
      <c r="AY3541" s="2"/>
      <c r="AZ3541" s="2"/>
    </row>
    <row r="3542" spans="10:52" x14ac:dyDescent="0.2">
      <c r="J3542" s="2"/>
      <c r="K3542" s="3"/>
      <c r="L3542" s="3"/>
      <c r="M3542" s="5"/>
      <c r="N3542" s="5"/>
      <c r="O3542" s="5"/>
      <c r="P3542" s="5"/>
      <c r="Q3542" s="5"/>
      <c r="R3542" s="5"/>
      <c r="S3542" s="5"/>
      <c r="T3542" s="5"/>
      <c r="U3542" s="5"/>
      <c r="V3542" s="6"/>
      <c r="W3542" s="6"/>
      <c r="X3542" s="5"/>
      <c r="Y3542" s="5"/>
      <c r="Z3542" s="5"/>
      <c r="AA3542" s="5"/>
      <c r="AB3542" s="6"/>
      <c r="AC3542" s="6"/>
      <c r="AD3542" s="5"/>
      <c r="AE3542" s="5"/>
      <c r="AF3542" s="5"/>
      <c r="AG3542" s="5"/>
      <c r="AH3542" s="5"/>
      <c r="AI3542" s="5"/>
      <c r="AJ3542" s="5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95"/>
      <c r="AV3542" s="2"/>
      <c r="AW3542" s="2"/>
      <c r="AX3542" s="2"/>
      <c r="AY3542" s="2"/>
      <c r="AZ3542" s="2"/>
    </row>
    <row r="3543" spans="10:52" x14ac:dyDescent="0.2">
      <c r="J3543" s="2"/>
      <c r="K3543" s="3"/>
      <c r="L3543" s="3"/>
      <c r="M3543" s="5"/>
      <c r="N3543" s="5"/>
      <c r="O3543" s="5"/>
      <c r="P3543" s="5"/>
      <c r="Q3543" s="5"/>
      <c r="R3543" s="5"/>
      <c r="S3543" s="5"/>
      <c r="T3543" s="5"/>
      <c r="U3543" s="5"/>
      <c r="V3543" s="6"/>
      <c r="W3543" s="6"/>
      <c r="X3543" s="5"/>
      <c r="Y3543" s="5"/>
      <c r="Z3543" s="5"/>
      <c r="AA3543" s="5"/>
      <c r="AB3543" s="6"/>
      <c r="AC3543" s="6"/>
      <c r="AD3543" s="5"/>
      <c r="AE3543" s="5"/>
      <c r="AF3543" s="5"/>
      <c r="AG3543" s="5"/>
      <c r="AH3543" s="5"/>
      <c r="AI3543" s="5"/>
      <c r="AJ3543" s="5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95"/>
      <c r="AV3543" s="2"/>
      <c r="AW3543" s="2"/>
      <c r="AX3543" s="2"/>
      <c r="AY3543" s="2"/>
      <c r="AZ3543" s="2"/>
    </row>
    <row r="3544" spans="10:52" x14ac:dyDescent="0.2">
      <c r="J3544" s="2"/>
      <c r="K3544" s="3"/>
      <c r="L3544" s="3"/>
      <c r="M3544" s="5"/>
      <c r="N3544" s="5"/>
      <c r="O3544" s="5"/>
      <c r="P3544" s="5"/>
      <c r="Q3544" s="5"/>
      <c r="R3544" s="5"/>
      <c r="S3544" s="5"/>
      <c r="T3544" s="5"/>
      <c r="U3544" s="5"/>
      <c r="V3544" s="6"/>
      <c r="W3544" s="6"/>
      <c r="X3544" s="5"/>
      <c r="Y3544" s="5"/>
      <c r="Z3544" s="5"/>
      <c r="AA3544" s="5"/>
      <c r="AB3544" s="6"/>
      <c r="AC3544" s="6"/>
      <c r="AD3544" s="5"/>
      <c r="AE3544" s="5"/>
      <c r="AF3544" s="5"/>
      <c r="AG3544" s="5"/>
      <c r="AH3544" s="5"/>
      <c r="AI3544" s="5"/>
      <c r="AJ3544" s="5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95"/>
      <c r="AV3544" s="2"/>
      <c r="AW3544" s="2"/>
      <c r="AX3544" s="2"/>
      <c r="AY3544" s="2"/>
      <c r="AZ3544" s="2"/>
    </row>
    <row r="3545" spans="10:52" x14ac:dyDescent="0.2">
      <c r="J3545" s="2"/>
      <c r="K3545" s="3"/>
      <c r="L3545" s="3"/>
      <c r="M3545" s="5"/>
      <c r="N3545" s="5"/>
      <c r="O3545" s="5"/>
      <c r="P3545" s="5"/>
      <c r="Q3545" s="5"/>
      <c r="R3545" s="5"/>
      <c r="S3545" s="5"/>
      <c r="T3545" s="5"/>
      <c r="U3545" s="5"/>
      <c r="V3545" s="6"/>
      <c r="W3545" s="6"/>
      <c r="X3545" s="5"/>
      <c r="Y3545" s="5"/>
      <c r="Z3545" s="5"/>
      <c r="AA3545" s="5"/>
      <c r="AB3545" s="6"/>
      <c r="AC3545" s="6"/>
      <c r="AD3545" s="5"/>
      <c r="AE3545" s="5"/>
      <c r="AF3545" s="5"/>
      <c r="AG3545" s="5"/>
      <c r="AH3545" s="5"/>
      <c r="AI3545" s="5"/>
      <c r="AJ3545" s="5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95"/>
      <c r="AV3545" s="2"/>
      <c r="AW3545" s="2"/>
      <c r="AX3545" s="2"/>
      <c r="AY3545" s="2"/>
      <c r="AZ3545" s="2"/>
    </row>
    <row r="3546" spans="10:52" x14ac:dyDescent="0.2">
      <c r="J3546" s="2"/>
      <c r="K3546" s="3"/>
      <c r="L3546" s="3"/>
      <c r="M3546" s="5"/>
      <c r="N3546" s="5"/>
      <c r="O3546" s="5"/>
      <c r="P3546" s="5"/>
      <c r="Q3546" s="5"/>
      <c r="R3546" s="5"/>
      <c r="S3546" s="5"/>
      <c r="T3546" s="5"/>
      <c r="U3546" s="5"/>
      <c r="V3546" s="6"/>
      <c r="W3546" s="6"/>
      <c r="X3546" s="5"/>
      <c r="Y3546" s="5"/>
      <c r="Z3546" s="5"/>
      <c r="AA3546" s="5"/>
      <c r="AB3546" s="6"/>
      <c r="AC3546" s="6"/>
      <c r="AD3546" s="5"/>
      <c r="AE3546" s="5"/>
      <c r="AF3546" s="5"/>
      <c r="AG3546" s="5"/>
      <c r="AH3546" s="5"/>
      <c r="AI3546" s="5"/>
      <c r="AJ3546" s="5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95"/>
      <c r="AV3546" s="2"/>
      <c r="AW3546" s="2"/>
      <c r="AX3546" s="2"/>
      <c r="AY3546" s="2"/>
      <c r="AZ3546" s="2"/>
    </row>
    <row r="3547" spans="10:52" x14ac:dyDescent="0.2">
      <c r="J3547" s="2"/>
      <c r="K3547" s="3"/>
      <c r="L3547" s="3"/>
      <c r="M3547" s="5"/>
      <c r="N3547" s="5"/>
      <c r="O3547" s="5"/>
      <c r="P3547" s="5"/>
      <c r="Q3547" s="5"/>
      <c r="R3547" s="5"/>
      <c r="S3547" s="5"/>
      <c r="T3547" s="5"/>
      <c r="U3547" s="5"/>
      <c r="V3547" s="6"/>
      <c r="W3547" s="6"/>
      <c r="X3547" s="5"/>
      <c r="Y3547" s="5"/>
      <c r="Z3547" s="5"/>
      <c r="AA3547" s="5"/>
      <c r="AB3547" s="6"/>
      <c r="AC3547" s="6"/>
      <c r="AD3547" s="5"/>
      <c r="AE3547" s="5"/>
      <c r="AF3547" s="5"/>
      <c r="AG3547" s="5"/>
      <c r="AH3547" s="5"/>
      <c r="AI3547" s="5"/>
      <c r="AJ3547" s="5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95"/>
      <c r="AV3547" s="2"/>
      <c r="AW3547" s="2"/>
      <c r="AX3547" s="2"/>
      <c r="AY3547" s="2"/>
      <c r="AZ3547" s="2"/>
    </row>
    <row r="3548" spans="10:52" x14ac:dyDescent="0.2">
      <c r="J3548" s="2"/>
      <c r="K3548" s="3"/>
      <c r="L3548" s="3"/>
      <c r="M3548" s="5"/>
      <c r="N3548" s="5"/>
      <c r="O3548" s="5"/>
      <c r="P3548" s="5"/>
      <c r="Q3548" s="5"/>
      <c r="R3548" s="5"/>
      <c r="S3548" s="5"/>
      <c r="T3548" s="5"/>
      <c r="U3548" s="5"/>
      <c r="V3548" s="6"/>
      <c r="W3548" s="6"/>
      <c r="X3548" s="5"/>
      <c r="Y3548" s="5"/>
      <c r="Z3548" s="5"/>
      <c r="AA3548" s="5"/>
      <c r="AB3548" s="6"/>
      <c r="AC3548" s="6"/>
      <c r="AD3548" s="5"/>
      <c r="AE3548" s="5"/>
      <c r="AF3548" s="5"/>
      <c r="AG3548" s="5"/>
      <c r="AH3548" s="5"/>
      <c r="AI3548" s="5"/>
      <c r="AJ3548" s="5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95"/>
      <c r="AV3548" s="2"/>
      <c r="AW3548" s="2"/>
      <c r="AX3548" s="2"/>
      <c r="AY3548" s="2"/>
      <c r="AZ3548" s="2"/>
    </row>
    <row r="3549" spans="10:52" x14ac:dyDescent="0.2">
      <c r="J3549" s="2"/>
      <c r="K3549" s="3"/>
      <c r="L3549" s="3"/>
      <c r="M3549" s="5"/>
      <c r="N3549" s="5"/>
      <c r="O3549" s="5"/>
      <c r="P3549" s="5"/>
      <c r="Q3549" s="5"/>
      <c r="R3549" s="5"/>
      <c r="S3549" s="5"/>
      <c r="T3549" s="5"/>
      <c r="U3549" s="5"/>
      <c r="V3549" s="6"/>
      <c r="W3549" s="6"/>
      <c r="X3549" s="5"/>
      <c r="Y3549" s="5"/>
      <c r="Z3549" s="5"/>
      <c r="AA3549" s="5"/>
      <c r="AB3549" s="6"/>
      <c r="AC3549" s="6"/>
      <c r="AD3549" s="5"/>
      <c r="AE3549" s="5"/>
      <c r="AF3549" s="5"/>
      <c r="AG3549" s="5"/>
      <c r="AH3549" s="5"/>
      <c r="AI3549" s="5"/>
      <c r="AJ3549" s="5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95"/>
      <c r="AV3549" s="2"/>
      <c r="AW3549" s="2"/>
      <c r="AX3549" s="2"/>
      <c r="AY3549" s="2"/>
      <c r="AZ3549" s="2"/>
    </row>
  </sheetData>
  <mergeCells count="1">
    <mergeCell ref="Y24:AA24"/>
  </mergeCells>
  <phoneticPr fontId="2" type="noConversion"/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53"/>
  <sheetViews>
    <sheetView workbookViewId="0">
      <selection activeCell="J30" sqref="J30"/>
    </sheetView>
  </sheetViews>
  <sheetFormatPr defaultColWidth="8.85546875" defaultRowHeight="12.75" x14ac:dyDescent="0.2"/>
  <cols>
    <col min="1" max="1" width="19.42578125" customWidth="1"/>
    <col min="2" max="2" width="16" customWidth="1"/>
    <col min="3" max="8" width="14.42578125" customWidth="1"/>
    <col min="9" max="9" width="8.85546875" customWidth="1"/>
    <col min="10" max="10" width="12.85546875" customWidth="1"/>
    <col min="11" max="11" width="12.85546875" style="16" customWidth="1"/>
    <col min="12" max="14" width="12.85546875" customWidth="1"/>
  </cols>
  <sheetData>
    <row r="1" spans="1:8" ht="15" x14ac:dyDescent="0.25">
      <c r="A1" s="90" t="s">
        <v>16</v>
      </c>
      <c r="B1" s="90"/>
      <c r="C1" s="90"/>
      <c r="D1" s="90"/>
      <c r="E1" s="90"/>
      <c r="F1" s="90"/>
      <c r="G1" s="90"/>
      <c r="H1" s="90"/>
    </row>
    <row r="2" spans="1:8" ht="15" x14ac:dyDescent="0.25">
      <c r="A2" s="90" t="s">
        <v>169</v>
      </c>
      <c r="B2" s="90" t="s">
        <v>170</v>
      </c>
      <c r="C2" s="90" t="s">
        <v>171</v>
      </c>
      <c r="D2" s="90" t="s">
        <v>172</v>
      </c>
      <c r="E2" s="90" t="s">
        <v>178</v>
      </c>
      <c r="F2" s="90"/>
      <c r="G2" s="90"/>
      <c r="H2" s="90"/>
    </row>
    <row r="3" spans="1:8" ht="15" x14ac:dyDescent="0.25">
      <c r="A3" s="90" t="s">
        <v>17</v>
      </c>
      <c r="B3" s="90" t="s">
        <v>179</v>
      </c>
      <c r="C3" s="90" t="s">
        <v>18</v>
      </c>
      <c r="D3" s="90" t="s">
        <v>19</v>
      </c>
      <c r="E3" s="90"/>
      <c r="F3" s="90"/>
      <c r="G3" s="90"/>
      <c r="H3" s="90"/>
    </row>
    <row r="4" spans="1:8" ht="15" x14ac:dyDescent="0.25">
      <c r="A4" s="90" t="s">
        <v>20</v>
      </c>
      <c r="B4" s="91">
        <v>40807</v>
      </c>
      <c r="C4" s="90" t="s">
        <v>21</v>
      </c>
      <c r="D4" s="92">
        <v>0.23188657407407409</v>
      </c>
      <c r="E4" s="90"/>
      <c r="F4" s="90"/>
      <c r="G4" s="90"/>
      <c r="H4" s="90"/>
    </row>
    <row r="5" spans="1:8" ht="15" x14ac:dyDescent="0.25">
      <c r="A5" s="90" t="s">
        <v>22</v>
      </c>
      <c r="B5" s="90" t="s">
        <v>180</v>
      </c>
      <c r="C5" s="90" t="s">
        <v>23</v>
      </c>
      <c r="D5" s="90"/>
      <c r="E5" s="90"/>
      <c r="F5" s="90"/>
      <c r="G5" s="90"/>
      <c r="H5" s="90"/>
    </row>
    <row r="6" spans="1:8" ht="15" x14ac:dyDescent="0.25">
      <c r="A6" s="90" t="s">
        <v>24</v>
      </c>
      <c r="B6" s="90" t="s">
        <v>181</v>
      </c>
      <c r="C6" s="90" t="s">
        <v>58</v>
      </c>
      <c r="D6" s="90">
        <v>10</v>
      </c>
      <c r="E6" s="90"/>
      <c r="F6" s="90"/>
      <c r="G6" s="90"/>
      <c r="H6" s="90"/>
    </row>
    <row r="7" spans="1:8" ht="15" x14ac:dyDescent="0.25">
      <c r="A7" s="90" t="s">
        <v>25</v>
      </c>
      <c r="B7" s="90">
        <v>1.968</v>
      </c>
      <c r="C7" s="90" t="s">
        <v>26</v>
      </c>
      <c r="D7" s="90">
        <v>0.69399999999999995</v>
      </c>
      <c r="E7" s="90"/>
      <c r="F7" s="90"/>
      <c r="G7" s="90"/>
      <c r="H7" s="90"/>
    </row>
    <row r="8" spans="1:8" ht="15" x14ac:dyDescent="0.25">
      <c r="A8" s="90" t="s">
        <v>27</v>
      </c>
      <c r="B8" s="86">
        <v>0.45</v>
      </c>
      <c r="C8" s="90" t="s">
        <v>28</v>
      </c>
      <c r="D8" s="86">
        <v>4.45</v>
      </c>
      <c r="E8" s="90"/>
      <c r="F8" s="90"/>
      <c r="G8" s="90"/>
      <c r="H8" s="90"/>
    </row>
    <row r="9" spans="1:8" ht="15" x14ac:dyDescent="0.25">
      <c r="A9" s="90" t="s">
        <v>29</v>
      </c>
      <c r="B9" s="90"/>
      <c r="C9" s="90"/>
      <c r="D9" s="90"/>
      <c r="E9" s="90"/>
      <c r="F9" s="90"/>
      <c r="G9" s="90"/>
      <c r="H9" s="90"/>
    </row>
    <row r="11" spans="1:8" ht="15" x14ac:dyDescent="0.25">
      <c r="A11" s="90" t="s">
        <v>30</v>
      </c>
      <c r="B11" s="90"/>
      <c r="C11" s="90"/>
      <c r="D11" s="90"/>
      <c r="E11" s="90"/>
      <c r="F11" s="90"/>
      <c r="G11" s="90"/>
      <c r="H11" s="90"/>
    </row>
    <row r="12" spans="1:8" ht="15" x14ac:dyDescent="0.25">
      <c r="A12" s="90" t="s">
        <v>31</v>
      </c>
      <c r="B12" s="90" t="s">
        <v>32</v>
      </c>
      <c r="C12" s="90" t="s">
        <v>33</v>
      </c>
      <c r="D12" s="90" t="s">
        <v>34</v>
      </c>
      <c r="E12" s="90" t="s">
        <v>35</v>
      </c>
      <c r="F12" s="90" t="s">
        <v>36</v>
      </c>
      <c r="G12" s="90" t="s">
        <v>37</v>
      </c>
      <c r="H12" s="90" t="s">
        <v>38</v>
      </c>
    </row>
    <row r="13" spans="1:8" ht="15" x14ac:dyDescent="0.25">
      <c r="A13" s="90" t="s">
        <v>39</v>
      </c>
      <c r="B13" s="90" t="s">
        <v>173</v>
      </c>
      <c r="C13" s="90" t="s">
        <v>174</v>
      </c>
      <c r="D13" s="90" t="s">
        <v>175</v>
      </c>
      <c r="E13" s="90" t="s">
        <v>176</v>
      </c>
      <c r="F13" s="90" t="s">
        <v>59</v>
      </c>
      <c r="G13" s="90" t="s">
        <v>40</v>
      </c>
      <c r="H13" s="90" t="s">
        <v>40</v>
      </c>
    </row>
    <row r="14" spans="1:8" ht="15" x14ac:dyDescent="0.25">
      <c r="A14" s="90" t="s">
        <v>41</v>
      </c>
      <c r="B14" s="90" t="s">
        <v>42</v>
      </c>
      <c r="C14" s="90" t="s">
        <v>42</v>
      </c>
      <c r="D14" s="90" t="s">
        <v>42</v>
      </c>
      <c r="E14" s="90" t="s">
        <v>42</v>
      </c>
      <c r="F14" s="90" t="s">
        <v>43</v>
      </c>
      <c r="G14" s="90" t="s">
        <v>40</v>
      </c>
      <c r="H14" s="90" t="s">
        <v>40</v>
      </c>
    </row>
    <row r="15" spans="1:8" ht="15" x14ac:dyDescent="0.25">
      <c r="A15" s="90" t="s">
        <v>44</v>
      </c>
      <c r="B15" s="90">
        <v>1</v>
      </c>
      <c r="C15" s="90">
        <v>2</v>
      </c>
      <c r="D15" s="90">
        <v>3</v>
      </c>
      <c r="E15" s="90">
        <v>4</v>
      </c>
      <c r="F15" s="90">
        <v>1</v>
      </c>
      <c r="G15" s="90" t="s">
        <v>40</v>
      </c>
      <c r="H15" s="90" t="s">
        <v>40</v>
      </c>
    </row>
    <row r="16" spans="1:8" ht="15" x14ac:dyDescent="0.25">
      <c r="A16" s="90" t="s">
        <v>45</v>
      </c>
      <c r="B16" s="90" t="s">
        <v>46</v>
      </c>
      <c r="C16" s="90" t="s">
        <v>47</v>
      </c>
      <c r="D16" s="90" t="s">
        <v>48</v>
      </c>
      <c r="E16" s="90" t="s">
        <v>48</v>
      </c>
      <c r="F16" s="90" t="s">
        <v>48</v>
      </c>
      <c r="G16" s="90" t="s">
        <v>47</v>
      </c>
      <c r="H16" s="90" t="s">
        <v>49</v>
      </c>
    </row>
    <row r="17" spans="1:14" ht="15" x14ac:dyDescent="0.25">
      <c r="A17" s="90" t="s">
        <v>50</v>
      </c>
      <c r="B17" s="90">
        <v>-4709104.0999999996</v>
      </c>
      <c r="C17" s="90">
        <v>-3.0159319999999998</v>
      </c>
      <c r="D17" s="90">
        <v>30174.13</v>
      </c>
      <c r="E17" s="90">
        <v>30150.74</v>
      </c>
      <c r="F17" s="90">
        <v>30046.61</v>
      </c>
      <c r="G17" s="90">
        <v>-6079200</v>
      </c>
      <c r="H17" s="90">
        <v>306129.50599999999</v>
      </c>
    </row>
    <row r="18" spans="1:14" ht="15" x14ac:dyDescent="0.25">
      <c r="A18" s="90" t="s">
        <v>51</v>
      </c>
      <c r="B18" s="90">
        <v>10.0429992675781</v>
      </c>
      <c r="C18" s="90">
        <v>10.0429992675781</v>
      </c>
      <c r="D18" s="90">
        <v>10.0429992675781</v>
      </c>
      <c r="E18" s="90">
        <v>10.0429992675781</v>
      </c>
      <c r="F18" s="90">
        <v>9.9873962402343803</v>
      </c>
      <c r="G18" s="90" t="s">
        <v>40</v>
      </c>
      <c r="H18" s="90" t="s">
        <v>40</v>
      </c>
    </row>
    <row r="19" spans="1:14" ht="15" x14ac:dyDescent="0.25">
      <c r="A19" s="90" t="s">
        <v>52</v>
      </c>
      <c r="B19" s="93">
        <v>-2.08929310410895E-5</v>
      </c>
      <c r="C19" s="90">
        <v>6.2585518523954304</v>
      </c>
      <c r="D19" s="93">
        <v>-2.8028312671085599E-4</v>
      </c>
      <c r="E19" s="93">
        <v>-3.64318927227941E-4</v>
      </c>
      <c r="F19" s="93">
        <v>-4.11557242359777E-4</v>
      </c>
      <c r="G19" s="90" t="s">
        <v>40</v>
      </c>
      <c r="H19" s="90" t="s">
        <v>40</v>
      </c>
    </row>
    <row r="20" spans="1:14" ht="15" x14ac:dyDescent="0.25">
      <c r="A20" s="90" t="s">
        <v>53</v>
      </c>
      <c r="B20" s="90">
        <v>-50</v>
      </c>
      <c r="C20" s="90">
        <v>-1.5</v>
      </c>
      <c r="D20" s="90">
        <v>-14</v>
      </c>
      <c r="E20" s="90">
        <v>-14</v>
      </c>
      <c r="F20" s="90">
        <v>-14</v>
      </c>
      <c r="G20" s="90">
        <v>0</v>
      </c>
      <c r="H20" s="90">
        <v>0</v>
      </c>
    </row>
    <row r="21" spans="1:14" ht="15" x14ac:dyDescent="0.25">
      <c r="A21" s="90" t="s">
        <v>54</v>
      </c>
      <c r="B21" s="90">
        <v>9400</v>
      </c>
      <c r="C21" s="90">
        <v>1.5</v>
      </c>
      <c r="D21" s="90">
        <v>290</v>
      </c>
      <c r="E21" s="90">
        <v>290</v>
      </c>
      <c r="F21" s="90">
        <v>290</v>
      </c>
      <c r="G21" s="90">
        <v>3.5</v>
      </c>
      <c r="H21" s="90">
        <v>75</v>
      </c>
    </row>
    <row r="23" spans="1:14" ht="15" x14ac:dyDescent="0.25">
      <c r="A23" s="84" t="s">
        <v>177</v>
      </c>
      <c r="B23" s="84"/>
      <c r="C23" s="84"/>
      <c r="D23" s="84"/>
      <c r="E23" s="84"/>
      <c r="F23" s="84"/>
      <c r="G23" s="84"/>
      <c r="H23" s="84"/>
    </row>
    <row r="24" spans="1:14" ht="15" x14ac:dyDescent="0.25">
      <c r="A24" s="84" t="s">
        <v>55</v>
      </c>
      <c r="B24" s="84" t="s">
        <v>32</v>
      </c>
      <c r="C24" s="84" t="s">
        <v>33</v>
      </c>
      <c r="D24" s="84" t="s">
        <v>34</v>
      </c>
      <c r="E24" s="84" t="s">
        <v>35</v>
      </c>
      <c r="F24" s="84" t="s">
        <v>36</v>
      </c>
      <c r="G24" s="84" t="s">
        <v>37</v>
      </c>
      <c r="H24" s="84" t="s">
        <v>38</v>
      </c>
      <c r="J24" t="s">
        <v>3</v>
      </c>
      <c r="K24" s="16" t="s">
        <v>4</v>
      </c>
      <c r="L24" t="s">
        <v>5</v>
      </c>
      <c r="M24" t="s">
        <v>6</v>
      </c>
      <c r="N24" t="s">
        <v>7</v>
      </c>
    </row>
    <row r="25" spans="1:14" x14ac:dyDescent="0.2">
      <c r="A25" s="9">
        <v>40771.625324074077</v>
      </c>
      <c r="B25" s="10">
        <v>4.7078771021915603E-5</v>
      </c>
      <c r="C25">
        <v>6.9073713933867102</v>
      </c>
      <c r="D25" s="10">
        <v>-1.4989434133895E-4</v>
      </c>
      <c r="E25" s="10">
        <v>-3.5558486488298499E-4</v>
      </c>
      <c r="F25" s="10">
        <v>-3.3925013791304099E-4</v>
      </c>
      <c r="G25">
        <v>-2726109</v>
      </c>
      <c r="H25">
        <v>10104680</v>
      </c>
      <c r="J25" s="10">
        <f>B25-B$19</f>
        <v>6.7971702063005106E-5</v>
      </c>
      <c r="K25" s="16">
        <f>C25-C$19</f>
        <v>0.64881954099127981</v>
      </c>
      <c r="L25" s="10">
        <f>D25-D$19</f>
        <v>1.3038878537190599E-4</v>
      </c>
      <c r="M25" s="10">
        <f>E25-E$19</f>
        <v>8.7340623449560085E-6</v>
      </c>
      <c r="N25" s="10">
        <f>F25-F$19</f>
        <v>7.2307104446736007E-5</v>
      </c>
    </row>
    <row r="26" spans="1:14" x14ac:dyDescent="0.2">
      <c r="A26" s="9">
        <v>40771.628807870373</v>
      </c>
      <c r="B26" s="10">
        <v>4.6401805848290697E-5</v>
      </c>
      <c r="C26">
        <v>6.9061279152520001</v>
      </c>
      <c r="D26" s="10">
        <v>-1.3968048082460899E-4</v>
      </c>
      <c r="E26" s="10">
        <v>-3.3881513110827697E-4</v>
      </c>
      <c r="F26" s="10">
        <v>-3.1091156417460301E-4</v>
      </c>
      <c r="G26">
        <v>-2727781</v>
      </c>
      <c r="H26">
        <v>10104680</v>
      </c>
      <c r="J26" s="10">
        <f t="shared" ref="J26:J89" si="0">B26-B$19</f>
        <v>6.72947368893802E-5</v>
      </c>
      <c r="K26" s="16">
        <f t="shared" ref="K26:K89" si="1">C26-C$19</f>
        <v>0.64757606285656966</v>
      </c>
      <c r="L26" s="10">
        <f t="shared" ref="L26:L89" si="2">D26-D$19</f>
        <v>1.40602645886247E-4</v>
      </c>
      <c r="M26" s="10">
        <f t="shared" ref="M26:M89" si="3">E26-E$19</f>
        <v>2.5503796119664024E-5</v>
      </c>
      <c r="N26" s="10">
        <f t="shared" ref="N26:N89" si="4">F26-F$19</f>
        <v>1.0064567818517399E-4</v>
      </c>
    </row>
    <row r="27" spans="1:14" x14ac:dyDescent="0.2">
      <c r="A27" s="9">
        <v>40771.632280092592</v>
      </c>
      <c r="B27" s="10">
        <v>4.9157172870763999E-5</v>
      </c>
      <c r="C27">
        <v>6.9058559415243499</v>
      </c>
      <c r="D27" s="10">
        <v>-1.3925292387284601E-4</v>
      </c>
      <c r="E27" s="10">
        <v>-3.3540655207616501E-4</v>
      </c>
      <c r="F27" s="10">
        <v>-3.2099918806125101E-4</v>
      </c>
      <c r="G27">
        <v>-2729512</v>
      </c>
      <c r="H27">
        <v>10104680</v>
      </c>
      <c r="J27" s="10">
        <f t="shared" si="0"/>
        <v>7.0050103911853496E-5</v>
      </c>
      <c r="K27" s="16">
        <f t="shared" si="1"/>
        <v>0.64730408912891946</v>
      </c>
      <c r="L27" s="10">
        <f t="shared" si="2"/>
        <v>1.4103020283800998E-4</v>
      </c>
      <c r="M27" s="10">
        <f t="shared" si="3"/>
        <v>2.8912375151775988E-5</v>
      </c>
      <c r="N27" s="10">
        <f t="shared" si="4"/>
        <v>9.0558054298525985E-5</v>
      </c>
    </row>
    <row r="28" spans="1:14" x14ac:dyDescent="0.2">
      <c r="A28" s="9">
        <v>40771.635752314818</v>
      </c>
      <c r="B28" s="10">
        <v>4.8266429221257598E-5</v>
      </c>
      <c r="C28">
        <v>6.90525854945008</v>
      </c>
      <c r="D28" s="10">
        <v>-1.37198275187984E-4</v>
      </c>
      <c r="E28" s="10">
        <v>-3.37069273555244E-4</v>
      </c>
      <c r="F28" s="10">
        <v>-3.1731792247228401E-4</v>
      </c>
      <c r="G28">
        <v>-2731250</v>
      </c>
      <c r="H28">
        <v>10104680</v>
      </c>
      <c r="J28" s="10">
        <f t="shared" si="0"/>
        <v>6.9159360262347101E-5</v>
      </c>
      <c r="K28" s="16">
        <f t="shared" si="1"/>
        <v>0.64670669705464956</v>
      </c>
      <c r="L28" s="10">
        <f t="shared" si="2"/>
        <v>1.4308485152287199E-4</v>
      </c>
      <c r="M28" s="10">
        <f t="shared" si="3"/>
        <v>2.7249653672696994E-5</v>
      </c>
      <c r="N28" s="10">
        <f t="shared" si="4"/>
        <v>9.423931988749299E-5</v>
      </c>
    </row>
    <row r="29" spans="1:14" x14ac:dyDescent="0.2">
      <c r="A29" s="9">
        <v>40771.639224537037</v>
      </c>
      <c r="B29" s="10">
        <v>4.6734350144106401E-5</v>
      </c>
      <c r="C29">
        <v>6.9050815883783798</v>
      </c>
      <c r="D29" s="10">
        <v>-1.35773085348774E-4</v>
      </c>
      <c r="E29" s="10">
        <v>-3.37734362146875E-4</v>
      </c>
      <c r="F29" s="10">
        <v>-3.1927807687679902E-4</v>
      </c>
      <c r="G29">
        <v>-2732982</v>
      </c>
      <c r="H29">
        <v>10104680</v>
      </c>
      <c r="J29" s="10">
        <f t="shared" si="0"/>
        <v>6.7627281185195904E-5</v>
      </c>
      <c r="K29" s="16">
        <f t="shared" si="1"/>
        <v>0.64652973598294938</v>
      </c>
      <c r="L29" s="10">
        <f t="shared" si="2"/>
        <v>1.4451004136208198E-4</v>
      </c>
      <c r="M29" s="10">
        <f t="shared" si="3"/>
        <v>2.6584565081065993E-5</v>
      </c>
      <c r="N29" s="10">
        <f t="shared" si="4"/>
        <v>9.2279165482977976E-5</v>
      </c>
    </row>
    <row r="30" spans="1:14" x14ac:dyDescent="0.2">
      <c r="A30" s="9">
        <v>40771.642696759256</v>
      </c>
      <c r="B30" s="10">
        <v>4.8040774163382598E-5</v>
      </c>
      <c r="C30">
        <v>6.9050720871127904</v>
      </c>
      <c r="D30" s="10">
        <v>-1.37863363779616E-4</v>
      </c>
      <c r="E30" s="10">
        <v>-3.3377946034306697E-4</v>
      </c>
      <c r="F30" s="10">
        <v>-3.1626613230400802E-4</v>
      </c>
      <c r="G30">
        <v>-2734718</v>
      </c>
      <c r="H30">
        <v>10104680</v>
      </c>
      <c r="J30" s="10">
        <f t="shared" si="0"/>
        <v>6.8933705204472101E-5</v>
      </c>
      <c r="K30" s="16">
        <f t="shared" si="1"/>
        <v>0.64652023471735998</v>
      </c>
      <c r="L30" s="10">
        <f t="shared" si="2"/>
        <v>1.4241976293123999E-4</v>
      </c>
      <c r="M30" s="10">
        <f t="shared" si="3"/>
        <v>3.0539466884874024E-5</v>
      </c>
      <c r="N30" s="10">
        <f t="shared" si="4"/>
        <v>9.5291110055768975E-5</v>
      </c>
    </row>
    <row r="31" spans="1:14" x14ac:dyDescent="0.2">
      <c r="A31" s="9">
        <v>40771.646168981482</v>
      </c>
      <c r="B31" s="10">
        <v>4.8967147558869299E-5</v>
      </c>
      <c r="C31">
        <v>6.9050922773021703</v>
      </c>
      <c r="D31" s="10">
        <v>-1.40143667522352E-4</v>
      </c>
      <c r="E31" s="10">
        <v>-3.3331627364532299E-4</v>
      </c>
      <c r="F31" s="10">
        <v>-3.18417521284573E-4</v>
      </c>
      <c r="G31">
        <v>-2736455</v>
      </c>
      <c r="H31">
        <v>10104680</v>
      </c>
      <c r="J31" s="10">
        <f t="shared" si="0"/>
        <v>6.9860078599958802E-5</v>
      </c>
      <c r="K31" s="16">
        <f t="shared" si="1"/>
        <v>0.64654042490673991</v>
      </c>
      <c r="L31" s="10">
        <f t="shared" si="2"/>
        <v>1.4013945918850399E-4</v>
      </c>
      <c r="M31" s="10">
        <f t="shared" si="3"/>
        <v>3.1002653582618011E-5</v>
      </c>
      <c r="N31" s="10">
        <f t="shared" si="4"/>
        <v>9.3139721075203999E-5</v>
      </c>
    </row>
    <row r="32" spans="1:14" x14ac:dyDescent="0.2">
      <c r="A32" s="9">
        <v>40771.649641203701</v>
      </c>
      <c r="B32" s="10">
        <v>4.8397071623185197E-5</v>
      </c>
      <c r="C32">
        <v>6.9050910896439701</v>
      </c>
      <c r="D32" s="10">
        <v>-1.4747151861229201E-4</v>
      </c>
      <c r="E32" s="10">
        <v>-3.4294818164198703E-4</v>
      </c>
      <c r="F32" s="10">
        <v>-3.2960474398350902E-4</v>
      </c>
      <c r="G32">
        <v>-2738189</v>
      </c>
      <c r="H32">
        <v>10104680</v>
      </c>
      <c r="J32" s="10">
        <f t="shared" si="0"/>
        <v>6.9290002664274694E-5</v>
      </c>
      <c r="K32" s="16">
        <f t="shared" si="1"/>
        <v>0.64653923724853968</v>
      </c>
      <c r="L32" s="10">
        <f t="shared" si="2"/>
        <v>1.3281160809856398E-4</v>
      </c>
      <c r="M32" s="10">
        <f t="shared" si="3"/>
        <v>2.1370745585953972E-5</v>
      </c>
      <c r="N32" s="10">
        <f t="shared" si="4"/>
        <v>8.1952498376267979E-5</v>
      </c>
    </row>
    <row r="33" spans="1:14" x14ac:dyDescent="0.2">
      <c r="A33" s="9">
        <v>40771.653113425928</v>
      </c>
      <c r="B33" s="10">
        <v>4.78388722694945E-5</v>
      </c>
      <c r="C33">
        <v>6.9050305190758099</v>
      </c>
      <c r="D33" s="10">
        <v>-1.4761403759621299E-4</v>
      </c>
      <c r="E33" s="10">
        <v>-3.4704560242971601E-4</v>
      </c>
      <c r="F33" s="10">
        <v>-3.2858881029824299E-4</v>
      </c>
      <c r="G33">
        <v>-2739924</v>
      </c>
      <c r="H33">
        <v>10104680</v>
      </c>
      <c r="J33" s="10">
        <f t="shared" si="0"/>
        <v>6.8731803310584003E-5</v>
      </c>
      <c r="K33" s="16">
        <f t="shared" si="1"/>
        <v>0.64647866668037945</v>
      </c>
      <c r="L33" s="10">
        <f t="shared" si="2"/>
        <v>1.3266908911464299E-4</v>
      </c>
      <c r="M33" s="10">
        <f t="shared" si="3"/>
        <v>1.7273324798224986E-5</v>
      </c>
      <c r="N33" s="10">
        <f t="shared" si="4"/>
        <v>8.2968432061534007E-5</v>
      </c>
    </row>
    <row r="34" spans="1:14" x14ac:dyDescent="0.2">
      <c r="A34" s="9">
        <v>40771.656585648147</v>
      </c>
      <c r="B34" s="10">
        <v>5.0546732963994099E-5</v>
      </c>
      <c r="C34">
        <v>6.9043559292185801</v>
      </c>
      <c r="D34" s="10">
        <v>-1.39478578930721E-4</v>
      </c>
      <c r="E34" s="10">
        <v>-3.4590545055834798E-4</v>
      </c>
      <c r="F34" s="10">
        <v>-3.2514658792933901E-4</v>
      </c>
      <c r="G34">
        <v>-2741661</v>
      </c>
      <c r="H34">
        <v>10104680</v>
      </c>
      <c r="J34" s="10">
        <f t="shared" si="0"/>
        <v>7.1439664005083602E-5</v>
      </c>
      <c r="K34" s="16">
        <f t="shared" si="1"/>
        <v>0.64580407682314966</v>
      </c>
      <c r="L34" s="10">
        <f t="shared" si="2"/>
        <v>1.4080454778013499E-4</v>
      </c>
      <c r="M34" s="10">
        <f t="shared" si="3"/>
        <v>1.8413476669593013E-5</v>
      </c>
      <c r="N34" s="10">
        <f t="shared" si="4"/>
        <v>8.641065443043799E-5</v>
      </c>
    </row>
    <row r="35" spans="1:14" x14ac:dyDescent="0.2">
      <c r="A35" s="9">
        <v>40771.660069444442</v>
      </c>
      <c r="B35" s="10">
        <v>5.0629869037948102E-5</v>
      </c>
      <c r="C35">
        <v>6.9035946403128001</v>
      </c>
      <c r="D35" s="10">
        <v>-1.40298063088267E-4</v>
      </c>
      <c r="E35" s="10">
        <v>-3.4917151060653899E-4</v>
      </c>
      <c r="F35" s="10">
        <v>-3.28791997035296E-4</v>
      </c>
      <c r="G35">
        <v>-2743394</v>
      </c>
      <c r="H35">
        <v>10104680</v>
      </c>
      <c r="J35" s="10">
        <f t="shared" si="0"/>
        <v>7.1522800079037606E-5</v>
      </c>
      <c r="K35" s="16">
        <f t="shared" si="1"/>
        <v>0.64504278791736969</v>
      </c>
      <c r="L35" s="10">
        <f t="shared" si="2"/>
        <v>1.3998506362258899E-4</v>
      </c>
      <c r="M35" s="10">
        <f t="shared" si="3"/>
        <v>1.5147416621402005E-5</v>
      </c>
      <c r="N35" s="10">
        <f t="shared" si="4"/>
        <v>8.2765245324480997E-5</v>
      </c>
    </row>
    <row r="36" spans="1:14" x14ac:dyDescent="0.2">
      <c r="A36" s="9">
        <v>40771.663541666669</v>
      </c>
      <c r="B36" s="10">
        <v>4.6591831160185397E-5</v>
      </c>
      <c r="C36">
        <v>6.9029675567835502</v>
      </c>
      <c r="D36" s="10">
        <v>-1.43005923782766E-4</v>
      </c>
      <c r="E36" s="10">
        <v>-3.50371045387874E-4</v>
      </c>
      <c r="F36" s="10">
        <v>-3.2960474398350902E-4</v>
      </c>
      <c r="G36">
        <v>-2745131</v>
      </c>
      <c r="H36">
        <v>10104680</v>
      </c>
      <c r="J36" s="10">
        <f t="shared" si="0"/>
        <v>6.7484762201274894E-5</v>
      </c>
      <c r="K36" s="16">
        <f t="shared" si="1"/>
        <v>0.64441570438811979</v>
      </c>
      <c r="L36" s="10">
        <f t="shared" si="2"/>
        <v>1.3727720292808999E-4</v>
      </c>
      <c r="M36" s="10">
        <f t="shared" si="3"/>
        <v>1.3947881840067E-5</v>
      </c>
      <c r="N36" s="10">
        <f t="shared" si="4"/>
        <v>8.1952498376267979E-5</v>
      </c>
    </row>
    <row r="37" spans="1:14" x14ac:dyDescent="0.2">
      <c r="A37" s="9">
        <v>40771.664375</v>
      </c>
      <c r="B37" s="10">
        <v>4.6746226726099798E-5</v>
      </c>
      <c r="C37">
        <v>6.9028582922292099</v>
      </c>
      <c r="D37" s="10">
        <v>-1.4071374345803601E-4</v>
      </c>
      <c r="E37" s="10">
        <v>-3.51297418783361E-4</v>
      </c>
      <c r="F37" s="10">
        <v>-3.2141751369635997E-4</v>
      </c>
      <c r="G37">
        <v>-2745548</v>
      </c>
      <c r="H37">
        <v>10104680</v>
      </c>
      <c r="J37" s="10">
        <f t="shared" si="0"/>
        <v>6.7639157767189294E-5</v>
      </c>
      <c r="K37" s="16">
        <f t="shared" si="1"/>
        <v>0.64430643983377944</v>
      </c>
      <c r="L37" s="10">
        <f t="shared" si="2"/>
        <v>1.3956938325281997E-4</v>
      </c>
      <c r="M37" s="10">
        <f t="shared" si="3"/>
        <v>1.302150844458E-5</v>
      </c>
      <c r="N37" s="10">
        <f t="shared" si="4"/>
        <v>9.0139728663417025E-5</v>
      </c>
    </row>
    <row r="38" spans="1:14" x14ac:dyDescent="0.2">
      <c r="A38" s="9">
        <v>40771.667013888888</v>
      </c>
      <c r="B38" s="10">
        <v>4.74469450637116E-5</v>
      </c>
      <c r="C38">
        <v>6.9029829963401399</v>
      </c>
      <c r="D38" s="10">
        <v>1.6443127769889501E-4</v>
      </c>
      <c r="E38" s="10">
        <v>-2.0665252668550199E-5</v>
      </c>
      <c r="F38" s="10">
        <v>-1.68286426924169E-5</v>
      </c>
      <c r="G38">
        <v>-2745549</v>
      </c>
      <c r="H38">
        <v>10125924</v>
      </c>
      <c r="J38" s="10">
        <f t="shared" si="0"/>
        <v>6.8339876104801103E-5</v>
      </c>
      <c r="K38" s="16">
        <f t="shared" si="1"/>
        <v>0.64443114394470946</v>
      </c>
      <c r="L38" s="10">
        <f t="shared" si="2"/>
        <v>4.4471440440975099E-4</v>
      </c>
      <c r="M38" s="10">
        <f t="shared" si="3"/>
        <v>3.4365367455939079E-4</v>
      </c>
      <c r="N38" s="10">
        <f t="shared" si="4"/>
        <v>3.947285996673601E-4</v>
      </c>
    </row>
    <row r="39" spans="1:14" x14ac:dyDescent="0.2">
      <c r="A39" s="9">
        <v>40771.670486111114</v>
      </c>
      <c r="B39" s="10">
        <v>4.7351932407764301E-5</v>
      </c>
      <c r="C39">
        <v>6.9030815719706897</v>
      </c>
      <c r="D39" s="10">
        <v>6.8013622101716499E-4</v>
      </c>
      <c r="E39" s="10">
        <v>5.0084733924450099E-4</v>
      </c>
      <c r="F39" s="10">
        <v>4.9160433422002804E-4</v>
      </c>
      <c r="G39">
        <v>-2745549</v>
      </c>
      <c r="H39">
        <v>10159583</v>
      </c>
      <c r="J39" s="10">
        <f t="shared" si="0"/>
        <v>6.8244863448853804E-5</v>
      </c>
      <c r="K39" s="16">
        <f t="shared" si="1"/>
        <v>0.64452971957525929</v>
      </c>
      <c r="L39" s="10">
        <f t="shared" si="2"/>
        <v>9.6041934772802097E-4</v>
      </c>
      <c r="M39" s="10">
        <f t="shared" si="3"/>
        <v>8.6516626647244199E-4</v>
      </c>
      <c r="N39" s="10">
        <f t="shared" si="4"/>
        <v>9.0316157657980504E-4</v>
      </c>
    </row>
    <row r="40" spans="1:14" x14ac:dyDescent="0.2">
      <c r="A40" s="9">
        <v>40771.673958333333</v>
      </c>
      <c r="B40" s="10">
        <v>4.5035998919047399E-5</v>
      </c>
      <c r="C40">
        <v>6.9027822821044502</v>
      </c>
      <c r="D40" s="10">
        <v>1.15353677927487E-3</v>
      </c>
      <c r="E40" s="10">
        <v>9.8085127709055106E-4</v>
      </c>
      <c r="F40" s="10">
        <v>1.0074715552764199E-3</v>
      </c>
      <c r="G40">
        <v>-2745549</v>
      </c>
      <c r="H40">
        <v>10187329</v>
      </c>
      <c r="J40" s="10">
        <f t="shared" si="0"/>
        <v>6.5928929960136902E-5</v>
      </c>
      <c r="K40" s="16">
        <f t="shared" si="1"/>
        <v>0.64423042970901978</v>
      </c>
      <c r="L40" s="10">
        <f t="shared" si="2"/>
        <v>1.4338199059857259E-3</v>
      </c>
      <c r="M40" s="10">
        <f t="shared" si="3"/>
        <v>1.3451702043184919E-3</v>
      </c>
      <c r="N40" s="10">
        <f t="shared" si="4"/>
        <v>1.4190287976361968E-3</v>
      </c>
    </row>
    <row r="41" spans="1:14" x14ac:dyDescent="0.2">
      <c r="A41" s="9">
        <v>40771.677430555559</v>
      </c>
      <c r="B41" s="10">
        <v>4.0320995867659801E-5</v>
      </c>
      <c r="C41">
        <v>6.9028820453932003</v>
      </c>
      <c r="D41" s="10">
        <v>1.6855126399241301E-3</v>
      </c>
      <c r="E41" s="10">
        <v>1.52533317857888E-3</v>
      </c>
      <c r="F41" s="10">
        <v>1.52700808976078E-3</v>
      </c>
      <c r="G41">
        <v>-2745549</v>
      </c>
      <c r="H41">
        <v>10213387</v>
      </c>
      <c r="J41" s="10">
        <f t="shared" si="0"/>
        <v>6.1213926908749297E-5</v>
      </c>
      <c r="K41" s="16">
        <f t="shared" si="1"/>
        <v>0.64433019299776984</v>
      </c>
      <c r="L41" s="10">
        <f t="shared" si="2"/>
        <v>1.9657957666349862E-3</v>
      </c>
      <c r="M41" s="10">
        <f t="shared" si="3"/>
        <v>1.8896521058068211E-3</v>
      </c>
      <c r="N41" s="10">
        <f t="shared" si="4"/>
        <v>1.9385653321205569E-3</v>
      </c>
    </row>
    <row r="42" spans="1:14" x14ac:dyDescent="0.2">
      <c r="A42" s="9">
        <v>40771.680902777778</v>
      </c>
      <c r="B42" s="10">
        <v>4.1663049632916203E-5</v>
      </c>
      <c r="C42">
        <v>6.90293667767037</v>
      </c>
      <c r="D42" s="10">
        <v>2.1968826308148E-3</v>
      </c>
      <c r="E42" s="10">
        <v>2.0291377867397401E-3</v>
      </c>
      <c r="F42" s="10">
        <v>2.0501661290290899E-3</v>
      </c>
      <c r="G42">
        <v>-2745549</v>
      </c>
      <c r="H42">
        <v>10236382</v>
      </c>
      <c r="J42" s="10">
        <f t="shared" si="0"/>
        <v>6.2555980674005706E-5</v>
      </c>
      <c r="K42" s="16">
        <f t="shared" si="1"/>
        <v>0.64438482527493957</v>
      </c>
      <c r="L42" s="10">
        <f t="shared" si="2"/>
        <v>2.4771657575256558E-3</v>
      </c>
      <c r="M42" s="10">
        <f t="shared" si="3"/>
        <v>2.393456713967681E-3</v>
      </c>
      <c r="N42" s="10">
        <f t="shared" si="4"/>
        <v>2.461723371388867E-3</v>
      </c>
    </row>
    <row r="43" spans="1:14" x14ac:dyDescent="0.2">
      <c r="A43" s="9">
        <v>40771.684374999997</v>
      </c>
      <c r="B43" s="10">
        <v>4.3361400857975198E-5</v>
      </c>
      <c r="C43">
        <v>6.9033571086729397</v>
      </c>
      <c r="D43" s="10">
        <v>2.6625871639407699E-3</v>
      </c>
      <c r="E43" s="10">
        <v>2.4939872059621801E-3</v>
      </c>
      <c r="F43" s="10">
        <v>2.53379837186003E-3</v>
      </c>
      <c r="G43">
        <v>-2745549</v>
      </c>
      <c r="H43">
        <v>10255650</v>
      </c>
      <c r="J43" s="10">
        <f t="shared" si="0"/>
        <v>6.4254331899064694E-5</v>
      </c>
      <c r="K43" s="16">
        <f t="shared" si="1"/>
        <v>0.64480525627750929</v>
      </c>
      <c r="L43" s="10">
        <f t="shared" si="2"/>
        <v>2.9428702906516258E-3</v>
      </c>
      <c r="M43" s="10">
        <f t="shared" si="3"/>
        <v>2.858306133190121E-3</v>
      </c>
      <c r="N43" s="10">
        <f t="shared" si="4"/>
        <v>2.9453556142198072E-3</v>
      </c>
    </row>
    <row r="44" spans="1:14" x14ac:dyDescent="0.2">
      <c r="A44" s="9">
        <v>40771.687847222223</v>
      </c>
      <c r="B44" s="10">
        <v>3.6045426350028698E-5</v>
      </c>
      <c r="C44">
        <v>6.9030245643771204</v>
      </c>
      <c r="D44" s="10">
        <v>3.2754069182192301E-3</v>
      </c>
      <c r="E44" s="10">
        <v>3.1083865456457702E-3</v>
      </c>
      <c r="F44" s="10">
        <v>3.1294104111293602E-3</v>
      </c>
      <c r="G44">
        <v>-2745549</v>
      </c>
      <c r="H44">
        <v>10277278</v>
      </c>
      <c r="J44" s="10">
        <f t="shared" si="0"/>
        <v>5.6938357391118194E-5</v>
      </c>
      <c r="K44" s="16">
        <f t="shared" si="1"/>
        <v>0.64447271198168998</v>
      </c>
      <c r="L44" s="10">
        <f t="shared" si="2"/>
        <v>3.5556900449300859E-3</v>
      </c>
      <c r="M44" s="10">
        <f t="shared" si="3"/>
        <v>3.4727054728737111E-3</v>
      </c>
      <c r="N44" s="10">
        <f t="shared" si="4"/>
        <v>3.5409676534891373E-3</v>
      </c>
    </row>
    <row r="45" spans="1:14" x14ac:dyDescent="0.2">
      <c r="A45" s="9">
        <v>40771.691319444442</v>
      </c>
      <c r="B45" s="10">
        <v>3.3955147919186898E-5</v>
      </c>
      <c r="C45">
        <v>6.9029307393793697</v>
      </c>
      <c r="D45" s="10">
        <v>3.7110874520658401E-3</v>
      </c>
      <c r="E45" s="10">
        <v>3.5335206746822199E-3</v>
      </c>
      <c r="F45" s="10">
        <v>3.5664292260480599E-3</v>
      </c>
      <c r="G45">
        <v>-2745549</v>
      </c>
      <c r="H45">
        <v>10290895</v>
      </c>
      <c r="J45" s="10">
        <f t="shared" si="0"/>
        <v>5.4848078960276401E-5</v>
      </c>
      <c r="K45" s="16">
        <f t="shared" si="1"/>
        <v>0.6443788869839393</v>
      </c>
      <c r="L45" s="10">
        <f t="shared" si="2"/>
        <v>3.991370578776696E-3</v>
      </c>
      <c r="M45" s="10">
        <f t="shared" si="3"/>
        <v>3.8978396019101608E-3</v>
      </c>
      <c r="N45" s="10">
        <f t="shared" si="4"/>
        <v>3.977986468407837E-3</v>
      </c>
    </row>
    <row r="46" spans="1:14" x14ac:dyDescent="0.2">
      <c r="A46" s="9">
        <v>40771.694791666669</v>
      </c>
      <c r="B46" s="10">
        <v>3.5475350414344597E-5</v>
      </c>
      <c r="C46">
        <v>6.9030922608944802</v>
      </c>
      <c r="D46" s="10">
        <v>4.2747500334735398E-3</v>
      </c>
      <c r="E46" s="10">
        <v>4.1085728982216104E-3</v>
      </c>
      <c r="F46" s="10">
        <v>4.1136828218986902E-3</v>
      </c>
      <c r="G46">
        <v>-2745549</v>
      </c>
      <c r="H46">
        <v>10306256</v>
      </c>
      <c r="J46" s="10">
        <f t="shared" si="0"/>
        <v>5.63682814554341E-5</v>
      </c>
      <c r="K46" s="16">
        <f t="shared" si="1"/>
        <v>0.64454040849904981</v>
      </c>
      <c r="L46" s="10">
        <f t="shared" si="2"/>
        <v>4.5550331601843961E-3</v>
      </c>
      <c r="M46" s="10">
        <f t="shared" si="3"/>
        <v>4.4728918254495513E-3</v>
      </c>
      <c r="N46" s="10">
        <f t="shared" si="4"/>
        <v>4.5252400642584673E-3</v>
      </c>
    </row>
    <row r="47" spans="1:14" x14ac:dyDescent="0.2">
      <c r="A47" s="9">
        <v>40771.698263888888</v>
      </c>
      <c r="B47" s="10">
        <v>3.3729492861311898E-5</v>
      </c>
      <c r="C47">
        <v>6.9032050884234204</v>
      </c>
      <c r="D47" s="10">
        <v>4.7308226586028502E-3</v>
      </c>
      <c r="E47" s="10">
        <v>4.55394472297485E-3</v>
      </c>
      <c r="F47" s="10">
        <v>4.5700641376424803E-3</v>
      </c>
      <c r="G47">
        <v>-2745549</v>
      </c>
      <c r="H47">
        <v>10318984</v>
      </c>
      <c r="J47" s="10">
        <f t="shared" si="0"/>
        <v>5.4622423902401401E-5</v>
      </c>
      <c r="K47" s="16">
        <f t="shared" si="1"/>
        <v>0.64465323602798996</v>
      </c>
      <c r="L47" s="10">
        <f t="shared" si="2"/>
        <v>5.0111057853137065E-3</v>
      </c>
      <c r="M47" s="10">
        <f t="shared" si="3"/>
        <v>4.9182636502027909E-3</v>
      </c>
      <c r="N47" s="10">
        <f t="shared" si="4"/>
        <v>4.9816213800022574E-3</v>
      </c>
    </row>
    <row r="48" spans="1:14" x14ac:dyDescent="0.2">
      <c r="A48" s="9">
        <v>40771.701747685183</v>
      </c>
      <c r="B48" s="10">
        <v>3.1152274568739797E-5</v>
      </c>
      <c r="C48">
        <v>6.9030732583632899</v>
      </c>
      <c r="D48" s="10">
        <v>5.2526677948117103E-3</v>
      </c>
      <c r="E48" s="10">
        <v>5.0737114573348703E-3</v>
      </c>
      <c r="F48" s="10">
        <v>5.1114731267625797E-3</v>
      </c>
      <c r="G48">
        <v>-2745549</v>
      </c>
      <c r="H48">
        <v>10330813</v>
      </c>
      <c r="J48" s="10">
        <f t="shared" si="0"/>
        <v>5.20452056098293E-5</v>
      </c>
      <c r="K48" s="16">
        <f t="shared" si="1"/>
        <v>0.64452140596785945</v>
      </c>
      <c r="L48" s="10">
        <f t="shared" si="2"/>
        <v>5.5329509215225666E-3</v>
      </c>
      <c r="M48" s="10">
        <f t="shared" si="3"/>
        <v>5.4380303845628112E-3</v>
      </c>
      <c r="N48" s="10">
        <f t="shared" si="4"/>
        <v>5.5230303691223568E-3</v>
      </c>
    </row>
    <row r="49" spans="1:14" x14ac:dyDescent="0.2">
      <c r="A49" s="9">
        <v>40771.70521990741</v>
      </c>
      <c r="B49" s="10">
        <v>2.90263663919177E-5</v>
      </c>
      <c r="C49">
        <v>6.9032015254488197</v>
      </c>
      <c r="D49" s="10">
        <v>5.8132424649011199E-3</v>
      </c>
      <c r="E49" s="10">
        <v>5.6396662190672901E-3</v>
      </c>
      <c r="F49" s="10">
        <v>5.67112111357346E-3</v>
      </c>
      <c r="G49">
        <v>-2745549</v>
      </c>
      <c r="H49">
        <v>10342169</v>
      </c>
      <c r="J49" s="10">
        <f t="shared" si="0"/>
        <v>4.99192974330072E-5</v>
      </c>
      <c r="K49" s="16">
        <f t="shared" si="1"/>
        <v>0.64464967305338927</v>
      </c>
      <c r="L49" s="10">
        <f t="shared" si="2"/>
        <v>6.0935255916119762E-3</v>
      </c>
      <c r="M49" s="10">
        <f t="shared" si="3"/>
        <v>6.003985146295231E-3</v>
      </c>
      <c r="N49" s="10">
        <f t="shared" si="4"/>
        <v>6.0826783559332371E-3</v>
      </c>
    </row>
    <row r="50" spans="1:14" x14ac:dyDescent="0.2">
      <c r="A50" s="9">
        <v>40771.708692129629</v>
      </c>
      <c r="B50" s="10">
        <v>3.2458698588016001E-5</v>
      </c>
      <c r="C50">
        <v>6.9032003377906204</v>
      </c>
      <c r="D50" s="10">
        <v>6.29471909891436E-3</v>
      </c>
      <c r="E50" s="10">
        <v>6.1305966123472904E-3</v>
      </c>
      <c r="F50" s="10">
        <v>6.1357494204094098E-3</v>
      </c>
      <c r="G50">
        <v>-2745549</v>
      </c>
      <c r="H50">
        <v>10351158</v>
      </c>
      <c r="J50" s="10">
        <f t="shared" si="0"/>
        <v>5.3351629629105497E-5</v>
      </c>
      <c r="K50" s="16">
        <f t="shared" si="1"/>
        <v>0.64464848539518993</v>
      </c>
      <c r="L50" s="10">
        <f t="shared" si="2"/>
        <v>6.5750022256252164E-3</v>
      </c>
      <c r="M50" s="10">
        <f t="shared" si="3"/>
        <v>6.4949155395752313E-3</v>
      </c>
      <c r="N50" s="10">
        <f t="shared" si="4"/>
        <v>6.5473066627691869E-3</v>
      </c>
    </row>
    <row r="51" spans="1:14" x14ac:dyDescent="0.2">
      <c r="A51" s="9">
        <v>40771.712164351855</v>
      </c>
      <c r="B51" s="10">
        <v>3.1057261912792497E-5</v>
      </c>
      <c r="C51">
        <v>6.9029865593147397</v>
      </c>
      <c r="D51" s="10">
        <v>6.8009584063838703E-3</v>
      </c>
      <c r="E51" s="10">
        <v>6.63562450845347E-3</v>
      </c>
      <c r="F51" s="10">
        <v>6.6486525055370303E-3</v>
      </c>
      <c r="G51">
        <v>-2745549</v>
      </c>
      <c r="H51">
        <v>10360514</v>
      </c>
      <c r="J51" s="10">
        <f t="shared" si="0"/>
        <v>5.1950192953882001E-5</v>
      </c>
      <c r="K51" s="16">
        <f t="shared" si="1"/>
        <v>0.64443470691930926</v>
      </c>
      <c r="L51" s="10">
        <f t="shared" si="2"/>
        <v>7.0812415330947266E-3</v>
      </c>
      <c r="M51" s="10">
        <f t="shared" si="3"/>
        <v>6.9999434356814109E-3</v>
      </c>
      <c r="N51" s="10">
        <f t="shared" si="4"/>
        <v>7.0602097478968074E-3</v>
      </c>
    </row>
    <row r="52" spans="1:14" x14ac:dyDescent="0.2">
      <c r="A52" s="9">
        <v>40771.715636574074</v>
      </c>
      <c r="B52" s="10">
        <v>2.5831565835687801E-5</v>
      </c>
      <c r="C52">
        <v>6.9030863226034898</v>
      </c>
      <c r="D52" s="10">
        <v>7.2907961541204703E-3</v>
      </c>
      <c r="E52" s="10">
        <v>7.1211866866724401E-3</v>
      </c>
      <c r="F52" s="10">
        <v>7.1596312927431401E-3</v>
      </c>
      <c r="G52">
        <v>-2745549</v>
      </c>
      <c r="H52">
        <v>10368696</v>
      </c>
      <c r="J52" s="10">
        <f t="shared" si="0"/>
        <v>4.6724496876777301E-5</v>
      </c>
      <c r="K52" s="16">
        <f t="shared" si="1"/>
        <v>0.64453447020805932</v>
      </c>
      <c r="L52" s="10">
        <f t="shared" si="2"/>
        <v>7.5710792808313266E-3</v>
      </c>
      <c r="M52" s="10">
        <f t="shared" si="3"/>
        <v>7.485505613900381E-3</v>
      </c>
      <c r="N52" s="10">
        <f t="shared" si="4"/>
        <v>7.5711885351029172E-3</v>
      </c>
    </row>
    <row r="53" spans="1:14" x14ac:dyDescent="0.2">
      <c r="A53" s="9">
        <v>40771.719108796293</v>
      </c>
      <c r="B53" s="10">
        <v>2.3088075395207899E-5</v>
      </c>
      <c r="C53">
        <v>6.9031053251346703</v>
      </c>
      <c r="D53" s="10">
        <v>7.9710273877935806E-3</v>
      </c>
      <c r="E53" s="10">
        <v>7.8190190148598009E-3</v>
      </c>
      <c r="F53" s="10">
        <v>7.8618805124824592E-3</v>
      </c>
      <c r="G53">
        <v>-2745549</v>
      </c>
      <c r="H53">
        <v>10376342</v>
      </c>
      <c r="J53" s="10">
        <f t="shared" si="0"/>
        <v>4.3981006436297402E-5</v>
      </c>
      <c r="K53" s="16">
        <f t="shared" si="1"/>
        <v>0.64455347273923991</v>
      </c>
      <c r="L53" s="10">
        <f t="shared" si="2"/>
        <v>8.2513105145044369E-3</v>
      </c>
      <c r="M53" s="10">
        <f t="shared" si="3"/>
        <v>8.1833379420877417E-3</v>
      </c>
      <c r="N53" s="10">
        <f t="shared" si="4"/>
        <v>8.2734377548422354E-3</v>
      </c>
    </row>
    <row r="54" spans="1:14" x14ac:dyDescent="0.2">
      <c r="A54" s="9">
        <v>40771.722581018519</v>
      </c>
      <c r="B54" s="10">
        <v>2.4406375996477398E-5</v>
      </c>
      <c r="C54">
        <v>6.9032775355735803</v>
      </c>
      <c r="D54" s="10">
        <v>8.3507454672871999E-3</v>
      </c>
      <c r="E54" s="10">
        <v>8.1875256009516298E-3</v>
      </c>
      <c r="F54" s="10">
        <v>8.2164772251235307E-3</v>
      </c>
      <c r="G54">
        <v>-2745549</v>
      </c>
      <c r="H54">
        <v>10382936</v>
      </c>
      <c r="J54" s="10">
        <f t="shared" si="0"/>
        <v>4.5299307037566895E-5</v>
      </c>
      <c r="K54" s="16">
        <f t="shared" si="1"/>
        <v>0.64472568317814982</v>
      </c>
      <c r="L54" s="10">
        <f t="shared" si="2"/>
        <v>8.6310285939980563E-3</v>
      </c>
      <c r="M54" s="10">
        <f t="shared" si="3"/>
        <v>8.5518445281795707E-3</v>
      </c>
      <c r="N54" s="10">
        <f t="shared" si="4"/>
        <v>8.628034467483307E-3</v>
      </c>
    </row>
    <row r="55" spans="1:14" x14ac:dyDescent="0.2">
      <c r="A55" s="9">
        <v>40771.726053240738</v>
      </c>
      <c r="B55" s="10">
        <v>2.47389202922932E-5</v>
      </c>
      <c r="C55">
        <v>6.9031338289314599</v>
      </c>
      <c r="D55" s="10">
        <v>8.8436236200141096E-3</v>
      </c>
      <c r="E55" s="10">
        <v>8.6864370573312005E-3</v>
      </c>
      <c r="F55" s="10">
        <v>8.7121691984066302E-3</v>
      </c>
      <c r="G55">
        <v>-2745549</v>
      </c>
      <c r="H55">
        <v>10389663</v>
      </c>
      <c r="J55" s="10">
        <f t="shared" si="0"/>
        <v>4.56318513333827E-5</v>
      </c>
      <c r="K55" s="16">
        <f t="shared" si="1"/>
        <v>0.64458197653602944</v>
      </c>
      <c r="L55" s="10">
        <f t="shared" si="2"/>
        <v>9.1239067467249659E-3</v>
      </c>
      <c r="M55" s="10">
        <f t="shared" si="3"/>
        <v>9.0507559845591414E-3</v>
      </c>
      <c r="N55" s="10">
        <f t="shared" si="4"/>
        <v>9.1237264407664064E-3</v>
      </c>
    </row>
    <row r="56" spans="1:14" x14ac:dyDescent="0.2">
      <c r="A56" s="9">
        <v>40771.729525462964</v>
      </c>
      <c r="B56" s="10">
        <v>2.0142683060839801E-5</v>
      </c>
      <c r="C56">
        <v>6.9031647080446401</v>
      </c>
      <c r="D56" s="10">
        <v>9.3519888356604491E-3</v>
      </c>
      <c r="E56" s="10">
        <v>9.1959424248489099E-3</v>
      </c>
      <c r="F56" s="10">
        <v>9.21855835578754E-3</v>
      </c>
      <c r="G56">
        <v>-2745549</v>
      </c>
      <c r="H56">
        <v>10396249</v>
      </c>
      <c r="J56" s="10">
        <f t="shared" si="0"/>
        <v>4.1035614101929304E-5</v>
      </c>
      <c r="K56" s="16">
        <f t="shared" si="1"/>
        <v>0.64461285564920967</v>
      </c>
      <c r="L56" s="10">
        <f t="shared" si="2"/>
        <v>9.6322719623713055E-3</v>
      </c>
      <c r="M56" s="10">
        <f t="shared" si="3"/>
        <v>9.5602613520768508E-3</v>
      </c>
      <c r="N56" s="10">
        <f t="shared" si="4"/>
        <v>9.6301155981473163E-3</v>
      </c>
    </row>
    <row r="57" spans="1:14" x14ac:dyDescent="0.2">
      <c r="A57" s="9">
        <v>40771.732997685183</v>
      </c>
      <c r="B57" s="10">
        <v>1.5487062919419301E-5</v>
      </c>
      <c r="C57">
        <v>6.90299249760574</v>
      </c>
      <c r="D57" s="10">
        <v>9.8547007982779204E-3</v>
      </c>
      <c r="E57" s="10">
        <v>9.6984999919004604E-3</v>
      </c>
      <c r="F57" s="10">
        <v>9.7195809928780404E-3</v>
      </c>
      <c r="G57">
        <v>-2745549</v>
      </c>
      <c r="H57">
        <v>10401799</v>
      </c>
      <c r="J57" s="10">
        <f t="shared" si="0"/>
        <v>3.6379993960508801E-5</v>
      </c>
      <c r="K57" s="16">
        <f t="shared" si="1"/>
        <v>0.64444064521030953</v>
      </c>
      <c r="L57" s="10">
        <f t="shared" si="2"/>
        <v>1.0134983924988777E-2</v>
      </c>
      <c r="M57" s="10">
        <f t="shared" si="3"/>
        <v>1.0062818919128401E-2</v>
      </c>
      <c r="N57" s="10">
        <f t="shared" si="4"/>
        <v>1.0131138235237817E-2</v>
      </c>
    </row>
    <row r="58" spans="1:14" x14ac:dyDescent="0.2">
      <c r="A58" s="9">
        <v>40771.736481481479</v>
      </c>
      <c r="B58" s="10">
        <v>1.7375439456373E-5</v>
      </c>
      <c r="C58">
        <v>6.9033404814581401</v>
      </c>
      <c r="D58" s="10">
        <v>1.03680660549435E-2</v>
      </c>
      <c r="E58" s="10">
        <v>1.0214466220022599E-2</v>
      </c>
      <c r="F58" s="10">
        <v>1.0243396401001499E-2</v>
      </c>
      <c r="G58">
        <v>-2745549</v>
      </c>
      <c r="H58">
        <v>10406693</v>
      </c>
      <c r="J58" s="10">
        <f t="shared" si="0"/>
        <v>3.8268370497462496E-5</v>
      </c>
      <c r="K58" s="16">
        <f t="shared" si="1"/>
        <v>0.64478862906270962</v>
      </c>
      <c r="L58" s="10">
        <f t="shared" si="2"/>
        <v>1.0648349181654356E-2</v>
      </c>
      <c r="M58" s="10">
        <f t="shared" si="3"/>
        <v>1.057878514725054E-2</v>
      </c>
      <c r="N58" s="10">
        <f t="shared" si="4"/>
        <v>1.0654953643361276E-2</v>
      </c>
    </row>
    <row r="59" spans="1:14" x14ac:dyDescent="0.2">
      <c r="A59" s="9">
        <v>40771.739953703705</v>
      </c>
      <c r="B59" s="10">
        <v>1.8432455253787301E-5</v>
      </c>
      <c r="C59">
        <v>6.9032442811439996</v>
      </c>
      <c r="D59" s="10">
        <v>1.0889958697480299E-2</v>
      </c>
      <c r="E59" s="10">
        <v>1.07356106378938E-2</v>
      </c>
      <c r="F59" s="10">
        <v>1.07603871251922E-2</v>
      </c>
      <c r="G59">
        <v>-2745549</v>
      </c>
      <c r="H59">
        <v>10411382</v>
      </c>
      <c r="J59" s="10">
        <f t="shared" si="0"/>
        <v>3.9325386294876804E-5</v>
      </c>
      <c r="K59" s="16">
        <f t="shared" si="1"/>
        <v>0.64469242874856914</v>
      </c>
      <c r="L59" s="10">
        <f t="shared" si="2"/>
        <v>1.1170241824191155E-2</v>
      </c>
      <c r="M59" s="10">
        <f t="shared" si="3"/>
        <v>1.1099929565121741E-2</v>
      </c>
      <c r="N59" s="10">
        <f t="shared" si="4"/>
        <v>1.1171944367551976E-2</v>
      </c>
    </row>
    <row r="60" spans="1:14" x14ac:dyDescent="0.2">
      <c r="A60" s="9">
        <v>40771.743425925924</v>
      </c>
      <c r="B60" s="10">
        <v>1.75654647682677E-5</v>
      </c>
      <c r="C60">
        <v>6.9031670833610397</v>
      </c>
      <c r="D60" s="10">
        <v>1.14241198492164E-2</v>
      </c>
      <c r="E60" s="10">
        <v>1.1276945245153901E-2</v>
      </c>
      <c r="F60" s="10">
        <v>1.12982343703334E-2</v>
      </c>
      <c r="G60">
        <v>-2745549</v>
      </c>
      <c r="H60">
        <v>10416796</v>
      </c>
      <c r="J60" s="10">
        <f t="shared" si="0"/>
        <v>3.8458395809357204E-5</v>
      </c>
      <c r="K60" s="16">
        <f t="shared" si="1"/>
        <v>0.64461523096560924</v>
      </c>
      <c r="L60" s="10">
        <f t="shared" si="2"/>
        <v>1.1704402975927257E-2</v>
      </c>
      <c r="M60" s="10">
        <f t="shared" si="3"/>
        <v>1.1641264172381842E-2</v>
      </c>
      <c r="N60" s="10">
        <f t="shared" si="4"/>
        <v>1.1709791612693176E-2</v>
      </c>
    </row>
    <row r="61" spans="1:14" x14ac:dyDescent="0.2">
      <c r="A61" s="9">
        <v>40771.746898148151</v>
      </c>
      <c r="B61" s="10">
        <v>1.03445029162685E-5</v>
      </c>
      <c r="C61">
        <v>6.9030067495041303</v>
      </c>
      <c r="D61" s="10">
        <v>1.19106321539948E-2</v>
      </c>
      <c r="E61" s="10">
        <v>1.17601321069742E-2</v>
      </c>
      <c r="F61" s="10">
        <v>1.1782810833883601E-2</v>
      </c>
      <c r="G61">
        <v>-2745549</v>
      </c>
      <c r="H61">
        <v>10421823</v>
      </c>
      <c r="J61" s="10">
        <f t="shared" si="0"/>
        <v>3.1237433957358003E-5</v>
      </c>
      <c r="K61" s="16">
        <f t="shared" si="1"/>
        <v>0.64445489710869985</v>
      </c>
      <c r="L61" s="10">
        <f t="shared" si="2"/>
        <v>1.2190915280705657E-2</v>
      </c>
      <c r="M61" s="10">
        <f t="shared" si="3"/>
        <v>1.2124451034202141E-2</v>
      </c>
      <c r="N61" s="10">
        <f t="shared" si="4"/>
        <v>1.2194368076243377E-2</v>
      </c>
    </row>
    <row r="62" spans="1:14" x14ac:dyDescent="0.2">
      <c r="A62" s="9">
        <v>40771.75037037037</v>
      </c>
      <c r="B62" s="10">
        <v>8.4442497973213902E-6</v>
      </c>
      <c r="C62">
        <v>6.9030970115272803</v>
      </c>
      <c r="D62">
        <v>1.2426550875789E-2</v>
      </c>
      <c r="E62" s="10">
        <v>1.2278152983781199E-2</v>
      </c>
      <c r="F62" s="10">
        <v>1.23007816352765E-2</v>
      </c>
      <c r="G62">
        <v>-2745549</v>
      </c>
      <c r="H62">
        <v>10425647</v>
      </c>
      <c r="J62" s="10">
        <f t="shared" si="0"/>
        <v>2.933718083841089E-5</v>
      </c>
      <c r="K62" s="16">
        <f t="shared" si="1"/>
        <v>0.64454515913184984</v>
      </c>
      <c r="L62" s="10">
        <f t="shared" si="2"/>
        <v>1.2706834002499856E-2</v>
      </c>
      <c r="M62" s="10">
        <f t="shared" si="3"/>
        <v>1.264247191100914E-2</v>
      </c>
      <c r="N62" s="10">
        <f t="shared" si="4"/>
        <v>1.2712338877636276E-2</v>
      </c>
    </row>
    <row r="63" spans="1:14" x14ac:dyDescent="0.2">
      <c r="A63" s="9">
        <v>40771.753842592596</v>
      </c>
      <c r="B63" s="10">
        <v>1.03920092442422E-5</v>
      </c>
      <c r="C63">
        <v>6.9034141162665001</v>
      </c>
      <c r="D63" s="10">
        <v>1.2914535876734599E-2</v>
      </c>
      <c r="E63" s="10">
        <v>1.2767171247360201E-2</v>
      </c>
      <c r="F63" s="10">
        <v>1.27922066870815E-2</v>
      </c>
      <c r="G63">
        <v>-2745549</v>
      </c>
      <c r="H63">
        <v>10428758</v>
      </c>
      <c r="J63" s="10">
        <f t="shared" si="0"/>
        <v>3.12849402853317E-5</v>
      </c>
      <c r="K63" s="16">
        <f t="shared" si="1"/>
        <v>0.64486226387106971</v>
      </c>
      <c r="L63" s="10">
        <f t="shared" si="2"/>
        <v>1.3194819003445456E-2</v>
      </c>
      <c r="M63" s="10">
        <f t="shared" si="3"/>
        <v>1.3131490174588142E-2</v>
      </c>
      <c r="N63" s="10">
        <f t="shared" si="4"/>
        <v>1.3203763929441276E-2</v>
      </c>
    </row>
    <row r="64" spans="1:14" x14ac:dyDescent="0.2">
      <c r="A64" s="9">
        <v>40771.757314814815</v>
      </c>
      <c r="B64" s="10">
        <v>9.9288225464988499E-6</v>
      </c>
      <c r="C64">
        <v>6.9032810985481801</v>
      </c>
      <c r="D64" s="10">
        <v>1.34280792821301E-2</v>
      </c>
      <c r="E64" s="10">
        <v>1.3282531769800701E-2</v>
      </c>
      <c r="F64" s="10">
        <v>1.33069145485206E-2</v>
      </c>
      <c r="G64">
        <v>-2745549</v>
      </c>
      <c r="H64">
        <v>10432676</v>
      </c>
      <c r="J64" s="10">
        <f t="shared" si="0"/>
        <v>3.082175358758835E-5</v>
      </c>
      <c r="K64" s="16">
        <f t="shared" si="1"/>
        <v>0.64472924615274962</v>
      </c>
      <c r="L64" s="10">
        <f t="shared" si="2"/>
        <v>1.3708362408840956E-2</v>
      </c>
      <c r="M64" s="10">
        <f t="shared" si="3"/>
        <v>1.3646850697028642E-2</v>
      </c>
      <c r="N64" s="10">
        <f t="shared" si="4"/>
        <v>1.3718471790880376E-2</v>
      </c>
    </row>
    <row r="65" spans="1:14" x14ac:dyDescent="0.2">
      <c r="A65" s="9">
        <v>40771.760787037034</v>
      </c>
      <c r="B65" s="10">
        <v>7.9216801896109301E-6</v>
      </c>
      <c r="C65">
        <v>6.9030435669083099</v>
      </c>
      <c r="D65" s="10">
        <v>1.39200548146255E-2</v>
      </c>
      <c r="E65" s="10">
        <v>1.3777167656662599E-2</v>
      </c>
      <c r="F65">
        <v>1.3803837594387001E-2</v>
      </c>
      <c r="G65">
        <v>-2745549</v>
      </c>
      <c r="H65">
        <v>10436818</v>
      </c>
      <c r="J65" s="10">
        <f t="shared" si="0"/>
        <v>2.8814611230700432E-5</v>
      </c>
      <c r="K65" s="16">
        <f t="shared" si="1"/>
        <v>0.64449171451287945</v>
      </c>
      <c r="L65" s="10">
        <f t="shared" si="2"/>
        <v>1.4200337941336356E-2</v>
      </c>
      <c r="M65" s="10">
        <f t="shared" si="3"/>
        <v>1.414148658389054E-2</v>
      </c>
      <c r="N65" s="10">
        <f t="shared" si="4"/>
        <v>1.4215394836746777E-2</v>
      </c>
    </row>
    <row r="66" spans="1:14" x14ac:dyDescent="0.2">
      <c r="A66" s="9">
        <v>40771.76425925926</v>
      </c>
      <c r="B66" s="10">
        <v>1.8408702089800499E-6</v>
      </c>
      <c r="C66">
        <v>6.9031552067790498</v>
      </c>
      <c r="D66" s="10">
        <v>1.4447042510837499E-2</v>
      </c>
      <c r="E66">
        <v>1.4303478387700999E-2</v>
      </c>
      <c r="F66" s="10">
        <v>1.4261354365426099E-2</v>
      </c>
      <c r="G66">
        <v>-2745549</v>
      </c>
      <c r="H66">
        <v>10440624</v>
      </c>
      <c r="J66" s="10">
        <f t="shared" si="0"/>
        <v>2.2733801250069549E-5</v>
      </c>
      <c r="K66" s="16">
        <f t="shared" si="1"/>
        <v>0.64460335438361938</v>
      </c>
      <c r="L66" s="10">
        <f t="shared" si="2"/>
        <v>1.4727325637548356E-2</v>
      </c>
      <c r="M66" s="10">
        <f t="shared" si="3"/>
        <v>1.466779731492894E-2</v>
      </c>
      <c r="N66" s="10">
        <f t="shared" si="4"/>
        <v>1.4672911607785876E-2</v>
      </c>
    </row>
    <row r="67" spans="1:14" x14ac:dyDescent="0.2">
      <c r="A67" s="9">
        <v>40771.767731481479</v>
      </c>
      <c r="B67" s="10">
        <v>1.46081958519062E-6</v>
      </c>
      <c r="C67">
        <v>6.9033155406359601</v>
      </c>
      <c r="D67" s="10">
        <v>1.49776881943035E-2</v>
      </c>
      <c r="E67" s="10">
        <v>1.48374020077972E-2</v>
      </c>
      <c r="F67" s="10">
        <v>1.48789703331022E-2</v>
      </c>
      <c r="G67">
        <v>-2745549</v>
      </c>
      <c r="H67">
        <v>10443320</v>
      </c>
      <c r="J67" s="10">
        <f t="shared" si="0"/>
        <v>2.2353750626280121E-5</v>
      </c>
      <c r="K67" s="16">
        <f t="shared" si="1"/>
        <v>0.64476368824052965</v>
      </c>
      <c r="L67" s="10">
        <f t="shared" si="2"/>
        <v>1.5257971321014356E-2</v>
      </c>
      <c r="M67" s="10">
        <f t="shared" si="3"/>
        <v>1.5201720935025141E-2</v>
      </c>
      <c r="N67" s="10">
        <f t="shared" si="4"/>
        <v>1.5290527575461977E-2</v>
      </c>
    </row>
    <row r="68" spans="1:14" x14ac:dyDescent="0.2">
      <c r="A68" s="9">
        <v>40771.771203703705</v>
      </c>
      <c r="B68" s="10">
        <v>6.3658479484729501E-6</v>
      </c>
      <c r="C68">
        <v>6.9033868001279197</v>
      </c>
      <c r="D68" s="10">
        <v>1.54742243342844E-2</v>
      </c>
      <c r="E68" s="10">
        <v>1.53244487587654E-2</v>
      </c>
      <c r="F68" s="10">
        <v>1.5347865561416299E-2</v>
      </c>
      <c r="G68">
        <v>-2745549</v>
      </c>
      <c r="H68">
        <v>10445930</v>
      </c>
      <c r="J68" s="10">
        <f t="shared" si="0"/>
        <v>2.725877898956245E-5</v>
      </c>
      <c r="K68" s="16">
        <f t="shared" si="1"/>
        <v>0.64483494773248928</v>
      </c>
      <c r="L68" s="10">
        <f t="shared" si="2"/>
        <v>1.5754507460995257E-2</v>
      </c>
      <c r="M68" s="10">
        <f t="shared" si="3"/>
        <v>1.5688767685993341E-2</v>
      </c>
      <c r="N68" s="10">
        <f t="shared" si="4"/>
        <v>1.5759422803776076E-2</v>
      </c>
    </row>
    <row r="69" spans="1:14" x14ac:dyDescent="0.2">
      <c r="A69" s="9">
        <v>40771.774675925924</v>
      </c>
      <c r="B69" s="10">
        <v>4.8456454533152304E-6</v>
      </c>
      <c r="C69">
        <v>6.9032442811439996</v>
      </c>
      <c r="D69" s="10">
        <v>1.59804636417539E-2</v>
      </c>
      <c r="E69" s="10">
        <v>1.5838514733768499E-2</v>
      </c>
      <c r="F69">
        <v>1.5865047520183001E-2</v>
      </c>
      <c r="G69">
        <v>-2745549</v>
      </c>
      <c r="H69">
        <v>10449504</v>
      </c>
      <c r="J69" s="10">
        <f t="shared" si="0"/>
        <v>2.5738576494404731E-5</v>
      </c>
      <c r="K69" s="16">
        <f t="shared" si="1"/>
        <v>0.64469242874856914</v>
      </c>
      <c r="L69" s="10">
        <f t="shared" si="2"/>
        <v>1.6260746768464757E-2</v>
      </c>
      <c r="M69" s="10">
        <f t="shared" si="3"/>
        <v>1.6202833660996441E-2</v>
      </c>
      <c r="N69" s="10">
        <f t="shared" si="4"/>
        <v>1.6276604762542779E-2</v>
      </c>
    </row>
    <row r="70" spans="1:14" x14ac:dyDescent="0.2">
      <c r="A70" s="9">
        <v>40771.778148148151</v>
      </c>
      <c r="B70" s="10">
        <v>-6.17582263657823E-7</v>
      </c>
      <c r="C70">
        <v>6.90340105202631</v>
      </c>
      <c r="D70" s="10">
        <v>1.64915723478407E-2</v>
      </c>
      <c r="E70" s="10">
        <v>1.6343922680498502E-2</v>
      </c>
      <c r="F70" s="10">
        <v>1.6378488452555798E-2</v>
      </c>
      <c r="G70">
        <v>-2745549</v>
      </c>
      <c r="H70">
        <v>10452969</v>
      </c>
      <c r="J70" s="10">
        <f t="shared" si="0"/>
        <v>2.0275348777431678E-5</v>
      </c>
      <c r="K70" s="16">
        <f t="shared" si="1"/>
        <v>0.64484919963087961</v>
      </c>
      <c r="L70" s="10">
        <f t="shared" si="2"/>
        <v>1.6771855474551556E-2</v>
      </c>
      <c r="M70" s="10">
        <f t="shared" si="3"/>
        <v>1.6708241607726444E-2</v>
      </c>
      <c r="N70" s="10">
        <f t="shared" si="4"/>
        <v>1.6790045694915576E-2</v>
      </c>
    </row>
    <row r="71" spans="1:14" x14ac:dyDescent="0.2">
      <c r="A71" s="9">
        <v>40771.78162037037</v>
      </c>
      <c r="B71" s="10">
        <v>-5.1781897491309799E-6</v>
      </c>
      <c r="C71">
        <v>6.9030863226034898</v>
      </c>
      <c r="D71" s="10">
        <v>1.7051873856544299E-2</v>
      </c>
      <c r="E71" s="10">
        <v>1.6910720679552502E-2</v>
      </c>
      <c r="F71" s="10">
        <v>1.6943084634021902E-2</v>
      </c>
      <c r="G71">
        <v>-2745549</v>
      </c>
      <c r="H71">
        <v>10456074</v>
      </c>
      <c r="J71" s="10">
        <f t="shared" si="0"/>
        <v>1.5714741291958521E-5</v>
      </c>
      <c r="K71" s="16">
        <f t="shared" si="1"/>
        <v>0.64453447020805932</v>
      </c>
      <c r="L71" s="10">
        <f t="shared" si="2"/>
        <v>1.7332156983255156E-2</v>
      </c>
      <c r="M71" s="10">
        <f t="shared" si="3"/>
        <v>1.7275039606780444E-2</v>
      </c>
      <c r="N71" s="10">
        <f t="shared" si="4"/>
        <v>1.735464187638168E-2</v>
      </c>
    </row>
    <row r="72" spans="1:14" x14ac:dyDescent="0.2">
      <c r="A72" s="9">
        <v>40771.785092592596</v>
      </c>
      <c r="B72" s="10">
        <v>-5.2256960771046601E-6</v>
      </c>
      <c r="C72">
        <v>6.9033772988623197</v>
      </c>
      <c r="D72" s="10">
        <v>1.75009511748794E-2</v>
      </c>
      <c r="E72" s="10">
        <v>1.7388444313655799E-2</v>
      </c>
      <c r="F72" s="10">
        <v>1.74031472153547E-2</v>
      </c>
      <c r="G72">
        <v>-2745549</v>
      </c>
      <c r="H72">
        <v>10458063</v>
      </c>
      <c r="J72" s="10">
        <f t="shared" si="0"/>
        <v>1.5667234963984841E-5</v>
      </c>
      <c r="K72" s="16">
        <f t="shared" si="1"/>
        <v>0.64482544646688922</v>
      </c>
      <c r="L72" s="10">
        <f t="shared" si="2"/>
        <v>1.7781234301590256E-2</v>
      </c>
      <c r="M72" s="10">
        <f t="shared" si="3"/>
        <v>1.7752763240883741E-2</v>
      </c>
      <c r="N72" s="10">
        <f t="shared" si="4"/>
        <v>1.7814704457714478E-2</v>
      </c>
    </row>
    <row r="73" spans="1:14" x14ac:dyDescent="0.2">
      <c r="A73" s="9">
        <v>40771.788564814815</v>
      </c>
      <c r="B73" s="10">
        <v>-4.2399397716508197E-6</v>
      </c>
      <c r="C73">
        <v>6.9033808618369203</v>
      </c>
      <c r="D73" s="10">
        <v>1.8015444706834399E-2</v>
      </c>
      <c r="E73" s="10">
        <v>1.7903412908890502E-2</v>
      </c>
      <c r="F73" s="10">
        <v>1.79306319369061E-2</v>
      </c>
      <c r="G73">
        <v>-2745549</v>
      </c>
      <c r="H73">
        <v>10460752</v>
      </c>
      <c r="J73" s="10">
        <f t="shared" si="0"/>
        <v>1.665299126943868E-5</v>
      </c>
      <c r="K73" s="16">
        <f t="shared" si="1"/>
        <v>0.64482900944148991</v>
      </c>
      <c r="L73" s="10">
        <f t="shared" si="2"/>
        <v>1.8295727833545255E-2</v>
      </c>
      <c r="M73" s="10">
        <f t="shared" si="3"/>
        <v>1.8267731836118444E-2</v>
      </c>
      <c r="N73" s="10">
        <f t="shared" si="4"/>
        <v>1.8342189179265878E-2</v>
      </c>
    </row>
    <row r="74" spans="1:14" x14ac:dyDescent="0.2">
      <c r="A74" s="9">
        <v>40771.792037037034</v>
      </c>
      <c r="B74" s="10">
        <v>-4.08554420573637E-6</v>
      </c>
      <c r="C74">
        <v>6.9033476074073397</v>
      </c>
      <c r="D74" s="10">
        <v>1.8184270319870799E-2</v>
      </c>
      <c r="E74" s="10">
        <v>1.8074530702251599E-2</v>
      </c>
      <c r="F74" s="10">
        <v>1.80910657940512E-2</v>
      </c>
      <c r="G74">
        <v>-2745549</v>
      </c>
      <c r="H74">
        <v>10462557</v>
      </c>
      <c r="J74" s="10">
        <f t="shared" si="0"/>
        <v>1.6807386835353128E-5</v>
      </c>
      <c r="K74" s="16">
        <f t="shared" si="1"/>
        <v>0.64479575501190922</v>
      </c>
      <c r="L74" s="10">
        <f t="shared" si="2"/>
        <v>1.8464553446581655E-2</v>
      </c>
      <c r="M74" s="10">
        <f t="shared" si="3"/>
        <v>1.8438849629479542E-2</v>
      </c>
      <c r="N74" s="10">
        <f t="shared" si="4"/>
        <v>1.8502623036410978E-2</v>
      </c>
    </row>
    <row r="75" spans="1:14" x14ac:dyDescent="0.2">
      <c r="A75" s="9">
        <v>40771.795520833337</v>
      </c>
      <c r="B75" s="10">
        <v>-8.2067181574529994E-6</v>
      </c>
      <c r="C75">
        <v>6.90327634791538</v>
      </c>
      <c r="D75" s="10">
        <v>1.8185339212250299E-2</v>
      </c>
      <c r="E75">
        <v>1.8073877490241998E-2</v>
      </c>
      <c r="F75" s="10">
        <v>1.8090444281679101E-2</v>
      </c>
      <c r="G75">
        <v>-2745549</v>
      </c>
      <c r="H75">
        <v>10463122</v>
      </c>
      <c r="J75" s="10">
        <f t="shared" si="0"/>
        <v>1.26862128836365E-5</v>
      </c>
      <c r="K75" s="16">
        <f t="shared" si="1"/>
        <v>0.64472449551994959</v>
      </c>
      <c r="L75" s="10">
        <f t="shared" si="2"/>
        <v>1.8465622338961155E-2</v>
      </c>
      <c r="M75" s="10">
        <f t="shared" si="3"/>
        <v>1.8438196417469941E-2</v>
      </c>
      <c r="N75" s="10">
        <f t="shared" si="4"/>
        <v>1.8502001524038879E-2</v>
      </c>
    </row>
    <row r="76" spans="1:14" x14ac:dyDescent="0.2">
      <c r="A76" s="9">
        <v>40771.798993055556</v>
      </c>
      <c r="B76" s="10">
        <v>-9.5487719227094201E-6</v>
      </c>
      <c r="C76">
        <v>6.9033202912687601</v>
      </c>
      <c r="D76" s="10">
        <v>1.81907311804753E-2</v>
      </c>
      <c r="E76" s="10">
        <v>1.80770010313063E-2</v>
      </c>
      <c r="F76" s="10">
        <v>1.8100113579930601E-2</v>
      </c>
      <c r="G76">
        <v>-2745549</v>
      </c>
      <c r="H76">
        <v>10463236</v>
      </c>
      <c r="J76" s="10">
        <f t="shared" si="0"/>
        <v>1.134415911838008E-5</v>
      </c>
      <c r="K76" s="16">
        <f t="shared" si="1"/>
        <v>0.64476843887332969</v>
      </c>
      <c r="L76" s="10">
        <f t="shared" si="2"/>
        <v>1.8471014307186156E-2</v>
      </c>
      <c r="M76" s="10">
        <f t="shared" si="3"/>
        <v>1.8441319958534243E-2</v>
      </c>
      <c r="N76" s="10">
        <f t="shared" si="4"/>
        <v>1.8511670822290379E-2</v>
      </c>
    </row>
    <row r="77" spans="1:14" x14ac:dyDescent="0.2">
      <c r="A77" s="9">
        <v>40771.802465277775</v>
      </c>
      <c r="B77" s="10">
        <v>-4.2399397716508197E-6</v>
      </c>
      <c r="C77">
        <v>6.9034188668993002</v>
      </c>
      <c r="D77" s="10">
        <v>1.8176574294739099E-2</v>
      </c>
      <c r="E77" s="10">
        <v>1.80652194619688E-2</v>
      </c>
      <c r="F77" s="10">
        <v>1.8098057808238099E-2</v>
      </c>
      <c r="G77">
        <v>-2745549</v>
      </c>
      <c r="H77">
        <v>10462801</v>
      </c>
      <c r="J77" s="10">
        <f t="shared" si="0"/>
        <v>1.665299126943868E-5</v>
      </c>
      <c r="K77" s="16">
        <f t="shared" si="1"/>
        <v>0.64486701450386974</v>
      </c>
      <c r="L77" s="10">
        <f t="shared" si="2"/>
        <v>1.8456857421449955E-2</v>
      </c>
      <c r="M77" s="10">
        <f t="shared" si="3"/>
        <v>1.8429538389196743E-2</v>
      </c>
      <c r="N77" s="10">
        <f t="shared" si="4"/>
        <v>1.8509615050597877E-2</v>
      </c>
    </row>
    <row r="78" spans="1:14" x14ac:dyDescent="0.2">
      <c r="A78" s="9">
        <v>40771.805937500001</v>
      </c>
      <c r="B78" s="10">
        <v>-3.47983852407197E-6</v>
      </c>
      <c r="C78">
        <v>6.90336185930573</v>
      </c>
      <c r="D78" s="10">
        <v>1.81962062847742E-2</v>
      </c>
      <c r="E78" s="10">
        <v>1.8088972625955602E-2</v>
      </c>
      <c r="F78" s="10">
        <v>1.8115555771946699E-2</v>
      </c>
      <c r="G78">
        <v>-2745549</v>
      </c>
      <c r="H78">
        <v>10463478</v>
      </c>
      <c r="J78" s="10">
        <f t="shared" si="0"/>
        <v>1.7413092517017529E-5</v>
      </c>
      <c r="K78" s="16">
        <f t="shared" si="1"/>
        <v>0.64481000691029955</v>
      </c>
      <c r="L78" s="10">
        <f t="shared" si="2"/>
        <v>1.8476489411485057E-2</v>
      </c>
      <c r="M78" s="10">
        <f t="shared" si="3"/>
        <v>1.8453291553183544E-2</v>
      </c>
      <c r="N78" s="10">
        <f t="shared" si="4"/>
        <v>1.8527113014306477E-2</v>
      </c>
    </row>
    <row r="79" spans="1:14" x14ac:dyDescent="0.2">
      <c r="A79" s="9">
        <v>40771.80940972222</v>
      </c>
      <c r="B79" s="10">
        <v>-6.12831630860455E-6</v>
      </c>
      <c r="C79">
        <v>6.9033392937999496</v>
      </c>
      <c r="D79" s="10">
        <v>1.8166312927896801E-2</v>
      </c>
      <c r="E79" s="10">
        <v>1.8058663588708401E-2</v>
      </c>
      <c r="F79" s="10">
        <v>1.8071607675938101E-2</v>
      </c>
      <c r="G79">
        <v>-2745549</v>
      </c>
      <c r="H79">
        <v>10464177</v>
      </c>
      <c r="J79" s="10">
        <f t="shared" si="0"/>
        <v>1.4764614732484951E-5</v>
      </c>
      <c r="K79" s="16">
        <f t="shared" si="1"/>
        <v>0.64478744140451916</v>
      </c>
      <c r="L79" s="10">
        <f t="shared" si="2"/>
        <v>1.8446596054607658E-2</v>
      </c>
      <c r="M79" s="10">
        <f t="shared" si="3"/>
        <v>1.8422982515936343E-2</v>
      </c>
      <c r="N79" s="10">
        <f t="shared" si="4"/>
        <v>1.8483164918297879E-2</v>
      </c>
    </row>
    <row r="80" spans="1:14" x14ac:dyDescent="0.2">
      <c r="A80" s="9">
        <v>40771.812881944446</v>
      </c>
      <c r="B80" s="10">
        <v>-8.0404460095451204E-6</v>
      </c>
      <c r="C80">
        <v>6.9031623327282396</v>
      </c>
      <c r="D80" s="10">
        <v>1.8168225057597701E-2</v>
      </c>
      <c r="E80" s="10">
        <v>1.80574284241811E-2</v>
      </c>
      <c r="F80" s="10">
        <v>1.8088531935918601E-2</v>
      </c>
      <c r="G80">
        <v>-2745549</v>
      </c>
      <c r="H80">
        <v>10464671</v>
      </c>
      <c r="J80" s="10">
        <f t="shared" si="0"/>
        <v>1.2852485031544379E-5</v>
      </c>
      <c r="K80" s="16">
        <f t="shared" si="1"/>
        <v>0.64461048033280921</v>
      </c>
      <c r="L80" s="10">
        <f t="shared" si="2"/>
        <v>1.8448508184308557E-2</v>
      </c>
      <c r="M80" s="10">
        <f t="shared" si="3"/>
        <v>1.8421747351409043E-2</v>
      </c>
      <c r="N80" s="10">
        <f t="shared" si="4"/>
        <v>1.8500089178278379E-2</v>
      </c>
    </row>
    <row r="81" spans="1:14" x14ac:dyDescent="0.2">
      <c r="A81" s="9">
        <v>40771.816354166665</v>
      </c>
      <c r="B81" s="10">
        <v>-8.3492371413740298E-6</v>
      </c>
      <c r="C81">
        <v>6.9034343064558898</v>
      </c>
      <c r="D81" s="10">
        <v>1.82029878130925E-2</v>
      </c>
      <c r="E81" s="10">
        <v>1.80926306132096E-2</v>
      </c>
      <c r="F81" s="10">
        <v>1.80827590421541E-2</v>
      </c>
      <c r="G81">
        <v>-2745549</v>
      </c>
      <c r="H81">
        <v>10464490</v>
      </c>
      <c r="J81" s="10">
        <f t="shared" si="0"/>
        <v>1.254369389971547E-5</v>
      </c>
      <c r="K81" s="16">
        <f t="shared" si="1"/>
        <v>0.64488245406045941</v>
      </c>
      <c r="L81" s="10">
        <f t="shared" si="2"/>
        <v>1.8483270939803356E-2</v>
      </c>
      <c r="M81" s="10">
        <f t="shared" si="3"/>
        <v>1.8456949540437542E-2</v>
      </c>
      <c r="N81" s="10">
        <f t="shared" si="4"/>
        <v>1.8494316284513878E-2</v>
      </c>
    </row>
    <row r="82" spans="1:14" x14ac:dyDescent="0.2">
      <c r="A82" s="9">
        <v>40771.819826388892</v>
      </c>
      <c r="B82" s="10">
        <v>-3.4679619420785499E-6</v>
      </c>
      <c r="C82">
        <v>6.9035898896800099</v>
      </c>
      <c r="D82" s="10">
        <v>1.8153201181376099E-2</v>
      </c>
      <c r="E82">
        <v>1.8039672934101001E-2</v>
      </c>
      <c r="F82" s="10">
        <v>1.8067782984417101E-2</v>
      </c>
      <c r="G82">
        <v>-2745549</v>
      </c>
      <c r="H82">
        <v>10464057</v>
      </c>
      <c r="J82" s="10">
        <f t="shared" si="0"/>
        <v>1.742496909901095E-5</v>
      </c>
      <c r="K82" s="16">
        <f t="shared" si="1"/>
        <v>0.64503803728457942</v>
      </c>
      <c r="L82" s="10">
        <f t="shared" si="2"/>
        <v>1.8433484308086955E-2</v>
      </c>
      <c r="M82" s="10">
        <f t="shared" si="3"/>
        <v>1.8403991861328944E-2</v>
      </c>
      <c r="N82" s="10">
        <f t="shared" si="4"/>
        <v>1.8479340226776879E-2</v>
      </c>
    </row>
    <row r="83" spans="1:14" x14ac:dyDescent="0.2">
      <c r="A83" s="9">
        <v>40771.823298611111</v>
      </c>
      <c r="B83" s="10">
        <v>-2.36343981669052E-6</v>
      </c>
      <c r="C83">
        <v>6.9032965381047697</v>
      </c>
      <c r="D83" s="10">
        <v>1.8154840149691199E-2</v>
      </c>
      <c r="E83" s="10">
        <v>1.8047594614290601E-2</v>
      </c>
      <c r="F83" s="10">
        <v>1.8073472213054598E-2</v>
      </c>
      <c r="G83">
        <v>-2745549</v>
      </c>
      <c r="H83">
        <v>10464583</v>
      </c>
      <c r="J83" s="10">
        <f t="shared" si="0"/>
        <v>1.8529491224398978E-5</v>
      </c>
      <c r="K83" s="16">
        <f t="shared" si="1"/>
        <v>0.64474468570933929</v>
      </c>
      <c r="L83" s="10">
        <f t="shared" si="2"/>
        <v>1.8435123276402055E-2</v>
      </c>
      <c r="M83" s="10">
        <f t="shared" si="3"/>
        <v>1.8411913541518544E-2</v>
      </c>
      <c r="N83" s="10">
        <f t="shared" si="4"/>
        <v>1.8485029455414376E-2</v>
      </c>
    </row>
    <row r="84" spans="1:14" x14ac:dyDescent="0.2">
      <c r="A84" s="9">
        <v>40771.826770833337</v>
      </c>
      <c r="B84" s="10">
        <v>-4.1805568616837296E-6</v>
      </c>
      <c r="C84">
        <v>6.90349131404946</v>
      </c>
      <c r="D84">
        <v>1.8175054092244E-2</v>
      </c>
      <c r="E84" s="10">
        <v>1.80621315506505E-2</v>
      </c>
      <c r="F84" s="10">
        <v>1.8078157460167901E-2</v>
      </c>
      <c r="G84">
        <v>-2745549</v>
      </c>
      <c r="H84">
        <v>10465398</v>
      </c>
      <c r="J84" s="10">
        <f t="shared" si="0"/>
        <v>1.6712374179405771E-5</v>
      </c>
      <c r="K84" s="16">
        <f t="shared" si="1"/>
        <v>0.6449394616540296</v>
      </c>
      <c r="L84" s="10">
        <f t="shared" si="2"/>
        <v>1.8455337218954856E-2</v>
      </c>
      <c r="M84" s="10">
        <f t="shared" si="3"/>
        <v>1.8426450477878442E-2</v>
      </c>
      <c r="N84" s="10">
        <f t="shared" si="4"/>
        <v>1.8489714702527679E-2</v>
      </c>
    </row>
    <row r="85" spans="1:14" x14ac:dyDescent="0.2">
      <c r="A85" s="9">
        <v>40771.830243055556</v>
      </c>
      <c r="B85" s="10">
        <v>-1.0083218112413299E-5</v>
      </c>
      <c r="C85">
        <v>6.9032062760816197</v>
      </c>
      <c r="D85" s="10">
        <v>1.8201467610597301E-2</v>
      </c>
      <c r="E85" s="10">
        <v>1.8089162651267501E-2</v>
      </c>
      <c r="F85" s="10">
        <v>1.81031255245034E-2</v>
      </c>
      <c r="G85">
        <v>-2745549</v>
      </c>
      <c r="H85">
        <v>10465582</v>
      </c>
      <c r="J85" s="10">
        <f t="shared" si="0"/>
        <v>1.08097129286762E-5</v>
      </c>
      <c r="K85" s="16">
        <f t="shared" si="1"/>
        <v>0.6446544236861893</v>
      </c>
      <c r="L85" s="10">
        <f t="shared" si="2"/>
        <v>1.8481750737308157E-2</v>
      </c>
      <c r="M85" s="10">
        <f t="shared" si="3"/>
        <v>1.8453481578495443E-2</v>
      </c>
      <c r="N85" s="10">
        <f t="shared" si="4"/>
        <v>1.8514682766863178E-2</v>
      </c>
    </row>
    <row r="86" spans="1:14" x14ac:dyDescent="0.2">
      <c r="A86" s="9">
        <v>40771.833715277775</v>
      </c>
      <c r="B86" s="10">
        <v>-8.4561263793148094E-6</v>
      </c>
      <c r="C86">
        <v>6.9035043782896501</v>
      </c>
      <c r="D86" s="10">
        <v>1.8170837905636301E-2</v>
      </c>
      <c r="E86" s="10">
        <v>1.80587704779464E-2</v>
      </c>
      <c r="F86" s="10">
        <v>1.8081599682536802E-2</v>
      </c>
      <c r="G86">
        <v>-2745549</v>
      </c>
      <c r="H86">
        <v>10465202</v>
      </c>
      <c r="J86" s="10">
        <f t="shared" si="0"/>
        <v>1.243680466177469E-5</v>
      </c>
      <c r="K86" s="16">
        <f t="shared" si="1"/>
        <v>0.6449525258942197</v>
      </c>
      <c r="L86" s="10">
        <f t="shared" si="2"/>
        <v>1.8451121032347157E-2</v>
      </c>
      <c r="M86" s="10">
        <f t="shared" si="3"/>
        <v>1.8423089405174342E-2</v>
      </c>
      <c r="N86" s="10">
        <f t="shared" si="4"/>
        <v>1.849315692489658E-2</v>
      </c>
    </row>
    <row r="87" spans="1:14" x14ac:dyDescent="0.2">
      <c r="A87" s="9">
        <v>40771.837187500001</v>
      </c>
      <c r="B87" s="10">
        <v>-2.8147499324404599E-6</v>
      </c>
      <c r="C87">
        <v>6.9036278947423897</v>
      </c>
      <c r="D87" s="10">
        <v>1.8164887738057599E-2</v>
      </c>
      <c r="E87" s="10">
        <v>1.8054435525518799E-2</v>
      </c>
      <c r="F87" s="10">
        <v>1.8068273023018298E-2</v>
      </c>
      <c r="G87">
        <v>-2745549</v>
      </c>
      <c r="H87">
        <v>10464968</v>
      </c>
      <c r="J87" s="10">
        <f t="shared" si="0"/>
        <v>1.8078181108649039E-5</v>
      </c>
      <c r="K87" s="16">
        <f t="shared" si="1"/>
        <v>0.64507604234695926</v>
      </c>
      <c r="L87" s="10">
        <f t="shared" si="2"/>
        <v>1.8445170864768455E-2</v>
      </c>
      <c r="M87" s="10">
        <f t="shared" si="3"/>
        <v>1.8418754452746742E-2</v>
      </c>
      <c r="N87" s="10">
        <f t="shared" si="4"/>
        <v>1.8479830265378076E-2</v>
      </c>
    </row>
    <row r="88" spans="1:14" x14ac:dyDescent="0.2">
      <c r="A88" s="9">
        <v>40771.84065972222</v>
      </c>
      <c r="B88" s="10">
        <v>-4.6081138134468302E-6</v>
      </c>
      <c r="C88">
        <v>6.9034948770240598</v>
      </c>
      <c r="D88" s="10">
        <v>1.81711110670221E-2</v>
      </c>
      <c r="E88" s="10">
        <v>1.8057060250139301E-2</v>
      </c>
      <c r="F88" s="10">
        <v>1.80959422757405E-2</v>
      </c>
      <c r="G88">
        <v>-2745549</v>
      </c>
      <c r="H88">
        <v>10465795</v>
      </c>
      <c r="J88" s="10">
        <f t="shared" si="0"/>
        <v>1.628481722764267E-5</v>
      </c>
      <c r="K88" s="16">
        <f t="shared" si="1"/>
        <v>0.6449430246286294</v>
      </c>
      <c r="L88" s="10">
        <f t="shared" si="2"/>
        <v>1.8451394193732956E-2</v>
      </c>
      <c r="M88" s="10">
        <f t="shared" si="3"/>
        <v>1.8421379177367244E-2</v>
      </c>
      <c r="N88" s="10">
        <f t="shared" si="4"/>
        <v>1.8507499518100278E-2</v>
      </c>
    </row>
    <row r="89" spans="1:14" x14ac:dyDescent="0.2">
      <c r="A89" s="9">
        <v>40771.844131944446</v>
      </c>
      <c r="B89" s="10">
        <v>-9.0262023149989498E-6</v>
      </c>
      <c r="C89">
        <v>6.9033119776613603</v>
      </c>
      <c r="D89" s="10">
        <v>1.81809448769127E-2</v>
      </c>
      <c r="E89" s="10">
        <v>1.8070967727653601E-2</v>
      </c>
      <c r="F89" s="10">
        <v>1.80885916967236E-2</v>
      </c>
      <c r="G89">
        <v>-2745549</v>
      </c>
      <c r="H89">
        <v>10466359</v>
      </c>
      <c r="J89" s="10">
        <f t="shared" si="0"/>
        <v>1.186672872609055E-5</v>
      </c>
      <c r="K89" s="16">
        <f t="shared" si="1"/>
        <v>0.64476012526592985</v>
      </c>
      <c r="L89" s="10">
        <f t="shared" si="2"/>
        <v>1.8461228003623556E-2</v>
      </c>
      <c r="M89" s="10">
        <f t="shared" si="3"/>
        <v>1.8435286654881543E-2</v>
      </c>
      <c r="N89" s="10">
        <f t="shared" si="4"/>
        <v>1.8500148939083378E-2</v>
      </c>
    </row>
    <row r="90" spans="1:14" x14ac:dyDescent="0.2">
      <c r="A90" s="9">
        <v>40771.847604166665</v>
      </c>
      <c r="B90" s="10">
        <v>-8.8836833310779194E-6</v>
      </c>
      <c r="C90">
        <v>6.9033951137353098</v>
      </c>
      <c r="D90" s="10">
        <v>1.8184187183796899E-2</v>
      </c>
      <c r="E90" s="10">
        <v>1.80776661198979E-2</v>
      </c>
      <c r="F90">
        <v>1.8071141541659001E-2</v>
      </c>
      <c r="G90">
        <v>-2745549</v>
      </c>
      <c r="H90">
        <v>10466351</v>
      </c>
      <c r="J90" s="10">
        <f t="shared" ref="J90:J153" si="5">B90-B$19</f>
        <v>1.200924771001158E-5</v>
      </c>
      <c r="K90" s="16">
        <f t="shared" ref="K90:K153" si="6">C90-C$19</f>
        <v>0.64484326133987935</v>
      </c>
      <c r="L90" s="10">
        <f t="shared" ref="L90:L153" si="7">D90-D$19</f>
        <v>1.8464470310507755E-2</v>
      </c>
      <c r="M90" s="10">
        <f t="shared" ref="M90:M153" si="8">E90-E$19</f>
        <v>1.8441985047125842E-2</v>
      </c>
      <c r="N90" s="10">
        <f t="shared" ref="N90:N153" si="9">F90-F$19</f>
        <v>1.8482698784018779E-2</v>
      </c>
    </row>
    <row r="91" spans="1:14" x14ac:dyDescent="0.2">
      <c r="A91" s="9">
        <v>40771.851076388892</v>
      </c>
      <c r="B91" s="10">
        <v>-6.5558732603676599E-6</v>
      </c>
      <c r="C91">
        <v>6.9032858491809703</v>
      </c>
      <c r="D91" s="10">
        <v>1.81916100475428E-2</v>
      </c>
      <c r="E91" s="10">
        <v>1.80795307432709E-2</v>
      </c>
      <c r="F91" s="10">
        <v>1.8115986049742801E-2</v>
      </c>
      <c r="G91">
        <v>-2745549</v>
      </c>
      <c r="H91">
        <v>10465948</v>
      </c>
      <c r="J91" s="10">
        <f t="shared" si="5"/>
        <v>1.4337057780721839E-5</v>
      </c>
      <c r="K91" s="16">
        <f t="shared" si="6"/>
        <v>0.64473399678553989</v>
      </c>
      <c r="L91" s="10">
        <f t="shared" si="7"/>
        <v>1.8471893174253656E-2</v>
      </c>
      <c r="M91" s="10">
        <f t="shared" si="8"/>
        <v>1.8443849670498842E-2</v>
      </c>
      <c r="N91" s="10">
        <f t="shared" si="9"/>
        <v>1.8527543292102579E-2</v>
      </c>
    </row>
    <row r="92" spans="1:14" x14ac:dyDescent="0.2">
      <c r="A92" s="9">
        <v>40771.854548611111</v>
      </c>
      <c r="B92" s="10">
        <v>-6.7934049002360601E-6</v>
      </c>
      <c r="C92">
        <v>6.9033191036105599</v>
      </c>
      <c r="D92" s="10">
        <v>1.8177726323192499E-2</v>
      </c>
      <c r="E92" s="10">
        <v>1.8069839452364199E-2</v>
      </c>
      <c r="F92" s="10">
        <v>1.8087970184351401E-2</v>
      </c>
      <c r="G92">
        <v>-2745549</v>
      </c>
      <c r="H92">
        <v>10466080</v>
      </c>
      <c r="J92" s="10">
        <f t="shared" si="5"/>
        <v>1.409952614085344E-5</v>
      </c>
      <c r="K92" s="16">
        <f t="shared" si="6"/>
        <v>0.64476725121512946</v>
      </c>
      <c r="L92" s="10">
        <f t="shared" si="7"/>
        <v>1.8458009449903355E-2</v>
      </c>
      <c r="M92" s="10">
        <f t="shared" si="8"/>
        <v>1.8434158379592142E-2</v>
      </c>
      <c r="N92" s="10">
        <f t="shared" si="9"/>
        <v>1.8499527426711179E-2</v>
      </c>
    </row>
    <row r="93" spans="1:14" x14ac:dyDescent="0.2">
      <c r="A93" s="9">
        <v>40771.858020833337</v>
      </c>
      <c r="B93" s="10">
        <v>-9.2281042088870898E-6</v>
      </c>
      <c r="C93">
        <v>6.9035020029732603</v>
      </c>
      <c r="D93" s="10">
        <v>1.81633675355624E-2</v>
      </c>
      <c r="E93" s="10">
        <v>1.8055670690046099E-2</v>
      </c>
      <c r="F93">
        <v>1.8090109621171E-2</v>
      </c>
      <c r="G93">
        <v>-2745549</v>
      </c>
      <c r="H93">
        <v>10466730</v>
      </c>
      <c r="J93" s="10">
        <f t="shared" si="5"/>
        <v>1.166482683220241E-5</v>
      </c>
      <c r="K93" s="16">
        <f t="shared" si="6"/>
        <v>0.64495015057782989</v>
      </c>
      <c r="L93" s="10">
        <f t="shared" si="7"/>
        <v>1.8443650662273256E-2</v>
      </c>
      <c r="M93" s="10">
        <f t="shared" si="8"/>
        <v>1.8419989617274042E-2</v>
      </c>
      <c r="N93" s="10">
        <f t="shared" si="9"/>
        <v>1.8501666863530778E-2</v>
      </c>
    </row>
    <row r="94" spans="1:14" x14ac:dyDescent="0.2">
      <c r="A94" s="9">
        <v>40771.861504629633</v>
      </c>
      <c r="B94" s="10">
        <v>-9.9882054564659493E-6</v>
      </c>
      <c r="C94">
        <v>6.9035198178462496</v>
      </c>
      <c r="D94" s="10">
        <v>1.8188593395716501E-2</v>
      </c>
      <c r="E94" s="10">
        <v>1.80743881832677E-2</v>
      </c>
      <c r="F94" s="10">
        <v>1.8091257028627301E-2</v>
      </c>
      <c r="G94">
        <v>-2745549</v>
      </c>
      <c r="H94">
        <v>10467236</v>
      </c>
      <c r="J94" s="10">
        <f t="shared" si="5"/>
        <v>1.0904725584623551E-5</v>
      </c>
      <c r="K94" s="16">
        <f t="shared" si="6"/>
        <v>0.64496796545081914</v>
      </c>
      <c r="L94" s="10">
        <f t="shared" si="7"/>
        <v>1.8468876522427357E-2</v>
      </c>
      <c r="M94" s="10">
        <f t="shared" si="8"/>
        <v>1.8438707110495643E-2</v>
      </c>
      <c r="N94" s="10">
        <f t="shared" si="9"/>
        <v>1.8502814270987079E-2</v>
      </c>
    </row>
    <row r="95" spans="1:14" x14ac:dyDescent="0.2">
      <c r="A95" s="9">
        <v>40771.864976851852</v>
      </c>
      <c r="B95" s="10">
        <v>-6.6152561703347602E-6</v>
      </c>
      <c r="C95">
        <v>6.9035483216430302</v>
      </c>
      <c r="D95" s="10">
        <v>1.8204294237111798E-2</v>
      </c>
      <c r="E95" s="10">
        <v>1.80943052112707E-2</v>
      </c>
      <c r="F95" s="10">
        <v>1.8074488146739901E-2</v>
      </c>
      <c r="G95">
        <v>-2745549</v>
      </c>
      <c r="H95">
        <v>10466787</v>
      </c>
      <c r="J95" s="10">
        <f t="shared" si="5"/>
        <v>1.427767487075474E-5</v>
      </c>
      <c r="K95" s="16">
        <f t="shared" si="6"/>
        <v>0.64499646924759979</v>
      </c>
      <c r="L95" s="10">
        <f t="shared" si="7"/>
        <v>1.8484577363822655E-2</v>
      </c>
      <c r="M95" s="10">
        <f t="shared" si="8"/>
        <v>1.8458624138498643E-2</v>
      </c>
      <c r="N95" s="10">
        <f t="shared" si="9"/>
        <v>1.8486045389099679E-2</v>
      </c>
    </row>
    <row r="96" spans="1:14" x14ac:dyDescent="0.2">
      <c r="A96" s="9">
        <v>40771.868449074071</v>
      </c>
      <c r="B96" s="10">
        <v>-4.6199903954402503E-6</v>
      </c>
      <c r="C96">
        <v>6.9031528314626502</v>
      </c>
      <c r="D96">
        <v>1.8183937775575001E-2</v>
      </c>
      <c r="E96" s="10">
        <v>1.8074530702251599E-2</v>
      </c>
      <c r="F96" s="10">
        <v>1.8106280895008198E-2</v>
      </c>
      <c r="G96">
        <v>-2745549</v>
      </c>
      <c r="H96">
        <v>10466628</v>
      </c>
      <c r="J96" s="10">
        <f t="shared" si="5"/>
        <v>1.6272940645649249E-5</v>
      </c>
      <c r="K96" s="16">
        <f t="shared" si="6"/>
        <v>0.6446009790672198</v>
      </c>
      <c r="L96" s="10">
        <f t="shared" si="7"/>
        <v>1.8464220902285857E-2</v>
      </c>
      <c r="M96" s="10">
        <f t="shared" si="8"/>
        <v>1.8438849629479542E-2</v>
      </c>
      <c r="N96" s="10">
        <f t="shared" si="9"/>
        <v>1.8517838137367976E-2</v>
      </c>
    </row>
    <row r="97" spans="1:14" x14ac:dyDescent="0.2">
      <c r="A97" s="9">
        <v>40771.871921296297</v>
      </c>
      <c r="B97" s="10">
        <v>-5.8076485947822197E-6</v>
      </c>
      <c r="C97">
        <v>6.9034093656337099</v>
      </c>
      <c r="D97" s="10">
        <v>1.81800066269352E-2</v>
      </c>
      <c r="E97" s="10">
        <v>1.8069780069454301E-2</v>
      </c>
      <c r="F97" s="10">
        <v>1.81034482328505E-2</v>
      </c>
      <c r="G97">
        <v>-2745549</v>
      </c>
      <c r="H97">
        <v>10467324</v>
      </c>
      <c r="J97" s="10">
        <f t="shared" si="5"/>
        <v>1.5085282446307281E-5</v>
      </c>
      <c r="K97" s="16">
        <f t="shared" si="6"/>
        <v>0.64485751323827945</v>
      </c>
      <c r="L97" s="10">
        <f t="shared" si="7"/>
        <v>1.8460289753646057E-2</v>
      </c>
      <c r="M97" s="10">
        <f t="shared" si="8"/>
        <v>1.8434098996682243E-2</v>
      </c>
      <c r="N97" s="10">
        <f t="shared" si="9"/>
        <v>1.8515005475210278E-2</v>
      </c>
    </row>
    <row r="98" spans="1:14" x14ac:dyDescent="0.2">
      <c r="A98" s="9">
        <v>40771.875393518516</v>
      </c>
      <c r="B98" s="10">
        <v>-1.00238352024462E-5</v>
      </c>
      <c r="C98">
        <v>6.9033772988623197</v>
      </c>
      <c r="D98" s="10">
        <v>1.82040923352179E-2</v>
      </c>
      <c r="E98" s="10">
        <v>1.80962529707176E-2</v>
      </c>
      <c r="F98" s="10">
        <v>1.8114109560465299E-2</v>
      </c>
      <c r="G98">
        <v>-2745549</v>
      </c>
      <c r="H98">
        <v>10467779</v>
      </c>
      <c r="J98" s="10">
        <f t="shared" si="5"/>
        <v>1.08690958386433E-5</v>
      </c>
      <c r="K98" s="16">
        <f t="shared" si="6"/>
        <v>0.64482544646688922</v>
      </c>
      <c r="L98" s="10">
        <f t="shared" si="7"/>
        <v>1.8484375461928756E-2</v>
      </c>
      <c r="M98" s="10">
        <f t="shared" si="8"/>
        <v>1.8460571897945543E-2</v>
      </c>
      <c r="N98" s="10">
        <f t="shared" si="9"/>
        <v>1.8525666802825077E-2</v>
      </c>
    </row>
    <row r="99" spans="1:14" x14ac:dyDescent="0.2">
      <c r="A99" s="9">
        <v>40771.878865740742</v>
      </c>
      <c r="B99" s="10">
        <v>-8.9430662410450205E-6</v>
      </c>
      <c r="C99">
        <v>6.9032905998137704</v>
      </c>
      <c r="D99" s="10">
        <v>1.8177346272568701E-2</v>
      </c>
      <c r="E99" s="10">
        <v>1.80679273226633E-2</v>
      </c>
      <c r="F99" s="10">
        <v>1.8099492067558499E-2</v>
      </c>
      <c r="G99">
        <v>-2745549</v>
      </c>
      <c r="H99">
        <v>10467305</v>
      </c>
      <c r="J99" s="10">
        <f t="shared" si="5"/>
        <v>1.1949864800044479E-5</v>
      </c>
      <c r="K99" s="16">
        <f t="shared" si="6"/>
        <v>0.64473874741833992</v>
      </c>
      <c r="L99" s="10">
        <f t="shared" si="7"/>
        <v>1.8457629399279557E-2</v>
      </c>
      <c r="M99" s="10">
        <f t="shared" si="8"/>
        <v>1.8432246249891242E-2</v>
      </c>
      <c r="N99" s="10">
        <f t="shared" si="9"/>
        <v>1.8511049309918277E-2</v>
      </c>
    </row>
    <row r="100" spans="1:14" x14ac:dyDescent="0.2">
      <c r="A100" s="9">
        <v>40771.882337962961</v>
      </c>
      <c r="B100" s="10">
        <v>-5.1781897491309799E-6</v>
      </c>
      <c r="C100">
        <v>6.9034331187976896</v>
      </c>
      <c r="D100" s="10">
        <v>1.8192263259552401E-2</v>
      </c>
      <c r="E100" s="10">
        <v>1.8081941689415501E-2</v>
      </c>
      <c r="F100">
        <v>1.8101392461158002E-2</v>
      </c>
      <c r="G100">
        <v>-2745549</v>
      </c>
      <c r="H100">
        <v>10467165</v>
      </c>
      <c r="J100" s="10">
        <f t="shared" si="5"/>
        <v>1.5714741291958521E-5</v>
      </c>
      <c r="K100" s="16">
        <f t="shared" si="6"/>
        <v>0.64488126640225918</v>
      </c>
      <c r="L100" s="10">
        <f t="shared" si="7"/>
        <v>1.8472546386263257E-2</v>
      </c>
      <c r="M100" s="10">
        <f t="shared" si="8"/>
        <v>1.8446260616643444E-2</v>
      </c>
      <c r="N100" s="10">
        <f t="shared" si="9"/>
        <v>1.851294970351778E-2</v>
      </c>
    </row>
    <row r="101" spans="1:14" x14ac:dyDescent="0.2">
      <c r="A101" s="9">
        <v>40771.885810185187</v>
      </c>
      <c r="B101" s="10">
        <v>-3.0047752443351798E-6</v>
      </c>
      <c r="C101">
        <v>6.9036516479063703</v>
      </c>
      <c r="D101" s="10">
        <v>1.8157619269877599E-2</v>
      </c>
      <c r="E101" s="10">
        <v>1.80494592376635E-2</v>
      </c>
      <c r="F101" s="10">
        <v>1.8072241140471301E-2</v>
      </c>
      <c r="G101">
        <v>-2745549</v>
      </c>
      <c r="H101">
        <v>10467525</v>
      </c>
      <c r="J101" s="10">
        <f t="shared" si="5"/>
        <v>1.7888155796754321E-5</v>
      </c>
      <c r="K101" s="16">
        <f t="shared" si="6"/>
        <v>0.64509979551093988</v>
      </c>
      <c r="L101" s="10">
        <f t="shared" si="7"/>
        <v>1.8437902396588456E-2</v>
      </c>
      <c r="M101" s="10">
        <f t="shared" si="8"/>
        <v>1.8413778164891443E-2</v>
      </c>
      <c r="N101" s="10">
        <f t="shared" si="9"/>
        <v>1.8483798382831079E-2</v>
      </c>
    </row>
    <row r="102" spans="1:14" x14ac:dyDescent="0.2">
      <c r="A102" s="9">
        <v>40771.889282407406</v>
      </c>
      <c r="B102" s="10">
        <v>-6.4133542764466303E-6</v>
      </c>
      <c r="C102">
        <v>6.9033571086729397</v>
      </c>
      <c r="D102" s="10">
        <v>1.8186039930587899E-2</v>
      </c>
      <c r="E102" s="10">
        <v>1.80761577939847E-2</v>
      </c>
      <c r="F102" s="10">
        <v>1.8106185277720201E-2</v>
      </c>
      <c r="G102">
        <v>-2745549</v>
      </c>
      <c r="H102">
        <v>10468432</v>
      </c>
      <c r="J102" s="10">
        <f t="shared" si="5"/>
        <v>1.4479576764642869E-5</v>
      </c>
      <c r="K102" s="16">
        <f t="shared" si="6"/>
        <v>0.64480525627750929</v>
      </c>
      <c r="L102" s="10">
        <f t="shared" si="7"/>
        <v>1.8466323057298756E-2</v>
      </c>
      <c r="M102" s="10">
        <f t="shared" si="8"/>
        <v>1.8440476721212642E-2</v>
      </c>
      <c r="N102" s="10">
        <f t="shared" si="9"/>
        <v>1.8517742520079979E-2</v>
      </c>
    </row>
    <row r="103" spans="1:14" x14ac:dyDescent="0.2">
      <c r="A103" s="9">
        <v>40771.892754629633</v>
      </c>
      <c r="B103" s="10">
        <v>-1.0510775064176399E-5</v>
      </c>
      <c r="C103">
        <v>6.9033772988623197</v>
      </c>
      <c r="D103" s="10">
        <v>1.8199864272028202E-2</v>
      </c>
      <c r="E103" s="10">
        <v>1.8089554578473301E-2</v>
      </c>
      <c r="F103" s="10">
        <v>1.8129515895998299E-2</v>
      </c>
      <c r="G103">
        <v>-2745549</v>
      </c>
      <c r="H103">
        <v>10468522</v>
      </c>
      <c r="J103" s="10">
        <f t="shared" si="5"/>
        <v>1.0382155976913101E-5</v>
      </c>
      <c r="K103" s="16">
        <f t="shared" si="6"/>
        <v>0.64482544646688922</v>
      </c>
      <c r="L103" s="10">
        <f t="shared" si="7"/>
        <v>1.8480147398739058E-2</v>
      </c>
      <c r="M103" s="10">
        <f t="shared" si="8"/>
        <v>1.8453873505701244E-2</v>
      </c>
      <c r="N103" s="10">
        <f t="shared" si="9"/>
        <v>1.8541073138358077E-2</v>
      </c>
    </row>
    <row r="104" spans="1:14" x14ac:dyDescent="0.2">
      <c r="A104" s="9">
        <v>40771.896226851852</v>
      </c>
      <c r="B104" s="10">
        <v>-9.0262023149989498E-6</v>
      </c>
      <c r="C104">
        <v>6.9032573453841897</v>
      </c>
      <c r="D104" s="10">
        <v>1.81841753072149E-2</v>
      </c>
      <c r="E104" s="10">
        <v>1.80763834490426E-2</v>
      </c>
      <c r="F104" s="10">
        <v>1.8110667338096399E-2</v>
      </c>
      <c r="G104">
        <v>-2745549</v>
      </c>
      <c r="H104">
        <v>10467877</v>
      </c>
      <c r="J104" s="10">
        <f t="shared" si="5"/>
        <v>1.186672872609055E-5</v>
      </c>
      <c r="K104" s="16">
        <f t="shared" si="6"/>
        <v>0.64470549298875923</v>
      </c>
      <c r="L104" s="10">
        <f t="shared" si="7"/>
        <v>1.8464458433925756E-2</v>
      </c>
      <c r="M104" s="10">
        <f t="shared" si="8"/>
        <v>1.8440702376270542E-2</v>
      </c>
      <c r="N104" s="10">
        <f t="shared" si="9"/>
        <v>1.8522224580456177E-2</v>
      </c>
    </row>
    <row r="105" spans="1:14" x14ac:dyDescent="0.2">
      <c r="A105" s="9">
        <v>40771.899699074071</v>
      </c>
      <c r="B105" s="10">
        <v>-7.1259491960518096E-6</v>
      </c>
      <c r="C105">
        <v>6.9035008153150601</v>
      </c>
      <c r="D105" s="10">
        <v>1.8172358108131399E-2</v>
      </c>
      <c r="E105" s="10">
        <v>1.8065290721460799E-2</v>
      </c>
      <c r="F105" s="10">
        <v>1.8081516017409701E-2</v>
      </c>
      <c r="G105">
        <v>-2745549</v>
      </c>
      <c r="H105">
        <v>10468145</v>
      </c>
      <c r="J105" s="10">
        <f t="shared" si="5"/>
        <v>1.376698184503769E-5</v>
      </c>
      <c r="K105" s="16">
        <f t="shared" si="6"/>
        <v>0.64494896291962966</v>
      </c>
      <c r="L105" s="10">
        <f t="shared" si="7"/>
        <v>1.8452641234842256E-2</v>
      </c>
      <c r="M105" s="10">
        <f t="shared" si="8"/>
        <v>1.8429609648688741E-2</v>
      </c>
      <c r="N105" s="10">
        <f t="shared" si="9"/>
        <v>1.8493073259769479E-2</v>
      </c>
    </row>
    <row r="106" spans="1:14" x14ac:dyDescent="0.2">
      <c r="A106" s="9">
        <v>40771.903171296297</v>
      </c>
      <c r="B106" s="10">
        <v>-9.9406991284922707E-6</v>
      </c>
      <c r="C106">
        <v>6.9033630469639302</v>
      </c>
      <c r="D106" s="10">
        <v>1.8163082497594601E-2</v>
      </c>
      <c r="E106" s="10">
        <v>1.80546017976667E-2</v>
      </c>
      <c r="F106" s="10">
        <v>1.80886753618506E-2</v>
      </c>
      <c r="G106">
        <v>-2745549</v>
      </c>
      <c r="H106">
        <v>10468734</v>
      </c>
      <c r="J106" s="10">
        <f t="shared" si="5"/>
        <v>1.0952231912597229E-5</v>
      </c>
      <c r="K106" s="16">
        <f t="shared" si="6"/>
        <v>0.64481119456849978</v>
      </c>
      <c r="L106" s="10">
        <f t="shared" si="7"/>
        <v>1.8443365624305458E-2</v>
      </c>
      <c r="M106" s="10">
        <f t="shared" si="8"/>
        <v>1.8418920724894643E-2</v>
      </c>
      <c r="N106" s="10">
        <f t="shared" si="9"/>
        <v>1.8500232604210378E-2</v>
      </c>
    </row>
    <row r="107" spans="1:14" x14ac:dyDescent="0.2">
      <c r="A107" s="9">
        <v>40771.906643518516</v>
      </c>
      <c r="B107" s="10">
        <v>-1.05582813921501E-5</v>
      </c>
      <c r="C107">
        <v>6.9033974890517102</v>
      </c>
      <c r="D107" s="10">
        <v>1.82079878541117E-2</v>
      </c>
      <c r="E107" s="10">
        <v>1.8094863410624398E-2</v>
      </c>
      <c r="F107" s="10">
        <v>1.8096611596756702E-2</v>
      </c>
      <c r="G107">
        <v>-2745549</v>
      </c>
      <c r="H107">
        <v>10469074</v>
      </c>
      <c r="J107" s="10">
        <f t="shared" si="5"/>
        <v>1.03346496489394E-5</v>
      </c>
      <c r="K107" s="16">
        <f t="shared" si="6"/>
        <v>0.64484563665627981</v>
      </c>
      <c r="L107" s="10">
        <f t="shared" si="7"/>
        <v>1.8488270980822556E-2</v>
      </c>
      <c r="M107" s="10">
        <f t="shared" si="8"/>
        <v>1.8459182337852341E-2</v>
      </c>
      <c r="N107" s="10">
        <f t="shared" si="9"/>
        <v>1.850816883911648E-2</v>
      </c>
    </row>
    <row r="108" spans="1:14" x14ac:dyDescent="0.2">
      <c r="A108" s="9">
        <v>40771.910115740742</v>
      </c>
      <c r="B108" s="10">
        <v>-8.2779776494135095E-6</v>
      </c>
      <c r="C108">
        <v>6.9034723115182697</v>
      </c>
      <c r="D108" s="10">
        <v>1.8239389536902299E-2</v>
      </c>
      <c r="E108">
        <v>1.8128094087041999E-2</v>
      </c>
      <c r="F108" s="10">
        <v>1.81133446221611E-2</v>
      </c>
      <c r="G108">
        <v>-2745549</v>
      </c>
      <c r="H108">
        <v>10468524</v>
      </c>
      <c r="J108" s="10">
        <f t="shared" si="5"/>
        <v>1.261495339167599E-5</v>
      </c>
      <c r="K108" s="16">
        <f t="shared" si="6"/>
        <v>0.64492045912283924</v>
      </c>
      <c r="L108" s="10">
        <f t="shared" si="7"/>
        <v>1.8519672663613155E-2</v>
      </c>
      <c r="M108" s="10">
        <f t="shared" si="8"/>
        <v>1.8492413014269942E-2</v>
      </c>
      <c r="N108" s="10">
        <f t="shared" si="9"/>
        <v>1.8524901864520878E-2</v>
      </c>
    </row>
    <row r="109" spans="1:14" x14ac:dyDescent="0.2">
      <c r="A109" s="9">
        <v>40771.913599537038</v>
      </c>
      <c r="B109" s="10">
        <v>-5.0950536751770404E-6</v>
      </c>
      <c r="C109">
        <v>6.9034806251256704</v>
      </c>
      <c r="D109" s="10">
        <v>1.81997573827903E-2</v>
      </c>
      <c r="E109" s="10">
        <v>1.8092915651177498E-2</v>
      </c>
      <c r="F109" s="10">
        <v>1.80965637881127E-2</v>
      </c>
      <c r="G109">
        <v>-2745549</v>
      </c>
      <c r="H109">
        <v>10468386</v>
      </c>
      <c r="J109" s="10">
        <f t="shared" si="5"/>
        <v>1.579787736591246E-5</v>
      </c>
      <c r="K109" s="16">
        <f t="shared" si="6"/>
        <v>0.64492877273023996</v>
      </c>
      <c r="L109" s="10">
        <f t="shared" si="7"/>
        <v>1.8480040509501156E-2</v>
      </c>
      <c r="M109" s="10">
        <f t="shared" si="8"/>
        <v>1.8457234578405441E-2</v>
      </c>
      <c r="N109" s="10">
        <f t="shared" si="9"/>
        <v>1.8508121030472478E-2</v>
      </c>
    </row>
    <row r="110" spans="1:14" x14ac:dyDescent="0.2">
      <c r="A110" s="9">
        <v>40771.917071759257</v>
      </c>
      <c r="B110" s="10">
        <v>-4.1686802796903104E-6</v>
      </c>
      <c r="C110">
        <v>6.9032015254488197</v>
      </c>
      <c r="D110" s="10">
        <v>1.8179769095295301E-2</v>
      </c>
      <c r="E110" s="10">
        <v>1.80692099935186E-2</v>
      </c>
      <c r="F110">
        <v>1.8097854621501E-2</v>
      </c>
      <c r="G110">
        <v>-2745549</v>
      </c>
      <c r="H110">
        <v>10469050</v>
      </c>
      <c r="J110" s="10">
        <f t="shared" si="5"/>
        <v>1.6724250761399189E-5</v>
      </c>
      <c r="K110" s="16">
        <f t="shared" si="6"/>
        <v>0.64464967305338927</v>
      </c>
      <c r="L110" s="10">
        <f t="shared" si="7"/>
        <v>1.8460052222006158E-2</v>
      </c>
      <c r="M110" s="10">
        <f t="shared" si="8"/>
        <v>1.8433528920746543E-2</v>
      </c>
      <c r="N110" s="10">
        <f t="shared" si="9"/>
        <v>1.8509411863860778E-2</v>
      </c>
    </row>
    <row r="111" spans="1:14" x14ac:dyDescent="0.2">
      <c r="A111" s="9">
        <v>40771.920543981483</v>
      </c>
      <c r="B111" s="10">
        <v>-8.9430662410450205E-6</v>
      </c>
      <c r="C111">
        <v>6.90340105202631</v>
      </c>
      <c r="D111">
        <v>1.8209223018639E-2</v>
      </c>
      <c r="E111" s="10">
        <v>1.81016568155246E-2</v>
      </c>
      <c r="F111" s="10">
        <v>1.81100577778852E-2</v>
      </c>
      <c r="G111">
        <v>-2745549</v>
      </c>
      <c r="H111">
        <v>10469550</v>
      </c>
      <c r="J111" s="10">
        <f t="shared" si="5"/>
        <v>1.1949864800044479E-5</v>
      </c>
      <c r="K111" s="16">
        <f t="shared" si="6"/>
        <v>0.64484919963087961</v>
      </c>
      <c r="L111" s="10">
        <f t="shared" si="7"/>
        <v>1.8489506145349856E-2</v>
      </c>
      <c r="M111" s="10">
        <f t="shared" si="8"/>
        <v>1.8465975742752543E-2</v>
      </c>
      <c r="N111" s="10">
        <f t="shared" si="9"/>
        <v>1.8521615020244978E-2</v>
      </c>
    </row>
    <row r="112" spans="1:14" x14ac:dyDescent="0.2">
      <c r="A112" s="9">
        <v>40771.924016203702</v>
      </c>
      <c r="B112" s="10">
        <v>-1.0035711784439601E-5</v>
      </c>
      <c r="C112">
        <v>6.9034295558230996</v>
      </c>
      <c r="D112" s="10">
        <v>1.81800541332632E-2</v>
      </c>
      <c r="E112" s="10">
        <v>1.80714665440973E-2</v>
      </c>
      <c r="F112" s="10">
        <v>1.8102695246707299E-2</v>
      </c>
      <c r="G112">
        <v>-2745549</v>
      </c>
      <c r="H112">
        <v>10469109</v>
      </c>
      <c r="J112" s="10">
        <f t="shared" si="5"/>
        <v>1.0857219256649899E-5</v>
      </c>
      <c r="K112" s="16">
        <f t="shared" si="6"/>
        <v>0.64487770342766915</v>
      </c>
      <c r="L112" s="10">
        <f t="shared" si="7"/>
        <v>1.8460337259974056E-2</v>
      </c>
      <c r="M112" s="10">
        <f t="shared" si="8"/>
        <v>1.8435785471325242E-2</v>
      </c>
      <c r="N112" s="10">
        <f t="shared" si="9"/>
        <v>1.8514252489067077E-2</v>
      </c>
    </row>
    <row r="113" spans="1:14" x14ac:dyDescent="0.2">
      <c r="A113" s="9">
        <v>40771.927488425928</v>
      </c>
      <c r="B113" s="10">
        <v>-5.7482656848151203E-6</v>
      </c>
      <c r="C113">
        <v>6.90340105202631</v>
      </c>
      <c r="D113" s="10">
        <v>1.8194626699369099E-2</v>
      </c>
      <c r="E113" s="10">
        <v>1.8081229094495901E-2</v>
      </c>
      <c r="F113" s="10">
        <v>1.8124149375707901E-2</v>
      </c>
      <c r="G113">
        <v>-2745549</v>
      </c>
      <c r="H113">
        <v>10468973</v>
      </c>
      <c r="J113" s="10">
        <f t="shared" si="5"/>
        <v>1.5144665356274379E-5</v>
      </c>
      <c r="K113" s="16">
        <f t="shared" si="6"/>
        <v>0.64484919963087961</v>
      </c>
      <c r="L113" s="10">
        <f t="shared" si="7"/>
        <v>1.8474909826079956E-2</v>
      </c>
      <c r="M113" s="10">
        <f t="shared" si="8"/>
        <v>1.8445548021723844E-2</v>
      </c>
      <c r="N113" s="10">
        <f t="shared" si="9"/>
        <v>1.8535706618067679E-2</v>
      </c>
    </row>
    <row r="114" spans="1:14" x14ac:dyDescent="0.2">
      <c r="A114" s="9">
        <v>40771.930960648147</v>
      </c>
      <c r="B114" s="10">
        <v>-5.89078466873616E-6</v>
      </c>
      <c r="C114">
        <v>6.9034580596198802</v>
      </c>
      <c r="D114" s="10">
        <v>1.8149317539064201E-2</v>
      </c>
      <c r="E114" s="10">
        <v>1.80418938549337E-2</v>
      </c>
      <c r="F114" s="10">
        <v>1.8077930369108802E-2</v>
      </c>
      <c r="G114">
        <v>-2745549</v>
      </c>
      <c r="H114">
        <v>10469153</v>
      </c>
      <c r="J114" s="10">
        <f t="shared" si="5"/>
        <v>1.500214637235334E-5</v>
      </c>
      <c r="K114" s="16">
        <f t="shared" si="6"/>
        <v>0.6449062072244498</v>
      </c>
      <c r="L114" s="10">
        <f t="shared" si="7"/>
        <v>1.8429600665775057E-2</v>
      </c>
      <c r="M114" s="10">
        <f t="shared" si="8"/>
        <v>1.8406212782161643E-2</v>
      </c>
      <c r="N114" s="10">
        <f t="shared" si="9"/>
        <v>1.848948761146858E-2</v>
      </c>
    </row>
    <row r="115" spans="1:14" x14ac:dyDescent="0.2">
      <c r="A115" s="9">
        <v>40771.934432870374</v>
      </c>
      <c r="B115" s="10">
        <v>-6.3658479484729501E-6</v>
      </c>
      <c r="C115">
        <v>6.9033392937999496</v>
      </c>
      <c r="D115" s="10">
        <v>1.81722155891475E-2</v>
      </c>
      <c r="E115" s="10">
        <v>1.8063247949357899E-2</v>
      </c>
      <c r="F115" s="10">
        <v>1.80762929230514E-2</v>
      </c>
      <c r="G115">
        <v>-2745549</v>
      </c>
      <c r="H115">
        <v>10469782</v>
      </c>
      <c r="J115" s="10">
        <f t="shared" si="5"/>
        <v>1.452708309261655E-5</v>
      </c>
      <c r="K115" s="16">
        <f t="shared" si="6"/>
        <v>0.64478744140451916</v>
      </c>
      <c r="L115" s="10">
        <f t="shared" si="7"/>
        <v>1.8452498715858356E-2</v>
      </c>
      <c r="M115" s="10">
        <f t="shared" si="8"/>
        <v>1.8427566876585841E-2</v>
      </c>
      <c r="N115" s="10">
        <f t="shared" si="9"/>
        <v>1.8487850165411178E-2</v>
      </c>
    </row>
    <row r="116" spans="1:14" x14ac:dyDescent="0.2">
      <c r="A116" s="9">
        <v>40771.937905092593</v>
      </c>
      <c r="B116" s="10">
        <v>-9.8813162185251697E-6</v>
      </c>
      <c r="C116">
        <v>6.9033001010793704</v>
      </c>
      <c r="D116">
        <v>1.8202049563115E-2</v>
      </c>
      <c r="E116" s="10">
        <v>1.8090255296810898E-2</v>
      </c>
      <c r="F116" s="10">
        <v>1.8105814760729099E-2</v>
      </c>
      <c r="G116">
        <v>-2745549</v>
      </c>
      <c r="H116">
        <v>10470051</v>
      </c>
      <c r="J116" s="10">
        <f t="shared" si="5"/>
        <v>1.101161482256433E-5</v>
      </c>
      <c r="K116" s="16">
        <f t="shared" si="6"/>
        <v>0.64474824868393998</v>
      </c>
      <c r="L116" s="10">
        <f t="shared" si="7"/>
        <v>1.8482332689825857E-2</v>
      </c>
      <c r="M116" s="10">
        <f t="shared" si="8"/>
        <v>1.8454574224038841E-2</v>
      </c>
      <c r="N116" s="10">
        <f t="shared" si="9"/>
        <v>1.8517372003088877E-2</v>
      </c>
    </row>
    <row r="117" spans="1:14" x14ac:dyDescent="0.2">
      <c r="A117" s="9">
        <v>40771.941377314812</v>
      </c>
      <c r="B117" s="10">
        <v>-8.0641991735319605E-6</v>
      </c>
      <c r="C117">
        <v>6.9033761112041203</v>
      </c>
      <c r="D117" s="10">
        <v>1.8198545971426901E-2</v>
      </c>
      <c r="E117" s="10">
        <v>1.8092214932839801E-2</v>
      </c>
      <c r="F117" s="10">
        <v>1.8095237098241301E-2</v>
      </c>
      <c r="G117">
        <v>-2745549</v>
      </c>
      <c r="H117">
        <v>10469731</v>
      </c>
      <c r="J117" s="10">
        <f t="shared" si="5"/>
        <v>1.2828731867557539E-5</v>
      </c>
      <c r="K117" s="16">
        <f t="shared" si="6"/>
        <v>0.64482425880868988</v>
      </c>
      <c r="L117" s="10">
        <f t="shared" si="7"/>
        <v>1.8478829098137757E-2</v>
      </c>
      <c r="M117" s="10">
        <f t="shared" si="8"/>
        <v>1.8456533860067743E-2</v>
      </c>
      <c r="N117" s="10">
        <f t="shared" si="9"/>
        <v>1.8506794340601079E-2</v>
      </c>
    </row>
    <row r="118" spans="1:14" x14ac:dyDescent="0.2">
      <c r="A118" s="9">
        <v>40771.944849537038</v>
      </c>
      <c r="B118" s="10">
        <v>-8.7055346011766195E-6</v>
      </c>
      <c r="C118">
        <v>6.9033001010793704</v>
      </c>
      <c r="D118" s="10">
        <v>1.8745902005757702E-2</v>
      </c>
      <c r="E118" s="10">
        <v>1.8610259562810798E-2</v>
      </c>
      <c r="F118" s="10">
        <v>1.8633024582577502E-2</v>
      </c>
      <c r="G118">
        <v>-2745549</v>
      </c>
      <c r="H118">
        <v>10472140</v>
      </c>
      <c r="J118" s="10">
        <f t="shared" si="5"/>
        <v>1.218739643991288E-5</v>
      </c>
      <c r="K118" s="16">
        <f t="shared" si="6"/>
        <v>0.64474824868393998</v>
      </c>
      <c r="L118" s="10">
        <f t="shared" si="7"/>
        <v>1.9026185132468558E-2</v>
      </c>
      <c r="M118" s="10">
        <f t="shared" si="8"/>
        <v>1.8974578490038741E-2</v>
      </c>
      <c r="N118" s="10">
        <f t="shared" si="9"/>
        <v>1.904458182493728E-2</v>
      </c>
    </row>
    <row r="119" spans="1:14" x14ac:dyDescent="0.2">
      <c r="A119" s="9">
        <v>40771.948321759257</v>
      </c>
      <c r="B119" s="10">
        <v>-7.94543335359776E-6</v>
      </c>
      <c r="C119">
        <v>6.90339630139351</v>
      </c>
      <c r="D119" s="10">
        <v>1.8168225057597701E-2</v>
      </c>
      <c r="E119" s="10">
        <v>1.80555281710622E-2</v>
      </c>
      <c r="F119" s="10">
        <v>1.8088245084054499E-2</v>
      </c>
      <c r="G119">
        <v>-2745549</v>
      </c>
      <c r="H119">
        <v>10470084</v>
      </c>
      <c r="J119" s="10">
        <f t="shared" si="5"/>
        <v>1.294749768749174E-5</v>
      </c>
      <c r="K119" s="16">
        <f t="shared" si="6"/>
        <v>0.64484444899807958</v>
      </c>
      <c r="L119" s="10">
        <f t="shared" si="7"/>
        <v>1.8448508184308557E-2</v>
      </c>
      <c r="M119" s="10">
        <f t="shared" si="8"/>
        <v>1.8419847098290143E-2</v>
      </c>
      <c r="N119" s="10">
        <f t="shared" si="9"/>
        <v>1.8499802326414277E-2</v>
      </c>
    </row>
    <row r="120" spans="1:14" x14ac:dyDescent="0.2">
      <c r="A120" s="9">
        <v>40771.951793981483</v>
      </c>
      <c r="B120" s="10">
        <v>-1.08433193599922E-5</v>
      </c>
      <c r="C120">
        <v>6.9029770580491503</v>
      </c>
      <c r="D120" s="10">
        <v>1.8115053600013201E-2</v>
      </c>
      <c r="E120">
        <v>1.8005266476066002E-2</v>
      </c>
      <c r="F120" s="10">
        <v>1.8028197427174701E-2</v>
      </c>
      <c r="G120">
        <v>-2745549</v>
      </c>
      <c r="H120">
        <v>10470261</v>
      </c>
      <c r="J120" s="10">
        <f t="shared" si="5"/>
        <v>1.00496116810973E-5</v>
      </c>
      <c r="K120" s="16">
        <f t="shared" si="6"/>
        <v>0.64442520565371986</v>
      </c>
      <c r="L120" s="10">
        <f t="shared" si="7"/>
        <v>1.8395336726724058E-2</v>
      </c>
      <c r="M120" s="10">
        <f t="shared" si="8"/>
        <v>1.8369585403293944E-2</v>
      </c>
      <c r="N120" s="10">
        <f t="shared" si="9"/>
        <v>1.8439754669534479E-2</v>
      </c>
    </row>
    <row r="121" spans="1:14" x14ac:dyDescent="0.2">
      <c r="A121" s="9">
        <v>40771.955266203702</v>
      </c>
      <c r="B121" s="10">
        <v>-1.0083218112413299E-5</v>
      </c>
      <c r="C121">
        <v>6.9034331187976896</v>
      </c>
      <c r="D121" s="10">
        <v>1.81955887025106E-2</v>
      </c>
      <c r="E121" s="10">
        <v>1.80853265152837E-2</v>
      </c>
      <c r="F121" s="10">
        <v>1.8119332654823701E-2</v>
      </c>
      <c r="G121">
        <v>-2745549</v>
      </c>
      <c r="H121">
        <v>10470260</v>
      </c>
      <c r="J121" s="10">
        <f t="shared" si="5"/>
        <v>1.08097129286762E-5</v>
      </c>
      <c r="K121" s="16">
        <f t="shared" si="6"/>
        <v>0.64488126640225918</v>
      </c>
      <c r="L121" s="10">
        <f t="shared" si="7"/>
        <v>1.8475871829221457E-2</v>
      </c>
      <c r="M121" s="10">
        <f t="shared" si="8"/>
        <v>1.8449645442511643E-2</v>
      </c>
      <c r="N121" s="10">
        <f t="shared" si="9"/>
        <v>1.8530889897183479E-2</v>
      </c>
    </row>
    <row r="122" spans="1:14" x14ac:dyDescent="0.2">
      <c r="A122" s="9">
        <v>40771.958738425928</v>
      </c>
      <c r="B122" s="10">
        <v>-5.9976739066769396E-6</v>
      </c>
      <c r="C122">
        <v>6.9033772988623197</v>
      </c>
      <c r="D122" s="10">
        <v>1.8163225016578501E-2</v>
      </c>
      <c r="E122" s="10">
        <v>1.80515020097664E-2</v>
      </c>
      <c r="F122" s="10">
        <v>1.8089452252315799E-2</v>
      </c>
      <c r="G122">
        <v>-2745549</v>
      </c>
      <c r="H122">
        <v>10469863</v>
      </c>
      <c r="J122" s="10">
        <f t="shared" si="5"/>
        <v>1.489525713441256E-5</v>
      </c>
      <c r="K122" s="16">
        <f t="shared" si="6"/>
        <v>0.64482544646688922</v>
      </c>
      <c r="L122" s="10">
        <f t="shared" si="7"/>
        <v>1.8443508143289357E-2</v>
      </c>
      <c r="M122" s="10">
        <f t="shared" si="8"/>
        <v>1.8415820936994343E-2</v>
      </c>
      <c r="N122" s="10">
        <f t="shared" si="9"/>
        <v>1.8501009494675577E-2</v>
      </c>
    </row>
    <row r="123" spans="1:14" x14ac:dyDescent="0.2">
      <c r="A123" s="9">
        <v>40771.962222222224</v>
      </c>
      <c r="B123" s="10">
        <v>-7.3991105819004597E-6</v>
      </c>
      <c r="C123">
        <v>6.9032003377906204</v>
      </c>
      <c r="D123" s="10">
        <v>1.8190351129851502E-2</v>
      </c>
      <c r="E123" s="10">
        <v>1.8076537844608501E-2</v>
      </c>
      <c r="F123" s="10">
        <v>1.80881136102835E-2</v>
      </c>
      <c r="G123">
        <v>-2745549</v>
      </c>
      <c r="H123">
        <v>10470392</v>
      </c>
      <c r="J123" s="10">
        <f t="shared" si="5"/>
        <v>1.349382045918904E-5</v>
      </c>
      <c r="K123" s="16">
        <f t="shared" si="6"/>
        <v>0.64464848539518993</v>
      </c>
      <c r="L123" s="10">
        <f t="shared" si="7"/>
        <v>1.8470634256562358E-2</v>
      </c>
      <c r="M123" s="10">
        <f t="shared" si="8"/>
        <v>1.8440856771836444E-2</v>
      </c>
      <c r="N123" s="10">
        <f t="shared" si="9"/>
        <v>1.8499670852643278E-2</v>
      </c>
    </row>
    <row r="124" spans="1:14" x14ac:dyDescent="0.2">
      <c r="A124" s="9">
        <v>40771.965694444443</v>
      </c>
      <c r="B124" s="10">
        <v>-1.03207497522817E-5</v>
      </c>
      <c r="C124">
        <v>6.9033392937999496</v>
      </c>
      <c r="D124" s="10">
        <v>1.8155861535742598E-2</v>
      </c>
      <c r="E124" s="10">
        <v>1.8044518579554299E-2</v>
      </c>
      <c r="F124" s="10">
        <v>1.8083858640966399E-2</v>
      </c>
      <c r="G124">
        <v>-2745549</v>
      </c>
      <c r="H124">
        <v>10470693</v>
      </c>
      <c r="J124" s="10">
        <f t="shared" si="5"/>
        <v>1.0572181288807799E-5</v>
      </c>
      <c r="K124" s="16">
        <f t="shared" si="6"/>
        <v>0.64478744140451916</v>
      </c>
      <c r="L124" s="10">
        <f t="shared" si="7"/>
        <v>1.8436144662453455E-2</v>
      </c>
      <c r="M124" s="10">
        <f t="shared" si="8"/>
        <v>1.8408837506782242E-2</v>
      </c>
      <c r="N124" s="10">
        <f t="shared" si="9"/>
        <v>1.8495415883326177E-2</v>
      </c>
    </row>
    <row r="125" spans="1:14" x14ac:dyDescent="0.2">
      <c r="A125" s="9">
        <v>40771.969166666669</v>
      </c>
      <c r="B125" s="10">
        <v>-9.1212149709463102E-6</v>
      </c>
      <c r="C125">
        <v>6.90367183809576</v>
      </c>
      <c r="D125" s="10">
        <v>1.81952442816328E-2</v>
      </c>
      <c r="E125" s="10">
        <v>1.8085172119717802E-2</v>
      </c>
      <c r="F125" s="10">
        <v>1.80971972526459E-2</v>
      </c>
      <c r="G125">
        <v>-2745549</v>
      </c>
      <c r="H125">
        <v>10470813</v>
      </c>
      <c r="J125" s="10">
        <f t="shared" si="5"/>
        <v>1.177171607014319E-5</v>
      </c>
      <c r="K125" s="16">
        <f t="shared" si="6"/>
        <v>0.64511998570032958</v>
      </c>
      <c r="L125" s="10">
        <f t="shared" si="7"/>
        <v>1.8475527408343656E-2</v>
      </c>
      <c r="M125" s="10">
        <f t="shared" si="8"/>
        <v>1.8449491046945744E-2</v>
      </c>
      <c r="N125" s="10">
        <f t="shared" si="9"/>
        <v>1.8508754495005678E-2</v>
      </c>
    </row>
    <row r="126" spans="1:14" x14ac:dyDescent="0.2">
      <c r="A126" s="9">
        <v>40771.972638888888</v>
      </c>
      <c r="B126" s="10">
        <v>-6.9002941381768303E-6</v>
      </c>
      <c r="C126">
        <v>6.9033868001279197</v>
      </c>
      <c r="D126">
        <v>1.8196669471471999E-2</v>
      </c>
      <c r="E126" s="10">
        <v>1.8088699464569799E-2</v>
      </c>
      <c r="F126" s="10">
        <v>1.80827590421541E-2</v>
      </c>
      <c r="G126">
        <v>-2745549</v>
      </c>
      <c r="H126">
        <v>10470359</v>
      </c>
      <c r="J126" s="10">
        <f t="shared" si="5"/>
        <v>1.399263690291267E-5</v>
      </c>
      <c r="K126" s="16">
        <f t="shared" si="6"/>
        <v>0.64483494773248928</v>
      </c>
      <c r="L126" s="10">
        <f t="shared" si="7"/>
        <v>1.8476952598182855E-2</v>
      </c>
      <c r="M126" s="10">
        <f t="shared" si="8"/>
        <v>1.8453018391797742E-2</v>
      </c>
      <c r="N126" s="10">
        <f t="shared" si="9"/>
        <v>1.8494316284513878E-2</v>
      </c>
    </row>
    <row r="127" spans="1:14" x14ac:dyDescent="0.2">
      <c r="A127" s="9">
        <v>40771.976111111115</v>
      </c>
      <c r="B127" s="10">
        <v>-6.0926865626242898E-6</v>
      </c>
      <c r="C127">
        <v>6.90339630139351</v>
      </c>
      <c r="D127" s="10">
        <v>1.83017059626218E-2</v>
      </c>
      <c r="E127" s="10">
        <v>1.81865625001956E-2</v>
      </c>
      <c r="F127" s="10">
        <v>1.8219910089665101E-2</v>
      </c>
      <c r="G127">
        <v>-2745549</v>
      </c>
      <c r="H127">
        <v>10470910</v>
      </c>
      <c r="J127" s="10">
        <f t="shared" si="5"/>
        <v>1.480024447846521E-5</v>
      </c>
      <c r="K127" s="16">
        <f t="shared" si="6"/>
        <v>0.64484444899807958</v>
      </c>
      <c r="L127" s="10">
        <f t="shared" si="7"/>
        <v>1.8581989089332656E-2</v>
      </c>
      <c r="M127" s="10">
        <f t="shared" si="8"/>
        <v>1.8550881427423543E-2</v>
      </c>
      <c r="N127" s="10">
        <f t="shared" si="9"/>
        <v>1.8631467332024879E-2</v>
      </c>
    </row>
    <row r="128" spans="1:14" x14ac:dyDescent="0.2">
      <c r="A128" s="9">
        <v>40771.979583333334</v>
      </c>
      <c r="B128" s="10">
        <v>-5.9026612507295801E-6</v>
      </c>
      <c r="C128">
        <v>6.9034141162665001</v>
      </c>
      <c r="D128" s="10">
        <v>1.81619542223052E-2</v>
      </c>
      <c r="E128" s="10">
        <v>1.8052820310367701E-2</v>
      </c>
      <c r="F128" s="10">
        <v>1.80816474911808E-2</v>
      </c>
      <c r="G128">
        <v>-2745549</v>
      </c>
      <c r="H128">
        <v>10471092</v>
      </c>
      <c r="J128" s="10">
        <f t="shared" si="5"/>
        <v>1.4990269790359921E-5</v>
      </c>
      <c r="K128" s="16">
        <f t="shared" si="6"/>
        <v>0.64486226387106971</v>
      </c>
      <c r="L128" s="10">
        <f t="shared" si="7"/>
        <v>1.8442237349016056E-2</v>
      </c>
      <c r="M128" s="10">
        <f t="shared" si="8"/>
        <v>1.8417139237595644E-2</v>
      </c>
      <c r="N128" s="10">
        <f t="shared" si="9"/>
        <v>1.8493204733540578E-2</v>
      </c>
    </row>
    <row r="129" spans="1:14" x14ac:dyDescent="0.2">
      <c r="A129" s="9">
        <v>40771.983055555553</v>
      </c>
      <c r="B129" s="10">
        <v>-8.6342751092160992E-6</v>
      </c>
      <c r="C129">
        <v>6.9034331187976896</v>
      </c>
      <c r="D129">
        <v>1.8175018462497999E-2</v>
      </c>
      <c r="E129" s="10">
        <v>1.8064233705663402E-2</v>
      </c>
      <c r="F129" s="10">
        <v>1.80984880860342E-2</v>
      </c>
      <c r="G129">
        <v>-2745549</v>
      </c>
      <c r="H129">
        <v>10471295</v>
      </c>
      <c r="J129" s="10">
        <f t="shared" si="5"/>
        <v>1.2258655931873401E-5</v>
      </c>
      <c r="K129" s="16">
        <f t="shared" si="6"/>
        <v>0.64488126640225918</v>
      </c>
      <c r="L129" s="10">
        <f t="shared" si="7"/>
        <v>1.8455301589208856E-2</v>
      </c>
      <c r="M129" s="10">
        <f t="shared" si="8"/>
        <v>1.8428552632891344E-2</v>
      </c>
      <c r="N129" s="10">
        <f t="shared" si="9"/>
        <v>1.8510045328393978E-2</v>
      </c>
    </row>
    <row r="130" spans="1:14" x14ac:dyDescent="0.2">
      <c r="A130" s="9">
        <v>40771.986527777779</v>
      </c>
      <c r="B130" s="10">
        <v>-8.7055346011766195E-6</v>
      </c>
      <c r="C130">
        <v>6.9033856124697204</v>
      </c>
      <c r="D130" s="10">
        <v>1.81820018927101E-2</v>
      </c>
      <c r="E130" s="10">
        <v>1.8071609063081299E-2</v>
      </c>
      <c r="F130" s="10">
        <v>1.81071892592445E-2</v>
      </c>
      <c r="G130">
        <v>-2745549</v>
      </c>
      <c r="H130">
        <v>10470822</v>
      </c>
      <c r="J130" s="10">
        <f t="shared" si="5"/>
        <v>1.218739643991288E-5</v>
      </c>
      <c r="K130" s="16">
        <f t="shared" si="6"/>
        <v>0.64483376007428994</v>
      </c>
      <c r="L130" s="10">
        <f t="shared" si="7"/>
        <v>1.8462285019420956E-2</v>
      </c>
      <c r="M130" s="10">
        <f t="shared" si="8"/>
        <v>1.8435927990309242E-2</v>
      </c>
      <c r="N130" s="10">
        <f t="shared" si="9"/>
        <v>1.8518746501604278E-2</v>
      </c>
    </row>
    <row r="131" spans="1:14" x14ac:dyDescent="0.2">
      <c r="A131" s="9">
        <v>40771.99</v>
      </c>
      <c r="B131" s="10">
        <v>-5.65325302886777E-6</v>
      </c>
      <c r="C131">
        <v>6.9035328820864397</v>
      </c>
      <c r="D131" s="10">
        <v>1.8166799867758501E-2</v>
      </c>
      <c r="E131" s="10">
        <v>1.8054542414756701E-2</v>
      </c>
      <c r="F131" s="10">
        <v>1.8092308818795599E-2</v>
      </c>
      <c r="G131">
        <v>-2745549</v>
      </c>
      <c r="H131">
        <v>10470668</v>
      </c>
      <c r="J131" s="10">
        <f t="shared" si="5"/>
        <v>1.5239678012221729E-5</v>
      </c>
      <c r="K131" s="16">
        <f t="shared" si="6"/>
        <v>0.64498102969100923</v>
      </c>
      <c r="L131" s="10">
        <f t="shared" si="7"/>
        <v>1.8447082994469358E-2</v>
      </c>
      <c r="M131" s="10">
        <f t="shared" si="8"/>
        <v>1.8418861341984644E-2</v>
      </c>
      <c r="N131" s="10">
        <f t="shared" si="9"/>
        <v>1.8503866061155377E-2</v>
      </c>
    </row>
    <row r="132" spans="1:14" x14ac:dyDescent="0.2">
      <c r="A132" s="9">
        <v>40771.993472222224</v>
      </c>
      <c r="B132" s="10">
        <v>-6.4133542764466303E-6</v>
      </c>
      <c r="C132">
        <v>6.9033535456983399</v>
      </c>
      <c r="D132" s="10">
        <v>1.8140469485479101E-2</v>
      </c>
      <c r="E132">
        <v>1.8028698972339E-2</v>
      </c>
      <c r="F132" s="10">
        <v>1.8061663477983499E-2</v>
      </c>
      <c r="G132">
        <v>-2745549</v>
      </c>
      <c r="H132">
        <v>10471287</v>
      </c>
      <c r="J132" s="10">
        <f t="shared" si="5"/>
        <v>1.4479576764642869E-5</v>
      </c>
      <c r="K132" s="16">
        <f t="shared" si="6"/>
        <v>0.64480169330290948</v>
      </c>
      <c r="L132" s="10">
        <f t="shared" si="7"/>
        <v>1.8420752612189957E-2</v>
      </c>
      <c r="M132" s="10">
        <f t="shared" si="8"/>
        <v>1.8393017899566943E-2</v>
      </c>
      <c r="N132" s="10">
        <f t="shared" si="9"/>
        <v>1.8473220720343277E-2</v>
      </c>
    </row>
    <row r="133" spans="1:14" x14ac:dyDescent="0.2">
      <c r="A133" s="9">
        <v>40771.996944444443</v>
      </c>
      <c r="B133" s="10">
        <v>-8.6580282732029393E-6</v>
      </c>
      <c r="C133">
        <v>6.90327159728258</v>
      </c>
      <c r="D133" s="10">
        <v>1.81522510548166E-2</v>
      </c>
      <c r="E133">
        <v>1.8037725174654001E-2</v>
      </c>
      <c r="F133" s="10">
        <v>1.8078492120675901E-2</v>
      </c>
      <c r="G133">
        <v>-2745549</v>
      </c>
      <c r="H133">
        <v>10471745</v>
      </c>
      <c r="J133" s="10">
        <f t="shared" si="5"/>
        <v>1.2234902767886561E-5</v>
      </c>
      <c r="K133" s="16">
        <f t="shared" si="6"/>
        <v>0.64471974488714956</v>
      </c>
      <c r="L133" s="10">
        <f t="shared" si="7"/>
        <v>1.8432534181527457E-2</v>
      </c>
      <c r="M133" s="10">
        <f t="shared" si="8"/>
        <v>1.8402044101881943E-2</v>
      </c>
      <c r="N133" s="10">
        <f t="shared" si="9"/>
        <v>1.8490049363035679E-2</v>
      </c>
    </row>
    <row r="134" spans="1:14" x14ac:dyDescent="0.2">
      <c r="A134" s="9">
        <v>40772.000416666669</v>
      </c>
      <c r="B134" s="10">
        <v>-9.6912909066304607E-6</v>
      </c>
      <c r="C134">
        <v>6.90318608589223</v>
      </c>
      <c r="D134" s="10">
        <v>1.8188355864076598E-2</v>
      </c>
      <c r="E134" s="10">
        <v>1.8078390591399499E-2</v>
      </c>
      <c r="F134" s="10">
        <v>1.81094243133521E-2</v>
      </c>
      <c r="G134">
        <v>-2745549</v>
      </c>
      <c r="H134">
        <v>10471641</v>
      </c>
      <c r="J134" s="10">
        <f t="shared" si="5"/>
        <v>1.1201640134459039E-5</v>
      </c>
      <c r="K134" s="16">
        <f t="shared" si="6"/>
        <v>0.6446342334967996</v>
      </c>
      <c r="L134" s="10">
        <f t="shared" si="7"/>
        <v>1.8468638990787455E-2</v>
      </c>
      <c r="M134" s="10">
        <f t="shared" si="8"/>
        <v>1.8442709518627441E-2</v>
      </c>
      <c r="N134" s="10">
        <f t="shared" si="9"/>
        <v>1.8520981555711878E-2</v>
      </c>
    </row>
    <row r="135" spans="1:14" x14ac:dyDescent="0.2">
      <c r="A135" s="9">
        <v>40772.003888888888</v>
      </c>
      <c r="B135" s="10">
        <v>-8.9786959870252696E-6</v>
      </c>
      <c r="C135">
        <v>6.9036195811349899</v>
      </c>
      <c r="D135">
        <v>1.8185790522366001E-2</v>
      </c>
      <c r="E135" s="10">
        <v>1.8077096043962199E-2</v>
      </c>
      <c r="F135" s="10">
        <v>1.8098619559805199E-2</v>
      </c>
      <c r="G135">
        <v>-2745549</v>
      </c>
      <c r="H135">
        <v>10471090</v>
      </c>
      <c r="J135" s="10">
        <f t="shared" si="5"/>
        <v>1.191423505406423E-5</v>
      </c>
      <c r="K135" s="16">
        <f t="shared" si="6"/>
        <v>0.64506772873955942</v>
      </c>
      <c r="L135" s="10">
        <f t="shared" si="7"/>
        <v>1.8466073649076858E-2</v>
      </c>
      <c r="M135" s="10">
        <f t="shared" si="8"/>
        <v>1.8441414971190142E-2</v>
      </c>
      <c r="N135" s="10">
        <f t="shared" si="9"/>
        <v>1.8510176802164977E-2</v>
      </c>
    </row>
    <row r="136" spans="1:14" x14ac:dyDescent="0.2">
      <c r="A136" s="9">
        <v>40772.007361111115</v>
      </c>
      <c r="B136" s="10">
        <v>-8.4086200513411292E-6</v>
      </c>
      <c r="C136">
        <v>6.9034485583542802</v>
      </c>
      <c r="D136" s="10">
        <v>1.8266563156503299E-2</v>
      </c>
      <c r="E136" s="10">
        <v>1.8149353168810198E-2</v>
      </c>
      <c r="F136" s="10">
        <v>1.8178758799331299E-2</v>
      </c>
      <c r="G136">
        <v>-2745549</v>
      </c>
      <c r="H136">
        <v>10471944</v>
      </c>
      <c r="J136" s="10">
        <f t="shared" si="5"/>
        <v>1.2484310989748371E-5</v>
      </c>
      <c r="K136" s="16">
        <f t="shared" si="6"/>
        <v>0.64489670595884974</v>
      </c>
      <c r="L136" s="10">
        <f t="shared" si="7"/>
        <v>1.8546846283214156E-2</v>
      </c>
      <c r="M136" s="10">
        <f t="shared" si="8"/>
        <v>1.8513672096038141E-2</v>
      </c>
      <c r="N136" s="10">
        <f t="shared" si="9"/>
        <v>1.8590316041691077E-2</v>
      </c>
    </row>
    <row r="137" spans="1:14" x14ac:dyDescent="0.2">
      <c r="A137" s="9">
        <v>40772.010844907411</v>
      </c>
      <c r="B137" s="10">
        <v>-9.4656358487554806E-6</v>
      </c>
      <c r="C137">
        <v>6.9033713605713301</v>
      </c>
      <c r="D137" s="10">
        <v>1.8160766564105899E-2</v>
      </c>
      <c r="E137" s="10">
        <v>1.8051347614200498E-2</v>
      </c>
      <c r="F137" s="10">
        <v>1.80794961022002E-2</v>
      </c>
      <c r="G137">
        <v>-2745549</v>
      </c>
      <c r="H137">
        <v>10472042</v>
      </c>
      <c r="J137" s="10">
        <f t="shared" si="5"/>
        <v>1.1427295192334019E-5</v>
      </c>
      <c r="K137" s="16">
        <f t="shared" si="6"/>
        <v>0.64481950817589961</v>
      </c>
      <c r="L137" s="10">
        <f t="shared" si="7"/>
        <v>1.8441049690816756E-2</v>
      </c>
      <c r="M137" s="10">
        <f t="shared" si="8"/>
        <v>1.8415666541428441E-2</v>
      </c>
      <c r="N137" s="10">
        <f t="shared" si="9"/>
        <v>1.8491053344559978E-2</v>
      </c>
    </row>
    <row r="138" spans="1:14" x14ac:dyDescent="0.2">
      <c r="A138" s="9">
        <v>40772.014317129629</v>
      </c>
      <c r="B138" s="10">
        <v>-1.09858383439132E-5</v>
      </c>
      <c r="C138">
        <v>6.9033309801925498</v>
      </c>
      <c r="D138" s="10">
        <v>1.8206277626304699E-2</v>
      </c>
      <c r="E138" s="10">
        <v>1.8095433486560099E-2</v>
      </c>
      <c r="F138">
        <v>1.8112962153009001E-2</v>
      </c>
      <c r="G138">
        <v>-2745549</v>
      </c>
      <c r="H138">
        <v>10471986</v>
      </c>
      <c r="J138" s="10">
        <f t="shared" si="5"/>
        <v>9.9070926971763002E-6</v>
      </c>
      <c r="K138" s="16">
        <f t="shared" si="6"/>
        <v>0.64477912779711932</v>
      </c>
      <c r="L138" s="10">
        <f t="shared" si="7"/>
        <v>1.8486560753015555E-2</v>
      </c>
      <c r="M138" s="10">
        <f t="shared" si="8"/>
        <v>1.8459752413788041E-2</v>
      </c>
      <c r="N138" s="10">
        <f t="shared" si="9"/>
        <v>1.8524519395368779E-2</v>
      </c>
    </row>
    <row r="139" spans="1:14" x14ac:dyDescent="0.2">
      <c r="A139" s="9">
        <v>40772.017789351848</v>
      </c>
      <c r="B139" s="10">
        <v>-8.8361770031042392E-6</v>
      </c>
      <c r="C139">
        <v>6.9033238542433502</v>
      </c>
      <c r="D139" s="10">
        <v>1.8215398841275598E-2</v>
      </c>
      <c r="E139" s="10">
        <v>1.8106276805920099E-2</v>
      </c>
      <c r="F139" s="10">
        <v>1.81035916587825E-2</v>
      </c>
      <c r="G139">
        <v>-2745549</v>
      </c>
      <c r="H139">
        <v>10471911</v>
      </c>
      <c r="J139" s="10">
        <f t="shared" si="5"/>
        <v>1.2056754037985261E-5</v>
      </c>
      <c r="K139" s="16">
        <f t="shared" si="6"/>
        <v>0.64477200184791972</v>
      </c>
      <c r="L139" s="10">
        <f t="shared" si="7"/>
        <v>1.8495681967986455E-2</v>
      </c>
      <c r="M139" s="10">
        <f t="shared" si="8"/>
        <v>1.8470595733148042E-2</v>
      </c>
      <c r="N139" s="10">
        <f t="shared" si="9"/>
        <v>1.8515148901142277E-2</v>
      </c>
    </row>
    <row r="140" spans="1:14" x14ac:dyDescent="0.2">
      <c r="A140" s="9">
        <v>40772.021261574075</v>
      </c>
      <c r="B140" s="10">
        <v>-8.2304713214398395E-6</v>
      </c>
      <c r="C140">
        <v>6.9035803884144098</v>
      </c>
      <c r="D140" s="10">
        <v>1.8200707509349701E-2</v>
      </c>
      <c r="E140" s="10">
        <v>1.8088794477225702E-2</v>
      </c>
      <c r="F140" s="10">
        <v>1.81162250929628E-2</v>
      </c>
      <c r="G140">
        <v>-2745549</v>
      </c>
      <c r="H140">
        <v>10471957</v>
      </c>
      <c r="J140" s="10">
        <f t="shared" si="5"/>
        <v>1.266245971964966E-5</v>
      </c>
      <c r="K140" s="16">
        <f t="shared" si="6"/>
        <v>0.64502853601897936</v>
      </c>
      <c r="L140" s="10">
        <f t="shared" si="7"/>
        <v>1.8480990636060558E-2</v>
      </c>
      <c r="M140" s="10">
        <f t="shared" si="8"/>
        <v>1.8453113404453644E-2</v>
      </c>
      <c r="N140" s="10">
        <f t="shared" si="9"/>
        <v>1.8527782335322578E-2</v>
      </c>
    </row>
    <row r="141" spans="1:14" x14ac:dyDescent="0.2">
      <c r="A141" s="9">
        <v>40772.024733796294</v>
      </c>
      <c r="B141" s="10">
        <v>-1.1698433263518401E-5</v>
      </c>
      <c r="C141">
        <v>6.9035150672134504</v>
      </c>
      <c r="D141" s="10">
        <v>1.8187476997009101E-2</v>
      </c>
      <c r="E141" s="10">
        <v>1.80769060186503E-2</v>
      </c>
      <c r="F141" s="10">
        <v>1.8091603641296399E-2</v>
      </c>
      <c r="G141">
        <v>-2745549</v>
      </c>
      <c r="H141">
        <v>10472317</v>
      </c>
      <c r="J141" s="10">
        <f t="shared" si="5"/>
        <v>9.1944977775710989E-6</v>
      </c>
      <c r="K141" s="16">
        <f t="shared" si="6"/>
        <v>0.64496321481801999</v>
      </c>
      <c r="L141" s="10">
        <f t="shared" si="7"/>
        <v>1.8467760123719958E-2</v>
      </c>
      <c r="M141" s="10">
        <f t="shared" si="8"/>
        <v>1.8441224945878243E-2</v>
      </c>
      <c r="N141" s="10">
        <f t="shared" si="9"/>
        <v>1.8503160883656177E-2</v>
      </c>
    </row>
    <row r="142" spans="1:14" x14ac:dyDescent="0.2">
      <c r="A142" s="9">
        <v>40772.02820601852</v>
      </c>
      <c r="B142" s="10">
        <v>-1.2173496543255199E-5</v>
      </c>
      <c r="C142">
        <v>6.9033286048761502</v>
      </c>
      <c r="D142" s="10">
        <v>1.8211823990095601E-2</v>
      </c>
      <c r="E142" s="10">
        <v>1.8098485768132399E-2</v>
      </c>
      <c r="F142" s="10">
        <v>1.8130758920742701E-2</v>
      </c>
      <c r="G142">
        <v>-2745549</v>
      </c>
      <c r="H142">
        <v>10472436</v>
      </c>
      <c r="J142" s="10">
        <f t="shared" si="5"/>
        <v>8.7194344978343003E-6</v>
      </c>
      <c r="K142" s="16">
        <f t="shared" si="6"/>
        <v>0.64477675248071975</v>
      </c>
      <c r="L142" s="10">
        <f t="shared" si="7"/>
        <v>1.8492107116806458E-2</v>
      </c>
      <c r="M142" s="10">
        <f t="shared" si="8"/>
        <v>1.8462804695360342E-2</v>
      </c>
      <c r="N142" s="10">
        <f t="shared" si="9"/>
        <v>1.8542316163102479E-2</v>
      </c>
    </row>
    <row r="143" spans="1:14" x14ac:dyDescent="0.2">
      <c r="A143" s="9">
        <v>40772.031678240739</v>
      </c>
      <c r="B143" s="10">
        <v>-5.1306834211572997E-6</v>
      </c>
      <c r="C143">
        <v>6.9031872735504303</v>
      </c>
      <c r="D143" s="10">
        <v>1.81798284782053E-2</v>
      </c>
      <c r="E143" s="10">
        <v>1.8070409528299899E-2</v>
      </c>
      <c r="F143" s="10">
        <v>1.8108659375047902E-2</v>
      </c>
      <c r="G143">
        <v>-2745549</v>
      </c>
      <c r="H143">
        <v>10471647</v>
      </c>
      <c r="J143" s="10">
        <f t="shared" si="5"/>
        <v>1.5762247619932201E-5</v>
      </c>
      <c r="K143" s="16">
        <f t="shared" si="6"/>
        <v>0.64463542115499983</v>
      </c>
      <c r="L143" s="10">
        <f t="shared" si="7"/>
        <v>1.8460111604916157E-2</v>
      </c>
      <c r="M143" s="10">
        <f t="shared" si="8"/>
        <v>1.8434728455527842E-2</v>
      </c>
      <c r="N143" s="10">
        <f t="shared" si="9"/>
        <v>1.852021661740768E-2</v>
      </c>
    </row>
    <row r="144" spans="1:14" x14ac:dyDescent="0.2">
      <c r="A144" s="9">
        <v>40772.035150462965</v>
      </c>
      <c r="B144" s="10">
        <v>-7.94543335359776E-6</v>
      </c>
      <c r="C144">
        <v>6.9034948770240598</v>
      </c>
      <c r="D144" s="10">
        <v>1.8152441080128499E-2</v>
      </c>
      <c r="E144" s="10">
        <v>1.80392928834772E-2</v>
      </c>
      <c r="F144" s="10">
        <v>1.80758267887722E-2</v>
      </c>
      <c r="G144">
        <v>-2745549</v>
      </c>
      <c r="H144">
        <v>10472080</v>
      </c>
      <c r="J144" s="10">
        <f t="shared" si="5"/>
        <v>1.294749768749174E-5</v>
      </c>
      <c r="K144" s="16">
        <f t="shared" si="6"/>
        <v>0.6449430246286294</v>
      </c>
      <c r="L144" s="10">
        <f t="shared" si="7"/>
        <v>1.8432724206839356E-2</v>
      </c>
      <c r="M144" s="10">
        <f t="shared" si="8"/>
        <v>1.8403611810705142E-2</v>
      </c>
      <c r="N144" s="10">
        <f t="shared" si="9"/>
        <v>1.8487384031131978E-2</v>
      </c>
    </row>
    <row r="145" spans="1:14" x14ac:dyDescent="0.2">
      <c r="A145" s="9">
        <v>40772.038622685184</v>
      </c>
      <c r="B145" s="10">
        <v>-9.4062529387883795E-6</v>
      </c>
      <c r="C145">
        <v>6.9033333555089502</v>
      </c>
      <c r="D145" s="10">
        <v>1.8185125433774402E-2</v>
      </c>
      <c r="E145" s="10">
        <v>1.80742575408658E-2</v>
      </c>
      <c r="F145" s="10">
        <v>1.81037470368756E-2</v>
      </c>
      <c r="G145">
        <v>-2745549</v>
      </c>
      <c r="H145">
        <v>10472753</v>
      </c>
      <c r="J145" s="10">
        <f t="shared" si="5"/>
        <v>1.148667810230112E-5</v>
      </c>
      <c r="K145" s="16">
        <f t="shared" si="6"/>
        <v>0.64478150311351978</v>
      </c>
      <c r="L145" s="10">
        <f t="shared" si="7"/>
        <v>1.8465408560485258E-2</v>
      </c>
      <c r="M145" s="10">
        <f t="shared" si="8"/>
        <v>1.8438576468093743E-2</v>
      </c>
      <c r="N145" s="10">
        <f t="shared" si="9"/>
        <v>1.8515304279235378E-2</v>
      </c>
    </row>
    <row r="146" spans="1:14" x14ac:dyDescent="0.2">
      <c r="A146" s="9">
        <v>40772.042094907411</v>
      </c>
      <c r="B146" s="10">
        <v>-9.6081548326765195E-6</v>
      </c>
      <c r="C146">
        <v>6.9033357308253498</v>
      </c>
      <c r="D146" s="10">
        <v>1.8207655309815898E-2</v>
      </c>
      <c r="E146" s="10">
        <v>1.80976662839748E-2</v>
      </c>
      <c r="F146" s="10">
        <v>1.8123480054691801E-2</v>
      </c>
      <c r="G146">
        <v>-2745549</v>
      </c>
      <c r="H146">
        <v>10472753</v>
      </c>
      <c r="J146" s="10">
        <f t="shared" si="5"/>
        <v>1.128477620841298E-5</v>
      </c>
      <c r="K146" s="16">
        <f t="shared" si="6"/>
        <v>0.64478387842991935</v>
      </c>
      <c r="L146" s="10">
        <f t="shared" si="7"/>
        <v>1.8487938436526755E-2</v>
      </c>
      <c r="M146" s="10">
        <f t="shared" si="8"/>
        <v>1.8461985211202743E-2</v>
      </c>
      <c r="N146" s="10">
        <f t="shared" si="9"/>
        <v>1.8535037297051579E-2</v>
      </c>
    </row>
    <row r="147" spans="1:14" x14ac:dyDescent="0.2">
      <c r="A147" s="9">
        <v>40772.045567129629</v>
      </c>
      <c r="B147" s="10">
        <v>-6.9359238841570897E-6</v>
      </c>
      <c r="C147">
        <v>6.9034248051903004</v>
      </c>
      <c r="D147" s="10">
        <v>1.8165517196903201E-2</v>
      </c>
      <c r="E147" s="10">
        <v>1.80515970224224E-2</v>
      </c>
      <c r="F147" s="10">
        <v>1.8077273000253601E-2</v>
      </c>
      <c r="G147">
        <v>-2745549</v>
      </c>
      <c r="H147">
        <v>10472266</v>
      </c>
      <c r="J147" s="10">
        <f t="shared" si="5"/>
        <v>1.3957007156932411E-5</v>
      </c>
      <c r="K147" s="16">
        <f t="shared" si="6"/>
        <v>0.64487295279487</v>
      </c>
      <c r="L147" s="10">
        <f t="shared" si="7"/>
        <v>1.8445800323614057E-2</v>
      </c>
      <c r="M147" s="10">
        <f t="shared" si="8"/>
        <v>1.8415915949650342E-2</v>
      </c>
      <c r="N147" s="10">
        <f t="shared" si="9"/>
        <v>1.8488830242613379E-2</v>
      </c>
    </row>
    <row r="148" spans="1:14" x14ac:dyDescent="0.2">
      <c r="A148" s="9">
        <v>40772.049039351848</v>
      </c>
      <c r="B148" s="10">
        <v>-6.3658479484729501E-6</v>
      </c>
      <c r="C148">
        <v>6.90345687196168</v>
      </c>
      <c r="D148" s="10">
        <v>1.8195576825928601E-2</v>
      </c>
      <c r="E148" s="10">
        <v>1.8084317005814199E-2</v>
      </c>
      <c r="F148" s="10">
        <v>1.8107225115727502E-2</v>
      </c>
      <c r="G148">
        <v>-2745549</v>
      </c>
      <c r="H148">
        <v>10472496</v>
      </c>
      <c r="J148" s="10">
        <f t="shared" si="5"/>
        <v>1.452708309261655E-5</v>
      </c>
      <c r="K148" s="16">
        <f t="shared" si="6"/>
        <v>0.64490501956624957</v>
      </c>
      <c r="L148" s="10">
        <f t="shared" si="7"/>
        <v>1.8475859952639458E-2</v>
      </c>
      <c r="M148" s="10">
        <f t="shared" si="8"/>
        <v>1.8448635933042141E-2</v>
      </c>
      <c r="N148" s="10">
        <f t="shared" si="9"/>
        <v>1.851878235808728E-2</v>
      </c>
    </row>
    <row r="149" spans="1:14" x14ac:dyDescent="0.2">
      <c r="A149" s="9">
        <v>40772.052511574075</v>
      </c>
      <c r="B149" s="10">
        <v>-5.89078466873616E-6</v>
      </c>
      <c r="C149">
        <v>6.9033951137353098</v>
      </c>
      <c r="D149">
        <v>1.8165992260182999E-2</v>
      </c>
      <c r="E149" s="10">
        <v>1.8055718196374099E-2</v>
      </c>
      <c r="F149" s="10">
        <v>1.8088245084054499E-2</v>
      </c>
      <c r="G149">
        <v>-2745549</v>
      </c>
      <c r="H149">
        <v>10473099</v>
      </c>
      <c r="J149" s="10">
        <f t="shared" si="5"/>
        <v>1.500214637235334E-5</v>
      </c>
      <c r="K149" s="16">
        <f t="shared" si="6"/>
        <v>0.64484326133987935</v>
      </c>
      <c r="L149" s="10">
        <f t="shared" si="7"/>
        <v>1.8446275386893855E-2</v>
      </c>
      <c r="M149" s="10">
        <f t="shared" si="8"/>
        <v>1.8420037123602042E-2</v>
      </c>
      <c r="N149" s="10">
        <f t="shared" si="9"/>
        <v>1.8499802326414277E-2</v>
      </c>
    </row>
    <row r="150" spans="1:14" x14ac:dyDescent="0.2">
      <c r="A150" s="9">
        <v>40772.055983796294</v>
      </c>
      <c r="B150" s="10">
        <v>-1.0130724440387E-5</v>
      </c>
      <c r="C150">
        <v>6.9033381061417503</v>
      </c>
      <c r="D150">
        <v>1.8203807297250001E-2</v>
      </c>
      <c r="E150" s="10">
        <v>1.8091632980322198E-2</v>
      </c>
      <c r="F150" s="10">
        <v>1.8123527863335799E-2</v>
      </c>
      <c r="G150">
        <v>-2745549</v>
      </c>
      <c r="H150">
        <v>10473406</v>
      </c>
      <c r="J150" s="10">
        <f t="shared" si="5"/>
        <v>1.07622066007025E-5</v>
      </c>
      <c r="K150" s="16">
        <f t="shared" si="6"/>
        <v>0.64478625374631982</v>
      </c>
      <c r="L150" s="10">
        <f t="shared" si="7"/>
        <v>1.8484090423960858E-2</v>
      </c>
      <c r="M150" s="10">
        <f t="shared" si="8"/>
        <v>1.8455951907550141E-2</v>
      </c>
      <c r="N150" s="10">
        <f t="shared" si="9"/>
        <v>1.8535085105695577E-2</v>
      </c>
    </row>
    <row r="151" spans="1:14" x14ac:dyDescent="0.2">
      <c r="A151" s="9">
        <v>40772.05945601852</v>
      </c>
      <c r="B151" s="10">
        <v>-1.0653294048097501E-5</v>
      </c>
      <c r="C151">
        <v>6.9034901263912598</v>
      </c>
      <c r="D151" s="10">
        <v>1.8161764196993301E-2</v>
      </c>
      <c r="E151" s="10">
        <v>1.8052499642653898E-2</v>
      </c>
      <c r="F151" s="10">
        <v>1.80717511018702E-2</v>
      </c>
      <c r="G151">
        <v>-2745549</v>
      </c>
      <c r="H151">
        <v>10473069</v>
      </c>
      <c r="J151" s="10">
        <f t="shared" si="5"/>
        <v>1.0239636992991999E-5</v>
      </c>
      <c r="K151" s="16">
        <f t="shared" si="6"/>
        <v>0.64493827399582937</v>
      </c>
      <c r="L151" s="10">
        <f t="shared" si="7"/>
        <v>1.8442047323704157E-2</v>
      </c>
      <c r="M151" s="10">
        <f t="shared" si="8"/>
        <v>1.8416818569881841E-2</v>
      </c>
      <c r="N151" s="10">
        <f t="shared" si="9"/>
        <v>1.8483308344229978E-2</v>
      </c>
    </row>
    <row r="152" spans="1:14" x14ac:dyDescent="0.2">
      <c r="A152" s="9">
        <v>40772.062928240739</v>
      </c>
      <c r="B152" s="10">
        <v>-5.2850789870717603E-6</v>
      </c>
      <c r="C152">
        <v>6.9034853757584598</v>
      </c>
      <c r="D152" s="10">
        <v>1.8174864066932101E-2</v>
      </c>
      <c r="E152" s="10">
        <v>1.8059970012727699E-2</v>
      </c>
      <c r="F152" s="10">
        <v>1.8111539845849602E-2</v>
      </c>
      <c r="G152">
        <v>-2745549</v>
      </c>
      <c r="H152">
        <v>10472691</v>
      </c>
      <c r="J152" s="10">
        <f t="shared" si="5"/>
        <v>1.5607852054017739E-5</v>
      </c>
      <c r="K152" s="16">
        <f t="shared" si="6"/>
        <v>0.64493352336302934</v>
      </c>
      <c r="L152" s="10">
        <f t="shared" si="7"/>
        <v>1.8455147193642957E-2</v>
      </c>
      <c r="M152" s="10">
        <f t="shared" si="8"/>
        <v>1.8424288939955642E-2</v>
      </c>
      <c r="N152" s="10">
        <f t="shared" si="9"/>
        <v>1.852309708820938E-2</v>
      </c>
    </row>
    <row r="153" spans="1:14" x14ac:dyDescent="0.2">
      <c r="A153" s="9">
        <v>40772.066400462965</v>
      </c>
      <c r="B153" s="10">
        <v>-6.0926865626242898E-6</v>
      </c>
      <c r="C153">
        <v>6.9034996276568599</v>
      </c>
      <c r="D153" s="10">
        <v>1.8200564990365799E-2</v>
      </c>
      <c r="E153" s="10">
        <v>1.8091644856904201E-2</v>
      </c>
      <c r="F153" s="10">
        <v>1.8110810764028401E-2</v>
      </c>
      <c r="G153">
        <v>-2745549</v>
      </c>
      <c r="H153">
        <v>10473376</v>
      </c>
      <c r="J153" s="10">
        <f t="shared" si="5"/>
        <v>1.480024447846521E-5</v>
      </c>
      <c r="K153" s="16">
        <f t="shared" si="6"/>
        <v>0.64494777526142943</v>
      </c>
      <c r="L153" s="10">
        <f t="shared" si="7"/>
        <v>1.8480848117076655E-2</v>
      </c>
      <c r="M153" s="10">
        <f t="shared" si="8"/>
        <v>1.8455963784132143E-2</v>
      </c>
      <c r="N153" s="10">
        <f t="shared" si="9"/>
        <v>1.8522368006388179E-2</v>
      </c>
    </row>
    <row r="154" spans="1:14" x14ac:dyDescent="0.2">
      <c r="A154" s="9">
        <v>40772.069872685184</v>
      </c>
      <c r="B154" s="10">
        <v>-9.5962782506831003E-6</v>
      </c>
      <c r="C154">
        <v>6.9033820494951197</v>
      </c>
      <c r="D154" s="10">
        <v>1.8205173104179299E-2</v>
      </c>
      <c r="E154" s="10">
        <v>1.8093307578383198E-2</v>
      </c>
      <c r="F154" s="10">
        <v>1.8131559715529901E-2</v>
      </c>
      <c r="G154">
        <v>-2745549</v>
      </c>
      <c r="H154">
        <v>10473780</v>
      </c>
      <c r="J154" s="10">
        <f t="shared" ref="J154:J217" si="10">B154-B$19</f>
        <v>1.1296652790406399E-5</v>
      </c>
      <c r="K154" s="16">
        <f t="shared" ref="K154:K217" si="11">C154-C$19</f>
        <v>0.64483019709968925</v>
      </c>
      <c r="L154" s="10">
        <f t="shared" ref="L154:L217" si="12">D154-D$19</f>
        <v>1.8485456230890155E-2</v>
      </c>
      <c r="M154" s="10">
        <f t="shared" ref="M154:M217" si="13">E154-E$19</f>
        <v>1.8457626505611141E-2</v>
      </c>
      <c r="N154" s="10">
        <f t="shared" ref="N154:N217" si="14">F154-F$19</f>
        <v>1.8543116957889679E-2</v>
      </c>
    </row>
    <row r="155" spans="1:14" x14ac:dyDescent="0.2">
      <c r="A155" s="9">
        <v>40772.073344907411</v>
      </c>
      <c r="B155" s="10">
        <v>-1.0273243424308E-5</v>
      </c>
      <c r="C155">
        <v>6.9033820494951197</v>
      </c>
      <c r="D155" s="10">
        <v>1.8200612496693799E-2</v>
      </c>
      <c r="E155" s="10">
        <v>1.80886044519139E-2</v>
      </c>
      <c r="F155" s="10">
        <v>1.80987271292543E-2</v>
      </c>
      <c r="G155">
        <v>-2745549</v>
      </c>
      <c r="H155">
        <v>10473551</v>
      </c>
      <c r="J155" s="10">
        <f t="shared" si="10"/>
        <v>1.06196876167815E-5</v>
      </c>
      <c r="K155" s="16">
        <f t="shared" si="11"/>
        <v>0.64483019709968925</v>
      </c>
      <c r="L155" s="10">
        <f t="shared" si="12"/>
        <v>1.8480895623404655E-2</v>
      </c>
      <c r="M155" s="10">
        <f t="shared" si="13"/>
        <v>1.8452923379141842E-2</v>
      </c>
      <c r="N155" s="10">
        <f t="shared" si="14"/>
        <v>1.8510284371614078E-2</v>
      </c>
    </row>
    <row r="156" spans="1:14" x14ac:dyDescent="0.2">
      <c r="A156" s="9">
        <v>40772.076817129629</v>
      </c>
      <c r="B156" s="10">
        <v>-8.1354586654924808E-6</v>
      </c>
      <c r="C156">
        <v>6.9033535456983399</v>
      </c>
      <c r="D156">
        <v>1.8180327294648999E-2</v>
      </c>
      <c r="E156" s="10">
        <v>1.8070920221325702E-2</v>
      </c>
      <c r="F156" s="10">
        <v>1.8099587684846499E-2</v>
      </c>
      <c r="G156">
        <v>-2745549</v>
      </c>
      <c r="H156">
        <v>10473377</v>
      </c>
      <c r="J156" s="10">
        <f t="shared" si="10"/>
        <v>1.2757472375597019E-5</v>
      </c>
      <c r="K156" s="16">
        <f t="shared" si="11"/>
        <v>0.64480169330290948</v>
      </c>
      <c r="L156" s="10">
        <f t="shared" si="12"/>
        <v>1.8460610421359856E-2</v>
      </c>
      <c r="M156" s="10">
        <f t="shared" si="13"/>
        <v>1.8435239148553644E-2</v>
      </c>
      <c r="N156" s="10">
        <f t="shared" si="14"/>
        <v>1.8511144927206277E-2</v>
      </c>
    </row>
    <row r="157" spans="1:14" x14ac:dyDescent="0.2">
      <c r="A157" s="9">
        <v>40772.080289351848</v>
      </c>
      <c r="B157" s="10">
        <v>-9.7031674886238799E-6</v>
      </c>
      <c r="C157">
        <v>6.9032525947513896</v>
      </c>
      <c r="D157" s="10">
        <v>1.83029886334771E-2</v>
      </c>
      <c r="E157" s="10">
        <v>1.8181146778806601E-2</v>
      </c>
      <c r="F157" s="10">
        <v>1.82112806294208E-2</v>
      </c>
      <c r="G157">
        <v>-2745549</v>
      </c>
      <c r="H157">
        <v>10474385</v>
      </c>
      <c r="J157" s="10">
        <f t="shared" si="10"/>
        <v>1.118976355246562E-5</v>
      </c>
      <c r="K157" s="16">
        <f t="shared" si="11"/>
        <v>0.6447007423559592</v>
      </c>
      <c r="L157" s="10">
        <f t="shared" si="12"/>
        <v>1.8583271760187956E-2</v>
      </c>
      <c r="M157" s="10">
        <f t="shared" si="13"/>
        <v>1.8545465706034544E-2</v>
      </c>
      <c r="N157" s="10">
        <f t="shared" si="14"/>
        <v>1.8622837871780578E-2</v>
      </c>
    </row>
    <row r="158" spans="1:14" x14ac:dyDescent="0.2">
      <c r="A158" s="9">
        <v>40772.083761574075</v>
      </c>
      <c r="B158" s="10">
        <v>-1.0083218112413299E-5</v>
      </c>
      <c r="C158">
        <v>6.9034473706960897</v>
      </c>
      <c r="D158" s="10">
        <v>1.8200434347963899E-2</v>
      </c>
      <c r="E158" s="10">
        <v>1.80906353474347E-2</v>
      </c>
      <c r="F158" s="10">
        <v>1.8092129536380501E-2</v>
      </c>
      <c r="G158">
        <v>-2745549</v>
      </c>
      <c r="H158">
        <v>10474123</v>
      </c>
      <c r="J158" s="10">
        <f t="shared" si="10"/>
        <v>1.08097129286762E-5</v>
      </c>
      <c r="K158" s="16">
        <f t="shared" si="11"/>
        <v>0.64489551830065928</v>
      </c>
      <c r="L158" s="10">
        <f t="shared" si="12"/>
        <v>1.8480717474674755E-2</v>
      </c>
      <c r="M158" s="10">
        <f t="shared" si="13"/>
        <v>1.8454954274662642E-2</v>
      </c>
      <c r="N158" s="10">
        <f t="shared" si="14"/>
        <v>1.8503686778740279E-2</v>
      </c>
    </row>
    <row r="159" spans="1:14" x14ac:dyDescent="0.2">
      <c r="A159" s="9">
        <v>40772.087245370371</v>
      </c>
      <c r="B159" s="10">
        <v>-1.28623382988735E-5</v>
      </c>
      <c r="C159">
        <v>6.9033012887375698</v>
      </c>
      <c r="D159" s="10">
        <v>1.8217168451992598E-2</v>
      </c>
      <c r="E159" s="10">
        <v>1.81040915148333E-2</v>
      </c>
      <c r="F159" s="10">
        <v>1.8140021845520101E-2</v>
      </c>
      <c r="G159">
        <v>-2745549</v>
      </c>
      <c r="H159">
        <v>10473797</v>
      </c>
      <c r="J159" s="10">
        <f t="shared" si="10"/>
        <v>8.0305927422160001E-6</v>
      </c>
      <c r="K159" s="16">
        <f t="shared" si="11"/>
        <v>0.64474943634213933</v>
      </c>
      <c r="L159" s="10">
        <f t="shared" si="12"/>
        <v>1.8497451578703455E-2</v>
      </c>
      <c r="M159" s="10">
        <f t="shared" si="13"/>
        <v>1.8468410442061243E-2</v>
      </c>
      <c r="N159" s="10">
        <f t="shared" si="14"/>
        <v>1.8551579087879879E-2</v>
      </c>
    </row>
    <row r="160" spans="1:14" x14ac:dyDescent="0.2">
      <c r="A160" s="9">
        <v>40772.090717592589</v>
      </c>
      <c r="B160" s="10">
        <v>-8.0404460095451204E-6</v>
      </c>
      <c r="C160">
        <v>6.90345687196168</v>
      </c>
      <c r="D160" s="10">
        <v>1.8251444267625601E-2</v>
      </c>
      <c r="E160" s="10">
        <v>1.81438899410932E-2</v>
      </c>
      <c r="F160" s="10">
        <v>1.8108659375047902E-2</v>
      </c>
      <c r="G160">
        <v>-2745549</v>
      </c>
      <c r="H160">
        <v>10473650</v>
      </c>
      <c r="J160" s="10">
        <f t="shared" si="10"/>
        <v>1.2852485031544379E-5</v>
      </c>
      <c r="K160" s="16">
        <f t="shared" si="11"/>
        <v>0.64490501956624957</v>
      </c>
      <c r="L160" s="10">
        <f t="shared" si="12"/>
        <v>1.8531727394336457E-2</v>
      </c>
      <c r="M160" s="10">
        <f t="shared" si="13"/>
        <v>1.8508208868321142E-2</v>
      </c>
      <c r="N160" s="10">
        <f t="shared" si="14"/>
        <v>1.852021661740768E-2</v>
      </c>
    </row>
    <row r="161" spans="1:14" x14ac:dyDescent="0.2">
      <c r="A161" s="9">
        <v>40772.094189814816</v>
      </c>
      <c r="B161" s="10">
        <v>-4.8575220353086504E-6</v>
      </c>
      <c r="C161">
        <v>6.9032098390562204</v>
      </c>
      <c r="D161" s="10">
        <v>1.81627499532988E-2</v>
      </c>
      <c r="E161" s="10">
        <v>1.8049791781959399E-2</v>
      </c>
      <c r="F161" s="10">
        <v>1.8087623571682299E-2</v>
      </c>
      <c r="G161">
        <v>-2745549</v>
      </c>
      <c r="H161">
        <v>10473510</v>
      </c>
      <c r="J161" s="10">
        <f t="shared" si="10"/>
        <v>1.6035409005780848E-5</v>
      </c>
      <c r="K161" s="16">
        <f t="shared" si="11"/>
        <v>0.64465798666078999</v>
      </c>
      <c r="L161" s="10">
        <f t="shared" si="12"/>
        <v>1.8443033080009656E-2</v>
      </c>
      <c r="M161" s="10">
        <f t="shared" si="13"/>
        <v>1.8414110709187342E-2</v>
      </c>
      <c r="N161" s="10">
        <f t="shared" si="14"/>
        <v>1.8499180814042077E-2</v>
      </c>
    </row>
    <row r="162" spans="1:14" x14ac:dyDescent="0.2">
      <c r="A162" s="9">
        <v>40772.097662037035</v>
      </c>
      <c r="B162" s="10">
        <v>-9.0855852249660492E-6</v>
      </c>
      <c r="C162">
        <v>6.9034378694304896</v>
      </c>
      <c r="D162" s="10">
        <v>1.8154056295279601E-2</v>
      </c>
      <c r="E162">
        <v>1.804508865549E-2</v>
      </c>
      <c r="F162" s="10">
        <v>1.8085185330837701E-2</v>
      </c>
      <c r="G162">
        <v>-2745549</v>
      </c>
      <c r="H162">
        <v>10474126</v>
      </c>
      <c r="J162" s="10">
        <f t="shared" si="10"/>
        <v>1.1807345816123451E-5</v>
      </c>
      <c r="K162" s="16">
        <f t="shared" si="11"/>
        <v>0.64488601703505921</v>
      </c>
      <c r="L162" s="10">
        <f t="shared" si="12"/>
        <v>1.8434339421990457E-2</v>
      </c>
      <c r="M162" s="10">
        <f t="shared" si="13"/>
        <v>1.8409407582717943E-2</v>
      </c>
      <c r="N162" s="10">
        <f t="shared" si="14"/>
        <v>1.8496742573197479E-2</v>
      </c>
    </row>
    <row r="163" spans="1:14" x14ac:dyDescent="0.2">
      <c r="A163" s="9">
        <v>40772.101134259261</v>
      </c>
      <c r="B163" s="10">
        <v>-1.2304138945182801E-5</v>
      </c>
      <c r="C163">
        <v>6.9033345431671496</v>
      </c>
      <c r="D163" s="10">
        <v>1.8164317662121902E-2</v>
      </c>
      <c r="E163" s="10">
        <v>1.80547324400686E-2</v>
      </c>
      <c r="F163" s="10">
        <v>1.8086727159607099E-2</v>
      </c>
      <c r="G163">
        <v>-2745549</v>
      </c>
      <c r="H163">
        <v>10474384</v>
      </c>
      <c r="J163" s="10">
        <f t="shared" si="10"/>
        <v>8.5887920959066993E-6</v>
      </c>
      <c r="K163" s="16">
        <f t="shared" si="11"/>
        <v>0.64478269077171912</v>
      </c>
      <c r="L163" s="10">
        <f t="shared" si="12"/>
        <v>1.8444600788832758E-2</v>
      </c>
      <c r="M163" s="10">
        <f t="shared" si="13"/>
        <v>1.8419051367296543E-2</v>
      </c>
      <c r="N163" s="10">
        <f t="shared" si="14"/>
        <v>1.8498284401966877E-2</v>
      </c>
    </row>
    <row r="164" spans="1:14" x14ac:dyDescent="0.2">
      <c r="A164" s="9">
        <v>40772.10460648148</v>
      </c>
      <c r="B164" s="10">
        <v>-1.0273243424308E-5</v>
      </c>
      <c r="C164">
        <v>6.9032573453841897</v>
      </c>
      <c r="D164" s="10">
        <v>1.82516342929375E-2</v>
      </c>
      <c r="E164" s="10">
        <v>1.8142227219614102E-2</v>
      </c>
      <c r="F164" s="10">
        <v>1.8124627462148098E-2</v>
      </c>
      <c r="G164">
        <v>-2745549</v>
      </c>
      <c r="H164">
        <v>10474287</v>
      </c>
      <c r="J164" s="10">
        <f t="shared" si="10"/>
        <v>1.06196876167815E-5</v>
      </c>
      <c r="K164" s="16">
        <f t="shared" si="11"/>
        <v>0.64470549298875923</v>
      </c>
      <c r="L164" s="10">
        <f t="shared" si="12"/>
        <v>1.8531917419648356E-2</v>
      </c>
      <c r="M164" s="10">
        <f t="shared" si="13"/>
        <v>1.8506546146842044E-2</v>
      </c>
      <c r="N164" s="10">
        <f t="shared" si="14"/>
        <v>1.8536184704507876E-2</v>
      </c>
    </row>
    <row r="165" spans="1:14" x14ac:dyDescent="0.2">
      <c r="A165" s="9">
        <v>40772.108078703706</v>
      </c>
      <c r="B165" s="10">
        <v>-5.1781897491309799E-6</v>
      </c>
      <c r="C165">
        <v>6.90345212132888</v>
      </c>
      <c r="D165" s="10">
        <v>1.8181194285134601E-2</v>
      </c>
      <c r="E165" s="10">
        <v>1.8067951075827302E-2</v>
      </c>
      <c r="F165" s="10">
        <v>1.8091878540999501E-2</v>
      </c>
      <c r="G165">
        <v>-2745549</v>
      </c>
      <c r="H165">
        <v>10473787</v>
      </c>
      <c r="J165" s="10">
        <f t="shared" si="10"/>
        <v>1.5714741291958521E-5</v>
      </c>
      <c r="K165" s="16">
        <f t="shared" si="11"/>
        <v>0.64490026893344954</v>
      </c>
      <c r="L165" s="10">
        <f t="shared" si="12"/>
        <v>1.8461477411845457E-2</v>
      </c>
      <c r="M165" s="10">
        <f t="shared" si="13"/>
        <v>1.8432270003055244E-2</v>
      </c>
      <c r="N165" s="10">
        <f t="shared" si="14"/>
        <v>1.8503435783359279E-2</v>
      </c>
    </row>
    <row r="166" spans="1:14" x14ac:dyDescent="0.2">
      <c r="A166" s="9">
        <v>40772.111550925925</v>
      </c>
      <c r="B166" s="10">
        <v>-8.8480535850976601E-6</v>
      </c>
      <c r="C166">
        <v>6.9035008153150601</v>
      </c>
      <c r="D166" s="10">
        <v>1.8153913776295699E-2</v>
      </c>
      <c r="E166" s="10">
        <v>1.8044744234612199E-2</v>
      </c>
      <c r="F166" s="10">
        <v>1.8066061873232699E-2</v>
      </c>
      <c r="G166">
        <v>-2745549</v>
      </c>
      <c r="H166">
        <v>10474365</v>
      </c>
      <c r="J166" s="10">
        <f t="shared" si="10"/>
        <v>1.204487745599184E-5</v>
      </c>
      <c r="K166" s="16">
        <f t="shared" si="11"/>
        <v>0.64494896291962966</v>
      </c>
      <c r="L166" s="10">
        <f t="shared" si="12"/>
        <v>1.8434196903006555E-2</v>
      </c>
      <c r="M166" s="10">
        <f t="shared" si="13"/>
        <v>1.8409063161840142E-2</v>
      </c>
      <c r="N166" s="10">
        <f t="shared" si="14"/>
        <v>1.8477619115592477E-2</v>
      </c>
    </row>
    <row r="167" spans="1:14" x14ac:dyDescent="0.2">
      <c r="A167" s="9">
        <v>40772.115023148152</v>
      </c>
      <c r="B167" s="10">
        <v>-1.10214680898935E-5</v>
      </c>
      <c r="C167">
        <v>6.90336185930573</v>
      </c>
      <c r="D167" s="10">
        <v>1.8178094497234301E-2</v>
      </c>
      <c r="E167" s="10">
        <v>1.80683667561971E-2</v>
      </c>
      <c r="F167" s="10">
        <v>1.8089105639646701E-2</v>
      </c>
      <c r="G167">
        <v>-2745549</v>
      </c>
      <c r="H167">
        <v>10474720</v>
      </c>
      <c r="J167" s="10">
        <f t="shared" si="10"/>
        <v>9.8714629511960003E-6</v>
      </c>
      <c r="K167" s="16">
        <f t="shared" si="11"/>
        <v>0.64481000691029955</v>
      </c>
      <c r="L167" s="10">
        <f t="shared" si="12"/>
        <v>1.8458377623945157E-2</v>
      </c>
      <c r="M167" s="10">
        <f t="shared" si="13"/>
        <v>1.8432685683425043E-2</v>
      </c>
      <c r="N167" s="10">
        <f t="shared" si="14"/>
        <v>1.8500662882006479E-2</v>
      </c>
    </row>
    <row r="168" spans="1:14" x14ac:dyDescent="0.2">
      <c r="A168" s="9">
        <v>40772.118495370371</v>
      </c>
      <c r="B168" s="10">
        <v>-1.2933597790834E-5</v>
      </c>
      <c r="C168">
        <v>6.9032905998137704</v>
      </c>
      <c r="D168" s="10">
        <v>1.8223237385391299E-2</v>
      </c>
      <c r="E168">
        <v>1.8111823169711001E-2</v>
      </c>
      <c r="F168" s="10">
        <v>1.8120049784483901E-2</v>
      </c>
      <c r="G168">
        <v>-2745549</v>
      </c>
      <c r="H168">
        <v>10474655</v>
      </c>
      <c r="J168" s="10">
        <f t="shared" si="10"/>
        <v>7.9593332502555002E-6</v>
      </c>
      <c r="K168" s="16">
        <f t="shared" si="11"/>
        <v>0.64473874741833992</v>
      </c>
      <c r="L168" s="10">
        <f t="shared" si="12"/>
        <v>1.8503520512102155E-2</v>
      </c>
      <c r="M168" s="10">
        <f t="shared" si="13"/>
        <v>1.8476142096938944E-2</v>
      </c>
      <c r="N168" s="10">
        <f t="shared" si="14"/>
        <v>1.8531607026843679E-2</v>
      </c>
    </row>
    <row r="169" spans="1:14" x14ac:dyDescent="0.2">
      <c r="A169" s="9">
        <v>40772.121967592589</v>
      </c>
      <c r="B169" s="10">
        <v>-6.2708352925255897E-6</v>
      </c>
      <c r="C169">
        <v>6.9035827637308103</v>
      </c>
      <c r="D169" s="10">
        <v>1.81696977537649E-2</v>
      </c>
      <c r="E169" s="10">
        <v>1.80627491329142E-2</v>
      </c>
      <c r="F169">
        <v>1.8097579721797999E-2</v>
      </c>
      <c r="G169">
        <v>-2745549</v>
      </c>
      <c r="H169">
        <v>10474068</v>
      </c>
      <c r="J169" s="10">
        <f t="shared" si="10"/>
        <v>1.462209574856391E-5</v>
      </c>
      <c r="K169" s="16">
        <f t="shared" si="11"/>
        <v>0.64503091133537982</v>
      </c>
      <c r="L169" s="10">
        <f t="shared" si="12"/>
        <v>1.8449980880475756E-2</v>
      </c>
      <c r="M169" s="10">
        <f t="shared" si="13"/>
        <v>1.8427068060142143E-2</v>
      </c>
      <c r="N169" s="10">
        <f t="shared" si="14"/>
        <v>1.8509136964157777E-2</v>
      </c>
    </row>
    <row r="170" spans="1:14" x14ac:dyDescent="0.2">
      <c r="A170" s="9">
        <v>40772.125439814816</v>
      </c>
      <c r="B170" s="10">
        <v>-8.2185947394464203E-6</v>
      </c>
      <c r="C170">
        <v>6.9035245684790398</v>
      </c>
      <c r="D170" s="10">
        <v>1.8186800031835398E-2</v>
      </c>
      <c r="E170" s="10">
        <v>1.8077856145209799E-2</v>
      </c>
      <c r="F170" s="10">
        <v>1.8103651419587599E-2</v>
      </c>
      <c r="G170">
        <v>-2745549</v>
      </c>
      <c r="H170">
        <v>10474501</v>
      </c>
      <c r="J170" s="10">
        <f t="shared" si="10"/>
        <v>1.2674336301643079E-5</v>
      </c>
      <c r="K170" s="16">
        <f t="shared" si="11"/>
        <v>0.6449727160836094</v>
      </c>
      <c r="L170" s="10">
        <f t="shared" si="12"/>
        <v>1.8467083158546255E-2</v>
      </c>
      <c r="M170" s="10">
        <f t="shared" si="13"/>
        <v>1.8442175072437741E-2</v>
      </c>
      <c r="N170" s="10">
        <f t="shared" si="14"/>
        <v>1.8515208661947377E-2</v>
      </c>
    </row>
    <row r="171" spans="1:14" x14ac:dyDescent="0.2">
      <c r="A171" s="9">
        <v>40772.128912037035</v>
      </c>
      <c r="B171" s="10">
        <v>-1.0795813032018501E-5</v>
      </c>
      <c r="C171">
        <v>6.9033713605713301</v>
      </c>
      <c r="D171" s="10">
        <v>1.8144697548668799E-2</v>
      </c>
      <c r="E171" s="10">
        <v>1.8035575513313199E-2</v>
      </c>
      <c r="F171" s="10">
        <v>1.8074440338095899E-2</v>
      </c>
      <c r="G171">
        <v>-2745549</v>
      </c>
      <c r="H171">
        <v>10474946</v>
      </c>
      <c r="J171" s="10">
        <f t="shared" si="10"/>
        <v>1.0097118009070999E-5</v>
      </c>
      <c r="K171" s="16">
        <f t="shared" si="11"/>
        <v>0.64481950817589961</v>
      </c>
      <c r="L171" s="10">
        <f t="shared" si="12"/>
        <v>1.8424980675379656E-2</v>
      </c>
      <c r="M171" s="10">
        <f t="shared" si="13"/>
        <v>1.8399894440541142E-2</v>
      </c>
      <c r="N171" s="10">
        <f t="shared" si="14"/>
        <v>1.8485997580455677E-2</v>
      </c>
    </row>
    <row r="172" spans="1:14" x14ac:dyDescent="0.2">
      <c r="A172" s="9">
        <v>40772.132384259261</v>
      </c>
      <c r="B172" s="10">
        <v>-1.2636683240998499E-5</v>
      </c>
      <c r="C172">
        <v>6.9033392937999496</v>
      </c>
      <c r="D172" s="10">
        <v>1.81884627533145E-2</v>
      </c>
      <c r="E172" s="10">
        <v>1.8078378714817499E-2</v>
      </c>
      <c r="F172" s="10">
        <v>1.8099432306753399E-2</v>
      </c>
      <c r="G172">
        <v>-2745549</v>
      </c>
      <c r="H172">
        <v>10475048</v>
      </c>
      <c r="J172" s="10">
        <f t="shared" si="10"/>
        <v>8.2562478000910006E-6</v>
      </c>
      <c r="K172" s="16">
        <f t="shared" si="11"/>
        <v>0.64478744140451916</v>
      </c>
      <c r="L172" s="10">
        <f t="shared" si="12"/>
        <v>1.8468745880025356E-2</v>
      </c>
      <c r="M172" s="10">
        <f t="shared" si="13"/>
        <v>1.8442697642045442E-2</v>
      </c>
      <c r="N172" s="10">
        <f t="shared" si="14"/>
        <v>1.8510989549113177E-2</v>
      </c>
    </row>
    <row r="173" spans="1:14" x14ac:dyDescent="0.2">
      <c r="A173" s="9">
        <v>40772.13585648148</v>
      </c>
      <c r="B173" s="10">
        <v>-8.0879523375188006E-6</v>
      </c>
      <c r="C173">
        <v>6.9032929751301699</v>
      </c>
      <c r="D173" s="10">
        <v>1.8189887943153699E-2</v>
      </c>
      <c r="E173" s="10">
        <v>1.8079198198975101E-2</v>
      </c>
      <c r="F173" s="10">
        <v>1.8096946257264799E-2</v>
      </c>
      <c r="G173">
        <v>-2745549</v>
      </c>
      <c r="H173">
        <v>10474611</v>
      </c>
      <c r="J173" s="10">
        <f t="shared" si="10"/>
        <v>1.2804978703570699E-5</v>
      </c>
      <c r="K173" s="16">
        <f t="shared" si="11"/>
        <v>0.64474112273473949</v>
      </c>
      <c r="L173" s="10">
        <f t="shared" si="12"/>
        <v>1.8470171069864556E-2</v>
      </c>
      <c r="M173" s="10">
        <f t="shared" si="13"/>
        <v>1.8443517126203044E-2</v>
      </c>
      <c r="N173" s="10">
        <f t="shared" si="14"/>
        <v>1.8508503499624577E-2</v>
      </c>
    </row>
    <row r="174" spans="1:14" x14ac:dyDescent="0.2">
      <c r="A174" s="9">
        <v>40772.139328703706</v>
      </c>
      <c r="B174" s="10">
        <v>-7.7554080417030494E-6</v>
      </c>
      <c r="C174">
        <v>6.9036433342989802</v>
      </c>
      <c r="D174" s="10">
        <v>1.8189317867218099E-2</v>
      </c>
      <c r="E174" s="10">
        <v>1.80782361958336E-2</v>
      </c>
      <c r="F174" s="10">
        <v>1.8098583703322201E-2</v>
      </c>
      <c r="G174">
        <v>-2745549</v>
      </c>
      <c r="H174">
        <v>10474652</v>
      </c>
      <c r="J174" s="10">
        <f t="shared" si="10"/>
        <v>1.313752299938645E-5</v>
      </c>
      <c r="K174" s="16">
        <f t="shared" si="11"/>
        <v>0.64509148190354981</v>
      </c>
      <c r="L174" s="10">
        <f t="shared" si="12"/>
        <v>1.8469600993928956E-2</v>
      </c>
      <c r="M174" s="10">
        <f t="shared" si="13"/>
        <v>1.8442555123061543E-2</v>
      </c>
      <c r="N174" s="10">
        <f t="shared" si="14"/>
        <v>1.8510140945681978E-2</v>
      </c>
    </row>
    <row r="175" spans="1:14" x14ac:dyDescent="0.2">
      <c r="A175" s="9">
        <v>40772.142800925925</v>
      </c>
      <c r="B175" s="10">
        <v>-8.9905725690187007E-6</v>
      </c>
      <c r="C175">
        <v>6.9034283681649002</v>
      </c>
      <c r="D175" s="10">
        <v>1.81653152950093E-2</v>
      </c>
      <c r="E175" s="10">
        <v>1.8056632693187601E-2</v>
      </c>
      <c r="F175" s="10">
        <v>1.80731853611906E-2</v>
      </c>
      <c r="G175">
        <v>-2745549</v>
      </c>
      <c r="H175">
        <v>10475167</v>
      </c>
      <c r="J175" s="10">
        <f t="shared" si="10"/>
        <v>1.1902358472070799E-5</v>
      </c>
      <c r="K175" s="16">
        <f t="shared" si="11"/>
        <v>0.6448765157694698</v>
      </c>
      <c r="L175" s="10">
        <f t="shared" si="12"/>
        <v>1.8445598421720156E-2</v>
      </c>
      <c r="M175" s="10">
        <f t="shared" si="13"/>
        <v>1.8420951620415543E-2</v>
      </c>
      <c r="N175" s="10">
        <f t="shared" si="14"/>
        <v>1.8484742603550378E-2</v>
      </c>
    </row>
    <row r="176" spans="1:14" x14ac:dyDescent="0.2">
      <c r="A176" s="9">
        <v>40772.146284722221</v>
      </c>
      <c r="B176" s="10">
        <v>-1.3064240192761601E-5</v>
      </c>
      <c r="C176">
        <v>6.9033998643681098</v>
      </c>
      <c r="D176" s="10">
        <v>1.81754460194497E-2</v>
      </c>
      <c r="E176" s="10">
        <v>1.8061894019010601E-2</v>
      </c>
      <c r="F176" s="10">
        <v>1.8094615585869198E-2</v>
      </c>
      <c r="G176">
        <v>-2745549</v>
      </c>
      <c r="H176">
        <v>10475249</v>
      </c>
      <c r="J176" s="10">
        <f t="shared" si="10"/>
        <v>7.8286908483278991E-6</v>
      </c>
      <c r="K176" s="16">
        <f t="shared" si="11"/>
        <v>0.64484801197267938</v>
      </c>
      <c r="L176" s="10">
        <f t="shared" si="12"/>
        <v>1.8455729146160556E-2</v>
      </c>
      <c r="M176" s="10">
        <f t="shared" si="13"/>
        <v>1.8426212946238543E-2</v>
      </c>
      <c r="N176" s="10">
        <f t="shared" si="14"/>
        <v>1.8506172828228976E-2</v>
      </c>
    </row>
    <row r="177" spans="1:14" x14ac:dyDescent="0.2">
      <c r="A177" s="9">
        <v>40772.149756944447</v>
      </c>
      <c r="B177" s="10">
        <v>-7.7079017137293692E-6</v>
      </c>
      <c r="C177">
        <v>6.9034948770240598</v>
      </c>
      <c r="D177" s="10">
        <v>1.8187417614099099E-2</v>
      </c>
      <c r="E177" s="10">
        <v>1.8074625714907599E-2</v>
      </c>
      <c r="F177" s="10">
        <v>1.8122380455879501E-2</v>
      </c>
      <c r="G177">
        <v>-2745549</v>
      </c>
      <c r="H177">
        <v>10474887</v>
      </c>
      <c r="J177" s="10">
        <f t="shared" si="10"/>
        <v>1.3185029327360131E-5</v>
      </c>
      <c r="K177" s="16">
        <f t="shared" si="11"/>
        <v>0.6449430246286294</v>
      </c>
      <c r="L177" s="10">
        <f t="shared" si="12"/>
        <v>1.8467700740809955E-2</v>
      </c>
      <c r="M177" s="10">
        <f t="shared" si="13"/>
        <v>1.8438944642135541E-2</v>
      </c>
      <c r="N177" s="10">
        <f t="shared" si="14"/>
        <v>1.8533937698239279E-2</v>
      </c>
    </row>
    <row r="178" spans="1:14" x14ac:dyDescent="0.2">
      <c r="A178" s="9">
        <v>40772.153229166666</v>
      </c>
      <c r="B178" s="10">
        <v>-8.1354586654924808E-6</v>
      </c>
      <c r="C178">
        <v>6.9034378694304896</v>
      </c>
      <c r="D178" s="10">
        <v>1.8153438713015901E-2</v>
      </c>
      <c r="E178" s="10">
        <v>1.80404330353485E-2</v>
      </c>
      <c r="F178" s="10">
        <v>1.8079472197878199E-2</v>
      </c>
      <c r="G178">
        <v>-2745549</v>
      </c>
      <c r="H178">
        <v>10474825</v>
      </c>
      <c r="J178" s="10">
        <f t="shared" si="10"/>
        <v>1.2757472375597019E-5</v>
      </c>
      <c r="K178" s="16">
        <f t="shared" si="11"/>
        <v>0.64488601703505921</v>
      </c>
      <c r="L178" s="10">
        <f t="shared" si="12"/>
        <v>1.8433721839726757E-2</v>
      </c>
      <c r="M178" s="10">
        <f t="shared" si="13"/>
        <v>1.8404751962576443E-2</v>
      </c>
      <c r="N178" s="10">
        <f t="shared" si="14"/>
        <v>1.8491029440237977E-2</v>
      </c>
    </row>
    <row r="179" spans="1:14" x14ac:dyDescent="0.2">
      <c r="A179" s="9">
        <v>40772.156701388885</v>
      </c>
      <c r="B179" s="10">
        <v>-1.0213860514340901E-5</v>
      </c>
      <c r="C179">
        <v>6.9034343064558898</v>
      </c>
      <c r="D179" s="10">
        <v>1.8172821294829201E-2</v>
      </c>
      <c r="E179" s="10">
        <v>1.80601362848756E-2</v>
      </c>
      <c r="F179" s="10">
        <v>1.8085615608633799E-2</v>
      </c>
      <c r="G179">
        <v>-2745549</v>
      </c>
      <c r="H179">
        <v>10475470</v>
      </c>
      <c r="J179" s="10">
        <f t="shared" si="10"/>
        <v>1.0679070526748599E-5</v>
      </c>
      <c r="K179" s="16">
        <f t="shared" si="11"/>
        <v>0.64488245406045941</v>
      </c>
      <c r="L179" s="10">
        <f t="shared" si="12"/>
        <v>1.8453104421540058E-2</v>
      </c>
      <c r="M179" s="10">
        <f t="shared" si="13"/>
        <v>1.8424455212103542E-2</v>
      </c>
      <c r="N179" s="10">
        <f t="shared" si="14"/>
        <v>1.8497172850993577E-2</v>
      </c>
    </row>
    <row r="180" spans="1:14" x14ac:dyDescent="0.2">
      <c r="A180" s="9">
        <v>40772.160173611112</v>
      </c>
      <c r="B180" s="10">
        <v>-1.20666073053144E-5</v>
      </c>
      <c r="C180">
        <v>6.9035708871488204</v>
      </c>
      <c r="D180" s="10">
        <v>1.8211538952127699E-2</v>
      </c>
      <c r="E180">
        <v>1.8099245869379998E-2</v>
      </c>
      <c r="F180" s="10">
        <v>1.8125918295536399E-2</v>
      </c>
      <c r="G180">
        <v>-2745549</v>
      </c>
      <c r="H180">
        <v>10475577</v>
      </c>
      <c r="J180" s="10">
        <f t="shared" si="10"/>
        <v>8.8263237357751003E-6</v>
      </c>
      <c r="K180" s="16">
        <f t="shared" si="11"/>
        <v>0.64501903475338995</v>
      </c>
      <c r="L180" s="10">
        <f t="shared" si="12"/>
        <v>1.8491822078838555E-2</v>
      </c>
      <c r="M180" s="10">
        <f t="shared" si="13"/>
        <v>1.8463564796607941E-2</v>
      </c>
      <c r="N180" s="10">
        <f t="shared" si="14"/>
        <v>1.8537475537896177E-2</v>
      </c>
    </row>
    <row r="181" spans="1:14" x14ac:dyDescent="0.2">
      <c r="A181" s="9">
        <v>40772.163645833331</v>
      </c>
      <c r="B181" s="10">
        <v>-9.4893890127423207E-6</v>
      </c>
      <c r="C181">
        <v>6.9038844289134396</v>
      </c>
      <c r="D181">
        <v>1.8164080130481999E-2</v>
      </c>
      <c r="E181" s="10">
        <v>1.8053164731245502E-2</v>
      </c>
      <c r="F181" s="10">
        <v>1.8079029967921101E-2</v>
      </c>
      <c r="G181">
        <v>-2745549</v>
      </c>
      <c r="H181">
        <v>10474994</v>
      </c>
      <c r="J181" s="10">
        <f t="shared" si="10"/>
        <v>1.1403542028347179E-5</v>
      </c>
      <c r="K181" s="16">
        <f t="shared" si="11"/>
        <v>0.64533257651800913</v>
      </c>
      <c r="L181" s="10">
        <f t="shared" si="12"/>
        <v>1.8444363257192856E-2</v>
      </c>
      <c r="M181" s="10">
        <f t="shared" si="13"/>
        <v>1.8417483658473444E-2</v>
      </c>
      <c r="N181" s="10">
        <f t="shared" si="14"/>
        <v>1.8490587210280879E-2</v>
      </c>
    </row>
    <row r="182" spans="1:14" x14ac:dyDescent="0.2">
      <c r="A182" s="9">
        <v>40772.167118055557</v>
      </c>
      <c r="B182" s="10">
        <v>-7.1378257780452296E-6</v>
      </c>
      <c r="C182">
        <v>6.9036136428439896</v>
      </c>
      <c r="D182" s="10">
        <v>1.81666929785206E-2</v>
      </c>
      <c r="E182">
        <v>1.8055920098268001E-2</v>
      </c>
      <c r="F182" s="10">
        <v>1.8084719196558598E-2</v>
      </c>
      <c r="G182">
        <v>-2745549</v>
      </c>
      <c r="H182">
        <v>10474961</v>
      </c>
      <c r="J182" s="10">
        <f t="shared" si="10"/>
        <v>1.3755105263044269E-5</v>
      </c>
      <c r="K182" s="16">
        <f t="shared" si="11"/>
        <v>0.64506179044855916</v>
      </c>
      <c r="L182" s="10">
        <f t="shared" si="12"/>
        <v>1.8446976105231456E-2</v>
      </c>
      <c r="M182" s="10">
        <f t="shared" si="13"/>
        <v>1.8420239025495944E-2</v>
      </c>
      <c r="N182" s="10">
        <f t="shared" si="14"/>
        <v>1.8496276438918376E-2</v>
      </c>
    </row>
    <row r="183" spans="1:14" x14ac:dyDescent="0.2">
      <c r="A183" s="9">
        <v>40772.170590277776</v>
      </c>
      <c r="B183" s="10">
        <v>-8.5630156172555907E-6</v>
      </c>
      <c r="C183">
        <v>6.9035625735414197</v>
      </c>
      <c r="D183">
        <v>1.8256111764348999E-2</v>
      </c>
      <c r="E183" s="10">
        <v>1.8142856678459801E-2</v>
      </c>
      <c r="F183" s="10">
        <v>1.8180240867295701E-2</v>
      </c>
      <c r="G183">
        <v>-2745549</v>
      </c>
      <c r="H183">
        <v>10475991</v>
      </c>
      <c r="J183" s="10">
        <f t="shared" si="10"/>
        <v>1.2329915423833909E-5</v>
      </c>
      <c r="K183" s="16">
        <f t="shared" si="11"/>
        <v>0.64501072114598923</v>
      </c>
      <c r="L183" s="10">
        <f t="shared" si="12"/>
        <v>1.8536394891059856E-2</v>
      </c>
      <c r="M183" s="10">
        <f t="shared" si="13"/>
        <v>1.8507175605687744E-2</v>
      </c>
      <c r="N183" s="10">
        <f t="shared" si="14"/>
        <v>1.8591798109655479E-2</v>
      </c>
    </row>
    <row r="184" spans="1:14" x14ac:dyDescent="0.2">
      <c r="A184" s="9">
        <v>40772.174062500002</v>
      </c>
      <c r="B184" s="10">
        <v>-1.1318382639729E-5</v>
      </c>
      <c r="C184">
        <v>6.9033535456983399</v>
      </c>
      <c r="D184" s="10">
        <v>1.8183842762919102E-2</v>
      </c>
      <c r="E184" s="10">
        <v>1.8073212401650399E-2</v>
      </c>
      <c r="F184" s="10">
        <v>1.8098739081415301E-2</v>
      </c>
      <c r="G184">
        <v>-2745549</v>
      </c>
      <c r="H184">
        <v>10475952</v>
      </c>
      <c r="J184" s="10">
        <f t="shared" si="10"/>
        <v>9.5745484013604999E-6</v>
      </c>
      <c r="K184" s="16">
        <f t="shared" si="11"/>
        <v>0.64480169330290948</v>
      </c>
      <c r="L184" s="10">
        <f t="shared" si="12"/>
        <v>1.8464125889629958E-2</v>
      </c>
      <c r="M184" s="10">
        <f t="shared" si="13"/>
        <v>1.8437531328878341E-2</v>
      </c>
      <c r="N184" s="10">
        <f t="shared" si="14"/>
        <v>1.8510296323775079E-2</v>
      </c>
    </row>
    <row r="185" spans="1:14" x14ac:dyDescent="0.2">
      <c r="A185" s="9">
        <v>40772.177534722221</v>
      </c>
      <c r="B185" s="10">
        <v>-9.9288225464988499E-6</v>
      </c>
      <c r="C185">
        <v>6.9036563985391703</v>
      </c>
      <c r="D185" s="10">
        <v>1.8199377332166498E-2</v>
      </c>
      <c r="E185" s="10">
        <v>1.80895664550553E-2</v>
      </c>
      <c r="F185" s="10">
        <v>1.81223565515575E-2</v>
      </c>
      <c r="G185">
        <v>-2745549</v>
      </c>
      <c r="H185">
        <v>10475599</v>
      </c>
      <c r="J185" s="10">
        <f t="shared" si="10"/>
        <v>1.096410849459065E-5</v>
      </c>
      <c r="K185" s="16">
        <f t="shared" si="11"/>
        <v>0.64510454614373991</v>
      </c>
      <c r="L185" s="10">
        <f t="shared" si="12"/>
        <v>1.8479660458877355E-2</v>
      </c>
      <c r="M185" s="10">
        <f t="shared" si="13"/>
        <v>1.8453885382283243E-2</v>
      </c>
      <c r="N185" s="10">
        <f t="shared" si="14"/>
        <v>1.8533913793917278E-2</v>
      </c>
    </row>
    <row r="186" spans="1:14" x14ac:dyDescent="0.2">
      <c r="A186" s="9">
        <v>40772.181006944447</v>
      </c>
      <c r="B186" s="10">
        <v>-7.2803447619662601E-6</v>
      </c>
      <c r="C186">
        <v>6.9034818127838697</v>
      </c>
      <c r="D186" s="10">
        <v>1.8168711997459501E-2</v>
      </c>
      <c r="E186" s="10">
        <v>1.8056763335589501E-2</v>
      </c>
      <c r="F186" s="10">
        <v>1.80844442968555E-2</v>
      </c>
      <c r="G186">
        <v>-2745549</v>
      </c>
      <c r="H186">
        <v>10475386</v>
      </c>
      <c r="J186" s="10">
        <f t="shared" si="10"/>
        <v>1.3612586279123239E-5</v>
      </c>
      <c r="K186" s="16">
        <f t="shared" si="11"/>
        <v>0.64492996038843931</v>
      </c>
      <c r="L186" s="10">
        <f t="shared" si="12"/>
        <v>1.8448995124170357E-2</v>
      </c>
      <c r="M186" s="10">
        <f t="shared" si="13"/>
        <v>1.8421082262817443E-2</v>
      </c>
      <c r="N186" s="10">
        <f t="shared" si="14"/>
        <v>1.8496001539215278E-2</v>
      </c>
    </row>
    <row r="187" spans="1:14" x14ac:dyDescent="0.2">
      <c r="A187" s="9">
        <v>40772.184479166666</v>
      </c>
      <c r="B187" s="10">
        <v>-9.1687212989199904E-6</v>
      </c>
      <c r="C187">
        <v>6.9035138795552502</v>
      </c>
      <c r="D187">
        <v>1.8173082579633001E-2</v>
      </c>
      <c r="E187" s="10">
        <v>1.80619058955926E-2</v>
      </c>
      <c r="F187" s="10">
        <v>1.8103400424206498E-2</v>
      </c>
      <c r="G187">
        <v>-2745549</v>
      </c>
      <c r="H187">
        <v>10475762</v>
      </c>
      <c r="J187" s="10">
        <f t="shared" si="10"/>
        <v>1.1724209742169509E-5</v>
      </c>
      <c r="K187" s="16">
        <f t="shared" si="11"/>
        <v>0.64496202715981976</v>
      </c>
      <c r="L187" s="10">
        <f t="shared" si="12"/>
        <v>1.8453365706343858E-2</v>
      </c>
      <c r="M187" s="10">
        <f t="shared" si="13"/>
        <v>1.8426224822820542E-2</v>
      </c>
      <c r="N187" s="10">
        <f t="shared" si="14"/>
        <v>1.8514957666566276E-2</v>
      </c>
    </row>
    <row r="188" spans="1:14" x14ac:dyDescent="0.2">
      <c r="A188" s="9">
        <v>40772.187951388885</v>
      </c>
      <c r="B188" s="10">
        <v>-1.24110281831236E-5</v>
      </c>
      <c r="C188">
        <v>6.9036754010703598</v>
      </c>
      <c r="D188" s="10">
        <v>1.81949236139189E-2</v>
      </c>
      <c r="E188" s="10">
        <v>1.8086941730434802E-2</v>
      </c>
      <c r="F188" s="10">
        <v>1.8080894505037599E-2</v>
      </c>
      <c r="G188">
        <v>-2745549</v>
      </c>
      <c r="H188">
        <v>10476242</v>
      </c>
      <c r="J188" s="10">
        <f t="shared" si="10"/>
        <v>8.4819028579658993E-6</v>
      </c>
      <c r="K188" s="16">
        <f t="shared" si="11"/>
        <v>0.64512354867492938</v>
      </c>
      <c r="L188" s="10">
        <f t="shared" si="12"/>
        <v>1.8475206740629756E-2</v>
      </c>
      <c r="M188" s="10">
        <f t="shared" si="13"/>
        <v>1.8451260657662744E-2</v>
      </c>
      <c r="N188" s="10">
        <f t="shared" si="14"/>
        <v>1.8492451747397377E-2</v>
      </c>
    </row>
    <row r="189" spans="1:14" x14ac:dyDescent="0.2">
      <c r="A189" s="9">
        <v>40772.191423611112</v>
      </c>
      <c r="B189" s="10">
        <v>-1.1116480745840801E-5</v>
      </c>
      <c r="C189">
        <v>6.9036468972735703</v>
      </c>
      <c r="D189" s="10">
        <v>1.8199056664452699E-2</v>
      </c>
      <c r="E189" s="10">
        <v>1.8090255296810898E-2</v>
      </c>
      <c r="F189" s="10">
        <v>1.8102778911834299E-2</v>
      </c>
      <c r="G189">
        <v>-2745549</v>
      </c>
      <c r="H189">
        <v>10476029</v>
      </c>
      <c r="J189" s="10">
        <f t="shared" si="10"/>
        <v>9.7764502952486992E-6</v>
      </c>
      <c r="K189" s="16">
        <f t="shared" si="11"/>
        <v>0.64509504487813984</v>
      </c>
      <c r="L189" s="10">
        <f t="shared" si="12"/>
        <v>1.8479339791163556E-2</v>
      </c>
      <c r="M189" s="10">
        <f t="shared" si="13"/>
        <v>1.8454574224038841E-2</v>
      </c>
      <c r="N189" s="10">
        <f t="shared" si="14"/>
        <v>1.8514336154194077E-2</v>
      </c>
    </row>
    <row r="190" spans="1:14" x14ac:dyDescent="0.2">
      <c r="A190" s="9">
        <v>40772.194895833331</v>
      </c>
      <c r="B190" s="10">
        <v>-7.2328384339925799E-6</v>
      </c>
      <c r="C190">
        <v>6.9035708871488204</v>
      </c>
      <c r="D190" s="10">
        <v>1.8192548297520299E-2</v>
      </c>
      <c r="E190" s="10">
        <v>1.8082749296991101E-2</v>
      </c>
      <c r="F190" s="10">
        <v>1.8099193263533399E-2</v>
      </c>
      <c r="G190">
        <v>-2745549</v>
      </c>
      <c r="H190">
        <v>10475529</v>
      </c>
      <c r="J190" s="10">
        <f t="shared" si="10"/>
        <v>1.3660092607096919E-5</v>
      </c>
      <c r="K190" s="16">
        <f t="shared" si="11"/>
        <v>0.64501903475338995</v>
      </c>
      <c r="L190" s="10">
        <f t="shared" si="12"/>
        <v>1.8472831424231156E-2</v>
      </c>
      <c r="M190" s="10">
        <f t="shared" si="13"/>
        <v>1.8447068224219043E-2</v>
      </c>
      <c r="N190" s="10">
        <f t="shared" si="14"/>
        <v>1.8510750505893177E-2</v>
      </c>
    </row>
    <row r="191" spans="1:14" x14ac:dyDescent="0.2">
      <c r="A191" s="9">
        <v>40772.198368055557</v>
      </c>
      <c r="B191" s="10">
        <v>-5.7126359388348601E-6</v>
      </c>
      <c r="C191">
        <v>6.9036908406269504</v>
      </c>
      <c r="D191" s="10">
        <v>1.8190921205787199E-2</v>
      </c>
      <c r="E191" s="10">
        <v>1.80812884774059E-2</v>
      </c>
      <c r="F191" s="10">
        <v>1.81031135723424E-2</v>
      </c>
      <c r="G191">
        <v>-2745549</v>
      </c>
      <c r="H191">
        <v>10475645</v>
      </c>
      <c r="J191" s="10">
        <f t="shared" si="10"/>
        <v>1.518029510225464E-5</v>
      </c>
      <c r="K191" s="16">
        <f t="shared" si="11"/>
        <v>0.64513898823151994</v>
      </c>
      <c r="L191" s="10">
        <f t="shared" si="12"/>
        <v>1.8471204332498055E-2</v>
      </c>
      <c r="M191" s="10">
        <f t="shared" si="13"/>
        <v>1.8445607404633843E-2</v>
      </c>
      <c r="N191" s="10">
        <f t="shared" si="14"/>
        <v>1.8514670814702178E-2</v>
      </c>
    </row>
    <row r="192" spans="1:14" x14ac:dyDescent="0.2">
      <c r="A192" s="9">
        <v>40772.201840277776</v>
      </c>
      <c r="B192" s="10">
        <v>-6.8527878102031502E-6</v>
      </c>
      <c r="C192">
        <v>6.9033737358877296</v>
      </c>
      <c r="D192">
        <v>1.820029182898E-2</v>
      </c>
      <c r="E192" s="10">
        <v>1.8091407325264298E-2</v>
      </c>
      <c r="F192" s="10">
        <v>1.8108539853437799E-2</v>
      </c>
      <c r="G192">
        <v>-2745549</v>
      </c>
      <c r="H192">
        <v>10476320</v>
      </c>
      <c r="J192" s="10">
        <f t="shared" si="10"/>
        <v>1.404014323088635E-5</v>
      </c>
      <c r="K192" s="16">
        <f t="shared" si="11"/>
        <v>0.64482188349229919</v>
      </c>
      <c r="L192" s="10">
        <f t="shared" si="12"/>
        <v>1.8480574955690856E-2</v>
      </c>
      <c r="M192" s="10">
        <f t="shared" si="13"/>
        <v>1.8455726252492241E-2</v>
      </c>
      <c r="N192" s="10">
        <f t="shared" si="14"/>
        <v>1.8520097095797577E-2</v>
      </c>
    </row>
    <row r="193" spans="1:14" x14ac:dyDescent="0.2">
      <c r="A193" s="9">
        <v>40772.205324074072</v>
      </c>
      <c r="B193" s="10">
        <v>-9.9882054564659493E-6</v>
      </c>
      <c r="C193">
        <v>6.9033772988623197</v>
      </c>
      <c r="D193" s="10">
        <v>1.8192833335488101E-2</v>
      </c>
      <c r="E193" s="10">
        <v>1.8080385857174398E-2</v>
      </c>
      <c r="F193" s="10">
        <v>1.8115364537370601E-2</v>
      </c>
      <c r="G193">
        <v>-2745549</v>
      </c>
      <c r="H193">
        <v>10476692</v>
      </c>
      <c r="J193" s="10">
        <f t="shared" si="10"/>
        <v>1.0904725584623551E-5</v>
      </c>
      <c r="K193" s="16">
        <f t="shared" si="11"/>
        <v>0.64482544646688922</v>
      </c>
      <c r="L193" s="10">
        <f t="shared" si="12"/>
        <v>1.8473116462198957E-2</v>
      </c>
      <c r="M193" s="10">
        <f t="shared" si="13"/>
        <v>1.8444704784402341E-2</v>
      </c>
      <c r="N193" s="10">
        <f t="shared" si="14"/>
        <v>1.8526921779730379E-2</v>
      </c>
    </row>
    <row r="194" spans="1:14" x14ac:dyDescent="0.2">
      <c r="A194" s="9">
        <v>40772.208796296298</v>
      </c>
      <c r="B194" s="10">
        <v>-1.3171129430702401E-5</v>
      </c>
      <c r="C194">
        <v>6.9035910773382101</v>
      </c>
      <c r="D194" s="10">
        <v>1.8202857170690499E-2</v>
      </c>
      <c r="E194" s="10">
        <v>1.8092773132193499E-2</v>
      </c>
      <c r="F194">
        <v>1.8120611536051E-2</v>
      </c>
      <c r="G194">
        <v>-2745549</v>
      </c>
      <c r="H194">
        <v>10476502</v>
      </c>
      <c r="J194" s="10">
        <f t="shared" si="10"/>
        <v>7.7218016103870992E-6</v>
      </c>
      <c r="K194" s="16">
        <f t="shared" si="11"/>
        <v>0.64503922494277965</v>
      </c>
      <c r="L194" s="10">
        <f t="shared" si="12"/>
        <v>1.8483140297401356E-2</v>
      </c>
      <c r="M194" s="10">
        <f t="shared" si="13"/>
        <v>1.8457092059421441E-2</v>
      </c>
      <c r="N194" s="10">
        <f t="shared" si="14"/>
        <v>1.8532168778410778E-2</v>
      </c>
    </row>
    <row r="195" spans="1:14" x14ac:dyDescent="0.2">
      <c r="A195" s="9">
        <v>40772.212268518517</v>
      </c>
      <c r="B195" s="10">
        <v>-8.2067181574529994E-6</v>
      </c>
      <c r="C195">
        <v>6.9033012887375698</v>
      </c>
      <c r="D195" s="10">
        <v>1.8212394066031298E-2</v>
      </c>
      <c r="E195" s="10">
        <v>1.8102048742730401E-2</v>
      </c>
      <c r="F195" s="10">
        <v>1.8131571667690902E-2</v>
      </c>
      <c r="G195">
        <v>-2745549</v>
      </c>
      <c r="H195">
        <v>10476063</v>
      </c>
      <c r="J195" s="10">
        <f t="shared" si="10"/>
        <v>1.26862128836365E-5</v>
      </c>
      <c r="K195" s="16">
        <f t="shared" si="11"/>
        <v>0.64474943634213933</v>
      </c>
      <c r="L195" s="10">
        <f t="shared" si="12"/>
        <v>1.8492677192742155E-2</v>
      </c>
      <c r="M195" s="10">
        <f t="shared" si="13"/>
        <v>1.8466367669958343E-2</v>
      </c>
      <c r="N195" s="10">
        <f t="shared" si="14"/>
        <v>1.854312891005068E-2</v>
      </c>
    </row>
    <row r="196" spans="1:14" x14ac:dyDescent="0.2">
      <c r="A196" s="9">
        <v>40772.215740740743</v>
      </c>
      <c r="B196" s="10">
        <v>-8.1354586654924808E-6</v>
      </c>
      <c r="C196">
        <v>6.9035257561372401</v>
      </c>
      <c r="D196" s="10">
        <v>1.8174353373906299E-2</v>
      </c>
      <c r="E196" s="10">
        <v>1.8062559107602301E-2</v>
      </c>
      <c r="F196" s="10">
        <v>1.8091496071847402E-2</v>
      </c>
      <c r="G196">
        <v>-2745549</v>
      </c>
      <c r="H196">
        <v>10476507</v>
      </c>
      <c r="J196" s="10">
        <f t="shared" si="10"/>
        <v>1.2757472375597019E-5</v>
      </c>
      <c r="K196" s="16">
        <f t="shared" si="11"/>
        <v>0.64497390374180963</v>
      </c>
      <c r="L196" s="10">
        <f t="shared" si="12"/>
        <v>1.8454636500617155E-2</v>
      </c>
      <c r="M196" s="10">
        <f t="shared" si="13"/>
        <v>1.8426878034830244E-2</v>
      </c>
      <c r="N196" s="10">
        <f t="shared" si="14"/>
        <v>1.850305331420718E-2</v>
      </c>
    </row>
    <row r="197" spans="1:14" x14ac:dyDescent="0.2">
      <c r="A197" s="9">
        <v>40772.219212962962</v>
      </c>
      <c r="B197" s="10">
        <v>-1.11758636558079E-5</v>
      </c>
      <c r="C197">
        <v>6.9034723115182697</v>
      </c>
      <c r="D197" s="10">
        <v>1.8143949324003199E-2</v>
      </c>
      <c r="E197" s="10">
        <v>1.80322500703551E-2</v>
      </c>
      <c r="F197" s="10">
        <v>1.8074093725426801E-2</v>
      </c>
      <c r="G197">
        <v>-2745549</v>
      </c>
      <c r="H197">
        <v>10476806</v>
      </c>
      <c r="J197" s="10">
        <f t="shared" si="10"/>
        <v>9.7170673852815998E-6</v>
      </c>
      <c r="K197" s="16">
        <f t="shared" si="11"/>
        <v>0.64492045912283924</v>
      </c>
      <c r="L197" s="10">
        <f t="shared" si="12"/>
        <v>1.8424232450714055E-2</v>
      </c>
      <c r="M197" s="10">
        <f t="shared" si="13"/>
        <v>1.8396568997583043E-2</v>
      </c>
      <c r="N197" s="10">
        <f t="shared" si="14"/>
        <v>1.8485650967786579E-2</v>
      </c>
    </row>
    <row r="198" spans="1:14" x14ac:dyDescent="0.2">
      <c r="A198" s="9">
        <v>40772.222685185188</v>
      </c>
      <c r="B198" s="10">
        <v>-9.3587466108146993E-6</v>
      </c>
      <c r="C198">
        <v>6.9036243317677899</v>
      </c>
      <c r="D198" s="10">
        <v>1.8230648372555201E-2</v>
      </c>
      <c r="E198" s="10">
        <v>1.8120718729624102E-2</v>
      </c>
      <c r="F198" s="10">
        <v>1.81323246538341E-2</v>
      </c>
      <c r="G198">
        <v>-2745549</v>
      </c>
      <c r="H198">
        <v>10477090</v>
      </c>
      <c r="J198" s="10">
        <f t="shared" si="10"/>
        <v>1.15341844302748E-5</v>
      </c>
      <c r="K198" s="16">
        <f t="shared" si="11"/>
        <v>0.64507247937235945</v>
      </c>
      <c r="L198" s="10">
        <f t="shared" si="12"/>
        <v>1.8510931499266057E-2</v>
      </c>
      <c r="M198" s="10">
        <f t="shared" si="13"/>
        <v>1.8485037656852044E-2</v>
      </c>
      <c r="N198" s="10">
        <f t="shared" si="14"/>
        <v>1.8543881896193878E-2</v>
      </c>
    </row>
    <row r="199" spans="1:14" x14ac:dyDescent="0.2">
      <c r="A199" s="9">
        <v>40772.226157407407</v>
      </c>
      <c r="B199" s="10">
        <v>-9.1805978809134096E-6</v>
      </c>
      <c r="C199">
        <v>6.9034331187976896</v>
      </c>
      <c r="D199" s="10">
        <v>1.8199959284684201E-2</v>
      </c>
      <c r="E199" s="10">
        <v>1.8089495195563399E-2</v>
      </c>
      <c r="F199" s="10">
        <v>1.8117850586859299E-2</v>
      </c>
      <c r="G199">
        <v>-2745549</v>
      </c>
      <c r="H199">
        <v>10476350</v>
      </c>
      <c r="J199" s="10">
        <f t="shared" si="10"/>
        <v>1.171233316017609E-5</v>
      </c>
      <c r="K199" s="16">
        <f t="shared" si="11"/>
        <v>0.64488126640225918</v>
      </c>
      <c r="L199" s="10">
        <f t="shared" si="12"/>
        <v>1.8480242411395058E-2</v>
      </c>
      <c r="M199" s="10">
        <f t="shared" si="13"/>
        <v>1.8453814122791342E-2</v>
      </c>
      <c r="N199" s="10">
        <f t="shared" si="14"/>
        <v>1.8529407829219077E-2</v>
      </c>
    </row>
    <row r="200" spans="1:14" x14ac:dyDescent="0.2">
      <c r="A200" s="9">
        <v>40772.229629629626</v>
      </c>
      <c r="B200" s="10">
        <v>-8.1354586654924808E-6</v>
      </c>
      <c r="C200">
        <v>6.9036278947423897</v>
      </c>
      <c r="D200" s="10">
        <v>1.8185030421118398E-2</v>
      </c>
      <c r="E200">
        <v>1.8073960626315999E-2</v>
      </c>
      <c r="F200" s="10">
        <v>1.80945080164201E-2</v>
      </c>
      <c r="G200">
        <v>-2745549</v>
      </c>
      <c r="H200">
        <v>10476511</v>
      </c>
      <c r="J200" s="10">
        <f t="shared" si="10"/>
        <v>1.2757472375597019E-5</v>
      </c>
      <c r="K200" s="16">
        <f t="shared" si="11"/>
        <v>0.64507604234695926</v>
      </c>
      <c r="L200" s="10">
        <f t="shared" si="12"/>
        <v>1.8465313547829255E-2</v>
      </c>
      <c r="M200" s="10">
        <f t="shared" si="13"/>
        <v>1.8438279553543942E-2</v>
      </c>
      <c r="N200" s="10">
        <f t="shared" si="14"/>
        <v>1.8506065258779878E-2</v>
      </c>
    </row>
    <row r="201" spans="1:14" x14ac:dyDescent="0.2">
      <c r="A201" s="9">
        <v>40772.233101851853</v>
      </c>
      <c r="B201" s="10">
        <v>-1.10689744178671E-5</v>
      </c>
      <c r="C201">
        <v>6.9035566352504203</v>
      </c>
      <c r="D201" s="10">
        <v>1.8158248728723299E-2</v>
      </c>
      <c r="E201" s="10">
        <v>1.8048794149071901E-2</v>
      </c>
      <c r="F201" s="10">
        <v>1.80667909550539E-2</v>
      </c>
      <c r="G201">
        <v>-2745549</v>
      </c>
      <c r="H201">
        <v>10476976</v>
      </c>
      <c r="J201" s="10">
        <f t="shared" si="10"/>
        <v>9.8239566232223997E-6</v>
      </c>
      <c r="K201" s="16">
        <f t="shared" si="11"/>
        <v>0.64500478285498986</v>
      </c>
      <c r="L201" s="10">
        <f t="shared" si="12"/>
        <v>1.8438531855434155E-2</v>
      </c>
      <c r="M201" s="10">
        <f t="shared" si="13"/>
        <v>1.8413113076299843E-2</v>
      </c>
      <c r="N201" s="10">
        <f t="shared" si="14"/>
        <v>1.8478348197413678E-2</v>
      </c>
    </row>
    <row r="202" spans="1:14" x14ac:dyDescent="0.2">
      <c r="A202" s="9">
        <v>40772.236574074072</v>
      </c>
      <c r="B202" s="10">
        <v>-1.17934459194657E-5</v>
      </c>
      <c r="C202">
        <v>6.9032430934858002</v>
      </c>
      <c r="D202" s="10">
        <v>1.82080828667677E-2</v>
      </c>
      <c r="E202" s="10">
        <v>1.80970962080391E-2</v>
      </c>
      <c r="F202" s="10">
        <v>1.8101822738954099E-2</v>
      </c>
      <c r="G202">
        <v>-2745549</v>
      </c>
      <c r="H202">
        <v>10477192</v>
      </c>
      <c r="J202" s="10">
        <f t="shared" si="10"/>
        <v>9.0994851216237995E-6</v>
      </c>
      <c r="K202" s="16">
        <f t="shared" si="11"/>
        <v>0.64469124109036979</v>
      </c>
      <c r="L202" s="10">
        <f t="shared" si="12"/>
        <v>1.8488365993478556E-2</v>
      </c>
      <c r="M202" s="10">
        <f t="shared" si="13"/>
        <v>1.8461415135267042E-2</v>
      </c>
      <c r="N202" s="10">
        <f t="shared" si="14"/>
        <v>1.8513379981313877E-2</v>
      </c>
    </row>
    <row r="203" spans="1:14" x14ac:dyDescent="0.2">
      <c r="A203" s="9">
        <v>40772.240057870367</v>
      </c>
      <c r="B203" s="10">
        <v>-9.6794143246370398E-6</v>
      </c>
      <c r="C203">
        <v>6.9035910773382101</v>
      </c>
      <c r="D203">
        <v>1.8223617436014999E-2</v>
      </c>
      <c r="E203">
        <v>1.8115338637981E-2</v>
      </c>
      <c r="F203" s="10">
        <v>1.81249262661731E-2</v>
      </c>
      <c r="G203">
        <v>-2745549</v>
      </c>
      <c r="H203">
        <v>10476978</v>
      </c>
      <c r="J203" s="10">
        <f t="shared" si="10"/>
        <v>1.121351671645246E-5</v>
      </c>
      <c r="K203" s="16">
        <f t="shared" si="11"/>
        <v>0.64503922494277965</v>
      </c>
      <c r="L203" s="10">
        <f t="shared" si="12"/>
        <v>1.8503900562725856E-2</v>
      </c>
      <c r="M203" s="10">
        <f t="shared" si="13"/>
        <v>1.8479657565208942E-2</v>
      </c>
      <c r="N203" s="10">
        <f t="shared" si="14"/>
        <v>1.8536483508532878E-2</v>
      </c>
    </row>
    <row r="204" spans="1:14" x14ac:dyDescent="0.2">
      <c r="A204" s="9">
        <v>40772.243530092594</v>
      </c>
      <c r="B204" s="10">
        <v>-7.3278510899399403E-6</v>
      </c>
      <c r="C204">
        <v>6.9039093697356302</v>
      </c>
      <c r="D204" s="10">
        <v>1.8202429613738799E-2</v>
      </c>
      <c r="E204" s="10">
        <v>1.80898752461871E-2</v>
      </c>
      <c r="F204" s="10">
        <v>1.8123575671979801E-2</v>
      </c>
      <c r="G204">
        <v>-2745549</v>
      </c>
      <c r="H204">
        <v>10476440</v>
      </c>
      <c r="J204" s="10">
        <f t="shared" si="10"/>
        <v>1.3565079951149559E-5</v>
      </c>
      <c r="K204" s="16">
        <f t="shared" si="11"/>
        <v>0.64535751734019975</v>
      </c>
      <c r="L204" s="10">
        <f t="shared" si="12"/>
        <v>1.8482712740449655E-2</v>
      </c>
      <c r="M204" s="10">
        <f t="shared" si="13"/>
        <v>1.8454194173415043E-2</v>
      </c>
      <c r="N204" s="10">
        <f t="shared" si="14"/>
        <v>1.8535132914339579E-2</v>
      </c>
    </row>
    <row r="205" spans="1:14" x14ac:dyDescent="0.2">
      <c r="A205" s="9">
        <v>40772.247002314813</v>
      </c>
      <c r="B205" s="10">
        <v>-8.0285694275516995E-6</v>
      </c>
      <c r="C205">
        <v>6.9031777722848302</v>
      </c>
      <c r="D205" s="10">
        <v>1.8412740127678299E-2</v>
      </c>
      <c r="E205">
        <v>1.8299473165207001E-2</v>
      </c>
      <c r="F205" s="10">
        <v>1.83411528108809E-2</v>
      </c>
      <c r="G205">
        <v>-2745549</v>
      </c>
      <c r="H205">
        <v>10477918</v>
      </c>
      <c r="J205" s="10">
        <f t="shared" si="10"/>
        <v>1.28643616135378E-5</v>
      </c>
      <c r="K205" s="16">
        <f t="shared" si="11"/>
        <v>0.64462591988939977</v>
      </c>
      <c r="L205" s="10">
        <f t="shared" si="12"/>
        <v>1.8693023254389155E-2</v>
      </c>
      <c r="M205" s="10">
        <f t="shared" si="13"/>
        <v>1.8663792092434944E-2</v>
      </c>
      <c r="N205" s="10">
        <f t="shared" si="14"/>
        <v>1.8752710053240678E-2</v>
      </c>
    </row>
    <row r="206" spans="1:14" x14ac:dyDescent="0.2">
      <c r="A206" s="9">
        <v>40772.250474537039</v>
      </c>
      <c r="B206" s="10">
        <v>-1.0403885826235599E-5</v>
      </c>
      <c r="C206">
        <v>6.9034390570886899</v>
      </c>
      <c r="D206" s="10">
        <v>1.81879758134528E-2</v>
      </c>
      <c r="E206" s="10">
        <v>1.80789012844252E-2</v>
      </c>
      <c r="F206" s="10">
        <v>1.81099023997922E-2</v>
      </c>
      <c r="G206">
        <v>-2745549</v>
      </c>
      <c r="H206">
        <v>10477576</v>
      </c>
      <c r="J206" s="10">
        <f t="shared" si="10"/>
        <v>1.04890452148539E-5</v>
      </c>
      <c r="K206" s="16">
        <f t="shared" si="11"/>
        <v>0.64488720469325944</v>
      </c>
      <c r="L206" s="10">
        <f t="shared" si="12"/>
        <v>1.8468258940163657E-2</v>
      </c>
      <c r="M206" s="10">
        <f t="shared" si="13"/>
        <v>1.8443220211653143E-2</v>
      </c>
      <c r="N206" s="10">
        <f t="shared" si="14"/>
        <v>1.8521459642151978E-2</v>
      </c>
    </row>
    <row r="207" spans="1:14" x14ac:dyDescent="0.2">
      <c r="A207" s="9">
        <v>40772.253946759258</v>
      </c>
      <c r="B207" s="10">
        <v>-1.34086610705708E-5</v>
      </c>
      <c r="C207">
        <v>6.9033951137353098</v>
      </c>
      <c r="D207" s="10">
        <v>1.8207928471201701E-2</v>
      </c>
      <c r="E207" s="10">
        <v>1.8098390755476399E-2</v>
      </c>
      <c r="F207" s="10">
        <v>1.8074201294875799E-2</v>
      </c>
      <c r="G207">
        <v>-2745549</v>
      </c>
      <c r="H207">
        <v>10477639</v>
      </c>
      <c r="J207" s="10">
        <f t="shared" si="10"/>
        <v>7.4842699705186999E-6</v>
      </c>
      <c r="K207" s="16">
        <f t="shared" si="11"/>
        <v>0.64484326133987935</v>
      </c>
      <c r="L207" s="10">
        <f t="shared" si="12"/>
        <v>1.8488211597912557E-2</v>
      </c>
      <c r="M207" s="10">
        <f t="shared" si="13"/>
        <v>1.8462709682704342E-2</v>
      </c>
      <c r="N207" s="10">
        <f t="shared" si="14"/>
        <v>1.8485758537235577E-2</v>
      </c>
    </row>
    <row r="208" spans="1:14" x14ac:dyDescent="0.2">
      <c r="A208" s="9">
        <v>40772.257418981484</v>
      </c>
      <c r="B208" s="10">
        <v>-1.0795813032018501E-5</v>
      </c>
      <c r="C208">
        <v>6.90345687196168</v>
      </c>
      <c r="D208" s="10">
        <v>1.8192726446250199E-2</v>
      </c>
      <c r="E208">
        <v>1.8079328841377001E-2</v>
      </c>
      <c r="F208" s="10">
        <v>1.81187589510955E-2</v>
      </c>
      <c r="G208">
        <v>-2745549</v>
      </c>
      <c r="H208">
        <v>10476903</v>
      </c>
      <c r="J208" s="10">
        <f t="shared" si="10"/>
        <v>1.0097118009070999E-5</v>
      </c>
      <c r="K208" s="16">
        <f t="shared" si="11"/>
        <v>0.64490501956624957</v>
      </c>
      <c r="L208" s="10">
        <f t="shared" si="12"/>
        <v>1.8473009572961056E-2</v>
      </c>
      <c r="M208" s="10">
        <f t="shared" si="13"/>
        <v>1.8443647768604944E-2</v>
      </c>
      <c r="N208" s="10">
        <f t="shared" si="14"/>
        <v>1.8530316193455278E-2</v>
      </c>
    </row>
    <row r="209" spans="1:14" x14ac:dyDescent="0.2">
      <c r="A209" s="9">
        <v>40772.260891203703</v>
      </c>
      <c r="B209" s="10">
        <v>-9.2162276268936706E-6</v>
      </c>
      <c r="C209">
        <v>6.9035708871488204</v>
      </c>
      <c r="D209">
        <v>1.8176859332707001E-2</v>
      </c>
      <c r="E209" s="10">
        <v>1.8066169588528299E-2</v>
      </c>
      <c r="F209" s="10">
        <v>1.81001613885746E-2</v>
      </c>
      <c r="G209">
        <v>-2745549</v>
      </c>
      <c r="H209">
        <v>10477008</v>
      </c>
      <c r="J209" s="10">
        <f t="shared" si="10"/>
        <v>1.1676703414195829E-5</v>
      </c>
      <c r="K209" s="16">
        <f t="shared" si="11"/>
        <v>0.64501903475338995</v>
      </c>
      <c r="L209" s="10">
        <f t="shared" si="12"/>
        <v>1.8457142459417857E-2</v>
      </c>
      <c r="M209" s="10">
        <f t="shared" si="13"/>
        <v>1.8430488515756242E-2</v>
      </c>
      <c r="N209" s="10">
        <f t="shared" si="14"/>
        <v>1.8511718630934378E-2</v>
      </c>
    </row>
    <row r="210" spans="1:14" x14ac:dyDescent="0.2">
      <c r="A210" s="9">
        <v>40772.264363425929</v>
      </c>
      <c r="B210" s="10">
        <v>-1.16390503535513E-5</v>
      </c>
      <c r="C210">
        <v>6.9036754010703598</v>
      </c>
      <c r="D210" s="10">
        <v>1.8226835989735301E-2</v>
      </c>
      <c r="E210" s="10">
        <v>1.81150654765952E-2</v>
      </c>
      <c r="F210" s="10">
        <v>1.8145280796361501E-2</v>
      </c>
      <c r="G210">
        <v>-2745549</v>
      </c>
      <c r="H210">
        <v>10477837</v>
      </c>
      <c r="J210" s="10">
        <f t="shared" si="10"/>
        <v>9.2538806875382E-6</v>
      </c>
      <c r="K210" s="16">
        <f t="shared" si="11"/>
        <v>0.64512354867492938</v>
      </c>
      <c r="L210" s="10">
        <f t="shared" si="12"/>
        <v>1.8507119116446157E-2</v>
      </c>
      <c r="M210" s="10">
        <f t="shared" si="13"/>
        <v>1.8479384403823143E-2</v>
      </c>
      <c r="N210" s="10">
        <f t="shared" si="14"/>
        <v>1.8556838038721279E-2</v>
      </c>
    </row>
    <row r="211" spans="1:14" x14ac:dyDescent="0.2">
      <c r="A211" s="9">
        <v>40772.267835648148</v>
      </c>
      <c r="B211" s="10">
        <v>-1.20309775593341E-5</v>
      </c>
      <c r="C211">
        <v>6.9033677975967302</v>
      </c>
      <c r="D211" s="10">
        <v>1.81509683839613E-2</v>
      </c>
      <c r="E211" s="10">
        <v>1.80405280480045E-2</v>
      </c>
      <c r="F211" s="10">
        <v>1.8079077776565099E-2</v>
      </c>
      <c r="G211">
        <v>-2745549</v>
      </c>
      <c r="H211">
        <v>10477683</v>
      </c>
      <c r="J211" s="10">
        <f t="shared" si="10"/>
        <v>8.8619534817554002E-6</v>
      </c>
      <c r="K211" s="16">
        <f t="shared" si="11"/>
        <v>0.64481594520129981</v>
      </c>
      <c r="L211" s="10">
        <f t="shared" si="12"/>
        <v>1.8431251510672157E-2</v>
      </c>
      <c r="M211" s="10">
        <f t="shared" si="13"/>
        <v>1.8404846975232442E-2</v>
      </c>
      <c r="N211" s="10">
        <f t="shared" si="14"/>
        <v>1.8490635018924877E-2</v>
      </c>
    </row>
    <row r="212" spans="1:14" x14ac:dyDescent="0.2">
      <c r="A212" s="9">
        <v>40772.271307870367</v>
      </c>
      <c r="B212" s="10">
        <v>-1.0498898482183E-5</v>
      </c>
      <c r="C212">
        <v>6.9033915507607198</v>
      </c>
      <c r="D212" s="10">
        <v>1.79489833539992E-2</v>
      </c>
      <c r="E212" s="10">
        <v>1.7810929964907699E-2</v>
      </c>
      <c r="F212" s="10">
        <v>1.7848974772932701E-2</v>
      </c>
      <c r="G212">
        <v>-2745549</v>
      </c>
      <c r="H212">
        <v>10477536</v>
      </c>
      <c r="J212" s="10">
        <f t="shared" si="10"/>
        <v>1.0394032558906499E-5</v>
      </c>
      <c r="K212" s="16">
        <f t="shared" si="11"/>
        <v>0.64483969836528932</v>
      </c>
      <c r="L212" s="10">
        <f t="shared" si="12"/>
        <v>1.8229266480710056E-2</v>
      </c>
      <c r="M212" s="10">
        <f t="shared" si="13"/>
        <v>1.8175248892135641E-2</v>
      </c>
      <c r="N212" s="10">
        <f t="shared" si="14"/>
        <v>1.8260532015292479E-2</v>
      </c>
    </row>
    <row r="213" spans="1:14" x14ac:dyDescent="0.2">
      <c r="A213" s="9">
        <v>40772.274780092594</v>
      </c>
      <c r="B213" s="10">
        <v>-4.9406581092625899E-6</v>
      </c>
      <c r="C213">
        <v>6.9036528355645697</v>
      </c>
      <c r="D213" s="10">
        <v>1.81917881962727E-2</v>
      </c>
      <c r="E213" s="10">
        <v>1.8080611512232302E-2</v>
      </c>
      <c r="F213" s="10">
        <v>1.80857351302438E-2</v>
      </c>
      <c r="G213">
        <v>-2745549</v>
      </c>
      <c r="H213">
        <v>10477170</v>
      </c>
      <c r="J213" s="10">
        <f t="shared" si="10"/>
        <v>1.5952272931826912E-5</v>
      </c>
      <c r="K213" s="16">
        <f t="shared" si="11"/>
        <v>0.64510098316913922</v>
      </c>
      <c r="L213" s="10">
        <f t="shared" si="12"/>
        <v>1.8472071322983556E-2</v>
      </c>
      <c r="M213" s="10">
        <f t="shared" si="13"/>
        <v>1.8444930439460244E-2</v>
      </c>
      <c r="N213" s="10">
        <f t="shared" si="14"/>
        <v>1.8497292372603578E-2</v>
      </c>
    </row>
    <row r="214" spans="1:14" x14ac:dyDescent="0.2">
      <c r="A214" s="9">
        <v>40772.278252314813</v>
      </c>
      <c r="B214" s="10">
        <v>-9.5606485047028393E-6</v>
      </c>
      <c r="C214">
        <v>6.9034948770240598</v>
      </c>
      <c r="D214" s="10">
        <v>1.8178248892800199E-2</v>
      </c>
      <c r="E214" s="10">
        <v>1.8066359613840201E-2</v>
      </c>
      <c r="F214" s="10">
        <v>1.81031135723424E-2</v>
      </c>
      <c r="G214">
        <v>-2745549</v>
      </c>
      <c r="H214">
        <v>10477430</v>
      </c>
      <c r="J214" s="10">
        <f t="shared" si="10"/>
        <v>1.133228253638666E-5</v>
      </c>
      <c r="K214" s="16">
        <f t="shared" si="11"/>
        <v>0.6449430246286294</v>
      </c>
      <c r="L214" s="10">
        <f t="shared" si="12"/>
        <v>1.8458532019511056E-2</v>
      </c>
      <c r="M214" s="10">
        <f t="shared" si="13"/>
        <v>1.8430678541068144E-2</v>
      </c>
      <c r="N214" s="10">
        <f t="shared" si="14"/>
        <v>1.8514670814702178E-2</v>
      </c>
    </row>
    <row r="215" spans="1:14" x14ac:dyDescent="0.2">
      <c r="A215" s="9">
        <v>40772.281724537039</v>
      </c>
      <c r="B215" s="10">
        <v>-1.1603420607571E-5</v>
      </c>
      <c r="C215">
        <v>6.9034663732272703</v>
      </c>
      <c r="D215" s="10">
        <v>1.8145422020170401E-2</v>
      </c>
      <c r="E215">
        <v>1.8036003070265001E-2</v>
      </c>
      <c r="F215" s="10">
        <v>1.8074679381315899E-2</v>
      </c>
      <c r="G215">
        <v>-2745549</v>
      </c>
      <c r="H215">
        <v>10477813</v>
      </c>
      <c r="J215" s="10">
        <f t="shared" si="10"/>
        <v>9.2895104335185E-6</v>
      </c>
      <c r="K215" s="16">
        <f t="shared" si="11"/>
        <v>0.64491452083183987</v>
      </c>
      <c r="L215" s="10">
        <f t="shared" si="12"/>
        <v>1.8425705146881258E-2</v>
      </c>
      <c r="M215" s="10">
        <f t="shared" si="13"/>
        <v>1.8400321997492943E-2</v>
      </c>
      <c r="N215" s="10">
        <f t="shared" si="14"/>
        <v>1.8486236623675677E-2</v>
      </c>
    </row>
    <row r="216" spans="1:14" x14ac:dyDescent="0.2">
      <c r="A216" s="9">
        <v>40772.285196759258</v>
      </c>
      <c r="B216" s="10">
        <v>-1.1318382639729E-5</v>
      </c>
      <c r="C216">
        <v>6.9033915507607198</v>
      </c>
      <c r="D216" s="10">
        <v>1.8201764525147199E-2</v>
      </c>
      <c r="E216" s="10">
        <v>1.8091823005634101E-2</v>
      </c>
      <c r="F216" s="10">
        <v>1.81099143519532E-2</v>
      </c>
      <c r="G216">
        <v>-2745549</v>
      </c>
      <c r="H216">
        <v>10478001</v>
      </c>
      <c r="J216" s="10">
        <f t="shared" si="10"/>
        <v>9.5745484013604999E-6</v>
      </c>
      <c r="K216" s="16">
        <f t="shared" si="11"/>
        <v>0.64483969836528932</v>
      </c>
      <c r="L216" s="10">
        <f t="shared" si="12"/>
        <v>1.8482047651858055E-2</v>
      </c>
      <c r="M216" s="10">
        <f t="shared" si="13"/>
        <v>1.8456141932862043E-2</v>
      </c>
      <c r="N216" s="10">
        <f t="shared" si="14"/>
        <v>1.8521471594312978E-2</v>
      </c>
    </row>
    <row r="217" spans="1:14" x14ac:dyDescent="0.2">
      <c r="A217" s="9">
        <v>40772.288668981484</v>
      </c>
      <c r="B217" s="10">
        <v>-7.6128890577820096E-6</v>
      </c>
      <c r="C217">
        <v>6.9036005786038004</v>
      </c>
      <c r="D217" s="10">
        <v>1.8201562623253301E-2</v>
      </c>
      <c r="E217" s="10">
        <v>1.8089447689235399E-2</v>
      </c>
      <c r="F217" s="10">
        <v>1.8123778858716799E-2</v>
      </c>
      <c r="G217">
        <v>-2745549</v>
      </c>
      <c r="H217">
        <v>10477344</v>
      </c>
      <c r="J217" s="10">
        <f t="shared" si="10"/>
        <v>1.3280041983307491E-5</v>
      </c>
      <c r="K217" s="16">
        <f t="shared" si="11"/>
        <v>0.64504872620836995</v>
      </c>
      <c r="L217" s="10">
        <f t="shared" si="12"/>
        <v>1.8481845749964157E-2</v>
      </c>
      <c r="M217" s="10">
        <f t="shared" si="13"/>
        <v>1.8453766616463342E-2</v>
      </c>
      <c r="N217" s="10">
        <f t="shared" si="14"/>
        <v>1.8535336101076577E-2</v>
      </c>
    </row>
    <row r="218" spans="1:14" x14ac:dyDescent="0.2">
      <c r="A218" s="9">
        <v>40772.29215277778</v>
      </c>
      <c r="B218" s="10">
        <v>-6.0333036526571998E-6</v>
      </c>
      <c r="C218">
        <v>6.9036575861973697</v>
      </c>
      <c r="D218" s="10">
        <v>1.8146799703681601E-2</v>
      </c>
      <c r="E218" s="10">
        <v>1.80339721747441E-2</v>
      </c>
      <c r="F218" s="10">
        <v>1.8068464257594299E-2</v>
      </c>
      <c r="G218">
        <v>-2745549</v>
      </c>
      <c r="H218">
        <v>10477368</v>
      </c>
      <c r="J218" s="10">
        <f t="shared" ref="J218:J281" si="15">B218-B$19</f>
        <v>1.4859627388432301E-5</v>
      </c>
      <c r="K218" s="16">
        <f t="shared" ref="K218:K281" si="16">C218-C$19</f>
        <v>0.64510573380193925</v>
      </c>
      <c r="L218" s="10">
        <f t="shared" ref="L218:L281" si="17">D218-D$19</f>
        <v>1.8427082830392457E-2</v>
      </c>
      <c r="M218" s="10">
        <f t="shared" ref="M218:M281" si="18">E218-E$19</f>
        <v>1.8398291101972043E-2</v>
      </c>
      <c r="N218" s="10">
        <f t="shared" ref="N218:N281" si="19">F218-F$19</f>
        <v>1.8480021499954077E-2</v>
      </c>
    </row>
    <row r="219" spans="1:14" x14ac:dyDescent="0.2">
      <c r="A219" s="9">
        <v>40772.295624999999</v>
      </c>
      <c r="B219" s="10">
        <v>-9.0380788969923707E-6</v>
      </c>
      <c r="C219">
        <v>6.9034331187976896</v>
      </c>
      <c r="D219" s="10">
        <v>1.8142856678459801E-2</v>
      </c>
      <c r="E219" s="10">
        <v>1.8033817779178202E-2</v>
      </c>
      <c r="F219" s="10">
        <v>1.8070818833311901E-2</v>
      </c>
      <c r="G219">
        <v>-2745549</v>
      </c>
      <c r="H219">
        <v>10477905</v>
      </c>
      <c r="J219" s="10">
        <f t="shared" si="15"/>
        <v>1.1854852144097129E-5</v>
      </c>
      <c r="K219" s="16">
        <f t="shared" si="16"/>
        <v>0.64488126640225918</v>
      </c>
      <c r="L219" s="10">
        <f t="shared" si="17"/>
        <v>1.8423139805170657E-2</v>
      </c>
      <c r="M219" s="10">
        <f t="shared" si="18"/>
        <v>1.8398136706406144E-2</v>
      </c>
      <c r="N219" s="10">
        <f t="shared" si="19"/>
        <v>1.8482376075671679E-2</v>
      </c>
    </row>
    <row r="220" spans="1:14" x14ac:dyDescent="0.2">
      <c r="A220" s="9">
        <v>40772.299097222225</v>
      </c>
      <c r="B220" s="10">
        <v>-1.0273243424308E-5</v>
      </c>
      <c r="C220">
        <v>6.9033868001279197</v>
      </c>
      <c r="D220" s="10">
        <v>1.8203985445979901E-2</v>
      </c>
      <c r="E220" s="10">
        <v>1.8092119920183902E-2</v>
      </c>
      <c r="F220" s="10">
        <v>1.8125834630409399E-2</v>
      </c>
      <c r="G220">
        <v>-2745549</v>
      </c>
      <c r="H220">
        <v>10478393</v>
      </c>
      <c r="J220" s="10">
        <f t="shared" si="15"/>
        <v>1.06196876167815E-5</v>
      </c>
      <c r="K220" s="16">
        <f t="shared" si="16"/>
        <v>0.64483494773248928</v>
      </c>
      <c r="L220" s="10">
        <f t="shared" si="17"/>
        <v>1.8484268572690758E-2</v>
      </c>
      <c r="M220" s="10">
        <f t="shared" si="18"/>
        <v>1.8456438847411844E-2</v>
      </c>
      <c r="N220" s="10">
        <f t="shared" si="19"/>
        <v>1.8537391872769177E-2</v>
      </c>
    </row>
    <row r="221" spans="1:14" x14ac:dyDescent="0.2">
      <c r="A221" s="9">
        <v>40772.302569444444</v>
      </c>
      <c r="B221" s="10">
        <v>-1.0795813032018501E-5</v>
      </c>
      <c r="C221">
        <v>6.9034378694304896</v>
      </c>
      <c r="D221" s="10">
        <v>1.81950661329029E-2</v>
      </c>
      <c r="E221" s="10">
        <v>1.8083616287476598E-2</v>
      </c>
      <c r="F221" s="10">
        <v>1.8103639467426502E-2</v>
      </c>
      <c r="G221">
        <v>-2745549</v>
      </c>
      <c r="H221">
        <v>10478230</v>
      </c>
      <c r="J221" s="10">
        <f t="shared" si="15"/>
        <v>1.0097118009070999E-5</v>
      </c>
      <c r="K221" s="16">
        <f t="shared" si="16"/>
        <v>0.64488601703505921</v>
      </c>
      <c r="L221" s="10">
        <f t="shared" si="17"/>
        <v>1.8475349259613756E-2</v>
      </c>
      <c r="M221" s="10">
        <f t="shared" si="18"/>
        <v>1.8447935214704541E-2</v>
      </c>
      <c r="N221" s="10">
        <f t="shared" si="19"/>
        <v>1.8515196709786279E-2</v>
      </c>
    </row>
    <row r="222" spans="1:14" x14ac:dyDescent="0.2">
      <c r="A222" s="9">
        <v>40772.306041666663</v>
      </c>
      <c r="B222" s="10">
        <v>-5.4751042989664701E-6</v>
      </c>
      <c r="C222">
        <v>6.9035340697446399</v>
      </c>
      <c r="D222" s="10">
        <v>1.8205755056696901E-2</v>
      </c>
      <c r="E222" s="10">
        <v>1.8096585515013398E-2</v>
      </c>
      <c r="F222" s="10">
        <v>1.8089691295535899E-2</v>
      </c>
      <c r="G222">
        <v>-2745549</v>
      </c>
      <c r="H222">
        <v>10477669</v>
      </c>
      <c r="J222" s="10">
        <f t="shared" si="15"/>
        <v>1.5417826742123029E-5</v>
      </c>
      <c r="K222" s="16">
        <f t="shared" si="16"/>
        <v>0.64498221734920946</v>
      </c>
      <c r="L222" s="10">
        <f t="shared" si="17"/>
        <v>1.8486038183407758E-2</v>
      </c>
      <c r="M222" s="10">
        <f t="shared" si="18"/>
        <v>1.8460904442241341E-2</v>
      </c>
      <c r="N222" s="10">
        <f t="shared" si="19"/>
        <v>1.8501248537895677E-2</v>
      </c>
    </row>
    <row r="223" spans="1:14" x14ac:dyDescent="0.2">
      <c r="A223" s="9">
        <v>40772.309513888889</v>
      </c>
      <c r="B223" s="10">
        <v>-4.9525346912559998E-6</v>
      </c>
      <c r="C223">
        <v>6.9033713605713301</v>
      </c>
      <c r="D223" s="10">
        <v>1.8182476955989801E-2</v>
      </c>
      <c r="E223" s="10">
        <v>1.8071300271949399E-2</v>
      </c>
      <c r="F223" s="10">
        <v>1.81117310804257E-2</v>
      </c>
      <c r="G223">
        <v>-2745549</v>
      </c>
      <c r="H223">
        <v>10477712</v>
      </c>
      <c r="J223" s="10">
        <f t="shared" si="15"/>
        <v>1.5940396349833501E-5</v>
      </c>
      <c r="K223" s="16">
        <f t="shared" si="16"/>
        <v>0.64481950817589961</v>
      </c>
      <c r="L223" s="10">
        <f t="shared" si="17"/>
        <v>1.8462760082700657E-2</v>
      </c>
      <c r="M223" s="10">
        <f t="shared" si="18"/>
        <v>1.8435619199177342E-2</v>
      </c>
      <c r="N223" s="10">
        <f t="shared" si="19"/>
        <v>1.8523288322785478E-2</v>
      </c>
    </row>
    <row r="224" spans="1:14" x14ac:dyDescent="0.2">
      <c r="A224" s="9">
        <v>40772.312986111108</v>
      </c>
      <c r="B224" s="10">
        <v>-6.3064650385058499E-6</v>
      </c>
      <c r="C224">
        <v>6.9029770580491503</v>
      </c>
      <c r="D224" s="10">
        <v>1.8179709712385399E-2</v>
      </c>
      <c r="E224" s="10">
        <v>1.80679748289913E-2</v>
      </c>
      <c r="F224" s="10">
        <v>1.81050259181029E-2</v>
      </c>
      <c r="G224">
        <v>-2745549</v>
      </c>
      <c r="H224">
        <v>10478387</v>
      </c>
      <c r="J224" s="10">
        <f t="shared" si="15"/>
        <v>1.4586466002583651E-5</v>
      </c>
      <c r="K224" s="16">
        <f t="shared" si="16"/>
        <v>0.64442520565371986</v>
      </c>
      <c r="L224" s="10">
        <f t="shared" si="17"/>
        <v>1.8459992839096256E-2</v>
      </c>
      <c r="M224" s="10">
        <f t="shared" si="18"/>
        <v>1.8432293756219242E-2</v>
      </c>
      <c r="N224" s="10">
        <f t="shared" si="19"/>
        <v>1.8516583160462678E-2</v>
      </c>
    </row>
    <row r="225" spans="1:14" x14ac:dyDescent="0.2">
      <c r="A225" s="9">
        <v>40772.316469907404</v>
      </c>
      <c r="B225" s="10">
        <v>-8.7055346011766195E-6</v>
      </c>
      <c r="C225">
        <v>6.9033476074073397</v>
      </c>
      <c r="D225" s="10">
        <v>1.8150897124469299E-2</v>
      </c>
      <c r="E225" s="10">
        <v>1.8039910465740799E-2</v>
      </c>
      <c r="F225" s="10">
        <v>1.8072085762378301E-2</v>
      </c>
      <c r="G225">
        <v>-2745549</v>
      </c>
      <c r="H225">
        <v>10478690</v>
      </c>
      <c r="J225" s="10">
        <f t="shared" si="15"/>
        <v>1.218739643991288E-5</v>
      </c>
      <c r="K225" s="16">
        <f t="shared" si="16"/>
        <v>0.64479575501190922</v>
      </c>
      <c r="L225" s="10">
        <f t="shared" si="17"/>
        <v>1.8431180251180155E-2</v>
      </c>
      <c r="M225" s="10">
        <f t="shared" si="18"/>
        <v>1.8404229392968742E-2</v>
      </c>
      <c r="N225" s="10">
        <f t="shared" si="19"/>
        <v>1.8483643004738079E-2</v>
      </c>
    </row>
    <row r="226" spans="1:14" x14ac:dyDescent="0.2">
      <c r="A226" s="9">
        <v>40772.31994212963</v>
      </c>
      <c r="B226" s="10">
        <v>-1.1258999729761901E-5</v>
      </c>
      <c r="C226">
        <v>6.90372765803113</v>
      </c>
      <c r="D226" s="10">
        <v>1.81925007911923E-2</v>
      </c>
      <c r="E226" s="10">
        <v>1.8081632898283701E-2</v>
      </c>
      <c r="F226" s="10">
        <v>1.8107368541659501E-2</v>
      </c>
      <c r="G226">
        <v>-2745549</v>
      </c>
      <c r="H226">
        <v>10478529</v>
      </c>
      <c r="J226" s="10">
        <f t="shared" si="15"/>
        <v>9.6339313113275993E-6</v>
      </c>
      <c r="K226" s="16">
        <f t="shared" si="16"/>
        <v>0.64517580563569954</v>
      </c>
      <c r="L226" s="10">
        <f t="shared" si="17"/>
        <v>1.8472783917903156E-2</v>
      </c>
      <c r="M226" s="10">
        <f t="shared" si="18"/>
        <v>1.8445951825511644E-2</v>
      </c>
      <c r="N226" s="10">
        <f t="shared" si="19"/>
        <v>1.8518925784019279E-2</v>
      </c>
    </row>
    <row r="227" spans="1:14" x14ac:dyDescent="0.2">
      <c r="A227" s="9">
        <v>40772.323414351849</v>
      </c>
      <c r="B227" s="10">
        <v>-6.4608606044203004E-6</v>
      </c>
      <c r="C227">
        <v>6.9036100798693996</v>
      </c>
      <c r="D227" s="10">
        <v>1.8189555398857901E-2</v>
      </c>
      <c r="E227" s="10">
        <v>1.80776661198979E-2</v>
      </c>
      <c r="F227" s="10">
        <v>1.8112496018729898E-2</v>
      </c>
      <c r="G227">
        <v>-2745549</v>
      </c>
      <c r="H227">
        <v>10477905</v>
      </c>
      <c r="J227" s="10">
        <f t="shared" si="15"/>
        <v>1.4432070436669199E-5</v>
      </c>
      <c r="K227" s="16">
        <f t="shared" si="16"/>
        <v>0.64505822747396913</v>
      </c>
      <c r="L227" s="10">
        <f t="shared" si="17"/>
        <v>1.8469838525568757E-2</v>
      </c>
      <c r="M227" s="10">
        <f t="shared" si="18"/>
        <v>1.8441985047125842E-2</v>
      </c>
      <c r="N227" s="10">
        <f t="shared" si="19"/>
        <v>1.8524053261089676E-2</v>
      </c>
    </row>
    <row r="228" spans="1:14" x14ac:dyDescent="0.2">
      <c r="A228" s="9">
        <v>40772.326886574076</v>
      </c>
      <c r="B228" s="10">
        <v>-7.5178764018346602E-6</v>
      </c>
      <c r="C228">
        <v>6.90345687196168</v>
      </c>
      <c r="D228" s="10">
        <v>1.88305107758788E-2</v>
      </c>
      <c r="E228" s="10">
        <v>1.8686946652742301E-2</v>
      </c>
      <c r="F228" s="10">
        <v>1.8718123968919798E-2</v>
      </c>
      <c r="G228">
        <v>-2745549</v>
      </c>
      <c r="H228">
        <v>10480728</v>
      </c>
      <c r="J228" s="10">
        <f t="shared" si="15"/>
        <v>1.337505463925484E-5</v>
      </c>
      <c r="K228" s="16">
        <f t="shared" si="16"/>
        <v>0.64490501956624957</v>
      </c>
      <c r="L228" s="10">
        <f t="shared" si="17"/>
        <v>1.9110793902589657E-2</v>
      </c>
      <c r="M228" s="10">
        <f t="shared" si="18"/>
        <v>1.9051265579970243E-2</v>
      </c>
      <c r="N228" s="10">
        <f t="shared" si="19"/>
        <v>1.9129681211279576E-2</v>
      </c>
    </row>
    <row r="229" spans="1:14" x14ac:dyDescent="0.2">
      <c r="A229" s="9">
        <v>40772.330358796295</v>
      </c>
      <c r="B229" s="10">
        <v>-8.6461516912095302E-6</v>
      </c>
      <c r="C229">
        <v>6.9034093656337099</v>
      </c>
      <c r="D229" s="10">
        <v>1.8150113270057801E-2</v>
      </c>
      <c r="E229" s="10">
        <v>1.80398985891588E-2</v>
      </c>
      <c r="F229" s="10">
        <v>1.8073233169834599E-2</v>
      </c>
      <c r="G229">
        <v>-2745549</v>
      </c>
      <c r="H229">
        <v>10478710</v>
      </c>
      <c r="J229" s="10">
        <f t="shared" si="15"/>
        <v>1.224677934987997E-5</v>
      </c>
      <c r="K229" s="16">
        <f t="shared" si="16"/>
        <v>0.64485751323827945</v>
      </c>
      <c r="L229" s="10">
        <f t="shared" si="17"/>
        <v>1.8430396396768658E-2</v>
      </c>
      <c r="M229" s="10">
        <f t="shared" si="18"/>
        <v>1.8404217516386743E-2</v>
      </c>
      <c r="N229" s="10">
        <f t="shared" si="19"/>
        <v>1.8484790412194377E-2</v>
      </c>
    </row>
    <row r="230" spans="1:14" x14ac:dyDescent="0.2">
      <c r="A230" s="9">
        <v>40772.333831018521</v>
      </c>
      <c r="B230" s="10">
        <v>-9.5606485047028393E-6</v>
      </c>
      <c r="C230">
        <v>6.90336185930573</v>
      </c>
      <c r="D230" s="10">
        <v>1.8183890269247101E-2</v>
      </c>
      <c r="E230" s="10">
        <v>1.8073438056708298E-2</v>
      </c>
      <c r="F230" s="10">
        <v>1.81123047841538E-2</v>
      </c>
      <c r="G230">
        <v>-2745549</v>
      </c>
      <c r="H230">
        <v>10479016</v>
      </c>
      <c r="J230" s="10">
        <f t="shared" si="15"/>
        <v>1.133228253638666E-5</v>
      </c>
      <c r="K230" s="16">
        <f t="shared" si="16"/>
        <v>0.64481000691029955</v>
      </c>
      <c r="L230" s="10">
        <f t="shared" si="17"/>
        <v>1.8464173395957958E-2</v>
      </c>
      <c r="M230" s="10">
        <f t="shared" si="18"/>
        <v>1.8437756983936241E-2</v>
      </c>
      <c r="N230" s="10">
        <f t="shared" si="19"/>
        <v>1.8523862026513578E-2</v>
      </c>
    </row>
    <row r="231" spans="1:14" x14ac:dyDescent="0.2">
      <c r="A231" s="9">
        <v>40772.33730324074</v>
      </c>
      <c r="B231" s="10">
        <v>-1.0795813032018501E-5</v>
      </c>
      <c r="C231">
        <v>6.9035233808208396</v>
      </c>
      <c r="D231" s="10">
        <v>1.8198142167639202E-2</v>
      </c>
      <c r="E231" s="10">
        <v>1.80866448158849E-2</v>
      </c>
      <c r="F231" s="10">
        <v>1.81177908260543E-2</v>
      </c>
      <c r="G231">
        <v>-2745549</v>
      </c>
      <c r="H231">
        <v>10478584</v>
      </c>
      <c r="J231" s="10">
        <f t="shared" si="15"/>
        <v>1.0097118009070999E-5</v>
      </c>
      <c r="K231" s="16">
        <f t="shared" si="16"/>
        <v>0.64497152842540917</v>
      </c>
      <c r="L231" s="10">
        <f t="shared" si="17"/>
        <v>1.8478425294350058E-2</v>
      </c>
      <c r="M231" s="10">
        <f t="shared" si="18"/>
        <v>1.8450963743112843E-2</v>
      </c>
      <c r="N231" s="10">
        <f t="shared" si="19"/>
        <v>1.8529348068414078E-2</v>
      </c>
    </row>
    <row r="232" spans="1:14" x14ac:dyDescent="0.2">
      <c r="A232" s="9">
        <v>40772.340775462966</v>
      </c>
      <c r="B232" s="10">
        <v>-5.0950536751770404E-6</v>
      </c>
      <c r="C232">
        <v>6.9035851390472098</v>
      </c>
      <c r="D232" s="10">
        <v>1.8218629271577799E-2</v>
      </c>
      <c r="E232" s="10">
        <v>1.8107832638161198E-2</v>
      </c>
      <c r="F232" s="10">
        <v>1.8073615638986702E-2</v>
      </c>
      <c r="G232">
        <v>-2745549</v>
      </c>
      <c r="H232">
        <v>10478510</v>
      </c>
      <c r="J232" s="10">
        <f t="shared" si="15"/>
        <v>1.579787736591246E-5</v>
      </c>
      <c r="K232" s="16">
        <f t="shared" si="16"/>
        <v>0.64503328665177939</v>
      </c>
      <c r="L232" s="10">
        <f t="shared" si="17"/>
        <v>1.8498912398288655E-2</v>
      </c>
      <c r="M232" s="10">
        <f t="shared" si="18"/>
        <v>1.8472151565389141E-2</v>
      </c>
      <c r="N232" s="10">
        <f t="shared" si="19"/>
        <v>1.848517288134648E-2</v>
      </c>
    </row>
    <row r="233" spans="1:14" x14ac:dyDescent="0.2">
      <c r="A233" s="9">
        <v>40772.344247685185</v>
      </c>
      <c r="B233" s="10">
        <v>-7.6128890577820096E-6</v>
      </c>
      <c r="C233">
        <v>6.9035245684790398</v>
      </c>
      <c r="D233" s="10">
        <v>1.8167845006973899E-2</v>
      </c>
      <c r="E233" s="10">
        <v>1.80567752121715E-2</v>
      </c>
      <c r="F233" s="10">
        <v>1.8083368602365198E-2</v>
      </c>
      <c r="G233">
        <v>-2745549</v>
      </c>
      <c r="H233">
        <v>10478706</v>
      </c>
      <c r="J233" s="10">
        <f t="shared" si="15"/>
        <v>1.3280041983307491E-5</v>
      </c>
      <c r="K233" s="16">
        <f t="shared" si="16"/>
        <v>0.6449727160836094</v>
      </c>
      <c r="L233" s="10">
        <f t="shared" si="17"/>
        <v>1.8448128133684755E-2</v>
      </c>
      <c r="M233" s="10">
        <f t="shared" si="18"/>
        <v>1.8421094139399442E-2</v>
      </c>
      <c r="N233" s="10">
        <f t="shared" si="19"/>
        <v>1.8494925844724976E-2</v>
      </c>
    </row>
    <row r="234" spans="1:14" x14ac:dyDescent="0.2">
      <c r="A234" s="9">
        <v>40772.347719907404</v>
      </c>
      <c r="B234" s="10">
        <v>-1.0546404810156699E-5</v>
      </c>
      <c r="C234">
        <v>6.9033915507607198</v>
      </c>
      <c r="D234" s="10">
        <v>1.81808973705847E-2</v>
      </c>
      <c r="E234" s="10">
        <v>1.8071917854213099E-2</v>
      </c>
      <c r="F234" s="10">
        <v>1.81063765122963E-2</v>
      </c>
      <c r="G234">
        <v>-2745549</v>
      </c>
      <c r="H234">
        <v>10479253</v>
      </c>
      <c r="J234" s="10">
        <f t="shared" si="15"/>
        <v>1.0346526230932801E-5</v>
      </c>
      <c r="K234" s="16">
        <f t="shared" si="16"/>
        <v>0.64483969836528932</v>
      </c>
      <c r="L234" s="10">
        <f t="shared" si="17"/>
        <v>1.8461180497295556E-2</v>
      </c>
      <c r="M234" s="10">
        <f t="shared" si="18"/>
        <v>1.8436236781441042E-2</v>
      </c>
      <c r="N234" s="10">
        <f t="shared" si="19"/>
        <v>1.8517933754656078E-2</v>
      </c>
    </row>
    <row r="235" spans="1:14" x14ac:dyDescent="0.2">
      <c r="A235" s="9">
        <v>40772.35119212963</v>
      </c>
      <c r="B235" s="10">
        <v>-9.9763288744725301E-6</v>
      </c>
      <c r="C235">
        <v>6.9032620960169897</v>
      </c>
      <c r="D235" s="10">
        <v>1.8185612373636102E-2</v>
      </c>
      <c r="E235" s="10">
        <v>1.8073271784560301E-2</v>
      </c>
      <c r="F235" s="10">
        <v>1.81075836805576E-2</v>
      </c>
      <c r="G235">
        <v>-2745549</v>
      </c>
      <c r="H235">
        <v>10479327</v>
      </c>
      <c r="J235" s="10">
        <f t="shared" si="15"/>
        <v>1.091660216661697E-5</v>
      </c>
      <c r="K235" s="16">
        <f t="shared" si="16"/>
        <v>0.64471024362155926</v>
      </c>
      <c r="L235" s="10">
        <f t="shared" si="17"/>
        <v>1.8465895500346958E-2</v>
      </c>
      <c r="M235" s="10">
        <f t="shared" si="18"/>
        <v>1.8437590711788243E-2</v>
      </c>
      <c r="N235" s="10">
        <f t="shared" si="19"/>
        <v>1.8519140922917378E-2</v>
      </c>
    </row>
    <row r="236" spans="1:14" x14ac:dyDescent="0.2">
      <c r="A236" s="9">
        <v>40772.354664351849</v>
      </c>
      <c r="B236" s="10">
        <v>-8.4086200513411292E-6</v>
      </c>
      <c r="C236">
        <v>6.9035673241742197</v>
      </c>
      <c r="D236" s="10">
        <v>1.80217986782009E-2</v>
      </c>
      <c r="E236" s="10">
        <v>1.79178667091765E-2</v>
      </c>
      <c r="F236" s="10">
        <v>1.7946683689133301E-2</v>
      </c>
      <c r="G236">
        <v>-2745549</v>
      </c>
      <c r="H236">
        <v>10478079</v>
      </c>
      <c r="J236" s="10">
        <f t="shared" si="15"/>
        <v>1.2484310989748371E-5</v>
      </c>
      <c r="K236" s="16">
        <f t="shared" si="16"/>
        <v>0.64501547177878926</v>
      </c>
      <c r="L236" s="10">
        <f t="shared" si="17"/>
        <v>1.8302081804911757E-2</v>
      </c>
      <c r="M236" s="10">
        <f t="shared" si="18"/>
        <v>1.8282185636404442E-2</v>
      </c>
      <c r="N236" s="10">
        <f t="shared" si="19"/>
        <v>1.8358240931493078E-2</v>
      </c>
    </row>
    <row r="237" spans="1:14" x14ac:dyDescent="0.2">
      <c r="A237" s="9">
        <v>40772.358148148145</v>
      </c>
      <c r="B237" s="10">
        <v>-4.6556201414205104E-6</v>
      </c>
      <c r="C237">
        <v>6.9034663732272703</v>
      </c>
      <c r="D237" s="10">
        <v>1.8185648003382099E-2</v>
      </c>
      <c r="E237" s="10">
        <v>1.8076110287656801E-2</v>
      </c>
      <c r="F237" s="10">
        <v>1.8088053849478501E-2</v>
      </c>
      <c r="G237">
        <v>-2745549</v>
      </c>
      <c r="H237">
        <v>10478587</v>
      </c>
      <c r="J237" s="10">
        <f t="shared" si="15"/>
        <v>1.6237310899668989E-5</v>
      </c>
      <c r="K237" s="16">
        <f t="shared" si="16"/>
        <v>0.64491452083183987</v>
      </c>
      <c r="L237" s="10">
        <f t="shared" si="17"/>
        <v>1.8465931130092955E-2</v>
      </c>
      <c r="M237" s="10">
        <f t="shared" si="18"/>
        <v>1.8440429214884743E-2</v>
      </c>
      <c r="N237" s="10">
        <f t="shared" si="19"/>
        <v>1.8499611091838279E-2</v>
      </c>
    </row>
    <row r="238" spans="1:14" x14ac:dyDescent="0.2">
      <c r="A238" s="9">
        <v>40772.361620370371</v>
      </c>
      <c r="B238" s="10">
        <v>-8.3254839773871897E-6</v>
      </c>
      <c r="C238">
        <v>6.9034200545575004</v>
      </c>
      <c r="D238" s="10">
        <v>1.81398994095434E-2</v>
      </c>
      <c r="E238" s="10">
        <v>1.8027546943885701E-2</v>
      </c>
      <c r="F238" s="10">
        <v>1.80760538798313E-2</v>
      </c>
      <c r="G238">
        <v>-2745549</v>
      </c>
      <c r="H238">
        <v>10479082</v>
      </c>
      <c r="J238" s="10">
        <f t="shared" si="15"/>
        <v>1.256744706370231E-5</v>
      </c>
      <c r="K238" s="16">
        <f t="shared" si="16"/>
        <v>0.64486820216206997</v>
      </c>
      <c r="L238" s="10">
        <f t="shared" si="17"/>
        <v>1.8420182536254257E-2</v>
      </c>
      <c r="M238" s="10">
        <f t="shared" si="18"/>
        <v>1.8391865871113643E-2</v>
      </c>
      <c r="N238" s="10">
        <f t="shared" si="19"/>
        <v>1.8487611122191078E-2</v>
      </c>
    </row>
    <row r="239" spans="1:14" x14ac:dyDescent="0.2">
      <c r="A239" s="9">
        <v>40772.36509259259</v>
      </c>
      <c r="B239" s="10">
        <v>-9.7863035625778093E-6</v>
      </c>
      <c r="C239">
        <v>6.9034058026591101</v>
      </c>
      <c r="D239" s="10">
        <v>1.8208937980671198E-2</v>
      </c>
      <c r="E239" s="10">
        <v>1.8095825413765899E-2</v>
      </c>
      <c r="F239" s="10">
        <v>1.81096633565721E-2</v>
      </c>
      <c r="G239">
        <v>-2745549</v>
      </c>
      <c r="H239">
        <v>10479536</v>
      </c>
      <c r="J239" s="10">
        <f t="shared" si="15"/>
        <v>1.1106627478511691E-5</v>
      </c>
      <c r="K239" s="16">
        <f t="shared" si="16"/>
        <v>0.64485395026367964</v>
      </c>
      <c r="L239" s="10">
        <f t="shared" si="17"/>
        <v>1.8489221107382055E-2</v>
      </c>
      <c r="M239" s="10">
        <f t="shared" si="18"/>
        <v>1.8460144340993842E-2</v>
      </c>
      <c r="N239" s="10">
        <f t="shared" si="19"/>
        <v>1.8521220598931878E-2</v>
      </c>
    </row>
    <row r="240" spans="1:14" x14ac:dyDescent="0.2">
      <c r="A240" s="9">
        <v>40772.368564814817</v>
      </c>
      <c r="B240" s="10">
        <v>-1.17459395914921E-5</v>
      </c>
      <c r="C240">
        <v>6.9034248051903004</v>
      </c>
      <c r="D240" s="10">
        <v>1.8182560092063801E-2</v>
      </c>
      <c r="E240" s="10">
        <v>1.8071300271949399E-2</v>
      </c>
      <c r="F240" s="10">
        <v>1.8079352676268201E-2</v>
      </c>
      <c r="G240">
        <v>-2745549</v>
      </c>
      <c r="H240">
        <v>10479326</v>
      </c>
      <c r="J240" s="10">
        <f t="shared" si="15"/>
        <v>9.1469914495974001E-6</v>
      </c>
      <c r="K240" s="16">
        <f t="shared" si="16"/>
        <v>0.64487295279487</v>
      </c>
      <c r="L240" s="10">
        <f t="shared" si="17"/>
        <v>1.8462843218774658E-2</v>
      </c>
      <c r="M240" s="10">
        <f t="shared" si="18"/>
        <v>1.8435619199177342E-2</v>
      </c>
      <c r="N240" s="10">
        <f t="shared" si="19"/>
        <v>1.8490909918627979E-2</v>
      </c>
    </row>
    <row r="241" spans="1:14" x14ac:dyDescent="0.2">
      <c r="A241" s="9">
        <v>40772.372037037036</v>
      </c>
      <c r="B241" s="10">
        <v>-4.2399397716508197E-6</v>
      </c>
      <c r="C241">
        <v>6.9033772988623197</v>
      </c>
      <c r="D241" s="10">
        <v>1.81528330073343E-2</v>
      </c>
      <c r="E241" s="10">
        <v>1.8041003111284201E-2</v>
      </c>
      <c r="F241" s="10">
        <v>1.80850658092277E-2</v>
      </c>
      <c r="G241">
        <v>-2745549</v>
      </c>
      <c r="H241">
        <v>10478751</v>
      </c>
      <c r="J241" s="10">
        <f t="shared" si="15"/>
        <v>1.665299126943868E-5</v>
      </c>
      <c r="K241" s="16">
        <f t="shared" si="16"/>
        <v>0.64482544646688922</v>
      </c>
      <c r="L241" s="10">
        <f t="shared" si="17"/>
        <v>1.8433116134045156E-2</v>
      </c>
      <c r="M241" s="10">
        <f t="shared" si="18"/>
        <v>1.8405322038512143E-2</v>
      </c>
      <c r="N241" s="10">
        <f t="shared" si="19"/>
        <v>1.8496623051587478E-2</v>
      </c>
    </row>
    <row r="242" spans="1:14" x14ac:dyDescent="0.2">
      <c r="A242" s="9">
        <v>40772.375509259262</v>
      </c>
      <c r="B242" s="10">
        <v>-3.8598891478614001E-6</v>
      </c>
      <c r="C242">
        <v>6.90345687196168</v>
      </c>
      <c r="D242" s="10">
        <v>1.8170303459446601E-2</v>
      </c>
      <c r="E242" s="10">
        <v>1.8059186158316198E-2</v>
      </c>
      <c r="F242" s="10">
        <v>1.8080595701012499E-2</v>
      </c>
      <c r="G242">
        <v>-2745549</v>
      </c>
      <c r="H242">
        <v>10479045</v>
      </c>
      <c r="J242" s="10">
        <f t="shared" si="15"/>
        <v>1.7033041893228101E-5</v>
      </c>
      <c r="K242" s="16">
        <f t="shared" si="16"/>
        <v>0.64490501956624957</v>
      </c>
      <c r="L242" s="10">
        <f t="shared" si="17"/>
        <v>1.8450586586157457E-2</v>
      </c>
      <c r="M242" s="10">
        <f t="shared" si="18"/>
        <v>1.8423505085544141E-2</v>
      </c>
      <c r="N242" s="10">
        <f t="shared" si="19"/>
        <v>1.8492152943372277E-2</v>
      </c>
    </row>
    <row r="243" spans="1:14" x14ac:dyDescent="0.2">
      <c r="A243" s="9">
        <v>40772.378981481481</v>
      </c>
      <c r="B243" s="10">
        <v>-8.0879523375188006E-6</v>
      </c>
      <c r="C243">
        <v>6.9034711238600703</v>
      </c>
      <c r="D243" s="10">
        <v>1.8508227846905399E-2</v>
      </c>
      <c r="E243" s="10">
        <v>1.8382858647382799E-2</v>
      </c>
      <c r="F243" s="10">
        <v>1.84228219270153E-2</v>
      </c>
      <c r="G243">
        <v>-2745549</v>
      </c>
      <c r="H243">
        <v>10481265</v>
      </c>
      <c r="J243" s="10">
        <f t="shared" si="15"/>
        <v>1.2804978703570699E-5</v>
      </c>
      <c r="K243" s="16">
        <f t="shared" si="16"/>
        <v>0.6449192714646399</v>
      </c>
      <c r="L243" s="10">
        <f t="shared" si="17"/>
        <v>1.8788510973616255E-2</v>
      </c>
      <c r="M243" s="10">
        <f t="shared" si="18"/>
        <v>1.8747177574610741E-2</v>
      </c>
      <c r="N243" s="10">
        <f t="shared" si="19"/>
        <v>1.8834379169375078E-2</v>
      </c>
    </row>
    <row r="244" spans="1:14" x14ac:dyDescent="0.2">
      <c r="A244" s="9">
        <v>40772.382453703707</v>
      </c>
      <c r="B244" s="10">
        <v>-1.17221864275052E-5</v>
      </c>
      <c r="C244">
        <v>6.9034723115182697</v>
      </c>
      <c r="D244" s="10">
        <v>1.8197393942973601E-2</v>
      </c>
      <c r="E244">
        <v>1.8086466667155E-2</v>
      </c>
      <c r="F244" s="10">
        <v>1.8117181265843101E-2</v>
      </c>
      <c r="G244">
        <v>-2745549</v>
      </c>
      <c r="H244">
        <v>10479938</v>
      </c>
      <c r="J244" s="10">
        <f t="shared" si="15"/>
        <v>9.1707446135842995E-6</v>
      </c>
      <c r="K244" s="16">
        <f t="shared" si="16"/>
        <v>0.64492045912283924</v>
      </c>
      <c r="L244" s="10">
        <f t="shared" si="17"/>
        <v>1.8477677069684458E-2</v>
      </c>
      <c r="M244" s="10">
        <f t="shared" si="18"/>
        <v>1.8450785594382943E-2</v>
      </c>
      <c r="N244" s="10">
        <f t="shared" si="19"/>
        <v>1.8528738508202879E-2</v>
      </c>
    </row>
    <row r="245" spans="1:14" x14ac:dyDescent="0.2">
      <c r="A245" s="9">
        <v>40772.38422453704</v>
      </c>
      <c r="B245" s="10">
        <v>-7.94543335359776E-6</v>
      </c>
      <c r="C245">
        <v>6.9034058026591101</v>
      </c>
      <c r="D245" s="10">
        <v>1.82315391162047E-2</v>
      </c>
      <c r="E245" s="10">
        <v>1.8116728198074299E-2</v>
      </c>
      <c r="F245" s="10">
        <v>1.8141551722128502E-2</v>
      </c>
      <c r="G245">
        <v>-2745549</v>
      </c>
      <c r="H245">
        <v>10480070</v>
      </c>
      <c r="J245" s="10">
        <f t="shared" si="15"/>
        <v>1.294749768749174E-5</v>
      </c>
      <c r="K245" s="16">
        <f t="shared" si="16"/>
        <v>0.64485395026367964</v>
      </c>
      <c r="L245" s="10">
        <f t="shared" si="17"/>
        <v>1.8511822242915556E-2</v>
      </c>
      <c r="M245" s="10">
        <f t="shared" si="18"/>
        <v>1.8481047125302241E-2</v>
      </c>
      <c r="N245" s="10">
        <f t="shared" si="19"/>
        <v>1.855310896448828E-2</v>
      </c>
    </row>
    <row r="246" spans="1:14" x14ac:dyDescent="0.2">
      <c r="A246" s="9">
        <v>40772.384560185186</v>
      </c>
      <c r="B246" s="10">
        <v>-8.0285694275516995E-6</v>
      </c>
      <c r="C246">
        <v>6.9034948770240598</v>
      </c>
      <c r="D246">
        <v>1.8185707386292001E-2</v>
      </c>
      <c r="E246" s="10">
        <v>1.8077392958512101E-2</v>
      </c>
      <c r="F246" s="10">
        <v>1.80983327079412E-2</v>
      </c>
      <c r="G246">
        <v>-2745549</v>
      </c>
      <c r="H246">
        <v>10480002</v>
      </c>
      <c r="J246" s="10">
        <f t="shared" si="15"/>
        <v>1.28643616135378E-5</v>
      </c>
      <c r="K246" s="16">
        <f t="shared" si="16"/>
        <v>0.6449430246286294</v>
      </c>
      <c r="L246" s="10">
        <f t="shared" si="17"/>
        <v>1.8465990513002857E-2</v>
      </c>
      <c r="M246" s="10">
        <f t="shared" si="18"/>
        <v>1.8441711885740043E-2</v>
      </c>
      <c r="N246" s="10">
        <f t="shared" si="19"/>
        <v>1.8509889950300978E-2</v>
      </c>
    </row>
    <row r="247" spans="1:14" x14ac:dyDescent="0.2">
      <c r="A247" s="9">
        <v>40772.38753472222</v>
      </c>
      <c r="B247" s="10">
        <v>-1.09858383439132E-5</v>
      </c>
      <c r="C247">
        <v>6.90309582386908</v>
      </c>
      <c r="D247">
        <v>1.8194864231009002E-2</v>
      </c>
      <c r="E247" s="10">
        <v>1.8076525968026499E-2</v>
      </c>
      <c r="F247" s="10">
        <v>1.81051215353909E-2</v>
      </c>
      <c r="G247">
        <v>-2747623</v>
      </c>
      <c r="H247">
        <v>10479322</v>
      </c>
      <c r="J247" s="10">
        <f t="shared" si="15"/>
        <v>9.9070926971763002E-6</v>
      </c>
      <c r="K247" s="16">
        <f t="shared" si="16"/>
        <v>0.64454397147364961</v>
      </c>
      <c r="L247" s="10">
        <f t="shared" si="17"/>
        <v>1.8475147357719858E-2</v>
      </c>
      <c r="M247" s="10">
        <f t="shared" si="18"/>
        <v>1.8440844895254441E-2</v>
      </c>
      <c r="N247" s="10">
        <f t="shared" si="19"/>
        <v>1.8516678777750678E-2</v>
      </c>
    </row>
    <row r="248" spans="1:14" x14ac:dyDescent="0.2">
      <c r="A248" s="9">
        <v>40772.390509259261</v>
      </c>
      <c r="B248" s="10">
        <v>-8.6342751092160992E-6</v>
      </c>
      <c r="C248">
        <v>6.9025495010973801</v>
      </c>
      <c r="D248" s="10">
        <v>1.8246123558892598E-2</v>
      </c>
      <c r="E248" s="10">
        <v>1.8089495195563399E-2</v>
      </c>
      <c r="F248" s="10">
        <v>1.80941733559121E-2</v>
      </c>
      <c r="G248">
        <v>-2749699</v>
      </c>
      <c r="H248">
        <v>10478666</v>
      </c>
      <c r="J248" s="10">
        <f t="shared" si="15"/>
        <v>1.2258655931873401E-5</v>
      </c>
      <c r="K248" s="16">
        <f t="shared" si="16"/>
        <v>0.64399764870194964</v>
      </c>
      <c r="L248" s="10">
        <f t="shared" si="17"/>
        <v>1.8526406685603455E-2</v>
      </c>
      <c r="M248" s="10">
        <f t="shared" si="18"/>
        <v>1.8453814122791342E-2</v>
      </c>
      <c r="N248" s="10">
        <f t="shared" si="19"/>
        <v>1.8505730598271878E-2</v>
      </c>
    </row>
    <row r="249" spans="1:14" x14ac:dyDescent="0.2">
      <c r="A249" s="9">
        <v>40772.393495370372</v>
      </c>
      <c r="B249" s="10">
        <v>-7.3278510899399403E-6</v>
      </c>
      <c r="C249">
        <v>6.9017989011154004</v>
      </c>
      <c r="D249">
        <v>1.8234460755375E-2</v>
      </c>
      <c r="E249" s="10">
        <v>1.8080088942624601E-2</v>
      </c>
      <c r="F249" s="10">
        <v>1.8096049845189598E-2</v>
      </c>
      <c r="G249">
        <v>-2751778</v>
      </c>
      <c r="H249">
        <v>10478206</v>
      </c>
      <c r="J249" s="10">
        <f t="shared" si="15"/>
        <v>1.3565079951149559E-5</v>
      </c>
      <c r="K249" s="16">
        <f t="shared" si="16"/>
        <v>0.64324704871996996</v>
      </c>
      <c r="L249" s="10">
        <f t="shared" si="17"/>
        <v>1.8514743882085856E-2</v>
      </c>
      <c r="M249" s="10">
        <f t="shared" si="18"/>
        <v>1.8444407869852544E-2</v>
      </c>
      <c r="N249" s="10">
        <f t="shared" si="19"/>
        <v>1.8507607087549376E-2</v>
      </c>
    </row>
    <row r="250" spans="1:14" x14ac:dyDescent="0.2">
      <c r="A250" s="9">
        <v>40772.396469907406</v>
      </c>
      <c r="B250" s="10">
        <v>-8.2542244854266694E-6</v>
      </c>
      <c r="C250">
        <v>6.8997893834421102</v>
      </c>
      <c r="D250" s="10">
        <v>1.82048405598834E-2</v>
      </c>
      <c r="E250" s="10">
        <v>1.80417157062038E-2</v>
      </c>
      <c r="F250" s="10">
        <v>1.8083105654823201E-2</v>
      </c>
      <c r="G250">
        <v>-2753854</v>
      </c>
      <c r="H250">
        <v>10478253</v>
      </c>
      <c r="J250" s="10">
        <f t="shared" si="15"/>
        <v>1.263870655566283E-5</v>
      </c>
      <c r="K250" s="16">
        <f t="shared" si="16"/>
        <v>0.6412375310466798</v>
      </c>
      <c r="L250" s="10">
        <f t="shared" si="17"/>
        <v>1.8485123686594256E-2</v>
      </c>
      <c r="M250" s="10">
        <f t="shared" si="18"/>
        <v>1.8406034633431743E-2</v>
      </c>
      <c r="N250" s="10">
        <f t="shared" si="19"/>
        <v>1.8494662897182979E-2</v>
      </c>
    </row>
    <row r="251" spans="1:14" x14ac:dyDescent="0.2">
      <c r="A251" s="9">
        <v>40772.399444444447</v>
      </c>
      <c r="B251" s="10">
        <v>-8.5036327072884896E-6</v>
      </c>
      <c r="C251">
        <v>6.8958617977768899</v>
      </c>
      <c r="D251" s="10">
        <v>1.8270886232348901E-2</v>
      </c>
      <c r="E251" s="10">
        <v>1.81423816151801E-2</v>
      </c>
      <c r="F251" s="10">
        <v>1.8177228922722902E-2</v>
      </c>
      <c r="G251">
        <v>-2755934</v>
      </c>
      <c r="H251">
        <v>10479063</v>
      </c>
      <c r="J251" s="10">
        <f t="shared" si="15"/>
        <v>1.238929833380101E-5</v>
      </c>
      <c r="K251" s="16">
        <f t="shared" si="16"/>
        <v>0.63730994538145946</v>
      </c>
      <c r="L251" s="10">
        <f t="shared" si="17"/>
        <v>1.8551169359059757E-2</v>
      </c>
      <c r="M251" s="10">
        <f t="shared" si="18"/>
        <v>1.8506700542408043E-2</v>
      </c>
      <c r="N251" s="10">
        <f t="shared" si="19"/>
        <v>1.858878616508268E-2</v>
      </c>
    </row>
    <row r="252" spans="1:14" x14ac:dyDescent="0.2">
      <c r="A252" s="9">
        <v>40772.402418981481</v>
      </c>
      <c r="B252" s="10">
        <v>-1.03207497522817E-5</v>
      </c>
      <c r="C252">
        <v>6.8943463459145304</v>
      </c>
      <c r="D252" s="10">
        <v>1.8218641148159801E-2</v>
      </c>
      <c r="E252" s="10">
        <v>1.80516801584963E-2</v>
      </c>
      <c r="F252" s="10">
        <v>1.8068978200517401E-2</v>
      </c>
      <c r="G252">
        <v>-2758008</v>
      </c>
      <c r="H252">
        <v>10478901</v>
      </c>
      <c r="J252" s="10">
        <f t="shared" si="15"/>
        <v>1.0572181288807799E-5</v>
      </c>
      <c r="K252" s="16">
        <f t="shared" si="16"/>
        <v>0.6357944935191</v>
      </c>
      <c r="L252" s="10">
        <f t="shared" si="17"/>
        <v>1.8498924274870657E-2</v>
      </c>
      <c r="M252" s="10">
        <f t="shared" si="18"/>
        <v>1.8415999085724243E-2</v>
      </c>
      <c r="N252" s="10">
        <f t="shared" si="19"/>
        <v>1.8480535442877179E-2</v>
      </c>
    </row>
    <row r="253" spans="1:14" x14ac:dyDescent="0.2">
      <c r="A253" s="9">
        <v>40772.405405092592</v>
      </c>
      <c r="B253" s="10">
        <v>-1.7826749572122899E-5</v>
      </c>
      <c r="C253">
        <v>6.8934900443528004</v>
      </c>
      <c r="D253" s="10">
        <v>1.8234211347153199E-2</v>
      </c>
      <c r="E253" s="10">
        <v>1.80749107528754E-2</v>
      </c>
      <c r="F253" s="10">
        <v>1.8104117553866698E-2</v>
      </c>
      <c r="G253">
        <v>-2760091</v>
      </c>
      <c r="H253">
        <v>10478967</v>
      </c>
      <c r="J253" s="10">
        <f t="shared" si="15"/>
        <v>3.0661814689666006E-6</v>
      </c>
      <c r="K253" s="16">
        <f t="shared" si="16"/>
        <v>0.63493819195737</v>
      </c>
      <c r="L253" s="10">
        <f t="shared" si="17"/>
        <v>1.8514494473864055E-2</v>
      </c>
      <c r="M253" s="10">
        <f t="shared" si="18"/>
        <v>1.8439229680103343E-2</v>
      </c>
      <c r="N253" s="10">
        <f t="shared" si="19"/>
        <v>1.8515674796226476E-2</v>
      </c>
    </row>
    <row r="254" spans="1:14" x14ac:dyDescent="0.2">
      <c r="A254" s="9">
        <v>40772.408379629633</v>
      </c>
      <c r="B254" s="10">
        <v>-2.0962167218385701E-5</v>
      </c>
      <c r="C254">
        <v>6.8924698459595701</v>
      </c>
      <c r="D254" s="10">
        <v>1.82313609674748E-2</v>
      </c>
      <c r="E254" s="10">
        <v>1.8082084208399501E-2</v>
      </c>
      <c r="F254" s="10">
        <v>1.8117312739614099E-2</v>
      </c>
      <c r="G254">
        <v>-2762168</v>
      </c>
      <c r="H254">
        <v>10478768</v>
      </c>
      <c r="J254" s="10">
        <f t="shared" si="15"/>
        <v>-6.9236177296201021E-8</v>
      </c>
      <c r="K254" s="16">
        <f t="shared" si="16"/>
        <v>0.63391799356413969</v>
      </c>
      <c r="L254" s="10">
        <f t="shared" si="17"/>
        <v>1.8511644094185657E-2</v>
      </c>
      <c r="M254" s="10">
        <f t="shared" si="18"/>
        <v>1.8446403135627443E-2</v>
      </c>
      <c r="N254" s="10">
        <f t="shared" si="19"/>
        <v>1.8528869981973877E-2</v>
      </c>
    </row>
    <row r="255" spans="1:14" x14ac:dyDescent="0.2">
      <c r="A255" s="9">
        <v>40772.411354166667</v>
      </c>
      <c r="B255" s="10">
        <v>-1.8206800195912398E-5</v>
      </c>
      <c r="C255">
        <v>6.8920696051463901</v>
      </c>
      <c r="D255" s="10">
        <v>1.8262857662921302E-2</v>
      </c>
      <c r="E255" s="10">
        <v>1.8102428793354199E-2</v>
      </c>
      <c r="F255">
        <v>1.8097567769636998E-2</v>
      </c>
      <c r="G255">
        <v>-2764248</v>
      </c>
      <c r="H255">
        <v>10477972</v>
      </c>
      <c r="J255" s="10">
        <f t="shared" si="15"/>
        <v>2.6861308451771014E-6</v>
      </c>
      <c r="K255" s="16">
        <f t="shared" si="16"/>
        <v>0.63351775275095967</v>
      </c>
      <c r="L255" s="10">
        <f t="shared" si="17"/>
        <v>1.8543140789632158E-2</v>
      </c>
      <c r="M255" s="10">
        <f t="shared" si="18"/>
        <v>1.8466747720582141E-2</v>
      </c>
      <c r="N255" s="10">
        <f t="shared" si="19"/>
        <v>1.8509125011996776E-2</v>
      </c>
    </row>
    <row r="256" spans="1:14" x14ac:dyDescent="0.2">
      <c r="A256" s="9">
        <v>40772.414340277777</v>
      </c>
      <c r="B256" s="10">
        <v>-1.89669014434912E-5</v>
      </c>
      <c r="C256">
        <v>6.89178100420395</v>
      </c>
      <c r="D256" s="10">
        <v>1.8250933574599899E-2</v>
      </c>
      <c r="E256" s="10">
        <v>1.8096549885267502E-2</v>
      </c>
      <c r="F256" s="10">
        <v>1.8089021974519701E-2</v>
      </c>
      <c r="G256">
        <v>-2766325</v>
      </c>
      <c r="H256">
        <v>10477441</v>
      </c>
      <c r="J256" s="10">
        <f t="shared" si="15"/>
        <v>1.9260295975982996E-6</v>
      </c>
      <c r="K256" s="16">
        <f t="shared" si="16"/>
        <v>0.63322915180851957</v>
      </c>
      <c r="L256" s="10">
        <f t="shared" si="17"/>
        <v>1.8531216701310756E-2</v>
      </c>
      <c r="M256" s="10">
        <f t="shared" si="18"/>
        <v>1.8460868812495444E-2</v>
      </c>
      <c r="N256" s="10">
        <f t="shared" si="19"/>
        <v>1.8500579216879479E-2</v>
      </c>
    </row>
    <row r="257" spans="1:14" x14ac:dyDescent="0.2">
      <c r="A257" s="9">
        <v>40772.417314814818</v>
      </c>
      <c r="B257" s="10">
        <v>-1.9109420427412298E-5</v>
      </c>
      <c r="C257">
        <v>6.8910244659309701</v>
      </c>
      <c r="D257" s="10">
        <v>1.8214828765339901E-2</v>
      </c>
      <c r="E257" s="10">
        <v>1.8041846348605801E-2</v>
      </c>
      <c r="F257" s="10">
        <v>1.8072288949115299E-2</v>
      </c>
      <c r="G257">
        <v>-2768402</v>
      </c>
      <c r="H257">
        <v>10477356</v>
      </c>
      <c r="J257" s="10">
        <f t="shared" si="15"/>
        <v>1.7835106136772014E-6</v>
      </c>
      <c r="K257" s="16">
        <f t="shared" si="16"/>
        <v>0.63247261353553963</v>
      </c>
      <c r="L257" s="10">
        <f t="shared" si="17"/>
        <v>1.8495111892050758E-2</v>
      </c>
      <c r="M257" s="10">
        <f t="shared" si="18"/>
        <v>1.8406165275833743E-2</v>
      </c>
      <c r="N257" s="10">
        <f t="shared" si="19"/>
        <v>1.8483846191475077E-2</v>
      </c>
    </row>
    <row r="258" spans="1:14" x14ac:dyDescent="0.2">
      <c r="A258" s="9">
        <v>40772.420289351852</v>
      </c>
      <c r="B258" s="10">
        <v>-2.3658151330892E-5</v>
      </c>
      <c r="C258">
        <v>6.8905541532840298</v>
      </c>
      <c r="D258" s="10">
        <v>1.82150662969798E-2</v>
      </c>
      <c r="E258" s="10">
        <v>1.8049791781959399E-2</v>
      </c>
      <c r="F258" s="10">
        <v>1.80813247828337E-2</v>
      </c>
      <c r="G258">
        <v>-2770481</v>
      </c>
      <c r="H258">
        <v>10477560</v>
      </c>
      <c r="J258" s="10">
        <f t="shared" si="15"/>
        <v>-2.7652202898025006E-6</v>
      </c>
      <c r="K258" s="16">
        <f t="shared" si="16"/>
        <v>0.63200230088859932</v>
      </c>
      <c r="L258" s="10">
        <f t="shared" si="17"/>
        <v>1.8495349423690657E-2</v>
      </c>
      <c r="M258" s="10">
        <f t="shared" si="18"/>
        <v>1.8414110709187342E-2</v>
      </c>
      <c r="N258" s="10">
        <f t="shared" si="19"/>
        <v>1.8492882025193478E-2</v>
      </c>
    </row>
    <row r="259" spans="1:14" x14ac:dyDescent="0.2">
      <c r="A259" s="9">
        <v>40772.423275462963</v>
      </c>
      <c r="B259" s="10">
        <v>-2.8361277800286201E-5</v>
      </c>
      <c r="C259">
        <v>6.8888973700959504</v>
      </c>
      <c r="D259" s="10">
        <v>1.82689384729019E-2</v>
      </c>
      <c r="E259" s="10">
        <v>1.81106355115116E-2</v>
      </c>
      <c r="F259" s="10">
        <v>1.81311413898948E-2</v>
      </c>
      <c r="G259">
        <v>-2772558</v>
      </c>
      <c r="H259">
        <v>10477482</v>
      </c>
      <c r="J259" s="10">
        <f t="shared" si="15"/>
        <v>-7.4683467591967014E-6</v>
      </c>
      <c r="K259" s="16">
        <f t="shared" si="16"/>
        <v>0.63034551770051994</v>
      </c>
      <c r="L259" s="10">
        <f t="shared" si="17"/>
        <v>1.8549221599612756E-2</v>
      </c>
      <c r="M259" s="10">
        <f t="shared" si="18"/>
        <v>1.8474954438739543E-2</v>
      </c>
      <c r="N259" s="10">
        <f t="shared" si="19"/>
        <v>1.8542698632254578E-2</v>
      </c>
    </row>
    <row r="260" spans="1:14" x14ac:dyDescent="0.2">
      <c r="A260" s="9">
        <v>40772.426249999997</v>
      </c>
      <c r="B260" s="10">
        <v>-2.7423027822806001E-5</v>
      </c>
      <c r="C260">
        <v>6.8877845343631598</v>
      </c>
      <c r="D260" s="10">
        <v>1.8219567521555301E-2</v>
      </c>
      <c r="E260" s="10">
        <v>1.8064708768943099E-2</v>
      </c>
      <c r="F260" s="10">
        <v>1.80799741886403E-2</v>
      </c>
      <c r="G260">
        <v>-2774638</v>
      </c>
      <c r="H260">
        <v>10476819</v>
      </c>
      <c r="J260" s="10">
        <f t="shared" si="15"/>
        <v>-6.5300967817165014E-6</v>
      </c>
      <c r="K260" s="16">
        <f t="shared" si="16"/>
        <v>0.62923268196772941</v>
      </c>
      <c r="L260" s="10">
        <f t="shared" si="17"/>
        <v>1.8499850648266158E-2</v>
      </c>
      <c r="M260" s="10">
        <f t="shared" si="18"/>
        <v>1.8429027696171042E-2</v>
      </c>
      <c r="N260" s="10">
        <f t="shared" si="19"/>
        <v>1.8491531431000078E-2</v>
      </c>
    </row>
    <row r="261" spans="1:14" x14ac:dyDescent="0.2">
      <c r="A261" s="9">
        <v>40772.429224537038</v>
      </c>
      <c r="B261" s="10">
        <v>-2.9133255629858498E-5</v>
      </c>
      <c r="C261">
        <v>6.8869591119146198</v>
      </c>
      <c r="D261" s="10">
        <v>1.82847937098632E-2</v>
      </c>
      <c r="E261" s="10">
        <v>1.8130267501546799E-2</v>
      </c>
      <c r="F261" s="10">
        <v>1.8099097646245399E-2</v>
      </c>
      <c r="G261">
        <v>-2776713</v>
      </c>
      <c r="H261">
        <v>10476240</v>
      </c>
      <c r="J261" s="10">
        <f t="shared" si="15"/>
        <v>-8.2403245887689987E-6</v>
      </c>
      <c r="K261" s="16">
        <f t="shared" si="16"/>
        <v>0.62840725951918941</v>
      </c>
      <c r="L261" s="10">
        <f t="shared" si="17"/>
        <v>1.8565076836574056E-2</v>
      </c>
      <c r="M261" s="10">
        <f t="shared" si="18"/>
        <v>1.8494586428774742E-2</v>
      </c>
      <c r="N261" s="10">
        <f t="shared" si="19"/>
        <v>1.8510654888605177E-2</v>
      </c>
    </row>
    <row r="262" spans="1:14" x14ac:dyDescent="0.2">
      <c r="A262" s="9">
        <v>40772.432199074072</v>
      </c>
      <c r="B262" s="10">
        <v>-2.7613053134700702E-5</v>
      </c>
      <c r="C262">
        <v>6.8861645685792601</v>
      </c>
      <c r="D262">
        <v>1.8272418311426002E-2</v>
      </c>
      <c r="E262" s="10">
        <v>1.8110124818485899E-2</v>
      </c>
      <c r="F262">
        <v>1.8109245030936999E-2</v>
      </c>
      <c r="G262">
        <v>-2778792</v>
      </c>
      <c r="H262">
        <v>10475834</v>
      </c>
      <c r="J262" s="10">
        <f t="shared" si="15"/>
        <v>-6.7201220936112019E-6</v>
      </c>
      <c r="K262" s="16">
        <f t="shared" si="16"/>
        <v>0.62761271618382963</v>
      </c>
      <c r="L262" s="10">
        <f t="shared" si="17"/>
        <v>1.8552701438136858E-2</v>
      </c>
      <c r="M262" s="10">
        <f t="shared" si="18"/>
        <v>1.8474443745713841E-2</v>
      </c>
      <c r="N262" s="10">
        <f t="shared" si="19"/>
        <v>1.8520802273296777E-2</v>
      </c>
    </row>
    <row r="263" spans="1:14" x14ac:dyDescent="0.2">
      <c r="A263" s="9">
        <v>40772.435185185182</v>
      </c>
      <c r="B263" s="10">
        <v>-2.9133255629858498E-5</v>
      </c>
      <c r="C263">
        <v>6.8853866524586902</v>
      </c>
      <c r="D263" s="10">
        <v>1.8197916512581298E-2</v>
      </c>
      <c r="E263" s="10">
        <v>1.80406586904064E-2</v>
      </c>
      <c r="F263" s="10">
        <v>1.8070603694413899E-2</v>
      </c>
      <c r="G263">
        <v>-2780870</v>
      </c>
      <c r="H263">
        <v>10475840</v>
      </c>
      <c r="J263" s="10">
        <f t="shared" si="15"/>
        <v>-8.2403245887689987E-6</v>
      </c>
      <c r="K263" s="16">
        <f t="shared" si="16"/>
        <v>0.62683480006325976</v>
      </c>
      <c r="L263" s="10">
        <f t="shared" si="17"/>
        <v>1.8478199639292155E-2</v>
      </c>
      <c r="M263" s="10">
        <f t="shared" si="18"/>
        <v>1.8404977617634342E-2</v>
      </c>
      <c r="N263" s="10">
        <f t="shared" si="19"/>
        <v>1.8482160936773677E-2</v>
      </c>
    </row>
    <row r="264" spans="1:14" x14ac:dyDescent="0.2">
      <c r="A264" s="9">
        <v>40772.438159722224</v>
      </c>
      <c r="B264" s="10">
        <v>-3.3076280851673799E-5</v>
      </c>
      <c r="C264">
        <v>6.8844115850770304</v>
      </c>
      <c r="D264">
        <v>1.8238213755285001E-2</v>
      </c>
      <c r="E264" s="10">
        <v>1.8076620980682499E-2</v>
      </c>
      <c r="F264" s="10">
        <v>1.8111766936908701E-2</v>
      </c>
      <c r="G264">
        <v>-2782948</v>
      </c>
      <c r="H264">
        <v>10475955</v>
      </c>
      <c r="J264" s="10">
        <f t="shared" si="15"/>
        <v>-1.2183349810584299E-5</v>
      </c>
      <c r="K264" s="16">
        <f t="shared" si="16"/>
        <v>0.6258597326816</v>
      </c>
      <c r="L264" s="10">
        <f t="shared" si="17"/>
        <v>1.8518496881995857E-2</v>
      </c>
      <c r="M264" s="10">
        <f t="shared" si="18"/>
        <v>1.8440939907910441E-2</v>
      </c>
      <c r="N264" s="10">
        <f t="shared" si="19"/>
        <v>1.8523324179268479E-2</v>
      </c>
    </row>
    <row r="265" spans="1:14" x14ac:dyDescent="0.2">
      <c r="A265" s="9">
        <v>40772.441134259258</v>
      </c>
      <c r="B265" s="10">
        <v>-3.53922143403906E-5</v>
      </c>
      <c r="C265">
        <v>6.8839175192661104</v>
      </c>
      <c r="D265" s="10">
        <v>1.8195291787960699E-2</v>
      </c>
      <c r="E265" s="10">
        <v>1.8054886835634502E-2</v>
      </c>
      <c r="F265" s="10">
        <v>1.8078492120675901E-2</v>
      </c>
      <c r="G265">
        <v>-2785023</v>
      </c>
      <c r="H265">
        <v>10475665</v>
      </c>
      <c r="J265" s="10">
        <f t="shared" si="15"/>
        <v>-1.44992832993011E-5</v>
      </c>
      <c r="K265" s="16">
        <f t="shared" si="16"/>
        <v>0.62536566687067996</v>
      </c>
      <c r="L265" s="10">
        <f t="shared" si="17"/>
        <v>1.8475574914671555E-2</v>
      </c>
      <c r="M265" s="10">
        <f t="shared" si="18"/>
        <v>1.8419205762862444E-2</v>
      </c>
      <c r="N265" s="10">
        <f t="shared" si="19"/>
        <v>1.8490049363035679E-2</v>
      </c>
    </row>
    <row r="266" spans="1:14" x14ac:dyDescent="0.2">
      <c r="A266" s="9">
        <v>40772.444108796299</v>
      </c>
      <c r="B266" s="10">
        <v>-3.3836382099252703E-5</v>
      </c>
      <c r="C266">
        <v>6.8816146500175801</v>
      </c>
      <c r="D266" s="10">
        <v>1.8228463081468398E-2</v>
      </c>
      <c r="E266" s="10">
        <v>1.8066098329036301E-2</v>
      </c>
      <c r="F266" s="10">
        <v>1.8100113579930601E-2</v>
      </c>
      <c r="G266">
        <v>-2787103</v>
      </c>
      <c r="H266">
        <v>10474892</v>
      </c>
      <c r="J266" s="10">
        <f t="shared" si="15"/>
        <v>-1.2943451058163203E-5</v>
      </c>
      <c r="K266" s="16">
        <f t="shared" si="16"/>
        <v>0.62306279762214967</v>
      </c>
      <c r="L266" s="10">
        <f t="shared" si="17"/>
        <v>1.8508746208179255E-2</v>
      </c>
      <c r="M266" s="10">
        <f t="shared" si="18"/>
        <v>1.8430417256264243E-2</v>
      </c>
      <c r="N266" s="10">
        <f t="shared" si="19"/>
        <v>1.8511670822290379E-2</v>
      </c>
    </row>
    <row r="267" spans="1:14" x14ac:dyDescent="0.2">
      <c r="A267" s="9">
        <v>40772.447094907409</v>
      </c>
      <c r="B267" s="10">
        <v>-3.3978901083173699E-5</v>
      </c>
      <c r="C267">
        <v>6.8800837585986301</v>
      </c>
      <c r="D267">
        <v>1.8326599278479998E-2</v>
      </c>
      <c r="E267" s="10">
        <v>1.80724404238208E-2</v>
      </c>
      <c r="F267" s="10">
        <v>1.8107703202167601E-2</v>
      </c>
      <c r="G267">
        <v>-2789179</v>
      </c>
      <c r="H267">
        <v>10473994</v>
      </c>
      <c r="J267" s="10">
        <f t="shared" si="15"/>
        <v>-1.3085970042084199E-5</v>
      </c>
      <c r="K267" s="16">
        <f t="shared" si="16"/>
        <v>0.62153190620319965</v>
      </c>
      <c r="L267" s="10">
        <f t="shared" si="17"/>
        <v>1.8606882405190855E-2</v>
      </c>
      <c r="M267" s="10">
        <f t="shared" si="18"/>
        <v>1.8436759351048743E-2</v>
      </c>
      <c r="N267" s="10">
        <f t="shared" si="19"/>
        <v>1.8519260444527379E-2</v>
      </c>
    </row>
    <row r="268" spans="1:14" x14ac:dyDescent="0.2">
      <c r="A268" s="9">
        <v>40772.450069444443</v>
      </c>
      <c r="B268" s="10">
        <v>-3.5487226996338001E-5</v>
      </c>
      <c r="C268">
        <v>6.87799823080059</v>
      </c>
      <c r="D268" s="10">
        <v>1.8215672002661502E-2</v>
      </c>
      <c r="E268">
        <v>1.8052250234432E-2</v>
      </c>
      <c r="F268" s="10">
        <v>1.80917829237114E-2</v>
      </c>
      <c r="G268">
        <v>-2791259</v>
      </c>
      <c r="H268">
        <v>10474047</v>
      </c>
      <c r="J268" s="10">
        <f t="shared" si="15"/>
        <v>-1.4594295955248501E-5</v>
      </c>
      <c r="K268" s="16">
        <f t="shared" si="16"/>
        <v>0.61944637840515959</v>
      </c>
      <c r="L268" s="10">
        <f t="shared" si="17"/>
        <v>1.8495955129372358E-2</v>
      </c>
      <c r="M268" s="10">
        <f t="shared" si="18"/>
        <v>1.8416569161659943E-2</v>
      </c>
      <c r="N268" s="10">
        <f t="shared" si="19"/>
        <v>1.8503340166071178E-2</v>
      </c>
    </row>
    <row r="269" spans="1:14" x14ac:dyDescent="0.2">
      <c r="A269" s="9">
        <v>40772.453043981484</v>
      </c>
      <c r="B269" s="10">
        <v>-3.6627378867706298E-5</v>
      </c>
      <c r="C269">
        <v>6.8778854032716499</v>
      </c>
      <c r="D269" s="10">
        <v>1.8222940470841401E-2</v>
      </c>
      <c r="E269" s="10">
        <v>1.8058342920994602E-2</v>
      </c>
      <c r="F269" s="10">
        <v>1.8075958262543299E-2</v>
      </c>
      <c r="G269">
        <v>-2793336</v>
      </c>
      <c r="H269">
        <v>10474402</v>
      </c>
      <c r="J269" s="10">
        <f t="shared" si="15"/>
        <v>-1.5734447826616799E-5</v>
      </c>
      <c r="K269" s="16">
        <f t="shared" si="16"/>
        <v>0.61933355087621944</v>
      </c>
      <c r="L269" s="10">
        <f t="shared" si="17"/>
        <v>1.8503223597552257E-2</v>
      </c>
      <c r="M269" s="10">
        <f t="shared" si="18"/>
        <v>1.8422661848222544E-2</v>
      </c>
      <c r="N269" s="10">
        <f t="shared" si="19"/>
        <v>1.8487515504903077E-2</v>
      </c>
    </row>
    <row r="270" spans="1:14" x14ac:dyDescent="0.2">
      <c r="A270" s="9">
        <v>40772.456030092595</v>
      </c>
      <c r="B270" s="10">
        <v>-4.3527673005883097E-5</v>
      </c>
      <c r="C270">
        <v>6.8765837298851702</v>
      </c>
      <c r="D270">
        <v>1.7860906621935999E-2</v>
      </c>
      <c r="E270" s="10">
        <v>1.6919366831243701E-2</v>
      </c>
      <c r="F270" s="10">
        <v>1.6935913337420099E-2</v>
      </c>
      <c r="G270">
        <v>-2795416</v>
      </c>
      <c r="H270">
        <v>10474565</v>
      </c>
      <c r="J270" s="10">
        <f t="shared" si="15"/>
        <v>-2.2634741964793598E-5</v>
      </c>
      <c r="K270" s="16">
        <f t="shared" si="16"/>
        <v>0.61803187748973976</v>
      </c>
      <c r="L270" s="10">
        <f t="shared" si="17"/>
        <v>1.8141189748646855E-2</v>
      </c>
      <c r="M270" s="10">
        <f t="shared" si="18"/>
        <v>1.7283685758471643E-2</v>
      </c>
      <c r="N270" s="10">
        <f t="shared" si="19"/>
        <v>1.7347470579779877E-2</v>
      </c>
    </row>
    <row r="271" spans="1:14" x14ac:dyDescent="0.2">
      <c r="A271" s="9">
        <v>40772.459004629629</v>
      </c>
      <c r="B271" s="10">
        <v>-4.5843606494599999E-5</v>
      </c>
      <c r="C271">
        <v>6.8755754080739298</v>
      </c>
      <c r="D271" s="10">
        <v>1.8251313625223701E-2</v>
      </c>
      <c r="E271" s="10">
        <v>1.8103200771183801E-2</v>
      </c>
      <c r="F271" s="10">
        <v>1.8122093604015399E-2</v>
      </c>
      <c r="G271">
        <v>-2797492</v>
      </c>
      <c r="H271">
        <v>10474153</v>
      </c>
      <c r="J271" s="10">
        <f t="shared" si="15"/>
        <v>-2.49506754535105E-5</v>
      </c>
      <c r="K271" s="16">
        <f t="shared" si="16"/>
        <v>0.61702355567849931</v>
      </c>
      <c r="L271" s="10">
        <f t="shared" si="17"/>
        <v>1.8531596751934557E-2</v>
      </c>
      <c r="M271" s="10">
        <f t="shared" si="18"/>
        <v>1.8467519698411743E-2</v>
      </c>
      <c r="N271" s="10">
        <f t="shared" si="19"/>
        <v>1.8533650846375177E-2</v>
      </c>
    </row>
    <row r="272" spans="1:14" x14ac:dyDescent="0.2">
      <c r="A272" s="9">
        <v>40772.46197916667</v>
      </c>
      <c r="B272" s="10">
        <v>-4.4845973607152698E-5</v>
      </c>
      <c r="C272">
        <v>6.8752309871961197</v>
      </c>
      <c r="D272" s="10">
        <v>1.8264757916040299E-2</v>
      </c>
      <c r="E272">
        <v>1.8108117676129E-2</v>
      </c>
      <c r="F272" s="10">
        <v>1.8112005980128701E-2</v>
      </c>
      <c r="G272">
        <v>-2799571</v>
      </c>
      <c r="H272">
        <v>10473256</v>
      </c>
      <c r="J272" s="10">
        <f t="shared" si="15"/>
        <v>-2.3953042566063198E-5</v>
      </c>
      <c r="K272" s="16">
        <f t="shared" si="16"/>
        <v>0.61667913480068925</v>
      </c>
      <c r="L272" s="10">
        <f t="shared" si="17"/>
        <v>1.8545041042751155E-2</v>
      </c>
      <c r="M272" s="10">
        <f t="shared" si="18"/>
        <v>1.8472436603356943E-2</v>
      </c>
      <c r="N272" s="10">
        <f t="shared" si="19"/>
        <v>1.8523563222488479E-2</v>
      </c>
    </row>
    <row r="273" spans="1:14" x14ac:dyDescent="0.2">
      <c r="A273" s="9">
        <v>40772.464953703704</v>
      </c>
      <c r="B273" s="10">
        <v>-4.5546691944764501E-5</v>
      </c>
      <c r="C273">
        <v>6.8745492713897001</v>
      </c>
      <c r="D273">
        <v>1.8234555768030999E-2</v>
      </c>
      <c r="E273" s="10">
        <v>1.80737230946761E-2</v>
      </c>
      <c r="F273" s="10">
        <v>1.8093563795700901E-2</v>
      </c>
      <c r="G273">
        <v>-2801648</v>
      </c>
      <c r="H273">
        <v>10473004</v>
      </c>
      <c r="J273" s="10">
        <f t="shared" si="15"/>
        <v>-2.4653760903675001E-5</v>
      </c>
      <c r="K273" s="16">
        <f t="shared" si="16"/>
        <v>0.61599741899426963</v>
      </c>
      <c r="L273" s="10">
        <f t="shared" si="17"/>
        <v>1.8514838894741856E-2</v>
      </c>
      <c r="M273" s="10">
        <f t="shared" si="18"/>
        <v>1.8438042021904043E-2</v>
      </c>
      <c r="N273" s="10">
        <f t="shared" si="19"/>
        <v>1.8505121038060679E-2</v>
      </c>
    </row>
    <row r="274" spans="1:14" x14ac:dyDescent="0.2">
      <c r="A274" s="9">
        <v>40772.467939814815</v>
      </c>
      <c r="B274" s="10">
        <v>-4.9560976658540303E-5</v>
      </c>
      <c r="C274">
        <v>6.8726537689035503</v>
      </c>
      <c r="D274" s="10">
        <v>1.8199187306854599E-2</v>
      </c>
      <c r="E274" s="10">
        <v>1.8031739377329398E-2</v>
      </c>
      <c r="F274" s="10">
        <v>1.80767829616525E-2</v>
      </c>
      <c r="G274">
        <v>-2803726</v>
      </c>
      <c r="H274">
        <v>10472885</v>
      </c>
      <c r="J274" s="10">
        <f t="shared" si="15"/>
        <v>-2.8668045617450803E-5</v>
      </c>
      <c r="K274" s="16">
        <f t="shared" si="16"/>
        <v>0.61410191650811985</v>
      </c>
      <c r="L274" s="10">
        <f t="shared" si="17"/>
        <v>1.8479470433565456E-2</v>
      </c>
      <c r="M274" s="10">
        <f t="shared" si="18"/>
        <v>1.8396058304557341E-2</v>
      </c>
      <c r="N274" s="10">
        <f t="shared" si="19"/>
        <v>1.8488340204012278E-2</v>
      </c>
    </row>
    <row r="275" spans="1:14" x14ac:dyDescent="0.2">
      <c r="A275" s="9">
        <v>40772.470914351848</v>
      </c>
      <c r="B275" s="10">
        <v>-5.0748634857882298E-5</v>
      </c>
      <c r="C275">
        <v>6.8712665841267198</v>
      </c>
      <c r="D275" s="10">
        <v>1.82287956257642E-2</v>
      </c>
      <c r="E275">
        <v>1.8079376347705001E-2</v>
      </c>
      <c r="F275" s="10">
        <v>1.8098870555186299E-2</v>
      </c>
      <c r="G275">
        <v>-2805805</v>
      </c>
      <c r="H275">
        <v>10473277</v>
      </c>
      <c r="J275" s="10">
        <f t="shared" si="15"/>
        <v>-2.9855703816792798E-5</v>
      </c>
      <c r="K275" s="16">
        <f t="shared" si="16"/>
        <v>0.61271473173128932</v>
      </c>
      <c r="L275" s="10">
        <f t="shared" si="17"/>
        <v>1.8509078752475056E-2</v>
      </c>
      <c r="M275" s="10">
        <f t="shared" si="18"/>
        <v>1.8443695274932944E-2</v>
      </c>
      <c r="N275" s="10">
        <f t="shared" si="19"/>
        <v>1.8510427797546077E-2</v>
      </c>
    </row>
    <row r="276" spans="1:14" x14ac:dyDescent="0.2">
      <c r="A276" s="9">
        <v>40772.47388888889</v>
      </c>
      <c r="B276" s="10">
        <v>-5.5487391073256697E-5</v>
      </c>
      <c r="C276">
        <v>6.8699803502968297</v>
      </c>
      <c r="D276" s="10">
        <v>1.8249829052474499E-2</v>
      </c>
      <c r="E276" s="10">
        <v>1.8086264765261099E-2</v>
      </c>
      <c r="F276" s="10">
        <v>1.8113930278050201E-2</v>
      </c>
      <c r="G276">
        <v>-2807882</v>
      </c>
      <c r="H276">
        <v>10472747</v>
      </c>
      <c r="J276" s="10">
        <f t="shared" si="15"/>
        <v>-3.45944600321672E-5</v>
      </c>
      <c r="K276" s="16">
        <f t="shared" si="16"/>
        <v>0.6114284979013993</v>
      </c>
      <c r="L276" s="10">
        <f t="shared" si="17"/>
        <v>1.8530112179185355E-2</v>
      </c>
      <c r="M276" s="10">
        <f t="shared" si="18"/>
        <v>1.8450583692489041E-2</v>
      </c>
      <c r="N276" s="10">
        <f t="shared" si="19"/>
        <v>1.8525487520409979E-2</v>
      </c>
    </row>
    <row r="277" spans="1:14" x14ac:dyDescent="0.2">
      <c r="A277" s="9">
        <v>40772.476875</v>
      </c>
      <c r="B277" s="10">
        <v>-5.4549141095776599E-5</v>
      </c>
      <c r="C277">
        <v>6.8689435246887998</v>
      </c>
      <c r="D277" s="10">
        <v>1.82515867866095E-2</v>
      </c>
      <c r="E277" s="10">
        <v>1.8085694689325499E-2</v>
      </c>
      <c r="F277">
        <v>1.8120707153339001E-2</v>
      </c>
      <c r="G277">
        <v>-2809961</v>
      </c>
      <c r="H277">
        <v>10471898</v>
      </c>
      <c r="J277" s="10">
        <f t="shared" si="15"/>
        <v>-3.3656210054687095E-5</v>
      </c>
      <c r="K277" s="16">
        <f t="shared" si="16"/>
        <v>0.61039167229336933</v>
      </c>
      <c r="L277" s="10">
        <f t="shared" si="17"/>
        <v>1.8531869913320356E-2</v>
      </c>
      <c r="M277" s="10">
        <f t="shared" si="18"/>
        <v>1.8450013616553441E-2</v>
      </c>
      <c r="N277" s="10">
        <f t="shared" si="19"/>
        <v>1.8532264395698779E-2</v>
      </c>
    </row>
    <row r="278" spans="1:14" x14ac:dyDescent="0.2">
      <c r="A278" s="9">
        <v>40772.479849537034</v>
      </c>
      <c r="B278" s="10">
        <v>-5.3302099986467503E-5</v>
      </c>
      <c r="C278">
        <v>6.8678710693348002</v>
      </c>
      <c r="D278" s="10">
        <v>1.82386175590727E-2</v>
      </c>
      <c r="E278" s="10">
        <v>1.8075920262344902E-2</v>
      </c>
      <c r="F278">
        <v>1.8109101605005E-2</v>
      </c>
      <c r="G278">
        <v>-2812036</v>
      </c>
      <c r="H278">
        <v>10471536</v>
      </c>
      <c r="J278" s="10">
        <f t="shared" si="15"/>
        <v>-3.2409168945377999E-5</v>
      </c>
      <c r="K278" s="16">
        <f t="shared" si="16"/>
        <v>0.60931921693936975</v>
      </c>
      <c r="L278" s="10">
        <f t="shared" si="17"/>
        <v>1.8518900685783556E-2</v>
      </c>
      <c r="M278" s="10">
        <f t="shared" si="18"/>
        <v>1.8440239189572844E-2</v>
      </c>
      <c r="N278" s="10">
        <f t="shared" si="19"/>
        <v>1.8520658847364778E-2</v>
      </c>
    </row>
    <row r="279" spans="1:14" x14ac:dyDescent="0.2">
      <c r="A279" s="9">
        <v>40772.482824074075</v>
      </c>
      <c r="B279" s="10">
        <v>-5.6865074584493399E-5</v>
      </c>
      <c r="C279">
        <v>6.8664886351907599</v>
      </c>
      <c r="D279">
        <v>1.8234496385121E-2</v>
      </c>
      <c r="E279" s="10">
        <v>1.80722147687629E-2</v>
      </c>
      <c r="F279" s="10">
        <v>1.8101260987386899E-2</v>
      </c>
      <c r="G279">
        <v>-2814115</v>
      </c>
      <c r="H279">
        <v>10471618</v>
      </c>
      <c r="J279" s="10">
        <f t="shared" si="15"/>
        <v>-3.5972143543403903E-5</v>
      </c>
      <c r="K279" s="16">
        <f t="shared" si="16"/>
        <v>0.60793678279532948</v>
      </c>
      <c r="L279" s="10">
        <f t="shared" si="17"/>
        <v>1.8514779511831857E-2</v>
      </c>
      <c r="M279" s="10">
        <f t="shared" si="18"/>
        <v>1.8436533695990843E-2</v>
      </c>
      <c r="N279" s="10">
        <f t="shared" si="19"/>
        <v>1.8512818229746677E-2</v>
      </c>
    </row>
    <row r="280" spans="1:14" x14ac:dyDescent="0.2">
      <c r="A280" s="9">
        <v>40772.485798611109</v>
      </c>
      <c r="B280" s="10">
        <v>-5.9727330844907601E-5</v>
      </c>
      <c r="C280">
        <v>6.8652677225618399</v>
      </c>
      <c r="D280" s="10">
        <v>1.82484988752913E-2</v>
      </c>
      <c r="E280">
        <v>1.8082939322303E-2</v>
      </c>
      <c r="F280" s="10">
        <v>1.81157350543617E-2</v>
      </c>
      <c r="G280">
        <v>-2816191</v>
      </c>
      <c r="H280">
        <v>10471864</v>
      </c>
      <c r="J280" s="10">
        <f t="shared" si="15"/>
        <v>-3.8834399803818105E-5</v>
      </c>
      <c r="K280" s="16">
        <f t="shared" si="16"/>
        <v>0.60671587016640949</v>
      </c>
      <c r="L280" s="10">
        <f t="shared" si="17"/>
        <v>1.8528782002002156E-2</v>
      </c>
      <c r="M280" s="10">
        <f t="shared" si="18"/>
        <v>1.8447258249530942E-2</v>
      </c>
      <c r="N280" s="10">
        <f t="shared" si="19"/>
        <v>1.8527292296721478E-2</v>
      </c>
    </row>
    <row r="281" spans="1:14" x14ac:dyDescent="0.2">
      <c r="A281" s="9">
        <v>40772.48877314815</v>
      </c>
      <c r="B281" s="10">
        <v>-6.4466087060282E-5</v>
      </c>
      <c r="C281">
        <v>6.8653247301554101</v>
      </c>
      <c r="D281" s="10">
        <v>1.8247453736075801E-2</v>
      </c>
      <c r="E281" s="10">
        <v>1.8069506908068401E-2</v>
      </c>
      <c r="F281" s="10">
        <v>1.8108002006192701E-2</v>
      </c>
      <c r="G281">
        <v>-2818271</v>
      </c>
      <c r="H281">
        <v>10471520</v>
      </c>
      <c r="J281" s="10">
        <f t="shared" si="15"/>
        <v>-4.3573156019192504E-5</v>
      </c>
      <c r="K281" s="16">
        <f t="shared" si="16"/>
        <v>0.60677287775997968</v>
      </c>
      <c r="L281" s="10">
        <f t="shared" si="17"/>
        <v>1.8527736862786658E-2</v>
      </c>
      <c r="M281" s="10">
        <f t="shared" si="18"/>
        <v>1.8433825835296343E-2</v>
      </c>
      <c r="N281" s="10">
        <f t="shared" si="19"/>
        <v>1.8519559248552479E-2</v>
      </c>
    </row>
    <row r="282" spans="1:14" x14ac:dyDescent="0.2">
      <c r="A282" s="9">
        <v>40772.491759259261</v>
      </c>
      <c r="B282" s="10">
        <v>-6.48580142660649E-5</v>
      </c>
      <c r="C282">
        <v>6.8651774605386899</v>
      </c>
      <c r="D282" s="10">
        <v>1.8188878433684299E-2</v>
      </c>
      <c r="E282" s="10">
        <v>1.8039482908789099E-2</v>
      </c>
      <c r="F282" s="10">
        <v>1.8073233169834599E-2</v>
      </c>
      <c r="G282">
        <v>-2820348</v>
      </c>
      <c r="H282">
        <v>10470617</v>
      </c>
      <c r="J282" s="10">
        <f t="shared" ref="J282:J333" si="20">B282-B$19</f>
        <v>-4.3965083224975404E-5</v>
      </c>
      <c r="K282" s="16">
        <f t="shared" ref="K282:K333" si="21">C282-C$19</f>
        <v>0.6066256081432595</v>
      </c>
      <c r="L282" s="10">
        <f t="shared" ref="L282:L333" si="22">D282-D$19</f>
        <v>1.8469161560395155E-2</v>
      </c>
      <c r="M282" s="10">
        <f t="shared" ref="M282:M333" si="23">E282-E$19</f>
        <v>1.8403801836017041E-2</v>
      </c>
      <c r="N282" s="10">
        <f t="shared" ref="N282:N333" si="24">F282-F$19</f>
        <v>1.8484790412194377E-2</v>
      </c>
    </row>
    <row r="283" spans="1:14" x14ac:dyDescent="0.2">
      <c r="A283" s="9">
        <v>40772.494733796295</v>
      </c>
      <c r="B283" s="10">
        <v>-6.4893644012045098E-5</v>
      </c>
      <c r="C283">
        <v>6.8642415858776102</v>
      </c>
      <c r="D283" s="10">
        <v>1.82682733843103E-2</v>
      </c>
      <c r="E283" s="10">
        <v>1.8104471565457102E-2</v>
      </c>
      <c r="F283">
        <v>1.8086141503718001E-2</v>
      </c>
      <c r="G283">
        <v>-2822427</v>
      </c>
      <c r="H283">
        <v>10470261</v>
      </c>
      <c r="J283" s="10">
        <f t="shared" si="20"/>
        <v>-4.4000712970955602E-5</v>
      </c>
      <c r="K283" s="16">
        <f t="shared" si="21"/>
        <v>0.6056897334821798</v>
      </c>
      <c r="L283" s="10">
        <f t="shared" si="22"/>
        <v>1.8548556511021157E-2</v>
      </c>
      <c r="M283" s="10">
        <f t="shared" si="23"/>
        <v>1.8468790492685044E-2</v>
      </c>
      <c r="N283" s="10">
        <f t="shared" si="24"/>
        <v>1.8497698746077779E-2</v>
      </c>
    </row>
    <row r="284" spans="1:14" x14ac:dyDescent="0.2">
      <c r="A284" s="9">
        <v>40772.497708333336</v>
      </c>
      <c r="B284" s="10">
        <v>-6.5380583873775298E-5</v>
      </c>
      <c r="C284">
        <v>6.8634850476046303</v>
      </c>
      <c r="D284" s="10">
        <v>1.8288404190789202E-2</v>
      </c>
      <c r="E284" s="10">
        <v>1.8083794436206502E-2</v>
      </c>
      <c r="F284" s="10">
        <v>1.8086810824734099E-2</v>
      </c>
      <c r="G284">
        <v>-2824505</v>
      </c>
      <c r="H284">
        <v>10470128</v>
      </c>
      <c r="J284" s="10">
        <f t="shared" si="20"/>
        <v>-4.4487652832685801E-5</v>
      </c>
      <c r="K284" s="16">
        <f t="shared" si="21"/>
        <v>0.60493319520919986</v>
      </c>
      <c r="L284" s="10">
        <f t="shared" si="22"/>
        <v>1.8568687317500058E-2</v>
      </c>
      <c r="M284" s="10">
        <f t="shared" si="23"/>
        <v>1.8448113363434444E-2</v>
      </c>
      <c r="N284" s="10">
        <f t="shared" si="24"/>
        <v>1.8498368067093877E-2</v>
      </c>
    </row>
    <row r="285" spans="1:14" x14ac:dyDescent="0.2">
      <c r="A285" s="9">
        <v>40772.500694444447</v>
      </c>
      <c r="B285" s="10">
        <v>-7.0024327433202397E-5</v>
      </c>
      <c r="C285">
        <v>6.8613769543007903</v>
      </c>
      <c r="D285" s="10">
        <v>1.8262240080657601E-2</v>
      </c>
      <c r="E285" s="10">
        <v>1.80944358536726E-2</v>
      </c>
      <c r="F285" s="10">
        <v>1.8111061759409498E-2</v>
      </c>
      <c r="G285">
        <v>-2826583</v>
      </c>
      <c r="H285">
        <v>10470478</v>
      </c>
      <c r="J285" s="10">
        <f t="shared" si="20"/>
        <v>-4.9131396392112901E-5</v>
      </c>
      <c r="K285" s="16">
        <f t="shared" si="21"/>
        <v>0.60282510190535987</v>
      </c>
      <c r="L285" s="10">
        <f t="shared" si="22"/>
        <v>1.8542523207368457E-2</v>
      </c>
      <c r="M285" s="10">
        <f t="shared" si="23"/>
        <v>1.8458754780900543E-2</v>
      </c>
      <c r="N285" s="10">
        <f t="shared" si="24"/>
        <v>1.8522619001769276E-2</v>
      </c>
    </row>
    <row r="286" spans="1:14" x14ac:dyDescent="0.2">
      <c r="A286" s="9">
        <v>40772.503668981481</v>
      </c>
      <c r="B286" s="10">
        <v>-7.6592077275563499E-5</v>
      </c>
      <c r="C286">
        <v>6.8592379818837799</v>
      </c>
      <c r="D286" s="10">
        <v>1.8219567521555301E-2</v>
      </c>
      <c r="E286" s="10">
        <v>1.80569058545734E-2</v>
      </c>
      <c r="F286" s="10">
        <v>1.8084611627109601E-2</v>
      </c>
      <c r="G286">
        <v>-2828658</v>
      </c>
      <c r="H286">
        <v>10470282</v>
      </c>
      <c r="J286" s="10">
        <f t="shared" si="20"/>
        <v>-5.5699146234474003E-5</v>
      </c>
      <c r="K286" s="16">
        <f t="shared" si="21"/>
        <v>0.60068612948834943</v>
      </c>
      <c r="L286" s="10">
        <f t="shared" si="22"/>
        <v>1.8499850648266158E-2</v>
      </c>
      <c r="M286" s="10">
        <f t="shared" si="23"/>
        <v>1.8421224781801342E-2</v>
      </c>
      <c r="N286" s="10">
        <f t="shared" si="24"/>
        <v>1.8496168869469379E-2</v>
      </c>
    </row>
    <row r="287" spans="1:14" x14ac:dyDescent="0.2">
      <c r="A287" s="9">
        <v>40772.506643518522</v>
      </c>
      <c r="B287" s="10">
        <v>-7.8147909516701505E-5</v>
      </c>
      <c r="C287">
        <v>6.8589885736619198</v>
      </c>
      <c r="D287" s="10">
        <v>1.82748292575707E-2</v>
      </c>
      <c r="E287" s="10">
        <v>1.8126787663022701E-2</v>
      </c>
      <c r="F287">
        <v>1.8128416297185999E-2</v>
      </c>
      <c r="G287">
        <v>-2830736</v>
      </c>
      <c r="H287">
        <v>10469753</v>
      </c>
      <c r="J287" s="10">
        <f t="shared" si="20"/>
        <v>-5.7254978475612008E-5</v>
      </c>
      <c r="K287" s="16">
        <f t="shared" si="21"/>
        <v>0.60043672126648939</v>
      </c>
      <c r="L287" s="10">
        <f t="shared" si="22"/>
        <v>1.8555112384281557E-2</v>
      </c>
      <c r="M287" s="10">
        <f t="shared" si="23"/>
        <v>1.8491106590250644E-2</v>
      </c>
      <c r="N287" s="10">
        <f t="shared" si="24"/>
        <v>1.8539973539545777E-2</v>
      </c>
    </row>
    <row r="288" spans="1:14" x14ac:dyDescent="0.2">
      <c r="A288" s="9">
        <v>40772.509618055556</v>
      </c>
      <c r="B288" s="10">
        <v>-7.6497064619616105E-5</v>
      </c>
      <c r="C288">
        <v>6.8580265705204502</v>
      </c>
      <c r="D288" s="10">
        <v>1.8245505976628901E-2</v>
      </c>
      <c r="E288" s="10">
        <v>1.8085552170341499E-2</v>
      </c>
      <c r="F288" s="10">
        <v>1.8104177314671701E-2</v>
      </c>
      <c r="G288">
        <v>-2832812</v>
      </c>
      <c r="H288">
        <v>10468836</v>
      </c>
      <c r="J288" s="10">
        <f t="shared" si="20"/>
        <v>-5.5604133578526609E-5</v>
      </c>
      <c r="K288" s="16">
        <f t="shared" si="21"/>
        <v>0.59947471812501973</v>
      </c>
      <c r="L288" s="10">
        <f t="shared" si="22"/>
        <v>1.8525789103339758E-2</v>
      </c>
      <c r="M288" s="10">
        <f t="shared" si="23"/>
        <v>1.8449871097569442E-2</v>
      </c>
      <c r="N288" s="10">
        <f t="shared" si="24"/>
        <v>1.8515734557031479E-2</v>
      </c>
    </row>
    <row r="289" spans="1:14" x14ac:dyDescent="0.2">
      <c r="A289" s="9">
        <v>40772.512592592589</v>
      </c>
      <c r="B289" s="10">
        <v>-7.6639583603537196E-5</v>
      </c>
      <c r="C289">
        <v>6.8570016214944198</v>
      </c>
      <c r="D289" s="10">
        <v>1.8280470634017498E-2</v>
      </c>
      <c r="E289">
        <v>1.8111870676039001E-2</v>
      </c>
      <c r="F289" s="10">
        <v>1.8089930338755899E-2</v>
      </c>
      <c r="G289">
        <v>-2834891</v>
      </c>
      <c r="H289">
        <v>10468834</v>
      </c>
      <c r="J289" s="10">
        <f t="shared" si="20"/>
        <v>-5.57466525624477E-5</v>
      </c>
      <c r="K289" s="16">
        <f t="shared" si="21"/>
        <v>0.59844976909898939</v>
      </c>
      <c r="L289" s="10">
        <f t="shared" si="22"/>
        <v>1.8560753760728355E-2</v>
      </c>
      <c r="M289" s="10">
        <f t="shared" si="23"/>
        <v>1.8476189603266944E-2</v>
      </c>
      <c r="N289" s="10">
        <f t="shared" si="24"/>
        <v>1.8501487581115677E-2</v>
      </c>
    </row>
    <row r="290" spans="1:14" x14ac:dyDescent="0.2">
      <c r="A290" s="9">
        <v>40772.5155787037</v>
      </c>
      <c r="B290" s="10">
        <v>-7.9098036076175E-5</v>
      </c>
      <c r="C290">
        <v>6.8555811822880104</v>
      </c>
      <c r="D290" s="10">
        <v>1.82504466347382E-2</v>
      </c>
      <c r="E290" s="10">
        <v>1.8082381122949302E-2</v>
      </c>
      <c r="F290">
        <v>1.8116942222623E-2</v>
      </c>
      <c r="G290">
        <v>-2836970</v>
      </c>
      <c r="H290">
        <v>10468677</v>
      </c>
      <c r="J290" s="10">
        <f t="shared" si="20"/>
        <v>-5.8205105035085504E-5</v>
      </c>
      <c r="K290" s="16">
        <f t="shared" si="21"/>
        <v>0.59702932989257995</v>
      </c>
      <c r="L290" s="10">
        <f t="shared" si="22"/>
        <v>1.8530729761449056E-2</v>
      </c>
      <c r="M290" s="10">
        <f t="shared" si="23"/>
        <v>1.8446700050177244E-2</v>
      </c>
      <c r="N290" s="10">
        <f t="shared" si="24"/>
        <v>1.8528499464982778E-2</v>
      </c>
    </row>
    <row r="291" spans="1:14" x14ac:dyDescent="0.2">
      <c r="A291" s="9">
        <v>40772.518553240741</v>
      </c>
      <c r="B291" s="10">
        <v>-8.3136073953937698E-5</v>
      </c>
      <c r="C291">
        <v>6.8547213177516797</v>
      </c>
      <c r="D291" s="10">
        <v>1.8203047196002398E-2</v>
      </c>
      <c r="E291" s="10">
        <v>1.8053164731245502E-2</v>
      </c>
      <c r="F291" s="10">
        <v>1.8068022027637201E-2</v>
      </c>
      <c r="G291">
        <v>-2839048</v>
      </c>
      <c r="H291">
        <v>10468685</v>
      </c>
      <c r="J291" s="10">
        <f t="shared" si="20"/>
        <v>-6.2243142912848202E-5</v>
      </c>
      <c r="K291" s="16">
        <f t="shared" si="21"/>
        <v>0.59616946535624926</v>
      </c>
      <c r="L291" s="10">
        <f t="shared" si="22"/>
        <v>1.8483330322713255E-2</v>
      </c>
      <c r="M291" s="10">
        <f t="shared" si="23"/>
        <v>1.8417483658473444E-2</v>
      </c>
      <c r="N291" s="10">
        <f t="shared" si="24"/>
        <v>1.8479579269996979E-2</v>
      </c>
    </row>
    <row r="292" spans="1:14" x14ac:dyDescent="0.2">
      <c r="A292" s="9">
        <v>40772.521527777775</v>
      </c>
      <c r="B292" s="10">
        <v>-8.3706149889621902E-5</v>
      </c>
      <c r="C292">
        <v>6.8538175098619796</v>
      </c>
      <c r="D292" s="10">
        <v>1.8281005080207299E-2</v>
      </c>
      <c r="E292" s="10">
        <v>1.8092298068913801E-2</v>
      </c>
      <c r="F292" s="10">
        <v>1.8121997986727399E-2</v>
      </c>
      <c r="G292">
        <v>-2841126</v>
      </c>
      <c r="H292">
        <v>10467849</v>
      </c>
      <c r="J292" s="10">
        <f t="shared" si="20"/>
        <v>-6.2813218848532405E-5</v>
      </c>
      <c r="K292" s="16">
        <f t="shared" si="21"/>
        <v>0.59526565746654914</v>
      </c>
      <c r="L292" s="10">
        <f t="shared" si="22"/>
        <v>1.8561288206918155E-2</v>
      </c>
      <c r="M292" s="10">
        <f t="shared" si="23"/>
        <v>1.8456616996141744E-2</v>
      </c>
      <c r="N292" s="10">
        <f t="shared" si="24"/>
        <v>1.8533555229087176E-2</v>
      </c>
    </row>
    <row r="293" spans="1:14" x14ac:dyDescent="0.2">
      <c r="A293" s="9">
        <v>40772.524513888886</v>
      </c>
      <c r="B293" s="10">
        <v>-8.2292836632404906E-5</v>
      </c>
      <c r="C293">
        <v>6.8526607307758196</v>
      </c>
      <c r="D293" s="10">
        <v>1.82452209386611E-2</v>
      </c>
      <c r="E293" s="10">
        <v>1.7958247087954099E-2</v>
      </c>
      <c r="F293" s="10">
        <v>1.80008508827996E-2</v>
      </c>
      <c r="G293">
        <v>-2843203</v>
      </c>
      <c r="H293">
        <v>10466845</v>
      </c>
      <c r="J293" s="10">
        <f t="shared" si="20"/>
        <v>-6.139990559131541E-5</v>
      </c>
      <c r="K293" s="16">
        <f t="shared" si="21"/>
        <v>0.59410887838038917</v>
      </c>
      <c r="L293" s="10">
        <f t="shared" si="22"/>
        <v>1.8525504065371956E-2</v>
      </c>
      <c r="M293" s="10">
        <f t="shared" si="23"/>
        <v>1.8322566015182042E-2</v>
      </c>
      <c r="N293" s="10">
        <f t="shared" si="24"/>
        <v>1.8412408125159378E-2</v>
      </c>
    </row>
    <row r="294" spans="1:14" x14ac:dyDescent="0.2">
      <c r="A294" s="9">
        <v>40772.527488425927</v>
      </c>
      <c r="B294" s="10">
        <v>-8.4240596079325798E-5</v>
      </c>
      <c r="C294">
        <v>6.8512901732137799</v>
      </c>
      <c r="D294" s="10">
        <v>1.82244131670086E-2</v>
      </c>
      <c r="E294">
        <v>1.8052178974939999E-2</v>
      </c>
      <c r="F294" s="10">
        <v>1.80907430857042E-2</v>
      </c>
      <c r="G294">
        <v>-2845283</v>
      </c>
      <c r="H294">
        <v>10467227</v>
      </c>
      <c r="J294" s="10">
        <f t="shared" si="20"/>
        <v>-6.3347665038236301E-5</v>
      </c>
      <c r="K294" s="16">
        <f t="shared" si="21"/>
        <v>0.59273832081834943</v>
      </c>
      <c r="L294" s="10">
        <f t="shared" si="22"/>
        <v>1.8504696293719456E-2</v>
      </c>
      <c r="M294" s="10">
        <f t="shared" si="23"/>
        <v>1.8416497902167941E-2</v>
      </c>
      <c r="N294" s="10">
        <f t="shared" si="24"/>
        <v>1.8502300328063978E-2</v>
      </c>
    </row>
    <row r="295" spans="1:14" x14ac:dyDescent="0.2">
      <c r="A295" s="9">
        <v>40772.530462962961</v>
      </c>
      <c r="B295" s="10">
        <v>-8.9228760516562005E-5</v>
      </c>
      <c r="C295">
        <v>6.8498851735639601</v>
      </c>
      <c r="D295" s="10">
        <v>1.8220482018368799E-2</v>
      </c>
      <c r="E295" s="10">
        <v>1.8055195626766399E-2</v>
      </c>
      <c r="F295" s="10">
        <v>1.8081312830672699E-2</v>
      </c>
      <c r="G295">
        <v>-2847360</v>
      </c>
      <c r="H295">
        <v>10467245</v>
      </c>
      <c r="J295" s="10">
        <f t="shared" si="20"/>
        <v>-6.8335829475472509E-5</v>
      </c>
      <c r="K295" s="16">
        <f t="shared" si="21"/>
        <v>0.59133332116852966</v>
      </c>
      <c r="L295" s="10">
        <f t="shared" si="22"/>
        <v>1.8500765145079655E-2</v>
      </c>
      <c r="M295" s="10">
        <f t="shared" si="23"/>
        <v>1.8419514553994341E-2</v>
      </c>
      <c r="N295" s="10">
        <f t="shared" si="24"/>
        <v>1.8492870073032477E-2</v>
      </c>
    </row>
    <row r="296" spans="1:14" x14ac:dyDescent="0.2">
      <c r="A296" s="9">
        <v>40772.533437500002</v>
      </c>
      <c r="B296" s="10">
        <v>-9.3551836362166805E-5</v>
      </c>
      <c r="C296">
        <v>6.8486737622006304</v>
      </c>
      <c r="D296" s="10">
        <v>1.8222049727191901E-2</v>
      </c>
      <c r="E296" s="10">
        <v>1.8053200360991499E-2</v>
      </c>
      <c r="F296" s="10">
        <v>1.80845160098215E-2</v>
      </c>
      <c r="G296">
        <v>-2849440</v>
      </c>
      <c r="H296">
        <v>10467369</v>
      </c>
      <c r="J296" s="10">
        <f t="shared" si="20"/>
        <v>-7.2658905321077309E-5</v>
      </c>
      <c r="K296" s="16">
        <f t="shared" si="21"/>
        <v>0.59012190980519996</v>
      </c>
      <c r="L296" s="10">
        <f t="shared" si="22"/>
        <v>1.8502332853902757E-2</v>
      </c>
      <c r="M296" s="10">
        <f t="shared" si="23"/>
        <v>1.8417519288219442E-2</v>
      </c>
      <c r="N296" s="10">
        <f t="shared" si="24"/>
        <v>1.8496073252181278E-2</v>
      </c>
    </row>
    <row r="297" spans="1:14" x14ac:dyDescent="0.2">
      <c r="A297" s="9">
        <v>40772.536423611113</v>
      </c>
      <c r="B297" s="10">
        <v>-9.4632605323568002E-5</v>
      </c>
      <c r="C297">
        <v>6.84712386825049</v>
      </c>
      <c r="D297" s="10">
        <v>1.82072277528641E-2</v>
      </c>
      <c r="E297" s="10">
        <v>1.8094982176444299E-2</v>
      </c>
      <c r="F297" s="10">
        <v>1.81088625617849E-2</v>
      </c>
      <c r="G297">
        <v>-2851516</v>
      </c>
      <c r="H297">
        <v>10466839</v>
      </c>
      <c r="J297" s="10">
        <f t="shared" si="20"/>
        <v>-7.3739674282478505E-5</v>
      </c>
      <c r="K297" s="16">
        <f t="shared" si="21"/>
        <v>0.58857201585505958</v>
      </c>
      <c r="L297" s="10">
        <f t="shared" si="22"/>
        <v>1.8487510879574957E-2</v>
      </c>
      <c r="M297" s="10">
        <f t="shared" si="23"/>
        <v>1.8459301103672242E-2</v>
      </c>
      <c r="N297" s="10">
        <f t="shared" si="24"/>
        <v>1.8520419804144678E-2</v>
      </c>
    </row>
    <row r="298" spans="1:14" x14ac:dyDescent="0.2">
      <c r="A298" s="9">
        <v>40772.539398148147</v>
      </c>
      <c r="B298" s="10">
        <v>-9.5309570497192895E-5</v>
      </c>
      <c r="C298">
        <v>6.8457271822080701</v>
      </c>
      <c r="D298" s="10">
        <v>1.8254888476403702E-2</v>
      </c>
      <c r="E298" s="10">
        <v>1.8100564169981199E-2</v>
      </c>
      <c r="F298" s="10">
        <v>1.80975319131539E-2</v>
      </c>
      <c r="G298">
        <v>-2853596</v>
      </c>
      <c r="H298">
        <v>10466141</v>
      </c>
      <c r="J298" s="10">
        <f t="shared" si="20"/>
        <v>-7.4416639456103398E-5</v>
      </c>
      <c r="K298" s="16">
        <f t="shared" si="21"/>
        <v>0.58717532981263965</v>
      </c>
      <c r="L298" s="10">
        <f t="shared" si="22"/>
        <v>1.8535171603114558E-2</v>
      </c>
      <c r="M298" s="10">
        <f t="shared" si="23"/>
        <v>1.8464883097209141E-2</v>
      </c>
      <c r="N298" s="10">
        <f t="shared" si="24"/>
        <v>1.8509089155513678E-2</v>
      </c>
    </row>
    <row r="299" spans="1:14" x14ac:dyDescent="0.2">
      <c r="A299" s="9">
        <v>40772.542372685188</v>
      </c>
      <c r="B299" s="10">
        <v>-9.3872504075989105E-5</v>
      </c>
      <c r="C299">
        <v>6.8448685053299396</v>
      </c>
      <c r="D299" s="10">
        <v>1.82372992584715E-2</v>
      </c>
      <c r="E299" s="10">
        <v>1.80664189967501E-2</v>
      </c>
      <c r="F299" s="10">
        <v>1.8102695246707299E-2</v>
      </c>
      <c r="G299">
        <v>-2855673</v>
      </c>
      <c r="H299">
        <v>10465953</v>
      </c>
      <c r="J299" s="10">
        <f t="shared" si="20"/>
        <v>-7.2979573034899609E-5</v>
      </c>
      <c r="K299" s="16">
        <f t="shared" si="21"/>
        <v>0.58631665293450919</v>
      </c>
      <c r="L299" s="10">
        <f t="shared" si="22"/>
        <v>1.8517582385182356E-2</v>
      </c>
      <c r="M299" s="10">
        <f t="shared" si="23"/>
        <v>1.8430737923978043E-2</v>
      </c>
      <c r="N299" s="10">
        <f t="shared" si="24"/>
        <v>1.8514252489067077E-2</v>
      </c>
    </row>
    <row r="300" spans="1:14" x14ac:dyDescent="0.2">
      <c r="A300" s="9">
        <v>40772.545358796298</v>
      </c>
      <c r="B300" s="10">
        <v>-9.7910541953751803E-5</v>
      </c>
      <c r="C300">
        <v>6.8442936787614599</v>
      </c>
      <c r="D300" s="10">
        <v>1.8213498588156699E-2</v>
      </c>
      <c r="E300" s="10">
        <v>1.80463713263453E-2</v>
      </c>
      <c r="F300" s="10">
        <v>1.8070759072506899E-2</v>
      </c>
      <c r="G300">
        <v>-2857751</v>
      </c>
      <c r="H300">
        <v>10466030</v>
      </c>
      <c r="J300" s="10">
        <f t="shared" si="20"/>
        <v>-7.7017610912662307E-5</v>
      </c>
      <c r="K300" s="16">
        <f t="shared" si="21"/>
        <v>0.58574182636602945</v>
      </c>
      <c r="L300" s="10">
        <f t="shared" si="22"/>
        <v>1.8493781714867555E-2</v>
      </c>
      <c r="M300" s="10">
        <f t="shared" si="23"/>
        <v>1.8410690253573243E-2</v>
      </c>
      <c r="N300" s="10">
        <f t="shared" si="24"/>
        <v>1.8482316314866677E-2</v>
      </c>
    </row>
    <row r="301" spans="1:14" x14ac:dyDescent="0.2">
      <c r="A301" s="9">
        <v>40772.548333333332</v>
      </c>
      <c r="B301" s="10">
        <v>-1.00630279230245E-4</v>
      </c>
      <c r="C301">
        <v>6.8432853569502203</v>
      </c>
      <c r="D301" s="10">
        <v>1.82371567394875E-2</v>
      </c>
      <c r="E301" s="10">
        <v>1.8078248072415599E-2</v>
      </c>
      <c r="F301">
        <v>1.8105276913484E-2</v>
      </c>
      <c r="G301">
        <v>-2859827</v>
      </c>
      <c r="H301">
        <v>10465997</v>
      </c>
      <c r="J301" s="10">
        <f t="shared" si="20"/>
        <v>-7.9737348189155499E-5</v>
      </c>
      <c r="K301" s="16">
        <f t="shared" si="21"/>
        <v>0.5847335045547899</v>
      </c>
      <c r="L301" s="10">
        <f t="shared" si="22"/>
        <v>1.8517439866198356E-2</v>
      </c>
      <c r="M301" s="10">
        <f t="shared" si="23"/>
        <v>1.8442566999643542E-2</v>
      </c>
      <c r="N301" s="10">
        <f t="shared" si="24"/>
        <v>1.8516834155843778E-2</v>
      </c>
    </row>
    <row r="302" spans="1:14" x14ac:dyDescent="0.2">
      <c r="A302" s="9">
        <v>40772.551307870373</v>
      </c>
      <c r="B302" s="10">
        <v>-1.02483026021218E-4</v>
      </c>
      <c r="C302">
        <v>6.8425406952592303</v>
      </c>
      <c r="D302">
        <v>1.8256147394095E-2</v>
      </c>
      <c r="E302" s="10">
        <v>1.8103948995849301E-2</v>
      </c>
      <c r="F302" s="10">
        <v>1.8077105669999601E-2</v>
      </c>
      <c r="G302">
        <v>-2861906</v>
      </c>
      <c r="H302">
        <v>10465348</v>
      </c>
      <c r="J302" s="10">
        <f t="shared" si="20"/>
        <v>-8.1590094980128508E-5</v>
      </c>
      <c r="K302" s="16">
        <f t="shared" si="21"/>
        <v>0.58398884286379982</v>
      </c>
      <c r="L302" s="10">
        <f t="shared" si="22"/>
        <v>1.8536430520805856E-2</v>
      </c>
      <c r="M302" s="10">
        <f t="shared" si="23"/>
        <v>1.8468267923077243E-2</v>
      </c>
      <c r="N302" s="10">
        <f t="shared" si="24"/>
        <v>1.8488662912359378E-2</v>
      </c>
    </row>
    <row r="303" spans="1:14" x14ac:dyDescent="0.2">
      <c r="A303" s="9">
        <v>40772.554282407407</v>
      </c>
      <c r="B303" s="10">
        <v>-1.0044025391835E-4</v>
      </c>
      <c r="C303">
        <v>6.8410763126994398</v>
      </c>
      <c r="D303" s="10">
        <v>1.82411353944553E-2</v>
      </c>
      <c r="E303" s="10">
        <v>1.8071917854213099E-2</v>
      </c>
      <c r="F303" s="10">
        <v>1.8093563795700901E-2</v>
      </c>
      <c r="G303">
        <v>-2863982</v>
      </c>
      <c r="H303">
        <v>10464899</v>
      </c>
      <c r="J303" s="10">
        <f t="shared" si="20"/>
        <v>-7.9547322877260507E-5</v>
      </c>
      <c r="K303" s="16">
        <f t="shared" si="21"/>
        <v>0.58252446030400939</v>
      </c>
      <c r="L303" s="10">
        <f t="shared" si="22"/>
        <v>1.8521418521166157E-2</v>
      </c>
      <c r="M303" s="10">
        <f t="shared" si="23"/>
        <v>1.8436236781441042E-2</v>
      </c>
      <c r="N303" s="10">
        <f t="shared" si="24"/>
        <v>1.8505121038060679E-2</v>
      </c>
    </row>
    <row r="304" spans="1:14" x14ac:dyDescent="0.2">
      <c r="A304" s="9">
        <v>40772.557268518518</v>
      </c>
      <c r="B304" s="10">
        <v>-1.03658807638567E-4</v>
      </c>
      <c r="C304">
        <v>6.8396392462782396</v>
      </c>
      <c r="D304">
        <v>1.8238106866046998E-2</v>
      </c>
      <c r="E304" s="10">
        <v>1.80802789679365E-2</v>
      </c>
      <c r="F304" s="10">
        <v>1.81210896224911E-2</v>
      </c>
      <c r="G304">
        <v>-2866062</v>
      </c>
      <c r="H304">
        <v>10465003</v>
      </c>
      <c r="J304" s="10">
        <f t="shared" si="20"/>
        <v>-8.2765876597477506E-5</v>
      </c>
      <c r="K304" s="16">
        <f t="shared" si="21"/>
        <v>0.58108739388280917</v>
      </c>
      <c r="L304" s="10">
        <f t="shared" si="22"/>
        <v>1.8518389992757855E-2</v>
      </c>
      <c r="M304" s="10">
        <f t="shared" si="23"/>
        <v>1.8444597895164443E-2</v>
      </c>
      <c r="N304" s="10">
        <f t="shared" si="24"/>
        <v>1.8532646864850878E-2</v>
      </c>
    </row>
    <row r="305" spans="1:14" x14ac:dyDescent="0.2">
      <c r="A305" s="9">
        <v>40772.560243055559</v>
      </c>
      <c r="B305" s="10">
        <v>-1.07791858172277E-4</v>
      </c>
      <c r="C305">
        <v>6.8385822304808199</v>
      </c>
      <c r="D305" s="10">
        <v>1.8268641558352099E-2</v>
      </c>
      <c r="E305" s="10">
        <v>1.8110920549479499E-2</v>
      </c>
      <c r="F305" s="10">
        <v>1.8107942245387702E-2</v>
      </c>
      <c r="G305">
        <v>-2868140</v>
      </c>
      <c r="H305">
        <v>10465074</v>
      </c>
      <c r="J305" s="10">
        <f t="shared" si="20"/>
        <v>-8.6898927131187504E-5</v>
      </c>
      <c r="K305" s="16">
        <f t="shared" si="21"/>
        <v>0.58003037808538949</v>
      </c>
      <c r="L305" s="10">
        <f t="shared" si="22"/>
        <v>1.8548924685062956E-2</v>
      </c>
      <c r="M305" s="10">
        <f t="shared" si="23"/>
        <v>1.8475239476707442E-2</v>
      </c>
      <c r="N305" s="10">
        <f t="shared" si="24"/>
        <v>1.851949948774748E-2</v>
      </c>
    </row>
    <row r="306" spans="1:14" x14ac:dyDescent="0.2">
      <c r="A306" s="9">
        <v>40772.563217592593</v>
      </c>
      <c r="B306" s="10">
        <v>-1.10879769490566E-4</v>
      </c>
      <c r="C306">
        <v>6.8366356586921002</v>
      </c>
      <c r="D306" s="10">
        <v>1.8267940840014499E-2</v>
      </c>
      <c r="E306">
        <v>1.8109934793174E-2</v>
      </c>
      <c r="F306" s="10">
        <v>1.8093085709260801E-2</v>
      </c>
      <c r="G306">
        <v>-2870217</v>
      </c>
      <c r="H306">
        <v>10464666</v>
      </c>
      <c r="J306" s="10">
        <f t="shared" si="20"/>
        <v>-8.9986838449476503E-5</v>
      </c>
      <c r="K306" s="16">
        <f t="shared" si="21"/>
        <v>0.57808380629666978</v>
      </c>
      <c r="L306" s="10">
        <f t="shared" si="22"/>
        <v>1.8548223966725355E-2</v>
      </c>
      <c r="M306" s="10">
        <f t="shared" si="23"/>
        <v>1.8474253720401942E-2</v>
      </c>
      <c r="N306" s="10">
        <f t="shared" si="24"/>
        <v>1.8504642951620579E-2</v>
      </c>
    </row>
    <row r="307" spans="1:14" x14ac:dyDescent="0.2">
      <c r="A307" s="9">
        <v>40772.566203703704</v>
      </c>
      <c r="B307" s="10">
        <v>-1.0954959230730299E-4</v>
      </c>
      <c r="C307">
        <v>6.8349479963908397</v>
      </c>
      <c r="D307" s="10">
        <v>1.8226040258741701E-2</v>
      </c>
      <c r="E307" s="10">
        <v>1.8061608981042799E-2</v>
      </c>
      <c r="F307" s="10">
        <v>1.80833207937212E-2</v>
      </c>
      <c r="G307">
        <v>-2872296</v>
      </c>
      <c r="H307">
        <v>10463677</v>
      </c>
      <c r="J307" s="10">
        <f t="shared" si="20"/>
        <v>-8.8656661266213498E-5</v>
      </c>
      <c r="K307" s="16">
        <f t="shared" si="21"/>
        <v>0.57639614399540928</v>
      </c>
      <c r="L307" s="10">
        <f t="shared" si="22"/>
        <v>1.8506323385452557E-2</v>
      </c>
      <c r="M307" s="10">
        <f t="shared" si="23"/>
        <v>1.8425927908270742E-2</v>
      </c>
      <c r="N307" s="10">
        <f t="shared" si="24"/>
        <v>1.8494878036080978E-2</v>
      </c>
    </row>
    <row r="308" spans="1:14" x14ac:dyDescent="0.2">
      <c r="A308" s="9">
        <v>40772.569178240738</v>
      </c>
      <c r="B308" s="10">
        <v>-1.1051159544877E-4</v>
      </c>
      <c r="C308">
        <v>6.8336938293323302</v>
      </c>
      <c r="D308" s="10">
        <v>1.8232916799715899E-2</v>
      </c>
      <c r="E308" s="10">
        <v>1.8064411854393302E-2</v>
      </c>
      <c r="F308" s="10">
        <v>1.8095320763368401E-2</v>
      </c>
      <c r="G308">
        <v>-2874372</v>
      </c>
      <c r="H308">
        <v>10463542</v>
      </c>
      <c r="J308" s="10">
        <f t="shared" si="20"/>
        <v>-8.9618664407680506E-5</v>
      </c>
      <c r="K308" s="16">
        <f t="shared" si="21"/>
        <v>0.57514197693689972</v>
      </c>
      <c r="L308" s="10">
        <f t="shared" si="22"/>
        <v>1.8513199926426756E-2</v>
      </c>
      <c r="M308" s="10">
        <f t="shared" si="23"/>
        <v>1.8428730781621244E-2</v>
      </c>
      <c r="N308" s="10">
        <f t="shared" si="24"/>
        <v>1.8506878005728179E-2</v>
      </c>
    </row>
    <row r="309" spans="1:14" x14ac:dyDescent="0.2">
      <c r="A309" s="9">
        <v>40772.572152777779</v>
      </c>
      <c r="B309" s="10">
        <v>-1.1426459535869101E-4</v>
      </c>
      <c r="C309">
        <v>6.8336665131937497</v>
      </c>
      <c r="D309" s="10">
        <v>1.8245600989284901E-2</v>
      </c>
      <c r="E309" s="10">
        <v>1.8078913161007199E-2</v>
      </c>
      <c r="F309" s="10">
        <v>1.81123884492808E-2</v>
      </c>
      <c r="G309">
        <v>-2876452</v>
      </c>
      <c r="H309">
        <v>10463542</v>
      </c>
      <c r="J309" s="10">
        <f t="shared" si="20"/>
        <v>-9.3371664317601509E-5</v>
      </c>
      <c r="K309" s="16">
        <f t="shared" si="21"/>
        <v>0.5751146607983193</v>
      </c>
      <c r="L309" s="10">
        <f t="shared" si="22"/>
        <v>1.8525884115995758E-2</v>
      </c>
      <c r="M309" s="10">
        <f t="shared" si="23"/>
        <v>1.8443232088235142E-2</v>
      </c>
      <c r="N309" s="10">
        <f t="shared" si="24"/>
        <v>1.8523945691640578E-2</v>
      </c>
    </row>
    <row r="310" spans="1:14" x14ac:dyDescent="0.2">
      <c r="A310" s="9">
        <v>40772.575127314813</v>
      </c>
      <c r="B310" s="10">
        <v>-1.13647013095033E-4</v>
      </c>
      <c r="C310">
        <v>6.8327674559368496</v>
      </c>
      <c r="D310">
        <v>1.8294152456473999E-2</v>
      </c>
      <c r="E310" s="10">
        <v>1.8097262480187101E-2</v>
      </c>
      <c r="F310" s="10">
        <v>1.81261214822734E-2</v>
      </c>
      <c r="G310">
        <v>-2878528</v>
      </c>
      <c r="H310">
        <v>10463089</v>
      </c>
      <c r="J310" s="10">
        <f t="shared" si="20"/>
        <v>-9.2754082053943501E-5</v>
      </c>
      <c r="K310" s="16">
        <f t="shared" si="21"/>
        <v>0.57421560354141921</v>
      </c>
      <c r="L310" s="10">
        <f t="shared" si="22"/>
        <v>1.8574435583184855E-2</v>
      </c>
      <c r="M310" s="10">
        <f t="shared" si="23"/>
        <v>1.8461581407415044E-2</v>
      </c>
      <c r="N310" s="10">
        <f t="shared" si="24"/>
        <v>1.8537678724633178E-2</v>
      </c>
    </row>
    <row r="311" spans="1:14" x14ac:dyDescent="0.2">
      <c r="A311" s="9">
        <v>40772.578113425923</v>
      </c>
      <c r="B311" s="10">
        <v>-1.13837038406928E-4</v>
      </c>
      <c r="C311">
        <v>6.8318280183011701</v>
      </c>
      <c r="D311" s="10">
        <v>1.8268214001400301E-2</v>
      </c>
      <c r="E311" s="10">
        <v>1.81041390211612E-2</v>
      </c>
      <c r="F311" s="10">
        <v>1.8104368549247699E-2</v>
      </c>
      <c r="G311">
        <v>-2880607</v>
      </c>
      <c r="H311">
        <v>10462637</v>
      </c>
      <c r="J311" s="10">
        <f t="shared" si="20"/>
        <v>-9.2944107365838506E-5</v>
      </c>
      <c r="K311" s="16">
        <f t="shared" si="21"/>
        <v>0.57327616590573971</v>
      </c>
      <c r="L311" s="10">
        <f t="shared" si="22"/>
        <v>1.8548497128111158E-2</v>
      </c>
      <c r="M311" s="10">
        <f t="shared" si="23"/>
        <v>1.8468457948389142E-2</v>
      </c>
      <c r="N311" s="10">
        <f t="shared" si="24"/>
        <v>1.8515925791607477E-2</v>
      </c>
    </row>
    <row r="312" spans="1:14" x14ac:dyDescent="0.2">
      <c r="A312" s="9">
        <v>40772.581087962964</v>
      </c>
      <c r="B312" s="10">
        <v>-1.14502126998559E-4</v>
      </c>
      <c r="C312">
        <v>6.8307638765545597</v>
      </c>
      <c r="D312" s="10">
        <v>1.8227216040359099E-2</v>
      </c>
      <c r="E312" s="10">
        <v>1.8045896263065499E-2</v>
      </c>
      <c r="F312" s="10">
        <v>1.80766992965255E-2</v>
      </c>
      <c r="G312">
        <v>-2882684</v>
      </c>
      <c r="H312">
        <v>10462402</v>
      </c>
      <c r="J312" s="10">
        <f t="shared" si="20"/>
        <v>-9.3609195957469507E-5</v>
      </c>
      <c r="K312" s="16">
        <f t="shared" si="21"/>
        <v>0.57221202415912931</v>
      </c>
      <c r="L312" s="10">
        <f t="shared" si="22"/>
        <v>1.8507499167069955E-2</v>
      </c>
      <c r="M312" s="10">
        <f t="shared" si="23"/>
        <v>1.8410215190293441E-2</v>
      </c>
      <c r="N312" s="10">
        <f t="shared" si="24"/>
        <v>1.8488256538885278E-2</v>
      </c>
    </row>
    <row r="313" spans="1:14" x14ac:dyDescent="0.2">
      <c r="A313" s="9">
        <v>40772.584062499998</v>
      </c>
      <c r="B313" s="10">
        <v>-1.18231373744493E-4</v>
      </c>
      <c r="C313">
        <v>6.8294610155098798</v>
      </c>
      <c r="D313" s="10">
        <v>1.80971912206951E-2</v>
      </c>
      <c r="E313" s="10">
        <v>1.77800508517248E-2</v>
      </c>
      <c r="F313" s="10">
        <v>1.7816130234496099E-2</v>
      </c>
      <c r="G313">
        <v>-2884763</v>
      </c>
      <c r="H313">
        <v>10461740</v>
      </c>
      <c r="J313" s="10">
        <f t="shared" si="20"/>
        <v>-9.7338442703403499E-5</v>
      </c>
      <c r="K313" s="16">
        <f t="shared" si="21"/>
        <v>0.57090916311444939</v>
      </c>
      <c r="L313" s="10">
        <f t="shared" si="22"/>
        <v>1.8377474347405956E-2</v>
      </c>
      <c r="M313" s="10">
        <f t="shared" si="23"/>
        <v>1.8144369778952743E-2</v>
      </c>
      <c r="N313" s="10">
        <f t="shared" si="24"/>
        <v>1.8227687476855877E-2</v>
      </c>
    </row>
    <row r="314" spans="1:14" x14ac:dyDescent="0.2">
      <c r="A314" s="9">
        <v>40772.587037037039</v>
      </c>
      <c r="B314" s="10">
        <v>-1.2006036737148E-4</v>
      </c>
      <c r="C314">
        <v>6.8278137335873899</v>
      </c>
      <c r="D314" s="10">
        <v>1.8272204532950101E-2</v>
      </c>
      <c r="E314">
        <v>1.8115433650636999E-2</v>
      </c>
      <c r="F314" s="10">
        <v>1.8095272954724399E-2</v>
      </c>
      <c r="G314">
        <v>-2886839</v>
      </c>
      <c r="H314">
        <v>10462323</v>
      </c>
      <c r="J314" s="10">
        <f t="shared" si="20"/>
        <v>-9.9167436330390501E-5</v>
      </c>
      <c r="K314" s="16">
        <f t="shared" si="21"/>
        <v>0.56926188119195942</v>
      </c>
      <c r="L314" s="10">
        <f t="shared" si="22"/>
        <v>1.8552487659660957E-2</v>
      </c>
      <c r="M314" s="10">
        <f t="shared" si="23"/>
        <v>1.8479752577864942E-2</v>
      </c>
      <c r="N314" s="10">
        <f t="shared" si="24"/>
        <v>1.8506830197084177E-2</v>
      </c>
    </row>
    <row r="315" spans="1:14" x14ac:dyDescent="0.2">
      <c r="A315" s="9">
        <v>40772.59002314815</v>
      </c>
      <c r="B315" s="10">
        <v>-1.1813636108854599E-4</v>
      </c>
      <c r="C315">
        <v>6.8269574320256696</v>
      </c>
      <c r="D315">
        <v>1.8259817257931001E-2</v>
      </c>
      <c r="E315" s="10">
        <v>1.8092963157505401E-2</v>
      </c>
      <c r="F315" s="10">
        <v>1.8100364575311698E-2</v>
      </c>
      <c r="G315">
        <v>-2888920</v>
      </c>
      <c r="H315">
        <v>10461473</v>
      </c>
      <c r="J315" s="10">
        <f t="shared" si="20"/>
        <v>-9.7243430047456498E-5</v>
      </c>
      <c r="K315" s="16">
        <f t="shared" si="21"/>
        <v>0.56840557963023919</v>
      </c>
      <c r="L315" s="10">
        <f t="shared" si="22"/>
        <v>1.8540100384641857E-2</v>
      </c>
      <c r="M315" s="10">
        <f t="shared" si="23"/>
        <v>1.8457282084733344E-2</v>
      </c>
      <c r="N315" s="10">
        <f t="shared" si="24"/>
        <v>1.8511921817671476E-2</v>
      </c>
    </row>
    <row r="316" spans="1:14" x14ac:dyDescent="0.2">
      <c r="A316" s="9">
        <v>40772.592997685184</v>
      </c>
      <c r="B316" s="10">
        <v>-1.1767317439080199E-4</v>
      </c>
      <c r="C316">
        <v>6.8262555260298496</v>
      </c>
      <c r="D316" s="10">
        <v>1.82789979378504E-2</v>
      </c>
      <c r="E316" s="10">
        <v>1.8060373816515499E-2</v>
      </c>
      <c r="F316" s="10">
        <v>1.8093360608963799E-2</v>
      </c>
      <c r="G316">
        <v>-2890996</v>
      </c>
      <c r="H316">
        <v>10461087</v>
      </c>
      <c r="J316" s="10">
        <f t="shared" si="20"/>
        <v>-9.6780243349712497E-5</v>
      </c>
      <c r="K316" s="16">
        <f t="shared" si="21"/>
        <v>0.5677036736344192</v>
      </c>
      <c r="L316" s="10">
        <f t="shared" si="22"/>
        <v>1.8559281064561256E-2</v>
      </c>
      <c r="M316" s="10">
        <f t="shared" si="23"/>
        <v>1.8424692743743441E-2</v>
      </c>
      <c r="N316" s="10">
        <f t="shared" si="24"/>
        <v>1.8504917851323577E-2</v>
      </c>
    </row>
    <row r="317" spans="1:14" x14ac:dyDescent="0.2">
      <c r="A317" s="9">
        <v>40772.595972222225</v>
      </c>
      <c r="B317" s="10">
        <v>-1.21141136332881E-4</v>
      </c>
      <c r="C317">
        <v>6.8251545668790596</v>
      </c>
      <c r="D317">
        <v>1.8276100051844001E-2</v>
      </c>
      <c r="E317" s="10">
        <v>1.8093390714457199E-2</v>
      </c>
      <c r="F317" s="10">
        <v>1.8125488017740301E-2</v>
      </c>
      <c r="G317">
        <v>-2893073</v>
      </c>
      <c r="H317">
        <v>10461200</v>
      </c>
      <c r="J317" s="10">
        <f t="shared" si="20"/>
        <v>-1.0024820529179151E-4</v>
      </c>
      <c r="K317" s="16">
        <f t="shared" si="21"/>
        <v>0.5666027144836292</v>
      </c>
      <c r="L317" s="10">
        <f t="shared" si="22"/>
        <v>1.8556383178554858E-2</v>
      </c>
      <c r="M317" s="10">
        <f t="shared" si="23"/>
        <v>1.8457709641685142E-2</v>
      </c>
      <c r="N317" s="10">
        <f t="shared" si="24"/>
        <v>1.8537045260100079E-2</v>
      </c>
    </row>
    <row r="318" spans="1:14" x14ac:dyDescent="0.2">
      <c r="A318" s="9">
        <v>40772.598946759259</v>
      </c>
      <c r="B318" s="10">
        <v>-1.229107470499E-4</v>
      </c>
      <c r="C318">
        <v>6.8235132232475699</v>
      </c>
      <c r="D318" s="10">
        <v>1.8233510628815602E-2</v>
      </c>
      <c r="E318">
        <v>1.8075623347795E-2</v>
      </c>
      <c r="F318" s="10">
        <v>1.80837988801613E-2</v>
      </c>
      <c r="G318">
        <v>-2895151</v>
      </c>
      <c r="H318">
        <v>10461297</v>
      </c>
      <c r="J318" s="10">
        <f t="shared" si="20"/>
        <v>-1.020178160088105E-4</v>
      </c>
      <c r="K318" s="16">
        <f t="shared" si="21"/>
        <v>0.56496137085213949</v>
      </c>
      <c r="L318" s="10">
        <f t="shared" si="22"/>
        <v>1.8513793755526458E-2</v>
      </c>
      <c r="M318" s="10">
        <f t="shared" si="23"/>
        <v>1.8439942275022943E-2</v>
      </c>
      <c r="N318" s="10">
        <f t="shared" si="24"/>
        <v>1.8495356122521078E-2</v>
      </c>
    </row>
    <row r="319" spans="1:14" x14ac:dyDescent="0.2">
      <c r="A319" s="9">
        <v>40772.60193287037</v>
      </c>
      <c r="B319" s="10">
        <v>-1.2213876922032799E-4</v>
      </c>
      <c r="C319">
        <v>6.8224965878289403</v>
      </c>
      <c r="D319" s="10">
        <v>1.8244983407021201E-2</v>
      </c>
      <c r="E319" s="10">
        <v>1.8076098411074801E-2</v>
      </c>
      <c r="F319" s="10">
        <v>1.8095894467096502E-2</v>
      </c>
      <c r="G319">
        <v>-2897228</v>
      </c>
      <c r="H319">
        <v>10460677</v>
      </c>
      <c r="J319" s="10">
        <f t="shared" si="20"/>
        <v>-1.012458381792385E-4</v>
      </c>
      <c r="K319" s="16">
        <f t="shared" si="21"/>
        <v>0.56394473543350987</v>
      </c>
      <c r="L319" s="10">
        <f t="shared" si="22"/>
        <v>1.8525266533732057E-2</v>
      </c>
      <c r="M319" s="10">
        <f t="shared" si="23"/>
        <v>1.8440417338302744E-2</v>
      </c>
      <c r="N319" s="10">
        <f t="shared" si="24"/>
        <v>1.850745170945628E-2</v>
      </c>
    </row>
    <row r="320" spans="1:14" x14ac:dyDescent="0.2">
      <c r="A320" s="9">
        <v>40772.604907407411</v>
      </c>
      <c r="B320" s="10">
        <v>-1.2212689263833501E-4</v>
      </c>
      <c r="C320">
        <v>6.8216272220270202</v>
      </c>
      <c r="D320" s="10">
        <v>1.8247988182265501E-2</v>
      </c>
      <c r="E320" s="10">
        <v>1.8082701790663101E-2</v>
      </c>
      <c r="F320" s="10">
        <v>1.8099432306753399E-2</v>
      </c>
      <c r="G320">
        <v>-2899307</v>
      </c>
      <c r="H320">
        <v>10459933</v>
      </c>
      <c r="J320" s="10">
        <f t="shared" si="20"/>
        <v>-1.0123396159724551E-4</v>
      </c>
      <c r="K320" s="16">
        <f t="shared" si="21"/>
        <v>0.56307536963158977</v>
      </c>
      <c r="L320" s="10">
        <f t="shared" si="22"/>
        <v>1.8528271308976357E-2</v>
      </c>
      <c r="M320" s="10">
        <f t="shared" si="23"/>
        <v>1.8447020717891043E-2</v>
      </c>
      <c r="N320" s="10">
        <f t="shared" si="24"/>
        <v>1.8510989549113177E-2</v>
      </c>
    </row>
    <row r="321" spans="1:14" x14ac:dyDescent="0.2">
      <c r="A321" s="9">
        <v>40772.607881944445</v>
      </c>
      <c r="B321" s="10">
        <v>-1.2329079767369001E-4</v>
      </c>
      <c r="C321">
        <v>6.8205203245852299</v>
      </c>
      <c r="D321" s="10">
        <v>1.8247453736075801E-2</v>
      </c>
      <c r="E321" s="10">
        <v>1.80645187436312E-2</v>
      </c>
      <c r="F321">
        <v>1.8090253047102999E-2</v>
      </c>
      <c r="G321">
        <v>-2901382</v>
      </c>
      <c r="H321">
        <v>10459688</v>
      </c>
      <c r="J321" s="10">
        <f t="shared" si="20"/>
        <v>-1.0239786663260051E-4</v>
      </c>
      <c r="K321" s="16">
        <f t="shared" si="21"/>
        <v>0.56196847218979951</v>
      </c>
      <c r="L321" s="10">
        <f t="shared" si="22"/>
        <v>1.8527736862786658E-2</v>
      </c>
      <c r="M321" s="10">
        <f t="shared" si="23"/>
        <v>1.8428837670859143E-2</v>
      </c>
      <c r="N321" s="10">
        <f t="shared" si="24"/>
        <v>1.8501810289462777E-2</v>
      </c>
    </row>
    <row r="322" spans="1:14" x14ac:dyDescent="0.2">
      <c r="A322" s="9">
        <v>40772.610856481479</v>
      </c>
      <c r="B322" s="10">
        <v>-1.2399151601130099E-4</v>
      </c>
      <c r="C322">
        <v>6.8195286299887803</v>
      </c>
      <c r="D322" s="10">
        <v>1.82503041157543E-2</v>
      </c>
      <c r="E322" s="10">
        <v>1.8073533069364201E-2</v>
      </c>
      <c r="F322" s="10">
        <v>1.8108420331827801E-2</v>
      </c>
      <c r="G322">
        <v>-2903461</v>
      </c>
      <c r="H322">
        <v>10459799</v>
      </c>
      <c r="J322" s="10">
        <f t="shared" si="20"/>
        <v>-1.0309858497021149E-4</v>
      </c>
      <c r="K322" s="16">
        <f t="shared" si="21"/>
        <v>0.56097677759334985</v>
      </c>
      <c r="L322" s="10">
        <f t="shared" si="22"/>
        <v>1.8530587242465157E-2</v>
      </c>
      <c r="M322" s="10">
        <f t="shared" si="23"/>
        <v>1.8437851996592144E-2</v>
      </c>
      <c r="N322" s="10">
        <f t="shared" si="24"/>
        <v>1.8519977574187579E-2</v>
      </c>
    </row>
    <row r="323" spans="1:14" x14ac:dyDescent="0.2">
      <c r="A323" s="9">
        <v>40772.61383101852</v>
      </c>
      <c r="B323" s="10">
        <v>-1.27233822895505E-4</v>
      </c>
      <c r="C323">
        <v>6.8178504689531101</v>
      </c>
      <c r="D323">
        <v>1.826517359641E-2</v>
      </c>
      <c r="E323" s="10">
        <v>1.80924524644797E-2</v>
      </c>
      <c r="F323" s="10">
        <v>1.8121675278380302E-2</v>
      </c>
      <c r="G323">
        <v>-2905536</v>
      </c>
      <c r="H323">
        <v>10459589</v>
      </c>
      <c r="J323" s="10">
        <f t="shared" si="20"/>
        <v>-1.063408918544155E-4</v>
      </c>
      <c r="K323" s="16">
        <f t="shared" si="21"/>
        <v>0.55929861655767965</v>
      </c>
      <c r="L323" s="10">
        <f t="shared" si="22"/>
        <v>1.8545456723120857E-2</v>
      </c>
      <c r="M323" s="10">
        <f t="shared" si="23"/>
        <v>1.8456771391707642E-2</v>
      </c>
      <c r="N323" s="10">
        <f t="shared" si="24"/>
        <v>1.853323252074008E-2</v>
      </c>
    </row>
    <row r="324" spans="1:14" x14ac:dyDescent="0.2">
      <c r="A324" s="9">
        <v>40772.61681712963</v>
      </c>
      <c r="B324" s="10">
        <v>-1.28219579200959E-4</v>
      </c>
      <c r="C324">
        <v>6.8168670879640603</v>
      </c>
      <c r="D324" s="10">
        <v>1.8285482551618801E-2</v>
      </c>
      <c r="E324" s="10">
        <v>1.8118913489161101E-2</v>
      </c>
      <c r="F324" s="10">
        <v>1.8109723117377099E-2</v>
      </c>
      <c r="G324">
        <v>-2907614</v>
      </c>
      <c r="H324">
        <v>10459210</v>
      </c>
      <c r="J324" s="10">
        <f t="shared" si="20"/>
        <v>-1.0732664815986951E-4</v>
      </c>
      <c r="K324" s="16">
        <f t="shared" si="21"/>
        <v>0.55831523556862983</v>
      </c>
      <c r="L324" s="10">
        <f t="shared" si="22"/>
        <v>1.8565765678329658E-2</v>
      </c>
      <c r="M324" s="10">
        <f t="shared" si="23"/>
        <v>1.8483232416389044E-2</v>
      </c>
      <c r="N324" s="10">
        <f t="shared" si="24"/>
        <v>1.8521280359736877E-2</v>
      </c>
    </row>
    <row r="325" spans="1:14" x14ac:dyDescent="0.2">
      <c r="A325" s="9">
        <v>40772.619791666664</v>
      </c>
      <c r="B325" s="10">
        <v>-1.25939275458222E-4</v>
      </c>
      <c r="C325">
        <v>6.8154145819862597</v>
      </c>
      <c r="D325" s="10">
        <v>1.8270019241863299E-2</v>
      </c>
      <c r="E325">
        <v>1.8095492869470001E-2</v>
      </c>
      <c r="F325" s="10">
        <v>1.81047988270438E-2</v>
      </c>
      <c r="G325">
        <v>-2909691</v>
      </c>
      <c r="H325">
        <v>10458427</v>
      </c>
      <c r="J325" s="10">
        <f t="shared" si="20"/>
        <v>-1.0504634441713251E-4</v>
      </c>
      <c r="K325" s="16">
        <f t="shared" si="21"/>
        <v>0.55686272959082928</v>
      </c>
      <c r="L325" s="10">
        <f t="shared" si="22"/>
        <v>1.8550302368574155E-2</v>
      </c>
      <c r="M325" s="10">
        <f t="shared" si="23"/>
        <v>1.8459811796697943E-2</v>
      </c>
      <c r="N325" s="10">
        <f t="shared" si="24"/>
        <v>1.8516356069403578E-2</v>
      </c>
    </row>
    <row r="326" spans="1:14" x14ac:dyDescent="0.2">
      <c r="A326" s="9">
        <v>40772.622766203705</v>
      </c>
      <c r="B326" s="10">
        <v>-1.27601996937301E-4</v>
      </c>
      <c r="C326">
        <v>6.8139739525904597</v>
      </c>
      <c r="D326" s="10">
        <v>1.8225173268256199E-2</v>
      </c>
      <c r="E326" s="10">
        <v>1.8045599348515701E-2</v>
      </c>
      <c r="F326" s="10">
        <v>1.8083894497449401E-2</v>
      </c>
      <c r="G326">
        <v>-2911774</v>
      </c>
      <c r="H326">
        <v>10458521</v>
      </c>
      <c r="J326" s="10">
        <f t="shared" si="20"/>
        <v>-1.067090658962115E-4</v>
      </c>
      <c r="K326" s="16">
        <f t="shared" si="21"/>
        <v>0.55542210019502924</v>
      </c>
      <c r="L326" s="10">
        <f t="shared" si="22"/>
        <v>1.8505456394967056E-2</v>
      </c>
      <c r="M326" s="10">
        <f t="shared" si="23"/>
        <v>1.8409918275743644E-2</v>
      </c>
      <c r="N326" s="10">
        <f t="shared" si="24"/>
        <v>1.8495451739809179E-2</v>
      </c>
    </row>
    <row r="327" spans="1:14" x14ac:dyDescent="0.2">
      <c r="A327" s="9">
        <v>40772.625752314816</v>
      </c>
      <c r="B327" s="10">
        <v>-1.29514126638242E-4</v>
      </c>
      <c r="C327">
        <v>6.8129193121094396</v>
      </c>
      <c r="D327" s="10">
        <v>1.8258974020609501E-2</v>
      </c>
      <c r="E327" s="10">
        <v>1.8084851452003899E-2</v>
      </c>
      <c r="F327" s="10">
        <v>1.81094243133521E-2</v>
      </c>
      <c r="G327">
        <v>-2913850</v>
      </c>
      <c r="H327">
        <v>10458548</v>
      </c>
      <c r="J327" s="10">
        <f t="shared" si="20"/>
        <v>-1.086211955971525E-4</v>
      </c>
      <c r="K327" s="16">
        <f t="shared" si="21"/>
        <v>0.55436745971400914</v>
      </c>
      <c r="L327" s="10">
        <f t="shared" si="22"/>
        <v>1.8539257147320357E-2</v>
      </c>
      <c r="M327" s="10">
        <f t="shared" si="23"/>
        <v>1.8449170379231841E-2</v>
      </c>
      <c r="N327" s="10">
        <f t="shared" si="24"/>
        <v>1.8520981555711878E-2</v>
      </c>
    </row>
    <row r="328" spans="1:14" x14ac:dyDescent="0.2">
      <c r="A328" s="9">
        <v>40772.62872685185</v>
      </c>
      <c r="B328" s="10">
        <v>-1.3369468349992499E-4</v>
      </c>
      <c r="C328">
        <v>6.8120178795361399</v>
      </c>
      <c r="D328" s="10">
        <v>1.8267608295718701E-2</v>
      </c>
      <c r="E328" s="10">
        <v>1.8086989236762701E-2</v>
      </c>
      <c r="F328" s="10">
        <v>1.81223445993965E-2</v>
      </c>
      <c r="G328">
        <v>-2915930</v>
      </c>
      <c r="H328">
        <v>10458197</v>
      </c>
      <c r="J328" s="10">
        <f t="shared" si="20"/>
        <v>-1.1280175245883549E-4</v>
      </c>
      <c r="K328" s="16">
        <f t="shared" si="21"/>
        <v>0.55346602714070947</v>
      </c>
      <c r="L328" s="10">
        <f t="shared" si="22"/>
        <v>1.8547891422429557E-2</v>
      </c>
      <c r="M328" s="10">
        <f t="shared" si="23"/>
        <v>1.8451308163990644E-2</v>
      </c>
      <c r="N328" s="10">
        <f t="shared" si="24"/>
        <v>1.8533901841756278E-2</v>
      </c>
    </row>
    <row r="329" spans="1:14" x14ac:dyDescent="0.2">
      <c r="A329" s="9">
        <v>40772.631701388891</v>
      </c>
      <c r="B329" s="10">
        <v>-1.3254265504656401E-4</v>
      </c>
      <c r="C329">
        <v>6.8112720301869603</v>
      </c>
      <c r="D329" s="10">
        <v>1.8217714774764301E-2</v>
      </c>
      <c r="E329">
        <v>1.8030587348876002E-2</v>
      </c>
      <c r="F329">
        <v>1.8051910514604998E-2</v>
      </c>
      <c r="G329">
        <v>-2918006</v>
      </c>
      <c r="H329">
        <v>10457377</v>
      </c>
      <c r="J329" s="10">
        <f t="shared" si="20"/>
        <v>-1.1164972400547451E-4</v>
      </c>
      <c r="K329" s="16">
        <f t="shared" si="21"/>
        <v>0.55272017779152982</v>
      </c>
      <c r="L329" s="10">
        <f t="shared" si="22"/>
        <v>1.8497997901475157E-2</v>
      </c>
      <c r="M329" s="10">
        <f t="shared" si="23"/>
        <v>1.8394906276103944E-2</v>
      </c>
      <c r="N329" s="10">
        <f t="shared" si="24"/>
        <v>1.8463467756964776E-2</v>
      </c>
    </row>
    <row r="330" spans="1:14" x14ac:dyDescent="0.2">
      <c r="A330" s="9">
        <v>40772.634687500002</v>
      </c>
      <c r="B330" s="10">
        <v>-1.31366873429215E-4</v>
      </c>
      <c r="C330">
        <v>6.8101128757843998</v>
      </c>
      <c r="D330" s="10">
        <v>1.8257679473172202E-2</v>
      </c>
      <c r="E330">
        <v>1.808464955011E-2</v>
      </c>
      <c r="F330" s="10">
        <v>1.8127842593457899E-2</v>
      </c>
      <c r="G330">
        <v>-2920086</v>
      </c>
      <c r="H330">
        <v>10457037</v>
      </c>
      <c r="J330" s="10">
        <f t="shared" si="20"/>
        <v>-1.104739423881255E-4</v>
      </c>
      <c r="K330" s="16">
        <f t="shared" si="21"/>
        <v>0.5515610233889694</v>
      </c>
      <c r="L330" s="10">
        <f t="shared" si="22"/>
        <v>1.8537962599883058E-2</v>
      </c>
      <c r="M330" s="10">
        <f t="shared" si="23"/>
        <v>1.8448968477337943E-2</v>
      </c>
      <c r="N330" s="10">
        <f t="shared" si="24"/>
        <v>1.8539399835817677E-2</v>
      </c>
    </row>
    <row r="331" spans="1:14" x14ac:dyDescent="0.2">
      <c r="A331" s="9">
        <v>40772.637662037036</v>
      </c>
      <c r="B331" s="10">
        <v>-1.3287519934237899E-4</v>
      </c>
      <c r="C331">
        <v>6.80940859447219</v>
      </c>
      <c r="D331" s="10">
        <v>1.8255767343471199E-2</v>
      </c>
      <c r="E331" s="10">
        <v>1.80749226294574E-2</v>
      </c>
      <c r="F331" s="10">
        <v>1.80925956706596E-2</v>
      </c>
      <c r="G331">
        <v>-2922163</v>
      </c>
      <c r="H331">
        <v>10457081</v>
      </c>
      <c r="J331" s="10">
        <f t="shared" si="20"/>
        <v>-1.119822683012895E-4</v>
      </c>
      <c r="K331" s="16">
        <f t="shared" si="21"/>
        <v>0.55085674207675961</v>
      </c>
      <c r="L331" s="10">
        <f t="shared" si="22"/>
        <v>1.8536050470182055E-2</v>
      </c>
      <c r="M331" s="10">
        <f t="shared" si="23"/>
        <v>1.8439241556685342E-2</v>
      </c>
      <c r="N331" s="10">
        <f t="shared" si="24"/>
        <v>1.8504152913019378E-2</v>
      </c>
    </row>
    <row r="332" spans="1:14" x14ac:dyDescent="0.2">
      <c r="A332" s="9">
        <v>40772.640636574077</v>
      </c>
      <c r="B332" s="10">
        <v>-1.36830101146188E-4</v>
      </c>
      <c r="C332">
        <v>6.8083123859542001</v>
      </c>
      <c r="D332" s="10">
        <v>1.8180517319960902E-2</v>
      </c>
      <c r="E332" s="10">
        <v>1.80456587314256E-2</v>
      </c>
      <c r="F332" s="10">
        <v>1.80781335558459E-2</v>
      </c>
      <c r="G332">
        <v>-2924241</v>
      </c>
      <c r="H332">
        <v>10457123</v>
      </c>
      <c r="J332" s="10">
        <f t="shared" si="20"/>
        <v>-1.159371701050985E-4</v>
      </c>
      <c r="K332" s="16">
        <f t="shared" si="21"/>
        <v>0.54976053355876964</v>
      </c>
      <c r="L332" s="10">
        <f t="shared" si="22"/>
        <v>1.8460800446671758E-2</v>
      </c>
      <c r="M332" s="10">
        <f t="shared" si="23"/>
        <v>1.8409977658653542E-2</v>
      </c>
      <c r="N332" s="10">
        <f t="shared" si="24"/>
        <v>1.8489690798205678E-2</v>
      </c>
    </row>
    <row r="333" spans="1:14" x14ac:dyDescent="0.2">
      <c r="A333" s="9">
        <v>40772.643611111111</v>
      </c>
      <c r="B333" s="10">
        <v>-1.3748331315582599E-4</v>
      </c>
      <c r="C333">
        <v>6.8075130919860403</v>
      </c>
      <c r="D333" s="10">
        <v>1.8241420432423199E-2</v>
      </c>
      <c r="E333" s="10">
        <v>1.8077689873061902E-2</v>
      </c>
      <c r="F333">
        <v>1.8082567807577998E-2</v>
      </c>
      <c r="G333">
        <v>-2926318</v>
      </c>
      <c r="H333">
        <v>10456728</v>
      </c>
      <c r="J333" s="10">
        <f t="shared" si="20"/>
        <v>-1.1659038211473649E-4</v>
      </c>
      <c r="K333" s="16">
        <f t="shared" si="21"/>
        <v>0.54896123959060983</v>
      </c>
      <c r="L333" s="10">
        <f t="shared" si="22"/>
        <v>1.8521703559134056E-2</v>
      </c>
      <c r="M333" s="10">
        <f t="shared" si="23"/>
        <v>1.8442008800289844E-2</v>
      </c>
      <c r="N333" s="10">
        <f t="shared" si="24"/>
        <v>1.8494125049937776E-2</v>
      </c>
    </row>
    <row r="334" spans="1:14" x14ac:dyDescent="0.2">
      <c r="A334" s="9">
        <v>40772.646597222221</v>
      </c>
      <c r="B334" s="10">
        <v>-1.3639066761243201E-4</v>
      </c>
      <c r="C334">
        <v>6.8059596350613001</v>
      </c>
      <c r="D334" s="10">
        <v>1.82170615627547E-2</v>
      </c>
      <c r="E334" s="10">
        <v>1.8054696810322599E-2</v>
      </c>
      <c r="F334" s="10">
        <v>1.8085902460497901E-2</v>
      </c>
      <c r="G334">
        <v>-2928397</v>
      </c>
      <c r="H334">
        <v>10455934</v>
      </c>
      <c r="J334" s="10">
        <f t="shared" ref="J334:J397" si="25">B334-B$19</f>
        <v>-1.1549773657134252E-4</v>
      </c>
      <c r="K334" s="16">
        <f t="shared" ref="K334:K397" si="26">C334-C$19</f>
        <v>0.54740778266586965</v>
      </c>
      <c r="L334" s="10">
        <f t="shared" ref="L334:L397" si="27">D334-D$19</f>
        <v>1.8497344689465556E-2</v>
      </c>
      <c r="M334" s="10">
        <f t="shared" ref="M334:M397" si="28">E334-E$19</f>
        <v>1.8419015737550542E-2</v>
      </c>
      <c r="N334" s="10">
        <f t="shared" ref="N334:N397" si="29">F334-F$19</f>
        <v>1.8497459702857679E-2</v>
      </c>
    </row>
    <row r="335" spans="1:14" x14ac:dyDescent="0.2">
      <c r="A335" s="9">
        <v>40772.649571759262</v>
      </c>
      <c r="B335" s="10">
        <v>-1.3430038918158999E-4</v>
      </c>
      <c r="C335">
        <v>6.8045225686400999</v>
      </c>
      <c r="D335" s="10">
        <v>1.82516817992655E-2</v>
      </c>
      <c r="E335" s="10">
        <v>1.8070991480817599E-2</v>
      </c>
      <c r="F335" s="10">
        <v>1.80687869659414E-2</v>
      </c>
      <c r="G335">
        <v>-2930476</v>
      </c>
      <c r="H335">
        <v>10455785</v>
      </c>
      <c r="J335" s="10">
        <f t="shared" si="25"/>
        <v>-1.1340745814050049E-4</v>
      </c>
      <c r="K335" s="16">
        <f t="shared" si="26"/>
        <v>0.54597071624466942</v>
      </c>
      <c r="L335" s="10">
        <f t="shared" si="27"/>
        <v>1.8531964925976356E-2</v>
      </c>
      <c r="M335" s="10">
        <f t="shared" si="28"/>
        <v>1.8435310408045542E-2</v>
      </c>
      <c r="N335" s="10">
        <f t="shared" si="29"/>
        <v>1.8480344208301178E-2</v>
      </c>
    </row>
    <row r="336" spans="1:14" x14ac:dyDescent="0.2">
      <c r="A336" s="9">
        <v>40772.652546296296</v>
      </c>
      <c r="B336" s="10">
        <v>-1.3602249357063599E-4</v>
      </c>
      <c r="C336">
        <v>6.8037090227735497</v>
      </c>
      <c r="D336" s="10">
        <v>1.8301040874030099E-2</v>
      </c>
      <c r="E336" s="10">
        <v>1.8093307578383198E-2</v>
      </c>
      <c r="F336" s="10">
        <v>1.8114743024998499E-2</v>
      </c>
      <c r="G336">
        <v>-2932553</v>
      </c>
      <c r="H336">
        <v>10455707</v>
      </c>
      <c r="J336" s="10">
        <f t="shared" si="25"/>
        <v>-1.1512956252954649E-4</v>
      </c>
      <c r="K336" s="16">
        <f t="shared" si="26"/>
        <v>0.54515717037811928</v>
      </c>
      <c r="L336" s="10">
        <f t="shared" si="27"/>
        <v>1.8581324000740956E-2</v>
      </c>
      <c r="M336" s="10">
        <f t="shared" si="28"/>
        <v>1.8457626505611141E-2</v>
      </c>
      <c r="N336" s="10">
        <f t="shared" si="29"/>
        <v>1.8526300267358277E-2</v>
      </c>
    </row>
    <row r="337" spans="1:14" x14ac:dyDescent="0.2">
      <c r="A337" s="9">
        <v>40772.655532407407</v>
      </c>
      <c r="B337" s="10">
        <v>-1.4039307574421401E-4</v>
      </c>
      <c r="C337">
        <v>6.8030950034844899</v>
      </c>
      <c r="D337" s="10">
        <v>1.82535464226385E-2</v>
      </c>
      <c r="E337" s="10">
        <v>1.8077915528119801E-2</v>
      </c>
      <c r="F337" s="10">
        <v>1.8121902369439301E-2</v>
      </c>
      <c r="G337">
        <v>-2934631</v>
      </c>
      <c r="H337">
        <v>10455643</v>
      </c>
      <c r="J337" s="10">
        <f t="shared" si="25"/>
        <v>-1.1950014470312451E-4</v>
      </c>
      <c r="K337" s="16">
        <f t="shared" si="26"/>
        <v>0.54454315108905949</v>
      </c>
      <c r="L337" s="10">
        <f t="shared" si="27"/>
        <v>1.8533829549349356E-2</v>
      </c>
      <c r="M337" s="10">
        <f t="shared" si="28"/>
        <v>1.8442234455347744E-2</v>
      </c>
      <c r="N337" s="10">
        <f t="shared" si="29"/>
        <v>1.8533459611799079E-2</v>
      </c>
    </row>
    <row r="338" spans="1:14" x14ac:dyDescent="0.2">
      <c r="A338" s="9">
        <v>40772.658506944441</v>
      </c>
      <c r="B338" s="10">
        <v>-1.3901539223297701E-4</v>
      </c>
      <c r="C338">
        <v>6.8017755152250201</v>
      </c>
      <c r="D338" s="10">
        <v>1.8251539280281601E-2</v>
      </c>
      <c r="E338" s="10">
        <v>1.8093307578383198E-2</v>
      </c>
      <c r="F338" s="10">
        <v>1.81237190979118E-2</v>
      </c>
      <c r="G338">
        <v>-2936709</v>
      </c>
      <c r="H338">
        <v>10455176</v>
      </c>
      <c r="J338" s="10">
        <f t="shared" si="25"/>
        <v>-1.1812246119188751E-4</v>
      </c>
      <c r="K338" s="16">
        <f t="shared" si="26"/>
        <v>0.54322366282958967</v>
      </c>
      <c r="L338" s="10">
        <f t="shared" si="27"/>
        <v>1.8531822406992457E-2</v>
      </c>
      <c r="M338" s="10">
        <f t="shared" si="28"/>
        <v>1.8457626505611141E-2</v>
      </c>
      <c r="N338" s="10">
        <f t="shared" si="29"/>
        <v>1.8535276340271578E-2</v>
      </c>
    </row>
    <row r="339" spans="1:14" x14ac:dyDescent="0.2">
      <c r="A339" s="9">
        <v>40772.661481481482</v>
      </c>
      <c r="B339" s="10">
        <v>-1.3854032895324099E-4</v>
      </c>
      <c r="C339">
        <v>6.8007909465777603</v>
      </c>
      <c r="D339">
        <v>1.8247216204436E-2</v>
      </c>
      <c r="E339" s="10">
        <v>1.8066276477766201E-2</v>
      </c>
      <c r="F339" s="10">
        <v>1.8103986080095599E-2</v>
      </c>
      <c r="G339">
        <v>-2938786</v>
      </c>
      <c r="H339">
        <v>10454671</v>
      </c>
      <c r="J339" s="10">
        <f t="shared" si="25"/>
        <v>-1.1764739791215149E-4</v>
      </c>
      <c r="K339" s="16">
        <f t="shared" si="26"/>
        <v>0.54223909418232985</v>
      </c>
      <c r="L339" s="10">
        <f t="shared" si="27"/>
        <v>1.8527499331146856E-2</v>
      </c>
      <c r="M339" s="10">
        <f t="shared" si="28"/>
        <v>1.8430595404994143E-2</v>
      </c>
      <c r="N339" s="10">
        <f t="shared" si="29"/>
        <v>1.8515543322455377E-2</v>
      </c>
    </row>
    <row r="340" spans="1:14" x14ac:dyDescent="0.2">
      <c r="A340" s="9">
        <v>40772.664456018516</v>
      </c>
      <c r="B340" s="10">
        <v>-1.4047621181816799E-4</v>
      </c>
      <c r="C340">
        <v>6.8002018681108902</v>
      </c>
      <c r="D340" s="10">
        <v>1.8263902802136699E-2</v>
      </c>
      <c r="E340" s="10">
        <v>1.80832006071068E-2</v>
      </c>
      <c r="F340" s="10">
        <v>1.8118531860036501E-2</v>
      </c>
      <c r="G340">
        <v>-2940864</v>
      </c>
      <c r="H340">
        <v>10454478</v>
      </c>
      <c r="J340" s="10">
        <f t="shared" si="25"/>
        <v>-1.1958328077707849E-4</v>
      </c>
      <c r="K340" s="16">
        <f t="shared" si="26"/>
        <v>0.54165001571545979</v>
      </c>
      <c r="L340" s="10">
        <f t="shared" si="27"/>
        <v>1.8544185928847556E-2</v>
      </c>
      <c r="M340" s="10">
        <f t="shared" si="28"/>
        <v>1.8447519534334742E-2</v>
      </c>
      <c r="N340" s="10">
        <f t="shared" si="29"/>
        <v>1.8530089102396279E-2</v>
      </c>
    </row>
    <row r="341" spans="1:14" x14ac:dyDescent="0.2">
      <c r="A341" s="9">
        <v>40772.667442129627</v>
      </c>
      <c r="B341" s="10">
        <v>-1.4131944913970101E-4</v>
      </c>
      <c r="C341">
        <v>6.7990237111771403</v>
      </c>
      <c r="D341" s="10">
        <v>1.8260803014236399E-2</v>
      </c>
      <c r="E341" s="10">
        <v>1.80821792210554E-2</v>
      </c>
      <c r="F341" s="10">
        <v>1.8120324684186902E-2</v>
      </c>
      <c r="G341">
        <v>-2942944</v>
      </c>
      <c r="H341">
        <v>10454346</v>
      </c>
      <c r="J341" s="10">
        <f t="shared" si="25"/>
        <v>-1.2042651809861151E-4</v>
      </c>
      <c r="K341" s="16">
        <f t="shared" si="26"/>
        <v>0.54047185878170989</v>
      </c>
      <c r="L341" s="10">
        <f t="shared" si="27"/>
        <v>1.8541086140947256E-2</v>
      </c>
      <c r="M341" s="10">
        <f t="shared" si="28"/>
        <v>1.8446498148283343E-2</v>
      </c>
      <c r="N341" s="10">
        <f t="shared" si="29"/>
        <v>1.853188192654668E-2</v>
      </c>
    </row>
    <row r="342" spans="1:14" x14ac:dyDescent="0.2">
      <c r="A342" s="9">
        <v>40772.670416666668</v>
      </c>
      <c r="B342" s="10">
        <v>-1.4034556941623999E-4</v>
      </c>
      <c r="C342">
        <v>6.79864841118615</v>
      </c>
      <c r="D342" s="10">
        <v>1.8158616902765101E-2</v>
      </c>
      <c r="E342" s="10">
        <v>1.7969351692117899E-2</v>
      </c>
      <c r="F342" s="10">
        <v>1.7999177580259099E-2</v>
      </c>
      <c r="G342">
        <v>-2945022</v>
      </c>
      <c r="H342">
        <v>10453425</v>
      </c>
      <c r="J342" s="10">
        <f t="shared" si="25"/>
        <v>-1.1945263837515049E-4</v>
      </c>
      <c r="K342" s="16">
        <f t="shared" si="26"/>
        <v>0.54009655879071961</v>
      </c>
      <c r="L342" s="10">
        <f t="shared" si="27"/>
        <v>1.8438900029475958E-2</v>
      </c>
      <c r="M342" s="10">
        <f t="shared" si="28"/>
        <v>1.8333670619345842E-2</v>
      </c>
      <c r="N342" s="10">
        <f t="shared" si="29"/>
        <v>1.8410734822618877E-2</v>
      </c>
    </row>
    <row r="343" spans="1:14" x14ac:dyDescent="0.2">
      <c r="A343" s="9">
        <v>40772.673402777778</v>
      </c>
      <c r="B343" s="10">
        <v>-1.4177075925545101E-4</v>
      </c>
      <c r="C343">
        <v>6.7971959052083504</v>
      </c>
      <c r="D343" s="10">
        <v>1.8280755671985401E-2</v>
      </c>
      <c r="E343" s="10">
        <v>1.8092832515103501E-2</v>
      </c>
      <c r="F343" s="10">
        <v>1.8110679290257399E-2</v>
      </c>
      <c r="G343">
        <v>-2947102</v>
      </c>
      <c r="H343">
        <v>10453725</v>
      </c>
      <c r="J343" s="10">
        <f t="shared" si="25"/>
        <v>-1.2087782821436151E-4</v>
      </c>
      <c r="K343" s="16">
        <f t="shared" si="26"/>
        <v>0.53864405281291994</v>
      </c>
      <c r="L343" s="10">
        <f t="shared" si="27"/>
        <v>1.8561038798696257E-2</v>
      </c>
      <c r="M343" s="10">
        <f t="shared" si="28"/>
        <v>1.8457151442331444E-2</v>
      </c>
      <c r="N343" s="10">
        <f t="shared" si="29"/>
        <v>1.8522236532617177E-2</v>
      </c>
    </row>
    <row r="344" spans="1:14" x14ac:dyDescent="0.2">
      <c r="A344" s="9">
        <v>40772.676377314812</v>
      </c>
      <c r="B344" s="10">
        <v>-1.4196078456734501E-4</v>
      </c>
      <c r="C344">
        <v>6.7954749884775101</v>
      </c>
      <c r="D344" s="10">
        <v>1.83164804306216E-2</v>
      </c>
      <c r="E344" s="10">
        <v>1.8128462261083798E-2</v>
      </c>
      <c r="F344">
        <v>1.8105456195899001E-2</v>
      </c>
      <c r="G344">
        <v>-2949179</v>
      </c>
      <c r="H344">
        <v>10453570</v>
      </c>
      <c r="J344" s="10">
        <f t="shared" si="25"/>
        <v>-1.2106785352625552E-4</v>
      </c>
      <c r="K344" s="16">
        <f t="shared" si="26"/>
        <v>0.53692313608207964</v>
      </c>
      <c r="L344" s="10">
        <f t="shared" si="27"/>
        <v>1.8596763557332457E-2</v>
      </c>
      <c r="M344" s="10">
        <f t="shared" si="28"/>
        <v>1.8492781188311741E-2</v>
      </c>
      <c r="N344" s="10">
        <f t="shared" si="29"/>
        <v>1.8517013438258779E-2</v>
      </c>
    </row>
    <row r="345" spans="1:14" x14ac:dyDescent="0.2">
      <c r="A345" s="9">
        <v>40772.679351851853</v>
      </c>
      <c r="B345" s="10">
        <v>-1.43564123136457E-4</v>
      </c>
      <c r="C345">
        <v>6.7945486150820198</v>
      </c>
      <c r="D345" s="10">
        <v>1.82333087269217E-2</v>
      </c>
      <c r="E345" s="10">
        <v>1.8073117388994399E-2</v>
      </c>
      <c r="F345">
        <v>1.8101392461158002E-2</v>
      </c>
      <c r="G345">
        <v>-2951259</v>
      </c>
      <c r="H345">
        <v>10453359</v>
      </c>
      <c r="J345" s="10">
        <f t="shared" si="25"/>
        <v>-1.226711920953675E-4</v>
      </c>
      <c r="K345" s="16">
        <f t="shared" si="26"/>
        <v>0.53599676268658936</v>
      </c>
      <c r="L345" s="10">
        <f t="shared" si="27"/>
        <v>1.8513591853632556E-2</v>
      </c>
      <c r="M345" s="10">
        <f t="shared" si="28"/>
        <v>1.8437436316222341E-2</v>
      </c>
      <c r="N345" s="10">
        <f t="shared" si="29"/>
        <v>1.851294970351778E-2</v>
      </c>
    </row>
    <row r="346" spans="1:14" x14ac:dyDescent="0.2">
      <c r="A346" s="9">
        <v>40772.682337962964</v>
      </c>
      <c r="B346" s="10">
        <v>-1.4262587315897699E-4</v>
      </c>
      <c r="C346">
        <v>6.79311392397722</v>
      </c>
      <c r="D346">
        <v>1.8274247305053001E-2</v>
      </c>
      <c r="E346" s="10">
        <v>1.8102179385132301E-2</v>
      </c>
      <c r="F346" s="10">
        <v>1.8095428332817399E-2</v>
      </c>
      <c r="G346">
        <v>-2953336</v>
      </c>
      <c r="H346">
        <v>10452814</v>
      </c>
      <c r="J346" s="10">
        <f t="shared" si="25"/>
        <v>-1.2173294211788749E-4</v>
      </c>
      <c r="K346" s="16">
        <f t="shared" si="26"/>
        <v>0.53456207158178959</v>
      </c>
      <c r="L346" s="10">
        <f t="shared" si="27"/>
        <v>1.8554530431763857E-2</v>
      </c>
      <c r="M346" s="10">
        <f t="shared" si="28"/>
        <v>1.8466498312360243E-2</v>
      </c>
      <c r="N346" s="10">
        <f t="shared" si="29"/>
        <v>1.8506985575177177E-2</v>
      </c>
    </row>
    <row r="347" spans="1:14" x14ac:dyDescent="0.2">
      <c r="A347" s="9">
        <v>40772.685312499998</v>
      </c>
      <c r="B347" s="10">
        <v>-1.41046287753852E-4</v>
      </c>
      <c r="C347">
        <v>6.7922303062769096</v>
      </c>
      <c r="D347" s="10">
        <v>1.82731071531816E-2</v>
      </c>
      <c r="E347" s="10">
        <v>1.8087084249418701E-2</v>
      </c>
      <c r="F347" s="10">
        <v>1.81179581563083E-2</v>
      </c>
      <c r="G347">
        <v>-2955415</v>
      </c>
      <c r="H347">
        <v>10452121</v>
      </c>
      <c r="J347" s="10">
        <f t="shared" si="25"/>
        <v>-1.201533567127625E-4</v>
      </c>
      <c r="K347" s="16">
        <f t="shared" si="26"/>
        <v>0.53367845388147916</v>
      </c>
      <c r="L347" s="10">
        <f t="shared" si="27"/>
        <v>1.8553390279892456E-2</v>
      </c>
      <c r="M347" s="10">
        <f t="shared" si="28"/>
        <v>1.8451403176646643E-2</v>
      </c>
      <c r="N347" s="10">
        <f t="shared" si="29"/>
        <v>1.8529515398668078E-2</v>
      </c>
    </row>
    <row r="348" spans="1:14" x14ac:dyDescent="0.2">
      <c r="A348" s="9">
        <v>40772.688287037039</v>
      </c>
      <c r="B348" s="10">
        <v>-1.4357599971845001E-4</v>
      </c>
      <c r="C348">
        <v>6.7907742373245101</v>
      </c>
      <c r="D348">
        <v>1.8274199798725001E-2</v>
      </c>
      <c r="E348" s="10">
        <v>1.8083711300132602E-2</v>
      </c>
      <c r="F348" s="10">
        <v>1.8124005949775899E-2</v>
      </c>
      <c r="G348">
        <v>-2957492</v>
      </c>
      <c r="H348">
        <v>10452509</v>
      </c>
      <c r="J348" s="10">
        <f t="shared" si="25"/>
        <v>-1.2268306867736052E-4</v>
      </c>
      <c r="K348" s="16">
        <f t="shared" si="26"/>
        <v>0.53222238492907969</v>
      </c>
      <c r="L348" s="10">
        <f t="shared" si="27"/>
        <v>1.8554482925435857E-2</v>
      </c>
      <c r="M348" s="10">
        <f t="shared" si="28"/>
        <v>1.8448030227360544E-2</v>
      </c>
      <c r="N348" s="10">
        <f t="shared" si="29"/>
        <v>1.8535563192135677E-2</v>
      </c>
    </row>
    <row r="349" spans="1:14" x14ac:dyDescent="0.2">
      <c r="A349" s="9">
        <v>40772.691261574073</v>
      </c>
      <c r="B349" s="10">
        <v>-1.47649667342193E-4</v>
      </c>
      <c r="C349">
        <v>6.7897789797534598</v>
      </c>
      <c r="D349" s="10">
        <v>1.8233783790201401E-2</v>
      </c>
      <c r="E349" s="10">
        <v>1.8059043639332199E-2</v>
      </c>
      <c r="F349" s="10">
        <v>1.8085137522193699E-2</v>
      </c>
      <c r="G349">
        <v>-2959567</v>
      </c>
      <c r="H349">
        <v>10452647</v>
      </c>
      <c r="J349" s="10">
        <f t="shared" si="25"/>
        <v>-1.2675673630110351E-4</v>
      </c>
      <c r="K349" s="16">
        <f t="shared" si="26"/>
        <v>0.53122712735802935</v>
      </c>
      <c r="L349" s="10">
        <f t="shared" si="27"/>
        <v>1.8514066916912257E-2</v>
      </c>
      <c r="M349" s="10">
        <f t="shared" si="28"/>
        <v>1.8423362566560141E-2</v>
      </c>
      <c r="N349" s="10">
        <f t="shared" si="29"/>
        <v>1.8496694764553477E-2</v>
      </c>
    </row>
    <row r="350" spans="1:14" x14ac:dyDescent="0.2">
      <c r="A350" s="9">
        <v>40772.694236111114</v>
      </c>
      <c r="B350" s="10">
        <v>-1.4940740147721999E-4</v>
      </c>
      <c r="C350">
        <v>6.78852956332776</v>
      </c>
      <c r="D350" s="10">
        <v>1.8251159229657799E-2</v>
      </c>
      <c r="E350" s="10">
        <v>1.8089447689235399E-2</v>
      </c>
      <c r="F350" s="10">
        <v>1.8099492067558499E-2</v>
      </c>
      <c r="G350">
        <v>-2961646</v>
      </c>
      <c r="H350">
        <v>10452234</v>
      </c>
      <c r="J350" s="10">
        <f t="shared" si="25"/>
        <v>-1.2851447043613049E-4</v>
      </c>
      <c r="K350" s="16">
        <f t="shared" si="26"/>
        <v>0.52997771093232959</v>
      </c>
      <c r="L350" s="10">
        <f t="shared" si="27"/>
        <v>1.8531442356368655E-2</v>
      </c>
      <c r="M350" s="10">
        <f t="shared" si="28"/>
        <v>1.8453766616463342E-2</v>
      </c>
      <c r="N350" s="10">
        <f t="shared" si="29"/>
        <v>1.8511049309918277E-2</v>
      </c>
    </row>
    <row r="351" spans="1:14" x14ac:dyDescent="0.2">
      <c r="A351" s="9">
        <v>40772.697222222225</v>
      </c>
      <c r="B351" s="10">
        <v>-1.4755465468624599E-4</v>
      </c>
      <c r="C351">
        <v>6.78763406904545</v>
      </c>
      <c r="D351" s="10">
        <v>1.82612424477702E-2</v>
      </c>
      <c r="E351" s="10">
        <v>1.80976662839748E-2</v>
      </c>
      <c r="F351" s="10">
        <v>1.8093647460827901E-2</v>
      </c>
      <c r="G351">
        <v>-2963724</v>
      </c>
      <c r="H351">
        <v>10451440</v>
      </c>
      <c r="J351" s="10">
        <f t="shared" si="25"/>
        <v>-1.2666172364515649E-4</v>
      </c>
      <c r="K351" s="16">
        <f t="shared" si="26"/>
        <v>0.52908221665001953</v>
      </c>
      <c r="L351" s="10">
        <f t="shared" si="27"/>
        <v>1.8541525574481056E-2</v>
      </c>
      <c r="M351" s="10">
        <f t="shared" si="28"/>
        <v>1.8461985211202743E-2</v>
      </c>
      <c r="N351" s="10">
        <f t="shared" si="29"/>
        <v>1.8505204703187679E-2</v>
      </c>
    </row>
    <row r="352" spans="1:14" x14ac:dyDescent="0.2">
      <c r="A352" s="9">
        <v>40772.700196759259</v>
      </c>
      <c r="B352" s="10">
        <v>-1.47542778104253E-4</v>
      </c>
      <c r="C352">
        <v>6.7859226535802</v>
      </c>
      <c r="D352" s="10">
        <v>1.8265850561583599E-2</v>
      </c>
      <c r="E352" s="10">
        <v>1.80782361958336E-2</v>
      </c>
      <c r="F352" s="10">
        <v>1.8106519938228299E-2</v>
      </c>
      <c r="G352">
        <v>-2965803</v>
      </c>
      <c r="H352">
        <v>10450762</v>
      </c>
      <c r="J352" s="10">
        <f t="shared" si="25"/>
        <v>-1.2664984706316351E-4</v>
      </c>
      <c r="K352" s="16">
        <f t="shared" si="26"/>
        <v>0.52737080118476953</v>
      </c>
      <c r="L352" s="10">
        <f t="shared" si="27"/>
        <v>1.8546133688294456E-2</v>
      </c>
      <c r="M352" s="10">
        <f t="shared" si="28"/>
        <v>1.8442555123061543E-2</v>
      </c>
      <c r="N352" s="10">
        <f t="shared" si="29"/>
        <v>1.8518077180588077E-2</v>
      </c>
    </row>
    <row r="353" spans="1:14" x14ac:dyDescent="0.2">
      <c r="A353" s="9">
        <v>40772.7031712963</v>
      </c>
      <c r="B353" s="10">
        <v>-1.48231619859871E-4</v>
      </c>
      <c r="C353">
        <v>6.78457703684035</v>
      </c>
      <c r="D353" s="10">
        <v>1.82386175590727E-2</v>
      </c>
      <c r="E353" s="10">
        <v>1.8045314310547799E-2</v>
      </c>
      <c r="F353">
        <v>1.8070986163566002E-2</v>
      </c>
      <c r="G353">
        <v>-2967877</v>
      </c>
      <c r="H353">
        <v>10450846</v>
      </c>
      <c r="J353" s="10">
        <f t="shared" si="25"/>
        <v>-1.2733868881878151E-4</v>
      </c>
      <c r="K353" s="16">
        <f t="shared" si="26"/>
        <v>0.52602518444491952</v>
      </c>
      <c r="L353" s="10">
        <f t="shared" si="27"/>
        <v>1.8518900685783556E-2</v>
      </c>
      <c r="M353" s="10">
        <f t="shared" si="28"/>
        <v>1.8409633237775742E-2</v>
      </c>
      <c r="N353" s="10">
        <f t="shared" si="29"/>
        <v>1.848254340592578E-2</v>
      </c>
    </row>
    <row r="354" spans="1:14" x14ac:dyDescent="0.2">
      <c r="A354" s="9">
        <v>40772.706157407411</v>
      </c>
      <c r="B354" s="10">
        <v>-1.4975182235502901E-4</v>
      </c>
      <c r="C354">
        <v>6.7844202659580297</v>
      </c>
      <c r="D354" s="10">
        <v>1.82461473120566E-2</v>
      </c>
      <c r="E354" s="10">
        <v>1.8057107756467301E-2</v>
      </c>
      <c r="F354" s="10">
        <v>1.80758267887722E-2</v>
      </c>
      <c r="G354">
        <v>-2969958</v>
      </c>
      <c r="H354">
        <v>10450985</v>
      </c>
      <c r="J354" s="10">
        <f t="shared" si="25"/>
        <v>-1.2885889131393952E-4</v>
      </c>
      <c r="K354" s="16">
        <f t="shared" si="26"/>
        <v>0.52586841356259928</v>
      </c>
      <c r="L354" s="10">
        <f t="shared" si="27"/>
        <v>1.8526430438767456E-2</v>
      </c>
      <c r="M354" s="10">
        <f t="shared" si="28"/>
        <v>1.8421426683695244E-2</v>
      </c>
      <c r="N354" s="10">
        <f t="shared" si="29"/>
        <v>1.8487384031131978E-2</v>
      </c>
    </row>
    <row r="355" spans="1:14" x14ac:dyDescent="0.2">
      <c r="A355" s="9">
        <v>40772.709131944444</v>
      </c>
      <c r="B355" s="10">
        <v>-1.5235279381158799E-4</v>
      </c>
      <c r="C355">
        <v>6.7839547039438903</v>
      </c>
      <c r="D355" s="10">
        <v>1.8259140292757398E-2</v>
      </c>
      <c r="E355" s="10">
        <v>1.80755402117211E-2</v>
      </c>
      <c r="F355" s="10">
        <v>1.8115065733345499E-2</v>
      </c>
      <c r="G355">
        <v>-2972035</v>
      </c>
      <c r="H355">
        <v>10450930</v>
      </c>
      <c r="J355" s="10">
        <f t="shared" si="25"/>
        <v>-1.3145986277049849E-4</v>
      </c>
      <c r="K355" s="16">
        <f t="shared" si="26"/>
        <v>0.52540285154845989</v>
      </c>
      <c r="L355" s="10">
        <f t="shared" si="27"/>
        <v>1.8539423419468255E-2</v>
      </c>
      <c r="M355" s="10">
        <f t="shared" si="28"/>
        <v>1.8439859138949043E-2</v>
      </c>
      <c r="N355" s="10">
        <f t="shared" si="29"/>
        <v>1.8526622975705277E-2</v>
      </c>
    </row>
    <row r="356" spans="1:14" x14ac:dyDescent="0.2">
      <c r="A356" s="9">
        <v>40772.712106481478</v>
      </c>
      <c r="B356" s="10">
        <v>-1.5388487288873901E-4</v>
      </c>
      <c r="C356">
        <v>6.7819736900673897</v>
      </c>
      <c r="D356" s="10">
        <v>1.8286183269956399E-2</v>
      </c>
      <c r="E356">
        <v>1.8117143878444E-2</v>
      </c>
      <c r="F356" s="10">
        <v>1.8115268920082601E-2</v>
      </c>
      <c r="G356">
        <v>-2974114</v>
      </c>
      <c r="H356">
        <v>10450202</v>
      </c>
      <c r="J356" s="10">
        <f t="shared" si="25"/>
        <v>-1.3299194184764951E-4</v>
      </c>
      <c r="K356" s="16">
        <f t="shared" si="26"/>
        <v>0.52342183767195927</v>
      </c>
      <c r="L356" s="10">
        <f t="shared" si="27"/>
        <v>1.8566466396667255E-2</v>
      </c>
      <c r="M356" s="10">
        <f t="shared" si="28"/>
        <v>1.8481462805671943E-2</v>
      </c>
      <c r="N356" s="10">
        <f t="shared" si="29"/>
        <v>1.8526826162442379E-2</v>
      </c>
    </row>
    <row r="357" spans="1:14" x14ac:dyDescent="0.2">
      <c r="A357" s="9">
        <v>40772.715081018519</v>
      </c>
      <c r="B357" s="10">
        <v>-1.50321898290713E-4</v>
      </c>
      <c r="C357">
        <v>6.7807100217432899</v>
      </c>
      <c r="D357" s="10">
        <v>1.82781071942009E-2</v>
      </c>
      <c r="E357" s="10">
        <v>1.8095742277691899E-2</v>
      </c>
      <c r="F357" s="10">
        <v>1.8106567746872301E-2</v>
      </c>
      <c r="G357">
        <v>-2976190</v>
      </c>
      <c r="H357">
        <v>10449480</v>
      </c>
      <c r="J357" s="10">
        <f t="shared" si="25"/>
        <v>-1.294289672496235E-4</v>
      </c>
      <c r="K357" s="16">
        <f t="shared" si="26"/>
        <v>0.52215816934785941</v>
      </c>
      <c r="L357" s="10">
        <f t="shared" si="27"/>
        <v>1.8558390320911756E-2</v>
      </c>
      <c r="M357" s="10">
        <f t="shared" si="28"/>
        <v>1.8460061204919841E-2</v>
      </c>
      <c r="N357" s="10">
        <f t="shared" si="29"/>
        <v>1.8518124989232079E-2</v>
      </c>
    </row>
    <row r="358" spans="1:14" x14ac:dyDescent="0.2">
      <c r="A358" s="9">
        <v>40772.71806712963</v>
      </c>
      <c r="B358" s="10">
        <v>-1.50880097644404E-4</v>
      </c>
      <c r="C358">
        <v>6.7795128622783496</v>
      </c>
      <c r="D358" s="10">
        <v>1.82679764697605E-2</v>
      </c>
      <c r="E358" s="10">
        <v>1.8070457034627899E-2</v>
      </c>
      <c r="F358" s="10">
        <v>1.8088735122655599E-2</v>
      </c>
      <c r="G358">
        <v>-2978270</v>
      </c>
      <c r="H358">
        <v>10449245</v>
      </c>
      <c r="J358" s="10">
        <f t="shared" si="25"/>
        <v>-1.2998716660331451E-4</v>
      </c>
      <c r="K358" s="16">
        <f t="shared" si="26"/>
        <v>0.52096100988291916</v>
      </c>
      <c r="L358" s="10">
        <f t="shared" si="27"/>
        <v>1.8548259596471356E-2</v>
      </c>
      <c r="M358" s="10">
        <f t="shared" si="28"/>
        <v>1.8434775961855842E-2</v>
      </c>
      <c r="N358" s="10">
        <f t="shared" si="29"/>
        <v>1.8500292365015377E-2</v>
      </c>
    </row>
    <row r="359" spans="1:14" x14ac:dyDescent="0.2">
      <c r="A359" s="9">
        <v>40772.721041666664</v>
      </c>
      <c r="B359" s="10">
        <v>-1.53956132380699E-4</v>
      </c>
      <c r="C359">
        <v>6.7786399335018404</v>
      </c>
      <c r="D359" s="10">
        <v>1.8235731549648301E-2</v>
      </c>
      <c r="E359" s="10">
        <v>1.8042463930869401E-2</v>
      </c>
      <c r="F359" s="10">
        <v>1.8084061827703401E-2</v>
      </c>
      <c r="G359">
        <v>-2980347</v>
      </c>
      <c r="H359">
        <v>10449427</v>
      </c>
      <c r="J359" s="10">
        <f t="shared" si="25"/>
        <v>-1.330632013396095E-4</v>
      </c>
      <c r="K359" s="16">
        <f t="shared" si="26"/>
        <v>0.52008808110640992</v>
      </c>
      <c r="L359" s="10">
        <f t="shared" si="27"/>
        <v>1.8516014676359157E-2</v>
      </c>
      <c r="M359" s="10">
        <f t="shared" si="28"/>
        <v>1.8406782858097343E-2</v>
      </c>
      <c r="N359" s="10">
        <f t="shared" si="29"/>
        <v>1.8495619070063179E-2</v>
      </c>
    </row>
    <row r="360" spans="1:14" x14ac:dyDescent="0.2">
      <c r="A360" s="9">
        <v>40772.724016203705</v>
      </c>
      <c r="B360" s="10">
        <v>-1.58908667071955E-4</v>
      </c>
      <c r="C360">
        <v>6.7766054750063596</v>
      </c>
      <c r="D360" s="10">
        <v>1.8270019241863299E-2</v>
      </c>
      <c r="E360" s="10">
        <v>1.80874049171325E-2</v>
      </c>
      <c r="F360" s="10">
        <v>1.80794961022002E-2</v>
      </c>
      <c r="G360">
        <v>-2982427</v>
      </c>
      <c r="H360">
        <v>10449519</v>
      </c>
      <c r="J360" s="10">
        <f t="shared" si="25"/>
        <v>-1.380157360308655E-4</v>
      </c>
      <c r="K360" s="16">
        <f t="shared" si="26"/>
        <v>0.51805362261092913</v>
      </c>
      <c r="L360" s="10">
        <f t="shared" si="27"/>
        <v>1.8550302368574155E-2</v>
      </c>
      <c r="M360" s="10">
        <f t="shared" si="28"/>
        <v>1.8451723844360442E-2</v>
      </c>
      <c r="N360" s="10">
        <f t="shared" si="29"/>
        <v>1.8491053344559978E-2</v>
      </c>
    </row>
    <row r="361" spans="1:14" x14ac:dyDescent="0.2">
      <c r="A361" s="9">
        <v>40772.726990740739</v>
      </c>
      <c r="B361" s="10">
        <v>-1.58861160743982E-4</v>
      </c>
      <c r="C361">
        <v>6.7748869335919197</v>
      </c>
      <c r="D361" s="10">
        <v>1.8246515486098399E-2</v>
      </c>
      <c r="E361" s="10">
        <v>1.80659795632164E-2</v>
      </c>
      <c r="F361" s="10">
        <v>1.80960857016726E-2</v>
      </c>
      <c r="G361">
        <v>-2984501</v>
      </c>
      <c r="H361">
        <v>10448814</v>
      </c>
      <c r="J361" s="10">
        <f t="shared" si="25"/>
        <v>-1.3796822970289251E-4</v>
      </c>
      <c r="K361" s="16">
        <f t="shared" si="26"/>
        <v>0.5163350811964893</v>
      </c>
      <c r="L361" s="10">
        <f t="shared" si="27"/>
        <v>1.8526798612809255E-2</v>
      </c>
      <c r="M361" s="10">
        <f t="shared" si="28"/>
        <v>1.8430298490444343E-2</v>
      </c>
      <c r="N361" s="10">
        <f t="shared" si="29"/>
        <v>1.8507642944032378E-2</v>
      </c>
    </row>
    <row r="362" spans="1:14" x14ac:dyDescent="0.2">
      <c r="A362" s="9">
        <v>40772.72997685185</v>
      </c>
      <c r="B362" s="10">
        <v>-1.56580857001245E-4</v>
      </c>
      <c r="C362">
        <v>6.7738845500716698</v>
      </c>
      <c r="D362" s="10">
        <v>1.8269841093133399E-2</v>
      </c>
      <c r="E362" s="10">
        <v>1.8091395448682299E-2</v>
      </c>
      <c r="F362" s="10">
        <v>1.8121615517575299E-2</v>
      </c>
      <c r="G362">
        <v>-2986582</v>
      </c>
      <c r="H362">
        <v>10448069</v>
      </c>
      <c r="J362" s="10">
        <f t="shared" si="25"/>
        <v>-1.3568792596015551E-4</v>
      </c>
      <c r="K362" s="16">
        <f t="shared" si="26"/>
        <v>0.51533269767623935</v>
      </c>
      <c r="L362" s="10">
        <f t="shared" si="27"/>
        <v>1.8550124219844255E-2</v>
      </c>
      <c r="M362" s="10">
        <f t="shared" si="28"/>
        <v>1.8455714375910242E-2</v>
      </c>
      <c r="N362" s="10">
        <f t="shared" si="29"/>
        <v>1.8533172759935077E-2</v>
      </c>
    </row>
    <row r="363" spans="1:14" x14ac:dyDescent="0.2">
      <c r="A363" s="9">
        <v>40772.732951388891</v>
      </c>
      <c r="B363" s="10">
        <v>-1.5595139815559401E-4</v>
      </c>
      <c r="C363">
        <v>6.7725876273179901</v>
      </c>
      <c r="D363" s="10">
        <v>1.8256456185226901E-2</v>
      </c>
      <c r="E363" s="10">
        <v>1.80631885664479E-2</v>
      </c>
      <c r="F363">
        <v>1.8101440269802E-2</v>
      </c>
      <c r="G363">
        <v>-2988660</v>
      </c>
      <c r="H363">
        <v>10447828</v>
      </c>
      <c r="J363" s="10">
        <f t="shared" si="25"/>
        <v>-1.3505846711450451E-4</v>
      </c>
      <c r="K363" s="16">
        <f t="shared" si="26"/>
        <v>0.5140357749225597</v>
      </c>
      <c r="L363" s="10">
        <f t="shared" si="27"/>
        <v>1.8536739311937757E-2</v>
      </c>
      <c r="M363" s="10">
        <f t="shared" si="28"/>
        <v>1.8427507493675842E-2</v>
      </c>
      <c r="N363" s="10">
        <f t="shared" si="29"/>
        <v>1.8512997512161778E-2</v>
      </c>
    </row>
    <row r="364" spans="1:14" x14ac:dyDescent="0.2">
      <c r="A364" s="9">
        <v>40772.735937500001</v>
      </c>
      <c r="B364" s="10">
        <v>-1.5863550568610699E-4</v>
      </c>
      <c r="C364">
        <v>6.7718975979041698</v>
      </c>
      <c r="D364" s="10">
        <v>1.8257287545966401E-2</v>
      </c>
      <c r="E364" s="10">
        <v>1.8069364389084502E-2</v>
      </c>
      <c r="F364">
        <v>1.8101392461158002E-2</v>
      </c>
      <c r="G364">
        <v>-2990739</v>
      </c>
      <c r="H364">
        <v>10448064</v>
      </c>
      <c r="J364" s="10">
        <f t="shared" si="25"/>
        <v>-1.3774257464501749E-4</v>
      </c>
      <c r="K364" s="16">
        <f t="shared" si="26"/>
        <v>0.51334574550873935</v>
      </c>
      <c r="L364" s="10">
        <f t="shared" si="27"/>
        <v>1.8537570672677257E-2</v>
      </c>
      <c r="M364" s="10">
        <f t="shared" si="28"/>
        <v>1.8433683316312444E-2</v>
      </c>
      <c r="N364" s="10">
        <f t="shared" si="29"/>
        <v>1.851294970351778E-2</v>
      </c>
    </row>
    <row r="365" spans="1:14" x14ac:dyDescent="0.2">
      <c r="A365" s="9">
        <v>40772.738912037035</v>
      </c>
      <c r="B365" s="10">
        <v>-1.62091591046192E-4</v>
      </c>
      <c r="C365">
        <v>6.7710092295710602</v>
      </c>
      <c r="D365">
        <v>1.8243605723510001E-2</v>
      </c>
      <c r="E365" s="10">
        <v>1.80554925413162E-2</v>
      </c>
      <c r="F365" s="10">
        <v>1.8094998055021301E-2</v>
      </c>
      <c r="G365">
        <v>-2992815</v>
      </c>
      <c r="H365">
        <v>10447895</v>
      </c>
      <c r="J365" s="10">
        <f t="shared" si="25"/>
        <v>-1.411986600051025E-4</v>
      </c>
      <c r="K365" s="16">
        <f t="shared" si="26"/>
        <v>0.51245737717562978</v>
      </c>
      <c r="L365" s="10">
        <f t="shared" si="27"/>
        <v>1.8523888850220858E-2</v>
      </c>
      <c r="M365" s="10">
        <f t="shared" si="28"/>
        <v>1.8419811468544142E-2</v>
      </c>
      <c r="N365" s="10">
        <f t="shared" si="29"/>
        <v>1.8506555297381079E-2</v>
      </c>
    </row>
    <row r="366" spans="1:14" x14ac:dyDescent="0.2">
      <c r="A366" s="9">
        <v>40772.741886574076</v>
      </c>
      <c r="B366" s="10">
        <v>-1.6441940111690199E-4</v>
      </c>
      <c r="C366">
        <v>6.7702075602865097</v>
      </c>
      <c r="D366" s="10">
        <v>1.82774896119372E-2</v>
      </c>
      <c r="E366" s="10">
        <v>1.81003266383414E-2</v>
      </c>
      <c r="F366" s="10">
        <v>1.8126635425196599E-2</v>
      </c>
      <c r="G366">
        <v>-2994893</v>
      </c>
      <c r="H366">
        <v>10447461</v>
      </c>
      <c r="J366" s="10">
        <f t="shared" si="25"/>
        <v>-1.435264700758125E-4</v>
      </c>
      <c r="K366" s="16">
        <f t="shared" si="26"/>
        <v>0.51165570789107928</v>
      </c>
      <c r="L366" s="10">
        <f t="shared" si="27"/>
        <v>1.8557772738648056E-2</v>
      </c>
      <c r="M366" s="10">
        <f t="shared" si="28"/>
        <v>1.8464645565569343E-2</v>
      </c>
      <c r="N366" s="10">
        <f t="shared" si="29"/>
        <v>1.8538192667556377E-2</v>
      </c>
    </row>
    <row r="367" spans="1:14" x14ac:dyDescent="0.2">
      <c r="A367" s="9">
        <v>40772.74486111111</v>
      </c>
      <c r="B367" s="10">
        <v>-1.6067827778897499E-4</v>
      </c>
      <c r="C367">
        <v>6.7695507853022701</v>
      </c>
      <c r="D367" s="10">
        <v>1.8277525241683201E-2</v>
      </c>
      <c r="E367">
        <v>1.8095492869470001E-2</v>
      </c>
      <c r="F367">
        <v>1.8124591605665E-2</v>
      </c>
      <c r="G367">
        <v>-2996971</v>
      </c>
      <c r="H367">
        <v>10446582</v>
      </c>
      <c r="J367" s="10">
        <f t="shared" si="25"/>
        <v>-1.397853467478855E-4</v>
      </c>
      <c r="K367" s="16">
        <f t="shared" si="26"/>
        <v>0.51099893290683962</v>
      </c>
      <c r="L367" s="10">
        <f t="shared" si="27"/>
        <v>1.8557808368394057E-2</v>
      </c>
      <c r="M367" s="10">
        <f t="shared" si="28"/>
        <v>1.8459811796697943E-2</v>
      </c>
      <c r="N367" s="10">
        <f t="shared" si="29"/>
        <v>1.8536148848024778E-2</v>
      </c>
    </row>
    <row r="368" spans="1:14" x14ac:dyDescent="0.2">
      <c r="A368" s="9">
        <v>40772.747835648152</v>
      </c>
      <c r="B368" s="10">
        <v>-1.6052388222305999E-4</v>
      </c>
      <c r="C368">
        <v>6.7683274973569496</v>
      </c>
      <c r="D368" s="10">
        <v>1.8302620459435301E-2</v>
      </c>
      <c r="E368" s="10">
        <v>1.8098046334598598E-2</v>
      </c>
      <c r="F368">
        <v>1.8090085716848999E-2</v>
      </c>
      <c r="G368">
        <v>-2999048</v>
      </c>
      <c r="H368">
        <v>10446232</v>
      </c>
      <c r="J368" s="10">
        <f t="shared" si="25"/>
        <v>-1.396309511819705E-4</v>
      </c>
      <c r="K368" s="16">
        <f t="shared" si="26"/>
        <v>0.50977564496151917</v>
      </c>
      <c r="L368" s="10">
        <f t="shared" si="27"/>
        <v>1.8582903586146157E-2</v>
      </c>
      <c r="M368" s="10">
        <f t="shared" si="28"/>
        <v>1.8462365261826541E-2</v>
      </c>
      <c r="N368" s="10">
        <f t="shared" si="29"/>
        <v>1.8501642959208777E-2</v>
      </c>
    </row>
    <row r="369" spans="1:14" x14ac:dyDescent="0.2">
      <c r="A369" s="9">
        <v>40772.750821759262</v>
      </c>
      <c r="B369" s="10">
        <v>-1.6332675557350699E-4</v>
      </c>
      <c r="C369">
        <v>6.7674415043402396</v>
      </c>
      <c r="D369" s="10">
        <v>1.8251076093583798E-2</v>
      </c>
      <c r="E369" s="10">
        <v>1.8053212237573502E-2</v>
      </c>
      <c r="F369" s="10">
        <v>1.80917829237114E-2</v>
      </c>
      <c r="G369">
        <v>-3001128</v>
      </c>
      <c r="H369">
        <v>10446374</v>
      </c>
      <c r="J369" s="10">
        <f t="shared" si="25"/>
        <v>-1.4243382453241749E-4</v>
      </c>
      <c r="K369" s="16">
        <f t="shared" si="26"/>
        <v>0.50888965194480917</v>
      </c>
      <c r="L369" s="10">
        <f t="shared" si="27"/>
        <v>1.8531359220294655E-2</v>
      </c>
      <c r="M369" s="10">
        <f t="shared" si="28"/>
        <v>1.8417531164801444E-2</v>
      </c>
      <c r="N369" s="10">
        <f t="shared" si="29"/>
        <v>1.8503340166071178E-2</v>
      </c>
    </row>
    <row r="370" spans="1:14" x14ac:dyDescent="0.2">
      <c r="A370" s="9">
        <v>40772.753796296296</v>
      </c>
      <c r="B370" s="10">
        <v>-1.6703224915545401E-4</v>
      </c>
      <c r="C370">
        <v>6.7666683388524698</v>
      </c>
      <c r="D370" s="10">
        <v>1.8125136818125599E-2</v>
      </c>
      <c r="E370" s="10">
        <v>1.7689301888713101E-2</v>
      </c>
      <c r="F370" s="10">
        <v>1.7719939242742799E-2</v>
      </c>
      <c r="G370">
        <v>-3003204</v>
      </c>
      <c r="H370">
        <v>10444990</v>
      </c>
      <c r="J370" s="10">
        <f t="shared" si="25"/>
        <v>-1.4613931811436451E-4</v>
      </c>
      <c r="K370" s="16">
        <f t="shared" si="26"/>
        <v>0.50811648645703933</v>
      </c>
      <c r="L370" s="10">
        <f t="shared" si="27"/>
        <v>1.8405419944836455E-2</v>
      </c>
      <c r="M370" s="10">
        <f t="shared" si="28"/>
        <v>1.8053620815941043E-2</v>
      </c>
      <c r="N370" s="10">
        <f t="shared" si="29"/>
        <v>1.8131496485102577E-2</v>
      </c>
    </row>
    <row r="371" spans="1:14" x14ac:dyDescent="0.2">
      <c r="A371" s="9">
        <v>40772.75677083333</v>
      </c>
      <c r="B371" s="10">
        <v>-1.6726978079532301E-4</v>
      </c>
      <c r="C371">
        <v>6.7655863822328701</v>
      </c>
      <c r="D371" s="10">
        <v>1.8301955370843601E-2</v>
      </c>
      <c r="E371" s="10">
        <v>1.8114388511421602E-2</v>
      </c>
      <c r="F371" s="10">
        <v>1.81020139735301E-2</v>
      </c>
      <c r="G371">
        <v>-3005283</v>
      </c>
      <c r="H371">
        <v>10446093</v>
      </c>
      <c r="J371" s="10">
        <f t="shared" si="25"/>
        <v>-1.4637684975423351E-4</v>
      </c>
      <c r="K371" s="16">
        <f t="shared" si="26"/>
        <v>0.50703452983743968</v>
      </c>
      <c r="L371" s="10">
        <f t="shared" si="27"/>
        <v>1.8582238497554457E-2</v>
      </c>
      <c r="M371" s="10">
        <f t="shared" si="28"/>
        <v>1.8478707438649544E-2</v>
      </c>
      <c r="N371" s="10">
        <f t="shared" si="29"/>
        <v>1.8513571215889878E-2</v>
      </c>
    </row>
    <row r="372" spans="1:14" x14ac:dyDescent="0.2">
      <c r="A372" s="9">
        <v>40772.759756944448</v>
      </c>
      <c r="B372" s="10">
        <v>-1.66177135251928E-4</v>
      </c>
      <c r="C372">
        <v>6.7644153512483198</v>
      </c>
      <c r="D372" s="10">
        <v>1.8274686738586801E-2</v>
      </c>
      <c r="E372" s="10">
        <v>1.8094245828360701E-2</v>
      </c>
      <c r="F372">
        <v>1.8067304897977001E-2</v>
      </c>
      <c r="G372">
        <v>-3007359</v>
      </c>
      <c r="H372">
        <v>10445265</v>
      </c>
      <c r="J372" s="10">
        <f t="shared" si="25"/>
        <v>-1.4528420421083851E-4</v>
      </c>
      <c r="K372" s="16">
        <f t="shared" si="26"/>
        <v>0.50586349885288939</v>
      </c>
      <c r="L372" s="10">
        <f t="shared" si="27"/>
        <v>1.8554969865297657E-2</v>
      </c>
      <c r="M372" s="10">
        <f t="shared" si="28"/>
        <v>1.8458564755588644E-2</v>
      </c>
      <c r="N372" s="10">
        <f t="shared" si="29"/>
        <v>1.8478862140336779E-2</v>
      </c>
    </row>
    <row r="373" spans="1:14" x14ac:dyDescent="0.2">
      <c r="A373" s="9">
        <v>40772.762731481482</v>
      </c>
      <c r="B373" s="10">
        <v>-1.6451441377284901E-4</v>
      </c>
      <c r="C373">
        <v>6.7615614085953002</v>
      </c>
      <c r="D373" s="10">
        <v>1.83541529487047E-2</v>
      </c>
      <c r="E373" s="10">
        <v>1.8114911081029299E-2</v>
      </c>
      <c r="F373" s="10">
        <v>1.8147958080426199E-2</v>
      </c>
      <c r="G373">
        <v>-3009439</v>
      </c>
      <c r="H373">
        <v>10444782</v>
      </c>
      <c r="J373" s="10">
        <f t="shared" si="25"/>
        <v>-1.4362148273175951E-4</v>
      </c>
      <c r="K373" s="16">
        <f t="shared" si="26"/>
        <v>0.50300955619986976</v>
      </c>
      <c r="L373" s="10">
        <f t="shared" si="27"/>
        <v>1.8634436075415556E-2</v>
      </c>
      <c r="M373" s="10">
        <f t="shared" si="28"/>
        <v>1.8479230008257241E-2</v>
      </c>
      <c r="N373" s="10">
        <f t="shared" si="29"/>
        <v>1.8559515322785977E-2</v>
      </c>
    </row>
    <row r="374" spans="1:14" x14ac:dyDescent="0.2">
      <c r="A374" s="9">
        <v>40772.765706018516</v>
      </c>
      <c r="B374" s="10">
        <v>-1.65512046660297E-4</v>
      </c>
      <c r="C374">
        <v>6.7596053355409804</v>
      </c>
      <c r="D374" s="10">
        <v>1.82944850007698E-2</v>
      </c>
      <c r="E374" s="10">
        <v>1.80891270215216E-2</v>
      </c>
      <c r="F374" s="10">
        <v>1.8127794784813901E-2</v>
      </c>
      <c r="G374">
        <v>-3011515</v>
      </c>
      <c r="H374">
        <v>10444912</v>
      </c>
      <c r="J374" s="10">
        <f t="shared" si="25"/>
        <v>-1.4461911561920751E-4</v>
      </c>
      <c r="K374" s="16">
        <f t="shared" si="26"/>
        <v>0.50105348314554998</v>
      </c>
      <c r="L374" s="10">
        <f t="shared" si="27"/>
        <v>1.8574768127480656E-2</v>
      </c>
      <c r="M374" s="10">
        <f t="shared" si="28"/>
        <v>1.8453445948749543E-2</v>
      </c>
      <c r="N374" s="10">
        <f t="shared" si="29"/>
        <v>1.8539352027173678E-2</v>
      </c>
    </row>
    <row r="375" spans="1:14" x14ac:dyDescent="0.2">
      <c r="A375" s="9">
        <v>40772.768680555557</v>
      </c>
      <c r="B375" s="10">
        <v>-1.70310185785638E-4</v>
      </c>
      <c r="C375">
        <v>6.7588191058130196</v>
      </c>
      <c r="D375" s="10">
        <v>1.8256955001670599E-2</v>
      </c>
      <c r="E375" s="10">
        <v>1.8103283907257701E-2</v>
      </c>
      <c r="F375" s="10">
        <v>1.8122476073167498E-2</v>
      </c>
      <c r="G375">
        <v>-3013596</v>
      </c>
      <c r="H375">
        <v>10445082</v>
      </c>
      <c r="J375" s="10">
        <f t="shared" si="25"/>
        <v>-1.494172547445485E-4</v>
      </c>
      <c r="K375" s="16">
        <f t="shared" si="26"/>
        <v>0.50026725341758915</v>
      </c>
      <c r="L375" s="10">
        <f t="shared" si="27"/>
        <v>1.8537238128381456E-2</v>
      </c>
      <c r="M375" s="10">
        <f t="shared" si="28"/>
        <v>1.8467602834485643E-2</v>
      </c>
      <c r="N375" s="10">
        <f t="shared" si="29"/>
        <v>1.8534033315527276E-2</v>
      </c>
    </row>
    <row r="376" spans="1:14" x14ac:dyDescent="0.2">
      <c r="A376" s="9">
        <v>40772.771666666667</v>
      </c>
      <c r="B376" s="10">
        <v>-1.70227049711684E-4</v>
      </c>
      <c r="C376">
        <v>6.7579354881127101</v>
      </c>
      <c r="D376" s="10">
        <v>1.82550072422237E-2</v>
      </c>
      <c r="E376" s="10">
        <v>1.80718228415571E-2</v>
      </c>
      <c r="F376" s="10">
        <v>1.8103065763698401E-2</v>
      </c>
      <c r="G376">
        <v>-3015671</v>
      </c>
      <c r="H376">
        <v>10444794</v>
      </c>
      <c r="J376" s="10">
        <f t="shared" si="25"/>
        <v>-1.493341186705945E-4</v>
      </c>
      <c r="K376" s="16">
        <f t="shared" si="26"/>
        <v>0.49938363571727962</v>
      </c>
      <c r="L376" s="10">
        <f t="shared" si="27"/>
        <v>1.8535290368934556E-2</v>
      </c>
      <c r="M376" s="10">
        <f t="shared" si="28"/>
        <v>1.8436141768785042E-2</v>
      </c>
      <c r="N376" s="10">
        <f t="shared" si="29"/>
        <v>1.8514623006058179E-2</v>
      </c>
    </row>
    <row r="377" spans="1:14" x14ac:dyDescent="0.2">
      <c r="A377" s="9">
        <v>40772.774641203701</v>
      </c>
      <c r="B377" s="10">
        <v>-1.7045270476955901E-4</v>
      </c>
      <c r="C377">
        <v>6.7568962871882796</v>
      </c>
      <c r="D377" s="10">
        <v>1.8273795994937201E-2</v>
      </c>
      <c r="E377" s="10">
        <v>1.8089590208219299E-2</v>
      </c>
      <c r="F377" s="10">
        <v>1.8121376474355199E-2</v>
      </c>
      <c r="G377">
        <v>-3017749</v>
      </c>
      <c r="H377">
        <v>10444001</v>
      </c>
      <c r="J377" s="10">
        <f t="shared" si="25"/>
        <v>-1.4955977372846951E-4</v>
      </c>
      <c r="K377" s="16">
        <f t="shared" si="26"/>
        <v>0.49834443479284918</v>
      </c>
      <c r="L377" s="10">
        <f t="shared" si="27"/>
        <v>1.8554079121648057E-2</v>
      </c>
      <c r="M377" s="10">
        <f t="shared" si="28"/>
        <v>1.8453909135447241E-2</v>
      </c>
      <c r="N377" s="10">
        <f t="shared" si="29"/>
        <v>1.8532933716714977E-2</v>
      </c>
    </row>
    <row r="378" spans="1:14" x14ac:dyDescent="0.2">
      <c r="A378" s="9">
        <v>40772.777615740742</v>
      </c>
      <c r="B378" s="10">
        <v>-1.68980008602375E-4</v>
      </c>
      <c r="C378">
        <v>6.7560019805641804</v>
      </c>
      <c r="D378" s="10">
        <v>1.8303903130290601E-2</v>
      </c>
      <c r="E378" s="10">
        <v>1.81119775652769E-2</v>
      </c>
      <c r="F378" s="10">
        <v>1.8125356543969198E-2</v>
      </c>
      <c r="G378">
        <v>-3019824</v>
      </c>
      <c r="H378">
        <v>10443391</v>
      </c>
      <c r="J378" s="10">
        <f t="shared" si="25"/>
        <v>-1.480870775612855E-4</v>
      </c>
      <c r="K378" s="16">
        <f t="shared" si="26"/>
        <v>0.49745012816875001</v>
      </c>
      <c r="L378" s="10">
        <f t="shared" si="27"/>
        <v>1.8584186257001457E-2</v>
      </c>
      <c r="M378" s="10">
        <f t="shared" si="28"/>
        <v>1.8476296492504842E-2</v>
      </c>
      <c r="N378" s="10">
        <f t="shared" si="29"/>
        <v>1.8536913786328976E-2</v>
      </c>
    </row>
    <row r="379" spans="1:14" x14ac:dyDescent="0.2">
      <c r="A379" s="9">
        <v>40772.780590277776</v>
      </c>
      <c r="B379" s="10">
        <v>-1.7007265414577E-4</v>
      </c>
      <c r="C379">
        <v>6.75532857836515</v>
      </c>
      <c r="D379" s="10">
        <v>1.8295732041879099E-2</v>
      </c>
      <c r="E379" s="10">
        <v>1.80800533128786E-2</v>
      </c>
      <c r="F379" s="10">
        <v>1.8111001998604499E-2</v>
      </c>
      <c r="G379">
        <v>-3021904</v>
      </c>
      <c r="H379">
        <v>10443291</v>
      </c>
      <c r="J379" s="10">
        <f t="shared" si="25"/>
        <v>-1.4917972310468051E-4</v>
      </c>
      <c r="K379" s="16">
        <f t="shared" si="26"/>
        <v>0.49677672596971956</v>
      </c>
      <c r="L379" s="10">
        <f t="shared" si="27"/>
        <v>1.8576015168589956E-2</v>
      </c>
      <c r="M379" s="10">
        <f t="shared" si="28"/>
        <v>1.8444372240106543E-2</v>
      </c>
      <c r="N379" s="10">
        <f t="shared" si="29"/>
        <v>1.8522559240964277E-2</v>
      </c>
    </row>
    <row r="380" spans="1:14" x14ac:dyDescent="0.2">
      <c r="A380" s="9">
        <v>40772.783576388887</v>
      </c>
      <c r="B380" s="10">
        <v>-1.7212730283063099E-4</v>
      </c>
      <c r="C380">
        <v>6.7548392631870202</v>
      </c>
      <c r="D380" s="10">
        <v>1.8284366152911399E-2</v>
      </c>
      <c r="E380">
        <v>1.8081039069183999E-2</v>
      </c>
      <c r="F380" s="10">
        <v>1.8107464158947598E-2</v>
      </c>
      <c r="G380">
        <v>-3023982</v>
      </c>
      <c r="H380">
        <v>10443394</v>
      </c>
      <c r="J380" s="10">
        <f t="shared" si="25"/>
        <v>-1.5123437178954149E-4</v>
      </c>
      <c r="K380" s="16">
        <f t="shared" si="26"/>
        <v>0.49628741079158978</v>
      </c>
      <c r="L380" s="10">
        <f t="shared" si="27"/>
        <v>1.8564649279622255E-2</v>
      </c>
      <c r="M380" s="10">
        <f t="shared" si="28"/>
        <v>1.8445357996411942E-2</v>
      </c>
      <c r="N380" s="10">
        <f t="shared" si="29"/>
        <v>1.8519021401307376E-2</v>
      </c>
    </row>
    <row r="381" spans="1:14" x14ac:dyDescent="0.2">
      <c r="A381" s="9">
        <v>40772.786550925928</v>
      </c>
      <c r="B381" s="10">
        <v>-1.7601094514248E-4</v>
      </c>
      <c r="C381">
        <v>6.7540981644706299</v>
      </c>
      <c r="D381" s="10">
        <v>1.82808031783134E-2</v>
      </c>
      <c r="E381" s="10">
        <v>1.80854096513576E-2</v>
      </c>
      <c r="F381" s="10">
        <v>1.8110523912164399E-2</v>
      </c>
      <c r="G381">
        <v>-3026061</v>
      </c>
      <c r="H381">
        <v>10443401</v>
      </c>
      <c r="J381" s="10">
        <f t="shared" si="25"/>
        <v>-1.5511801410139051E-4</v>
      </c>
      <c r="K381" s="16">
        <f t="shared" si="26"/>
        <v>0.4955463120751995</v>
      </c>
      <c r="L381" s="10">
        <f t="shared" si="27"/>
        <v>1.8561086305024257E-2</v>
      </c>
      <c r="M381" s="10">
        <f t="shared" si="28"/>
        <v>1.8449728578585543E-2</v>
      </c>
      <c r="N381" s="10">
        <f t="shared" si="29"/>
        <v>1.8522081154524177E-2</v>
      </c>
    </row>
    <row r="382" spans="1:14" x14ac:dyDescent="0.2">
      <c r="A382" s="9">
        <v>40772.789525462962</v>
      </c>
      <c r="B382" s="10">
        <v>-1.79431400756584E-4</v>
      </c>
      <c r="C382">
        <v>6.7536029110015097</v>
      </c>
      <c r="D382" s="10">
        <v>1.8263617764168901E-2</v>
      </c>
      <c r="E382" s="10">
        <v>1.80813359837339E-2</v>
      </c>
      <c r="F382" s="10">
        <v>1.8121292809228199E-2</v>
      </c>
      <c r="G382">
        <v>-3028137</v>
      </c>
      <c r="H382">
        <v>10443047</v>
      </c>
      <c r="J382" s="10">
        <f t="shared" si="25"/>
        <v>-1.5853846971549451E-4</v>
      </c>
      <c r="K382" s="16">
        <f t="shared" si="26"/>
        <v>0.49505105860607923</v>
      </c>
      <c r="L382" s="10">
        <f t="shared" si="27"/>
        <v>1.8543900890879757E-2</v>
      </c>
      <c r="M382" s="10">
        <f t="shared" si="28"/>
        <v>1.8445654910961843E-2</v>
      </c>
      <c r="N382" s="10">
        <f t="shared" si="29"/>
        <v>1.8532850051587977E-2</v>
      </c>
    </row>
    <row r="383" spans="1:14" x14ac:dyDescent="0.2">
      <c r="A383" s="9">
        <v>40772.792500000003</v>
      </c>
      <c r="B383" s="10">
        <v>-1.7687793562799899E-4</v>
      </c>
      <c r="C383">
        <v>6.7526147793796598</v>
      </c>
      <c r="D383" s="10">
        <v>1.8299057484837199E-2</v>
      </c>
      <c r="E383" s="10">
        <v>1.8105184160376701E-2</v>
      </c>
      <c r="F383" s="10">
        <v>1.8104021936578601E-2</v>
      </c>
      <c r="G383">
        <v>-3030217</v>
      </c>
      <c r="H383">
        <v>10442421</v>
      </c>
      <c r="J383" s="10">
        <f t="shared" si="25"/>
        <v>-1.559850045869095E-4</v>
      </c>
      <c r="K383" s="16">
        <f t="shared" si="26"/>
        <v>0.49406292698422938</v>
      </c>
      <c r="L383" s="10">
        <f t="shared" si="27"/>
        <v>1.8579340611548055E-2</v>
      </c>
      <c r="M383" s="10">
        <f t="shared" si="28"/>
        <v>1.8469503087604644E-2</v>
      </c>
      <c r="N383" s="10">
        <f t="shared" si="29"/>
        <v>1.8515579178938379E-2</v>
      </c>
    </row>
    <row r="384" spans="1:14" x14ac:dyDescent="0.2">
      <c r="A384" s="9">
        <v>40772.795486111114</v>
      </c>
      <c r="B384" s="10">
        <v>-1.7559526477271001E-4</v>
      </c>
      <c r="C384">
        <v>6.7510993275173004</v>
      </c>
      <c r="D384" s="10">
        <v>1.8284366152911399E-2</v>
      </c>
      <c r="E384" s="10">
        <v>1.8084934588077899E-2</v>
      </c>
      <c r="F384" s="10">
        <v>1.8123300772276699E-2</v>
      </c>
      <c r="G384">
        <v>-3032296</v>
      </c>
      <c r="H384">
        <v>10441965</v>
      </c>
      <c r="J384" s="10">
        <f t="shared" si="25"/>
        <v>-1.5470233373162052E-4</v>
      </c>
      <c r="K384" s="16">
        <f t="shared" si="26"/>
        <v>0.49254747512186992</v>
      </c>
      <c r="L384" s="10">
        <f t="shared" si="27"/>
        <v>1.8564649279622255E-2</v>
      </c>
      <c r="M384" s="10">
        <f t="shared" si="28"/>
        <v>1.8449253515305842E-2</v>
      </c>
      <c r="N384" s="10">
        <f t="shared" si="29"/>
        <v>1.8534858014636477E-2</v>
      </c>
    </row>
    <row r="385" spans="1:14" x14ac:dyDescent="0.2">
      <c r="A385" s="9">
        <v>40772.798460648148</v>
      </c>
      <c r="B385" s="10">
        <v>-1.78635669763025E-4</v>
      </c>
      <c r="C385">
        <v>6.7500114326066996</v>
      </c>
      <c r="D385" s="10">
        <v>1.8287145273097799E-2</v>
      </c>
      <c r="E385" s="10">
        <v>1.8084982094405899E-2</v>
      </c>
      <c r="F385" s="10">
        <v>1.8097089683196801E-2</v>
      </c>
      <c r="G385">
        <v>-3034373</v>
      </c>
      <c r="H385">
        <v>10441953</v>
      </c>
      <c r="J385" s="10">
        <f t="shared" si="25"/>
        <v>-1.5774273872193551E-4</v>
      </c>
      <c r="K385" s="16">
        <f t="shared" si="26"/>
        <v>0.49145958021126912</v>
      </c>
      <c r="L385" s="10">
        <f t="shared" si="27"/>
        <v>1.8567428399808655E-2</v>
      </c>
      <c r="M385" s="10">
        <f t="shared" si="28"/>
        <v>1.8449301021633842E-2</v>
      </c>
      <c r="N385" s="10">
        <f t="shared" si="29"/>
        <v>1.8508646925556579E-2</v>
      </c>
    </row>
    <row r="386" spans="1:14" x14ac:dyDescent="0.2">
      <c r="A386" s="9">
        <v>40772.801435185182</v>
      </c>
      <c r="B386" s="10">
        <v>-1.80488416553999E-4</v>
      </c>
      <c r="C386">
        <v>6.7485399240977104</v>
      </c>
      <c r="D386" s="10">
        <v>1.8298760570287401E-2</v>
      </c>
      <c r="E386" s="10">
        <v>1.8050587512952899E-2</v>
      </c>
      <c r="F386" s="10">
        <v>1.8070842737633899E-2</v>
      </c>
      <c r="G386">
        <v>-3036452</v>
      </c>
      <c r="H386">
        <v>10441664</v>
      </c>
      <c r="J386" s="10">
        <f t="shared" si="25"/>
        <v>-1.595954855129095E-4</v>
      </c>
      <c r="K386" s="16">
        <f t="shared" si="26"/>
        <v>0.48998807170227998</v>
      </c>
      <c r="L386" s="10">
        <f t="shared" si="27"/>
        <v>1.8579043696998258E-2</v>
      </c>
      <c r="M386" s="10">
        <f t="shared" si="28"/>
        <v>1.8414906440180841E-2</v>
      </c>
      <c r="N386" s="10">
        <f t="shared" si="29"/>
        <v>1.8482399979993677E-2</v>
      </c>
    </row>
    <row r="387" spans="1:14" x14ac:dyDescent="0.2">
      <c r="A387" s="9">
        <v>40772.8044212963</v>
      </c>
      <c r="B387" s="10">
        <v>-1.80013353274262E-4</v>
      </c>
      <c r="C387">
        <v>6.7469769659073799</v>
      </c>
      <c r="D387" s="10">
        <v>1.82585345870757E-2</v>
      </c>
      <c r="E387" s="10">
        <v>1.8047939035168398E-2</v>
      </c>
      <c r="F387" s="10">
        <v>1.8087731141131401E-2</v>
      </c>
      <c r="G387">
        <v>-3038528</v>
      </c>
      <c r="H387">
        <v>10441028</v>
      </c>
      <c r="J387" s="10">
        <f t="shared" si="25"/>
        <v>-1.5912042223317251E-4</v>
      </c>
      <c r="K387" s="16">
        <f t="shared" si="26"/>
        <v>0.4884251135119495</v>
      </c>
      <c r="L387" s="10">
        <f t="shared" si="27"/>
        <v>1.8538817713786557E-2</v>
      </c>
      <c r="M387" s="10">
        <f t="shared" si="28"/>
        <v>1.8412257962396341E-2</v>
      </c>
      <c r="N387" s="10">
        <f t="shared" si="29"/>
        <v>1.8499288383491179E-2</v>
      </c>
    </row>
    <row r="388" spans="1:14" x14ac:dyDescent="0.2">
      <c r="A388" s="9">
        <v>40772.807395833333</v>
      </c>
      <c r="B388" s="10">
        <v>-1.8185422348324199E-4</v>
      </c>
      <c r="C388">
        <v>6.7458356263778096</v>
      </c>
      <c r="D388" s="10">
        <v>1.8276634498033701E-2</v>
      </c>
      <c r="E388" s="10">
        <v>1.8089982135425099E-2</v>
      </c>
      <c r="F388" s="10">
        <v>1.81268386119336E-2</v>
      </c>
      <c r="G388">
        <v>-3040609</v>
      </c>
      <c r="H388">
        <v>10440931</v>
      </c>
      <c r="J388" s="10">
        <f t="shared" si="25"/>
        <v>-1.6096129244215249E-4</v>
      </c>
      <c r="K388" s="16">
        <f t="shared" si="26"/>
        <v>0.48728377398237921</v>
      </c>
      <c r="L388" s="10">
        <f t="shared" si="27"/>
        <v>1.8556917624744557E-2</v>
      </c>
      <c r="M388" s="10">
        <f t="shared" si="28"/>
        <v>1.8454301062653042E-2</v>
      </c>
      <c r="N388" s="10">
        <f t="shared" si="29"/>
        <v>1.8538395854293378E-2</v>
      </c>
    </row>
    <row r="389" spans="1:14" x14ac:dyDescent="0.2">
      <c r="A389" s="9">
        <v>40772.810370370367</v>
      </c>
      <c r="B389" s="10">
        <v>-1.83326919650426E-4</v>
      </c>
      <c r="C389">
        <v>6.7446265903308804</v>
      </c>
      <c r="D389" s="10">
        <v>1.8297157231718299E-2</v>
      </c>
      <c r="E389" s="10">
        <v>1.8078473727473499E-2</v>
      </c>
      <c r="F389" s="10">
        <v>1.80962530319266E-2</v>
      </c>
      <c r="G389">
        <v>-3042685</v>
      </c>
      <c r="H389">
        <v>10440814</v>
      </c>
      <c r="J389" s="10">
        <f t="shared" si="25"/>
        <v>-1.6243398860933651E-4</v>
      </c>
      <c r="K389" s="16">
        <f t="shared" si="26"/>
        <v>0.48607473793544997</v>
      </c>
      <c r="L389" s="10">
        <f t="shared" si="27"/>
        <v>1.8577440358429155E-2</v>
      </c>
      <c r="M389" s="10">
        <f t="shared" si="28"/>
        <v>1.8442792654701442E-2</v>
      </c>
      <c r="N389" s="10">
        <f t="shared" si="29"/>
        <v>1.8507810274286378E-2</v>
      </c>
    </row>
    <row r="390" spans="1:14" x14ac:dyDescent="0.2">
      <c r="A390" s="9">
        <v>40772.813356481478</v>
      </c>
      <c r="B390" s="10">
        <v>-1.85096530367446E-4</v>
      </c>
      <c r="C390">
        <v>6.7435802634572601</v>
      </c>
      <c r="D390" s="10">
        <v>1.82462304481305E-2</v>
      </c>
      <c r="E390" s="10">
        <v>1.80633310854319E-2</v>
      </c>
      <c r="F390" s="10">
        <v>1.8085818795370901E-2</v>
      </c>
      <c r="G390">
        <v>-3044765</v>
      </c>
      <c r="H390">
        <v>10440691</v>
      </c>
      <c r="J390" s="10">
        <f t="shared" si="25"/>
        <v>-1.642035993263565E-4</v>
      </c>
      <c r="K390" s="16">
        <f t="shared" si="26"/>
        <v>0.4850284110618297</v>
      </c>
      <c r="L390" s="10">
        <f t="shared" si="27"/>
        <v>1.8526513574841356E-2</v>
      </c>
      <c r="M390" s="10">
        <f t="shared" si="28"/>
        <v>1.8427650012659842E-2</v>
      </c>
      <c r="N390" s="10">
        <f t="shared" si="29"/>
        <v>1.8497376037730679E-2</v>
      </c>
    </row>
    <row r="391" spans="1:14" x14ac:dyDescent="0.2">
      <c r="A391" s="9">
        <v>40772.816331018519</v>
      </c>
      <c r="B391" s="10">
        <v>-1.86557349952636E-4</v>
      </c>
      <c r="C391">
        <v>6.74295199226981</v>
      </c>
      <c r="D391" s="10">
        <v>1.8242988141246301E-2</v>
      </c>
      <c r="E391" s="10">
        <v>1.8051264478126501E-2</v>
      </c>
      <c r="F391" s="10">
        <v>1.8087432337106302E-2</v>
      </c>
      <c r="G391">
        <v>-3046842</v>
      </c>
      <c r="H391">
        <v>10440005</v>
      </c>
      <c r="J391" s="10">
        <f t="shared" si="25"/>
        <v>-1.656644189115465E-4</v>
      </c>
      <c r="K391" s="16">
        <f t="shared" si="26"/>
        <v>0.48440013987437958</v>
      </c>
      <c r="L391" s="10">
        <f t="shared" si="27"/>
        <v>1.8523271267957157E-2</v>
      </c>
      <c r="M391" s="10">
        <f t="shared" si="28"/>
        <v>1.8415583405354444E-2</v>
      </c>
      <c r="N391" s="10">
        <f t="shared" si="29"/>
        <v>1.849898957946608E-2</v>
      </c>
    </row>
    <row r="392" spans="1:14" x14ac:dyDescent="0.2">
      <c r="A392" s="9">
        <v>40772.819305555553</v>
      </c>
      <c r="B392" s="10">
        <v>-1.8500151771149801E-4</v>
      </c>
      <c r="C392">
        <v>6.7409282226981304</v>
      </c>
      <c r="D392" s="10">
        <v>1.8236206612928098E-2</v>
      </c>
      <c r="E392" s="10">
        <v>1.80560151109239E-2</v>
      </c>
      <c r="F392" s="10">
        <v>1.8094675346674201E-2</v>
      </c>
      <c r="G392">
        <v>-3048922</v>
      </c>
      <c r="H392">
        <v>10439540</v>
      </c>
      <c r="J392" s="10">
        <f t="shared" si="25"/>
        <v>-1.6410858667040851E-4</v>
      </c>
      <c r="K392" s="16">
        <f t="shared" si="26"/>
        <v>0.48237637030269997</v>
      </c>
      <c r="L392" s="10">
        <f t="shared" si="27"/>
        <v>1.8516489739638955E-2</v>
      </c>
      <c r="M392" s="10">
        <f t="shared" si="28"/>
        <v>1.8420334038151843E-2</v>
      </c>
      <c r="N392" s="10">
        <f t="shared" si="29"/>
        <v>1.8506232589033979E-2</v>
      </c>
    </row>
    <row r="393" spans="1:14" x14ac:dyDescent="0.2">
      <c r="A393" s="9">
        <v>40772.822291666664</v>
      </c>
      <c r="B393" s="10">
        <v>-1.8522717276937299E-4</v>
      </c>
      <c r="C393">
        <v>6.7388902012280596</v>
      </c>
      <c r="D393" s="10">
        <v>1.82477387740437E-2</v>
      </c>
      <c r="E393" s="10">
        <v>1.80404805416765E-2</v>
      </c>
      <c r="F393" s="10">
        <v>1.80793168197852E-2</v>
      </c>
      <c r="G393">
        <v>-3050999</v>
      </c>
      <c r="H393">
        <v>10439398</v>
      </c>
      <c r="J393" s="10">
        <f t="shared" si="25"/>
        <v>-1.643342417282835E-4</v>
      </c>
      <c r="K393" s="16">
        <f t="shared" si="26"/>
        <v>0.48033834883262916</v>
      </c>
      <c r="L393" s="10">
        <f t="shared" si="27"/>
        <v>1.8528021900754556E-2</v>
      </c>
      <c r="M393" s="10">
        <f t="shared" si="28"/>
        <v>1.8404799468904443E-2</v>
      </c>
      <c r="N393" s="10">
        <f t="shared" si="29"/>
        <v>1.8490874062144978E-2</v>
      </c>
    </row>
    <row r="394" spans="1:14" x14ac:dyDescent="0.2">
      <c r="A394" s="9">
        <v>40772.825266203705</v>
      </c>
      <c r="B394" s="10">
        <v>-1.8899204926128699E-4</v>
      </c>
      <c r="C394">
        <v>6.7370232025386896</v>
      </c>
      <c r="D394" s="10">
        <v>1.8301848481605699E-2</v>
      </c>
      <c r="E394" s="10">
        <v>1.8084186363412299E-2</v>
      </c>
      <c r="F394" s="10">
        <v>1.8113870517245199E-2</v>
      </c>
      <c r="G394">
        <v>-3053078</v>
      </c>
      <c r="H394">
        <v>10439422</v>
      </c>
      <c r="J394" s="10">
        <f t="shared" si="25"/>
        <v>-1.680991182201975E-4</v>
      </c>
      <c r="K394" s="16">
        <f t="shared" si="26"/>
        <v>0.47847135014325914</v>
      </c>
      <c r="L394" s="10">
        <f t="shared" si="27"/>
        <v>1.8582131608316555E-2</v>
      </c>
      <c r="M394" s="10">
        <f t="shared" si="28"/>
        <v>1.8448505290640241E-2</v>
      </c>
      <c r="N394" s="10">
        <f t="shared" si="29"/>
        <v>1.8525427759604977E-2</v>
      </c>
    </row>
    <row r="395" spans="1:14" x14ac:dyDescent="0.2">
      <c r="A395" s="9">
        <v>40772.828240740739</v>
      </c>
      <c r="B395" s="10">
        <v>-1.9282818524516199E-4</v>
      </c>
      <c r="C395">
        <v>6.7366051468525301</v>
      </c>
      <c r="D395" s="10">
        <v>1.8299675067100899E-2</v>
      </c>
      <c r="E395" s="10">
        <v>1.8097048701711201E-2</v>
      </c>
      <c r="F395" s="10">
        <v>1.81198107412638E-2</v>
      </c>
      <c r="G395">
        <v>-3055156</v>
      </c>
      <c r="H395">
        <v>10438966</v>
      </c>
      <c r="J395" s="10">
        <f t="shared" si="25"/>
        <v>-1.7193525420407249E-4</v>
      </c>
      <c r="K395" s="16">
        <f t="shared" si="26"/>
        <v>0.47805329445709965</v>
      </c>
      <c r="L395" s="10">
        <f t="shared" si="27"/>
        <v>1.8579958193811755E-2</v>
      </c>
      <c r="M395" s="10">
        <f t="shared" si="28"/>
        <v>1.8461367628939143E-2</v>
      </c>
      <c r="N395" s="10">
        <f t="shared" si="29"/>
        <v>1.8531367983623578E-2</v>
      </c>
    </row>
    <row r="396" spans="1:14" x14ac:dyDescent="0.2">
      <c r="A396" s="9">
        <v>40772.831226851849</v>
      </c>
      <c r="B396" s="10">
        <v>-1.8869513471145199E-4</v>
      </c>
      <c r="C396">
        <v>6.73603625857504</v>
      </c>
      <c r="D396" s="10">
        <v>1.8272596460155902E-2</v>
      </c>
      <c r="E396" s="10">
        <v>1.8080338350846398E-2</v>
      </c>
      <c r="F396" s="10">
        <v>1.8114587646905399E-2</v>
      </c>
      <c r="G396">
        <v>-3057234</v>
      </c>
      <c r="H396">
        <v>10438196</v>
      </c>
      <c r="J396" s="10">
        <f t="shared" si="25"/>
        <v>-1.6780220367036249E-4</v>
      </c>
      <c r="K396" s="16">
        <f t="shared" si="26"/>
        <v>0.47748440617960952</v>
      </c>
      <c r="L396" s="10">
        <f t="shared" si="27"/>
        <v>1.8552879586866758E-2</v>
      </c>
      <c r="M396" s="10">
        <f t="shared" si="28"/>
        <v>1.8444657278074341E-2</v>
      </c>
      <c r="N396" s="10">
        <f t="shared" si="29"/>
        <v>1.8526144889265177E-2</v>
      </c>
    </row>
    <row r="397" spans="1:14" x14ac:dyDescent="0.2">
      <c r="A397" s="9">
        <v>40772.834201388891</v>
      </c>
      <c r="B397" s="10">
        <v>-1.8751935309410301E-4</v>
      </c>
      <c r="C397">
        <v>6.73558969909209</v>
      </c>
      <c r="D397">
        <v>1.8283273507368001E-2</v>
      </c>
      <c r="E397" s="10">
        <v>1.80741268984639E-2</v>
      </c>
      <c r="F397" s="10">
        <v>1.8113918325889201E-2</v>
      </c>
      <c r="G397">
        <v>-3059311</v>
      </c>
      <c r="H397">
        <v>10437831</v>
      </c>
      <c r="J397" s="10">
        <f t="shared" si="25"/>
        <v>-1.6662642205301351E-4</v>
      </c>
      <c r="K397" s="16">
        <f t="shared" si="26"/>
        <v>0.47703784669665961</v>
      </c>
      <c r="L397" s="10">
        <f t="shared" si="27"/>
        <v>1.8563556634078857E-2</v>
      </c>
      <c r="M397" s="10">
        <f t="shared" si="28"/>
        <v>1.8438445825691843E-2</v>
      </c>
      <c r="N397" s="10">
        <f t="shared" si="29"/>
        <v>1.8525475568248979E-2</v>
      </c>
    </row>
    <row r="398" spans="1:14" x14ac:dyDescent="0.2">
      <c r="A398" s="9">
        <v>40772.837175925924</v>
      </c>
      <c r="B398" s="10">
        <v>-1.8956212519697101E-4</v>
      </c>
      <c r="C398">
        <v>6.7353521674522199</v>
      </c>
      <c r="D398" s="10">
        <v>1.8268510915950199E-2</v>
      </c>
      <c r="E398" s="10">
        <v>1.80570008672294E-2</v>
      </c>
      <c r="F398" s="10">
        <v>1.8087671380326398E-2</v>
      </c>
      <c r="G398">
        <v>-3061389</v>
      </c>
      <c r="H398">
        <v>10438077</v>
      </c>
      <c r="J398" s="10">
        <f t="shared" ref="J398:J461" si="30">B398-B$19</f>
        <v>-1.6866919415588151E-4</v>
      </c>
      <c r="K398" s="16">
        <f t="shared" ref="K398:K461" si="31">C398-C$19</f>
        <v>0.47680031505678944</v>
      </c>
      <c r="L398" s="10">
        <f t="shared" ref="L398:L461" si="32">D398-D$19</f>
        <v>1.8548794042661056E-2</v>
      </c>
      <c r="M398" s="10">
        <f t="shared" ref="M398:M461" si="33">E398-E$19</f>
        <v>1.8421319794457342E-2</v>
      </c>
      <c r="N398" s="10">
        <f t="shared" ref="N398:N461" si="34">F398-F$19</f>
        <v>1.8499228622686176E-2</v>
      </c>
    </row>
    <row r="399" spans="1:14" x14ac:dyDescent="0.2">
      <c r="A399" s="9">
        <v>40772.840150462966</v>
      </c>
      <c r="B399" s="10">
        <v>-1.9317260612297099E-4</v>
      </c>
      <c r="C399">
        <v>6.7345671253824504</v>
      </c>
      <c r="D399" s="10">
        <v>1.8268617805188101E-2</v>
      </c>
      <c r="E399" s="10">
        <v>1.8066181465110302E-2</v>
      </c>
      <c r="F399" s="10">
        <v>1.80761494971193E-2</v>
      </c>
      <c r="G399">
        <v>-3063468</v>
      </c>
      <c r="H399">
        <v>10438133</v>
      </c>
      <c r="J399" s="10">
        <f t="shared" si="30"/>
        <v>-1.7227967508188149E-4</v>
      </c>
      <c r="K399" s="16">
        <f t="shared" si="31"/>
        <v>0.47601527298701996</v>
      </c>
      <c r="L399" s="10">
        <f t="shared" si="32"/>
        <v>1.8548900931898957E-2</v>
      </c>
      <c r="M399" s="10">
        <f t="shared" si="33"/>
        <v>1.8430500392338244E-2</v>
      </c>
      <c r="N399" s="10">
        <f t="shared" si="34"/>
        <v>1.8487706739479078E-2</v>
      </c>
    </row>
    <row r="400" spans="1:14" x14ac:dyDescent="0.2">
      <c r="A400" s="9">
        <v>40772.843136574076</v>
      </c>
      <c r="B400" s="10">
        <v>-1.9592797314544401E-4</v>
      </c>
      <c r="C400">
        <v>6.7334863564210501</v>
      </c>
      <c r="D400" s="10">
        <v>1.8281278241593101E-2</v>
      </c>
      <c r="E400" s="10">
        <v>1.8084317005814199E-2</v>
      </c>
      <c r="F400" s="10">
        <v>1.8080081758089402E-2</v>
      </c>
      <c r="G400">
        <v>-3065545</v>
      </c>
      <c r="H400">
        <v>10437981</v>
      </c>
      <c r="J400" s="10">
        <f t="shared" si="30"/>
        <v>-1.7503504210435452E-4</v>
      </c>
      <c r="K400" s="16">
        <f t="shared" si="31"/>
        <v>0.47493450402561965</v>
      </c>
      <c r="L400" s="10">
        <f t="shared" si="32"/>
        <v>1.8561561368303958E-2</v>
      </c>
      <c r="M400" s="10">
        <f t="shared" si="33"/>
        <v>1.8448635933042141E-2</v>
      </c>
      <c r="N400" s="10">
        <f t="shared" si="34"/>
        <v>1.849163900044918E-2</v>
      </c>
    </row>
    <row r="401" spans="1:14" x14ac:dyDescent="0.2">
      <c r="A401" s="9">
        <v>40772.84611111111</v>
      </c>
      <c r="B401" s="10">
        <v>-1.95013476331951E-4</v>
      </c>
      <c r="C401">
        <v>6.7325908621387498</v>
      </c>
      <c r="D401" s="10">
        <v>1.8299057484837199E-2</v>
      </c>
      <c r="E401" s="10">
        <v>1.8091644856904201E-2</v>
      </c>
      <c r="F401" s="10">
        <v>1.8111766936908701E-2</v>
      </c>
      <c r="G401">
        <v>-3067624</v>
      </c>
      <c r="H401">
        <v>10436902</v>
      </c>
      <c r="J401" s="10">
        <f t="shared" si="30"/>
        <v>-1.741205452908615E-4</v>
      </c>
      <c r="K401" s="16">
        <f t="shared" si="31"/>
        <v>0.47403900974331936</v>
      </c>
      <c r="L401" s="10">
        <f t="shared" si="32"/>
        <v>1.8579340611548055E-2</v>
      </c>
      <c r="M401" s="10">
        <f t="shared" si="33"/>
        <v>1.8455963784132143E-2</v>
      </c>
      <c r="N401" s="10">
        <f t="shared" si="34"/>
        <v>1.8523324179268479E-2</v>
      </c>
    </row>
    <row r="402" spans="1:14" x14ac:dyDescent="0.2">
      <c r="A402" s="9">
        <v>40772.849085648151</v>
      </c>
      <c r="B402" s="10">
        <v>-1.9354078016476701E-4</v>
      </c>
      <c r="C402">
        <v>6.7312488083734898</v>
      </c>
      <c r="D402" s="10">
        <v>1.8281717675126902E-2</v>
      </c>
      <c r="E402" s="10">
        <v>1.8067594778367502E-2</v>
      </c>
      <c r="F402" s="10">
        <v>1.8075480176103199E-2</v>
      </c>
      <c r="G402">
        <v>-3069700</v>
      </c>
      <c r="H402">
        <v>10436749</v>
      </c>
      <c r="J402" s="10">
        <f t="shared" si="30"/>
        <v>-1.7264784912367751E-4</v>
      </c>
      <c r="K402" s="16">
        <f t="shared" si="31"/>
        <v>0.47269695597805939</v>
      </c>
      <c r="L402" s="10">
        <f t="shared" si="32"/>
        <v>1.8562000801837758E-2</v>
      </c>
      <c r="M402" s="10">
        <f t="shared" si="33"/>
        <v>1.8431913705595444E-2</v>
      </c>
      <c r="N402" s="10">
        <f t="shared" si="34"/>
        <v>1.8487037418462977E-2</v>
      </c>
    </row>
    <row r="403" spans="1:14" x14ac:dyDescent="0.2">
      <c r="A403" s="9">
        <v>40772.852060185185</v>
      </c>
      <c r="B403" s="10">
        <v>-1.9377831180463501E-4</v>
      </c>
      <c r="C403">
        <v>6.7299411966960196</v>
      </c>
      <c r="D403" s="10">
        <v>1.85487982509949E-2</v>
      </c>
      <c r="E403">
        <v>1.9205513852320999E-2</v>
      </c>
      <c r="F403" s="10">
        <v>1.92618516772745E-2</v>
      </c>
      <c r="G403">
        <v>-3071779</v>
      </c>
      <c r="H403">
        <v>10436655</v>
      </c>
      <c r="J403" s="10">
        <f t="shared" si="30"/>
        <v>-1.7288538076354551E-4</v>
      </c>
      <c r="K403" s="16">
        <f t="shared" si="31"/>
        <v>0.47138934430058921</v>
      </c>
      <c r="L403" s="10">
        <f t="shared" si="32"/>
        <v>1.8829081377705757E-2</v>
      </c>
      <c r="M403" s="10">
        <f t="shared" si="33"/>
        <v>1.9569832779548942E-2</v>
      </c>
      <c r="N403" s="10">
        <f t="shared" si="34"/>
        <v>1.9673408919634278E-2</v>
      </c>
    </row>
    <row r="404" spans="1:14" x14ac:dyDescent="0.2">
      <c r="A404" s="9">
        <v>40772.855046296296</v>
      </c>
      <c r="B404" s="10">
        <v>-1.9876647624187199E-4</v>
      </c>
      <c r="C404">
        <v>6.7286620888153301</v>
      </c>
      <c r="D404" s="10">
        <v>1.8312703677547702E-2</v>
      </c>
      <c r="E404" s="10">
        <v>1.80871792620746E-2</v>
      </c>
      <c r="F404" s="10">
        <v>1.81264202862985E-2</v>
      </c>
      <c r="G404">
        <v>-3073852</v>
      </c>
      <c r="H404">
        <v>10436987</v>
      </c>
      <c r="J404" s="10">
        <f t="shared" si="30"/>
        <v>-1.7787354520078249E-4</v>
      </c>
      <c r="K404" s="16">
        <f t="shared" si="31"/>
        <v>0.47011023641989969</v>
      </c>
      <c r="L404" s="10">
        <f t="shared" si="32"/>
        <v>1.8592986804258558E-2</v>
      </c>
      <c r="M404" s="10">
        <f t="shared" si="33"/>
        <v>1.8451498189302543E-2</v>
      </c>
      <c r="N404" s="10">
        <f t="shared" si="34"/>
        <v>1.8537977528658277E-2</v>
      </c>
    </row>
    <row r="405" spans="1:14" x14ac:dyDescent="0.2">
      <c r="A405" s="9">
        <v>40772.858020833337</v>
      </c>
      <c r="B405" s="10">
        <v>-2.0104677998460799E-4</v>
      </c>
      <c r="C405">
        <v>6.7275848828285199</v>
      </c>
      <c r="D405" s="10">
        <v>1.8259532219963098E-2</v>
      </c>
      <c r="E405" s="10">
        <v>1.8070160120078099E-2</v>
      </c>
      <c r="F405">
        <v>1.8097579721797999E-2</v>
      </c>
      <c r="G405">
        <v>-3075934</v>
      </c>
      <c r="H405">
        <v>10436650</v>
      </c>
      <c r="J405" s="10">
        <f t="shared" si="30"/>
        <v>-1.8015384894351849E-4</v>
      </c>
      <c r="K405" s="16">
        <f t="shared" si="31"/>
        <v>0.46903303043308942</v>
      </c>
      <c r="L405" s="10">
        <f t="shared" si="32"/>
        <v>1.8539815346673955E-2</v>
      </c>
      <c r="M405" s="10">
        <f t="shared" si="33"/>
        <v>1.8434479047306041E-2</v>
      </c>
      <c r="N405" s="10">
        <f t="shared" si="34"/>
        <v>1.8509136964157777E-2</v>
      </c>
    </row>
    <row r="406" spans="1:14" x14ac:dyDescent="0.2">
      <c r="A406" s="9">
        <v>40772.860995370371</v>
      </c>
      <c r="B406" s="10">
        <v>-2.00797371762746E-4</v>
      </c>
      <c r="C406">
        <v>6.7255836787626304</v>
      </c>
      <c r="D406" s="10">
        <v>1.8282513406120401E-2</v>
      </c>
      <c r="E406">
        <v>1.8037772680982E-2</v>
      </c>
      <c r="F406" s="10">
        <v>1.80714283935231E-2</v>
      </c>
      <c r="G406">
        <v>-3078010</v>
      </c>
      <c r="H406">
        <v>10435686</v>
      </c>
      <c r="J406" s="10">
        <f t="shared" si="30"/>
        <v>-1.7990444072165651E-4</v>
      </c>
      <c r="K406" s="16">
        <f t="shared" si="31"/>
        <v>0.46703182636719998</v>
      </c>
      <c r="L406" s="10">
        <f t="shared" si="32"/>
        <v>1.8562796532831258E-2</v>
      </c>
      <c r="M406" s="10">
        <f t="shared" si="33"/>
        <v>1.8402091608209943E-2</v>
      </c>
      <c r="N406" s="10">
        <f t="shared" si="34"/>
        <v>1.8482985635882878E-2</v>
      </c>
    </row>
    <row r="407" spans="1:14" x14ac:dyDescent="0.2">
      <c r="A407" s="9">
        <v>40772.863981481481</v>
      </c>
      <c r="B407" s="10">
        <v>-1.9849331485602301E-4</v>
      </c>
      <c r="C407">
        <v>6.7242309360735799</v>
      </c>
      <c r="D407" s="10">
        <v>1.82766820043616E-2</v>
      </c>
      <c r="E407" s="10">
        <v>1.80494592376635E-2</v>
      </c>
      <c r="F407" s="10">
        <v>1.80910657940512E-2</v>
      </c>
      <c r="G407">
        <v>-3080091</v>
      </c>
      <c r="H407">
        <v>10435096</v>
      </c>
      <c r="J407" s="10">
        <f t="shared" si="30"/>
        <v>-1.7760038381493351E-4</v>
      </c>
      <c r="K407" s="16">
        <f t="shared" si="31"/>
        <v>0.46567908367814947</v>
      </c>
      <c r="L407" s="10">
        <f t="shared" si="32"/>
        <v>1.8556965131072457E-2</v>
      </c>
      <c r="M407" s="10">
        <f t="shared" si="33"/>
        <v>1.8413778164891443E-2</v>
      </c>
      <c r="N407" s="10">
        <f t="shared" si="34"/>
        <v>1.8502623036410978E-2</v>
      </c>
    </row>
    <row r="408" spans="1:14" x14ac:dyDescent="0.2">
      <c r="A408" s="9">
        <v>40772.866956018515</v>
      </c>
      <c r="B408" s="10">
        <v>-1.9977598571131199E-4</v>
      </c>
      <c r="C408">
        <v>6.7228520649041501</v>
      </c>
      <c r="D408" s="10">
        <v>1.82586295997316E-2</v>
      </c>
      <c r="E408" s="10">
        <v>1.8040516171422501E-2</v>
      </c>
      <c r="F408" s="10">
        <v>1.8074571811866901E-2</v>
      </c>
      <c r="G408">
        <v>-3082169</v>
      </c>
      <c r="H408">
        <v>10435129</v>
      </c>
      <c r="J408" s="10">
        <f t="shared" si="30"/>
        <v>-1.7888305467022249E-4</v>
      </c>
      <c r="K408" s="16">
        <f t="shared" si="31"/>
        <v>0.46430021250871967</v>
      </c>
      <c r="L408" s="10">
        <f t="shared" si="32"/>
        <v>1.8538912726442456E-2</v>
      </c>
      <c r="M408" s="10">
        <f t="shared" si="33"/>
        <v>1.8404835098650443E-2</v>
      </c>
      <c r="N408" s="10">
        <f t="shared" si="34"/>
        <v>1.8486129054226679E-2</v>
      </c>
    </row>
    <row r="409" spans="1:14" x14ac:dyDescent="0.2">
      <c r="A409" s="9">
        <v>40772.869930555556</v>
      </c>
      <c r="B409" s="10">
        <v>-2.0295890968554899E-4</v>
      </c>
      <c r="C409">
        <v>6.7215646434160599</v>
      </c>
      <c r="D409" s="10">
        <v>1.8298047975367802E-2</v>
      </c>
      <c r="E409" s="10">
        <v>1.8089115144939601E-2</v>
      </c>
      <c r="F409" s="10">
        <v>1.8132396366800099E-2</v>
      </c>
      <c r="G409">
        <v>-3084247</v>
      </c>
      <c r="H409">
        <v>10435480</v>
      </c>
      <c r="J409" s="10">
        <f t="shared" si="30"/>
        <v>-1.820659786444595E-4</v>
      </c>
      <c r="K409" s="16">
        <f t="shared" si="31"/>
        <v>0.46301279102062942</v>
      </c>
      <c r="L409" s="10">
        <f t="shared" si="32"/>
        <v>1.8578331102078658E-2</v>
      </c>
      <c r="M409" s="10">
        <f t="shared" si="33"/>
        <v>1.8453434072167544E-2</v>
      </c>
      <c r="N409" s="10">
        <f t="shared" si="34"/>
        <v>1.8543953609159877E-2</v>
      </c>
    </row>
    <row r="410" spans="1:14" x14ac:dyDescent="0.2">
      <c r="A410" s="9">
        <v>40772.87290509259</v>
      </c>
      <c r="B410" s="10">
        <v>-2.06521884283575E-4</v>
      </c>
      <c r="C410">
        <v>6.7202344662328004</v>
      </c>
      <c r="D410" s="10">
        <v>1.8289556219242501E-2</v>
      </c>
      <c r="E410">
        <v>1.808464955011E-2</v>
      </c>
      <c r="F410" s="10">
        <v>1.81115757023326E-2</v>
      </c>
      <c r="G410">
        <v>-3086324</v>
      </c>
      <c r="H410">
        <v>10435246</v>
      </c>
      <c r="J410" s="10">
        <f t="shared" si="30"/>
        <v>-1.8562895324248551E-4</v>
      </c>
      <c r="K410" s="16">
        <f t="shared" si="31"/>
        <v>0.46168261383736997</v>
      </c>
      <c r="L410" s="10">
        <f t="shared" si="32"/>
        <v>1.8569839345953357E-2</v>
      </c>
      <c r="M410" s="10">
        <f t="shared" si="33"/>
        <v>1.8448968477337943E-2</v>
      </c>
      <c r="N410" s="10">
        <f t="shared" si="34"/>
        <v>1.8523132944692378E-2</v>
      </c>
    </row>
    <row r="411" spans="1:14" x14ac:dyDescent="0.2">
      <c r="A411" s="9">
        <v>40772.875891203701</v>
      </c>
      <c r="B411" s="10">
        <v>-2.0547674506815399E-4</v>
      </c>
      <c r="C411">
        <v>6.7192332703707498</v>
      </c>
      <c r="D411" s="10">
        <v>1.8279496754294099E-2</v>
      </c>
      <c r="E411" s="10">
        <v>1.8070777702341698E-2</v>
      </c>
      <c r="F411" s="10">
        <v>1.8106507986067302E-2</v>
      </c>
      <c r="G411">
        <v>-3088402</v>
      </c>
      <c r="H411">
        <v>10434422</v>
      </c>
      <c r="J411" s="10">
        <f t="shared" si="30"/>
        <v>-1.845838140270645E-4</v>
      </c>
      <c r="K411" s="16">
        <f t="shared" si="31"/>
        <v>0.46068141797531936</v>
      </c>
      <c r="L411" s="10">
        <f t="shared" si="32"/>
        <v>1.8559779881004955E-2</v>
      </c>
      <c r="M411" s="10">
        <f t="shared" si="33"/>
        <v>1.8435096629569641E-2</v>
      </c>
      <c r="N411" s="10">
        <f t="shared" si="34"/>
        <v>1.851806522842708E-2</v>
      </c>
    </row>
    <row r="412" spans="1:14" x14ac:dyDescent="0.2">
      <c r="A412" s="9">
        <v>40772.878865740742</v>
      </c>
      <c r="B412" s="10">
        <v>-2.0361212169518701E-4</v>
      </c>
      <c r="C412">
        <v>6.71870476247204</v>
      </c>
      <c r="D412" s="10">
        <v>1.8334912885875399E-2</v>
      </c>
      <c r="E412" s="10">
        <v>1.8108640245736701E-2</v>
      </c>
      <c r="F412" s="10">
        <v>1.81198944063908E-2</v>
      </c>
      <c r="G412">
        <v>-3090481</v>
      </c>
      <c r="H412">
        <v>10433627</v>
      </c>
      <c r="J412" s="10">
        <f t="shared" si="30"/>
        <v>-1.8271919065409751E-4</v>
      </c>
      <c r="K412" s="16">
        <f t="shared" si="31"/>
        <v>0.46015291007660952</v>
      </c>
      <c r="L412" s="10">
        <f t="shared" si="32"/>
        <v>1.8615196012586255E-2</v>
      </c>
      <c r="M412" s="10">
        <f t="shared" si="33"/>
        <v>1.8472959172964643E-2</v>
      </c>
      <c r="N412" s="10">
        <f t="shared" si="34"/>
        <v>1.8531451648750578E-2</v>
      </c>
    </row>
    <row r="413" spans="1:14" x14ac:dyDescent="0.2">
      <c r="A413" s="9">
        <v>40772.881840277776</v>
      </c>
      <c r="B413" s="10">
        <v>-2.0500168178841699E-4</v>
      </c>
      <c r="C413">
        <v>6.7177498852797699</v>
      </c>
      <c r="D413" s="10">
        <v>1.8278047811290901E-2</v>
      </c>
      <c r="E413" s="10">
        <v>1.8061383325984899E-2</v>
      </c>
      <c r="F413">
        <v>1.8097675339085999E-2</v>
      </c>
      <c r="G413">
        <v>-3092557</v>
      </c>
      <c r="H413">
        <v>10433827</v>
      </c>
      <c r="J413" s="10">
        <f t="shared" si="30"/>
        <v>-1.841087507473275E-4</v>
      </c>
      <c r="K413" s="16">
        <f t="shared" si="31"/>
        <v>0.45919803288433947</v>
      </c>
      <c r="L413" s="10">
        <f t="shared" si="32"/>
        <v>1.8558330938001757E-2</v>
      </c>
      <c r="M413" s="10">
        <f t="shared" si="33"/>
        <v>1.8425702253212842E-2</v>
      </c>
      <c r="N413" s="10">
        <f t="shared" si="34"/>
        <v>1.8509232581445777E-2</v>
      </c>
    </row>
    <row r="414" spans="1:14" x14ac:dyDescent="0.2">
      <c r="A414" s="9">
        <v>40772.884814814817</v>
      </c>
      <c r="B414" s="10">
        <v>-2.0703257730929201E-4</v>
      </c>
      <c r="C414">
        <v>6.7156691081145299</v>
      </c>
      <c r="D414" s="10">
        <v>1.8281990836512701E-2</v>
      </c>
      <c r="E414">
        <v>1.8079388224287E-2</v>
      </c>
      <c r="F414" s="10">
        <v>1.8098774937898299E-2</v>
      </c>
      <c r="G414">
        <v>-3094636</v>
      </c>
      <c r="H414">
        <v>10433801</v>
      </c>
      <c r="J414" s="10">
        <f t="shared" si="30"/>
        <v>-1.8613964626820252E-4</v>
      </c>
      <c r="K414" s="16">
        <f t="shared" si="31"/>
        <v>0.45711725571909945</v>
      </c>
      <c r="L414" s="10">
        <f t="shared" si="32"/>
        <v>1.8562273963223557E-2</v>
      </c>
      <c r="M414" s="10">
        <f t="shared" si="33"/>
        <v>1.8443707151514943E-2</v>
      </c>
      <c r="N414" s="10">
        <f t="shared" si="34"/>
        <v>1.8510332180258077E-2</v>
      </c>
    </row>
    <row r="415" spans="1:14" x14ac:dyDescent="0.2">
      <c r="A415" s="9">
        <v>40772.887800925928</v>
      </c>
      <c r="B415" s="10">
        <v>-2.1159318479476501E-4</v>
      </c>
      <c r="C415">
        <v>6.7138021094251599</v>
      </c>
      <c r="D415" s="10">
        <v>1.82314441035487E-2</v>
      </c>
      <c r="E415" s="10">
        <v>1.8036870060750498E-2</v>
      </c>
      <c r="F415" s="10">
        <v>1.8072922413648499E-2</v>
      </c>
      <c r="G415">
        <v>-3096713</v>
      </c>
      <c r="H415">
        <v>10433793</v>
      </c>
      <c r="J415" s="10">
        <f t="shared" si="30"/>
        <v>-1.9070025375367552E-4</v>
      </c>
      <c r="K415" s="16">
        <f t="shared" si="31"/>
        <v>0.45525025702972943</v>
      </c>
      <c r="L415" s="10">
        <f t="shared" si="32"/>
        <v>1.8511727230259557E-2</v>
      </c>
      <c r="M415" s="10">
        <f t="shared" si="33"/>
        <v>1.8401188987978441E-2</v>
      </c>
      <c r="N415" s="10">
        <f t="shared" si="34"/>
        <v>1.8484479656008277E-2</v>
      </c>
    </row>
    <row r="416" spans="1:14" x14ac:dyDescent="0.2">
      <c r="A416" s="9">
        <v>40772.890775462962</v>
      </c>
      <c r="B416" s="10">
        <v>-2.14206032833317E-4</v>
      </c>
      <c r="C416">
        <v>6.7126192018586197</v>
      </c>
      <c r="D416" s="10">
        <v>1.82425605842946E-2</v>
      </c>
      <c r="E416" s="10">
        <v>1.76729715884721E-2</v>
      </c>
      <c r="F416" s="10">
        <v>1.7716963154653102E-2</v>
      </c>
      <c r="G416">
        <v>-3098792</v>
      </c>
      <c r="H416">
        <v>10433368</v>
      </c>
      <c r="J416" s="10">
        <f t="shared" si="30"/>
        <v>-1.933131017922275E-4</v>
      </c>
      <c r="K416" s="16">
        <f t="shared" si="31"/>
        <v>0.45406734946318927</v>
      </c>
      <c r="L416" s="10">
        <f t="shared" si="32"/>
        <v>1.8522843711005457E-2</v>
      </c>
      <c r="M416" s="10">
        <f t="shared" si="33"/>
        <v>1.8037290515700043E-2</v>
      </c>
      <c r="N416" s="10">
        <f t="shared" si="34"/>
        <v>1.812852039701288E-2</v>
      </c>
    </row>
    <row r="417" spans="1:14" x14ac:dyDescent="0.2">
      <c r="A417" s="9">
        <v>40772.893750000003</v>
      </c>
      <c r="B417" s="10">
        <v>-2.1206824807450201E-4</v>
      </c>
      <c r="C417">
        <v>6.7117783398534803</v>
      </c>
      <c r="D417" s="10">
        <v>1.82503041157543E-2</v>
      </c>
      <c r="E417" s="10">
        <v>1.8055195626766399E-2</v>
      </c>
      <c r="F417" s="10">
        <v>1.8082854659442101E-2</v>
      </c>
      <c r="G417">
        <v>-3100868</v>
      </c>
      <c r="H417">
        <v>10432261</v>
      </c>
      <c r="J417" s="10">
        <f t="shared" si="30"/>
        <v>-1.9117531703341251E-4</v>
      </c>
      <c r="K417" s="16">
        <f t="shared" si="31"/>
        <v>0.45322648745804983</v>
      </c>
      <c r="L417" s="10">
        <f t="shared" si="32"/>
        <v>1.8530587242465157E-2</v>
      </c>
      <c r="M417" s="10">
        <f t="shared" si="33"/>
        <v>1.8419514553994341E-2</v>
      </c>
      <c r="N417" s="10">
        <f t="shared" si="34"/>
        <v>1.8494411901801878E-2</v>
      </c>
    </row>
    <row r="418" spans="1:14" x14ac:dyDescent="0.2">
      <c r="A418" s="9">
        <v>40772.896736111114</v>
      </c>
      <c r="B418" s="10">
        <v>-2.10179871537548E-4</v>
      </c>
      <c r="C418">
        <v>6.7112890246753496</v>
      </c>
      <c r="D418" s="10">
        <v>1.8278831665702499E-2</v>
      </c>
      <c r="E418" s="10">
        <v>1.8056620816605602E-2</v>
      </c>
      <c r="F418" s="10">
        <v>1.8088292892698501E-2</v>
      </c>
      <c r="G418">
        <v>-3102948</v>
      </c>
      <c r="H418">
        <v>10432059</v>
      </c>
      <c r="J418" s="10">
        <f t="shared" si="30"/>
        <v>-1.8928694049645851E-4</v>
      </c>
      <c r="K418" s="16">
        <f t="shared" si="31"/>
        <v>0.45273717227991916</v>
      </c>
      <c r="L418" s="10">
        <f t="shared" si="32"/>
        <v>1.8559114792413355E-2</v>
      </c>
      <c r="M418" s="10">
        <f t="shared" si="33"/>
        <v>1.8420939743833544E-2</v>
      </c>
      <c r="N418" s="10">
        <f t="shared" si="34"/>
        <v>1.8499850135058279E-2</v>
      </c>
    </row>
    <row r="419" spans="1:14" x14ac:dyDescent="0.2">
      <c r="A419" s="9">
        <v>40772.899710648147</v>
      </c>
      <c r="B419" s="10">
        <v>-2.1151004872081101E-4</v>
      </c>
      <c r="C419">
        <v>6.7101690629933701</v>
      </c>
      <c r="D419" s="10">
        <v>1.8300565810750399E-2</v>
      </c>
      <c r="E419" s="10">
        <v>1.8083663793804602E-2</v>
      </c>
      <c r="F419" s="10">
        <v>1.81024083948432E-2</v>
      </c>
      <c r="G419">
        <v>-3105024</v>
      </c>
      <c r="H419">
        <v>10432240</v>
      </c>
      <c r="J419" s="10">
        <f t="shared" si="30"/>
        <v>-1.9061711767972151E-4</v>
      </c>
      <c r="K419" s="16">
        <f t="shared" si="31"/>
        <v>0.45161721059793969</v>
      </c>
      <c r="L419" s="10">
        <f t="shared" si="32"/>
        <v>1.8580848937461255E-2</v>
      </c>
      <c r="M419" s="10">
        <f t="shared" si="33"/>
        <v>1.8447982721032544E-2</v>
      </c>
      <c r="N419" s="10">
        <f t="shared" si="34"/>
        <v>1.8513965637202978E-2</v>
      </c>
    </row>
    <row r="420" spans="1:14" x14ac:dyDescent="0.2">
      <c r="A420" s="9">
        <v>40772.902685185189</v>
      </c>
      <c r="B420" s="10">
        <v>-2.16058779624291E-4</v>
      </c>
      <c r="C420">
        <v>6.7097878247113796</v>
      </c>
      <c r="D420" s="10">
        <v>1.8307786772602402E-2</v>
      </c>
      <c r="E420" s="10">
        <v>1.80873217810586E-2</v>
      </c>
      <c r="F420" s="10">
        <v>1.8098631511966199E-2</v>
      </c>
      <c r="G420">
        <v>-3107103</v>
      </c>
      <c r="H420">
        <v>10432376</v>
      </c>
      <c r="J420" s="10">
        <f t="shared" si="30"/>
        <v>-1.951658485832015E-4</v>
      </c>
      <c r="K420" s="16">
        <f t="shared" si="31"/>
        <v>0.45123597231594914</v>
      </c>
      <c r="L420" s="10">
        <f t="shared" si="32"/>
        <v>1.8588069899313258E-2</v>
      </c>
      <c r="M420" s="10">
        <f t="shared" si="33"/>
        <v>1.8451640708286542E-2</v>
      </c>
      <c r="N420" s="10">
        <f t="shared" si="34"/>
        <v>1.8510188754325977E-2</v>
      </c>
    </row>
    <row r="421" spans="1:14" x14ac:dyDescent="0.2">
      <c r="A421" s="9">
        <v>40772.905659722222</v>
      </c>
      <c r="B421" s="10">
        <v>-2.18149058055133E-4</v>
      </c>
      <c r="C421">
        <v>6.7090384123876001</v>
      </c>
      <c r="D421" s="10">
        <v>1.8160992219163698E-2</v>
      </c>
      <c r="E421" s="10">
        <v>1.7840847074949099E-2</v>
      </c>
      <c r="F421" s="10">
        <v>1.7866412975836299E-2</v>
      </c>
      <c r="G421">
        <v>-3109181</v>
      </c>
      <c r="H421">
        <v>10430977</v>
      </c>
      <c r="J421" s="10">
        <f t="shared" si="30"/>
        <v>-1.972561270140435E-4</v>
      </c>
      <c r="K421" s="16">
        <f t="shared" si="31"/>
        <v>0.45048655999216969</v>
      </c>
      <c r="L421" s="10">
        <f t="shared" si="32"/>
        <v>1.8441275345874555E-2</v>
      </c>
      <c r="M421" s="10">
        <f t="shared" si="33"/>
        <v>1.8205166002177042E-2</v>
      </c>
      <c r="N421" s="10">
        <f t="shared" si="34"/>
        <v>1.8277970218196077E-2</v>
      </c>
    </row>
    <row r="422" spans="1:14" x14ac:dyDescent="0.2">
      <c r="A422" s="9">
        <v>40772.908645833333</v>
      </c>
      <c r="B422" s="10">
        <v>-2.1711579542170499E-4</v>
      </c>
      <c r="C422">
        <v>6.7085823516390501</v>
      </c>
      <c r="D422" s="10">
        <v>1.8304461329644299E-2</v>
      </c>
      <c r="E422" s="10">
        <v>1.8100671059219201E-2</v>
      </c>
      <c r="F422" s="10">
        <v>1.8107237067888499E-2</v>
      </c>
      <c r="G422">
        <v>-3111259</v>
      </c>
      <c r="H422">
        <v>10431296</v>
      </c>
      <c r="J422" s="10">
        <f t="shared" si="30"/>
        <v>-1.962228643806155E-4</v>
      </c>
      <c r="K422" s="16">
        <f t="shared" si="31"/>
        <v>0.45003049924361971</v>
      </c>
      <c r="L422" s="10">
        <f t="shared" si="32"/>
        <v>1.8584744456355155E-2</v>
      </c>
      <c r="M422" s="10">
        <f t="shared" si="33"/>
        <v>1.8464989986447144E-2</v>
      </c>
      <c r="N422" s="10">
        <f t="shared" si="34"/>
        <v>1.8518794310248277E-2</v>
      </c>
    </row>
    <row r="423" spans="1:14" x14ac:dyDescent="0.2">
      <c r="A423" s="9">
        <v>40772.911620370367</v>
      </c>
      <c r="B423" s="10">
        <v>-2.1559559292654701E-4</v>
      </c>
      <c r="C423">
        <v>6.7079873348811798</v>
      </c>
      <c r="D423" s="10">
        <v>1.8283130988384098E-2</v>
      </c>
      <c r="E423" s="10">
        <v>1.8066454626496101E-2</v>
      </c>
      <c r="F423" s="10">
        <v>1.8105707191280102E-2</v>
      </c>
      <c r="G423">
        <v>-3113337</v>
      </c>
      <c r="H423">
        <v>10430742</v>
      </c>
      <c r="J423" s="10">
        <f t="shared" si="30"/>
        <v>-1.9470266188545751E-4</v>
      </c>
      <c r="K423" s="16">
        <f t="shared" si="31"/>
        <v>0.44943548248574938</v>
      </c>
      <c r="L423" s="10">
        <f t="shared" si="32"/>
        <v>1.8563414115094955E-2</v>
      </c>
      <c r="M423" s="10">
        <f t="shared" si="33"/>
        <v>1.8430773553724043E-2</v>
      </c>
      <c r="N423" s="10">
        <f t="shared" si="34"/>
        <v>1.851726443363988E-2</v>
      </c>
    </row>
    <row r="424" spans="1:14" x14ac:dyDescent="0.2">
      <c r="A424" s="9">
        <v>40772.914594907408</v>
      </c>
      <c r="B424" s="10">
        <v>-2.1639132392010601E-4</v>
      </c>
      <c r="C424">
        <v>6.7067854247834502</v>
      </c>
      <c r="D424" s="10">
        <v>1.8271349419046599E-2</v>
      </c>
      <c r="E424" s="10">
        <v>1.8051893936972201E-2</v>
      </c>
      <c r="F424" s="10">
        <v>1.8092225153668599E-2</v>
      </c>
      <c r="G424">
        <v>-3115417</v>
      </c>
      <c r="H424">
        <v>10430675</v>
      </c>
      <c r="J424" s="10">
        <f t="shared" si="30"/>
        <v>-1.9549839287901651E-4</v>
      </c>
      <c r="K424" s="16">
        <f t="shared" si="31"/>
        <v>0.44823357238801975</v>
      </c>
      <c r="L424" s="10">
        <f t="shared" si="32"/>
        <v>1.8551632545757455E-2</v>
      </c>
      <c r="M424" s="10">
        <f t="shared" si="33"/>
        <v>1.8416212864200143E-2</v>
      </c>
      <c r="N424" s="10">
        <f t="shared" si="34"/>
        <v>1.8503782396028377E-2</v>
      </c>
    </row>
    <row r="425" spans="1:14" x14ac:dyDescent="0.2">
      <c r="A425" s="9">
        <v>40772.917581018519</v>
      </c>
      <c r="B425" s="10">
        <v>-2.18445972604968E-4</v>
      </c>
      <c r="C425">
        <v>6.7051749602651398</v>
      </c>
      <c r="D425" s="10">
        <v>1.82794848777121E-2</v>
      </c>
      <c r="E425" s="10">
        <v>1.8060955769033198E-2</v>
      </c>
      <c r="F425" s="10">
        <v>1.8089261017739802E-2</v>
      </c>
      <c r="G425">
        <v>-3117494</v>
      </c>
      <c r="H425">
        <v>10430928</v>
      </c>
      <c r="J425" s="10">
        <f t="shared" si="30"/>
        <v>-1.975530415638785E-4</v>
      </c>
      <c r="K425" s="16">
        <f t="shared" si="31"/>
        <v>0.44662310786970938</v>
      </c>
      <c r="L425" s="10">
        <f t="shared" si="32"/>
        <v>1.8559768004422956E-2</v>
      </c>
      <c r="M425" s="10">
        <f t="shared" si="33"/>
        <v>1.8425274696261141E-2</v>
      </c>
      <c r="N425" s="10">
        <f t="shared" si="34"/>
        <v>1.8500818260099579E-2</v>
      </c>
    </row>
    <row r="426" spans="1:14" x14ac:dyDescent="0.2">
      <c r="A426" s="9">
        <v>40772.920555555553</v>
      </c>
      <c r="B426" s="10">
        <v>-2.247049313155E-4</v>
      </c>
      <c r="C426">
        <v>6.70364050587159</v>
      </c>
      <c r="D426" s="10">
        <v>1.8291646497673401E-2</v>
      </c>
      <c r="E426" s="10">
        <v>1.80620365379946E-2</v>
      </c>
      <c r="F426" s="10">
        <v>1.8095559806588401E-2</v>
      </c>
      <c r="G426">
        <v>-3119572</v>
      </c>
      <c r="H426">
        <v>10430410</v>
      </c>
      <c r="J426" s="10">
        <f t="shared" si="30"/>
        <v>-2.0381200027441051E-4</v>
      </c>
      <c r="K426" s="16">
        <f t="shared" si="31"/>
        <v>0.44508865347615956</v>
      </c>
      <c r="L426" s="10">
        <f t="shared" si="32"/>
        <v>1.8571929624384257E-2</v>
      </c>
      <c r="M426" s="10">
        <f t="shared" si="33"/>
        <v>1.8426355465222543E-2</v>
      </c>
      <c r="N426" s="10">
        <f t="shared" si="34"/>
        <v>1.8507117048948179E-2</v>
      </c>
    </row>
    <row r="427" spans="1:14" x14ac:dyDescent="0.2">
      <c r="A427" s="9">
        <v>40772.923530092594</v>
      </c>
      <c r="B427" s="10">
        <v>-2.23089716164395E-4</v>
      </c>
      <c r="C427">
        <v>6.70187327047097</v>
      </c>
      <c r="D427" s="10">
        <v>1.8305387703039699E-2</v>
      </c>
      <c r="E427" s="10">
        <v>1.8099720932659699E-2</v>
      </c>
      <c r="F427" s="10">
        <v>1.8085006048422701E-2</v>
      </c>
      <c r="G427">
        <v>-3121651</v>
      </c>
      <c r="H427">
        <v>10429768</v>
      </c>
      <c r="J427" s="10">
        <f t="shared" si="30"/>
        <v>-2.0219678512330551E-4</v>
      </c>
      <c r="K427" s="16">
        <f t="shared" si="31"/>
        <v>0.4433214180755396</v>
      </c>
      <c r="L427" s="10">
        <f t="shared" si="32"/>
        <v>1.8585670829750555E-2</v>
      </c>
      <c r="M427" s="10">
        <f t="shared" si="33"/>
        <v>1.8464039859887642E-2</v>
      </c>
      <c r="N427" s="10">
        <f t="shared" si="34"/>
        <v>1.8496563290782479E-2</v>
      </c>
    </row>
    <row r="428" spans="1:14" x14ac:dyDescent="0.2">
      <c r="A428" s="9">
        <v>40772.926516203705</v>
      </c>
      <c r="B428" s="10">
        <v>-2.2148637759528399E-4</v>
      </c>
      <c r="C428">
        <v>6.7001202869687404</v>
      </c>
      <c r="D428" s="10">
        <v>1.8360388154251301E-2</v>
      </c>
      <c r="E428" s="10">
        <v>1.8143141716427599E-2</v>
      </c>
      <c r="F428" s="10">
        <v>1.8118077677918301E-2</v>
      </c>
      <c r="G428">
        <v>-3123726</v>
      </c>
      <c r="H428">
        <v>10429260</v>
      </c>
      <c r="J428" s="10">
        <f t="shared" si="30"/>
        <v>-2.005934465541945E-4</v>
      </c>
      <c r="K428" s="16">
        <f t="shared" si="31"/>
        <v>0.44156843457330996</v>
      </c>
      <c r="L428" s="10">
        <f t="shared" si="32"/>
        <v>1.8640671280962157E-2</v>
      </c>
      <c r="M428" s="10">
        <f t="shared" si="33"/>
        <v>1.8507460643655542E-2</v>
      </c>
      <c r="N428" s="10">
        <f t="shared" si="34"/>
        <v>1.8529634920278079E-2</v>
      </c>
    </row>
    <row r="429" spans="1:14" x14ac:dyDescent="0.2">
      <c r="A429" s="9">
        <v>40772.929490740738</v>
      </c>
      <c r="B429" s="10">
        <v>-2.2123696937342201E-4</v>
      </c>
      <c r="C429">
        <v>6.6987200379517198</v>
      </c>
      <c r="D429" s="10">
        <v>1.8288879254068899E-2</v>
      </c>
      <c r="E429" s="10">
        <v>1.8061050781689101E-2</v>
      </c>
      <c r="F429" s="10">
        <v>1.8096288888409601E-2</v>
      </c>
      <c r="G429">
        <v>-3125806</v>
      </c>
      <c r="H429">
        <v>10429291</v>
      </c>
      <c r="J429" s="10">
        <f t="shared" si="30"/>
        <v>-2.0034403833233251E-4</v>
      </c>
      <c r="K429" s="16">
        <f t="shared" si="31"/>
        <v>0.44016818555628934</v>
      </c>
      <c r="L429" s="10">
        <f t="shared" si="32"/>
        <v>1.8569162380779755E-2</v>
      </c>
      <c r="M429" s="10">
        <f t="shared" si="33"/>
        <v>1.8425369708917044E-2</v>
      </c>
      <c r="N429" s="10">
        <f t="shared" si="34"/>
        <v>1.8507846130769379E-2</v>
      </c>
    </row>
    <row r="430" spans="1:14" x14ac:dyDescent="0.2">
      <c r="A430" s="9">
        <v>40772.93246527778</v>
      </c>
      <c r="B430" s="10">
        <v>-2.2508498193929001E-4</v>
      </c>
      <c r="C430">
        <v>6.6969290493871103</v>
      </c>
      <c r="D430" s="10">
        <v>1.8287513447139601E-2</v>
      </c>
      <c r="E430" s="10">
        <v>1.80541979938789E-2</v>
      </c>
      <c r="F430" s="10">
        <v>1.8088340701342499E-2</v>
      </c>
      <c r="G430">
        <v>-3127884</v>
      </c>
      <c r="H430">
        <v>10429272</v>
      </c>
      <c r="J430" s="10">
        <f t="shared" si="30"/>
        <v>-2.0419205089820052E-4</v>
      </c>
      <c r="K430" s="16">
        <f t="shared" si="31"/>
        <v>0.43837719699167987</v>
      </c>
      <c r="L430" s="10">
        <f t="shared" si="32"/>
        <v>1.8567796573850458E-2</v>
      </c>
      <c r="M430" s="10">
        <f t="shared" si="33"/>
        <v>1.8418516921106843E-2</v>
      </c>
      <c r="N430" s="10">
        <f t="shared" si="34"/>
        <v>1.8499897943702277E-2</v>
      </c>
    </row>
    <row r="431" spans="1:14" x14ac:dyDescent="0.2">
      <c r="A431" s="9">
        <v>40772.93545138889</v>
      </c>
      <c r="B431" s="10">
        <v>-2.2922990905499299E-4</v>
      </c>
      <c r="C431">
        <v>6.6961060022549601</v>
      </c>
      <c r="D431" s="10">
        <v>1.8206420145288602E-2</v>
      </c>
      <c r="E431" s="10">
        <v>1.7962510780889701E-2</v>
      </c>
      <c r="F431" s="10">
        <v>1.79890540998895E-2</v>
      </c>
      <c r="G431">
        <v>-3129964</v>
      </c>
      <c r="H431">
        <v>10428972</v>
      </c>
      <c r="J431" s="10">
        <f t="shared" si="30"/>
        <v>-2.083369780139035E-4</v>
      </c>
      <c r="K431" s="16">
        <f t="shared" si="31"/>
        <v>0.43755414985952967</v>
      </c>
      <c r="L431" s="10">
        <f t="shared" si="32"/>
        <v>1.8486703271999458E-2</v>
      </c>
      <c r="M431" s="10">
        <f t="shared" si="33"/>
        <v>1.8326829708117644E-2</v>
      </c>
      <c r="N431" s="10">
        <f t="shared" si="34"/>
        <v>1.8400611342249278E-2</v>
      </c>
    </row>
    <row r="432" spans="1:14" x14ac:dyDescent="0.2">
      <c r="A432" s="9">
        <v>40772.938425925924</v>
      </c>
      <c r="B432" s="10">
        <v>-2.30322554598388E-4</v>
      </c>
      <c r="C432">
        <v>6.69544328897973</v>
      </c>
      <c r="D432" s="10">
        <v>1.8328499531598898E-2</v>
      </c>
      <c r="E432" s="10">
        <v>1.8102381287026199E-2</v>
      </c>
      <c r="F432" s="10">
        <v>1.8104595640306798E-2</v>
      </c>
      <c r="G432">
        <v>-3132041</v>
      </c>
      <c r="H432">
        <v>10428492</v>
      </c>
      <c r="J432" s="10">
        <f t="shared" si="30"/>
        <v>-2.094296235572985E-4</v>
      </c>
      <c r="K432" s="16">
        <f t="shared" si="31"/>
        <v>0.43689143658429952</v>
      </c>
      <c r="L432" s="10">
        <f t="shared" si="32"/>
        <v>1.8608782658309755E-2</v>
      </c>
      <c r="M432" s="10">
        <f t="shared" si="33"/>
        <v>1.8466700214254141E-2</v>
      </c>
      <c r="N432" s="10">
        <f t="shared" si="34"/>
        <v>1.8516152882666576E-2</v>
      </c>
    </row>
    <row r="433" spans="1:14" x14ac:dyDescent="0.2">
      <c r="A433" s="9">
        <v>40772.941400462965</v>
      </c>
      <c r="B433" s="10">
        <v>-2.2813726351159899E-4</v>
      </c>
      <c r="C433">
        <v>6.69435539406913</v>
      </c>
      <c r="D433" s="10">
        <v>1.8294544383679699E-2</v>
      </c>
      <c r="E433" s="10">
        <v>1.8080564005904302E-2</v>
      </c>
      <c r="F433" s="10">
        <v>1.8095810801969502E-2</v>
      </c>
      <c r="G433">
        <v>-3134119</v>
      </c>
      <c r="H433">
        <v>10427754</v>
      </c>
      <c r="J433" s="10">
        <f t="shared" si="30"/>
        <v>-2.0724433247050949E-4</v>
      </c>
      <c r="K433" s="16">
        <f t="shared" si="31"/>
        <v>0.43580354167369961</v>
      </c>
      <c r="L433" s="10">
        <f t="shared" si="32"/>
        <v>1.8574827510390555E-2</v>
      </c>
      <c r="M433" s="10">
        <f t="shared" si="33"/>
        <v>1.8444882933132244E-2</v>
      </c>
      <c r="N433" s="10">
        <f t="shared" si="34"/>
        <v>1.850736804432928E-2</v>
      </c>
    </row>
    <row r="434" spans="1:14" x14ac:dyDescent="0.2">
      <c r="A434" s="9">
        <v>40772.944374999999</v>
      </c>
      <c r="B434" s="10">
        <v>-2.2884985843120401E-4</v>
      </c>
      <c r="C434">
        <v>6.69373187351448</v>
      </c>
      <c r="D434" s="10">
        <v>1.8270731836782898E-2</v>
      </c>
      <c r="E434" s="10">
        <v>1.80425114371974E-2</v>
      </c>
      <c r="F434" s="10">
        <v>1.8072037953734299E-2</v>
      </c>
      <c r="G434">
        <v>-3136195</v>
      </c>
      <c r="H434">
        <v>10427411</v>
      </c>
      <c r="J434" s="10">
        <f t="shared" si="30"/>
        <v>-2.0795692739011452E-4</v>
      </c>
      <c r="K434" s="16">
        <f t="shared" si="31"/>
        <v>0.43518002111904952</v>
      </c>
      <c r="L434" s="10">
        <f t="shared" si="32"/>
        <v>1.8551014963493755E-2</v>
      </c>
      <c r="M434" s="10">
        <f t="shared" si="33"/>
        <v>1.8406830364425343E-2</v>
      </c>
      <c r="N434" s="10">
        <f t="shared" si="34"/>
        <v>1.8483595196094077E-2</v>
      </c>
    </row>
    <row r="435" spans="1:14" x14ac:dyDescent="0.2">
      <c r="A435" s="9">
        <v>40772.94736111111</v>
      </c>
      <c r="B435" s="10">
        <v>-2.3168836152763099E-4</v>
      </c>
      <c r="C435">
        <v>6.6933280697267001</v>
      </c>
      <c r="D435" s="10">
        <v>1.8293166700168499E-2</v>
      </c>
      <c r="E435" s="10">
        <v>1.80619890316666E-2</v>
      </c>
      <c r="F435" s="10">
        <v>1.80695160477626E-2</v>
      </c>
      <c r="G435">
        <v>-3138274</v>
      </c>
      <c r="H435">
        <v>10427708</v>
      </c>
      <c r="J435" s="10">
        <f t="shared" si="30"/>
        <v>-2.1079543048654149E-4</v>
      </c>
      <c r="K435" s="16">
        <f t="shared" si="31"/>
        <v>0.4347762173312697</v>
      </c>
      <c r="L435" s="10">
        <f t="shared" si="32"/>
        <v>1.8573449826879355E-2</v>
      </c>
      <c r="M435" s="10">
        <f t="shared" si="33"/>
        <v>1.8426307958894543E-2</v>
      </c>
      <c r="N435" s="10">
        <f t="shared" si="34"/>
        <v>1.8481073290122378E-2</v>
      </c>
    </row>
    <row r="436" spans="1:14" x14ac:dyDescent="0.2">
      <c r="A436" s="9">
        <v>40772.950335648151</v>
      </c>
      <c r="B436" s="10">
        <v>-2.34455605132098E-4</v>
      </c>
      <c r="C436">
        <v>6.6926427909456798</v>
      </c>
      <c r="D436" s="10">
        <v>1.8305031405579899E-2</v>
      </c>
      <c r="E436" s="10">
        <v>1.8082381122949302E-2</v>
      </c>
      <c r="F436" s="10">
        <v>1.8122248982108399E-2</v>
      </c>
      <c r="G436">
        <v>-3140352</v>
      </c>
      <c r="H436">
        <v>10427948</v>
      </c>
      <c r="J436" s="10">
        <f t="shared" si="30"/>
        <v>-2.135626740910085E-4</v>
      </c>
      <c r="K436" s="16">
        <f t="shared" si="31"/>
        <v>0.43409093855024938</v>
      </c>
      <c r="L436" s="10">
        <f t="shared" si="32"/>
        <v>1.8585314532290755E-2</v>
      </c>
      <c r="M436" s="10">
        <f t="shared" si="33"/>
        <v>1.8446700050177244E-2</v>
      </c>
      <c r="N436" s="10">
        <f t="shared" si="34"/>
        <v>1.8533806224468177E-2</v>
      </c>
    </row>
    <row r="437" spans="1:14" x14ac:dyDescent="0.2">
      <c r="A437" s="9">
        <v>40772.953310185185</v>
      </c>
      <c r="B437" s="10">
        <v>-2.3725847848254499E-4</v>
      </c>
      <c r="C437">
        <v>6.6915168909727099</v>
      </c>
      <c r="D437" s="10">
        <v>1.8281943330184701E-2</v>
      </c>
      <c r="E437" s="10">
        <v>1.8076145917402801E-2</v>
      </c>
      <c r="F437" s="10">
        <v>1.8097101635357798E-2</v>
      </c>
      <c r="G437">
        <v>-3142433</v>
      </c>
      <c r="H437">
        <v>10427358</v>
      </c>
      <c r="J437" s="10">
        <f t="shared" si="30"/>
        <v>-2.163655474414555E-4</v>
      </c>
      <c r="K437" s="16">
        <f t="shared" si="31"/>
        <v>0.43296503857727942</v>
      </c>
      <c r="L437" s="10">
        <f t="shared" si="32"/>
        <v>1.8562226456895557E-2</v>
      </c>
      <c r="M437" s="10">
        <f t="shared" si="33"/>
        <v>1.8440464844630744E-2</v>
      </c>
      <c r="N437" s="10">
        <f t="shared" si="34"/>
        <v>1.8508658877717576E-2</v>
      </c>
    </row>
    <row r="438" spans="1:14" x14ac:dyDescent="0.2">
      <c r="A438" s="9">
        <v>40772.956296296295</v>
      </c>
      <c r="B438" s="10">
        <v>-2.37163465826598E-4</v>
      </c>
      <c r="C438">
        <v>6.6907674786489197</v>
      </c>
      <c r="D438" s="10">
        <v>1.8323796405129499E-2</v>
      </c>
      <c r="E438" s="10">
        <v>1.81113956127592E-2</v>
      </c>
      <c r="F438">
        <v>1.8093802838921001E-2</v>
      </c>
      <c r="G438">
        <v>-3144510</v>
      </c>
      <c r="H438">
        <v>10426612</v>
      </c>
      <c r="J438" s="10">
        <f t="shared" si="30"/>
        <v>-2.1627053478550851E-4</v>
      </c>
      <c r="K438" s="16">
        <f t="shared" si="31"/>
        <v>0.4322156262534893</v>
      </c>
      <c r="L438" s="10">
        <f t="shared" si="32"/>
        <v>1.8604079531840356E-2</v>
      </c>
      <c r="M438" s="10">
        <f t="shared" si="33"/>
        <v>1.8475714539987143E-2</v>
      </c>
      <c r="N438" s="10">
        <f t="shared" si="34"/>
        <v>1.8505360081280779E-2</v>
      </c>
    </row>
    <row r="439" spans="1:14" x14ac:dyDescent="0.2">
      <c r="A439" s="9">
        <v>40772.959270833337</v>
      </c>
      <c r="B439" s="10">
        <v>-2.36070820283203E-4</v>
      </c>
      <c r="C439">
        <v>6.6894563039968498</v>
      </c>
      <c r="D439" s="10">
        <v>1.8354924926534299E-2</v>
      </c>
      <c r="E439" s="10">
        <v>1.8093450097367202E-2</v>
      </c>
      <c r="F439" s="10">
        <v>1.80909821289242E-2</v>
      </c>
      <c r="G439">
        <v>-3146588</v>
      </c>
      <c r="H439">
        <v>10425832</v>
      </c>
      <c r="J439" s="10">
        <f t="shared" si="30"/>
        <v>-2.151778892421135E-4</v>
      </c>
      <c r="K439" s="16">
        <f t="shared" si="31"/>
        <v>0.43090445160141932</v>
      </c>
      <c r="L439" s="10">
        <f t="shared" si="32"/>
        <v>1.8635208053245155E-2</v>
      </c>
      <c r="M439" s="10">
        <f t="shared" si="33"/>
        <v>1.8457769024595144E-2</v>
      </c>
      <c r="N439" s="10">
        <f t="shared" si="34"/>
        <v>1.8502539371283978E-2</v>
      </c>
    </row>
    <row r="440" spans="1:14" x14ac:dyDescent="0.2">
      <c r="A440" s="9">
        <v>40772.962245370371</v>
      </c>
      <c r="B440" s="10">
        <v>-2.3706845317064999E-4</v>
      </c>
      <c r="C440">
        <v>6.6880406154232297</v>
      </c>
      <c r="D440" s="10">
        <v>1.8307881785258402E-2</v>
      </c>
      <c r="E440" s="10">
        <v>1.8070017601094199E-2</v>
      </c>
      <c r="F440" s="10">
        <v>1.8110201203817299E-2</v>
      </c>
      <c r="G440">
        <v>-3148666</v>
      </c>
      <c r="H440">
        <v>10425870</v>
      </c>
      <c r="J440" s="10">
        <f t="shared" si="30"/>
        <v>-2.1617552212956049E-4</v>
      </c>
      <c r="K440" s="16">
        <f t="shared" si="31"/>
        <v>0.42948876302779926</v>
      </c>
      <c r="L440" s="10">
        <f t="shared" si="32"/>
        <v>1.8588164911969258E-2</v>
      </c>
      <c r="M440" s="10">
        <f t="shared" si="33"/>
        <v>1.8434336528322142E-2</v>
      </c>
      <c r="N440" s="10">
        <f t="shared" si="34"/>
        <v>1.8521758446177077E-2</v>
      </c>
    </row>
    <row r="441" spans="1:14" x14ac:dyDescent="0.2">
      <c r="A441" s="9">
        <v>40772.965219907404</v>
      </c>
      <c r="B441" s="10">
        <v>-2.38244234787999E-4</v>
      </c>
      <c r="C441">
        <v>6.6868054508959203</v>
      </c>
      <c r="D441" s="10">
        <v>1.8285660700348701E-2</v>
      </c>
      <c r="E441" s="10">
        <v>1.80529153230236E-2</v>
      </c>
      <c r="F441" s="10">
        <v>1.8079113633048101E-2</v>
      </c>
      <c r="G441">
        <v>-3150743</v>
      </c>
      <c r="H441">
        <v>10426011</v>
      </c>
      <c r="J441" s="10">
        <f t="shared" si="30"/>
        <v>-2.173513037469095E-4</v>
      </c>
      <c r="K441" s="16">
        <f t="shared" si="31"/>
        <v>0.42825359850048983</v>
      </c>
      <c r="L441" s="10">
        <f t="shared" si="32"/>
        <v>1.8565943827059558E-2</v>
      </c>
      <c r="M441" s="10">
        <f t="shared" si="33"/>
        <v>1.8417234250251543E-2</v>
      </c>
      <c r="N441" s="10">
        <f t="shared" si="34"/>
        <v>1.8490670875407879E-2</v>
      </c>
    </row>
    <row r="442" spans="1:14" x14ac:dyDescent="0.2">
      <c r="A442" s="9">
        <v>40772.968206018515</v>
      </c>
      <c r="B442" s="10">
        <v>-2.4272170619951799E-4</v>
      </c>
      <c r="C442">
        <v>6.6857116176943201</v>
      </c>
      <c r="D442">
        <v>1.8277857785978999E-2</v>
      </c>
      <c r="E442" s="10">
        <v>1.8076050904746802E-2</v>
      </c>
      <c r="F442" s="10">
        <v>1.8085591704311801E-2</v>
      </c>
      <c r="G442">
        <v>-3152822</v>
      </c>
      <c r="H442">
        <v>10426120</v>
      </c>
      <c r="J442" s="10">
        <f t="shared" si="30"/>
        <v>-2.218287751584285E-4</v>
      </c>
      <c r="K442" s="16">
        <f t="shared" si="31"/>
        <v>0.42715976529888966</v>
      </c>
      <c r="L442" s="10">
        <f t="shared" si="32"/>
        <v>1.8558140912689855E-2</v>
      </c>
      <c r="M442" s="10">
        <f t="shared" si="33"/>
        <v>1.8440369831974744E-2</v>
      </c>
      <c r="N442" s="10">
        <f t="shared" si="34"/>
        <v>1.8497148946671579E-2</v>
      </c>
    </row>
    <row r="443" spans="1:14" x14ac:dyDescent="0.2">
      <c r="A443" s="9">
        <v>40772.971180555556</v>
      </c>
      <c r="B443" s="10">
        <v>-2.4364807959500499E-4</v>
      </c>
      <c r="C443">
        <v>6.6846249104419302</v>
      </c>
      <c r="D443" s="10">
        <v>1.83098414212873E-2</v>
      </c>
      <c r="E443" s="10">
        <v>1.80658489208145E-2</v>
      </c>
      <c r="F443" s="10">
        <v>1.8096707214044699E-2</v>
      </c>
      <c r="G443">
        <v>-3154900</v>
      </c>
      <c r="H443">
        <v>10425344</v>
      </c>
      <c r="J443" s="10">
        <f t="shared" si="30"/>
        <v>-2.227551485539155E-4</v>
      </c>
      <c r="K443" s="16">
        <f t="shared" si="31"/>
        <v>0.42607305804649975</v>
      </c>
      <c r="L443" s="10">
        <f t="shared" si="32"/>
        <v>1.8590124547998157E-2</v>
      </c>
      <c r="M443" s="10">
        <f t="shared" si="33"/>
        <v>1.8430167848042443E-2</v>
      </c>
      <c r="N443" s="10">
        <f t="shared" si="34"/>
        <v>1.8508264456404477E-2</v>
      </c>
    </row>
    <row r="444" spans="1:14" x14ac:dyDescent="0.2">
      <c r="A444" s="9">
        <v>40772.97415509259</v>
      </c>
      <c r="B444" s="10">
        <v>-2.4199723469791901E-4</v>
      </c>
      <c r="C444">
        <v>6.6833279876882399</v>
      </c>
      <c r="D444" s="10">
        <v>1.8330447291045899E-2</v>
      </c>
      <c r="E444" s="10">
        <v>1.81005166636533E-2</v>
      </c>
      <c r="F444" s="10">
        <v>1.8127687215364899E-2</v>
      </c>
      <c r="G444">
        <v>-3156977</v>
      </c>
      <c r="H444">
        <v>10424582</v>
      </c>
      <c r="J444" s="10">
        <f t="shared" si="30"/>
        <v>-2.2110430365682952E-4</v>
      </c>
      <c r="K444" s="16">
        <f t="shared" si="31"/>
        <v>0.42477613529280944</v>
      </c>
      <c r="L444" s="10">
        <f t="shared" si="32"/>
        <v>1.8610730417756755E-2</v>
      </c>
      <c r="M444" s="10">
        <f t="shared" si="33"/>
        <v>1.8464835590881242E-2</v>
      </c>
      <c r="N444" s="10">
        <f t="shared" si="34"/>
        <v>1.8539244457724677E-2</v>
      </c>
    </row>
    <row r="445" spans="1:14" x14ac:dyDescent="0.2">
      <c r="A445" s="9">
        <v>40772.977141203701</v>
      </c>
      <c r="B445" s="10">
        <v>-2.42697953035531E-4</v>
      </c>
      <c r="C445">
        <v>6.6818030345602901</v>
      </c>
      <c r="D445" s="10">
        <v>1.8299057484837199E-2</v>
      </c>
      <c r="E445" s="10">
        <v>1.80672147277437E-2</v>
      </c>
      <c r="F445" s="10">
        <v>1.8070173416617801E-2</v>
      </c>
      <c r="G445">
        <v>-3159053</v>
      </c>
      <c r="H445">
        <v>10424568</v>
      </c>
      <c r="J445" s="10">
        <f t="shared" si="30"/>
        <v>-2.218050219944415E-4</v>
      </c>
      <c r="K445" s="16">
        <f t="shared" si="31"/>
        <v>0.42325118216485969</v>
      </c>
      <c r="L445" s="10">
        <f t="shared" si="32"/>
        <v>1.8579340611548055E-2</v>
      </c>
      <c r="M445" s="10">
        <f t="shared" si="33"/>
        <v>1.8431533654971643E-2</v>
      </c>
      <c r="N445" s="10">
        <f t="shared" si="34"/>
        <v>1.8481730658977579E-2</v>
      </c>
    </row>
    <row r="446" spans="1:14" x14ac:dyDescent="0.2">
      <c r="A446" s="9">
        <v>40772.980115740742</v>
      </c>
      <c r="B446" s="10">
        <v>-2.4475260172039301E-4</v>
      </c>
      <c r="C446">
        <v>6.6804301016818499</v>
      </c>
      <c r="D446" s="10">
        <v>1.82943899881138E-2</v>
      </c>
      <c r="E446">
        <v>1.8055872591940001E-2</v>
      </c>
      <c r="F446" s="10">
        <v>1.8077213239448602E-2</v>
      </c>
      <c r="G446">
        <v>-3161132</v>
      </c>
      <c r="H446">
        <v>10424602</v>
      </c>
      <c r="J446" s="10">
        <f t="shared" si="30"/>
        <v>-2.2385967067930352E-4</v>
      </c>
      <c r="K446" s="16">
        <f t="shared" si="31"/>
        <v>0.42187824928641948</v>
      </c>
      <c r="L446" s="10">
        <f t="shared" si="32"/>
        <v>1.8574673114824657E-2</v>
      </c>
      <c r="M446" s="10">
        <f t="shared" si="33"/>
        <v>1.8420191519167944E-2</v>
      </c>
      <c r="N446" s="10">
        <f t="shared" si="34"/>
        <v>1.848877048180838E-2</v>
      </c>
    </row>
    <row r="447" spans="1:14" x14ac:dyDescent="0.2">
      <c r="A447" s="9">
        <v>40772.983090277776</v>
      </c>
      <c r="B447" s="10">
        <v>-2.47472338996886E-4</v>
      </c>
      <c r="C447">
        <v>6.6782495612278598</v>
      </c>
      <c r="D447" s="10">
        <v>1.8291836522985199E-2</v>
      </c>
      <c r="E447" s="10">
        <v>1.8089079515193601E-2</v>
      </c>
      <c r="F447" s="10">
        <v>1.8121292809228199E-2</v>
      </c>
      <c r="G447">
        <v>-3163211</v>
      </c>
      <c r="H447">
        <v>10424790</v>
      </c>
      <c r="J447" s="10">
        <f t="shared" si="30"/>
        <v>-2.265794079557965E-4</v>
      </c>
      <c r="K447" s="16">
        <f t="shared" si="31"/>
        <v>0.41969770883242941</v>
      </c>
      <c r="L447" s="10">
        <f t="shared" si="32"/>
        <v>1.8572119649696055E-2</v>
      </c>
      <c r="M447" s="10">
        <f t="shared" si="33"/>
        <v>1.8453398442421543E-2</v>
      </c>
      <c r="N447" s="10">
        <f t="shared" si="34"/>
        <v>1.8532850051587977E-2</v>
      </c>
    </row>
    <row r="448" spans="1:14" x14ac:dyDescent="0.2">
      <c r="A448" s="9">
        <v>40772.986076388886</v>
      </c>
      <c r="B448" s="10">
        <v>-2.5041773133125398E-4</v>
      </c>
      <c r="C448">
        <v>6.67692057170279</v>
      </c>
      <c r="D448" s="10">
        <v>1.83275612816215E-2</v>
      </c>
      <c r="E448" s="10">
        <v>1.8099899081389599E-2</v>
      </c>
      <c r="F448" s="10">
        <v>1.8104368549247699E-2</v>
      </c>
      <c r="G448">
        <v>-3165291</v>
      </c>
      <c r="H448">
        <v>10424073</v>
      </c>
      <c r="J448" s="10">
        <f t="shared" si="30"/>
        <v>-2.2952480029016448E-4</v>
      </c>
      <c r="K448" s="16">
        <f t="shared" si="31"/>
        <v>0.41836871930735953</v>
      </c>
      <c r="L448" s="10">
        <f t="shared" si="32"/>
        <v>1.8607844408332356E-2</v>
      </c>
      <c r="M448" s="10">
        <f t="shared" si="33"/>
        <v>1.8464218008617542E-2</v>
      </c>
      <c r="N448" s="10">
        <f t="shared" si="34"/>
        <v>1.8515925791607477E-2</v>
      </c>
    </row>
    <row r="449" spans="1:14" x14ac:dyDescent="0.2">
      <c r="A449" s="9">
        <v>40772.989050925928</v>
      </c>
      <c r="B449" s="10">
        <v>-2.4855310795828699E-4</v>
      </c>
      <c r="C449">
        <v>6.6762269793143796</v>
      </c>
      <c r="D449" s="10">
        <v>1.8303796241052599E-2</v>
      </c>
      <c r="E449" s="10">
        <v>1.8077915528119801E-2</v>
      </c>
      <c r="F449" s="10">
        <v>1.8114743024998499E-2</v>
      </c>
      <c r="G449">
        <v>-3167368</v>
      </c>
      <c r="H449">
        <v>10423296</v>
      </c>
      <c r="J449" s="10">
        <f t="shared" si="30"/>
        <v>-2.276601769171975E-4</v>
      </c>
      <c r="K449" s="16">
        <f t="shared" si="31"/>
        <v>0.41767512691894915</v>
      </c>
      <c r="L449" s="10">
        <f t="shared" si="32"/>
        <v>1.8584079367763455E-2</v>
      </c>
      <c r="M449" s="10">
        <f t="shared" si="33"/>
        <v>1.8442234455347744E-2</v>
      </c>
      <c r="N449" s="10">
        <f t="shared" si="34"/>
        <v>1.8526300267358277E-2</v>
      </c>
    </row>
    <row r="450" spans="1:14" x14ac:dyDescent="0.2">
      <c r="A450" s="9">
        <v>40772.992025462961</v>
      </c>
      <c r="B450" s="10">
        <v>-2.4836308264639199E-4</v>
      </c>
      <c r="C450">
        <v>6.6758979979931601</v>
      </c>
      <c r="D450" s="10">
        <v>1.8299235633567199E-2</v>
      </c>
      <c r="E450" s="10">
        <v>1.8058342920994602E-2</v>
      </c>
      <c r="F450" s="10">
        <v>1.8092368579600601E-2</v>
      </c>
      <c r="G450">
        <v>-3169446</v>
      </c>
      <c r="H450">
        <v>10423047</v>
      </c>
      <c r="J450" s="10">
        <f t="shared" si="30"/>
        <v>-2.2747015160530249E-4</v>
      </c>
      <c r="K450" s="16">
        <f t="shared" si="31"/>
        <v>0.41734614559772965</v>
      </c>
      <c r="L450" s="10">
        <f t="shared" si="32"/>
        <v>1.8579518760278056E-2</v>
      </c>
      <c r="M450" s="10">
        <f t="shared" si="33"/>
        <v>1.8422661848222544E-2</v>
      </c>
      <c r="N450" s="10">
        <f t="shared" si="34"/>
        <v>1.8503925821960379E-2</v>
      </c>
    </row>
    <row r="451" spans="1:14" x14ac:dyDescent="0.2">
      <c r="A451" s="9">
        <v>40772.995011574072</v>
      </c>
      <c r="B451" s="10">
        <v>-2.50892794610991E-4</v>
      </c>
      <c r="C451">
        <v>6.6745298157475199</v>
      </c>
      <c r="D451" s="10">
        <v>1.8279900558081898E-2</v>
      </c>
      <c r="E451" s="10">
        <v>1.8042938994149198E-2</v>
      </c>
      <c r="F451" s="10">
        <v>1.8070663455218901E-2</v>
      </c>
      <c r="G451">
        <v>-3171524</v>
      </c>
      <c r="H451">
        <v>10423091</v>
      </c>
      <c r="J451" s="10">
        <f t="shared" si="30"/>
        <v>-2.2999986356990151E-4</v>
      </c>
      <c r="K451" s="16">
        <f t="shared" si="31"/>
        <v>0.41597796335208947</v>
      </c>
      <c r="L451" s="10">
        <f t="shared" si="32"/>
        <v>1.8560183684792755E-2</v>
      </c>
      <c r="M451" s="10">
        <f t="shared" si="33"/>
        <v>1.8407257921377141E-2</v>
      </c>
      <c r="N451" s="10">
        <f t="shared" si="34"/>
        <v>1.8482220697578679E-2</v>
      </c>
    </row>
    <row r="452" spans="1:14" x14ac:dyDescent="0.2">
      <c r="A452" s="9">
        <v>40772.997986111113</v>
      </c>
      <c r="B452" s="10">
        <v>-2.5520399387460199E-4</v>
      </c>
      <c r="C452">
        <v>6.6736747018439901</v>
      </c>
      <c r="D452" s="10">
        <v>1.8309164456113702E-2</v>
      </c>
      <c r="E452" s="10">
        <v>1.8076573474354499E-2</v>
      </c>
      <c r="F452" s="10">
        <v>1.8113201196229101E-2</v>
      </c>
      <c r="G452">
        <v>-3173604</v>
      </c>
      <c r="H452">
        <v>10423148</v>
      </c>
      <c r="J452" s="10">
        <f t="shared" si="30"/>
        <v>-2.343110628335125E-4</v>
      </c>
      <c r="K452" s="16">
        <f t="shared" si="31"/>
        <v>0.41512284944855971</v>
      </c>
      <c r="L452" s="10">
        <f t="shared" si="32"/>
        <v>1.8589447582824558E-2</v>
      </c>
      <c r="M452" s="10">
        <f t="shared" si="33"/>
        <v>1.8440892401582441E-2</v>
      </c>
      <c r="N452" s="10">
        <f t="shared" si="34"/>
        <v>1.8524758438588879E-2</v>
      </c>
    </row>
    <row r="453" spans="1:14" x14ac:dyDescent="0.2">
      <c r="A453" s="9">
        <v>40773.000960648147</v>
      </c>
      <c r="B453" s="10">
        <v>-2.5753180394531199E-4</v>
      </c>
      <c r="C453">
        <v>6.6734217306475303</v>
      </c>
      <c r="D453" s="10">
        <v>1.8276218817663899E-2</v>
      </c>
      <c r="E453">
        <v>1.8046751376969001E-2</v>
      </c>
      <c r="F453" s="10">
        <v>1.8077392521863699E-2</v>
      </c>
      <c r="G453">
        <v>-3175677</v>
      </c>
      <c r="H453">
        <v>10422813</v>
      </c>
      <c r="J453" s="10">
        <f t="shared" si="30"/>
        <v>-2.3663887290422249E-4</v>
      </c>
      <c r="K453" s="16">
        <f t="shared" si="31"/>
        <v>0.41486987825209987</v>
      </c>
      <c r="L453" s="10">
        <f t="shared" si="32"/>
        <v>1.8556501944374755E-2</v>
      </c>
      <c r="M453" s="10">
        <f t="shared" si="33"/>
        <v>1.8411070304196944E-2</v>
      </c>
      <c r="N453" s="10">
        <f t="shared" si="34"/>
        <v>1.8488949764223477E-2</v>
      </c>
    </row>
    <row r="454" spans="1:14" x14ac:dyDescent="0.2">
      <c r="A454" s="9">
        <v>40773.003935185188</v>
      </c>
      <c r="B454" s="10">
        <v>-2.56914221681654E-4</v>
      </c>
      <c r="C454">
        <v>6.6727946471182804</v>
      </c>
      <c r="D454" s="10">
        <v>1.8345946230547298E-2</v>
      </c>
      <c r="E454" s="10">
        <v>1.8071965360541099E-2</v>
      </c>
      <c r="F454" s="10">
        <v>1.8111862554196698E-2</v>
      </c>
      <c r="G454">
        <v>-3177759</v>
      </c>
      <c r="H454">
        <v>10421935</v>
      </c>
      <c r="J454" s="10">
        <f t="shared" si="30"/>
        <v>-2.3602129064056451E-4</v>
      </c>
      <c r="K454" s="16">
        <f t="shared" si="31"/>
        <v>0.41424279472284997</v>
      </c>
      <c r="L454" s="10">
        <f t="shared" si="32"/>
        <v>1.8626229357258155E-2</v>
      </c>
      <c r="M454" s="10">
        <f t="shared" si="33"/>
        <v>1.8436284287769042E-2</v>
      </c>
      <c r="N454" s="10">
        <f t="shared" si="34"/>
        <v>1.8523419796556476E-2</v>
      </c>
    </row>
    <row r="455" spans="1:14" x14ac:dyDescent="0.2">
      <c r="A455" s="9">
        <v>40773.006921296299</v>
      </c>
      <c r="B455" s="10">
        <v>-2.5426574389712201E-4</v>
      </c>
      <c r="C455">
        <v>6.6722162575752</v>
      </c>
      <c r="D455" s="10">
        <v>1.83179531267888E-2</v>
      </c>
      <c r="E455" s="10">
        <v>1.8097523764990901E-2</v>
      </c>
      <c r="F455" s="10">
        <v>1.8117551782834199E-2</v>
      </c>
      <c r="G455">
        <v>-3179836</v>
      </c>
      <c r="H455">
        <v>10421733</v>
      </c>
      <c r="J455" s="10">
        <f t="shared" si="30"/>
        <v>-2.3337281285603251E-4</v>
      </c>
      <c r="K455" s="16">
        <f t="shared" si="31"/>
        <v>0.41366440517976955</v>
      </c>
      <c r="L455" s="10">
        <f t="shared" si="32"/>
        <v>1.8598236253499656E-2</v>
      </c>
      <c r="M455" s="10">
        <f t="shared" si="33"/>
        <v>1.8461842692218844E-2</v>
      </c>
      <c r="N455" s="10">
        <f t="shared" si="34"/>
        <v>1.8529109025193977E-2</v>
      </c>
    </row>
    <row r="456" spans="1:14" x14ac:dyDescent="0.2">
      <c r="A456" s="9">
        <v>40773.009895833333</v>
      </c>
      <c r="B456" s="10">
        <v>-2.5583345272025301E-4</v>
      </c>
      <c r="C456">
        <v>6.6713932104430604</v>
      </c>
      <c r="D456" s="10">
        <v>1.8294686902663702E-2</v>
      </c>
      <c r="E456" s="10">
        <v>1.80581885254287E-2</v>
      </c>
      <c r="F456" s="10">
        <v>1.80956793281985E-2</v>
      </c>
      <c r="G456">
        <v>-3181914</v>
      </c>
      <c r="H456">
        <v>10421675</v>
      </c>
      <c r="J456" s="10">
        <f t="shared" si="30"/>
        <v>-2.3494052167916351E-4</v>
      </c>
      <c r="K456" s="16">
        <f t="shared" si="31"/>
        <v>0.41284135804763</v>
      </c>
      <c r="L456" s="10">
        <f t="shared" si="32"/>
        <v>1.8574970029374558E-2</v>
      </c>
      <c r="M456" s="10">
        <f t="shared" si="33"/>
        <v>1.8422507452656642E-2</v>
      </c>
      <c r="N456" s="10">
        <f t="shared" si="34"/>
        <v>1.8507236570558278E-2</v>
      </c>
    </row>
    <row r="457" spans="1:14" x14ac:dyDescent="0.2">
      <c r="A457" s="9">
        <v>40773.012870370374</v>
      </c>
      <c r="B457" s="10">
        <v>-2.6156984182307502E-4</v>
      </c>
      <c r="C457">
        <v>6.6703920145810098</v>
      </c>
      <c r="D457" s="10">
        <v>1.82892117983647E-2</v>
      </c>
      <c r="E457" s="10">
        <v>1.8046644487731099E-2</v>
      </c>
      <c r="F457" s="10">
        <v>1.8063862675608101E-2</v>
      </c>
      <c r="G457">
        <v>-3183991</v>
      </c>
      <c r="H457">
        <v>10421903</v>
      </c>
      <c r="J457" s="10">
        <f t="shared" si="30"/>
        <v>-2.4067691078198553E-4</v>
      </c>
      <c r="K457" s="16">
        <f t="shared" si="31"/>
        <v>0.41184016218557939</v>
      </c>
      <c r="L457" s="10">
        <f t="shared" si="32"/>
        <v>1.8569494925075557E-2</v>
      </c>
      <c r="M457" s="10">
        <f t="shared" si="33"/>
        <v>1.8410963414959042E-2</v>
      </c>
      <c r="N457" s="10">
        <f t="shared" si="34"/>
        <v>1.8475419917967879E-2</v>
      </c>
    </row>
    <row r="458" spans="1:14" x14ac:dyDescent="0.2">
      <c r="A458" s="9">
        <v>40773.015856481485</v>
      </c>
      <c r="B458" s="10">
        <v>-2.6462212339538397E-4</v>
      </c>
      <c r="C458">
        <v>6.6696984221926003</v>
      </c>
      <c r="D458" s="10">
        <v>1.8360993859932902E-2</v>
      </c>
      <c r="E458" s="10">
        <v>1.8139661877903598E-2</v>
      </c>
      <c r="F458" s="10">
        <v>1.8117946204147299E-2</v>
      </c>
      <c r="G458">
        <v>-3186071</v>
      </c>
      <c r="H458">
        <v>10421928</v>
      </c>
      <c r="J458" s="10">
        <f t="shared" si="30"/>
        <v>-2.4372919235429448E-4</v>
      </c>
      <c r="K458" s="16">
        <f t="shared" si="31"/>
        <v>0.4111465697971699</v>
      </c>
      <c r="L458" s="10">
        <f t="shared" si="32"/>
        <v>1.8641276986643758E-2</v>
      </c>
      <c r="M458" s="10">
        <f t="shared" si="33"/>
        <v>1.8503980805131541E-2</v>
      </c>
      <c r="N458" s="10">
        <f t="shared" si="34"/>
        <v>1.8529503446507077E-2</v>
      </c>
    </row>
    <row r="459" spans="1:14" x14ac:dyDescent="0.2">
      <c r="A459" s="9">
        <v>40773.018831018519</v>
      </c>
      <c r="B459" s="10">
        <v>-2.6560787970083801E-4</v>
      </c>
      <c r="C459">
        <v>6.6676758402791201</v>
      </c>
      <c r="D459" s="10">
        <v>1.8196907003111801E-2</v>
      </c>
      <c r="E459" s="10">
        <v>1.7840847074949099E-2</v>
      </c>
      <c r="F459" s="10">
        <v>1.78721141566348E-2</v>
      </c>
      <c r="G459">
        <v>-3188150</v>
      </c>
      <c r="H459">
        <v>10420136</v>
      </c>
      <c r="J459" s="10">
        <f t="shared" si="30"/>
        <v>-2.4471494865974851E-4</v>
      </c>
      <c r="K459" s="16">
        <f t="shared" si="31"/>
        <v>0.40912398788368964</v>
      </c>
      <c r="L459" s="10">
        <f t="shared" si="32"/>
        <v>1.8477190129822657E-2</v>
      </c>
      <c r="M459" s="10">
        <f t="shared" si="33"/>
        <v>1.8205166002177042E-2</v>
      </c>
      <c r="N459" s="10">
        <f t="shared" si="34"/>
        <v>1.8283671398994578E-2</v>
      </c>
    </row>
    <row r="460" spans="1:14" x14ac:dyDescent="0.2">
      <c r="A460" s="9">
        <v>40773.021805555552</v>
      </c>
      <c r="B460" s="10">
        <v>-2.6212804117676603E-4</v>
      </c>
      <c r="C460">
        <v>6.6666473282784899</v>
      </c>
      <c r="D460" s="10">
        <v>1.83702219641418E-2</v>
      </c>
      <c r="E460" s="10">
        <v>1.80827611735731E-2</v>
      </c>
      <c r="F460" s="10">
        <v>1.8117503974190201E-2</v>
      </c>
      <c r="G460">
        <v>-3190228</v>
      </c>
      <c r="H460">
        <v>10420184</v>
      </c>
      <c r="J460" s="10">
        <f t="shared" si="30"/>
        <v>-2.4123511013567653E-4</v>
      </c>
      <c r="K460" s="16">
        <f t="shared" si="31"/>
        <v>0.4080954758830595</v>
      </c>
      <c r="L460" s="10">
        <f t="shared" si="32"/>
        <v>1.8650505090852657E-2</v>
      </c>
      <c r="M460" s="10">
        <f t="shared" si="33"/>
        <v>1.8447080100801042E-2</v>
      </c>
      <c r="N460" s="10">
        <f t="shared" si="34"/>
        <v>1.8529061216549979E-2</v>
      </c>
    </row>
    <row r="461" spans="1:14" x14ac:dyDescent="0.2">
      <c r="A461" s="9">
        <v>40773.024791666663</v>
      </c>
      <c r="B461" s="10">
        <v>-2.6547723729890998E-4</v>
      </c>
      <c r="C461">
        <v>6.6653836599543901</v>
      </c>
      <c r="D461" s="10">
        <v>1.8334117154881799E-2</v>
      </c>
      <c r="E461" s="10">
        <v>1.8092737502447599E-2</v>
      </c>
      <c r="F461" s="10">
        <v>1.8105133487551901E-2</v>
      </c>
      <c r="G461">
        <v>-3192307</v>
      </c>
      <c r="H461">
        <v>10420384</v>
      </c>
      <c r="J461" s="10">
        <f t="shared" si="30"/>
        <v>-2.4458430625782048E-4</v>
      </c>
      <c r="K461" s="16">
        <f t="shared" si="31"/>
        <v>0.40683180755895965</v>
      </c>
      <c r="L461" s="10">
        <f t="shared" si="32"/>
        <v>1.8614400281592655E-2</v>
      </c>
      <c r="M461" s="10">
        <f t="shared" si="33"/>
        <v>1.8457056429675541E-2</v>
      </c>
      <c r="N461" s="10">
        <f t="shared" si="34"/>
        <v>1.8516690729911679E-2</v>
      </c>
    </row>
    <row r="462" spans="1:14" x14ac:dyDescent="0.2">
      <c r="A462" s="9">
        <v>40773.027766203704</v>
      </c>
      <c r="B462" s="10">
        <v>-2.6837512330530401E-4</v>
      </c>
      <c r="C462">
        <v>6.66397272201357</v>
      </c>
      <c r="D462" s="10">
        <v>1.8308261835882099E-2</v>
      </c>
      <c r="E462" s="10">
        <v>1.8066074575872299E-2</v>
      </c>
      <c r="F462" s="10">
        <v>1.8102348634038201E-2</v>
      </c>
      <c r="G462">
        <v>-3194384</v>
      </c>
      <c r="H462">
        <v>10420514</v>
      </c>
      <c r="J462" s="10">
        <f t="shared" ref="J462:J525" si="35">B462-B$19</f>
        <v>-2.4748219226421452E-4</v>
      </c>
      <c r="K462" s="16">
        <f t="shared" ref="K462:K525" si="36">C462-C$19</f>
        <v>0.40542086961813961</v>
      </c>
      <c r="L462" s="10">
        <f t="shared" ref="L462:L525" si="37">D462-D$19</f>
        <v>1.8588544962592955E-2</v>
      </c>
      <c r="M462" s="10">
        <f t="shared" ref="M462:M525" si="38">E462-E$19</f>
        <v>1.8430393503100242E-2</v>
      </c>
      <c r="N462" s="10">
        <f t="shared" ref="N462:N525" si="39">F462-F$19</f>
        <v>1.8513905876397979E-2</v>
      </c>
    </row>
    <row r="463" spans="1:14" x14ac:dyDescent="0.2">
      <c r="A463" s="9">
        <v>40773.030740740738</v>
      </c>
      <c r="B463" s="10">
        <v>-2.7322076875861998E-4</v>
      </c>
      <c r="C463">
        <v>6.6624145144560298</v>
      </c>
      <c r="D463" s="10">
        <v>1.8341326240151799E-2</v>
      </c>
      <c r="E463">
        <v>1.8048616000342001E-2</v>
      </c>
      <c r="F463">
        <v>1.8082364620841E-2</v>
      </c>
      <c r="G463">
        <v>-3196461</v>
      </c>
      <c r="H463">
        <v>10420053</v>
      </c>
      <c r="J463" s="10">
        <f t="shared" si="35"/>
        <v>-2.5232783771753049E-4</v>
      </c>
      <c r="K463" s="16">
        <f t="shared" si="36"/>
        <v>0.4038626620605994</v>
      </c>
      <c r="L463" s="10">
        <f t="shared" si="37"/>
        <v>1.8621609366862656E-2</v>
      </c>
      <c r="M463" s="10">
        <f t="shared" si="38"/>
        <v>1.8412934927569943E-2</v>
      </c>
      <c r="N463" s="10">
        <f t="shared" si="39"/>
        <v>1.8493921863200778E-2</v>
      </c>
    </row>
    <row r="464" spans="1:14" x14ac:dyDescent="0.2">
      <c r="A464" s="9">
        <v>40773.033715277779</v>
      </c>
      <c r="B464" s="10">
        <v>-2.7164118335349502E-4</v>
      </c>
      <c r="C464">
        <v>6.6616223464370696</v>
      </c>
      <c r="D464" s="10">
        <v>1.83294971644864E-2</v>
      </c>
      <c r="E464" s="10">
        <v>1.80964786257755E-2</v>
      </c>
      <c r="F464" s="10">
        <v>1.8096288888409601E-2</v>
      </c>
      <c r="G464">
        <v>-3198537</v>
      </c>
      <c r="H464">
        <v>10419341</v>
      </c>
      <c r="J464" s="10">
        <f t="shared" si="35"/>
        <v>-2.5074825231240553E-4</v>
      </c>
      <c r="K464" s="16">
        <f t="shared" si="36"/>
        <v>0.40307049404163919</v>
      </c>
      <c r="L464" s="10">
        <f t="shared" si="37"/>
        <v>1.8609780291197257E-2</v>
      </c>
      <c r="M464" s="10">
        <f t="shared" si="38"/>
        <v>1.8460797553003443E-2</v>
      </c>
      <c r="N464" s="10">
        <f t="shared" si="39"/>
        <v>1.8507846130769379E-2</v>
      </c>
    </row>
    <row r="465" spans="1:14" x14ac:dyDescent="0.2">
      <c r="A465" s="9">
        <v>40773.03670138889</v>
      </c>
      <c r="B465" s="10">
        <v>-2.7037038908019902E-4</v>
      </c>
      <c r="C465">
        <v>6.6599976300203698</v>
      </c>
      <c r="D465" s="10">
        <v>1.83378226484638E-2</v>
      </c>
      <c r="E465" s="10">
        <v>1.80978088029588E-2</v>
      </c>
      <c r="F465">
        <v>1.8128308727736998E-2</v>
      </c>
      <c r="G465">
        <v>-3200616</v>
      </c>
      <c r="H465">
        <v>10418761</v>
      </c>
      <c r="J465" s="10">
        <f t="shared" si="35"/>
        <v>-2.4947745803910953E-4</v>
      </c>
      <c r="K465" s="16">
        <f t="shared" si="36"/>
        <v>0.40144577762493938</v>
      </c>
      <c r="L465" s="10">
        <f t="shared" si="37"/>
        <v>1.8618105775174656E-2</v>
      </c>
      <c r="M465" s="10">
        <f t="shared" si="38"/>
        <v>1.8462127730186743E-2</v>
      </c>
      <c r="N465" s="10">
        <f t="shared" si="39"/>
        <v>1.8539865970096776E-2</v>
      </c>
    </row>
    <row r="466" spans="1:14" x14ac:dyDescent="0.2">
      <c r="A466" s="9">
        <v>40773.039675925924</v>
      </c>
      <c r="B466" s="10">
        <v>-2.7203311055927802E-4</v>
      </c>
      <c r="C466">
        <v>6.6579026009567297</v>
      </c>
      <c r="D466" s="10">
        <v>1.8312252367431898E-2</v>
      </c>
      <c r="E466" s="10">
        <v>1.8059150528570201E-2</v>
      </c>
      <c r="F466" s="10">
        <v>1.8091364598076299E-2</v>
      </c>
      <c r="G466">
        <v>-3202694</v>
      </c>
      <c r="H466">
        <v>10418598</v>
      </c>
      <c r="J466" s="10">
        <f t="shared" si="35"/>
        <v>-2.5114017951818852E-4</v>
      </c>
      <c r="K466" s="16">
        <f t="shared" si="36"/>
        <v>0.39935074856129926</v>
      </c>
      <c r="L466" s="10">
        <f t="shared" si="37"/>
        <v>1.8592535494142755E-2</v>
      </c>
      <c r="M466" s="10">
        <f t="shared" si="38"/>
        <v>1.8423469455798144E-2</v>
      </c>
      <c r="N466" s="10">
        <f t="shared" si="39"/>
        <v>1.8502921840436077E-2</v>
      </c>
    </row>
    <row r="467" spans="1:14" x14ac:dyDescent="0.2">
      <c r="A467" s="9">
        <v>40773.042650462965</v>
      </c>
      <c r="B467" s="10">
        <v>-2.75679221231258E-4</v>
      </c>
      <c r="C467">
        <v>6.6570189832564202</v>
      </c>
      <c r="D467" s="10">
        <v>1.8304556342300202E-2</v>
      </c>
      <c r="E467" s="10">
        <v>1.8049791781959399E-2</v>
      </c>
      <c r="F467" s="10">
        <v>1.8086571781514099E-2</v>
      </c>
      <c r="G467">
        <v>-3204775</v>
      </c>
      <c r="H467">
        <v>10418761</v>
      </c>
      <c r="J467" s="10">
        <f t="shared" si="35"/>
        <v>-2.5478629019016851E-4</v>
      </c>
      <c r="K467" s="16">
        <f t="shared" si="36"/>
        <v>0.39846713086098973</v>
      </c>
      <c r="L467" s="10">
        <f t="shared" si="37"/>
        <v>1.8584839469011058E-2</v>
      </c>
      <c r="M467" s="10">
        <f t="shared" si="38"/>
        <v>1.8414110709187342E-2</v>
      </c>
      <c r="N467" s="10">
        <f t="shared" si="39"/>
        <v>1.8498129023873877E-2</v>
      </c>
    </row>
    <row r="468" spans="1:14" x14ac:dyDescent="0.2">
      <c r="A468" s="9">
        <v>40773.045624999999</v>
      </c>
      <c r="B468" s="10">
        <v>-2.7915905975532999E-4</v>
      </c>
      <c r="C468">
        <v>6.6559845329647898</v>
      </c>
      <c r="D468" s="10">
        <v>1.8321421088730899E-2</v>
      </c>
      <c r="E468" s="10">
        <v>1.8092167426511901E-2</v>
      </c>
      <c r="F468" s="10">
        <v>1.81057549999241E-2</v>
      </c>
      <c r="G468">
        <v>-3206850</v>
      </c>
      <c r="H468">
        <v>10418871</v>
      </c>
      <c r="J468" s="10">
        <f t="shared" si="35"/>
        <v>-2.5826612871424049E-4</v>
      </c>
      <c r="K468" s="16">
        <f t="shared" si="36"/>
        <v>0.39743268056935932</v>
      </c>
      <c r="L468" s="10">
        <f t="shared" si="37"/>
        <v>1.8601704215441755E-2</v>
      </c>
      <c r="M468" s="10">
        <f t="shared" si="38"/>
        <v>1.8456486353739844E-2</v>
      </c>
      <c r="N468" s="10">
        <f t="shared" si="39"/>
        <v>1.8517312242283878E-2</v>
      </c>
    </row>
    <row r="469" spans="1:14" x14ac:dyDescent="0.2">
      <c r="A469" s="9">
        <v>40773.048611111109</v>
      </c>
      <c r="B469" s="10">
        <v>-2.8109494262025699E-4</v>
      </c>
      <c r="C469">
        <v>6.6548728848902101</v>
      </c>
      <c r="D469" s="10">
        <v>1.8143747422109301E-2</v>
      </c>
      <c r="E469">
        <v>1.766592877535E-2</v>
      </c>
      <c r="F469" s="10">
        <v>1.7711465160591602E-2</v>
      </c>
      <c r="G469">
        <v>-3208930</v>
      </c>
      <c r="H469">
        <v>10415297</v>
      </c>
      <c r="J469" s="10">
        <f t="shared" si="35"/>
        <v>-2.6020201157916749E-4</v>
      </c>
      <c r="K469" s="16">
        <f t="shared" si="36"/>
        <v>0.39632103249477968</v>
      </c>
      <c r="L469" s="10">
        <f t="shared" si="37"/>
        <v>1.8424030548820157E-2</v>
      </c>
      <c r="M469" s="10">
        <f t="shared" si="38"/>
        <v>1.8030247702577943E-2</v>
      </c>
      <c r="N469" s="10">
        <f t="shared" si="39"/>
        <v>1.812302240295138E-2</v>
      </c>
    </row>
    <row r="470" spans="1:14" x14ac:dyDescent="0.2">
      <c r="A470" s="9">
        <v>40773.051585648151</v>
      </c>
      <c r="B470" s="10">
        <v>-2.8066738566849401E-4</v>
      </c>
      <c r="C470">
        <v>6.6536495969448897</v>
      </c>
      <c r="D470">
        <v>1.833738321493E-2</v>
      </c>
      <c r="E470">
        <v>1.8073984379480001E-2</v>
      </c>
      <c r="F470" s="10">
        <v>1.8094998055021301E-2</v>
      </c>
      <c r="G470">
        <v>-3211004</v>
      </c>
      <c r="H470">
        <v>10417135</v>
      </c>
      <c r="J470" s="10">
        <f t="shared" si="35"/>
        <v>-2.5977445462740451E-4</v>
      </c>
      <c r="K470" s="16">
        <f t="shared" si="36"/>
        <v>0.39509774454945923</v>
      </c>
      <c r="L470" s="10">
        <f t="shared" si="37"/>
        <v>1.8617666341640856E-2</v>
      </c>
      <c r="M470" s="10">
        <f t="shared" si="38"/>
        <v>1.8438303306707943E-2</v>
      </c>
      <c r="N470" s="10">
        <f t="shared" si="39"/>
        <v>1.8506555297381079E-2</v>
      </c>
    </row>
    <row r="471" spans="1:14" x14ac:dyDescent="0.2">
      <c r="A471" s="9">
        <v>40773.054560185185</v>
      </c>
      <c r="B471" s="10">
        <v>-2.7980039518297399E-4</v>
      </c>
      <c r="C471">
        <v>6.6527754805101704</v>
      </c>
      <c r="D471" s="10">
        <v>1.8349354809579398E-2</v>
      </c>
      <c r="E471">
        <v>1.8091977401199999E-2</v>
      </c>
      <c r="F471" s="10">
        <v>1.8117276883131101E-2</v>
      </c>
      <c r="G471">
        <v>-3213083</v>
      </c>
      <c r="H471">
        <v>10417248</v>
      </c>
      <c r="J471" s="10">
        <f t="shared" si="35"/>
        <v>-2.5890746414188449E-4</v>
      </c>
      <c r="K471" s="16">
        <f t="shared" si="36"/>
        <v>0.39422362811473999</v>
      </c>
      <c r="L471" s="10">
        <f t="shared" si="37"/>
        <v>1.8629637936290255E-2</v>
      </c>
      <c r="M471" s="10">
        <f t="shared" si="38"/>
        <v>1.8456296328427942E-2</v>
      </c>
      <c r="N471" s="10">
        <f t="shared" si="39"/>
        <v>1.8528834125490879E-2</v>
      </c>
    </row>
    <row r="472" spans="1:14" x14ac:dyDescent="0.2">
      <c r="A472" s="9">
        <v>40773.057546296295</v>
      </c>
      <c r="B472" s="10">
        <v>-2.8380280331475699E-4</v>
      </c>
      <c r="C472">
        <v>6.6519061147082503</v>
      </c>
      <c r="D472" s="10">
        <v>1.8308938801055798E-2</v>
      </c>
      <c r="E472" s="10">
        <v>1.8055670690046099E-2</v>
      </c>
      <c r="F472">
        <v>1.8086488116386999E-2</v>
      </c>
      <c r="G472">
        <v>-3215162</v>
      </c>
      <c r="H472">
        <v>10417424</v>
      </c>
      <c r="J472" s="10">
        <f t="shared" si="35"/>
        <v>-2.6290987227366749E-4</v>
      </c>
      <c r="K472" s="16">
        <f t="shared" si="36"/>
        <v>0.39335426231281989</v>
      </c>
      <c r="L472" s="10">
        <f t="shared" si="37"/>
        <v>1.8589221927766655E-2</v>
      </c>
      <c r="M472" s="10">
        <f t="shared" si="38"/>
        <v>1.8419989617274042E-2</v>
      </c>
      <c r="N472" s="10">
        <f t="shared" si="39"/>
        <v>1.8498045358746776E-2</v>
      </c>
    </row>
    <row r="473" spans="1:14" x14ac:dyDescent="0.2">
      <c r="A473" s="9">
        <v>40773.060520833336</v>
      </c>
      <c r="B473" s="10">
        <v>-2.8841091712820298E-4</v>
      </c>
      <c r="C473">
        <v>6.6517790352809198</v>
      </c>
      <c r="D473" s="10">
        <v>1.8263570257840901E-2</v>
      </c>
      <c r="E473" s="10">
        <v>1.7682793521780701E-2</v>
      </c>
      <c r="F473" s="10">
        <v>1.7715050808892598E-2</v>
      </c>
      <c r="G473">
        <v>-3217242</v>
      </c>
      <c r="H473">
        <v>10417383</v>
      </c>
      <c r="J473" s="10">
        <f t="shared" si="35"/>
        <v>-2.6751798608711349E-4</v>
      </c>
      <c r="K473" s="16">
        <f t="shared" si="36"/>
        <v>0.39322718288548941</v>
      </c>
      <c r="L473" s="10">
        <f t="shared" si="37"/>
        <v>1.8543853384551758E-2</v>
      </c>
      <c r="M473" s="10">
        <f t="shared" si="38"/>
        <v>1.8047112449008643E-2</v>
      </c>
      <c r="N473" s="10">
        <f t="shared" si="39"/>
        <v>1.8126608051252376E-2</v>
      </c>
    </row>
    <row r="474" spans="1:14" x14ac:dyDescent="0.2">
      <c r="A474" s="9">
        <v>40773.06349537037</v>
      </c>
      <c r="B474" s="10">
        <v>-2.8850592978415097E-4</v>
      </c>
      <c r="C474">
        <v>6.6506436340423498</v>
      </c>
      <c r="D474" s="10">
        <v>1.8335863012434901E-2</v>
      </c>
      <c r="E474" s="10">
        <v>1.80957304011099E-2</v>
      </c>
      <c r="F474" s="10">
        <v>1.81176593522832E-2</v>
      </c>
      <c r="G474">
        <v>-3219319</v>
      </c>
      <c r="H474">
        <v>10416785</v>
      </c>
      <c r="J474" s="10">
        <f t="shared" si="35"/>
        <v>-2.6761299874306148E-4</v>
      </c>
      <c r="K474" s="16">
        <f t="shared" si="36"/>
        <v>0.39209178164691938</v>
      </c>
      <c r="L474" s="10">
        <f t="shared" si="37"/>
        <v>1.8616146139145757E-2</v>
      </c>
      <c r="M474" s="10">
        <f t="shared" si="38"/>
        <v>1.8460049328337842E-2</v>
      </c>
      <c r="N474" s="10">
        <f t="shared" si="39"/>
        <v>1.8529216594642978E-2</v>
      </c>
    </row>
    <row r="475" spans="1:14" x14ac:dyDescent="0.2">
      <c r="A475" s="9">
        <v>40773.066481481481</v>
      </c>
      <c r="B475" s="10">
        <v>-2.8628500895138098E-4</v>
      </c>
      <c r="C475">
        <v>6.6503158403793403</v>
      </c>
      <c r="D475" s="10">
        <v>1.8291171434393599E-2</v>
      </c>
      <c r="E475" s="10">
        <v>1.8049186076277701E-2</v>
      </c>
      <c r="F475" s="10">
        <v>1.8087575763038301E-2</v>
      </c>
      <c r="G475">
        <v>-3221398</v>
      </c>
      <c r="H475">
        <v>10415961</v>
      </c>
      <c r="J475" s="10">
        <f t="shared" si="35"/>
        <v>-2.6539207791029148E-4</v>
      </c>
      <c r="K475" s="16">
        <f t="shared" si="36"/>
        <v>0.39176398798390988</v>
      </c>
      <c r="L475" s="10">
        <f t="shared" si="37"/>
        <v>1.8571454561104456E-2</v>
      </c>
      <c r="M475" s="10">
        <f t="shared" si="38"/>
        <v>1.8413505003505644E-2</v>
      </c>
      <c r="N475" s="10">
        <f t="shared" si="39"/>
        <v>1.8499133005398079E-2</v>
      </c>
    </row>
    <row r="476" spans="1:14" x14ac:dyDescent="0.2">
      <c r="A476" s="9">
        <v>40773.069456018522</v>
      </c>
      <c r="B476" s="10">
        <v>-2.8904037597385498E-4</v>
      </c>
      <c r="C476">
        <v>6.6494737907159998</v>
      </c>
      <c r="D476" s="10">
        <v>1.82964802665447E-2</v>
      </c>
      <c r="E476" s="10">
        <v>1.80345897570078E-2</v>
      </c>
      <c r="F476" s="10">
        <v>1.8074045916782799E-2</v>
      </c>
      <c r="G476">
        <v>-3223475</v>
      </c>
      <c r="H476">
        <v>10415826</v>
      </c>
      <c r="J476" s="10">
        <f t="shared" si="35"/>
        <v>-2.6814744493276548E-4</v>
      </c>
      <c r="K476" s="16">
        <f t="shared" si="36"/>
        <v>0.39092193832056932</v>
      </c>
      <c r="L476" s="10">
        <f t="shared" si="37"/>
        <v>1.8576763393255556E-2</v>
      </c>
      <c r="M476" s="10">
        <f t="shared" si="38"/>
        <v>1.8398908684235743E-2</v>
      </c>
      <c r="N476" s="10">
        <f t="shared" si="39"/>
        <v>1.8485603159142577E-2</v>
      </c>
    </row>
    <row r="477" spans="1:14" x14ac:dyDescent="0.2">
      <c r="A477" s="9">
        <v>40773.072430555556</v>
      </c>
      <c r="B477" s="10">
        <v>-2.9292401828570299E-4</v>
      </c>
      <c r="C477">
        <v>6.6478775780960904</v>
      </c>
      <c r="D477" s="10">
        <v>1.83117416744062E-2</v>
      </c>
      <c r="E477" s="10">
        <v>1.8054483031846799E-2</v>
      </c>
      <c r="F477" s="10">
        <v>1.80885797445626E-2</v>
      </c>
      <c r="G477">
        <v>-3225554</v>
      </c>
      <c r="H477">
        <v>10415948</v>
      </c>
      <c r="J477" s="10">
        <f t="shared" si="35"/>
        <v>-2.720310872446135E-4</v>
      </c>
      <c r="K477" s="16">
        <f t="shared" si="36"/>
        <v>0.38932572570065993</v>
      </c>
      <c r="L477" s="10">
        <f t="shared" si="37"/>
        <v>1.8592024801117057E-2</v>
      </c>
      <c r="M477" s="10">
        <f t="shared" si="38"/>
        <v>1.8418801959074742E-2</v>
      </c>
      <c r="N477" s="10">
        <f t="shared" si="39"/>
        <v>1.8500136986922378E-2</v>
      </c>
    </row>
    <row r="478" spans="1:14" x14ac:dyDescent="0.2">
      <c r="A478" s="9">
        <v>40773.07540509259</v>
      </c>
      <c r="B478" s="10">
        <v>-2.9762714475509698E-4</v>
      </c>
      <c r="C478">
        <v>6.6460153300395204</v>
      </c>
      <c r="D478" s="10">
        <v>1.8156538500916201E-2</v>
      </c>
      <c r="E478">
        <v>1.7550405262299999E-2</v>
      </c>
      <c r="F478" s="10">
        <v>1.7596294137165399E-2</v>
      </c>
      <c r="G478">
        <v>-3227632</v>
      </c>
      <c r="H478">
        <v>10413050</v>
      </c>
      <c r="J478" s="10">
        <f t="shared" si="35"/>
        <v>-2.7673421371400748E-4</v>
      </c>
      <c r="K478" s="16">
        <f t="shared" si="36"/>
        <v>0.38746347764408995</v>
      </c>
      <c r="L478" s="10">
        <f t="shared" si="37"/>
        <v>1.8436821627627057E-2</v>
      </c>
      <c r="M478" s="10">
        <f t="shared" si="38"/>
        <v>1.7914724189527942E-2</v>
      </c>
      <c r="N478" s="10">
        <f t="shared" si="39"/>
        <v>1.8007851379525177E-2</v>
      </c>
    </row>
    <row r="479" spans="1:14" x14ac:dyDescent="0.2">
      <c r="A479" s="9">
        <v>40773.0783912037</v>
      </c>
      <c r="B479" s="10">
        <v>-2.9444422078086098E-4</v>
      </c>
      <c r="C479">
        <v>6.6443775493826296</v>
      </c>
      <c r="D479" s="10">
        <v>1.8355958189167701E-2</v>
      </c>
      <c r="E479" s="10">
        <v>1.81202911726723E-2</v>
      </c>
      <c r="F479" s="10">
        <v>1.81202888277039E-2</v>
      </c>
      <c r="G479">
        <v>-3229710</v>
      </c>
      <c r="H479">
        <v>10415086</v>
      </c>
      <c r="J479" s="10">
        <f t="shared" si="35"/>
        <v>-2.7355128973977148E-4</v>
      </c>
      <c r="K479" s="16">
        <f t="shared" si="36"/>
        <v>0.38582569698719915</v>
      </c>
      <c r="L479" s="10">
        <f t="shared" si="37"/>
        <v>1.8636241315878557E-2</v>
      </c>
      <c r="M479" s="10">
        <f t="shared" si="38"/>
        <v>1.8484610099900243E-2</v>
      </c>
      <c r="N479" s="10">
        <f t="shared" si="39"/>
        <v>1.8531846070063678E-2</v>
      </c>
    </row>
    <row r="480" spans="1:14" x14ac:dyDescent="0.2">
      <c r="A480" s="9">
        <v>40773.081365740742</v>
      </c>
      <c r="B480" s="10">
        <v>-2.9279337588377502E-4</v>
      </c>
      <c r="C480">
        <v>6.6421400013350604</v>
      </c>
      <c r="D480" s="10">
        <v>1.8323950800695502E-2</v>
      </c>
      <c r="E480" s="10">
        <v>1.8055670690046099E-2</v>
      </c>
      <c r="F480" s="10">
        <v>1.8106137469076199E-2</v>
      </c>
      <c r="G480">
        <v>-3231788</v>
      </c>
      <c r="H480">
        <v>10414188</v>
      </c>
      <c r="J480" s="10">
        <f t="shared" si="35"/>
        <v>-2.7190044484268552E-4</v>
      </c>
      <c r="K480" s="16">
        <f t="shared" si="36"/>
        <v>0.38358814893963</v>
      </c>
      <c r="L480" s="10">
        <f t="shared" si="37"/>
        <v>1.8604233927406358E-2</v>
      </c>
      <c r="M480" s="10">
        <f t="shared" si="38"/>
        <v>1.8419989617274042E-2</v>
      </c>
      <c r="N480" s="10">
        <f t="shared" si="39"/>
        <v>1.8517694711435977E-2</v>
      </c>
    </row>
    <row r="481" spans="1:14" x14ac:dyDescent="0.2">
      <c r="A481" s="9">
        <v>40773.084340277775</v>
      </c>
      <c r="B481" s="10">
        <v>-2.9507367962651199E-4</v>
      </c>
      <c r="C481">
        <v>6.6400544735370204</v>
      </c>
      <c r="D481">
        <v>1.8342858319229001E-2</v>
      </c>
      <c r="E481" s="10">
        <v>1.8075290803499199E-2</v>
      </c>
      <c r="F481" s="10">
        <v>1.8109878495470199E-2</v>
      </c>
      <c r="G481">
        <v>-3233865</v>
      </c>
      <c r="H481">
        <v>10414287</v>
      </c>
      <c r="J481" s="10">
        <f t="shared" si="35"/>
        <v>-2.741807485854225E-4</v>
      </c>
      <c r="K481" s="16">
        <f t="shared" si="36"/>
        <v>0.38150262114158995</v>
      </c>
      <c r="L481" s="10">
        <f t="shared" si="37"/>
        <v>1.8623141445939857E-2</v>
      </c>
      <c r="M481" s="10">
        <f t="shared" si="38"/>
        <v>1.8439609730727141E-2</v>
      </c>
      <c r="N481" s="10">
        <f t="shared" si="39"/>
        <v>1.8521435737829977E-2</v>
      </c>
    </row>
    <row r="482" spans="1:14" x14ac:dyDescent="0.2">
      <c r="A482" s="9">
        <v>40773.087314814817</v>
      </c>
      <c r="B482" s="10">
        <v>-2.9768652766506401E-4</v>
      </c>
      <c r="C482">
        <v>6.6391993596334897</v>
      </c>
      <c r="D482" s="10">
        <v>1.8347703964682299E-2</v>
      </c>
      <c r="E482" s="10">
        <v>1.80813834900619E-2</v>
      </c>
      <c r="F482" s="10">
        <v>1.81174083569022E-2</v>
      </c>
      <c r="G482">
        <v>-3235939</v>
      </c>
      <c r="H482">
        <v>10414532</v>
      </c>
      <c r="J482" s="10">
        <f t="shared" si="35"/>
        <v>-2.7679359662397451E-4</v>
      </c>
      <c r="K482" s="16">
        <f t="shared" si="36"/>
        <v>0.38064750723805929</v>
      </c>
      <c r="L482" s="10">
        <f t="shared" si="37"/>
        <v>1.8627987091393156E-2</v>
      </c>
      <c r="M482" s="10">
        <f t="shared" si="38"/>
        <v>1.8445702417289843E-2</v>
      </c>
      <c r="N482" s="10">
        <f t="shared" si="39"/>
        <v>1.8528965599261978E-2</v>
      </c>
    </row>
    <row r="483" spans="1:14" x14ac:dyDescent="0.2">
      <c r="A483" s="9">
        <v>40773.090300925927</v>
      </c>
      <c r="B483" s="10">
        <v>-3.0337541043991203E-4</v>
      </c>
      <c r="C483">
        <v>6.6386672887601899</v>
      </c>
      <c r="D483" s="10">
        <v>1.83358748890168E-2</v>
      </c>
      <c r="E483" s="10">
        <v>1.80886875879878E-2</v>
      </c>
      <c r="F483" s="10">
        <v>1.81197151239758E-2</v>
      </c>
      <c r="G483">
        <v>-3238019</v>
      </c>
      <c r="H483">
        <v>10414634</v>
      </c>
      <c r="J483" s="10">
        <f t="shared" si="35"/>
        <v>-2.8248247939882253E-4</v>
      </c>
      <c r="K483" s="16">
        <f t="shared" si="36"/>
        <v>0.38011543636475942</v>
      </c>
      <c r="L483" s="10">
        <f t="shared" si="37"/>
        <v>1.8616158015727656E-2</v>
      </c>
      <c r="M483" s="10">
        <f t="shared" si="38"/>
        <v>1.8453006515215743E-2</v>
      </c>
      <c r="N483" s="10">
        <f t="shared" si="39"/>
        <v>1.8531272366335578E-2</v>
      </c>
    </row>
    <row r="484" spans="1:14" x14ac:dyDescent="0.2">
      <c r="A484" s="9">
        <v>40773.093275462961</v>
      </c>
      <c r="B484" s="10">
        <v>-3.0229464147851098E-4</v>
      </c>
      <c r="C484">
        <v>6.6384333200949204</v>
      </c>
      <c r="D484" s="10">
        <v>1.8331729961901098E-2</v>
      </c>
      <c r="E484" s="10">
        <v>1.8090255296810898E-2</v>
      </c>
      <c r="F484" s="10">
        <v>1.8118424290587399E-2</v>
      </c>
      <c r="G484">
        <v>-3240098</v>
      </c>
      <c r="H484">
        <v>10413844</v>
      </c>
      <c r="J484" s="10">
        <f t="shared" si="35"/>
        <v>-2.8140171043742148E-4</v>
      </c>
      <c r="K484" s="16">
        <f t="shared" si="36"/>
        <v>0.37988146769948994</v>
      </c>
      <c r="L484" s="10">
        <f t="shared" si="37"/>
        <v>1.8612013088611955E-2</v>
      </c>
      <c r="M484" s="10">
        <f t="shared" si="38"/>
        <v>1.8454574224038841E-2</v>
      </c>
      <c r="N484" s="10">
        <f t="shared" si="39"/>
        <v>1.8529981532947177E-2</v>
      </c>
    </row>
    <row r="485" spans="1:14" x14ac:dyDescent="0.2">
      <c r="A485" s="9">
        <v>40773.096250000002</v>
      </c>
      <c r="B485" s="10">
        <v>-3.0047752443351799E-4</v>
      </c>
      <c r="C485">
        <v>6.6380877115589101</v>
      </c>
      <c r="D485" s="10">
        <v>1.8529878855879402E-2</v>
      </c>
      <c r="E485" s="10">
        <v>1.8352775265193501E-2</v>
      </c>
      <c r="F485" s="10">
        <v>1.83877781909541E-2</v>
      </c>
      <c r="G485">
        <v>-3242176</v>
      </c>
      <c r="H485">
        <v>10414483</v>
      </c>
      <c r="J485" s="10">
        <f t="shared" si="35"/>
        <v>-2.7958459339242849E-4</v>
      </c>
      <c r="K485" s="16">
        <f t="shared" si="36"/>
        <v>0.37953585916347965</v>
      </c>
      <c r="L485" s="10">
        <f t="shared" si="37"/>
        <v>1.8810161982590258E-2</v>
      </c>
      <c r="M485" s="10">
        <f t="shared" si="38"/>
        <v>1.8717094192421443E-2</v>
      </c>
      <c r="N485" s="10">
        <f t="shared" si="39"/>
        <v>1.8799335433313878E-2</v>
      </c>
    </row>
    <row r="486" spans="1:14" x14ac:dyDescent="0.2">
      <c r="A486" s="9">
        <v>40773.099236111113</v>
      </c>
      <c r="B486" s="10">
        <v>-3.05050008500984E-4</v>
      </c>
      <c r="C486">
        <v>6.63727416569236</v>
      </c>
      <c r="D486" s="10">
        <v>1.83350791580233E-2</v>
      </c>
      <c r="E486" s="10">
        <v>1.80710746168916E-2</v>
      </c>
      <c r="F486" s="10">
        <v>1.8106675316321302E-2</v>
      </c>
      <c r="G486">
        <v>-3244256</v>
      </c>
      <c r="H486">
        <v>10413118</v>
      </c>
      <c r="J486" s="10">
        <f t="shared" si="35"/>
        <v>-2.8415707745989451E-4</v>
      </c>
      <c r="K486" s="16">
        <f t="shared" si="36"/>
        <v>0.37872231329692951</v>
      </c>
      <c r="L486" s="10">
        <f t="shared" si="37"/>
        <v>1.8615362284734156E-2</v>
      </c>
      <c r="M486" s="10">
        <f t="shared" si="38"/>
        <v>1.8435393544119542E-2</v>
      </c>
      <c r="N486" s="10">
        <f t="shared" si="39"/>
        <v>1.851823255868108E-2</v>
      </c>
    </row>
    <row r="487" spans="1:14" x14ac:dyDescent="0.2">
      <c r="A487" s="9">
        <v>40773.102210648147</v>
      </c>
      <c r="B487" s="10">
        <v>-3.0661771732411598E-4</v>
      </c>
      <c r="C487">
        <v>6.6366660846943004</v>
      </c>
      <c r="D487" s="10">
        <v>1.83396397655088E-2</v>
      </c>
      <c r="E487" s="10">
        <v>1.8082321740039299E-2</v>
      </c>
      <c r="F487" s="10">
        <v>1.8121770895668299E-2</v>
      </c>
      <c r="G487">
        <v>-3246334</v>
      </c>
      <c r="H487">
        <v>10413124</v>
      </c>
      <c r="J487" s="10">
        <f t="shared" si="35"/>
        <v>-2.8572478628302649E-4</v>
      </c>
      <c r="K487" s="16">
        <f t="shared" si="36"/>
        <v>0.37811423229886998</v>
      </c>
      <c r="L487" s="10">
        <f t="shared" si="37"/>
        <v>1.8619922892219656E-2</v>
      </c>
      <c r="M487" s="10">
        <f t="shared" si="38"/>
        <v>1.8446640667267242E-2</v>
      </c>
      <c r="N487" s="10">
        <f t="shared" si="39"/>
        <v>1.8533328138028077E-2</v>
      </c>
    </row>
    <row r="488" spans="1:14" x14ac:dyDescent="0.2">
      <c r="A488" s="9">
        <v>40773.105185185188</v>
      </c>
      <c r="B488" s="10">
        <v>-3.1050135963596399E-4</v>
      </c>
      <c r="C488">
        <v>6.6358406622457604</v>
      </c>
      <c r="D488" s="10">
        <v>1.8376587812090301E-2</v>
      </c>
      <c r="E488" s="10">
        <v>1.80932957018013E-2</v>
      </c>
      <c r="F488" s="10">
        <v>1.8108002006192701E-2</v>
      </c>
      <c r="G488">
        <v>-3248411</v>
      </c>
      <c r="H488">
        <v>10412743</v>
      </c>
      <c r="J488" s="10">
        <f t="shared" si="35"/>
        <v>-2.896084285948745E-4</v>
      </c>
      <c r="K488" s="16">
        <f t="shared" si="36"/>
        <v>0.37728880985032998</v>
      </c>
      <c r="L488" s="10">
        <f t="shared" si="37"/>
        <v>1.8656870938801157E-2</v>
      </c>
      <c r="M488" s="10">
        <f t="shared" si="38"/>
        <v>1.8457614629029243E-2</v>
      </c>
      <c r="N488" s="10">
        <f t="shared" si="39"/>
        <v>1.8519559248552479E-2</v>
      </c>
    </row>
    <row r="489" spans="1:14" x14ac:dyDescent="0.2">
      <c r="A489" s="9">
        <v>40773.108159722222</v>
      </c>
      <c r="B489" s="10">
        <v>-3.0769848628551697E-4</v>
      </c>
      <c r="C489">
        <v>6.6351185660605596</v>
      </c>
      <c r="D489" s="10">
        <v>1.8349164784267499E-2</v>
      </c>
      <c r="E489" s="10">
        <v>1.8098580780788302E-2</v>
      </c>
      <c r="F489" s="10">
        <v>1.8121280857067198E-2</v>
      </c>
      <c r="G489">
        <v>-3250488</v>
      </c>
      <c r="H489">
        <v>10411837</v>
      </c>
      <c r="J489" s="10">
        <f t="shared" si="35"/>
        <v>-2.8680555524442748E-4</v>
      </c>
      <c r="K489" s="16">
        <f t="shared" si="36"/>
        <v>0.37656671366512917</v>
      </c>
      <c r="L489" s="10">
        <f t="shared" si="37"/>
        <v>1.8629447910978356E-2</v>
      </c>
      <c r="M489" s="10">
        <f t="shared" si="38"/>
        <v>1.8462899708016244E-2</v>
      </c>
      <c r="N489" s="10">
        <f t="shared" si="39"/>
        <v>1.8532838099426976E-2</v>
      </c>
    </row>
    <row r="490" spans="1:14" x14ac:dyDescent="0.2">
      <c r="A490" s="9">
        <v>40773.111145833333</v>
      </c>
      <c r="B490" s="10">
        <v>-3.0825668563920798E-4</v>
      </c>
      <c r="C490">
        <v>6.6341529999444901</v>
      </c>
      <c r="D490" s="10">
        <v>1.83314449239333E-2</v>
      </c>
      <c r="E490">
        <v>1.8061335819657E-2</v>
      </c>
      <c r="F490" s="10">
        <v>1.8095476141461401E-2</v>
      </c>
      <c r="G490">
        <v>-3252566</v>
      </c>
      <c r="H490">
        <v>10411511</v>
      </c>
      <c r="J490" s="10">
        <f t="shared" si="35"/>
        <v>-2.8736375459811848E-4</v>
      </c>
      <c r="K490" s="16">
        <f t="shared" si="36"/>
        <v>0.37560114754905971</v>
      </c>
      <c r="L490" s="10">
        <f t="shared" si="37"/>
        <v>1.8611728050644157E-2</v>
      </c>
      <c r="M490" s="10">
        <f t="shared" si="38"/>
        <v>1.8425654746884942E-2</v>
      </c>
      <c r="N490" s="10">
        <f t="shared" si="39"/>
        <v>1.8507033383821179E-2</v>
      </c>
    </row>
    <row r="491" spans="1:14" x14ac:dyDescent="0.2">
      <c r="A491" s="9">
        <v>40773.114120370374</v>
      </c>
      <c r="B491" s="10">
        <v>-3.1303107160056198E-4</v>
      </c>
      <c r="C491">
        <v>6.6324712759342201</v>
      </c>
      <c r="D491" s="10">
        <v>1.8334354686521701E-2</v>
      </c>
      <c r="E491">
        <v>1.8059376183628E-2</v>
      </c>
      <c r="F491" s="10">
        <v>1.8094890485572199E-2</v>
      </c>
      <c r="G491">
        <v>-3254641</v>
      </c>
      <c r="H491">
        <v>10411686</v>
      </c>
      <c r="J491" s="10">
        <f t="shared" si="35"/>
        <v>-2.9213814055947248E-4</v>
      </c>
      <c r="K491" s="16">
        <f t="shared" si="36"/>
        <v>0.37391942353878971</v>
      </c>
      <c r="L491" s="10">
        <f t="shared" si="37"/>
        <v>1.8614637813232558E-2</v>
      </c>
      <c r="M491" s="10">
        <f t="shared" si="38"/>
        <v>1.8423695110855943E-2</v>
      </c>
      <c r="N491" s="10">
        <f t="shared" si="39"/>
        <v>1.8506447727931977E-2</v>
      </c>
    </row>
    <row r="492" spans="1:14" x14ac:dyDescent="0.2">
      <c r="A492" s="9">
        <v>40773.117094907408</v>
      </c>
      <c r="B492" s="10">
        <v>-3.1659404619858799E-4</v>
      </c>
      <c r="C492">
        <v>6.6315175864001503</v>
      </c>
      <c r="D492" s="10">
        <v>1.8313499408541201E-2</v>
      </c>
      <c r="E492" s="10">
        <v>1.8051870183808199E-2</v>
      </c>
      <c r="F492">
        <v>1.8086356642616E-2</v>
      </c>
      <c r="G492">
        <v>-3256719</v>
      </c>
      <c r="H492">
        <v>10411702</v>
      </c>
      <c r="J492" s="10">
        <f t="shared" si="35"/>
        <v>-2.9570111515749849E-4</v>
      </c>
      <c r="K492" s="16">
        <f t="shared" si="36"/>
        <v>0.37296573400471988</v>
      </c>
      <c r="L492" s="10">
        <f t="shared" si="37"/>
        <v>1.8593782535252058E-2</v>
      </c>
      <c r="M492" s="10">
        <f t="shared" si="38"/>
        <v>1.8416189111036142E-2</v>
      </c>
      <c r="N492" s="10">
        <f t="shared" si="39"/>
        <v>1.8497913884975778E-2</v>
      </c>
    </row>
    <row r="493" spans="1:14" x14ac:dyDescent="0.2">
      <c r="A493" s="9">
        <v>40773.120069444441</v>
      </c>
      <c r="B493" s="10">
        <v>-3.1887434994132502E-4</v>
      </c>
      <c r="C493">
        <v>6.6296541506853801</v>
      </c>
      <c r="D493" s="10">
        <v>1.8387834935238101E-2</v>
      </c>
      <c r="E493" s="10">
        <v>1.81417165265884E-2</v>
      </c>
      <c r="F493" s="10">
        <v>1.8099958201837602E-2</v>
      </c>
      <c r="G493">
        <v>-3258795</v>
      </c>
      <c r="H493">
        <v>10411643</v>
      </c>
      <c r="J493" s="10">
        <f t="shared" si="35"/>
        <v>-2.9798141890023552E-4</v>
      </c>
      <c r="K493" s="16">
        <f t="shared" si="36"/>
        <v>0.37110229828994967</v>
      </c>
      <c r="L493" s="10">
        <f t="shared" si="37"/>
        <v>1.8668118061948957E-2</v>
      </c>
      <c r="M493" s="10">
        <f t="shared" si="38"/>
        <v>1.8506035453816343E-2</v>
      </c>
      <c r="N493" s="10">
        <f t="shared" si="39"/>
        <v>1.8511515444197379E-2</v>
      </c>
    </row>
    <row r="494" spans="1:14" x14ac:dyDescent="0.2">
      <c r="A494" s="9">
        <v>40773.123055555552</v>
      </c>
      <c r="B494" s="10">
        <v>-3.1839928666158799E-4</v>
      </c>
      <c r="C494">
        <v>6.6280306219268796</v>
      </c>
      <c r="D494" s="10">
        <v>1.8354342974016599E-2</v>
      </c>
      <c r="E494" s="10">
        <v>1.8092963157505401E-2</v>
      </c>
      <c r="F494" s="10">
        <v>1.8127651358881801E-2</v>
      </c>
      <c r="G494">
        <v>-3260875</v>
      </c>
      <c r="H494">
        <v>10410680</v>
      </c>
      <c r="J494" s="10">
        <f t="shared" si="35"/>
        <v>-2.975063556204985E-4</v>
      </c>
      <c r="K494" s="16">
        <f t="shared" si="36"/>
        <v>0.3694787695314492</v>
      </c>
      <c r="L494" s="10">
        <f t="shared" si="37"/>
        <v>1.8634626100727456E-2</v>
      </c>
      <c r="M494" s="10">
        <f t="shared" si="38"/>
        <v>1.8457282084733344E-2</v>
      </c>
      <c r="N494" s="10">
        <f t="shared" si="39"/>
        <v>1.8539208601241579E-2</v>
      </c>
    </row>
    <row r="495" spans="1:14" x14ac:dyDescent="0.2">
      <c r="A495" s="9">
        <v>40773.126030092593</v>
      </c>
      <c r="B495" s="10">
        <v>-3.18541805645509E-4</v>
      </c>
      <c r="C495">
        <v>6.6259890374822099</v>
      </c>
      <c r="D495">
        <v>1.8355483125888E-2</v>
      </c>
      <c r="E495">
        <v>1.8079328841377001E-2</v>
      </c>
      <c r="F495" s="10">
        <v>1.8115794815166699E-2</v>
      </c>
      <c r="G495">
        <v>-3262954</v>
      </c>
      <c r="H495">
        <v>10410389</v>
      </c>
      <c r="J495" s="10">
        <f t="shared" si="35"/>
        <v>-2.9764887460441951E-4</v>
      </c>
      <c r="K495" s="16">
        <f t="shared" si="36"/>
        <v>0.36743718508677947</v>
      </c>
      <c r="L495" s="10">
        <f t="shared" si="37"/>
        <v>1.8635766252598857E-2</v>
      </c>
      <c r="M495" s="10">
        <f t="shared" si="38"/>
        <v>1.8443647768604944E-2</v>
      </c>
      <c r="N495" s="10">
        <f t="shared" si="39"/>
        <v>1.8527352057526477E-2</v>
      </c>
    </row>
    <row r="496" spans="1:14" x14ac:dyDescent="0.2">
      <c r="A496" s="9">
        <v>40773.129004629627</v>
      </c>
      <c r="B496" s="10">
        <v>-3.21107147356088E-4</v>
      </c>
      <c r="C496">
        <v>6.6239343887973501</v>
      </c>
      <c r="D496" s="10">
        <v>1.83697825306081E-2</v>
      </c>
      <c r="E496" s="10">
        <v>1.8084233869740299E-2</v>
      </c>
      <c r="F496" s="10">
        <v>1.81197151239758E-2</v>
      </c>
      <c r="G496">
        <v>-3265031</v>
      </c>
      <c r="H496">
        <v>10410501</v>
      </c>
      <c r="J496" s="10">
        <f t="shared" si="35"/>
        <v>-3.002142163149985E-4</v>
      </c>
      <c r="K496" s="16">
        <f t="shared" si="36"/>
        <v>0.36538253640191964</v>
      </c>
      <c r="L496" s="10">
        <f t="shared" si="37"/>
        <v>1.8650065657318957E-2</v>
      </c>
      <c r="M496" s="10">
        <f t="shared" si="38"/>
        <v>1.8448552796968241E-2</v>
      </c>
      <c r="N496" s="10">
        <f t="shared" si="39"/>
        <v>1.8531272366335578E-2</v>
      </c>
    </row>
    <row r="497" spans="1:14" x14ac:dyDescent="0.2">
      <c r="A497" s="9">
        <v>40773.131990740738</v>
      </c>
      <c r="B497" s="10">
        <v>-3.2522832130780398E-4</v>
      </c>
      <c r="C497">
        <v>6.6230602723626397</v>
      </c>
      <c r="D497" s="10">
        <v>1.8382728004980899E-2</v>
      </c>
      <c r="E497" s="10">
        <v>1.8129222362331301E-2</v>
      </c>
      <c r="F497" s="10">
        <v>1.80972928699339E-2</v>
      </c>
      <c r="G497">
        <v>-3267111</v>
      </c>
      <c r="H497">
        <v>10410645</v>
      </c>
      <c r="J497" s="10">
        <f t="shared" si="35"/>
        <v>-3.0433539026671449E-4</v>
      </c>
      <c r="K497" s="16">
        <f t="shared" si="36"/>
        <v>0.36450841996720929</v>
      </c>
      <c r="L497" s="10">
        <f t="shared" si="37"/>
        <v>1.8663011131691755E-2</v>
      </c>
      <c r="M497" s="10">
        <f t="shared" si="38"/>
        <v>1.8493541289559243E-2</v>
      </c>
      <c r="N497" s="10">
        <f t="shared" si="39"/>
        <v>1.8508850112293678E-2</v>
      </c>
    </row>
    <row r="498" spans="1:14" x14ac:dyDescent="0.2">
      <c r="A498" s="9">
        <v>40773.134965277779</v>
      </c>
      <c r="B498" s="10">
        <v>-3.27686773780442E-4</v>
      </c>
      <c r="C498">
        <v>6.6222253486484997</v>
      </c>
      <c r="D498" s="10">
        <v>1.83636304611355E-2</v>
      </c>
      <c r="E498" s="10">
        <v>1.8085172119717802E-2</v>
      </c>
      <c r="F498" s="10">
        <v>1.8117754969571201E-2</v>
      </c>
      <c r="G498">
        <v>-3269187</v>
      </c>
      <c r="H498">
        <v>10409756</v>
      </c>
      <c r="J498" s="10">
        <f t="shared" si="35"/>
        <v>-3.0679384273935251E-4</v>
      </c>
      <c r="K498" s="16">
        <f t="shared" si="36"/>
        <v>0.36367349625306922</v>
      </c>
      <c r="L498" s="10">
        <f t="shared" si="37"/>
        <v>1.8643913587846356E-2</v>
      </c>
      <c r="M498" s="10">
        <f t="shared" si="38"/>
        <v>1.8449491046945744E-2</v>
      </c>
      <c r="N498" s="10">
        <f t="shared" si="39"/>
        <v>1.8529312211930979E-2</v>
      </c>
    </row>
    <row r="499" spans="1:14" x14ac:dyDescent="0.2">
      <c r="A499" s="9">
        <v>40773.137939814813</v>
      </c>
      <c r="B499" s="10">
        <v>-3.2457510929816602E-4</v>
      </c>
      <c r="C499">
        <v>6.6217871027729398</v>
      </c>
      <c r="D499" s="10">
        <v>1.8359331138453901E-2</v>
      </c>
      <c r="E499" s="10">
        <v>1.8052535272399799E-2</v>
      </c>
      <c r="F499">
        <v>1.8090085716848999E-2</v>
      </c>
      <c r="G499">
        <v>-3271268</v>
      </c>
      <c r="H499">
        <v>10408769</v>
      </c>
      <c r="J499" s="10">
        <f t="shared" si="35"/>
        <v>-3.0368217825707652E-4</v>
      </c>
      <c r="K499" s="16">
        <f t="shared" si="36"/>
        <v>0.36323525037750937</v>
      </c>
      <c r="L499" s="10">
        <f t="shared" si="37"/>
        <v>1.8639614265164757E-2</v>
      </c>
      <c r="M499" s="10">
        <f t="shared" si="38"/>
        <v>1.8416854199627741E-2</v>
      </c>
      <c r="N499" s="10">
        <f t="shared" si="39"/>
        <v>1.8501642959208777E-2</v>
      </c>
    </row>
    <row r="500" spans="1:14" x14ac:dyDescent="0.2">
      <c r="A500" s="9">
        <v>40773.140914351854</v>
      </c>
      <c r="B500" s="10">
        <v>-3.2633284343319197E-4</v>
      </c>
      <c r="C500">
        <v>6.6210994486755199</v>
      </c>
      <c r="D500" s="10">
        <v>1.8312644294637699E-2</v>
      </c>
      <c r="E500" s="10">
        <v>1.8031881896313301E-2</v>
      </c>
      <c r="F500" s="10">
        <v>1.8068751109458402E-2</v>
      </c>
      <c r="G500">
        <v>-3273343</v>
      </c>
      <c r="H500">
        <v>10408769</v>
      </c>
      <c r="J500" s="10">
        <f t="shared" si="35"/>
        <v>-3.0543991239210248E-4</v>
      </c>
      <c r="K500" s="16">
        <f t="shared" si="36"/>
        <v>0.36254759628008948</v>
      </c>
      <c r="L500" s="10">
        <f t="shared" si="37"/>
        <v>1.8592927421348555E-2</v>
      </c>
      <c r="M500" s="10">
        <f t="shared" si="38"/>
        <v>1.8396200823541244E-2</v>
      </c>
      <c r="N500" s="10">
        <f t="shared" si="39"/>
        <v>1.848030835181818E-2</v>
      </c>
    </row>
    <row r="501" spans="1:14" x14ac:dyDescent="0.2">
      <c r="A501" s="9">
        <v>40773.143888888888</v>
      </c>
      <c r="B501" s="10">
        <v>-3.2864877692190898E-4</v>
      </c>
      <c r="C501">
        <v>6.6209462407678101</v>
      </c>
      <c r="D501" s="10">
        <v>1.83568133030712E-2</v>
      </c>
      <c r="E501" s="10">
        <v>1.8063746765801601E-2</v>
      </c>
      <c r="F501" s="10">
        <v>1.8085280948125702E-2</v>
      </c>
      <c r="G501">
        <v>-3275422</v>
      </c>
      <c r="H501">
        <v>10409070</v>
      </c>
      <c r="J501" s="10">
        <f t="shared" si="35"/>
        <v>-3.0775584588081949E-4</v>
      </c>
      <c r="K501" s="16">
        <f t="shared" si="36"/>
        <v>0.36239438837237969</v>
      </c>
      <c r="L501" s="10">
        <f t="shared" si="37"/>
        <v>1.8637096429782056E-2</v>
      </c>
      <c r="M501" s="10">
        <f t="shared" si="38"/>
        <v>1.8428065693029544E-2</v>
      </c>
      <c r="N501" s="10">
        <f t="shared" si="39"/>
        <v>1.849683819048548E-2</v>
      </c>
    </row>
    <row r="502" spans="1:14" x14ac:dyDescent="0.2">
      <c r="A502" s="9">
        <v>40773.146874999999</v>
      </c>
      <c r="B502" s="10">
        <v>-3.3284121036558601E-4</v>
      </c>
      <c r="C502">
        <v>6.6202859028089698</v>
      </c>
      <c r="D502" s="10">
        <v>1.82996156841909E-2</v>
      </c>
      <c r="E502" s="10">
        <v>1.8053734807181199E-2</v>
      </c>
      <c r="F502">
        <v>1.8067125615562001E-2</v>
      </c>
      <c r="G502">
        <v>-3277499</v>
      </c>
      <c r="H502">
        <v>10409098</v>
      </c>
      <c r="J502" s="10">
        <f t="shared" si="35"/>
        <v>-3.1194827932449652E-4</v>
      </c>
      <c r="K502" s="16">
        <f t="shared" si="36"/>
        <v>0.36173405041353934</v>
      </c>
      <c r="L502" s="10">
        <f t="shared" si="37"/>
        <v>1.8579898810901756E-2</v>
      </c>
      <c r="M502" s="10">
        <f t="shared" si="38"/>
        <v>1.8418053734409141E-2</v>
      </c>
      <c r="N502" s="10">
        <f t="shared" si="39"/>
        <v>1.8478682857921779E-2</v>
      </c>
    </row>
    <row r="503" spans="1:14" x14ac:dyDescent="0.2">
      <c r="A503" s="9">
        <v>40773.14984953704</v>
      </c>
      <c r="B503" s="10">
        <v>-3.3487210588646101E-4</v>
      </c>
      <c r="C503">
        <v>6.6196136882681502</v>
      </c>
      <c r="D503" s="10">
        <v>1.8325316607624698E-2</v>
      </c>
      <c r="E503" s="10">
        <v>1.8073129265576401E-2</v>
      </c>
      <c r="F503" s="10">
        <v>1.8112723109788901E-2</v>
      </c>
      <c r="G503">
        <v>-3279577</v>
      </c>
      <c r="H503">
        <v>10408432</v>
      </c>
      <c r="J503" s="10">
        <f t="shared" si="35"/>
        <v>-3.1397917484537151E-4</v>
      </c>
      <c r="K503" s="16">
        <f t="shared" si="36"/>
        <v>0.36106183587271978</v>
      </c>
      <c r="L503" s="10">
        <f t="shared" si="37"/>
        <v>1.8605599734335555E-2</v>
      </c>
      <c r="M503" s="10">
        <f t="shared" si="38"/>
        <v>1.8437448192804344E-2</v>
      </c>
      <c r="N503" s="10">
        <f t="shared" si="39"/>
        <v>1.8524280352148679E-2</v>
      </c>
    </row>
    <row r="504" spans="1:14" x14ac:dyDescent="0.2">
      <c r="A504" s="9">
        <v>40773.152824074074</v>
      </c>
      <c r="B504" s="10">
        <v>-3.3502650145237597E-4</v>
      </c>
      <c r="C504">
        <v>6.6189094069559404</v>
      </c>
      <c r="D504" s="10">
        <v>1.8366433334485899E-2</v>
      </c>
      <c r="E504" s="10">
        <v>1.8096668651087399E-2</v>
      </c>
      <c r="F504" s="10">
        <v>1.81158784802938E-2</v>
      </c>
      <c r="G504">
        <v>-3281654</v>
      </c>
      <c r="H504">
        <v>10407760</v>
      </c>
      <c r="J504" s="10">
        <f t="shared" si="35"/>
        <v>-3.1413357041128648E-4</v>
      </c>
      <c r="K504" s="16">
        <f t="shared" si="36"/>
        <v>0.36035755456051</v>
      </c>
      <c r="L504" s="10">
        <f t="shared" si="37"/>
        <v>1.8646716461196755E-2</v>
      </c>
      <c r="M504" s="10">
        <f t="shared" si="38"/>
        <v>1.8460987578315342E-2</v>
      </c>
      <c r="N504" s="10">
        <f t="shared" si="39"/>
        <v>1.8527435722653578E-2</v>
      </c>
    </row>
    <row r="505" spans="1:14" x14ac:dyDescent="0.2">
      <c r="A505" s="9">
        <v>40773.155810185184</v>
      </c>
      <c r="B505" s="10">
        <v>-3.3402886856492798E-4</v>
      </c>
      <c r="C505">
        <v>6.6171837395922903</v>
      </c>
      <c r="D505" s="10">
        <v>1.83256491519205E-2</v>
      </c>
      <c r="E505" s="10">
        <v>1.8038960339181401E-2</v>
      </c>
      <c r="F505" s="10">
        <v>1.8077452282668698E-2</v>
      </c>
      <c r="G505">
        <v>-3283732</v>
      </c>
      <c r="H505">
        <v>10407542</v>
      </c>
      <c r="J505" s="10">
        <f t="shared" si="35"/>
        <v>-3.1313593752383849E-4</v>
      </c>
      <c r="K505" s="16">
        <f t="shared" si="36"/>
        <v>0.3586318871968599</v>
      </c>
      <c r="L505" s="10">
        <f t="shared" si="37"/>
        <v>1.8605932278631356E-2</v>
      </c>
      <c r="M505" s="10">
        <f t="shared" si="38"/>
        <v>1.8403279266409344E-2</v>
      </c>
      <c r="N505" s="10">
        <f t="shared" si="39"/>
        <v>1.8489009525028476E-2</v>
      </c>
    </row>
    <row r="506" spans="1:14" x14ac:dyDescent="0.2">
      <c r="A506" s="9">
        <v>40773.158784722225</v>
      </c>
      <c r="B506" s="10">
        <v>-3.36879248243349E-4</v>
      </c>
      <c r="C506">
        <v>6.6157823029170704</v>
      </c>
      <c r="D506" s="10">
        <v>1.8328737063238801E-2</v>
      </c>
      <c r="E506">
        <v>1.8041478174563998E-2</v>
      </c>
      <c r="F506" s="10">
        <v>1.80770100527116E-2</v>
      </c>
      <c r="G506">
        <v>-3285810</v>
      </c>
      <c r="H506">
        <v>10407656</v>
      </c>
      <c r="J506" s="10">
        <f t="shared" si="35"/>
        <v>-3.159863172022595E-4</v>
      </c>
      <c r="K506" s="16">
        <f t="shared" si="36"/>
        <v>0.35723045052163993</v>
      </c>
      <c r="L506" s="10">
        <f t="shared" si="37"/>
        <v>1.8609020189949657E-2</v>
      </c>
      <c r="M506" s="10">
        <f t="shared" si="38"/>
        <v>1.8405797101791941E-2</v>
      </c>
      <c r="N506" s="10">
        <f t="shared" si="39"/>
        <v>1.8488567295071378E-2</v>
      </c>
    </row>
    <row r="507" spans="1:14" x14ac:dyDescent="0.2">
      <c r="A507" s="9">
        <v>40773.161759259259</v>
      </c>
      <c r="B507" s="10">
        <v>-3.4134484307287501E-4</v>
      </c>
      <c r="C507">
        <v>6.6135827599318899</v>
      </c>
      <c r="D507" s="10">
        <v>1.8340423619920301E-2</v>
      </c>
      <c r="E507" s="10">
        <v>1.8184852272388499E-2</v>
      </c>
      <c r="F507" s="10">
        <v>1.8223077412330899E-2</v>
      </c>
      <c r="G507">
        <v>-3287884</v>
      </c>
      <c r="H507">
        <v>10408004</v>
      </c>
      <c r="J507" s="10">
        <f t="shared" si="35"/>
        <v>-3.2045191203178551E-4</v>
      </c>
      <c r="K507" s="16">
        <f t="shared" si="36"/>
        <v>0.35503090753645949</v>
      </c>
      <c r="L507" s="10">
        <f t="shared" si="37"/>
        <v>1.8620706746631157E-2</v>
      </c>
      <c r="M507" s="10">
        <f t="shared" si="38"/>
        <v>1.8549171199616441E-2</v>
      </c>
      <c r="N507" s="10">
        <f t="shared" si="39"/>
        <v>1.8634634654690677E-2</v>
      </c>
    </row>
    <row r="508" spans="1:14" x14ac:dyDescent="0.2">
      <c r="A508" s="9">
        <v>40773.164733796293</v>
      </c>
      <c r="B508" s="10">
        <v>-3.4566791891848001E-4</v>
      </c>
      <c r="C508">
        <v>6.6125293071090701</v>
      </c>
      <c r="D508" s="10">
        <v>1.8391777960459901E-2</v>
      </c>
      <c r="E508" s="10">
        <v>1.8049886794615298E-2</v>
      </c>
      <c r="F508" s="10">
        <v>1.8075910453899301E-2</v>
      </c>
      <c r="G508">
        <v>-3289965</v>
      </c>
      <c r="H508">
        <v>10407089</v>
      </c>
      <c r="J508" s="10">
        <f t="shared" si="35"/>
        <v>-3.2477498787739052E-4</v>
      </c>
      <c r="K508" s="16">
        <f t="shared" si="36"/>
        <v>0.35397745471363962</v>
      </c>
      <c r="L508" s="10">
        <f t="shared" si="37"/>
        <v>1.8672061087170757E-2</v>
      </c>
      <c r="M508" s="10">
        <f t="shared" si="38"/>
        <v>1.8414205721843241E-2</v>
      </c>
      <c r="N508" s="10">
        <f t="shared" si="39"/>
        <v>1.8487467696259079E-2</v>
      </c>
    </row>
    <row r="509" spans="1:14" x14ac:dyDescent="0.2">
      <c r="A509" s="9">
        <v>40773.167719907404</v>
      </c>
      <c r="B509" s="10">
        <v>-3.4214057406643398E-4</v>
      </c>
      <c r="C509">
        <v>6.6119390409839998</v>
      </c>
      <c r="D509" s="10">
        <v>1.8368879910376602E-2</v>
      </c>
      <c r="E509" s="10">
        <v>1.8091347942354299E-2</v>
      </c>
      <c r="F509" s="10">
        <v>1.8115209159277602E-2</v>
      </c>
      <c r="G509">
        <v>-3292043</v>
      </c>
      <c r="H509">
        <v>10406244</v>
      </c>
      <c r="J509" s="10">
        <f t="shared" si="35"/>
        <v>-3.2124764302534449E-4</v>
      </c>
      <c r="K509" s="16">
        <f t="shared" si="36"/>
        <v>0.35338718858856932</v>
      </c>
      <c r="L509" s="10">
        <f t="shared" si="37"/>
        <v>1.8649163037087458E-2</v>
      </c>
      <c r="M509" s="10">
        <f t="shared" si="38"/>
        <v>1.8455666869582242E-2</v>
      </c>
      <c r="N509" s="10">
        <f t="shared" si="39"/>
        <v>1.852676640163738E-2</v>
      </c>
    </row>
    <row r="510" spans="1:14" x14ac:dyDescent="0.2">
      <c r="A510" s="9">
        <v>40773.170694444445</v>
      </c>
      <c r="B510" s="10">
        <v>-3.4271065000211802E-4</v>
      </c>
      <c r="C510">
        <v>6.61126445112677</v>
      </c>
      <c r="D510" s="10">
        <v>1.83709820653894E-2</v>
      </c>
      <c r="E510" s="10">
        <v>1.8103818353447401E-2</v>
      </c>
      <c r="F510" s="10">
        <v>1.8148400310383301E-2</v>
      </c>
      <c r="G510">
        <v>-3294122</v>
      </c>
      <c r="H510">
        <v>10406208</v>
      </c>
      <c r="J510" s="10">
        <f t="shared" si="35"/>
        <v>-3.2181771896102853E-4</v>
      </c>
      <c r="K510" s="16">
        <f t="shared" si="36"/>
        <v>0.35271259873133953</v>
      </c>
      <c r="L510" s="10">
        <f t="shared" si="37"/>
        <v>1.8651265192100256E-2</v>
      </c>
      <c r="M510" s="10">
        <f t="shared" si="38"/>
        <v>1.8468137280675343E-2</v>
      </c>
      <c r="N510" s="10">
        <f t="shared" si="39"/>
        <v>1.8559957552743079E-2</v>
      </c>
    </row>
    <row r="511" spans="1:14" x14ac:dyDescent="0.2">
      <c r="A511" s="9">
        <v>40773.173668981479</v>
      </c>
      <c r="B511" s="10">
        <v>-3.4445650755515099E-4</v>
      </c>
      <c r="C511">
        <v>6.6101052967242104</v>
      </c>
      <c r="D511" s="10">
        <v>1.8348986635537599E-2</v>
      </c>
      <c r="E511">
        <v>1.8052262111014E-2</v>
      </c>
      <c r="F511" s="10">
        <v>1.80932171830318E-2</v>
      </c>
      <c r="G511">
        <v>-3296198</v>
      </c>
      <c r="H511">
        <v>10406094</v>
      </c>
      <c r="J511" s="10">
        <f t="shared" si="35"/>
        <v>-3.235635765140615E-4</v>
      </c>
      <c r="K511" s="16">
        <f t="shared" si="36"/>
        <v>0.35155344432878</v>
      </c>
      <c r="L511" s="10">
        <f t="shared" si="37"/>
        <v>1.8629269762248456E-2</v>
      </c>
      <c r="M511" s="10">
        <f t="shared" si="38"/>
        <v>1.8416581038241942E-2</v>
      </c>
      <c r="N511" s="10">
        <f t="shared" si="39"/>
        <v>1.8504774425391578E-2</v>
      </c>
    </row>
    <row r="512" spans="1:14" x14ac:dyDescent="0.2">
      <c r="A512" s="9">
        <v>40773.176655092589</v>
      </c>
      <c r="B512" s="10">
        <v>-3.512261592914E-4</v>
      </c>
      <c r="C512">
        <v>6.6093938894628099</v>
      </c>
      <c r="D512">
        <v>1.8355530632216E-2</v>
      </c>
      <c r="E512" s="10">
        <v>1.8073402426962301E-2</v>
      </c>
      <c r="F512" s="10">
        <v>1.8099480115397502E-2</v>
      </c>
      <c r="G512">
        <v>-3298277</v>
      </c>
      <c r="H512">
        <v>10406260</v>
      </c>
      <c r="J512" s="10">
        <f t="shared" si="35"/>
        <v>-3.3033322825031051E-4</v>
      </c>
      <c r="K512" s="16">
        <f t="shared" si="36"/>
        <v>0.35084203706737949</v>
      </c>
      <c r="L512" s="10">
        <f t="shared" si="37"/>
        <v>1.8635813758926856E-2</v>
      </c>
      <c r="M512" s="10">
        <f t="shared" si="38"/>
        <v>1.8437721354190244E-2</v>
      </c>
      <c r="N512" s="10">
        <f t="shared" si="39"/>
        <v>1.851103735775728E-2</v>
      </c>
    </row>
    <row r="513" spans="1:14" x14ac:dyDescent="0.2">
      <c r="A513" s="9">
        <v>40773.179629629631</v>
      </c>
      <c r="B513" s="10">
        <v>-3.5292451051645898E-4</v>
      </c>
      <c r="C513">
        <v>6.6078986277898402</v>
      </c>
      <c r="D513" s="10">
        <v>1.8332965126428499E-2</v>
      </c>
      <c r="E513" s="10">
        <v>1.8052879693277599E-2</v>
      </c>
      <c r="F513" s="10">
        <v>1.80907311335432E-2</v>
      </c>
      <c r="G513">
        <v>-3300354</v>
      </c>
      <c r="H513">
        <v>10406019</v>
      </c>
      <c r="J513" s="10">
        <f t="shared" si="35"/>
        <v>-3.3203157947536948E-4</v>
      </c>
      <c r="K513" s="16">
        <f t="shared" si="36"/>
        <v>0.34934677539440973</v>
      </c>
      <c r="L513" s="10">
        <f t="shared" si="37"/>
        <v>1.8613248253139356E-2</v>
      </c>
      <c r="M513" s="10">
        <f t="shared" si="38"/>
        <v>1.8417198620505542E-2</v>
      </c>
      <c r="N513" s="10">
        <f t="shared" si="39"/>
        <v>1.8502288375902978E-2</v>
      </c>
    </row>
    <row r="514" spans="1:14" x14ac:dyDescent="0.2">
      <c r="A514" s="9">
        <v>40773.182604166665</v>
      </c>
      <c r="B514" s="10">
        <v>-3.5279386811453198E-4</v>
      </c>
      <c r="C514">
        <v>6.6066990930085003</v>
      </c>
      <c r="D514" s="10">
        <v>1.83539272936468E-2</v>
      </c>
      <c r="E514" s="10">
        <v>1.8083426262164699E-2</v>
      </c>
      <c r="F514" s="10">
        <v>1.8118950185671601E-2</v>
      </c>
      <c r="G514">
        <v>-3302433</v>
      </c>
      <c r="H514">
        <v>10405242</v>
      </c>
      <c r="J514" s="10">
        <f t="shared" si="35"/>
        <v>-3.3190093707344249E-4</v>
      </c>
      <c r="K514" s="16">
        <f t="shared" si="36"/>
        <v>0.3481472406130699</v>
      </c>
      <c r="L514" s="10">
        <f t="shared" si="37"/>
        <v>1.8634210420357657E-2</v>
      </c>
      <c r="M514" s="10">
        <f t="shared" si="38"/>
        <v>1.8447745189392642E-2</v>
      </c>
      <c r="N514" s="10">
        <f t="shared" si="39"/>
        <v>1.8530507428031379E-2</v>
      </c>
    </row>
    <row r="515" spans="1:14" x14ac:dyDescent="0.2">
      <c r="A515" s="9">
        <v>40773.185578703706</v>
      </c>
      <c r="B515" s="10">
        <v>-3.5164183966117E-4</v>
      </c>
      <c r="C515">
        <v>6.6061052639088302</v>
      </c>
      <c r="D515" s="10">
        <v>1.8378583077865201E-2</v>
      </c>
      <c r="E515" s="10">
        <v>1.8096359859955599E-2</v>
      </c>
      <c r="F515" s="10">
        <v>1.8127507932949798E-2</v>
      </c>
      <c r="G515">
        <v>-3304512</v>
      </c>
      <c r="H515">
        <v>10404601</v>
      </c>
      <c r="J515" s="10">
        <f t="shared" si="35"/>
        <v>-3.307489086200805E-4</v>
      </c>
      <c r="K515" s="16">
        <f t="shared" si="36"/>
        <v>0.3475534115133998</v>
      </c>
      <c r="L515" s="10">
        <f t="shared" si="37"/>
        <v>1.8658866204576057E-2</v>
      </c>
      <c r="M515" s="10">
        <f t="shared" si="38"/>
        <v>1.8460678787183542E-2</v>
      </c>
      <c r="N515" s="10">
        <f t="shared" si="39"/>
        <v>1.8539065175309576E-2</v>
      </c>
    </row>
    <row r="516" spans="1:14" x14ac:dyDescent="0.2">
      <c r="A516" s="9">
        <v>40773.188564814816</v>
      </c>
      <c r="B516" s="10">
        <v>-3.5331643772224197E-4</v>
      </c>
      <c r="C516">
        <v>6.6051895794371402</v>
      </c>
      <c r="D516" s="10">
        <v>1.8349782366531099E-2</v>
      </c>
      <c r="E516">
        <v>1.8050361857894999E-2</v>
      </c>
      <c r="F516">
        <v>1.8089966195239001E-2</v>
      </c>
      <c r="G516">
        <v>-3306591</v>
      </c>
      <c r="H516">
        <v>10404588</v>
      </c>
      <c r="J516" s="10">
        <f t="shared" si="35"/>
        <v>-3.3242350668115248E-4</v>
      </c>
      <c r="K516" s="16">
        <f t="shared" si="36"/>
        <v>0.34663772704170981</v>
      </c>
      <c r="L516" s="10">
        <f t="shared" si="37"/>
        <v>1.8630065493241955E-2</v>
      </c>
      <c r="M516" s="10">
        <f t="shared" si="38"/>
        <v>1.8414680785122942E-2</v>
      </c>
      <c r="N516" s="10">
        <f t="shared" si="39"/>
        <v>1.8501523437598779E-2</v>
      </c>
    </row>
    <row r="517" spans="1:14" x14ac:dyDescent="0.2">
      <c r="A517" s="9">
        <v>40773.19153935185</v>
      </c>
      <c r="B517" s="10">
        <v>-3.5696254839422202E-4</v>
      </c>
      <c r="C517">
        <v>6.6038546516210799</v>
      </c>
      <c r="D517" s="10">
        <v>1.8358202863164499E-2</v>
      </c>
      <c r="E517" s="10">
        <v>1.8059661221595899E-2</v>
      </c>
      <c r="F517" s="10">
        <v>1.80937072216329E-2</v>
      </c>
      <c r="G517">
        <v>-3308665</v>
      </c>
      <c r="H517">
        <v>10404803</v>
      </c>
      <c r="J517" s="10">
        <f t="shared" si="35"/>
        <v>-3.3606961735313252E-4</v>
      </c>
      <c r="K517" s="16">
        <f t="shared" si="36"/>
        <v>0.34530279922564944</v>
      </c>
      <c r="L517" s="10">
        <f t="shared" si="37"/>
        <v>1.8638485989875355E-2</v>
      </c>
      <c r="M517" s="10">
        <f t="shared" si="38"/>
        <v>1.8423980148823842E-2</v>
      </c>
      <c r="N517" s="10">
        <f t="shared" si="39"/>
        <v>1.8505264463992678E-2</v>
      </c>
    </row>
    <row r="518" spans="1:14" x14ac:dyDescent="0.2">
      <c r="A518" s="9">
        <v>40773.194513888891</v>
      </c>
      <c r="B518" s="10">
        <v>-3.6144001980574101E-4</v>
      </c>
      <c r="C518">
        <v>6.6018914526175596</v>
      </c>
      <c r="D518" s="10">
        <v>1.8366801508527701E-2</v>
      </c>
      <c r="E518" s="10">
        <v>1.8073010499756501E-2</v>
      </c>
      <c r="F518">
        <v>1.8109340648225E-2</v>
      </c>
      <c r="G518">
        <v>-3310743</v>
      </c>
      <c r="H518">
        <v>10404590</v>
      </c>
      <c r="J518" s="10">
        <f t="shared" si="35"/>
        <v>-3.4054708876465152E-4</v>
      </c>
      <c r="K518" s="16">
        <f t="shared" si="36"/>
        <v>0.34333960022212917</v>
      </c>
      <c r="L518" s="10">
        <f t="shared" si="37"/>
        <v>1.8647084635238557E-2</v>
      </c>
      <c r="M518" s="10">
        <f t="shared" si="38"/>
        <v>1.8437329426984443E-2</v>
      </c>
      <c r="N518" s="10">
        <f t="shared" si="39"/>
        <v>1.8520897890584778E-2</v>
      </c>
    </row>
    <row r="519" spans="1:14" x14ac:dyDescent="0.2">
      <c r="A519" s="9">
        <v>40773.197488425925</v>
      </c>
      <c r="B519" s="10">
        <v>-3.6419538682821398E-4</v>
      </c>
      <c r="C519">
        <v>6.60051376910633</v>
      </c>
      <c r="D519" s="10">
        <v>1.84075025550192E-2</v>
      </c>
      <c r="E519" s="10">
        <v>1.8084459524798101E-2</v>
      </c>
      <c r="F519" s="10">
        <v>1.8096671357561701E-2</v>
      </c>
      <c r="G519">
        <v>-3312820</v>
      </c>
      <c r="H519">
        <v>10403938</v>
      </c>
      <c r="J519" s="10">
        <f t="shared" si="35"/>
        <v>-3.4330245578712449E-4</v>
      </c>
      <c r="K519" s="16">
        <f t="shared" si="36"/>
        <v>0.34196191671089959</v>
      </c>
      <c r="L519" s="10">
        <f t="shared" si="37"/>
        <v>1.8687785681730056E-2</v>
      </c>
      <c r="M519" s="10">
        <f t="shared" si="38"/>
        <v>1.8448778452026044E-2</v>
      </c>
      <c r="N519" s="10">
        <f t="shared" si="39"/>
        <v>1.8508228599921479E-2</v>
      </c>
    </row>
    <row r="520" spans="1:14" x14ac:dyDescent="0.2">
      <c r="A520" s="9">
        <v>40773.200462962966</v>
      </c>
      <c r="B520" s="10">
        <v>-3.6205760206939899E-4</v>
      </c>
      <c r="C520">
        <v>6.5992465378076304</v>
      </c>
      <c r="D520" s="10">
        <v>1.8400424112151099E-2</v>
      </c>
      <c r="E520">
        <v>1.8111870676039001E-2</v>
      </c>
      <c r="F520" s="10">
        <v>1.80975438653149E-2</v>
      </c>
      <c r="G520">
        <v>-3314899</v>
      </c>
      <c r="H520">
        <v>10403304</v>
      </c>
      <c r="J520" s="10">
        <f t="shared" si="35"/>
        <v>-3.411646710283095E-4</v>
      </c>
      <c r="K520" s="16">
        <f t="shared" si="36"/>
        <v>0.34069468541219994</v>
      </c>
      <c r="L520" s="10">
        <f t="shared" si="37"/>
        <v>1.8680707238861956E-2</v>
      </c>
      <c r="M520" s="10">
        <f t="shared" si="38"/>
        <v>1.8476189603266944E-2</v>
      </c>
      <c r="N520" s="10">
        <f t="shared" si="39"/>
        <v>1.8509101107674678E-2</v>
      </c>
    </row>
    <row r="521" spans="1:14" x14ac:dyDescent="0.2">
      <c r="A521" s="9">
        <v>40773.203449074077</v>
      </c>
      <c r="B521" s="10">
        <v>-3.63470915326616E-4</v>
      </c>
      <c r="C521">
        <v>6.5979531780285496</v>
      </c>
      <c r="D521">
        <v>1.8344699189437999E-2</v>
      </c>
      <c r="E521" s="10">
        <v>1.80470364149369E-2</v>
      </c>
      <c r="F521" s="10">
        <v>1.8081611634697799E-2</v>
      </c>
      <c r="G521">
        <v>-3316977</v>
      </c>
      <c r="H521">
        <v>10403233</v>
      </c>
      <c r="J521" s="10">
        <f t="shared" si="35"/>
        <v>-3.4257798428552651E-4</v>
      </c>
      <c r="K521" s="16">
        <f t="shared" si="36"/>
        <v>0.3394013256331192</v>
      </c>
      <c r="L521" s="10">
        <f t="shared" si="37"/>
        <v>1.8624982316148855E-2</v>
      </c>
      <c r="M521" s="10">
        <f t="shared" si="38"/>
        <v>1.8411355342164842E-2</v>
      </c>
      <c r="N521" s="10">
        <f t="shared" si="39"/>
        <v>1.8493168877057577E-2</v>
      </c>
    </row>
    <row r="522" spans="1:14" x14ac:dyDescent="0.2">
      <c r="A522" s="9">
        <v>40773.206423611111</v>
      </c>
      <c r="B522" s="10">
        <v>-3.6546618110150998E-4</v>
      </c>
      <c r="C522">
        <v>6.5967607691964103</v>
      </c>
      <c r="D522">
        <v>1.8348321546946E-2</v>
      </c>
      <c r="E522">
        <v>1.8046810759879E-2</v>
      </c>
      <c r="F522">
        <v>1.8082328764357999E-2</v>
      </c>
      <c r="G522">
        <v>-3319056</v>
      </c>
      <c r="H522">
        <v>10403242</v>
      </c>
      <c r="J522" s="10">
        <f t="shared" si="35"/>
        <v>-3.4457325006042049E-4</v>
      </c>
      <c r="K522" s="16">
        <f t="shared" si="36"/>
        <v>0.33820891680097986</v>
      </c>
      <c r="L522" s="10">
        <f t="shared" si="37"/>
        <v>1.8628604673656856E-2</v>
      </c>
      <c r="M522" s="10">
        <f t="shared" si="38"/>
        <v>1.8411129687106943E-2</v>
      </c>
      <c r="N522" s="10">
        <f t="shared" si="39"/>
        <v>1.8493886006717777E-2</v>
      </c>
    </row>
    <row r="523" spans="1:14" x14ac:dyDescent="0.2">
      <c r="A523" s="9">
        <v>40773.209398148145</v>
      </c>
      <c r="B523" s="10">
        <v>-3.7070375376060803E-4</v>
      </c>
      <c r="C523">
        <v>6.5958640872559</v>
      </c>
      <c r="D523" s="10">
        <v>1.83769559861321E-2</v>
      </c>
      <c r="E523" s="10">
        <v>1.80860272336213E-2</v>
      </c>
      <c r="F523" s="10">
        <v>1.8126778851128601E-2</v>
      </c>
      <c r="G523">
        <v>-3321135</v>
      </c>
      <c r="H523">
        <v>10403245</v>
      </c>
      <c r="J523" s="10">
        <f t="shared" si="35"/>
        <v>-3.4981082271951853E-4</v>
      </c>
      <c r="K523" s="16">
        <f t="shared" si="36"/>
        <v>0.33731223486046957</v>
      </c>
      <c r="L523" s="10">
        <f t="shared" si="37"/>
        <v>1.8657239112842956E-2</v>
      </c>
      <c r="M523" s="10">
        <f t="shared" si="38"/>
        <v>1.8450346160849243E-2</v>
      </c>
      <c r="N523" s="10">
        <f t="shared" si="39"/>
        <v>1.8538336093488379E-2</v>
      </c>
    </row>
    <row r="524" spans="1:14" x14ac:dyDescent="0.2">
      <c r="A524" s="9">
        <v>40773.212384259263</v>
      </c>
      <c r="B524" s="10">
        <v>-3.7469428531039701E-4</v>
      </c>
      <c r="C524">
        <v>6.59555885909867</v>
      </c>
      <c r="D524" s="10">
        <v>1.8408191396774801E-2</v>
      </c>
      <c r="E524" s="10">
        <v>1.8134163020440599E-2</v>
      </c>
      <c r="F524" s="10">
        <v>1.8125296783164199E-2</v>
      </c>
      <c r="G524">
        <v>-3323209</v>
      </c>
      <c r="H524">
        <v>10402958</v>
      </c>
      <c r="J524" s="10">
        <f t="shared" si="35"/>
        <v>-3.5380135426930752E-4</v>
      </c>
      <c r="K524" s="16">
        <f t="shared" si="36"/>
        <v>0.33700700670323958</v>
      </c>
      <c r="L524" s="10">
        <f t="shared" si="37"/>
        <v>1.8688474523485658E-2</v>
      </c>
      <c r="M524" s="10">
        <f t="shared" si="38"/>
        <v>1.8498481947668542E-2</v>
      </c>
      <c r="N524" s="10">
        <f t="shared" si="39"/>
        <v>1.8536854025523977E-2</v>
      </c>
    </row>
    <row r="525" spans="1:14" x14ac:dyDescent="0.2">
      <c r="A525" s="9">
        <v>40773.215358796297</v>
      </c>
      <c r="B525" s="10">
        <v>-3.7325721888919398E-4</v>
      </c>
      <c r="C525">
        <v>6.5951324898051098</v>
      </c>
      <c r="D525" s="10">
        <v>1.8377906112691599E-2</v>
      </c>
      <c r="E525" s="10">
        <v>1.80903265563029E-2</v>
      </c>
      <c r="F525" s="10">
        <v>1.8099336689465399E-2</v>
      </c>
      <c r="G525">
        <v>-3325292</v>
      </c>
      <c r="H525">
        <v>10401951</v>
      </c>
      <c r="J525" s="10">
        <f t="shared" si="35"/>
        <v>-3.5236428784810449E-4</v>
      </c>
      <c r="K525" s="16">
        <f t="shared" si="36"/>
        <v>0.33658063740967936</v>
      </c>
      <c r="L525" s="10">
        <f t="shared" si="37"/>
        <v>1.8658189239402455E-2</v>
      </c>
      <c r="M525" s="10">
        <f t="shared" si="38"/>
        <v>1.8454645483530843E-2</v>
      </c>
      <c r="N525" s="10">
        <f t="shared" si="39"/>
        <v>1.8510893931825177E-2</v>
      </c>
    </row>
    <row r="526" spans="1:14" x14ac:dyDescent="0.2">
      <c r="A526" s="9">
        <v>40773.218344907407</v>
      </c>
      <c r="B526" s="10">
        <v>-3.73934184062819E-4</v>
      </c>
      <c r="C526">
        <v>6.5942488721048003</v>
      </c>
      <c r="D526" s="10">
        <v>1.8392882482585301E-2</v>
      </c>
      <c r="E526">
        <v>1.8084661426692E-2</v>
      </c>
      <c r="F526" s="10">
        <v>1.80960857016726E-2</v>
      </c>
      <c r="G526">
        <v>-3327370</v>
      </c>
      <c r="H526">
        <v>10401573</v>
      </c>
      <c r="J526" s="10">
        <f t="shared" ref="J526:J589" si="40">B526-B$19</f>
        <v>-3.530412530217295E-4</v>
      </c>
      <c r="K526" s="16">
        <f t="shared" ref="K526:K589" si="41">C526-C$19</f>
        <v>0.33569701970936983</v>
      </c>
      <c r="L526" s="10">
        <f t="shared" ref="L526:L589" si="42">D526-D$19</f>
        <v>1.8673165609296157E-2</v>
      </c>
      <c r="M526" s="10">
        <f t="shared" ref="M526:M589" si="43">E526-E$19</f>
        <v>1.8448980353919942E-2</v>
      </c>
      <c r="N526" s="10">
        <f t="shared" ref="N526:N589" si="44">F526-F$19</f>
        <v>1.8507642944032378E-2</v>
      </c>
    </row>
    <row r="527" spans="1:14" x14ac:dyDescent="0.2">
      <c r="A527" s="9">
        <v>40773.221319444441</v>
      </c>
      <c r="B527" s="10">
        <v>-3.7578693085379202E-4</v>
      </c>
      <c r="C527">
        <v>6.5932595528247502</v>
      </c>
      <c r="D527">
        <v>1.8357205230277E-2</v>
      </c>
      <c r="E527">
        <v>1.8041430668235998E-2</v>
      </c>
      <c r="F527" s="10">
        <v>1.80854841348628E-2</v>
      </c>
      <c r="G527">
        <v>-3329446</v>
      </c>
      <c r="H527">
        <v>10401678</v>
      </c>
      <c r="J527" s="10">
        <f t="shared" si="40"/>
        <v>-3.5489399981270252E-4</v>
      </c>
      <c r="K527" s="16">
        <f t="shared" si="41"/>
        <v>0.33470770042931974</v>
      </c>
      <c r="L527" s="10">
        <f t="shared" si="42"/>
        <v>1.8637488356987857E-2</v>
      </c>
      <c r="M527" s="10">
        <f t="shared" si="43"/>
        <v>1.8405749595463941E-2</v>
      </c>
      <c r="N527" s="10">
        <f t="shared" si="44"/>
        <v>1.8497041377222578E-2</v>
      </c>
    </row>
    <row r="528" spans="1:14" x14ac:dyDescent="0.2">
      <c r="A528" s="9">
        <v>40773.224293981482</v>
      </c>
      <c r="B528" s="10">
        <v>-3.8018126619135699E-4</v>
      </c>
      <c r="C528">
        <v>6.5918070468469496</v>
      </c>
      <c r="D528">
        <v>1.8386077201103E-2</v>
      </c>
      <c r="E528" s="10">
        <v>1.8078473727473499E-2</v>
      </c>
      <c r="F528" s="10">
        <v>1.8102121542979101E-2</v>
      </c>
      <c r="G528">
        <v>-3331524</v>
      </c>
      <c r="H528">
        <v>10401869</v>
      </c>
      <c r="J528" s="10">
        <f t="shared" si="40"/>
        <v>-3.5928833515026749E-4</v>
      </c>
      <c r="K528" s="16">
        <f t="shared" si="41"/>
        <v>0.33325519445151919</v>
      </c>
      <c r="L528" s="10">
        <f t="shared" si="42"/>
        <v>1.8666360327813856E-2</v>
      </c>
      <c r="M528" s="10">
        <f t="shared" si="43"/>
        <v>1.8442792654701442E-2</v>
      </c>
      <c r="N528" s="10">
        <f t="shared" si="44"/>
        <v>1.8513678785338879E-2</v>
      </c>
    </row>
    <row r="529" spans="1:14" x14ac:dyDescent="0.2">
      <c r="A529" s="9">
        <v>40773.227280092593</v>
      </c>
      <c r="B529" s="10">
        <v>-3.8495565215271202E-4</v>
      </c>
      <c r="C529">
        <v>6.5894923010164304</v>
      </c>
      <c r="D529" s="10">
        <v>1.8405032225964499E-2</v>
      </c>
      <c r="E529" s="10">
        <v>1.8096193587807601E-2</v>
      </c>
      <c r="F529" s="10">
        <v>1.8110966142121501E-2</v>
      </c>
      <c r="G529">
        <v>-3333607</v>
      </c>
      <c r="H529">
        <v>10401607</v>
      </c>
      <c r="J529" s="10">
        <f t="shared" si="40"/>
        <v>-3.6406272111162252E-4</v>
      </c>
      <c r="K529" s="16">
        <f t="shared" si="41"/>
        <v>0.33094044862099992</v>
      </c>
      <c r="L529" s="10">
        <f t="shared" si="42"/>
        <v>1.8685315352675355E-2</v>
      </c>
      <c r="M529" s="10">
        <f t="shared" si="43"/>
        <v>1.8460512515035544E-2</v>
      </c>
      <c r="N529" s="10">
        <f t="shared" si="44"/>
        <v>1.8522523384481279E-2</v>
      </c>
    </row>
    <row r="530" spans="1:14" x14ac:dyDescent="0.2">
      <c r="A530" s="9">
        <v>40773.230254629627</v>
      </c>
      <c r="B530" s="10">
        <v>-3.8413616799516599E-4</v>
      </c>
      <c r="C530">
        <v>6.5882155684521404</v>
      </c>
      <c r="D530" s="10">
        <v>1.8368416723678799E-2</v>
      </c>
      <c r="E530" s="10">
        <v>1.8066145835364301E-2</v>
      </c>
      <c r="F530" s="10">
        <v>1.81078944367437E-2</v>
      </c>
      <c r="G530">
        <v>-3335679</v>
      </c>
      <c r="H530">
        <v>10400745</v>
      </c>
      <c r="J530" s="10">
        <f t="shared" si="40"/>
        <v>-3.632432369540765E-4</v>
      </c>
      <c r="K530" s="16">
        <f t="shared" si="41"/>
        <v>0.32966371605670997</v>
      </c>
      <c r="L530" s="10">
        <f t="shared" si="42"/>
        <v>1.8648699850389656E-2</v>
      </c>
      <c r="M530" s="10">
        <f t="shared" si="43"/>
        <v>1.8430464762592243E-2</v>
      </c>
      <c r="N530" s="10">
        <f t="shared" si="44"/>
        <v>1.8519451679103478E-2</v>
      </c>
    </row>
    <row r="531" spans="1:14" x14ac:dyDescent="0.2">
      <c r="A531" s="9">
        <v>40773.233229166668</v>
      </c>
      <c r="B531" s="10">
        <v>-3.8332856041961301E-4</v>
      </c>
      <c r="C531">
        <v>6.5870979820865596</v>
      </c>
      <c r="D531">
        <v>1.8380708986042001E-2</v>
      </c>
      <c r="E531">
        <v>1.8032345083010999E-2</v>
      </c>
      <c r="F531" s="10">
        <v>1.8079830762708301E-2</v>
      </c>
      <c r="G531">
        <v>-3337760</v>
      </c>
      <c r="H531">
        <v>10400072</v>
      </c>
      <c r="J531" s="10">
        <f t="shared" si="40"/>
        <v>-3.6243562937852351E-4</v>
      </c>
      <c r="K531" s="16">
        <f t="shared" si="41"/>
        <v>0.32854612969112917</v>
      </c>
      <c r="L531" s="10">
        <f t="shared" si="42"/>
        <v>1.8660992112752857E-2</v>
      </c>
      <c r="M531" s="10">
        <f t="shared" si="43"/>
        <v>1.8396664010238942E-2</v>
      </c>
      <c r="N531" s="10">
        <f t="shared" si="44"/>
        <v>1.8491388005068079E-2</v>
      </c>
    </row>
    <row r="532" spans="1:14" x14ac:dyDescent="0.2">
      <c r="A532" s="9">
        <v>40773.236203703702</v>
      </c>
      <c r="B532" s="10">
        <v>-3.86131433770061E-4</v>
      </c>
      <c r="C532">
        <v>6.5860338403399501</v>
      </c>
      <c r="D532" s="10">
        <v>1.8399450232427599E-2</v>
      </c>
      <c r="E532" s="10">
        <v>1.8098806435846201E-2</v>
      </c>
      <c r="F532" s="10">
        <v>1.8071524010811101E-2</v>
      </c>
      <c r="G532">
        <v>-3339838</v>
      </c>
      <c r="H532">
        <v>10400475</v>
      </c>
      <c r="J532" s="10">
        <f t="shared" si="40"/>
        <v>-3.652385027289715E-4</v>
      </c>
      <c r="K532" s="16">
        <f t="shared" si="41"/>
        <v>0.32748198794451966</v>
      </c>
      <c r="L532" s="10">
        <f t="shared" si="42"/>
        <v>1.8679733359138456E-2</v>
      </c>
      <c r="M532" s="10">
        <f t="shared" si="43"/>
        <v>1.8463125363074144E-2</v>
      </c>
      <c r="N532" s="10">
        <f t="shared" si="44"/>
        <v>1.8483081253170879E-2</v>
      </c>
    </row>
    <row r="533" spans="1:14" x14ac:dyDescent="0.2">
      <c r="A533" s="9">
        <v>40773.239189814813</v>
      </c>
      <c r="B533" s="10">
        <v>-3.88756158390606E-4</v>
      </c>
      <c r="C533">
        <v>6.5853461862425302</v>
      </c>
      <c r="D533" s="10">
        <v>1.8401101077324698E-2</v>
      </c>
      <c r="E533" s="10">
        <v>1.8078093676849701E-2</v>
      </c>
      <c r="F533" s="10">
        <v>1.8083655454229301E-2</v>
      </c>
      <c r="G533">
        <v>-3341918</v>
      </c>
      <c r="H533">
        <v>10400474</v>
      </c>
      <c r="J533" s="10">
        <f t="shared" si="40"/>
        <v>-3.678632273495165E-4</v>
      </c>
      <c r="K533" s="16">
        <f t="shared" si="41"/>
        <v>0.32679433384709977</v>
      </c>
      <c r="L533" s="10">
        <f t="shared" si="42"/>
        <v>1.8681384204035555E-2</v>
      </c>
      <c r="M533" s="10">
        <f t="shared" si="43"/>
        <v>1.8442412604077644E-2</v>
      </c>
      <c r="N533" s="10">
        <f t="shared" si="44"/>
        <v>1.8495212696589079E-2</v>
      </c>
    </row>
    <row r="534" spans="1:14" x14ac:dyDescent="0.2">
      <c r="A534" s="9">
        <v>40773.242164351854</v>
      </c>
      <c r="B534" s="10">
        <v>-3.95597069618816E-4</v>
      </c>
      <c r="C534">
        <v>6.5850136419467198</v>
      </c>
      <c r="D534">
        <v>1.8391552305402001E-2</v>
      </c>
      <c r="E534" s="10">
        <v>1.8089067638611601E-2</v>
      </c>
      <c r="F534" s="10">
        <v>1.8101009992005899E-2</v>
      </c>
      <c r="G534">
        <v>-3343992</v>
      </c>
      <c r="H534">
        <v>10400553</v>
      </c>
      <c r="J534" s="10">
        <f t="shared" si="40"/>
        <v>-3.7470413857772651E-4</v>
      </c>
      <c r="K534" s="16">
        <f t="shared" si="41"/>
        <v>0.32646178955128935</v>
      </c>
      <c r="L534" s="10">
        <f t="shared" si="42"/>
        <v>1.8671835432112857E-2</v>
      </c>
      <c r="M534" s="10">
        <f t="shared" si="43"/>
        <v>1.8453386565839544E-2</v>
      </c>
      <c r="N534" s="10">
        <f t="shared" si="44"/>
        <v>1.8512567234365677E-2</v>
      </c>
    </row>
    <row r="535" spans="1:14" x14ac:dyDescent="0.2">
      <c r="A535" s="9">
        <v>40773.245138888888</v>
      </c>
      <c r="B535" s="10">
        <v>-3.9796050943550701E-4</v>
      </c>
      <c r="C535">
        <v>6.5839530631747003</v>
      </c>
      <c r="D535">
        <v>1.8393393175610999E-2</v>
      </c>
      <c r="E535" s="10">
        <v>1.80696969333803E-2</v>
      </c>
      <c r="F535" s="10">
        <v>1.8083607645585299E-2</v>
      </c>
      <c r="G535">
        <v>-3346072</v>
      </c>
      <c r="H535">
        <v>10399745</v>
      </c>
      <c r="J535" s="10">
        <f t="shared" si="40"/>
        <v>-3.7706757839441751E-4</v>
      </c>
      <c r="K535" s="16">
        <f t="shared" si="41"/>
        <v>0.32540121077926987</v>
      </c>
      <c r="L535" s="10">
        <f t="shared" si="42"/>
        <v>1.8673676302321855E-2</v>
      </c>
      <c r="M535" s="10">
        <f t="shared" si="43"/>
        <v>1.8434015860608242E-2</v>
      </c>
      <c r="N535" s="10">
        <f t="shared" si="44"/>
        <v>1.8495164887945077E-2</v>
      </c>
    </row>
    <row r="536" spans="1:14" x14ac:dyDescent="0.2">
      <c r="A536" s="9">
        <v>40773.248113425929</v>
      </c>
      <c r="B536" s="10">
        <v>-3.9687974047410498E-4</v>
      </c>
      <c r="C536">
        <v>6.5832214657239101</v>
      </c>
      <c r="D536">
        <v>1.8373452394444E-2</v>
      </c>
      <c r="E536" s="10">
        <v>1.8057333411525201E-2</v>
      </c>
      <c r="F536" s="10">
        <v>1.8100340670989701E-2</v>
      </c>
      <c r="G536">
        <v>-3348146</v>
      </c>
      <c r="H536">
        <v>10398939</v>
      </c>
      <c r="J536" s="10">
        <f t="shared" si="40"/>
        <v>-3.7598680943301549E-4</v>
      </c>
      <c r="K536" s="16">
        <f t="shared" si="41"/>
        <v>0.32466961332847966</v>
      </c>
      <c r="L536" s="10">
        <f t="shared" si="42"/>
        <v>1.8653735521154857E-2</v>
      </c>
      <c r="M536" s="10">
        <f t="shared" si="43"/>
        <v>1.8421652338753144E-2</v>
      </c>
      <c r="N536" s="10">
        <f t="shared" si="44"/>
        <v>1.8511897913349479E-2</v>
      </c>
    </row>
    <row r="537" spans="1:14" x14ac:dyDescent="0.2">
      <c r="A537" s="9">
        <v>40773.251099537039</v>
      </c>
      <c r="B537" s="10">
        <v>-3.9815053474740098E-4</v>
      </c>
      <c r="C537">
        <v>6.5818105277830901</v>
      </c>
      <c r="D537">
        <v>1.8387989330803999E-2</v>
      </c>
      <c r="E537" s="10">
        <v>1.8080041436296601E-2</v>
      </c>
      <c r="F537" s="10">
        <v>1.8118328673299398E-2</v>
      </c>
      <c r="G537">
        <v>-3350228</v>
      </c>
      <c r="H537">
        <v>10398839</v>
      </c>
      <c r="J537" s="10">
        <f t="shared" si="40"/>
        <v>-3.7725760370631149E-4</v>
      </c>
      <c r="K537" s="16">
        <f t="shared" si="41"/>
        <v>0.32325867538765962</v>
      </c>
      <c r="L537" s="10">
        <f t="shared" si="42"/>
        <v>1.8668272457514856E-2</v>
      </c>
      <c r="M537" s="10">
        <f t="shared" si="43"/>
        <v>1.8444360363524544E-2</v>
      </c>
      <c r="N537" s="10">
        <f t="shared" si="44"/>
        <v>1.8529885915659176E-2</v>
      </c>
    </row>
    <row r="538" spans="1:14" x14ac:dyDescent="0.2">
      <c r="A538" s="9">
        <v>40773.254074074073</v>
      </c>
      <c r="B538" s="10">
        <v>-4.0090590176987498E-4</v>
      </c>
      <c r="C538">
        <v>6.5805432964843904</v>
      </c>
      <c r="D538" s="10">
        <v>1.8383084302440698E-2</v>
      </c>
      <c r="E538" s="10">
        <v>1.8063699259473699E-2</v>
      </c>
      <c r="F538" s="10">
        <v>1.81032091896304E-2</v>
      </c>
      <c r="G538">
        <v>-3352307</v>
      </c>
      <c r="H538">
        <v>10398954</v>
      </c>
      <c r="J538" s="10">
        <f t="shared" si="40"/>
        <v>-3.8001297072878549E-4</v>
      </c>
      <c r="K538" s="16">
        <f t="shared" si="41"/>
        <v>0.32199144408895997</v>
      </c>
      <c r="L538" s="10">
        <f t="shared" si="42"/>
        <v>1.8663367429151555E-2</v>
      </c>
      <c r="M538" s="10">
        <f t="shared" si="43"/>
        <v>1.8428018186701641E-2</v>
      </c>
      <c r="N538" s="10">
        <f t="shared" si="44"/>
        <v>1.8514766431990178E-2</v>
      </c>
    </row>
    <row r="539" spans="1:14" x14ac:dyDescent="0.2">
      <c r="A539" s="9">
        <v>40773.257048611114</v>
      </c>
      <c r="B539" s="10">
        <v>-4.0646414214279497E-4</v>
      </c>
      <c r="C539">
        <v>6.5792416230979098</v>
      </c>
      <c r="D539" s="10">
        <v>1.84111724188551E-2</v>
      </c>
      <c r="E539" s="10">
        <v>1.80891745278495E-2</v>
      </c>
      <c r="F539">
        <v>1.8112866535721001E-2</v>
      </c>
      <c r="G539">
        <v>-3354384</v>
      </c>
      <c r="H539">
        <v>10398968</v>
      </c>
      <c r="J539" s="10">
        <f t="shared" si="40"/>
        <v>-3.8557121110170548E-4</v>
      </c>
      <c r="K539" s="16">
        <f t="shared" si="41"/>
        <v>0.32068977070247939</v>
      </c>
      <c r="L539" s="10">
        <f t="shared" si="42"/>
        <v>1.8691455545565956E-2</v>
      </c>
      <c r="M539" s="10">
        <f t="shared" si="43"/>
        <v>1.8453493455077442E-2</v>
      </c>
      <c r="N539" s="10">
        <f t="shared" si="44"/>
        <v>1.8524423778080779E-2</v>
      </c>
    </row>
    <row r="540" spans="1:14" x14ac:dyDescent="0.2">
      <c r="A540" s="9">
        <v>40773.260034722225</v>
      </c>
      <c r="B540" s="10">
        <v>-4.0807935729390003E-4</v>
      </c>
      <c r="C540">
        <v>6.5774351949767196</v>
      </c>
      <c r="D540" s="10">
        <v>1.8417431377565699E-2</v>
      </c>
      <c r="E540" s="10">
        <v>1.8091632980322198E-2</v>
      </c>
      <c r="F540">
        <v>1.8132193180063001E-2</v>
      </c>
      <c r="G540">
        <v>-3356463</v>
      </c>
      <c r="H540">
        <v>10398269</v>
      </c>
      <c r="J540" s="10">
        <f t="shared" si="40"/>
        <v>-3.8718642625281053E-4</v>
      </c>
      <c r="K540" s="16">
        <f t="shared" si="41"/>
        <v>0.31888334258128914</v>
      </c>
      <c r="L540" s="10">
        <f t="shared" si="42"/>
        <v>1.8697714504276555E-2</v>
      </c>
      <c r="M540" s="10">
        <f t="shared" si="43"/>
        <v>1.8455951907550141E-2</v>
      </c>
      <c r="N540" s="10">
        <f t="shared" si="44"/>
        <v>1.8543750422422779E-2</v>
      </c>
    </row>
    <row r="541" spans="1:14" x14ac:dyDescent="0.2">
      <c r="A541" s="9">
        <v>40773.263009259259</v>
      </c>
      <c r="B541" s="10">
        <v>-4.0708172440645301E-4</v>
      </c>
      <c r="C541">
        <v>6.5766002712625804</v>
      </c>
      <c r="D541" s="10">
        <v>1.84099372543278E-2</v>
      </c>
      <c r="E541" s="10">
        <v>1.8075813373106899E-2</v>
      </c>
      <c r="F541" s="10">
        <v>1.80960857016726E-2</v>
      </c>
      <c r="G541">
        <v>-3358541</v>
      </c>
      <c r="H541">
        <v>10397390</v>
      </c>
      <c r="J541" s="10">
        <f t="shared" si="40"/>
        <v>-3.8618879336536351E-4</v>
      </c>
      <c r="K541" s="16">
        <f t="shared" si="41"/>
        <v>0.31804841886714996</v>
      </c>
      <c r="L541" s="10">
        <f t="shared" si="42"/>
        <v>1.8690220381038656E-2</v>
      </c>
      <c r="M541" s="10">
        <f t="shared" si="43"/>
        <v>1.8440132300334842E-2</v>
      </c>
      <c r="N541" s="10">
        <f t="shared" si="44"/>
        <v>1.8507642944032378E-2</v>
      </c>
    </row>
    <row r="542" spans="1:14" x14ac:dyDescent="0.2">
      <c r="A542" s="9">
        <v>40773.265983796293</v>
      </c>
      <c r="B542" s="10">
        <v>-4.0746177503024199E-4</v>
      </c>
      <c r="C542">
        <v>6.5754304279362303</v>
      </c>
      <c r="D542" s="10">
        <v>1.8381991656897301E-2</v>
      </c>
      <c r="E542" s="10">
        <v>1.80471195510108E-2</v>
      </c>
      <c r="F542" s="10">
        <v>1.80853885175748E-2</v>
      </c>
      <c r="G542">
        <v>-3360621</v>
      </c>
      <c r="H542">
        <v>10397380</v>
      </c>
      <c r="J542" s="10">
        <f t="shared" si="40"/>
        <v>-3.8656884398915249E-4</v>
      </c>
      <c r="K542" s="16">
        <f t="shared" si="41"/>
        <v>0.3168785755407999</v>
      </c>
      <c r="L542" s="10">
        <f t="shared" si="42"/>
        <v>1.8662274783608157E-2</v>
      </c>
      <c r="M542" s="10">
        <f t="shared" si="43"/>
        <v>1.8411438478238742E-2</v>
      </c>
      <c r="N542" s="10">
        <f t="shared" si="44"/>
        <v>1.8496945759934578E-2</v>
      </c>
    </row>
    <row r="543" spans="1:14" x14ac:dyDescent="0.2">
      <c r="A543" s="9">
        <v>40773.268969907411</v>
      </c>
      <c r="B543" s="10">
        <v>-4.1288937300123498E-4</v>
      </c>
      <c r="C543">
        <v>6.5739826725912298</v>
      </c>
      <c r="D543" s="10">
        <v>1.8364224290235098E-2</v>
      </c>
      <c r="E543" s="10">
        <v>1.8043663465650801E-2</v>
      </c>
      <c r="F543" s="10">
        <v>1.8070185368778802E-2</v>
      </c>
      <c r="G543">
        <v>-3362698</v>
      </c>
      <c r="H543">
        <v>10397531</v>
      </c>
      <c r="J543" s="10">
        <f t="shared" si="40"/>
        <v>-3.9199644196014549E-4</v>
      </c>
      <c r="K543" s="16">
        <f t="shared" si="41"/>
        <v>0.31543082019579938</v>
      </c>
      <c r="L543" s="10">
        <f t="shared" si="42"/>
        <v>1.8644507416945955E-2</v>
      </c>
      <c r="M543" s="10">
        <f t="shared" si="43"/>
        <v>1.8407982392878743E-2</v>
      </c>
      <c r="N543" s="10">
        <f t="shared" si="44"/>
        <v>1.848174261113858E-2</v>
      </c>
    </row>
    <row r="544" spans="1:14" x14ac:dyDescent="0.2">
      <c r="A544" s="9">
        <v>40773.271944444445</v>
      </c>
      <c r="B544" s="10">
        <v>-4.1577538242563598E-4</v>
      </c>
      <c r="C544">
        <v>6.5730598621703402</v>
      </c>
      <c r="D544" s="10">
        <v>1.83754951665469E-2</v>
      </c>
      <c r="E544" s="10">
        <v>1.80873217810586E-2</v>
      </c>
      <c r="F544" s="10">
        <v>1.8089500060959801E-2</v>
      </c>
      <c r="G544">
        <v>-3364777</v>
      </c>
      <c r="H544">
        <v>10397677</v>
      </c>
      <c r="J544" s="10">
        <f t="shared" si="40"/>
        <v>-3.9488245138454649E-4</v>
      </c>
      <c r="K544" s="16">
        <f t="shared" si="41"/>
        <v>0.31450800977490978</v>
      </c>
      <c r="L544" s="10">
        <f t="shared" si="42"/>
        <v>1.8655778293257756E-2</v>
      </c>
      <c r="M544" s="10">
        <f t="shared" si="43"/>
        <v>1.8451640708286542E-2</v>
      </c>
      <c r="N544" s="10">
        <f t="shared" si="44"/>
        <v>1.8501057303319579E-2</v>
      </c>
    </row>
    <row r="545" spans="1:14" x14ac:dyDescent="0.2">
      <c r="A545" s="9">
        <v>40773.274918981479</v>
      </c>
      <c r="B545" s="10">
        <v>-4.19160208293761E-4</v>
      </c>
      <c r="C545">
        <v>6.5720028463729303</v>
      </c>
      <c r="D545" s="10">
        <v>1.8338380847817502E-2</v>
      </c>
      <c r="E545">
        <v>1.7992606039661001E-2</v>
      </c>
      <c r="F545" s="10">
        <v>1.8025113769635899E-2</v>
      </c>
      <c r="G545">
        <v>-3366855</v>
      </c>
      <c r="H545">
        <v>10396706</v>
      </c>
      <c r="J545" s="10">
        <f t="shared" si="40"/>
        <v>-3.9826727725267151E-4</v>
      </c>
      <c r="K545" s="16">
        <f t="shared" si="41"/>
        <v>0.31345099397749987</v>
      </c>
      <c r="L545" s="10">
        <f t="shared" si="42"/>
        <v>1.8618663974528358E-2</v>
      </c>
      <c r="M545" s="10">
        <f t="shared" si="43"/>
        <v>1.8356924966888944E-2</v>
      </c>
      <c r="N545" s="10">
        <f t="shared" si="44"/>
        <v>1.8436671011995677E-2</v>
      </c>
    </row>
    <row r="546" spans="1:14" x14ac:dyDescent="0.2">
      <c r="A546" s="9">
        <v>40773.277905092589</v>
      </c>
      <c r="B546" s="10">
        <v>-4.1724807859282002E-4</v>
      </c>
      <c r="C546">
        <v>6.5713163799337098</v>
      </c>
      <c r="D546" s="10">
        <v>1.8393880115472699E-2</v>
      </c>
      <c r="E546" s="10">
        <v>1.8075385816155198E-2</v>
      </c>
      <c r="F546" s="10">
        <v>1.81047988270438E-2</v>
      </c>
      <c r="G546">
        <v>-3368934</v>
      </c>
      <c r="H546">
        <v>10396094</v>
      </c>
      <c r="J546" s="10">
        <f t="shared" si="40"/>
        <v>-3.9635514755173053E-4</v>
      </c>
      <c r="K546" s="16">
        <f t="shared" si="41"/>
        <v>0.31276452753827932</v>
      </c>
      <c r="L546" s="10">
        <f t="shared" si="42"/>
        <v>1.8674163242183555E-2</v>
      </c>
      <c r="M546" s="10">
        <f t="shared" si="43"/>
        <v>1.8439704743383141E-2</v>
      </c>
      <c r="N546" s="10">
        <f t="shared" si="44"/>
        <v>1.8516356069403578E-2</v>
      </c>
    </row>
    <row r="547" spans="1:14" x14ac:dyDescent="0.2">
      <c r="A547" s="9">
        <v>40773.28087962963</v>
      </c>
      <c r="B547" s="10">
        <v>-4.1854262603010302E-4</v>
      </c>
      <c r="C547">
        <v>6.5707082989356396</v>
      </c>
      <c r="D547" s="10">
        <v>1.8409165276498201E-2</v>
      </c>
      <c r="E547" s="10">
        <v>1.8080433363502402E-2</v>
      </c>
      <c r="F547" s="10">
        <v>1.8110954189960501E-2</v>
      </c>
      <c r="G547">
        <v>-3371011</v>
      </c>
      <c r="H547">
        <v>10396049</v>
      </c>
      <c r="J547" s="10">
        <f t="shared" si="40"/>
        <v>-3.9764969498901352E-4</v>
      </c>
      <c r="K547" s="16">
        <f t="shared" si="41"/>
        <v>0.31215644654020913</v>
      </c>
      <c r="L547" s="10">
        <f t="shared" si="42"/>
        <v>1.8689448403209057E-2</v>
      </c>
      <c r="M547" s="10">
        <f t="shared" si="43"/>
        <v>1.8444752290730344E-2</v>
      </c>
      <c r="N547" s="10">
        <f t="shared" si="44"/>
        <v>1.8522511432320279E-2</v>
      </c>
    </row>
    <row r="548" spans="1:14" x14ac:dyDescent="0.2">
      <c r="A548" s="9">
        <v>40773.283854166664</v>
      </c>
      <c r="B548" s="10">
        <v>-4.2267567656381302E-4</v>
      </c>
      <c r="C548">
        <v>6.5698638739559101</v>
      </c>
      <c r="D548" s="10">
        <v>1.84177282921155E-2</v>
      </c>
      <c r="E548" s="10">
        <v>1.80800533128786E-2</v>
      </c>
      <c r="F548" s="10">
        <v>1.81119103628407E-2</v>
      </c>
      <c r="G548">
        <v>-3373092</v>
      </c>
      <c r="H548">
        <v>10396300</v>
      </c>
      <c r="J548" s="10">
        <f t="shared" si="40"/>
        <v>-4.0178274552272352E-4</v>
      </c>
      <c r="K548" s="16">
        <f t="shared" si="41"/>
        <v>0.31131202156047966</v>
      </c>
      <c r="L548" s="10">
        <f t="shared" si="42"/>
        <v>1.8698011418826356E-2</v>
      </c>
      <c r="M548" s="10">
        <f t="shared" si="43"/>
        <v>1.8444372240106543E-2</v>
      </c>
      <c r="N548" s="10">
        <f t="shared" si="44"/>
        <v>1.8523467605200478E-2</v>
      </c>
    </row>
    <row r="549" spans="1:14" x14ac:dyDescent="0.2">
      <c r="A549" s="9">
        <v>40773.286840277775</v>
      </c>
      <c r="B549" s="10">
        <v>-4.2670183785958199E-4</v>
      </c>
      <c r="C549">
        <v>6.5686667144909698</v>
      </c>
      <c r="D549" s="10">
        <v>1.8384794530247699E-2</v>
      </c>
      <c r="E549" s="10">
        <v>1.80984738915504E-2</v>
      </c>
      <c r="F549" s="10">
        <v>1.8119906358551801E-2</v>
      </c>
      <c r="G549">
        <v>-3375168</v>
      </c>
      <c r="H549">
        <v>10396449</v>
      </c>
      <c r="J549" s="10">
        <f t="shared" si="40"/>
        <v>-4.0580890681849249E-4</v>
      </c>
      <c r="K549" s="16">
        <f t="shared" si="41"/>
        <v>0.3101148620955394</v>
      </c>
      <c r="L549" s="10">
        <f t="shared" si="42"/>
        <v>1.8665077656958556E-2</v>
      </c>
      <c r="M549" s="10">
        <f t="shared" si="43"/>
        <v>1.8462792818778342E-2</v>
      </c>
      <c r="N549" s="10">
        <f t="shared" si="44"/>
        <v>1.8531463600911579E-2</v>
      </c>
    </row>
    <row r="550" spans="1:14" x14ac:dyDescent="0.2">
      <c r="A550" s="9">
        <v>40773.289814814816</v>
      </c>
      <c r="B550" s="10">
        <v>-4.2949283462803602E-4</v>
      </c>
      <c r="C550">
        <v>6.5678258524858402</v>
      </c>
      <c r="D550" s="10">
        <v>1.8409949130909799E-2</v>
      </c>
      <c r="E550" s="10">
        <v>1.8103129511691799E-2</v>
      </c>
      <c r="F550" s="10">
        <v>1.8141217061620401E-2</v>
      </c>
      <c r="G550">
        <v>-3377247</v>
      </c>
      <c r="H550">
        <v>10395810</v>
      </c>
      <c r="J550" s="10">
        <f t="shared" si="40"/>
        <v>-4.0859990358694653E-4</v>
      </c>
      <c r="K550" s="16">
        <f t="shared" si="41"/>
        <v>0.30927400009040973</v>
      </c>
      <c r="L550" s="10">
        <f t="shared" si="42"/>
        <v>1.8690232257620655E-2</v>
      </c>
      <c r="M550" s="10">
        <f t="shared" si="43"/>
        <v>1.8467448438919742E-2</v>
      </c>
      <c r="N550" s="10">
        <f t="shared" si="44"/>
        <v>1.8552774303980179E-2</v>
      </c>
    </row>
    <row r="551" spans="1:14" x14ac:dyDescent="0.2">
      <c r="A551" s="9">
        <v>40773.29278935185</v>
      </c>
      <c r="B551" s="10">
        <v>-4.30799258647312E-4</v>
      </c>
      <c r="C551">
        <v>6.56664650789389</v>
      </c>
      <c r="D551" s="10">
        <v>1.84182508617232E-2</v>
      </c>
      <c r="E551" s="10">
        <v>1.8073651835184099E-2</v>
      </c>
      <c r="F551" s="10">
        <v>1.8114121512626299E-2</v>
      </c>
      <c r="G551">
        <v>-3379325</v>
      </c>
      <c r="H551">
        <v>10394881</v>
      </c>
      <c r="J551" s="10">
        <f t="shared" si="40"/>
        <v>-4.0990632760622251E-4</v>
      </c>
      <c r="K551" s="16">
        <f t="shared" si="41"/>
        <v>0.3080946554984596</v>
      </c>
      <c r="L551" s="10">
        <f t="shared" si="42"/>
        <v>1.8698533988434057E-2</v>
      </c>
      <c r="M551" s="10">
        <f t="shared" si="43"/>
        <v>1.8437970762412041E-2</v>
      </c>
      <c r="N551" s="10">
        <f t="shared" si="44"/>
        <v>1.8525678754986077E-2</v>
      </c>
    </row>
    <row r="552" spans="1:14" x14ac:dyDescent="0.2">
      <c r="A552" s="9">
        <v>40773.295763888891</v>
      </c>
      <c r="B552" s="10">
        <v>-4.3135745800100301E-4</v>
      </c>
      <c r="C552">
        <v>6.5659113474685</v>
      </c>
      <c r="D552" s="10">
        <v>1.83904121535306E-2</v>
      </c>
      <c r="E552">
        <v>1.8059376183628E-2</v>
      </c>
      <c r="F552" s="10">
        <v>1.81019303084031E-2</v>
      </c>
      <c r="G552">
        <v>-3381402</v>
      </c>
      <c r="H552">
        <v>10394810</v>
      </c>
      <c r="J552" s="10">
        <f t="shared" si="40"/>
        <v>-4.1046452695991351E-4</v>
      </c>
      <c r="K552" s="16">
        <f t="shared" si="41"/>
        <v>0.30735949507306959</v>
      </c>
      <c r="L552" s="10">
        <f t="shared" si="42"/>
        <v>1.8670695280241456E-2</v>
      </c>
      <c r="M552" s="10">
        <f t="shared" si="43"/>
        <v>1.8423695110855943E-2</v>
      </c>
      <c r="N552" s="10">
        <f t="shared" si="44"/>
        <v>1.8513487550762878E-2</v>
      </c>
    </row>
    <row r="553" spans="1:14" x14ac:dyDescent="0.2">
      <c r="A553" s="9">
        <v>40773.298750000002</v>
      </c>
      <c r="B553" s="10">
        <v>-4.3539549587876501E-4</v>
      </c>
      <c r="C553">
        <v>6.5646797459157797</v>
      </c>
      <c r="D553" s="10">
        <v>1.8376350280450399E-2</v>
      </c>
      <c r="E553" s="10">
        <v>1.8040338022692601E-2</v>
      </c>
      <c r="F553" s="10">
        <v>1.8091268980788298E-2</v>
      </c>
      <c r="G553">
        <v>-3383481</v>
      </c>
      <c r="H553">
        <v>10394727</v>
      </c>
      <c r="J553" s="10">
        <f t="shared" si="40"/>
        <v>-4.1450256483767552E-4</v>
      </c>
      <c r="K553" s="16">
        <f t="shared" si="41"/>
        <v>0.3061278935203493</v>
      </c>
      <c r="L553" s="10">
        <f t="shared" si="42"/>
        <v>1.8656633407161255E-2</v>
      </c>
      <c r="M553" s="10">
        <f t="shared" si="43"/>
        <v>1.8404656949920543E-2</v>
      </c>
      <c r="N553" s="10">
        <f t="shared" si="44"/>
        <v>1.8502826223148076E-2</v>
      </c>
    </row>
    <row r="554" spans="1:14" x14ac:dyDescent="0.2">
      <c r="A554" s="9">
        <v>40773.301724537036</v>
      </c>
      <c r="B554" s="10">
        <v>-4.3786582493339699E-4</v>
      </c>
      <c r="C554">
        <v>6.5635787867649897</v>
      </c>
      <c r="D554" s="10">
        <v>1.8358867951756098E-2</v>
      </c>
      <c r="E554" s="10">
        <v>1.8051252601544499E-2</v>
      </c>
      <c r="F554" s="10">
        <v>1.80796514802932E-2</v>
      </c>
      <c r="G554">
        <v>-3385558</v>
      </c>
      <c r="H554">
        <v>10394912</v>
      </c>
      <c r="J554" s="10">
        <f t="shared" si="40"/>
        <v>-4.169728938923075E-4</v>
      </c>
      <c r="K554" s="16">
        <f t="shared" si="41"/>
        <v>0.3050269343695593</v>
      </c>
      <c r="L554" s="10">
        <f t="shared" si="42"/>
        <v>1.8639151078466955E-2</v>
      </c>
      <c r="M554" s="10">
        <f t="shared" si="43"/>
        <v>1.8415571528772441E-2</v>
      </c>
      <c r="N554" s="10">
        <f t="shared" si="44"/>
        <v>1.8491208722652978E-2</v>
      </c>
    </row>
    <row r="555" spans="1:14" x14ac:dyDescent="0.2">
      <c r="A555" s="9">
        <v>40773.304710648146</v>
      </c>
      <c r="B555" s="10">
        <v>-4.41773220409232E-4</v>
      </c>
      <c r="C555">
        <v>6.5628269991248098</v>
      </c>
      <c r="D555" s="10">
        <v>1.8423322162234398E-2</v>
      </c>
      <c r="E555" s="10">
        <v>1.81087352583927E-2</v>
      </c>
      <c r="F555" s="10">
        <v>1.8110667338096399E-2</v>
      </c>
      <c r="G555">
        <v>-3387638</v>
      </c>
      <c r="H555">
        <v>10394511</v>
      </c>
      <c r="J555" s="10">
        <f t="shared" si="40"/>
        <v>-4.2088028936814251E-4</v>
      </c>
      <c r="K555" s="16">
        <f t="shared" si="41"/>
        <v>0.30427514672937939</v>
      </c>
      <c r="L555" s="10">
        <f t="shared" si="42"/>
        <v>1.8703605288945255E-2</v>
      </c>
      <c r="M555" s="10">
        <f t="shared" si="43"/>
        <v>1.8473054185620643E-2</v>
      </c>
      <c r="N555" s="10">
        <f t="shared" si="44"/>
        <v>1.8522224580456177E-2</v>
      </c>
    </row>
    <row r="556" spans="1:14" x14ac:dyDescent="0.2">
      <c r="A556" s="9">
        <v>40773.307685185187</v>
      </c>
      <c r="B556" s="10">
        <v>-4.4176134382723799E-4</v>
      </c>
      <c r="C556">
        <v>6.5617628573782003</v>
      </c>
      <c r="D556" s="10">
        <v>1.83930725078972E-2</v>
      </c>
      <c r="E556" s="10">
        <v>1.8058521069724501E-2</v>
      </c>
      <c r="F556">
        <v>1.8082364620841E-2</v>
      </c>
      <c r="G556">
        <v>-3389714</v>
      </c>
      <c r="H556">
        <v>10393498</v>
      </c>
      <c r="J556" s="10">
        <f t="shared" si="40"/>
        <v>-4.2086841278614849E-4</v>
      </c>
      <c r="K556" s="16">
        <f t="shared" si="41"/>
        <v>0.30321100498276987</v>
      </c>
      <c r="L556" s="10">
        <f t="shared" si="42"/>
        <v>1.8673355634608056E-2</v>
      </c>
      <c r="M556" s="10">
        <f t="shared" si="43"/>
        <v>1.8422839996952444E-2</v>
      </c>
      <c r="N556" s="10">
        <f t="shared" si="44"/>
        <v>1.8493921863200778E-2</v>
      </c>
    </row>
    <row r="557" spans="1:14" x14ac:dyDescent="0.2">
      <c r="A557" s="9">
        <v>40773.310659722221</v>
      </c>
      <c r="B557" s="10">
        <v>-4.4041929006198197E-4</v>
      </c>
      <c r="C557">
        <v>6.5605514460148697</v>
      </c>
      <c r="D557" s="10">
        <v>1.84151510738229E-2</v>
      </c>
      <c r="E557" s="10">
        <v>1.80735924522742E-2</v>
      </c>
      <c r="F557">
        <v>1.8097723147730001E-2</v>
      </c>
      <c r="G557">
        <v>-3391795</v>
      </c>
      <c r="H557">
        <v>10393227</v>
      </c>
      <c r="J557" s="10">
        <f t="shared" si="40"/>
        <v>-4.1952635902089248E-4</v>
      </c>
      <c r="K557" s="16">
        <f t="shared" si="41"/>
        <v>0.30199959361943929</v>
      </c>
      <c r="L557" s="10">
        <f t="shared" si="42"/>
        <v>1.8695434200533757E-2</v>
      </c>
      <c r="M557" s="10">
        <f t="shared" si="43"/>
        <v>1.8437911379502143E-2</v>
      </c>
      <c r="N557" s="10">
        <f t="shared" si="44"/>
        <v>1.8509280390089779E-2</v>
      </c>
    </row>
    <row r="558" spans="1:14" x14ac:dyDescent="0.2">
      <c r="A558" s="9">
        <v>40773.313645833332</v>
      </c>
      <c r="B558" s="10">
        <v>-4.4514616969536301E-4</v>
      </c>
      <c r="C558">
        <v>6.5594730523698699</v>
      </c>
      <c r="D558" s="10">
        <v>1.83957684920097E-2</v>
      </c>
      <c r="E558" s="10">
        <v>1.8047072044682901E-2</v>
      </c>
      <c r="F558" s="10">
        <v>1.80807630312665E-2</v>
      </c>
      <c r="G558">
        <v>-3393872</v>
      </c>
      <c r="H558">
        <v>10393258</v>
      </c>
      <c r="J558" s="10">
        <f t="shared" si="40"/>
        <v>-4.2425323865427351E-4</v>
      </c>
      <c r="K558" s="16">
        <f t="shared" si="41"/>
        <v>0.30092119997443945</v>
      </c>
      <c r="L558" s="10">
        <f t="shared" si="42"/>
        <v>1.8676051618720556E-2</v>
      </c>
      <c r="M558" s="10">
        <f t="shared" si="43"/>
        <v>1.8411390971910843E-2</v>
      </c>
      <c r="N558" s="10">
        <f t="shared" si="44"/>
        <v>1.8492320273626277E-2</v>
      </c>
    </row>
    <row r="559" spans="1:14" x14ac:dyDescent="0.2">
      <c r="A559" s="9">
        <v>40773.316620370373</v>
      </c>
      <c r="B559" s="10">
        <v>-4.51262609421974E-4</v>
      </c>
      <c r="C559">
        <v>6.5588471564988096</v>
      </c>
      <c r="D559" s="10">
        <v>1.8401623646932399E-2</v>
      </c>
      <c r="E559">
        <v>1.8052155221776001E-2</v>
      </c>
      <c r="F559" s="10">
        <v>1.8087109628759201E-2</v>
      </c>
      <c r="G559">
        <v>-3395952</v>
      </c>
      <c r="H559">
        <v>10393428</v>
      </c>
      <c r="J559" s="10">
        <f t="shared" si="40"/>
        <v>-4.3036967838088451E-4</v>
      </c>
      <c r="K559" s="16">
        <f t="shared" si="41"/>
        <v>0.30029530410337912</v>
      </c>
      <c r="L559" s="10">
        <f t="shared" si="42"/>
        <v>1.8681906773643255E-2</v>
      </c>
      <c r="M559" s="10">
        <f t="shared" si="43"/>
        <v>1.8416474149003943E-2</v>
      </c>
      <c r="N559" s="10">
        <f t="shared" si="44"/>
        <v>1.8498666871118979E-2</v>
      </c>
    </row>
    <row r="560" spans="1:14" x14ac:dyDescent="0.2">
      <c r="A560" s="9">
        <v>40773.319594907407</v>
      </c>
      <c r="B560" s="10">
        <v>-4.5312723279494099E-4</v>
      </c>
      <c r="C560">
        <v>6.5576689995650703</v>
      </c>
      <c r="D560">
        <v>1.8429509861452999E-2</v>
      </c>
      <c r="E560" s="10">
        <v>1.8080706524888201E-2</v>
      </c>
      <c r="F560" s="10">
        <v>1.8100292862345699E-2</v>
      </c>
      <c r="G560">
        <v>-3398029</v>
      </c>
      <c r="H560">
        <v>10393300</v>
      </c>
      <c r="J560" s="10">
        <f t="shared" si="40"/>
        <v>-4.3223430175385149E-4</v>
      </c>
      <c r="K560" s="16">
        <f t="shared" si="41"/>
        <v>0.29911714716963989</v>
      </c>
      <c r="L560" s="10">
        <f t="shared" si="42"/>
        <v>1.8709792988163856E-2</v>
      </c>
      <c r="M560" s="10">
        <f t="shared" si="43"/>
        <v>1.8445025452116143E-2</v>
      </c>
      <c r="N560" s="10">
        <f t="shared" si="44"/>
        <v>1.8511850104705477E-2</v>
      </c>
    </row>
    <row r="561" spans="1:14" x14ac:dyDescent="0.2">
      <c r="A561" s="9">
        <v>40773.322569444441</v>
      </c>
      <c r="B561" s="10">
        <v>-4.5445740997820402E-4</v>
      </c>
      <c r="C561">
        <v>6.5561096043493299</v>
      </c>
      <c r="D561" s="10">
        <v>1.86915666431378E-2</v>
      </c>
      <c r="E561" s="10">
        <v>1.90671754252617E-2</v>
      </c>
      <c r="F561" s="10">
        <v>1.91020393325016E-2</v>
      </c>
      <c r="G561">
        <v>-3400104</v>
      </c>
      <c r="H561">
        <v>10394370</v>
      </c>
      <c r="J561" s="10">
        <f t="shared" si="40"/>
        <v>-4.3356447893711452E-4</v>
      </c>
      <c r="K561" s="16">
        <f t="shared" si="41"/>
        <v>0.29755775195389944</v>
      </c>
      <c r="L561" s="10">
        <f t="shared" si="42"/>
        <v>1.8971849769848656E-2</v>
      </c>
      <c r="M561" s="10">
        <f t="shared" si="43"/>
        <v>1.9431494352489642E-2</v>
      </c>
      <c r="N561" s="10">
        <f t="shared" si="44"/>
        <v>1.9513596574861378E-2</v>
      </c>
    </row>
    <row r="562" spans="1:14" x14ac:dyDescent="0.2">
      <c r="A562" s="9">
        <v>40773.325555555559</v>
      </c>
      <c r="B562" s="10">
        <v>-4.5729591307463102E-4</v>
      </c>
      <c r="C562">
        <v>6.5552212360162203</v>
      </c>
      <c r="D562" s="10">
        <v>1.8374153112781601E-2</v>
      </c>
      <c r="E562" s="10">
        <v>1.8050599389534901E-2</v>
      </c>
      <c r="F562" s="10">
        <v>1.8080882552876602E-2</v>
      </c>
      <c r="G562">
        <v>-3402184</v>
      </c>
      <c r="H562">
        <v>10391698</v>
      </c>
      <c r="J562" s="10">
        <f t="shared" si="40"/>
        <v>-4.3640298203354152E-4</v>
      </c>
      <c r="K562" s="16">
        <f t="shared" si="41"/>
        <v>0.29666938362078987</v>
      </c>
      <c r="L562" s="10">
        <f t="shared" si="42"/>
        <v>1.8654436239492457E-2</v>
      </c>
      <c r="M562" s="10">
        <f t="shared" si="43"/>
        <v>1.8414918316762844E-2</v>
      </c>
      <c r="N562" s="10">
        <f t="shared" si="44"/>
        <v>1.849243979523638E-2</v>
      </c>
    </row>
    <row r="563" spans="1:14" x14ac:dyDescent="0.2">
      <c r="A563" s="9">
        <v>40773.328530092593</v>
      </c>
      <c r="B563" s="10">
        <v>-4.5892300480772998E-4</v>
      </c>
      <c r="C563">
        <v>6.5539017477567496</v>
      </c>
      <c r="D563">
        <v>1.8443856772500999E-2</v>
      </c>
      <c r="E563" s="10">
        <v>1.8085088983643801E-2</v>
      </c>
      <c r="F563" s="10">
        <v>1.8119129468086598E-2</v>
      </c>
      <c r="G563">
        <v>-3404263</v>
      </c>
      <c r="H563">
        <v>10391785</v>
      </c>
      <c r="J563" s="10">
        <f t="shared" si="40"/>
        <v>-4.3803007376664048E-4</v>
      </c>
      <c r="K563" s="16">
        <f t="shared" si="41"/>
        <v>0.29534989536131917</v>
      </c>
      <c r="L563" s="10">
        <f t="shared" si="42"/>
        <v>1.8724139899211855E-2</v>
      </c>
      <c r="M563" s="10">
        <f t="shared" si="43"/>
        <v>1.8449407910871744E-2</v>
      </c>
      <c r="N563" s="10">
        <f t="shared" si="44"/>
        <v>1.8530686710446376E-2</v>
      </c>
    </row>
    <row r="564" spans="1:14" x14ac:dyDescent="0.2">
      <c r="A564" s="9">
        <v>40773.331504629627</v>
      </c>
      <c r="B564" s="10">
        <v>-4.6090639400063103E-4</v>
      </c>
      <c r="C564">
        <v>6.5525133753217197</v>
      </c>
      <c r="D564">
        <v>1.8543180627712E-2</v>
      </c>
      <c r="E564" s="10">
        <v>1.83899727199969E-2</v>
      </c>
      <c r="F564" s="10">
        <v>1.8425068933283901E-2</v>
      </c>
      <c r="G564">
        <v>-3406339</v>
      </c>
      <c r="H564">
        <v>10392912</v>
      </c>
      <c r="J564" s="10">
        <f t="shared" si="40"/>
        <v>-4.4001346295954153E-4</v>
      </c>
      <c r="K564" s="16">
        <f t="shared" si="41"/>
        <v>0.2939615229262893</v>
      </c>
      <c r="L564" s="10">
        <f t="shared" si="42"/>
        <v>1.8823463754422856E-2</v>
      </c>
      <c r="M564" s="10">
        <f t="shared" si="43"/>
        <v>1.8754291647224842E-2</v>
      </c>
      <c r="N564" s="10">
        <f t="shared" si="44"/>
        <v>1.8836626175643679E-2</v>
      </c>
    </row>
    <row r="565" spans="1:14" x14ac:dyDescent="0.2">
      <c r="A565" s="9">
        <v>40773.334490740737</v>
      </c>
      <c r="B565" s="10">
        <v>-4.6661902993946599E-4</v>
      </c>
      <c r="C565">
        <v>6.5510133630159499</v>
      </c>
      <c r="D565" s="10">
        <v>1.8405899216450101E-2</v>
      </c>
      <c r="E565" s="10">
        <v>1.8082143591309399E-2</v>
      </c>
      <c r="F565" s="10">
        <v>1.8089057831002699E-2</v>
      </c>
      <c r="G565">
        <v>-3408418</v>
      </c>
      <c r="H565">
        <v>10391952</v>
      </c>
      <c r="J565" s="10">
        <f t="shared" si="40"/>
        <v>-4.4572609889837649E-4</v>
      </c>
      <c r="K565" s="16">
        <f t="shared" si="41"/>
        <v>0.2924615106205195</v>
      </c>
      <c r="L565" s="10">
        <f t="shared" si="42"/>
        <v>1.8686182343160957E-2</v>
      </c>
      <c r="M565" s="10">
        <f t="shared" si="43"/>
        <v>1.8446462518537342E-2</v>
      </c>
      <c r="N565" s="10">
        <f t="shared" si="44"/>
        <v>1.8500615073362477E-2</v>
      </c>
    </row>
    <row r="566" spans="1:14" x14ac:dyDescent="0.2">
      <c r="A566" s="9">
        <v>40773.337465277778</v>
      </c>
      <c r="B566" s="10">
        <v>-4.7126277349889299E-4</v>
      </c>
      <c r="C566">
        <v>6.5501808146182201</v>
      </c>
      <c r="D566" s="10">
        <v>1.8447360364189098E-2</v>
      </c>
      <c r="E566" s="10">
        <v>1.8080468993248399E-2</v>
      </c>
      <c r="F566" s="10">
        <v>1.81125438273739E-2</v>
      </c>
      <c r="G566">
        <v>-3410496</v>
      </c>
      <c r="H566">
        <v>10391100</v>
      </c>
      <c r="J566" s="10">
        <f t="shared" si="40"/>
        <v>-4.5036984245780349E-4</v>
      </c>
      <c r="K566" s="16">
        <f t="shared" si="41"/>
        <v>0.29162896222278967</v>
      </c>
      <c r="L566" s="10">
        <f t="shared" si="42"/>
        <v>1.8727643490899955E-2</v>
      </c>
      <c r="M566" s="10">
        <f t="shared" si="43"/>
        <v>1.8444787920476342E-2</v>
      </c>
      <c r="N566" s="10">
        <f t="shared" si="44"/>
        <v>1.8524101069733678E-2</v>
      </c>
    </row>
    <row r="567" spans="1:14" x14ac:dyDescent="0.2">
      <c r="A567" s="9">
        <v>40773.340439814812</v>
      </c>
      <c r="B567" s="10">
        <v>-4.6912498874007703E-4</v>
      </c>
      <c r="C567">
        <v>6.5492841326777098</v>
      </c>
      <c r="D567">
        <v>1.8436588304320999E-2</v>
      </c>
      <c r="E567" s="10">
        <v>1.80984263852224E-2</v>
      </c>
      <c r="F567" s="10">
        <v>1.8113631474025199E-2</v>
      </c>
      <c r="G567">
        <v>-3412576</v>
      </c>
      <c r="H567">
        <v>10390437</v>
      </c>
      <c r="J567" s="10">
        <f t="shared" si="40"/>
        <v>-4.4823205769898753E-4</v>
      </c>
      <c r="K567" s="16">
        <f t="shared" si="41"/>
        <v>0.29073228028227938</v>
      </c>
      <c r="L567" s="10">
        <f t="shared" si="42"/>
        <v>1.8716871431031856E-2</v>
      </c>
      <c r="M567" s="10">
        <f t="shared" si="43"/>
        <v>1.8462745312450343E-2</v>
      </c>
      <c r="N567" s="10">
        <f t="shared" si="44"/>
        <v>1.8525188716384977E-2</v>
      </c>
    </row>
    <row r="568" spans="1:14" x14ac:dyDescent="0.2">
      <c r="A568" s="9">
        <v>40773.343414351853</v>
      </c>
      <c r="B568" s="10">
        <v>-4.7102524185902399E-4</v>
      </c>
      <c r="C568">
        <v>6.5475062083533002</v>
      </c>
      <c r="D568" s="10">
        <v>1.8434296123996299E-2</v>
      </c>
      <c r="E568">
        <v>1.8073960626315999E-2</v>
      </c>
      <c r="F568" s="10">
        <v>1.80870020593102E-2</v>
      </c>
      <c r="G568">
        <v>-3414651</v>
      </c>
      <c r="H568">
        <v>10390437</v>
      </c>
      <c r="J568" s="10">
        <f t="shared" si="40"/>
        <v>-4.5013231081793449E-4</v>
      </c>
      <c r="K568" s="16">
        <f t="shared" si="41"/>
        <v>0.28895435595786978</v>
      </c>
      <c r="L568" s="10">
        <f t="shared" si="42"/>
        <v>1.8714579250707155E-2</v>
      </c>
      <c r="M568" s="10">
        <f t="shared" si="43"/>
        <v>1.8438279553543942E-2</v>
      </c>
      <c r="N568" s="10">
        <f t="shared" si="44"/>
        <v>1.8498559301669978E-2</v>
      </c>
    </row>
    <row r="569" spans="1:14" x14ac:dyDescent="0.2">
      <c r="A569" s="9">
        <v>40773.346400462964</v>
      </c>
      <c r="B569" s="10">
        <v>-4.7549083668855E-4</v>
      </c>
      <c r="C569">
        <v>6.5456487109295303</v>
      </c>
      <c r="D569" s="10">
        <v>1.8416053694054399E-2</v>
      </c>
      <c r="E569" s="10">
        <v>1.8053402262885401E-2</v>
      </c>
      <c r="F569" s="10">
        <v>1.80789343506331E-2</v>
      </c>
      <c r="G569">
        <v>-3416730</v>
      </c>
      <c r="H569">
        <v>10390318</v>
      </c>
      <c r="J569" s="10">
        <f t="shared" si="40"/>
        <v>-4.5459790564746051E-4</v>
      </c>
      <c r="K569" s="16">
        <f t="shared" si="41"/>
        <v>0.28709685853409983</v>
      </c>
      <c r="L569" s="10">
        <f t="shared" si="42"/>
        <v>1.8696336820765255E-2</v>
      </c>
      <c r="M569" s="10">
        <f t="shared" si="43"/>
        <v>1.8417721190113343E-2</v>
      </c>
      <c r="N569" s="10">
        <f t="shared" si="44"/>
        <v>1.8490491592992878E-2</v>
      </c>
    </row>
    <row r="570" spans="1:14" x14ac:dyDescent="0.2">
      <c r="A570" s="9">
        <v>40773.349374999998</v>
      </c>
      <c r="B570" s="10">
        <v>-4.79861418862129E-4</v>
      </c>
      <c r="C570">
        <v>6.5446035717141102</v>
      </c>
      <c r="D570" s="10">
        <v>1.8371350239431199E-2</v>
      </c>
      <c r="E570" s="10">
        <v>1.8014435197364901E-2</v>
      </c>
      <c r="F570" s="10">
        <v>1.80207392787088E-2</v>
      </c>
      <c r="G570">
        <v>-3418808</v>
      </c>
      <c r="H570">
        <v>10390342</v>
      </c>
      <c r="J570" s="10">
        <f t="shared" si="40"/>
        <v>-4.589684878210395E-4</v>
      </c>
      <c r="K570" s="16">
        <f t="shared" si="41"/>
        <v>0.28605171931867979</v>
      </c>
      <c r="L570" s="10">
        <f t="shared" si="42"/>
        <v>1.8651633366142055E-2</v>
      </c>
      <c r="M570" s="10">
        <f t="shared" si="43"/>
        <v>1.8378754124592844E-2</v>
      </c>
      <c r="N570" s="10">
        <f t="shared" si="44"/>
        <v>1.8432296521068578E-2</v>
      </c>
    </row>
    <row r="571" spans="1:14" x14ac:dyDescent="0.2">
      <c r="A571" s="9">
        <v>40773.352349537039</v>
      </c>
      <c r="B571" s="10">
        <v>-4.8375693775597E-4</v>
      </c>
      <c r="C571">
        <v>6.5436866995842102</v>
      </c>
      <c r="D571" s="10">
        <v>1.8485555451879899E-2</v>
      </c>
      <c r="E571" s="10">
        <v>1.8151027766871299E-2</v>
      </c>
      <c r="F571">
        <v>1.8105456195899001E-2</v>
      </c>
      <c r="G571">
        <v>-3420883</v>
      </c>
      <c r="H571">
        <v>10390227</v>
      </c>
      <c r="J571" s="10">
        <f t="shared" si="40"/>
        <v>-4.628640067148805E-4</v>
      </c>
      <c r="K571" s="16">
        <f t="shared" si="41"/>
        <v>0.28513484718877979</v>
      </c>
      <c r="L571" s="10">
        <f t="shared" si="42"/>
        <v>1.8765838578590755E-2</v>
      </c>
      <c r="M571" s="10">
        <f t="shared" si="43"/>
        <v>1.8515346694099242E-2</v>
      </c>
      <c r="N571" s="10">
        <f t="shared" si="44"/>
        <v>1.8517013438258779E-2</v>
      </c>
    </row>
    <row r="572" spans="1:14" x14ac:dyDescent="0.2">
      <c r="A572" s="9">
        <v>40773.35533564815</v>
      </c>
      <c r="B572" s="10">
        <v>-4.8551467189099601E-4</v>
      </c>
      <c r="C572">
        <v>6.5425370464472499</v>
      </c>
      <c r="D572" s="10">
        <v>1.85455678206927E-2</v>
      </c>
      <c r="E572" s="10">
        <v>1.8103188894601802E-2</v>
      </c>
      <c r="F572">
        <v>1.8113021913814E-2</v>
      </c>
      <c r="G572">
        <v>-3422964</v>
      </c>
      <c r="H572">
        <v>10389215</v>
      </c>
      <c r="J572" s="10">
        <f t="shared" si="40"/>
        <v>-4.6462174084990651E-4</v>
      </c>
      <c r="K572" s="16">
        <f t="shared" si="41"/>
        <v>0.28398519405181943</v>
      </c>
      <c r="L572" s="10">
        <f t="shared" si="42"/>
        <v>1.8825850947403557E-2</v>
      </c>
      <c r="M572" s="10">
        <f t="shared" si="43"/>
        <v>1.8467507821829744E-2</v>
      </c>
      <c r="N572" s="10">
        <f t="shared" si="44"/>
        <v>1.8524579156173778E-2</v>
      </c>
    </row>
    <row r="573" spans="1:14" x14ac:dyDescent="0.2">
      <c r="A573" s="9">
        <v>40773.358310185184</v>
      </c>
      <c r="B573" s="10">
        <v>-4.8437452001962798E-4</v>
      </c>
      <c r="C573">
        <v>6.5426094935974097</v>
      </c>
      <c r="D573" s="10">
        <v>1.84488449369383E-2</v>
      </c>
      <c r="E573">
        <v>1.8108272071694999E-2</v>
      </c>
      <c r="F573" s="10">
        <v>1.8123814715199801E-2</v>
      </c>
      <c r="G573">
        <v>-3425041</v>
      </c>
      <c r="H573">
        <v>10388681</v>
      </c>
      <c r="J573" s="10">
        <f t="shared" si="40"/>
        <v>-4.6348158897853848E-4</v>
      </c>
      <c r="K573" s="16">
        <f t="shared" si="41"/>
        <v>0.28405764120197929</v>
      </c>
      <c r="L573" s="10">
        <f t="shared" si="42"/>
        <v>1.8729128063649157E-2</v>
      </c>
      <c r="M573" s="10">
        <f t="shared" si="43"/>
        <v>1.8472590998922941E-2</v>
      </c>
      <c r="N573" s="10">
        <f t="shared" si="44"/>
        <v>1.8535371957559579E-2</v>
      </c>
    </row>
    <row r="574" spans="1:14" x14ac:dyDescent="0.2">
      <c r="A574" s="9">
        <v>40773.361284722225</v>
      </c>
      <c r="B574" s="10">
        <v>-4.8766433323180501E-4</v>
      </c>
      <c r="C574">
        <v>6.5415892952041803</v>
      </c>
      <c r="D574" s="10">
        <v>1.8430364975356502E-2</v>
      </c>
      <c r="E574" s="10">
        <v>1.8054352389444799E-2</v>
      </c>
      <c r="F574">
        <v>1.8093886504048001E-2</v>
      </c>
      <c r="G574">
        <v>-3427120</v>
      </c>
      <c r="H574">
        <v>10388559</v>
      </c>
      <c r="J574" s="10">
        <f t="shared" si="40"/>
        <v>-4.6677140219071551E-4</v>
      </c>
      <c r="K574" s="16">
        <f t="shared" si="41"/>
        <v>0.28303744280874987</v>
      </c>
      <c r="L574" s="10">
        <f t="shared" si="42"/>
        <v>1.8710648102067358E-2</v>
      </c>
      <c r="M574" s="10">
        <f t="shared" si="43"/>
        <v>1.8418671316672741E-2</v>
      </c>
      <c r="N574" s="10">
        <f t="shared" si="44"/>
        <v>1.8505443746407779E-2</v>
      </c>
    </row>
    <row r="575" spans="1:14" x14ac:dyDescent="0.2">
      <c r="A575" s="9">
        <v>40773.364259259259</v>
      </c>
      <c r="B575" s="10">
        <v>-4.8999214330251598E-4</v>
      </c>
      <c r="C575">
        <v>6.5408802632591696</v>
      </c>
      <c r="D575" s="10">
        <v>1.8421386279369501E-2</v>
      </c>
      <c r="E575" s="10">
        <v>1.80410981239402E-2</v>
      </c>
      <c r="F575" s="10">
        <v>1.8077069813516599E-2</v>
      </c>
      <c r="G575">
        <v>-3429196</v>
      </c>
      <c r="H575">
        <v>10388823</v>
      </c>
      <c r="J575" s="10">
        <f t="shared" si="40"/>
        <v>-4.6909921226142648E-4</v>
      </c>
      <c r="K575" s="16">
        <f t="shared" si="41"/>
        <v>0.28232841086373917</v>
      </c>
      <c r="L575" s="10">
        <f t="shared" si="42"/>
        <v>1.8701669406080357E-2</v>
      </c>
      <c r="M575" s="10">
        <f t="shared" si="43"/>
        <v>1.8405417051168143E-2</v>
      </c>
      <c r="N575" s="10">
        <f t="shared" si="44"/>
        <v>1.8488627055876377E-2</v>
      </c>
    </row>
    <row r="576" spans="1:14" x14ac:dyDescent="0.2">
      <c r="A576" s="9">
        <v>40773.367245370369</v>
      </c>
      <c r="B576" s="10">
        <v>-4.9373326663044298E-4</v>
      </c>
      <c r="C576">
        <v>6.5396165949350697</v>
      </c>
      <c r="D576" s="10">
        <v>1.8356955822055199E-2</v>
      </c>
      <c r="E576">
        <v>1.7963793451745001E-2</v>
      </c>
      <c r="F576">
        <v>1.8002380759408E-2</v>
      </c>
      <c r="G576">
        <v>-3431276</v>
      </c>
      <c r="H576">
        <v>10388779</v>
      </c>
      <c r="J576" s="10">
        <f t="shared" si="40"/>
        <v>-4.7284033558935349E-4</v>
      </c>
      <c r="K576" s="16">
        <f t="shared" si="41"/>
        <v>0.28106474253963931</v>
      </c>
      <c r="L576" s="10">
        <f t="shared" si="42"/>
        <v>1.8637238948766056E-2</v>
      </c>
      <c r="M576" s="10">
        <f t="shared" si="43"/>
        <v>1.8328112378972944E-2</v>
      </c>
      <c r="N576" s="10">
        <f t="shared" si="44"/>
        <v>1.8413938001767778E-2</v>
      </c>
    </row>
    <row r="577" spans="1:14" x14ac:dyDescent="0.2">
      <c r="A577" s="9">
        <v>40773.370219907411</v>
      </c>
      <c r="B577" s="10">
        <v>-5.0000410192296797E-4</v>
      </c>
      <c r="C577">
        <v>6.53900732627881</v>
      </c>
      <c r="D577" s="10">
        <v>1.8460816531587598E-2</v>
      </c>
      <c r="E577">
        <v>1.8082856186228999E-2</v>
      </c>
      <c r="F577" s="10">
        <v>1.81143605558464E-2</v>
      </c>
      <c r="G577">
        <v>-3433353</v>
      </c>
      <c r="H577">
        <v>10388504</v>
      </c>
      <c r="J577" s="10">
        <f t="shared" si="40"/>
        <v>-4.7911117088187847E-4</v>
      </c>
      <c r="K577" s="16">
        <f t="shared" si="41"/>
        <v>0.28045547388337955</v>
      </c>
      <c r="L577" s="10">
        <f t="shared" si="42"/>
        <v>1.8741099658298455E-2</v>
      </c>
      <c r="M577" s="10">
        <f t="shared" si="43"/>
        <v>1.8447175113456941E-2</v>
      </c>
      <c r="N577" s="10">
        <f t="shared" si="44"/>
        <v>1.8525917798206178E-2</v>
      </c>
    </row>
    <row r="578" spans="1:14" x14ac:dyDescent="0.2">
      <c r="A578" s="9">
        <v>40773.373194444444</v>
      </c>
      <c r="B578" s="10">
        <v>-5.0139366201619896E-4</v>
      </c>
      <c r="C578">
        <v>6.5363802263418602</v>
      </c>
      <c r="D578" s="10">
        <v>1.84701396484525E-2</v>
      </c>
      <c r="E578" s="10">
        <v>1.80911697936244E-2</v>
      </c>
      <c r="F578" s="10">
        <v>1.8111922315001701E-2</v>
      </c>
      <c r="G578">
        <v>-3435430</v>
      </c>
      <c r="H578">
        <v>10387439</v>
      </c>
      <c r="J578" s="10">
        <f t="shared" si="40"/>
        <v>-4.8050073097510946E-4</v>
      </c>
      <c r="K578" s="16">
        <f t="shared" si="41"/>
        <v>0.27782837394642979</v>
      </c>
      <c r="L578" s="10">
        <f t="shared" si="42"/>
        <v>1.8750422775163356E-2</v>
      </c>
      <c r="M578" s="10">
        <f t="shared" si="43"/>
        <v>1.8455488720852342E-2</v>
      </c>
      <c r="N578" s="10">
        <f t="shared" si="44"/>
        <v>1.8523479557361479E-2</v>
      </c>
    </row>
    <row r="579" spans="1:14" x14ac:dyDescent="0.2">
      <c r="A579" s="9">
        <v>40773.376168981478</v>
      </c>
      <c r="B579" s="10">
        <v>-4.9863829499372501E-4</v>
      </c>
      <c r="C579">
        <v>6.5344241532875502</v>
      </c>
      <c r="D579" s="10">
        <v>1.8446172705989701E-2</v>
      </c>
      <c r="E579" s="10">
        <v>1.8067784803679401E-2</v>
      </c>
      <c r="F579" s="10">
        <v>1.80877191889704E-2</v>
      </c>
      <c r="G579">
        <v>-3437507</v>
      </c>
      <c r="H579">
        <v>10387084</v>
      </c>
      <c r="J579" s="10">
        <f t="shared" si="40"/>
        <v>-4.7774536395263551E-4</v>
      </c>
      <c r="K579" s="16">
        <f t="shared" si="41"/>
        <v>0.27587230089211978</v>
      </c>
      <c r="L579" s="10">
        <f t="shared" si="42"/>
        <v>1.8726455832700557E-2</v>
      </c>
      <c r="M579" s="10">
        <f t="shared" si="43"/>
        <v>1.8432103730907343E-2</v>
      </c>
      <c r="N579" s="10">
        <f t="shared" si="44"/>
        <v>1.8499276431330178E-2</v>
      </c>
    </row>
    <row r="580" spans="1:14" x14ac:dyDescent="0.2">
      <c r="A580" s="9">
        <v>40773.379155092596</v>
      </c>
      <c r="B580" s="10">
        <v>-4.9891145637957399E-4</v>
      </c>
      <c r="C580">
        <v>6.5329752102843504</v>
      </c>
      <c r="D580" s="10">
        <v>1.87170181583497E-2</v>
      </c>
      <c r="E580" s="10">
        <v>1.9401299306482499E-2</v>
      </c>
      <c r="F580" s="10">
        <v>1.94734527356741E-2</v>
      </c>
      <c r="G580">
        <v>-3439587</v>
      </c>
      <c r="H580">
        <v>10387130</v>
      </c>
      <c r="J580" s="10">
        <f t="shared" si="40"/>
        <v>-4.780185253384845E-4</v>
      </c>
      <c r="K580" s="16">
        <f t="shared" si="41"/>
        <v>0.27442335788891992</v>
      </c>
      <c r="L580" s="10">
        <f t="shared" si="42"/>
        <v>1.8997301285060556E-2</v>
      </c>
      <c r="M580" s="10">
        <f t="shared" si="43"/>
        <v>1.9765618233710442E-2</v>
      </c>
      <c r="N580" s="10">
        <f t="shared" si="44"/>
        <v>1.9885009978033878E-2</v>
      </c>
    </row>
    <row r="581" spans="1:14" x14ac:dyDescent="0.2">
      <c r="A581" s="9">
        <v>40773.38212962963</v>
      </c>
      <c r="B581" s="10">
        <v>-5.0585925684572405E-4</v>
      </c>
      <c r="C581">
        <v>6.5319811403715002</v>
      </c>
      <c r="D581" s="10">
        <v>1.8436766453050899E-2</v>
      </c>
      <c r="E581" s="10">
        <v>1.8064281211991301E-2</v>
      </c>
      <c r="F581" s="10">
        <v>1.8103878510646602E-2</v>
      </c>
      <c r="G581">
        <v>-3441666</v>
      </c>
      <c r="H581">
        <v>10387415</v>
      </c>
      <c r="J581" s="10">
        <f t="shared" si="40"/>
        <v>-4.8496632580463455E-4</v>
      </c>
      <c r="K581" s="16">
        <f t="shared" si="41"/>
        <v>0.2734292879760698</v>
      </c>
      <c r="L581" s="10">
        <f t="shared" si="42"/>
        <v>1.8717049579761755E-2</v>
      </c>
      <c r="M581" s="10">
        <f t="shared" si="43"/>
        <v>1.8428600139219244E-2</v>
      </c>
      <c r="N581" s="10">
        <f t="shared" si="44"/>
        <v>1.851543575300638E-2</v>
      </c>
    </row>
    <row r="582" spans="1:14" x14ac:dyDescent="0.2">
      <c r="A582" s="9">
        <v>40773.385104166664</v>
      </c>
      <c r="B582" s="10">
        <v>-5.10503000405151E-4</v>
      </c>
      <c r="C582">
        <v>6.5307946698303603</v>
      </c>
      <c r="D582" s="10">
        <v>1.8439391177671498E-2</v>
      </c>
      <c r="E582" s="10">
        <v>1.8062226563306499E-2</v>
      </c>
      <c r="F582" s="10">
        <v>1.8099587684846499E-2</v>
      </c>
      <c r="G582">
        <v>-3443743</v>
      </c>
      <c r="H582">
        <v>10387208</v>
      </c>
      <c r="J582" s="10">
        <f t="shared" si="40"/>
        <v>-4.896100693640615E-4</v>
      </c>
      <c r="K582" s="16">
        <f t="shared" si="41"/>
        <v>0.27224281743492984</v>
      </c>
      <c r="L582" s="10">
        <f t="shared" si="42"/>
        <v>1.8719674304382355E-2</v>
      </c>
      <c r="M582" s="10">
        <f t="shared" si="43"/>
        <v>1.8426545490534442E-2</v>
      </c>
      <c r="N582" s="10">
        <f t="shared" si="44"/>
        <v>1.8511144927206277E-2</v>
      </c>
    </row>
    <row r="583" spans="1:14" x14ac:dyDescent="0.2">
      <c r="A583" s="9">
        <v>40773.388090277775</v>
      </c>
      <c r="B583" s="10">
        <v>-5.1355528197746E-4</v>
      </c>
      <c r="C583">
        <v>6.5304763774329304</v>
      </c>
      <c r="D583">
        <v>1.8485389179732001E-2</v>
      </c>
      <c r="E583" s="10">
        <v>1.8108450220424899E-2</v>
      </c>
      <c r="F583" s="10">
        <v>1.8111683271781701E-2</v>
      </c>
      <c r="G583">
        <v>-3445821</v>
      </c>
      <c r="H583">
        <v>10386407</v>
      </c>
      <c r="J583" s="10">
        <f t="shared" si="40"/>
        <v>-4.9266235093637051E-4</v>
      </c>
      <c r="K583" s="16">
        <f t="shared" si="41"/>
        <v>0.27192452503749998</v>
      </c>
      <c r="L583" s="10">
        <f t="shared" si="42"/>
        <v>1.8765672306442858E-2</v>
      </c>
      <c r="M583" s="10">
        <f t="shared" si="43"/>
        <v>1.8472769147652841E-2</v>
      </c>
      <c r="N583" s="10">
        <f t="shared" si="44"/>
        <v>1.8523240514141479E-2</v>
      </c>
    </row>
    <row r="584" spans="1:14" x14ac:dyDescent="0.2">
      <c r="A584" s="9">
        <v>40773.391064814816</v>
      </c>
      <c r="B584" s="10">
        <v>-5.1487358257873005E-4</v>
      </c>
      <c r="C584">
        <v>6.5301378948461197</v>
      </c>
      <c r="D584" s="10">
        <v>1.8471303553487799E-2</v>
      </c>
      <c r="E584" s="10">
        <v>1.8043948503618599E-2</v>
      </c>
      <c r="F584" s="10">
        <v>1.8078169412328898E-2</v>
      </c>
      <c r="G584">
        <v>-3447899</v>
      </c>
      <c r="H584">
        <v>10385863</v>
      </c>
      <c r="J584" s="10">
        <f t="shared" si="40"/>
        <v>-4.9398065153764055E-4</v>
      </c>
      <c r="K584" s="16">
        <f t="shared" si="41"/>
        <v>0.27158604245068929</v>
      </c>
      <c r="L584" s="10">
        <f t="shared" si="42"/>
        <v>1.8751586680198655E-2</v>
      </c>
      <c r="M584" s="10">
        <f t="shared" si="43"/>
        <v>1.8408267430846541E-2</v>
      </c>
      <c r="N584" s="10">
        <f t="shared" si="44"/>
        <v>1.8489726654688676E-2</v>
      </c>
    </row>
    <row r="585" spans="1:14" x14ac:dyDescent="0.2">
      <c r="A585" s="9">
        <v>40773.39403935185</v>
      </c>
      <c r="B585" s="10">
        <v>-5.17902110987052E-4</v>
      </c>
      <c r="C585">
        <v>6.5299300546612402</v>
      </c>
      <c r="D585" s="10">
        <v>1.84359113391474E-2</v>
      </c>
      <c r="E585" s="10">
        <v>1.80411456302681E-2</v>
      </c>
      <c r="F585" s="10">
        <v>1.80682371665353E-2</v>
      </c>
      <c r="G585">
        <v>-3449977</v>
      </c>
      <c r="H585">
        <v>10385951</v>
      </c>
      <c r="J585" s="10">
        <f t="shared" si="40"/>
        <v>-4.9700917994596251E-4</v>
      </c>
      <c r="K585" s="16">
        <f t="shared" si="41"/>
        <v>0.27137820226580978</v>
      </c>
      <c r="L585" s="10">
        <f t="shared" si="42"/>
        <v>1.8716194465858257E-2</v>
      </c>
      <c r="M585" s="10">
        <f t="shared" si="43"/>
        <v>1.8405464557496042E-2</v>
      </c>
      <c r="N585" s="10">
        <f t="shared" si="44"/>
        <v>1.8479794408895078E-2</v>
      </c>
    </row>
    <row r="586" spans="1:14" x14ac:dyDescent="0.2">
      <c r="A586" s="9">
        <v>40773.397013888891</v>
      </c>
      <c r="B586" s="10">
        <v>-5.2281901593232804E-4</v>
      </c>
      <c r="C586">
        <v>6.5297875356773103</v>
      </c>
      <c r="D586">
        <v>1.8456529085488001E-2</v>
      </c>
      <c r="E586" s="10">
        <v>1.8065516376518601E-2</v>
      </c>
      <c r="F586" s="10">
        <v>1.80844323446945E-2</v>
      </c>
      <c r="G586">
        <v>-3452052</v>
      </c>
      <c r="H586">
        <v>10386190</v>
      </c>
      <c r="J586" s="10">
        <f t="shared" si="40"/>
        <v>-5.0192608489123855E-4</v>
      </c>
      <c r="K586" s="16">
        <f t="shared" si="41"/>
        <v>0.27123568328187986</v>
      </c>
      <c r="L586" s="10">
        <f t="shared" si="42"/>
        <v>1.8736812212198858E-2</v>
      </c>
      <c r="M586" s="10">
        <f t="shared" si="43"/>
        <v>1.8429835303746544E-2</v>
      </c>
      <c r="N586" s="10">
        <f t="shared" si="44"/>
        <v>1.8495989587054278E-2</v>
      </c>
    </row>
    <row r="587" spans="1:14" x14ac:dyDescent="0.2">
      <c r="A587" s="9">
        <v>40773.4</v>
      </c>
      <c r="B587" s="10">
        <v>-5.2727273417985999E-4</v>
      </c>
      <c r="C587">
        <v>6.5292495265130102</v>
      </c>
      <c r="D587" s="10">
        <v>1.8469403300368899E-2</v>
      </c>
      <c r="E587">
        <v>1.8084792069094E-2</v>
      </c>
      <c r="F587" s="10">
        <v>1.8112005980128701E-2</v>
      </c>
      <c r="G587">
        <v>-3454134</v>
      </c>
      <c r="H587">
        <v>10385674</v>
      </c>
      <c r="J587" s="10">
        <f t="shared" si="40"/>
        <v>-5.0637980313877049E-4</v>
      </c>
      <c r="K587" s="16">
        <f t="shared" si="41"/>
        <v>0.27069767411757972</v>
      </c>
      <c r="L587" s="10">
        <f t="shared" si="42"/>
        <v>1.8749686427079755E-2</v>
      </c>
      <c r="M587" s="10">
        <f t="shared" si="43"/>
        <v>1.8449110996321943E-2</v>
      </c>
      <c r="N587" s="10">
        <f t="shared" si="44"/>
        <v>1.8523563222488479E-2</v>
      </c>
    </row>
    <row r="588" spans="1:14" x14ac:dyDescent="0.2">
      <c r="A588" s="9">
        <v>40773.402974537035</v>
      </c>
      <c r="B588" s="10">
        <v>-5.2836537972325505E-4</v>
      </c>
      <c r="C588">
        <v>6.5278457145213897</v>
      </c>
      <c r="D588" s="10">
        <v>1.8456054022208301E-2</v>
      </c>
      <c r="E588" s="10">
        <v>1.80639842974415E-2</v>
      </c>
      <c r="F588" s="10">
        <v>1.8102683294546298E-2</v>
      </c>
      <c r="G588">
        <v>-3456213</v>
      </c>
      <c r="H588">
        <v>10384716</v>
      </c>
      <c r="J588" s="10">
        <f t="shared" si="40"/>
        <v>-5.0747244868216555E-4</v>
      </c>
      <c r="K588" s="16">
        <f t="shared" si="41"/>
        <v>0.26929386212595929</v>
      </c>
      <c r="L588" s="10">
        <f t="shared" si="42"/>
        <v>1.8736337148919157E-2</v>
      </c>
      <c r="M588" s="10">
        <f t="shared" si="43"/>
        <v>1.8428303224669443E-2</v>
      </c>
      <c r="N588" s="10">
        <f t="shared" si="44"/>
        <v>1.8514240536906076E-2</v>
      </c>
    </row>
    <row r="589" spans="1:14" x14ac:dyDescent="0.2">
      <c r="A589" s="9">
        <v>40773.405949074076</v>
      </c>
      <c r="B589" s="10">
        <v>-5.2828224364930097E-4</v>
      </c>
      <c r="C589">
        <v>6.5259525873516404</v>
      </c>
      <c r="D589" s="10">
        <v>1.8456956642439799E-2</v>
      </c>
      <c r="E589" s="10">
        <v>1.8074245664283801E-2</v>
      </c>
      <c r="F589" s="10">
        <v>1.8085280948125702E-2</v>
      </c>
      <c r="G589">
        <v>-3458287</v>
      </c>
      <c r="H589">
        <v>10384450</v>
      </c>
      <c r="J589" s="10">
        <f t="shared" si="40"/>
        <v>-5.0738931260821147E-4</v>
      </c>
      <c r="K589" s="16">
        <f t="shared" si="41"/>
        <v>0.26740073495620997</v>
      </c>
      <c r="L589" s="10">
        <f t="shared" si="42"/>
        <v>1.8737239769150656E-2</v>
      </c>
      <c r="M589" s="10">
        <f t="shared" si="43"/>
        <v>1.8438564591511743E-2</v>
      </c>
      <c r="N589" s="10">
        <f t="shared" si="44"/>
        <v>1.849683819048548E-2</v>
      </c>
    </row>
    <row r="590" spans="1:14" x14ac:dyDescent="0.2">
      <c r="A590" s="9">
        <v>40773.408935185187</v>
      </c>
      <c r="B590" s="10">
        <v>-5.336979650383E-4</v>
      </c>
      <c r="C590">
        <v>6.5247898699744802</v>
      </c>
      <c r="D590" s="10">
        <v>1.8459807022118201E-2</v>
      </c>
      <c r="E590" s="10">
        <v>1.8050159956001201E-2</v>
      </c>
      <c r="F590" s="10">
        <v>1.8081994103849901E-2</v>
      </c>
      <c r="G590">
        <v>-3460367</v>
      </c>
      <c r="H590">
        <v>10384534</v>
      </c>
      <c r="J590" s="10">
        <f t="shared" ref="J590:J653" si="45">B590-B$19</f>
        <v>-5.128050339972105E-4</v>
      </c>
      <c r="K590" s="16">
        <f t="shared" ref="K590:K653" si="46">C590-C$19</f>
        <v>0.26623801757904975</v>
      </c>
      <c r="L590" s="10">
        <f t="shared" ref="L590:L653" si="47">D590-D$19</f>
        <v>1.8740090148829058E-2</v>
      </c>
      <c r="M590" s="10">
        <f t="shared" ref="M590:M653" si="48">E590-E$19</f>
        <v>1.8414478883229144E-2</v>
      </c>
      <c r="N590" s="10">
        <f t="shared" ref="N590:N653" si="49">F590-F$19</f>
        <v>1.8493551346209679E-2</v>
      </c>
    </row>
    <row r="591" spans="1:14" x14ac:dyDescent="0.2">
      <c r="A591" s="9">
        <v>40773.411909722221</v>
      </c>
      <c r="B591" s="10">
        <v>-5.3777163266204302E-4</v>
      </c>
      <c r="C591">
        <v>6.5236057747497398</v>
      </c>
      <c r="D591" s="10">
        <v>1.84579661519092E-2</v>
      </c>
      <c r="E591" s="10">
        <v>1.8063841778457601E-2</v>
      </c>
      <c r="F591" s="10">
        <v>1.80987151770933E-2</v>
      </c>
      <c r="G591">
        <v>-3462446</v>
      </c>
      <c r="H591">
        <v>10384610</v>
      </c>
      <c r="J591" s="10">
        <f t="shared" si="45"/>
        <v>-5.1687870162095352E-4</v>
      </c>
      <c r="K591" s="16">
        <f t="shared" si="46"/>
        <v>0.26505392235430936</v>
      </c>
      <c r="L591" s="10">
        <f t="shared" si="47"/>
        <v>1.8738249278620056E-2</v>
      </c>
      <c r="M591" s="10">
        <f t="shared" si="48"/>
        <v>1.8428160705685544E-2</v>
      </c>
      <c r="N591" s="10">
        <f t="shared" si="49"/>
        <v>1.8510272419453078E-2</v>
      </c>
    </row>
    <row r="592" spans="1:14" x14ac:dyDescent="0.2">
      <c r="A592" s="9">
        <v>40773.414884259262</v>
      </c>
      <c r="B592" s="10">
        <v>-5.4277167368127304E-4</v>
      </c>
      <c r="C592">
        <v>6.5219584928272498</v>
      </c>
      <c r="D592">
        <v>1.8505270577989001E-2</v>
      </c>
      <c r="E592" s="10">
        <v>1.80988658187562E-2</v>
      </c>
      <c r="F592" s="10">
        <v>1.8108420331827801E-2</v>
      </c>
      <c r="G592">
        <v>-3464523</v>
      </c>
      <c r="H592">
        <v>10384137</v>
      </c>
      <c r="J592" s="10">
        <f t="shared" si="45"/>
        <v>-5.2187874264018354E-4</v>
      </c>
      <c r="K592" s="16">
        <f t="shared" si="46"/>
        <v>0.26340664043181938</v>
      </c>
      <c r="L592" s="10">
        <f t="shared" si="47"/>
        <v>1.8785553704699857E-2</v>
      </c>
      <c r="M592" s="10">
        <f t="shared" si="48"/>
        <v>1.8463184745984143E-2</v>
      </c>
      <c r="N592" s="10">
        <f t="shared" si="49"/>
        <v>1.8519977574187579E-2</v>
      </c>
    </row>
    <row r="593" spans="1:14" x14ac:dyDescent="0.2">
      <c r="A593" s="9">
        <v>40773.417858796296</v>
      </c>
      <c r="B593" s="10">
        <v>-5.4543202804779899E-4</v>
      </c>
      <c r="C593">
        <v>6.5203705938147296</v>
      </c>
      <c r="D593" s="10">
        <v>1.8484142138622699E-2</v>
      </c>
      <c r="E593">
        <v>1.8086549803229001E-2</v>
      </c>
      <c r="F593" s="10">
        <v>1.8079591719488201E-2</v>
      </c>
      <c r="G593">
        <v>-3466601</v>
      </c>
      <c r="H593">
        <v>10383526</v>
      </c>
      <c r="J593" s="10">
        <f t="shared" si="45"/>
        <v>-5.245390970067095E-4</v>
      </c>
      <c r="K593" s="16">
        <f t="shared" si="46"/>
        <v>0.26181874141929917</v>
      </c>
      <c r="L593" s="10">
        <f t="shared" si="47"/>
        <v>1.8764425265333555E-2</v>
      </c>
      <c r="M593" s="10">
        <f t="shared" si="48"/>
        <v>1.8450868730456944E-2</v>
      </c>
      <c r="N593" s="10">
        <f t="shared" si="49"/>
        <v>1.8491148961847979E-2</v>
      </c>
    </row>
    <row r="594" spans="1:14" x14ac:dyDescent="0.2">
      <c r="A594" s="9">
        <v>40773.420844907407</v>
      </c>
      <c r="B594" s="10">
        <v>-5.4694035396096296E-4</v>
      </c>
      <c r="C594">
        <v>6.5198587131308203</v>
      </c>
      <c r="D594">
        <v>1.8490745518211001E-2</v>
      </c>
      <c r="E594" s="10">
        <v>1.8088877613299699E-2</v>
      </c>
      <c r="F594" s="10">
        <v>1.81248306488851E-2</v>
      </c>
      <c r="G594">
        <v>-3468676</v>
      </c>
      <c r="H594">
        <v>10383262</v>
      </c>
      <c r="J594" s="10">
        <f t="shared" si="45"/>
        <v>-5.2604742291987347E-4</v>
      </c>
      <c r="K594" s="16">
        <f t="shared" si="46"/>
        <v>0.26130686073538989</v>
      </c>
      <c r="L594" s="10">
        <f t="shared" si="47"/>
        <v>1.8771028644921858E-2</v>
      </c>
      <c r="M594" s="10">
        <f t="shared" si="48"/>
        <v>1.8453196540527642E-2</v>
      </c>
      <c r="N594" s="10">
        <f t="shared" si="49"/>
        <v>1.8536387891244878E-2</v>
      </c>
    </row>
    <row r="595" spans="1:14" x14ac:dyDescent="0.2">
      <c r="A595" s="9">
        <v>40773.423819444448</v>
      </c>
      <c r="B595" s="10">
        <v>-5.5102589816669902E-4</v>
      </c>
      <c r="C595">
        <v>6.5185950448067196</v>
      </c>
      <c r="D595" s="10">
        <v>1.8505128059005099E-2</v>
      </c>
      <c r="E595" s="10">
        <v>1.8085267132373701E-2</v>
      </c>
      <c r="F595" s="10">
        <v>1.80767710094915E-2</v>
      </c>
      <c r="G595">
        <v>-3470753</v>
      </c>
      <c r="H595">
        <v>10383472</v>
      </c>
      <c r="J595" s="10">
        <f t="shared" si="45"/>
        <v>-5.3013296712560952E-4</v>
      </c>
      <c r="K595" s="16">
        <f t="shared" si="46"/>
        <v>0.26004319241128915</v>
      </c>
      <c r="L595" s="10">
        <f t="shared" si="47"/>
        <v>1.8785411185715955E-2</v>
      </c>
      <c r="M595" s="10">
        <f t="shared" si="48"/>
        <v>1.8449586059601644E-2</v>
      </c>
      <c r="N595" s="10">
        <f t="shared" si="49"/>
        <v>1.8488328251851278E-2</v>
      </c>
    </row>
    <row r="596" spans="1:14" x14ac:dyDescent="0.2">
      <c r="A596" s="9">
        <v>40773.426793981482</v>
      </c>
      <c r="B596" s="10">
        <v>-5.5667915119556705E-4</v>
      </c>
      <c r="C596">
        <v>6.5179145166584904</v>
      </c>
      <c r="D596" s="10">
        <v>1.8502574593876501E-2</v>
      </c>
      <c r="E596" s="10">
        <v>1.81101604482319E-2</v>
      </c>
      <c r="F596" s="10">
        <v>1.8120958148720102E-2</v>
      </c>
      <c r="G596">
        <v>-3472834</v>
      </c>
      <c r="H596">
        <v>10383565</v>
      </c>
      <c r="J596" s="10">
        <f t="shared" si="45"/>
        <v>-5.3578622015447756E-4</v>
      </c>
      <c r="K596" s="16">
        <f t="shared" si="46"/>
        <v>0.25936266426305998</v>
      </c>
      <c r="L596" s="10">
        <f t="shared" si="47"/>
        <v>1.8782857720587357E-2</v>
      </c>
      <c r="M596" s="10">
        <f t="shared" si="48"/>
        <v>1.8474479375459842E-2</v>
      </c>
      <c r="N596" s="10">
        <f t="shared" si="49"/>
        <v>1.853251539107988E-2</v>
      </c>
    </row>
    <row r="597" spans="1:14" x14ac:dyDescent="0.2">
      <c r="A597" s="9">
        <v>40773.429780092592</v>
      </c>
      <c r="B597" s="10">
        <v>-5.6014711313764605E-4</v>
      </c>
      <c r="C597">
        <v>6.51644657112411</v>
      </c>
      <c r="D597" s="10">
        <v>1.8500424932535699E-2</v>
      </c>
      <c r="E597" s="10">
        <v>1.8081763540685601E-2</v>
      </c>
      <c r="F597" s="10">
        <v>1.81194760807557E-2</v>
      </c>
      <c r="G597">
        <v>-3474912</v>
      </c>
      <c r="H597">
        <v>10382901</v>
      </c>
      <c r="J597" s="10">
        <f t="shared" si="45"/>
        <v>-5.3925418209655655E-4</v>
      </c>
      <c r="K597" s="16">
        <f t="shared" si="46"/>
        <v>0.25789471872867953</v>
      </c>
      <c r="L597" s="10">
        <f t="shared" si="47"/>
        <v>1.8780708059246556E-2</v>
      </c>
      <c r="M597" s="10">
        <f t="shared" si="48"/>
        <v>1.8446082467913544E-2</v>
      </c>
      <c r="N597" s="10">
        <f t="shared" si="49"/>
        <v>1.8531033323115478E-2</v>
      </c>
    </row>
    <row r="598" spans="1:14" x14ac:dyDescent="0.2">
      <c r="A598" s="9">
        <v>40773.432754629626</v>
      </c>
      <c r="B598" s="10">
        <v>-5.6177420487074398E-4</v>
      </c>
      <c r="C598">
        <v>6.5155451385508103</v>
      </c>
      <c r="D598" s="10">
        <v>1.8468595692793299E-2</v>
      </c>
      <c r="E598" s="10">
        <v>1.8058200402010699E-2</v>
      </c>
      <c r="F598" s="10">
        <v>1.80999103931936E-2</v>
      </c>
      <c r="G598">
        <v>-3476990</v>
      </c>
      <c r="H598">
        <v>10381962</v>
      </c>
      <c r="J598" s="10">
        <f t="shared" si="45"/>
        <v>-5.4088127382965448E-4</v>
      </c>
      <c r="K598" s="16">
        <f t="shared" si="46"/>
        <v>0.25699328615537986</v>
      </c>
      <c r="L598" s="10">
        <f t="shared" si="47"/>
        <v>1.8748878819504156E-2</v>
      </c>
      <c r="M598" s="10">
        <f t="shared" si="48"/>
        <v>1.8422519329238642E-2</v>
      </c>
      <c r="N598" s="10">
        <f t="shared" si="49"/>
        <v>1.8511467635553377E-2</v>
      </c>
    </row>
    <row r="599" spans="1:14" x14ac:dyDescent="0.2">
      <c r="A599" s="9">
        <v>40773.435729166667</v>
      </c>
      <c r="B599" s="10">
        <v>-5.62664948520251E-4</v>
      </c>
      <c r="C599">
        <v>6.51480403983442</v>
      </c>
      <c r="D599" s="10">
        <v>1.84754959869315E-2</v>
      </c>
      <c r="E599" s="10">
        <v>1.80697919460363E-2</v>
      </c>
      <c r="F599" s="10">
        <v>1.8102934289927399E-2</v>
      </c>
      <c r="G599">
        <v>-3479069</v>
      </c>
      <c r="H599">
        <v>10381690</v>
      </c>
      <c r="J599" s="10">
        <f t="shared" si="45"/>
        <v>-5.417720174791615E-4</v>
      </c>
      <c r="K599" s="16">
        <f t="shared" si="46"/>
        <v>0.25625218743898959</v>
      </c>
      <c r="L599" s="10">
        <f t="shared" si="47"/>
        <v>1.8755779113642356E-2</v>
      </c>
      <c r="M599" s="10">
        <f t="shared" si="48"/>
        <v>1.8434110873264242E-2</v>
      </c>
      <c r="N599" s="10">
        <f t="shared" si="49"/>
        <v>1.8514491532287177E-2</v>
      </c>
    </row>
    <row r="600" spans="1:14" x14ac:dyDescent="0.2">
      <c r="A600" s="9">
        <v>40773.438703703701</v>
      </c>
      <c r="B600" s="10">
        <v>-5.6695239461987499E-4</v>
      </c>
      <c r="C600">
        <v>6.5131935753161097</v>
      </c>
      <c r="D600" s="10">
        <v>1.8461707275237101E-2</v>
      </c>
      <c r="E600" s="10">
        <v>1.8039090981583301E-2</v>
      </c>
      <c r="F600" s="10">
        <v>1.80707949289899E-2</v>
      </c>
      <c r="G600">
        <v>-3481144</v>
      </c>
      <c r="H600">
        <v>10381673</v>
      </c>
      <c r="J600" s="10">
        <f t="shared" si="45"/>
        <v>-5.4605946357878549E-4</v>
      </c>
      <c r="K600" s="16">
        <f t="shared" si="46"/>
        <v>0.25464172292067921</v>
      </c>
      <c r="L600" s="10">
        <f t="shared" si="47"/>
        <v>1.8741990401947958E-2</v>
      </c>
      <c r="M600" s="10">
        <f t="shared" si="48"/>
        <v>1.8403409908811244E-2</v>
      </c>
      <c r="N600" s="10">
        <f t="shared" si="49"/>
        <v>1.8482352171349678E-2</v>
      </c>
    </row>
    <row r="601" spans="1:14" x14ac:dyDescent="0.2">
      <c r="A601" s="9">
        <v>40773.441689814812</v>
      </c>
      <c r="B601" s="10">
        <v>-5.7284317928861105E-4</v>
      </c>
      <c r="C601">
        <v>6.5116448690241704</v>
      </c>
      <c r="D601" s="10">
        <v>1.8488548350542301E-2</v>
      </c>
      <c r="E601" s="10">
        <v>1.80874049171325E-2</v>
      </c>
      <c r="F601" s="10">
        <v>1.8118424290587399E-2</v>
      </c>
      <c r="G601">
        <v>-3483224</v>
      </c>
      <c r="H601">
        <v>10381808</v>
      </c>
      <c r="J601" s="10">
        <f t="shared" si="45"/>
        <v>-5.5195024824752155E-4</v>
      </c>
      <c r="K601" s="16">
        <f t="shared" si="46"/>
        <v>0.25309301662873995</v>
      </c>
      <c r="L601" s="10">
        <f t="shared" si="47"/>
        <v>1.8768831477253157E-2</v>
      </c>
      <c r="M601" s="10">
        <f t="shared" si="48"/>
        <v>1.8451723844360442E-2</v>
      </c>
      <c r="N601" s="10">
        <f t="shared" si="49"/>
        <v>1.8529981532947177E-2</v>
      </c>
    </row>
    <row r="602" spans="1:14" x14ac:dyDescent="0.2">
      <c r="A602" s="9">
        <v>40773.444664351853</v>
      </c>
      <c r="B602" s="10">
        <v>-5.7460091342363695E-4</v>
      </c>
      <c r="C602">
        <v>6.5106519867695196</v>
      </c>
      <c r="D602">
        <v>1.8474593366700001E-2</v>
      </c>
      <c r="E602" s="10">
        <v>1.8065290721460799E-2</v>
      </c>
      <c r="F602" s="10">
        <v>1.80965637881127E-2</v>
      </c>
      <c r="G602">
        <v>-3485303</v>
      </c>
      <c r="H602">
        <v>10381300</v>
      </c>
      <c r="J602" s="10">
        <f t="shared" si="45"/>
        <v>-5.5370798238254745E-4</v>
      </c>
      <c r="K602" s="16">
        <f t="shared" si="46"/>
        <v>0.25210013437408918</v>
      </c>
      <c r="L602" s="10">
        <f t="shared" si="47"/>
        <v>1.8754876493410857E-2</v>
      </c>
      <c r="M602" s="10">
        <f t="shared" si="48"/>
        <v>1.8429609648688741E-2</v>
      </c>
      <c r="N602" s="10">
        <f t="shared" si="49"/>
        <v>1.8508121030472478E-2</v>
      </c>
    </row>
    <row r="603" spans="1:14" x14ac:dyDescent="0.2">
      <c r="A603" s="9">
        <v>40773.447638888887</v>
      </c>
      <c r="B603" s="10">
        <v>-5.7797386270976904E-4</v>
      </c>
      <c r="C603">
        <v>6.5095640918589197</v>
      </c>
      <c r="D603" s="10">
        <v>1.8490258578349301E-2</v>
      </c>
      <c r="E603" s="10">
        <v>1.8072737338370601E-2</v>
      </c>
      <c r="F603" s="10">
        <v>1.8110440247037299E-2</v>
      </c>
      <c r="G603">
        <v>-3487380</v>
      </c>
      <c r="H603">
        <v>10380605</v>
      </c>
      <c r="J603" s="10">
        <f t="shared" si="45"/>
        <v>-5.5708093166867954E-4</v>
      </c>
      <c r="K603" s="16">
        <f t="shared" si="46"/>
        <v>0.25101223946348927</v>
      </c>
      <c r="L603" s="10">
        <f t="shared" si="47"/>
        <v>1.8770541705060158E-2</v>
      </c>
      <c r="M603" s="10">
        <f t="shared" si="48"/>
        <v>1.8437056265598543E-2</v>
      </c>
      <c r="N603" s="10">
        <f t="shared" si="49"/>
        <v>1.8521997489397077E-2</v>
      </c>
    </row>
    <row r="604" spans="1:14" x14ac:dyDescent="0.2">
      <c r="A604" s="9">
        <v>40773.450613425928</v>
      </c>
      <c r="B604" s="10">
        <v>-5.7986223924672204E-4</v>
      </c>
      <c r="C604">
        <v>6.5082861716364304</v>
      </c>
      <c r="D604" s="10">
        <v>1.8509653036744601E-2</v>
      </c>
      <c r="E604" s="10">
        <v>1.8087701831682401E-2</v>
      </c>
      <c r="F604" s="10">
        <v>1.80760658319923E-2</v>
      </c>
      <c r="G604">
        <v>-3489456</v>
      </c>
      <c r="H604">
        <v>10380396</v>
      </c>
      <c r="J604" s="10">
        <f t="shared" si="45"/>
        <v>-5.5896930820563255E-4</v>
      </c>
      <c r="K604" s="16">
        <f t="shared" si="46"/>
        <v>0.24973431924099998</v>
      </c>
      <c r="L604" s="10">
        <f t="shared" si="47"/>
        <v>1.8789936163455458E-2</v>
      </c>
      <c r="M604" s="10">
        <f t="shared" si="48"/>
        <v>1.8452020758910344E-2</v>
      </c>
      <c r="N604" s="10">
        <f t="shared" si="49"/>
        <v>1.8487623074352078E-2</v>
      </c>
    </row>
    <row r="605" spans="1:14" x14ac:dyDescent="0.2">
      <c r="A605" s="9">
        <v>40773.453599537039</v>
      </c>
      <c r="B605" s="10">
        <v>-5.8609744479326802E-4</v>
      </c>
      <c r="C605">
        <v>6.5069559944531603</v>
      </c>
      <c r="D605" s="10">
        <v>1.84930258219538E-2</v>
      </c>
      <c r="E605">
        <v>1.8075623347795E-2</v>
      </c>
      <c r="F605" s="10">
        <v>1.80973765350609E-2</v>
      </c>
      <c r="G605">
        <v>-3491533</v>
      </c>
      <c r="H605">
        <v>10380483</v>
      </c>
      <c r="J605" s="10">
        <f t="shared" si="45"/>
        <v>-5.6520451375217853E-4</v>
      </c>
      <c r="K605" s="16">
        <f t="shared" si="46"/>
        <v>0.24840414205772987</v>
      </c>
      <c r="L605" s="10">
        <f t="shared" si="47"/>
        <v>1.8773308948664656E-2</v>
      </c>
      <c r="M605" s="10">
        <f t="shared" si="48"/>
        <v>1.8439942275022943E-2</v>
      </c>
      <c r="N605" s="10">
        <f t="shared" si="49"/>
        <v>1.8508933777420678E-2</v>
      </c>
    </row>
    <row r="606" spans="1:14" x14ac:dyDescent="0.2">
      <c r="A606" s="9">
        <v>40773.456574074073</v>
      </c>
      <c r="B606" s="10">
        <v>-5.9007609976106305E-4</v>
      </c>
      <c r="C606">
        <v>6.5062897182033304</v>
      </c>
      <c r="D606" s="10">
        <v>1.8509071084226902E-2</v>
      </c>
      <c r="E606" s="10">
        <v>1.81152911316531E-2</v>
      </c>
      <c r="F606" s="10">
        <v>1.8120181258254899E-2</v>
      </c>
      <c r="G606">
        <v>-3493613</v>
      </c>
      <c r="H606">
        <v>10380522</v>
      </c>
      <c r="J606" s="10">
        <f t="shared" si="45"/>
        <v>-5.6918316871997355E-4</v>
      </c>
      <c r="K606" s="16">
        <f t="shared" si="46"/>
        <v>0.24773786580789992</v>
      </c>
      <c r="L606" s="10">
        <f t="shared" si="47"/>
        <v>1.8789354210937758E-2</v>
      </c>
      <c r="M606" s="10">
        <f t="shared" si="48"/>
        <v>1.8479610058881043E-2</v>
      </c>
      <c r="N606" s="10">
        <f t="shared" si="49"/>
        <v>1.8531738500614677E-2</v>
      </c>
    </row>
    <row r="607" spans="1:14" x14ac:dyDescent="0.2">
      <c r="A607" s="9">
        <v>40773.459548611114</v>
      </c>
      <c r="B607" s="10">
        <v>-5.9170319149416195E-4</v>
      </c>
      <c r="C607">
        <v>6.5052647691773</v>
      </c>
      <c r="D607" s="10">
        <v>1.8519379957397199E-2</v>
      </c>
      <c r="E607" s="10">
        <v>1.8094578372656499E-2</v>
      </c>
      <c r="F607" s="10">
        <v>1.8110523912164399E-2</v>
      </c>
      <c r="G607">
        <v>-3495689</v>
      </c>
      <c r="H607">
        <v>10379738</v>
      </c>
      <c r="J607" s="10">
        <f t="shared" si="45"/>
        <v>-5.7081026045307246E-4</v>
      </c>
      <c r="K607" s="16">
        <f t="shared" si="46"/>
        <v>0.24671291678186957</v>
      </c>
      <c r="L607" s="10">
        <f t="shared" si="47"/>
        <v>1.8799663084108055E-2</v>
      </c>
      <c r="M607" s="10">
        <f t="shared" si="48"/>
        <v>1.8458897299884442E-2</v>
      </c>
      <c r="N607" s="10">
        <f t="shared" si="49"/>
        <v>1.8522081154524177E-2</v>
      </c>
    </row>
    <row r="608" spans="1:14" x14ac:dyDescent="0.2">
      <c r="A608" s="9">
        <v>40773.462523148148</v>
      </c>
      <c r="B608" s="10">
        <v>-5.9471984332049E-4</v>
      </c>
      <c r="C608">
        <v>6.50468044134323</v>
      </c>
      <c r="D608" s="10">
        <v>1.85209120364743E-2</v>
      </c>
      <c r="E608" s="10">
        <v>1.81040915148333E-2</v>
      </c>
      <c r="F608" s="10">
        <v>1.8104978109458901E-2</v>
      </c>
      <c r="G608">
        <v>-3497770</v>
      </c>
      <c r="H608">
        <v>10379229</v>
      </c>
      <c r="J608" s="10">
        <f t="shared" si="45"/>
        <v>-5.7382691227940051E-4</v>
      </c>
      <c r="K608" s="16">
        <f t="shared" si="46"/>
        <v>0.24612858894779954</v>
      </c>
      <c r="L608" s="10">
        <f t="shared" si="47"/>
        <v>1.8801195163185156E-2</v>
      </c>
      <c r="M608" s="10">
        <f t="shared" si="48"/>
        <v>1.8468410442061243E-2</v>
      </c>
      <c r="N608" s="10">
        <f t="shared" si="49"/>
        <v>1.8516535351818679E-2</v>
      </c>
    </row>
    <row r="609" spans="1:14" x14ac:dyDescent="0.2">
      <c r="A609" s="9">
        <v>40773.465509259258</v>
      </c>
      <c r="B609" s="10">
        <v>-5.9724955528508896E-4</v>
      </c>
      <c r="C609">
        <v>6.5039963502204001</v>
      </c>
      <c r="D609" s="10">
        <v>1.8480246619728899E-2</v>
      </c>
      <c r="E609" s="10">
        <v>1.80407061967344E-2</v>
      </c>
      <c r="F609" s="10">
        <v>1.8073065839580502E-2</v>
      </c>
      <c r="G609">
        <v>-3499843</v>
      </c>
      <c r="H609">
        <v>10379087</v>
      </c>
      <c r="J609" s="10">
        <f t="shared" si="45"/>
        <v>-5.7635662424399946E-4</v>
      </c>
      <c r="K609" s="16">
        <f t="shared" si="46"/>
        <v>0.24544449782496969</v>
      </c>
      <c r="L609" s="10">
        <f t="shared" si="47"/>
        <v>1.8760529746439755E-2</v>
      </c>
      <c r="M609" s="10">
        <f t="shared" si="48"/>
        <v>1.8405025123962342E-2</v>
      </c>
      <c r="N609" s="10">
        <f t="shared" si="49"/>
        <v>1.848462308194028E-2</v>
      </c>
    </row>
    <row r="610" spans="1:14" x14ac:dyDescent="0.2">
      <c r="A610" s="9">
        <v>40773.4684837963</v>
      </c>
      <c r="B610" s="10">
        <v>-6.0271278300206199E-4</v>
      </c>
      <c r="C610">
        <v>6.5035010967512799</v>
      </c>
      <c r="D610" s="10">
        <v>1.8484985375944198E-2</v>
      </c>
      <c r="E610" s="10">
        <v>1.8059661221595899E-2</v>
      </c>
      <c r="F610" s="10">
        <v>1.8077870608303799E-2</v>
      </c>
      <c r="G610">
        <v>-3501926</v>
      </c>
      <c r="H610">
        <v>10379289</v>
      </c>
      <c r="J610" s="10">
        <f t="shared" si="45"/>
        <v>-5.8181985196097249E-4</v>
      </c>
      <c r="K610" s="16">
        <f t="shared" si="46"/>
        <v>0.24494924435584942</v>
      </c>
      <c r="L610" s="10">
        <f t="shared" si="47"/>
        <v>1.8765268502655055E-2</v>
      </c>
      <c r="M610" s="10">
        <f t="shared" si="48"/>
        <v>1.8423980148823842E-2</v>
      </c>
      <c r="N610" s="10">
        <f t="shared" si="49"/>
        <v>1.8489427850663577E-2</v>
      </c>
    </row>
    <row r="611" spans="1:14" x14ac:dyDescent="0.2">
      <c r="A611" s="9">
        <v>40773.471458333333</v>
      </c>
      <c r="B611" s="10">
        <v>-6.0709524175763397E-4</v>
      </c>
      <c r="C611">
        <v>6.5030177198641503</v>
      </c>
      <c r="D611" s="10">
        <v>1.8533073656435601E-2</v>
      </c>
      <c r="E611" s="10">
        <v>1.8117761460707701E-2</v>
      </c>
      <c r="F611" s="10">
        <v>1.8111049807248501E-2</v>
      </c>
      <c r="G611">
        <v>-3504000</v>
      </c>
      <c r="H611">
        <v>10379118</v>
      </c>
      <c r="J611" s="10">
        <f t="shared" si="45"/>
        <v>-5.8620231071654448E-4</v>
      </c>
      <c r="K611" s="16">
        <f t="shared" si="46"/>
        <v>0.2444658674687199</v>
      </c>
      <c r="L611" s="10">
        <f t="shared" si="47"/>
        <v>1.8813356783146457E-2</v>
      </c>
      <c r="M611" s="10">
        <f t="shared" si="48"/>
        <v>1.8482080387935643E-2</v>
      </c>
      <c r="N611" s="10">
        <f t="shared" si="49"/>
        <v>1.8522607049608279E-2</v>
      </c>
    </row>
    <row r="612" spans="1:14" x14ac:dyDescent="0.2">
      <c r="A612" s="9">
        <v>40773.474432870367</v>
      </c>
      <c r="B612" s="10">
        <v>-6.0833040628494896E-4</v>
      </c>
      <c r="C612">
        <v>6.50245714519406</v>
      </c>
      <c r="D612" s="10">
        <v>1.8536553494959699E-2</v>
      </c>
      <c r="E612" s="10">
        <v>1.8074863246547501E-2</v>
      </c>
      <c r="F612" s="10">
        <v>1.8122476073167498E-2</v>
      </c>
      <c r="G612">
        <v>-3506079</v>
      </c>
      <c r="H612">
        <v>10378192</v>
      </c>
      <c r="J612" s="10">
        <f t="shared" si="45"/>
        <v>-5.8743747524385946E-4</v>
      </c>
      <c r="K612" s="16">
        <f t="shared" si="46"/>
        <v>0.2439052927986296</v>
      </c>
      <c r="L612" s="10">
        <f t="shared" si="47"/>
        <v>1.8816836621670555E-2</v>
      </c>
      <c r="M612" s="10">
        <f t="shared" si="48"/>
        <v>1.8439182173775444E-2</v>
      </c>
      <c r="N612" s="10">
        <f t="shared" si="49"/>
        <v>1.8534033315527276E-2</v>
      </c>
    </row>
    <row r="613" spans="1:14" x14ac:dyDescent="0.2">
      <c r="A613" s="9">
        <v>40773.477418981478</v>
      </c>
      <c r="B613" s="10">
        <v>-6.1169147898908704E-4</v>
      </c>
      <c r="C613">
        <v>6.50092150314231</v>
      </c>
      <c r="D613" s="10">
        <v>1.8490353591005301E-2</v>
      </c>
      <c r="E613" s="10">
        <v>1.8055243133094302E-2</v>
      </c>
      <c r="F613" s="10">
        <v>1.8098822746542301E-2</v>
      </c>
      <c r="G613">
        <v>-3508158</v>
      </c>
      <c r="H613">
        <v>10377595</v>
      </c>
      <c r="J613" s="10">
        <f t="shared" si="45"/>
        <v>-5.9079854794799754E-4</v>
      </c>
      <c r="K613" s="16">
        <f t="shared" si="46"/>
        <v>0.24236965074687955</v>
      </c>
      <c r="L613" s="10">
        <f t="shared" si="47"/>
        <v>1.8770636717716158E-2</v>
      </c>
      <c r="M613" s="10">
        <f t="shared" si="48"/>
        <v>1.8419562060322244E-2</v>
      </c>
      <c r="N613" s="10">
        <f t="shared" si="49"/>
        <v>1.8510379988902079E-2</v>
      </c>
    </row>
    <row r="614" spans="1:14" x14ac:dyDescent="0.2">
      <c r="A614" s="9">
        <v>40773.480393518519</v>
      </c>
      <c r="B614" s="10">
        <v>-6.1359173210803395E-4</v>
      </c>
      <c r="C614">
        <v>6.4986043819953903</v>
      </c>
      <c r="D614" s="10">
        <v>1.84840352493848E-2</v>
      </c>
      <c r="E614" s="10">
        <v>1.8031965032387201E-2</v>
      </c>
      <c r="F614" s="10">
        <v>1.80808466963936E-2</v>
      </c>
      <c r="G614">
        <v>-3510233</v>
      </c>
      <c r="H614">
        <v>10377693</v>
      </c>
      <c r="J614" s="10">
        <f t="shared" si="45"/>
        <v>-5.9269880106694445E-4</v>
      </c>
      <c r="K614" s="16">
        <f t="shared" si="46"/>
        <v>0.24005252959995982</v>
      </c>
      <c r="L614" s="10">
        <f t="shared" si="47"/>
        <v>1.8764318376095657E-2</v>
      </c>
      <c r="M614" s="10">
        <f t="shared" si="48"/>
        <v>1.8396283959615144E-2</v>
      </c>
      <c r="N614" s="10">
        <f t="shared" si="49"/>
        <v>1.8492403938753378E-2</v>
      </c>
    </row>
    <row r="615" spans="1:14" x14ac:dyDescent="0.2">
      <c r="A615" s="9">
        <v>40773.483368055553</v>
      </c>
      <c r="B615" s="10">
        <v>-6.1980318449059298E-4</v>
      </c>
      <c r="C615">
        <v>6.4967219437494403</v>
      </c>
      <c r="D615" s="10">
        <v>1.8502206419834698E-2</v>
      </c>
      <c r="E615" s="10">
        <v>1.8071585309917301E-2</v>
      </c>
      <c r="F615" s="10">
        <v>1.8096910400781801E-2</v>
      </c>
      <c r="G615">
        <v>-3512310</v>
      </c>
      <c r="H615">
        <v>10377978</v>
      </c>
      <c r="J615" s="10">
        <f t="shared" si="45"/>
        <v>-5.9891025344950349E-4</v>
      </c>
      <c r="K615" s="16">
        <f t="shared" si="46"/>
        <v>0.23817009135400991</v>
      </c>
      <c r="L615" s="10">
        <f t="shared" si="47"/>
        <v>1.8782489546545555E-2</v>
      </c>
      <c r="M615" s="10">
        <f t="shared" si="48"/>
        <v>1.8435904237145244E-2</v>
      </c>
      <c r="N615" s="10">
        <f t="shared" si="49"/>
        <v>1.8508467643141579E-2</v>
      </c>
    </row>
    <row r="616" spans="1:14" x14ac:dyDescent="0.2">
      <c r="A616" s="9">
        <v>40773.486342592594</v>
      </c>
      <c r="B616" s="10">
        <v>-6.2521890587959202E-4</v>
      </c>
      <c r="C616">
        <v>6.4962753842664798</v>
      </c>
      <c r="D616" s="10">
        <v>1.84794271355713E-2</v>
      </c>
      <c r="E616" s="10">
        <v>1.80313118203776E-2</v>
      </c>
      <c r="F616" s="10">
        <v>1.8060850731035302E-2</v>
      </c>
      <c r="G616">
        <v>-3514390</v>
      </c>
      <c r="H616">
        <v>10377574</v>
      </c>
      <c r="J616" s="10">
        <f t="shared" si="45"/>
        <v>-6.0432597483850252E-4</v>
      </c>
      <c r="K616" s="16">
        <f t="shared" si="46"/>
        <v>0.23772353187104933</v>
      </c>
      <c r="L616" s="10">
        <f t="shared" si="47"/>
        <v>1.8759710262282157E-2</v>
      </c>
      <c r="M616" s="10">
        <f t="shared" si="48"/>
        <v>1.8395630747605543E-2</v>
      </c>
      <c r="N616" s="10">
        <f t="shared" si="49"/>
        <v>1.847240797339508E-2</v>
      </c>
    </row>
    <row r="617" spans="1:14" x14ac:dyDescent="0.2">
      <c r="A617" s="9">
        <v>40773.489328703705</v>
      </c>
      <c r="B617" s="10">
        <v>-6.2808116214000602E-4</v>
      </c>
      <c r="C617">
        <v>6.4950414073973697</v>
      </c>
      <c r="D617" s="10">
        <v>1.8543952605541598E-2</v>
      </c>
      <c r="E617" s="10">
        <v>1.8091775499306101E-2</v>
      </c>
      <c r="F617" s="10">
        <v>1.8122774877192601E-2</v>
      </c>
      <c r="G617">
        <v>-3516468</v>
      </c>
      <c r="H617">
        <v>10376943</v>
      </c>
      <c r="J617" s="10">
        <f t="shared" si="45"/>
        <v>-6.0718823109891652E-4</v>
      </c>
      <c r="K617" s="16">
        <f t="shared" si="46"/>
        <v>0.23648955500193924</v>
      </c>
      <c r="L617" s="10">
        <f t="shared" si="47"/>
        <v>1.8824235732252455E-2</v>
      </c>
      <c r="M617" s="10">
        <f t="shared" si="48"/>
        <v>1.8456094426534043E-2</v>
      </c>
      <c r="N617" s="10">
        <f t="shared" si="49"/>
        <v>1.8534332119552379E-2</v>
      </c>
    </row>
    <row r="618" spans="1:14" x14ac:dyDescent="0.2">
      <c r="A618" s="9">
        <v>40773.492303240739</v>
      </c>
      <c r="B618" s="10">
        <v>-6.3045647853868995E-4</v>
      </c>
      <c r="C618">
        <v>6.4934392564864503</v>
      </c>
      <c r="D618" s="10">
        <v>1.8536434729139701E-2</v>
      </c>
      <c r="E618" s="10">
        <v>1.8091502337920201E-2</v>
      </c>
      <c r="F618" s="10">
        <v>1.81274601243058E-2</v>
      </c>
      <c r="G618">
        <v>-3518546</v>
      </c>
      <c r="H618">
        <v>10376465</v>
      </c>
      <c r="J618" s="10">
        <f t="shared" si="45"/>
        <v>-6.0956354749760046E-4</v>
      </c>
      <c r="K618" s="16">
        <f t="shared" si="46"/>
        <v>0.23488740409101982</v>
      </c>
      <c r="L618" s="10">
        <f t="shared" si="47"/>
        <v>1.8816717855850557E-2</v>
      </c>
      <c r="M618" s="10">
        <f t="shared" si="48"/>
        <v>1.8455821265148144E-2</v>
      </c>
      <c r="N618" s="10">
        <f t="shared" si="49"/>
        <v>1.8539017366665578E-2</v>
      </c>
    </row>
    <row r="619" spans="1:14" x14ac:dyDescent="0.2">
      <c r="A619" s="9">
        <v>40773.49527777778</v>
      </c>
      <c r="B619" s="10">
        <v>-6.3122845636826204E-4</v>
      </c>
      <c r="C619">
        <v>6.49229910461509</v>
      </c>
      <c r="D619" s="10">
        <v>1.85029902742463E-2</v>
      </c>
      <c r="E619" s="10">
        <v>1.8051264478126501E-2</v>
      </c>
      <c r="F619">
        <v>1.8097878525823001E-2</v>
      </c>
      <c r="G619">
        <v>-3520624</v>
      </c>
      <c r="H619">
        <v>10376396</v>
      </c>
      <c r="J619" s="10">
        <f t="shared" si="45"/>
        <v>-6.1033552532717254E-4</v>
      </c>
      <c r="K619" s="16">
        <f t="shared" si="46"/>
        <v>0.23374725221965953</v>
      </c>
      <c r="L619" s="10">
        <f t="shared" si="47"/>
        <v>1.8783273400957156E-2</v>
      </c>
      <c r="M619" s="10">
        <f t="shared" si="48"/>
        <v>1.8415583405354444E-2</v>
      </c>
      <c r="N619" s="10">
        <f t="shared" si="49"/>
        <v>1.8509435768182779E-2</v>
      </c>
    </row>
    <row r="620" spans="1:14" x14ac:dyDescent="0.2">
      <c r="A620" s="9">
        <v>40773.498263888891</v>
      </c>
      <c r="B620" s="10">
        <v>-6.3861569036816903E-4</v>
      </c>
      <c r="C620">
        <v>6.4916827100096297</v>
      </c>
      <c r="D620" s="10">
        <v>1.8520045045988798E-2</v>
      </c>
      <c r="E620" s="10">
        <v>1.80957779074379E-2</v>
      </c>
      <c r="F620">
        <v>1.8112866535721001E-2</v>
      </c>
      <c r="G620">
        <v>-3522701</v>
      </c>
      <c r="H620">
        <v>10376716</v>
      </c>
      <c r="J620" s="10">
        <f t="shared" si="45"/>
        <v>-6.1772275932707953E-4</v>
      </c>
      <c r="K620" s="16">
        <f t="shared" si="46"/>
        <v>0.23313085761419927</v>
      </c>
      <c r="L620" s="10">
        <f t="shared" si="47"/>
        <v>1.8800328172699655E-2</v>
      </c>
      <c r="M620" s="10">
        <f t="shared" si="48"/>
        <v>1.8460096834665842E-2</v>
      </c>
      <c r="N620" s="10">
        <f t="shared" si="49"/>
        <v>1.8524423778080779E-2</v>
      </c>
    </row>
    <row r="621" spans="1:14" x14ac:dyDescent="0.2">
      <c r="A621" s="9">
        <v>40773.501238425924</v>
      </c>
      <c r="B621" s="10">
        <v>-6.4386513960926098E-4</v>
      </c>
      <c r="C621">
        <v>6.4901245024520904</v>
      </c>
      <c r="D621" s="10">
        <v>1.85403421246156E-2</v>
      </c>
      <c r="E621" s="10">
        <v>1.8089412059489399E-2</v>
      </c>
      <c r="F621" s="10">
        <v>1.8112113549577799E-2</v>
      </c>
      <c r="G621">
        <v>-3524778</v>
      </c>
      <c r="H621">
        <v>10376066</v>
      </c>
      <c r="J621" s="10">
        <f t="shared" si="45"/>
        <v>-6.2297220856817148E-4</v>
      </c>
      <c r="K621" s="16">
        <f t="shared" si="46"/>
        <v>0.23157265005665995</v>
      </c>
      <c r="L621" s="10">
        <f t="shared" si="47"/>
        <v>1.8820625251326457E-2</v>
      </c>
      <c r="M621" s="10">
        <f t="shared" si="48"/>
        <v>1.8453730986717341E-2</v>
      </c>
      <c r="N621" s="10">
        <f t="shared" si="49"/>
        <v>1.8523670791937577E-2</v>
      </c>
    </row>
    <row r="622" spans="1:14" x14ac:dyDescent="0.2">
      <c r="A622" s="9">
        <v>40773.504212962966</v>
      </c>
      <c r="B622" s="10">
        <v>-6.4679865536163602E-4</v>
      </c>
      <c r="C622">
        <v>6.4888038265344203</v>
      </c>
      <c r="D622" s="10">
        <v>1.8543988235287499E-2</v>
      </c>
      <c r="E622" s="10">
        <v>1.80970605782932E-2</v>
      </c>
      <c r="F622" s="10">
        <v>1.8111623510976602E-2</v>
      </c>
      <c r="G622">
        <v>-3526855</v>
      </c>
      <c r="H622">
        <v>10375473</v>
      </c>
      <c r="J622" s="10">
        <f t="shared" si="45"/>
        <v>-6.2590572432054653E-4</v>
      </c>
      <c r="K622" s="16">
        <f t="shared" si="46"/>
        <v>0.2302519741389899</v>
      </c>
      <c r="L622" s="10">
        <f t="shared" si="47"/>
        <v>1.8824271361998355E-2</v>
      </c>
      <c r="M622" s="10">
        <f t="shared" si="48"/>
        <v>1.8461379505521142E-2</v>
      </c>
      <c r="N622" s="10">
        <f t="shared" si="49"/>
        <v>1.852318075333638E-2</v>
      </c>
    </row>
    <row r="623" spans="1:14" x14ac:dyDescent="0.2">
      <c r="A623" s="9">
        <v>40773.507187499999</v>
      </c>
      <c r="B623" s="10">
        <v>-6.4841387051274102E-4</v>
      </c>
      <c r="C623">
        <v>6.4878477616839501</v>
      </c>
      <c r="D623" s="10">
        <v>1.8513061615776701E-2</v>
      </c>
      <c r="E623" s="10">
        <v>1.8047404588978699E-2</v>
      </c>
      <c r="F623" s="10">
        <v>1.8088017992995399E-2</v>
      </c>
      <c r="G623">
        <v>-3528935</v>
      </c>
      <c r="H623">
        <v>10375069</v>
      </c>
      <c r="J623" s="10">
        <f t="shared" si="45"/>
        <v>-6.2752093947165152E-4</v>
      </c>
      <c r="K623" s="16">
        <f t="shared" si="46"/>
        <v>0.22929590928851962</v>
      </c>
      <c r="L623" s="10">
        <f t="shared" si="47"/>
        <v>1.8793344742487558E-2</v>
      </c>
      <c r="M623" s="10">
        <f t="shared" si="48"/>
        <v>1.8411723516206641E-2</v>
      </c>
      <c r="N623" s="10">
        <f t="shared" si="49"/>
        <v>1.8499575235355177E-2</v>
      </c>
    </row>
    <row r="624" spans="1:14" x14ac:dyDescent="0.2">
      <c r="A624" s="9">
        <v>40773.510162037041</v>
      </c>
      <c r="B624" s="10">
        <v>-6.54174012779549E-4</v>
      </c>
      <c r="C624">
        <v>6.4871351667643502</v>
      </c>
      <c r="D624" s="10">
        <v>1.85242731091785E-2</v>
      </c>
      <c r="E624" s="10">
        <v>1.8071395284605399E-2</v>
      </c>
      <c r="F624" s="10">
        <v>1.8100101627769601E-2</v>
      </c>
      <c r="G624">
        <v>-3531011</v>
      </c>
      <c r="H624">
        <v>10375225</v>
      </c>
      <c r="J624" s="10">
        <f t="shared" si="45"/>
        <v>-6.332810817384595E-4</v>
      </c>
      <c r="K624" s="16">
        <f t="shared" si="46"/>
        <v>0.22858331436891977</v>
      </c>
      <c r="L624" s="10">
        <f t="shared" si="47"/>
        <v>1.8804556235889357E-2</v>
      </c>
      <c r="M624" s="10">
        <f t="shared" si="48"/>
        <v>1.8435714211833341E-2</v>
      </c>
      <c r="N624" s="10">
        <f t="shared" si="49"/>
        <v>1.8511658870129379E-2</v>
      </c>
    </row>
    <row r="625" spans="1:14" x14ac:dyDescent="0.2">
      <c r="A625" s="9">
        <v>40773.513148148151</v>
      </c>
      <c r="B625" s="10">
        <v>-6.57594468393654E-4</v>
      </c>
      <c r="C625">
        <v>6.4862384848238399</v>
      </c>
      <c r="D625" s="10">
        <v>1.85895705569783E-2</v>
      </c>
      <c r="E625" s="10">
        <v>1.7985598856284899E-2</v>
      </c>
      <c r="F625" s="10">
        <v>1.8019113784812399E-2</v>
      </c>
      <c r="G625">
        <v>-3533091</v>
      </c>
      <c r="H625">
        <v>10375027</v>
      </c>
      <c r="J625" s="10">
        <f t="shared" si="45"/>
        <v>-6.3670153735256451E-4</v>
      </c>
      <c r="K625" s="16">
        <f t="shared" si="46"/>
        <v>0.22768663242840947</v>
      </c>
      <c r="L625" s="10">
        <f t="shared" si="47"/>
        <v>1.8869853683689156E-2</v>
      </c>
      <c r="M625" s="10">
        <f t="shared" si="48"/>
        <v>1.8349917783512842E-2</v>
      </c>
      <c r="N625" s="10">
        <f t="shared" si="49"/>
        <v>1.8430671027172177E-2</v>
      </c>
    </row>
    <row r="626" spans="1:14" x14ac:dyDescent="0.2">
      <c r="A626" s="9">
        <v>40773.516122685185</v>
      </c>
      <c r="B626" s="10">
        <v>-6.6247574359294995E-4</v>
      </c>
      <c r="C626">
        <v>6.4853584300981302</v>
      </c>
      <c r="D626">
        <v>1.8541434770159002E-2</v>
      </c>
      <c r="E626" s="10">
        <v>1.80464069560912E-2</v>
      </c>
      <c r="F626" s="10">
        <v>1.8084157444991401E-2</v>
      </c>
      <c r="G626">
        <v>-3535168</v>
      </c>
      <c r="H626">
        <v>10374316</v>
      </c>
      <c r="J626" s="10">
        <f t="shared" si="45"/>
        <v>-6.4158281255186046E-4</v>
      </c>
      <c r="K626" s="16">
        <f t="shared" si="46"/>
        <v>0.22680657770269974</v>
      </c>
      <c r="L626" s="10">
        <f t="shared" si="47"/>
        <v>1.8821717896869858E-2</v>
      </c>
      <c r="M626" s="10">
        <f t="shared" si="48"/>
        <v>1.8410725883319143E-2</v>
      </c>
      <c r="N626" s="10">
        <f t="shared" si="49"/>
        <v>1.8495714687351179E-2</v>
      </c>
    </row>
    <row r="627" spans="1:14" x14ac:dyDescent="0.2">
      <c r="A627" s="9">
        <v>40773.519097222219</v>
      </c>
      <c r="B627" s="10">
        <v>-6.6305769611062703E-4</v>
      </c>
      <c r="C627">
        <v>6.48447600005602</v>
      </c>
      <c r="D627">
        <v>1.8570223604911E-2</v>
      </c>
      <c r="E627" s="10">
        <v>1.8118236523987401E-2</v>
      </c>
      <c r="F627" s="10">
        <v>1.80866793509631E-2</v>
      </c>
      <c r="G627">
        <v>-3537248</v>
      </c>
      <c r="H627">
        <v>10373985</v>
      </c>
      <c r="J627" s="10">
        <f t="shared" si="45"/>
        <v>-6.4216476506953753E-4</v>
      </c>
      <c r="K627" s="16">
        <f t="shared" si="46"/>
        <v>0.22592414766058955</v>
      </c>
      <c r="L627" s="10">
        <f t="shared" si="47"/>
        <v>1.8850506731621856E-2</v>
      </c>
      <c r="M627" s="10">
        <f t="shared" si="48"/>
        <v>1.8482555451215344E-2</v>
      </c>
      <c r="N627" s="10">
        <f t="shared" si="49"/>
        <v>1.8498236593322878E-2</v>
      </c>
    </row>
    <row r="628" spans="1:14" x14ac:dyDescent="0.2">
      <c r="A628" s="9">
        <v>40773.522083333337</v>
      </c>
      <c r="B628" s="10">
        <v>-6.6660879412666E-4</v>
      </c>
      <c r="C628">
        <v>6.4830128051544298</v>
      </c>
      <c r="D628" s="10">
        <v>1.8511363264551599E-2</v>
      </c>
      <c r="E628">
        <v>1.8043140896042999E-2</v>
      </c>
      <c r="F628" s="10">
        <v>1.8092942283328702E-2</v>
      </c>
      <c r="G628">
        <v>-3539326</v>
      </c>
      <c r="H628">
        <v>10373710</v>
      </c>
      <c r="J628" s="10">
        <f t="shared" si="45"/>
        <v>-6.4571586308557051E-4</v>
      </c>
      <c r="K628" s="16">
        <f t="shared" si="46"/>
        <v>0.22446095275899935</v>
      </c>
      <c r="L628" s="10">
        <f t="shared" si="47"/>
        <v>1.8791646391262455E-2</v>
      </c>
      <c r="M628" s="10">
        <f t="shared" si="48"/>
        <v>1.8407459823270942E-2</v>
      </c>
      <c r="N628" s="10">
        <f t="shared" si="49"/>
        <v>1.8504499525688479E-2</v>
      </c>
    </row>
    <row r="629" spans="1:14" x14ac:dyDescent="0.2">
      <c r="A629" s="9">
        <v>40773.525057870371</v>
      </c>
      <c r="B629" s="10">
        <v>-6.7078935098834297E-4</v>
      </c>
      <c r="C629">
        <v>6.4816149314538096</v>
      </c>
      <c r="D629" s="10">
        <v>1.8534783884242598E-2</v>
      </c>
      <c r="E629" s="10">
        <v>1.80796613856728E-2</v>
      </c>
      <c r="F629" s="10">
        <v>1.8093599652183899E-2</v>
      </c>
      <c r="G629">
        <v>-3541404</v>
      </c>
      <c r="H629">
        <v>10373756</v>
      </c>
      <c r="J629" s="10">
        <f t="shared" si="45"/>
        <v>-6.4989641994725347E-4</v>
      </c>
      <c r="K629" s="16">
        <f t="shared" si="46"/>
        <v>0.22306307905837919</v>
      </c>
      <c r="L629" s="10">
        <f t="shared" si="47"/>
        <v>1.8815067010953455E-2</v>
      </c>
      <c r="M629" s="10">
        <f t="shared" si="48"/>
        <v>1.8443980312900742E-2</v>
      </c>
      <c r="N629" s="10">
        <f t="shared" si="49"/>
        <v>1.8505156894543677E-2</v>
      </c>
    </row>
    <row r="630" spans="1:14" x14ac:dyDescent="0.2">
      <c r="A630" s="9">
        <v>40773.528032407405</v>
      </c>
      <c r="B630" s="10">
        <v>-6.7539746480179005E-4</v>
      </c>
      <c r="C630">
        <v>6.4806754938181301</v>
      </c>
      <c r="D630">
        <v>1.8562990766477001E-2</v>
      </c>
      <c r="E630" s="10">
        <v>1.8086834841196799E-2</v>
      </c>
      <c r="F630">
        <v>1.8116978079105998E-2</v>
      </c>
      <c r="G630">
        <v>-3543481</v>
      </c>
      <c r="H630">
        <v>10373273</v>
      </c>
      <c r="J630" s="10">
        <f t="shared" si="45"/>
        <v>-6.5450453376070055E-4</v>
      </c>
      <c r="K630" s="16">
        <f t="shared" si="46"/>
        <v>0.22212364142269969</v>
      </c>
      <c r="L630" s="10">
        <f t="shared" si="47"/>
        <v>1.8843273893187858E-2</v>
      </c>
      <c r="M630" s="10">
        <f t="shared" si="48"/>
        <v>1.8451153768424742E-2</v>
      </c>
      <c r="N630" s="10">
        <f t="shared" si="49"/>
        <v>1.8528535321465776E-2</v>
      </c>
    </row>
    <row r="631" spans="1:14" x14ac:dyDescent="0.2">
      <c r="A631" s="9">
        <v>40773.531018518515</v>
      </c>
      <c r="B631" s="10">
        <v>-6.7754712614259899E-4</v>
      </c>
      <c r="C631">
        <v>6.4797918761178197</v>
      </c>
      <c r="D631" s="10">
        <v>1.8543952605541598E-2</v>
      </c>
      <c r="E631" s="10">
        <v>1.8060373816515499E-2</v>
      </c>
      <c r="F631" s="10">
        <v>1.80983327079412E-2</v>
      </c>
      <c r="G631">
        <v>-3545559</v>
      </c>
      <c r="H631">
        <v>10372852</v>
      </c>
      <c r="J631" s="10">
        <f t="shared" si="45"/>
        <v>-6.566541951015095E-4</v>
      </c>
      <c r="K631" s="16">
        <f t="shared" si="46"/>
        <v>0.22124002372238927</v>
      </c>
      <c r="L631" s="10">
        <f t="shared" si="47"/>
        <v>1.8824235732252455E-2</v>
      </c>
      <c r="M631" s="10">
        <f t="shared" si="48"/>
        <v>1.8424692743743441E-2</v>
      </c>
      <c r="N631" s="10">
        <f t="shared" si="49"/>
        <v>1.8509889950300978E-2</v>
      </c>
    </row>
    <row r="632" spans="1:14" x14ac:dyDescent="0.2">
      <c r="A632" s="9">
        <v>40773.533993055556</v>
      </c>
      <c r="B632" s="10">
        <v>-6.8062316087889505E-4</v>
      </c>
      <c r="C632">
        <v>6.4788761916461199</v>
      </c>
      <c r="D632" s="10">
        <v>1.85607579690623E-2</v>
      </c>
      <c r="E632" s="10">
        <v>1.8065516376518601E-2</v>
      </c>
      <c r="F632" s="10">
        <v>1.8110284868944299E-2</v>
      </c>
      <c r="G632">
        <v>-3547638</v>
      </c>
      <c r="H632">
        <v>10372790</v>
      </c>
      <c r="J632" s="10">
        <f t="shared" si="45"/>
        <v>-6.5973022983780555E-4</v>
      </c>
      <c r="K632" s="16">
        <f t="shared" si="46"/>
        <v>0.2203243392506895</v>
      </c>
      <c r="L632" s="10">
        <f t="shared" si="47"/>
        <v>1.8841041095773156E-2</v>
      </c>
      <c r="M632" s="10">
        <f t="shared" si="48"/>
        <v>1.8429835303746544E-2</v>
      </c>
      <c r="N632" s="10">
        <f t="shared" si="49"/>
        <v>1.8521842111304077E-2</v>
      </c>
    </row>
    <row r="633" spans="1:14" x14ac:dyDescent="0.2">
      <c r="A633" s="9">
        <v>40773.53696759259</v>
      </c>
      <c r="B633" s="10">
        <v>-6.8871111321641405E-4</v>
      </c>
      <c r="C633">
        <v>6.4769023037188198</v>
      </c>
      <c r="D633" s="10">
        <v>1.8554368367949801E-2</v>
      </c>
      <c r="E633" s="10">
        <v>1.8076240930058701E-2</v>
      </c>
      <c r="F633" s="10">
        <v>1.81103924383933E-2</v>
      </c>
      <c r="G633">
        <v>-3549716</v>
      </c>
      <c r="H633">
        <v>10372855</v>
      </c>
      <c r="J633" s="10">
        <f t="shared" si="45"/>
        <v>-6.6781818217532456E-4</v>
      </c>
      <c r="K633" s="16">
        <f t="shared" si="46"/>
        <v>0.21835045132338937</v>
      </c>
      <c r="L633" s="10">
        <f t="shared" si="47"/>
        <v>1.8834651494660657E-2</v>
      </c>
      <c r="M633" s="10">
        <f t="shared" si="48"/>
        <v>1.8440559857286643E-2</v>
      </c>
      <c r="N633" s="10">
        <f t="shared" si="49"/>
        <v>1.8521949680753078E-2</v>
      </c>
    </row>
    <row r="634" spans="1:14" x14ac:dyDescent="0.2">
      <c r="A634" s="9">
        <v>40773.539953703701</v>
      </c>
      <c r="B634" s="10">
        <v>-6.9355675866972905E-4</v>
      </c>
      <c r="C634">
        <v>6.4761623926606298</v>
      </c>
      <c r="D634" s="10">
        <v>1.8558109491277699E-2</v>
      </c>
      <c r="E634" s="10">
        <v>1.80964311194475E-2</v>
      </c>
      <c r="F634" s="10">
        <v>1.8112161358221801E-2</v>
      </c>
      <c r="G634">
        <v>-3551796</v>
      </c>
      <c r="H634">
        <v>10372870</v>
      </c>
      <c r="J634" s="10">
        <f t="shared" si="45"/>
        <v>-6.7266382762863955E-4</v>
      </c>
      <c r="K634" s="16">
        <f t="shared" si="46"/>
        <v>0.21761054026519933</v>
      </c>
      <c r="L634" s="10">
        <f t="shared" si="47"/>
        <v>1.8838392617988555E-2</v>
      </c>
      <c r="M634" s="10">
        <f t="shared" si="48"/>
        <v>1.8460750046675443E-2</v>
      </c>
      <c r="N634" s="10">
        <f t="shared" si="49"/>
        <v>1.8523718600581579E-2</v>
      </c>
    </row>
    <row r="635" spans="1:14" x14ac:dyDescent="0.2">
      <c r="A635" s="9">
        <v>40773.542928240742</v>
      </c>
      <c r="B635" s="10">
        <v>-6.9687032504589302E-4</v>
      </c>
      <c r="C635">
        <v>6.4753250936300901</v>
      </c>
      <c r="D635" s="10">
        <v>1.85964827276985E-2</v>
      </c>
      <c r="E635" s="10">
        <v>1.81229515270388E-2</v>
      </c>
      <c r="F635">
        <v>1.8158631360202002E-2</v>
      </c>
      <c r="G635">
        <v>-3553873</v>
      </c>
      <c r="H635">
        <v>10372301</v>
      </c>
      <c r="J635" s="10">
        <f t="shared" si="45"/>
        <v>-6.7597739400480352E-4</v>
      </c>
      <c r="K635" s="16">
        <f t="shared" si="46"/>
        <v>0.21677324123465969</v>
      </c>
      <c r="L635" s="10">
        <f t="shared" si="47"/>
        <v>1.8876765854409356E-2</v>
      </c>
      <c r="M635" s="10">
        <f t="shared" si="48"/>
        <v>1.8487270454266742E-2</v>
      </c>
      <c r="N635" s="10">
        <f t="shared" si="49"/>
        <v>1.857018860256178E-2</v>
      </c>
    </row>
    <row r="636" spans="1:14" x14ac:dyDescent="0.2">
      <c r="A636" s="9">
        <v>40773.545902777776</v>
      </c>
      <c r="B636" s="10">
        <v>-7.0005324902012902E-4</v>
      </c>
      <c r="C636">
        <v>6.4746124987104796</v>
      </c>
      <c r="D636" s="10">
        <v>1.85614230576539E-2</v>
      </c>
      <c r="E636" s="10">
        <v>1.8080088942624601E-2</v>
      </c>
      <c r="F636" s="10">
        <v>1.8130603542649601E-2</v>
      </c>
      <c r="G636">
        <v>-3555951</v>
      </c>
      <c r="H636">
        <v>10371725</v>
      </c>
      <c r="J636" s="10">
        <f t="shared" si="45"/>
        <v>-6.7916031797903953E-4</v>
      </c>
      <c r="K636" s="16">
        <f t="shared" si="46"/>
        <v>0.21606064631504918</v>
      </c>
      <c r="L636" s="10">
        <f t="shared" si="47"/>
        <v>1.8841706184364756E-2</v>
      </c>
      <c r="M636" s="10">
        <f t="shared" si="48"/>
        <v>1.8444407869852544E-2</v>
      </c>
      <c r="N636" s="10">
        <f t="shared" si="49"/>
        <v>1.8542160785009379E-2</v>
      </c>
    </row>
    <row r="637" spans="1:14" x14ac:dyDescent="0.2">
      <c r="A637" s="9">
        <v>40773.548888888887</v>
      </c>
      <c r="B637" s="10">
        <v>-7.0442383119370797E-4</v>
      </c>
      <c r="C637">
        <v>6.4738286442989201</v>
      </c>
      <c r="D637" s="10">
        <v>1.8549261437692598E-2</v>
      </c>
      <c r="E637" s="10">
        <v>1.80477846396025E-2</v>
      </c>
      <c r="F637" s="10">
        <v>1.8077153478643599E-2</v>
      </c>
      <c r="G637">
        <v>-3558028</v>
      </c>
      <c r="H637">
        <v>10371429</v>
      </c>
      <c r="J637" s="10">
        <f t="shared" si="45"/>
        <v>-6.8353090015261847E-4</v>
      </c>
      <c r="K637" s="16">
        <f t="shared" si="46"/>
        <v>0.21527679190348969</v>
      </c>
      <c r="L637" s="10">
        <f t="shared" si="47"/>
        <v>1.8829544564403455E-2</v>
      </c>
      <c r="M637" s="10">
        <f t="shared" si="48"/>
        <v>1.8412103566830443E-2</v>
      </c>
      <c r="N637" s="10">
        <f t="shared" si="49"/>
        <v>1.8488710721003377E-2</v>
      </c>
    </row>
    <row r="638" spans="1:14" x14ac:dyDescent="0.2">
      <c r="A638" s="9">
        <v>40773.551863425928</v>
      </c>
      <c r="B638" s="10">
        <v>-7.1221486898139104E-4</v>
      </c>
      <c r="C638">
        <v>6.4732027484278696</v>
      </c>
      <c r="D638" s="10">
        <v>1.85676107568725E-2</v>
      </c>
      <c r="E638" s="10">
        <v>1.8074732604145501E-2</v>
      </c>
      <c r="F638" s="10">
        <v>1.8108085671319701E-2</v>
      </c>
      <c r="G638">
        <v>-3560106</v>
      </c>
      <c r="H638">
        <v>10371588</v>
      </c>
      <c r="J638" s="10">
        <f t="shared" si="45"/>
        <v>-6.9132193794030155E-4</v>
      </c>
      <c r="K638" s="16">
        <f t="shared" si="46"/>
        <v>0.21465089603243914</v>
      </c>
      <c r="L638" s="10">
        <f t="shared" si="47"/>
        <v>1.8847893883583357E-2</v>
      </c>
      <c r="M638" s="10">
        <f t="shared" si="48"/>
        <v>1.8439051531373443E-2</v>
      </c>
      <c r="N638" s="10">
        <f t="shared" si="49"/>
        <v>1.8519642913679479E-2</v>
      </c>
    </row>
    <row r="639" spans="1:14" x14ac:dyDescent="0.2">
      <c r="A639" s="9">
        <v>40773.554837962962</v>
      </c>
      <c r="B639" s="10">
        <v>-7.161697707852E-4</v>
      </c>
      <c r="C639">
        <v>6.4723618864227301</v>
      </c>
      <c r="D639" s="10">
        <v>1.8577634592074899E-2</v>
      </c>
      <c r="E639" s="10">
        <v>1.8099625920003699E-2</v>
      </c>
      <c r="F639">
        <v>1.8131966089004001E-2</v>
      </c>
      <c r="G639">
        <v>-3562177</v>
      </c>
      <c r="H639">
        <v>10371466</v>
      </c>
      <c r="J639" s="10">
        <f t="shared" si="45"/>
        <v>-6.952768397441105E-4</v>
      </c>
      <c r="K639" s="16">
        <f t="shared" si="46"/>
        <v>0.2138100340272997</v>
      </c>
      <c r="L639" s="10">
        <f t="shared" si="47"/>
        <v>1.8857917718785755E-2</v>
      </c>
      <c r="M639" s="10">
        <f t="shared" si="48"/>
        <v>1.8463944847231642E-2</v>
      </c>
      <c r="N639" s="10">
        <f t="shared" si="49"/>
        <v>1.8543523331363779E-2</v>
      </c>
    </row>
    <row r="640" spans="1:14" x14ac:dyDescent="0.2">
      <c r="A640" s="9">
        <v>40773.557812500003</v>
      </c>
      <c r="B640" s="10">
        <v>-7.1877074224175903E-4</v>
      </c>
      <c r="C640">
        <v>6.4715815949857598</v>
      </c>
      <c r="D640">
        <v>1.8588311639287002E-2</v>
      </c>
      <c r="E640" s="10">
        <v>1.8093485727113098E-2</v>
      </c>
      <c r="F640" s="10">
        <v>1.81407987359853E-2</v>
      </c>
      <c r="G640">
        <v>-3564260</v>
      </c>
      <c r="H640">
        <v>10370751</v>
      </c>
      <c r="J640" s="10">
        <f t="shared" si="45"/>
        <v>-6.9787781120066953E-4</v>
      </c>
      <c r="K640" s="16">
        <f t="shared" si="46"/>
        <v>0.21302974259032936</v>
      </c>
      <c r="L640" s="10">
        <f t="shared" si="47"/>
        <v>1.8868594765997858E-2</v>
      </c>
      <c r="M640" s="10">
        <f t="shared" si="48"/>
        <v>1.8457804654341041E-2</v>
      </c>
      <c r="N640" s="10">
        <f t="shared" si="49"/>
        <v>1.8552355978345078E-2</v>
      </c>
    </row>
    <row r="641" spans="1:14" x14ac:dyDescent="0.2">
      <c r="A641" s="9">
        <v>40773.560798611114</v>
      </c>
      <c r="B641" s="10">
        <v>-7.2190615988802201E-4</v>
      </c>
      <c r="C641">
        <v>6.4710257709484704</v>
      </c>
      <c r="D641" s="10">
        <v>1.85574325261041E-2</v>
      </c>
      <c r="E641" s="10">
        <v>1.8049649262975399E-2</v>
      </c>
      <c r="F641" s="10">
        <v>1.8077631565083699E-2</v>
      </c>
      <c r="G641">
        <v>-3566338</v>
      </c>
      <c r="H641">
        <v>10370234</v>
      </c>
      <c r="J641" s="10">
        <f t="shared" si="45"/>
        <v>-7.0101322884693251E-4</v>
      </c>
      <c r="K641" s="16">
        <f t="shared" si="46"/>
        <v>0.21247391855303999</v>
      </c>
      <c r="L641" s="10">
        <f t="shared" si="47"/>
        <v>1.8837715652814956E-2</v>
      </c>
      <c r="M641" s="10">
        <f t="shared" si="48"/>
        <v>1.8413968190203342E-2</v>
      </c>
      <c r="N641" s="10">
        <f t="shared" si="49"/>
        <v>1.8489188807443477E-2</v>
      </c>
    </row>
    <row r="642" spans="1:14" x14ac:dyDescent="0.2">
      <c r="A642" s="9">
        <v>40773.563773148147</v>
      </c>
      <c r="B642" s="10">
        <v>-7.2584918510983695E-4</v>
      </c>
      <c r="C642">
        <v>6.4704984507079599</v>
      </c>
      <c r="D642" s="10">
        <v>1.8594059904971798E-2</v>
      </c>
      <c r="E642" s="10">
        <v>1.8090302803138902E-2</v>
      </c>
      <c r="F642" s="10">
        <v>1.8130077647565499E-2</v>
      </c>
      <c r="G642">
        <v>-3568419</v>
      </c>
      <c r="H642">
        <v>10370283</v>
      </c>
      <c r="J642" s="10">
        <f t="shared" si="45"/>
        <v>-7.0495625406874745E-4</v>
      </c>
      <c r="K642" s="16">
        <f t="shared" si="46"/>
        <v>0.21194659831252949</v>
      </c>
      <c r="L642" s="10">
        <f t="shared" si="47"/>
        <v>1.8874343031682655E-2</v>
      </c>
      <c r="M642" s="10">
        <f t="shared" si="48"/>
        <v>1.8454621730366844E-2</v>
      </c>
      <c r="N642" s="10">
        <f t="shared" si="49"/>
        <v>1.8541634889925277E-2</v>
      </c>
    </row>
    <row r="643" spans="1:14" x14ac:dyDescent="0.2">
      <c r="A643" s="9">
        <v>40773.566747685189</v>
      </c>
      <c r="B643" s="10">
        <v>-7.3094423878501398E-4</v>
      </c>
      <c r="C643">
        <v>6.4696694652848201</v>
      </c>
      <c r="D643">
        <v>1.8571981339046001E-2</v>
      </c>
      <c r="E643" s="10">
        <v>1.8091359818936299E-2</v>
      </c>
      <c r="F643" s="10">
        <v>1.8100113579930601E-2</v>
      </c>
      <c r="G643">
        <v>-3570496</v>
      </c>
      <c r="H643">
        <v>10370092</v>
      </c>
      <c r="J643" s="10">
        <f t="shared" si="45"/>
        <v>-7.1005130774392448E-4</v>
      </c>
      <c r="K643" s="16">
        <f t="shared" si="46"/>
        <v>0.21111761288938968</v>
      </c>
      <c r="L643" s="10">
        <f t="shared" si="47"/>
        <v>1.8852264465756857E-2</v>
      </c>
      <c r="M643" s="10">
        <f t="shared" si="48"/>
        <v>1.8455678746164241E-2</v>
      </c>
      <c r="N643" s="10">
        <f t="shared" si="49"/>
        <v>1.8511670822290379E-2</v>
      </c>
    </row>
    <row r="644" spans="1:14" x14ac:dyDescent="0.2">
      <c r="A644" s="9">
        <v>40773.569733796299</v>
      </c>
      <c r="B644" s="10">
        <v>-7.3341456783964504E-4</v>
      </c>
      <c r="C644">
        <v>6.4688084130902999</v>
      </c>
      <c r="D644" s="10">
        <v>1.8609784499531101E-2</v>
      </c>
      <c r="E644" s="10">
        <v>1.81127257899425E-2</v>
      </c>
      <c r="F644" s="10">
        <v>1.80934681784129E-2</v>
      </c>
      <c r="G644">
        <v>-3572575</v>
      </c>
      <c r="H644">
        <v>10369473</v>
      </c>
      <c r="J644" s="10">
        <f t="shared" si="45"/>
        <v>-7.1252163679855554E-4</v>
      </c>
      <c r="K644" s="16">
        <f t="shared" si="46"/>
        <v>0.21025656069486942</v>
      </c>
      <c r="L644" s="10">
        <f t="shared" si="47"/>
        <v>1.8890067626241958E-2</v>
      </c>
      <c r="M644" s="10">
        <f t="shared" si="48"/>
        <v>1.8477044717170443E-2</v>
      </c>
      <c r="N644" s="10">
        <f t="shared" si="49"/>
        <v>1.8505025420772678E-2</v>
      </c>
    </row>
    <row r="645" spans="1:14" x14ac:dyDescent="0.2">
      <c r="A645" s="9">
        <v>40773.572708333333</v>
      </c>
      <c r="B645" s="10">
        <v>-7.3596803296823105E-4</v>
      </c>
      <c r="C645">
        <v>6.4664616004884001</v>
      </c>
      <c r="D645" s="10">
        <v>1.8568311475210101E-2</v>
      </c>
      <c r="E645" s="10">
        <v>1.8042855858075201E-2</v>
      </c>
      <c r="F645" s="10">
        <v>1.8075910453899301E-2</v>
      </c>
      <c r="G645">
        <v>-3574651</v>
      </c>
      <c r="H645">
        <v>10369209</v>
      </c>
      <c r="J645" s="10">
        <f t="shared" si="45"/>
        <v>-7.1507510192714155E-4</v>
      </c>
      <c r="K645" s="16">
        <f t="shared" si="46"/>
        <v>0.20790974809296969</v>
      </c>
      <c r="L645" s="10">
        <f t="shared" si="47"/>
        <v>1.8848594601920957E-2</v>
      </c>
      <c r="M645" s="10">
        <f t="shared" si="48"/>
        <v>1.8407174785303144E-2</v>
      </c>
      <c r="N645" s="10">
        <f t="shared" si="49"/>
        <v>1.8487467696259079E-2</v>
      </c>
    </row>
    <row r="646" spans="1:14" x14ac:dyDescent="0.2">
      <c r="A646" s="9">
        <v>40773.575682870367</v>
      </c>
      <c r="B646" s="10">
        <v>-7.4058802336367095E-4</v>
      </c>
      <c r="C646">
        <v>6.4641040989627099</v>
      </c>
      <c r="D646">
        <v>1.8604570680036001E-2</v>
      </c>
      <c r="E646" s="10">
        <v>1.8080243338190499E-2</v>
      </c>
      <c r="F646">
        <v>1.8101488078445999E-2</v>
      </c>
      <c r="G646">
        <v>-3576730</v>
      </c>
      <c r="H646">
        <v>10369241</v>
      </c>
      <c r="J646" s="10">
        <f t="shared" si="45"/>
        <v>-7.1969509232258145E-4</v>
      </c>
      <c r="K646" s="16">
        <f t="shared" si="46"/>
        <v>0.20555224656727944</v>
      </c>
      <c r="L646" s="10">
        <f t="shared" si="47"/>
        <v>1.8884853806746857E-2</v>
      </c>
      <c r="M646" s="10">
        <f t="shared" si="48"/>
        <v>1.8444562265418442E-2</v>
      </c>
      <c r="N646" s="10">
        <f t="shared" si="49"/>
        <v>1.8513045320805777E-2</v>
      </c>
    </row>
    <row r="647" spans="1:14" x14ac:dyDescent="0.2">
      <c r="A647" s="9">
        <v>40773.578657407408</v>
      </c>
      <c r="B647" s="10">
        <v>-7.4750019408384102E-4</v>
      </c>
      <c r="C647">
        <v>6.4627881736778399</v>
      </c>
      <c r="D647" s="10">
        <v>1.86167441765792E-2</v>
      </c>
      <c r="E647" s="10">
        <v>1.8090967891730501E-2</v>
      </c>
      <c r="F647" s="10">
        <v>1.8113882469406199E-2</v>
      </c>
      <c r="G647">
        <v>-3578806</v>
      </c>
      <c r="H647">
        <v>10368948</v>
      </c>
      <c r="J647" s="10">
        <f t="shared" si="45"/>
        <v>-7.2660726304275153E-4</v>
      </c>
      <c r="K647" s="16">
        <f t="shared" si="46"/>
        <v>0.20423632128240943</v>
      </c>
      <c r="L647" s="10">
        <f t="shared" si="47"/>
        <v>1.8897027303290057E-2</v>
      </c>
      <c r="M647" s="10">
        <f t="shared" si="48"/>
        <v>1.8455286818958444E-2</v>
      </c>
      <c r="N647" s="10">
        <f t="shared" si="49"/>
        <v>1.8525439711765977E-2</v>
      </c>
    </row>
    <row r="648" spans="1:14" x14ac:dyDescent="0.2">
      <c r="A648" s="9">
        <v>40773.581643518519</v>
      </c>
      <c r="B648" s="10">
        <v>-7.5080188387801196E-4</v>
      </c>
      <c r="C648">
        <v>6.4624223749524399</v>
      </c>
      <c r="D648" s="10">
        <v>1.8621494809376599E-2</v>
      </c>
      <c r="E648" s="10">
        <v>1.8106644979961901E-2</v>
      </c>
      <c r="F648" s="10">
        <v>1.81236234806238E-2</v>
      </c>
      <c r="G648">
        <v>-3580882</v>
      </c>
      <c r="H648">
        <v>10368556</v>
      </c>
      <c r="J648" s="10">
        <f t="shared" si="45"/>
        <v>-7.2990895283692246E-4</v>
      </c>
      <c r="K648" s="16">
        <f t="shared" si="46"/>
        <v>0.20387052255700944</v>
      </c>
      <c r="L648" s="10">
        <f t="shared" si="47"/>
        <v>1.8901777936087456E-2</v>
      </c>
      <c r="M648" s="10">
        <f t="shared" si="48"/>
        <v>1.8470963907189844E-2</v>
      </c>
      <c r="N648" s="10">
        <f t="shared" si="49"/>
        <v>1.8535180722983578E-2</v>
      </c>
    </row>
    <row r="649" spans="1:14" x14ac:dyDescent="0.2">
      <c r="A649" s="9">
        <v>40773.584618055553</v>
      </c>
      <c r="B649" s="10">
        <v>-7.5383041228633402E-4</v>
      </c>
      <c r="C649">
        <v>6.4612347167530997</v>
      </c>
      <c r="D649" s="10">
        <v>1.8601755930103499E-2</v>
      </c>
      <c r="E649" s="10">
        <v>1.8058521069724501E-2</v>
      </c>
      <c r="F649" s="10">
        <v>1.8096145462477599E-2</v>
      </c>
      <c r="G649">
        <v>-3582963</v>
      </c>
      <c r="H649">
        <v>10368172</v>
      </c>
      <c r="J649" s="10">
        <f t="shared" si="45"/>
        <v>-7.3293748124524452E-4</v>
      </c>
      <c r="K649" s="16">
        <f t="shared" si="46"/>
        <v>0.20268286435766925</v>
      </c>
      <c r="L649" s="10">
        <f t="shared" si="47"/>
        <v>1.8882039056814355E-2</v>
      </c>
      <c r="M649" s="10">
        <f t="shared" si="48"/>
        <v>1.8422839996952444E-2</v>
      </c>
      <c r="N649" s="10">
        <f t="shared" si="49"/>
        <v>1.8507702704837377E-2</v>
      </c>
    </row>
    <row r="650" spans="1:14" x14ac:dyDescent="0.2">
      <c r="A650" s="9">
        <v>40773.587592592594</v>
      </c>
      <c r="B650" s="10">
        <v>-7.5943615898722795E-4</v>
      </c>
      <c r="C650">
        <v>6.4601088167801199</v>
      </c>
      <c r="D650" s="10">
        <v>1.8611447221010199E-2</v>
      </c>
      <c r="E650" s="10">
        <v>1.8079720768582799E-2</v>
      </c>
      <c r="F650" s="10">
        <v>1.8091806828033401E-2</v>
      </c>
      <c r="G650">
        <v>-3585042</v>
      </c>
      <c r="H650">
        <v>10368127</v>
      </c>
      <c r="J650" s="10">
        <f t="shared" si="45"/>
        <v>-7.3854322794613845E-4</v>
      </c>
      <c r="K650" s="16">
        <f t="shared" si="46"/>
        <v>0.20155696438468951</v>
      </c>
      <c r="L650" s="10">
        <f t="shared" si="47"/>
        <v>1.8891730347721056E-2</v>
      </c>
      <c r="M650" s="10">
        <f t="shared" si="48"/>
        <v>1.8444039695810741E-2</v>
      </c>
      <c r="N650" s="10">
        <f t="shared" si="49"/>
        <v>1.8503364070393179E-2</v>
      </c>
    </row>
    <row r="651" spans="1:14" x14ac:dyDescent="0.2">
      <c r="A651" s="9">
        <v>40773.590567129628</v>
      </c>
      <c r="B651" s="10">
        <v>-7.6404427280067503E-4</v>
      </c>
      <c r="C651">
        <v>6.45920144591582</v>
      </c>
      <c r="D651" s="10">
        <v>1.86237038536274E-2</v>
      </c>
      <c r="E651" s="10">
        <v>1.8087642448772399E-2</v>
      </c>
      <c r="F651" s="10">
        <v>1.8093324752480801E-2</v>
      </c>
      <c r="G651">
        <v>-3587120</v>
      </c>
      <c r="H651">
        <v>10368202</v>
      </c>
      <c r="J651" s="10">
        <f t="shared" si="45"/>
        <v>-7.4315134175958553E-4</v>
      </c>
      <c r="K651" s="16">
        <f t="shared" si="46"/>
        <v>0.20064959352038958</v>
      </c>
      <c r="L651" s="10">
        <f t="shared" si="47"/>
        <v>1.8903986980338256E-2</v>
      </c>
      <c r="M651" s="10">
        <f t="shared" si="48"/>
        <v>1.8451961376000341E-2</v>
      </c>
      <c r="N651" s="10">
        <f t="shared" si="49"/>
        <v>1.8504881994840579E-2</v>
      </c>
    </row>
    <row r="652" spans="1:14" x14ac:dyDescent="0.2">
      <c r="A652" s="9">
        <v>40773.593541666669</v>
      </c>
      <c r="B652" s="10">
        <v>-7.6918683280382497E-4</v>
      </c>
      <c r="C652">
        <v>6.4574627143119896</v>
      </c>
      <c r="D652" s="10">
        <v>1.8606031499621201E-2</v>
      </c>
      <c r="E652" s="10">
        <v>1.80561932596538E-2</v>
      </c>
      <c r="F652" s="10">
        <v>1.80905159946451E-2</v>
      </c>
      <c r="G652">
        <v>-3589193</v>
      </c>
      <c r="H652">
        <v>10367562</v>
      </c>
      <c r="J652" s="10">
        <f t="shared" si="45"/>
        <v>-7.4829390176273547E-4</v>
      </c>
      <c r="K652" s="16">
        <f t="shared" si="46"/>
        <v>0.19891086191655916</v>
      </c>
      <c r="L652" s="10">
        <f t="shared" si="47"/>
        <v>1.8886314626332057E-2</v>
      </c>
      <c r="M652" s="10">
        <f t="shared" si="48"/>
        <v>1.8420512186881743E-2</v>
      </c>
      <c r="N652" s="10">
        <f t="shared" si="49"/>
        <v>1.8502073237004878E-2</v>
      </c>
    </row>
    <row r="653" spans="1:14" x14ac:dyDescent="0.2">
      <c r="A653" s="9">
        <v>40773.59652777778</v>
      </c>
      <c r="B653" s="10">
        <v>-7.7132461756264099E-4</v>
      </c>
      <c r="C653">
        <v>6.4563700687685897</v>
      </c>
      <c r="D653" s="10">
        <v>1.8628086312382899E-2</v>
      </c>
      <c r="E653" s="10">
        <v>1.8082321740039299E-2</v>
      </c>
      <c r="F653" s="10">
        <v>1.8121770895668299E-2</v>
      </c>
      <c r="G653">
        <v>-3591274</v>
      </c>
      <c r="H653">
        <v>10367275</v>
      </c>
      <c r="J653" s="10">
        <f t="shared" si="45"/>
        <v>-7.5043168652155149E-4</v>
      </c>
      <c r="K653" s="16">
        <f t="shared" si="46"/>
        <v>0.19781821637315922</v>
      </c>
      <c r="L653" s="10">
        <f t="shared" si="47"/>
        <v>1.8908369439093756E-2</v>
      </c>
      <c r="M653" s="10">
        <f t="shared" si="48"/>
        <v>1.8446640667267242E-2</v>
      </c>
      <c r="N653" s="10">
        <f t="shared" si="49"/>
        <v>1.8533328138028077E-2</v>
      </c>
    </row>
    <row r="654" spans="1:14" x14ac:dyDescent="0.2">
      <c r="A654" s="9">
        <v>40773.599502314813</v>
      </c>
      <c r="B654" s="10">
        <v>-7.7748856361722603E-4</v>
      </c>
      <c r="C654">
        <v>6.4547797944396699</v>
      </c>
      <c r="D654" s="10">
        <v>1.8647136349900399E-2</v>
      </c>
      <c r="E654" s="10">
        <v>1.8081894183087598E-2</v>
      </c>
      <c r="F654" s="10">
        <v>1.8095667376037499E-2</v>
      </c>
      <c r="G654">
        <v>-3593351</v>
      </c>
      <c r="H654">
        <v>10367221</v>
      </c>
      <c r="J654" s="10">
        <f t="shared" ref="J654:J717" si="50">B654-B$19</f>
        <v>-7.5659563257613653E-4</v>
      </c>
      <c r="K654" s="16">
        <f t="shared" ref="K654:K717" si="51">C654-C$19</f>
        <v>0.19622794204423943</v>
      </c>
      <c r="L654" s="10">
        <f t="shared" ref="L654:L717" si="52">D654-D$19</f>
        <v>1.8927419476611255E-2</v>
      </c>
      <c r="M654" s="10">
        <f t="shared" ref="M654:M717" si="53">E654-E$19</f>
        <v>1.8446213110315541E-2</v>
      </c>
      <c r="N654" s="10">
        <f t="shared" ref="N654:N717" si="54">F654-F$19</f>
        <v>1.8507224618397277E-2</v>
      </c>
    </row>
    <row r="655" spans="1:14" x14ac:dyDescent="0.2">
      <c r="A655" s="9">
        <v>40773.602476851855</v>
      </c>
      <c r="B655" s="10">
        <v>-7.8286865526024498E-4</v>
      </c>
      <c r="C655">
        <v>6.4537156526930604</v>
      </c>
      <c r="D655" s="10">
        <v>1.8535175811448399E-2</v>
      </c>
      <c r="E655" s="10">
        <v>1.7874778469704301E-2</v>
      </c>
      <c r="F655" s="10">
        <v>1.79044208478263E-2</v>
      </c>
      <c r="G655">
        <v>-3595431</v>
      </c>
      <c r="H655">
        <v>10366437</v>
      </c>
      <c r="J655" s="10">
        <f t="shared" si="50"/>
        <v>-7.6197572421915548E-4</v>
      </c>
      <c r="K655" s="16">
        <f t="shared" si="51"/>
        <v>0.19516380029762992</v>
      </c>
      <c r="L655" s="10">
        <f t="shared" si="52"/>
        <v>1.8815458938159255E-2</v>
      </c>
      <c r="M655" s="10">
        <f t="shared" si="53"/>
        <v>1.8239097396932243E-2</v>
      </c>
      <c r="N655" s="10">
        <f t="shared" si="54"/>
        <v>1.8315978090186077E-2</v>
      </c>
    </row>
    <row r="656" spans="1:14" x14ac:dyDescent="0.2">
      <c r="A656" s="9">
        <v>40773.605462962965</v>
      </c>
      <c r="B656" s="10">
        <v>-7.89947098128323E-4</v>
      </c>
      <c r="C656">
        <v>6.4527453359441997</v>
      </c>
      <c r="D656">
        <v>1.8649606678954999E-2</v>
      </c>
      <c r="E656" s="10">
        <v>1.81164431601064E-2</v>
      </c>
      <c r="F656" s="10">
        <v>1.8113296813517098E-2</v>
      </c>
      <c r="G656">
        <v>-3597504</v>
      </c>
      <c r="H656">
        <v>10366697</v>
      </c>
      <c r="J656" s="10">
        <f t="shared" si="50"/>
        <v>-7.6905416708723351E-4</v>
      </c>
      <c r="K656" s="16">
        <f t="shared" si="51"/>
        <v>0.19419348354876931</v>
      </c>
      <c r="L656" s="10">
        <f t="shared" si="52"/>
        <v>1.8929889805665855E-2</v>
      </c>
      <c r="M656" s="10">
        <f t="shared" si="53"/>
        <v>1.8480762087334342E-2</v>
      </c>
      <c r="N656" s="10">
        <f t="shared" si="54"/>
        <v>1.8524854055876876E-2</v>
      </c>
    </row>
    <row r="657" spans="1:14" x14ac:dyDescent="0.2">
      <c r="A657" s="9">
        <v>40773.608437499999</v>
      </c>
      <c r="B657" s="10">
        <v>-7.9203737655916503E-4</v>
      </c>
      <c r="C657">
        <v>6.4523332185490299</v>
      </c>
      <c r="D657" s="10">
        <v>1.8620093372701398E-2</v>
      </c>
      <c r="E657" s="10">
        <v>1.8036347491142801E-2</v>
      </c>
      <c r="F657" s="10">
        <v>1.8081659443341801E-2</v>
      </c>
      <c r="G657">
        <v>-3599585</v>
      </c>
      <c r="H657">
        <v>10366102</v>
      </c>
      <c r="J657" s="10">
        <f t="shared" si="50"/>
        <v>-7.7114444551807553E-4</v>
      </c>
      <c r="K657" s="16">
        <f t="shared" si="51"/>
        <v>0.19378136615359942</v>
      </c>
      <c r="L657" s="10">
        <f t="shared" si="52"/>
        <v>1.8900376499412255E-2</v>
      </c>
      <c r="M657" s="10">
        <f t="shared" si="53"/>
        <v>1.8400666418370744E-2</v>
      </c>
      <c r="N657" s="10">
        <f t="shared" si="54"/>
        <v>1.8493216685701579E-2</v>
      </c>
    </row>
    <row r="658" spans="1:14" x14ac:dyDescent="0.2">
      <c r="A658" s="9">
        <v>40773.61141203704</v>
      </c>
      <c r="B658" s="10">
        <v>-7.9674050302855901E-4</v>
      </c>
      <c r="C658">
        <v>6.4513165831303896</v>
      </c>
      <c r="D658" s="10">
        <v>1.8621815477090398E-2</v>
      </c>
      <c r="E658" s="10">
        <v>1.8062238439888498E-2</v>
      </c>
      <c r="F658" s="10">
        <v>1.8077308856736599E-2</v>
      </c>
      <c r="G658">
        <v>-3601664</v>
      </c>
      <c r="H658">
        <v>10366004</v>
      </c>
      <c r="J658" s="10">
        <f t="shared" si="50"/>
        <v>-7.7584757198746951E-4</v>
      </c>
      <c r="K658" s="16">
        <f t="shared" si="51"/>
        <v>0.19276473073495914</v>
      </c>
      <c r="L658" s="10">
        <f t="shared" si="52"/>
        <v>1.8902098603801255E-2</v>
      </c>
      <c r="M658" s="10">
        <f t="shared" si="53"/>
        <v>1.8426557367116441E-2</v>
      </c>
      <c r="N658" s="10">
        <f t="shared" si="54"/>
        <v>1.8488866099096377E-2</v>
      </c>
    </row>
    <row r="659" spans="1:14" x14ac:dyDescent="0.2">
      <c r="A659" s="9">
        <v>40773.614386574074</v>
      </c>
      <c r="B659" s="10">
        <v>-8.0189493961370297E-4</v>
      </c>
      <c r="C659">
        <v>6.4512358223728397</v>
      </c>
      <c r="D659" s="10">
        <v>1.8637492565321701E-2</v>
      </c>
      <c r="E659" s="10">
        <v>1.8096953689055201E-2</v>
      </c>
      <c r="F659" s="10">
        <v>1.81123047841538E-2</v>
      </c>
      <c r="G659">
        <v>-3603741</v>
      </c>
      <c r="H659">
        <v>10365965</v>
      </c>
      <c r="J659" s="10">
        <f t="shared" si="50"/>
        <v>-7.8100200857261347E-4</v>
      </c>
      <c r="K659" s="16">
        <f t="shared" si="51"/>
        <v>0.19268396997740922</v>
      </c>
      <c r="L659" s="10">
        <f t="shared" si="52"/>
        <v>1.8917775692032558E-2</v>
      </c>
      <c r="M659" s="10">
        <f t="shared" si="53"/>
        <v>1.8461272616283143E-2</v>
      </c>
      <c r="N659" s="10">
        <f t="shared" si="54"/>
        <v>1.8523862026513578E-2</v>
      </c>
    </row>
    <row r="660" spans="1:14" x14ac:dyDescent="0.2">
      <c r="A660" s="9">
        <v>40773.617372685185</v>
      </c>
      <c r="B660" s="10">
        <v>-8.0552917370369003E-4</v>
      </c>
      <c r="C660">
        <v>6.45079876415548</v>
      </c>
      <c r="D660" s="10">
        <v>1.86209128568589E-2</v>
      </c>
      <c r="E660" s="10">
        <v>1.8054673057158702E-2</v>
      </c>
      <c r="F660" s="10">
        <v>1.8085197282998702E-2</v>
      </c>
      <c r="G660">
        <v>-3605820</v>
      </c>
      <c r="H660">
        <v>10365344</v>
      </c>
      <c r="J660" s="10">
        <f t="shared" si="50"/>
        <v>-7.8463624266260053E-4</v>
      </c>
      <c r="K660" s="16">
        <f t="shared" si="51"/>
        <v>0.1922469117600496</v>
      </c>
      <c r="L660" s="10">
        <f t="shared" si="52"/>
        <v>1.8901195983569756E-2</v>
      </c>
      <c r="M660" s="10">
        <f t="shared" si="53"/>
        <v>1.8418991984386644E-2</v>
      </c>
      <c r="N660" s="10">
        <f t="shared" si="54"/>
        <v>1.849675452535848E-2</v>
      </c>
    </row>
    <row r="661" spans="1:14" x14ac:dyDescent="0.2">
      <c r="A661" s="9">
        <v>40773.620347222219</v>
      </c>
      <c r="B661" s="10">
        <v>-8.1037481915700502E-4</v>
      </c>
      <c r="C661">
        <v>6.4491586081821897</v>
      </c>
      <c r="D661" s="10">
        <v>1.8653834742144701E-2</v>
      </c>
      <c r="E661" s="10">
        <v>1.8047333329486701E-2</v>
      </c>
      <c r="F661" s="10">
        <v>1.80888187877827E-2</v>
      </c>
      <c r="G661">
        <v>-3607896</v>
      </c>
      <c r="H661">
        <v>10364913</v>
      </c>
      <c r="J661" s="10">
        <f t="shared" si="50"/>
        <v>-7.8948188811591553E-4</v>
      </c>
      <c r="K661" s="16">
        <f t="shared" si="51"/>
        <v>0.19060675578675923</v>
      </c>
      <c r="L661" s="10">
        <f t="shared" si="52"/>
        <v>1.8934117868855557E-2</v>
      </c>
      <c r="M661" s="10">
        <f t="shared" si="53"/>
        <v>1.8411652256714643E-2</v>
      </c>
      <c r="N661" s="10">
        <f t="shared" si="54"/>
        <v>1.8500376030142478E-2</v>
      </c>
    </row>
    <row r="662" spans="1:14" x14ac:dyDescent="0.2">
      <c r="A662" s="9">
        <v>40773.62332175926</v>
      </c>
      <c r="B662" s="10">
        <v>-8.1516108170035298E-4</v>
      </c>
      <c r="C662">
        <v>6.4470564531693499</v>
      </c>
      <c r="D662" s="10">
        <v>1.8618775072100101E-2</v>
      </c>
      <c r="E662" s="10">
        <v>1.8031786883657301E-2</v>
      </c>
      <c r="F662" s="10">
        <v>1.8079352676268201E-2</v>
      </c>
      <c r="G662">
        <v>-3609973</v>
      </c>
      <c r="H662">
        <v>10364844</v>
      </c>
      <c r="J662" s="10">
        <f t="shared" si="50"/>
        <v>-7.9426815065926349E-4</v>
      </c>
      <c r="K662" s="16">
        <f t="shared" si="51"/>
        <v>0.18850460077391951</v>
      </c>
      <c r="L662" s="10">
        <f t="shared" si="52"/>
        <v>1.8899058198810957E-2</v>
      </c>
      <c r="M662" s="10">
        <f t="shared" si="53"/>
        <v>1.8396105810885244E-2</v>
      </c>
      <c r="N662" s="10">
        <f t="shared" si="54"/>
        <v>1.8490909918627979E-2</v>
      </c>
    </row>
    <row r="663" spans="1:14" x14ac:dyDescent="0.2">
      <c r="A663" s="9">
        <v>40773.626307870371</v>
      </c>
      <c r="B663" s="10">
        <v>-8.2114687902503595E-4</v>
      </c>
      <c r="C663">
        <v>6.4448972905629498</v>
      </c>
      <c r="D663">
        <v>1.8637100638116001E-2</v>
      </c>
      <c r="E663" s="10">
        <v>1.80795307432709E-2</v>
      </c>
      <c r="F663">
        <v>1.8109340648225E-2</v>
      </c>
      <c r="G663">
        <v>-3612051</v>
      </c>
      <c r="H663">
        <v>10364965</v>
      </c>
      <c r="J663" s="10">
        <f t="shared" si="50"/>
        <v>-8.0025394798394645E-4</v>
      </c>
      <c r="K663" s="16">
        <f t="shared" si="51"/>
        <v>0.18634543816751936</v>
      </c>
      <c r="L663" s="10">
        <f t="shared" si="52"/>
        <v>1.8917383764826858E-2</v>
      </c>
      <c r="M663" s="10">
        <f t="shared" si="53"/>
        <v>1.8443849670498842E-2</v>
      </c>
      <c r="N663" s="10">
        <f t="shared" si="54"/>
        <v>1.8520897890584778E-2</v>
      </c>
    </row>
    <row r="664" spans="1:14" x14ac:dyDescent="0.2">
      <c r="A664" s="9">
        <v>40773.629282407404</v>
      </c>
      <c r="B664" s="10">
        <v>-8.2618254979024595E-4</v>
      </c>
      <c r="C664">
        <v>6.4435148564189104</v>
      </c>
      <c r="D664">
        <v>1.8622611208083999E-2</v>
      </c>
      <c r="E664" s="10">
        <v>1.8047416465560701E-2</v>
      </c>
      <c r="F664" s="10">
        <v>1.8067830793061099E-2</v>
      </c>
      <c r="G664">
        <v>-3614130</v>
      </c>
      <c r="H664">
        <v>10364559</v>
      </c>
      <c r="J664" s="10">
        <f t="shared" si="50"/>
        <v>-8.0528961874915645E-4</v>
      </c>
      <c r="K664" s="16">
        <f t="shared" si="51"/>
        <v>0.18496300402347998</v>
      </c>
      <c r="L664" s="10">
        <f t="shared" si="52"/>
        <v>1.8902894334794855E-2</v>
      </c>
      <c r="M664" s="10">
        <f t="shared" si="53"/>
        <v>1.8411735392788644E-2</v>
      </c>
      <c r="N664" s="10">
        <f t="shared" si="54"/>
        <v>1.8479388035420877E-2</v>
      </c>
    </row>
    <row r="665" spans="1:14" x14ac:dyDescent="0.2">
      <c r="A665" s="9">
        <v>40773.632256944446</v>
      </c>
      <c r="B665" s="10">
        <v>-8.3051750221784502E-4</v>
      </c>
      <c r="C665">
        <v>6.4422891931571904</v>
      </c>
      <c r="D665" s="10">
        <v>1.8651685080803899E-2</v>
      </c>
      <c r="E665" s="10">
        <v>1.8031679994419399E-2</v>
      </c>
      <c r="F665" s="10">
        <v>1.8060611687815298E-2</v>
      </c>
      <c r="G665">
        <v>-3616208</v>
      </c>
      <c r="H665">
        <v>10363850</v>
      </c>
      <c r="J665" s="10">
        <f t="shared" si="50"/>
        <v>-8.0962457117675552E-4</v>
      </c>
      <c r="K665" s="16">
        <f t="shared" si="51"/>
        <v>0.18373734076175996</v>
      </c>
      <c r="L665" s="10">
        <f t="shared" si="52"/>
        <v>1.8931968207514756E-2</v>
      </c>
      <c r="M665" s="10">
        <f t="shared" si="53"/>
        <v>1.8395998921647342E-2</v>
      </c>
      <c r="N665" s="10">
        <f t="shared" si="54"/>
        <v>1.8472168930175076E-2</v>
      </c>
    </row>
    <row r="666" spans="1:14" x14ac:dyDescent="0.2">
      <c r="A666" s="9">
        <v>40773.635231481479</v>
      </c>
      <c r="B666" s="10">
        <v>-8.3231086609885101E-4</v>
      </c>
      <c r="C666">
        <v>6.44144476817746</v>
      </c>
      <c r="D666">
        <v>1.8667659083585E-2</v>
      </c>
      <c r="E666" s="10">
        <v>1.8079756398328799E-2</v>
      </c>
      <c r="F666" s="10">
        <v>1.8114790833642501E-2</v>
      </c>
      <c r="G666">
        <v>-3618287</v>
      </c>
      <c r="H666">
        <v>10363535</v>
      </c>
      <c r="J666" s="10">
        <f t="shared" si="50"/>
        <v>-8.1141793505776151E-4</v>
      </c>
      <c r="K666" s="16">
        <f t="shared" si="51"/>
        <v>0.1828929157820296</v>
      </c>
      <c r="L666" s="10">
        <f t="shared" si="52"/>
        <v>1.8947942210295856E-2</v>
      </c>
      <c r="M666" s="10">
        <f t="shared" si="53"/>
        <v>1.8444075325556742E-2</v>
      </c>
      <c r="N666" s="10">
        <f t="shared" si="54"/>
        <v>1.8526348076002279E-2</v>
      </c>
    </row>
    <row r="667" spans="1:14" x14ac:dyDescent="0.2">
      <c r="A667" s="9">
        <v>40773.63821759259</v>
      </c>
      <c r="B667" s="10">
        <v>-8.3791661279974505E-4</v>
      </c>
      <c r="C667">
        <v>6.4405385849713603</v>
      </c>
      <c r="D667" s="10">
        <v>1.86386683469391E-2</v>
      </c>
      <c r="E667" s="10">
        <v>1.80523452470879E-2</v>
      </c>
      <c r="F667" s="10">
        <v>1.80871574374032E-2</v>
      </c>
      <c r="G667">
        <v>-3620365</v>
      </c>
      <c r="H667">
        <v>10363702</v>
      </c>
      <c r="J667" s="10">
        <f t="shared" si="50"/>
        <v>-8.1702368175865555E-4</v>
      </c>
      <c r="K667" s="16">
        <f t="shared" si="51"/>
        <v>0.1819867325759299</v>
      </c>
      <c r="L667" s="10">
        <f t="shared" si="52"/>
        <v>1.8918951473649956E-2</v>
      </c>
      <c r="M667" s="10">
        <f t="shared" si="53"/>
        <v>1.8416664174315842E-2</v>
      </c>
      <c r="N667" s="10">
        <f t="shared" si="54"/>
        <v>1.8498714679762978E-2</v>
      </c>
    </row>
    <row r="668" spans="1:14" x14ac:dyDescent="0.2">
      <c r="A668" s="9">
        <v>40773.641192129631</v>
      </c>
      <c r="B668" s="10">
        <v>-8.4457937529805298E-4</v>
      </c>
      <c r="C668">
        <v>6.4394530653771698</v>
      </c>
      <c r="D668" s="10">
        <v>1.86624808938359E-2</v>
      </c>
      <c r="E668">
        <v>1.8079328841377001E-2</v>
      </c>
      <c r="F668" s="10">
        <v>1.81209940052031E-2</v>
      </c>
      <c r="G668">
        <v>-3622446</v>
      </c>
      <c r="H668">
        <v>10363860</v>
      </c>
      <c r="J668" s="10">
        <f t="shared" si="50"/>
        <v>-8.2368644425696348E-4</v>
      </c>
      <c r="K668" s="16">
        <f t="shared" si="51"/>
        <v>0.18090121298173933</v>
      </c>
      <c r="L668" s="10">
        <f t="shared" si="52"/>
        <v>1.8942764020546756E-2</v>
      </c>
      <c r="M668" s="10">
        <f t="shared" si="53"/>
        <v>1.8443647768604944E-2</v>
      </c>
      <c r="N668" s="10">
        <f t="shared" si="54"/>
        <v>1.8532551247562878E-2</v>
      </c>
    </row>
    <row r="669" spans="1:14" x14ac:dyDescent="0.2">
      <c r="A669" s="9">
        <v>40773.644166666665</v>
      </c>
      <c r="B669" s="10">
        <v>-8.5193097955197999E-4</v>
      </c>
      <c r="C669">
        <v>6.4381561426234803</v>
      </c>
      <c r="D669">
        <v>1.8653264666209E-2</v>
      </c>
      <c r="E669" s="10">
        <v>1.8087119879164702E-2</v>
      </c>
      <c r="F669" s="10">
        <v>1.8101153417937901E-2</v>
      </c>
      <c r="G669">
        <v>-3624520</v>
      </c>
      <c r="H669">
        <v>10363532</v>
      </c>
      <c r="J669" s="10">
        <f t="shared" si="50"/>
        <v>-8.3103804851089049E-4</v>
      </c>
      <c r="K669" s="16">
        <f t="shared" si="51"/>
        <v>0.17960429022804991</v>
      </c>
      <c r="L669" s="10">
        <f t="shared" si="52"/>
        <v>1.8933547792919857E-2</v>
      </c>
      <c r="M669" s="10">
        <f t="shared" si="53"/>
        <v>1.8451438806392644E-2</v>
      </c>
      <c r="N669" s="10">
        <f t="shared" si="54"/>
        <v>1.8512710660297679E-2</v>
      </c>
    </row>
    <row r="670" spans="1:14" x14ac:dyDescent="0.2">
      <c r="A670" s="9">
        <v>40773.647152777776</v>
      </c>
      <c r="B670" s="10">
        <v>-8.5735857752297303E-4</v>
      </c>
      <c r="C670">
        <v>6.4369471065765502</v>
      </c>
      <c r="D670" s="10">
        <v>1.8687647371079901E-2</v>
      </c>
      <c r="E670">
        <v>1.8070207626406001E-2</v>
      </c>
      <c r="F670" s="10">
        <v>1.81217230870243E-2</v>
      </c>
      <c r="G670">
        <v>-3626599</v>
      </c>
      <c r="H670">
        <v>10362821</v>
      </c>
      <c r="J670" s="10">
        <f t="shared" si="50"/>
        <v>-8.3646564648188354E-4</v>
      </c>
      <c r="K670" s="16">
        <f t="shared" si="51"/>
        <v>0.17839525418111979</v>
      </c>
      <c r="L670" s="10">
        <f t="shared" si="52"/>
        <v>1.8967930497790757E-2</v>
      </c>
      <c r="M670" s="10">
        <f t="shared" si="53"/>
        <v>1.8434526553633944E-2</v>
      </c>
      <c r="N670" s="10">
        <f t="shared" si="54"/>
        <v>1.8533280329384078E-2</v>
      </c>
    </row>
    <row r="671" spans="1:14" x14ac:dyDescent="0.2">
      <c r="A671" s="9">
        <v>40773.650127314817</v>
      </c>
      <c r="B671" s="10">
        <v>-8.5883127369015702E-4</v>
      </c>
      <c r="C671">
        <v>6.4353627705386298</v>
      </c>
      <c r="D671" s="10">
        <v>1.8685854007198899E-2</v>
      </c>
      <c r="E671" s="10">
        <v>1.80749107528754E-2</v>
      </c>
      <c r="F671" s="10">
        <v>1.8089679343374899E-2</v>
      </c>
      <c r="G671">
        <v>-3628672</v>
      </c>
      <c r="H671">
        <v>10362301</v>
      </c>
      <c r="J671" s="10">
        <f t="shared" si="50"/>
        <v>-8.3793834264906753E-4</v>
      </c>
      <c r="K671" s="16">
        <f t="shared" si="51"/>
        <v>0.17681091814319938</v>
      </c>
      <c r="L671" s="10">
        <f t="shared" si="52"/>
        <v>1.8966137133909756E-2</v>
      </c>
      <c r="M671" s="10">
        <f t="shared" si="53"/>
        <v>1.8439229680103343E-2</v>
      </c>
      <c r="N671" s="10">
        <f t="shared" si="54"/>
        <v>1.8501236585734677E-2</v>
      </c>
    </row>
    <row r="672" spans="1:14" x14ac:dyDescent="0.2">
      <c r="A672" s="9">
        <v>40773.653101851851</v>
      </c>
      <c r="B672" s="10">
        <v>-8.6434200773510405E-4</v>
      </c>
      <c r="C672">
        <v>6.43468461770681</v>
      </c>
      <c r="D672" s="10">
        <v>1.8648597169485599E-2</v>
      </c>
      <c r="E672">
        <v>1.8055860715357998E-2</v>
      </c>
      <c r="F672" s="10">
        <v>1.80719064799632E-2</v>
      </c>
      <c r="G672">
        <v>-3630754</v>
      </c>
      <c r="H672">
        <v>10362419</v>
      </c>
      <c r="J672" s="10">
        <f t="shared" si="50"/>
        <v>-8.4344907669401455E-4</v>
      </c>
      <c r="K672" s="16">
        <f t="shared" si="51"/>
        <v>0.17613276531137956</v>
      </c>
      <c r="L672" s="10">
        <f t="shared" si="52"/>
        <v>1.8928880296196455E-2</v>
      </c>
      <c r="M672" s="10">
        <f t="shared" si="53"/>
        <v>1.8420179642585941E-2</v>
      </c>
      <c r="N672" s="10">
        <f t="shared" si="54"/>
        <v>1.8483463722322978E-2</v>
      </c>
    </row>
    <row r="673" spans="1:14" x14ac:dyDescent="0.2">
      <c r="A673" s="9">
        <v>40773.656076388892</v>
      </c>
      <c r="B673" s="10">
        <v>-8.6979335887008295E-4</v>
      </c>
      <c r="C673">
        <v>6.4332724921077897</v>
      </c>
      <c r="D673" s="10">
        <v>1.8664523665938799E-2</v>
      </c>
      <c r="E673" s="10">
        <v>1.8067119715087801E-2</v>
      </c>
      <c r="F673" s="10">
        <v>1.8082794898637101E-2</v>
      </c>
      <c r="G673">
        <v>-3632831</v>
      </c>
      <c r="H673">
        <v>10362544</v>
      </c>
      <c r="J673" s="10">
        <f t="shared" si="50"/>
        <v>-8.4890042782899346E-4</v>
      </c>
      <c r="K673" s="16">
        <f t="shared" si="51"/>
        <v>0.17472063971235929</v>
      </c>
      <c r="L673" s="10">
        <f t="shared" si="52"/>
        <v>1.8944806792649656E-2</v>
      </c>
      <c r="M673" s="10">
        <f t="shared" si="53"/>
        <v>1.8431438642315744E-2</v>
      </c>
      <c r="N673" s="10">
        <f t="shared" si="54"/>
        <v>1.8494352140996879E-2</v>
      </c>
    </row>
    <row r="674" spans="1:14" x14ac:dyDescent="0.2">
      <c r="A674" s="9">
        <v>40773.659062500003</v>
      </c>
      <c r="B674" s="10">
        <v>-8.7748938400181902E-4</v>
      </c>
      <c r="C674">
        <v>6.4322962370679297</v>
      </c>
      <c r="D674" s="10">
        <v>1.86756282701026E-2</v>
      </c>
      <c r="E674" s="10">
        <v>1.80808965502001E-2</v>
      </c>
      <c r="F674" s="10">
        <v>1.8117994012791301E-2</v>
      </c>
      <c r="G674">
        <v>-3634910</v>
      </c>
      <c r="H674">
        <v>10362145</v>
      </c>
      <c r="J674" s="10">
        <f t="shared" si="50"/>
        <v>-8.5659645296072952E-4</v>
      </c>
      <c r="K674" s="16">
        <f t="shared" si="51"/>
        <v>0.17374438467249931</v>
      </c>
      <c r="L674" s="10">
        <f t="shared" si="52"/>
        <v>1.8955911396813456E-2</v>
      </c>
      <c r="M674" s="10">
        <f t="shared" si="53"/>
        <v>1.8445215477428042E-2</v>
      </c>
      <c r="N674" s="10">
        <f t="shared" si="54"/>
        <v>1.8529551255151079E-2</v>
      </c>
    </row>
    <row r="675" spans="1:14" x14ac:dyDescent="0.2">
      <c r="A675" s="9">
        <v>40773.662037037036</v>
      </c>
      <c r="B675" s="10">
        <v>-8.8010223204037195E-4</v>
      </c>
      <c r="C675">
        <v>6.4313342339264601</v>
      </c>
      <c r="D675" s="10">
        <v>1.86742149568454E-2</v>
      </c>
      <c r="E675">
        <v>1.8066609022061999E-2</v>
      </c>
      <c r="F675" s="10">
        <v>1.80690260091615E-2</v>
      </c>
      <c r="G675">
        <v>-3636986</v>
      </c>
      <c r="H675">
        <v>10361436</v>
      </c>
      <c r="J675" s="10">
        <f t="shared" si="50"/>
        <v>-8.5920930099928246E-4</v>
      </c>
      <c r="K675" s="16">
        <f t="shared" si="51"/>
        <v>0.17278238153102965</v>
      </c>
      <c r="L675" s="10">
        <f t="shared" si="52"/>
        <v>1.8954498083556256E-2</v>
      </c>
      <c r="M675" s="10">
        <f t="shared" si="53"/>
        <v>1.8430927949289942E-2</v>
      </c>
      <c r="N675" s="10">
        <f t="shared" si="54"/>
        <v>1.8480583251521278E-2</v>
      </c>
    </row>
    <row r="676" spans="1:14" x14ac:dyDescent="0.2">
      <c r="A676" s="9">
        <v>40773.665011574078</v>
      </c>
      <c r="B676" s="10">
        <v>-8.8419965282810105E-4</v>
      </c>
      <c r="C676">
        <v>6.4312154681065303</v>
      </c>
      <c r="D676" s="10">
        <v>1.8674535624559199E-2</v>
      </c>
      <c r="E676" s="10">
        <v>1.8064411854393302E-2</v>
      </c>
      <c r="F676" s="10">
        <v>1.8088149466766502E-2</v>
      </c>
      <c r="G676">
        <v>-3639065</v>
      </c>
      <c r="H676">
        <v>10361370</v>
      </c>
      <c r="J676" s="10">
        <f t="shared" si="50"/>
        <v>-8.6330672178701155E-4</v>
      </c>
      <c r="K676" s="16">
        <f t="shared" si="51"/>
        <v>0.17266361571109989</v>
      </c>
      <c r="L676" s="10">
        <f t="shared" si="52"/>
        <v>1.8954818751270055E-2</v>
      </c>
      <c r="M676" s="10">
        <f t="shared" si="53"/>
        <v>1.8428730781621244E-2</v>
      </c>
      <c r="N676" s="10">
        <f t="shared" si="54"/>
        <v>1.849970670912628E-2</v>
      </c>
    </row>
    <row r="677" spans="1:14" x14ac:dyDescent="0.2">
      <c r="A677" s="9">
        <v>40773.667986111112</v>
      </c>
      <c r="B677" s="10">
        <v>-8.9094555140036404E-4</v>
      </c>
      <c r="C677">
        <v>6.4306513304618402</v>
      </c>
      <c r="D677" s="10">
        <v>1.8669796868343799E-2</v>
      </c>
      <c r="E677">
        <v>1.8063046047464001E-2</v>
      </c>
      <c r="F677" s="10">
        <v>1.8081073787452599E-2</v>
      </c>
      <c r="G677">
        <v>-3641143</v>
      </c>
      <c r="H677">
        <v>10361290</v>
      </c>
      <c r="J677" s="10">
        <f t="shared" si="50"/>
        <v>-8.7005262035927454E-4</v>
      </c>
      <c r="K677" s="16">
        <f t="shared" si="51"/>
        <v>0.17209947806640979</v>
      </c>
      <c r="L677" s="10">
        <f t="shared" si="52"/>
        <v>1.8950079995054655E-2</v>
      </c>
      <c r="M677" s="10">
        <f t="shared" si="53"/>
        <v>1.8427364974691943E-2</v>
      </c>
      <c r="N677" s="10">
        <f t="shared" si="54"/>
        <v>1.8492631029812377E-2</v>
      </c>
    </row>
    <row r="678" spans="1:14" x14ac:dyDescent="0.2">
      <c r="A678" s="9">
        <v>40773.670972222222</v>
      </c>
      <c r="B678" s="10">
        <v>-8.9892661449994201E-4</v>
      </c>
      <c r="C678">
        <v>6.4300610643367699</v>
      </c>
      <c r="D678">
        <v>1.8669547460122001E-2</v>
      </c>
      <c r="E678" s="10">
        <v>1.8088212524708099E-2</v>
      </c>
      <c r="F678" s="10">
        <v>1.8125499969901301E-2</v>
      </c>
      <c r="G678">
        <v>-3643221</v>
      </c>
      <c r="H678">
        <v>10361175</v>
      </c>
      <c r="J678" s="10">
        <f t="shared" si="50"/>
        <v>-8.7803368345885252E-4</v>
      </c>
      <c r="K678" s="16">
        <f t="shared" si="51"/>
        <v>0.1715092119413395</v>
      </c>
      <c r="L678" s="10">
        <f t="shared" si="52"/>
        <v>1.8949830586832857E-2</v>
      </c>
      <c r="M678" s="10">
        <f t="shared" si="53"/>
        <v>1.8452531451936042E-2</v>
      </c>
      <c r="N678" s="10">
        <f t="shared" si="54"/>
        <v>1.8537057212261079E-2</v>
      </c>
    </row>
    <row r="679" spans="1:14" x14ac:dyDescent="0.2">
      <c r="A679" s="9">
        <v>40773.673946759256</v>
      </c>
      <c r="B679" s="10">
        <v>-9.0285776313976402E-4</v>
      </c>
      <c r="C679">
        <v>6.4289256630981999</v>
      </c>
      <c r="D679" s="10">
        <v>1.8697457427806499E-2</v>
      </c>
      <c r="E679" s="10">
        <v>1.8101716198434599E-2</v>
      </c>
      <c r="F679">
        <v>1.8093994073496999E-2</v>
      </c>
      <c r="G679">
        <v>-3645297</v>
      </c>
      <c r="H679">
        <v>10360485</v>
      </c>
      <c r="J679" s="10">
        <f t="shared" si="50"/>
        <v>-8.8196483209867452E-4</v>
      </c>
      <c r="K679" s="16">
        <f t="shared" si="51"/>
        <v>0.17037381070276947</v>
      </c>
      <c r="L679" s="10">
        <f t="shared" si="52"/>
        <v>1.8977740554517356E-2</v>
      </c>
      <c r="M679" s="10">
        <f t="shared" si="53"/>
        <v>1.8466035125662542E-2</v>
      </c>
      <c r="N679" s="10">
        <f t="shared" si="54"/>
        <v>1.8505551315856777E-2</v>
      </c>
    </row>
    <row r="680" spans="1:14" x14ac:dyDescent="0.2">
      <c r="A680" s="9">
        <v>40773.676921296297</v>
      </c>
      <c r="B680" s="10">
        <v>-9.0683641810755905E-4</v>
      </c>
      <c r="C680">
        <v>6.4275479795869597</v>
      </c>
      <c r="D680" s="10">
        <v>1.8709464652201899E-2</v>
      </c>
      <c r="E680" s="10">
        <v>1.80800058065506E-2</v>
      </c>
      <c r="F680" s="10">
        <v>1.81103804862323E-2</v>
      </c>
      <c r="G680">
        <v>-3647375</v>
      </c>
      <c r="H680">
        <v>10359860</v>
      </c>
      <c r="J680" s="10">
        <f t="shared" si="50"/>
        <v>-8.8594348706646955E-4</v>
      </c>
      <c r="K680" s="16">
        <f t="shared" si="51"/>
        <v>0.16899612719152923</v>
      </c>
      <c r="L680" s="10">
        <f t="shared" si="52"/>
        <v>1.8989747778912755E-2</v>
      </c>
      <c r="M680" s="10">
        <f t="shared" si="53"/>
        <v>1.8444324733778543E-2</v>
      </c>
      <c r="N680" s="10">
        <f t="shared" si="54"/>
        <v>1.8521937728592078E-2</v>
      </c>
    </row>
    <row r="681" spans="1:14" x14ac:dyDescent="0.2">
      <c r="A681" s="9">
        <v>40773.679895833331</v>
      </c>
      <c r="B681" s="10">
        <v>-9.1126638319110503E-4</v>
      </c>
      <c r="C681">
        <v>6.4264327685377802</v>
      </c>
      <c r="D681" s="10">
        <v>1.87190965601985E-2</v>
      </c>
      <c r="E681">
        <v>1.8099198363051999E-2</v>
      </c>
      <c r="F681" s="10">
        <v>1.81375357960314E-2</v>
      </c>
      <c r="G681">
        <v>-3649455</v>
      </c>
      <c r="H681">
        <v>10360216</v>
      </c>
      <c r="J681" s="10">
        <f t="shared" si="50"/>
        <v>-8.9037345215001553E-4</v>
      </c>
      <c r="K681" s="16">
        <f t="shared" si="51"/>
        <v>0.16788091614234979</v>
      </c>
      <c r="L681" s="10">
        <f t="shared" si="52"/>
        <v>1.8999379686909356E-2</v>
      </c>
      <c r="M681" s="10">
        <f t="shared" si="53"/>
        <v>1.8463517290279941E-2</v>
      </c>
      <c r="N681" s="10">
        <f t="shared" si="54"/>
        <v>1.8549093038391178E-2</v>
      </c>
    </row>
    <row r="682" spans="1:14" x14ac:dyDescent="0.2">
      <c r="A682" s="9">
        <v>40773.682881944442</v>
      </c>
      <c r="B682" s="10">
        <v>-9.1848734504310396E-4</v>
      </c>
      <c r="C682">
        <v>6.4242700429567803</v>
      </c>
      <c r="D682" s="10">
        <v>1.87026712473016E-2</v>
      </c>
      <c r="E682" s="10">
        <v>1.8077808638881799E-2</v>
      </c>
      <c r="F682" s="10">
        <v>1.8097006018069801E-2</v>
      </c>
      <c r="G682">
        <v>-3651532</v>
      </c>
      <c r="H682">
        <v>10360300</v>
      </c>
      <c r="J682" s="10">
        <f t="shared" si="50"/>
        <v>-8.9759441400201446E-4</v>
      </c>
      <c r="K682" s="16">
        <f t="shared" si="51"/>
        <v>0.16571819056134984</v>
      </c>
      <c r="L682" s="10">
        <f t="shared" si="52"/>
        <v>1.8982954374012456E-2</v>
      </c>
      <c r="M682" s="10">
        <f t="shared" si="53"/>
        <v>1.8442127566109742E-2</v>
      </c>
      <c r="N682" s="10">
        <f t="shared" si="54"/>
        <v>1.8508563260429579E-2</v>
      </c>
    </row>
    <row r="683" spans="1:14" x14ac:dyDescent="0.2">
      <c r="A683" s="9">
        <v>40773.685856481483</v>
      </c>
      <c r="B683" s="10">
        <v>-9.2651591447065603E-4</v>
      </c>
      <c r="C683">
        <v>6.4232735977275297</v>
      </c>
      <c r="D683" s="10">
        <v>1.8702956285269499E-2</v>
      </c>
      <c r="E683" s="10">
        <v>1.8070468911209898E-2</v>
      </c>
      <c r="F683" s="10">
        <v>1.8107380493820501E-2</v>
      </c>
      <c r="G683">
        <v>-3653611</v>
      </c>
      <c r="H683">
        <v>10359979</v>
      </c>
      <c r="J683" s="10">
        <f t="shared" si="50"/>
        <v>-9.0562298342956654E-4</v>
      </c>
      <c r="K683" s="16">
        <f t="shared" si="51"/>
        <v>0.16472174533209927</v>
      </c>
      <c r="L683" s="10">
        <f t="shared" si="52"/>
        <v>1.8983239411980355E-2</v>
      </c>
      <c r="M683" s="10">
        <f t="shared" si="53"/>
        <v>1.8434787838437841E-2</v>
      </c>
      <c r="N683" s="10">
        <f t="shared" si="54"/>
        <v>1.8518937736180279E-2</v>
      </c>
    </row>
    <row r="684" spans="1:14" x14ac:dyDescent="0.2">
      <c r="A684" s="9">
        <v>40773.688831018517</v>
      </c>
      <c r="B684" s="10">
        <v>-9.3017390172462895E-4</v>
      </c>
      <c r="C684">
        <v>6.42203249490922</v>
      </c>
      <c r="D684" s="10">
        <v>1.8712398167954201E-2</v>
      </c>
      <c r="E684" s="10">
        <v>1.8050730031936801E-2</v>
      </c>
      <c r="F684" s="10">
        <v>1.8070364651193799E-2</v>
      </c>
      <c r="G684">
        <v>-3655688</v>
      </c>
      <c r="H684">
        <v>10359121</v>
      </c>
      <c r="J684" s="10">
        <f t="shared" si="50"/>
        <v>-9.0928097068353946E-4</v>
      </c>
      <c r="K684" s="16">
        <f t="shared" si="51"/>
        <v>0.16348064251378958</v>
      </c>
      <c r="L684" s="10">
        <f t="shared" si="52"/>
        <v>1.8992681294665057E-2</v>
      </c>
      <c r="M684" s="10">
        <f t="shared" si="53"/>
        <v>1.8415048959164744E-2</v>
      </c>
      <c r="N684" s="10">
        <f t="shared" si="54"/>
        <v>1.8481921893553577E-2</v>
      </c>
    </row>
    <row r="685" spans="1:14" x14ac:dyDescent="0.2">
      <c r="A685" s="9">
        <v>40773.691817129627</v>
      </c>
      <c r="B685" s="10">
        <v>-9.3365374024870099E-4</v>
      </c>
      <c r="C685">
        <v>6.4205835519060201</v>
      </c>
      <c r="D685" s="10">
        <v>1.8709417145873899E-2</v>
      </c>
      <c r="E685" s="10">
        <v>1.8068117347975199E-2</v>
      </c>
      <c r="F685" s="10">
        <v>1.8096946257264799E-2</v>
      </c>
      <c r="G685">
        <v>-3657769</v>
      </c>
      <c r="H685">
        <v>10358588</v>
      </c>
      <c r="J685" s="10">
        <f t="shared" si="50"/>
        <v>-9.1276080920761149E-4</v>
      </c>
      <c r="K685" s="16">
        <f t="shared" si="51"/>
        <v>0.16203169951058971</v>
      </c>
      <c r="L685" s="10">
        <f t="shared" si="52"/>
        <v>1.8989700272584755E-2</v>
      </c>
      <c r="M685" s="10">
        <f t="shared" si="53"/>
        <v>1.8432436275203141E-2</v>
      </c>
      <c r="N685" s="10">
        <f t="shared" si="54"/>
        <v>1.8508503499624577E-2</v>
      </c>
    </row>
    <row r="686" spans="1:14" x14ac:dyDescent="0.2">
      <c r="A686" s="9">
        <v>40773.694791666669</v>
      </c>
      <c r="B686" s="10">
        <v>-9.3726422117470099E-4</v>
      </c>
      <c r="C686">
        <v>6.4199279645799798</v>
      </c>
      <c r="D686" s="10">
        <v>1.86954977917776E-2</v>
      </c>
      <c r="E686" s="10">
        <v>1.8085706565907501E-2</v>
      </c>
      <c r="F686" s="10">
        <v>1.8088974165875699E-2</v>
      </c>
      <c r="G686">
        <v>-3659843</v>
      </c>
      <c r="H686">
        <v>10358652</v>
      </c>
      <c r="J686" s="10">
        <f t="shared" si="50"/>
        <v>-9.163712901336115E-4</v>
      </c>
      <c r="K686" s="16">
        <f t="shared" si="51"/>
        <v>0.16137611218454939</v>
      </c>
      <c r="L686" s="10">
        <f t="shared" si="52"/>
        <v>1.8975780918488457E-2</v>
      </c>
      <c r="M686" s="10">
        <f t="shared" si="53"/>
        <v>1.8450025493135444E-2</v>
      </c>
      <c r="N686" s="10">
        <f t="shared" si="54"/>
        <v>1.8500531408235477E-2</v>
      </c>
    </row>
    <row r="687" spans="1:14" x14ac:dyDescent="0.2">
      <c r="A687" s="9">
        <v>40773.697766203702</v>
      </c>
      <c r="B687" s="10">
        <v>-9.4642106589162703E-4</v>
      </c>
      <c r="C687">
        <v>6.4182082355073398</v>
      </c>
      <c r="D687" s="10">
        <v>1.8693835070298499E-2</v>
      </c>
      <c r="E687" s="10">
        <v>1.8051205095216599E-2</v>
      </c>
      <c r="F687" s="10">
        <v>1.8085424374057801E-2</v>
      </c>
      <c r="G687">
        <v>-3661926</v>
      </c>
      <c r="H687">
        <v>10358853</v>
      </c>
      <c r="J687" s="10">
        <f t="shared" si="50"/>
        <v>-9.2552813485053754E-4</v>
      </c>
      <c r="K687" s="16">
        <f t="shared" si="51"/>
        <v>0.15965638311190933</v>
      </c>
      <c r="L687" s="10">
        <f t="shared" si="52"/>
        <v>1.8974118197009355E-2</v>
      </c>
      <c r="M687" s="10">
        <f t="shared" si="53"/>
        <v>1.8415524022444542E-2</v>
      </c>
      <c r="N687" s="10">
        <f t="shared" si="54"/>
        <v>1.8496981616417579E-2</v>
      </c>
    </row>
    <row r="688" spans="1:14" x14ac:dyDescent="0.2">
      <c r="A688" s="9">
        <v>40773.700752314813</v>
      </c>
      <c r="B688" s="10">
        <v>-9.5460403088509305E-4</v>
      </c>
      <c r="C688">
        <v>6.4171975383796998</v>
      </c>
      <c r="D688" s="10">
        <v>1.87152485476327E-2</v>
      </c>
      <c r="E688" s="10">
        <v>1.8083841942534502E-2</v>
      </c>
      <c r="F688" s="10">
        <v>1.8077452282668698E-2</v>
      </c>
      <c r="G688">
        <v>-3664002</v>
      </c>
      <c r="H688">
        <v>10358797</v>
      </c>
      <c r="J688" s="10">
        <f t="shared" si="50"/>
        <v>-9.3371109984400355E-4</v>
      </c>
      <c r="K688" s="16">
        <f t="shared" si="51"/>
        <v>0.15864568598426931</v>
      </c>
      <c r="L688" s="10">
        <f t="shared" si="52"/>
        <v>1.8995531674343556E-2</v>
      </c>
      <c r="M688" s="10">
        <f t="shared" si="53"/>
        <v>1.8448160869762444E-2</v>
      </c>
      <c r="N688" s="10">
        <f t="shared" si="54"/>
        <v>1.8489009525028476E-2</v>
      </c>
    </row>
    <row r="689" spans="1:14" x14ac:dyDescent="0.2">
      <c r="A689" s="9">
        <v>40773.703726851854</v>
      </c>
      <c r="B689" s="10">
        <v>-9.5944967633840902E-4</v>
      </c>
      <c r="C689">
        <v>6.4166512156079998</v>
      </c>
      <c r="D689" s="10">
        <v>1.87801421916447E-2</v>
      </c>
      <c r="E689" s="10">
        <v>1.8115017970267201E-2</v>
      </c>
      <c r="F689" s="10">
        <v>1.80699941342027E-2</v>
      </c>
      <c r="G689">
        <v>-3666082</v>
      </c>
      <c r="H689">
        <v>10358089</v>
      </c>
      <c r="J689" s="10">
        <f t="shared" si="50"/>
        <v>-9.3855674529731952E-4</v>
      </c>
      <c r="K689" s="16">
        <f t="shared" si="51"/>
        <v>0.15809936321256934</v>
      </c>
      <c r="L689" s="10">
        <f t="shared" si="52"/>
        <v>1.9060425318355556E-2</v>
      </c>
      <c r="M689" s="10">
        <f t="shared" si="53"/>
        <v>1.8479336897495143E-2</v>
      </c>
      <c r="N689" s="10">
        <f t="shared" si="54"/>
        <v>1.8481551376562478E-2</v>
      </c>
    </row>
    <row r="690" spans="1:14" x14ac:dyDescent="0.2">
      <c r="A690" s="9">
        <v>40773.706701388888</v>
      </c>
      <c r="B690" s="10">
        <v>-9.6352334396215204E-4</v>
      </c>
      <c r="C690">
        <v>6.4162082190996399</v>
      </c>
      <c r="D690" s="10">
        <v>1.8724619170825501E-2</v>
      </c>
      <c r="E690" s="10">
        <v>1.8036953196824499E-2</v>
      </c>
      <c r="F690" s="10">
        <v>1.8052771070197201E-2</v>
      </c>
      <c r="G690">
        <v>-3668160</v>
      </c>
      <c r="H690">
        <v>10357271</v>
      </c>
      <c r="J690" s="10">
        <f t="shared" si="50"/>
        <v>-9.4263041292106254E-4</v>
      </c>
      <c r="K690" s="16">
        <f t="shared" si="51"/>
        <v>0.15765636670420946</v>
      </c>
      <c r="L690" s="10">
        <f t="shared" si="52"/>
        <v>1.9004902297536357E-2</v>
      </c>
      <c r="M690" s="10">
        <f t="shared" si="53"/>
        <v>1.8401272124052442E-2</v>
      </c>
      <c r="N690" s="10">
        <f t="shared" si="54"/>
        <v>1.8464328312556979E-2</v>
      </c>
    </row>
    <row r="691" spans="1:14" x14ac:dyDescent="0.2">
      <c r="A691" s="9">
        <v>40773.709687499999</v>
      </c>
      <c r="B691" s="10">
        <v>-9.6828585334151295E-4</v>
      </c>
      <c r="C691">
        <v>6.4155478811408102</v>
      </c>
      <c r="D691" s="10">
        <v>1.8747220306358899E-2</v>
      </c>
      <c r="E691" s="10">
        <v>1.8074198157955801E-2</v>
      </c>
      <c r="F691">
        <v>1.8101488078445999E-2</v>
      </c>
      <c r="G691">
        <v>-3670239</v>
      </c>
      <c r="H691">
        <v>10357381</v>
      </c>
      <c r="J691" s="10">
        <f t="shared" si="50"/>
        <v>-9.4739292230042345E-4</v>
      </c>
      <c r="K691" s="16">
        <f t="shared" si="51"/>
        <v>0.15699602874537977</v>
      </c>
      <c r="L691" s="10">
        <f t="shared" si="52"/>
        <v>1.9027503433069755E-2</v>
      </c>
      <c r="M691" s="10">
        <f t="shared" si="53"/>
        <v>1.8438517085183743E-2</v>
      </c>
      <c r="N691" s="10">
        <f t="shared" si="54"/>
        <v>1.8513045320805777E-2</v>
      </c>
    </row>
    <row r="692" spans="1:14" x14ac:dyDescent="0.2">
      <c r="A692" s="9">
        <v>40773.71266203704</v>
      </c>
      <c r="B692" s="10">
        <v>-9.770745240166431E-4</v>
      </c>
      <c r="C692">
        <v>6.4144326700916299</v>
      </c>
      <c r="D692" s="10">
        <v>1.8736163208523102E-2</v>
      </c>
      <c r="E692" s="10">
        <v>1.8083295619762799E-2</v>
      </c>
      <c r="F692" s="10">
        <v>1.80814084479607E-2</v>
      </c>
      <c r="G692">
        <v>-3672318</v>
      </c>
      <c r="H692">
        <v>10357544</v>
      </c>
      <c r="J692" s="10">
        <f t="shared" si="50"/>
        <v>-9.561815929755536E-4</v>
      </c>
      <c r="K692" s="16">
        <f t="shared" si="51"/>
        <v>0.15588081769619944</v>
      </c>
      <c r="L692" s="10">
        <f t="shared" si="52"/>
        <v>1.9016446335233958E-2</v>
      </c>
      <c r="M692" s="10">
        <f t="shared" si="53"/>
        <v>1.8447614546990742E-2</v>
      </c>
      <c r="N692" s="10">
        <f t="shared" si="54"/>
        <v>1.8492965690320478E-2</v>
      </c>
    </row>
    <row r="693" spans="1:14" x14ac:dyDescent="0.2">
      <c r="A693" s="9">
        <v>40773.715636574074</v>
      </c>
      <c r="B693" s="10">
        <v>-9.8290592577541191E-4</v>
      </c>
      <c r="C693">
        <v>6.4129872900630298</v>
      </c>
      <c r="D693" s="10">
        <v>1.87481348031724E-2</v>
      </c>
      <c r="E693" s="10">
        <v>1.8094863410624398E-2</v>
      </c>
      <c r="F693" s="10">
        <v>1.8123731050072801E-2</v>
      </c>
      <c r="G693">
        <v>-3674395</v>
      </c>
      <c r="H693">
        <v>10357320</v>
      </c>
      <c r="J693" s="10">
        <f t="shared" si="50"/>
        <v>-9.6201299473432241E-4</v>
      </c>
      <c r="K693" s="16">
        <f t="shared" si="51"/>
        <v>0.15443543766759937</v>
      </c>
      <c r="L693" s="10">
        <f t="shared" si="52"/>
        <v>1.9028417929883256E-2</v>
      </c>
      <c r="M693" s="10">
        <f t="shared" si="53"/>
        <v>1.8459182337852341E-2</v>
      </c>
      <c r="N693" s="10">
        <f t="shared" si="54"/>
        <v>1.8535288292432579E-2</v>
      </c>
    </row>
    <row r="694" spans="1:14" x14ac:dyDescent="0.2">
      <c r="A694" s="9">
        <v>40773.718622685185</v>
      </c>
      <c r="B694" s="10">
        <v>-9.8819100476248405E-4</v>
      </c>
      <c r="C694">
        <v>6.4127402571575702</v>
      </c>
      <c r="D694" s="10">
        <v>1.8732825888982899E-2</v>
      </c>
      <c r="E694" s="10">
        <v>1.8038378386663698E-2</v>
      </c>
      <c r="F694" s="10">
        <v>1.8054599750830701E-2</v>
      </c>
      <c r="G694">
        <v>-3676473</v>
      </c>
      <c r="H694">
        <v>10356346</v>
      </c>
      <c r="J694" s="10">
        <f t="shared" si="50"/>
        <v>-9.6729807372139456E-4</v>
      </c>
      <c r="K694" s="16">
        <f t="shared" si="51"/>
        <v>0.1541884047621398</v>
      </c>
      <c r="L694" s="10">
        <f t="shared" si="52"/>
        <v>1.9013109015693756E-2</v>
      </c>
      <c r="M694" s="10">
        <f t="shared" si="53"/>
        <v>1.8402697313891641E-2</v>
      </c>
      <c r="N694" s="10">
        <f t="shared" si="54"/>
        <v>1.8466156993190479E-2</v>
      </c>
    </row>
    <row r="695" spans="1:14" x14ac:dyDescent="0.2">
      <c r="A695" s="9">
        <v>40773.721597222226</v>
      </c>
      <c r="B695" s="10">
        <v>-9.9146894139266794E-4</v>
      </c>
      <c r="C695">
        <v>6.4118851432540396</v>
      </c>
      <c r="D695" s="10">
        <v>1.8752018445484301E-2</v>
      </c>
      <c r="E695">
        <v>1.8072107879524998E-2</v>
      </c>
      <c r="F695" s="10">
        <v>1.81021573994622E-2</v>
      </c>
      <c r="G695">
        <v>-3678550</v>
      </c>
      <c r="H695">
        <v>10355978</v>
      </c>
      <c r="J695" s="10">
        <f t="shared" si="50"/>
        <v>-9.7057601035157844E-4</v>
      </c>
      <c r="K695" s="16">
        <f t="shared" si="51"/>
        <v>0.15333329085860914</v>
      </c>
      <c r="L695" s="10">
        <f t="shared" si="52"/>
        <v>1.9032301572195157E-2</v>
      </c>
      <c r="M695" s="10">
        <f t="shared" si="53"/>
        <v>1.8436426806752941E-2</v>
      </c>
      <c r="N695" s="10">
        <f t="shared" si="54"/>
        <v>1.8513714641821978E-2</v>
      </c>
    </row>
    <row r="696" spans="1:14" x14ac:dyDescent="0.2">
      <c r="A696" s="9">
        <v>40773.72457175926</v>
      </c>
      <c r="B696" s="10">
        <v>-9.9876116273662791E-4</v>
      </c>
      <c r="C696">
        <v>6.41026636512834</v>
      </c>
      <c r="D696" s="10">
        <v>1.8733110926950802E-2</v>
      </c>
      <c r="E696" s="10">
        <v>1.8045896263065499E-2</v>
      </c>
      <c r="F696" s="10">
        <v>1.8070603694413899E-2</v>
      </c>
      <c r="G696">
        <v>-3680629</v>
      </c>
      <c r="H696">
        <v>10356090</v>
      </c>
      <c r="J696" s="10">
        <f t="shared" si="50"/>
        <v>-9.7786823169553842E-4</v>
      </c>
      <c r="K696" s="16">
        <f t="shared" si="51"/>
        <v>0.15171451273290959</v>
      </c>
      <c r="L696" s="10">
        <f t="shared" si="52"/>
        <v>1.9013394053661658E-2</v>
      </c>
      <c r="M696" s="10">
        <f t="shared" si="53"/>
        <v>1.8410215190293441E-2</v>
      </c>
      <c r="N696" s="10">
        <f t="shared" si="54"/>
        <v>1.8482160936773677E-2</v>
      </c>
    </row>
    <row r="697" spans="1:14" x14ac:dyDescent="0.2">
      <c r="A697" s="9">
        <v>40773.72755787037</v>
      </c>
      <c r="B697" s="10">
        <v>-1.0056733334568E-3</v>
      </c>
      <c r="C697">
        <v>6.4080430689791701</v>
      </c>
      <c r="D697" s="10">
        <v>1.8747932901278502E-2</v>
      </c>
      <c r="E697" s="10">
        <v>1.8083711300132602E-2</v>
      </c>
      <c r="F697" s="10">
        <v>1.8094268973200101E-2</v>
      </c>
      <c r="G697">
        <v>-3682707</v>
      </c>
      <c r="H697">
        <v>10356236</v>
      </c>
      <c r="J697" s="10">
        <f t="shared" si="50"/>
        <v>-9.8478040241571055E-4</v>
      </c>
      <c r="K697" s="16">
        <f t="shared" si="51"/>
        <v>0.14949121658373965</v>
      </c>
      <c r="L697" s="10">
        <f t="shared" si="52"/>
        <v>1.9028216027989358E-2</v>
      </c>
      <c r="M697" s="10">
        <f t="shared" si="53"/>
        <v>1.8448030227360544E-2</v>
      </c>
      <c r="N697" s="10">
        <f t="shared" si="54"/>
        <v>1.8505826215559879E-2</v>
      </c>
    </row>
    <row r="698" spans="1:14" x14ac:dyDescent="0.2">
      <c r="A698" s="9">
        <v>40773.730532407404</v>
      </c>
      <c r="B698" s="10">
        <v>-1.01298930796474E-3</v>
      </c>
      <c r="C698">
        <v>6.4073862939949304</v>
      </c>
      <c r="D698" s="10">
        <v>1.8792743245139701E-2</v>
      </c>
      <c r="E698" s="10">
        <v>1.8119614207498701E-2</v>
      </c>
      <c r="F698" s="10">
        <v>1.8110966142121501E-2</v>
      </c>
      <c r="G698">
        <v>-3684784</v>
      </c>
      <c r="H698">
        <v>10356035</v>
      </c>
      <c r="J698" s="10">
        <f t="shared" si="50"/>
        <v>-9.9209637692365053E-4</v>
      </c>
      <c r="K698" s="16">
        <f t="shared" si="51"/>
        <v>0.14883444159949999</v>
      </c>
      <c r="L698" s="10">
        <f t="shared" si="52"/>
        <v>1.9073026371850557E-2</v>
      </c>
      <c r="M698" s="10">
        <f t="shared" si="53"/>
        <v>1.8483933134726644E-2</v>
      </c>
      <c r="N698" s="10">
        <f t="shared" si="54"/>
        <v>1.8522523384481279E-2</v>
      </c>
    </row>
    <row r="699" spans="1:14" x14ac:dyDescent="0.2">
      <c r="A699" s="9">
        <v>40773.733506944445</v>
      </c>
      <c r="B699" s="10">
        <v>-1.01702734584251E-3</v>
      </c>
      <c r="C699">
        <v>6.4060513661788701</v>
      </c>
      <c r="D699" s="10">
        <v>1.87935033463873E-2</v>
      </c>
      <c r="E699" s="10">
        <v>1.8079768274910701E-2</v>
      </c>
      <c r="F699" s="10">
        <v>1.8118268912494399E-2</v>
      </c>
      <c r="G699">
        <v>-3686862</v>
      </c>
      <c r="H699">
        <v>10355022</v>
      </c>
      <c r="J699" s="10">
        <f t="shared" si="50"/>
        <v>-9.9613441480142051E-4</v>
      </c>
      <c r="K699" s="16">
        <f t="shared" si="51"/>
        <v>0.14749951378343962</v>
      </c>
      <c r="L699" s="10">
        <f t="shared" si="52"/>
        <v>1.9073786473098157E-2</v>
      </c>
      <c r="M699" s="10">
        <f t="shared" si="53"/>
        <v>1.8444087202138644E-2</v>
      </c>
      <c r="N699" s="10">
        <f t="shared" si="54"/>
        <v>1.8529826154854177E-2</v>
      </c>
    </row>
    <row r="700" spans="1:14" x14ac:dyDescent="0.2">
      <c r="A700" s="9">
        <v>40773.736481481479</v>
      </c>
      <c r="B700" s="10">
        <v>-1.0216829659839301E-3</v>
      </c>
      <c r="C700">
        <v>6.4053827146126396</v>
      </c>
      <c r="D700" s="10">
        <v>1.8773301280416502E-2</v>
      </c>
      <c r="E700">
        <v>1.8079233828721002E-2</v>
      </c>
      <c r="F700" s="10">
        <v>1.8119332654823701E-2</v>
      </c>
      <c r="G700">
        <v>-3688941</v>
      </c>
      <c r="H700">
        <v>10354431</v>
      </c>
      <c r="J700" s="10">
        <f t="shared" si="50"/>
        <v>-1.0007900349428406E-3</v>
      </c>
      <c r="K700" s="16">
        <f t="shared" si="51"/>
        <v>0.1468308622172092</v>
      </c>
      <c r="L700" s="10">
        <f t="shared" si="52"/>
        <v>1.9053584407127358E-2</v>
      </c>
      <c r="M700" s="10">
        <f t="shared" si="53"/>
        <v>1.8443552755948944E-2</v>
      </c>
      <c r="N700" s="10">
        <f t="shared" si="54"/>
        <v>1.8530889897183479E-2</v>
      </c>
    </row>
    <row r="701" spans="1:14" x14ac:dyDescent="0.2">
      <c r="A701" s="9">
        <v>40773.73946759259</v>
      </c>
      <c r="B701" s="10">
        <v>-1.02638609245332E-3</v>
      </c>
      <c r="C701">
        <v>6.4042413750830702</v>
      </c>
      <c r="D701" s="10">
        <v>1.8752731040403901E-2</v>
      </c>
      <c r="E701" s="10">
        <v>1.8044471073226299E-2</v>
      </c>
      <c r="F701" s="10">
        <v>1.8071464250006102E-2</v>
      </c>
      <c r="G701">
        <v>-3691017</v>
      </c>
      <c r="H701">
        <v>10354503</v>
      </c>
      <c r="J701" s="10">
        <f t="shared" si="50"/>
        <v>-1.0054931614122305E-3</v>
      </c>
      <c r="K701" s="16">
        <f t="shared" si="51"/>
        <v>0.14568952268763979</v>
      </c>
      <c r="L701" s="10">
        <f t="shared" si="52"/>
        <v>1.9033014167114757E-2</v>
      </c>
      <c r="M701" s="10">
        <f t="shared" si="53"/>
        <v>1.8408790000454242E-2</v>
      </c>
      <c r="N701" s="10">
        <f t="shared" si="54"/>
        <v>1.8483021492365879E-2</v>
      </c>
    </row>
    <row r="702" spans="1:14" x14ac:dyDescent="0.2">
      <c r="A702" s="9">
        <v>40773.742442129631</v>
      </c>
      <c r="B702" s="10">
        <v>-1.0353054055303799E-3</v>
      </c>
      <c r="C702">
        <v>6.4039040801544598</v>
      </c>
      <c r="D702" s="10">
        <v>1.8768075584339398E-2</v>
      </c>
      <c r="E702" s="10">
        <v>1.8068271743541101E-2</v>
      </c>
      <c r="F702" s="10">
        <v>1.8086810824734099E-2</v>
      </c>
      <c r="G702">
        <v>-3693097</v>
      </c>
      <c r="H702">
        <v>10354938</v>
      </c>
      <c r="J702" s="10">
        <f t="shared" si="50"/>
        <v>-1.0144124744892904E-3</v>
      </c>
      <c r="K702" s="16">
        <f t="shared" si="51"/>
        <v>0.14535222775902934</v>
      </c>
      <c r="L702" s="10">
        <f t="shared" si="52"/>
        <v>1.9048358711050255E-2</v>
      </c>
      <c r="M702" s="10">
        <f t="shared" si="53"/>
        <v>1.8432590670769043E-2</v>
      </c>
      <c r="N702" s="10">
        <f t="shared" si="54"/>
        <v>1.8498368067093877E-2</v>
      </c>
    </row>
    <row r="703" spans="1:14" x14ac:dyDescent="0.2">
      <c r="A703" s="9">
        <v>40773.745416666665</v>
      </c>
      <c r="B703" s="10">
        <v>-1.0438209148196599E-3</v>
      </c>
      <c r="C703">
        <v>6.40344564408952</v>
      </c>
      <c r="D703" s="10">
        <v>1.8831508408766202E-2</v>
      </c>
      <c r="E703" s="10">
        <v>1.8099994094045498E-2</v>
      </c>
      <c r="F703" s="10">
        <v>1.81270657029927E-2</v>
      </c>
      <c r="G703">
        <v>-3695171</v>
      </c>
      <c r="H703">
        <v>10354958</v>
      </c>
      <c r="J703" s="10">
        <f t="shared" si="50"/>
        <v>-1.0229279837785704E-3</v>
      </c>
      <c r="K703" s="16">
        <f t="shared" si="51"/>
        <v>0.14489379169408956</v>
      </c>
      <c r="L703" s="10">
        <f t="shared" si="52"/>
        <v>1.9111791535477058E-2</v>
      </c>
      <c r="M703" s="10">
        <f t="shared" si="53"/>
        <v>1.8464313021273441E-2</v>
      </c>
      <c r="N703" s="10">
        <f t="shared" si="54"/>
        <v>1.8538622945352478E-2</v>
      </c>
    </row>
    <row r="704" spans="1:14" x14ac:dyDescent="0.2">
      <c r="A704" s="9">
        <v>40773.748402777775</v>
      </c>
      <c r="B704" s="10">
        <v>-1.05207513930509E-3</v>
      </c>
      <c r="C704">
        <v>6.4032247396644397</v>
      </c>
      <c r="D704" s="10">
        <v>1.88104631054739E-2</v>
      </c>
      <c r="E704">
        <v>1.8070219502988E-2</v>
      </c>
      <c r="F704" s="10">
        <v>1.8114731072837498E-2</v>
      </c>
      <c r="G704">
        <v>-3697252</v>
      </c>
      <c r="H704">
        <v>10354170</v>
      </c>
      <c r="J704" s="10">
        <f t="shared" si="50"/>
        <v>-1.0311822082640005E-3</v>
      </c>
      <c r="K704" s="16">
        <f t="shared" si="51"/>
        <v>0.14467288726900929</v>
      </c>
      <c r="L704" s="10">
        <f t="shared" si="52"/>
        <v>1.9090746232184756E-2</v>
      </c>
      <c r="M704" s="10">
        <f t="shared" si="53"/>
        <v>1.8434538430215943E-2</v>
      </c>
      <c r="N704" s="10">
        <f t="shared" si="54"/>
        <v>1.8526288315197276E-2</v>
      </c>
    </row>
    <row r="705" spans="1:14" x14ac:dyDescent="0.2">
      <c r="A705" s="9">
        <v>40773.751377314817</v>
      </c>
      <c r="B705" s="10">
        <v>-1.05616068351082E-3</v>
      </c>
      <c r="C705">
        <v>6.40246938904966</v>
      </c>
      <c r="D705" s="10">
        <v>1.87923988242619E-2</v>
      </c>
      <c r="E705" s="10">
        <v>1.80963004770456E-2</v>
      </c>
      <c r="F705" s="10">
        <v>1.81174800698682E-2</v>
      </c>
      <c r="G705">
        <v>-3699331</v>
      </c>
      <c r="H705">
        <v>10353421</v>
      </c>
      <c r="J705" s="10">
        <f t="shared" si="50"/>
        <v>-1.0352677524697305E-3</v>
      </c>
      <c r="K705" s="16">
        <f t="shared" si="51"/>
        <v>0.14391753665422957</v>
      </c>
      <c r="L705" s="10">
        <f t="shared" si="52"/>
        <v>1.9072681950972756E-2</v>
      </c>
      <c r="M705" s="10">
        <f t="shared" si="53"/>
        <v>1.8460619404273543E-2</v>
      </c>
      <c r="N705" s="10">
        <f t="shared" si="54"/>
        <v>1.8529037312227978E-2</v>
      </c>
    </row>
    <row r="706" spans="1:14" x14ac:dyDescent="0.2">
      <c r="A706" s="9">
        <v>40773.754351851851</v>
      </c>
      <c r="B706" s="10">
        <v>-1.0603412403725099E-3</v>
      </c>
      <c r="C706">
        <v>6.4011012068040101</v>
      </c>
      <c r="D706" s="10">
        <v>1.87870899921108E-2</v>
      </c>
      <c r="E706" s="10">
        <v>1.8044886753596098E-2</v>
      </c>
      <c r="F706" s="10">
        <v>1.8080272992665399E-2</v>
      </c>
      <c r="G706">
        <v>-3701410</v>
      </c>
      <c r="H706">
        <v>10353134</v>
      </c>
      <c r="J706" s="10">
        <f t="shared" si="50"/>
        <v>-1.0394483093314204E-3</v>
      </c>
      <c r="K706" s="16">
        <f t="shared" si="51"/>
        <v>0.14254935440857963</v>
      </c>
      <c r="L706" s="10">
        <f t="shared" si="52"/>
        <v>1.9067373118821656E-2</v>
      </c>
      <c r="M706" s="10">
        <f t="shared" si="53"/>
        <v>1.8409205680824041E-2</v>
      </c>
      <c r="N706" s="10">
        <f t="shared" si="54"/>
        <v>1.8491830235025177E-2</v>
      </c>
    </row>
    <row r="707" spans="1:14" x14ac:dyDescent="0.2">
      <c r="A707" s="9">
        <v>40773.757337962961</v>
      </c>
      <c r="B707" s="10">
        <v>-1.0675740788064999E-3</v>
      </c>
      <c r="C707">
        <v>6.3998422891127102</v>
      </c>
      <c r="D707" s="10">
        <v>1.87879332294324E-2</v>
      </c>
      <c r="E707" s="10">
        <v>1.8047416465560701E-2</v>
      </c>
      <c r="F707">
        <v>1.8090300855747001E-2</v>
      </c>
      <c r="G707">
        <v>-3703488</v>
      </c>
      <c r="H707">
        <v>10353258</v>
      </c>
      <c r="J707" s="10">
        <f t="shared" si="50"/>
        <v>-1.0466811477654104E-3</v>
      </c>
      <c r="K707" s="16">
        <f t="shared" si="51"/>
        <v>0.14129043671727981</v>
      </c>
      <c r="L707" s="10">
        <f t="shared" si="52"/>
        <v>1.9068216356143256E-2</v>
      </c>
      <c r="M707" s="10">
        <f t="shared" si="53"/>
        <v>1.8411735392788644E-2</v>
      </c>
      <c r="N707" s="10">
        <f t="shared" si="54"/>
        <v>1.8501858098106779E-2</v>
      </c>
    </row>
    <row r="708" spans="1:14" x14ac:dyDescent="0.2">
      <c r="A708" s="9">
        <v>40773.760312500002</v>
      </c>
      <c r="B708" s="10">
        <v>-1.07427247105079E-3</v>
      </c>
      <c r="C708">
        <v>6.3978719641600001</v>
      </c>
      <c r="D708" s="10">
        <v>1.87792514479952E-2</v>
      </c>
      <c r="E708">
        <v>1.8050492500297E-2</v>
      </c>
      <c r="F708" s="10">
        <v>1.8080308849148401E-2</v>
      </c>
      <c r="G708">
        <v>-3705563</v>
      </c>
      <c r="H708">
        <v>10353411</v>
      </c>
      <c r="J708" s="10">
        <f t="shared" si="50"/>
        <v>-1.0533795400097005E-3</v>
      </c>
      <c r="K708" s="16">
        <f t="shared" si="51"/>
        <v>0.13932011176456971</v>
      </c>
      <c r="L708" s="10">
        <f t="shared" si="52"/>
        <v>1.9059534574706057E-2</v>
      </c>
      <c r="M708" s="10">
        <f t="shared" si="53"/>
        <v>1.8414811427524942E-2</v>
      </c>
      <c r="N708" s="10">
        <f t="shared" si="54"/>
        <v>1.8491866091508179E-2</v>
      </c>
    </row>
    <row r="709" spans="1:14" x14ac:dyDescent="0.2">
      <c r="A709" s="9">
        <v>40773.763287037036</v>
      </c>
      <c r="B709" s="10">
        <v>-1.0844744549831399E-3</v>
      </c>
      <c r="C709">
        <v>6.3965596018497299</v>
      </c>
      <c r="D709" s="10">
        <v>1.8807517713139502E-2</v>
      </c>
      <c r="E709" s="10">
        <v>1.80897921101132E-2</v>
      </c>
      <c r="F709" s="10">
        <v>1.81154123460146E-2</v>
      </c>
      <c r="G709">
        <v>-3707641</v>
      </c>
      <c r="H709">
        <v>10353282</v>
      </c>
      <c r="J709" s="10">
        <f t="shared" si="50"/>
        <v>-1.0635815239420504E-3</v>
      </c>
      <c r="K709" s="16">
        <f t="shared" si="51"/>
        <v>0.1380077494542995</v>
      </c>
      <c r="L709" s="10">
        <f t="shared" si="52"/>
        <v>1.9087800839850358E-2</v>
      </c>
      <c r="M709" s="10">
        <f t="shared" si="53"/>
        <v>1.8454111037341143E-2</v>
      </c>
      <c r="N709" s="10">
        <f t="shared" si="54"/>
        <v>1.8526969588374378E-2</v>
      </c>
    </row>
    <row r="710" spans="1:14" x14ac:dyDescent="0.2">
      <c r="A710" s="9">
        <v>40773.766261574077</v>
      </c>
      <c r="B710" s="10">
        <v>-1.0896526447322699E-3</v>
      </c>
      <c r="C710">
        <v>6.3953256249806101</v>
      </c>
      <c r="D710" s="10">
        <v>1.8913884381472599E-2</v>
      </c>
      <c r="E710" s="10">
        <v>1.82627507736834E-2</v>
      </c>
      <c r="F710">
        <v>1.8288431828696002E-2</v>
      </c>
      <c r="G710">
        <v>-3709716</v>
      </c>
      <c r="H710">
        <v>10352802</v>
      </c>
      <c r="J710" s="10">
        <f t="shared" si="50"/>
        <v>-1.0687597136911804E-3</v>
      </c>
      <c r="K710" s="16">
        <f t="shared" si="51"/>
        <v>0.13677377258517964</v>
      </c>
      <c r="L710" s="10">
        <f t="shared" si="52"/>
        <v>1.9194167508183455E-2</v>
      </c>
      <c r="M710" s="10">
        <f t="shared" si="53"/>
        <v>1.8627069700911342E-2</v>
      </c>
      <c r="N710" s="10">
        <f t="shared" si="54"/>
        <v>1.869998907105578E-2</v>
      </c>
    </row>
    <row r="711" spans="1:14" x14ac:dyDescent="0.2">
      <c r="A711" s="9">
        <v>40773.769236111111</v>
      </c>
      <c r="B711" s="10">
        <v>-1.09487834080937E-3</v>
      </c>
      <c r="C711">
        <v>6.3946688499963802</v>
      </c>
      <c r="D711" s="10">
        <v>1.8862803202318899E-2</v>
      </c>
      <c r="E711" s="10">
        <v>1.81144954006595E-2</v>
      </c>
      <c r="F711" s="10">
        <v>1.81250577399442E-2</v>
      </c>
      <c r="G711">
        <v>-3711796</v>
      </c>
      <c r="H711">
        <v>10352019</v>
      </c>
      <c r="J711" s="10">
        <f t="shared" si="50"/>
        <v>-1.0739854097682805E-3</v>
      </c>
      <c r="K711" s="16">
        <f t="shared" si="51"/>
        <v>0.13611699760094975</v>
      </c>
      <c r="L711" s="10">
        <f t="shared" si="52"/>
        <v>1.9143086329029755E-2</v>
      </c>
      <c r="M711" s="10">
        <f t="shared" si="53"/>
        <v>1.8478814327887443E-2</v>
      </c>
      <c r="N711" s="10">
        <f t="shared" si="54"/>
        <v>1.8536614982303978E-2</v>
      </c>
    </row>
    <row r="712" spans="1:14" x14ac:dyDescent="0.2">
      <c r="A712" s="9">
        <v>40773.772222222222</v>
      </c>
      <c r="B712" s="10">
        <v>-1.10076912547811E-3</v>
      </c>
      <c r="C712">
        <v>6.3939230006471899</v>
      </c>
      <c r="D712">
        <v>1.8808420333371E-2</v>
      </c>
      <c r="E712" s="10">
        <v>1.8033817779178202E-2</v>
      </c>
      <c r="F712" s="10">
        <v>1.8072994126614499E-2</v>
      </c>
      <c r="G712">
        <v>-3713873</v>
      </c>
      <c r="H712">
        <v>10351841</v>
      </c>
      <c r="J712" s="10">
        <f t="shared" si="50"/>
        <v>-1.0798761944370205E-3</v>
      </c>
      <c r="K712" s="16">
        <f t="shared" si="51"/>
        <v>0.13537114825175944</v>
      </c>
      <c r="L712" s="10">
        <f t="shared" si="52"/>
        <v>1.9088703460081857E-2</v>
      </c>
      <c r="M712" s="10">
        <f t="shared" si="53"/>
        <v>1.8398136706406144E-2</v>
      </c>
      <c r="N712" s="10">
        <f t="shared" si="54"/>
        <v>1.8484551368974277E-2</v>
      </c>
    </row>
    <row r="713" spans="1:14" x14ac:dyDescent="0.2">
      <c r="A713" s="9">
        <v>40773.775196759256</v>
      </c>
      <c r="B713" s="10">
        <v>-1.11018725499889E-3</v>
      </c>
      <c r="C713">
        <v>6.3934859424298303</v>
      </c>
      <c r="D713" s="10">
        <v>1.8850784101341601E-2</v>
      </c>
      <c r="E713" s="10">
        <v>1.8094685261894498E-2</v>
      </c>
      <c r="F713" s="10">
        <v>1.8115699197878699E-2</v>
      </c>
      <c r="G713">
        <v>-3715952</v>
      </c>
      <c r="H713">
        <v>10352204</v>
      </c>
      <c r="J713" s="10">
        <f t="shared" si="50"/>
        <v>-1.0892943239578005E-3</v>
      </c>
      <c r="K713" s="16">
        <f t="shared" si="51"/>
        <v>0.13493409003439982</v>
      </c>
      <c r="L713" s="10">
        <f t="shared" si="52"/>
        <v>1.9131067228052457E-2</v>
      </c>
      <c r="M713" s="10">
        <f t="shared" si="53"/>
        <v>1.8459004189122441E-2</v>
      </c>
      <c r="N713" s="10">
        <f t="shared" si="54"/>
        <v>1.8527256440238477E-2</v>
      </c>
    </row>
    <row r="714" spans="1:14" x14ac:dyDescent="0.2">
      <c r="A714" s="9">
        <v>40773.778171296297</v>
      </c>
      <c r="B714" s="10">
        <v>-1.1180257991145501E-3</v>
      </c>
      <c r="C714">
        <v>6.3926308285263103</v>
      </c>
      <c r="D714" s="10">
        <v>1.88430405698818E-2</v>
      </c>
      <c r="E714" s="10">
        <v>1.8089162651267501E-2</v>
      </c>
      <c r="F714" s="10">
        <v>1.81198944063908E-2</v>
      </c>
      <c r="G714">
        <v>-3718026</v>
      </c>
      <c r="H714">
        <v>10351984</v>
      </c>
      <c r="J714" s="10">
        <f t="shared" si="50"/>
        <v>-1.0971328680734606E-3</v>
      </c>
      <c r="K714" s="16">
        <f t="shared" si="51"/>
        <v>0.13407897613087982</v>
      </c>
      <c r="L714" s="10">
        <f t="shared" si="52"/>
        <v>1.9123323696592656E-2</v>
      </c>
      <c r="M714" s="10">
        <f t="shared" si="53"/>
        <v>1.8453481578495443E-2</v>
      </c>
      <c r="N714" s="10">
        <f t="shared" si="54"/>
        <v>1.8531451648750578E-2</v>
      </c>
    </row>
    <row r="715" spans="1:14" x14ac:dyDescent="0.2">
      <c r="A715" s="9">
        <v>40773.781145833331</v>
      </c>
      <c r="B715" s="10">
        <v>-1.1251517483105999E-3</v>
      </c>
      <c r="C715">
        <v>6.3909170377446598</v>
      </c>
      <c r="D715" s="10">
        <v>1.8864097749756201E-2</v>
      </c>
      <c r="E715" s="10">
        <v>1.80871792620746E-2</v>
      </c>
      <c r="F715">
        <v>1.8120754961983E-2</v>
      </c>
      <c r="G715">
        <v>-3720108</v>
      </c>
      <c r="H715">
        <v>10351153</v>
      </c>
      <c r="J715" s="10">
        <f t="shared" si="50"/>
        <v>-1.1042588172695104E-3</v>
      </c>
      <c r="K715" s="16">
        <f t="shared" si="51"/>
        <v>0.13236518534922936</v>
      </c>
      <c r="L715" s="10">
        <f t="shared" si="52"/>
        <v>1.9144380876467058E-2</v>
      </c>
      <c r="M715" s="10">
        <f t="shared" si="53"/>
        <v>1.8451498189302543E-2</v>
      </c>
      <c r="N715" s="10">
        <f t="shared" si="54"/>
        <v>1.8532312204342778E-2</v>
      </c>
    </row>
    <row r="716" spans="1:14" x14ac:dyDescent="0.2">
      <c r="A716" s="9">
        <v>40773.784131944441</v>
      </c>
      <c r="B716" s="10">
        <v>-1.12898788429447E-3</v>
      </c>
      <c r="C716">
        <v>6.39060349598003</v>
      </c>
      <c r="D716" s="10">
        <v>1.88604872688302E-2</v>
      </c>
      <c r="E716" s="10">
        <v>1.80782005660876E-2</v>
      </c>
      <c r="F716" s="10">
        <v>1.8096276936248601E-2</v>
      </c>
      <c r="G716">
        <v>-3722185</v>
      </c>
      <c r="H716">
        <v>10350684</v>
      </c>
      <c r="J716" s="10">
        <f t="shared" si="50"/>
        <v>-1.1080949532533805E-3</v>
      </c>
      <c r="K716" s="16">
        <f t="shared" si="51"/>
        <v>0.13205164358459953</v>
      </c>
      <c r="L716" s="10">
        <f t="shared" si="52"/>
        <v>1.9140770395541056E-2</v>
      </c>
      <c r="M716" s="10">
        <f t="shared" si="53"/>
        <v>1.8442519493315542E-2</v>
      </c>
      <c r="N716" s="10">
        <f t="shared" si="54"/>
        <v>1.8507834178608379E-2</v>
      </c>
    </row>
    <row r="717" spans="1:14" x14ac:dyDescent="0.2">
      <c r="A717" s="9">
        <v>40773.787106481483</v>
      </c>
      <c r="B717" s="10">
        <v>-1.13506869427511E-3</v>
      </c>
      <c r="C717">
        <v>6.3890892317758698</v>
      </c>
      <c r="D717" s="10">
        <v>1.8845047712238699E-2</v>
      </c>
      <c r="E717" s="10">
        <v>1.80676185315315E-2</v>
      </c>
      <c r="F717" s="10">
        <v>1.8094854629089201E-2</v>
      </c>
      <c r="G717">
        <v>-3724265</v>
      </c>
      <c r="H717">
        <v>10350674</v>
      </c>
      <c r="J717" s="10">
        <f t="shared" si="50"/>
        <v>-1.1141757632340205E-3</v>
      </c>
      <c r="K717" s="16">
        <f t="shared" si="51"/>
        <v>0.13053737938043941</v>
      </c>
      <c r="L717" s="10">
        <f t="shared" si="52"/>
        <v>1.9125330838949555E-2</v>
      </c>
      <c r="M717" s="10">
        <f t="shared" si="53"/>
        <v>1.8431937458759443E-2</v>
      </c>
      <c r="N717" s="10">
        <f t="shared" si="54"/>
        <v>1.8506411871448979E-2</v>
      </c>
    </row>
    <row r="718" spans="1:14" x14ac:dyDescent="0.2">
      <c r="A718" s="9">
        <v>40773.790081018517</v>
      </c>
      <c r="B718" s="10">
        <v>-1.1446293427798101E-3</v>
      </c>
      <c r="C718">
        <v>6.3877436150360198</v>
      </c>
      <c r="D718" s="10">
        <v>1.8854394582267599E-2</v>
      </c>
      <c r="E718" s="10">
        <v>1.80939607903929E-2</v>
      </c>
      <c r="F718" s="10">
        <v>1.81113366591126E-2</v>
      </c>
      <c r="G718">
        <v>-3726341</v>
      </c>
      <c r="H718">
        <v>10350763</v>
      </c>
      <c r="J718" s="10">
        <f t="shared" ref="J718:J781" si="55">B718-B$19</f>
        <v>-1.1237364117387206E-3</v>
      </c>
      <c r="K718" s="16">
        <f t="shared" ref="K718:K781" si="56">C718-C$19</f>
        <v>0.1291917626405894</v>
      </c>
      <c r="L718" s="10">
        <f t="shared" ref="L718:L781" si="57">D718-D$19</f>
        <v>1.9134677708978455E-2</v>
      </c>
      <c r="M718" s="10">
        <f t="shared" ref="M718:M781" si="58">E718-E$19</f>
        <v>1.8458279717620842E-2</v>
      </c>
      <c r="N718" s="10">
        <f t="shared" ref="N718:N781" si="59">F718-F$19</f>
        <v>1.8522893901472378E-2</v>
      </c>
    </row>
    <row r="719" spans="1:14" x14ac:dyDescent="0.2">
      <c r="A719" s="9">
        <v>40773.793067129627</v>
      </c>
      <c r="B719" s="10">
        <v>-1.15189781095978E-3</v>
      </c>
      <c r="C719">
        <v>6.3855583239492297</v>
      </c>
      <c r="D719">
        <v>1.8858955189753002E-2</v>
      </c>
      <c r="E719" s="10">
        <v>1.8082143591309399E-2</v>
      </c>
      <c r="F719" s="10">
        <v>1.8102456203487199E-2</v>
      </c>
      <c r="G719">
        <v>-3728421</v>
      </c>
      <c r="H719">
        <v>10350309</v>
      </c>
      <c r="J719" s="10">
        <f t="shared" si="55"/>
        <v>-1.1310048799186906E-3</v>
      </c>
      <c r="K719" s="16">
        <f t="shared" si="56"/>
        <v>0.12700647155379929</v>
      </c>
      <c r="L719" s="10">
        <f t="shared" si="57"/>
        <v>1.9139238316463858E-2</v>
      </c>
      <c r="M719" s="10">
        <f t="shared" si="58"/>
        <v>1.8446462518537342E-2</v>
      </c>
      <c r="N719" s="10">
        <f t="shared" si="59"/>
        <v>1.8514013445846977E-2</v>
      </c>
    </row>
    <row r="720" spans="1:14" x14ac:dyDescent="0.2">
      <c r="A720" s="9">
        <v>40773.796041666668</v>
      </c>
      <c r="B720" s="10">
        <v>-1.15810926334234E-3</v>
      </c>
      <c r="C720">
        <v>6.38476378061387</v>
      </c>
      <c r="D720" s="10">
        <v>1.8908041103131799E-2</v>
      </c>
      <c r="E720" s="10">
        <v>1.8122523970087099E-2</v>
      </c>
      <c r="F720" s="10">
        <v>1.8137248944167399E-2</v>
      </c>
      <c r="G720">
        <v>-3730500</v>
      </c>
      <c r="H720">
        <v>10349629</v>
      </c>
      <c r="J720" s="10">
        <f t="shared" si="55"/>
        <v>-1.1372163323012505E-3</v>
      </c>
      <c r="K720" s="16">
        <f t="shared" si="56"/>
        <v>0.12621192821843952</v>
      </c>
      <c r="L720" s="10">
        <f t="shared" si="57"/>
        <v>1.9188324229842655E-2</v>
      </c>
      <c r="M720" s="10">
        <f t="shared" si="58"/>
        <v>1.8486842897315042E-2</v>
      </c>
      <c r="N720" s="10">
        <f t="shared" si="59"/>
        <v>1.8548806186527177E-2</v>
      </c>
    </row>
    <row r="721" spans="1:14" x14ac:dyDescent="0.2">
      <c r="A721" s="9">
        <v>40773.799016203702</v>
      </c>
      <c r="B721" s="10">
        <v>-1.16243233918794E-3</v>
      </c>
      <c r="C721">
        <v>6.3832590176753001</v>
      </c>
      <c r="D721" s="10">
        <v>1.8858111952431499E-2</v>
      </c>
      <c r="E721" s="10">
        <v>1.80469414022809E-2</v>
      </c>
      <c r="F721" s="10">
        <v>1.8081516017409701E-2</v>
      </c>
      <c r="G721">
        <v>-3732579</v>
      </c>
      <c r="H721">
        <v>10349270</v>
      </c>
      <c r="J721" s="10">
        <f t="shared" si="55"/>
        <v>-1.1415394081468505E-3</v>
      </c>
      <c r="K721" s="16">
        <f t="shared" si="56"/>
        <v>0.12470716527986969</v>
      </c>
      <c r="L721" s="10">
        <f t="shared" si="57"/>
        <v>1.9138395079142355E-2</v>
      </c>
      <c r="M721" s="10">
        <f t="shared" si="58"/>
        <v>1.8411260329508843E-2</v>
      </c>
      <c r="N721" s="10">
        <f t="shared" si="59"/>
        <v>1.8493073259769479E-2</v>
      </c>
    </row>
    <row r="722" spans="1:14" x14ac:dyDescent="0.2">
      <c r="A722" s="9">
        <v>40773.802002314813</v>
      </c>
      <c r="B722" s="10">
        <v>-1.1699383390077901E-3</v>
      </c>
      <c r="C722">
        <v>6.3826271835132502</v>
      </c>
      <c r="D722" s="10">
        <v>1.88533969493801E-2</v>
      </c>
      <c r="E722" s="10">
        <v>1.8038865326525402E-2</v>
      </c>
      <c r="F722" s="10">
        <v>1.8075683362840201E-2</v>
      </c>
      <c r="G722">
        <v>-3734657</v>
      </c>
      <c r="H722">
        <v>10349522</v>
      </c>
      <c r="J722" s="10">
        <f t="shared" si="55"/>
        <v>-1.1490454079667006E-3</v>
      </c>
      <c r="K722" s="16">
        <f t="shared" si="56"/>
        <v>0.12407533111781976</v>
      </c>
      <c r="L722" s="10">
        <f t="shared" si="57"/>
        <v>1.9133680076090957E-2</v>
      </c>
      <c r="M722" s="10">
        <f t="shared" si="58"/>
        <v>1.8403184253753344E-2</v>
      </c>
      <c r="N722" s="10">
        <f t="shared" si="59"/>
        <v>1.8487240605199979E-2</v>
      </c>
    </row>
    <row r="723" spans="1:14" x14ac:dyDescent="0.2">
      <c r="A723" s="9">
        <v>40773.804976851854</v>
      </c>
      <c r="B723" s="10">
        <v>-1.17890515841282E-3</v>
      </c>
      <c r="C723">
        <v>6.3808920148840098</v>
      </c>
      <c r="D723">
        <v>1.8873408990039E-2</v>
      </c>
      <c r="E723" s="10">
        <v>1.8087701831682401E-2</v>
      </c>
      <c r="F723" s="10">
        <v>1.8118950185671601E-2</v>
      </c>
      <c r="G723">
        <v>-3736735</v>
      </c>
      <c r="H723">
        <v>10349588</v>
      </c>
      <c r="J723" s="10">
        <f t="shared" si="55"/>
        <v>-1.1580122273717305E-3</v>
      </c>
      <c r="K723" s="16">
        <f t="shared" si="56"/>
        <v>0.12234016248857937</v>
      </c>
      <c r="L723" s="10">
        <f t="shared" si="57"/>
        <v>1.9153692116749856E-2</v>
      </c>
      <c r="M723" s="10">
        <f t="shared" si="58"/>
        <v>1.8452020758910344E-2</v>
      </c>
      <c r="N723" s="10">
        <f t="shared" si="59"/>
        <v>1.8530507428031379E-2</v>
      </c>
    </row>
    <row r="724" spans="1:14" x14ac:dyDescent="0.2">
      <c r="A724" s="9">
        <v>40773.807951388888</v>
      </c>
      <c r="B724" s="10">
        <v>-1.18628051583073E-3</v>
      </c>
      <c r="C724">
        <v>6.3801556668004196</v>
      </c>
      <c r="D724">
        <v>1.8904181213984E-2</v>
      </c>
      <c r="E724" s="10">
        <v>1.80842219931583E-2</v>
      </c>
      <c r="F724" s="10">
        <v>1.8134344569043601E-2</v>
      </c>
      <c r="G724">
        <v>-3738811</v>
      </c>
      <c r="H724">
        <v>10348904</v>
      </c>
      <c r="J724" s="10">
        <f t="shared" si="55"/>
        <v>-1.1653875847896405E-3</v>
      </c>
      <c r="K724" s="16">
        <f t="shared" si="56"/>
        <v>0.12160381440498913</v>
      </c>
      <c r="L724" s="10">
        <f t="shared" si="57"/>
        <v>1.9184464340694856E-2</v>
      </c>
      <c r="M724" s="10">
        <f t="shared" si="58"/>
        <v>1.8448540920386242E-2</v>
      </c>
      <c r="N724" s="10">
        <f t="shared" si="59"/>
        <v>1.8545901811403379E-2</v>
      </c>
    </row>
    <row r="725" spans="1:14" x14ac:dyDescent="0.2">
      <c r="A725" s="9">
        <v>40773.810937499999</v>
      </c>
      <c r="B725" s="10">
        <v>-1.19587679408141E-3</v>
      </c>
      <c r="C725">
        <v>6.3793908149200398</v>
      </c>
      <c r="D725" s="10">
        <v>1.86164828917754E-2</v>
      </c>
      <c r="E725" s="10">
        <v>1.6815624887531199E-2</v>
      </c>
      <c r="F725" s="10">
        <v>1.6859993210728098E-2</v>
      </c>
      <c r="G725">
        <v>-3740889</v>
      </c>
      <c r="H725">
        <v>10345053</v>
      </c>
      <c r="J725" s="10">
        <f t="shared" si="55"/>
        <v>-1.1749838630403205E-3</v>
      </c>
      <c r="K725" s="16">
        <f t="shared" si="56"/>
        <v>0.12083896252460935</v>
      </c>
      <c r="L725" s="10">
        <f t="shared" si="57"/>
        <v>1.8896766018486257E-2</v>
      </c>
      <c r="M725" s="10">
        <f t="shared" si="58"/>
        <v>1.7179943814759142E-2</v>
      </c>
      <c r="N725" s="10">
        <f t="shared" si="59"/>
        <v>1.7271550453087876E-2</v>
      </c>
    </row>
    <row r="726" spans="1:14" x14ac:dyDescent="0.2">
      <c r="A726" s="9">
        <v>40773.81391203704</v>
      </c>
      <c r="B726" s="10">
        <v>-1.1982046041521201E-3</v>
      </c>
      <c r="C726">
        <v>6.3788124253769602</v>
      </c>
      <c r="D726" s="10">
        <v>1.8890309366215701E-2</v>
      </c>
      <c r="E726" s="10">
        <v>1.8054922465380499E-2</v>
      </c>
      <c r="F726" s="10">
        <v>1.8103161380986402E-2</v>
      </c>
      <c r="G726">
        <v>-3742966</v>
      </c>
      <c r="H726">
        <v>10347908</v>
      </c>
      <c r="J726" s="10">
        <f t="shared" si="55"/>
        <v>-1.1773116731110306E-3</v>
      </c>
      <c r="K726" s="16">
        <f t="shared" si="56"/>
        <v>0.12026057298152981</v>
      </c>
      <c r="L726" s="10">
        <f t="shared" si="57"/>
        <v>1.9170592492926557E-2</v>
      </c>
      <c r="M726" s="10">
        <f t="shared" si="58"/>
        <v>1.8419241392608442E-2</v>
      </c>
      <c r="N726" s="10">
        <f t="shared" si="59"/>
        <v>1.851471862334618E-2</v>
      </c>
    </row>
    <row r="727" spans="1:14" x14ac:dyDescent="0.2">
      <c r="A727" s="9">
        <v>40773.816886574074</v>
      </c>
      <c r="B727" s="10">
        <v>-1.2049029963964099E-3</v>
      </c>
      <c r="C727">
        <v>6.3780558871039803</v>
      </c>
      <c r="D727" s="10">
        <v>1.88902737364697E-2</v>
      </c>
      <c r="E727" s="10">
        <v>1.8072689832042702E-2</v>
      </c>
      <c r="F727">
        <v>1.8097866573662E-2</v>
      </c>
      <c r="G727">
        <v>-3745046</v>
      </c>
      <c r="H727">
        <v>10348246</v>
      </c>
      <c r="J727" s="10">
        <f t="shared" si="55"/>
        <v>-1.1840100653553204E-3</v>
      </c>
      <c r="K727" s="16">
        <f t="shared" si="56"/>
        <v>0.11950403470854987</v>
      </c>
      <c r="L727" s="10">
        <f t="shared" si="57"/>
        <v>1.9170556863180557E-2</v>
      </c>
      <c r="M727" s="10">
        <f t="shared" si="58"/>
        <v>1.8437008759270644E-2</v>
      </c>
      <c r="N727" s="10">
        <f t="shared" si="59"/>
        <v>1.8509423816021778E-2</v>
      </c>
    </row>
    <row r="728" spans="1:14" x14ac:dyDescent="0.2">
      <c r="A728" s="9">
        <v>40773.819872685184</v>
      </c>
      <c r="B728" s="10">
        <v>-1.21567505626444E-3</v>
      </c>
      <c r="C728">
        <v>6.3773919861705499</v>
      </c>
      <c r="D728" s="10">
        <v>1.8879727331659501E-2</v>
      </c>
      <c r="E728">
        <v>1.8082951198884999E-2</v>
      </c>
      <c r="F728" s="10">
        <v>1.8100591666370701E-2</v>
      </c>
      <c r="G728">
        <v>-3747127</v>
      </c>
      <c r="H728">
        <v>10348385</v>
      </c>
      <c r="J728" s="10">
        <f t="shared" si="55"/>
        <v>-1.1947821252233505E-3</v>
      </c>
      <c r="K728" s="16">
        <f t="shared" si="56"/>
        <v>0.11884013377511948</v>
      </c>
      <c r="L728" s="10">
        <f t="shared" si="57"/>
        <v>1.9160010458370357E-2</v>
      </c>
      <c r="M728" s="10">
        <f t="shared" si="58"/>
        <v>1.8447270126112941E-2</v>
      </c>
      <c r="N728" s="10">
        <f t="shared" si="59"/>
        <v>1.8512148908730479E-2</v>
      </c>
    </row>
    <row r="729" spans="1:14" x14ac:dyDescent="0.2">
      <c r="A729" s="9">
        <v>40773.822847222225</v>
      </c>
      <c r="B729" s="10">
        <v>-1.2239055275858801E-3</v>
      </c>
      <c r="C729">
        <v>6.3770249997869497</v>
      </c>
      <c r="D729" s="10">
        <v>1.8912471068215399E-2</v>
      </c>
      <c r="E729" s="10">
        <v>1.8065789537904501E-2</v>
      </c>
      <c r="F729">
        <v>1.8101595647895E-2</v>
      </c>
      <c r="G729">
        <v>-3749203</v>
      </c>
      <c r="H729">
        <v>10347704</v>
      </c>
      <c r="J729" s="10">
        <f t="shared" si="55"/>
        <v>-1.2030125965447906E-3</v>
      </c>
      <c r="K729" s="16">
        <f t="shared" si="56"/>
        <v>0.11847314739151926</v>
      </c>
      <c r="L729" s="10">
        <f t="shared" si="57"/>
        <v>1.9192754194926255E-2</v>
      </c>
      <c r="M729" s="10">
        <f t="shared" si="58"/>
        <v>1.8430108465132444E-2</v>
      </c>
      <c r="N729" s="10">
        <f t="shared" si="59"/>
        <v>1.8513152890254778E-2</v>
      </c>
    </row>
    <row r="730" spans="1:14" x14ac:dyDescent="0.2">
      <c r="A730" s="9">
        <v>40773.825821759259</v>
      </c>
      <c r="B730" s="10">
        <v>-1.23101960019994E-3</v>
      </c>
      <c r="C730">
        <v>6.3765131191030404</v>
      </c>
      <c r="D730" s="10">
        <v>1.8940107874514101E-2</v>
      </c>
      <c r="E730" s="10">
        <v>1.8078426221145499E-2</v>
      </c>
      <c r="F730" s="10">
        <v>1.8108587662081801E-2</v>
      </c>
      <c r="G730">
        <v>-3751283</v>
      </c>
      <c r="H730">
        <v>10346887</v>
      </c>
      <c r="J730" s="10">
        <f t="shared" si="55"/>
        <v>-1.2101266691588505E-3</v>
      </c>
      <c r="K730" s="16">
        <f t="shared" si="56"/>
        <v>0.11796126670760998</v>
      </c>
      <c r="L730" s="10">
        <f t="shared" si="57"/>
        <v>1.9220391001224958E-2</v>
      </c>
      <c r="M730" s="10">
        <f t="shared" si="58"/>
        <v>1.8442745148373442E-2</v>
      </c>
      <c r="N730" s="10">
        <f t="shared" si="59"/>
        <v>1.8520144904441579E-2</v>
      </c>
    </row>
    <row r="731" spans="1:14" x14ac:dyDescent="0.2">
      <c r="A731" s="9">
        <v>40773.82880787037</v>
      </c>
      <c r="B731" s="10">
        <v>-1.23370370773046E-3</v>
      </c>
      <c r="C731">
        <v>6.3756093112133403</v>
      </c>
      <c r="D731" s="10">
        <v>1.9044467400490199E-2</v>
      </c>
      <c r="E731" s="10">
        <v>1.8375483289964901E-2</v>
      </c>
      <c r="F731">
        <v>1.8410092875546999E-2</v>
      </c>
      <c r="G731">
        <v>-3753357</v>
      </c>
      <c r="H731">
        <v>10347805</v>
      </c>
      <c r="J731" s="10">
        <f t="shared" si="55"/>
        <v>-1.2128107766893705E-3</v>
      </c>
      <c r="K731" s="16">
        <f t="shared" si="56"/>
        <v>0.11705745881790985</v>
      </c>
      <c r="L731" s="10">
        <f t="shared" si="57"/>
        <v>1.9324750527201055E-2</v>
      </c>
      <c r="M731" s="10">
        <f t="shared" si="58"/>
        <v>1.8739802217192843E-2</v>
      </c>
      <c r="N731" s="10">
        <f t="shared" si="59"/>
        <v>1.8821650117906777E-2</v>
      </c>
    </row>
    <row r="732" spans="1:14" x14ac:dyDescent="0.2">
      <c r="A732" s="9">
        <v>40773.831782407404</v>
      </c>
      <c r="B732" s="10">
        <v>-1.2432524796531701E-3</v>
      </c>
      <c r="C732">
        <v>6.3750297340120596</v>
      </c>
      <c r="D732" s="10">
        <v>1.8901330834305601E-2</v>
      </c>
      <c r="E732" s="10">
        <v>1.8064364348065302E-2</v>
      </c>
      <c r="F732" s="10">
        <v>1.8102743055351301E-2</v>
      </c>
      <c r="G732">
        <v>-3755440</v>
      </c>
      <c r="H732">
        <v>10346908</v>
      </c>
      <c r="J732" s="10">
        <f t="shared" si="55"/>
        <v>-1.2223595486120806E-3</v>
      </c>
      <c r="K732" s="16">
        <f t="shared" si="56"/>
        <v>0.1164778816166292</v>
      </c>
      <c r="L732" s="10">
        <f t="shared" si="57"/>
        <v>1.9181613961016458E-2</v>
      </c>
      <c r="M732" s="10">
        <f t="shared" si="58"/>
        <v>1.8428683275293244E-2</v>
      </c>
      <c r="N732" s="10">
        <f t="shared" si="59"/>
        <v>1.8514300297711079E-2</v>
      </c>
    </row>
    <row r="733" spans="1:14" x14ac:dyDescent="0.2">
      <c r="A733" s="9">
        <v>40773.834756944445</v>
      </c>
      <c r="B733" s="10">
        <v>-1.2513285554086901E-3</v>
      </c>
      <c r="C733">
        <v>6.3737957571429398</v>
      </c>
      <c r="D733" s="10">
        <v>1.88976253407236E-2</v>
      </c>
      <c r="E733" s="10">
        <v>1.8056003234341901E-2</v>
      </c>
      <c r="F733" s="10">
        <v>1.80917112107454E-2</v>
      </c>
      <c r="G733">
        <v>-3757517</v>
      </c>
      <c r="H733">
        <v>10346967</v>
      </c>
      <c r="J733" s="10">
        <f t="shared" si="55"/>
        <v>-1.2304356243676006E-3</v>
      </c>
      <c r="K733" s="16">
        <f t="shared" si="56"/>
        <v>0.11524390474750934</v>
      </c>
      <c r="L733" s="10">
        <f t="shared" si="57"/>
        <v>1.9177908467434456E-2</v>
      </c>
      <c r="M733" s="10">
        <f t="shared" si="58"/>
        <v>1.8420322161569844E-2</v>
      </c>
      <c r="N733" s="10">
        <f t="shared" si="59"/>
        <v>1.8503268453105178E-2</v>
      </c>
    </row>
    <row r="734" spans="1:14" x14ac:dyDescent="0.2">
      <c r="A734" s="9">
        <v>40773.837743055556</v>
      </c>
      <c r="B734" s="10">
        <v>-1.2625281722284901E-3</v>
      </c>
      <c r="C734">
        <v>6.3716389698529401</v>
      </c>
      <c r="D734" s="10">
        <v>1.89541103646843E-2</v>
      </c>
      <c r="E734" s="10">
        <v>1.7978140362793101E-2</v>
      </c>
      <c r="F734">
        <v>1.8006205450929E-2</v>
      </c>
      <c r="G734">
        <v>-3759597</v>
      </c>
      <c r="H734">
        <v>10346676</v>
      </c>
      <c r="J734" s="10">
        <f t="shared" si="55"/>
        <v>-1.2416352411874006E-3</v>
      </c>
      <c r="K734" s="16">
        <f t="shared" si="56"/>
        <v>0.11308711745750966</v>
      </c>
      <c r="L734" s="10">
        <f t="shared" si="57"/>
        <v>1.9234393491395156E-2</v>
      </c>
      <c r="M734" s="10">
        <f t="shared" si="58"/>
        <v>1.8342459290021044E-2</v>
      </c>
      <c r="N734" s="10">
        <f t="shared" si="59"/>
        <v>1.8417762693288778E-2</v>
      </c>
    </row>
    <row r="735" spans="1:14" x14ac:dyDescent="0.2">
      <c r="A735" s="9">
        <v>40773.840717592589</v>
      </c>
      <c r="B735" s="10">
        <v>-1.26884651384898E-3</v>
      </c>
      <c r="C735">
        <v>6.37058908000472</v>
      </c>
      <c r="D735" s="10">
        <v>1.89761533008641E-2</v>
      </c>
      <c r="E735" s="10">
        <v>1.8055741949538101E-2</v>
      </c>
      <c r="F735" s="10">
        <v>1.8070747120345901E-2</v>
      </c>
      <c r="G735">
        <v>-3761670</v>
      </c>
      <c r="H735">
        <v>10345757</v>
      </c>
      <c r="J735" s="10">
        <f t="shared" si="55"/>
        <v>-1.2479535828078905E-3</v>
      </c>
      <c r="K735" s="16">
        <f t="shared" si="56"/>
        <v>0.11203722760928958</v>
      </c>
      <c r="L735" s="10">
        <f t="shared" si="57"/>
        <v>1.9256436427574956E-2</v>
      </c>
      <c r="M735" s="10">
        <f t="shared" si="58"/>
        <v>1.8420060876766044E-2</v>
      </c>
      <c r="N735" s="10">
        <f t="shared" si="59"/>
        <v>1.8482304362705679E-2</v>
      </c>
    </row>
    <row r="736" spans="1:14" x14ac:dyDescent="0.2">
      <c r="A736" s="9">
        <v>40773.843692129631</v>
      </c>
      <c r="B736" s="10">
        <v>-1.2733239852605E-3</v>
      </c>
      <c r="C736">
        <v>6.3699429939442798</v>
      </c>
      <c r="D736" s="10">
        <v>1.8969276759889901E-2</v>
      </c>
      <c r="E736" s="10">
        <v>1.80880224993962E-2</v>
      </c>
      <c r="F736" s="10">
        <v>1.8109711165216098E-2</v>
      </c>
      <c r="G736">
        <v>-3763749</v>
      </c>
      <c r="H736">
        <v>10345416</v>
      </c>
      <c r="J736" s="10">
        <f t="shared" si="55"/>
        <v>-1.2524310542194105E-3</v>
      </c>
      <c r="K736" s="16">
        <f t="shared" si="56"/>
        <v>0.11139114154884933</v>
      </c>
      <c r="L736" s="10">
        <f t="shared" si="57"/>
        <v>1.9249559886600758E-2</v>
      </c>
      <c r="M736" s="10">
        <f t="shared" si="58"/>
        <v>1.8452341426624143E-2</v>
      </c>
      <c r="N736" s="10">
        <f t="shared" si="59"/>
        <v>1.8521268407575876E-2</v>
      </c>
    </row>
    <row r="737" spans="1:14" x14ac:dyDescent="0.2">
      <c r="A737" s="9">
        <v>40773.846666666665</v>
      </c>
      <c r="B737" s="10">
        <v>-1.2838228837426899E-3</v>
      </c>
      <c r="C737">
        <v>6.3691068825719404</v>
      </c>
      <c r="D737" s="10">
        <v>1.8939822836546199E-2</v>
      </c>
      <c r="E737" s="10">
        <v>1.8044031639692499E-2</v>
      </c>
      <c r="F737">
        <v>1.8090205238459001E-2</v>
      </c>
      <c r="G737">
        <v>-3765829</v>
      </c>
      <c r="H737">
        <v>10345427</v>
      </c>
      <c r="J737" s="10">
        <f t="shared" si="55"/>
        <v>-1.2629299527016004E-3</v>
      </c>
      <c r="K737" s="16">
        <f t="shared" si="56"/>
        <v>0.11055503017650992</v>
      </c>
      <c r="L737" s="10">
        <f t="shared" si="57"/>
        <v>1.9220105963257055E-2</v>
      </c>
      <c r="M737" s="10">
        <f t="shared" si="58"/>
        <v>1.8408350566920442E-2</v>
      </c>
      <c r="N737" s="10">
        <f t="shared" si="59"/>
        <v>1.8501762480818779E-2</v>
      </c>
    </row>
    <row r="738" spans="1:14" x14ac:dyDescent="0.2">
      <c r="A738" s="9">
        <v>40773.849641203706</v>
      </c>
      <c r="B738" s="10">
        <v>-1.29009371903521E-3</v>
      </c>
      <c r="C738">
        <v>6.3677850189960701</v>
      </c>
      <c r="D738" s="10">
        <v>1.8952554532443201E-2</v>
      </c>
      <c r="E738" s="10">
        <v>1.80619890316666E-2</v>
      </c>
      <c r="F738">
        <v>1.8097627530442001E-2</v>
      </c>
      <c r="G738">
        <v>-3767903</v>
      </c>
      <c r="H738">
        <v>10345729</v>
      </c>
      <c r="J738" s="10">
        <f t="shared" si="55"/>
        <v>-1.2692007879941205E-3</v>
      </c>
      <c r="K738" s="16">
        <f t="shared" si="56"/>
        <v>0.10923316660063964</v>
      </c>
      <c r="L738" s="10">
        <f t="shared" si="57"/>
        <v>1.9232837659154057E-2</v>
      </c>
      <c r="M738" s="10">
        <f t="shared" si="58"/>
        <v>1.8426307958894543E-2</v>
      </c>
      <c r="N738" s="10">
        <f t="shared" si="59"/>
        <v>1.8509184772801779E-2</v>
      </c>
    </row>
    <row r="739" spans="1:14" x14ac:dyDescent="0.2">
      <c r="A739" s="9">
        <v>40773.852627314816</v>
      </c>
      <c r="B739" s="10">
        <v>-1.30151899091288E-3</v>
      </c>
      <c r="C739">
        <v>6.3664892839005898</v>
      </c>
      <c r="D739" s="10">
        <v>1.8998208113625899E-2</v>
      </c>
      <c r="E739" s="10">
        <v>1.8134305539424501E-2</v>
      </c>
      <c r="F739" s="10">
        <v>1.8110523912164399E-2</v>
      </c>
      <c r="G739">
        <v>-3769984</v>
      </c>
      <c r="H739">
        <v>10345660</v>
      </c>
      <c r="J739" s="10">
        <f t="shared" si="55"/>
        <v>-1.2806260598717905E-3</v>
      </c>
      <c r="K739" s="16">
        <f t="shared" si="56"/>
        <v>0.10793743150515933</v>
      </c>
      <c r="L739" s="10">
        <f t="shared" si="57"/>
        <v>1.9278491240336756E-2</v>
      </c>
      <c r="M739" s="10">
        <f t="shared" si="58"/>
        <v>1.8498624466652444E-2</v>
      </c>
      <c r="N739" s="10">
        <f t="shared" si="59"/>
        <v>1.8522081154524177E-2</v>
      </c>
    </row>
    <row r="740" spans="1:14" x14ac:dyDescent="0.2">
      <c r="A740" s="9">
        <v>40773.85560185185</v>
      </c>
      <c r="B740" s="10">
        <v>-1.30900123756874E-3</v>
      </c>
      <c r="C740">
        <v>6.3655771624034996</v>
      </c>
      <c r="D740" s="10">
        <v>1.8949704152764799E-2</v>
      </c>
      <c r="E740" s="10">
        <v>1.80115373113586E-2</v>
      </c>
      <c r="F740" s="10">
        <v>1.80391934152976E-2</v>
      </c>
      <c r="G740">
        <v>-3772060</v>
      </c>
      <c r="H740">
        <v>10344554</v>
      </c>
      <c r="J740" s="10">
        <f t="shared" si="55"/>
        <v>-1.2881083065276505E-3</v>
      </c>
      <c r="K740" s="16">
        <f t="shared" si="56"/>
        <v>0.10702531000806914</v>
      </c>
      <c r="L740" s="10">
        <f t="shared" si="57"/>
        <v>1.9229987279475655E-2</v>
      </c>
      <c r="M740" s="10">
        <f t="shared" si="58"/>
        <v>1.8375856238586542E-2</v>
      </c>
      <c r="N740" s="10">
        <f t="shared" si="59"/>
        <v>1.8450750657657378E-2</v>
      </c>
    </row>
    <row r="741" spans="1:14" x14ac:dyDescent="0.2">
      <c r="A741" s="9">
        <v>40773.858576388891</v>
      </c>
      <c r="B741" s="10">
        <v>-1.3169347943403401E-3</v>
      </c>
      <c r="C741">
        <v>6.3642802396498199</v>
      </c>
      <c r="D741" s="10">
        <v>1.9013457644905401E-2</v>
      </c>
      <c r="E741" s="10">
        <v>1.8075433322483202E-2</v>
      </c>
      <c r="F741" s="10">
        <v>1.81127828705939E-2</v>
      </c>
      <c r="G741">
        <v>-3774139</v>
      </c>
      <c r="H741">
        <v>10344158</v>
      </c>
      <c r="J741" s="10">
        <f t="shared" si="55"/>
        <v>-1.2960418632992506E-3</v>
      </c>
      <c r="K741" s="16">
        <f t="shared" si="56"/>
        <v>0.10572838725438949</v>
      </c>
      <c r="L741" s="10">
        <f t="shared" si="57"/>
        <v>1.9293740771616257E-2</v>
      </c>
      <c r="M741" s="10">
        <f t="shared" si="58"/>
        <v>1.8439752249711144E-2</v>
      </c>
      <c r="N741" s="10">
        <f t="shared" si="59"/>
        <v>1.8524340112953678E-2</v>
      </c>
    </row>
    <row r="742" spans="1:14" x14ac:dyDescent="0.2">
      <c r="A742" s="9">
        <v>40773.861562500002</v>
      </c>
      <c r="B742" s="10">
        <v>-1.3226355536971801E-3</v>
      </c>
      <c r="C742">
        <v>6.3629251216443699</v>
      </c>
      <c r="D742" s="10">
        <v>1.89682316206745E-2</v>
      </c>
      <c r="E742">
        <v>1.8068402385943001E-2</v>
      </c>
      <c r="F742" s="10">
        <v>1.8098583703322201E-2</v>
      </c>
      <c r="G742">
        <v>-3776216</v>
      </c>
      <c r="H742">
        <v>10344104</v>
      </c>
      <c r="J742" s="10">
        <f t="shared" si="55"/>
        <v>-1.3017426226560906E-3</v>
      </c>
      <c r="K742" s="16">
        <f t="shared" si="56"/>
        <v>0.10437326924893942</v>
      </c>
      <c r="L742" s="10">
        <f t="shared" si="57"/>
        <v>1.9248514747385356E-2</v>
      </c>
      <c r="M742" s="10">
        <f t="shared" si="58"/>
        <v>1.8432721313170943E-2</v>
      </c>
      <c r="N742" s="10">
        <f t="shared" si="59"/>
        <v>1.8510140945681978E-2</v>
      </c>
    </row>
    <row r="743" spans="1:14" x14ac:dyDescent="0.2">
      <c r="A743" s="9">
        <v>40773.864537037036</v>
      </c>
      <c r="B743" s="10">
        <v>-1.3326118825716499E-3</v>
      </c>
      <c r="C743">
        <v>6.3615486257913298</v>
      </c>
      <c r="D743" s="10">
        <v>1.90045739615744E-2</v>
      </c>
      <c r="E743" s="10">
        <v>1.80839963381004E-2</v>
      </c>
      <c r="F743" s="10">
        <v>1.81202888277039E-2</v>
      </c>
      <c r="G743">
        <v>-3778296</v>
      </c>
      <c r="H743">
        <v>10344340</v>
      </c>
      <c r="J743" s="10">
        <f t="shared" si="55"/>
        <v>-1.3117189515305604E-3</v>
      </c>
      <c r="K743" s="16">
        <f t="shared" si="56"/>
        <v>0.10299677339589941</v>
      </c>
      <c r="L743" s="10">
        <f t="shared" si="57"/>
        <v>1.9284857088285257E-2</v>
      </c>
      <c r="M743" s="10">
        <f t="shared" si="58"/>
        <v>1.8448315265328342E-2</v>
      </c>
      <c r="N743" s="10">
        <f t="shared" si="59"/>
        <v>1.8531846070063678E-2</v>
      </c>
    </row>
    <row r="744" spans="1:14" x14ac:dyDescent="0.2">
      <c r="A744" s="9">
        <v>40773.867511574077</v>
      </c>
      <c r="B744" s="10">
        <v>-1.3427307304300501E-3</v>
      </c>
      <c r="C744">
        <v>6.3607113267607902</v>
      </c>
      <c r="D744" s="10">
        <v>1.8989455072696702E-2</v>
      </c>
      <c r="E744" s="10">
        <v>1.8079043803409099E-2</v>
      </c>
      <c r="F744" s="10">
        <v>1.8100209197218602E-2</v>
      </c>
      <c r="G744">
        <v>-3780373</v>
      </c>
      <c r="H744">
        <v>10344343</v>
      </c>
      <c r="J744" s="10">
        <f t="shared" si="55"/>
        <v>-1.3218377993889606E-3</v>
      </c>
      <c r="K744" s="16">
        <f t="shared" si="56"/>
        <v>0.10215947436535977</v>
      </c>
      <c r="L744" s="10">
        <f t="shared" si="57"/>
        <v>1.9269738199407558E-2</v>
      </c>
      <c r="M744" s="10">
        <f t="shared" si="58"/>
        <v>1.8443362730637042E-2</v>
      </c>
      <c r="N744" s="10">
        <f t="shared" si="59"/>
        <v>1.851176643957838E-2</v>
      </c>
    </row>
    <row r="745" spans="1:14" x14ac:dyDescent="0.2">
      <c r="A745" s="9">
        <v>40773.870486111111</v>
      </c>
      <c r="B745" s="10">
        <v>-1.3523151320987399E-3</v>
      </c>
      <c r="C745">
        <v>6.3602030090514701</v>
      </c>
      <c r="D745" s="10">
        <v>1.9034871122239599E-2</v>
      </c>
      <c r="E745" s="10">
        <v>1.8043414057428899E-2</v>
      </c>
      <c r="F745" s="10">
        <v>1.8076926387584499E-2</v>
      </c>
      <c r="G745">
        <v>-3782452</v>
      </c>
      <c r="H745">
        <v>10343539</v>
      </c>
      <c r="J745" s="10">
        <f t="shared" si="55"/>
        <v>-1.3314222010576504E-3</v>
      </c>
      <c r="K745" s="16">
        <f t="shared" si="56"/>
        <v>0.10165115665603963</v>
      </c>
      <c r="L745" s="10">
        <f t="shared" si="57"/>
        <v>1.9315154248950455E-2</v>
      </c>
      <c r="M745" s="10">
        <f t="shared" si="58"/>
        <v>1.8407732984656842E-2</v>
      </c>
      <c r="N745" s="10">
        <f t="shared" si="59"/>
        <v>1.8488483629944277E-2</v>
      </c>
    </row>
    <row r="746" spans="1:14" x14ac:dyDescent="0.2">
      <c r="A746" s="9">
        <v>40773.873472222222</v>
      </c>
      <c r="B746" s="10">
        <v>-1.35773085348774E-3</v>
      </c>
      <c r="C746">
        <v>6.3594666609678798</v>
      </c>
      <c r="D746" s="10">
        <v>1.9046130121969301E-2</v>
      </c>
      <c r="E746" s="10">
        <v>1.8092737502447599E-2</v>
      </c>
      <c r="F746" s="10">
        <v>1.8138695155648699E-2</v>
      </c>
      <c r="G746">
        <v>-3784527</v>
      </c>
      <c r="H746">
        <v>10342807</v>
      </c>
      <c r="J746" s="10">
        <f t="shared" si="55"/>
        <v>-1.3368379224466505E-3</v>
      </c>
      <c r="K746" s="16">
        <f t="shared" si="56"/>
        <v>0.10091480857244939</v>
      </c>
      <c r="L746" s="10">
        <f t="shared" si="57"/>
        <v>1.9326413248680157E-2</v>
      </c>
      <c r="M746" s="10">
        <f t="shared" si="58"/>
        <v>1.8457056429675541E-2</v>
      </c>
      <c r="N746" s="10">
        <f t="shared" si="59"/>
        <v>1.8550252398008477E-2</v>
      </c>
    </row>
    <row r="747" spans="1:14" x14ac:dyDescent="0.2">
      <c r="A747" s="9">
        <v>40773.876446759263</v>
      </c>
      <c r="B747" s="10">
        <v>-1.3632890938606601E-3</v>
      </c>
      <c r="C747">
        <v>6.3583229461219197</v>
      </c>
      <c r="D747" s="10">
        <v>1.90559758084419E-2</v>
      </c>
      <c r="E747" s="10">
        <v>1.8090350309466902E-2</v>
      </c>
      <c r="F747" s="10">
        <v>1.8115113541989601E-2</v>
      </c>
      <c r="G747">
        <v>-3786606</v>
      </c>
      <c r="H747">
        <v>10342633</v>
      </c>
      <c r="J747" s="10">
        <f t="shared" si="55"/>
        <v>-1.3423961628195706E-3</v>
      </c>
      <c r="K747" s="16">
        <f t="shared" si="56"/>
        <v>9.9771093726489291E-2</v>
      </c>
      <c r="L747" s="10">
        <f t="shared" si="57"/>
        <v>1.9336258935152756E-2</v>
      </c>
      <c r="M747" s="10">
        <f t="shared" si="58"/>
        <v>1.8454669236694844E-2</v>
      </c>
      <c r="N747" s="10">
        <f t="shared" si="59"/>
        <v>1.8526670784349379E-2</v>
      </c>
    </row>
    <row r="748" spans="1:14" x14ac:dyDescent="0.2">
      <c r="A748" s="9">
        <v>40773.879421296297</v>
      </c>
      <c r="B748" s="10">
        <v>-1.37318228666118E-3</v>
      </c>
      <c r="C748">
        <v>6.3574060739920197</v>
      </c>
      <c r="D748">
        <v>1.9010654771554999E-2</v>
      </c>
      <c r="E748" s="10">
        <v>1.8048164690226302E-2</v>
      </c>
      <c r="F748" s="10">
        <v>1.8085675369438801E-2</v>
      </c>
      <c r="G748">
        <v>-3788681</v>
      </c>
      <c r="H748">
        <v>10342860</v>
      </c>
      <c r="J748" s="10">
        <f t="shared" si="55"/>
        <v>-1.3522893556200905E-3</v>
      </c>
      <c r="K748" s="16">
        <f t="shared" si="56"/>
        <v>9.8854221596589298E-2</v>
      </c>
      <c r="L748" s="10">
        <f t="shared" si="57"/>
        <v>1.9290937898265855E-2</v>
      </c>
      <c r="M748" s="10">
        <f t="shared" si="58"/>
        <v>1.8412483617454244E-2</v>
      </c>
      <c r="N748" s="10">
        <f t="shared" si="59"/>
        <v>1.8497232611798579E-2</v>
      </c>
    </row>
    <row r="749" spans="1:14" x14ac:dyDescent="0.2">
      <c r="A749" s="9">
        <v>40773.882395833331</v>
      </c>
      <c r="B749" s="10">
        <v>-1.38518951105652E-3</v>
      </c>
      <c r="C749">
        <v>6.3562184157926804</v>
      </c>
      <c r="D749" s="10">
        <v>1.90190040086964E-2</v>
      </c>
      <c r="E749" s="10">
        <v>1.8058734848200399E-2</v>
      </c>
      <c r="F749" s="10">
        <v>1.8093169374387801E-2</v>
      </c>
      <c r="G749">
        <v>-3790757</v>
      </c>
      <c r="H749">
        <v>10343106</v>
      </c>
      <c r="J749" s="10">
        <f t="shared" si="55"/>
        <v>-1.3642965800154305E-3</v>
      </c>
      <c r="K749" s="16">
        <f t="shared" si="56"/>
        <v>9.7666563397249995E-2</v>
      </c>
      <c r="L749" s="10">
        <f t="shared" si="57"/>
        <v>1.9299287135407257E-2</v>
      </c>
      <c r="M749" s="10">
        <f t="shared" si="58"/>
        <v>1.8423053775428341E-2</v>
      </c>
      <c r="N749" s="10">
        <f t="shared" si="59"/>
        <v>1.8504726616747579E-2</v>
      </c>
    </row>
    <row r="750" spans="1:14" x14ac:dyDescent="0.2">
      <c r="A750" s="9">
        <v>40773.885370370372</v>
      </c>
      <c r="B750" s="10">
        <v>-1.3942275899535199E-3</v>
      </c>
      <c r="C750">
        <v>6.35530035600459</v>
      </c>
      <c r="D750" s="10">
        <v>1.9049182403541601E-2</v>
      </c>
      <c r="E750" s="10">
        <v>1.8071502173843301E-2</v>
      </c>
      <c r="F750" s="10">
        <v>1.8107571728396599E-2</v>
      </c>
      <c r="G750">
        <v>-3792835</v>
      </c>
      <c r="H750">
        <v>10342811</v>
      </c>
      <c r="J750" s="10">
        <f t="shared" si="55"/>
        <v>-1.3733346589124304E-3</v>
      </c>
      <c r="K750" s="16">
        <f t="shared" si="56"/>
        <v>9.6748503609159542E-2</v>
      </c>
      <c r="L750" s="10">
        <f t="shared" si="57"/>
        <v>1.9329465530252457E-2</v>
      </c>
      <c r="M750" s="10">
        <f t="shared" si="58"/>
        <v>1.8435821101071243E-2</v>
      </c>
      <c r="N750" s="10">
        <f t="shared" si="59"/>
        <v>1.8519128970756377E-2</v>
      </c>
    </row>
    <row r="751" spans="1:14" x14ac:dyDescent="0.2">
      <c r="A751" s="9">
        <v>40773.888356481482</v>
      </c>
      <c r="B751" s="10">
        <v>-1.4047739947636701E-3</v>
      </c>
      <c r="C751">
        <v>6.3535770639573501</v>
      </c>
      <c r="D751" s="10">
        <v>1.9121011971437799E-2</v>
      </c>
      <c r="E751" s="10">
        <v>1.8142191589868201E-2</v>
      </c>
      <c r="F751" s="10">
        <v>1.8100543857726699E-2</v>
      </c>
      <c r="G751">
        <v>-3794919</v>
      </c>
      <c r="H751">
        <v>10342118</v>
      </c>
      <c r="J751" s="10">
        <f t="shared" si="55"/>
        <v>-1.3838810637225806E-3</v>
      </c>
      <c r="K751" s="16">
        <f t="shared" si="56"/>
        <v>9.5025211561919676E-2</v>
      </c>
      <c r="L751" s="10">
        <f t="shared" si="57"/>
        <v>1.9401295098148655E-2</v>
      </c>
      <c r="M751" s="10">
        <f t="shared" si="58"/>
        <v>1.8506510517096144E-2</v>
      </c>
      <c r="N751" s="10">
        <f t="shared" si="59"/>
        <v>1.8512101100086477E-2</v>
      </c>
    </row>
    <row r="752" spans="1:14" x14ac:dyDescent="0.2">
      <c r="A752" s="9">
        <v>40773.891331018516</v>
      </c>
      <c r="B752" s="10">
        <v>-1.4088001560594401E-3</v>
      </c>
      <c r="C752">
        <v>6.3513739579975699</v>
      </c>
      <c r="D752" s="10">
        <v>1.9058208605856601E-2</v>
      </c>
      <c r="E752" s="10">
        <v>1.8103224524347799E-2</v>
      </c>
      <c r="F752" s="10">
        <v>1.81277828326529E-2</v>
      </c>
      <c r="G752">
        <v>-3796992</v>
      </c>
      <c r="H752">
        <v>10341389</v>
      </c>
      <c r="J752" s="10">
        <f t="shared" si="55"/>
        <v>-1.3879072250183506E-3</v>
      </c>
      <c r="K752" s="16">
        <f t="shared" si="56"/>
        <v>9.2822105602139438E-2</v>
      </c>
      <c r="L752" s="10">
        <f t="shared" si="57"/>
        <v>1.9338491732567457E-2</v>
      </c>
      <c r="M752" s="10">
        <f t="shared" si="58"/>
        <v>1.8467543451575742E-2</v>
      </c>
      <c r="N752" s="10">
        <f t="shared" si="59"/>
        <v>1.8539340075012678E-2</v>
      </c>
    </row>
    <row r="753" spans="1:14" x14ac:dyDescent="0.2">
      <c r="A753" s="9">
        <v>40773.894305555557</v>
      </c>
      <c r="B753" s="10">
        <v>-1.4160805008214101E-3</v>
      </c>
      <c r="C753">
        <v>6.3501174156226599</v>
      </c>
      <c r="D753" s="10">
        <v>1.9060762070985199E-2</v>
      </c>
      <c r="E753">
        <v>1.8043140896042999E-2</v>
      </c>
      <c r="F753" s="10">
        <v>1.80764483011444E-2</v>
      </c>
      <c r="G753">
        <v>-3799071</v>
      </c>
      <c r="H753">
        <v>10341365</v>
      </c>
      <c r="J753" s="10">
        <f t="shared" si="55"/>
        <v>-1.3951875697803206E-3</v>
      </c>
      <c r="K753" s="16">
        <f t="shared" si="56"/>
        <v>9.1565563227229418E-2</v>
      </c>
      <c r="L753" s="10">
        <f t="shared" si="57"/>
        <v>1.9341045197696055E-2</v>
      </c>
      <c r="M753" s="10">
        <f t="shared" si="58"/>
        <v>1.8407459823270942E-2</v>
      </c>
      <c r="N753" s="10">
        <f t="shared" si="59"/>
        <v>1.8488005543504177E-2</v>
      </c>
    </row>
    <row r="754" spans="1:14" x14ac:dyDescent="0.2">
      <c r="A754" s="9">
        <v>40773.897291666668</v>
      </c>
      <c r="B754" s="10">
        <v>-1.42743451320712E-3</v>
      </c>
      <c r="C754">
        <v>6.3491162197606199</v>
      </c>
      <c r="D754" s="10">
        <v>1.90468902232169E-2</v>
      </c>
      <c r="E754" s="10">
        <v>1.8031775007075299E-2</v>
      </c>
      <c r="F754" s="10">
        <v>1.8076496109788402E-2</v>
      </c>
      <c r="G754">
        <v>-3801145</v>
      </c>
      <c r="H754">
        <v>10341548</v>
      </c>
      <c r="J754" s="10">
        <f t="shared" si="55"/>
        <v>-1.4065415821660305E-3</v>
      </c>
      <c r="K754" s="16">
        <f t="shared" si="56"/>
        <v>9.0564367365189469E-2</v>
      </c>
      <c r="L754" s="10">
        <f t="shared" si="57"/>
        <v>1.9327173349927756E-2</v>
      </c>
      <c r="M754" s="10">
        <f t="shared" si="58"/>
        <v>1.8396093934303241E-2</v>
      </c>
      <c r="N754" s="10">
        <f t="shared" si="59"/>
        <v>1.8488053352148179E-2</v>
      </c>
    </row>
    <row r="755" spans="1:14" x14ac:dyDescent="0.2">
      <c r="A755" s="9">
        <v>40773.900266203702</v>
      </c>
      <c r="B755" s="10">
        <v>-1.43912106988864E-3</v>
      </c>
      <c r="C755">
        <v>6.3479523147252603</v>
      </c>
      <c r="D755" s="10">
        <v>1.90554413622522E-2</v>
      </c>
      <c r="E755" s="10">
        <v>1.8053034088843602E-2</v>
      </c>
      <c r="F755" s="10">
        <v>1.8082221194908901E-2</v>
      </c>
      <c r="G755">
        <v>-3803226</v>
      </c>
      <c r="H755">
        <v>10341504</v>
      </c>
      <c r="J755" s="10">
        <f t="shared" si="55"/>
        <v>-1.4182281388475505E-3</v>
      </c>
      <c r="K755" s="16">
        <f t="shared" si="56"/>
        <v>8.9400462329829899E-2</v>
      </c>
      <c r="L755" s="10">
        <f t="shared" si="57"/>
        <v>1.9335724488963056E-2</v>
      </c>
      <c r="M755" s="10">
        <f t="shared" si="58"/>
        <v>1.8417353016071544E-2</v>
      </c>
      <c r="N755" s="10">
        <f t="shared" si="59"/>
        <v>1.8493778437268679E-2</v>
      </c>
    </row>
    <row r="756" spans="1:14" x14ac:dyDescent="0.2">
      <c r="A756" s="9">
        <v>40773.903240740743</v>
      </c>
      <c r="B756" s="10">
        <v>-1.44799287663773E-3</v>
      </c>
      <c r="C756">
        <v>6.3464701172924798</v>
      </c>
      <c r="D756" s="10">
        <v>1.91130309083383E-2</v>
      </c>
      <c r="E756" s="10">
        <v>1.8104792233170901E-2</v>
      </c>
      <c r="F756" s="10">
        <v>1.81352887897629E-2</v>
      </c>
      <c r="G756">
        <v>-3805302</v>
      </c>
      <c r="H756">
        <v>10340782</v>
      </c>
      <c r="J756" s="10">
        <f t="shared" si="55"/>
        <v>-1.4270999455966405E-3</v>
      </c>
      <c r="K756" s="16">
        <f t="shared" si="56"/>
        <v>8.7918264897049347E-2</v>
      </c>
      <c r="L756" s="10">
        <f t="shared" si="57"/>
        <v>1.9393314035049156E-2</v>
      </c>
      <c r="M756" s="10">
        <f t="shared" si="58"/>
        <v>1.8469111160398843E-2</v>
      </c>
      <c r="N756" s="10">
        <f t="shared" si="59"/>
        <v>1.8546846032122678E-2</v>
      </c>
    </row>
    <row r="757" spans="1:14" x14ac:dyDescent="0.2">
      <c r="A757" s="9">
        <v>40773.906215277777</v>
      </c>
      <c r="B757" s="10">
        <v>-1.45567702518747E-3</v>
      </c>
      <c r="C757">
        <v>6.3460271207841297</v>
      </c>
      <c r="D757" s="10">
        <v>1.9121807702431399E-2</v>
      </c>
      <c r="E757">
        <v>1.8081145958422001E-2</v>
      </c>
      <c r="F757">
        <v>1.8124495988376999E-2</v>
      </c>
      <c r="G757">
        <v>-3807382</v>
      </c>
      <c r="H757">
        <v>10340065</v>
      </c>
      <c r="J757" s="10">
        <f t="shared" si="55"/>
        <v>-1.4347840941463805E-3</v>
      </c>
      <c r="K757" s="16">
        <f t="shared" si="56"/>
        <v>8.7475268388699234E-2</v>
      </c>
      <c r="L757" s="10">
        <f t="shared" si="57"/>
        <v>1.9402090829142255E-2</v>
      </c>
      <c r="M757" s="10">
        <f t="shared" si="58"/>
        <v>1.8445464885649944E-2</v>
      </c>
      <c r="N757" s="10">
        <f t="shared" si="59"/>
        <v>1.8536053230736777E-2</v>
      </c>
    </row>
    <row r="758" spans="1:14" x14ac:dyDescent="0.2">
      <c r="A758" s="9">
        <v>40773.909201388888</v>
      </c>
      <c r="B758" s="10">
        <v>-1.46414502814878E-3</v>
      </c>
      <c r="C758">
        <v>6.34568032458992</v>
      </c>
      <c r="D758" s="10">
        <v>1.9100584250409201E-2</v>
      </c>
      <c r="E758">
        <v>1.8046882019371002E-2</v>
      </c>
      <c r="F758" s="10">
        <v>1.80906833248991E-2</v>
      </c>
      <c r="G758">
        <v>-3809461</v>
      </c>
      <c r="H758">
        <v>10339830</v>
      </c>
      <c r="J758" s="10">
        <f t="shared" si="55"/>
        <v>-1.4432520971076905E-3</v>
      </c>
      <c r="K758" s="16">
        <f t="shared" si="56"/>
        <v>8.7128472194489603E-2</v>
      </c>
      <c r="L758" s="10">
        <f t="shared" si="57"/>
        <v>1.9380867377120057E-2</v>
      </c>
      <c r="M758" s="10">
        <f t="shared" si="58"/>
        <v>1.8411200946598944E-2</v>
      </c>
      <c r="N758" s="10">
        <f t="shared" si="59"/>
        <v>1.8502240567258878E-2</v>
      </c>
    </row>
    <row r="759" spans="1:14" x14ac:dyDescent="0.2">
      <c r="A759" s="9">
        <v>40773.912175925929</v>
      </c>
      <c r="B759" s="10">
        <v>-1.47269616718404E-3</v>
      </c>
      <c r="C759">
        <v>6.3452100119429797</v>
      </c>
      <c r="D759" s="10">
        <v>1.91161663259845E-2</v>
      </c>
      <c r="E759" s="10">
        <v>1.8092678119537599E-2</v>
      </c>
      <c r="F759">
        <v>1.8109340648225E-2</v>
      </c>
      <c r="G759">
        <v>-3811538</v>
      </c>
      <c r="H759">
        <v>10340151</v>
      </c>
      <c r="J759" s="10">
        <f t="shared" si="55"/>
        <v>-1.4518032361429505E-3</v>
      </c>
      <c r="K759" s="16">
        <f t="shared" si="56"/>
        <v>8.6658159547549296E-2</v>
      </c>
      <c r="L759" s="10">
        <f t="shared" si="57"/>
        <v>1.9396449452695357E-2</v>
      </c>
      <c r="M759" s="10">
        <f t="shared" si="58"/>
        <v>1.8456997046765542E-2</v>
      </c>
      <c r="N759" s="10">
        <f t="shared" si="59"/>
        <v>1.8520897890584778E-2</v>
      </c>
    </row>
    <row r="760" spans="1:14" x14ac:dyDescent="0.2">
      <c r="A760" s="9">
        <v>40773.915150462963</v>
      </c>
      <c r="B760" s="10">
        <v>-1.4865680149523501E-3</v>
      </c>
      <c r="C760">
        <v>6.3445282961365601</v>
      </c>
      <c r="D760" s="10">
        <v>1.9122662816334901E-2</v>
      </c>
      <c r="E760" s="10">
        <v>1.8100100983283501E-2</v>
      </c>
      <c r="F760" s="10">
        <v>1.8103555802299501E-2</v>
      </c>
      <c r="G760">
        <v>-3813618</v>
      </c>
      <c r="H760">
        <v>10340049</v>
      </c>
      <c r="J760" s="10">
        <f t="shared" si="55"/>
        <v>-1.4656750839112606E-3</v>
      </c>
      <c r="K760" s="16">
        <f t="shared" si="56"/>
        <v>8.5976443741129671E-2</v>
      </c>
      <c r="L760" s="10">
        <f t="shared" si="57"/>
        <v>1.9402945943045757E-2</v>
      </c>
      <c r="M760" s="10">
        <f t="shared" si="58"/>
        <v>1.8464419910511443E-2</v>
      </c>
      <c r="N760" s="10">
        <f t="shared" si="59"/>
        <v>1.8515113044659279E-2</v>
      </c>
    </row>
    <row r="761" spans="1:14" x14ac:dyDescent="0.2">
      <c r="A761" s="9">
        <v>40773.918124999997</v>
      </c>
      <c r="B761" s="10">
        <v>-1.4973163216563999E-3</v>
      </c>
      <c r="C761">
        <v>6.3434855322375396</v>
      </c>
      <c r="D761" s="10">
        <v>1.9071403488451301E-2</v>
      </c>
      <c r="E761" s="10">
        <v>1.7726748751738301E-2</v>
      </c>
      <c r="F761" s="10">
        <v>1.7752592546603399E-2</v>
      </c>
      <c r="G761">
        <v>-3815691</v>
      </c>
      <c r="H761">
        <v>10338530</v>
      </c>
      <c r="J761" s="10">
        <f t="shared" si="55"/>
        <v>-1.4764233906153104E-3</v>
      </c>
      <c r="K761" s="16">
        <f t="shared" si="56"/>
        <v>8.49336798421092E-2</v>
      </c>
      <c r="L761" s="10">
        <f t="shared" si="57"/>
        <v>1.9351686615162157E-2</v>
      </c>
      <c r="M761" s="10">
        <f t="shared" si="58"/>
        <v>1.8091067678966243E-2</v>
      </c>
      <c r="N761" s="10">
        <f t="shared" si="59"/>
        <v>1.8164149788963177E-2</v>
      </c>
    </row>
    <row r="762" spans="1:14" x14ac:dyDescent="0.2">
      <c r="A762" s="9">
        <v>40773.921111111114</v>
      </c>
      <c r="B762" s="10">
        <v>-1.50357528036693E-3</v>
      </c>
      <c r="C762">
        <v>6.3423596322645599</v>
      </c>
      <c r="D762" s="10">
        <v>1.9132175958511698E-2</v>
      </c>
      <c r="E762">
        <v>1.8028841491323E-2</v>
      </c>
      <c r="F762" s="10">
        <v>1.8059954318960101E-2</v>
      </c>
      <c r="G762">
        <v>-3817770</v>
      </c>
      <c r="H762">
        <v>10338726</v>
      </c>
      <c r="J762" s="10">
        <f t="shared" si="55"/>
        <v>-1.4826823493258405E-3</v>
      </c>
      <c r="K762" s="16">
        <f t="shared" si="56"/>
        <v>8.3807779869129462E-2</v>
      </c>
      <c r="L762" s="10">
        <f t="shared" si="57"/>
        <v>1.9412459085222555E-2</v>
      </c>
      <c r="M762" s="10">
        <f t="shared" si="58"/>
        <v>1.8393160418550943E-2</v>
      </c>
      <c r="N762" s="10">
        <f t="shared" si="59"/>
        <v>1.8471511561319879E-2</v>
      </c>
    </row>
    <row r="763" spans="1:14" x14ac:dyDescent="0.2">
      <c r="A763" s="9">
        <v>40773.924085648148</v>
      </c>
      <c r="B763" s="10">
        <v>-1.5114732073925601E-3</v>
      </c>
      <c r="C763">
        <v>6.3412669867211697</v>
      </c>
      <c r="D763" s="10">
        <v>1.9148898185958399E-2</v>
      </c>
      <c r="E763">
        <v>1.8059518702612E-2</v>
      </c>
      <c r="F763" s="10">
        <v>1.80756714106792E-2</v>
      </c>
      <c r="G763">
        <v>-3819848</v>
      </c>
      <c r="H763">
        <v>10338827</v>
      </c>
      <c r="J763" s="10">
        <f t="shared" si="55"/>
        <v>-1.4905802763514706E-3</v>
      </c>
      <c r="K763" s="16">
        <f t="shared" si="56"/>
        <v>8.2715134325739292E-2</v>
      </c>
      <c r="L763" s="10">
        <f t="shared" si="57"/>
        <v>1.9429181312669255E-2</v>
      </c>
      <c r="M763" s="10">
        <f t="shared" si="58"/>
        <v>1.8423837629839943E-2</v>
      </c>
      <c r="N763" s="10">
        <f t="shared" si="59"/>
        <v>1.8487228653038978E-2</v>
      </c>
    </row>
    <row r="764" spans="1:14" x14ac:dyDescent="0.2">
      <c r="A764" s="9">
        <v>40773.927060185182</v>
      </c>
      <c r="B764" s="10">
        <v>-1.52329040647601E-3</v>
      </c>
      <c r="C764">
        <v>6.3397954782121797</v>
      </c>
      <c r="D764" s="10">
        <v>1.91371522463669E-2</v>
      </c>
      <c r="E764" s="10">
        <v>1.8059578085521898E-2</v>
      </c>
      <c r="F764" s="10">
        <v>1.81021573994622E-2</v>
      </c>
      <c r="G764">
        <v>-3821927</v>
      </c>
      <c r="H764">
        <v>10338863</v>
      </c>
      <c r="J764" s="10">
        <f t="shared" si="55"/>
        <v>-1.5023974754349205E-3</v>
      </c>
      <c r="K764" s="16">
        <f t="shared" si="56"/>
        <v>8.1243625816749265E-2</v>
      </c>
      <c r="L764" s="10">
        <f t="shared" si="57"/>
        <v>1.9417435373077756E-2</v>
      </c>
      <c r="M764" s="10">
        <f t="shared" si="58"/>
        <v>1.8423897012749841E-2</v>
      </c>
      <c r="N764" s="10">
        <f t="shared" si="59"/>
        <v>1.8513714641821978E-2</v>
      </c>
    </row>
    <row r="765" spans="1:14" x14ac:dyDescent="0.2">
      <c r="A765" s="9">
        <v>40773.930046296293</v>
      </c>
      <c r="B765" s="10">
        <v>-1.53304108029261E-3</v>
      </c>
      <c r="C765">
        <v>6.3381897643266703</v>
      </c>
      <c r="D765" s="10">
        <v>1.91264870757368E-2</v>
      </c>
      <c r="E765" s="10">
        <v>1.8029886630538401E-2</v>
      </c>
      <c r="F765" s="10">
        <v>1.8059034002562799E-2</v>
      </c>
      <c r="G765">
        <v>-3824004</v>
      </c>
      <c r="H765">
        <v>10338553</v>
      </c>
      <c r="J765" s="10">
        <f t="shared" si="55"/>
        <v>-1.5121481492515205E-3</v>
      </c>
      <c r="K765" s="16">
        <f t="shared" si="56"/>
        <v>7.9637911931239813E-2</v>
      </c>
      <c r="L765" s="10">
        <f t="shared" si="57"/>
        <v>1.9406770202447656E-2</v>
      </c>
      <c r="M765" s="10">
        <f t="shared" si="58"/>
        <v>1.8394205557766344E-2</v>
      </c>
      <c r="N765" s="10">
        <f t="shared" si="59"/>
        <v>1.8470591244922577E-2</v>
      </c>
    </row>
    <row r="766" spans="1:14" x14ac:dyDescent="0.2">
      <c r="A766" s="9">
        <v>40773.933020833334</v>
      </c>
      <c r="B766" s="10">
        <v>-1.5428630136011599E-3</v>
      </c>
      <c r="C766">
        <v>6.3372004450466202</v>
      </c>
      <c r="D766" s="10">
        <v>1.9201665839755199E-2</v>
      </c>
      <c r="E766" s="10">
        <v>1.80679273226633E-2</v>
      </c>
      <c r="F766" s="10">
        <v>1.81055996218311E-2</v>
      </c>
      <c r="G766">
        <v>-3826085</v>
      </c>
      <c r="H766">
        <v>10337732</v>
      </c>
      <c r="J766" s="10">
        <f t="shared" si="55"/>
        <v>-1.5219700825600704E-3</v>
      </c>
      <c r="K766" s="16">
        <f t="shared" si="56"/>
        <v>7.864859265118973E-2</v>
      </c>
      <c r="L766" s="10">
        <f t="shared" si="57"/>
        <v>1.9481948966466055E-2</v>
      </c>
      <c r="M766" s="10">
        <f t="shared" si="58"/>
        <v>1.8432246249891242E-2</v>
      </c>
      <c r="N766" s="10">
        <f t="shared" si="59"/>
        <v>1.8517156864190878E-2</v>
      </c>
    </row>
    <row r="767" spans="1:14" x14ac:dyDescent="0.2">
      <c r="A767" s="9">
        <v>40773.935995370368</v>
      </c>
      <c r="B767" s="10">
        <v>-1.55123600390652E-3</v>
      </c>
      <c r="C767">
        <v>6.3355662273643203</v>
      </c>
      <c r="D767" s="10">
        <v>1.9206998425070201E-2</v>
      </c>
      <c r="E767" s="10">
        <v>1.8078663752785398E-2</v>
      </c>
      <c r="F767" s="10">
        <v>1.8090970176763199E-2</v>
      </c>
      <c r="G767">
        <v>-3828162</v>
      </c>
      <c r="H767">
        <v>10337377</v>
      </c>
      <c r="J767" s="10">
        <f t="shared" si="55"/>
        <v>-1.5303430728654305E-3</v>
      </c>
      <c r="K767" s="16">
        <f t="shared" si="56"/>
        <v>7.7014374968889854E-2</v>
      </c>
      <c r="L767" s="10">
        <f t="shared" si="57"/>
        <v>1.9487281551781057E-2</v>
      </c>
      <c r="M767" s="10">
        <f t="shared" si="58"/>
        <v>1.8442982680013341E-2</v>
      </c>
      <c r="N767" s="10">
        <f t="shared" si="59"/>
        <v>1.8502527419122977E-2</v>
      </c>
    </row>
    <row r="768" spans="1:14" x14ac:dyDescent="0.2">
      <c r="A768" s="9">
        <v>40773.938981481479</v>
      </c>
      <c r="B768" s="10">
        <v>-1.5590270416942101E-3</v>
      </c>
      <c r="C768">
        <v>6.3327253489514996</v>
      </c>
      <c r="D768" s="10">
        <v>1.9200537564465801E-2</v>
      </c>
      <c r="E768" s="10">
        <v>1.8092060537273899E-2</v>
      </c>
      <c r="F768" s="10">
        <v>1.8107284876532501E-2</v>
      </c>
      <c r="G768">
        <v>-3830242</v>
      </c>
      <c r="H768">
        <v>10337634</v>
      </c>
      <c r="J768" s="10">
        <f t="shared" si="55"/>
        <v>-1.5381341106531206E-3</v>
      </c>
      <c r="K768" s="16">
        <f t="shared" si="56"/>
        <v>7.4173496556069196E-2</v>
      </c>
      <c r="L768" s="10">
        <f t="shared" si="57"/>
        <v>1.9480820691176657E-2</v>
      </c>
      <c r="M768" s="10">
        <f t="shared" si="58"/>
        <v>1.8456379464501842E-2</v>
      </c>
      <c r="N768" s="10">
        <f t="shared" si="59"/>
        <v>1.8518842118892279E-2</v>
      </c>
    </row>
    <row r="769" spans="1:14" x14ac:dyDescent="0.2">
      <c r="A769" s="9">
        <v>40773.94195601852</v>
      </c>
      <c r="B769" s="10">
        <v>-1.5711411553275001E-3</v>
      </c>
      <c r="C769">
        <v>6.3314806831585901</v>
      </c>
      <c r="D769" s="10">
        <v>1.9201000751163499E-2</v>
      </c>
      <c r="E769" s="10">
        <v>1.8074685097817601E-2</v>
      </c>
      <c r="F769" s="10">
        <v>1.8113547808898098E-2</v>
      </c>
      <c r="G769">
        <v>-3832320</v>
      </c>
      <c r="H769">
        <v>10337861</v>
      </c>
      <c r="J769" s="10">
        <f t="shared" si="55"/>
        <v>-1.5502482242864106E-3</v>
      </c>
      <c r="K769" s="16">
        <f t="shared" si="56"/>
        <v>7.2928830763159702E-2</v>
      </c>
      <c r="L769" s="10">
        <f t="shared" si="57"/>
        <v>1.9481283877874355E-2</v>
      </c>
      <c r="M769" s="10">
        <f t="shared" si="58"/>
        <v>1.8439004025045544E-2</v>
      </c>
      <c r="N769" s="10">
        <f t="shared" si="59"/>
        <v>1.8525105051257876E-2</v>
      </c>
    </row>
    <row r="770" spans="1:14" x14ac:dyDescent="0.2">
      <c r="A770" s="9">
        <v>40773.944930555554</v>
      </c>
      <c r="B770" s="10">
        <v>-1.5848467309479001E-3</v>
      </c>
      <c r="C770">
        <v>6.3304699860309501</v>
      </c>
      <c r="D770" s="10">
        <v>1.9216844111542699E-2</v>
      </c>
      <c r="E770" s="10">
        <v>1.81231296757687E-2</v>
      </c>
      <c r="F770">
        <v>1.8124531844860001E-2</v>
      </c>
      <c r="G770">
        <v>-3834398</v>
      </c>
      <c r="H770">
        <v>10337597</v>
      </c>
      <c r="J770" s="10">
        <f t="shared" si="55"/>
        <v>-1.5639537999068106E-3</v>
      </c>
      <c r="K770" s="16">
        <f t="shared" si="56"/>
        <v>7.1918133635519688E-2</v>
      </c>
      <c r="L770" s="10">
        <f t="shared" si="57"/>
        <v>1.9497127238253555E-2</v>
      </c>
      <c r="M770" s="10">
        <f t="shared" si="58"/>
        <v>1.8487448602996642E-2</v>
      </c>
      <c r="N770" s="10">
        <f t="shared" si="59"/>
        <v>1.8536089087219779E-2</v>
      </c>
    </row>
    <row r="771" spans="1:14" x14ac:dyDescent="0.2">
      <c r="A771" s="9">
        <v>40773.947916666664</v>
      </c>
      <c r="B771" s="10">
        <v>-1.5952268636101499E-3</v>
      </c>
      <c r="C771">
        <v>6.3295234224460701</v>
      </c>
      <c r="D771" s="10">
        <v>1.9251785015767402E-2</v>
      </c>
      <c r="E771" s="10">
        <v>1.8090362186048901E-2</v>
      </c>
      <c r="F771" s="10">
        <v>1.8108515949115798E-2</v>
      </c>
      <c r="G771">
        <v>-3836476</v>
      </c>
      <c r="H771">
        <v>10336732</v>
      </c>
      <c r="J771" s="10">
        <f t="shared" si="55"/>
        <v>-1.5743339325690604E-3</v>
      </c>
      <c r="K771" s="16">
        <f t="shared" si="56"/>
        <v>7.0971570050639698E-2</v>
      </c>
      <c r="L771" s="10">
        <f t="shared" si="57"/>
        <v>1.9532068142478258E-2</v>
      </c>
      <c r="M771" s="10">
        <f t="shared" si="58"/>
        <v>1.8454681113276843E-2</v>
      </c>
      <c r="N771" s="10">
        <f t="shared" si="59"/>
        <v>1.8520073191475576E-2</v>
      </c>
    </row>
    <row r="772" spans="1:14" x14ac:dyDescent="0.2">
      <c r="A772" s="9">
        <v>40773.950891203705</v>
      </c>
      <c r="B772" s="10">
        <v>-1.60234093622421E-3</v>
      </c>
      <c r="C772">
        <v>6.3293203328939898</v>
      </c>
      <c r="D772" s="10">
        <v>1.9260336154802601E-2</v>
      </c>
      <c r="E772" s="10">
        <v>1.8074293170611801E-2</v>
      </c>
      <c r="F772" s="10">
        <v>1.8082711233510101E-2</v>
      </c>
      <c r="G772">
        <v>-3838553</v>
      </c>
      <c r="H772">
        <v>10336218</v>
      </c>
      <c r="J772" s="10">
        <f t="shared" si="55"/>
        <v>-1.5814480051831205E-3</v>
      </c>
      <c r="K772" s="16">
        <f t="shared" si="56"/>
        <v>7.0768480498559327E-2</v>
      </c>
      <c r="L772" s="10">
        <f t="shared" si="57"/>
        <v>1.9540619281513457E-2</v>
      </c>
      <c r="M772" s="10">
        <f t="shared" si="58"/>
        <v>1.8438612097839743E-2</v>
      </c>
      <c r="N772" s="10">
        <f t="shared" si="59"/>
        <v>1.8494268475869879E-2</v>
      </c>
    </row>
    <row r="773" spans="1:14" x14ac:dyDescent="0.2">
      <c r="A773" s="9">
        <v>40773.953865740739</v>
      </c>
      <c r="B773" s="10">
        <v>-1.61154528726911E-3</v>
      </c>
      <c r="C773">
        <v>6.3287728224640896</v>
      </c>
      <c r="D773" s="10">
        <v>1.9231737345362501E-2</v>
      </c>
      <c r="E773" s="10">
        <v>1.8065041313238901E-2</v>
      </c>
      <c r="F773">
        <v>1.8090025956044E-2</v>
      </c>
      <c r="G773">
        <v>-3840631</v>
      </c>
      <c r="H773">
        <v>10336148</v>
      </c>
      <c r="J773" s="10">
        <f t="shared" si="55"/>
        <v>-1.5906523562280205E-3</v>
      </c>
      <c r="K773" s="16">
        <f t="shared" si="56"/>
        <v>7.0220970068659128E-2</v>
      </c>
      <c r="L773" s="10">
        <f t="shared" si="57"/>
        <v>1.9512020472073358E-2</v>
      </c>
      <c r="M773" s="10">
        <f t="shared" si="58"/>
        <v>1.8429360240466843E-2</v>
      </c>
      <c r="N773" s="10">
        <f t="shared" si="59"/>
        <v>1.8501583198403778E-2</v>
      </c>
    </row>
    <row r="774" spans="1:14" x14ac:dyDescent="0.2">
      <c r="A774" s="9">
        <v>40773.95685185185</v>
      </c>
      <c r="B774" s="10">
        <v>-1.62126033133973E-3</v>
      </c>
      <c r="C774">
        <v>6.3275851642647503</v>
      </c>
      <c r="D774" s="10">
        <v>1.9229504547947699E-2</v>
      </c>
      <c r="E774">
        <v>1.8086549803229001E-2</v>
      </c>
      <c r="F774" s="10">
        <v>1.8083619597746299E-2</v>
      </c>
      <c r="G774">
        <v>-3842711</v>
      </c>
      <c r="H774">
        <v>10336395</v>
      </c>
      <c r="J774" s="10">
        <f t="shared" si="55"/>
        <v>-1.6003674002986405E-3</v>
      </c>
      <c r="K774" s="16">
        <f t="shared" si="56"/>
        <v>6.9033311869319824E-2</v>
      </c>
      <c r="L774" s="10">
        <f t="shared" si="57"/>
        <v>1.9509787674658555E-2</v>
      </c>
      <c r="M774" s="10">
        <f t="shared" si="58"/>
        <v>1.8450868730456944E-2</v>
      </c>
      <c r="N774" s="10">
        <f t="shared" si="59"/>
        <v>1.8495176840106077E-2</v>
      </c>
    </row>
    <row r="775" spans="1:14" x14ac:dyDescent="0.2">
      <c r="A775" s="9">
        <v>40773.959826388891</v>
      </c>
      <c r="B775" s="10">
        <v>-1.6346927455742799E-3</v>
      </c>
      <c r="C775">
        <v>6.3272110519319504</v>
      </c>
      <c r="D775" s="10">
        <v>1.92564525124908E-2</v>
      </c>
      <c r="E775" s="10">
        <v>1.8100386021251299E-2</v>
      </c>
      <c r="F775" s="10">
        <v>1.8118472099231401E-2</v>
      </c>
      <c r="G775">
        <v>-3844789</v>
      </c>
      <c r="H775">
        <v>10336086</v>
      </c>
      <c r="J775" s="10">
        <f t="shared" si="55"/>
        <v>-1.6137998145331904E-3</v>
      </c>
      <c r="K775" s="16">
        <f t="shared" si="56"/>
        <v>6.8659199536519999E-2</v>
      </c>
      <c r="L775" s="10">
        <f t="shared" si="57"/>
        <v>1.9536735639201656E-2</v>
      </c>
      <c r="M775" s="10">
        <f t="shared" si="58"/>
        <v>1.8464704948479242E-2</v>
      </c>
      <c r="N775" s="10">
        <f t="shared" si="59"/>
        <v>1.8530029341591179E-2</v>
      </c>
    </row>
    <row r="776" spans="1:14" x14ac:dyDescent="0.2">
      <c r="A776" s="9">
        <v>40773.962800925925</v>
      </c>
      <c r="B776" s="10">
        <v>-1.64615364719793E-3</v>
      </c>
      <c r="C776">
        <v>6.3267597418161996</v>
      </c>
      <c r="D776" s="10">
        <v>1.9285752040268601E-2</v>
      </c>
      <c r="E776" s="10">
        <v>1.8052772804039701E-2</v>
      </c>
      <c r="F776" s="10">
        <v>1.80914004545593E-2</v>
      </c>
      <c r="G776">
        <v>-3846867</v>
      </c>
      <c r="H776">
        <v>10335258</v>
      </c>
      <c r="J776" s="10">
        <f t="shared" si="55"/>
        <v>-1.6252607161568405E-3</v>
      </c>
      <c r="K776" s="16">
        <f t="shared" si="56"/>
        <v>6.8207889420769163E-2</v>
      </c>
      <c r="L776" s="10">
        <f t="shared" si="57"/>
        <v>1.9566035166979457E-2</v>
      </c>
      <c r="M776" s="10">
        <f t="shared" si="58"/>
        <v>1.8417091731267644E-2</v>
      </c>
      <c r="N776" s="10">
        <f t="shared" si="59"/>
        <v>1.8502957696919078E-2</v>
      </c>
    </row>
    <row r="777" spans="1:14" x14ac:dyDescent="0.2">
      <c r="A777" s="9">
        <v>40773.965775462966</v>
      </c>
      <c r="B777" s="10">
        <v>-1.65459789699526E-3</v>
      </c>
      <c r="C777">
        <v>6.3261896658805199</v>
      </c>
      <c r="D777" s="10">
        <v>1.9290752081287801E-2</v>
      </c>
      <c r="E777">
        <v>1.8075730237032999E-2</v>
      </c>
      <c r="F777" s="10">
        <v>1.8117850586859299E-2</v>
      </c>
      <c r="G777">
        <v>-3848942</v>
      </c>
      <c r="H777">
        <v>10334817</v>
      </c>
      <c r="J777" s="10">
        <f t="shared" si="55"/>
        <v>-1.6337049659541705E-3</v>
      </c>
      <c r="K777" s="16">
        <f t="shared" si="56"/>
        <v>6.763781348508946E-2</v>
      </c>
      <c r="L777" s="10">
        <f t="shared" si="57"/>
        <v>1.9571035207998657E-2</v>
      </c>
      <c r="M777" s="10">
        <f t="shared" si="58"/>
        <v>1.8440049164260942E-2</v>
      </c>
      <c r="N777" s="10">
        <f t="shared" si="59"/>
        <v>1.8529407829219077E-2</v>
      </c>
    </row>
    <row r="778" spans="1:14" x14ac:dyDescent="0.2">
      <c r="A778" s="9">
        <v>40773.968761574077</v>
      </c>
      <c r="B778" s="10">
        <v>-1.6624364411109099E-3</v>
      </c>
      <c r="C778">
        <v>6.3256611579818101</v>
      </c>
      <c r="D778" s="10">
        <v>1.9271797056426301E-2</v>
      </c>
      <c r="E778" s="10">
        <v>1.8082773050155099E-2</v>
      </c>
      <c r="F778" s="10">
        <v>1.81275557415938E-2</v>
      </c>
      <c r="G778">
        <v>-3851021</v>
      </c>
      <c r="H778">
        <v>10334866</v>
      </c>
      <c r="J778" s="10">
        <f t="shared" si="55"/>
        <v>-1.6415435100698204E-3</v>
      </c>
      <c r="K778" s="16">
        <f t="shared" si="56"/>
        <v>6.710930558637962E-2</v>
      </c>
      <c r="L778" s="10">
        <f t="shared" si="57"/>
        <v>1.9552080183137158E-2</v>
      </c>
      <c r="M778" s="10">
        <f t="shared" si="58"/>
        <v>1.8447091977383041E-2</v>
      </c>
      <c r="N778" s="10">
        <f t="shared" si="59"/>
        <v>1.8539112983953578E-2</v>
      </c>
    </row>
    <row r="779" spans="1:14" x14ac:dyDescent="0.2">
      <c r="A779" s="9">
        <v>40773.971736111111</v>
      </c>
      <c r="B779" s="10">
        <v>-1.6730422288310401E-3</v>
      </c>
      <c r="C779">
        <v>6.3250970203371297</v>
      </c>
      <c r="D779" s="10">
        <v>1.9256832563114602E-2</v>
      </c>
      <c r="E779" s="10">
        <v>1.8055433158406201E-2</v>
      </c>
      <c r="F779" s="10">
        <v>1.8074045916782799E-2</v>
      </c>
      <c r="G779">
        <v>-3853099</v>
      </c>
      <c r="H779">
        <v>10335172</v>
      </c>
      <c r="J779" s="10">
        <f t="shared" si="55"/>
        <v>-1.6521492977899506E-3</v>
      </c>
      <c r="K779" s="16">
        <f t="shared" si="56"/>
        <v>6.654516794169929E-2</v>
      </c>
      <c r="L779" s="10">
        <f t="shared" si="57"/>
        <v>1.9537115689825458E-2</v>
      </c>
      <c r="M779" s="10">
        <f t="shared" si="58"/>
        <v>1.8419752085634143E-2</v>
      </c>
      <c r="N779" s="10">
        <f t="shared" si="59"/>
        <v>1.8485603159142577E-2</v>
      </c>
    </row>
    <row r="780" spans="1:14" x14ac:dyDescent="0.2">
      <c r="A780" s="9">
        <v>40773.974710648145</v>
      </c>
      <c r="B780" s="10">
        <v>-1.68376678237109E-3</v>
      </c>
      <c r="C780">
        <v>6.3238796706827998</v>
      </c>
      <c r="D780" s="10">
        <v>1.9250134170870299E-2</v>
      </c>
      <c r="E780">
        <v>1.8062998541136001E-2</v>
      </c>
      <c r="F780" s="10">
        <v>1.8099241072177401E-2</v>
      </c>
      <c r="G780">
        <v>-3855174</v>
      </c>
      <c r="H780">
        <v>10334967</v>
      </c>
      <c r="J780" s="10">
        <f t="shared" si="55"/>
        <v>-1.6628738513300005E-3</v>
      </c>
      <c r="K780" s="16">
        <f t="shared" si="56"/>
        <v>6.5327818287369332E-2</v>
      </c>
      <c r="L780" s="10">
        <f t="shared" si="57"/>
        <v>1.9530417297581155E-2</v>
      </c>
      <c r="M780" s="10">
        <f t="shared" si="58"/>
        <v>1.8427317468363943E-2</v>
      </c>
      <c r="N780" s="10">
        <f t="shared" si="59"/>
        <v>1.8510798314537179E-2</v>
      </c>
    </row>
    <row r="781" spans="1:14" x14ac:dyDescent="0.2">
      <c r="A781" s="9">
        <v>40773.977685185186</v>
      </c>
      <c r="B781" s="10">
        <v>-1.69820870607509E-3</v>
      </c>
      <c r="C781">
        <v>6.3218939061735</v>
      </c>
      <c r="D781" s="10">
        <v>1.93219637387665E-2</v>
      </c>
      <c r="E781" s="10">
        <v>1.8089115144939601E-2</v>
      </c>
      <c r="F781" s="10">
        <v>1.8134201143111602E-2</v>
      </c>
      <c r="G781">
        <v>-3857253</v>
      </c>
      <c r="H781">
        <v>10334491</v>
      </c>
      <c r="J781" s="10">
        <f t="shared" si="55"/>
        <v>-1.6773157750340005E-3</v>
      </c>
      <c r="K781" s="16">
        <f t="shared" si="56"/>
        <v>6.3342053778069562E-2</v>
      </c>
      <c r="L781" s="10">
        <f t="shared" si="57"/>
        <v>1.9602246865477357E-2</v>
      </c>
      <c r="M781" s="10">
        <f t="shared" si="58"/>
        <v>1.8453434072167544E-2</v>
      </c>
      <c r="N781" s="10">
        <f t="shared" si="59"/>
        <v>1.854575838547138E-2</v>
      </c>
    </row>
    <row r="782" spans="1:14" x14ac:dyDescent="0.2">
      <c r="A782" s="9">
        <v>40773.980671296296</v>
      </c>
      <c r="B782" s="10">
        <v>-1.7063916710685599E-3</v>
      </c>
      <c r="C782">
        <v>6.3199556479921704</v>
      </c>
      <c r="D782" s="10">
        <v>1.93343628903676E-2</v>
      </c>
      <c r="E782" s="10">
        <v>1.8077915528119801E-2</v>
      </c>
      <c r="F782" s="10">
        <v>1.8081073787452599E-2</v>
      </c>
      <c r="G782">
        <v>-3859333</v>
      </c>
      <c r="H782">
        <v>10333671</v>
      </c>
      <c r="J782" s="10">
        <f t="shared" ref="J782:J845" si="60">B782-B$19</f>
        <v>-1.6854987400274704E-3</v>
      </c>
      <c r="K782" s="16">
        <f t="shared" ref="K782:K845" si="61">C782-C$19</f>
        <v>6.1403795596739918E-2</v>
      </c>
      <c r="L782" s="10">
        <f t="shared" ref="L782:L845" si="62">D782-D$19</f>
        <v>1.9614646017078456E-2</v>
      </c>
      <c r="M782" s="10">
        <f t="shared" ref="M782:M845" si="63">E782-E$19</f>
        <v>1.8442234455347744E-2</v>
      </c>
      <c r="N782" s="10">
        <f t="shared" ref="N782:N845" si="64">F782-F$19</f>
        <v>1.8492631029812377E-2</v>
      </c>
    </row>
    <row r="783" spans="1:14" x14ac:dyDescent="0.2">
      <c r="A783" s="9">
        <v>40773.98364583333</v>
      </c>
      <c r="B783" s="10">
        <v>-1.71461026580801E-3</v>
      </c>
      <c r="C783">
        <v>6.3180838986700101</v>
      </c>
      <c r="D783" s="10">
        <v>1.9325479207036599E-2</v>
      </c>
      <c r="E783" s="10">
        <v>1.81055048280905E-2</v>
      </c>
      <c r="F783" s="10">
        <v>1.8116021906225799E-2</v>
      </c>
      <c r="G783">
        <v>-3861413</v>
      </c>
      <c r="H783">
        <v>10333585</v>
      </c>
      <c r="J783" s="10">
        <f t="shared" si="60"/>
        <v>-1.6937173347669205E-3</v>
      </c>
      <c r="K783" s="16">
        <f t="shared" si="61"/>
        <v>5.9532046274579642E-2</v>
      </c>
      <c r="L783" s="10">
        <f t="shared" si="62"/>
        <v>1.9605762333747456E-2</v>
      </c>
      <c r="M783" s="10">
        <f t="shared" si="63"/>
        <v>1.8469823755318443E-2</v>
      </c>
      <c r="N783" s="10">
        <f t="shared" si="64"/>
        <v>1.8527579148585577E-2</v>
      </c>
    </row>
    <row r="784" spans="1:14" x14ac:dyDescent="0.2">
      <c r="A784" s="9">
        <v>40773.986620370371</v>
      </c>
      <c r="B784" s="10">
        <v>-1.7265224775474099E-3</v>
      </c>
      <c r="C784">
        <v>6.3173202344478296</v>
      </c>
      <c r="D784">
        <v>1.9275918230378001E-2</v>
      </c>
      <c r="E784" s="10">
        <v>1.8057333411525201E-2</v>
      </c>
      <c r="F784" s="10">
        <v>1.80895598217648E-2</v>
      </c>
      <c r="G784">
        <v>-3863489</v>
      </c>
      <c r="H784">
        <v>10333851</v>
      </c>
      <c r="J784" s="10">
        <f t="shared" si="60"/>
        <v>-1.7056295465063204E-3</v>
      </c>
      <c r="K784" s="16">
        <f t="shared" si="61"/>
        <v>5.8768382052399204E-2</v>
      </c>
      <c r="L784" s="10">
        <f t="shared" si="62"/>
        <v>1.9556201357088857E-2</v>
      </c>
      <c r="M784" s="10">
        <f t="shared" si="63"/>
        <v>1.8421652338753144E-2</v>
      </c>
      <c r="N784" s="10">
        <f t="shared" si="64"/>
        <v>1.8501117064124578E-2</v>
      </c>
    </row>
    <row r="785" spans="1:14" x14ac:dyDescent="0.2">
      <c r="A785" s="9">
        <v>40773.989606481482</v>
      </c>
      <c r="B785" s="10">
        <v>-1.73687885704567E-3</v>
      </c>
      <c r="C785">
        <v>6.3163226015603904</v>
      </c>
      <c r="D785" s="10">
        <v>1.9295645233069099E-2</v>
      </c>
      <c r="E785" s="10">
        <v>1.8100576046563201E-2</v>
      </c>
      <c r="F785" s="10">
        <v>1.8127830641296899E-2</v>
      </c>
      <c r="G785">
        <v>-3865568</v>
      </c>
      <c r="H785">
        <v>10333839</v>
      </c>
      <c r="J785" s="10">
        <f t="shared" si="60"/>
        <v>-1.7159859260045805E-3</v>
      </c>
      <c r="K785" s="16">
        <f t="shared" si="61"/>
        <v>5.7770749164959945E-2</v>
      </c>
      <c r="L785" s="10">
        <f t="shared" si="62"/>
        <v>1.9575928359779955E-2</v>
      </c>
      <c r="M785" s="10">
        <f t="shared" si="63"/>
        <v>1.8464894973791144E-2</v>
      </c>
      <c r="N785" s="10">
        <f t="shared" si="64"/>
        <v>1.8539387883656677E-2</v>
      </c>
    </row>
    <row r="786" spans="1:14" x14ac:dyDescent="0.2">
      <c r="A786" s="9">
        <v>40773.992581018516</v>
      </c>
      <c r="B786" s="10">
        <v>-1.7504300371001601E-3</v>
      </c>
      <c r="C786">
        <v>6.3154484851256703</v>
      </c>
      <c r="D786" s="10">
        <v>1.9313020672525501E-2</v>
      </c>
      <c r="E786" s="10">
        <v>1.8080623388814301E-2</v>
      </c>
      <c r="F786" s="10">
        <v>1.8086631542319102E-2</v>
      </c>
      <c r="G786">
        <v>-3867646</v>
      </c>
      <c r="H786">
        <v>10333388</v>
      </c>
      <c r="J786" s="10">
        <f t="shared" si="60"/>
        <v>-1.7295371060590706E-3</v>
      </c>
      <c r="K786" s="16">
        <f t="shared" si="61"/>
        <v>5.6896632730239816E-2</v>
      </c>
      <c r="L786" s="10">
        <f t="shared" si="62"/>
        <v>1.9593303799236357E-2</v>
      </c>
      <c r="M786" s="10">
        <f t="shared" si="63"/>
        <v>1.8444942316042243E-2</v>
      </c>
      <c r="N786" s="10">
        <f t="shared" si="64"/>
        <v>1.849818878467888E-2</v>
      </c>
    </row>
    <row r="787" spans="1:14" x14ac:dyDescent="0.2">
      <c r="A787" s="9">
        <v>40773.995555555557</v>
      </c>
      <c r="B787" s="10">
        <v>-1.7599194261128999E-3</v>
      </c>
      <c r="C787">
        <v>6.3142976443305097</v>
      </c>
      <c r="D787" s="10">
        <v>1.93726529907144E-2</v>
      </c>
      <c r="E787">
        <v>1.8133497931848999E-2</v>
      </c>
      <c r="F787" s="10">
        <v>1.8129121474685199E-2</v>
      </c>
      <c r="G787">
        <v>-3869723</v>
      </c>
      <c r="H787">
        <v>10332672</v>
      </c>
      <c r="J787" s="10">
        <f t="shared" si="60"/>
        <v>-1.7390264950718104E-3</v>
      </c>
      <c r="K787" s="16">
        <f t="shared" si="61"/>
        <v>5.5745791935079225E-2</v>
      </c>
      <c r="L787" s="10">
        <f t="shared" si="62"/>
        <v>1.9652936117425256E-2</v>
      </c>
      <c r="M787" s="10">
        <f t="shared" si="63"/>
        <v>1.8497816859076942E-2</v>
      </c>
      <c r="N787" s="10">
        <f t="shared" si="64"/>
        <v>1.8540678717044977E-2</v>
      </c>
    </row>
    <row r="788" spans="1:14" x14ac:dyDescent="0.2">
      <c r="A788" s="9">
        <v>40773.998530092591</v>
      </c>
      <c r="B788" s="10">
        <v>-1.7685299480581301E-3</v>
      </c>
      <c r="C788">
        <v>6.3136812497250503</v>
      </c>
      <c r="D788" s="10">
        <v>1.9347343994486399E-2</v>
      </c>
      <c r="E788" s="10">
        <v>1.80586279589625E-2</v>
      </c>
      <c r="F788" s="10">
        <v>1.8097388487221901E-2</v>
      </c>
      <c r="G788">
        <v>-3871802</v>
      </c>
      <c r="H788">
        <v>10332270</v>
      </c>
      <c r="J788" s="10">
        <f t="shared" si="60"/>
        <v>-1.7476370170170406E-3</v>
      </c>
      <c r="K788" s="16">
        <f t="shared" si="61"/>
        <v>5.5129397329619856E-2</v>
      </c>
      <c r="L788" s="10">
        <f t="shared" si="62"/>
        <v>1.9627627121197255E-2</v>
      </c>
      <c r="M788" s="10">
        <f t="shared" si="63"/>
        <v>1.8422946886190443E-2</v>
      </c>
      <c r="N788" s="10">
        <f t="shared" si="64"/>
        <v>1.8508945729581679E-2</v>
      </c>
    </row>
    <row r="789" spans="1:14" x14ac:dyDescent="0.2">
      <c r="A789" s="9">
        <v>40774.001516203702</v>
      </c>
      <c r="B789" s="10">
        <v>-1.7808697167492899E-3</v>
      </c>
      <c r="C789">
        <v>6.31284513835271</v>
      </c>
      <c r="D789" s="10">
        <v>1.9334742940991401E-2</v>
      </c>
      <c r="E789" s="10">
        <v>1.8089495195563399E-2</v>
      </c>
      <c r="F789" s="10">
        <v>1.8099635493490501E-2</v>
      </c>
      <c r="G789">
        <v>-3873878</v>
      </c>
      <c r="H789">
        <v>10332499</v>
      </c>
      <c r="J789" s="10">
        <f t="shared" si="60"/>
        <v>-1.7599767857082004E-3</v>
      </c>
      <c r="K789" s="16">
        <f t="shared" si="61"/>
        <v>5.4293285957279558E-2</v>
      </c>
      <c r="L789" s="10">
        <f t="shared" si="62"/>
        <v>1.9615026067702258E-2</v>
      </c>
      <c r="M789" s="10">
        <f t="shared" si="63"/>
        <v>1.8453814122791342E-2</v>
      </c>
      <c r="N789" s="10">
        <f t="shared" si="64"/>
        <v>1.8511192735850279E-2</v>
      </c>
    </row>
    <row r="790" spans="1:14" x14ac:dyDescent="0.2">
      <c r="A790" s="9">
        <v>40774.004490740743</v>
      </c>
      <c r="B790" s="10">
        <v>-1.7929957069645799E-3</v>
      </c>
      <c r="C790">
        <v>6.3121693608372897</v>
      </c>
      <c r="D790" s="10">
        <v>1.93362631434866E-2</v>
      </c>
      <c r="E790" s="10">
        <v>1.80679273226633E-2</v>
      </c>
      <c r="F790">
        <v>1.8105456195899001E-2</v>
      </c>
      <c r="G790">
        <v>-3875957</v>
      </c>
      <c r="H790">
        <v>10332546</v>
      </c>
      <c r="J790" s="10">
        <f t="shared" si="60"/>
        <v>-1.7721027759234904E-3</v>
      </c>
      <c r="K790" s="16">
        <f t="shared" si="61"/>
        <v>5.3617508441859307E-2</v>
      </c>
      <c r="L790" s="10">
        <f t="shared" si="62"/>
        <v>1.9616546270197457E-2</v>
      </c>
      <c r="M790" s="10">
        <f t="shared" si="63"/>
        <v>1.8432246249891242E-2</v>
      </c>
      <c r="N790" s="10">
        <f t="shared" si="64"/>
        <v>1.8517013438258779E-2</v>
      </c>
    </row>
    <row r="791" spans="1:14" x14ac:dyDescent="0.2">
      <c r="A791" s="9">
        <v>40774.007465277777</v>
      </c>
      <c r="B791" s="10">
        <v>-1.8043853490962601E-3</v>
      </c>
      <c r="C791">
        <v>6.3117608064167099</v>
      </c>
      <c r="D791" s="10">
        <v>1.9656170756061301E-2</v>
      </c>
      <c r="E791" s="10">
        <v>1.97805779524424E-2</v>
      </c>
      <c r="F791" s="10">
        <v>1.9839427905590099E-2</v>
      </c>
      <c r="G791">
        <v>-3878035</v>
      </c>
      <c r="H791">
        <v>10332259</v>
      </c>
      <c r="J791" s="10">
        <f t="shared" si="60"/>
        <v>-1.7834924180551706E-3</v>
      </c>
      <c r="K791" s="16">
        <f t="shared" si="61"/>
        <v>5.3208954021279453E-2</v>
      </c>
      <c r="L791" s="10">
        <f t="shared" si="62"/>
        <v>1.9936453882772157E-2</v>
      </c>
      <c r="M791" s="10">
        <f t="shared" si="63"/>
        <v>2.0144896879670342E-2</v>
      </c>
      <c r="N791" s="10">
        <f t="shared" si="64"/>
        <v>2.0250985147949877E-2</v>
      </c>
    </row>
    <row r="792" spans="1:14" x14ac:dyDescent="0.2">
      <c r="A792" s="9">
        <v>40774.010439814818</v>
      </c>
      <c r="B792" s="10">
        <v>-1.8168320070253701E-3</v>
      </c>
      <c r="C792">
        <v>6.3112738665549797</v>
      </c>
      <c r="D792" s="10">
        <v>1.9405658012074101E-2</v>
      </c>
      <c r="E792" s="10">
        <v>1.8073307414306301E-2</v>
      </c>
      <c r="F792" s="10">
        <v>1.8107368541659501E-2</v>
      </c>
      <c r="G792">
        <v>-3880110</v>
      </c>
      <c r="H792">
        <v>10331436</v>
      </c>
      <c r="J792" s="10">
        <f t="shared" si="60"/>
        <v>-1.7959390759842806E-3</v>
      </c>
      <c r="K792" s="16">
        <f t="shared" si="61"/>
        <v>5.2722014159549246E-2</v>
      </c>
      <c r="L792" s="10">
        <f t="shared" si="62"/>
        <v>1.9685941138784958E-2</v>
      </c>
      <c r="M792" s="10">
        <f t="shared" si="63"/>
        <v>1.8437626341534244E-2</v>
      </c>
      <c r="N792" s="10">
        <f t="shared" si="64"/>
        <v>1.8518925784019279E-2</v>
      </c>
    </row>
    <row r="793" spans="1:14" x14ac:dyDescent="0.2">
      <c r="A793" s="9">
        <v>40774.013425925928</v>
      </c>
      <c r="B793" s="10">
        <v>-1.8256206777004999E-3</v>
      </c>
      <c r="C793">
        <v>6.3099650672193102</v>
      </c>
      <c r="D793" s="10">
        <v>1.9388650746659599E-2</v>
      </c>
      <c r="E793" s="10">
        <v>1.8076062781328801E-2</v>
      </c>
      <c r="F793" s="10">
        <v>1.8101021944166899E-2</v>
      </c>
      <c r="G793">
        <v>-3882190</v>
      </c>
      <c r="H793">
        <v>10331031</v>
      </c>
      <c r="J793" s="10">
        <f t="shared" si="60"/>
        <v>-1.8047277466594104E-3</v>
      </c>
      <c r="K793" s="16">
        <f t="shared" si="61"/>
        <v>5.1413214823879727E-2</v>
      </c>
      <c r="L793" s="10">
        <f t="shared" si="62"/>
        <v>1.9668933873370455E-2</v>
      </c>
      <c r="M793" s="10">
        <f t="shared" si="63"/>
        <v>1.8440381708556743E-2</v>
      </c>
      <c r="N793" s="10">
        <f t="shared" si="64"/>
        <v>1.8512579186526677E-2</v>
      </c>
    </row>
    <row r="794" spans="1:14" x14ac:dyDescent="0.2">
      <c r="A794" s="9">
        <v>40774.016400462962</v>
      </c>
      <c r="B794" s="10">
        <v>-1.8336967534560199E-3</v>
      </c>
      <c r="C794">
        <v>6.3088308536389404</v>
      </c>
      <c r="D794" s="10">
        <v>1.94494113401379E-2</v>
      </c>
      <c r="E794" s="10">
        <v>1.82950669532875E-2</v>
      </c>
      <c r="F794" s="10">
        <v>1.83235114212403E-2</v>
      </c>
      <c r="G794">
        <v>-3884269</v>
      </c>
      <c r="H794">
        <v>10331988</v>
      </c>
      <c r="J794" s="10">
        <f t="shared" si="60"/>
        <v>-1.8128038224149304E-3</v>
      </c>
      <c r="K794" s="16">
        <f t="shared" si="61"/>
        <v>5.0279001243509924E-2</v>
      </c>
      <c r="L794" s="10">
        <f t="shared" si="62"/>
        <v>1.9729694466848757E-2</v>
      </c>
      <c r="M794" s="10">
        <f t="shared" si="63"/>
        <v>1.8659385880515442E-2</v>
      </c>
      <c r="N794" s="10">
        <f t="shared" si="64"/>
        <v>1.8735068663600078E-2</v>
      </c>
    </row>
    <row r="795" spans="1:14" x14ac:dyDescent="0.2">
      <c r="A795" s="9">
        <v>40774.019375000003</v>
      </c>
      <c r="B795" s="10">
        <v>-1.8486731233497301E-3</v>
      </c>
      <c r="C795">
        <v>6.3074769232916896</v>
      </c>
      <c r="D795" s="10">
        <v>1.93712396774572E-2</v>
      </c>
      <c r="E795">
        <v>1.8077487971168E-2</v>
      </c>
      <c r="F795" s="10">
        <v>1.8098045856077102E-2</v>
      </c>
      <c r="G795">
        <v>-3886347</v>
      </c>
      <c r="H795">
        <v>10331400</v>
      </c>
      <c r="J795" s="10">
        <f t="shared" si="60"/>
        <v>-1.8277801923086406E-3</v>
      </c>
      <c r="K795" s="16">
        <f t="shared" si="61"/>
        <v>4.8925070896259193E-2</v>
      </c>
      <c r="L795" s="10">
        <f t="shared" si="62"/>
        <v>1.9651522804168056E-2</v>
      </c>
      <c r="M795" s="10">
        <f t="shared" si="63"/>
        <v>1.8441806898395943E-2</v>
      </c>
      <c r="N795" s="10">
        <f t="shared" si="64"/>
        <v>1.850960309843688E-2</v>
      </c>
    </row>
    <row r="796" spans="1:14" x14ac:dyDescent="0.2">
      <c r="A796" s="9">
        <v>40774.022361111114</v>
      </c>
      <c r="B796" s="10">
        <v>-1.86259247744601E-3</v>
      </c>
      <c r="C796">
        <v>6.3067156343859097</v>
      </c>
      <c r="D796" s="10">
        <v>1.9380432151920101E-2</v>
      </c>
      <c r="E796">
        <v>1.8111728157055001E-2</v>
      </c>
      <c r="F796" s="10">
        <v>1.81025518207753E-2</v>
      </c>
      <c r="G796">
        <v>-3888426</v>
      </c>
      <c r="H796">
        <v>10331472</v>
      </c>
      <c r="J796" s="10">
        <f t="shared" si="60"/>
        <v>-1.8416995464049205E-3</v>
      </c>
      <c r="K796" s="16">
        <f t="shared" si="61"/>
        <v>4.8163781990479215E-2</v>
      </c>
      <c r="L796" s="10">
        <f t="shared" si="62"/>
        <v>1.9660715278630957E-2</v>
      </c>
      <c r="M796" s="10">
        <f t="shared" si="63"/>
        <v>1.8476047084282944E-2</v>
      </c>
      <c r="N796" s="10">
        <f t="shared" si="64"/>
        <v>1.8514109063135078E-2</v>
      </c>
    </row>
    <row r="797" spans="1:14" x14ac:dyDescent="0.2">
      <c r="A797" s="9">
        <v>40774.025335648148</v>
      </c>
      <c r="B797" s="10">
        <v>-1.8767968695101399E-3</v>
      </c>
      <c r="C797">
        <v>6.3053854572026502</v>
      </c>
      <c r="D797">
        <v>1.9467273719455998E-2</v>
      </c>
      <c r="E797" s="10">
        <v>1.8103188894601802E-2</v>
      </c>
      <c r="F797" s="10">
        <v>1.8114731072837498E-2</v>
      </c>
      <c r="G797">
        <v>-3890503</v>
      </c>
      <c r="H797">
        <v>10330602</v>
      </c>
      <c r="J797" s="10">
        <f t="shared" si="60"/>
        <v>-1.8559039384690504E-3</v>
      </c>
      <c r="K797" s="16">
        <f t="shared" si="61"/>
        <v>4.6833604807219764E-2</v>
      </c>
      <c r="L797" s="10">
        <f t="shared" si="62"/>
        <v>1.9747556846166855E-2</v>
      </c>
      <c r="M797" s="10">
        <f t="shared" si="63"/>
        <v>1.8467507821829744E-2</v>
      </c>
      <c r="N797" s="10">
        <f t="shared" si="64"/>
        <v>1.8526288315197276E-2</v>
      </c>
    </row>
    <row r="798" spans="1:14" x14ac:dyDescent="0.2">
      <c r="A798" s="9">
        <v>40774.028310185182</v>
      </c>
      <c r="B798" s="10">
        <v>-1.8859062078991E-3</v>
      </c>
      <c r="C798">
        <v>6.3048818901261301</v>
      </c>
      <c r="D798">
        <v>1.9476347428098999E-2</v>
      </c>
      <c r="E798" s="10">
        <v>1.8074103145299902E-2</v>
      </c>
      <c r="F798">
        <v>1.8101703217344001E-2</v>
      </c>
      <c r="G798">
        <v>-3892580</v>
      </c>
      <c r="H798">
        <v>10329866</v>
      </c>
      <c r="J798" s="10">
        <f t="shared" si="60"/>
        <v>-1.8650132768580105E-3</v>
      </c>
      <c r="K798" s="16">
        <f t="shared" si="61"/>
        <v>4.6330037730699658E-2</v>
      </c>
      <c r="L798" s="10">
        <f t="shared" si="62"/>
        <v>1.9756630554809855E-2</v>
      </c>
      <c r="M798" s="10">
        <f t="shared" si="63"/>
        <v>1.8438422072527844E-2</v>
      </c>
      <c r="N798" s="10">
        <f t="shared" si="64"/>
        <v>1.8513260459703779E-2</v>
      </c>
    </row>
    <row r="799" spans="1:14" x14ac:dyDescent="0.2">
      <c r="A799" s="9">
        <v>40774.031284722223</v>
      </c>
      <c r="B799" s="10">
        <v>-1.89516994185396E-3</v>
      </c>
      <c r="C799">
        <v>6.3041787964721197</v>
      </c>
      <c r="D799">
        <v>1.9436644014494998E-2</v>
      </c>
      <c r="E799" s="10">
        <v>1.8177773829520402E-2</v>
      </c>
      <c r="F799" s="10">
        <v>1.8210742782175701E-2</v>
      </c>
      <c r="G799">
        <v>-3894658</v>
      </c>
      <c r="H799">
        <v>10329656</v>
      </c>
      <c r="J799" s="10">
        <f t="shared" si="60"/>
        <v>-1.8742770108128705E-3</v>
      </c>
      <c r="K799" s="16">
        <f t="shared" si="61"/>
        <v>4.5626944076689213E-2</v>
      </c>
      <c r="L799" s="10">
        <f t="shared" si="62"/>
        <v>1.9716927141205855E-2</v>
      </c>
      <c r="M799" s="10">
        <f t="shared" si="63"/>
        <v>1.8542092756748344E-2</v>
      </c>
      <c r="N799" s="10">
        <f t="shared" si="64"/>
        <v>1.8622300024535479E-2</v>
      </c>
    </row>
    <row r="800" spans="1:14" x14ac:dyDescent="0.2">
      <c r="A800" s="9">
        <v>40774.034270833334</v>
      </c>
      <c r="B800" s="10">
        <v>-1.90926744468015E-3</v>
      </c>
      <c r="C800">
        <v>6.3030968398525102</v>
      </c>
      <c r="D800" s="10">
        <v>1.93975819363186E-2</v>
      </c>
      <c r="E800" s="10">
        <v>1.8025848592660602E-2</v>
      </c>
      <c r="F800" s="10">
        <v>1.80687033008144E-2</v>
      </c>
      <c r="G800">
        <v>-3896737</v>
      </c>
      <c r="H800">
        <v>10329832</v>
      </c>
      <c r="J800" s="10">
        <f t="shared" si="60"/>
        <v>-1.8883745136390605E-3</v>
      </c>
      <c r="K800" s="16">
        <f t="shared" si="61"/>
        <v>4.4544987457079799E-2</v>
      </c>
      <c r="L800" s="10">
        <f t="shared" si="62"/>
        <v>1.9677865063029456E-2</v>
      </c>
      <c r="M800" s="10">
        <f t="shared" si="63"/>
        <v>1.8390167519888544E-2</v>
      </c>
      <c r="N800" s="10">
        <f t="shared" si="64"/>
        <v>1.8480260543174178E-2</v>
      </c>
    </row>
    <row r="801" spans="1:14" x14ac:dyDescent="0.2">
      <c r="A801" s="9">
        <v>40774.037245370368</v>
      </c>
      <c r="B801" s="10">
        <v>-1.92249795702082E-3</v>
      </c>
      <c r="C801">
        <v>6.3011668952785804</v>
      </c>
      <c r="D801" s="10">
        <v>1.94245774071896E-2</v>
      </c>
      <c r="E801" s="10">
        <v>1.8080623388814301E-2</v>
      </c>
      <c r="F801" s="10">
        <v>1.8087193293886202E-2</v>
      </c>
      <c r="G801">
        <v>-3898814</v>
      </c>
      <c r="H801">
        <v>10330049</v>
      </c>
      <c r="J801" s="10">
        <f t="shared" si="60"/>
        <v>-1.9016050259797305E-3</v>
      </c>
      <c r="K801" s="16">
        <f t="shared" si="61"/>
        <v>4.2615042883149989E-2</v>
      </c>
      <c r="L801" s="10">
        <f t="shared" si="62"/>
        <v>1.9704860533900456E-2</v>
      </c>
      <c r="M801" s="10">
        <f t="shared" si="63"/>
        <v>1.8444942316042243E-2</v>
      </c>
      <c r="N801" s="10">
        <f t="shared" si="64"/>
        <v>1.8498750536245979E-2</v>
      </c>
    </row>
    <row r="802" spans="1:14" x14ac:dyDescent="0.2">
      <c r="A802" s="9">
        <v>40774.040219907409</v>
      </c>
      <c r="B802" s="10">
        <v>-1.9360372604933201E-3</v>
      </c>
      <c r="C802">
        <v>6.2994091611435596</v>
      </c>
      <c r="D802" s="10">
        <v>1.9438199846736101E-2</v>
      </c>
      <c r="E802" s="10">
        <v>1.80659320568884E-2</v>
      </c>
      <c r="F802" s="10">
        <v>1.81027311031903E-2</v>
      </c>
      <c r="G802">
        <v>-3900892</v>
      </c>
      <c r="H802">
        <v>10329674</v>
      </c>
      <c r="J802" s="10">
        <f t="shared" si="60"/>
        <v>-1.9151443294522306E-3</v>
      </c>
      <c r="K802" s="16">
        <f t="shared" si="61"/>
        <v>4.0857308748129206E-2</v>
      </c>
      <c r="L802" s="10">
        <f t="shared" si="62"/>
        <v>1.9718482973446957E-2</v>
      </c>
      <c r="M802" s="10">
        <f t="shared" si="63"/>
        <v>1.8430250984116343E-2</v>
      </c>
      <c r="N802" s="10">
        <f t="shared" si="64"/>
        <v>1.8514288345550078E-2</v>
      </c>
    </row>
    <row r="803" spans="1:14" x14ac:dyDescent="0.2">
      <c r="A803" s="9">
        <v>40774.043206018519</v>
      </c>
      <c r="B803" s="10">
        <v>-1.9480563614706599E-3</v>
      </c>
      <c r="C803">
        <v>6.29850772857026</v>
      </c>
      <c r="D803" s="10">
        <v>1.9480017291934899E-2</v>
      </c>
      <c r="E803" s="10">
        <v>1.8044364183988401E-2</v>
      </c>
      <c r="F803" s="10">
        <v>1.8075157467756099E-2</v>
      </c>
      <c r="G803">
        <v>-3902970</v>
      </c>
      <c r="H803">
        <v>10328851</v>
      </c>
      <c r="J803" s="10">
        <f t="shared" si="60"/>
        <v>-1.9271634304295704E-3</v>
      </c>
      <c r="K803" s="16">
        <f t="shared" si="61"/>
        <v>3.9955876174829541E-2</v>
      </c>
      <c r="L803" s="10">
        <f t="shared" si="62"/>
        <v>1.9760300418645755E-2</v>
      </c>
      <c r="M803" s="10">
        <f t="shared" si="63"/>
        <v>1.8408683111216344E-2</v>
      </c>
      <c r="N803" s="10">
        <f t="shared" si="64"/>
        <v>1.8486714710115877E-2</v>
      </c>
    </row>
    <row r="804" spans="1:14" x14ac:dyDescent="0.2">
      <c r="A804" s="9">
        <v>40774.046180555553</v>
      </c>
      <c r="B804" s="10">
        <v>-1.9571775764416102E-3</v>
      </c>
      <c r="C804">
        <v>6.2970730374654504</v>
      </c>
      <c r="D804" s="10">
        <v>1.95072265412819E-2</v>
      </c>
      <c r="E804" s="10">
        <v>1.8058960503258299E-2</v>
      </c>
      <c r="F804" s="10">
        <v>1.8095428332817399E-2</v>
      </c>
      <c r="G804">
        <v>-3905047</v>
      </c>
      <c r="H804">
        <v>10328279</v>
      </c>
      <c r="J804" s="10">
        <f t="shared" si="60"/>
        <v>-1.9362846454005207E-3</v>
      </c>
      <c r="K804" s="16">
        <f t="shared" si="61"/>
        <v>3.8521185070020003E-2</v>
      </c>
      <c r="L804" s="10">
        <f t="shared" si="62"/>
        <v>1.9787509667992757E-2</v>
      </c>
      <c r="M804" s="10">
        <f t="shared" si="63"/>
        <v>1.8423279430486241E-2</v>
      </c>
      <c r="N804" s="10">
        <f t="shared" si="64"/>
        <v>1.8506985575177177E-2</v>
      </c>
    </row>
    <row r="805" spans="1:14" x14ac:dyDescent="0.2">
      <c r="A805" s="9">
        <v>40774.049155092594</v>
      </c>
      <c r="B805" s="10">
        <v>-1.96961235778872E-3</v>
      </c>
      <c r="C805">
        <v>6.2966027248185101</v>
      </c>
      <c r="D805" s="10">
        <v>1.95108964051178E-2</v>
      </c>
      <c r="E805" s="10">
        <v>1.8068877449222798E-2</v>
      </c>
      <c r="F805" s="10">
        <v>1.8108766944496899E-2</v>
      </c>
      <c r="G805">
        <v>-3907127</v>
      </c>
      <c r="H805">
        <v>10328521</v>
      </c>
      <c r="J805" s="10">
        <f t="shared" si="60"/>
        <v>-1.9487194267476305E-3</v>
      </c>
      <c r="K805" s="16">
        <f t="shared" si="61"/>
        <v>3.8050872423079696E-2</v>
      </c>
      <c r="L805" s="10">
        <f t="shared" si="62"/>
        <v>1.9791179531828657E-2</v>
      </c>
      <c r="M805" s="10">
        <f t="shared" si="63"/>
        <v>1.8433196376450741E-2</v>
      </c>
      <c r="N805" s="10">
        <f t="shared" si="64"/>
        <v>1.8520324186856677E-2</v>
      </c>
    </row>
    <row r="806" spans="1:14" x14ac:dyDescent="0.2">
      <c r="A806" s="9">
        <v>40774.052129629628</v>
      </c>
      <c r="B806" s="10">
        <v>-1.9823084239396801E-3</v>
      </c>
      <c r="C806">
        <v>6.2957571121805804</v>
      </c>
      <c r="D806" s="10">
        <v>1.9474922238259799E-2</v>
      </c>
      <c r="E806" s="10">
        <v>1.8052642161637801E-2</v>
      </c>
      <c r="F806" s="10">
        <v>1.80778825604648E-2</v>
      </c>
      <c r="G806">
        <v>-3909203</v>
      </c>
      <c r="H806">
        <v>10328703</v>
      </c>
      <c r="J806" s="10">
        <f t="shared" si="60"/>
        <v>-1.9614154928985906E-3</v>
      </c>
      <c r="K806" s="16">
        <f t="shared" si="61"/>
        <v>3.7205259785149991E-2</v>
      </c>
      <c r="L806" s="10">
        <f t="shared" si="62"/>
        <v>1.9755205364970656E-2</v>
      </c>
      <c r="M806" s="10">
        <f t="shared" si="63"/>
        <v>1.8416961088865744E-2</v>
      </c>
      <c r="N806" s="10">
        <f t="shared" si="64"/>
        <v>1.8489439802824578E-2</v>
      </c>
    </row>
    <row r="807" spans="1:14" x14ac:dyDescent="0.2">
      <c r="A807" s="9">
        <v>40774.055115740739</v>
      </c>
      <c r="B807" s="10">
        <v>-1.9960377527240801E-3</v>
      </c>
      <c r="C807">
        <v>6.2943164827847804</v>
      </c>
      <c r="D807" s="10">
        <v>1.9523853756072601E-2</v>
      </c>
      <c r="E807" s="10">
        <v>1.8138106045662399E-2</v>
      </c>
      <c r="F807" s="10">
        <v>1.81162250929628E-2</v>
      </c>
      <c r="G807">
        <v>-3911278</v>
      </c>
      <c r="H807">
        <v>10328963</v>
      </c>
      <c r="J807" s="10">
        <f t="shared" si="60"/>
        <v>-1.9751448216829906E-3</v>
      </c>
      <c r="K807" s="16">
        <f t="shared" si="61"/>
        <v>3.5764630389349961E-2</v>
      </c>
      <c r="L807" s="10">
        <f t="shared" si="62"/>
        <v>1.9804136882783457E-2</v>
      </c>
      <c r="M807" s="10">
        <f t="shared" si="63"/>
        <v>1.8502424972890341E-2</v>
      </c>
      <c r="N807" s="10">
        <f t="shared" si="64"/>
        <v>1.8527782335322578E-2</v>
      </c>
    </row>
    <row r="808" spans="1:14" x14ac:dyDescent="0.2">
      <c r="A808" s="9">
        <v>40774.05809027778</v>
      </c>
      <c r="B808" s="10">
        <v>-2.0087100657110602E-3</v>
      </c>
      <c r="C808">
        <v>6.2937143400777096</v>
      </c>
      <c r="D808" s="10">
        <v>1.9516502151818702E-2</v>
      </c>
      <c r="E808">
        <v>1.8061288313329E-2</v>
      </c>
      <c r="F808" s="10">
        <v>1.8097041874552799E-2</v>
      </c>
      <c r="G808">
        <v>-3913357</v>
      </c>
      <c r="H808">
        <v>10328128</v>
      </c>
      <c r="J808" s="10">
        <f t="shared" si="60"/>
        <v>-1.9878171346699707E-3</v>
      </c>
      <c r="K808" s="16">
        <f t="shared" si="61"/>
        <v>3.5162487682279142E-2</v>
      </c>
      <c r="L808" s="10">
        <f t="shared" si="62"/>
        <v>1.9796785278529558E-2</v>
      </c>
      <c r="M808" s="10">
        <f t="shared" si="63"/>
        <v>1.8425607240556943E-2</v>
      </c>
      <c r="N808" s="10">
        <f t="shared" si="64"/>
        <v>1.8508599116912577E-2</v>
      </c>
    </row>
    <row r="809" spans="1:14" x14ac:dyDescent="0.2">
      <c r="A809" s="9">
        <v>40774.061064814814</v>
      </c>
      <c r="B809" s="10">
        <v>-2.02201183754369E-3</v>
      </c>
      <c r="C809">
        <v>6.2932285878741796</v>
      </c>
      <c r="D809" s="10">
        <v>1.9556205565422698E-2</v>
      </c>
      <c r="E809" s="10">
        <v>1.8049898671197301E-2</v>
      </c>
      <c r="F809" s="10">
        <v>1.8073197313351601E-2</v>
      </c>
      <c r="G809">
        <v>-3915436</v>
      </c>
      <c r="H809">
        <v>10327269</v>
      </c>
      <c r="J809" s="10">
        <f t="shared" si="60"/>
        <v>-2.0011189065026005E-3</v>
      </c>
      <c r="K809" s="16">
        <f t="shared" si="61"/>
        <v>3.4676735478749166E-2</v>
      </c>
      <c r="L809" s="10">
        <f t="shared" si="62"/>
        <v>1.9836488692133555E-2</v>
      </c>
      <c r="M809" s="10">
        <f t="shared" si="63"/>
        <v>1.8414217598425243E-2</v>
      </c>
      <c r="N809" s="10">
        <f t="shared" si="64"/>
        <v>1.8484754555711379E-2</v>
      </c>
    </row>
    <row r="810" spans="1:14" x14ac:dyDescent="0.2">
      <c r="A810" s="9">
        <v>40774.064039351855</v>
      </c>
      <c r="B810" s="10">
        <v>-2.0336508878972398E-3</v>
      </c>
      <c r="C810">
        <v>6.2927594628854404</v>
      </c>
      <c r="D810" s="10">
        <v>1.9557832657155799E-2</v>
      </c>
      <c r="E810">
        <v>1.8061335819657E-2</v>
      </c>
      <c r="F810" s="10">
        <v>1.8082173386264899E-2</v>
      </c>
      <c r="G810">
        <v>-3917514</v>
      </c>
      <c r="H810">
        <v>10327301</v>
      </c>
      <c r="J810" s="10">
        <f t="shared" si="60"/>
        <v>-2.0127579568561503E-3</v>
      </c>
      <c r="K810" s="16">
        <f t="shared" si="61"/>
        <v>3.4207610490009976E-2</v>
      </c>
      <c r="L810" s="10">
        <f t="shared" si="62"/>
        <v>1.9838115783866656E-2</v>
      </c>
      <c r="M810" s="10">
        <f t="shared" si="63"/>
        <v>1.8425654746884942E-2</v>
      </c>
      <c r="N810" s="10">
        <f t="shared" si="64"/>
        <v>1.8493730628624677E-2</v>
      </c>
    </row>
    <row r="811" spans="1:14" x14ac:dyDescent="0.2">
      <c r="A811" s="9">
        <v>40774.067025462966</v>
      </c>
      <c r="B811" s="10">
        <v>-2.0463944603761799E-3</v>
      </c>
      <c r="C811">
        <v>6.2917333262012098</v>
      </c>
      <c r="D811" s="10">
        <v>1.9529697034413401E-2</v>
      </c>
      <c r="E811" s="10">
        <v>1.80361455892489E-2</v>
      </c>
      <c r="F811" s="10">
        <v>1.8071619628099101E-2</v>
      </c>
      <c r="G811">
        <v>-3919592</v>
      </c>
      <c r="H811">
        <v>10327542</v>
      </c>
      <c r="J811" s="10">
        <f t="shared" si="60"/>
        <v>-2.0255015293350904E-3</v>
      </c>
      <c r="K811" s="16">
        <f t="shared" si="61"/>
        <v>3.3181473805779405E-2</v>
      </c>
      <c r="L811" s="10">
        <f t="shared" si="62"/>
        <v>1.9809980161124258E-2</v>
      </c>
      <c r="M811" s="10">
        <f t="shared" si="63"/>
        <v>1.8400464516476842E-2</v>
      </c>
      <c r="N811" s="10">
        <f t="shared" si="64"/>
        <v>1.8483176870458879E-2</v>
      </c>
    </row>
    <row r="812" spans="1:14" x14ac:dyDescent="0.2">
      <c r="A812" s="9">
        <v>40774.07</v>
      </c>
      <c r="B812" s="10">
        <v>-2.0596368492988401E-3</v>
      </c>
      <c r="C812">
        <v>6.29074994521216</v>
      </c>
      <c r="D812" s="10">
        <v>1.9504815595137202E-2</v>
      </c>
      <c r="E812">
        <v>1.8092013030946E-2</v>
      </c>
      <c r="F812">
        <v>1.8120671296856E-2</v>
      </c>
      <c r="G812">
        <v>-3921665</v>
      </c>
      <c r="H812">
        <v>10327489</v>
      </c>
      <c r="J812" s="10">
        <f t="shared" si="60"/>
        <v>-2.0387439182577506E-3</v>
      </c>
      <c r="K812" s="16">
        <f t="shared" si="61"/>
        <v>3.2198092816729584E-2</v>
      </c>
      <c r="L812" s="10">
        <f t="shared" si="62"/>
        <v>1.9785098721848058E-2</v>
      </c>
      <c r="M812" s="10">
        <f t="shared" si="63"/>
        <v>1.8456331958173942E-2</v>
      </c>
      <c r="N812" s="10">
        <f t="shared" si="64"/>
        <v>1.8532228539215777E-2</v>
      </c>
    </row>
    <row r="813" spans="1:14" x14ac:dyDescent="0.2">
      <c r="A813" s="9">
        <v>40774.072974537034</v>
      </c>
      <c r="B813" s="10">
        <v>-2.07442319388065E-3</v>
      </c>
      <c r="C813">
        <v>6.2894945904954502</v>
      </c>
      <c r="D813" s="10">
        <v>1.95318348191722E-2</v>
      </c>
      <c r="E813" s="10">
        <v>1.8054815576142601E-2</v>
      </c>
      <c r="F813" s="10">
        <v>1.80702331774228E-2</v>
      </c>
      <c r="G813">
        <v>-3923747</v>
      </c>
      <c r="H813">
        <v>10326941</v>
      </c>
      <c r="J813" s="10">
        <f t="shared" si="60"/>
        <v>-2.0535302628395605E-3</v>
      </c>
      <c r="K813" s="16">
        <f t="shared" si="61"/>
        <v>3.0942738100019795E-2</v>
      </c>
      <c r="L813" s="10">
        <f t="shared" si="62"/>
        <v>1.9812117945883057E-2</v>
      </c>
      <c r="M813" s="10">
        <f t="shared" si="63"/>
        <v>1.8419134503370543E-2</v>
      </c>
      <c r="N813" s="10">
        <f t="shared" si="64"/>
        <v>1.8481790419782578E-2</v>
      </c>
    </row>
    <row r="814" spans="1:14" x14ac:dyDescent="0.2">
      <c r="A814" s="9">
        <v>40774.075949074075</v>
      </c>
      <c r="B814" s="10">
        <v>-2.0851002410927299E-3</v>
      </c>
      <c r="C814">
        <v>6.2883734411552696</v>
      </c>
      <c r="D814" s="10">
        <v>1.9601954159261401E-2</v>
      </c>
      <c r="E814" s="10">
        <v>1.8074625714907599E-2</v>
      </c>
      <c r="F814" s="10">
        <v>1.8111157376697499E-2</v>
      </c>
      <c r="G814">
        <v>-3925822</v>
      </c>
      <c r="H814">
        <v>10326215</v>
      </c>
      <c r="J814" s="10">
        <f t="shared" si="60"/>
        <v>-2.0642073100516404E-3</v>
      </c>
      <c r="K814" s="16">
        <f t="shared" si="61"/>
        <v>2.9821588759839202E-2</v>
      </c>
      <c r="L814" s="10">
        <f t="shared" si="62"/>
        <v>1.9882237285972257E-2</v>
      </c>
      <c r="M814" s="10">
        <f t="shared" si="63"/>
        <v>1.8438944642135541E-2</v>
      </c>
      <c r="N814" s="10">
        <f t="shared" si="64"/>
        <v>1.8522714619057277E-2</v>
      </c>
    </row>
    <row r="815" spans="1:14" x14ac:dyDescent="0.2">
      <c r="A815" s="9">
        <v>40774.078935185185</v>
      </c>
      <c r="B815" s="10">
        <v>-2.0974043800379202E-3</v>
      </c>
      <c r="C815">
        <v>6.2873484921292402</v>
      </c>
      <c r="D815" s="10">
        <v>1.9619258339225801E-2</v>
      </c>
      <c r="E815" s="10">
        <v>1.8044601715628199E-2</v>
      </c>
      <c r="F815">
        <v>1.8075002089662999E-2</v>
      </c>
      <c r="G815">
        <v>-3927903</v>
      </c>
      <c r="H815">
        <v>10325991</v>
      </c>
      <c r="J815" s="10">
        <f t="shared" si="60"/>
        <v>-2.0765114489968307E-3</v>
      </c>
      <c r="K815" s="16">
        <f t="shared" si="61"/>
        <v>2.8796639733809748E-2</v>
      </c>
      <c r="L815" s="10">
        <f t="shared" si="62"/>
        <v>1.9899541465936657E-2</v>
      </c>
      <c r="M815" s="10">
        <f t="shared" si="63"/>
        <v>1.8408920642856142E-2</v>
      </c>
      <c r="N815" s="10">
        <f t="shared" si="64"/>
        <v>1.8486559332022777E-2</v>
      </c>
    </row>
    <row r="816" spans="1:14" x14ac:dyDescent="0.2">
      <c r="A816" s="9">
        <v>40774.081909722219</v>
      </c>
      <c r="B816" s="10">
        <v>-2.1111812151502801E-3</v>
      </c>
      <c r="C816">
        <v>6.2866073934128499</v>
      </c>
      <c r="D816" s="10">
        <v>1.9599578842862699E-2</v>
      </c>
      <c r="E816" s="10">
        <v>1.8071217135875499E-2</v>
      </c>
      <c r="F816" s="10">
        <v>1.81046434489508E-2</v>
      </c>
      <c r="G816">
        <v>-3929981</v>
      </c>
      <c r="H816">
        <v>10326415</v>
      </c>
      <c r="J816" s="10">
        <f t="shared" si="60"/>
        <v>-2.0902882841091906E-3</v>
      </c>
      <c r="K816" s="16">
        <f t="shared" si="61"/>
        <v>2.8055541017419472E-2</v>
      </c>
      <c r="L816" s="10">
        <f t="shared" si="62"/>
        <v>1.9879861969573556E-2</v>
      </c>
      <c r="M816" s="10">
        <f t="shared" si="63"/>
        <v>1.8435536063103442E-2</v>
      </c>
      <c r="N816" s="10">
        <f t="shared" si="64"/>
        <v>1.8516200691310578E-2</v>
      </c>
    </row>
    <row r="817" spans="1:14" x14ac:dyDescent="0.2">
      <c r="A817" s="9">
        <v>40774.08488425926</v>
      </c>
      <c r="B817" s="10">
        <v>-2.1270602052754798E-3</v>
      </c>
      <c r="C817">
        <v>6.2856097605254</v>
      </c>
      <c r="D817" s="10">
        <v>1.9617595617746699E-2</v>
      </c>
      <c r="E817" s="10">
        <v>1.8099281499125899E-2</v>
      </c>
      <c r="F817" s="10">
        <v>1.8115113541989601E-2</v>
      </c>
      <c r="G817">
        <v>-3932056</v>
      </c>
      <c r="H817">
        <v>10326284</v>
      </c>
      <c r="J817" s="10">
        <f t="shared" si="60"/>
        <v>-2.1061672742343903E-3</v>
      </c>
      <c r="K817" s="16">
        <f t="shared" si="61"/>
        <v>2.7057908129969555E-2</v>
      </c>
      <c r="L817" s="10">
        <f t="shared" si="62"/>
        <v>1.9897878744457555E-2</v>
      </c>
      <c r="M817" s="10">
        <f t="shared" si="63"/>
        <v>1.8463600426353841E-2</v>
      </c>
      <c r="N817" s="10">
        <f t="shared" si="64"/>
        <v>1.8526670784349379E-2</v>
      </c>
    </row>
    <row r="818" spans="1:14" x14ac:dyDescent="0.2">
      <c r="A818" s="9">
        <v>40774.087870370371</v>
      </c>
      <c r="B818" s="10">
        <v>-2.1416802777093802E-3</v>
      </c>
      <c r="C818">
        <v>6.2845123643492098</v>
      </c>
      <c r="D818" s="10">
        <v>1.9616597984859301E-2</v>
      </c>
      <c r="E818" s="10">
        <v>1.8066371490422201E-2</v>
      </c>
      <c r="F818" s="10">
        <v>1.8105886473695099E-2</v>
      </c>
      <c r="G818">
        <v>-3934137</v>
      </c>
      <c r="H818">
        <v>10325828</v>
      </c>
      <c r="J818" s="10">
        <f t="shared" si="60"/>
        <v>-2.1207873466682907E-3</v>
      </c>
      <c r="K818" s="16">
        <f t="shared" si="61"/>
        <v>2.5960511953779353E-2</v>
      </c>
      <c r="L818" s="10">
        <f t="shared" si="62"/>
        <v>1.9896881111570158E-2</v>
      </c>
      <c r="M818" s="10">
        <f t="shared" si="63"/>
        <v>1.8430690417650143E-2</v>
      </c>
      <c r="N818" s="10">
        <f t="shared" si="64"/>
        <v>1.8517443716054877E-2</v>
      </c>
    </row>
    <row r="819" spans="1:14" x14ac:dyDescent="0.2">
      <c r="A819" s="9">
        <v>40774.090844907405</v>
      </c>
      <c r="B819" s="10">
        <v>-2.15333120464493E-3</v>
      </c>
      <c r="C819">
        <v>6.28407886910645</v>
      </c>
      <c r="D819" s="10">
        <v>1.9796302547001699E-2</v>
      </c>
      <c r="E819" s="10">
        <v>1.8405554795572199E-2</v>
      </c>
      <c r="F819" s="10">
        <v>1.84401286561479E-2</v>
      </c>
      <c r="G819">
        <v>-3936215</v>
      </c>
      <c r="H819">
        <v>10326093</v>
      </c>
      <c r="J819" s="10">
        <f t="shared" si="60"/>
        <v>-2.1324382736038405E-3</v>
      </c>
      <c r="K819" s="16">
        <f t="shared" si="61"/>
        <v>2.5527016711019535E-2</v>
      </c>
      <c r="L819" s="10">
        <f t="shared" si="62"/>
        <v>2.0076585673712555E-2</v>
      </c>
      <c r="M819" s="10">
        <f t="shared" si="63"/>
        <v>1.8769873722800142E-2</v>
      </c>
      <c r="N819" s="10">
        <f t="shared" si="64"/>
        <v>1.8851685898507678E-2</v>
      </c>
    </row>
    <row r="820" spans="1:14" x14ac:dyDescent="0.2">
      <c r="A820" s="9">
        <v>40774.093819444446</v>
      </c>
      <c r="B820" s="10">
        <v>-2.1684738466865401E-3</v>
      </c>
      <c r="C820">
        <v>6.2836097441177099</v>
      </c>
      <c r="D820" s="10">
        <v>1.9670980853807099E-2</v>
      </c>
      <c r="E820" s="10">
        <v>1.8041727582785799E-2</v>
      </c>
      <c r="F820" s="10">
        <v>1.80755877455522E-2</v>
      </c>
      <c r="G820">
        <v>-3938295</v>
      </c>
      <c r="H820">
        <v>10324843</v>
      </c>
      <c r="J820" s="10">
        <f t="shared" si="60"/>
        <v>-2.1475809156454506E-3</v>
      </c>
      <c r="K820" s="16">
        <f t="shared" si="61"/>
        <v>2.5057891722279457E-2</v>
      </c>
      <c r="L820" s="10">
        <f t="shared" si="62"/>
        <v>1.9951263980517955E-2</v>
      </c>
      <c r="M820" s="10">
        <f t="shared" si="63"/>
        <v>1.8406046510013742E-2</v>
      </c>
      <c r="N820" s="10">
        <f t="shared" si="64"/>
        <v>1.8487144987911978E-2</v>
      </c>
    </row>
    <row r="821" spans="1:14" x14ac:dyDescent="0.2">
      <c r="A821" s="9">
        <v>40774.096805555557</v>
      </c>
      <c r="B821" s="10">
        <v>-2.1801604033680599E-3</v>
      </c>
      <c r="C821">
        <v>6.2817094909987601</v>
      </c>
      <c r="D821" s="10">
        <v>1.9746480285539301E-2</v>
      </c>
      <c r="E821" s="10">
        <v>1.8699761484713199E-2</v>
      </c>
      <c r="F821" s="10">
        <v>1.87550322420975E-2</v>
      </c>
      <c r="G821">
        <v>-3940372</v>
      </c>
      <c r="H821">
        <v>10325206</v>
      </c>
      <c r="J821" s="10">
        <f t="shared" si="60"/>
        <v>-2.1592674723269704E-3</v>
      </c>
      <c r="K821" s="16">
        <f t="shared" si="61"/>
        <v>2.3157638603329644E-2</v>
      </c>
      <c r="L821" s="10">
        <f t="shared" si="62"/>
        <v>2.0026763412250157E-2</v>
      </c>
      <c r="M821" s="10">
        <f t="shared" si="63"/>
        <v>1.9064080411941142E-2</v>
      </c>
      <c r="N821" s="10">
        <f t="shared" si="64"/>
        <v>1.9166589484457278E-2</v>
      </c>
    </row>
    <row r="822" spans="1:14" x14ac:dyDescent="0.2">
      <c r="A822" s="9">
        <v>40774.099780092591</v>
      </c>
      <c r="B822" s="10">
        <v>-2.1958968745093401E-3</v>
      </c>
      <c r="C822">
        <v>6.2798389293348</v>
      </c>
      <c r="D822" s="10">
        <v>1.9679923920048199E-2</v>
      </c>
      <c r="E822" s="10">
        <v>1.8088699464569799E-2</v>
      </c>
      <c r="F822" s="10">
        <v>1.8139029816156799E-2</v>
      </c>
      <c r="G822">
        <v>-3942450</v>
      </c>
      <c r="H822">
        <v>10325112</v>
      </c>
      <c r="J822" s="10">
        <f t="shared" si="60"/>
        <v>-2.1750039434682506E-3</v>
      </c>
      <c r="K822" s="16">
        <f t="shared" si="61"/>
        <v>2.1287076939369598E-2</v>
      </c>
      <c r="L822" s="10">
        <f t="shared" si="62"/>
        <v>1.9960207046759056E-2</v>
      </c>
      <c r="M822" s="10">
        <f t="shared" si="63"/>
        <v>1.8453018391797742E-2</v>
      </c>
      <c r="N822" s="10">
        <f t="shared" si="64"/>
        <v>1.8550587058516577E-2</v>
      </c>
    </row>
    <row r="823" spans="1:14" x14ac:dyDescent="0.2">
      <c r="A823" s="9">
        <v>40774.102754629632</v>
      </c>
      <c r="B823" s="10">
        <v>-2.2107069722551399E-3</v>
      </c>
      <c r="C823">
        <v>6.2788068543595701</v>
      </c>
      <c r="D823" s="10">
        <v>1.97096153750317E-2</v>
      </c>
      <c r="E823" s="10">
        <v>1.80675235188755E-2</v>
      </c>
      <c r="F823">
        <v>1.8105420339415999E-2</v>
      </c>
      <c r="G823">
        <v>-3944526</v>
      </c>
      <c r="H823">
        <v>10324722</v>
      </c>
      <c r="J823" s="10">
        <f t="shared" si="60"/>
        <v>-2.1898140412140504E-3</v>
      </c>
      <c r="K823" s="16">
        <f t="shared" si="61"/>
        <v>2.0255001964139652E-2</v>
      </c>
      <c r="L823" s="10">
        <f t="shared" si="62"/>
        <v>1.9989898501742556E-2</v>
      </c>
      <c r="M823" s="10">
        <f t="shared" si="63"/>
        <v>1.8431842446103443E-2</v>
      </c>
      <c r="N823" s="10">
        <f t="shared" si="64"/>
        <v>1.8516977581775777E-2</v>
      </c>
    </row>
    <row r="824" spans="1:14" x14ac:dyDescent="0.2">
      <c r="A824" s="9">
        <v>40774.105729166666</v>
      </c>
      <c r="B824" s="10">
        <v>-2.2238305953578702E-3</v>
      </c>
      <c r="C824">
        <v>6.2782367784238904</v>
      </c>
      <c r="D824" s="10">
        <v>1.9752169168314099E-2</v>
      </c>
      <c r="E824" s="10">
        <v>1.8087084249418701E-2</v>
      </c>
      <c r="F824" s="10">
        <v>1.8116081667030801E-2</v>
      </c>
      <c r="G824">
        <v>-3946606</v>
      </c>
      <c r="H824">
        <v>10323980</v>
      </c>
      <c r="J824" s="10">
        <f t="shared" si="60"/>
        <v>-2.2029376643167807E-3</v>
      </c>
      <c r="K824" s="16">
        <f t="shared" si="61"/>
        <v>1.9684926028459948E-2</v>
      </c>
      <c r="L824" s="10">
        <f t="shared" si="62"/>
        <v>2.0032452295024955E-2</v>
      </c>
      <c r="M824" s="10">
        <f t="shared" si="63"/>
        <v>1.8451403176646643E-2</v>
      </c>
      <c r="N824" s="10">
        <f t="shared" si="64"/>
        <v>1.8527638909390579E-2</v>
      </c>
    </row>
    <row r="825" spans="1:14" x14ac:dyDescent="0.2">
      <c r="A825" s="9">
        <v>40774.108703703707</v>
      </c>
      <c r="B825" s="10">
        <v>-2.2367048102387298E-3</v>
      </c>
      <c r="C825">
        <v>6.27729734078821</v>
      </c>
      <c r="D825" s="10">
        <v>1.9741017057822299E-2</v>
      </c>
      <c r="E825" s="10">
        <v>1.8076525968026499E-2</v>
      </c>
      <c r="F825" s="10">
        <v>1.81012131787429E-2</v>
      </c>
      <c r="G825">
        <v>-3948679</v>
      </c>
      <c r="H825">
        <v>10323753</v>
      </c>
      <c r="J825" s="10">
        <f t="shared" si="60"/>
        <v>-2.2158118791976403E-3</v>
      </c>
      <c r="K825" s="16">
        <f t="shared" si="61"/>
        <v>1.8745488392779563E-2</v>
      </c>
      <c r="L825" s="10">
        <f t="shared" si="62"/>
        <v>2.0021300184533155E-2</v>
      </c>
      <c r="M825" s="10">
        <f t="shared" si="63"/>
        <v>1.8440844895254441E-2</v>
      </c>
      <c r="N825" s="10">
        <f t="shared" si="64"/>
        <v>1.8512770421102678E-2</v>
      </c>
    </row>
    <row r="826" spans="1:14" x14ac:dyDescent="0.2">
      <c r="A826" s="9">
        <v>40774.111689814818</v>
      </c>
      <c r="B826" s="10">
        <v>-2.25081418964692E-3</v>
      </c>
      <c r="C826">
        <v>6.2766880721319502</v>
      </c>
      <c r="D826" s="10">
        <v>1.97375847256262E-2</v>
      </c>
      <c r="E826" s="10">
        <v>1.8041525680891901E-2</v>
      </c>
      <c r="F826" s="10">
        <v>1.8069611665050601E-2</v>
      </c>
      <c r="G826">
        <v>-3950762</v>
      </c>
      <c r="H826">
        <v>10323923</v>
      </c>
      <c r="J826" s="10">
        <f t="shared" si="60"/>
        <v>-2.2299212586058305E-3</v>
      </c>
      <c r="K826" s="16">
        <f t="shared" si="61"/>
        <v>1.8136219736519799E-2</v>
      </c>
      <c r="L826" s="10">
        <f t="shared" si="62"/>
        <v>2.0017867852337057E-2</v>
      </c>
      <c r="M826" s="10">
        <f t="shared" si="63"/>
        <v>1.8405844608119844E-2</v>
      </c>
      <c r="N826" s="10">
        <f t="shared" si="64"/>
        <v>1.8481168907410379E-2</v>
      </c>
    </row>
    <row r="827" spans="1:14" x14ac:dyDescent="0.2">
      <c r="A827" s="9">
        <v>40774.114664351851</v>
      </c>
      <c r="B827" s="10">
        <v>-2.2673463917817602E-3</v>
      </c>
      <c r="C827">
        <v>6.2761369987274502</v>
      </c>
      <c r="D827">
        <v>1.9756112193535999E-2</v>
      </c>
      <c r="E827" s="10">
        <v>1.80963479833736E-2</v>
      </c>
      <c r="F827" s="10">
        <v>1.81239581411319E-2</v>
      </c>
      <c r="G827">
        <v>-3952835</v>
      </c>
      <c r="H827">
        <v>10324049</v>
      </c>
      <c r="J827" s="10">
        <f t="shared" si="60"/>
        <v>-2.2464534607406707E-3</v>
      </c>
      <c r="K827" s="16">
        <f t="shared" si="61"/>
        <v>1.7585146332019796E-2</v>
      </c>
      <c r="L827" s="10">
        <f t="shared" si="62"/>
        <v>2.0036395320246855E-2</v>
      </c>
      <c r="M827" s="10">
        <f t="shared" si="63"/>
        <v>1.8460666910601543E-2</v>
      </c>
      <c r="N827" s="10">
        <f t="shared" si="64"/>
        <v>1.8535515383491678E-2</v>
      </c>
    </row>
    <row r="828" spans="1:14" x14ac:dyDescent="0.2">
      <c r="A828" s="9">
        <v>40774.117638888885</v>
      </c>
      <c r="B828" s="10">
        <v>-2.2832135053249699E-3</v>
      </c>
      <c r="C828">
        <v>6.2753234528609001</v>
      </c>
      <c r="D828">
        <v>1.9765007753448999E-2</v>
      </c>
      <c r="E828" s="10">
        <v>1.81022387680423E-2</v>
      </c>
      <c r="F828" s="10">
        <v>1.81284999623131E-2</v>
      </c>
      <c r="G828">
        <v>-3954919</v>
      </c>
      <c r="H828">
        <v>10323679</v>
      </c>
      <c r="J828" s="10">
        <f t="shared" si="60"/>
        <v>-2.2623205742838804E-3</v>
      </c>
      <c r="K828" s="16">
        <f t="shared" si="61"/>
        <v>1.677160046546966E-2</v>
      </c>
      <c r="L828" s="10">
        <f t="shared" si="62"/>
        <v>2.0045290880159855E-2</v>
      </c>
      <c r="M828" s="10">
        <f t="shared" si="63"/>
        <v>1.8466557695270242E-2</v>
      </c>
      <c r="N828" s="10">
        <f t="shared" si="64"/>
        <v>1.8540057204672878E-2</v>
      </c>
    </row>
    <row r="829" spans="1:14" x14ac:dyDescent="0.2">
      <c r="A829" s="9">
        <v>40774.120625000003</v>
      </c>
      <c r="B829" s="10">
        <v>-2.29835614736658E-3</v>
      </c>
      <c r="C829">
        <v>6.2746607395856699</v>
      </c>
      <c r="D829">
        <v>1.9835507144162001E-2</v>
      </c>
      <c r="E829" s="10">
        <v>1.8035777415207101E-2</v>
      </c>
      <c r="F829">
        <v>1.8067328802298999E-2</v>
      </c>
      <c r="G829">
        <v>-3956990</v>
      </c>
      <c r="H829">
        <v>10322806</v>
      </c>
      <c r="J829" s="10">
        <f t="shared" si="60"/>
        <v>-2.2774632163254905E-3</v>
      </c>
      <c r="K829" s="16">
        <f t="shared" si="61"/>
        <v>1.6108887190239507E-2</v>
      </c>
      <c r="L829" s="10">
        <f t="shared" si="62"/>
        <v>2.0115790270872857E-2</v>
      </c>
      <c r="M829" s="10">
        <f t="shared" si="63"/>
        <v>1.8400096342435043E-2</v>
      </c>
      <c r="N829" s="10">
        <f t="shared" si="64"/>
        <v>1.8478886044658777E-2</v>
      </c>
    </row>
    <row r="830" spans="1:14" x14ac:dyDescent="0.2">
      <c r="A830" s="9">
        <v>40774.123599537037</v>
      </c>
      <c r="B830" s="10">
        <v>-2.3110878432635201E-3</v>
      </c>
      <c r="C830">
        <v>6.2730158329795804</v>
      </c>
      <c r="D830" s="10">
        <v>1.9836872951091201E-2</v>
      </c>
      <c r="E830">
        <v>1.8041418791653999E-2</v>
      </c>
      <c r="F830" s="10">
        <v>1.8069073817805498E-2</v>
      </c>
      <c r="G830">
        <v>-3959072</v>
      </c>
      <c r="H830">
        <v>10322449</v>
      </c>
      <c r="J830" s="10">
        <f t="shared" si="60"/>
        <v>-2.2901949122224306E-3</v>
      </c>
      <c r="K830" s="16">
        <f t="shared" si="61"/>
        <v>1.4463980584149994E-2</v>
      </c>
      <c r="L830" s="10">
        <f t="shared" si="62"/>
        <v>2.0117156077802057E-2</v>
      </c>
      <c r="M830" s="10">
        <f t="shared" si="63"/>
        <v>1.8405737718881942E-2</v>
      </c>
      <c r="N830" s="10">
        <f t="shared" si="64"/>
        <v>1.8480631060165276E-2</v>
      </c>
    </row>
    <row r="831" spans="1:14" x14ac:dyDescent="0.2">
      <c r="A831" s="9">
        <v>40774.126574074071</v>
      </c>
      <c r="B831" s="10">
        <v>-2.3235820075205998E-3</v>
      </c>
      <c r="C831">
        <v>6.2717509769972803</v>
      </c>
      <c r="D831" s="10">
        <v>1.9873215291991101E-2</v>
      </c>
      <c r="E831" s="10">
        <v>1.8148545561234599E-2</v>
      </c>
      <c r="F831" s="10">
        <v>1.8185057588179902E-2</v>
      </c>
      <c r="G831">
        <v>-3961149</v>
      </c>
      <c r="H831">
        <v>10323014</v>
      </c>
      <c r="J831" s="10">
        <f t="shared" si="60"/>
        <v>-2.3026890764795103E-3</v>
      </c>
      <c r="K831" s="16">
        <f t="shared" si="61"/>
        <v>1.319912460184991E-2</v>
      </c>
      <c r="L831" s="10">
        <f t="shared" si="62"/>
        <v>2.0153498418701957E-2</v>
      </c>
      <c r="M831" s="10">
        <f t="shared" si="63"/>
        <v>1.8512864488462542E-2</v>
      </c>
      <c r="N831" s="10">
        <f t="shared" si="64"/>
        <v>1.859661483053968E-2</v>
      </c>
    </row>
    <row r="832" spans="1:14" x14ac:dyDescent="0.2">
      <c r="A832" s="9">
        <v>40774.129548611112</v>
      </c>
      <c r="B832" s="10">
        <v>-2.34263204503804E-3</v>
      </c>
      <c r="C832">
        <v>6.27096712258572</v>
      </c>
      <c r="D832" s="10">
        <v>1.9800827524741198E-2</v>
      </c>
      <c r="E832">
        <v>1.8054114857805E-2</v>
      </c>
      <c r="F832" s="10">
        <v>1.8093719173793901E-2</v>
      </c>
      <c r="G832">
        <v>-3963227</v>
      </c>
      <c r="H832">
        <v>10322772</v>
      </c>
      <c r="J832" s="10">
        <f t="shared" si="60"/>
        <v>-2.3217391139969505E-3</v>
      </c>
      <c r="K832" s="16">
        <f t="shared" si="61"/>
        <v>1.241527019028954E-2</v>
      </c>
      <c r="L832" s="10">
        <f t="shared" si="62"/>
        <v>2.0081110651452055E-2</v>
      </c>
      <c r="M832" s="10">
        <f t="shared" si="63"/>
        <v>1.8418433785032943E-2</v>
      </c>
      <c r="N832" s="10">
        <f t="shared" si="64"/>
        <v>1.8505276416153679E-2</v>
      </c>
    </row>
    <row r="833" spans="1:14" x14ac:dyDescent="0.2">
      <c r="A833" s="9">
        <v>40774.132534722223</v>
      </c>
      <c r="B833" s="10">
        <v>-2.3548411713272799E-3</v>
      </c>
      <c r="C833">
        <v>6.2696476343262502</v>
      </c>
      <c r="D833" s="10">
        <v>1.9770696636223901E-2</v>
      </c>
      <c r="E833" s="10">
        <v>1.80782361958336E-2</v>
      </c>
      <c r="F833">
        <v>1.8086344690454999E-2</v>
      </c>
      <c r="G833">
        <v>-3965306</v>
      </c>
      <c r="H833">
        <v>10322525</v>
      </c>
      <c r="J833" s="10">
        <f t="shared" si="60"/>
        <v>-2.3339482402861904E-3</v>
      </c>
      <c r="K833" s="16">
        <f t="shared" si="61"/>
        <v>1.1095781930819726E-2</v>
      </c>
      <c r="L833" s="10">
        <f t="shared" si="62"/>
        <v>2.0050979762934757E-2</v>
      </c>
      <c r="M833" s="10">
        <f t="shared" si="63"/>
        <v>1.8442555123061543E-2</v>
      </c>
      <c r="N833" s="10">
        <f t="shared" si="64"/>
        <v>1.8497901932814777E-2</v>
      </c>
    </row>
    <row r="834" spans="1:14" x14ac:dyDescent="0.2">
      <c r="A834" s="9">
        <v>40774.135509259257</v>
      </c>
      <c r="B834" s="10">
        <v>-2.3734161455649899E-3</v>
      </c>
      <c r="C834">
        <v>6.2689730444690204</v>
      </c>
      <c r="D834" s="10">
        <v>1.98148418914934E-2</v>
      </c>
      <c r="E834">
        <v>1.8050456870550999E-2</v>
      </c>
      <c r="F834" s="10">
        <v>1.80849940962617E-2</v>
      </c>
      <c r="G834">
        <v>-3967383</v>
      </c>
      <c r="H834">
        <v>10321696</v>
      </c>
      <c r="J834" s="10">
        <f t="shared" si="60"/>
        <v>-2.3525232145239004E-3</v>
      </c>
      <c r="K834" s="16">
        <f t="shared" si="61"/>
        <v>1.0421192073589935E-2</v>
      </c>
      <c r="L834" s="10">
        <f t="shared" si="62"/>
        <v>2.0095125018204256E-2</v>
      </c>
      <c r="M834" s="10">
        <f t="shared" si="63"/>
        <v>1.8414775797778941E-2</v>
      </c>
      <c r="N834" s="10">
        <f t="shared" si="64"/>
        <v>1.8496551338621478E-2</v>
      </c>
    </row>
    <row r="835" spans="1:14" x14ac:dyDescent="0.2">
      <c r="A835" s="9">
        <v>40774.138483796298</v>
      </c>
      <c r="B835" s="10">
        <v>-2.3850195661725602E-3</v>
      </c>
      <c r="C835">
        <v>6.2677271910179098</v>
      </c>
      <c r="D835" s="10">
        <v>1.9950139913562499E-2</v>
      </c>
      <c r="E835" s="10">
        <v>1.8488263312574402E-2</v>
      </c>
      <c r="F835" s="10">
        <v>1.85286702648591E-2</v>
      </c>
      <c r="G835">
        <v>-3969463</v>
      </c>
      <c r="H835">
        <v>10321360</v>
      </c>
      <c r="J835" s="10">
        <f t="shared" si="60"/>
        <v>-2.3641266351314707E-3</v>
      </c>
      <c r="K835" s="16">
        <f t="shared" si="61"/>
        <v>9.1753386224793232E-3</v>
      </c>
      <c r="L835" s="10">
        <f t="shared" si="62"/>
        <v>2.0230423040273355E-2</v>
      </c>
      <c r="M835" s="10">
        <f t="shared" si="63"/>
        <v>1.8852582239802344E-2</v>
      </c>
      <c r="N835" s="10">
        <f t="shared" si="64"/>
        <v>1.8940227507218878E-2</v>
      </c>
    </row>
    <row r="836" spans="1:14" x14ac:dyDescent="0.2">
      <c r="A836" s="9">
        <v>40774.141458333332</v>
      </c>
      <c r="B836" s="10">
        <v>-2.3995565025325002E-3</v>
      </c>
      <c r="C836">
        <v>6.2664255176314301</v>
      </c>
      <c r="D836" s="10">
        <v>1.9913785696080599E-2</v>
      </c>
      <c r="E836" s="10">
        <v>1.8098758929518202E-2</v>
      </c>
      <c r="F836" s="10">
        <v>1.8123049776895599E-2</v>
      </c>
      <c r="G836">
        <v>-3971538</v>
      </c>
      <c r="H836">
        <v>10321629</v>
      </c>
      <c r="J836" s="10">
        <f t="shared" si="60"/>
        <v>-2.3786635714914107E-3</v>
      </c>
      <c r="K836" s="16">
        <f t="shared" si="61"/>
        <v>7.8736652359996384E-3</v>
      </c>
      <c r="L836" s="10">
        <f t="shared" si="62"/>
        <v>2.0194068822791456E-2</v>
      </c>
      <c r="M836" s="10">
        <f t="shared" si="63"/>
        <v>1.8463077856746144E-2</v>
      </c>
      <c r="N836" s="10">
        <f t="shared" si="64"/>
        <v>1.8534607019255377E-2</v>
      </c>
    </row>
    <row r="837" spans="1:14" x14ac:dyDescent="0.2">
      <c r="A837" s="9">
        <v>40774.144444444442</v>
      </c>
      <c r="B837">
        <v>-2.416706286931E-3</v>
      </c>
      <c r="C837">
        <v>6.2654148205037901</v>
      </c>
      <c r="D837" s="10">
        <v>1.9874521716010299E-2</v>
      </c>
      <c r="E837" s="10">
        <v>1.8044174158676499E-2</v>
      </c>
      <c r="F837" s="10">
        <v>1.8074524003222899E-2</v>
      </c>
      <c r="G837">
        <v>-3973619</v>
      </c>
      <c r="H837">
        <v>10321723</v>
      </c>
      <c r="J837" s="10">
        <f t="shared" si="60"/>
        <v>-2.3958133558899105E-3</v>
      </c>
      <c r="K837" s="16">
        <f t="shared" si="61"/>
        <v>6.8629681083596239E-3</v>
      </c>
      <c r="L837" s="10">
        <f t="shared" si="62"/>
        <v>2.0154804842721155E-2</v>
      </c>
      <c r="M837" s="10">
        <f t="shared" si="63"/>
        <v>1.8408493085904441E-2</v>
      </c>
      <c r="N837" s="10">
        <f t="shared" si="64"/>
        <v>1.8486081245582677E-2</v>
      </c>
    </row>
    <row r="838" spans="1:14" x14ac:dyDescent="0.2">
      <c r="A838" s="9">
        <v>40774.147418981483</v>
      </c>
      <c r="B838" s="10">
        <v>-2.4333810080497602E-3</v>
      </c>
      <c r="C838">
        <v>6.2647259787481699</v>
      </c>
      <c r="D838" s="10">
        <v>1.98655667731873E-2</v>
      </c>
      <c r="E838" s="10">
        <v>1.81093172109104E-2</v>
      </c>
      <c r="F838" s="10">
        <v>1.8119237037535599E-2</v>
      </c>
      <c r="G838">
        <v>-3975694</v>
      </c>
      <c r="H838">
        <v>10321679</v>
      </c>
      <c r="J838" s="10">
        <f t="shared" si="60"/>
        <v>-2.4124880770086707E-3</v>
      </c>
      <c r="K838" s="16">
        <f t="shared" si="61"/>
        <v>6.1741263527395063E-3</v>
      </c>
      <c r="L838" s="10">
        <f t="shared" si="62"/>
        <v>2.0145849899898156E-2</v>
      </c>
      <c r="M838" s="10">
        <f t="shared" si="63"/>
        <v>1.8473636138138343E-2</v>
      </c>
      <c r="N838" s="10">
        <f t="shared" si="64"/>
        <v>1.8530794279895377E-2</v>
      </c>
    </row>
    <row r="839" spans="1:14" x14ac:dyDescent="0.2">
      <c r="A839" s="9">
        <v>40774.150393518517</v>
      </c>
      <c r="B839" s="10">
        <v>-2.44898683678912E-3</v>
      </c>
      <c r="C839">
        <v>6.2644314395147402</v>
      </c>
      <c r="D839" s="10">
        <v>1.99432990023342E-2</v>
      </c>
      <c r="E839" s="10">
        <v>1.8108842147630599E-2</v>
      </c>
      <c r="F839" s="10">
        <v>1.8118316721138401E-2</v>
      </c>
      <c r="G839">
        <v>-3977774</v>
      </c>
      <c r="H839">
        <v>10320899</v>
      </c>
      <c r="J839" s="10">
        <f t="shared" si="60"/>
        <v>-2.4280939057480305E-3</v>
      </c>
      <c r="K839" s="16">
        <f t="shared" si="61"/>
        <v>5.8795871193098037E-3</v>
      </c>
      <c r="L839" s="10">
        <f t="shared" si="62"/>
        <v>2.0223582129045056E-2</v>
      </c>
      <c r="M839" s="10">
        <f t="shared" si="63"/>
        <v>1.8473161074858541E-2</v>
      </c>
      <c r="N839" s="10">
        <f t="shared" si="64"/>
        <v>1.8529873963498179E-2</v>
      </c>
    </row>
    <row r="840" spans="1:14" x14ac:dyDescent="0.2">
      <c r="A840" s="9">
        <v>40774.153379629628</v>
      </c>
      <c r="B840" s="10">
        <v>-2.4631674756892602E-3</v>
      </c>
      <c r="C840">
        <v>6.2632663468211804</v>
      </c>
      <c r="D840" s="10">
        <v>1.9941814429585099E-2</v>
      </c>
      <c r="E840">
        <v>1.8099138980142E-2</v>
      </c>
      <c r="F840" s="10">
        <v>1.8122093604015399E-2</v>
      </c>
      <c r="G840">
        <v>-3979847</v>
      </c>
      <c r="H840">
        <v>10320251</v>
      </c>
      <c r="J840" s="10">
        <f t="shared" si="60"/>
        <v>-2.4422745446481707E-3</v>
      </c>
      <c r="K840" s="16">
        <f t="shared" si="61"/>
        <v>4.7144944257500043E-3</v>
      </c>
      <c r="L840" s="10">
        <f t="shared" si="62"/>
        <v>2.0222097556295955E-2</v>
      </c>
      <c r="M840" s="10">
        <f t="shared" si="63"/>
        <v>1.8463457907369942E-2</v>
      </c>
      <c r="N840" s="10">
        <f t="shared" si="64"/>
        <v>1.8533650846375177E-2</v>
      </c>
    </row>
    <row r="841" spans="1:14" x14ac:dyDescent="0.2">
      <c r="A841" s="9">
        <v>40774.156354166669</v>
      </c>
      <c r="B841" s="10">
        <v>-2.4743195861810798E-3</v>
      </c>
      <c r="C841">
        <v>6.2623067189961104</v>
      </c>
      <c r="D841" s="10">
        <v>2.0247185105799901E-2</v>
      </c>
      <c r="E841" s="10">
        <v>1.8773253774088498E-2</v>
      </c>
      <c r="F841">
        <v>1.8791139720488001E-2</v>
      </c>
      <c r="G841">
        <v>-3981929</v>
      </c>
      <c r="H841">
        <v>10323688</v>
      </c>
      <c r="J841" s="10">
        <f t="shared" si="60"/>
        <v>-2.4534266551399903E-3</v>
      </c>
      <c r="K841" s="16">
        <f t="shared" si="61"/>
        <v>3.7548666006799181E-3</v>
      </c>
      <c r="L841" s="10">
        <f t="shared" si="62"/>
        <v>2.0527468232510757E-2</v>
      </c>
      <c r="M841" s="10">
        <f t="shared" si="63"/>
        <v>1.9137572701316441E-2</v>
      </c>
      <c r="N841" s="10">
        <f t="shared" si="64"/>
        <v>1.9202696962847779E-2</v>
      </c>
    </row>
    <row r="842" spans="1:14" x14ac:dyDescent="0.2">
      <c r="A842" s="9">
        <v>40774.159328703703</v>
      </c>
      <c r="B842" s="10">
        <v>-2.4923719908110801E-3</v>
      </c>
      <c r="C842">
        <v>6.2612615797806903</v>
      </c>
      <c r="D842" s="10">
        <v>2.0009997886809301E-2</v>
      </c>
      <c r="E842" s="10">
        <v>1.8083794436206502E-2</v>
      </c>
      <c r="F842" s="10">
        <v>1.8113440239449101E-2</v>
      </c>
      <c r="G842">
        <v>-3984003</v>
      </c>
      <c r="H842">
        <v>10320703</v>
      </c>
      <c r="J842" s="10">
        <f t="shared" si="60"/>
        <v>-2.4714790597699906E-3</v>
      </c>
      <c r="K842" s="16">
        <f t="shared" si="61"/>
        <v>2.7097273852598747E-3</v>
      </c>
      <c r="L842" s="10">
        <f t="shared" si="62"/>
        <v>2.0290281013520158E-2</v>
      </c>
      <c r="M842" s="10">
        <f t="shared" si="63"/>
        <v>1.8448113363434444E-2</v>
      </c>
      <c r="N842" s="10">
        <f t="shared" si="64"/>
        <v>1.8524997481808879E-2</v>
      </c>
    </row>
    <row r="843" spans="1:14" x14ac:dyDescent="0.2">
      <c r="A843" s="9">
        <v>40774.162303240744</v>
      </c>
      <c r="B843" s="10">
        <v>-2.50934362647968E-3</v>
      </c>
      <c r="C843">
        <v>6.2599040864588504</v>
      </c>
      <c r="D843" s="10">
        <v>1.9787276344686699E-2</v>
      </c>
      <c r="E843" s="10">
        <v>1.80411812600141E-2</v>
      </c>
      <c r="F843" s="10">
        <v>1.8069468239118602E-2</v>
      </c>
      <c r="G843">
        <v>-3986084</v>
      </c>
      <c r="H843">
        <v>10320587</v>
      </c>
      <c r="J843" s="10">
        <f t="shared" si="60"/>
        <v>-2.4884506954385905E-3</v>
      </c>
      <c r="K843" s="16">
        <f t="shared" si="61"/>
        <v>1.3522340634199992E-3</v>
      </c>
      <c r="L843" s="10">
        <f t="shared" si="62"/>
        <v>2.0067559471397555E-2</v>
      </c>
      <c r="M843" s="10">
        <f t="shared" si="63"/>
        <v>1.8405500187242043E-2</v>
      </c>
      <c r="N843" s="10">
        <f t="shared" si="64"/>
        <v>1.848102548147838E-2</v>
      </c>
    </row>
    <row r="844" spans="1:14" x14ac:dyDescent="0.2">
      <c r="A844" s="9">
        <v>40774.165289351855</v>
      </c>
      <c r="B844" s="10">
        <v>-2.5293437905565901E-3</v>
      </c>
      <c r="C844">
        <v>6.2593494500797497</v>
      </c>
      <c r="D844" s="10">
        <v>1.99068616487784E-2</v>
      </c>
      <c r="E844" s="10">
        <v>1.8060373816515499E-2</v>
      </c>
      <c r="F844" s="10">
        <v>1.8110822716189402E-2</v>
      </c>
      <c r="G844">
        <v>-3988161</v>
      </c>
      <c r="H844">
        <v>10320154</v>
      </c>
      <c r="J844" s="10">
        <f t="shared" si="60"/>
        <v>-2.5084508595155006E-3</v>
      </c>
      <c r="K844" s="16">
        <f t="shared" si="61"/>
        <v>7.9759768431930667E-4</v>
      </c>
      <c r="L844" s="10">
        <f t="shared" si="62"/>
        <v>2.0187144775489257E-2</v>
      </c>
      <c r="M844" s="10">
        <f t="shared" si="63"/>
        <v>1.8424692743743441E-2</v>
      </c>
      <c r="N844" s="10">
        <f t="shared" si="64"/>
        <v>1.852237995854918E-2</v>
      </c>
    </row>
    <row r="845" spans="1:14" x14ac:dyDescent="0.2">
      <c r="A845" s="9">
        <v>40774.168263888889</v>
      </c>
      <c r="B845" s="10">
        <v>-2.5436313186946802E-3</v>
      </c>
      <c r="C845">
        <v>6.2586772355389302</v>
      </c>
      <c r="D845" s="10">
        <v>1.99731329763017E-2</v>
      </c>
      <c r="E845" s="10">
        <v>1.8225838356847799E-2</v>
      </c>
      <c r="F845" s="10">
        <v>1.8267587259906602E-2</v>
      </c>
      <c r="G845">
        <v>-3990240</v>
      </c>
      <c r="H845">
        <v>10319652</v>
      </c>
      <c r="J845" s="10">
        <f t="shared" si="60"/>
        <v>-2.5227383876535907E-3</v>
      </c>
      <c r="K845" s="16">
        <f t="shared" si="61"/>
        <v>1.2538314349974655E-4</v>
      </c>
      <c r="L845" s="10">
        <f t="shared" si="62"/>
        <v>2.0253416103012557E-2</v>
      </c>
      <c r="M845" s="10">
        <f t="shared" si="63"/>
        <v>1.8590157284075742E-2</v>
      </c>
      <c r="N845" s="10">
        <f t="shared" si="64"/>
        <v>1.8679144502266379E-2</v>
      </c>
    </row>
    <row r="846" spans="1:14" x14ac:dyDescent="0.2">
      <c r="A846" s="9">
        <v>40774.171238425923</v>
      </c>
      <c r="B846" s="10">
        <v>-2.55934403667197E-3</v>
      </c>
      <c r="C846">
        <v>6.2583078738389304</v>
      </c>
      <c r="D846" s="10">
        <v>2.0077017438998201E-2</v>
      </c>
      <c r="E846" s="10">
        <v>1.80671672214157E-2</v>
      </c>
      <c r="F846" s="10">
        <v>1.81012012265819E-2</v>
      </c>
      <c r="G846">
        <v>-3992316</v>
      </c>
      <c r="H846">
        <v>10319255</v>
      </c>
      <c r="J846" s="10">
        <f t="shared" ref="J846:J909" si="65">B846-B$19</f>
        <v>-2.5384511056308805E-3</v>
      </c>
      <c r="K846" s="16">
        <f t="shared" ref="K846:K909" si="66">C846-C$19</f>
        <v>-2.439785565000463E-4</v>
      </c>
      <c r="L846" s="10">
        <f t="shared" ref="L846:L909" si="67">D846-D$19</f>
        <v>2.0357300565709058E-2</v>
      </c>
      <c r="M846" s="10">
        <f t="shared" ref="M846:M909" si="68">E846-E$19</f>
        <v>1.8431486148643643E-2</v>
      </c>
      <c r="N846" s="10">
        <f t="shared" ref="N846:N909" si="69">F846-F$19</f>
        <v>1.8512758468941678E-2</v>
      </c>
    </row>
    <row r="847" spans="1:14" x14ac:dyDescent="0.2">
      <c r="A847" s="9">
        <v>40774.174224537041</v>
      </c>
      <c r="B847" s="10">
        <v>-2.5775033305399102E-3</v>
      </c>
      <c r="C847">
        <v>6.2575252070855596</v>
      </c>
      <c r="D847" s="10">
        <v>2.00947848056603E-2</v>
      </c>
      <c r="E847" s="10">
        <v>1.8041240642924099E-2</v>
      </c>
      <c r="F847" s="10">
        <v>1.8073388547927598E-2</v>
      </c>
      <c r="G847">
        <v>-3994397</v>
      </c>
      <c r="H847">
        <v>10319420</v>
      </c>
      <c r="J847" s="10">
        <f t="shared" si="65"/>
        <v>-2.5566103994988207E-3</v>
      </c>
      <c r="K847" s="16">
        <f t="shared" si="66"/>
        <v>-1.0266453098708439E-3</v>
      </c>
      <c r="L847" s="10">
        <f t="shared" si="67"/>
        <v>2.0375067932371156E-2</v>
      </c>
      <c r="M847" s="10">
        <f t="shared" si="68"/>
        <v>1.8405559570152042E-2</v>
      </c>
      <c r="N847" s="10">
        <f t="shared" si="69"/>
        <v>1.8484945790287376E-2</v>
      </c>
    </row>
    <row r="848" spans="1:14" x14ac:dyDescent="0.2">
      <c r="A848" s="9">
        <v>40774.177199074074</v>
      </c>
      <c r="B848" s="10">
        <v>-2.5940474092567499E-3</v>
      </c>
      <c r="C848">
        <v>6.2564361245167701</v>
      </c>
      <c r="D848" s="10">
        <v>2.0001589266757901E-2</v>
      </c>
      <c r="E848" s="10">
        <v>1.8062713503168199E-2</v>
      </c>
      <c r="F848" s="10">
        <v>1.8097185300484899E-2</v>
      </c>
      <c r="G848">
        <v>-3996475</v>
      </c>
      <c r="H848">
        <v>10319278</v>
      </c>
      <c r="J848" s="10">
        <f t="shared" si="65"/>
        <v>-2.5731544782156605E-3</v>
      </c>
      <c r="K848" s="16">
        <f t="shared" si="66"/>
        <v>-2.1157278786603229E-3</v>
      </c>
      <c r="L848" s="10">
        <f t="shared" si="67"/>
        <v>2.0281872393468757E-2</v>
      </c>
      <c r="M848" s="10">
        <f t="shared" si="68"/>
        <v>1.8427032430396142E-2</v>
      </c>
      <c r="N848" s="10">
        <f t="shared" si="69"/>
        <v>1.8508742542844677E-2</v>
      </c>
    </row>
    <row r="849" spans="1:14" x14ac:dyDescent="0.2">
      <c r="A849" s="9">
        <v>40774.180173611108</v>
      </c>
      <c r="B849" s="10">
        <v>-2.6114347252951101E-3</v>
      </c>
      <c r="C849">
        <v>6.2553102245437904</v>
      </c>
      <c r="D849" s="10">
        <v>2.0093169590509202E-2</v>
      </c>
      <c r="E849" s="10">
        <v>1.8077096043962199E-2</v>
      </c>
      <c r="F849" s="10">
        <v>1.8113583665381201E-2</v>
      </c>
      <c r="G849">
        <v>-3998553</v>
      </c>
      <c r="H849">
        <v>10318789</v>
      </c>
      <c r="J849" s="10">
        <f t="shared" si="65"/>
        <v>-2.5905417942540207E-3</v>
      </c>
      <c r="K849" s="16">
        <f t="shared" si="66"/>
        <v>-3.241627851640061E-3</v>
      </c>
      <c r="L849" s="10">
        <f t="shared" si="67"/>
        <v>2.0373452717220058E-2</v>
      </c>
      <c r="M849" s="10">
        <f t="shared" si="68"/>
        <v>1.8441414971190142E-2</v>
      </c>
      <c r="N849" s="10">
        <f t="shared" si="69"/>
        <v>1.8525140907740979E-2</v>
      </c>
    </row>
    <row r="850" spans="1:14" x14ac:dyDescent="0.2">
      <c r="A850" s="9">
        <v>40774.183148148149</v>
      </c>
      <c r="B850" s="10">
        <v>-2.6267792692306101E-3</v>
      </c>
      <c r="C850">
        <v>6.2546724520907402</v>
      </c>
      <c r="D850" s="10">
        <v>2.01174096943578E-2</v>
      </c>
      <c r="E850" s="10">
        <v>1.8070112613750099E-2</v>
      </c>
      <c r="F850" s="10">
        <v>1.80881016581225E-2</v>
      </c>
      <c r="G850">
        <v>-4000631</v>
      </c>
      <c r="H850">
        <v>10318243</v>
      </c>
      <c r="J850" s="10">
        <f t="shared" si="65"/>
        <v>-2.6058863381895206E-3</v>
      </c>
      <c r="K850" s="16">
        <f t="shared" si="66"/>
        <v>-3.8794003046902503E-3</v>
      </c>
      <c r="L850" s="10">
        <f t="shared" si="67"/>
        <v>2.0397692821068656E-2</v>
      </c>
      <c r="M850" s="10">
        <f t="shared" si="68"/>
        <v>1.8434431540978041E-2</v>
      </c>
      <c r="N850" s="10">
        <f t="shared" si="69"/>
        <v>1.8499658900482278E-2</v>
      </c>
    </row>
    <row r="851" spans="1:14" x14ac:dyDescent="0.2">
      <c r="A851" s="9">
        <v>40774.18613425926</v>
      </c>
      <c r="B851" s="10">
        <v>-2.6420763068381301E-3</v>
      </c>
      <c r="C851">
        <v>6.2531914423161696</v>
      </c>
      <c r="D851" s="10">
        <v>2.02101420465624E-2</v>
      </c>
      <c r="E851" s="10">
        <v>1.80348154120657E-2</v>
      </c>
      <c r="F851" s="10">
        <v>1.8081049883130602E-2</v>
      </c>
      <c r="G851">
        <v>-4002709</v>
      </c>
      <c r="H851">
        <v>10318293</v>
      </c>
      <c r="J851" s="10">
        <f t="shared" si="65"/>
        <v>-2.6211833757970406E-3</v>
      </c>
      <c r="K851" s="16">
        <f t="shared" si="66"/>
        <v>-5.3604100792608023E-3</v>
      </c>
      <c r="L851" s="10">
        <f t="shared" si="67"/>
        <v>2.0490425173273256E-2</v>
      </c>
      <c r="M851" s="10">
        <f t="shared" si="68"/>
        <v>1.8399134339293643E-2</v>
      </c>
      <c r="N851" s="10">
        <f t="shared" si="69"/>
        <v>1.849260712549038E-2</v>
      </c>
    </row>
    <row r="852" spans="1:14" x14ac:dyDescent="0.2">
      <c r="A852" s="9">
        <v>40774.189108796294</v>
      </c>
      <c r="B852" s="10">
        <v>-2.6623021259729301E-3</v>
      </c>
      <c r="C852">
        <v>6.2515370344444801</v>
      </c>
      <c r="D852" s="10">
        <v>2.0288812525686799E-2</v>
      </c>
      <c r="E852" s="10">
        <v>1.8083901325444501E-2</v>
      </c>
      <c r="F852" s="10">
        <v>1.8088173371088499E-2</v>
      </c>
      <c r="G852">
        <v>-4004787</v>
      </c>
      <c r="H852">
        <v>10318690</v>
      </c>
      <c r="J852" s="10">
        <f t="shared" si="65"/>
        <v>-2.6414091949318406E-3</v>
      </c>
      <c r="K852" s="16">
        <f t="shared" si="66"/>
        <v>-7.0148179509503805E-3</v>
      </c>
      <c r="L852" s="10">
        <f t="shared" si="67"/>
        <v>2.0569095652397656E-2</v>
      </c>
      <c r="M852" s="10">
        <f t="shared" si="68"/>
        <v>1.8448220252672443E-2</v>
      </c>
      <c r="N852" s="10">
        <f t="shared" si="69"/>
        <v>1.8499730613448277E-2</v>
      </c>
    </row>
    <row r="853" spans="1:14" x14ac:dyDescent="0.2">
      <c r="A853" s="9">
        <v>40774.192083333335</v>
      </c>
      <c r="B853" s="10">
        <v>-2.6809364831206E-3</v>
      </c>
      <c r="C853">
        <v>6.2498707499908104</v>
      </c>
      <c r="D853" s="10">
        <v>2.0290700902223801E-2</v>
      </c>
      <c r="E853" s="10">
        <v>1.81061699166821E-2</v>
      </c>
      <c r="F853" s="10">
        <v>1.8111444228561601E-2</v>
      </c>
      <c r="G853">
        <v>-4006864</v>
      </c>
      <c r="H853">
        <v>10318721</v>
      </c>
      <c r="J853" s="10">
        <f t="shared" si="65"/>
        <v>-2.6600435520795105E-3</v>
      </c>
      <c r="K853" s="16">
        <f t="shared" si="66"/>
        <v>-8.6811024046200558E-3</v>
      </c>
      <c r="L853" s="10">
        <f t="shared" si="67"/>
        <v>2.0570984028934657E-2</v>
      </c>
      <c r="M853" s="10">
        <f t="shared" si="68"/>
        <v>1.8470488843910043E-2</v>
      </c>
      <c r="N853" s="10">
        <f t="shared" si="69"/>
        <v>1.8523001470921379E-2</v>
      </c>
    </row>
    <row r="854" spans="1:14" x14ac:dyDescent="0.2">
      <c r="A854" s="9">
        <v>40774.195069444446</v>
      </c>
      <c r="B854" s="10">
        <v>-2.6981337738470799E-3</v>
      </c>
      <c r="C854">
        <v>6.2484016167982199</v>
      </c>
      <c r="D854" s="10">
        <v>2.0261923944053701E-2</v>
      </c>
      <c r="E854" s="10">
        <v>1.80484972345221E-2</v>
      </c>
      <c r="F854" s="10">
        <v>1.80755877455522E-2</v>
      </c>
      <c r="G854">
        <v>-4008944</v>
      </c>
      <c r="H854">
        <v>10317823</v>
      </c>
      <c r="J854" s="10">
        <f t="shared" si="65"/>
        <v>-2.6772408428059904E-3</v>
      </c>
      <c r="K854" s="16">
        <f t="shared" si="66"/>
        <v>-1.0150235597210511E-2</v>
      </c>
      <c r="L854" s="10">
        <f t="shared" si="67"/>
        <v>2.0542207070764557E-2</v>
      </c>
      <c r="M854" s="10">
        <f t="shared" si="68"/>
        <v>1.8412816161750042E-2</v>
      </c>
      <c r="N854" s="10">
        <f t="shared" si="69"/>
        <v>1.8487144987911978E-2</v>
      </c>
    </row>
    <row r="855" spans="1:14" x14ac:dyDescent="0.2">
      <c r="A855" s="9">
        <v>40774.19804398148</v>
      </c>
      <c r="B855" s="10">
        <v>-2.7152716816635802E-3</v>
      </c>
      <c r="C855">
        <v>6.2468434092406797</v>
      </c>
      <c r="D855" s="10">
        <v>2.0378599485557099E-2</v>
      </c>
      <c r="E855" s="10">
        <v>1.8108794641302699E-2</v>
      </c>
      <c r="F855" s="10">
        <v>1.8137260896328399E-2</v>
      </c>
      <c r="G855">
        <v>-4011020</v>
      </c>
      <c r="H855">
        <v>10317424</v>
      </c>
      <c r="J855" s="10">
        <f t="shared" si="65"/>
        <v>-2.6943787506224907E-3</v>
      </c>
      <c r="K855" s="16">
        <f t="shared" si="66"/>
        <v>-1.1708443154750725E-2</v>
      </c>
      <c r="L855" s="10">
        <f t="shared" si="67"/>
        <v>2.0658882612267955E-2</v>
      </c>
      <c r="M855" s="10">
        <f t="shared" si="68"/>
        <v>1.8473113568530642E-2</v>
      </c>
      <c r="N855" s="10">
        <f t="shared" si="69"/>
        <v>1.8548818138688177E-2</v>
      </c>
    </row>
    <row r="856" spans="1:14" x14ac:dyDescent="0.2">
      <c r="A856" s="9">
        <v>40774.201018518521</v>
      </c>
      <c r="B856" s="10">
        <v>-2.7328015166858699E-3</v>
      </c>
      <c r="C856">
        <v>6.2458232108474503</v>
      </c>
      <c r="D856" s="10">
        <v>2.0438018025270101E-2</v>
      </c>
      <c r="E856" s="10">
        <v>1.8088699464569799E-2</v>
      </c>
      <c r="F856">
        <v>1.8089978147400002E-2</v>
      </c>
      <c r="G856">
        <v>-4013100</v>
      </c>
      <c r="H856">
        <v>10317479</v>
      </c>
      <c r="J856" s="10">
        <f t="shared" si="65"/>
        <v>-2.7119085856447804E-3</v>
      </c>
      <c r="K856" s="16">
        <f t="shared" si="66"/>
        <v>-1.2728641547980146E-2</v>
      </c>
      <c r="L856" s="10">
        <f t="shared" si="67"/>
        <v>2.0718301151980957E-2</v>
      </c>
      <c r="M856" s="10">
        <f t="shared" si="68"/>
        <v>1.8453018391797742E-2</v>
      </c>
      <c r="N856" s="10">
        <f t="shared" si="69"/>
        <v>1.850153538975978E-2</v>
      </c>
    </row>
    <row r="857" spans="1:14" x14ac:dyDescent="0.2">
      <c r="A857" s="9">
        <v>40774.203993055555</v>
      </c>
      <c r="B857" s="10">
        <v>-2.75109145295573E-3</v>
      </c>
      <c r="C857">
        <v>6.2449395931471399</v>
      </c>
      <c r="D857" s="10">
        <v>2.0438790003099699E-2</v>
      </c>
      <c r="E857" s="10">
        <v>1.80712052592935E-2</v>
      </c>
      <c r="F857" s="10">
        <v>1.8103782893358601E-2</v>
      </c>
      <c r="G857">
        <v>-4015176</v>
      </c>
      <c r="H857">
        <v>10317802</v>
      </c>
      <c r="J857" s="10">
        <f t="shared" si="65"/>
        <v>-2.7301985219146405E-3</v>
      </c>
      <c r="K857" s="16">
        <f t="shared" si="66"/>
        <v>-1.361225924829057E-2</v>
      </c>
      <c r="L857" s="10">
        <f t="shared" si="67"/>
        <v>2.0719073129810556E-2</v>
      </c>
      <c r="M857" s="10">
        <f t="shared" si="68"/>
        <v>1.8435524186521442E-2</v>
      </c>
      <c r="N857" s="10">
        <f t="shared" si="69"/>
        <v>1.8515340135718379E-2</v>
      </c>
    </row>
    <row r="858" spans="1:14" x14ac:dyDescent="0.2">
      <c r="A858" s="9">
        <v>40774.206979166665</v>
      </c>
      <c r="B858" s="10">
        <v>-2.7722436454860099E-3</v>
      </c>
      <c r="C858">
        <v>6.2445167868281697</v>
      </c>
      <c r="D858" s="10">
        <v>2.0470512353604101E-2</v>
      </c>
      <c r="E858" s="10">
        <v>1.80547324400686E-2</v>
      </c>
      <c r="F858" s="10">
        <v>1.8094806820445199E-2</v>
      </c>
      <c r="G858">
        <v>-4017257</v>
      </c>
      <c r="H858">
        <v>10317720</v>
      </c>
      <c r="J858" s="10">
        <f t="shared" si="65"/>
        <v>-2.7513507144449204E-3</v>
      </c>
      <c r="K858" s="16">
        <f t="shared" si="66"/>
        <v>-1.4035065567260752E-2</v>
      </c>
      <c r="L858" s="10">
        <f t="shared" si="67"/>
        <v>2.0750795480314957E-2</v>
      </c>
      <c r="M858" s="10">
        <f t="shared" si="68"/>
        <v>1.8419051367296543E-2</v>
      </c>
      <c r="N858" s="10">
        <f t="shared" si="69"/>
        <v>1.8506364062804977E-2</v>
      </c>
    </row>
    <row r="859" spans="1:14" x14ac:dyDescent="0.2">
      <c r="A859" s="9">
        <v>40774.209953703707</v>
      </c>
      <c r="B859" s="10">
        <v>-2.7904266925179401E-3</v>
      </c>
      <c r="C859">
        <v>6.2444787817657899</v>
      </c>
      <c r="D859" s="10">
        <v>2.04810112520863E-2</v>
      </c>
      <c r="E859" s="10">
        <v>1.8081229094495901E-2</v>
      </c>
      <c r="F859">
        <v>1.8120731057660999E-2</v>
      </c>
      <c r="G859">
        <v>-4019334</v>
      </c>
      <c r="H859">
        <v>10316995</v>
      </c>
      <c r="J859" s="10">
        <f t="shared" si="65"/>
        <v>-2.7695337614768506E-3</v>
      </c>
      <c r="K859" s="16">
        <f t="shared" si="66"/>
        <v>-1.4073070629640583E-2</v>
      </c>
      <c r="L859" s="10">
        <f t="shared" si="67"/>
        <v>2.0761294378797156E-2</v>
      </c>
      <c r="M859" s="10">
        <f t="shared" si="68"/>
        <v>1.8445548021723844E-2</v>
      </c>
      <c r="N859" s="10">
        <f t="shared" si="69"/>
        <v>1.8532288300020777E-2</v>
      </c>
    </row>
    <row r="860" spans="1:14" x14ac:dyDescent="0.2">
      <c r="A860" s="9">
        <v>40774.21292824074</v>
      </c>
      <c r="B860" s="10">
        <v>-2.8060681510032699E-3</v>
      </c>
      <c r="C860">
        <v>6.2442032450635496</v>
      </c>
      <c r="D860" s="10">
        <v>2.0518446238529602E-2</v>
      </c>
      <c r="E860" s="10">
        <v>1.8070504540955899E-2</v>
      </c>
      <c r="F860" s="10">
        <v>1.8099623541329501E-2</v>
      </c>
      <c r="G860">
        <v>-4021412</v>
      </c>
      <c r="H860">
        <v>10316532</v>
      </c>
      <c r="J860" s="10">
        <f t="shared" si="65"/>
        <v>-2.7851752199621804E-3</v>
      </c>
      <c r="K860" s="16">
        <f t="shared" si="66"/>
        <v>-1.4348607331880814E-2</v>
      </c>
      <c r="L860" s="10">
        <f t="shared" si="67"/>
        <v>2.0798729365240458E-2</v>
      </c>
      <c r="M860" s="10">
        <f t="shared" si="68"/>
        <v>1.8434823468183842E-2</v>
      </c>
      <c r="N860" s="10">
        <f t="shared" si="69"/>
        <v>1.8511180783689279E-2</v>
      </c>
    </row>
    <row r="861" spans="1:14" x14ac:dyDescent="0.2">
      <c r="A861" s="9">
        <v>40774.215914351851</v>
      </c>
      <c r="B861" s="10">
        <v>-2.82193526454648E-3</v>
      </c>
      <c r="C861">
        <v>6.2436319814696599</v>
      </c>
      <c r="D861">
        <v>2.0606154796551E-2</v>
      </c>
      <c r="E861">
        <v>1.8079388224287E-2</v>
      </c>
      <c r="F861" s="10">
        <v>1.8095703232520501E-2</v>
      </c>
      <c r="G861">
        <v>-4023486</v>
      </c>
      <c r="H861">
        <v>10316835</v>
      </c>
      <c r="J861" s="10">
        <f t="shared" si="65"/>
        <v>-2.8010423335053905E-3</v>
      </c>
      <c r="K861" s="16">
        <f t="shared" si="66"/>
        <v>-1.4919870925770518E-2</v>
      </c>
      <c r="L861" s="10">
        <f t="shared" si="67"/>
        <v>2.0886437923261857E-2</v>
      </c>
      <c r="M861" s="10">
        <f t="shared" si="68"/>
        <v>1.8443707151514943E-2</v>
      </c>
      <c r="N861" s="10">
        <f t="shared" si="69"/>
        <v>1.8507260474880279E-2</v>
      </c>
    </row>
    <row r="862" spans="1:14" x14ac:dyDescent="0.2">
      <c r="A862" s="9">
        <v>40774.218888888892</v>
      </c>
      <c r="B862" s="10">
        <v>-2.8435981501024801E-3</v>
      </c>
      <c r="C862">
        <v>6.2428825691458796</v>
      </c>
      <c r="D862" s="10">
        <v>2.06218318847823E-2</v>
      </c>
      <c r="E862" s="10">
        <v>1.80855046640136E-2</v>
      </c>
      <c r="F862" s="10">
        <v>1.8125499969901301E-2</v>
      </c>
      <c r="G862">
        <v>-4025567</v>
      </c>
      <c r="H862">
        <v>10316966</v>
      </c>
      <c r="J862" s="10">
        <f t="shared" si="65"/>
        <v>-2.8227052190613906E-3</v>
      </c>
      <c r="K862" s="16">
        <f t="shared" si="66"/>
        <v>-1.5669283249550858E-2</v>
      </c>
      <c r="L862" s="10">
        <f t="shared" si="67"/>
        <v>2.0902115011493156E-2</v>
      </c>
      <c r="M862" s="10">
        <f t="shared" si="68"/>
        <v>1.8449823591241542E-2</v>
      </c>
      <c r="N862" s="10">
        <f t="shared" si="69"/>
        <v>1.8537057212261079E-2</v>
      </c>
    </row>
    <row r="863" spans="1:14" x14ac:dyDescent="0.2">
      <c r="A863" s="9">
        <v>40774.221863425926</v>
      </c>
      <c r="B863" s="10">
        <v>-2.86301636166172E-3</v>
      </c>
      <c r="C863">
        <v>6.2417756717040902</v>
      </c>
      <c r="D863" s="10">
        <v>2.05472825796096E-2</v>
      </c>
      <c r="E863" s="10">
        <v>1.80254685420368E-2</v>
      </c>
      <c r="F863">
        <v>1.8044416509655999E-2</v>
      </c>
      <c r="G863">
        <v>-4027645</v>
      </c>
      <c r="H863">
        <v>10316354</v>
      </c>
      <c r="J863" s="10">
        <f t="shared" si="65"/>
        <v>-2.8421234306206305E-3</v>
      </c>
      <c r="K863" s="16">
        <f t="shared" si="66"/>
        <v>-1.6776180691340237E-2</v>
      </c>
      <c r="L863" s="10">
        <f t="shared" si="67"/>
        <v>2.0827565706320456E-2</v>
      </c>
      <c r="M863" s="10">
        <f t="shared" si="68"/>
        <v>1.8389787469264743E-2</v>
      </c>
      <c r="N863" s="10">
        <f t="shared" si="69"/>
        <v>1.8455973752015777E-2</v>
      </c>
    </row>
    <row r="864" spans="1:14" x14ac:dyDescent="0.2">
      <c r="A864" s="9">
        <v>40774.224849537037</v>
      </c>
      <c r="B864" s="10">
        <v>-2.8818763738672698E-3</v>
      </c>
      <c r="C864">
        <v>6.2407875400822403</v>
      </c>
      <c r="D864" s="10">
        <v>2.07192554868743E-2</v>
      </c>
      <c r="E864" s="10">
        <v>1.8098568904206299E-2</v>
      </c>
      <c r="F864" s="10">
        <v>1.8096862592137799E-2</v>
      </c>
      <c r="G864">
        <v>-4029722</v>
      </c>
      <c r="H864">
        <v>10315731</v>
      </c>
      <c r="J864" s="10">
        <f t="shared" si="65"/>
        <v>-2.8609834428261803E-3</v>
      </c>
      <c r="K864" s="16">
        <f t="shared" si="66"/>
        <v>-1.7764312313190089E-2</v>
      </c>
      <c r="L864" s="10">
        <f t="shared" si="67"/>
        <v>2.0999538613585157E-2</v>
      </c>
      <c r="M864" s="10">
        <f t="shared" si="68"/>
        <v>1.8462887831434242E-2</v>
      </c>
      <c r="N864" s="10">
        <f t="shared" si="69"/>
        <v>1.8508419834497577E-2</v>
      </c>
    </row>
    <row r="865" spans="1:14" x14ac:dyDescent="0.2">
      <c r="A865" s="9">
        <v>40774.227824074071</v>
      </c>
      <c r="B865" s="10">
        <v>-2.8974940791886201E-3</v>
      </c>
      <c r="C865">
        <v>6.2397602157398104</v>
      </c>
      <c r="D865" s="10">
        <v>2.0720550034311599E-2</v>
      </c>
      <c r="E865" s="10">
        <v>1.8030682361531901E-2</v>
      </c>
      <c r="F865" s="10">
        <v>1.80720020972512E-2</v>
      </c>
      <c r="G865">
        <v>-4031802</v>
      </c>
      <c r="H865">
        <v>10315676</v>
      </c>
      <c r="J865" s="10">
        <f t="shared" si="65"/>
        <v>-2.8766011481475306E-3</v>
      </c>
      <c r="K865" s="16">
        <f t="shared" si="66"/>
        <v>-1.8791636655620003E-2</v>
      </c>
      <c r="L865" s="10">
        <f t="shared" si="67"/>
        <v>2.1000833161022456E-2</v>
      </c>
      <c r="M865" s="10">
        <f t="shared" si="68"/>
        <v>1.8395001288759844E-2</v>
      </c>
      <c r="N865" s="10">
        <f t="shared" si="69"/>
        <v>1.8483559339610978E-2</v>
      </c>
    </row>
    <row r="866" spans="1:14" x14ac:dyDescent="0.2">
      <c r="A866" s="9">
        <v>40774.230798611112</v>
      </c>
      <c r="B866" s="10">
        <v>-2.9168885375838701E-3</v>
      </c>
      <c r="C866">
        <v>6.2382792059652301</v>
      </c>
      <c r="D866" s="10">
        <v>2.0781441270191901E-2</v>
      </c>
      <c r="E866" s="10">
        <v>1.8066098329036301E-2</v>
      </c>
      <c r="F866" s="10">
        <v>1.8090838702992201E-2</v>
      </c>
      <c r="G866">
        <v>-4033880</v>
      </c>
      <c r="H866">
        <v>10316027</v>
      </c>
      <c r="J866" s="10">
        <f t="shared" si="65"/>
        <v>-2.8959956065427806E-3</v>
      </c>
      <c r="K866" s="16">
        <f t="shared" si="66"/>
        <v>-2.0272646430200325E-2</v>
      </c>
      <c r="L866" s="10">
        <f t="shared" si="67"/>
        <v>2.1061724396902758E-2</v>
      </c>
      <c r="M866" s="10">
        <f t="shared" si="68"/>
        <v>1.8430417256264243E-2</v>
      </c>
      <c r="N866" s="10">
        <f t="shared" si="69"/>
        <v>1.8502395945351979E-2</v>
      </c>
    </row>
    <row r="867" spans="1:14" x14ac:dyDescent="0.2">
      <c r="A867" s="9">
        <v>40774.233773148146</v>
      </c>
      <c r="B867" s="10">
        <v>-2.93546351182158E-3</v>
      </c>
      <c r="C867">
        <v>6.2365404743613899</v>
      </c>
      <c r="D867" s="10">
        <v>2.0756464818259698E-2</v>
      </c>
      <c r="E867" s="10">
        <v>1.8080255214772498E-2</v>
      </c>
      <c r="F867" s="10">
        <v>1.8123826667360801E-2</v>
      </c>
      <c r="G867">
        <v>-4035958</v>
      </c>
      <c r="H867">
        <v>10316120</v>
      </c>
      <c r="J867" s="10">
        <f t="shared" si="65"/>
        <v>-2.9145705807804905E-3</v>
      </c>
      <c r="K867" s="16">
        <f t="shared" si="66"/>
        <v>-2.2011378034040519E-2</v>
      </c>
      <c r="L867" s="10">
        <f t="shared" si="67"/>
        <v>2.1036747944970555E-2</v>
      </c>
      <c r="M867" s="10">
        <f t="shared" si="68"/>
        <v>1.8444574142000441E-2</v>
      </c>
      <c r="N867" s="10">
        <f t="shared" si="69"/>
        <v>1.8535383909720579E-2</v>
      </c>
    </row>
    <row r="868" spans="1:14" x14ac:dyDescent="0.2">
      <c r="A868" s="9">
        <v>40774.236759259256</v>
      </c>
      <c r="B868" s="10">
        <v>-2.9568888657377098E-3</v>
      </c>
      <c r="C868">
        <v>6.2354086360974197</v>
      </c>
      <c r="D868" s="10">
        <v>2.08030091430919E-2</v>
      </c>
      <c r="E868" s="10">
        <v>1.8101181752244899E-2</v>
      </c>
      <c r="F868" s="10">
        <v>1.80845160098215E-2</v>
      </c>
      <c r="G868">
        <v>-4038034</v>
      </c>
      <c r="H868">
        <v>10315509</v>
      </c>
      <c r="J868" s="10">
        <f t="shared" si="65"/>
        <v>-2.9359959346966203E-3</v>
      </c>
      <c r="K868" s="16">
        <f t="shared" si="66"/>
        <v>-2.3143216298010749E-2</v>
      </c>
      <c r="L868" s="10">
        <f t="shared" si="67"/>
        <v>2.1083292269802757E-2</v>
      </c>
      <c r="M868" s="10">
        <f t="shared" si="68"/>
        <v>1.8465500679472842E-2</v>
      </c>
      <c r="N868" s="10">
        <f t="shared" si="69"/>
        <v>1.8496073252181278E-2</v>
      </c>
    </row>
    <row r="869" spans="1:14" x14ac:dyDescent="0.2">
      <c r="A869" s="9">
        <v>40774.239733796298</v>
      </c>
      <c r="B869" s="10">
        <v>-2.9761408051490398E-3</v>
      </c>
      <c r="C869">
        <v>6.23432192884502</v>
      </c>
      <c r="D869" s="10">
        <v>2.0865361198557399E-2</v>
      </c>
      <c r="E869" s="10">
        <v>1.80690793511167E-2</v>
      </c>
      <c r="F869" s="10">
        <v>1.8094137499429098E-2</v>
      </c>
      <c r="G869">
        <v>-4040110</v>
      </c>
      <c r="H869">
        <v>10314830</v>
      </c>
      <c r="J869" s="10">
        <f t="shared" si="65"/>
        <v>-2.9552478741079503E-3</v>
      </c>
      <c r="K869" s="16">
        <f t="shared" si="66"/>
        <v>-2.4229923550410426E-2</v>
      </c>
      <c r="L869" s="10">
        <f t="shared" si="67"/>
        <v>2.1145644325268255E-2</v>
      </c>
      <c r="M869" s="10">
        <f t="shared" si="68"/>
        <v>1.8433398278344643E-2</v>
      </c>
      <c r="N869" s="10">
        <f t="shared" si="69"/>
        <v>1.8505694741788876E-2</v>
      </c>
    </row>
    <row r="870" spans="1:14" x14ac:dyDescent="0.2">
      <c r="A870" s="9">
        <v>40774.242708333331</v>
      </c>
      <c r="B870" s="10">
        <v>-2.99364688700734E-3</v>
      </c>
      <c r="C870">
        <v>6.23318652760645</v>
      </c>
      <c r="D870" s="10">
        <v>2.0944827408675301E-2</v>
      </c>
      <c r="E870" s="10">
        <v>1.8048461604776099E-2</v>
      </c>
      <c r="F870" s="10">
        <v>1.8088890500748699E-2</v>
      </c>
      <c r="G870">
        <v>-4042190</v>
      </c>
      <c r="H870">
        <v>10315018</v>
      </c>
      <c r="J870" s="10">
        <f t="shared" si="65"/>
        <v>-2.9727539559662505E-3</v>
      </c>
      <c r="K870" s="16">
        <f t="shared" si="66"/>
        <v>-2.5365324788980459E-2</v>
      </c>
      <c r="L870" s="10">
        <f t="shared" si="67"/>
        <v>2.1225110535386157E-2</v>
      </c>
      <c r="M870" s="10">
        <f t="shared" si="68"/>
        <v>1.8412780532004042E-2</v>
      </c>
      <c r="N870" s="10">
        <f t="shared" si="69"/>
        <v>1.8500447743108477E-2</v>
      </c>
    </row>
    <row r="871" spans="1:14" x14ac:dyDescent="0.2">
      <c r="A871" s="9">
        <v>40774.245682870373</v>
      </c>
      <c r="B871" s="10">
        <v>-3.0155116744572299E-3</v>
      </c>
      <c r="C871">
        <v>6.2321639538968201</v>
      </c>
      <c r="D871" s="10">
        <v>2.09828799773823E-2</v>
      </c>
      <c r="E871" s="10">
        <v>1.8047796516184499E-2</v>
      </c>
      <c r="F871" s="10">
        <v>1.8079699288937299E-2</v>
      </c>
      <c r="G871">
        <v>-4044267</v>
      </c>
      <c r="H871">
        <v>10315365</v>
      </c>
      <c r="J871" s="10">
        <f t="shared" si="65"/>
        <v>-2.9946187434161404E-3</v>
      </c>
      <c r="K871" s="16">
        <f t="shared" si="66"/>
        <v>-2.638789849861034E-2</v>
      </c>
      <c r="L871" s="10">
        <f t="shared" si="67"/>
        <v>2.1263163104093156E-2</v>
      </c>
      <c r="M871" s="10">
        <f t="shared" si="68"/>
        <v>1.8412115443412442E-2</v>
      </c>
      <c r="N871" s="10">
        <f t="shared" si="69"/>
        <v>1.8491256531297077E-2</v>
      </c>
    </row>
    <row r="872" spans="1:14" x14ac:dyDescent="0.2">
      <c r="A872" s="9">
        <v>40774.248668981483</v>
      </c>
      <c r="B872" s="10">
        <v>-3.0351792942383301E-3</v>
      </c>
      <c r="C872">
        <v>6.2310202390508502</v>
      </c>
      <c r="D872" s="10">
        <v>2.1009756682433399E-2</v>
      </c>
      <c r="E872" s="10">
        <v>1.8094685261894498E-2</v>
      </c>
      <c r="F872" s="10">
        <v>1.80723845664033E-2</v>
      </c>
      <c r="G872">
        <v>-4046346</v>
      </c>
      <c r="H872">
        <v>10315264</v>
      </c>
      <c r="J872" s="10">
        <f t="shared" si="65"/>
        <v>-3.0142863631972406E-3</v>
      </c>
      <c r="K872" s="16">
        <f t="shared" si="66"/>
        <v>-2.7531613344580208E-2</v>
      </c>
      <c r="L872" s="10">
        <f t="shared" si="67"/>
        <v>2.1290039809144255E-2</v>
      </c>
      <c r="M872" s="10">
        <f t="shared" si="68"/>
        <v>1.8459004189122441E-2</v>
      </c>
      <c r="N872" s="10">
        <f t="shared" si="69"/>
        <v>1.8483941808763078E-2</v>
      </c>
    </row>
    <row r="873" spans="1:14" x14ac:dyDescent="0.2">
      <c r="A873" s="9">
        <v>40774.251643518517</v>
      </c>
      <c r="B873" s="10">
        <v>-3.0590393474631099E-3</v>
      </c>
      <c r="C873">
        <v>6.2304216593183801</v>
      </c>
      <c r="D873" s="10">
        <v>2.0620929264550801E-2</v>
      </c>
      <c r="E873" s="10">
        <v>1.7280747468139498E-2</v>
      </c>
      <c r="F873" s="10">
        <v>1.7322541841549501E-2</v>
      </c>
      <c r="G873">
        <v>-4048424</v>
      </c>
      <c r="H873">
        <v>10311668</v>
      </c>
      <c r="J873" s="10">
        <f t="shared" si="65"/>
        <v>-3.0381464164220204E-3</v>
      </c>
      <c r="K873" s="16">
        <f t="shared" si="66"/>
        <v>-2.8130193077050336E-2</v>
      </c>
      <c r="L873" s="10">
        <f t="shared" si="67"/>
        <v>2.0901212391261657E-2</v>
      </c>
      <c r="M873" s="10">
        <f t="shared" si="68"/>
        <v>1.7645066395367441E-2</v>
      </c>
      <c r="N873" s="10">
        <f t="shared" si="69"/>
        <v>1.7734099083909279E-2</v>
      </c>
    </row>
    <row r="874" spans="1:14" x14ac:dyDescent="0.2">
      <c r="A874" s="9">
        <v>40774.254618055558</v>
      </c>
      <c r="B874" s="10">
        <v>-3.0750014736622699E-3</v>
      </c>
      <c r="C874">
        <v>6.2300356704035904</v>
      </c>
      <c r="D874" s="10">
        <v>2.1099638654959601E-2</v>
      </c>
      <c r="E874" s="10">
        <v>1.8042713339091299E-2</v>
      </c>
      <c r="F874" s="10">
        <v>1.8079352676268201E-2</v>
      </c>
      <c r="G874">
        <v>-4050503</v>
      </c>
      <c r="H874">
        <v>10313812</v>
      </c>
      <c r="J874" s="10">
        <f t="shared" si="65"/>
        <v>-3.0541085426211804E-3</v>
      </c>
      <c r="K874" s="16">
        <f t="shared" si="66"/>
        <v>-2.8516181991840028E-2</v>
      </c>
      <c r="L874" s="10">
        <f t="shared" si="67"/>
        <v>2.1379921781670457E-2</v>
      </c>
      <c r="M874" s="10">
        <f t="shared" si="68"/>
        <v>1.8407032266319241E-2</v>
      </c>
      <c r="N874" s="10">
        <f t="shared" si="69"/>
        <v>1.8490909918627979E-2</v>
      </c>
    </row>
    <row r="875" spans="1:14" x14ac:dyDescent="0.2">
      <c r="A875" s="9">
        <v>40774.257604166669</v>
      </c>
      <c r="B875" s="10">
        <v>-3.0937070903018999E-3</v>
      </c>
      <c r="C875">
        <v>6.2290570400473397</v>
      </c>
      <c r="D875" s="10">
        <v>2.1179793706833198E-2</v>
      </c>
      <c r="E875" s="10">
        <v>1.8052677791383798E-2</v>
      </c>
      <c r="F875" s="10">
        <v>1.80845160098215E-2</v>
      </c>
      <c r="G875">
        <v>-4052581</v>
      </c>
      <c r="H875">
        <v>10314277</v>
      </c>
      <c r="J875" s="10">
        <f t="shared" si="65"/>
        <v>-3.0728141592608104E-3</v>
      </c>
      <c r="K875" s="16">
        <f t="shared" si="66"/>
        <v>-2.9494812348090704E-2</v>
      </c>
      <c r="L875" s="10">
        <f t="shared" si="67"/>
        <v>2.1460076833544055E-2</v>
      </c>
      <c r="M875" s="10">
        <f t="shared" si="68"/>
        <v>1.8416996718611741E-2</v>
      </c>
      <c r="N875" s="10">
        <f t="shared" si="69"/>
        <v>1.8496073252181278E-2</v>
      </c>
    </row>
    <row r="876" spans="1:14" x14ac:dyDescent="0.2">
      <c r="A876" s="9">
        <v>40774.260578703703</v>
      </c>
      <c r="B876" s="10">
        <v>-3.1137072543788199E-3</v>
      </c>
      <c r="C876">
        <v>6.2278123742544302</v>
      </c>
      <c r="D876" s="10">
        <v>2.12067773011222E-2</v>
      </c>
      <c r="E876" s="10">
        <v>1.8055551924226199E-2</v>
      </c>
      <c r="F876" s="10">
        <v>1.8090444281679101E-2</v>
      </c>
      <c r="G876">
        <v>-4054659</v>
      </c>
      <c r="H876">
        <v>10314687</v>
      </c>
      <c r="J876" s="10">
        <f t="shared" si="65"/>
        <v>-3.0928143233377304E-3</v>
      </c>
      <c r="K876" s="16">
        <f t="shared" si="66"/>
        <v>-3.0739478141000198E-2</v>
      </c>
      <c r="L876" s="10">
        <f t="shared" si="67"/>
        <v>2.1487060427833056E-2</v>
      </c>
      <c r="M876" s="10">
        <f t="shared" si="68"/>
        <v>1.8419870851454141E-2</v>
      </c>
      <c r="N876" s="10">
        <f t="shared" si="69"/>
        <v>1.8502001524038879E-2</v>
      </c>
    </row>
    <row r="877" spans="1:14" x14ac:dyDescent="0.2">
      <c r="A877" s="9">
        <v>40774.263553240744</v>
      </c>
      <c r="B877" s="10">
        <v>-3.1362371304203399E-3</v>
      </c>
      <c r="C877">
        <v>6.2264798217547703</v>
      </c>
      <c r="D877" s="10">
        <v>2.09744594807489E-2</v>
      </c>
      <c r="E877" s="10">
        <v>1.7752841602377899E-2</v>
      </c>
      <c r="F877" s="10">
        <v>1.7791114361516501E-2</v>
      </c>
      <c r="G877">
        <v>-4056737</v>
      </c>
      <c r="H877">
        <v>10313879</v>
      </c>
      <c r="J877" s="10">
        <f t="shared" si="65"/>
        <v>-3.1153441993792504E-3</v>
      </c>
      <c r="K877" s="16">
        <f t="shared" si="66"/>
        <v>-3.207203064066011E-2</v>
      </c>
      <c r="L877" s="10">
        <f t="shared" si="67"/>
        <v>2.1254742607459756E-2</v>
      </c>
      <c r="M877" s="10">
        <f t="shared" si="68"/>
        <v>1.8117160529605842E-2</v>
      </c>
      <c r="N877" s="10">
        <f t="shared" si="69"/>
        <v>1.8202671603876279E-2</v>
      </c>
    </row>
    <row r="878" spans="1:14" x14ac:dyDescent="0.2">
      <c r="A878" s="9">
        <v>40774.266527777778</v>
      </c>
      <c r="B878" s="10">
        <v>-3.1599784178251902E-3</v>
      </c>
      <c r="C878">
        <v>6.2257648515187602</v>
      </c>
      <c r="D878" s="10">
        <v>2.12697231856873E-2</v>
      </c>
      <c r="E878" s="10">
        <v>1.80885569455859E-2</v>
      </c>
      <c r="F878">
        <v>1.8109041844200001E-2</v>
      </c>
      <c r="G878">
        <v>-4058814</v>
      </c>
      <c r="H878">
        <v>10314334</v>
      </c>
      <c r="J878" s="10">
        <f t="shared" si="65"/>
        <v>-3.1390854867841007E-3</v>
      </c>
      <c r="K878" s="16">
        <f t="shared" si="66"/>
        <v>-3.2787000876670191E-2</v>
      </c>
      <c r="L878" s="10">
        <f t="shared" si="67"/>
        <v>2.1550006312398156E-2</v>
      </c>
      <c r="M878" s="10">
        <f t="shared" si="68"/>
        <v>1.8452875872813843E-2</v>
      </c>
      <c r="N878" s="10">
        <f t="shared" si="69"/>
        <v>1.8520599086559779E-2</v>
      </c>
    </row>
    <row r="879" spans="1:14" x14ac:dyDescent="0.2">
      <c r="A879" s="9">
        <v>40774.269513888888</v>
      </c>
      <c r="B879" s="10">
        <v>-3.1808455723876302E-3</v>
      </c>
      <c r="C879">
        <v>6.2245451265480396</v>
      </c>
      <c r="D879" s="10">
        <v>2.13249611685387E-2</v>
      </c>
      <c r="E879" s="10">
        <v>1.8116680691746299E-2</v>
      </c>
      <c r="F879" s="10">
        <v>1.81089581790729E-2</v>
      </c>
      <c r="G879">
        <v>-4060892</v>
      </c>
      <c r="H879">
        <v>10313639</v>
      </c>
      <c r="J879" s="10">
        <f t="shared" si="65"/>
        <v>-3.1599526413465407E-3</v>
      </c>
      <c r="K879" s="16">
        <f t="shared" si="66"/>
        <v>-3.400672584739084E-2</v>
      </c>
      <c r="L879" s="10">
        <f t="shared" si="67"/>
        <v>2.1605244295249557E-2</v>
      </c>
      <c r="M879" s="10">
        <f t="shared" si="68"/>
        <v>1.8480999618974241E-2</v>
      </c>
      <c r="N879" s="10">
        <f t="shared" si="69"/>
        <v>1.8520515421432678E-2</v>
      </c>
    </row>
    <row r="880" spans="1:14" x14ac:dyDescent="0.2">
      <c r="A880" s="9">
        <v>40774.272488425922</v>
      </c>
      <c r="B880" s="10">
        <v>-3.1978409612202102E-3</v>
      </c>
      <c r="C880">
        <v>6.2239287319425802</v>
      </c>
      <c r="D880" s="10">
        <v>2.1382918888666599E-2</v>
      </c>
      <c r="E880">
        <v>1.8052250234432E-2</v>
      </c>
      <c r="F880" s="10">
        <v>1.8079065824404099E-2</v>
      </c>
      <c r="G880">
        <v>-4062969</v>
      </c>
      <c r="H880">
        <v>10313559</v>
      </c>
      <c r="J880" s="10">
        <f t="shared" si="65"/>
        <v>-3.1769480301791207E-3</v>
      </c>
      <c r="K880" s="16">
        <f t="shared" si="66"/>
        <v>-3.4623120452850209E-2</v>
      </c>
      <c r="L880" s="10">
        <f t="shared" si="67"/>
        <v>2.1663202015377456E-2</v>
      </c>
      <c r="M880" s="10">
        <f t="shared" si="68"/>
        <v>1.8416569161659943E-2</v>
      </c>
      <c r="N880" s="10">
        <f t="shared" si="69"/>
        <v>1.8490623066763877E-2</v>
      </c>
    </row>
    <row r="881" spans="1:14" x14ac:dyDescent="0.2">
      <c r="A881" s="9">
        <v>40774.27547453704</v>
      </c>
      <c r="B881" s="10">
        <v>-3.21906441324245E-3</v>
      </c>
      <c r="C881">
        <v>6.2230866822792503</v>
      </c>
      <c r="D881" s="10">
        <v>2.14142493119652E-2</v>
      </c>
      <c r="E881" s="10">
        <v>1.8081621021701699E-2</v>
      </c>
      <c r="F881" s="10">
        <v>1.8098954220313299E-2</v>
      </c>
      <c r="G881">
        <v>-4065049</v>
      </c>
      <c r="H881">
        <v>10314003</v>
      </c>
      <c r="J881" s="10">
        <f t="shared" si="65"/>
        <v>-3.1981714822013605E-3</v>
      </c>
      <c r="K881" s="16">
        <f t="shared" si="66"/>
        <v>-3.5465170116180111E-2</v>
      </c>
      <c r="L881" s="10">
        <f t="shared" si="67"/>
        <v>2.1694532438676056E-2</v>
      </c>
      <c r="M881" s="10">
        <f t="shared" si="68"/>
        <v>1.8445939948929641E-2</v>
      </c>
      <c r="N881" s="10">
        <f t="shared" si="69"/>
        <v>1.8510511462673077E-2</v>
      </c>
    </row>
    <row r="882" spans="1:14" x14ac:dyDescent="0.2">
      <c r="A882" s="9">
        <v>40774.278449074074</v>
      </c>
      <c r="B882" s="10">
        <v>-3.2409885836022999E-3</v>
      </c>
      <c r="C882">
        <v>6.2222208794519203</v>
      </c>
      <c r="D882" s="10">
        <v>2.1290673476323699E-2</v>
      </c>
      <c r="E882" s="10">
        <v>1.8012356795516101E-2</v>
      </c>
      <c r="F882" s="10">
        <v>1.8024193453238701E-2</v>
      </c>
      <c r="G882">
        <v>-4067129</v>
      </c>
      <c r="H882">
        <v>10313803</v>
      </c>
      <c r="J882" s="10">
        <f t="shared" si="65"/>
        <v>-3.2200956525612104E-3</v>
      </c>
      <c r="K882" s="16">
        <f t="shared" si="66"/>
        <v>-3.6330972943510176E-2</v>
      </c>
      <c r="L882" s="10">
        <f t="shared" si="67"/>
        <v>2.1570956603034555E-2</v>
      </c>
      <c r="M882" s="10">
        <f t="shared" si="68"/>
        <v>1.8376675722744044E-2</v>
      </c>
      <c r="N882" s="10">
        <f t="shared" si="69"/>
        <v>1.8435750695598479E-2</v>
      </c>
    </row>
    <row r="883" spans="1:14" x14ac:dyDescent="0.2">
      <c r="A883" s="9">
        <v>40774.281423611108</v>
      </c>
      <c r="B883" s="10">
        <v>-3.26421917798143E-3</v>
      </c>
      <c r="C883">
        <v>6.2211757402365002</v>
      </c>
      <c r="D883" s="10">
        <v>2.1486114509607399E-2</v>
      </c>
      <c r="E883" s="10">
        <v>1.8131110738868299E-2</v>
      </c>
      <c r="F883" s="10">
        <v>1.8113631474025199E-2</v>
      </c>
      <c r="G883">
        <v>-4069208</v>
      </c>
      <c r="H883">
        <v>10313643</v>
      </c>
      <c r="J883" s="10">
        <f t="shared" si="65"/>
        <v>-3.2433262469403405E-3</v>
      </c>
      <c r="K883" s="16">
        <f t="shared" si="66"/>
        <v>-3.7376112158930219E-2</v>
      </c>
      <c r="L883" s="10">
        <f t="shared" si="67"/>
        <v>2.1766397636318255E-2</v>
      </c>
      <c r="M883" s="10">
        <f t="shared" si="68"/>
        <v>1.8495429666096241E-2</v>
      </c>
      <c r="N883" s="10">
        <f t="shared" si="69"/>
        <v>1.8525188716384977E-2</v>
      </c>
    </row>
    <row r="884" spans="1:14" x14ac:dyDescent="0.2">
      <c r="A884" s="9">
        <v>40774.284409722219</v>
      </c>
      <c r="B884" s="10">
        <v>-3.2862621141612198E-3</v>
      </c>
      <c r="C884">
        <v>6.2202446162082197</v>
      </c>
      <c r="D884" s="10">
        <v>2.1503644344629699E-2</v>
      </c>
      <c r="E884" s="10">
        <v>1.80444591966443E-2</v>
      </c>
      <c r="F884" s="10">
        <v>1.8069743138821599E-2</v>
      </c>
      <c r="G884">
        <v>-4071286</v>
      </c>
      <c r="H884">
        <v>10312871</v>
      </c>
      <c r="J884" s="10">
        <f t="shared" si="65"/>
        <v>-3.2653691831201303E-3</v>
      </c>
      <c r="K884" s="16">
        <f t="shared" si="66"/>
        <v>-3.8307236187210769E-2</v>
      </c>
      <c r="L884" s="10">
        <f t="shared" si="67"/>
        <v>2.1783927471340555E-2</v>
      </c>
      <c r="M884" s="10">
        <f t="shared" si="68"/>
        <v>1.8408778123872243E-2</v>
      </c>
      <c r="N884" s="10">
        <f t="shared" si="69"/>
        <v>1.8481300381181377E-2</v>
      </c>
    </row>
    <row r="885" spans="1:14" x14ac:dyDescent="0.2">
      <c r="A885" s="9">
        <v>40774.28738425926</v>
      </c>
      <c r="B885" s="10">
        <v>-3.30454017384909E-3</v>
      </c>
      <c r="C885">
        <v>6.2191389064246296</v>
      </c>
      <c r="D885" s="10">
        <v>2.1569155570905399E-2</v>
      </c>
      <c r="E885" s="10">
        <v>1.8053069718589498E-2</v>
      </c>
      <c r="F885" s="10">
        <v>1.8088543888079602E-2</v>
      </c>
      <c r="G885">
        <v>-4073363</v>
      </c>
      <c r="H885">
        <v>10312983</v>
      </c>
      <c r="J885" s="10">
        <f t="shared" si="65"/>
        <v>-3.2836472428080005E-3</v>
      </c>
      <c r="K885" s="16">
        <f t="shared" si="66"/>
        <v>-3.9412945970800806E-2</v>
      </c>
      <c r="L885" s="10">
        <f t="shared" si="67"/>
        <v>2.1849438697616255E-2</v>
      </c>
      <c r="M885" s="10">
        <f t="shared" si="68"/>
        <v>1.8417388645817441E-2</v>
      </c>
      <c r="N885" s="10">
        <f t="shared" si="69"/>
        <v>1.8500101130439379E-2</v>
      </c>
    </row>
    <row r="886" spans="1:14" x14ac:dyDescent="0.2">
      <c r="A886" s="9">
        <v>40774.290358796294</v>
      </c>
      <c r="B886" s="10">
        <v>-3.32707004989061E-3</v>
      </c>
      <c r="C886">
        <v>6.2167006441413797</v>
      </c>
      <c r="D886" s="10">
        <v>2.16092984180432E-2</v>
      </c>
      <c r="E886" s="10">
        <v>1.80574284241811E-2</v>
      </c>
      <c r="F886" s="10">
        <v>1.8077559852117699E-2</v>
      </c>
      <c r="G886">
        <v>-4075443</v>
      </c>
      <c r="H886">
        <v>10313271</v>
      </c>
      <c r="J886" s="10">
        <f t="shared" si="65"/>
        <v>-3.3061771188495205E-3</v>
      </c>
      <c r="K886" s="16">
        <f t="shared" si="66"/>
        <v>-4.1851208254050754E-2</v>
      </c>
      <c r="L886" s="10">
        <f t="shared" si="67"/>
        <v>2.1889581544754056E-2</v>
      </c>
      <c r="M886" s="10">
        <f t="shared" si="68"/>
        <v>1.8421747351409043E-2</v>
      </c>
      <c r="N886" s="10">
        <f t="shared" si="69"/>
        <v>1.8489117094477477E-2</v>
      </c>
    </row>
    <row r="887" spans="1:14" x14ac:dyDescent="0.2">
      <c r="A887" s="9">
        <v>40774.293344907404</v>
      </c>
      <c r="B887" s="10">
        <v>-3.3486379227906601E-3</v>
      </c>
      <c r="C887">
        <v>6.2165058681966903</v>
      </c>
      <c r="D887">
        <v>2.1584298212946999E-2</v>
      </c>
      <c r="E887" s="10">
        <v>1.8042713339091299E-2</v>
      </c>
      <c r="F887" s="10">
        <v>1.8073197313351601E-2</v>
      </c>
      <c r="G887">
        <v>-4077520</v>
      </c>
      <c r="H887">
        <v>10313152</v>
      </c>
      <c r="J887" s="10">
        <f t="shared" si="65"/>
        <v>-3.3277449917495706E-3</v>
      </c>
      <c r="K887" s="16">
        <f t="shared" si="66"/>
        <v>-4.2045984198740172E-2</v>
      </c>
      <c r="L887" s="10">
        <f t="shared" si="67"/>
        <v>2.1864581339657855E-2</v>
      </c>
      <c r="M887" s="10">
        <f t="shared" si="68"/>
        <v>1.8407032266319241E-2</v>
      </c>
      <c r="N887" s="10">
        <f t="shared" si="69"/>
        <v>1.8484754555711379E-2</v>
      </c>
    </row>
    <row r="888" spans="1:14" x14ac:dyDescent="0.2">
      <c r="A888" s="9">
        <v>40774.296319444446</v>
      </c>
      <c r="B888" s="10">
        <v>-3.3717972576778302E-3</v>
      </c>
      <c r="C888">
        <v>6.2161222545983001</v>
      </c>
      <c r="D888">
        <v>2.1575283887214001E-2</v>
      </c>
      <c r="E888" s="10">
        <v>1.8071217135875499E-2</v>
      </c>
      <c r="F888">
        <v>1.8097711195569001E-2</v>
      </c>
      <c r="G888">
        <v>-4079599</v>
      </c>
      <c r="H888">
        <v>10312339</v>
      </c>
      <c r="J888" s="10">
        <f t="shared" si="65"/>
        <v>-3.3509043266367407E-3</v>
      </c>
      <c r="K888" s="16">
        <f t="shared" si="66"/>
        <v>-4.2429597797130292E-2</v>
      </c>
      <c r="L888" s="10">
        <f t="shared" si="67"/>
        <v>2.1855567013924857E-2</v>
      </c>
      <c r="M888" s="10">
        <f t="shared" si="68"/>
        <v>1.8435536063103442E-2</v>
      </c>
      <c r="N888" s="10">
        <f t="shared" si="69"/>
        <v>1.8509268437928779E-2</v>
      </c>
    </row>
    <row r="889" spans="1:14" x14ac:dyDescent="0.2">
      <c r="A889" s="9">
        <v>40774.299293981479</v>
      </c>
      <c r="B889" s="10">
        <v>-3.3919518173206602E-3</v>
      </c>
      <c r="C889">
        <v>6.21472913153048</v>
      </c>
      <c r="D889" s="10">
        <v>2.1719370579958201E-2</v>
      </c>
      <c r="E889" s="10">
        <v>1.8083295619762799E-2</v>
      </c>
      <c r="F889" s="10">
        <v>1.8115555771946699E-2</v>
      </c>
      <c r="G889">
        <v>-4081676</v>
      </c>
      <c r="H889">
        <v>10311842</v>
      </c>
      <c r="J889" s="10">
        <f t="shared" si="65"/>
        <v>-3.3710588862795707E-3</v>
      </c>
      <c r="K889" s="16">
        <f t="shared" si="66"/>
        <v>-4.3822720864950426E-2</v>
      </c>
      <c r="L889" s="10">
        <f t="shared" si="67"/>
        <v>2.1999653706669058E-2</v>
      </c>
      <c r="M889" s="10">
        <f t="shared" si="68"/>
        <v>1.8447614546990742E-2</v>
      </c>
      <c r="N889" s="10">
        <f t="shared" si="69"/>
        <v>1.8527113014306477E-2</v>
      </c>
    </row>
    <row r="890" spans="1:14" x14ac:dyDescent="0.2">
      <c r="A890" s="9">
        <v>40774.302268518521</v>
      </c>
      <c r="B890" s="10">
        <v>-3.4114769181178401E-3</v>
      </c>
      <c r="C890">
        <v>6.21411748755781</v>
      </c>
      <c r="D890" s="10">
        <v>2.17826846385651E-2</v>
      </c>
      <c r="E890">
        <v>1.8068509275180999E-2</v>
      </c>
      <c r="F890" s="10">
        <v>1.8078970207116098E-2</v>
      </c>
      <c r="G890">
        <v>-4083755</v>
      </c>
      <c r="H890">
        <v>10312181</v>
      </c>
      <c r="J890" s="10">
        <f t="shared" si="65"/>
        <v>-3.3905839870767506E-3</v>
      </c>
      <c r="K890" s="16">
        <f t="shared" si="66"/>
        <v>-4.4434364837620421E-2</v>
      </c>
      <c r="L890" s="10">
        <f t="shared" si="67"/>
        <v>2.2062967765275956E-2</v>
      </c>
      <c r="M890" s="10">
        <f t="shared" si="68"/>
        <v>1.8432828202408942E-2</v>
      </c>
      <c r="N890" s="10">
        <f t="shared" si="69"/>
        <v>1.8490527449475876E-2</v>
      </c>
    </row>
    <row r="891" spans="1:14" x14ac:dyDescent="0.2">
      <c r="A891" s="9">
        <v>40774.305254629631</v>
      </c>
      <c r="B891" s="10">
        <v>-3.4352775884326499E-3</v>
      </c>
      <c r="C891">
        <v>6.2132243685919102</v>
      </c>
      <c r="D891" s="10">
        <v>2.1850096117959801E-2</v>
      </c>
      <c r="E891" s="10">
        <v>1.8081324107151901E-2</v>
      </c>
      <c r="F891" s="10">
        <v>1.8121687230541299E-2</v>
      </c>
      <c r="G891">
        <v>-4085832</v>
      </c>
      <c r="H891">
        <v>10312619</v>
      </c>
      <c r="J891" s="10">
        <f t="shared" si="65"/>
        <v>-3.4143846573915604E-3</v>
      </c>
      <c r="K891" s="16">
        <f t="shared" si="66"/>
        <v>-4.5327483803520252E-2</v>
      </c>
      <c r="L891" s="10">
        <f t="shared" si="67"/>
        <v>2.2130379244670657E-2</v>
      </c>
      <c r="M891" s="10">
        <f t="shared" si="68"/>
        <v>1.8445643034379844E-2</v>
      </c>
      <c r="N891" s="10">
        <f t="shared" si="69"/>
        <v>1.8533244472901077E-2</v>
      </c>
    </row>
    <row r="892" spans="1:14" x14ac:dyDescent="0.2">
      <c r="A892" s="9">
        <v>40774.308229166665</v>
      </c>
      <c r="B892" s="10">
        <v>-3.4579024771301198E-3</v>
      </c>
      <c r="C892">
        <v>6.2125723442404697</v>
      </c>
      <c r="D892" s="10">
        <v>2.1830440374760701E-2</v>
      </c>
      <c r="E892">
        <v>1.8090172160737002E-2</v>
      </c>
      <c r="F892" s="10">
        <v>1.8103950223612601E-2</v>
      </c>
      <c r="G892">
        <v>-4087909</v>
      </c>
      <c r="H892">
        <v>10312878</v>
      </c>
      <c r="J892" s="10">
        <f t="shared" si="65"/>
        <v>-3.4370095460890303E-3</v>
      </c>
      <c r="K892" s="16">
        <f t="shared" si="66"/>
        <v>-4.5979508154960769E-2</v>
      </c>
      <c r="L892" s="10">
        <f t="shared" si="67"/>
        <v>2.2110723501471558E-2</v>
      </c>
      <c r="M892" s="10">
        <f t="shared" si="68"/>
        <v>1.8454491087964944E-2</v>
      </c>
      <c r="N892" s="10">
        <f t="shared" si="69"/>
        <v>1.8515507465972379E-2</v>
      </c>
    </row>
    <row r="893" spans="1:14" x14ac:dyDescent="0.2">
      <c r="A893" s="9">
        <v>40774.311203703706</v>
      </c>
      <c r="B893" s="10">
        <v>-3.4812162075831998E-3</v>
      </c>
      <c r="C893">
        <v>6.2118989420414401</v>
      </c>
      <c r="D893" s="10">
        <v>2.1836794346127099E-2</v>
      </c>
      <c r="E893" s="10">
        <v>1.8092963157505401E-2</v>
      </c>
      <c r="F893" s="10">
        <v>1.8115591628429701E-2</v>
      </c>
      <c r="G893">
        <v>-4089988</v>
      </c>
      <c r="H893">
        <v>10312349</v>
      </c>
      <c r="J893" s="10">
        <f t="shared" si="65"/>
        <v>-3.4603232765421103E-3</v>
      </c>
      <c r="K893" s="16">
        <f t="shared" si="66"/>
        <v>-4.6652910353990329E-2</v>
      </c>
      <c r="L893" s="10">
        <f t="shared" si="67"/>
        <v>2.2117077472837955E-2</v>
      </c>
      <c r="M893" s="10">
        <f t="shared" si="68"/>
        <v>1.8457282084733344E-2</v>
      </c>
      <c r="N893" s="10">
        <f t="shared" si="69"/>
        <v>1.8527148870789479E-2</v>
      </c>
    </row>
    <row r="894" spans="1:14" x14ac:dyDescent="0.2">
      <c r="A894" s="9">
        <v>40774.314189814817</v>
      </c>
      <c r="B894" s="10">
        <v>-3.5044824317083099E-3</v>
      </c>
      <c r="C894">
        <v>6.2115224543922496</v>
      </c>
      <c r="D894" s="10">
        <v>2.1921272473846301E-2</v>
      </c>
      <c r="E894">
        <v>1.81172388911E-2</v>
      </c>
      <c r="F894" s="10">
        <v>1.8100591666370701E-2</v>
      </c>
      <c r="G894">
        <v>-4092066</v>
      </c>
      <c r="H894">
        <v>10311728</v>
      </c>
      <c r="J894" s="10">
        <f t="shared" si="65"/>
        <v>-3.4835895006672204E-3</v>
      </c>
      <c r="K894" s="16">
        <f t="shared" si="66"/>
        <v>-4.7029398003180845E-2</v>
      </c>
      <c r="L894" s="10">
        <f t="shared" si="67"/>
        <v>2.2201555600557157E-2</v>
      </c>
      <c r="M894" s="10">
        <f t="shared" si="68"/>
        <v>1.8481557818327943E-2</v>
      </c>
      <c r="N894" s="10">
        <f t="shared" si="69"/>
        <v>1.8512148908730479E-2</v>
      </c>
    </row>
    <row r="895" spans="1:14" x14ac:dyDescent="0.2">
      <c r="A895" s="9">
        <v>40774.317164351851</v>
      </c>
      <c r="B895" s="10">
        <v>-3.52517143754085E-3</v>
      </c>
      <c r="C895">
        <v>6.21109014680769</v>
      </c>
      <c r="D895" s="10">
        <v>2.1991356184189501E-2</v>
      </c>
      <c r="E895" s="10">
        <v>1.8039007845509301E-2</v>
      </c>
      <c r="F895" s="10">
        <v>1.80840379233814E-2</v>
      </c>
      <c r="G895">
        <v>-4094145</v>
      </c>
      <c r="H895">
        <v>10311624</v>
      </c>
      <c r="J895" s="10">
        <f t="shared" si="65"/>
        <v>-3.5042785064997605E-3</v>
      </c>
      <c r="K895" s="16">
        <f t="shared" si="66"/>
        <v>-4.7461705587740433E-2</v>
      </c>
      <c r="L895" s="10">
        <f t="shared" si="67"/>
        <v>2.2271639310900357E-2</v>
      </c>
      <c r="M895" s="10">
        <f t="shared" si="68"/>
        <v>1.8403326772737243E-2</v>
      </c>
      <c r="N895" s="10">
        <f t="shared" si="69"/>
        <v>1.8495595165741178E-2</v>
      </c>
    </row>
    <row r="896" spans="1:14" x14ac:dyDescent="0.2">
      <c r="A896" s="9">
        <v>40774.320138888892</v>
      </c>
      <c r="B896" s="10">
        <v>-3.5428675447110401E-3</v>
      </c>
      <c r="C896">
        <v>6.2109440648491701</v>
      </c>
      <c r="D896" s="10">
        <v>2.22460376084564E-2</v>
      </c>
      <c r="E896">
        <v>1.9146035929698001E-2</v>
      </c>
      <c r="F896">
        <v>1.9210361767673E-2</v>
      </c>
      <c r="G896">
        <v>-4096218</v>
      </c>
      <c r="H896">
        <v>10312012</v>
      </c>
      <c r="J896" s="10">
        <f t="shared" si="65"/>
        <v>-3.5219746136699506E-3</v>
      </c>
      <c r="K896" s="16">
        <f t="shared" si="66"/>
        <v>-4.7607787546260383E-2</v>
      </c>
      <c r="L896" s="10">
        <f t="shared" si="67"/>
        <v>2.2526320735167256E-2</v>
      </c>
      <c r="M896" s="10">
        <f t="shared" si="68"/>
        <v>1.9510354856925944E-2</v>
      </c>
      <c r="N896" s="10">
        <f t="shared" si="69"/>
        <v>1.9621919010032778E-2</v>
      </c>
    </row>
    <row r="897" spans="1:14" x14ac:dyDescent="0.2">
      <c r="A897" s="9">
        <v>40774.323113425926</v>
      </c>
      <c r="B897" s="10">
        <v>-3.56944733521232E-3</v>
      </c>
      <c r="C897">
        <v>6.2100414446176702</v>
      </c>
      <c r="D897" s="10">
        <v>2.19546575458298E-2</v>
      </c>
      <c r="E897" s="10">
        <v>1.8052404629997899E-2</v>
      </c>
      <c r="F897" s="10">
        <v>1.8092081727736499E-2</v>
      </c>
      <c r="G897">
        <v>-4098300</v>
      </c>
      <c r="H897">
        <v>10312208</v>
      </c>
      <c r="J897" s="10">
        <f t="shared" si="65"/>
        <v>-3.5485544041712305E-3</v>
      </c>
      <c r="K897" s="16">
        <f t="shared" si="66"/>
        <v>-4.8510407777760278E-2</v>
      </c>
      <c r="L897" s="10">
        <f t="shared" si="67"/>
        <v>2.2234940672540657E-2</v>
      </c>
      <c r="M897" s="10">
        <f t="shared" si="68"/>
        <v>1.8416723557225841E-2</v>
      </c>
      <c r="N897" s="10">
        <f t="shared" si="69"/>
        <v>1.8503638970096277E-2</v>
      </c>
    </row>
    <row r="898" spans="1:14" x14ac:dyDescent="0.2">
      <c r="A898" s="9">
        <v>40774.326099537036</v>
      </c>
      <c r="B898" s="10">
        <v>-3.59285607832135E-3</v>
      </c>
      <c r="C898">
        <v>6.2093039088758797</v>
      </c>
      <c r="D898" s="10">
        <v>2.20350976356713E-2</v>
      </c>
      <c r="E898">
        <v>1.8100991726933E-2</v>
      </c>
      <c r="F898">
        <v>1.8116703179403001E-2</v>
      </c>
      <c r="G898">
        <v>-4100377</v>
      </c>
      <c r="H898">
        <v>10311803</v>
      </c>
      <c r="J898" s="10">
        <f t="shared" si="65"/>
        <v>-3.5719631472802605E-3</v>
      </c>
      <c r="K898" s="16">
        <f t="shared" si="66"/>
        <v>-4.9247943519550752E-2</v>
      </c>
      <c r="L898" s="10">
        <f t="shared" si="67"/>
        <v>2.2315380762382157E-2</v>
      </c>
      <c r="M898" s="10">
        <f t="shared" si="68"/>
        <v>1.8465310654160943E-2</v>
      </c>
      <c r="N898" s="10">
        <f t="shared" si="69"/>
        <v>1.8528260421762779E-2</v>
      </c>
    </row>
    <row r="899" spans="1:14" x14ac:dyDescent="0.2">
      <c r="A899" s="9">
        <v>40774.329074074078</v>
      </c>
      <c r="B899" s="10">
        <v>-3.6160985492824701E-3</v>
      </c>
      <c r="C899">
        <v>6.2086162547784598</v>
      </c>
      <c r="D899">
        <v>2.1959705093177E-2</v>
      </c>
      <c r="E899" s="10">
        <v>1.8036335614560799E-2</v>
      </c>
      <c r="F899" s="10">
        <v>1.8074428385934899E-2</v>
      </c>
      <c r="G899">
        <v>-4102455</v>
      </c>
      <c r="H899">
        <v>10310852</v>
      </c>
      <c r="J899" s="10">
        <f t="shared" si="65"/>
        <v>-3.5952056182413806E-3</v>
      </c>
      <c r="K899" s="16">
        <f t="shared" si="66"/>
        <v>-4.9935597616970639E-2</v>
      </c>
      <c r="L899" s="10">
        <f t="shared" si="67"/>
        <v>2.2239988219887857E-2</v>
      </c>
      <c r="M899" s="10">
        <f t="shared" si="68"/>
        <v>1.8400654541788741E-2</v>
      </c>
      <c r="N899" s="10">
        <f t="shared" si="69"/>
        <v>1.8485985628294677E-2</v>
      </c>
    </row>
    <row r="900" spans="1:14" x14ac:dyDescent="0.2">
      <c r="A900" s="9">
        <v>40774.332048611112</v>
      </c>
      <c r="B900" s="10">
        <v>-3.6355286374237E-3</v>
      </c>
      <c r="C900">
        <v>6.2067053127357203</v>
      </c>
      <c r="D900" s="10">
        <v>2.2113293051515898E-2</v>
      </c>
      <c r="E900" s="10">
        <v>1.8054874959052499E-2</v>
      </c>
      <c r="F900" s="10">
        <v>1.8097006018069801E-2</v>
      </c>
      <c r="G900">
        <v>-4104532</v>
      </c>
      <c r="H900">
        <v>10310881</v>
      </c>
      <c r="J900" s="10">
        <f t="shared" si="65"/>
        <v>-3.6146357063826105E-3</v>
      </c>
      <c r="K900" s="16">
        <f t="shared" si="66"/>
        <v>-5.1846539659710089E-2</v>
      </c>
      <c r="L900" s="10">
        <f t="shared" si="67"/>
        <v>2.2393576178226755E-2</v>
      </c>
      <c r="M900" s="10">
        <f t="shared" si="68"/>
        <v>1.8419193886280442E-2</v>
      </c>
      <c r="N900" s="10">
        <f t="shared" si="69"/>
        <v>1.8508563260429579E-2</v>
      </c>
    </row>
    <row r="901" spans="1:14" x14ac:dyDescent="0.2">
      <c r="A901" s="9">
        <v>40774.335023148145</v>
      </c>
      <c r="B901" s="10">
        <v>-3.6608851399796498E-3</v>
      </c>
      <c r="C901">
        <v>6.2050283393582504</v>
      </c>
      <c r="D901">
        <v>2.2158222161196998E-2</v>
      </c>
      <c r="E901" s="10">
        <v>1.8054815576142601E-2</v>
      </c>
      <c r="F901" s="10">
        <v>1.80878745670634E-2</v>
      </c>
      <c r="G901">
        <v>-4106611</v>
      </c>
      <c r="H901">
        <v>10311260</v>
      </c>
      <c r="J901" s="10">
        <f t="shared" si="65"/>
        <v>-3.6399922089385603E-3</v>
      </c>
      <c r="K901" s="16">
        <f t="shared" si="66"/>
        <v>-5.3523513037180059E-2</v>
      </c>
      <c r="L901" s="10">
        <f t="shared" si="67"/>
        <v>2.2438505287907855E-2</v>
      </c>
      <c r="M901" s="10">
        <f t="shared" si="68"/>
        <v>1.8419134503370543E-2</v>
      </c>
      <c r="N901" s="10">
        <f t="shared" si="69"/>
        <v>1.8499431809423178E-2</v>
      </c>
    </row>
    <row r="902" spans="1:14" x14ac:dyDescent="0.2">
      <c r="A902" s="9">
        <v>40774.337997685187</v>
      </c>
      <c r="B902" s="10">
        <v>-3.68469768687646E-3</v>
      </c>
      <c r="C902">
        <v>6.2038216786277198</v>
      </c>
      <c r="D902">
        <v>2.2183590540334999E-2</v>
      </c>
      <c r="E902">
        <v>1.8059388060209999E-2</v>
      </c>
      <c r="F902" s="10">
        <v>1.8088878548587699E-2</v>
      </c>
      <c r="G902">
        <v>-4108685</v>
      </c>
      <c r="H902">
        <v>10311434</v>
      </c>
      <c r="J902" s="10">
        <f t="shared" si="65"/>
        <v>-3.6638047558353705E-3</v>
      </c>
      <c r="K902" s="16">
        <f t="shared" si="66"/>
        <v>-5.473017376771061E-2</v>
      </c>
      <c r="L902" s="10">
        <f t="shared" si="67"/>
        <v>2.2463873667045855E-2</v>
      </c>
      <c r="M902" s="10">
        <f t="shared" si="68"/>
        <v>1.8423706987437942E-2</v>
      </c>
      <c r="N902" s="10">
        <f t="shared" si="69"/>
        <v>1.8500435790947477E-2</v>
      </c>
    </row>
    <row r="903" spans="1:14" x14ac:dyDescent="0.2">
      <c r="A903" s="9">
        <v>40774.340983796297</v>
      </c>
      <c r="B903" s="10">
        <v>-3.7092109521108798E-3</v>
      </c>
      <c r="C903">
        <v>6.2024071777123</v>
      </c>
      <c r="D903" s="10">
        <v>2.2186773464309199E-2</v>
      </c>
      <c r="E903" s="10">
        <v>1.80535804116153E-2</v>
      </c>
      <c r="F903" s="10">
        <v>1.8084181349313399E-2</v>
      </c>
      <c r="G903">
        <v>-4110762</v>
      </c>
      <c r="H903">
        <v>10311193</v>
      </c>
      <c r="J903" s="10">
        <f t="shared" si="65"/>
        <v>-3.6883180210697903E-3</v>
      </c>
      <c r="K903" s="16">
        <f t="shared" si="66"/>
        <v>-5.6144674683130447E-2</v>
      </c>
      <c r="L903" s="10">
        <f t="shared" si="67"/>
        <v>2.2467056591020055E-2</v>
      </c>
      <c r="M903" s="10">
        <f t="shared" si="68"/>
        <v>1.8417899338843243E-2</v>
      </c>
      <c r="N903" s="10">
        <f t="shared" si="69"/>
        <v>1.8495738591673177E-2</v>
      </c>
    </row>
    <row r="904" spans="1:14" x14ac:dyDescent="0.2">
      <c r="A904" s="9">
        <v>40774.343958333331</v>
      </c>
      <c r="B904" s="10">
        <v>-3.7329997458437E-3</v>
      </c>
      <c r="C904">
        <v>6.2018085979798299</v>
      </c>
      <c r="D904" s="10">
        <v>2.2256774038578401E-2</v>
      </c>
      <c r="E904" s="10">
        <v>1.8086181629187199E-2</v>
      </c>
      <c r="F904" s="10">
        <v>1.8122093604015399E-2</v>
      </c>
      <c r="G904">
        <v>-4112841</v>
      </c>
      <c r="H904">
        <v>10310398</v>
      </c>
      <c r="J904" s="10">
        <f t="shared" si="65"/>
        <v>-3.7121068148026105E-3</v>
      </c>
      <c r="K904" s="16">
        <f t="shared" si="66"/>
        <v>-5.6743254415600575E-2</v>
      </c>
      <c r="L904" s="10">
        <f t="shared" si="67"/>
        <v>2.2537057165289257E-2</v>
      </c>
      <c r="M904" s="10">
        <f t="shared" si="68"/>
        <v>1.8450500556415141E-2</v>
      </c>
      <c r="N904" s="10">
        <f t="shared" si="69"/>
        <v>1.8533650846375177E-2</v>
      </c>
    </row>
    <row r="905" spans="1:14" x14ac:dyDescent="0.2">
      <c r="A905" s="9">
        <v>40774.346932870372</v>
      </c>
      <c r="B905" s="10">
        <v>-3.7536768750942402E-3</v>
      </c>
      <c r="C905">
        <v>6.2011150055914204</v>
      </c>
      <c r="D905" s="10">
        <v>2.23069882272466E-2</v>
      </c>
      <c r="E905" s="10">
        <v>1.80482240731362E-2</v>
      </c>
      <c r="F905">
        <v>1.8071045924371001E-2</v>
      </c>
      <c r="G905">
        <v>-4114921</v>
      </c>
      <c r="H905">
        <v>10310244</v>
      </c>
      <c r="J905" s="10">
        <f t="shared" si="65"/>
        <v>-3.7327839440531507E-3</v>
      </c>
      <c r="K905" s="16">
        <f t="shared" si="66"/>
        <v>-5.7436846804010067E-2</v>
      </c>
      <c r="L905" s="10">
        <f t="shared" si="67"/>
        <v>2.2587271353957456E-2</v>
      </c>
      <c r="M905" s="10">
        <f t="shared" si="68"/>
        <v>1.8412543000364143E-2</v>
      </c>
      <c r="N905" s="10">
        <f t="shared" si="69"/>
        <v>1.8482603166730779E-2</v>
      </c>
    </row>
    <row r="906" spans="1:14" x14ac:dyDescent="0.2">
      <c r="A906" s="9">
        <v>40774.349918981483</v>
      </c>
      <c r="B906" s="10">
        <v>-3.7774775454090599E-3</v>
      </c>
      <c r="C906">
        <v>6.2009724866075002</v>
      </c>
      <c r="D906" s="10">
        <v>2.23395181853266E-2</v>
      </c>
      <c r="E906" s="10">
        <v>1.8048022171242298E-2</v>
      </c>
      <c r="F906" s="10">
        <v>1.80968984486208E-2</v>
      </c>
      <c r="G906">
        <v>-4116999</v>
      </c>
      <c r="H906">
        <v>10310488</v>
      </c>
      <c r="J906" s="10">
        <f t="shared" si="65"/>
        <v>-3.7565846143679704E-3</v>
      </c>
      <c r="K906" s="16">
        <f t="shared" si="66"/>
        <v>-5.7579365787930215E-2</v>
      </c>
      <c r="L906" s="10">
        <f t="shared" si="67"/>
        <v>2.2619801312037457E-2</v>
      </c>
      <c r="M906" s="10">
        <f t="shared" si="68"/>
        <v>1.8412341098470241E-2</v>
      </c>
      <c r="N906" s="10">
        <f t="shared" si="69"/>
        <v>1.8508455690980578E-2</v>
      </c>
    </row>
    <row r="907" spans="1:14" x14ac:dyDescent="0.2">
      <c r="A907" s="9">
        <v>40774.352893518517</v>
      </c>
      <c r="B907" s="10">
        <v>-3.8016582663476599E-3</v>
      </c>
      <c r="C907">
        <v>6.2003204622560597</v>
      </c>
      <c r="D907" s="10">
        <v>2.2359470843075501E-2</v>
      </c>
      <c r="E907" s="10">
        <v>1.8039185994239201E-2</v>
      </c>
      <c r="F907" s="10">
        <v>1.8076340731695398E-2</v>
      </c>
      <c r="G907">
        <v>-4119077</v>
      </c>
      <c r="H907">
        <v>10310815</v>
      </c>
      <c r="J907" s="10">
        <f t="shared" si="65"/>
        <v>-3.7807653353065704E-3</v>
      </c>
      <c r="K907" s="16">
        <f t="shared" si="66"/>
        <v>-5.8231390139370731E-2</v>
      </c>
      <c r="L907" s="10">
        <f t="shared" si="67"/>
        <v>2.2639753969786357E-2</v>
      </c>
      <c r="M907" s="10">
        <f t="shared" si="68"/>
        <v>1.8403504921467143E-2</v>
      </c>
      <c r="N907" s="10">
        <f t="shared" si="69"/>
        <v>1.8487897974055176E-2</v>
      </c>
    </row>
    <row r="908" spans="1:14" x14ac:dyDescent="0.2">
      <c r="A908" s="9">
        <v>40774.355868055558</v>
      </c>
      <c r="B908" s="10">
        <v>-3.8246394525049301E-3</v>
      </c>
      <c r="C908">
        <v>6.1993085774702203</v>
      </c>
      <c r="D908" s="10">
        <v>2.23779983109853E-2</v>
      </c>
      <c r="E908" s="10">
        <v>1.80783312084895E-2</v>
      </c>
      <c r="F908">
        <v>1.8093886504048001E-2</v>
      </c>
      <c r="G908">
        <v>-4121155</v>
      </c>
      <c r="H908">
        <v>10310837</v>
      </c>
      <c r="J908" s="10">
        <f t="shared" si="65"/>
        <v>-3.8037465214638406E-3</v>
      </c>
      <c r="K908" s="16">
        <f t="shared" si="66"/>
        <v>-5.9243274925210088E-2</v>
      </c>
      <c r="L908" s="10">
        <f t="shared" si="67"/>
        <v>2.2658281437696156E-2</v>
      </c>
      <c r="M908" s="10">
        <f t="shared" si="68"/>
        <v>1.8442650135717442E-2</v>
      </c>
      <c r="N908" s="10">
        <f t="shared" si="69"/>
        <v>1.8505443746407779E-2</v>
      </c>
    </row>
    <row r="909" spans="1:14" x14ac:dyDescent="0.2">
      <c r="A909" s="9">
        <v>40774.358854166669</v>
      </c>
      <c r="B909" s="10">
        <v>-3.8511479835142402E-3</v>
      </c>
      <c r="C909">
        <v>6.1989095243152397</v>
      </c>
      <c r="D909" s="10">
        <v>2.2366584915689599E-2</v>
      </c>
      <c r="E909" s="10">
        <v>1.8080564005904302E-2</v>
      </c>
      <c r="F909" s="10">
        <v>1.81071773070835E-2</v>
      </c>
      <c r="G909">
        <v>-4123233</v>
      </c>
      <c r="H909">
        <v>10310086</v>
      </c>
      <c r="J909" s="10">
        <f t="shared" si="65"/>
        <v>-3.8302550524731507E-3</v>
      </c>
      <c r="K909" s="16">
        <f t="shared" si="66"/>
        <v>-5.9642328080190765E-2</v>
      </c>
      <c r="L909" s="10">
        <f t="shared" si="67"/>
        <v>2.2646868042400455E-2</v>
      </c>
      <c r="M909" s="10">
        <f t="shared" si="68"/>
        <v>1.8444882933132244E-2</v>
      </c>
      <c r="N909" s="10">
        <f t="shared" si="69"/>
        <v>1.8518734549443278E-2</v>
      </c>
    </row>
    <row r="910" spans="1:14" x14ac:dyDescent="0.2">
      <c r="A910" s="9">
        <v>40774.361828703702</v>
      </c>
      <c r="B910" s="10">
        <v>-3.8718607425107599E-3</v>
      </c>
      <c r="C910">
        <v>6.1976042879541602</v>
      </c>
      <c r="D910" s="10">
        <v>2.2410587651975199E-2</v>
      </c>
      <c r="E910" s="10">
        <v>1.80497799053774E-2</v>
      </c>
      <c r="F910" s="10">
        <v>1.8092954235489699E-2</v>
      </c>
      <c r="G910">
        <v>-4125312</v>
      </c>
      <c r="H910">
        <v>10309549</v>
      </c>
      <c r="J910" s="10">
        <f t="shared" ref="J910:J973" si="70">B910-B$19</f>
        <v>-3.8509678114696704E-3</v>
      </c>
      <c r="K910" s="16">
        <f t="shared" ref="K910:K973" si="71">C910-C$19</f>
        <v>-6.0947564441270252E-2</v>
      </c>
      <c r="L910" s="10">
        <f t="shared" ref="L910:L973" si="72">D910-D$19</f>
        <v>2.2690870778686055E-2</v>
      </c>
      <c r="M910" s="10">
        <f t="shared" ref="M910:M973" si="73">E910-E$19</f>
        <v>1.8414098832605343E-2</v>
      </c>
      <c r="N910" s="10">
        <f t="shared" ref="N910:N973" si="74">F910-F$19</f>
        <v>1.8504511477849477E-2</v>
      </c>
    </row>
    <row r="911" spans="1:14" x14ac:dyDescent="0.2">
      <c r="A911" s="9">
        <v>40774.364803240744</v>
      </c>
      <c r="B911" s="10">
        <v>-3.89504383056192E-3</v>
      </c>
      <c r="C911">
        <v>6.1960591446368198</v>
      </c>
      <c r="D911" s="10">
        <v>2.2526586228304901E-2</v>
      </c>
      <c r="E911" s="10">
        <v>1.8074590085161601E-2</v>
      </c>
      <c r="F911" s="10">
        <v>1.80789223984721E-2</v>
      </c>
      <c r="G911">
        <v>-4127387</v>
      </c>
      <c r="H911">
        <v>10309791</v>
      </c>
      <c r="J911" s="10">
        <f t="shared" si="70"/>
        <v>-3.8741508995208305E-3</v>
      </c>
      <c r="K911" s="16">
        <f t="shared" si="71"/>
        <v>-6.2492707758610599E-2</v>
      </c>
      <c r="L911" s="10">
        <f t="shared" si="72"/>
        <v>2.2806869355015757E-2</v>
      </c>
      <c r="M911" s="10">
        <f t="shared" si="73"/>
        <v>1.8438909012389544E-2</v>
      </c>
      <c r="N911" s="10">
        <f t="shared" si="74"/>
        <v>1.8490479640831878E-2</v>
      </c>
    </row>
    <row r="912" spans="1:14" x14ac:dyDescent="0.2">
      <c r="A912" s="9">
        <v>40774.367789351854</v>
      </c>
      <c r="B912" s="10">
        <v>-3.9198896400921496E-3</v>
      </c>
      <c r="C912">
        <v>6.1944071120815396</v>
      </c>
      <c r="D912" s="10">
        <v>2.2543605370301499E-2</v>
      </c>
      <c r="E912" s="10">
        <v>1.8044031639692499E-2</v>
      </c>
      <c r="F912" s="10">
        <v>1.8066683385604802E-2</v>
      </c>
      <c r="G912">
        <v>-4129469</v>
      </c>
      <c r="H912">
        <v>10310223</v>
      </c>
      <c r="J912" s="10">
        <f t="shared" si="70"/>
        <v>-3.8989967090510601E-3</v>
      </c>
      <c r="K912" s="16">
        <f t="shared" si="71"/>
        <v>-6.4144740313890836E-2</v>
      </c>
      <c r="L912" s="10">
        <f t="shared" si="72"/>
        <v>2.2823888497012355E-2</v>
      </c>
      <c r="M912" s="10">
        <f t="shared" si="73"/>
        <v>1.8408350566920442E-2</v>
      </c>
      <c r="N912" s="10">
        <f t="shared" si="74"/>
        <v>1.847824062796458E-2</v>
      </c>
    </row>
    <row r="913" spans="1:14" x14ac:dyDescent="0.2">
      <c r="A913" s="9">
        <v>40774.370763888888</v>
      </c>
      <c r="B913" s="10">
        <v>-3.9460181204776703E-3</v>
      </c>
      <c r="C913">
        <v>6.1933714741317099</v>
      </c>
      <c r="D913" s="10">
        <v>2.2551194506195301E-2</v>
      </c>
      <c r="E913" s="10">
        <v>1.8049447361081501E-2</v>
      </c>
      <c r="F913" s="10">
        <v>1.8087527954394299E-2</v>
      </c>
      <c r="G913">
        <v>-4131547</v>
      </c>
      <c r="H913">
        <v>10310177</v>
      </c>
      <c r="J913" s="10">
        <f t="shared" si="70"/>
        <v>-3.9251251894365808E-3</v>
      </c>
      <c r="K913" s="16">
        <f t="shared" si="71"/>
        <v>-6.5180378263720584E-2</v>
      </c>
      <c r="L913" s="10">
        <f t="shared" si="72"/>
        <v>2.2831477632906157E-2</v>
      </c>
      <c r="M913" s="10">
        <f t="shared" si="73"/>
        <v>1.8413766288309444E-2</v>
      </c>
      <c r="N913" s="10">
        <f t="shared" si="74"/>
        <v>1.8499085196754077E-2</v>
      </c>
    </row>
    <row r="914" spans="1:14" x14ac:dyDescent="0.2">
      <c r="A914" s="9">
        <v>40774.373738425929</v>
      </c>
      <c r="B914" s="10">
        <v>-3.9733461356445303E-3</v>
      </c>
      <c r="C914">
        <v>6.1930472434432904</v>
      </c>
      <c r="D914" s="10">
        <v>2.26130121154711E-2</v>
      </c>
      <c r="E914" s="10">
        <v>1.8083271866598801E-2</v>
      </c>
      <c r="F914" s="10">
        <v>1.8117838634698302E-2</v>
      </c>
      <c r="G914">
        <v>-4133628</v>
      </c>
      <c r="H914">
        <v>10309728</v>
      </c>
      <c r="J914" s="10">
        <f t="shared" si="70"/>
        <v>-3.9524532046034408E-3</v>
      </c>
      <c r="K914" s="16">
        <f t="shared" si="71"/>
        <v>-6.5504608952140053E-2</v>
      </c>
      <c r="L914" s="10">
        <f t="shared" si="72"/>
        <v>2.2893295242181956E-2</v>
      </c>
      <c r="M914" s="10">
        <f t="shared" si="73"/>
        <v>1.8447590793826744E-2</v>
      </c>
      <c r="N914" s="10">
        <f t="shared" si="74"/>
        <v>1.852939587705808E-2</v>
      </c>
    </row>
    <row r="915" spans="1:14" x14ac:dyDescent="0.2">
      <c r="A915" s="9">
        <v>40774.37672453704</v>
      </c>
      <c r="B915" s="10">
        <v>-3.9974674736731703E-3</v>
      </c>
      <c r="C915">
        <v>6.1920686130870299</v>
      </c>
      <c r="D915" s="10">
        <v>2.26814806106631E-2</v>
      </c>
      <c r="E915" s="10">
        <v>1.8073687464930099E-2</v>
      </c>
      <c r="F915" s="10">
        <v>1.81057430477631E-2</v>
      </c>
      <c r="G915">
        <v>-4135701</v>
      </c>
      <c r="H915">
        <v>10308891</v>
      </c>
      <c r="J915" s="10">
        <f t="shared" si="70"/>
        <v>-3.9765745426320808E-3</v>
      </c>
      <c r="K915" s="16">
        <f t="shared" si="71"/>
        <v>-6.6483239308400499E-2</v>
      </c>
      <c r="L915" s="10">
        <f t="shared" si="72"/>
        <v>2.2961763737373957E-2</v>
      </c>
      <c r="M915" s="10">
        <f t="shared" si="73"/>
        <v>1.8438006392158042E-2</v>
      </c>
      <c r="N915" s="10">
        <f t="shared" si="74"/>
        <v>1.8517300290122878E-2</v>
      </c>
    </row>
    <row r="916" spans="1:14" x14ac:dyDescent="0.2">
      <c r="A916" s="9">
        <v>40774.379699074074</v>
      </c>
      <c r="B916" s="10">
        <v>-4.0208049572902404E-3</v>
      </c>
      <c r="C916">
        <v>6.1913572058256303</v>
      </c>
      <c r="D916" s="10">
        <v>2.2717240999045301E-2</v>
      </c>
      <c r="E916">
        <v>1.8035919934191E-2</v>
      </c>
      <c r="F916" s="10">
        <v>1.8069850708270701E-2</v>
      </c>
      <c r="G916">
        <v>-4137781</v>
      </c>
      <c r="H916">
        <v>10309004</v>
      </c>
      <c r="J916" s="10">
        <f t="shared" si="70"/>
        <v>-3.9999120262491509E-3</v>
      </c>
      <c r="K916" s="16">
        <f t="shared" si="71"/>
        <v>-6.7194646569800121E-2</v>
      </c>
      <c r="L916" s="10">
        <f t="shared" si="72"/>
        <v>2.2997524125756157E-2</v>
      </c>
      <c r="M916" s="10">
        <f t="shared" si="73"/>
        <v>1.8400238861418942E-2</v>
      </c>
      <c r="N916" s="10">
        <f t="shared" si="74"/>
        <v>1.8481407950630479E-2</v>
      </c>
    </row>
    <row r="917" spans="1:14" x14ac:dyDescent="0.2">
      <c r="A917" s="9">
        <v>40774.382673611108</v>
      </c>
      <c r="B917" s="10">
        <v>-4.0470165737497097E-3</v>
      </c>
      <c r="C917">
        <v>6.1902016143976697</v>
      </c>
      <c r="D917" s="10">
        <v>2.2785412579687501E-2</v>
      </c>
      <c r="E917" s="10">
        <v>1.8070647059939798E-2</v>
      </c>
      <c r="F917" s="10">
        <v>1.8111049807248501E-2</v>
      </c>
      <c r="G917">
        <v>-4139857</v>
      </c>
      <c r="H917">
        <v>10309565</v>
      </c>
      <c r="J917" s="10">
        <f t="shared" si="70"/>
        <v>-4.0261236427086202E-3</v>
      </c>
      <c r="K917" s="16">
        <f t="shared" si="71"/>
        <v>-6.8350237997760743E-2</v>
      </c>
      <c r="L917" s="10">
        <f t="shared" si="72"/>
        <v>2.3065695706398357E-2</v>
      </c>
      <c r="M917" s="10">
        <f t="shared" si="73"/>
        <v>1.8434965987167741E-2</v>
      </c>
      <c r="N917" s="10">
        <f t="shared" si="74"/>
        <v>1.8522607049608279E-2</v>
      </c>
    </row>
    <row r="918" spans="1:14" x14ac:dyDescent="0.2">
      <c r="A918" s="9">
        <v>40774.385648148149</v>
      </c>
      <c r="B918" s="10">
        <v>-4.0727531269294601E-3</v>
      </c>
      <c r="C918">
        <v>6.1890662131590899</v>
      </c>
      <c r="D918" s="10">
        <v>2.27830372632889E-2</v>
      </c>
      <c r="E918" s="10">
        <v>1.8076193423730701E-2</v>
      </c>
      <c r="F918" s="10">
        <v>1.81094243133521E-2</v>
      </c>
      <c r="G918">
        <v>-4141937</v>
      </c>
      <c r="H918">
        <v>10309712</v>
      </c>
      <c r="J918" s="10">
        <f t="shared" si="70"/>
        <v>-4.0518601958883706E-3</v>
      </c>
      <c r="K918" s="16">
        <f t="shared" si="71"/>
        <v>-6.9485639236340546E-2</v>
      </c>
      <c r="L918" s="10">
        <f t="shared" si="72"/>
        <v>2.3063320389999756E-2</v>
      </c>
      <c r="M918" s="10">
        <f t="shared" si="73"/>
        <v>1.8440512350958643E-2</v>
      </c>
      <c r="N918" s="10">
        <f t="shared" si="74"/>
        <v>1.8520981555711878E-2</v>
      </c>
    </row>
    <row r="919" spans="1:14" x14ac:dyDescent="0.2">
      <c r="A919" s="9">
        <v>40774.38863425926</v>
      </c>
      <c r="B919" s="10">
        <v>-4.0986559522571001E-3</v>
      </c>
      <c r="C919">
        <v>6.1874379337678</v>
      </c>
      <c r="D919" s="10">
        <v>2.2776813934324298E-2</v>
      </c>
      <c r="E919" s="10">
        <v>1.8086929853852799E-2</v>
      </c>
      <c r="F919" s="10">
        <v>1.81249143140121E-2</v>
      </c>
      <c r="G919">
        <v>-4144015</v>
      </c>
      <c r="H919">
        <v>10309319</v>
      </c>
      <c r="J919" s="10">
        <f t="shared" si="70"/>
        <v>-4.0777630212160106E-3</v>
      </c>
      <c r="K919" s="16">
        <f t="shared" si="71"/>
        <v>-7.111391862763039E-2</v>
      </c>
      <c r="L919" s="10">
        <f t="shared" si="72"/>
        <v>2.3057097061035155E-2</v>
      </c>
      <c r="M919" s="10">
        <f t="shared" si="73"/>
        <v>1.8451248781080742E-2</v>
      </c>
      <c r="N919" s="10">
        <f t="shared" si="74"/>
        <v>1.8536471556371878E-2</v>
      </c>
    </row>
    <row r="920" spans="1:14" x14ac:dyDescent="0.2">
      <c r="A920" s="9">
        <v>40774.391608796293</v>
      </c>
      <c r="B920" s="10">
        <v>-4.1225991415558402E-3</v>
      </c>
      <c r="C920">
        <v>6.1858571607044697</v>
      </c>
      <c r="D920" s="10">
        <v>2.2839795448635399E-2</v>
      </c>
      <c r="E920">
        <v>1.8093794518244999E-2</v>
      </c>
      <c r="F920">
        <v>1.8132145371418999E-2</v>
      </c>
      <c r="G920">
        <v>-4146090</v>
      </c>
      <c r="H920">
        <v>10308624</v>
      </c>
      <c r="J920" s="10">
        <f t="shared" si="70"/>
        <v>-4.1017062105147507E-3</v>
      </c>
      <c r="K920" s="16">
        <f t="shared" si="71"/>
        <v>-7.2694691690960767E-2</v>
      </c>
      <c r="L920" s="10">
        <f t="shared" si="72"/>
        <v>2.3120078575346256E-2</v>
      </c>
      <c r="M920" s="10">
        <f t="shared" si="73"/>
        <v>1.8458113445472941E-2</v>
      </c>
      <c r="N920" s="10">
        <f t="shared" si="74"/>
        <v>1.8543702613778777E-2</v>
      </c>
    </row>
    <row r="921" spans="1:14" x14ac:dyDescent="0.2">
      <c r="A921" s="9">
        <v>40774.394583333335</v>
      </c>
      <c r="B921" s="10">
        <v>-4.1466848498384898E-3</v>
      </c>
      <c r="C921">
        <v>6.1842063158073897</v>
      </c>
      <c r="D921">
        <v>2.2912729538657001E-2</v>
      </c>
      <c r="E921" s="10">
        <v>1.8067784803679401E-2</v>
      </c>
      <c r="F921" s="10">
        <v>1.8096193271121601E-2</v>
      </c>
      <c r="G921">
        <v>-4148170</v>
      </c>
      <c r="H921">
        <v>10308477</v>
      </c>
      <c r="J921" s="10">
        <f t="shared" si="70"/>
        <v>-4.1257919187974003E-3</v>
      </c>
      <c r="K921" s="16">
        <f t="shared" si="71"/>
        <v>-7.4345536588040773E-2</v>
      </c>
      <c r="L921" s="10">
        <f t="shared" si="72"/>
        <v>2.3193012665367857E-2</v>
      </c>
      <c r="M921" s="10">
        <f t="shared" si="73"/>
        <v>1.8432103730907343E-2</v>
      </c>
      <c r="N921" s="10">
        <f t="shared" si="74"/>
        <v>1.8507750513481379E-2</v>
      </c>
    </row>
    <row r="922" spans="1:14" x14ac:dyDescent="0.2">
      <c r="A922" s="9">
        <v>40774.397557870368</v>
      </c>
      <c r="B922" s="10">
        <v>-4.17125749798288E-3</v>
      </c>
      <c r="C922">
        <v>6.1830756652016099</v>
      </c>
      <c r="D922" s="10">
        <v>2.2962741825431301E-2</v>
      </c>
      <c r="E922" s="10">
        <v>1.80665496391521E-2</v>
      </c>
      <c r="F922">
        <v>1.8101464174124001E-2</v>
      </c>
      <c r="G922">
        <v>-4150246</v>
      </c>
      <c r="H922">
        <v>10309002</v>
      </c>
      <c r="J922" s="10">
        <f t="shared" si="70"/>
        <v>-4.1503645669417905E-3</v>
      </c>
      <c r="K922" s="16">
        <f t="shared" si="71"/>
        <v>-7.5476187193820543E-2</v>
      </c>
      <c r="L922" s="10">
        <f t="shared" si="72"/>
        <v>2.3243024952142158E-2</v>
      </c>
      <c r="M922" s="10">
        <f t="shared" si="73"/>
        <v>1.8430868566380043E-2</v>
      </c>
      <c r="N922" s="10">
        <f t="shared" si="74"/>
        <v>1.8513021416483779E-2</v>
      </c>
    </row>
    <row r="923" spans="1:14" x14ac:dyDescent="0.2">
      <c r="A923" s="9">
        <v>40774.40053240741</v>
      </c>
      <c r="B923" s="10">
        <v>-4.1989893169375103E-3</v>
      </c>
      <c r="C923">
        <v>6.1820174617459998</v>
      </c>
      <c r="D923" s="10">
        <v>2.2971779904328301E-2</v>
      </c>
      <c r="E923" s="10">
        <v>1.8083651917222599E-2</v>
      </c>
      <c r="F923" s="10">
        <v>1.8114408364490402E-2</v>
      </c>
      <c r="G923">
        <v>-4152322</v>
      </c>
      <c r="H923">
        <v>10309299</v>
      </c>
      <c r="J923" s="10">
        <f t="shared" si="70"/>
        <v>-4.1780963858964208E-3</v>
      </c>
      <c r="K923" s="16">
        <f t="shared" si="71"/>
        <v>-7.6534390649430684E-2</v>
      </c>
      <c r="L923" s="10">
        <f t="shared" si="72"/>
        <v>2.3252063031039157E-2</v>
      </c>
      <c r="M923" s="10">
        <f t="shared" si="73"/>
        <v>1.8447970844450542E-2</v>
      </c>
      <c r="N923" s="10">
        <f t="shared" si="74"/>
        <v>1.852596560685018E-2</v>
      </c>
    </row>
    <row r="924" spans="1:14" x14ac:dyDescent="0.2">
      <c r="A924" s="9">
        <v>40774.40351851852</v>
      </c>
      <c r="B924" s="10">
        <v>-4.2256047371847698E-3</v>
      </c>
      <c r="C924">
        <v>6.1814319462537197</v>
      </c>
      <c r="D924" s="10">
        <v>2.2976993723823402E-2</v>
      </c>
      <c r="E924" s="10">
        <v>1.8090267173392901E-2</v>
      </c>
      <c r="F924" s="10">
        <v>1.81221175083374E-2</v>
      </c>
      <c r="G924">
        <v>-4154401</v>
      </c>
      <c r="H924">
        <v>10309033</v>
      </c>
      <c r="J924" s="10">
        <f t="shared" si="70"/>
        <v>-4.2047118061436803E-3</v>
      </c>
      <c r="K924" s="16">
        <f t="shared" si="71"/>
        <v>-7.7119906141710715E-2</v>
      </c>
      <c r="L924" s="10">
        <f t="shared" si="72"/>
        <v>2.3257276850534258E-2</v>
      </c>
      <c r="M924" s="10">
        <f t="shared" si="73"/>
        <v>1.8454586100620844E-2</v>
      </c>
      <c r="N924" s="10">
        <f t="shared" si="74"/>
        <v>1.8533674750697178E-2</v>
      </c>
    </row>
    <row r="925" spans="1:14" x14ac:dyDescent="0.2">
      <c r="A925" s="9">
        <v>40774.406493055554</v>
      </c>
      <c r="B925" s="10">
        <v>-4.2515906985863697E-3</v>
      </c>
      <c r="C925">
        <v>6.18131793106659</v>
      </c>
      <c r="D925" s="10">
        <v>2.3027326678311501E-2</v>
      </c>
      <c r="E925" s="10">
        <v>1.8083224360270801E-2</v>
      </c>
      <c r="F925" s="10">
        <v>1.8096109605994601E-2</v>
      </c>
      <c r="G925">
        <v>-4156480</v>
      </c>
      <c r="H925">
        <v>10308131</v>
      </c>
      <c r="J925" s="10">
        <f t="shared" si="70"/>
        <v>-4.2306977675452802E-3</v>
      </c>
      <c r="K925" s="16">
        <f t="shared" si="71"/>
        <v>-7.7233921328840438E-2</v>
      </c>
      <c r="L925" s="10">
        <f t="shared" si="72"/>
        <v>2.3307609805022358E-2</v>
      </c>
      <c r="M925" s="10">
        <f t="shared" si="73"/>
        <v>1.8447543287498744E-2</v>
      </c>
      <c r="N925" s="10">
        <f t="shared" si="74"/>
        <v>1.8507666848354379E-2</v>
      </c>
    </row>
    <row r="926" spans="1:14" x14ac:dyDescent="0.2">
      <c r="A926" s="9">
        <v>40774.409467592595</v>
      </c>
      <c r="B926" s="10">
        <v>-4.2754269986471603E-3</v>
      </c>
      <c r="C926">
        <v>6.1811849133482601</v>
      </c>
      <c r="D926" s="10">
        <v>2.3112006707924598E-2</v>
      </c>
      <c r="E926" s="10">
        <v>1.8075195790843299E-2</v>
      </c>
      <c r="F926">
        <v>1.8109041844200001E-2</v>
      </c>
      <c r="G926">
        <v>-4158557</v>
      </c>
      <c r="H926">
        <v>10308155</v>
      </c>
      <c r="J926" s="10">
        <f t="shared" si="70"/>
        <v>-4.2545340676060708E-3</v>
      </c>
      <c r="K926" s="16">
        <f t="shared" si="71"/>
        <v>-7.7366939047170291E-2</v>
      </c>
      <c r="L926" s="10">
        <f t="shared" si="72"/>
        <v>2.3392289834635455E-2</v>
      </c>
      <c r="M926" s="10">
        <f t="shared" si="73"/>
        <v>1.8439514718071242E-2</v>
      </c>
      <c r="N926" s="10">
        <f t="shared" si="74"/>
        <v>1.8520599086559779E-2</v>
      </c>
    </row>
    <row r="927" spans="1:14" x14ac:dyDescent="0.2">
      <c r="A927" s="9">
        <v>40774.412453703706</v>
      </c>
      <c r="B927" s="10">
        <v>-4.3019355296564799E-3</v>
      </c>
      <c r="C927">
        <v>6.1809758855051804</v>
      </c>
      <c r="D927" s="10">
        <v>2.3120807255181699E-2</v>
      </c>
      <c r="E927" s="10">
        <v>1.8080148325534499E-2</v>
      </c>
      <c r="F927" s="10">
        <v>1.8117611543639198E-2</v>
      </c>
      <c r="G927">
        <v>-4160636</v>
      </c>
      <c r="H927">
        <v>10308634</v>
      </c>
      <c r="J927" s="10">
        <f t="shared" si="70"/>
        <v>-4.2810425986153904E-3</v>
      </c>
      <c r="K927" s="16">
        <f t="shared" si="71"/>
        <v>-7.7575966890250037E-2</v>
      </c>
      <c r="L927" s="10">
        <f t="shared" si="72"/>
        <v>2.3401090381892555E-2</v>
      </c>
      <c r="M927" s="10">
        <f t="shared" si="73"/>
        <v>1.8444467252762442E-2</v>
      </c>
      <c r="N927" s="10">
        <f t="shared" si="74"/>
        <v>1.8529168785998976E-2</v>
      </c>
    </row>
    <row r="928" spans="1:14" x14ac:dyDescent="0.2">
      <c r="A928" s="9">
        <v>40774.41542824074</v>
      </c>
      <c r="B928" s="10">
        <v>-4.3302968074567603E-3</v>
      </c>
      <c r="C928">
        <v>6.1806860969045401</v>
      </c>
      <c r="D928" s="10">
        <v>2.3144453529930602E-2</v>
      </c>
      <c r="E928" s="10">
        <v>1.8084602043782101E-2</v>
      </c>
      <c r="F928" s="10">
        <v>1.8122153364820402E-2</v>
      </c>
      <c r="G928">
        <v>-4162711</v>
      </c>
      <c r="H928">
        <v>10308770</v>
      </c>
      <c r="J928" s="10">
        <f t="shared" si="70"/>
        <v>-4.3094038764156708E-3</v>
      </c>
      <c r="K928" s="16">
        <f t="shared" si="71"/>
        <v>-7.7865755490890365E-2</v>
      </c>
      <c r="L928" s="10">
        <f t="shared" si="72"/>
        <v>2.3424736656641458E-2</v>
      </c>
      <c r="M928" s="10">
        <f t="shared" si="73"/>
        <v>1.8448920971010044E-2</v>
      </c>
      <c r="N928" s="10">
        <f t="shared" si="74"/>
        <v>1.853371060718018E-2</v>
      </c>
    </row>
    <row r="929" spans="1:14" x14ac:dyDescent="0.2">
      <c r="A929" s="9">
        <v>40774.418402777781</v>
      </c>
      <c r="B929" s="10">
        <v>-4.3586580852570502E-3</v>
      </c>
      <c r="C929">
        <v>6.1802965450151497</v>
      </c>
      <c r="D929" s="10">
        <v>2.31485984570463E-2</v>
      </c>
      <c r="E929" s="10">
        <v>1.8086407284245098E-2</v>
      </c>
      <c r="F929">
        <v>1.8116703179403001E-2</v>
      </c>
      <c r="G929">
        <v>-4164790</v>
      </c>
      <c r="H929">
        <v>10308244</v>
      </c>
      <c r="J929" s="10">
        <f t="shared" si="70"/>
        <v>-4.3377651542159607E-3</v>
      </c>
      <c r="K929" s="16">
        <f t="shared" si="71"/>
        <v>-7.8255307380280748E-2</v>
      </c>
      <c r="L929" s="10">
        <f t="shared" si="72"/>
        <v>2.3428881583757156E-2</v>
      </c>
      <c r="M929" s="10">
        <f t="shared" si="73"/>
        <v>1.8450726211473041E-2</v>
      </c>
      <c r="N929" s="10">
        <f t="shared" si="74"/>
        <v>1.8528260421762779E-2</v>
      </c>
    </row>
    <row r="930" spans="1:14" x14ac:dyDescent="0.2">
      <c r="A930" s="9">
        <v>40774.421377314815</v>
      </c>
      <c r="B930" s="10">
        <v>-4.3849884675364603E-3</v>
      </c>
      <c r="C930">
        <v>6.1798713633797897</v>
      </c>
      <c r="D930">
        <v>2.3275570995137999E-2</v>
      </c>
      <c r="E930" s="10">
        <v>1.8088034375978199E-2</v>
      </c>
      <c r="F930" s="10">
        <v>1.8118089630079302E-2</v>
      </c>
      <c r="G930">
        <v>-4166866</v>
      </c>
      <c r="H930">
        <v>10307573</v>
      </c>
      <c r="J930" s="10">
        <f t="shared" si="70"/>
        <v>-4.3640955364953708E-3</v>
      </c>
      <c r="K930" s="16">
        <f t="shared" si="71"/>
        <v>-7.8680489015640731E-2</v>
      </c>
      <c r="L930" s="10">
        <f t="shared" si="72"/>
        <v>2.3555854121848855E-2</v>
      </c>
      <c r="M930" s="10">
        <f t="shared" si="73"/>
        <v>1.8452353303206142E-2</v>
      </c>
      <c r="N930" s="10">
        <f t="shared" si="74"/>
        <v>1.852964687243908E-2</v>
      </c>
    </row>
    <row r="931" spans="1:14" x14ac:dyDescent="0.2">
      <c r="A931" s="9">
        <v>40774.424351851849</v>
      </c>
      <c r="B931" s="10">
        <v>-4.4128034225650497E-3</v>
      </c>
      <c r="C931">
        <v>6.1796944023080904</v>
      </c>
      <c r="D931">
        <v>2.3273765754675001E-2</v>
      </c>
      <c r="E931" s="10">
        <v>1.8056347655219698E-2</v>
      </c>
      <c r="F931" s="10">
        <v>1.80784682163539E-2</v>
      </c>
      <c r="G931">
        <v>-4168943</v>
      </c>
      <c r="H931">
        <v>10307509</v>
      </c>
      <c r="J931" s="10">
        <f t="shared" si="70"/>
        <v>-4.3919104915239602E-3</v>
      </c>
      <c r="K931" s="16">
        <f t="shared" si="71"/>
        <v>-7.885745008734002E-2</v>
      </c>
      <c r="L931" s="10">
        <f t="shared" si="72"/>
        <v>2.3554048881385858E-2</v>
      </c>
      <c r="M931" s="10">
        <f t="shared" si="73"/>
        <v>1.8420666582447641E-2</v>
      </c>
      <c r="N931" s="10">
        <f t="shared" si="74"/>
        <v>1.8490025458713678E-2</v>
      </c>
    </row>
    <row r="932" spans="1:14" x14ac:dyDescent="0.2">
      <c r="A932" s="9">
        <v>40774.427337962959</v>
      </c>
      <c r="B932" s="10">
        <v>-4.4378155042431901E-3</v>
      </c>
      <c r="C932">
        <v>6.1792086501045604</v>
      </c>
      <c r="D932" s="10">
        <v>2.3386474517792501E-2</v>
      </c>
      <c r="E932" s="10">
        <v>1.8110540498855701E-2</v>
      </c>
      <c r="F932">
        <v>1.8124340610284E-2</v>
      </c>
      <c r="G932">
        <v>-4171021</v>
      </c>
      <c r="H932">
        <v>10308243</v>
      </c>
      <c r="J932" s="10">
        <f t="shared" si="70"/>
        <v>-4.4169225732021006E-3</v>
      </c>
      <c r="K932" s="16">
        <f t="shared" si="71"/>
        <v>-7.9343202290869996E-2</v>
      </c>
      <c r="L932" s="10">
        <f t="shared" si="72"/>
        <v>2.3666757644503357E-2</v>
      </c>
      <c r="M932" s="10">
        <f t="shared" si="73"/>
        <v>1.8474859426083644E-2</v>
      </c>
      <c r="N932" s="10">
        <f t="shared" si="74"/>
        <v>1.8535897852643778E-2</v>
      </c>
    </row>
    <row r="933" spans="1:14" x14ac:dyDescent="0.2">
      <c r="A933" s="9">
        <v>40774.430312500001</v>
      </c>
      <c r="B933" s="10">
        <v>-4.4676969845386296E-3</v>
      </c>
      <c r="C933">
        <v>6.1780696858913897</v>
      </c>
      <c r="D933" s="10">
        <v>2.33786597268409E-2</v>
      </c>
      <c r="E933">
        <v>1.8102749461068001E-2</v>
      </c>
      <c r="F933" s="10">
        <v>1.8119667315331801E-2</v>
      </c>
      <c r="G933">
        <v>-4173100</v>
      </c>
      <c r="H933">
        <v>10308381</v>
      </c>
      <c r="J933" s="10">
        <f t="shared" si="70"/>
        <v>-4.4468040534975401E-3</v>
      </c>
      <c r="K933" s="16">
        <f t="shared" si="71"/>
        <v>-8.048216650404072E-2</v>
      </c>
      <c r="L933" s="10">
        <f t="shared" si="72"/>
        <v>2.3658942853551756E-2</v>
      </c>
      <c r="M933" s="10">
        <f t="shared" si="73"/>
        <v>1.8467068388295944E-2</v>
      </c>
      <c r="N933" s="10">
        <f t="shared" si="74"/>
        <v>1.8531224557691579E-2</v>
      </c>
    </row>
    <row r="934" spans="1:14" x14ac:dyDescent="0.2">
      <c r="A934" s="9">
        <v>40774.433287037034</v>
      </c>
      <c r="B934" s="10">
        <v>-4.4930653636765802E-3</v>
      </c>
      <c r="C934">
        <v>6.1775803707132599</v>
      </c>
      <c r="D934" s="10">
        <v>2.34088856280141E-2</v>
      </c>
      <c r="E934" s="10">
        <v>1.81022743977883E-2</v>
      </c>
      <c r="F934">
        <v>1.8090253047102999E-2</v>
      </c>
      <c r="G934">
        <v>-4175177</v>
      </c>
      <c r="H934">
        <v>10307952</v>
      </c>
      <c r="J934" s="10">
        <f t="shared" si="70"/>
        <v>-4.4721724326354908E-3</v>
      </c>
      <c r="K934" s="16">
        <f t="shared" si="71"/>
        <v>-8.0971481682170499E-2</v>
      </c>
      <c r="L934" s="10">
        <f t="shared" si="72"/>
        <v>2.3689168754724956E-2</v>
      </c>
      <c r="M934" s="10">
        <f t="shared" si="73"/>
        <v>1.8466593325016243E-2</v>
      </c>
      <c r="N934" s="10">
        <f t="shared" si="74"/>
        <v>1.8501810289462777E-2</v>
      </c>
    </row>
    <row r="935" spans="1:14" x14ac:dyDescent="0.2">
      <c r="A935" s="9">
        <v>40774.436261574076</v>
      </c>
      <c r="B935" s="10">
        <v>-4.5251321350588099E-3</v>
      </c>
      <c r="C935">
        <v>6.1764259669435004</v>
      </c>
      <c r="D935" s="10">
        <v>2.3448446522634201E-2</v>
      </c>
      <c r="E935" s="10">
        <v>1.8064661262615099E-2</v>
      </c>
      <c r="F935" s="10">
        <v>1.81045597838238E-2</v>
      </c>
      <c r="G935">
        <v>-4177255</v>
      </c>
      <c r="H935">
        <v>10307321</v>
      </c>
      <c r="J935" s="10">
        <f t="shared" si="70"/>
        <v>-4.5042392040177204E-3</v>
      </c>
      <c r="K935" s="16">
        <f t="shared" si="71"/>
        <v>-8.2125885451930003E-2</v>
      </c>
      <c r="L935" s="10">
        <f t="shared" si="72"/>
        <v>2.3728729649345057E-2</v>
      </c>
      <c r="M935" s="10">
        <f t="shared" si="73"/>
        <v>1.8428980189843042E-2</v>
      </c>
      <c r="N935" s="10">
        <f t="shared" si="74"/>
        <v>1.8516117026183578E-2</v>
      </c>
    </row>
    <row r="936" spans="1:14" x14ac:dyDescent="0.2">
      <c r="A936" s="9">
        <v>40774.439247685186</v>
      </c>
      <c r="B936" s="10">
        <v>-4.5517831850520503E-3</v>
      </c>
      <c r="C936">
        <v>6.1739033809280999</v>
      </c>
      <c r="D936" s="10">
        <v>2.3519005296257101E-2</v>
      </c>
      <c r="E936" s="10">
        <v>1.8071015233981601E-2</v>
      </c>
      <c r="F936" s="10">
        <v>1.81123047841538E-2</v>
      </c>
      <c r="G936">
        <v>-4179333</v>
      </c>
      <c r="H936">
        <v>10307387</v>
      </c>
      <c r="J936" s="10">
        <f t="shared" si="70"/>
        <v>-4.5308902540109608E-3</v>
      </c>
      <c r="K936" s="16">
        <f t="shared" si="71"/>
        <v>-8.4648471467330566E-2</v>
      </c>
      <c r="L936" s="10">
        <f t="shared" si="72"/>
        <v>2.3799288422967958E-2</v>
      </c>
      <c r="M936" s="10">
        <f t="shared" si="73"/>
        <v>1.8435334161209543E-2</v>
      </c>
      <c r="N936" s="10">
        <f t="shared" si="74"/>
        <v>1.8523862026513578E-2</v>
      </c>
    </row>
    <row r="937" spans="1:14" x14ac:dyDescent="0.2">
      <c r="A937" s="9">
        <v>40774.44222222222</v>
      </c>
      <c r="B937" s="10">
        <v>-4.5805126368941296E-3</v>
      </c>
      <c r="C937">
        <v>6.1725150084930602</v>
      </c>
      <c r="D937" s="10">
        <v>2.3533114675665299E-2</v>
      </c>
      <c r="E937" s="10">
        <v>1.80581410191007E-2</v>
      </c>
      <c r="F937" s="10">
        <v>1.8087336719818301E-2</v>
      </c>
      <c r="G937">
        <v>-4181413</v>
      </c>
      <c r="H937">
        <v>10307480</v>
      </c>
      <c r="J937" s="10">
        <f t="shared" si="70"/>
        <v>-4.5596197058530401E-3</v>
      </c>
      <c r="K937" s="16">
        <f t="shared" si="71"/>
        <v>-8.6036843902370208E-2</v>
      </c>
      <c r="L937" s="10">
        <f t="shared" si="72"/>
        <v>2.3813397802376155E-2</v>
      </c>
      <c r="M937" s="10">
        <f t="shared" si="73"/>
        <v>1.8422459946328643E-2</v>
      </c>
      <c r="N937" s="10">
        <f t="shared" si="74"/>
        <v>1.8498893962178079E-2</v>
      </c>
    </row>
    <row r="938" spans="1:14" x14ac:dyDescent="0.2">
      <c r="A938" s="9">
        <v>40774.445196759261</v>
      </c>
      <c r="B938" s="10">
        <v>-4.6083513450866998E-3</v>
      </c>
      <c r="C938">
        <v>6.1714461161136596</v>
      </c>
      <c r="D938" s="10">
        <v>2.3606452569474599E-2</v>
      </c>
      <c r="E938" s="10">
        <v>1.8126835169350701E-2</v>
      </c>
      <c r="F938" s="10">
        <v>1.8126217099561501E-2</v>
      </c>
      <c r="G938">
        <v>-4183491</v>
      </c>
      <c r="H938">
        <v>10307459</v>
      </c>
      <c r="J938" s="10">
        <f t="shared" si="70"/>
        <v>-4.5874584140456103E-3</v>
      </c>
      <c r="K938" s="16">
        <f t="shared" si="71"/>
        <v>-8.7105736281770874E-2</v>
      </c>
      <c r="L938" s="10">
        <f t="shared" si="72"/>
        <v>2.3886735696185456E-2</v>
      </c>
      <c r="M938" s="10">
        <f t="shared" si="73"/>
        <v>1.8491154096578644E-2</v>
      </c>
      <c r="N938" s="10">
        <f t="shared" si="74"/>
        <v>1.8537774341921279E-2</v>
      </c>
    </row>
    <row r="939" spans="1:14" x14ac:dyDescent="0.2">
      <c r="A939" s="9">
        <v>40774.448182870372</v>
      </c>
      <c r="B939" s="10">
        <v>-4.6349192590059802E-3</v>
      </c>
      <c r="C939">
        <v>6.1705862515773298</v>
      </c>
      <c r="D939" s="10">
        <v>2.3640277074991899E-2</v>
      </c>
      <c r="E939" s="10">
        <v>1.8085789701981402E-2</v>
      </c>
      <c r="F939" s="10">
        <v>1.8124149375707901E-2</v>
      </c>
      <c r="G939">
        <v>-4185568</v>
      </c>
      <c r="H939">
        <v>10306957</v>
      </c>
      <c r="J939" s="10">
        <f t="shared" si="70"/>
        <v>-4.6140263279648907E-3</v>
      </c>
      <c r="K939" s="16">
        <f t="shared" si="71"/>
        <v>-8.7965600818100675E-2</v>
      </c>
      <c r="L939" s="10">
        <f t="shared" si="72"/>
        <v>2.3920560201702756E-2</v>
      </c>
      <c r="M939" s="10">
        <f t="shared" si="73"/>
        <v>1.8450108629209344E-2</v>
      </c>
      <c r="N939" s="10">
        <f t="shared" si="74"/>
        <v>1.8535706618067679E-2</v>
      </c>
    </row>
    <row r="940" spans="1:14" x14ac:dyDescent="0.2">
      <c r="A940" s="9">
        <v>40774.451157407406</v>
      </c>
      <c r="B940" s="10">
        <v>-4.6629836222564303E-3</v>
      </c>
      <c r="C940">
        <v>6.1698023971657703</v>
      </c>
      <c r="D940" s="10">
        <v>2.3704648149396199E-2</v>
      </c>
      <c r="E940" s="10">
        <v>1.8066834677119899E-2</v>
      </c>
      <c r="F940" s="10">
        <v>1.8104225123315699E-2</v>
      </c>
      <c r="G940">
        <v>-4187646</v>
      </c>
      <c r="H940">
        <v>10306808</v>
      </c>
      <c r="J940" s="10">
        <f t="shared" si="70"/>
        <v>-4.6420906912153408E-3</v>
      </c>
      <c r="K940" s="16">
        <f t="shared" si="71"/>
        <v>-8.8749455229660157E-2</v>
      </c>
      <c r="L940" s="10">
        <f t="shared" si="72"/>
        <v>2.3984931276107055E-2</v>
      </c>
      <c r="M940" s="10">
        <f t="shared" si="73"/>
        <v>1.8431153604347841E-2</v>
      </c>
      <c r="N940" s="10">
        <f t="shared" si="74"/>
        <v>1.8515782365675477E-2</v>
      </c>
    </row>
    <row r="941" spans="1:14" x14ac:dyDescent="0.2">
      <c r="A941" s="9">
        <v>40774.454131944447</v>
      </c>
      <c r="B941" s="10">
        <v>-4.69082233044901E-3</v>
      </c>
      <c r="C941">
        <v>6.1687346924445601</v>
      </c>
      <c r="D941" s="10">
        <v>2.3724707696383102E-2</v>
      </c>
      <c r="E941" s="10">
        <v>1.8067547272039498E-2</v>
      </c>
      <c r="F941" s="10">
        <v>1.80822809557139E-2</v>
      </c>
      <c r="G941">
        <v>-4189724</v>
      </c>
      <c r="H941">
        <v>10307154</v>
      </c>
      <c r="J941" s="10">
        <f t="shared" si="70"/>
        <v>-4.6699293994079205E-3</v>
      </c>
      <c r="K941" s="16">
        <f t="shared" si="71"/>
        <v>-8.9817159950870362E-2</v>
      </c>
      <c r="L941" s="10">
        <f t="shared" si="72"/>
        <v>2.4004990823093958E-2</v>
      </c>
      <c r="M941" s="10">
        <f t="shared" si="73"/>
        <v>1.8431866199267441E-2</v>
      </c>
      <c r="N941" s="10">
        <f t="shared" si="74"/>
        <v>1.8493838198073678E-2</v>
      </c>
    </row>
    <row r="942" spans="1:14" x14ac:dyDescent="0.2">
      <c r="A942" s="9">
        <v>40774.457106481481</v>
      </c>
      <c r="B942" s="10">
        <v>-4.7224734214614704E-3</v>
      </c>
      <c r="C942">
        <v>6.1682786316960101</v>
      </c>
      <c r="D942" s="10">
        <v>2.36831277828242E-2</v>
      </c>
      <c r="E942" s="10">
        <v>1.8022903200326301E-2</v>
      </c>
      <c r="F942" s="10">
        <v>1.80574682694714E-2</v>
      </c>
      <c r="G942">
        <v>-4191802</v>
      </c>
      <c r="H942">
        <v>10307067</v>
      </c>
      <c r="J942" s="10">
        <f t="shared" si="70"/>
        <v>-4.7015804904203809E-3</v>
      </c>
      <c r="K942" s="16">
        <f t="shared" si="71"/>
        <v>-9.0273220699420342E-2</v>
      </c>
      <c r="L942" s="10">
        <f t="shared" si="72"/>
        <v>2.3963410909535056E-2</v>
      </c>
      <c r="M942" s="10">
        <f t="shared" si="73"/>
        <v>1.8387222127554243E-2</v>
      </c>
      <c r="N942" s="10">
        <f t="shared" si="74"/>
        <v>1.8469025511831178E-2</v>
      </c>
    </row>
    <row r="943" spans="1:14" x14ac:dyDescent="0.2">
      <c r="A943" s="9">
        <v>40774.460092592592</v>
      </c>
      <c r="B943" s="10">
        <v>-4.7496945473903896E-3</v>
      </c>
      <c r="C943">
        <v>6.16737957443911</v>
      </c>
      <c r="D943" s="10">
        <v>2.3800183374951302E-2</v>
      </c>
      <c r="E943" s="10">
        <v>1.8120611840386099E-2</v>
      </c>
      <c r="F943" s="10">
        <v>1.8103507993655499E-2</v>
      </c>
      <c r="G943">
        <v>-4193879</v>
      </c>
      <c r="H943">
        <v>10306831</v>
      </c>
      <c r="J943" s="10">
        <f t="shared" si="70"/>
        <v>-4.7288016163493001E-3</v>
      </c>
      <c r="K943" s="16">
        <f t="shared" si="71"/>
        <v>-9.1172277956320436E-2</v>
      </c>
      <c r="L943" s="10">
        <f t="shared" si="72"/>
        <v>2.4080466501662158E-2</v>
      </c>
      <c r="M943" s="10">
        <f t="shared" si="73"/>
        <v>1.8484930767614042E-2</v>
      </c>
      <c r="N943" s="10">
        <f t="shared" si="74"/>
        <v>1.8515065236015277E-2</v>
      </c>
    </row>
    <row r="944" spans="1:14" x14ac:dyDescent="0.2">
      <c r="A944" s="9">
        <v>40774.463067129633</v>
      </c>
      <c r="B944" s="10">
        <v>-4.7780914549366603E-3</v>
      </c>
      <c r="C944">
        <v>6.1667809947066399</v>
      </c>
      <c r="D944" s="10">
        <v>2.38217156181054E-2</v>
      </c>
      <c r="E944" s="10">
        <v>1.8048782272489901E-2</v>
      </c>
      <c r="F944" s="10">
        <v>1.8082902468086099E-2</v>
      </c>
      <c r="G944">
        <v>-4195953</v>
      </c>
      <c r="H944">
        <v>10306483</v>
      </c>
      <c r="J944" s="10">
        <f t="shared" si="70"/>
        <v>-4.7571985238955708E-3</v>
      </c>
      <c r="K944" s="16">
        <f t="shared" si="71"/>
        <v>-9.1770857688790564E-2</v>
      </c>
      <c r="L944" s="10">
        <f t="shared" si="72"/>
        <v>2.4101998744816257E-2</v>
      </c>
      <c r="M944" s="10">
        <f t="shared" si="73"/>
        <v>1.8413101199717844E-2</v>
      </c>
      <c r="N944" s="10">
        <f t="shared" si="74"/>
        <v>1.8494459710445877E-2</v>
      </c>
    </row>
    <row r="945" spans="1:14" x14ac:dyDescent="0.2">
      <c r="A945" s="9">
        <v>40774.466041666667</v>
      </c>
      <c r="B945" s="10">
        <v>-4.8074978719523601E-3</v>
      </c>
      <c r="C945">
        <v>6.1661372839626001</v>
      </c>
      <c r="D945" s="10">
        <v>2.3903367119310098E-2</v>
      </c>
      <c r="E945" s="10">
        <v>1.8057095879885299E-2</v>
      </c>
      <c r="F945" s="10">
        <v>1.8080416418597499E-2</v>
      </c>
      <c r="G945">
        <v>-4198030</v>
      </c>
      <c r="H945">
        <v>10306961</v>
      </c>
      <c r="J945" s="10">
        <f t="shared" si="70"/>
        <v>-4.7866049409112706E-3</v>
      </c>
      <c r="K945" s="16">
        <f t="shared" si="71"/>
        <v>-9.2414568432830357E-2</v>
      </c>
      <c r="L945" s="10">
        <f t="shared" si="72"/>
        <v>2.4183650246020955E-2</v>
      </c>
      <c r="M945" s="10">
        <f t="shared" si="73"/>
        <v>1.8421414807113241E-2</v>
      </c>
      <c r="N945" s="10">
        <f t="shared" si="74"/>
        <v>1.8491973660957277E-2</v>
      </c>
    </row>
    <row r="946" spans="1:14" x14ac:dyDescent="0.2">
      <c r="A946" s="9">
        <v>40774.4690162037</v>
      </c>
      <c r="B946" s="10">
        <v>-4.8370943142799702E-3</v>
      </c>
      <c r="C946">
        <v>6.1657180406182297</v>
      </c>
      <c r="D946" s="10">
        <v>2.39387118273225E-2</v>
      </c>
      <c r="E946" s="10">
        <v>1.8092725625865599E-2</v>
      </c>
      <c r="F946" s="10">
        <v>1.81176474001222E-2</v>
      </c>
      <c r="G946">
        <v>-4200109</v>
      </c>
      <c r="H946">
        <v>10307039</v>
      </c>
      <c r="J946" s="10">
        <f t="shared" si="70"/>
        <v>-4.8162013832388807E-3</v>
      </c>
      <c r="K946" s="16">
        <f t="shared" si="71"/>
        <v>-9.2833811777200737E-2</v>
      </c>
      <c r="L946" s="10">
        <f t="shared" si="72"/>
        <v>2.4218994954033356E-2</v>
      </c>
      <c r="M946" s="10">
        <f t="shared" si="73"/>
        <v>1.8457044553093542E-2</v>
      </c>
      <c r="N946" s="10">
        <f t="shared" si="74"/>
        <v>1.8529204642481978E-2</v>
      </c>
    </row>
    <row r="947" spans="1:14" x14ac:dyDescent="0.2">
      <c r="A947" s="9">
        <v>40774.471990740742</v>
      </c>
      <c r="B947" s="10">
        <v>-4.8671776964693001E-3</v>
      </c>
      <c r="C947">
        <v>6.1654520051815798</v>
      </c>
      <c r="D947" s="10">
        <v>2.3963664526090701E-2</v>
      </c>
      <c r="E947" s="10">
        <v>1.80860391102033E-2</v>
      </c>
      <c r="F947" s="10">
        <v>1.8114599599066399E-2</v>
      </c>
      <c r="G947">
        <v>-4202186</v>
      </c>
      <c r="H947">
        <v>10306604</v>
      </c>
      <c r="J947" s="10">
        <f t="shared" si="70"/>
        <v>-4.8462847654282106E-3</v>
      </c>
      <c r="K947" s="16">
        <f t="shared" si="71"/>
        <v>-9.3099847213850673E-2</v>
      </c>
      <c r="L947" s="10">
        <f t="shared" si="72"/>
        <v>2.4243947652801558E-2</v>
      </c>
      <c r="M947" s="10">
        <f t="shared" si="73"/>
        <v>1.8450358037431242E-2</v>
      </c>
      <c r="N947" s="10">
        <f t="shared" si="74"/>
        <v>1.8526156841426177E-2</v>
      </c>
    </row>
    <row r="948" spans="1:14" x14ac:dyDescent="0.2">
      <c r="A948" s="9">
        <v>40774.474976851852</v>
      </c>
      <c r="B948" s="10">
        <v>-4.8964415945010799E-3</v>
      </c>
      <c r="C948">
        <v>6.1649911938002298</v>
      </c>
      <c r="D948" s="10">
        <v>2.4056836311829099E-2</v>
      </c>
      <c r="E948" s="10">
        <v>1.8075920262344902E-2</v>
      </c>
      <c r="F948" s="10">
        <v>1.8117838634698302E-2</v>
      </c>
      <c r="G948">
        <v>-4204264</v>
      </c>
      <c r="H948">
        <v>10305919</v>
      </c>
      <c r="J948" s="10">
        <f t="shared" si="70"/>
        <v>-4.8755486634599905E-3</v>
      </c>
      <c r="K948" s="16">
        <f t="shared" si="71"/>
        <v>-9.3560658595200685E-2</v>
      </c>
      <c r="L948" s="10">
        <f t="shared" si="72"/>
        <v>2.4337119438539955E-2</v>
      </c>
      <c r="M948" s="10">
        <f t="shared" si="73"/>
        <v>1.8440239189572844E-2</v>
      </c>
      <c r="N948" s="10">
        <f t="shared" si="74"/>
        <v>1.852939587705808E-2</v>
      </c>
    </row>
    <row r="949" spans="1:14" x14ac:dyDescent="0.2">
      <c r="A949" s="9">
        <v>40774.477951388886</v>
      </c>
      <c r="B949" s="10">
        <v>-4.9217030844010898E-3</v>
      </c>
      <c r="C949">
        <v>6.1643391694487901</v>
      </c>
      <c r="D949" s="10">
        <v>2.4222894681261101E-2</v>
      </c>
      <c r="E949" s="10">
        <v>1.8436885218870901E-2</v>
      </c>
      <c r="F949" s="10">
        <v>1.8464212260569199E-2</v>
      </c>
      <c r="G949">
        <v>-4206344</v>
      </c>
      <c r="H949">
        <v>10306937</v>
      </c>
      <c r="J949" s="10">
        <f t="shared" si="70"/>
        <v>-4.9008101533600003E-3</v>
      </c>
      <c r="K949" s="16">
        <f t="shared" si="71"/>
        <v>-9.4212682946640314E-2</v>
      </c>
      <c r="L949" s="10">
        <f t="shared" si="72"/>
        <v>2.4503177807971958E-2</v>
      </c>
      <c r="M949" s="10">
        <f t="shared" si="73"/>
        <v>1.8801204146098843E-2</v>
      </c>
      <c r="N949" s="10">
        <f t="shared" si="74"/>
        <v>1.8875769502928977E-2</v>
      </c>
    </row>
    <row r="950" spans="1:14" x14ac:dyDescent="0.2">
      <c r="A950" s="9">
        <v>40774.480925925927</v>
      </c>
      <c r="B950" s="10">
        <v>-4.9544468209569504E-3</v>
      </c>
      <c r="C950">
        <v>6.16334153656135</v>
      </c>
      <c r="D950" s="10">
        <v>2.4136777585226799E-2</v>
      </c>
      <c r="E950" s="10">
        <v>1.8077297945856101E-2</v>
      </c>
      <c r="F950" s="10">
        <v>1.8119045802959598E-2</v>
      </c>
      <c r="G950">
        <v>-4208423</v>
      </c>
      <c r="H950">
        <v>10306570</v>
      </c>
      <c r="J950" s="10">
        <f t="shared" si="70"/>
        <v>-4.9335538899158609E-3</v>
      </c>
      <c r="K950" s="16">
        <f t="shared" si="71"/>
        <v>-9.5210315834080461E-2</v>
      </c>
      <c r="L950" s="10">
        <f t="shared" si="72"/>
        <v>2.4417060711937656E-2</v>
      </c>
      <c r="M950" s="10">
        <f t="shared" si="73"/>
        <v>1.8441616873084044E-2</v>
      </c>
      <c r="N950" s="10">
        <f t="shared" si="74"/>
        <v>1.8530603045319376E-2</v>
      </c>
    </row>
    <row r="951" spans="1:14" x14ac:dyDescent="0.2">
      <c r="A951" s="9">
        <v>40774.483912037038</v>
      </c>
      <c r="B951" s="10">
        <v>-4.9859910227314699E-3</v>
      </c>
      <c r="C951">
        <v>6.1629056660021897</v>
      </c>
      <c r="D951" s="10">
        <v>2.4134960468181799E-2</v>
      </c>
      <c r="E951" s="10">
        <v>1.8079625755926799E-2</v>
      </c>
      <c r="F951" s="10">
        <v>1.8104703209755799E-2</v>
      </c>
      <c r="G951">
        <v>-4210499</v>
      </c>
      <c r="H951">
        <v>10306785</v>
      </c>
      <c r="J951" s="10">
        <f t="shared" si="70"/>
        <v>-4.9650980916903804E-3</v>
      </c>
      <c r="K951" s="16">
        <f t="shared" si="71"/>
        <v>-9.564618639324074E-2</v>
      </c>
      <c r="L951" s="10">
        <f t="shared" si="72"/>
        <v>2.4415243594892656E-2</v>
      </c>
      <c r="M951" s="10">
        <f t="shared" si="73"/>
        <v>1.8443944683154741E-2</v>
      </c>
      <c r="N951" s="10">
        <f t="shared" si="74"/>
        <v>1.8516260452115577E-2</v>
      </c>
    </row>
    <row r="952" spans="1:14" x14ac:dyDescent="0.2">
      <c r="A952" s="9">
        <v>40774.486886574072</v>
      </c>
      <c r="B952" s="10">
        <v>-5.0160506517568102E-3</v>
      </c>
      <c r="C952">
        <v>6.1625291783530001</v>
      </c>
      <c r="D952" s="10">
        <v>2.4167276647785899E-2</v>
      </c>
      <c r="E952" s="10">
        <v>1.8110089188739902E-2</v>
      </c>
      <c r="F952" s="10">
        <v>1.8135480024338901E-2</v>
      </c>
      <c r="G952">
        <v>-4212579</v>
      </c>
      <c r="H952">
        <v>10306408</v>
      </c>
      <c r="J952" s="10">
        <f t="shared" si="70"/>
        <v>-4.9951577207157207E-3</v>
      </c>
      <c r="K952" s="16">
        <f t="shared" si="71"/>
        <v>-9.6022674042430367E-2</v>
      </c>
      <c r="L952" s="10">
        <f t="shared" si="72"/>
        <v>2.4447559774496756E-2</v>
      </c>
      <c r="M952" s="10">
        <f t="shared" si="73"/>
        <v>1.8474408115967844E-2</v>
      </c>
      <c r="N952" s="10">
        <f t="shared" si="74"/>
        <v>1.8547037266698679E-2</v>
      </c>
    </row>
    <row r="953" spans="1:14" x14ac:dyDescent="0.2">
      <c r="A953" s="9">
        <v>40774.489861111113</v>
      </c>
      <c r="B953" s="10">
        <v>-5.0487943883126699E-3</v>
      </c>
      <c r="C953">
        <v>6.1620695546298503</v>
      </c>
      <c r="D953" s="10">
        <v>2.4202668862126301E-2</v>
      </c>
      <c r="E953" s="10">
        <v>1.8067986705573299E-2</v>
      </c>
      <c r="F953">
        <v>1.809402992998E-2</v>
      </c>
      <c r="G953">
        <v>-4214656</v>
      </c>
      <c r="H953">
        <v>10305856</v>
      </c>
      <c r="J953" s="10">
        <f t="shared" si="70"/>
        <v>-5.0279014572715804E-3</v>
      </c>
      <c r="K953" s="16">
        <f t="shared" si="71"/>
        <v>-9.6482297765580149E-2</v>
      </c>
      <c r="L953" s="10">
        <f t="shared" si="72"/>
        <v>2.4482951988837157E-2</v>
      </c>
      <c r="M953" s="10">
        <f t="shared" si="73"/>
        <v>1.8432305632801241E-2</v>
      </c>
      <c r="N953" s="10">
        <f t="shared" si="74"/>
        <v>1.8505587172339778E-2</v>
      </c>
    </row>
    <row r="954" spans="1:14" x14ac:dyDescent="0.2">
      <c r="A954" s="9">
        <v>40774.492835648147</v>
      </c>
      <c r="B954" s="10">
        <v>-5.0761580332255099E-3</v>
      </c>
      <c r="C954">
        <v>6.1608617062411204</v>
      </c>
      <c r="D954">
        <v>2.4259248898743001E-2</v>
      </c>
      <c r="E954" s="10">
        <v>1.8038900956271399E-2</v>
      </c>
      <c r="F954" s="10">
        <v>1.80921892971855E-2</v>
      </c>
      <c r="G954">
        <v>-4216734</v>
      </c>
      <c r="H954">
        <v>10305706</v>
      </c>
      <c r="J954" s="10">
        <f t="shared" si="70"/>
        <v>-5.0552651021844204E-3</v>
      </c>
      <c r="K954" s="16">
        <f t="shared" si="71"/>
        <v>-9.7690146154310042E-2</v>
      </c>
      <c r="L954" s="10">
        <f t="shared" si="72"/>
        <v>2.4539532025453857E-2</v>
      </c>
      <c r="M954" s="10">
        <f t="shared" si="73"/>
        <v>1.8403219883499342E-2</v>
      </c>
      <c r="N954" s="10">
        <f t="shared" si="74"/>
        <v>1.8503746539545278E-2</v>
      </c>
    </row>
    <row r="955" spans="1:14" x14ac:dyDescent="0.2">
      <c r="A955" s="9">
        <v>40774.495821759258</v>
      </c>
      <c r="B955" s="10">
        <v>-5.1075597160161103E-3</v>
      </c>
      <c r="C955">
        <v>6.1593711952009498</v>
      </c>
      <c r="D955" s="10">
        <v>2.4300781305973899E-2</v>
      </c>
      <c r="E955" s="10">
        <v>1.8053105348335499E-2</v>
      </c>
      <c r="F955" s="10">
        <v>1.8089344682866802E-2</v>
      </c>
      <c r="G955">
        <v>-4218811</v>
      </c>
      <c r="H955">
        <v>10306133</v>
      </c>
      <c r="J955" s="10">
        <f t="shared" si="70"/>
        <v>-5.0866667849750209E-3</v>
      </c>
      <c r="K955" s="16">
        <f t="shared" si="71"/>
        <v>-9.9180657194480659E-2</v>
      </c>
      <c r="L955" s="10">
        <f t="shared" si="72"/>
        <v>2.4581064432684756E-2</v>
      </c>
      <c r="M955" s="10">
        <f t="shared" si="73"/>
        <v>1.8417424275563442E-2</v>
      </c>
      <c r="N955" s="10">
        <f t="shared" si="74"/>
        <v>1.850090192522658E-2</v>
      </c>
    </row>
    <row r="956" spans="1:14" x14ac:dyDescent="0.2">
      <c r="A956" s="9">
        <v>40774.498796296299</v>
      </c>
      <c r="B956">
        <v>-5.1402440696619997E-3</v>
      </c>
      <c r="C956">
        <v>6.1576764069504897</v>
      </c>
      <c r="D956" s="10">
        <v>2.4355817386931398E-2</v>
      </c>
      <c r="E956" s="10">
        <v>1.8067606654949501E-2</v>
      </c>
      <c r="F956" s="10">
        <v>1.8096910400781801E-2</v>
      </c>
      <c r="G956">
        <v>-4220890</v>
      </c>
      <c r="H956">
        <v>10305825</v>
      </c>
      <c r="J956" s="10">
        <f t="shared" si="70"/>
        <v>-5.1193511386209102E-3</v>
      </c>
      <c r="K956" s="16">
        <f t="shared" si="71"/>
        <v>-0.10087544544494076</v>
      </c>
      <c r="L956" s="10">
        <f t="shared" si="72"/>
        <v>2.4636100513642255E-2</v>
      </c>
      <c r="M956" s="10">
        <f t="shared" si="73"/>
        <v>1.8431925582177443E-2</v>
      </c>
      <c r="N956" s="10">
        <f t="shared" si="74"/>
        <v>1.8508467643141579E-2</v>
      </c>
    </row>
    <row r="957" spans="1:14" x14ac:dyDescent="0.2">
      <c r="A957" s="9">
        <v>40774.501770833333</v>
      </c>
      <c r="B957" s="10">
        <v>-5.1699830309735297E-3</v>
      </c>
      <c r="C957">
        <v>6.1563628569820104</v>
      </c>
      <c r="D957" s="10">
        <v>2.44048082876543E-2</v>
      </c>
      <c r="E957" s="10">
        <v>1.80907303600907E-2</v>
      </c>
      <c r="F957" s="10">
        <v>1.8096766974849701E-2</v>
      </c>
      <c r="G957">
        <v>-4222969</v>
      </c>
      <c r="H957">
        <v>10305651</v>
      </c>
      <c r="J957" s="10">
        <f t="shared" si="70"/>
        <v>-5.1490900999324402E-3</v>
      </c>
      <c r="K957" s="16">
        <f t="shared" si="71"/>
        <v>-0.10218899541342008</v>
      </c>
      <c r="L957" s="10">
        <f t="shared" si="72"/>
        <v>2.4685091414365156E-2</v>
      </c>
      <c r="M957" s="10">
        <f t="shared" si="73"/>
        <v>1.8455049287318642E-2</v>
      </c>
      <c r="N957" s="10">
        <f t="shared" si="74"/>
        <v>1.8508324217209479E-2</v>
      </c>
    </row>
    <row r="958" spans="1:14" x14ac:dyDescent="0.2">
      <c r="A958" s="9">
        <v>40774.504756944443</v>
      </c>
      <c r="B958" s="10">
        <v>-5.2008977739024E-3</v>
      </c>
      <c r="C958">
        <v>6.1557832797807404</v>
      </c>
      <c r="D958" s="10">
        <v>2.44133950564355E-2</v>
      </c>
      <c r="E958" s="10">
        <v>1.80392810068952E-2</v>
      </c>
      <c r="F958">
        <v>1.8082376573002001E-2</v>
      </c>
      <c r="G958">
        <v>-4225044</v>
      </c>
      <c r="H958">
        <v>10305682</v>
      </c>
      <c r="J958" s="10">
        <f t="shared" si="70"/>
        <v>-5.1800048428613105E-3</v>
      </c>
      <c r="K958" s="16">
        <f t="shared" si="71"/>
        <v>-0.10276857261469008</v>
      </c>
      <c r="L958" s="10">
        <f t="shared" si="72"/>
        <v>2.4693678183146356E-2</v>
      </c>
      <c r="M958" s="10">
        <f t="shared" si="73"/>
        <v>1.8403599934123143E-2</v>
      </c>
      <c r="N958" s="10">
        <f t="shared" si="74"/>
        <v>1.8493933815361779E-2</v>
      </c>
    </row>
    <row r="959" spans="1:14" x14ac:dyDescent="0.2">
      <c r="A959" s="9">
        <v>40774.507731481484</v>
      </c>
      <c r="B959" s="10">
        <v>-5.2319312826511997E-3</v>
      </c>
      <c r="C959">
        <v>6.1548759089164404</v>
      </c>
      <c r="D959" s="10">
        <v>2.4485177118003802E-2</v>
      </c>
      <c r="E959" s="10">
        <v>1.8091727992978101E-2</v>
      </c>
      <c r="F959" s="10">
        <v>1.81260258649854E-2</v>
      </c>
      <c r="G959">
        <v>-4227125</v>
      </c>
      <c r="H959">
        <v>10305631</v>
      </c>
      <c r="J959" s="10">
        <f t="shared" si="70"/>
        <v>-5.2110383516101103E-3</v>
      </c>
      <c r="K959" s="16">
        <f t="shared" si="71"/>
        <v>-0.10367594347899001</v>
      </c>
      <c r="L959" s="10">
        <f t="shared" si="72"/>
        <v>2.4765460244714658E-2</v>
      </c>
      <c r="M959" s="10">
        <f t="shared" si="73"/>
        <v>1.8456046920206044E-2</v>
      </c>
      <c r="N959" s="10">
        <f t="shared" si="74"/>
        <v>1.8537583107345178E-2</v>
      </c>
    </row>
    <row r="960" spans="1:14" x14ac:dyDescent="0.2">
      <c r="A960" s="9">
        <v>40774.510706018518</v>
      </c>
      <c r="B960" s="10">
        <v>-5.2638080287215399E-3</v>
      </c>
      <c r="C960">
        <v>6.1544210358260898</v>
      </c>
      <c r="D960" s="10">
        <v>2.4552647980308401E-2</v>
      </c>
      <c r="E960" s="10">
        <v>1.81294598939712E-2</v>
      </c>
      <c r="F960" s="10">
        <v>1.81231573463447E-2</v>
      </c>
      <c r="G960">
        <v>-4229201</v>
      </c>
      <c r="H960">
        <v>10305490</v>
      </c>
      <c r="J960" s="10">
        <f t="shared" si="70"/>
        <v>-5.2429150976804504E-3</v>
      </c>
      <c r="K960" s="16">
        <f t="shared" si="71"/>
        <v>-0.10413081656934065</v>
      </c>
      <c r="L960" s="10">
        <f t="shared" si="72"/>
        <v>2.4832931107019257E-2</v>
      </c>
      <c r="M960" s="10">
        <f t="shared" si="73"/>
        <v>1.8493778821199142E-2</v>
      </c>
      <c r="N960" s="10">
        <f t="shared" si="74"/>
        <v>1.8534714588704478E-2</v>
      </c>
    </row>
    <row r="961" spans="1:14" x14ac:dyDescent="0.2">
      <c r="A961" s="9">
        <v>40774.513680555552</v>
      </c>
      <c r="B961" s="10">
        <v>-5.2944852400105399E-3</v>
      </c>
      <c r="C961">
        <v>6.1539115304585703</v>
      </c>
      <c r="D961" s="10">
        <v>2.4550878369591401E-2</v>
      </c>
      <c r="E961" s="10">
        <v>1.80488535319819E-2</v>
      </c>
      <c r="F961" s="10">
        <v>1.8076400492500401E-2</v>
      </c>
      <c r="G961">
        <v>-4231279</v>
      </c>
      <c r="H961">
        <v>10305314</v>
      </c>
      <c r="J961" s="10">
        <f t="shared" si="70"/>
        <v>-5.2735923089694504E-3</v>
      </c>
      <c r="K961" s="16">
        <f t="shared" si="71"/>
        <v>-0.10464032193686013</v>
      </c>
      <c r="L961" s="10">
        <f t="shared" si="72"/>
        <v>2.4831161496302257E-2</v>
      </c>
      <c r="M961" s="10">
        <f t="shared" si="73"/>
        <v>1.8413172459209842E-2</v>
      </c>
      <c r="N961" s="10">
        <f t="shared" si="74"/>
        <v>1.8487957734860179E-2</v>
      </c>
    </row>
    <row r="962" spans="1:14" x14ac:dyDescent="0.2">
      <c r="A962" s="9">
        <v>40774.51666666667</v>
      </c>
      <c r="B962" s="10">
        <v>-5.3249961791516399E-3</v>
      </c>
      <c r="C962">
        <v>6.1534222152804396</v>
      </c>
      <c r="D962" s="10">
        <v>2.4604513013873699E-2</v>
      </c>
      <c r="E962" s="10">
        <v>1.8083081841286899E-2</v>
      </c>
      <c r="F962" s="10">
        <v>1.80907430857042E-2</v>
      </c>
      <c r="G962">
        <v>-4233357</v>
      </c>
      <c r="H962">
        <v>10305287</v>
      </c>
      <c r="J962" s="10">
        <f t="shared" si="70"/>
        <v>-5.3041032481105505E-3</v>
      </c>
      <c r="K962" s="16">
        <f t="shared" si="71"/>
        <v>-0.10512963711499079</v>
      </c>
      <c r="L962" s="10">
        <f t="shared" si="72"/>
        <v>2.4884796140584555E-2</v>
      </c>
      <c r="M962" s="10">
        <f t="shared" si="73"/>
        <v>1.8447400768514841E-2</v>
      </c>
      <c r="N962" s="10">
        <f t="shared" si="74"/>
        <v>1.8502300328063978E-2</v>
      </c>
    </row>
    <row r="963" spans="1:14" x14ac:dyDescent="0.2">
      <c r="A963" s="9">
        <v>40774.519641203704</v>
      </c>
      <c r="B963" s="10">
        <v>-5.3567185296560602E-3</v>
      </c>
      <c r="C963">
        <v>6.1527998823839898</v>
      </c>
      <c r="D963" s="10">
        <v>2.4651259240599799E-2</v>
      </c>
      <c r="E963" s="10">
        <v>1.80995784136758E-2</v>
      </c>
      <c r="F963" s="10">
        <v>1.8073962251655799E-2</v>
      </c>
      <c r="G963">
        <v>-4235437</v>
      </c>
      <c r="H963">
        <v>10305241</v>
      </c>
      <c r="J963" s="10">
        <f t="shared" si="70"/>
        <v>-5.3358255986149707E-3</v>
      </c>
      <c r="K963" s="16">
        <f t="shared" si="71"/>
        <v>-0.10575197001144065</v>
      </c>
      <c r="L963" s="10">
        <f t="shared" si="72"/>
        <v>2.4931542367310655E-2</v>
      </c>
      <c r="M963" s="10">
        <f t="shared" si="73"/>
        <v>1.8463897340903743E-2</v>
      </c>
      <c r="N963" s="10">
        <f t="shared" si="74"/>
        <v>1.8485519494015577E-2</v>
      </c>
    </row>
    <row r="964" spans="1:14" x14ac:dyDescent="0.2">
      <c r="A964" s="9">
        <v>40774.522615740738</v>
      </c>
      <c r="B964" s="10">
        <v>-5.3894147598839504E-3</v>
      </c>
      <c r="C964">
        <v>6.1523165054968603</v>
      </c>
      <c r="D964" s="10">
        <v>2.4691889027599199E-2</v>
      </c>
      <c r="E964" s="10">
        <v>1.8093485727113098E-2</v>
      </c>
      <c r="F964" s="10">
        <v>1.81137270913132E-2</v>
      </c>
      <c r="G964">
        <v>-4237514</v>
      </c>
      <c r="H964">
        <v>10304993</v>
      </c>
      <c r="J964" s="10">
        <f t="shared" si="70"/>
        <v>-5.3685218288428609E-3</v>
      </c>
      <c r="K964" s="16">
        <f t="shared" si="71"/>
        <v>-0.10623534689857017</v>
      </c>
      <c r="L964" s="10">
        <f t="shared" si="72"/>
        <v>2.4972172154310055E-2</v>
      </c>
      <c r="M964" s="10">
        <f t="shared" si="73"/>
        <v>1.8457804654341041E-2</v>
      </c>
      <c r="N964" s="10">
        <f t="shared" si="74"/>
        <v>1.8525284333672978E-2</v>
      </c>
    </row>
    <row r="965" spans="1:14" x14ac:dyDescent="0.2">
      <c r="A965" s="9">
        <v>40774.525601851848</v>
      </c>
      <c r="B965" s="10">
        <v>-5.4204363920507597E-3</v>
      </c>
      <c r="C965">
        <v>6.1509661381241996</v>
      </c>
      <c r="D965" s="10">
        <v>2.4743908456730399E-2</v>
      </c>
      <c r="E965" s="10">
        <v>1.8077297945856101E-2</v>
      </c>
      <c r="F965" s="10">
        <v>1.81085637577598E-2</v>
      </c>
      <c r="G965">
        <v>-4239591</v>
      </c>
      <c r="H965">
        <v>10304956</v>
      </c>
      <c r="J965" s="10">
        <f t="shared" si="70"/>
        <v>-5.3995434610096702E-3</v>
      </c>
      <c r="K965" s="16">
        <f t="shared" si="71"/>
        <v>-0.10758571427123087</v>
      </c>
      <c r="L965" s="10">
        <f t="shared" si="72"/>
        <v>2.5024191583441255E-2</v>
      </c>
      <c r="M965" s="10">
        <f t="shared" si="73"/>
        <v>1.8441616873084044E-2</v>
      </c>
      <c r="N965" s="10">
        <f t="shared" si="74"/>
        <v>1.8520121000119578E-2</v>
      </c>
    </row>
    <row r="966" spans="1:14" x14ac:dyDescent="0.2">
      <c r="A966" s="9">
        <v>40774.52857638889</v>
      </c>
      <c r="B966" s="10">
        <v>-5.4524319039410303E-3</v>
      </c>
      <c r="C966">
        <v>6.1489720600075097</v>
      </c>
      <c r="D966" s="10">
        <v>2.4758528529164301E-2</v>
      </c>
      <c r="E966" s="10">
        <v>1.8066894060029901E-2</v>
      </c>
      <c r="F966" s="10">
        <v>1.81070936419565E-2</v>
      </c>
      <c r="G966">
        <v>-4241669</v>
      </c>
      <c r="H966">
        <v>10304957</v>
      </c>
      <c r="J966" s="10">
        <f t="shared" si="70"/>
        <v>-5.4315389728999408E-3</v>
      </c>
      <c r="K966" s="16">
        <f t="shared" si="71"/>
        <v>-0.1095797923879207</v>
      </c>
      <c r="L966" s="10">
        <f t="shared" si="72"/>
        <v>2.5038811655875157E-2</v>
      </c>
      <c r="M966" s="10">
        <f t="shared" si="73"/>
        <v>1.8431212987257844E-2</v>
      </c>
      <c r="N966" s="10">
        <f t="shared" si="74"/>
        <v>1.8518650884316278E-2</v>
      </c>
    </row>
    <row r="967" spans="1:14" x14ac:dyDescent="0.2">
      <c r="A967" s="9">
        <v>40774.531550925924</v>
      </c>
      <c r="B967" s="10">
        <v>-5.4833347702879101E-3</v>
      </c>
      <c r="C967">
        <v>6.1476596976972404</v>
      </c>
      <c r="D967" s="10">
        <v>2.4829217945189198E-2</v>
      </c>
      <c r="E967" s="10">
        <v>1.80808965502001E-2</v>
      </c>
      <c r="F967" s="10">
        <v>1.8115209159277602E-2</v>
      </c>
      <c r="G967">
        <v>-4243747</v>
      </c>
      <c r="H967">
        <v>10304757</v>
      </c>
      <c r="J967" s="10">
        <f t="shared" si="70"/>
        <v>-5.4624418392468206E-3</v>
      </c>
      <c r="K967" s="16">
        <f t="shared" si="71"/>
        <v>-0.11089215469819003</v>
      </c>
      <c r="L967" s="10">
        <f t="shared" si="72"/>
        <v>2.5109501071900055E-2</v>
      </c>
      <c r="M967" s="10">
        <f t="shared" si="73"/>
        <v>1.8445215477428042E-2</v>
      </c>
      <c r="N967" s="10">
        <f t="shared" si="74"/>
        <v>1.852676640163738E-2</v>
      </c>
    </row>
    <row r="968" spans="1:14" x14ac:dyDescent="0.2">
      <c r="A968" s="9">
        <v>40774.534525462965</v>
      </c>
      <c r="B968" s="10">
        <v>-5.5170642631492198E-3</v>
      </c>
      <c r="C968">
        <v>6.1474981761821299</v>
      </c>
      <c r="D968" s="10">
        <v>2.4834348628610298E-2</v>
      </c>
      <c r="E968" s="10">
        <v>1.8065516376518601E-2</v>
      </c>
      <c r="F968" s="10">
        <v>1.8097962190950102E-2</v>
      </c>
      <c r="G968">
        <v>-4245825</v>
      </c>
      <c r="H968">
        <v>10304720</v>
      </c>
      <c r="J968" s="10">
        <f t="shared" si="70"/>
        <v>-5.4961713321081303E-3</v>
      </c>
      <c r="K968" s="16">
        <f t="shared" si="71"/>
        <v>-0.11105367621330053</v>
      </c>
      <c r="L968" s="10">
        <f t="shared" si="72"/>
        <v>2.5114631755321155E-2</v>
      </c>
      <c r="M968" s="10">
        <f t="shared" si="73"/>
        <v>1.8429835303746544E-2</v>
      </c>
      <c r="N968" s="10">
        <f t="shared" si="74"/>
        <v>1.850951943330988E-2</v>
      </c>
    </row>
    <row r="969" spans="1:14" x14ac:dyDescent="0.2">
      <c r="A969" s="9">
        <v>40774.537511574075</v>
      </c>
      <c r="B969" s="10">
        <v>-5.5495585914832196E-3</v>
      </c>
      <c r="C969">
        <v>6.1467380749345502</v>
      </c>
      <c r="D969" s="10">
        <v>2.4890691133587099E-2</v>
      </c>
      <c r="E969" s="10">
        <v>1.8081276600823901E-2</v>
      </c>
      <c r="F969">
        <v>1.8109245030936999E-2</v>
      </c>
      <c r="G969">
        <v>-4247903</v>
      </c>
      <c r="H969">
        <v>10304628</v>
      </c>
      <c r="J969" s="10">
        <f t="shared" si="70"/>
        <v>-5.5286656604421301E-3</v>
      </c>
      <c r="K969" s="16">
        <f t="shared" si="71"/>
        <v>-0.11181377746088028</v>
      </c>
      <c r="L969" s="10">
        <f t="shared" si="72"/>
        <v>2.5170974260297956E-2</v>
      </c>
      <c r="M969" s="10">
        <f t="shared" si="73"/>
        <v>1.8445595528051844E-2</v>
      </c>
      <c r="N969" s="10">
        <f t="shared" si="74"/>
        <v>1.8520802273296777E-2</v>
      </c>
    </row>
    <row r="970" spans="1:14" x14ac:dyDescent="0.2">
      <c r="A970" s="9">
        <v>40774.540486111109</v>
      </c>
      <c r="B970" s="10">
        <v>-5.5828486508107704E-3</v>
      </c>
      <c r="C970">
        <v>6.14632476988118</v>
      </c>
      <c r="D970" s="10">
        <v>2.5167154209229901E-2</v>
      </c>
      <c r="E970" s="10">
        <v>1.9083042538804901E-2</v>
      </c>
      <c r="F970" s="10">
        <v>1.9120206617226399E-2</v>
      </c>
      <c r="G970">
        <v>-4249981</v>
      </c>
      <c r="H970">
        <v>10304489</v>
      </c>
      <c r="J970" s="10">
        <f t="shared" si="70"/>
        <v>-5.5619557197696809E-3</v>
      </c>
      <c r="K970" s="16">
        <f t="shared" si="71"/>
        <v>-0.1122270825142504</v>
      </c>
      <c r="L970" s="10">
        <f t="shared" si="72"/>
        <v>2.5447437335940758E-2</v>
      </c>
      <c r="M970" s="10">
        <f t="shared" si="73"/>
        <v>1.9447361466032844E-2</v>
      </c>
      <c r="N970" s="10">
        <f t="shared" si="74"/>
        <v>1.9531763859586177E-2</v>
      </c>
    </row>
    <row r="971" spans="1:14" x14ac:dyDescent="0.2">
      <c r="A971" s="9">
        <v>40774.54346064815</v>
      </c>
      <c r="B971" s="10">
        <v>-5.6158299190065004E-3</v>
      </c>
      <c r="C971">
        <v>6.1456798714789302</v>
      </c>
      <c r="D971" s="10">
        <v>2.49850149477788E-2</v>
      </c>
      <c r="E971" s="10">
        <v>1.8066323984094201E-2</v>
      </c>
      <c r="F971">
        <v>1.8093898456208998E-2</v>
      </c>
      <c r="G971">
        <v>-4252061</v>
      </c>
      <c r="H971">
        <v>10304232</v>
      </c>
      <c r="J971" s="10">
        <f t="shared" si="70"/>
        <v>-5.5949369879654109E-3</v>
      </c>
      <c r="K971" s="16">
        <f t="shared" si="71"/>
        <v>-0.11287198091650019</v>
      </c>
      <c r="L971" s="10">
        <f t="shared" si="72"/>
        <v>2.5265298074489656E-2</v>
      </c>
      <c r="M971" s="10">
        <f t="shared" si="73"/>
        <v>1.8430642911322143E-2</v>
      </c>
      <c r="N971" s="10">
        <f t="shared" si="74"/>
        <v>1.8505455698568776E-2</v>
      </c>
    </row>
    <row r="972" spans="1:14" x14ac:dyDescent="0.2">
      <c r="A972" s="9">
        <v>40774.546435185184</v>
      </c>
      <c r="B972" s="10">
        <v>-5.6490843485880798E-3</v>
      </c>
      <c r="C972">
        <v>6.1447095547300696</v>
      </c>
      <c r="D972" s="10">
        <v>2.50059533618332E-2</v>
      </c>
      <c r="E972" s="10">
        <v>1.8044471073226299E-2</v>
      </c>
      <c r="F972" s="10">
        <v>1.8081133548257598E-2</v>
      </c>
      <c r="G972">
        <v>-4254134</v>
      </c>
      <c r="H972">
        <v>10304235</v>
      </c>
      <c r="J972" s="10">
        <f t="shared" si="70"/>
        <v>-5.6281914175469903E-3</v>
      </c>
      <c r="K972" s="16">
        <f t="shared" si="71"/>
        <v>-0.1138422976653608</v>
      </c>
      <c r="L972" s="10">
        <f t="shared" si="72"/>
        <v>2.5286236488544056E-2</v>
      </c>
      <c r="M972" s="10">
        <f t="shared" si="73"/>
        <v>1.8408790000454242E-2</v>
      </c>
      <c r="N972" s="10">
        <f t="shared" si="74"/>
        <v>1.8492690790617376E-2</v>
      </c>
    </row>
    <row r="973" spans="1:14" x14ac:dyDescent="0.2">
      <c r="A973" s="9">
        <v>40774.549421296295</v>
      </c>
      <c r="B973" s="10">
        <v>-5.6815192940120997E-3</v>
      </c>
      <c r="C973">
        <v>6.1434791408355496</v>
      </c>
      <c r="D973" s="10">
        <v>2.5059065436507801E-2</v>
      </c>
      <c r="E973" s="10">
        <v>1.80634617278338E-2</v>
      </c>
      <c r="F973" s="10">
        <v>1.8107368541659501E-2</v>
      </c>
      <c r="G973">
        <v>-4256215</v>
      </c>
      <c r="H973">
        <v>10304398</v>
      </c>
      <c r="J973" s="10">
        <f t="shared" si="70"/>
        <v>-5.6606263629710102E-3</v>
      </c>
      <c r="K973" s="16">
        <f t="shared" si="71"/>
        <v>-0.11507271155988086</v>
      </c>
      <c r="L973" s="10">
        <f t="shared" si="72"/>
        <v>2.5339348563218657E-2</v>
      </c>
      <c r="M973" s="10">
        <f t="shared" si="73"/>
        <v>1.8427780655061742E-2</v>
      </c>
      <c r="N973" s="10">
        <f t="shared" si="74"/>
        <v>1.8518925784019279E-2</v>
      </c>
    </row>
    <row r="974" spans="1:14" x14ac:dyDescent="0.2">
      <c r="A974" s="9">
        <v>40774.552395833336</v>
      </c>
      <c r="B974" s="10">
        <v>-5.7183366981917103E-3</v>
      </c>
      <c r="C974">
        <v>6.1424530041513199</v>
      </c>
      <c r="D974" s="10">
        <v>2.5138781054847601E-2</v>
      </c>
      <c r="E974" s="10">
        <v>1.80835093982387E-2</v>
      </c>
      <c r="F974" s="10">
        <v>1.8092308818795599E-2</v>
      </c>
      <c r="G974">
        <v>-4258293</v>
      </c>
      <c r="H974">
        <v>10304011</v>
      </c>
      <c r="J974" s="10">
        <f t="shared" ref="J974:J1037" si="75">B974-B$19</f>
        <v>-5.6974437671506208E-3</v>
      </c>
      <c r="K974" s="16">
        <f t="shared" ref="K974:K1037" si="76">C974-C$19</f>
        <v>-0.11609884824411054</v>
      </c>
      <c r="L974" s="10">
        <f t="shared" ref="L974:L1037" si="77">D974-D$19</f>
        <v>2.5419064181558457E-2</v>
      </c>
      <c r="M974" s="10">
        <f t="shared" ref="M974:M1037" si="78">E974-E$19</f>
        <v>1.8447828325466643E-2</v>
      </c>
      <c r="N974" s="10">
        <f t="shared" ref="N974:N1037" si="79">F974-F$19</f>
        <v>1.8503866061155377E-2</v>
      </c>
    </row>
    <row r="975" spans="1:14" x14ac:dyDescent="0.2">
      <c r="A975" s="9">
        <v>40774.55537037037</v>
      </c>
      <c r="B975" s="10">
        <v>-5.7515911277732801E-3</v>
      </c>
      <c r="C975">
        <v>6.1416810263217503</v>
      </c>
      <c r="D975" s="10">
        <v>2.5235349543036099E-2</v>
      </c>
      <c r="E975" s="10">
        <v>1.8103093881945798E-2</v>
      </c>
      <c r="F975" s="10">
        <v>1.8132766883791201E-2</v>
      </c>
      <c r="G975">
        <v>-4260366</v>
      </c>
      <c r="H975">
        <v>10303987</v>
      </c>
      <c r="J975" s="10">
        <f t="shared" si="75"/>
        <v>-5.7306981967321906E-3</v>
      </c>
      <c r="K975" s="16">
        <f t="shared" si="76"/>
        <v>-0.11687082607368016</v>
      </c>
      <c r="L975" s="10">
        <f t="shared" si="77"/>
        <v>2.5515632669746956E-2</v>
      </c>
      <c r="M975" s="10">
        <f t="shared" si="78"/>
        <v>1.8467412809173741E-2</v>
      </c>
      <c r="N975" s="10">
        <f t="shared" si="79"/>
        <v>1.8544324126150979E-2</v>
      </c>
    </row>
    <row r="976" spans="1:14" x14ac:dyDescent="0.2">
      <c r="A976" s="9">
        <v>40774.558344907404</v>
      </c>
      <c r="B976" s="10">
        <v>-5.7837172820654802E-3</v>
      </c>
      <c r="C976">
        <v>6.1405907560947499</v>
      </c>
      <c r="D976" s="10">
        <v>2.5273081444029202E-2</v>
      </c>
      <c r="E976" s="10">
        <v>1.8104388429383101E-2</v>
      </c>
      <c r="F976" s="10">
        <v>1.8129503943837302E-2</v>
      </c>
      <c r="G976">
        <v>-4262445</v>
      </c>
      <c r="H976">
        <v>10304331</v>
      </c>
      <c r="J976" s="10">
        <f t="shared" si="75"/>
        <v>-5.7628243510243907E-3</v>
      </c>
      <c r="K976" s="16">
        <f t="shared" si="76"/>
        <v>-0.11796109630068052</v>
      </c>
      <c r="L976" s="10">
        <f t="shared" si="77"/>
        <v>2.5553364570740058E-2</v>
      </c>
      <c r="M976" s="10">
        <f t="shared" si="78"/>
        <v>1.8468707356611044E-2</v>
      </c>
      <c r="N976" s="10">
        <f t="shared" si="79"/>
        <v>1.854106118619708E-2</v>
      </c>
    </row>
    <row r="977" spans="1:14" x14ac:dyDescent="0.2">
      <c r="A977" s="9">
        <v>40774.561331018522</v>
      </c>
      <c r="B977" s="10">
        <v>-5.8154040028239196E-3</v>
      </c>
      <c r="C977">
        <v>6.1400349320574596</v>
      </c>
      <c r="D977" s="10">
        <v>2.5260064710164402E-2</v>
      </c>
      <c r="E977" s="10">
        <v>1.80924880942257E-2</v>
      </c>
      <c r="F977" s="10">
        <v>1.8125213118037199E-2</v>
      </c>
      <c r="G977">
        <v>-4264523</v>
      </c>
      <c r="H977">
        <v>10304115</v>
      </c>
      <c r="J977" s="10">
        <f t="shared" si="75"/>
        <v>-5.7945110717828301E-3</v>
      </c>
      <c r="K977" s="16">
        <f t="shared" si="76"/>
        <v>-0.11851692033797079</v>
      </c>
      <c r="L977" s="10">
        <f t="shared" si="77"/>
        <v>2.5540347836875258E-2</v>
      </c>
      <c r="M977" s="10">
        <f t="shared" si="78"/>
        <v>1.8456807021453643E-2</v>
      </c>
      <c r="N977" s="10">
        <f t="shared" si="79"/>
        <v>1.8536770360396977E-2</v>
      </c>
    </row>
    <row r="978" spans="1:14" x14ac:dyDescent="0.2">
      <c r="A978" s="9">
        <v>40774.564305555556</v>
      </c>
      <c r="B978" s="10">
        <v>-5.8529815082511002E-3</v>
      </c>
      <c r="C978">
        <v>6.1392807691008802</v>
      </c>
      <c r="D978" s="10">
        <v>2.5266668089752801E-2</v>
      </c>
      <c r="E978" s="10">
        <v>1.8015147792284501E-2</v>
      </c>
      <c r="F978" s="10">
        <v>1.8035954379665799E-2</v>
      </c>
      <c r="G978">
        <v>-4266602</v>
      </c>
      <c r="H978">
        <v>10303660</v>
      </c>
      <c r="J978" s="10">
        <f t="shared" si="75"/>
        <v>-5.8320885772100107E-3</v>
      </c>
      <c r="K978" s="16">
        <f t="shared" si="76"/>
        <v>-0.11927108329455027</v>
      </c>
      <c r="L978" s="10">
        <f t="shared" si="77"/>
        <v>2.5546951216463658E-2</v>
      </c>
      <c r="M978" s="10">
        <f t="shared" si="78"/>
        <v>1.8379466719512443E-2</v>
      </c>
      <c r="N978" s="10">
        <f t="shared" si="79"/>
        <v>1.8447511622025577E-2</v>
      </c>
    </row>
    <row r="979" spans="1:14" x14ac:dyDescent="0.2">
      <c r="A979" s="9">
        <v>40774.567280092589</v>
      </c>
      <c r="B979" s="10">
        <v>-5.8858083808809199E-3</v>
      </c>
      <c r="C979">
        <v>6.1385337320934896</v>
      </c>
      <c r="D979" s="10">
        <v>2.5362440846947699E-2</v>
      </c>
      <c r="E979" s="10">
        <v>1.8083758806460501E-2</v>
      </c>
      <c r="F979" s="10">
        <v>1.8109531882801101E-2</v>
      </c>
      <c r="G979">
        <v>-4268679</v>
      </c>
      <c r="H979">
        <v>10303640</v>
      </c>
      <c r="J979" s="10">
        <f t="shared" si="75"/>
        <v>-5.8649154498398304E-3</v>
      </c>
      <c r="K979" s="16">
        <f t="shared" si="76"/>
        <v>-0.12001812030194081</v>
      </c>
      <c r="L979" s="10">
        <f t="shared" si="77"/>
        <v>2.5642723973658556E-2</v>
      </c>
      <c r="M979" s="10">
        <f t="shared" si="78"/>
        <v>1.8448077733688444E-2</v>
      </c>
      <c r="N979" s="10">
        <f t="shared" si="79"/>
        <v>1.8521089125160879E-2</v>
      </c>
    </row>
    <row r="980" spans="1:14" x14ac:dyDescent="0.2">
      <c r="A980" s="9">
        <v>40774.5702662037</v>
      </c>
      <c r="B980" s="10">
        <v>-5.9190984402084697E-3</v>
      </c>
      <c r="C980">
        <v>6.1379410906520198</v>
      </c>
      <c r="D980" s="10">
        <v>2.53275118193051E-2</v>
      </c>
      <c r="E980" s="10">
        <v>1.80547324400686E-2</v>
      </c>
      <c r="F980" s="10">
        <v>1.8090647468416099E-2</v>
      </c>
      <c r="G980">
        <v>-4270757</v>
      </c>
      <c r="H980">
        <v>10303645</v>
      </c>
      <c r="J980" s="10">
        <f t="shared" si="75"/>
        <v>-5.8982055091673802E-3</v>
      </c>
      <c r="K980" s="16">
        <f t="shared" si="76"/>
        <v>-0.12061076174341068</v>
      </c>
      <c r="L980" s="10">
        <f t="shared" si="77"/>
        <v>2.5607794946015956E-2</v>
      </c>
      <c r="M980" s="10">
        <f t="shared" si="78"/>
        <v>1.8419051367296543E-2</v>
      </c>
      <c r="N980" s="10">
        <f t="shared" si="79"/>
        <v>1.8502204710775877E-2</v>
      </c>
    </row>
    <row r="981" spans="1:14" x14ac:dyDescent="0.2">
      <c r="A981" s="9">
        <v>40774.573240740741</v>
      </c>
      <c r="B981" s="10">
        <v>-5.9554882874363101E-3</v>
      </c>
      <c r="C981">
        <v>6.1365004612562197</v>
      </c>
      <c r="D981" s="10">
        <v>2.5229292486219499E-2</v>
      </c>
      <c r="E981" s="10">
        <v>1.7850823403823601E-2</v>
      </c>
      <c r="F981">
        <v>1.7884353169502001E-2</v>
      </c>
      <c r="G981">
        <v>-4272835</v>
      </c>
      <c r="H981">
        <v>10302593</v>
      </c>
      <c r="J981" s="10">
        <f t="shared" si="75"/>
        <v>-5.9345953563952206E-3</v>
      </c>
      <c r="K981" s="16">
        <f t="shared" si="76"/>
        <v>-0.12205139113921071</v>
      </c>
      <c r="L981" s="10">
        <f t="shared" si="77"/>
        <v>2.5509575612930355E-2</v>
      </c>
      <c r="M981" s="10">
        <f t="shared" si="78"/>
        <v>1.8215142331051544E-2</v>
      </c>
      <c r="N981" s="10">
        <f t="shared" si="79"/>
        <v>1.8295910411861779E-2</v>
      </c>
    </row>
    <row r="982" spans="1:14" x14ac:dyDescent="0.2">
      <c r="A982" s="9">
        <v>40774.576215277775</v>
      </c>
      <c r="B982" s="10">
        <v>-5.9880776284262499E-3</v>
      </c>
      <c r="C982">
        <v>6.1356465350108902</v>
      </c>
      <c r="D982" s="10">
        <v>2.53435808347422E-2</v>
      </c>
      <c r="E982" s="10">
        <v>1.8092393081569801E-2</v>
      </c>
      <c r="F982" s="10">
        <v>1.80813247828337E-2</v>
      </c>
      <c r="G982">
        <v>-4274913</v>
      </c>
      <c r="H982">
        <v>10303245</v>
      </c>
      <c r="J982" s="10">
        <f t="shared" si="75"/>
        <v>-5.9671846973851604E-3</v>
      </c>
      <c r="K982" s="16">
        <f t="shared" si="76"/>
        <v>-0.12290531738454025</v>
      </c>
      <c r="L982" s="10">
        <f t="shared" si="77"/>
        <v>2.5623863961453056E-2</v>
      </c>
      <c r="M982" s="10">
        <f t="shared" si="78"/>
        <v>1.8456712008797744E-2</v>
      </c>
      <c r="N982" s="10">
        <f t="shared" si="79"/>
        <v>1.8492882025193478E-2</v>
      </c>
    </row>
    <row r="983" spans="1:14" x14ac:dyDescent="0.2">
      <c r="A983" s="9">
        <v>40774.579189814816</v>
      </c>
      <c r="B983" s="10">
        <v>-6.0236123617505698E-3</v>
      </c>
      <c r="C983">
        <v>6.1348994980035103</v>
      </c>
      <c r="D983" s="10">
        <v>2.5319210088491698E-2</v>
      </c>
      <c r="E983" s="10">
        <v>1.8067511642293501E-2</v>
      </c>
      <c r="F983" s="10">
        <v>1.8110918333477499E-2</v>
      </c>
      <c r="G983">
        <v>-4276990</v>
      </c>
      <c r="H983">
        <v>10303267</v>
      </c>
      <c r="J983" s="10">
        <f t="shared" si="75"/>
        <v>-6.0027194307094803E-3</v>
      </c>
      <c r="K983" s="16">
        <f t="shared" si="76"/>
        <v>-0.12365235439192013</v>
      </c>
      <c r="L983" s="10">
        <f t="shared" si="77"/>
        <v>2.5599493215202555E-2</v>
      </c>
      <c r="M983" s="10">
        <f t="shared" si="78"/>
        <v>1.8431830569521444E-2</v>
      </c>
      <c r="N983" s="10">
        <f t="shared" si="79"/>
        <v>1.8522475575837277E-2</v>
      </c>
    </row>
    <row r="984" spans="1:14" x14ac:dyDescent="0.2">
      <c r="A984" s="9">
        <v>40774.582175925927</v>
      </c>
      <c r="B984" s="10">
        <v>-6.0576743989076897E-3</v>
      </c>
      <c r="C984">
        <v>6.1340823891623604</v>
      </c>
      <c r="D984">
        <v>2.5275361747772E-2</v>
      </c>
      <c r="E984" s="10">
        <v>1.80581410191007E-2</v>
      </c>
      <c r="F984" s="10">
        <v>1.8084611627109601E-2</v>
      </c>
      <c r="G984">
        <v>-4279070</v>
      </c>
      <c r="H984">
        <v>10303265</v>
      </c>
      <c r="J984" s="10">
        <f t="shared" si="75"/>
        <v>-6.0367814678666002E-3</v>
      </c>
      <c r="K984" s="16">
        <f t="shared" si="76"/>
        <v>-0.12446946323307007</v>
      </c>
      <c r="L984" s="10">
        <f t="shared" si="77"/>
        <v>2.5555644874482857E-2</v>
      </c>
      <c r="M984" s="10">
        <f t="shared" si="78"/>
        <v>1.8422459946328643E-2</v>
      </c>
      <c r="N984" s="10">
        <f t="shared" si="79"/>
        <v>1.8496168869469379E-2</v>
      </c>
    </row>
    <row r="985" spans="1:14" x14ac:dyDescent="0.2">
      <c r="A985" s="9">
        <v>40774.585150462961</v>
      </c>
      <c r="B985" s="10">
        <v>-6.0931497493220401E-3</v>
      </c>
      <c r="C985">
        <v>6.1331096970971002</v>
      </c>
      <c r="D985" s="10">
        <v>2.52937823264438E-2</v>
      </c>
      <c r="E985">
        <v>1.8079281335049002E-2</v>
      </c>
      <c r="F985" s="10">
        <v>1.81162131408018E-2</v>
      </c>
      <c r="G985">
        <v>-4281145</v>
      </c>
      <c r="H985">
        <v>10303143</v>
      </c>
      <c r="J985" s="10">
        <f t="shared" si="75"/>
        <v>-6.0722568182809506E-3</v>
      </c>
      <c r="K985" s="16">
        <f t="shared" si="76"/>
        <v>-0.12544215529833025</v>
      </c>
      <c r="L985" s="10">
        <f t="shared" si="77"/>
        <v>2.5574065453154656E-2</v>
      </c>
      <c r="M985" s="10">
        <f t="shared" si="78"/>
        <v>1.8443600262276944E-2</v>
      </c>
      <c r="N985" s="10">
        <f t="shared" si="79"/>
        <v>1.8527770383161578E-2</v>
      </c>
    </row>
    <row r="986" spans="1:14" x14ac:dyDescent="0.2">
      <c r="A986" s="9">
        <v>40774.588125000002</v>
      </c>
      <c r="B986" s="10">
        <v>-6.12883887821226E-3</v>
      </c>
      <c r="C986">
        <v>6.1325871274893897</v>
      </c>
      <c r="D986" s="10">
        <v>2.52949224783151E-2</v>
      </c>
      <c r="E986" s="10">
        <v>1.8088081882306099E-2</v>
      </c>
      <c r="F986" s="10">
        <v>1.8121041813847098E-2</v>
      </c>
      <c r="G986">
        <v>-4283225</v>
      </c>
      <c r="H986">
        <v>10302864</v>
      </c>
      <c r="J986" s="10">
        <f t="shared" si="75"/>
        <v>-6.1079459471711705E-3</v>
      </c>
      <c r="K986" s="16">
        <f t="shared" si="76"/>
        <v>-0.12596472490604071</v>
      </c>
      <c r="L986" s="10">
        <f t="shared" si="77"/>
        <v>2.5575205605025957E-2</v>
      </c>
      <c r="M986" s="10">
        <f t="shared" si="78"/>
        <v>1.8452400809534041E-2</v>
      </c>
      <c r="N986" s="10">
        <f t="shared" si="79"/>
        <v>1.8532599056206876E-2</v>
      </c>
    </row>
    <row r="987" spans="1:14" x14ac:dyDescent="0.2">
      <c r="A987" s="9">
        <v>40774.591099537036</v>
      </c>
      <c r="B987" s="10">
        <v>-6.1641360798967097E-3</v>
      </c>
      <c r="C987">
        <v>6.1317498284588501</v>
      </c>
      <c r="D987" s="10">
        <v>2.5307226617260301E-2</v>
      </c>
      <c r="E987" s="10">
        <v>1.8106074904026201E-2</v>
      </c>
      <c r="F987">
        <v>1.8108994035555999E-2</v>
      </c>
      <c r="G987">
        <v>-4285301</v>
      </c>
      <c r="H987">
        <v>10302784</v>
      </c>
      <c r="J987" s="10">
        <f t="shared" si="75"/>
        <v>-6.1432431488556202E-3</v>
      </c>
      <c r="K987" s="16">
        <f t="shared" si="76"/>
        <v>-0.12680202393658035</v>
      </c>
      <c r="L987" s="10">
        <f t="shared" si="77"/>
        <v>2.5587509743971157E-2</v>
      </c>
      <c r="M987" s="10">
        <f t="shared" si="78"/>
        <v>1.8470393831254144E-2</v>
      </c>
      <c r="N987" s="10">
        <f t="shared" si="79"/>
        <v>1.8520551277915777E-2</v>
      </c>
    </row>
    <row r="988" spans="1:14" x14ac:dyDescent="0.2">
      <c r="A988" s="9">
        <v>40774.594085648147</v>
      </c>
      <c r="B988" s="10">
        <v>-6.1995401708190897E-3</v>
      </c>
      <c r="C988">
        <v>6.13136621486046</v>
      </c>
      <c r="D988" s="10">
        <v>2.51891258859177E-2</v>
      </c>
      <c r="E988">
        <v>1.7783233775699001E-2</v>
      </c>
      <c r="F988">
        <v>1.7819715882796999E-2</v>
      </c>
      <c r="G988">
        <v>-4287379</v>
      </c>
      <c r="H988">
        <v>10301130</v>
      </c>
      <c r="J988" s="10">
        <f t="shared" si="75"/>
        <v>-6.1786472397780002E-3</v>
      </c>
      <c r="K988" s="16">
        <f t="shared" si="76"/>
        <v>-0.12718563753497047</v>
      </c>
      <c r="L988" s="10">
        <f t="shared" si="77"/>
        <v>2.5469409012628556E-2</v>
      </c>
      <c r="M988" s="10">
        <f t="shared" si="78"/>
        <v>1.8147552702926943E-2</v>
      </c>
      <c r="N988" s="10">
        <f t="shared" si="79"/>
        <v>1.8231273125156777E-2</v>
      </c>
    </row>
    <row r="989" spans="1:14" x14ac:dyDescent="0.2">
      <c r="A989" s="9">
        <v>40774.597060185188</v>
      </c>
      <c r="B989" s="10">
        <v>-6.2365000939826097E-3</v>
      </c>
      <c r="C989">
        <v>6.1308947145553203</v>
      </c>
      <c r="D989" s="10">
        <v>2.5352143850359402E-2</v>
      </c>
      <c r="E989" s="10">
        <v>1.8078758765441301E-2</v>
      </c>
      <c r="F989">
        <v>1.8120611536051E-2</v>
      </c>
      <c r="G989">
        <v>-4289460</v>
      </c>
      <c r="H989">
        <v>10301988</v>
      </c>
      <c r="J989" s="10">
        <f t="shared" si="75"/>
        <v>-6.2156071629415202E-3</v>
      </c>
      <c r="K989" s="16">
        <f t="shared" si="76"/>
        <v>-0.12765713784011012</v>
      </c>
      <c r="L989" s="10">
        <f t="shared" si="77"/>
        <v>2.5632426977070258E-2</v>
      </c>
      <c r="M989" s="10">
        <f t="shared" si="78"/>
        <v>1.8443077692669244E-2</v>
      </c>
      <c r="N989" s="10">
        <f t="shared" si="79"/>
        <v>1.8532168778410778E-2</v>
      </c>
    </row>
    <row r="990" spans="1:14" x14ac:dyDescent="0.2">
      <c r="A990" s="9">
        <v>40774.600034722222</v>
      </c>
      <c r="B990" s="10">
        <v>-6.2700276849500403E-3</v>
      </c>
      <c r="C990">
        <v>6.1301916209013099</v>
      </c>
      <c r="D990" s="10">
        <v>2.5329127034456202E-2</v>
      </c>
      <c r="E990" s="10">
        <v>1.8042713339091299E-2</v>
      </c>
      <c r="F990">
        <v>1.8082651472704998E-2</v>
      </c>
      <c r="G990">
        <v>-4291538</v>
      </c>
      <c r="H990">
        <v>10301864</v>
      </c>
      <c r="J990" s="10">
        <f t="shared" si="75"/>
        <v>-6.2491347539089508E-3</v>
      </c>
      <c r="K990" s="16">
        <f t="shared" si="76"/>
        <v>-0.12836023149412057</v>
      </c>
      <c r="L990" s="10">
        <f t="shared" si="77"/>
        <v>2.5609410161167058E-2</v>
      </c>
      <c r="M990" s="10">
        <f t="shared" si="78"/>
        <v>1.8407032266319241E-2</v>
      </c>
      <c r="N990" s="10">
        <f t="shared" si="79"/>
        <v>1.8494208715064776E-2</v>
      </c>
    </row>
    <row r="991" spans="1:14" x14ac:dyDescent="0.2">
      <c r="A991" s="9">
        <v>40774.603020833332</v>
      </c>
      <c r="B991" s="10">
        <v>-6.3069519783675804E-3</v>
      </c>
      <c r="C991">
        <v>6.1289766465633901</v>
      </c>
      <c r="D991" s="10">
        <v>2.5345991780886801E-2</v>
      </c>
      <c r="E991" s="10">
        <v>1.8083556904566599E-2</v>
      </c>
      <c r="F991" s="10">
        <v>1.8122009938888399E-2</v>
      </c>
      <c r="G991">
        <v>-4293619</v>
      </c>
      <c r="H991">
        <v>10301864</v>
      </c>
      <c r="J991" s="10">
        <f t="shared" si="75"/>
        <v>-6.2860590473264909E-3</v>
      </c>
      <c r="K991" s="16">
        <f t="shared" si="76"/>
        <v>-0.1295752058320403</v>
      </c>
      <c r="L991" s="10">
        <f t="shared" si="77"/>
        <v>2.5626274907597658E-2</v>
      </c>
      <c r="M991" s="10">
        <f t="shared" si="78"/>
        <v>1.8447875831794542E-2</v>
      </c>
      <c r="N991" s="10">
        <f t="shared" si="79"/>
        <v>1.8533567181248177E-2</v>
      </c>
    </row>
    <row r="992" spans="1:14" x14ac:dyDescent="0.2">
      <c r="A992" s="9">
        <v>40774.605995370373</v>
      </c>
      <c r="B992" s="10">
        <v>-6.34390002494911E-3</v>
      </c>
      <c r="C992">
        <v>6.1283198715791496</v>
      </c>
      <c r="D992" s="10">
        <v>2.5349934806108702E-2</v>
      </c>
      <c r="E992">
        <v>1.8054055474895001E-2</v>
      </c>
      <c r="F992" s="10">
        <v>1.8090456233840101E-2</v>
      </c>
      <c r="G992">
        <v>-4295693</v>
      </c>
      <c r="H992">
        <v>10301725</v>
      </c>
      <c r="J992" s="10">
        <f t="shared" si="75"/>
        <v>-6.3230070939080205E-3</v>
      </c>
      <c r="K992" s="16">
        <f t="shared" si="76"/>
        <v>-0.13023198081628085</v>
      </c>
      <c r="L992" s="10">
        <f t="shared" si="77"/>
        <v>2.5630217932819558E-2</v>
      </c>
      <c r="M992" s="10">
        <f t="shared" si="78"/>
        <v>1.8418374402122944E-2</v>
      </c>
      <c r="N992" s="10">
        <f t="shared" si="79"/>
        <v>1.8502013476199879E-2</v>
      </c>
    </row>
    <row r="993" spans="1:14" x14ac:dyDescent="0.2">
      <c r="A993" s="9">
        <v>40774.608969907407</v>
      </c>
      <c r="B993" s="10">
        <v>-6.3790072013216598E-3</v>
      </c>
      <c r="C993">
        <v>6.12687686686695</v>
      </c>
      <c r="D993" s="10">
        <v>2.5421146791741199E-2</v>
      </c>
      <c r="E993" s="10">
        <v>1.80582835380847E-2</v>
      </c>
      <c r="F993" s="10">
        <v>1.8096707214044699E-2</v>
      </c>
      <c r="G993">
        <v>-4297774</v>
      </c>
      <c r="H993">
        <v>10301770</v>
      </c>
      <c r="J993" s="10">
        <f t="shared" si="75"/>
        <v>-6.3581142702805703E-3</v>
      </c>
      <c r="K993" s="16">
        <f t="shared" si="76"/>
        <v>-0.13167498552848045</v>
      </c>
      <c r="L993" s="10">
        <f t="shared" si="77"/>
        <v>2.5701429918452055E-2</v>
      </c>
      <c r="M993" s="10">
        <f t="shared" si="78"/>
        <v>1.8422602465312642E-2</v>
      </c>
      <c r="N993" s="10">
        <f t="shared" si="79"/>
        <v>1.8508264456404477E-2</v>
      </c>
    </row>
    <row r="994" spans="1:14" x14ac:dyDescent="0.2">
      <c r="A994" s="9">
        <v>40774.611956018518</v>
      </c>
      <c r="B994" s="10">
        <v>-6.4173923143243904E-3</v>
      </c>
      <c r="C994">
        <v>6.1250205571013803</v>
      </c>
      <c r="D994">
        <v>2.5479306413763E-2</v>
      </c>
      <c r="E994" s="10">
        <v>1.81152079955791E-2</v>
      </c>
      <c r="F994" s="10">
        <v>1.8136495958024201E-2</v>
      </c>
      <c r="G994">
        <v>-4299851</v>
      </c>
      <c r="H994">
        <v>10302330</v>
      </c>
      <c r="J994" s="10">
        <f t="shared" si="75"/>
        <v>-6.3964993832833009E-3</v>
      </c>
      <c r="K994" s="16">
        <f t="shared" si="76"/>
        <v>-0.13353129529405017</v>
      </c>
      <c r="L994" s="10">
        <f t="shared" si="77"/>
        <v>2.5759589540473856E-2</v>
      </c>
      <c r="M994" s="10">
        <f t="shared" si="78"/>
        <v>1.8479526922807042E-2</v>
      </c>
      <c r="N994" s="10">
        <f t="shared" si="79"/>
        <v>1.8548053200383979E-2</v>
      </c>
    </row>
    <row r="995" spans="1:14" x14ac:dyDescent="0.2">
      <c r="A995" s="9">
        <v>40774.614930555559</v>
      </c>
      <c r="B995" s="10">
        <v>-6.4550648324075196E-3</v>
      </c>
      <c r="C995">
        <v>6.1240252995303299</v>
      </c>
      <c r="D995" s="10">
        <v>2.53941750740341E-2</v>
      </c>
      <c r="E995">
        <v>1.7972831530642001E-2</v>
      </c>
      <c r="F995" s="10">
        <v>1.80033488844492E-2</v>
      </c>
      <c r="G995">
        <v>-4301928</v>
      </c>
      <c r="H995">
        <v>10301822</v>
      </c>
      <c r="J995" s="10">
        <f t="shared" si="75"/>
        <v>-6.4341719013664301E-3</v>
      </c>
      <c r="K995" s="16">
        <f t="shared" si="76"/>
        <v>-0.13452655286510051</v>
      </c>
      <c r="L995" s="10">
        <f t="shared" si="77"/>
        <v>2.5674458200744956E-2</v>
      </c>
      <c r="M995" s="10">
        <f t="shared" si="78"/>
        <v>1.8337150457869943E-2</v>
      </c>
      <c r="N995" s="10">
        <f t="shared" si="79"/>
        <v>1.8414906126808978E-2</v>
      </c>
    </row>
    <row r="996" spans="1:14" x14ac:dyDescent="0.2">
      <c r="A996" s="9">
        <v>40774.617905092593</v>
      </c>
      <c r="B996" s="10">
        <v>-6.4922741637929004E-3</v>
      </c>
      <c r="C996">
        <v>6.1233804011280899</v>
      </c>
      <c r="D996" s="10">
        <v>2.5473641284152099E-2</v>
      </c>
      <c r="E996" s="10">
        <v>1.8092155549929899E-2</v>
      </c>
      <c r="F996">
        <v>1.8128416297185999E-2</v>
      </c>
      <c r="G996">
        <v>-4304006</v>
      </c>
      <c r="H996">
        <v>10301936</v>
      </c>
      <c r="J996" s="10">
        <f t="shared" si="75"/>
        <v>-6.4713812327518109E-3</v>
      </c>
      <c r="K996" s="16">
        <f t="shared" si="76"/>
        <v>-0.13517145126734054</v>
      </c>
      <c r="L996" s="10">
        <f t="shared" si="77"/>
        <v>2.5753924410862956E-2</v>
      </c>
      <c r="M996" s="10">
        <f t="shared" si="78"/>
        <v>1.8456474477157842E-2</v>
      </c>
      <c r="N996" s="10">
        <f t="shared" si="79"/>
        <v>1.8539973539545777E-2</v>
      </c>
    </row>
    <row r="997" spans="1:14" x14ac:dyDescent="0.2">
      <c r="A997" s="9">
        <v>40774.620879629627</v>
      </c>
      <c r="B997" s="10">
        <v>-6.5277613907892404E-3</v>
      </c>
      <c r="C997">
        <v>6.1223103210904801</v>
      </c>
      <c r="D997" s="10">
        <v>2.5469223195650599E-2</v>
      </c>
      <c r="E997" s="10">
        <v>1.8040183627126699E-2</v>
      </c>
      <c r="F997" s="10">
        <v>1.8071942336446201E-2</v>
      </c>
      <c r="G997">
        <v>-4306081</v>
      </c>
      <c r="H997">
        <v>10301755</v>
      </c>
      <c r="J997" s="10">
        <f t="shared" si="75"/>
        <v>-6.5068684597481509E-3</v>
      </c>
      <c r="K997" s="16">
        <f t="shared" si="76"/>
        <v>-0.13624153130495031</v>
      </c>
      <c r="L997" s="10">
        <f t="shared" si="77"/>
        <v>2.5749506322361455E-2</v>
      </c>
      <c r="M997" s="10">
        <f t="shared" si="78"/>
        <v>1.8404502554354642E-2</v>
      </c>
      <c r="N997" s="10">
        <f t="shared" si="79"/>
        <v>1.8483499578805979E-2</v>
      </c>
    </row>
    <row r="998" spans="1:14" x14ac:dyDescent="0.2">
      <c r="A998" s="9">
        <v>40774.623865740738</v>
      </c>
      <c r="B998" s="10">
        <v>-6.5672866556633399E-3</v>
      </c>
      <c r="C998">
        <v>6.1218352578107398</v>
      </c>
      <c r="D998" s="10">
        <v>2.55169314255181E-2</v>
      </c>
      <c r="E998" s="10">
        <v>1.8056300148891799E-2</v>
      </c>
      <c r="F998" s="10">
        <v>1.8092607622820601E-2</v>
      </c>
      <c r="G998">
        <v>-4308162</v>
      </c>
      <c r="H998">
        <v>10301870</v>
      </c>
      <c r="J998" s="10">
        <f t="shared" si="75"/>
        <v>-6.5463937246222504E-3</v>
      </c>
      <c r="K998" s="16">
        <f t="shared" si="76"/>
        <v>-0.13671659458469065</v>
      </c>
      <c r="L998" s="10">
        <f t="shared" si="77"/>
        <v>2.5797214552228956E-2</v>
      </c>
      <c r="M998" s="10">
        <f t="shared" si="78"/>
        <v>1.8420619076119742E-2</v>
      </c>
      <c r="N998" s="10">
        <f t="shared" si="79"/>
        <v>1.8504164865180379E-2</v>
      </c>
    </row>
    <row r="999" spans="1:14" x14ac:dyDescent="0.2">
      <c r="A999" s="9">
        <v>40774.626840277779</v>
      </c>
      <c r="B999" s="10">
        <v>-6.6047691484345701E-3</v>
      </c>
      <c r="C999">
        <v>6.1215466568682997</v>
      </c>
      <c r="D999" s="10">
        <v>2.55327391561514E-2</v>
      </c>
      <c r="E999" s="10">
        <v>1.80912529296984E-2</v>
      </c>
      <c r="F999">
        <v>1.8120527870924E-2</v>
      </c>
      <c r="G999">
        <v>-4310240</v>
      </c>
      <c r="H999">
        <v>10301669</v>
      </c>
      <c r="J999" s="10">
        <f t="shared" si="75"/>
        <v>-6.5838762173934806E-3</v>
      </c>
      <c r="K999" s="16">
        <f t="shared" si="76"/>
        <v>-0.13700519552713075</v>
      </c>
      <c r="L999" s="10">
        <f t="shared" si="77"/>
        <v>2.5813022282862256E-2</v>
      </c>
      <c r="M999" s="10">
        <f t="shared" si="78"/>
        <v>1.8455571856926343E-2</v>
      </c>
      <c r="N999" s="10">
        <f t="shared" si="79"/>
        <v>1.8532085113283778E-2</v>
      </c>
    </row>
    <row r="1000" spans="1:14" x14ac:dyDescent="0.2">
      <c r="A1000" s="9">
        <v>40774.629814814813</v>
      </c>
      <c r="B1000" s="10">
        <v>-6.6402088691029301E-3</v>
      </c>
      <c r="C1000">
        <v>6.1210561540319803</v>
      </c>
      <c r="D1000" s="10">
        <v>2.56196282300152E-2</v>
      </c>
      <c r="E1000" s="10">
        <v>1.8201467610597301E-2</v>
      </c>
      <c r="F1000" s="10">
        <v>1.8240527567395502E-2</v>
      </c>
      <c r="G1000">
        <v>-4312318</v>
      </c>
      <c r="H1000">
        <v>10302048</v>
      </c>
      <c r="J1000" s="10">
        <f t="shared" si="75"/>
        <v>-6.6193159380618406E-3</v>
      </c>
      <c r="K1000" s="16">
        <f t="shared" si="76"/>
        <v>-0.1374956983634501</v>
      </c>
      <c r="L1000" s="10">
        <f t="shared" si="77"/>
        <v>2.5899911356726056E-2</v>
      </c>
      <c r="M1000" s="10">
        <f t="shared" si="78"/>
        <v>1.8565786537825243E-2</v>
      </c>
      <c r="N1000" s="10">
        <f t="shared" si="79"/>
        <v>1.865208480975528E-2</v>
      </c>
    </row>
    <row r="1001" spans="1:14" x14ac:dyDescent="0.2">
      <c r="A1001" s="9">
        <v>40774.632800925923</v>
      </c>
      <c r="B1001" s="10">
        <v>-6.6778695106040698E-3</v>
      </c>
      <c r="C1001">
        <v>6.12049082872909</v>
      </c>
      <c r="D1001" s="10">
        <v>2.5562858168086702E-2</v>
      </c>
      <c r="E1001" s="10">
        <v>1.8068829942894798E-2</v>
      </c>
      <c r="F1001" s="10">
        <v>1.8115747006522701E-2</v>
      </c>
      <c r="G1001">
        <v>-4314397</v>
      </c>
      <c r="H1001">
        <v>10301685</v>
      </c>
      <c r="J1001" s="10">
        <f t="shared" si="75"/>
        <v>-6.6569765795629803E-3</v>
      </c>
      <c r="K1001" s="16">
        <f t="shared" si="76"/>
        <v>-0.13806102366634043</v>
      </c>
      <c r="L1001" s="10">
        <f t="shared" si="77"/>
        <v>2.5843141294797558E-2</v>
      </c>
      <c r="M1001" s="10">
        <f t="shared" si="78"/>
        <v>1.8433148870122741E-2</v>
      </c>
      <c r="N1001" s="10">
        <f t="shared" si="79"/>
        <v>1.8527304248882479E-2</v>
      </c>
    </row>
    <row r="1002" spans="1:14" x14ac:dyDescent="0.2">
      <c r="A1002" s="9">
        <v>40774.635775462964</v>
      </c>
      <c r="B1002" s="10">
        <v>-6.7178342090119299E-3</v>
      </c>
      <c r="C1002">
        <v>6.1204433224011199</v>
      </c>
      <c r="D1002" s="10">
        <v>2.55804948923469E-2</v>
      </c>
      <c r="E1002" s="10">
        <v>1.8067072208759801E-2</v>
      </c>
      <c r="F1002" s="10">
        <v>1.80802132318604E-2</v>
      </c>
      <c r="G1002">
        <v>-4316474</v>
      </c>
      <c r="H1002">
        <v>10301500</v>
      </c>
      <c r="J1002" s="10">
        <f t="shared" si="75"/>
        <v>-6.6969412779708404E-3</v>
      </c>
      <c r="K1002" s="16">
        <f t="shared" si="76"/>
        <v>-0.13810852999431056</v>
      </c>
      <c r="L1002" s="10">
        <f t="shared" si="77"/>
        <v>2.5860778019057756E-2</v>
      </c>
      <c r="M1002" s="10">
        <f t="shared" si="78"/>
        <v>1.8431391135987744E-2</v>
      </c>
      <c r="N1002" s="10">
        <f t="shared" si="79"/>
        <v>1.8491770474220178E-2</v>
      </c>
    </row>
    <row r="1003" spans="1:14" x14ac:dyDescent="0.2">
      <c r="A1003" s="9">
        <v>40774.638749999998</v>
      </c>
      <c r="B1003" s="10">
        <v>-6.7559699137927998E-3</v>
      </c>
      <c r="C1003">
        <v>6.1196986607101298</v>
      </c>
      <c r="D1003" s="10">
        <v>2.5618024891446101E-2</v>
      </c>
      <c r="E1003" s="10">
        <v>1.80607538671393E-2</v>
      </c>
      <c r="F1003" s="10">
        <v>1.8091328741593301E-2</v>
      </c>
      <c r="G1003">
        <v>-4318553</v>
      </c>
      <c r="H1003">
        <v>10301562</v>
      </c>
      <c r="J1003" s="10">
        <f t="shared" si="75"/>
        <v>-6.7350769827517103E-3</v>
      </c>
      <c r="K1003" s="16">
        <f t="shared" si="76"/>
        <v>-0.13885319168530064</v>
      </c>
      <c r="L1003" s="10">
        <f t="shared" si="77"/>
        <v>2.5898308018156957E-2</v>
      </c>
      <c r="M1003" s="10">
        <f t="shared" si="78"/>
        <v>1.8425072794367243E-2</v>
      </c>
      <c r="N1003" s="10">
        <f t="shared" si="79"/>
        <v>1.8502885983953079E-2</v>
      </c>
    </row>
    <row r="1004" spans="1:14" x14ac:dyDescent="0.2">
      <c r="A1004" s="9">
        <v>40774.641724537039</v>
      </c>
      <c r="B1004" s="10">
        <v>-6.7923241312746498E-3</v>
      </c>
      <c r="C1004">
        <v>6.1190276338274998</v>
      </c>
      <c r="D1004" s="10">
        <v>2.56473006660599E-2</v>
      </c>
      <c r="E1004" s="10">
        <v>1.8076003398418802E-2</v>
      </c>
      <c r="F1004" s="10">
        <v>1.8076197305763299E-2</v>
      </c>
      <c r="G1004">
        <v>-4320629</v>
      </c>
      <c r="H1004">
        <v>10302187</v>
      </c>
      <c r="J1004" s="10">
        <f t="shared" si="75"/>
        <v>-6.7714312002335603E-3</v>
      </c>
      <c r="K1004" s="16">
        <f t="shared" si="76"/>
        <v>-0.13952421856793062</v>
      </c>
      <c r="L1004" s="10">
        <f t="shared" si="77"/>
        <v>2.5927583792770756E-2</v>
      </c>
      <c r="M1004" s="10">
        <f t="shared" si="78"/>
        <v>1.8440322325646744E-2</v>
      </c>
      <c r="N1004" s="10">
        <f t="shared" si="79"/>
        <v>1.8487754548123077E-2</v>
      </c>
    </row>
    <row r="1005" spans="1:14" x14ac:dyDescent="0.2">
      <c r="A1005" s="9">
        <v>40774.64471064815</v>
      </c>
      <c r="B1005" s="10">
        <v>-6.8320394214606501E-3</v>
      </c>
      <c r="C1005">
        <v>6.1186665857348999</v>
      </c>
      <c r="D1005" s="10">
        <v>2.5669842418683399E-2</v>
      </c>
      <c r="E1005">
        <v>1.8061228930419001E-2</v>
      </c>
      <c r="F1005" s="10">
        <v>1.8114503981778399E-2</v>
      </c>
      <c r="G1005">
        <v>-4322709</v>
      </c>
      <c r="H1005">
        <v>10302239</v>
      </c>
      <c r="J1005" s="10">
        <f t="shared" si="75"/>
        <v>-6.8111464904195606E-3</v>
      </c>
      <c r="K1005" s="16">
        <f t="shared" si="76"/>
        <v>-0.13988526666053058</v>
      </c>
      <c r="L1005" s="10">
        <f t="shared" si="77"/>
        <v>2.5950125545394255E-2</v>
      </c>
      <c r="M1005" s="10">
        <f t="shared" si="78"/>
        <v>1.8425547857646944E-2</v>
      </c>
      <c r="N1005" s="10">
        <f t="shared" si="79"/>
        <v>1.8526061224138177E-2</v>
      </c>
    </row>
    <row r="1006" spans="1:14" x14ac:dyDescent="0.2">
      <c r="A1006" s="9">
        <v>40774.647685185184</v>
      </c>
      <c r="B1006" s="10">
        <v>-6.8737974837495101E-3</v>
      </c>
      <c r="C1006">
        <v>6.1173554110828299</v>
      </c>
      <c r="D1006" s="10">
        <v>2.57005908894644E-2</v>
      </c>
      <c r="E1006" s="10">
        <v>1.8096395489701499E-2</v>
      </c>
      <c r="F1006" s="10">
        <v>1.8125033835622199E-2</v>
      </c>
      <c r="G1006">
        <v>-4324786</v>
      </c>
      <c r="H1006">
        <v>10302037</v>
      </c>
      <c r="J1006" s="10">
        <f t="shared" si="75"/>
        <v>-6.8529045527084206E-3</v>
      </c>
      <c r="K1006" s="16">
        <f t="shared" si="76"/>
        <v>-0.14119644131260056</v>
      </c>
      <c r="L1006" s="10">
        <f t="shared" si="77"/>
        <v>2.5980874016175257E-2</v>
      </c>
      <c r="M1006" s="10">
        <f t="shared" si="78"/>
        <v>1.8460714416929442E-2</v>
      </c>
      <c r="N1006" s="10">
        <f t="shared" si="79"/>
        <v>1.8536591077981977E-2</v>
      </c>
    </row>
    <row r="1007" spans="1:14" x14ac:dyDescent="0.2">
      <c r="A1007" s="9">
        <v>40774.650659722225</v>
      </c>
      <c r="B1007" s="10">
        <v>-6.9121707201702503E-3</v>
      </c>
      <c r="C1007">
        <v>6.1168138389439299</v>
      </c>
      <c r="D1007" s="10">
        <v>2.57169211897053E-2</v>
      </c>
      <c r="E1007" s="10">
        <v>1.80959085498398E-2</v>
      </c>
      <c r="F1007" s="10">
        <v>1.8099862584549601E-2</v>
      </c>
      <c r="G1007">
        <v>-4326864</v>
      </c>
      <c r="H1007">
        <v>10301544</v>
      </c>
      <c r="J1007" s="10">
        <f t="shared" si="75"/>
        <v>-6.8912777891291608E-3</v>
      </c>
      <c r="K1007" s="16">
        <f t="shared" si="76"/>
        <v>-0.1417380134515005</v>
      </c>
      <c r="L1007" s="10">
        <f t="shared" si="77"/>
        <v>2.5997204316416157E-2</v>
      </c>
      <c r="M1007" s="10">
        <f t="shared" si="78"/>
        <v>1.8460227477067742E-2</v>
      </c>
      <c r="N1007" s="10">
        <f t="shared" si="79"/>
        <v>1.8511419826909379E-2</v>
      </c>
    </row>
    <row r="1008" spans="1:14" x14ac:dyDescent="0.2">
      <c r="A1008" s="9">
        <v>40774.653645833336</v>
      </c>
      <c r="B1008" s="10">
        <v>-6.9526936179317997E-3</v>
      </c>
      <c r="C1008">
        <v>6.1159515990911997</v>
      </c>
      <c r="D1008" s="10">
        <v>2.5770460821331699E-2</v>
      </c>
      <c r="E1008" s="10">
        <v>1.8082238603965399E-2</v>
      </c>
      <c r="F1008" s="10">
        <v>1.81212330484232E-2</v>
      </c>
      <c r="G1008">
        <v>-4328942</v>
      </c>
      <c r="H1008">
        <v>10301614</v>
      </c>
      <c r="J1008" s="10">
        <f t="shared" si="75"/>
        <v>-6.9318006868907102E-3</v>
      </c>
      <c r="K1008" s="16">
        <f t="shared" si="76"/>
        <v>-0.14260025330423076</v>
      </c>
      <c r="L1008" s="10">
        <f t="shared" si="77"/>
        <v>2.6050743948042555E-2</v>
      </c>
      <c r="M1008" s="10">
        <f t="shared" si="78"/>
        <v>1.8446557531193342E-2</v>
      </c>
      <c r="N1008" s="10">
        <f t="shared" si="79"/>
        <v>1.8532790290782978E-2</v>
      </c>
    </row>
    <row r="1009" spans="1:14" x14ac:dyDescent="0.2">
      <c r="A1009" s="9">
        <v>40774.65662037037</v>
      </c>
      <c r="B1009" s="10">
        <v>-6.9926939460856399E-3</v>
      </c>
      <c r="C1009">
        <v>6.11519624847642</v>
      </c>
      <c r="D1009" s="10">
        <v>2.5799594076961498E-2</v>
      </c>
      <c r="E1009" s="10">
        <v>1.82042229776198E-2</v>
      </c>
      <c r="F1009" s="10">
        <v>1.82333084621496E-2</v>
      </c>
      <c r="G1009">
        <v>-4331020</v>
      </c>
      <c r="H1009">
        <v>10302280</v>
      </c>
      <c r="J1009" s="10">
        <f t="shared" si="75"/>
        <v>-6.9718010150445504E-3</v>
      </c>
      <c r="K1009" s="16">
        <f t="shared" si="76"/>
        <v>-0.14335560391901048</v>
      </c>
      <c r="L1009" s="10">
        <f t="shared" si="77"/>
        <v>2.6079877203672355E-2</v>
      </c>
      <c r="M1009" s="10">
        <f t="shared" si="78"/>
        <v>1.8568541904847743E-2</v>
      </c>
      <c r="N1009" s="10">
        <f t="shared" si="79"/>
        <v>1.8644865704509378E-2</v>
      </c>
    </row>
    <row r="1010" spans="1:14" x14ac:dyDescent="0.2">
      <c r="A1010" s="9">
        <v>40774.659594907411</v>
      </c>
      <c r="B1010" s="10">
        <v>-7.0299032774710198E-3</v>
      </c>
      <c r="C1010">
        <v>6.1145810415291599</v>
      </c>
      <c r="D1010">
        <v>2.5795080975804002E-2</v>
      </c>
      <c r="E1010" s="10">
        <v>1.8075385816155198E-2</v>
      </c>
      <c r="F1010" s="10">
        <v>1.8111539845849602E-2</v>
      </c>
      <c r="G1010">
        <v>-4333099</v>
      </c>
      <c r="H1010">
        <v>10301800</v>
      </c>
      <c r="J1010" s="10">
        <f t="shared" si="75"/>
        <v>-7.0090103464299303E-3</v>
      </c>
      <c r="K1010" s="16">
        <f t="shared" si="76"/>
        <v>-0.1439708108662705</v>
      </c>
      <c r="L1010" s="10">
        <f t="shared" si="77"/>
        <v>2.6075364102514858E-2</v>
      </c>
      <c r="M1010" s="10">
        <f t="shared" si="78"/>
        <v>1.8439704743383141E-2</v>
      </c>
      <c r="N1010" s="10">
        <f t="shared" si="79"/>
        <v>1.852309708820938E-2</v>
      </c>
    </row>
    <row r="1011" spans="1:14" x14ac:dyDescent="0.2">
      <c r="A1011" s="9">
        <v>40774.662581018521</v>
      </c>
      <c r="B1011" s="10">
        <v>-7.0723739346794899E-3</v>
      </c>
      <c r="C1011">
        <v>6.1140014643278802</v>
      </c>
      <c r="D1011" s="10">
        <v>2.5829523063584901E-2</v>
      </c>
      <c r="E1011" s="10">
        <v>1.8103272030675702E-2</v>
      </c>
      <c r="F1011" s="10">
        <v>1.8118663333807499E-2</v>
      </c>
      <c r="G1011">
        <v>-4335176</v>
      </c>
      <c r="H1011">
        <v>10301106</v>
      </c>
      <c r="J1011" s="10">
        <f t="shared" si="75"/>
        <v>-7.0514810036384004E-3</v>
      </c>
      <c r="K1011" s="16">
        <f t="shared" si="76"/>
        <v>-0.14455038806755027</v>
      </c>
      <c r="L1011" s="10">
        <f t="shared" si="77"/>
        <v>2.6109806190295758E-2</v>
      </c>
      <c r="M1011" s="10">
        <f t="shared" si="78"/>
        <v>1.8467590957903644E-2</v>
      </c>
      <c r="N1011" s="10">
        <f t="shared" si="79"/>
        <v>1.8530220576167277E-2</v>
      </c>
    </row>
    <row r="1012" spans="1:14" x14ac:dyDescent="0.2">
      <c r="A1012" s="9">
        <v>40774.665555555555</v>
      </c>
      <c r="B1012" s="10">
        <v>-7.1127899432031003E-3</v>
      </c>
      <c r="C1012">
        <v>6.1135465912375402</v>
      </c>
      <c r="D1012">
        <v>2.5843810591722999E-2</v>
      </c>
      <c r="E1012" s="10">
        <v>1.8096573638431399E-2</v>
      </c>
      <c r="F1012" s="10">
        <v>1.8105814760729099E-2</v>
      </c>
      <c r="G1012">
        <v>-4337254</v>
      </c>
      <c r="H1012">
        <v>10300640</v>
      </c>
      <c r="J1012" s="10">
        <f t="shared" si="75"/>
        <v>-7.0918970121620108E-3</v>
      </c>
      <c r="K1012" s="16">
        <f t="shared" si="76"/>
        <v>-0.14500526115789025</v>
      </c>
      <c r="L1012" s="10">
        <f t="shared" si="77"/>
        <v>2.6124093718433855E-2</v>
      </c>
      <c r="M1012" s="10">
        <f t="shared" si="78"/>
        <v>1.8460892565659342E-2</v>
      </c>
      <c r="N1012" s="10">
        <f t="shared" si="79"/>
        <v>1.8517372003088877E-2</v>
      </c>
    </row>
    <row r="1013" spans="1:14" x14ac:dyDescent="0.2">
      <c r="A1013" s="9">
        <v>40774.668530092589</v>
      </c>
      <c r="B1013" s="10">
        <v>-7.1516144897395897E-3</v>
      </c>
      <c r="C1013">
        <v>6.1127069168906001</v>
      </c>
      <c r="D1013" s="10">
        <v>2.5862444948870699E-2</v>
      </c>
      <c r="E1013" s="10">
        <v>1.80683667561971E-2</v>
      </c>
      <c r="F1013" s="10">
        <v>1.8102348634038201E-2</v>
      </c>
      <c r="G1013">
        <v>-4339335</v>
      </c>
      <c r="H1013">
        <v>10300781</v>
      </c>
      <c r="J1013" s="10">
        <f t="shared" si="75"/>
        <v>-7.1307215586985002E-3</v>
      </c>
      <c r="K1013" s="16">
        <f t="shared" si="76"/>
        <v>-0.14584493550483035</v>
      </c>
      <c r="L1013" s="10">
        <f t="shared" si="77"/>
        <v>2.6142728075581555E-2</v>
      </c>
      <c r="M1013" s="10">
        <f t="shared" si="78"/>
        <v>1.8432685683425043E-2</v>
      </c>
      <c r="N1013" s="10">
        <f t="shared" si="79"/>
        <v>1.8513905876397979E-2</v>
      </c>
    </row>
    <row r="1014" spans="1:14" x14ac:dyDescent="0.2">
      <c r="A1014" s="9">
        <v>40774.671516203707</v>
      </c>
      <c r="B1014" s="10">
        <v>-7.1896195521185301E-3</v>
      </c>
      <c r="C1014">
        <v>6.1115786416012297</v>
      </c>
      <c r="D1014" s="10">
        <v>2.5925675871403701E-2</v>
      </c>
      <c r="E1014" s="10">
        <v>1.80952434612482E-2</v>
      </c>
      <c r="F1014" s="10">
        <v>1.81145398382614E-2</v>
      </c>
      <c r="G1014">
        <v>-4341413</v>
      </c>
      <c r="H1014">
        <v>10301251</v>
      </c>
      <c r="J1014" s="10">
        <f t="shared" si="75"/>
        <v>-7.1687266210774406E-3</v>
      </c>
      <c r="K1014" s="16">
        <f t="shared" si="76"/>
        <v>-0.14697321079420078</v>
      </c>
      <c r="L1014" s="10">
        <f t="shared" si="77"/>
        <v>2.6205958998114558E-2</v>
      </c>
      <c r="M1014" s="10">
        <f t="shared" si="78"/>
        <v>1.8459562388476142E-2</v>
      </c>
      <c r="N1014" s="10">
        <f t="shared" si="79"/>
        <v>1.8526097080621178E-2</v>
      </c>
    </row>
    <row r="1015" spans="1:14" x14ac:dyDescent="0.2">
      <c r="A1015" s="9">
        <v>40774.674490740741</v>
      </c>
      <c r="B1015" s="10">
        <v>-7.2304631175939002E-3</v>
      </c>
      <c r="C1015">
        <v>6.1102912201131403</v>
      </c>
      <c r="D1015" s="10">
        <v>2.5928288719442201E-2</v>
      </c>
      <c r="E1015" s="10">
        <v>1.8080611512232302E-2</v>
      </c>
      <c r="F1015" s="10">
        <v>1.81163685188949E-2</v>
      </c>
      <c r="G1015">
        <v>-4343492</v>
      </c>
      <c r="H1015">
        <v>10301052</v>
      </c>
      <c r="J1015" s="10">
        <f t="shared" si="75"/>
        <v>-7.2095701865528107E-3</v>
      </c>
      <c r="K1015" s="16">
        <f t="shared" si="76"/>
        <v>-0.14826063228229014</v>
      </c>
      <c r="L1015" s="10">
        <f t="shared" si="77"/>
        <v>2.6208571846153057E-2</v>
      </c>
      <c r="M1015" s="10">
        <f t="shared" si="78"/>
        <v>1.8444930439460244E-2</v>
      </c>
      <c r="N1015" s="10">
        <f t="shared" si="79"/>
        <v>1.8527925761254678E-2</v>
      </c>
    </row>
    <row r="1016" spans="1:14" x14ac:dyDescent="0.2">
      <c r="A1016" s="9">
        <v>40774.677465277775</v>
      </c>
      <c r="B1016" s="10">
        <v>-7.2740264203457602E-3</v>
      </c>
      <c r="C1016">
        <v>6.1087995214147703</v>
      </c>
      <c r="D1016" s="10">
        <v>2.5920355162670598E-2</v>
      </c>
      <c r="E1016">
        <v>1.8090219667065002E-2</v>
      </c>
      <c r="F1016" s="10">
        <v>1.8121292809228199E-2</v>
      </c>
      <c r="G1016">
        <v>-4345566</v>
      </c>
      <c r="H1016">
        <v>10300279</v>
      </c>
      <c r="J1016" s="10">
        <f t="shared" si="75"/>
        <v>-7.2531334893046707E-3</v>
      </c>
      <c r="K1016" s="16">
        <f t="shared" si="76"/>
        <v>-0.1497523309806601</v>
      </c>
      <c r="L1016" s="10">
        <f t="shared" si="77"/>
        <v>2.6200638289381455E-2</v>
      </c>
      <c r="M1016" s="10">
        <f t="shared" si="78"/>
        <v>1.8454538594292944E-2</v>
      </c>
      <c r="N1016" s="10">
        <f t="shared" si="79"/>
        <v>1.8532850051587977E-2</v>
      </c>
    </row>
    <row r="1017" spans="1:14" x14ac:dyDescent="0.2">
      <c r="A1017" s="9">
        <v>40774.680439814816</v>
      </c>
      <c r="B1017" s="10">
        <v>-7.3125540523324203E-3</v>
      </c>
      <c r="C1017">
        <v>6.1085477378765098</v>
      </c>
      <c r="D1017" s="10">
        <v>2.5961780680663699E-2</v>
      </c>
      <c r="E1017" s="10">
        <v>1.80627491329142E-2</v>
      </c>
      <c r="F1017">
        <v>1.8101679313022E-2</v>
      </c>
      <c r="G1017">
        <v>-4347645</v>
      </c>
      <c r="H1017">
        <v>10300117</v>
      </c>
      <c r="J1017" s="10">
        <f t="shared" si="75"/>
        <v>-7.2916611212913308E-3</v>
      </c>
      <c r="K1017" s="16">
        <f t="shared" si="76"/>
        <v>-0.15000411451892059</v>
      </c>
      <c r="L1017" s="10">
        <f t="shared" si="77"/>
        <v>2.6242063807374556E-2</v>
      </c>
      <c r="M1017" s="10">
        <f t="shared" si="78"/>
        <v>1.8427068060142143E-2</v>
      </c>
      <c r="N1017" s="10">
        <f t="shared" si="79"/>
        <v>1.8513236555381778E-2</v>
      </c>
    </row>
    <row r="1018" spans="1:14" x14ac:dyDescent="0.2">
      <c r="A1018" s="9">
        <v>40774.683425925927</v>
      </c>
      <c r="B1018" s="10">
        <v>-7.3515092412708297E-3</v>
      </c>
      <c r="C1018">
        <v>6.1080964277607599</v>
      </c>
      <c r="D1018" s="10">
        <v>2.5990474502759799E-2</v>
      </c>
      <c r="E1018" s="10">
        <v>1.8084423895052201E-2</v>
      </c>
      <c r="F1018" s="10">
        <v>1.8080798887749602E-2</v>
      </c>
      <c r="G1018">
        <v>-4349722</v>
      </c>
      <c r="H1018">
        <v>10300391</v>
      </c>
      <c r="J1018" s="10">
        <f t="shared" si="75"/>
        <v>-7.3306163102297402E-3</v>
      </c>
      <c r="K1018" s="16">
        <f t="shared" si="76"/>
        <v>-0.15045542463467054</v>
      </c>
      <c r="L1018" s="10">
        <f t="shared" si="77"/>
        <v>2.6270757629470655E-2</v>
      </c>
      <c r="M1018" s="10">
        <f t="shared" si="78"/>
        <v>1.8448742822280144E-2</v>
      </c>
      <c r="N1018" s="10">
        <f t="shared" si="79"/>
        <v>1.849235613010938E-2</v>
      </c>
    </row>
    <row r="1019" spans="1:14" x14ac:dyDescent="0.2">
      <c r="A1019" s="9">
        <v>40774.686400462961</v>
      </c>
      <c r="B1019" s="10">
        <v>-7.3919490029584296E-3</v>
      </c>
      <c r="C1019">
        <v>6.1071605530996704</v>
      </c>
      <c r="D1019" s="10">
        <v>2.59570300478663E-2</v>
      </c>
      <c r="E1019" s="10">
        <v>1.8058817984274399E-2</v>
      </c>
      <c r="F1019" s="10">
        <v>1.8102348634038201E-2</v>
      </c>
      <c r="G1019">
        <v>-4351799</v>
      </c>
      <c r="H1019">
        <v>10300384</v>
      </c>
      <c r="J1019" s="10">
        <f t="shared" si="75"/>
        <v>-7.3710560719173401E-3</v>
      </c>
      <c r="K1019" s="16">
        <f t="shared" si="76"/>
        <v>-0.15139129929576001</v>
      </c>
      <c r="L1019" s="10">
        <f t="shared" si="77"/>
        <v>2.6237313174577157E-2</v>
      </c>
      <c r="M1019" s="10">
        <f t="shared" si="78"/>
        <v>1.8423136911502342E-2</v>
      </c>
      <c r="N1019" s="10">
        <f t="shared" si="79"/>
        <v>1.8513905876397979E-2</v>
      </c>
    </row>
    <row r="1020" spans="1:14" x14ac:dyDescent="0.2">
      <c r="A1020" s="9">
        <v>40774.689375000002</v>
      </c>
      <c r="B1020" s="10">
        <v>-7.4353697867263696E-3</v>
      </c>
      <c r="C1020">
        <v>6.1063588838151199</v>
      </c>
      <c r="D1020" s="10">
        <v>2.5933229377551499E-2</v>
      </c>
      <c r="E1020" s="10">
        <v>1.80437584783067E-2</v>
      </c>
      <c r="F1020" s="10">
        <v>1.80768666267795E-2</v>
      </c>
      <c r="G1020">
        <v>-4353876</v>
      </c>
      <c r="H1020">
        <v>10299994</v>
      </c>
      <c r="J1020" s="10">
        <f t="shared" si="75"/>
        <v>-7.4144768556852802E-3</v>
      </c>
      <c r="K1020" s="16">
        <f t="shared" si="76"/>
        <v>-0.15219296858031051</v>
      </c>
      <c r="L1020" s="10">
        <f t="shared" si="77"/>
        <v>2.6213512504262355E-2</v>
      </c>
      <c r="M1020" s="10">
        <f t="shared" si="78"/>
        <v>1.8408077405534642E-2</v>
      </c>
      <c r="N1020" s="10">
        <f t="shared" si="79"/>
        <v>1.8488423869139278E-2</v>
      </c>
    </row>
    <row r="1021" spans="1:14" x14ac:dyDescent="0.2">
      <c r="A1021" s="9">
        <v>40774.692349537036</v>
      </c>
      <c r="B1021" s="10">
        <v>-7.4795387951598997E-3</v>
      </c>
      <c r="C1021">
        <v>6.10553702434117</v>
      </c>
      <c r="D1021" s="10">
        <v>2.5917124732368398E-2</v>
      </c>
      <c r="E1021" s="10">
        <v>1.8118533438537299E-2</v>
      </c>
      <c r="F1021" s="10">
        <v>1.80934681784129E-2</v>
      </c>
      <c r="G1021">
        <v>-4355951</v>
      </c>
      <c r="H1021">
        <v>10299364</v>
      </c>
      <c r="J1021" s="10">
        <f t="shared" si="75"/>
        <v>-7.4586458641188102E-3</v>
      </c>
      <c r="K1021" s="16">
        <f t="shared" si="76"/>
        <v>-0.15301482805426048</v>
      </c>
      <c r="L1021" s="10">
        <f t="shared" si="77"/>
        <v>2.6197407859079255E-2</v>
      </c>
      <c r="M1021" s="10">
        <f t="shared" si="78"/>
        <v>1.8482852365765242E-2</v>
      </c>
      <c r="N1021" s="10">
        <f t="shared" si="79"/>
        <v>1.8505025420772678E-2</v>
      </c>
    </row>
    <row r="1022" spans="1:14" x14ac:dyDescent="0.2">
      <c r="A1022" s="9">
        <v>40774.695324074077</v>
      </c>
      <c r="B1022" s="10">
        <v>-7.5199310505195197E-3</v>
      </c>
      <c r="C1022">
        <v>6.1047567329042103</v>
      </c>
      <c r="D1022" s="10">
        <v>2.5912124691349198E-2</v>
      </c>
      <c r="E1022" s="10">
        <v>1.8073354920634301E-2</v>
      </c>
      <c r="F1022" s="10">
        <v>1.81111932331805E-2</v>
      </c>
      <c r="G1022">
        <v>-4358026</v>
      </c>
      <c r="H1022">
        <v>10298748</v>
      </c>
      <c r="J1022" s="10">
        <f t="shared" si="75"/>
        <v>-7.4990381194784302E-3</v>
      </c>
      <c r="K1022" s="16">
        <f t="shared" si="76"/>
        <v>-0.15379511949122016</v>
      </c>
      <c r="L1022" s="10">
        <f t="shared" si="77"/>
        <v>2.6192407818060055E-2</v>
      </c>
      <c r="M1022" s="10">
        <f t="shared" si="78"/>
        <v>1.8437673847862244E-2</v>
      </c>
      <c r="N1022" s="10">
        <f t="shared" si="79"/>
        <v>1.8522750475540278E-2</v>
      </c>
    </row>
    <row r="1023" spans="1:14" x14ac:dyDescent="0.2">
      <c r="A1023" s="9">
        <v>40774.698310185187</v>
      </c>
      <c r="B1023" s="10">
        <v>-7.5590643881878403E-3</v>
      </c>
      <c r="C1023">
        <v>6.1037602876749597</v>
      </c>
      <c r="D1023" s="10">
        <v>2.59164002608668E-2</v>
      </c>
      <c r="E1023" s="10">
        <v>1.8064578126541199E-2</v>
      </c>
      <c r="F1023" s="10">
        <v>1.80950458636653E-2</v>
      </c>
      <c r="G1023">
        <v>-4360107</v>
      </c>
      <c r="H1023">
        <v>10299052</v>
      </c>
      <c r="J1023" s="10">
        <f t="shared" si="75"/>
        <v>-7.5381714571467508E-3</v>
      </c>
      <c r="K1023" s="16">
        <f t="shared" si="76"/>
        <v>-0.15479156472047073</v>
      </c>
      <c r="L1023" s="10">
        <f t="shared" si="77"/>
        <v>2.6196683387577656E-2</v>
      </c>
      <c r="M1023" s="10">
        <f t="shared" si="78"/>
        <v>1.8428897053769142E-2</v>
      </c>
      <c r="N1023" s="10">
        <f t="shared" si="79"/>
        <v>1.8506603106025078E-2</v>
      </c>
    </row>
    <row r="1024" spans="1:14" x14ac:dyDescent="0.2">
      <c r="A1024" s="9">
        <v>40774.701284722221</v>
      </c>
      <c r="B1024" s="10">
        <v>-7.6002998808689902E-3</v>
      </c>
      <c r="C1024">
        <v>6.1032377180672501</v>
      </c>
      <c r="D1024">
        <v>2.5879915400983E-2</v>
      </c>
      <c r="E1024" s="10">
        <v>1.80645662499592E-2</v>
      </c>
      <c r="F1024" s="10">
        <v>1.80913048372713E-2</v>
      </c>
      <c r="G1024">
        <v>-4362185</v>
      </c>
      <c r="H1024">
        <v>10299366</v>
      </c>
      <c r="J1024" s="10">
        <f t="shared" si="75"/>
        <v>-7.5794069498279007E-3</v>
      </c>
      <c r="K1024" s="16">
        <f t="shared" si="76"/>
        <v>-0.15531413432818031</v>
      </c>
      <c r="L1024" s="10">
        <f t="shared" si="77"/>
        <v>2.6160198527693856E-2</v>
      </c>
      <c r="M1024" s="10">
        <f t="shared" si="78"/>
        <v>1.8428885177187142E-2</v>
      </c>
      <c r="N1024" s="10">
        <f t="shared" si="79"/>
        <v>1.8502862079631078E-2</v>
      </c>
    </row>
    <row r="1025" spans="1:14" x14ac:dyDescent="0.2">
      <c r="A1025" s="9">
        <v>40774.704259259262</v>
      </c>
      <c r="B1025" s="10">
        <v>-7.6421648323957902E-3</v>
      </c>
      <c r="C1025">
        <v>6.1024918687180598</v>
      </c>
      <c r="D1025" s="10">
        <v>2.5837266595044601E-2</v>
      </c>
      <c r="E1025" s="10">
        <v>1.8073485563036201E-2</v>
      </c>
      <c r="F1025" s="10">
        <v>1.8069324813186498E-2</v>
      </c>
      <c r="G1025">
        <v>-4364264</v>
      </c>
      <c r="H1025">
        <v>10299213</v>
      </c>
      <c r="J1025" s="10">
        <f t="shared" si="75"/>
        <v>-7.6212719013547007E-3</v>
      </c>
      <c r="K1025" s="16">
        <f t="shared" si="76"/>
        <v>-0.15605998367737062</v>
      </c>
      <c r="L1025" s="10">
        <f t="shared" si="77"/>
        <v>2.6117549721755458E-2</v>
      </c>
      <c r="M1025" s="10">
        <f t="shared" si="78"/>
        <v>1.8437804490264144E-2</v>
      </c>
      <c r="N1025" s="10">
        <f t="shared" si="79"/>
        <v>1.8480882055546276E-2</v>
      </c>
    </row>
    <row r="1026" spans="1:14" x14ac:dyDescent="0.2">
      <c r="A1026" s="9">
        <v>40774.707233796296</v>
      </c>
      <c r="B1026" s="10">
        <v>-7.6879134262344403E-3</v>
      </c>
      <c r="C1026">
        <v>6.1018445949994202</v>
      </c>
      <c r="D1026" s="10">
        <v>2.56383932295648E-2</v>
      </c>
      <c r="E1026" s="10">
        <v>1.7335201596579301E-2</v>
      </c>
      <c r="F1026" s="10">
        <v>1.7371115423866299E-2</v>
      </c>
      <c r="G1026">
        <v>-4366339</v>
      </c>
      <c r="H1026">
        <v>10295642</v>
      </c>
      <c r="J1026" s="10">
        <f t="shared" si="75"/>
        <v>-7.6670204951933508E-3</v>
      </c>
      <c r="K1026" s="16">
        <f t="shared" si="76"/>
        <v>-0.15670725739601021</v>
      </c>
      <c r="L1026" s="10">
        <f t="shared" si="77"/>
        <v>2.5918676356275656E-2</v>
      </c>
      <c r="M1026" s="10">
        <f t="shared" si="78"/>
        <v>1.7699520523807244E-2</v>
      </c>
      <c r="N1026" s="10">
        <f t="shared" si="79"/>
        <v>1.7782672666226077E-2</v>
      </c>
    </row>
    <row r="1027" spans="1:14" x14ac:dyDescent="0.2">
      <c r="A1027" s="9">
        <v>40774.71020833333</v>
      </c>
      <c r="B1027" s="10">
        <v>-7.7284838303239697E-3</v>
      </c>
      <c r="C1027">
        <v>6.1011854446987899</v>
      </c>
      <c r="D1027" s="10">
        <v>2.56960302819789E-2</v>
      </c>
      <c r="E1027" s="10">
        <v>1.80877968443383E-2</v>
      </c>
      <c r="F1027" s="10">
        <v>1.8107320733015499E-2</v>
      </c>
      <c r="G1027">
        <v>-4368418</v>
      </c>
      <c r="H1027">
        <v>10298006</v>
      </c>
      <c r="J1027" s="10">
        <f t="shared" si="75"/>
        <v>-7.7075908992828802E-3</v>
      </c>
      <c r="K1027" s="16">
        <f t="shared" si="76"/>
        <v>-0.15736640769664056</v>
      </c>
      <c r="L1027" s="10">
        <f t="shared" si="77"/>
        <v>2.5976313408689757E-2</v>
      </c>
      <c r="M1027" s="10">
        <f t="shared" si="78"/>
        <v>1.8452115771566243E-2</v>
      </c>
      <c r="N1027" s="10">
        <f t="shared" si="79"/>
        <v>1.8518877975375277E-2</v>
      </c>
    </row>
    <row r="1028" spans="1:14" x14ac:dyDescent="0.2">
      <c r="A1028" s="9">
        <v>40774.713194444441</v>
      </c>
      <c r="B1028" s="10">
        <v>-7.76984996540705E-3</v>
      </c>
      <c r="C1028">
        <v>6.1002578836451002</v>
      </c>
      <c r="D1028" s="10">
        <v>2.5677407801413199E-2</v>
      </c>
      <c r="E1028" s="10">
        <v>1.8065124449312901E-2</v>
      </c>
      <c r="F1028" s="10">
        <v>1.8094519968581201E-2</v>
      </c>
      <c r="G1028">
        <v>-4370497</v>
      </c>
      <c r="H1028">
        <v>10298132</v>
      </c>
      <c r="J1028" s="10">
        <f t="shared" si="75"/>
        <v>-7.7489570343659605E-3</v>
      </c>
      <c r="K1028" s="16">
        <f t="shared" si="76"/>
        <v>-0.15829396875033019</v>
      </c>
      <c r="L1028" s="10">
        <f t="shared" si="77"/>
        <v>2.5957690928124055E-2</v>
      </c>
      <c r="M1028" s="10">
        <f t="shared" si="78"/>
        <v>1.8429443376540844E-2</v>
      </c>
      <c r="N1028" s="10">
        <f t="shared" si="79"/>
        <v>1.8506077210940979E-2</v>
      </c>
    </row>
    <row r="1029" spans="1:14" x14ac:dyDescent="0.2">
      <c r="A1029" s="9">
        <v>40774.716168981482</v>
      </c>
      <c r="B1029" s="10">
        <v>-7.8117030403518596E-3</v>
      </c>
      <c r="C1029">
        <v>6.0996129852428602</v>
      </c>
      <c r="D1029" s="10">
        <v>2.5650317317886199E-2</v>
      </c>
      <c r="E1029" s="10">
        <v>1.80834618919107E-2</v>
      </c>
      <c r="F1029" s="10">
        <v>1.8113452191610101E-2</v>
      </c>
      <c r="G1029">
        <v>-4372576</v>
      </c>
      <c r="H1029">
        <v>10298331</v>
      </c>
      <c r="J1029" s="10">
        <f t="shared" si="75"/>
        <v>-7.7908101093107701E-3</v>
      </c>
      <c r="K1029" s="16">
        <f t="shared" si="76"/>
        <v>-0.15893886715257022</v>
      </c>
      <c r="L1029" s="10">
        <f t="shared" si="77"/>
        <v>2.5930600444597055E-2</v>
      </c>
      <c r="M1029" s="10">
        <f t="shared" si="78"/>
        <v>1.8447780819138643E-2</v>
      </c>
      <c r="N1029" s="10">
        <f t="shared" si="79"/>
        <v>1.8525009433969879E-2</v>
      </c>
    </row>
    <row r="1030" spans="1:14" x14ac:dyDescent="0.2">
      <c r="A1030" s="9">
        <v>40774.719143518516</v>
      </c>
      <c r="B1030" s="10">
        <v>-7.85447061211016E-3</v>
      </c>
      <c r="C1030">
        <v>6.0988386320968901</v>
      </c>
      <c r="D1030">
        <v>2.5607347844234001E-2</v>
      </c>
      <c r="E1030">
        <v>1.8090124654408998E-2</v>
      </c>
      <c r="F1030" s="10">
        <v>1.8118412338426398E-2</v>
      </c>
      <c r="G1030">
        <v>-4374651</v>
      </c>
      <c r="H1030">
        <v>10298049</v>
      </c>
      <c r="J1030" s="10">
        <f t="shared" si="75"/>
        <v>-7.8335776810690705E-3</v>
      </c>
      <c r="K1030" s="16">
        <f t="shared" si="76"/>
        <v>-0.15971322029854029</v>
      </c>
      <c r="L1030" s="10">
        <f t="shared" si="77"/>
        <v>2.5887630970944858E-2</v>
      </c>
      <c r="M1030" s="10">
        <f t="shared" si="78"/>
        <v>1.8454443581636941E-2</v>
      </c>
      <c r="N1030" s="10">
        <f t="shared" si="79"/>
        <v>1.8529969580786176E-2</v>
      </c>
    </row>
    <row r="1031" spans="1:14" x14ac:dyDescent="0.2">
      <c r="A1031" s="9">
        <v>40774.722129629627</v>
      </c>
      <c r="B1031" s="10">
        <v>-7.8983070762478694E-3</v>
      </c>
      <c r="C1031">
        <v>6.0982388647062198</v>
      </c>
      <c r="D1031">
        <v>2.553511447255E-2</v>
      </c>
      <c r="E1031" s="10">
        <v>1.8071929730795099E-2</v>
      </c>
      <c r="F1031" s="10">
        <v>1.81138944215672E-2</v>
      </c>
      <c r="G1031">
        <v>-4376731</v>
      </c>
      <c r="H1031">
        <v>10297095</v>
      </c>
      <c r="J1031" s="10">
        <f t="shared" si="75"/>
        <v>-7.8774141452067799E-3</v>
      </c>
      <c r="K1031" s="16">
        <f t="shared" si="76"/>
        <v>-0.16031298768921065</v>
      </c>
      <c r="L1031" s="10">
        <f t="shared" si="77"/>
        <v>2.5815397599260857E-2</v>
      </c>
      <c r="M1031" s="10">
        <f t="shared" si="78"/>
        <v>1.8436248658023041E-2</v>
      </c>
      <c r="N1031" s="10">
        <f t="shared" si="79"/>
        <v>1.8525451663926978E-2</v>
      </c>
    </row>
    <row r="1032" spans="1:14" x14ac:dyDescent="0.2">
      <c r="A1032" s="9">
        <v>40774.725104166668</v>
      </c>
      <c r="B1032" s="10">
        <v>-7.9401601511926902E-3</v>
      </c>
      <c r="C1032">
        <v>6.0974170052322698</v>
      </c>
      <c r="D1032" s="10">
        <v>2.55020619448624E-2</v>
      </c>
      <c r="E1032" s="10">
        <v>1.8101490543376699E-2</v>
      </c>
      <c r="F1032" s="10">
        <v>1.8113547808898098E-2</v>
      </c>
      <c r="G1032">
        <v>-4378809</v>
      </c>
      <c r="H1032">
        <v>10297086</v>
      </c>
      <c r="J1032" s="10">
        <f t="shared" si="75"/>
        <v>-7.9192672201516007E-3</v>
      </c>
      <c r="K1032" s="16">
        <f t="shared" si="76"/>
        <v>-0.16113484716316062</v>
      </c>
      <c r="L1032" s="10">
        <f t="shared" si="77"/>
        <v>2.5782345071573256E-2</v>
      </c>
      <c r="M1032" s="10">
        <f t="shared" si="78"/>
        <v>1.8465809470604642E-2</v>
      </c>
      <c r="N1032" s="10">
        <f t="shared" si="79"/>
        <v>1.8525105051257876E-2</v>
      </c>
    </row>
    <row r="1033" spans="1:14" x14ac:dyDescent="0.2">
      <c r="A1033" s="9">
        <v>40774.728078703702</v>
      </c>
      <c r="B1033" s="10">
        <v>-7.9804573938963598E-3</v>
      </c>
      <c r="C1033">
        <v>6.0963291103216797</v>
      </c>
      <c r="D1033" s="10">
        <v>2.5510838738955498E-2</v>
      </c>
      <c r="E1033" s="10">
        <v>1.80737706010041E-2</v>
      </c>
      <c r="F1033" s="10">
        <v>1.8106603603355299E-2</v>
      </c>
      <c r="G1033">
        <v>-4380887</v>
      </c>
      <c r="H1033">
        <v>10297358</v>
      </c>
      <c r="J1033" s="10">
        <f t="shared" si="75"/>
        <v>-7.9595644628552703E-3</v>
      </c>
      <c r="K1033" s="16">
        <f t="shared" si="76"/>
        <v>-0.16222274207375076</v>
      </c>
      <c r="L1033" s="10">
        <f t="shared" si="77"/>
        <v>2.5791121865666355E-2</v>
      </c>
      <c r="M1033" s="10">
        <f t="shared" si="78"/>
        <v>1.8438089528232043E-2</v>
      </c>
      <c r="N1033" s="10">
        <f t="shared" si="79"/>
        <v>1.8518160845715077E-2</v>
      </c>
    </row>
    <row r="1034" spans="1:14" x14ac:dyDescent="0.2">
      <c r="A1034" s="9">
        <v>40774.731064814812</v>
      </c>
      <c r="B1034" s="10">
        <v>-8.0257665542012493E-3</v>
      </c>
      <c r="C1034">
        <v>6.0956414562242598</v>
      </c>
      <c r="D1034" s="10">
        <v>2.55057199321163E-2</v>
      </c>
      <c r="E1034" s="10">
        <v>1.8093497603695101E-2</v>
      </c>
      <c r="F1034" s="10">
        <v>1.8114826690125499E-2</v>
      </c>
      <c r="G1034">
        <v>-4382966</v>
      </c>
      <c r="H1034">
        <v>10297370</v>
      </c>
      <c r="J1034" s="10">
        <f t="shared" si="75"/>
        <v>-8.0048736231601598E-3</v>
      </c>
      <c r="K1034" s="16">
        <f t="shared" si="76"/>
        <v>-0.16291039617117065</v>
      </c>
      <c r="L1034" s="10">
        <f t="shared" si="77"/>
        <v>2.5786003058827157E-2</v>
      </c>
      <c r="M1034" s="10">
        <f t="shared" si="78"/>
        <v>1.8457816530923044E-2</v>
      </c>
      <c r="N1034" s="10">
        <f t="shared" si="79"/>
        <v>1.8526383932485277E-2</v>
      </c>
    </row>
    <row r="1035" spans="1:14" x14ac:dyDescent="0.2">
      <c r="A1035" s="9">
        <v>40774.734039351853</v>
      </c>
      <c r="B1035" s="10">
        <v>-8.0701374645286705E-3</v>
      </c>
      <c r="C1035">
        <v>6.0947768410551397</v>
      </c>
      <c r="D1035" s="10">
        <v>2.54707552747277E-2</v>
      </c>
      <c r="E1035" s="10">
        <v>1.8086086616531199E-2</v>
      </c>
      <c r="F1035" s="10">
        <v>1.8125452161257299E-2</v>
      </c>
      <c r="G1035">
        <v>-4385044</v>
      </c>
      <c r="H1035">
        <v>10296834</v>
      </c>
      <c r="J1035" s="10">
        <f t="shared" si="75"/>
        <v>-8.049244533487581E-3</v>
      </c>
      <c r="K1035" s="16">
        <f t="shared" si="76"/>
        <v>-0.16377501134029071</v>
      </c>
      <c r="L1035" s="10">
        <f t="shared" si="77"/>
        <v>2.5751038401438556E-2</v>
      </c>
      <c r="M1035" s="10">
        <f t="shared" si="78"/>
        <v>1.8450405543759141E-2</v>
      </c>
      <c r="N1035" s="10">
        <f t="shared" si="79"/>
        <v>1.8537009403617077E-2</v>
      </c>
    </row>
    <row r="1036" spans="1:14" x14ac:dyDescent="0.2">
      <c r="A1036" s="9">
        <v>40774.737013888887</v>
      </c>
      <c r="B1036" s="10">
        <v>-8.1117530078336098E-3</v>
      </c>
      <c r="C1036">
        <v>6.0942245799924404</v>
      </c>
      <c r="D1036" s="10">
        <v>2.5430422402278101E-2</v>
      </c>
      <c r="E1036" s="10">
        <v>1.8074732604145501E-2</v>
      </c>
      <c r="F1036" s="10">
        <v>1.8108288858056799E-2</v>
      </c>
      <c r="G1036">
        <v>-4387122</v>
      </c>
      <c r="H1036">
        <v>10296412</v>
      </c>
      <c r="J1036" s="10">
        <f t="shared" si="75"/>
        <v>-8.0908600767925203E-3</v>
      </c>
      <c r="K1036" s="16">
        <f t="shared" si="76"/>
        <v>-0.16432727240299005</v>
      </c>
      <c r="L1036" s="10">
        <f t="shared" si="77"/>
        <v>2.5710705528988957E-2</v>
      </c>
      <c r="M1036" s="10">
        <f t="shared" si="78"/>
        <v>1.8439051531373443E-2</v>
      </c>
      <c r="N1036" s="10">
        <f t="shared" si="79"/>
        <v>1.8519846100416577E-2</v>
      </c>
    </row>
    <row r="1037" spans="1:14" x14ac:dyDescent="0.2">
      <c r="A1037" s="9">
        <v>40774.74</v>
      </c>
      <c r="B1037" s="10">
        <v>-8.1545680859198902E-3</v>
      </c>
      <c r="C1037">
        <v>6.0925974882593401</v>
      </c>
      <c r="D1037" s="10">
        <v>2.5446657689863102E-2</v>
      </c>
      <c r="E1037" s="10">
        <v>1.80406586904064E-2</v>
      </c>
      <c r="F1037" s="10">
        <v>1.8089930338755899E-2</v>
      </c>
      <c r="G1037">
        <v>-4389199</v>
      </c>
      <c r="H1037">
        <v>10296533</v>
      </c>
      <c r="J1037" s="10">
        <f t="shared" si="75"/>
        <v>-8.1336751548788007E-3</v>
      </c>
      <c r="K1037" s="16">
        <f t="shared" si="76"/>
        <v>-0.16595436413609033</v>
      </c>
      <c r="L1037" s="10">
        <f t="shared" si="77"/>
        <v>2.5726940816573958E-2</v>
      </c>
      <c r="M1037" s="10">
        <f t="shared" si="78"/>
        <v>1.8404977617634342E-2</v>
      </c>
      <c r="N1037" s="10">
        <f t="shared" si="79"/>
        <v>1.8501487581115677E-2</v>
      </c>
    </row>
    <row r="1038" spans="1:14" x14ac:dyDescent="0.2">
      <c r="A1038" s="9">
        <v>40774.742974537039</v>
      </c>
      <c r="B1038" s="10">
        <v>-8.1964686671926693E-3</v>
      </c>
      <c r="C1038">
        <v>6.0916497370162697</v>
      </c>
      <c r="D1038" s="10">
        <v>2.54716935247052E-2</v>
      </c>
      <c r="E1038" s="10">
        <v>1.80469889086089E-2</v>
      </c>
      <c r="F1038" s="10">
        <v>1.8088770979138601E-2</v>
      </c>
      <c r="G1038">
        <v>-4391278</v>
      </c>
      <c r="H1038">
        <v>10296656</v>
      </c>
      <c r="J1038" s="10">
        <f t="shared" ref="J1038:J1101" si="80">B1038-B$19</f>
        <v>-8.1755757361515798E-3</v>
      </c>
      <c r="K1038" s="16">
        <f t="shared" ref="K1038:K1101" si="81">C1038-C$19</f>
        <v>-0.16690211537916078</v>
      </c>
      <c r="L1038" s="10">
        <f t="shared" ref="L1038:L1101" si="82">D1038-D$19</f>
        <v>2.5751976651416056E-2</v>
      </c>
      <c r="M1038" s="10">
        <f t="shared" ref="M1038:M1101" si="83">E1038-E$19</f>
        <v>1.8411307835836842E-2</v>
      </c>
      <c r="N1038" s="10">
        <f t="shared" ref="N1038:N1101" si="84">F1038-F$19</f>
        <v>1.8500328221498379E-2</v>
      </c>
    </row>
    <row r="1039" spans="1:14" x14ac:dyDescent="0.2">
      <c r="A1039" s="9">
        <v>40774.745949074073</v>
      </c>
      <c r="B1039" s="10">
        <v>-8.2418847167355092E-3</v>
      </c>
      <c r="C1039">
        <v>6.0913753879722199</v>
      </c>
      <c r="D1039" s="10">
        <v>2.54780118663257E-2</v>
      </c>
      <c r="E1039" s="10">
        <v>1.8083841942534502E-2</v>
      </c>
      <c r="F1039" s="10">
        <v>1.8119619506687699E-2</v>
      </c>
      <c r="G1039">
        <v>-4393356</v>
      </c>
      <c r="H1039">
        <v>10296188</v>
      </c>
      <c r="J1039" s="10">
        <f t="shared" si="80"/>
        <v>-8.2209917856944197E-3</v>
      </c>
      <c r="K1039" s="16">
        <f t="shared" si="81"/>
        <v>-0.16717646442321055</v>
      </c>
      <c r="L1039" s="10">
        <f t="shared" si="82"/>
        <v>2.5758294993036557E-2</v>
      </c>
      <c r="M1039" s="10">
        <f t="shared" si="83"/>
        <v>1.8448160869762444E-2</v>
      </c>
      <c r="N1039" s="10">
        <f t="shared" si="84"/>
        <v>1.8531176749047477E-2</v>
      </c>
    </row>
    <row r="1040" spans="1:14" x14ac:dyDescent="0.2">
      <c r="A1040" s="9">
        <v>40774.748935185184</v>
      </c>
      <c r="B1040" s="10">
        <v>-8.2863031333909008E-3</v>
      </c>
      <c r="C1040">
        <v>6.0911319180413601</v>
      </c>
      <c r="D1040" s="10">
        <v>2.5446574553789101E-2</v>
      </c>
      <c r="E1040" s="10">
        <v>1.80806708951422E-2</v>
      </c>
      <c r="F1040" s="10">
        <v>1.8084946287617601E-2</v>
      </c>
      <c r="G1040">
        <v>-4395433</v>
      </c>
      <c r="H1040">
        <v>10295835</v>
      </c>
      <c r="J1040" s="10">
        <f t="shared" si="80"/>
        <v>-8.2654102023498113E-3</v>
      </c>
      <c r="K1040" s="16">
        <f t="shared" si="81"/>
        <v>-0.16741993435407032</v>
      </c>
      <c r="L1040" s="10">
        <f t="shared" si="82"/>
        <v>2.5726857680499957E-2</v>
      </c>
      <c r="M1040" s="10">
        <f t="shared" si="83"/>
        <v>1.8444989822370143E-2</v>
      </c>
      <c r="N1040" s="10">
        <f t="shared" si="84"/>
        <v>1.8496503529977379E-2</v>
      </c>
    </row>
    <row r="1041" spans="1:14" x14ac:dyDescent="0.2">
      <c r="A1041" s="9">
        <v>40774.751909722225</v>
      </c>
      <c r="B1041" s="10">
        <v>-8.3308996987761907E-3</v>
      </c>
      <c r="C1041">
        <v>6.09052858767609</v>
      </c>
      <c r="D1041" s="10">
        <v>2.5455410730792199E-2</v>
      </c>
      <c r="E1041" s="10">
        <v>1.8036870060750498E-2</v>
      </c>
      <c r="F1041" s="10">
        <v>1.80753487023321E-2</v>
      </c>
      <c r="G1041">
        <v>-4397510</v>
      </c>
      <c r="H1041">
        <v>10295684</v>
      </c>
      <c r="J1041" s="10">
        <f t="shared" si="80"/>
        <v>-8.3100067677351012E-3</v>
      </c>
      <c r="K1041" s="16">
        <f t="shared" si="81"/>
        <v>-0.16802326471934048</v>
      </c>
      <c r="L1041" s="10">
        <f t="shared" si="82"/>
        <v>2.5735693857503055E-2</v>
      </c>
      <c r="M1041" s="10">
        <f t="shared" si="83"/>
        <v>1.8401188987978441E-2</v>
      </c>
      <c r="N1041" s="10">
        <f t="shared" si="84"/>
        <v>1.8486905944691878E-2</v>
      </c>
    </row>
    <row r="1042" spans="1:14" x14ac:dyDescent="0.2">
      <c r="A1042" s="9">
        <v>40774.754884259259</v>
      </c>
      <c r="B1042" s="10">
        <v>-8.3744748781100498E-3</v>
      </c>
      <c r="C1042">
        <v>6.0898646867426596</v>
      </c>
      <c r="D1042">
        <v>2.5504520397335001E-2</v>
      </c>
      <c r="E1042" s="10">
        <v>1.8083319372926801E-2</v>
      </c>
      <c r="F1042" s="10">
        <v>1.8107009976829399E-2</v>
      </c>
      <c r="G1042">
        <v>-4399591</v>
      </c>
      <c r="H1042">
        <v>10295787</v>
      </c>
      <c r="J1042" s="10">
        <f t="shared" si="80"/>
        <v>-8.3535819470689603E-3</v>
      </c>
      <c r="K1042" s="16">
        <f t="shared" si="81"/>
        <v>-0.16868716565277087</v>
      </c>
      <c r="L1042" s="10">
        <f t="shared" si="82"/>
        <v>2.5784803524045857E-2</v>
      </c>
      <c r="M1042" s="10">
        <f t="shared" si="83"/>
        <v>1.8447638300154744E-2</v>
      </c>
      <c r="N1042" s="10">
        <f t="shared" si="84"/>
        <v>1.8518567219189177E-2</v>
      </c>
    </row>
    <row r="1043" spans="1:14" x14ac:dyDescent="0.2">
      <c r="A1043" s="9">
        <v>40774.7578587963</v>
      </c>
      <c r="B1043" s="10">
        <v>-8.4208291776303699E-3</v>
      </c>
      <c r="C1043">
        <v>6.0895131399156499</v>
      </c>
      <c r="D1043" s="10">
        <v>2.5538344902852301E-2</v>
      </c>
      <c r="E1043">
        <v>1.8106324312247998E-2</v>
      </c>
      <c r="F1043" s="10">
        <v>1.8133185209426299E-2</v>
      </c>
      <c r="G1043">
        <v>-4401666</v>
      </c>
      <c r="H1043">
        <v>10295727</v>
      </c>
      <c r="J1043" s="10">
        <f t="shared" si="80"/>
        <v>-8.3999362465892805E-3</v>
      </c>
      <c r="K1043" s="16">
        <f t="shared" si="81"/>
        <v>-0.16903871247978053</v>
      </c>
      <c r="L1043" s="10">
        <f t="shared" si="82"/>
        <v>2.5818628029563157E-2</v>
      </c>
      <c r="M1043" s="10">
        <f t="shared" si="83"/>
        <v>1.8470643239475941E-2</v>
      </c>
      <c r="N1043" s="10">
        <f t="shared" si="84"/>
        <v>1.8544742451786077E-2</v>
      </c>
    </row>
    <row r="1044" spans="1:14" x14ac:dyDescent="0.2">
      <c r="A1044" s="9">
        <v>40774.760844907411</v>
      </c>
      <c r="B1044" s="10">
        <v>-8.4652951006137303E-3</v>
      </c>
      <c r="C1044">
        <v>6.0890986472040796</v>
      </c>
      <c r="D1044" s="10">
        <v>2.5538012358556399E-2</v>
      </c>
      <c r="E1044" s="10">
        <v>1.81461821214179E-2</v>
      </c>
      <c r="F1044" s="10">
        <v>1.8184483884451801E-2</v>
      </c>
      <c r="G1044">
        <v>-4403746</v>
      </c>
      <c r="H1044">
        <v>10295392</v>
      </c>
      <c r="J1044" s="10">
        <f t="shared" si="80"/>
        <v>-8.4444021695726408E-3</v>
      </c>
      <c r="K1044" s="16">
        <f t="shared" si="81"/>
        <v>-0.16945320519135088</v>
      </c>
      <c r="L1044" s="10">
        <f t="shared" si="82"/>
        <v>2.5818295485267255E-2</v>
      </c>
      <c r="M1044" s="10">
        <f t="shared" si="83"/>
        <v>1.8510501048645843E-2</v>
      </c>
      <c r="N1044" s="10">
        <f t="shared" si="84"/>
        <v>1.8596041126811579E-2</v>
      </c>
    </row>
    <row r="1045" spans="1:14" x14ac:dyDescent="0.2">
      <c r="A1045" s="9">
        <v>40774.763819444444</v>
      </c>
      <c r="B1045" s="10">
        <v>-8.5128133051693994E-3</v>
      </c>
      <c r="C1045">
        <v>6.0891033978368796</v>
      </c>
      <c r="D1045" s="10">
        <v>2.55176796501837E-2</v>
      </c>
      <c r="E1045" s="10">
        <v>1.8051347614200498E-2</v>
      </c>
      <c r="F1045">
        <v>1.8093802838921001E-2</v>
      </c>
      <c r="G1045">
        <v>-4405823</v>
      </c>
      <c r="H1045">
        <v>10294926</v>
      </c>
      <c r="J1045" s="10">
        <f t="shared" si="80"/>
        <v>-8.49192037412831E-3</v>
      </c>
      <c r="K1045" s="16">
        <f t="shared" si="81"/>
        <v>-0.16944845455855084</v>
      </c>
      <c r="L1045" s="10">
        <f t="shared" si="82"/>
        <v>2.5797962776894556E-2</v>
      </c>
      <c r="M1045" s="10">
        <f t="shared" si="83"/>
        <v>1.8415666541428441E-2</v>
      </c>
      <c r="N1045" s="10">
        <f t="shared" si="84"/>
        <v>1.8505360081280779E-2</v>
      </c>
    </row>
    <row r="1046" spans="1:14" x14ac:dyDescent="0.2">
      <c r="A1046" s="9">
        <v>40774.766793981478</v>
      </c>
      <c r="B1046" s="10">
        <v>-8.5575048832106405E-3</v>
      </c>
      <c r="C1046">
        <v>6.0884584994346396</v>
      </c>
      <c r="D1046" s="10">
        <v>2.5590031787687598E-2</v>
      </c>
      <c r="E1046" s="10">
        <v>1.8065647018920598E-2</v>
      </c>
      <c r="F1046" s="10">
        <v>1.80905040424841E-2</v>
      </c>
      <c r="G1046">
        <v>-4407901</v>
      </c>
      <c r="H1046">
        <v>10295039</v>
      </c>
      <c r="J1046" s="10">
        <f t="shared" si="80"/>
        <v>-8.536611952169551E-3</v>
      </c>
      <c r="K1046" s="16">
        <f t="shared" si="81"/>
        <v>-0.17009335296079087</v>
      </c>
      <c r="L1046" s="10">
        <f t="shared" si="82"/>
        <v>2.5870314914398455E-2</v>
      </c>
      <c r="M1046" s="10">
        <f t="shared" si="83"/>
        <v>1.8429965946148541E-2</v>
      </c>
      <c r="N1046" s="10">
        <f t="shared" si="84"/>
        <v>1.8502061284843878E-2</v>
      </c>
    </row>
    <row r="1047" spans="1:14" x14ac:dyDescent="0.2">
      <c r="A1047" s="9">
        <v>40774.769780092596</v>
      </c>
      <c r="B1047" s="10">
        <v>-8.6036810340010608E-3</v>
      </c>
      <c r="C1047">
        <v>6.0879026753973404</v>
      </c>
      <c r="D1047">
        <v>2.5639818419403999E-2</v>
      </c>
      <c r="E1047" s="10">
        <v>1.8079803904656699E-2</v>
      </c>
      <c r="F1047" s="10">
        <v>1.8097472152348901E-2</v>
      </c>
      <c r="G1047">
        <v>-4409979</v>
      </c>
      <c r="H1047">
        <v>10295166</v>
      </c>
      <c r="J1047" s="10">
        <f t="shared" si="80"/>
        <v>-8.5827881029599713E-3</v>
      </c>
      <c r="K1047" s="16">
        <f t="shared" si="81"/>
        <v>-0.17064917699809001</v>
      </c>
      <c r="L1047" s="10">
        <f t="shared" si="82"/>
        <v>2.5920101546114856E-2</v>
      </c>
      <c r="M1047" s="10">
        <f t="shared" si="83"/>
        <v>1.8444122831884641E-2</v>
      </c>
      <c r="N1047" s="10">
        <f t="shared" si="84"/>
        <v>1.8509029394708679E-2</v>
      </c>
    </row>
    <row r="1048" spans="1:14" x14ac:dyDescent="0.2">
      <c r="A1048" s="9">
        <v>40774.77275462963</v>
      </c>
      <c r="B1048" s="10">
        <v>-8.6506172860390494E-3</v>
      </c>
      <c r="C1048">
        <v>6.0869240450410897</v>
      </c>
      <c r="D1048">
        <v>2.5683251079753999E-2</v>
      </c>
      <c r="E1048">
        <v>1.8068473645434999E-2</v>
      </c>
      <c r="F1048" s="10">
        <v>1.8110762955384399E-2</v>
      </c>
      <c r="G1048">
        <v>-4412055</v>
      </c>
      <c r="H1048">
        <v>10294817</v>
      </c>
      <c r="J1048" s="10">
        <f t="shared" si="80"/>
        <v>-8.6297243549979599E-3</v>
      </c>
      <c r="K1048" s="16">
        <f t="shared" si="81"/>
        <v>-0.17162780735434069</v>
      </c>
      <c r="L1048" s="10">
        <f t="shared" si="82"/>
        <v>2.5963534206464856E-2</v>
      </c>
      <c r="M1048" s="10">
        <f t="shared" si="83"/>
        <v>1.8432792572662941E-2</v>
      </c>
      <c r="N1048" s="10">
        <f t="shared" si="84"/>
        <v>1.8522320197744177E-2</v>
      </c>
    </row>
    <row r="1049" spans="1:14" x14ac:dyDescent="0.2">
      <c r="A1049" s="9">
        <v>40774.775729166664</v>
      </c>
      <c r="B1049" s="10">
        <v>-8.6982780095786402E-3</v>
      </c>
      <c r="C1049">
        <v>6.0852078789430397</v>
      </c>
      <c r="D1049" s="10">
        <v>2.5694890130107499E-2</v>
      </c>
      <c r="E1049" s="10">
        <v>1.8099946587717599E-2</v>
      </c>
      <c r="F1049" s="10">
        <v>1.8117276883131101E-2</v>
      </c>
      <c r="G1049">
        <v>-4414136</v>
      </c>
      <c r="H1049">
        <v>10294621</v>
      </c>
      <c r="J1049" s="10">
        <f t="shared" si="80"/>
        <v>-8.6773850785375507E-3</v>
      </c>
      <c r="K1049" s="16">
        <f t="shared" si="81"/>
        <v>-0.17334397345239072</v>
      </c>
      <c r="L1049" s="10">
        <f t="shared" si="82"/>
        <v>2.5975173256818355E-2</v>
      </c>
      <c r="M1049" s="10">
        <f t="shared" si="83"/>
        <v>1.8464265514945542E-2</v>
      </c>
      <c r="N1049" s="10">
        <f t="shared" si="84"/>
        <v>1.8528834125490879E-2</v>
      </c>
    </row>
    <row r="1050" spans="1:14" x14ac:dyDescent="0.2">
      <c r="A1050" s="9">
        <v>40774.778703703705</v>
      </c>
      <c r="B1050" s="10">
        <v>-8.7451905084526497E-3</v>
      </c>
      <c r="C1050">
        <v>6.0836508590436997</v>
      </c>
      <c r="D1050" s="10">
        <v>2.57640712202192E-2</v>
      </c>
      <c r="E1050" s="10">
        <v>1.80840913507564E-2</v>
      </c>
      <c r="F1050" s="10">
        <v>1.8124639414309099E-2</v>
      </c>
      <c r="G1050">
        <v>-4416213</v>
      </c>
      <c r="H1050">
        <v>10294338</v>
      </c>
      <c r="J1050" s="10">
        <f t="shared" si="80"/>
        <v>-8.7242975774115602E-3</v>
      </c>
      <c r="K1050" s="16">
        <f t="shared" si="81"/>
        <v>-0.1749009933517307</v>
      </c>
      <c r="L1050" s="10">
        <f t="shared" si="82"/>
        <v>2.6044354346930056E-2</v>
      </c>
      <c r="M1050" s="10">
        <f t="shared" si="83"/>
        <v>1.8448410277984342E-2</v>
      </c>
      <c r="N1050" s="10">
        <f t="shared" si="84"/>
        <v>1.8536196656668877E-2</v>
      </c>
    </row>
    <row r="1051" spans="1:14" x14ac:dyDescent="0.2">
      <c r="A1051" s="9">
        <v>40774.781689814816</v>
      </c>
      <c r="B1051" s="10">
        <v>-8.7919129820147601E-3</v>
      </c>
      <c r="C1051">
        <v>6.0824774527427499</v>
      </c>
      <c r="D1051" s="10">
        <v>2.57993921750676E-2</v>
      </c>
      <c r="E1051" s="10">
        <v>1.8044791740940098E-2</v>
      </c>
      <c r="F1051" s="10">
        <v>1.80427790635986E-2</v>
      </c>
      <c r="G1051">
        <v>-4418293</v>
      </c>
      <c r="H1051">
        <v>10294462</v>
      </c>
      <c r="J1051" s="10">
        <f t="shared" si="80"/>
        <v>-8.7710200509736706E-3</v>
      </c>
      <c r="K1051" s="16">
        <f t="shared" si="81"/>
        <v>-0.17607439965268057</v>
      </c>
      <c r="L1051" s="10">
        <f t="shared" si="82"/>
        <v>2.6079675301778456E-2</v>
      </c>
      <c r="M1051" s="10">
        <f t="shared" si="83"/>
        <v>1.8409110668168041E-2</v>
      </c>
      <c r="N1051" s="10">
        <f t="shared" si="84"/>
        <v>1.8454336305958378E-2</v>
      </c>
    </row>
    <row r="1052" spans="1:14" x14ac:dyDescent="0.2">
      <c r="A1052" s="9">
        <v>40774.78466435185</v>
      </c>
      <c r="B1052" s="10">
        <v>-8.84051195553184E-3</v>
      </c>
      <c r="C1052">
        <v>6.0811318360028999</v>
      </c>
      <c r="D1052" s="10">
        <v>2.5861399809655301E-2</v>
      </c>
      <c r="E1052" s="10">
        <v>1.8097618777646901E-2</v>
      </c>
      <c r="F1052" s="10">
        <v>1.8107081689795499E-2</v>
      </c>
      <c r="G1052">
        <v>-4420369</v>
      </c>
      <c r="H1052">
        <v>10294270</v>
      </c>
      <c r="J1052" s="10">
        <f t="shared" si="80"/>
        <v>-8.8196190244907505E-3</v>
      </c>
      <c r="K1052" s="16">
        <f t="shared" si="81"/>
        <v>-0.17742001639253058</v>
      </c>
      <c r="L1052" s="10">
        <f t="shared" si="82"/>
        <v>2.6141682936366158E-2</v>
      </c>
      <c r="M1052" s="10">
        <f t="shared" si="83"/>
        <v>1.8461937704874844E-2</v>
      </c>
      <c r="N1052" s="10">
        <f t="shared" si="84"/>
        <v>1.8518638932155277E-2</v>
      </c>
    </row>
    <row r="1053" spans="1:14" x14ac:dyDescent="0.2">
      <c r="A1053" s="9">
        <v>40774.787638888891</v>
      </c>
      <c r="B1053" s="10">
        <v>-8.8887783847531009E-3</v>
      </c>
      <c r="C1053">
        <v>6.0806045157623902</v>
      </c>
      <c r="D1053" s="10">
        <v>2.5889903606439502E-2</v>
      </c>
      <c r="E1053" s="10">
        <v>1.8082618654589201E-2</v>
      </c>
      <c r="F1053">
        <v>1.8120754961983E-2</v>
      </c>
      <c r="G1053">
        <v>-4422450</v>
      </c>
      <c r="H1053">
        <v>10293846</v>
      </c>
      <c r="J1053" s="10">
        <f t="shared" si="80"/>
        <v>-8.8678854537120114E-3</v>
      </c>
      <c r="K1053" s="16">
        <f t="shared" si="81"/>
        <v>-0.17794733663304019</v>
      </c>
      <c r="L1053" s="10">
        <f t="shared" si="82"/>
        <v>2.6170186733150358E-2</v>
      </c>
      <c r="M1053" s="10">
        <f t="shared" si="83"/>
        <v>1.8446937581817143E-2</v>
      </c>
      <c r="N1053" s="10">
        <f t="shared" si="84"/>
        <v>1.8532312204342778E-2</v>
      </c>
    </row>
    <row r="1054" spans="1:14" x14ac:dyDescent="0.2">
      <c r="A1054" s="9">
        <v>40774.790625000001</v>
      </c>
      <c r="B1054" s="10">
        <v>-8.9381255829357499E-3</v>
      </c>
      <c r="C1054">
        <v>6.0804964388662501</v>
      </c>
      <c r="D1054" s="10">
        <v>2.5897587754989199E-2</v>
      </c>
      <c r="E1054" s="10">
        <v>1.80685924112549E-2</v>
      </c>
      <c r="F1054" s="10">
        <v>1.8100065771286599E-2</v>
      </c>
      <c r="G1054">
        <v>-4424524</v>
      </c>
      <c r="H1054">
        <v>10293708</v>
      </c>
      <c r="J1054" s="10">
        <f t="shared" si="80"/>
        <v>-8.9172326518946604E-3</v>
      </c>
      <c r="K1054" s="16">
        <f t="shared" si="81"/>
        <v>-0.17805541352918031</v>
      </c>
      <c r="L1054" s="10">
        <f t="shared" si="82"/>
        <v>2.6177870881700056E-2</v>
      </c>
      <c r="M1054" s="10">
        <f t="shared" si="83"/>
        <v>1.8432911338482842E-2</v>
      </c>
      <c r="N1054" s="10">
        <f t="shared" si="84"/>
        <v>1.8511623013646377E-2</v>
      </c>
    </row>
    <row r="1055" spans="1:14" x14ac:dyDescent="0.2">
      <c r="A1055" s="9">
        <v>40774.793599537035</v>
      </c>
      <c r="B1055" s="10">
        <v>-8.9831615818548004E-3</v>
      </c>
      <c r="C1055">
        <v>6.0792042667453599</v>
      </c>
      <c r="D1055" s="10">
        <v>2.5969654854525299E-2</v>
      </c>
      <c r="E1055" s="10">
        <v>1.80737706010041E-2</v>
      </c>
      <c r="F1055" s="10">
        <v>1.8080751079105499E-2</v>
      </c>
      <c r="G1055">
        <v>-4426604</v>
      </c>
      <c r="H1055">
        <v>10293997</v>
      </c>
      <c r="J1055" s="10">
        <f t="shared" si="80"/>
        <v>-8.9622686508137109E-3</v>
      </c>
      <c r="K1055" s="16">
        <f t="shared" si="81"/>
        <v>-0.17934758565007058</v>
      </c>
      <c r="L1055" s="10">
        <f t="shared" si="82"/>
        <v>2.6249937981236156E-2</v>
      </c>
      <c r="M1055" s="10">
        <f t="shared" si="83"/>
        <v>1.8438089528232043E-2</v>
      </c>
      <c r="N1055" s="10">
        <f t="shared" si="84"/>
        <v>1.8492308321465277E-2</v>
      </c>
    </row>
    <row r="1056" spans="1:14" x14ac:dyDescent="0.2">
      <c r="A1056" s="9">
        <v>40774.796574074076</v>
      </c>
      <c r="B1056" s="10">
        <v>-9.0313805047480909E-3</v>
      </c>
      <c r="C1056">
        <v>6.0787529566296099</v>
      </c>
      <c r="D1056" s="10">
        <v>2.6027386919595299E-2</v>
      </c>
      <c r="E1056" s="10">
        <v>1.8064269335409298E-2</v>
      </c>
      <c r="F1056" s="10">
        <v>1.8106938263863399E-2</v>
      </c>
      <c r="G1056">
        <v>-4428680</v>
      </c>
      <c r="H1056">
        <v>10293928</v>
      </c>
      <c r="J1056" s="10">
        <f t="shared" si="80"/>
        <v>-9.0104875737070014E-3</v>
      </c>
      <c r="K1056" s="16">
        <f t="shared" si="81"/>
        <v>-0.17979889576582053</v>
      </c>
      <c r="L1056" s="10">
        <f t="shared" si="82"/>
        <v>2.6307670046306155E-2</v>
      </c>
      <c r="M1056" s="10">
        <f t="shared" si="83"/>
        <v>1.8428588262637241E-2</v>
      </c>
      <c r="N1056" s="10">
        <f t="shared" si="84"/>
        <v>1.8518495506223177E-2</v>
      </c>
    </row>
    <row r="1057" spans="1:14" x14ac:dyDescent="0.2">
      <c r="A1057" s="9">
        <v>40774.79954861111</v>
      </c>
      <c r="B1057">
        <v>-9.0802645162330001E-3</v>
      </c>
      <c r="C1057">
        <v>6.07827670569168</v>
      </c>
      <c r="D1057" s="10">
        <v>2.60700000957877E-2</v>
      </c>
      <c r="E1057" s="10">
        <v>1.8076811005994401E-2</v>
      </c>
      <c r="F1057">
        <v>1.8109292839581001E-2</v>
      </c>
      <c r="G1057">
        <v>-4430758</v>
      </c>
      <c r="H1057">
        <v>10293597</v>
      </c>
      <c r="J1057" s="10">
        <f t="shared" si="80"/>
        <v>-9.0593715851919106E-3</v>
      </c>
      <c r="K1057" s="16">
        <f t="shared" si="81"/>
        <v>-0.18027514670375044</v>
      </c>
      <c r="L1057" s="10">
        <f t="shared" si="82"/>
        <v>2.6350283222498556E-2</v>
      </c>
      <c r="M1057" s="10">
        <f t="shared" si="83"/>
        <v>1.8441129933222344E-2</v>
      </c>
      <c r="N1057" s="10">
        <f t="shared" si="84"/>
        <v>1.8520850081940779E-2</v>
      </c>
    </row>
    <row r="1058" spans="1:14" x14ac:dyDescent="0.2">
      <c r="A1058" s="9">
        <v>40774.802523148152</v>
      </c>
      <c r="B1058" s="10">
        <v>-9.1290535150619703E-3</v>
      </c>
      <c r="C1058">
        <v>6.0779548503196601</v>
      </c>
      <c r="D1058" s="10">
        <v>2.5940580981805399E-2</v>
      </c>
      <c r="E1058" s="10">
        <v>1.6942371770564901E-2</v>
      </c>
      <c r="F1058" s="10">
        <v>1.6991682120660701E-2</v>
      </c>
      <c r="G1058">
        <v>-4432834</v>
      </c>
      <c r="H1058">
        <v>10290635</v>
      </c>
      <c r="J1058" s="10">
        <f t="shared" si="80"/>
        <v>-9.1081605840208808E-3</v>
      </c>
      <c r="K1058" s="16">
        <f t="shared" si="81"/>
        <v>-0.18059700207577034</v>
      </c>
      <c r="L1058" s="10">
        <f t="shared" si="82"/>
        <v>2.6220864108516255E-2</v>
      </c>
      <c r="M1058" s="10">
        <f t="shared" si="83"/>
        <v>1.7306690697792844E-2</v>
      </c>
      <c r="N1058" s="10">
        <f t="shared" si="84"/>
        <v>1.7403239363020479E-2</v>
      </c>
    </row>
    <row r="1059" spans="1:14" x14ac:dyDescent="0.2">
      <c r="A1059" s="9">
        <v>40774.805509259262</v>
      </c>
      <c r="B1059" s="10">
        <v>-9.17722493162728E-3</v>
      </c>
      <c r="C1059">
        <v>6.0774738487489204</v>
      </c>
      <c r="D1059" s="10">
        <v>2.6120344926857799E-2</v>
      </c>
      <c r="E1059" s="10">
        <v>1.80435328232488E-2</v>
      </c>
      <c r="F1059" s="10">
        <v>1.8079555863005199E-2</v>
      </c>
      <c r="G1059">
        <v>-4434913</v>
      </c>
      <c r="H1059">
        <v>10293154</v>
      </c>
      <c r="J1059" s="10">
        <f t="shared" si="80"/>
        <v>-9.1563320005861905E-3</v>
      </c>
      <c r="K1059" s="16">
        <f t="shared" si="81"/>
        <v>-0.18107800364651006</v>
      </c>
      <c r="L1059" s="10">
        <f t="shared" si="82"/>
        <v>2.6400628053568655E-2</v>
      </c>
      <c r="M1059" s="10">
        <f t="shared" si="83"/>
        <v>1.8407851750476743E-2</v>
      </c>
      <c r="N1059" s="10">
        <f t="shared" si="84"/>
        <v>1.8491113105364977E-2</v>
      </c>
    </row>
    <row r="1060" spans="1:14" x14ac:dyDescent="0.2">
      <c r="A1060" s="9">
        <v>40774.808483796296</v>
      </c>
      <c r="B1060" s="10">
        <v>-9.2245887406170405E-3</v>
      </c>
      <c r="C1060">
        <v>6.0772885740698301</v>
      </c>
      <c r="D1060" s="10">
        <v>2.6189668535953399E-2</v>
      </c>
      <c r="E1060" s="10">
        <v>1.8051787047734299E-2</v>
      </c>
      <c r="F1060" s="10">
        <v>1.80794961022002E-2</v>
      </c>
      <c r="G1060">
        <v>-4436991</v>
      </c>
      <c r="H1060">
        <v>10293401</v>
      </c>
      <c r="J1060" s="10">
        <f t="shared" si="80"/>
        <v>-9.203695809575951E-3</v>
      </c>
      <c r="K1060" s="16">
        <f t="shared" si="81"/>
        <v>-0.1812632783256003</v>
      </c>
      <c r="L1060" s="10">
        <f t="shared" si="82"/>
        <v>2.6469951662664255E-2</v>
      </c>
      <c r="M1060" s="10">
        <f t="shared" si="83"/>
        <v>1.8416105974962241E-2</v>
      </c>
      <c r="N1060" s="10">
        <f t="shared" si="84"/>
        <v>1.8491053344559978E-2</v>
      </c>
    </row>
    <row r="1061" spans="1:14" x14ac:dyDescent="0.2">
      <c r="A1061" s="9">
        <v>40774.81145833333</v>
      </c>
      <c r="B1061" s="10">
        <v>-9.2755630305327904E-3</v>
      </c>
      <c r="C1061">
        <v>6.0767956959170997</v>
      </c>
      <c r="D1061" s="10">
        <v>2.6245999164348201E-2</v>
      </c>
      <c r="E1061" s="10">
        <v>1.8102571312338101E-2</v>
      </c>
      <c r="F1061" s="10">
        <v>1.8098619559805199E-2</v>
      </c>
      <c r="G1061">
        <v>-4439071</v>
      </c>
      <c r="H1061">
        <v>10293373</v>
      </c>
      <c r="J1061" s="10">
        <f t="shared" si="80"/>
        <v>-9.2546700994917009E-3</v>
      </c>
      <c r="K1061" s="16">
        <f t="shared" si="81"/>
        <v>-0.18175615647833077</v>
      </c>
      <c r="L1061" s="10">
        <f t="shared" si="82"/>
        <v>2.6526282291059057E-2</v>
      </c>
      <c r="M1061" s="10">
        <f t="shared" si="83"/>
        <v>1.8466890239566044E-2</v>
      </c>
      <c r="N1061" s="10">
        <f t="shared" si="84"/>
        <v>1.8510176802164977E-2</v>
      </c>
    </row>
    <row r="1062" spans="1:14" x14ac:dyDescent="0.2">
      <c r="A1062" s="9">
        <v>40774.814432870371</v>
      </c>
      <c r="B1062" s="10">
        <v>-9.3242095103778407E-3</v>
      </c>
      <c r="C1062">
        <v>6.0767529402219198</v>
      </c>
      <c r="D1062" s="10">
        <v>2.6254277141997601E-2</v>
      </c>
      <c r="E1062" s="10">
        <v>1.80815141324638E-2</v>
      </c>
      <c r="F1062" s="10">
        <v>1.8117264930970101E-2</v>
      </c>
      <c r="G1062">
        <v>-4441147</v>
      </c>
      <c r="H1062">
        <v>10292857</v>
      </c>
      <c r="J1062" s="10">
        <f t="shared" si="80"/>
        <v>-9.3033165793367512E-3</v>
      </c>
      <c r="K1062" s="16">
        <f t="shared" si="81"/>
        <v>-0.18179891217351063</v>
      </c>
      <c r="L1062" s="10">
        <f t="shared" si="82"/>
        <v>2.6534560268708457E-2</v>
      </c>
      <c r="M1062" s="10">
        <f t="shared" si="83"/>
        <v>1.8445833059691743E-2</v>
      </c>
      <c r="N1062" s="10">
        <f t="shared" si="84"/>
        <v>1.8528822173329879E-2</v>
      </c>
    </row>
    <row r="1063" spans="1:14" x14ac:dyDescent="0.2">
      <c r="A1063" s="9">
        <v>40774.817418981482</v>
      </c>
      <c r="B1063" s="10">
        <v>-9.3723452971971703E-3</v>
      </c>
      <c r="C1063">
        <v>6.0763479487759504</v>
      </c>
      <c r="D1063" s="10">
        <v>2.6289764368993902E-2</v>
      </c>
      <c r="E1063" s="10">
        <v>1.80530103356796E-2</v>
      </c>
      <c r="F1063" s="10">
        <v>1.8075910453899301E-2</v>
      </c>
      <c r="G1063">
        <v>-4443225</v>
      </c>
      <c r="H1063">
        <v>10292645</v>
      </c>
      <c r="J1063" s="10">
        <f t="shared" si="80"/>
        <v>-9.3514523661560808E-3</v>
      </c>
      <c r="K1063" s="16">
        <f t="shared" si="81"/>
        <v>-0.18220390361948002</v>
      </c>
      <c r="L1063" s="10">
        <f t="shared" si="82"/>
        <v>2.6570047495704758E-2</v>
      </c>
      <c r="M1063" s="10">
        <f t="shared" si="83"/>
        <v>1.8417329262907543E-2</v>
      </c>
      <c r="N1063" s="10">
        <f t="shared" si="84"/>
        <v>1.8487467696259079E-2</v>
      </c>
    </row>
    <row r="1064" spans="1:14" x14ac:dyDescent="0.2">
      <c r="A1064" s="9">
        <v>40774.820393518516</v>
      </c>
      <c r="B1064" s="10">
        <v>-9.4181295207818004E-3</v>
      </c>
      <c r="C1064">
        <v>6.0755973487939601</v>
      </c>
      <c r="D1064" s="10">
        <v>2.6341866934199099E-2</v>
      </c>
      <c r="E1064" s="10">
        <v>1.8069447525158499E-2</v>
      </c>
      <c r="F1064" s="10">
        <v>1.8108719135852901E-2</v>
      </c>
      <c r="G1064">
        <v>-4445305</v>
      </c>
      <c r="H1064">
        <v>10292874</v>
      </c>
      <c r="J1064" s="10">
        <f t="shared" si="80"/>
        <v>-9.3972365897407109E-3</v>
      </c>
      <c r="K1064" s="16">
        <f t="shared" si="81"/>
        <v>-0.18295450360147036</v>
      </c>
      <c r="L1064" s="10">
        <f t="shared" si="82"/>
        <v>2.6622150060909955E-2</v>
      </c>
      <c r="M1064" s="10">
        <f t="shared" si="83"/>
        <v>1.8433766452386442E-2</v>
      </c>
      <c r="N1064" s="10">
        <f t="shared" si="84"/>
        <v>1.8520276378212679E-2</v>
      </c>
    </row>
    <row r="1065" spans="1:14" x14ac:dyDescent="0.2">
      <c r="A1065" s="9">
        <v>40774.823368055557</v>
      </c>
      <c r="B1065" s="10">
        <v>-9.46959075055929E-3</v>
      </c>
      <c r="C1065">
        <v>6.07454389597115</v>
      </c>
      <c r="D1065" s="10">
        <v>2.63947058474878E-2</v>
      </c>
      <c r="E1065">
        <v>1.8099103350395999E-2</v>
      </c>
      <c r="F1065" s="10">
        <v>1.81301852170145E-2</v>
      </c>
      <c r="G1065">
        <v>-4447379</v>
      </c>
      <c r="H1065">
        <v>10292916</v>
      </c>
      <c r="J1065" s="10">
        <f t="shared" si="80"/>
        <v>-9.4486978195182005E-3</v>
      </c>
      <c r="K1065" s="16">
        <f t="shared" si="81"/>
        <v>-0.18400795642428047</v>
      </c>
      <c r="L1065" s="10">
        <f t="shared" si="82"/>
        <v>2.6674988974198656E-2</v>
      </c>
      <c r="M1065" s="10">
        <f t="shared" si="83"/>
        <v>1.8463422277623941E-2</v>
      </c>
      <c r="N1065" s="10">
        <f t="shared" si="84"/>
        <v>1.8541742459374278E-2</v>
      </c>
    </row>
    <row r="1066" spans="1:14" x14ac:dyDescent="0.2">
      <c r="A1066" s="9">
        <v>40774.826354166667</v>
      </c>
      <c r="B1066" s="10">
        <v>-9.5221327492981799E-3</v>
      </c>
      <c r="C1066">
        <v>6.0739120618091</v>
      </c>
      <c r="D1066" s="10">
        <v>2.6403827062458699E-2</v>
      </c>
      <c r="E1066">
        <v>1.8039530415117001E-2</v>
      </c>
      <c r="F1066" s="10">
        <v>1.8072241140471301E-2</v>
      </c>
      <c r="G1066">
        <v>-4449462</v>
      </c>
      <c r="H1066">
        <v>10292311</v>
      </c>
      <c r="J1066" s="10">
        <f t="shared" si="80"/>
        <v>-9.5012398182570904E-3</v>
      </c>
      <c r="K1066" s="16">
        <f t="shared" si="81"/>
        <v>-0.1846397905863304</v>
      </c>
      <c r="L1066" s="10">
        <f t="shared" si="82"/>
        <v>2.6684110189169555E-2</v>
      </c>
      <c r="M1066" s="10">
        <f t="shared" si="83"/>
        <v>1.8403849342344944E-2</v>
      </c>
      <c r="N1066" s="10">
        <f t="shared" si="84"/>
        <v>1.8483798382831079E-2</v>
      </c>
    </row>
    <row r="1067" spans="1:14" x14ac:dyDescent="0.2">
      <c r="A1067" s="9">
        <v>40774.829328703701</v>
      </c>
      <c r="B1067" s="10">
        <v>-9.5703991785194408E-3</v>
      </c>
      <c r="C1067">
        <v>6.0727101517113597</v>
      </c>
      <c r="D1067" s="10">
        <v>2.64083757933622E-2</v>
      </c>
      <c r="E1067" s="10">
        <v>1.80523452470879E-2</v>
      </c>
      <c r="F1067" s="10">
        <v>1.8095272954724399E-2</v>
      </c>
      <c r="G1067">
        <v>-4451537</v>
      </c>
      <c r="H1067">
        <v>10292012</v>
      </c>
      <c r="J1067" s="10">
        <f t="shared" si="80"/>
        <v>-9.5495062474783513E-3</v>
      </c>
      <c r="K1067" s="16">
        <f t="shared" si="81"/>
        <v>-0.18584170068407069</v>
      </c>
      <c r="L1067" s="10">
        <f t="shared" si="82"/>
        <v>2.6688658920073056E-2</v>
      </c>
      <c r="M1067" s="10">
        <f t="shared" si="83"/>
        <v>1.8416664174315842E-2</v>
      </c>
      <c r="N1067" s="10">
        <f t="shared" si="84"/>
        <v>1.8506830197084177E-2</v>
      </c>
    </row>
    <row r="1068" spans="1:14" x14ac:dyDescent="0.2">
      <c r="A1068" s="9">
        <v>40774.832303240742</v>
      </c>
      <c r="B1068" s="10">
        <v>-9.6182261742069394E-3</v>
      </c>
      <c r="C1068">
        <v>6.0720628779927202</v>
      </c>
      <c r="D1068" s="10">
        <v>2.6476131693634702E-2</v>
      </c>
      <c r="E1068" s="10">
        <v>1.8065385734116701E-2</v>
      </c>
      <c r="F1068" s="10">
        <v>1.8099731110778498E-2</v>
      </c>
      <c r="G1068">
        <v>-4453617</v>
      </c>
      <c r="H1068">
        <v>10292095</v>
      </c>
      <c r="J1068" s="10">
        <f t="shared" si="80"/>
        <v>-9.5973332431658499E-3</v>
      </c>
      <c r="K1068" s="16">
        <f t="shared" si="81"/>
        <v>-0.18648897440271028</v>
      </c>
      <c r="L1068" s="10">
        <f t="shared" si="82"/>
        <v>2.6756414820345558E-2</v>
      </c>
      <c r="M1068" s="10">
        <f t="shared" si="83"/>
        <v>1.8429704661344644E-2</v>
      </c>
      <c r="N1068" s="10">
        <f t="shared" si="84"/>
        <v>1.8511288353138276E-2</v>
      </c>
    </row>
    <row r="1069" spans="1:14" x14ac:dyDescent="0.2">
      <c r="A1069" s="9">
        <v>40774.835289351853</v>
      </c>
      <c r="B1069" s="10">
        <v>-9.6672527046757703E-3</v>
      </c>
      <c r="C1069">
        <v>6.0706151226477196</v>
      </c>
      <c r="D1069" s="10">
        <v>2.6537070435842899E-2</v>
      </c>
      <c r="E1069" s="10">
        <v>1.8069590044142401E-2</v>
      </c>
      <c r="F1069" s="10">
        <v>1.8091926349643499E-2</v>
      </c>
      <c r="G1069">
        <v>-4455692</v>
      </c>
      <c r="H1069">
        <v>10292296</v>
      </c>
      <c r="J1069" s="10">
        <f t="shared" si="80"/>
        <v>-9.6463597736346808E-3</v>
      </c>
      <c r="K1069" s="16">
        <f t="shared" si="81"/>
        <v>-0.18793672974771081</v>
      </c>
      <c r="L1069" s="10">
        <f t="shared" si="82"/>
        <v>2.6817353562553756E-2</v>
      </c>
      <c r="M1069" s="10">
        <f t="shared" si="83"/>
        <v>1.8433908971370344E-2</v>
      </c>
      <c r="N1069" s="10">
        <f t="shared" si="84"/>
        <v>1.8503483592003277E-2</v>
      </c>
    </row>
    <row r="1070" spans="1:14" x14ac:dyDescent="0.2">
      <c r="A1070" s="9">
        <v>40774.838263888887</v>
      </c>
      <c r="B1070" s="10">
        <v>-9.7181438585175802E-3</v>
      </c>
      <c r="C1070">
        <v>6.06837282396737</v>
      </c>
      <c r="D1070" s="10">
        <v>2.6603116108308299E-2</v>
      </c>
      <c r="E1070" s="10">
        <v>1.8091727992978101E-2</v>
      </c>
      <c r="F1070" s="10">
        <v>1.81237190979118E-2</v>
      </c>
      <c r="G1070">
        <v>-4457773</v>
      </c>
      <c r="H1070">
        <v>10292291</v>
      </c>
      <c r="J1070" s="10">
        <f t="shared" si="80"/>
        <v>-9.6972509274764907E-3</v>
      </c>
      <c r="K1070" s="16">
        <f t="shared" si="81"/>
        <v>-0.19017902842806045</v>
      </c>
      <c r="L1070" s="10">
        <f t="shared" si="82"/>
        <v>2.6883399235019156E-2</v>
      </c>
      <c r="M1070" s="10">
        <f t="shared" si="83"/>
        <v>1.8456046920206044E-2</v>
      </c>
      <c r="N1070" s="10">
        <f t="shared" si="84"/>
        <v>1.8535276340271578E-2</v>
      </c>
    </row>
    <row r="1071" spans="1:14" x14ac:dyDescent="0.2">
      <c r="A1071" s="9">
        <v>40774.841238425928</v>
      </c>
      <c r="B1071" s="10">
        <v>-9.7706383509284893E-3</v>
      </c>
      <c r="C1071">
        <v>6.0678870717638302</v>
      </c>
      <c r="D1071" s="10">
        <v>2.66479026990055E-2</v>
      </c>
      <c r="E1071" s="10">
        <v>1.8094020173302899E-2</v>
      </c>
      <c r="F1071" s="10">
        <v>1.8127209128924699E-2</v>
      </c>
      <c r="G1071">
        <v>-4459850</v>
      </c>
      <c r="H1071">
        <v>10291701</v>
      </c>
      <c r="J1071" s="10">
        <f t="shared" si="80"/>
        <v>-9.7497454198873998E-3</v>
      </c>
      <c r="K1071" s="16">
        <f t="shared" si="81"/>
        <v>-0.19066478063160019</v>
      </c>
      <c r="L1071" s="10">
        <f t="shared" si="82"/>
        <v>2.6928185825716357E-2</v>
      </c>
      <c r="M1071" s="10">
        <f t="shared" si="83"/>
        <v>1.8458339100530841E-2</v>
      </c>
      <c r="N1071" s="10">
        <f t="shared" si="84"/>
        <v>1.8538766371284477E-2</v>
      </c>
    </row>
    <row r="1072" spans="1:14" x14ac:dyDescent="0.2">
      <c r="A1072" s="9">
        <v>40774.844212962962</v>
      </c>
      <c r="B1072" s="10">
        <v>-9.8192848307735395E-3</v>
      </c>
      <c r="C1072">
        <v>6.0673930059529102</v>
      </c>
      <c r="D1072" s="10">
        <v>2.66382589144268E-2</v>
      </c>
      <c r="E1072" s="10">
        <v>1.8049946177525301E-2</v>
      </c>
      <c r="F1072" s="10">
        <v>1.8085902460497901E-2</v>
      </c>
      <c r="G1072">
        <v>-4461927</v>
      </c>
      <c r="H1072">
        <v>10291571</v>
      </c>
      <c r="J1072" s="10">
        <f t="shared" si="80"/>
        <v>-9.79839189973245E-3</v>
      </c>
      <c r="K1072" s="16">
        <f t="shared" si="81"/>
        <v>-0.19115884644252024</v>
      </c>
      <c r="L1072" s="10">
        <f t="shared" si="82"/>
        <v>2.6918542041137656E-2</v>
      </c>
      <c r="M1072" s="10">
        <f t="shared" si="83"/>
        <v>1.8414265104753243E-2</v>
      </c>
      <c r="N1072" s="10">
        <f t="shared" si="84"/>
        <v>1.8497459702857679E-2</v>
      </c>
    </row>
    <row r="1073" spans="1:14" x14ac:dyDescent="0.2">
      <c r="A1073" s="9">
        <v>40774.847199074073</v>
      </c>
      <c r="B1073" s="10">
        <v>-9.8683588675703496E-3</v>
      </c>
      <c r="C1073">
        <v>6.0666055885667403</v>
      </c>
      <c r="D1073" s="10">
        <v>2.6693520650442198E-2</v>
      </c>
      <c r="E1073" s="10">
        <v>1.80621315506505E-2</v>
      </c>
      <c r="F1073" s="10">
        <v>1.8104117553866698E-2</v>
      </c>
      <c r="G1073">
        <v>-4464005</v>
      </c>
      <c r="H1073">
        <v>10291530</v>
      </c>
      <c r="J1073" s="10">
        <f t="shared" si="80"/>
        <v>-9.8474659365292601E-3</v>
      </c>
      <c r="K1073" s="16">
        <f t="shared" si="81"/>
        <v>-0.19194626382869018</v>
      </c>
      <c r="L1073" s="10">
        <f t="shared" si="82"/>
        <v>2.6973803777153055E-2</v>
      </c>
      <c r="M1073" s="10">
        <f t="shared" si="83"/>
        <v>1.8426450477878442E-2</v>
      </c>
      <c r="N1073" s="10">
        <f t="shared" si="84"/>
        <v>1.8515674796226476E-2</v>
      </c>
    </row>
    <row r="1074" spans="1:14" x14ac:dyDescent="0.2">
      <c r="A1074" s="9">
        <v>40774.850173611114</v>
      </c>
      <c r="B1074" s="10">
        <v>-9.9202714074635902E-3</v>
      </c>
      <c r="C1074">
        <v>6.0659975075686798</v>
      </c>
      <c r="D1074" s="10">
        <v>2.6739601788576699E-2</v>
      </c>
      <c r="E1074">
        <v>1.8092013030946E-2</v>
      </c>
      <c r="F1074" s="10">
        <v>1.8117360548258101E-2</v>
      </c>
      <c r="G1074">
        <v>-4466085</v>
      </c>
      <c r="H1074">
        <v>10291535</v>
      </c>
      <c r="J1074" s="10">
        <f t="shared" si="80"/>
        <v>-9.8993784764225008E-3</v>
      </c>
      <c r="K1074" s="16">
        <f t="shared" si="81"/>
        <v>-0.1925543448267506</v>
      </c>
      <c r="L1074" s="10">
        <f t="shared" si="82"/>
        <v>2.7019884915287555E-2</v>
      </c>
      <c r="M1074" s="10">
        <f t="shared" si="83"/>
        <v>1.8456331958173942E-2</v>
      </c>
      <c r="N1074" s="10">
        <f t="shared" si="84"/>
        <v>1.8528917790617879E-2</v>
      </c>
    </row>
    <row r="1075" spans="1:14" x14ac:dyDescent="0.2">
      <c r="A1075" s="9">
        <v>40774.853159722225</v>
      </c>
      <c r="B1075" s="10">
        <v>-9.9733359758101894E-3</v>
      </c>
      <c r="C1075">
        <v>6.0653977401780104</v>
      </c>
      <c r="D1075" s="10">
        <v>2.6760587708959099E-2</v>
      </c>
      <c r="E1075" s="10">
        <v>1.8078473727473499E-2</v>
      </c>
      <c r="F1075" s="10">
        <v>1.80942450688781E-2</v>
      </c>
      <c r="G1075">
        <v>-4468164</v>
      </c>
      <c r="H1075">
        <v>10291221</v>
      </c>
      <c r="J1075" s="10">
        <f t="shared" si="80"/>
        <v>-9.9524430447690999E-3</v>
      </c>
      <c r="K1075" s="16">
        <f t="shared" si="81"/>
        <v>-0.19315411221742007</v>
      </c>
      <c r="L1075" s="10">
        <f t="shared" si="82"/>
        <v>2.7040870835669955E-2</v>
      </c>
      <c r="M1075" s="10">
        <f t="shared" si="83"/>
        <v>1.8442792654701442E-2</v>
      </c>
      <c r="N1075" s="10">
        <f t="shared" si="84"/>
        <v>1.8505802311237877E-2</v>
      </c>
    </row>
    <row r="1076" spans="1:14" x14ac:dyDescent="0.2">
      <c r="A1076" s="9">
        <v>40774.856134259258</v>
      </c>
      <c r="B1076" s="10">
        <v>-1.00228019398128E-2</v>
      </c>
      <c r="C1076">
        <v>6.0647421528519798</v>
      </c>
      <c r="D1076" s="10">
        <v>2.67737588383898E-2</v>
      </c>
      <c r="E1076">
        <v>1.8048651630088001E-2</v>
      </c>
      <c r="F1076" s="10">
        <v>1.8092213201507501E-2</v>
      </c>
      <c r="G1076">
        <v>-4470242</v>
      </c>
      <c r="H1076">
        <v>10290830</v>
      </c>
      <c r="J1076" s="10">
        <f t="shared" si="80"/>
        <v>-1.0001909008771711E-2</v>
      </c>
      <c r="K1076" s="16">
        <f t="shared" si="81"/>
        <v>-0.19380969954345062</v>
      </c>
      <c r="L1076" s="10">
        <f t="shared" si="82"/>
        <v>2.7054041965100657E-2</v>
      </c>
      <c r="M1076" s="10">
        <f t="shared" si="83"/>
        <v>1.8412970557315944E-2</v>
      </c>
      <c r="N1076" s="10">
        <f t="shared" si="84"/>
        <v>1.8503770443867279E-2</v>
      </c>
    </row>
    <row r="1077" spans="1:14" x14ac:dyDescent="0.2">
      <c r="A1077" s="9">
        <v>40774.8591087963</v>
      </c>
      <c r="B1077" s="10">
        <v>-1.00703914038604E-2</v>
      </c>
      <c r="C1077">
        <v>6.0642492746992502</v>
      </c>
      <c r="D1077" s="10">
        <v>2.68313958908038E-2</v>
      </c>
      <c r="E1077" s="10">
        <v>1.8051110082560599E-2</v>
      </c>
      <c r="F1077" s="10">
        <v>1.8075205276400101E-2</v>
      </c>
      <c r="G1077">
        <v>-4472321</v>
      </c>
      <c r="H1077">
        <v>10291093</v>
      </c>
      <c r="J1077" s="10">
        <f t="shared" si="80"/>
        <v>-1.004949847281931E-2</v>
      </c>
      <c r="K1077" s="16">
        <f t="shared" si="81"/>
        <v>-0.1943025776961802</v>
      </c>
      <c r="L1077" s="10">
        <f t="shared" si="82"/>
        <v>2.7111679017514656E-2</v>
      </c>
      <c r="M1077" s="10">
        <f t="shared" si="83"/>
        <v>1.8415429009788542E-2</v>
      </c>
      <c r="N1077" s="10">
        <f t="shared" si="84"/>
        <v>1.8486762518759879E-2</v>
      </c>
    </row>
    <row r="1078" spans="1:14" x14ac:dyDescent="0.2">
      <c r="A1078" s="9">
        <v>40774.86209490741</v>
      </c>
      <c r="B1078" s="10">
        <v>-1.0123741010174899E-2</v>
      </c>
      <c r="C1078">
        <v>6.0639416712256198</v>
      </c>
      <c r="D1078" s="10">
        <v>2.6905339490294899E-2</v>
      </c>
      <c r="E1078" s="10">
        <v>1.80958135371839E-2</v>
      </c>
      <c r="F1078">
        <v>1.8105551813187001E-2</v>
      </c>
      <c r="G1078">
        <v>-4474398</v>
      </c>
      <c r="H1078">
        <v>10291199</v>
      </c>
      <c r="J1078" s="10">
        <f t="shared" si="80"/>
        <v>-1.010284807913381E-2</v>
      </c>
      <c r="K1078" s="16">
        <f t="shared" si="81"/>
        <v>-0.19461018116981066</v>
      </c>
      <c r="L1078" s="10">
        <f t="shared" si="82"/>
        <v>2.7185622617005755E-2</v>
      </c>
      <c r="M1078" s="10">
        <f t="shared" si="83"/>
        <v>1.8460132464411843E-2</v>
      </c>
      <c r="N1078" s="10">
        <f t="shared" si="84"/>
        <v>1.8517109055546779E-2</v>
      </c>
    </row>
    <row r="1079" spans="1:14" x14ac:dyDescent="0.2">
      <c r="A1079" s="9">
        <v>40774.865069444444</v>
      </c>
      <c r="B1079" s="10">
        <v>-1.01745252747787E-2</v>
      </c>
      <c r="C1079">
        <v>6.0633656569989398</v>
      </c>
      <c r="D1079" s="10">
        <v>2.6916372834966701E-2</v>
      </c>
      <c r="E1079" s="10">
        <v>1.80244590325674E-2</v>
      </c>
      <c r="F1079" s="10">
        <v>1.8059416471714902E-2</v>
      </c>
      <c r="G1079">
        <v>-4476478</v>
      </c>
      <c r="H1079">
        <v>10290808</v>
      </c>
      <c r="J1079" s="10">
        <f t="shared" si="80"/>
        <v>-1.0153632343737611E-2</v>
      </c>
      <c r="K1079" s="16">
        <f t="shared" si="81"/>
        <v>-0.19518619539649062</v>
      </c>
      <c r="L1079" s="10">
        <f t="shared" si="82"/>
        <v>2.7196655961677557E-2</v>
      </c>
      <c r="M1079" s="10">
        <f t="shared" si="83"/>
        <v>1.8388777959795342E-2</v>
      </c>
      <c r="N1079" s="10">
        <f t="shared" si="84"/>
        <v>1.847097371407468E-2</v>
      </c>
    </row>
    <row r="1080" spans="1:14" x14ac:dyDescent="0.2">
      <c r="A1080" s="9">
        <v>40774.868043981478</v>
      </c>
      <c r="B1080" s="10">
        <v>-1.02254045520385E-2</v>
      </c>
      <c r="C1080">
        <v>6.0628858430864101</v>
      </c>
      <c r="D1080" s="10">
        <v>2.69406485685613E-2</v>
      </c>
      <c r="E1080" s="10">
        <v>1.8088545069003901E-2</v>
      </c>
      <c r="F1080" s="10">
        <v>1.8114121512626299E-2</v>
      </c>
      <c r="G1080">
        <v>-4478556</v>
      </c>
      <c r="H1080">
        <v>10290406</v>
      </c>
      <c r="J1080" s="10">
        <f t="shared" si="80"/>
        <v>-1.0204511620997411E-2</v>
      </c>
      <c r="K1080" s="16">
        <f t="shared" si="81"/>
        <v>-0.19566600930902034</v>
      </c>
      <c r="L1080" s="10">
        <f t="shared" si="82"/>
        <v>2.7220931695272156E-2</v>
      </c>
      <c r="M1080" s="10">
        <f t="shared" si="83"/>
        <v>1.8452863996231843E-2</v>
      </c>
      <c r="N1080" s="10">
        <f t="shared" si="84"/>
        <v>1.8525678754986077E-2</v>
      </c>
    </row>
    <row r="1081" spans="1:14" x14ac:dyDescent="0.2">
      <c r="A1081" s="9">
        <v>40774.871030092596</v>
      </c>
      <c r="B1081" s="10">
        <v>-1.0275488098304799E-2</v>
      </c>
      <c r="C1081">
        <v>6.0620687342452602</v>
      </c>
      <c r="D1081" s="10">
        <v>2.69542353783618E-2</v>
      </c>
      <c r="E1081" s="10">
        <v>1.8059803740579802E-2</v>
      </c>
      <c r="F1081" s="10">
        <v>1.8069408478313599E-2</v>
      </c>
      <c r="G1081">
        <v>-4480635</v>
      </c>
      <c r="H1081">
        <v>10290601</v>
      </c>
      <c r="J1081" s="10">
        <f t="shared" si="80"/>
        <v>-1.025459516726371E-2</v>
      </c>
      <c r="K1081" s="16">
        <f t="shared" si="81"/>
        <v>-0.19648311815017028</v>
      </c>
      <c r="L1081" s="10">
        <f t="shared" si="82"/>
        <v>2.7234518505072657E-2</v>
      </c>
      <c r="M1081" s="10">
        <f t="shared" si="83"/>
        <v>1.8424122667807744E-2</v>
      </c>
      <c r="N1081" s="10">
        <f t="shared" si="84"/>
        <v>1.8480965720673377E-2</v>
      </c>
    </row>
    <row r="1082" spans="1:14" x14ac:dyDescent="0.2">
      <c r="A1082" s="9">
        <v>40774.87400462963</v>
      </c>
      <c r="B1082">
        <v>-1.0325595397734999E-2</v>
      </c>
      <c r="C1082">
        <v>6.0615414140047497</v>
      </c>
      <c r="D1082" s="10">
        <v>2.7031908224598701E-2</v>
      </c>
      <c r="E1082" s="10">
        <v>1.80459318928115E-2</v>
      </c>
      <c r="F1082" s="10">
        <v>1.80755757933912E-2</v>
      </c>
      <c r="G1082">
        <v>-4482710</v>
      </c>
      <c r="H1082">
        <v>10290776</v>
      </c>
      <c r="J1082" s="10">
        <f t="shared" si="80"/>
        <v>-1.030470246669391E-2</v>
      </c>
      <c r="K1082" s="16">
        <f t="shared" si="81"/>
        <v>-0.19701043839068078</v>
      </c>
      <c r="L1082" s="10">
        <f t="shared" si="82"/>
        <v>2.7312191351309557E-2</v>
      </c>
      <c r="M1082" s="10">
        <f t="shared" si="83"/>
        <v>1.8410250820039442E-2</v>
      </c>
      <c r="N1082" s="10">
        <f t="shared" si="84"/>
        <v>1.8487133035750978E-2</v>
      </c>
    </row>
    <row r="1083" spans="1:14" x14ac:dyDescent="0.2">
      <c r="A1083" s="9">
        <v>40774.876979166664</v>
      </c>
      <c r="B1083" s="10">
        <v>-1.0377864235088101E-2</v>
      </c>
      <c r="C1083">
        <v>6.0609190811082998</v>
      </c>
      <c r="D1083" s="10">
        <v>2.70746520431931E-2</v>
      </c>
      <c r="E1083" s="10">
        <v>1.80722147687629E-2</v>
      </c>
      <c r="F1083" s="10">
        <v>1.8112161358221801E-2</v>
      </c>
      <c r="G1083">
        <v>-4484788</v>
      </c>
      <c r="H1083">
        <v>10290613</v>
      </c>
      <c r="J1083" s="10">
        <f t="shared" si="80"/>
        <v>-1.0356971304047011E-2</v>
      </c>
      <c r="K1083" s="16">
        <f t="shared" si="81"/>
        <v>-0.19763277128713064</v>
      </c>
      <c r="L1083" s="10">
        <f t="shared" si="82"/>
        <v>2.7354935169903956E-2</v>
      </c>
      <c r="M1083" s="10">
        <f t="shared" si="83"/>
        <v>1.8436533695990843E-2</v>
      </c>
      <c r="N1083" s="10">
        <f t="shared" si="84"/>
        <v>1.8523718600581579E-2</v>
      </c>
    </row>
    <row r="1084" spans="1:14" x14ac:dyDescent="0.2">
      <c r="A1084" s="9">
        <v>40774.879953703705</v>
      </c>
      <c r="B1084" s="10">
        <v>-1.0432211474289899E-2</v>
      </c>
      <c r="C1084">
        <v>6.06052002795332</v>
      </c>
      <c r="D1084" s="10">
        <v>2.7079747096868199E-2</v>
      </c>
      <c r="E1084" s="10">
        <v>1.8094317087852699E-2</v>
      </c>
      <c r="F1084" s="10">
        <v>1.8120946196559101E-2</v>
      </c>
      <c r="G1084">
        <v>-4486862</v>
      </c>
      <c r="H1084">
        <v>10290134</v>
      </c>
      <c r="J1084" s="10">
        <f t="shared" si="80"/>
        <v>-1.041131854324881E-2</v>
      </c>
      <c r="K1084" s="16">
        <f t="shared" si="81"/>
        <v>-0.19803182444211043</v>
      </c>
      <c r="L1084" s="10">
        <f t="shared" si="82"/>
        <v>2.7360030223579055E-2</v>
      </c>
      <c r="M1084" s="10">
        <f t="shared" si="83"/>
        <v>1.8458636015080642E-2</v>
      </c>
      <c r="N1084" s="10">
        <f t="shared" si="84"/>
        <v>1.8532503438918879E-2</v>
      </c>
    </row>
    <row r="1085" spans="1:14" x14ac:dyDescent="0.2">
      <c r="A1085" s="9">
        <v>40774.882928240739</v>
      </c>
      <c r="B1085" s="10">
        <v>-1.04847534730288E-2</v>
      </c>
      <c r="C1085">
        <v>6.0593798760819499</v>
      </c>
      <c r="D1085">
        <v>2.7119842437678E-2</v>
      </c>
      <c r="E1085" s="10">
        <v>1.8066894060029901E-2</v>
      </c>
      <c r="F1085" s="10">
        <v>1.8101344652513899E-2</v>
      </c>
      <c r="G1085">
        <v>-4488942</v>
      </c>
      <c r="H1085">
        <v>10289935</v>
      </c>
      <c r="J1085" s="10">
        <f t="shared" si="80"/>
        <v>-1.046386054198771E-2</v>
      </c>
      <c r="K1085" s="16">
        <f t="shared" si="81"/>
        <v>-0.19917197631348049</v>
      </c>
      <c r="L1085" s="10">
        <f t="shared" si="82"/>
        <v>2.7400125564388856E-2</v>
      </c>
      <c r="M1085" s="10">
        <f t="shared" si="83"/>
        <v>1.8431212987257844E-2</v>
      </c>
      <c r="N1085" s="10">
        <f t="shared" si="84"/>
        <v>1.8512901894873677E-2</v>
      </c>
    </row>
    <row r="1086" spans="1:14" x14ac:dyDescent="0.2">
      <c r="A1086" s="9">
        <v>40774.885914351849</v>
      </c>
      <c r="B1086" s="10">
        <v>-1.05350983040989E-2</v>
      </c>
      <c r="C1086">
        <v>6.0587860469822798</v>
      </c>
      <c r="D1086" s="10">
        <v>2.7205389457776601E-2</v>
      </c>
      <c r="E1086" s="10">
        <v>1.8079186322393099E-2</v>
      </c>
      <c r="F1086" s="10">
        <v>1.81143605558464E-2</v>
      </c>
      <c r="G1086">
        <v>-4491020</v>
      </c>
      <c r="H1086">
        <v>10290265</v>
      </c>
      <c r="J1086" s="10">
        <f t="shared" si="80"/>
        <v>-1.0514205373057811E-2</v>
      </c>
      <c r="K1086" s="16">
        <f t="shared" si="81"/>
        <v>-0.19976580541315059</v>
      </c>
      <c r="L1086" s="10">
        <f t="shared" si="82"/>
        <v>2.7485672584487458E-2</v>
      </c>
      <c r="M1086" s="10">
        <f t="shared" si="83"/>
        <v>1.8443505249621042E-2</v>
      </c>
      <c r="N1086" s="10">
        <f t="shared" si="84"/>
        <v>1.8525917798206178E-2</v>
      </c>
    </row>
    <row r="1087" spans="1:14" x14ac:dyDescent="0.2">
      <c r="A1087" s="9">
        <v>40774.888888888891</v>
      </c>
      <c r="B1087" s="10">
        <v>-1.0588483540159401E-2</v>
      </c>
      <c r="C1087">
        <v>6.0578632365613903</v>
      </c>
      <c r="D1087" s="10">
        <v>2.7261945741229299E-2</v>
      </c>
      <c r="E1087" s="10">
        <v>1.8046121918123399E-2</v>
      </c>
      <c r="F1087">
        <v>1.8071093733014999E-2</v>
      </c>
      <c r="G1087">
        <v>-4493097</v>
      </c>
      <c r="H1087">
        <v>10290286</v>
      </c>
      <c r="J1087" s="10">
        <f t="shared" si="80"/>
        <v>-1.0567590609118311E-2</v>
      </c>
      <c r="K1087" s="16">
        <f t="shared" si="81"/>
        <v>-0.20068861583404018</v>
      </c>
      <c r="L1087" s="10">
        <f t="shared" si="82"/>
        <v>2.7542228867940156E-2</v>
      </c>
      <c r="M1087" s="10">
        <f t="shared" si="83"/>
        <v>1.8410440845351341E-2</v>
      </c>
      <c r="N1087" s="10">
        <f t="shared" si="84"/>
        <v>1.8482650975374777E-2</v>
      </c>
    </row>
    <row r="1088" spans="1:14" x14ac:dyDescent="0.2">
      <c r="A1088" s="9">
        <v>40774.891863425924</v>
      </c>
      <c r="B1088" s="10">
        <v>-1.0642854532525199E-2</v>
      </c>
      <c r="C1088">
        <v>6.0577444707414498</v>
      </c>
      <c r="D1088" s="10">
        <v>2.73133357115148E-2</v>
      </c>
      <c r="E1088" s="10">
        <v>1.8087951239904199E-2</v>
      </c>
      <c r="F1088" s="10">
        <v>1.8106125516915199E-2</v>
      </c>
      <c r="G1088">
        <v>-4495175</v>
      </c>
      <c r="H1088">
        <v>10289865</v>
      </c>
      <c r="J1088" s="10">
        <f t="shared" si="80"/>
        <v>-1.062196160148411E-2</v>
      </c>
      <c r="K1088" s="16">
        <f t="shared" si="81"/>
        <v>-0.2008073816539806</v>
      </c>
      <c r="L1088" s="10">
        <f t="shared" si="82"/>
        <v>2.7593618838225656E-2</v>
      </c>
      <c r="M1088" s="10">
        <f t="shared" si="83"/>
        <v>1.8452270167132141E-2</v>
      </c>
      <c r="N1088" s="10">
        <f t="shared" si="84"/>
        <v>1.8517682759274977E-2</v>
      </c>
    </row>
    <row r="1089" spans="1:14" x14ac:dyDescent="0.2">
      <c r="A1089" s="9">
        <v>40774.894849537035</v>
      </c>
      <c r="B1089" s="10">
        <v>-1.0697902490064699E-2</v>
      </c>
      <c r="C1089">
        <v>6.0577314065012597</v>
      </c>
      <c r="D1089" s="10">
        <v>2.7307967496453801E-2</v>
      </c>
      <c r="E1089" s="10">
        <v>1.8072630449132699E-2</v>
      </c>
      <c r="F1089" s="10">
        <v>1.8080942313681601E-2</v>
      </c>
      <c r="G1089">
        <v>-4497253</v>
      </c>
      <c r="H1089">
        <v>10289518</v>
      </c>
      <c r="J1089" s="10">
        <f t="shared" si="80"/>
        <v>-1.067700955902361E-2</v>
      </c>
      <c r="K1089" s="16">
        <f t="shared" si="81"/>
        <v>-0.2008204458941707</v>
      </c>
      <c r="L1089" s="10">
        <f t="shared" si="82"/>
        <v>2.7588250623164657E-2</v>
      </c>
      <c r="M1089" s="10">
        <f t="shared" si="83"/>
        <v>1.8436949376360642E-2</v>
      </c>
      <c r="N1089" s="10">
        <f t="shared" si="84"/>
        <v>1.8492499556041379E-2</v>
      </c>
    </row>
    <row r="1090" spans="1:14" x14ac:dyDescent="0.2">
      <c r="A1090" s="9">
        <v>40774.897824074076</v>
      </c>
      <c r="B1090" s="10">
        <v>-1.0748793643906501E-2</v>
      </c>
      <c r="C1090">
        <v>6.0574784353047999</v>
      </c>
      <c r="D1090" s="10">
        <v>2.73943815070379E-2</v>
      </c>
      <c r="E1090" s="10">
        <v>1.80549580951265E-2</v>
      </c>
      <c r="F1090" s="10">
        <v>1.80953685720124E-2</v>
      </c>
      <c r="G1090">
        <v>-4499331</v>
      </c>
      <c r="H1090">
        <v>10289632</v>
      </c>
      <c r="J1090" s="10">
        <f t="shared" si="80"/>
        <v>-1.0727900712865411E-2</v>
      </c>
      <c r="K1090" s="16">
        <f t="shared" si="81"/>
        <v>-0.20107341709063054</v>
      </c>
      <c r="L1090" s="10">
        <f t="shared" si="82"/>
        <v>2.7674664633748756E-2</v>
      </c>
      <c r="M1090" s="10">
        <f t="shared" si="83"/>
        <v>1.8419277022354442E-2</v>
      </c>
      <c r="N1090" s="10">
        <f t="shared" si="84"/>
        <v>1.8506925814372178E-2</v>
      </c>
    </row>
    <row r="1091" spans="1:14" x14ac:dyDescent="0.2">
      <c r="A1091" s="9">
        <v>40774.90079861111</v>
      </c>
      <c r="B1091" s="10">
        <v>-1.0801608804031301E-2</v>
      </c>
      <c r="C1091">
        <v>6.05638697741961</v>
      </c>
      <c r="D1091" s="10">
        <v>2.74775650873198E-2</v>
      </c>
      <c r="E1091" s="10">
        <v>1.8073164895322399E-2</v>
      </c>
      <c r="F1091" s="10">
        <v>1.8116033858386799E-2</v>
      </c>
      <c r="G1091">
        <v>-4501408</v>
      </c>
      <c r="H1091">
        <v>10289856</v>
      </c>
      <c r="J1091" s="10">
        <f t="shared" si="80"/>
        <v>-1.0780715872990211E-2</v>
      </c>
      <c r="K1091" s="16">
        <f t="shared" si="81"/>
        <v>-0.20216487497582047</v>
      </c>
      <c r="L1091" s="10">
        <f t="shared" si="82"/>
        <v>2.7757848214030656E-2</v>
      </c>
      <c r="M1091" s="10">
        <f t="shared" si="83"/>
        <v>1.8437483822550341E-2</v>
      </c>
      <c r="N1091" s="10">
        <f t="shared" si="84"/>
        <v>1.8527591100746577E-2</v>
      </c>
    </row>
    <row r="1092" spans="1:14" x14ac:dyDescent="0.2">
      <c r="A1092" s="9">
        <v>40774.903784722221</v>
      </c>
      <c r="B1092" s="10">
        <v>-1.0856051055889099E-2</v>
      </c>
      <c r="C1092">
        <v>6.0559796106572303</v>
      </c>
      <c r="D1092" s="10">
        <v>2.74847266662618E-2</v>
      </c>
      <c r="E1092" s="10">
        <v>1.7685216344507398E-2</v>
      </c>
      <c r="F1092" s="10">
        <v>1.7725664327863301E-2</v>
      </c>
      <c r="G1092">
        <v>-4503488</v>
      </c>
      <c r="H1092">
        <v>10288827</v>
      </c>
      <c r="J1092" s="10">
        <f t="shared" si="80"/>
        <v>-1.083515812484801E-2</v>
      </c>
      <c r="K1092" s="16">
        <f t="shared" si="81"/>
        <v>-0.2025722417382001</v>
      </c>
      <c r="L1092" s="10">
        <f t="shared" si="82"/>
        <v>2.7765009792972657E-2</v>
      </c>
      <c r="M1092" s="10">
        <f t="shared" si="83"/>
        <v>1.8049535271735341E-2</v>
      </c>
      <c r="N1092" s="10">
        <f t="shared" si="84"/>
        <v>1.8137221570223079E-2</v>
      </c>
    </row>
    <row r="1093" spans="1:14" x14ac:dyDescent="0.2">
      <c r="A1093" s="9">
        <v>40774.906759259262</v>
      </c>
      <c r="B1093" s="10">
        <v>-1.0911027753936599E-2</v>
      </c>
      <c r="C1093">
        <v>6.0553655913681697</v>
      </c>
      <c r="D1093" s="10">
        <v>2.75514493039009E-2</v>
      </c>
      <c r="E1093" s="10">
        <v>1.8089934629097099E-2</v>
      </c>
      <c r="F1093" s="10">
        <v>1.81280218758729E-2</v>
      </c>
      <c r="G1093">
        <v>-4505566</v>
      </c>
      <c r="H1093">
        <v>10289111</v>
      </c>
      <c r="J1093" s="10">
        <f t="shared" si="80"/>
        <v>-1.089013482289551E-2</v>
      </c>
      <c r="K1093" s="16">
        <f t="shared" si="81"/>
        <v>-0.20318626102726078</v>
      </c>
      <c r="L1093" s="10">
        <f t="shared" si="82"/>
        <v>2.7831732430611756E-2</v>
      </c>
      <c r="M1093" s="10">
        <f t="shared" si="83"/>
        <v>1.8454253556325042E-2</v>
      </c>
      <c r="N1093" s="10">
        <f t="shared" si="84"/>
        <v>1.8539579118232678E-2</v>
      </c>
    </row>
    <row r="1094" spans="1:14" x14ac:dyDescent="0.2">
      <c r="A1094" s="9">
        <v>40774.909733796296</v>
      </c>
      <c r="B1094" s="10">
        <v>-1.0963712271659499E-2</v>
      </c>
      <c r="C1094">
        <v>6.0540461031086998</v>
      </c>
      <c r="D1094" s="10">
        <v>2.7566437550376601E-2</v>
      </c>
      <c r="E1094">
        <v>1.8044934259924001E-2</v>
      </c>
      <c r="F1094" s="10">
        <v>1.8074643524832901E-2</v>
      </c>
      <c r="G1094">
        <v>-4507645</v>
      </c>
      <c r="H1094">
        <v>10289165</v>
      </c>
      <c r="J1094" s="10">
        <f t="shared" si="80"/>
        <v>-1.094281934061841E-2</v>
      </c>
      <c r="K1094" s="16">
        <f t="shared" si="81"/>
        <v>-0.2045057492867306</v>
      </c>
      <c r="L1094" s="10">
        <f t="shared" si="82"/>
        <v>2.7846720677087457E-2</v>
      </c>
      <c r="M1094" s="10">
        <f t="shared" si="83"/>
        <v>1.8409253187151944E-2</v>
      </c>
      <c r="N1094" s="10">
        <f t="shared" si="84"/>
        <v>1.8486200767192679E-2</v>
      </c>
    </row>
    <row r="1095" spans="1:14" x14ac:dyDescent="0.2">
      <c r="A1095" s="9">
        <v>40774.912708333337</v>
      </c>
      <c r="B1095" s="10">
        <v>-1.10175725709996E-2</v>
      </c>
      <c r="C1095">
        <v>6.0531553594591996</v>
      </c>
      <c r="D1095" s="10">
        <v>2.7640974978967298E-2</v>
      </c>
      <c r="E1095" s="10">
        <v>1.8062665996840199E-2</v>
      </c>
      <c r="F1095" s="10">
        <v>1.8088209227571501E-2</v>
      </c>
      <c r="G1095">
        <v>-4509722</v>
      </c>
      <c r="H1095">
        <v>10289213</v>
      </c>
      <c r="J1095" s="10">
        <f t="shared" si="80"/>
        <v>-1.099667963995851E-2</v>
      </c>
      <c r="K1095" s="16">
        <f t="shared" si="81"/>
        <v>-0.20539649293623086</v>
      </c>
      <c r="L1095" s="10">
        <f t="shared" si="82"/>
        <v>2.7921258105678155E-2</v>
      </c>
      <c r="M1095" s="10">
        <f t="shared" si="83"/>
        <v>1.8426984924068142E-2</v>
      </c>
      <c r="N1095" s="10">
        <f t="shared" si="84"/>
        <v>1.8499766469931279E-2</v>
      </c>
    </row>
    <row r="1096" spans="1:14" x14ac:dyDescent="0.2">
      <c r="A1096" s="9">
        <v>40774.915694444448</v>
      </c>
      <c r="B1096" s="10">
        <v>-1.10706490159282E-2</v>
      </c>
      <c r="C1096">
        <v>6.0519736395508499</v>
      </c>
      <c r="D1096" s="10">
        <v>2.7700120357294501E-2</v>
      </c>
      <c r="E1096" s="10">
        <v>1.80820960849815E-2</v>
      </c>
      <c r="F1096" s="10">
        <v>1.8098739081415301E-2</v>
      </c>
      <c r="G1096">
        <v>-4511803</v>
      </c>
      <c r="H1096">
        <v>10289215</v>
      </c>
      <c r="J1096" s="10">
        <f t="shared" si="80"/>
        <v>-1.104975608488711E-2</v>
      </c>
      <c r="K1096" s="16">
        <f t="shared" si="81"/>
        <v>-0.20657821284458056</v>
      </c>
      <c r="L1096" s="10">
        <f t="shared" si="82"/>
        <v>2.7980403484005358E-2</v>
      </c>
      <c r="M1096" s="10">
        <f t="shared" si="83"/>
        <v>1.8446415012209443E-2</v>
      </c>
      <c r="N1096" s="10">
        <f t="shared" si="84"/>
        <v>1.8510296323775079E-2</v>
      </c>
    </row>
    <row r="1097" spans="1:14" x14ac:dyDescent="0.2">
      <c r="A1097" s="9">
        <v>40774.918668981481</v>
      </c>
      <c r="B1097" s="10">
        <v>-1.1124889365892199E-2</v>
      </c>
      <c r="C1097">
        <v>6.0512598569730498</v>
      </c>
      <c r="D1097" s="10">
        <v>2.7814420582399201E-2</v>
      </c>
      <c r="E1097" s="10">
        <v>1.87702727520082E-2</v>
      </c>
      <c r="F1097" s="10">
        <v>1.87992552378091E-2</v>
      </c>
      <c r="G1097">
        <v>-4513878</v>
      </c>
      <c r="H1097">
        <v>10291377</v>
      </c>
      <c r="J1097" s="10">
        <f t="shared" si="80"/>
        <v>-1.110399643485111E-2</v>
      </c>
      <c r="K1097" s="16">
        <f t="shared" si="81"/>
        <v>-0.20729199542238064</v>
      </c>
      <c r="L1097" s="10">
        <f t="shared" si="82"/>
        <v>2.8094703709110058E-2</v>
      </c>
      <c r="M1097" s="10">
        <f t="shared" si="83"/>
        <v>1.9134591679236142E-2</v>
      </c>
      <c r="N1097" s="10">
        <f t="shared" si="84"/>
        <v>1.9210812480168878E-2</v>
      </c>
    </row>
    <row r="1098" spans="1:14" x14ac:dyDescent="0.2">
      <c r="A1098" s="9">
        <v>40774.921643518515</v>
      </c>
      <c r="B1098" s="10">
        <v>-1.11788684310523E-2</v>
      </c>
      <c r="C1098">
        <v>6.0502717253511902</v>
      </c>
      <c r="D1098" s="10">
        <v>2.77379829006895E-2</v>
      </c>
      <c r="E1098" s="10">
        <v>1.80589011203483E-2</v>
      </c>
      <c r="F1098" s="10">
        <v>1.8087539906555299E-2</v>
      </c>
      <c r="G1098">
        <v>-4515953</v>
      </c>
      <c r="H1098">
        <v>10288718</v>
      </c>
      <c r="J1098" s="10">
        <f t="shared" si="80"/>
        <v>-1.115797550001121E-2</v>
      </c>
      <c r="K1098" s="16">
        <f t="shared" si="81"/>
        <v>-0.20828012704424026</v>
      </c>
      <c r="L1098" s="10">
        <f t="shared" si="82"/>
        <v>2.8018266027400356E-2</v>
      </c>
      <c r="M1098" s="10">
        <f t="shared" si="83"/>
        <v>1.8423220047576242E-2</v>
      </c>
      <c r="N1098" s="10">
        <f t="shared" si="84"/>
        <v>1.8499097148915077E-2</v>
      </c>
    </row>
    <row r="1099" spans="1:14" x14ac:dyDescent="0.2">
      <c r="A1099" s="9">
        <v>40774.924618055556</v>
      </c>
      <c r="B1099" s="10">
        <v>-1.1233144410762201E-2</v>
      </c>
      <c r="C1099">
        <v>6.0496446418219403</v>
      </c>
      <c r="D1099" s="10">
        <v>2.7817852914595299E-2</v>
      </c>
      <c r="E1099" s="10">
        <v>1.8086419160827101E-2</v>
      </c>
      <c r="F1099" s="10">
        <v>1.8124017901936899E-2</v>
      </c>
      <c r="G1099">
        <v>-4518030</v>
      </c>
      <c r="H1099">
        <v>10288872</v>
      </c>
      <c r="J1099" s="10">
        <f t="shared" si="80"/>
        <v>-1.1212251479721111E-2</v>
      </c>
      <c r="K1099" s="16">
        <f t="shared" si="81"/>
        <v>-0.20890721057349015</v>
      </c>
      <c r="L1099" s="10">
        <f t="shared" si="82"/>
        <v>2.8098136041306156E-2</v>
      </c>
      <c r="M1099" s="10">
        <f t="shared" si="83"/>
        <v>1.8450738088055044E-2</v>
      </c>
      <c r="N1099" s="10">
        <f t="shared" si="84"/>
        <v>1.8535575144296677E-2</v>
      </c>
    </row>
    <row r="1100" spans="1:14" x14ac:dyDescent="0.2">
      <c r="A1100" s="9">
        <v>40774.927604166667</v>
      </c>
      <c r="B1100" s="10">
        <v>-1.12902588935685E-2</v>
      </c>
      <c r="C1100">
        <v>6.0488916665235601</v>
      </c>
      <c r="D1100" s="10">
        <v>2.7881879568121801E-2</v>
      </c>
      <c r="E1100" s="10">
        <v>1.80640318037695E-2</v>
      </c>
      <c r="F1100" s="10">
        <v>1.8089404443671801E-2</v>
      </c>
      <c r="G1100">
        <v>-4520110</v>
      </c>
      <c r="H1100">
        <v>10288594</v>
      </c>
      <c r="J1100" s="10">
        <f t="shared" si="80"/>
        <v>-1.126936596252741E-2</v>
      </c>
      <c r="K1100" s="16">
        <f t="shared" si="81"/>
        <v>-0.2096601858718703</v>
      </c>
      <c r="L1100" s="10">
        <f t="shared" si="82"/>
        <v>2.8162162694832658E-2</v>
      </c>
      <c r="M1100" s="10">
        <f t="shared" si="83"/>
        <v>1.8428350730997443E-2</v>
      </c>
      <c r="N1100" s="10">
        <f t="shared" si="84"/>
        <v>1.8500961686031579E-2</v>
      </c>
    </row>
    <row r="1101" spans="1:14" x14ac:dyDescent="0.2">
      <c r="A1101" s="9">
        <v>40774.930578703701</v>
      </c>
      <c r="B1101">
        <v>-1.1345366234018E-2</v>
      </c>
      <c r="C1101">
        <v>6.0481814469203501</v>
      </c>
      <c r="D1101" s="10">
        <v>2.7905929646658501E-2</v>
      </c>
      <c r="E1101" s="10">
        <v>1.8067689791023401E-2</v>
      </c>
      <c r="F1101" s="10">
        <v>1.8098858603025299E-2</v>
      </c>
      <c r="G1101">
        <v>-4522188</v>
      </c>
      <c r="H1101">
        <v>10288402</v>
      </c>
      <c r="J1101" s="10">
        <f t="shared" si="80"/>
        <v>-1.1324473302976911E-2</v>
      </c>
      <c r="K1101" s="16">
        <f t="shared" si="81"/>
        <v>-0.21037040547508035</v>
      </c>
      <c r="L1101" s="10">
        <f t="shared" si="82"/>
        <v>2.8186212773369357E-2</v>
      </c>
      <c r="M1101" s="10">
        <f t="shared" si="83"/>
        <v>1.8432008718251344E-2</v>
      </c>
      <c r="N1101" s="10">
        <f t="shared" si="84"/>
        <v>1.8510415845385077E-2</v>
      </c>
    </row>
    <row r="1102" spans="1:14" x14ac:dyDescent="0.2">
      <c r="A1102" s="9">
        <v>40774.933553240742</v>
      </c>
      <c r="B1102" s="10">
        <v>-1.14006992295253E-2</v>
      </c>
      <c r="C1102">
        <v>6.0470983026425502</v>
      </c>
      <c r="D1102" s="10">
        <v>2.7959433648538801E-2</v>
      </c>
      <c r="E1102" s="10">
        <v>1.8061799006354701E-2</v>
      </c>
      <c r="F1102" s="10">
        <v>1.8092069775575498E-2</v>
      </c>
      <c r="G1102">
        <v>-4524268</v>
      </c>
      <c r="H1102">
        <v>10288138</v>
      </c>
      <c r="J1102" s="10">
        <f t="shared" ref="J1102:J1165" si="85">B1102-B$19</f>
        <v>-1.1379806298484211E-2</v>
      </c>
      <c r="K1102" s="16">
        <f t="shared" ref="K1102:K1165" si="86">C1102-C$19</f>
        <v>-0.21145354975288022</v>
      </c>
      <c r="L1102" s="10">
        <f t="shared" ref="L1102:L1165" si="87">D1102-D$19</f>
        <v>2.8239716775249658E-2</v>
      </c>
      <c r="M1102" s="10">
        <f t="shared" ref="M1102:M1165" si="88">E1102-E$19</f>
        <v>1.8426117933582644E-2</v>
      </c>
      <c r="N1102" s="10">
        <f t="shared" ref="N1102:N1165" si="89">F1102-F$19</f>
        <v>1.8503627017935276E-2</v>
      </c>
    </row>
    <row r="1103" spans="1:14" x14ac:dyDescent="0.2">
      <c r="A1103" s="9">
        <v>40774.936539351853</v>
      </c>
      <c r="B1103" s="10">
        <v>-1.14561984971806E-2</v>
      </c>
      <c r="C1103">
        <v>6.0463572039261599</v>
      </c>
      <c r="D1103">
        <v>2.8011441201087998E-2</v>
      </c>
      <c r="E1103" s="10">
        <v>1.8068117347975199E-2</v>
      </c>
      <c r="F1103" s="10">
        <v>1.8103854606324601E-2</v>
      </c>
      <c r="G1103">
        <v>-4526346</v>
      </c>
      <c r="H1103">
        <v>10288250</v>
      </c>
      <c r="J1103" s="10">
        <f t="shared" si="85"/>
        <v>-1.143530556613951E-2</v>
      </c>
      <c r="K1103" s="16">
        <f t="shared" si="86"/>
        <v>-0.2121946484692705</v>
      </c>
      <c r="L1103" s="10">
        <f t="shared" si="87"/>
        <v>2.8291724327798855E-2</v>
      </c>
      <c r="M1103" s="10">
        <f t="shared" si="88"/>
        <v>1.8432436275203141E-2</v>
      </c>
      <c r="N1103" s="10">
        <f t="shared" si="89"/>
        <v>1.8515411848684379E-2</v>
      </c>
    </row>
    <row r="1104" spans="1:14" x14ac:dyDescent="0.2">
      <c r="A1104" s="9">
        <v>40774.939513888887</v>
      </c>
      <c r="B1104">
        <v>-1.1511353343957999E-2</v>
      </c>
      <c r="C1104">
        <v>6.0451327283226401</v>
      </c>
      <c r="D1104" s="10">
        <v>2.8084304031617598E-2</v>
      </c>
      <c r="E1104" s="10">
        <v>1.80669890726858E-2</v>
      </c>
      <c r="F1104" s="10">
        <v>1.8111205185341501E-2</v>
      </c>
      <c r="G1104">
        <v>-4528424</v>
      </c>
      <c r="H1104">
        <v>10288251</v>
      </c>
      <c r="J1104" s="10">
        <f t="shared" si="85"/>
        <v>-1.149046041291691E-2</v>
      </c>
      <c r="K1104" s="16">
        <f t="shared" si="86"/>
        <v>-0.21341912407279029</v>
      </c>
      <c r="L1104" s="10">
        <f t="shared" si="87"/>
        <v>2.8364587158328455E-2</v>
      </c>
      <c r="M1104" s="10">
        <f t="shared" si="88"/>
        <v>1.8431307999913743E-2</v>
      </c>
      <c r="N1104" s="10">
        <f t="shared" si="89"/>
        <v>1.8522762427701279E-2</v>
      </c>
    </row>
    <row r="1105" spans="1:14" x14ac:dyDescent="0.2">
      <c r="A1105" s="9">
        <v>40774.942488425928</v>
      </c>
      <c r="B1105" s="10">
        <v>-1.15725890007161E-2</v>
      </c>
      <c r="C1105">
        <v>6.0448666928859902</v>
      </c>
      <c r="D1105" s="10">
        <v>2.8141596663153901E-2</v>
      </c>
      <c r="E1105" s="10">
        <v>1.8060670731065299E-2</v>
      </c>
      <c r="F1105" s="10">
        <v>1.80963486492146E-2</v>
      </c>
      <c r="G1105">
        <v>-4530499</v>
      </c>
      <c r="H1105">
        <v>10288064</v>
      </c>
      <c r="J1105" s="10">
        <f t="shared" si="85"/>
        <v>-1.1551696069675011E-2</v>
      </c>
      <c r="K1105" s="16">
        <f t="shared" si="86"/>
        <v>-0.21368515950944023</v>
      </c>
      <c r="L1105" s="10">
        <f t="shared" si="87"/>
        <v>2.8421879789864758E-2</v>
      </c>
      <c r="M1105" s="10">
        <f t="shared" si="88"/>
        <v>1.8424989658293242E-2</v>
      </c>
      <c r="N1105" s="10">
        <f t="shared" si="89"/>
        <v>1.8507905891574378E-2</v>
      </c>
    </row>
    <row r="1106" spans="1:14" x14ac:dyDescent="0.2">
      <c r="A1106" s="9">
        <v>40774.945462962962</v>
      </c>
      <c r="B1106" s="10">
        <v>-1.1629264049988699E-2</v>
      </c>
      <c r="C1106">
        <v>6.0446944824470803</v>
      </c>
      <c r="D1106" s="10">
        <v>2.81702073491761E-2</v>
      </c>
      <c r="E1106" s="10">
        <v>1.80646968923611E-2</v>
      </c>
      <c r="F1106" s="10">
        <v>1.81060777082712E-2</v>
      </c>
      <c r="G1106">
        <v>-4532579</v>
      </c>
      <c r="H1106">
        <v>10287864</v>
      </c>
      <c r="J1106" s="10">
        <f t="shared" si="85"/>
        <v>-1.160837111894761E-2</v>
      </c>
      <c r="K1106" s="16">
        <f t="shared" si="86"/>
        <v>-0.21385736994835014</v>
      </c>
      <c r="L1106" s="10">
        <f t="shared" si="87"/>
        <v>2.8450490475886957E-2</v>
      </c>
      <c r="M1106" s="10">
        <f t="shared" si="88"/>
        <v>1.8429015819589042E-2</v>
      </c>
      <c r="N1106" s="10">
        <f t="shared" si="89"/>
        <v>1.8517634950630978E-2</v>
      </c>
    </row>
    <row r="1107" spans="1:14" x14ac:dyDescent="0.2">
      <c r="A1107" s="9">
        <v>40774.948449074072</v>
      </c>
      <c r="B1107" s="10">
        <v>-1.1685701567621399E-2</v>
      </c>
      <c r="C1107">
        <v>6.0443880666316501</v>
      </c>
      <c r="D1107" s="10">
        <v>2.8251098749133199E-2</v>
      </c>
      <c r="E1107" s="10">
        <v>1.80618227595187E-2</v>
      </c>
      <c r="F1107" s="10">
        <v>1.80945080164201E-2</v>
      </c>
      <c r="G1107">
        <v>-4534658</v>
      </c>
      <c r="H1107">
        <v>10287821</v>
      </c>
      <c r="J1107" s="10">
        <f t="shared" si="85"/>
        <v>-1.166480863658031E-2</v>
      </c>
      <c r="K1107" s="16">
        <f t="shared" si="86"/>
        <v>-0.21416378576378037</v>
      </c>
      <c r="L1107" s="10">
        <f t="shared" si="87"/>
        <v>2.8531381875844055E-2</v>
      </c>
      <c r="M1107" s="10">
        <f t="shared" si="88"/>
        <v>1.8426141686746642E-2</v>
      </c>
      <c r="N1107" s="10">
        <f t="shared" si="89"/>
        <v>1.8506065258779878E-2</v>
      </c>
    </row>
    <row r="1108" spans="1:14" x14ac:dyDescent="0.2">
      <c r="A1108" s="9">
        <v>40774.951423611114</v>
      </c>
      <c r="B1108" s="10">
        <v>-1.17437543004053E-2</v>
      </c>
      <c r="C1108">
        <v>6.0443821283406596</v>
      </c>
      <c r="D1108" s="10">
        <v>2.83429878640163E-2</v>
      </c>
      <c r="E1108" s="10">
        <v>1.8033865285506202E-2</v>
      </c>
      <c r="F1108" s="10">
        <v>1.8073304882800598E-2</v>
      </c>
      <c r="G1108">
        <v>-4536736</v>
      </c>
      <c r="H1108">
        <v>10287976</v>
      </c>
      <c r="J1108" s="10">
        <f t="shared" si="85"/>
        <v>-1.172286136936421E-2</v>
      </c>
      <c r="K1108" s="16">
        <f t="shared" si="86"/>
        <v>-0.21416972405477086</v>
      </c>
      <c r="L1108" s="10">
        <f t="shared" si="87"/>
        <v>2.8623270990727156E-2</v>
      </c>
      <c r="M1108" s="10">
        <f t="shared" si="88"/>
        <v>1.8398184212734144E-2</v>
      </c>
      <c r="N1108" s="10">
        <f t="shared" si="89"/>
        <v>1.8484862125160376E-2</v>
      </c>
    </row>
    <row r="1109" spans="1:14" x14ac:dyDescent="0.2">
      <c r="A1109" s="9">
        <v>40774.954398148147</v>
      </c>
      <c r="B1109" s="10">
        <v>-1.18029946913884E-2</v>
      </c>
      <c r="C1109">
        <v>6.0435258267789296</v>
      </c>
      <c r="D1109" s="10">
        <v>2.8441848532529498E-2</v>
      </c>
      <c r="E1109" s="10">
        <v>1.8049744275631399E-2</v>
      </c>
      <c r="F1109" s="10">
        <v>1.8068261070857301E-2</v>
      </c>
      <c r="G1109">
        <v>-4538814</v>
      </c>
      <c r="H1109">
        <v>10287989</v>
      </c>
      <c r="J1109" s="10">
        <f t="shared" si="85"/>
        <v>-1.1782101760347311E-2</v>
      </c>
      <c r="K1109" s="16">
        <f t="shared" si="86"/>
        <v>-0.21502602561650086</v>
      </c>
      <c r="L1109" s="10">
        <f t="shared" si="87"/>
        <v>2.8722131659240355E-2</v>
      </c>
      <c r="M1109" s="10">
        <f t="shared" si="88"/>
        <v>1.8414063202859342E-2</v>
      </c>
      <c r="N1109" s="10">
        <f t="shared" si="89"/>
        <v>1.8479818313217079E-2</v>
      </c>
    </row>
    <row r="1110" spans="1:14" x14ac:dyDescent="0.2">
      <c r="A1110" s="9">
        <v>40774.957384259258</v>
      </c>
      <c r="B1110" s="10">
        <v>-1.18628051583073E-2</v>
      </c>
      <c r="C1110">
        <v>6.0433072976702498</v>
      </c>
      <c r="D1110">
        <v>2.8475281110841001E-2</v>
      </c>
      <c r="E1110" s="10">
        <v>1.81029869927079E-2</v>
      </c>
      <c r="F1110" s="10">
        <v>1.81118266977137E-2</v>
      </c>
      <c r="G1110">
        <v>-4540891</v>
      </c>
      <c r="H1110">
        <v>10287649</v>
      </c>
      <c r="J1110" s="10">
        <f t="shared" si="85"/>
        <v>-1.1841912227266211E-2</v>
      </c>
      <c r="K1110" s="16">
        <f t="shared" si="86"/>
        <v>-0.21524455472518067</v>
      </c>
      <c r="L1110" s="10">
        <f t="shared" si="87"/>
        <v>2.8755564237551857E-2</v>
      </c>
      <c r="M1110" s="10">
        <f t="shared" si="88"/>
        <v>1.8467305919935843E-2</v>
      </c>
      <c r="N1110" s="10">
        <f t="shared" si="89"/>
        <v>1.8523383940073478E-2</v>
      </c>
    </row>
    <row r="1111" spans="1:14" x14ac:dyDescent="0.2">
      <c r="A1111" s="9">
        <v>40774.960358796299</v>
      </c>
      <c r="B1111" s="10">
        <v>-1.19183875620365E-2</v>
      </c>
      <c r="C1111">
        <v>6.0425341321824799</v>
      </c>
      <c r="D1111" s="10">
        <v>2.8532953793001099E-2</v>
      </c>
      <c r="E1111" s="10">
        <v>1.8087689955100399E-2</v>
      </c>
      <c r="F1111" s="10">
        <v>1.81140617518213E-2</v>
      </c>
      <c r="G1111">
        <v>-4542969</v>
      </c>
      <c r="H1111">
        <v>10287446</v>
      </c>
      <c r="J1111" s="10">
        <f t="shared" si="85"/>
        <v>-1.189749463099541E-2</v>
      </c>
      <c r="K1111" s="16">
        <f t="shared" si="86"/>
        <v>-0.21601772021295051</v>
      </c>
      <c r="L1111" s="10">
        <f t="shared" si="87"/>
        <v>2.8813236919711955E-2</v>
      </c>
      <c r="M1111" s="10">
        <f t="shared" si="88"/>
        <v>1.8452008882328341E-2</v>
      </c>
      <c r="N1111" s="10">
        <f t="shared" si="89"/>
        <v>1.8525618994181078E-2</v>
      </c>
    </row>
    <row r="1112" spans="1:14" x14ac:dyDescent="0.2">
      <c r="A1112" s="9">
        <v>40774.963333333333</v>
      </c>
      <c r="B1112" s="10">
        <v>-1.1976737209370199E-2</v>
      </c>
      <c r="C1112">
        <v>6.0421338913692999</v>
      </c>
      <c r="D1112" s="10">
        <v>2.8630638679896899E-2</v>
      </c>
      <c r="E1112" s="10">
        <v>1.80743881832677E-2</v>
      </c>
      <c r="F1112" s="10">
        <v>1.8109519930640101E-2</v>
      </c>
      <c r="G1112">
        <v>-4545047</v>
      </c>
      <c r="H1112">
        <v>10287630</v>
      </c>
      <c r="J1112" s="10">
        <f t="shared" si="85"/>
        <v>-1.195584427832911E-2</v>
      </c>
      <c r="K1112" s="16">
        <f t="shared" si="86"/>
        <v>-0.21641796102613053</v>
      </c>
      <c r="L1112" s="10">
        <f t="shared" si="87"/>
        <v>2.8910921806607755E-2</v>
      </c>
      <c r="M1112" s="10">
        <f t="shared" si="88"/>
        <v>1.8438707110495643E-2</v>
      </c>
      <c r="N1112" s="10">
        <f t="shared" si="89"/>
        <v>1.8521077172999879E-2</v>
      </c>
    </row>
    <row r="1113" spans="1:14" x14ac:dyDescent="0.2">
      <c r="A1113" s="9">
        <v>40774.966319444444</v>
      </c>
      <c r="B1113" s="10">
        <v>-1.20343505086203E-2</v>
      </c>
      <c r="C1113">
        <v>6.04198780941078</v>
      </c>
      <c r="D1113" s="10">
        <v>2.8703287731950699E-2</v>
      </c>
      <c r="E1113" s="10">
        <v>1.8088592575331901E-2</v>
      </c>
      <c r="F1113" s="10">
        <v>1.8133017879172299E-2</v>
      </c>
      <c r="G1113">
        <v>-4547127</v>
      </c>
      <c r="H1113">
        <v>10287714</v>
      </c>
      <c r="J1113" s="10">
        <f t="shared" si="85"/>
        <v>-1.201345757757921E-2</v>
      </c>
      <c r="K1113" s="16">
        <f t="shared" si="86"/>
        <v>-0.21656404298465048</v>
      </c>
      <c r="L1113" s="10">
        <f t="shared" si="87"/>
        <v>2.8983570858661555E-2</v>
      </c>
      <c r="M1113" s="10">
        <f t="shared" si="88"/>
        <v>1.8452911502559843E-2</v>
      </c>
      <c r="N1113" s="10">
        <f t="shared" si="89"/>
        <v>1.8544575121532077E-2</v>
      </c>
    </row>
    <row r="1114" spans="1:14" x14ac:dyDescent="0.2">
      <c r="A1114" s="9">
        <v>40774.969293981485</v>
      </c>
      <c r="B1114" s="10">
        <v>-1.20957880672722E-2</v>
      </c>
      <c r="C1114">
        <v>6.0419153622606201</v>
      </c>
      <c r="D1114">
        <v>2.8733478003377999E-2</v>
      </c>
      <c r="E1114" s="10">
        <v>1.80633667151778E-2</v>
      </c>
      <c r="F1114" s="10">
        <v>1.8100209197218602E-2</v>
      </c>
      <c r="G1114">
        <v>-4549204</v>
      </c>
      <c r="H1114">
        <v>10287208</v>
      </c>
      <c r="J1114" s="10">
        <f t="shared" si="85"/>
        <v>-1.207489513623111E-2</v>
      </c>
      <c r="K1114" s="16">
        <f t="shared" si="86"/>
        <v>-0.21663649013481034</v>
      </c>
      <c r="L1114" s="10">
        <f t="shared" si="87"/>
        <v>2.9013761130088855E-2</v>
      </c>
      <c r="M1114" s="10">
        <f t="shared" si="88"/>
        <v>1.8427685642405742E-2</v>
      </c>
      <c r="N1114" s="10">
        <f t="shared" si="89"/>
        <v>1.851176643957838E-2</v>
      </c>
    </row>
    <row r="1115" spans="1:14" x14ac:dyDescent="0.2">
      <c r="A1115" s="9">
        <v>40774.972268518519</v>
      </c>
      <c r="B1115">
        <v>-1.2155824189248999E-2</v>
      </c>
      <c r="C1115">
        <v>6.0416778306207597</v>
      </c>
      <c r="D1115" s="10">
        <v>2.8759701496419401E-2</v>
      </c>
      <c r="E1115" s="10">
        <v>1.8099329005453899E-2</v>
      </c>
      <c r="F1115" s="10">
        <v>1.81012012265819E-2</v>
      </c>
      <c r="G1115">
        <v>-4551282</v>
      </c>
      <c r="H1115">
        <v>10286924</v>
      </c>
      <c r="J1115" s="10">
        <f t="shared" si="85"/>
        <v>-1.213493125820791E-2</v>
      </c>
      <c r="K1115" s="16">
        <f t="shared" si="86"/>
        <v>-0.21687402177467074</v>
      </c>
      <c r="L1115" s="10">
        <f t="shared" si="87"/>
        <v>2.9039984623130257E-2</v>
      </c>
      <c r="M1115" s="10">
        <f t="shared" si="88"/>
        <v>1.8463647932681841E-2</v>
      </c>
      <c r="N1115" s="10">
        <f t="shared" si="89"/>
        <v>1.8512758468941678E-2</v>
      </c>
    </row>
    <row r="1116" spans="1:14" x14ac:dyDescent="0.2">
      <c r="A1116" s="9">
        <v>40774.975243055553</v>
      </c>
      <c r="B1116" s="10">
        <v>-1.22092806848013E-2</v>
      </c>
      <c r="C1116">
        <v>6.0411992043664204</v>
      </c>
      <c r="D1116" s="10">
        <v>2.8828918216277099E-2</v>
      </c>
      <c r="E1116" s="10">
        <v>1.8078711259113301E-2</v>
      </c>
      <c r="F1116">
        <v>1.8097615578281E-2</v>
      </c>
      <c r="G1116">
        <v>-4553354</v>
      </c>
      <c r="H1116">
        <v>10287116</v>
      </c>
      <c r="J1116" s="10">
        <f t="shared" si="85"/>
        <v>-1.2188387753760211E-2</v>
      </c>
      <c r="K1116" s="16">
        <f t="shared" si="86"/>
        <v>-0.21735264802901</v>
      </c>
      <c r="L1116" s="10">
        <f t="shared" si="87"/>
        <v>2.9109201342987955E-2</v>
      </c>
      <c r="M1116" s="10">
        <f t="shared" si="88"/>
        <v>1.8443030186341244E-2</v>
      </c>
      <c r="N1116" s="10">
        <f t="shared" si="89"/>
        <v>1.8509172820640778E-2</v>
      </c>
    </row>
    <row r="1117" spans="1:14" x14ac:dyDescent="0.2">
      <c r="A1117" s="9">
        <v>40774.978217592594</v>
      </c>
      <c r="B1117" s="10">
        <v>-1.2268853620080299E-2</v>
      </c>
      <c r="C1117">
        <v>6.0407858993130503</v>
      </c>
      <c r="D1117" s="10">
        <v>2.8912446217436799E-2</v>
      </c>
      <c r="E1117" s="10">
        <v>1.80593405538821E-2</v>
      </c>
      <c r="F1117" s="10">
        <v>1.8095703232520501E-2</v>
      </c>
      <c r="G1117">
        <v>-4555436</v>
      </c>
      <c r="H1117">
        <v>10287192</v>
      </c>
      <c r="J1117" s="10">
        <f t="shared" si="85"/>
        <v>-1.224796068903921E-2</v>
      </c>
      <c r="K1117" s="16">
        <f t="shared" si="86"/>
        <v>-0.21776595308238011</v>
      </c>
      <c r="L1117" s="10">
        <f t="shared" si="87"/>
        <v>2.9192729344147655E-2</v>
      </c>
      <c r="M1117" s="10">
        <f t="shared" si="88"/>
        <v>1.8423659481110043E-2</v>
      </c>
      <c r="N1117" s="10">
        <f t="shared" si="89"/>
        <v>1.8507260474880279E-2</v>
      </c>
    </row>
    <row r="1118" spans="1:14" x14ac:dyDescent="0.2">
      <c r="A1118" s="9">
        <v>40774.981203703705</v>
      </c>
      <c r="B1118" s="10">
        <v>-1.23300417705104E-2</v>
      </c>
      <c r="C1118">
        <v>6.0404284141950502</v>
      </c>
      <c r="D1118" s="10">
        <v>2.89280164164302E-2</v>
      </c>
      <c r="E1118" s="10">
        <v>1.7900764431105901E-2</v>
      </c>
      <c r="F1118" s="10">
        <v>1.7928815208433702E-2</v>
      </c>
      <c r="G1118">
        <v>-4557514</v>
      </c>
      <c r="H1118">
        <v>10286428</v>
      </c>
      <c r="J1118" s="10">
        <f t="shared" si="85"/>
        <v>-1.2309148839469311E-2</v>
      </c>
      <c r="K1118" s="16">
        <f t="shared" si="86"/>
        <v>-0.21812343820038027</v>
      </c>
      <c r="L1118" s="10">
        <f t="shared" si="87"/>
        <v>2.9208299543141057E-2</v>
      </c>
      <c r="M1118" s="10">
        <f t="shared" si="88"/>
        <v>1.8265083358333843E-2</v>
      </c>
      <c r="N1118" s="10">
        <f t="shared" si="89"/>
        <v>1.834037245079348E-2</v>
      </c>
    </row>
    <row r="1119" spans="1:14" x14ac:dyDescent="0.2">
      <c r="A1119" s="9">
        <v>40774.984178240738</v>
      </c>
      <c r="B1119" s="10">
        <v>-1.23898522374293E-2</v>
      </c>
      <c r="C1119">
        <v>6.0401825689477802</v>
      </c>
      <c r="D1119" s="10">
        <v>2.89687887224136E-2</v>
      </c>
      <c r="E1119">
        <v>1.8108272071694999E-2</v>
      </c>
      <c r="F1119" s="10">
        <v>1.8087623571682299E-2</v>
      </c>
      <c r="G1119">
        <v>-4559593</v>
      </c>
      <c r="H1119">
        <v>10286673</v>
      </c>
      <c r="J1119" s="10">
        <f t="shared" si="85"/>
        <v>-1.236895930638821E-2</v>
      </c>
      <c r="K1119" s="16">
        <f t="shared" si="86"/>
        <v>-0.21836928344765028</v>
      </c>
      <c r="L1119" s="10">
        <f t="shared" si="87"/>
        <v>2.9249071849124456E-2</v>
      </c>
      <c r="M1119" s="10">
        <f t="shared" si="88"/>
        <v>1.8472590998922941E-2</v>
      </c>
      <c r="N1119" s="10">
        <f t="shared" si="89"/>
        <v>1.8499180814042077E-2</v>
      </c>
    </row>
    <row r="1120" spans="1:14" x14ac:dyDescent="0.2">
      <c r="A1120" s="9">
        <v>40774.987164351849</v>
      </c>
      <c r="B1120" s="10">
        <v>-1.2446099729750099E-2</v>
      </c>
      <c r="C1120">
        <v>6.0385424129744898</v>
      </c>
      <c r="D1120" s="10">
        <v>2.9033302315801798E-2</v>
      </c>
      <c r="E1120" s="10">
        <v>1.8083176853942898E-2</v>
      </c>
      <c r="F1120" s="10">
        <v>1.8098870555186299E-2</v>
      </c>
      <c r="G1120">
        <v>-4561672</v>
      </c>
      <c r="H1120">
        <v>10286646</v>
      </c>
      <c r="J1120" s="10">
        <f t="shared" si="85"/>
        <v>-1.242520679870901E-2</v>
      </c>
      <c r="K1120" s="16">
        <f t="shared" si="86"/>
        <v>-0.22000943942094064</v>
      </c>
      <c r="L1120" s="10">
        <f t="shared" si="87"/>
        <v>2.9313585442512655E-2</v>
      </c>
      <c r="M1120" s="10">
        <f t="shared" si="88"/>
        <v>1.8447495781170841E-2</v>
      </c>
      <c r="N1120" s="10">
        <f t="shared" si="89"/>
        <v>1.8510427797546077E-2</v>
      </c>
    </row>
    <row r="1121" spans="1:14" x14ac:dyDescent="0.2">
      <c r="A1121" s="9">
        <v>40774.99013888889</v>
      </c>
      <c r="B1121" s="10">
        <v>-1.25060052093249E-2</v>
      </c>
      <c r="C1121">
        <v>6.0362870500539403</v>
      </c>
      <c r="D1121" s="10">
        <v>2.90992410990293E-2</v>
      </c>
      <c r="E1121" s="10">
        <v>1.80537229305992E-2</v>
      </c>
      <c r="F1121" s="10">
        <v>1.80839542582544E-2</v>
      </c>
      <c r="G1121">
        <v>-4563750</v>
      </c>
      <c r="H1121">
        <v>10286778</v>
      </c>
      <c r="J1121" s="10">
        <f t="shared" si="85"/>
        <v>-1.2485112278283811E-2</v>
      </c>
      <c r="K1121" s="16">
        <f t="shared" si="86"/>
        <v>-0.22226480234149015</v>
      </c>
      <c r="L1121" s="10">
        <f t="shared" si="87"/>
        <v>2.9379524225740156E-2</v>
      </c>
      <c r="M1121" s="10">
        <f t="shared" si="88"/>
        <v>1.8418041857827142E-2</v>
      </c>
      <c r="N1121" s="10">
        <f t="shared" si="89"/>
        <v>1.8495511500614178E-2</v>
      </c>
    </row>
    <row r="1122" spans="1:14" x14ac:dyDescent="0.2">
      <c r="A1122" s="9">
        <v>40774.993113425924</v>
      </c>
      <c r="B1122">
        <v>-1.2563677891484999E-2</v>
      </c>
      <c r="C1122">
        <v>6.0355780181089402</v>
      </c>
      <c r="D1122" s="10">
        <v>2.9166783220825901E-2</v>
      </c>
      <c r="E1122" s="10">
        <v>1.8145433896752401E-2</v>
      </c>
      <c r="F1122" s="10">
        <v>1.8114922307413499E-2</v>
      </c>
      <c r="G1122">
        <v>-4565826</v>
      </c>
      <c r="H1122">
        <v>10286788</v>
      </c>
      <c r="J1122" s="10">
        <f t="shared" si="85"/>
        <v>-1.254278496044391E-2</v>
      </c>
      <c r="K1122" s="16">
        <f t="shared" si="86"/>
        <v>-0.2229738342864902</v>
      </c>
      <c r="L1122" s="10">
        <f t="shared" si="87"/>
        <v>2.9447066347536757E-2</v>
      </c>
      <c r="M1122" s="10">
        <f t="shared" si="88"/>
        <v>1.8509752823980343E-2</v>
      </c>
      <c r="N1122" s="10">
        <f t="shared" si="89"/>
        <v>1.8526479549773277E-2</v>
      </c>
    </row>
    <row r="1123" spans="1:14" x14ac:dyDescent="0.2">
      <c r="A1123" s="9">
        <v>40774.996087962965</v>
      </c>
      <c r="B1123">
        <v>-1.2624949177989E-2</v>
      </c>
      <c r="C1123">
        <v>6.0346670842700396</v>
      </c>
      <c r="D1123">
        <v>2.9166498182857999E-2</v>
      </c>
      <c r="E1123" s="10">
        <v>1.8073402426962301E-2</v>
      </c>
      <c r="F1123" s="10">
        <v>1.8100388479633699E-2</v>
      </c>
      <c r="G1123">
        <v>-4567902</v>
      </c>
      <c r="H1123">
        <v>10286238</v>
      </c>
      <c r="J1123" s="10">
        <f t="shared" si="85"/>
        <v>-1.2604056246947911E-2</v>
      </c>
      <c r="K1123" s="16">
        <f t="shared" si="86"/>
        <v>-0.22388476812539082</v>
      </c>
      <c r="L1123" s="10">
        <f t="shared" si="87"/>
        <v>2.9446781309568855E-2</v>
      </c>
      <c r="M1123" s="10">
        <f t="shared" si="88"/>
        <v>1.8437721354190244E-2</v>
      </c>
      <c r="N1123" s="10">
        <f t="shared" si="89"/>
        <v>1.8511945721993477E-2</v>
      </c>
    </row>
    <row r="1124" spans="1:14" x14ac:dyDescent="0.2">
      <c r="A1124" s="9">
        <v>40774.999074074076</v>
      </c>
      <c r="B1124" s="10">
        <v>-1.26833938379787E-2</v>
      </c>
      <c r="C1124">
        <v>6.0338357235305002</v>
      </c>
      <c r="D1124" s="10">
        <v>2.92201328271403E-2</v>
      </c>
      <c r="E1124" s="10">
        <v>1.8051870183808199E-2</v>
      </c>
      <c r="F1124" s="10">
        <v>1.80897032476969E-2</v>
      </c>
      <c r="G1124">
        <v>-4569983</v>
      </c>
      <c r="H1124">
        <v>10286102</v>
      </c>
      <c r="J1124" s="10">
        <f t="shared" si="85"/>
        <v>-1.266250090693761E-2</v>
      </c>
      <c r="K1124" s="16">
        <f t="shared" si="86"/>
        <v>-0.2247161288649302</v>
      </c>
      <c r="L1124" s="10">
        <f t="shared" si="87"/>
        <v>2.9500415953851156E-2</v>
      </c>
      <c r="M1124" s="10">
        <f t="shared" si="88"/>
        <v>1.8416189111036142E-2</v>
      </c>
      <c r="N1124" s="10">
        <f t="shared" si="89"/>
        <v>1.8501260490056678E-2</v>
      </c>
    </row>
    <row r="1125" spans="1:14" x14ac:dyDescent="0.2">
      <c r="A1125" s="9">
        <v>40775.00204861111</v>
      </c>
      <c r="B1125">
        <v>-1.2744154431456999E-2</v>
      </c>
      <c r="C1125">
        <v>6.0330126763983598</v>
      </c>
      <c r="D1125" s="10">
        <v>2.9293541980441699E-2</v>
      </c>
      <c r="E1125" s="10">
        <v>1.8067452259383599E-2</v>
      </c>
      <c r="F1125" s="10">
        <v>1.8100591666370701E-2</v>
      </c>
      <c r="G1125">
        <v>-4572059</v>
      </c>
      <c r="H1125">
        <v>10286234</v>
      </c>
      <c r="J1125" s="10">
        <f t="shared" si="85"/>
        <v>-1.272326150041591E-2</v>
      </c>
      <c r="K1125" s="16">
        <f t="shared" si="86"/>
        <v>-0.22553917599707063</v>
      </c>
      <c r="L1125" s="10">
        <f t="shared" si="87"/>
        <v>2.9573825107152556E-2</v>
      </c>
      <c r="M1125" s="10">
        <f t="shared" si="88"/>
        <v>1.8431771186611542E-2</v>
      </c>
      <c r="N1125" s="10">
        <f t="shared" si="89"/>
        <v>1.8512148908730479E-2</v>
      </c>
    </row>
    <row r="1126" spans="1:14" x14ac:dyDescent="0.2">
      <c r="A1126" s="9">
        <v>40775.005023148151</v>
      </c>
      <c r="B1126" s="10">
        <v>-1.28033948224402E-2</v>
      </c>
      <c r="C1126">
        <v>6.03251385995463</v>
      </c>
      <c r="D1126" s="10">
        <v>2.93480317386275E-2</v>
      </c>
      <c r="E1126" s="10">
        <v>1.8079055679991098E-2</v>
      </c>
      <c r="F1126" s="10">
        <v>1.8114874498769501E-2</v>
      </c>
      <c r="G1126">
        <v>-4574138</v>
      </c>
      <c r="H1126">
        <v>10286284</v>
      </c>
      <c r="J1126" s="10">
        <f t="shared" si="85"/>
        <v>-1.2782501891399111E-2</v>
      </c>
      <c r="K1126" s="16">
        <f t="shared" si="86"/>
        <v>-0.22603799244080047</v>
      </c>
      <c r="L1126" s="10">
        <f t="shared" si="87"/>
        <v>2.9628314865338356E-2</v>
      </c>
      <c r="M1126" s="10">
        <f t="shared" si="88"/>
        <v>1.8443374607219041E-2</v>
      </c>
      <c r="N1126" s="10">
        <f t="shared" si="89"/>
        <v>1.8526431741129279E-2</v>
      </c>
    </row>
    <row r="1127" spans="1:14" x14ac:dyDescent="0.2">
      <c r="A1127" s="9">
        <v>40775.007997685185</v>
      </c>
      <c r="B1127" s="10">
        <v>-1.28659606563815E-2</v>
      </c>
      <c r="C1127">
        <v>6.0320162311691101</v>
      </c>
      <c r="D1127" s="10">
        <v>2.9358495007363698E-2</v>
      </c>
      <c r="E1127">
        <v>1.807744046484E-2</v>
      </c>
      <c r="F1127" s="10">
        <v>1.8109436265513101E-2</v>
      </c>
      <c r="G1127">
        <v>-4576215</v>
      </c>
      <c r="H1127">
        <v>10285800</v>
      </c>
      <c r="J1127" s="10">
        <f t="shared" si="85"/>
        <v>-1.2845067725340411E-2</v>
      </c>
      <c r="K1127" s="16">
        <f t="shared" si="86"/>
        <v>-0.22653562122632032</v>
      </c>
      <c r="L1127" s="10">
        <f t="shared" si="87"/>
        <v>2.9638778134074555E-2</v>
      </c>
      <c r="M1127" s="10">
        <f t="shared" si="88"/>
        <v>1.8441759392067943E-2</v>
      </c>
      <c r="N1127" s="10">
        <f t="shared" si="89"/>
        <v>1.8520993507872879E-2</v>
      </c>
    </row>
    <row r="1128" spans="1:14" x14ac:dyDescent="0.2">
      <c r="A1128" s="9">
        <v>40775.010983796295</v>
      </c>
      <c r="B1128" s="10">
        <v>-1.2923811487271401E-2</v>
      </c>
      <c r="C1128">
        <v>6.03083688657716</v>
      </c>
      <c r="D1128" s="10">
        <v>2.9383756497263699E-2</v>
      </c>
      <c r="E1128" s="10">
        <v>1.80802314616085E-2</v>
      </c>
      <c r="F1128" s="10">
        <v>1.8097388487221901E-2</v>
      </c>
      <c r="G1128">
        <v>-4578294</v>
      </c>
      <c r="H1128">
        <v>10285538</v>
      </c>
      <c r="J1128" s="10">
        <f t="shared" si="85"/>
        <v>-1.2902918556230311E-2</v>
      </c>
      <c r="K1128" s="16">
        <f t="shared" si="86"/>
        <v>-0.22771496581827044</v>
      </c>
      <c r="L1128" s="10">
        <f t="shared" si="87"/>
        <v>2.9664039623974556E-2</v>
      </c>
      <c r="M1128" s="10">
        <f t="shared" si="88"/>
        <v>1.8444550388836443E-2</v>
      </c>
      <c r="N1128" s="10">
        <f t="shared" si="89"/>
        <v>1.8508945729581679E-2</v>
      </c>
    </row>
    <row r="1129" spans="1:14" x14ac:dyDescent="0.2">
      <c r="A1129" s="9">
        <v>40775.013958333337</v>
      </c>
      <c r="B1129" s="10">
        <v>-1.29819236029653E-2</v>
      </c>
      <c r="C1129">
        <v>6.0299117008398797</v>
      </c>
      <c r="D1129" s="10">
        <v>2.9434825799835401E-2</v>
      </c>
      <c r="E1129" s="10">
        <v>1.8027071880605899E-2</v>
      </c>
      <c r="F1129" s="10">
        <v>1.8067747127934099E-2</v>
      </c>
      <c r="G1129">
        <v>-4580370</v>
      </c>
      <c r="H1129">
        <v>10285723</v>
      </c>
      <c r="J1129" s="10">
        <f t="shared" si="85"/>
        <v>-1.2961030671924211E-2</v>
      </c>
      <c r="K1129" s="16">
        <f t="shared" si="86"/>
        <v>-0.22864015155555073</v>
      </c>
      <c r="L1129" s="10">
        <f t="shared" si="87"/>
        <v>2.9715108926546257E-2</v>
      </c>
      <c r="M1129" s="10">
        <f t="shared" si="88"/>
        <v>1.8391390807833842E-2</v>
      </c>
      <c r="N1129" s="10">
        <f t="shared" si="89"/>
        <v>1.8479304370293877E-2</v>
      </c>
    </row>
    <row r="1130" spans="1:14" x14ac:dyDescent="0.2">
      <c r="A1130" s="9">
        <v>40775.016932870371</v>
      </c>
      <c r="B1130" s="10">
        <v>-1.30430523704854E-2</v>
      </c>
      <c r="C1130">
        <v>6.0288606233334603</v>
      </c>
      <c r="D1130" s="10">
        <v>2.9513436896049801E-2</v>
      </c>
      <c r="E1130" s="10">
        <v>1.8034625386753801E-2</v>
      </c>
      <c r="F1130" s="10">
        <v>1.8066539959672799E-2</v>
      </c>
      <c r="G1130">
        <v>-4582451</v>
      </c>
      <c r="H1130">
        <v>10285975</v>
      </c>
      <c r="J1130" s="10">
        <f t="shared" si="85"/>
        <v>-1.3022159439444311E-2</v>
      </c>
      <c r="K1130" s="16">
        <f t="shared" si="86"/>
        <v>-0.22969122906197015</v>
      </c>
      <c r="L1130" s="10">
        <f t="shared" si="87"/>
        <v>2.9793720022760657E-2</v>
      </c>
      <c r="M1130" s="10">
        <f t="shared" si="88"/>
        <v>1.8398944313981744E-2</v>
      </c>
      <c r="N1130" s="10">
        <f t="shared" si="89"/>
        <v>1.8478097202032577E-2</v>
      </c>
    </row>
    <row r="1131" spans="1:14" x14ac:dyDescent="0.2">
      <c r="A1131" s="9">
        <v>40775.019918981481</v>
      </c>
      <c r="B1131" s="10">
        <v>-1.31041098785136E-2</v>
      </c>
      <c r="C1131">
        <v>6.0275494486813797</v>
      </c>
      <c r="D1131" s="10">
        <v>2.9557297113351502E-2</v>
      </c>
      <c r="E1131" s="10">
        <v>1.8079910793894701E-2</v>
      </c>
      <c r="F1131" s="10">
        <v>1.8108336666700801E-2</v>
      </c>
      <c r="G1131">
        <v>-4584526</v>
      </c>
      <c r="H1131">
        <v>10285647</v>
      </c>
      <c r="J1131" s="10">
        <f t="shared" si="85"/>
        <v>-1.308321694747251E-2</v>
      </c>
      <c r="K1131" s="16">
        <f t="shared" si="86"/>
        <v>-0.23100240371405079</v>
      </c>
      <c r="L1131" s="10">
        <f t="shared" si="87"/>
        <v>2.9837580240062358E-2</v>
      </c>
      <c r="M1131" s="10">
        <f t="shared" si="88"/>
        <v>1.8444229721122644E-2</v>
      </c>
      <c r="N1131" s="10">
        <f t="shared" si="89"/>
        <v>1.8519893909060579E-2</v>
      </c>
    </row>
    <row r="1132" spans="1:14" x14ac:dyDescent="0.2">
      <c r="A1132" s="9">
        <v>40775.022893518515</v>
      </c>
      <c r="B1132" s="10">
        <v>-1.31669607504227E-2</v>
      </c>
      <c r="C1132">
        <v>6.0274366211524502</v>
      </c>
      <c r="D1132" s="10">
        <v>2.95349572626219E-2</v>
      </c>
      <c r="E1132" s="10">
        <v>1.8053865449583099E-2</v>
      </c>
      <c r="F1132" s="10">
        <v>1.8095511997944399E-2</v>
      </c>
      <c r="G1132">
        <v>-4586606</v>
      </c>
      <c r="H1132">
        <v>10285212</v>
      </c>
      <c r="J1132" s="10">
        <f t="shared" si="85"/>
        <v>-1.314606781938161E-2</v>
      </c>
      <c r="K1132" s="16">
        <f t="shared" si="86"/>
        <v>-0.23111523124298028</v>
      </c>
      <c r="L1132" s="10">
        <f t="shared" si="87"/>
        <v>2.9815240389332757E-2</v>
      </c>
      <c r="M1132" s="10">
        <f t="shared" si="88"/>
        <v>1.8418184376811041E-2</v>
      </c>
      <c r="N1132" s="10">
        <f t="shared" si="89"/>
        <v>1.8507069240304177E-2</v>
      </c>
    </row>
    <row r="1133" spans="1:14" x14ac:dyDescent="0.2">
      <c r="A1133" s="9">
        <v>40775.025868055556</v>
      </c>
      <c r="B1133" s="10">
        <v>-1.3225334150920399E-2</v>
      </c>
      <c r="C1133">
        <v>6.0272180920437703</v>
      </c>
      <c r="D1133" s="10">
        <v>2.95844113500425E-2</v>
      </c>
      <c r="E1133" s="10">
        <v>1.8060326310187499E-2</v>
      </c>
      <c r="F1133">
        <v>1.8097806812857001E-2</v>
      </c>
      <c r="G1133">
        <v>-4588680</v>
      </c>
      <c r="H1133">
        <v>10285241</v>
      </c>
      <c r="J1133" s="10">
        <f t="shared" si="85"/>
        <v>-1.320444121987931E-2</v>
      </c>
      <c r="K1133" s="16">
        <f t="shared" si="86"/>
        <v>-0.23133376035166009</v>
      </c>
      <c r="L1133" s="10">
        <f t="shared" si="87"/>
        <v>2.9864694476753356E-2</v>
      </c>
      <c r="M1133" s="10">
        <f t="shared" si="88"/>
        <v>1.8424645237415441E-2</v>
      </c>
      <c r="N1133" s="10">
        <f t="shared" si="89"/>
        <v>1.8509364055216779E-2</v>
      </c>
    </row>
    <row r="1134" spans="1:14" x14ac:dyDescent="0.2">
      <c r="A1134" s="9">
        <v>40775.02884259259</v>
      </c>
      <c r="B1134" s="10">
        <v>-1.32845151589936E-2</v>
      </c>
      <c r="C1134">
        <v>6.0270506322376596</v>
      </c>
      <c r="D1134" s="10">
        <v>2.96524522882828E-2</v>
      </c>
      <c r="E1134" s="10">
        <v>1.8049922424361299E-2</v>
      </c>
      <c r="F1134" s="10">
        <v>1.8082029960332899E-2</v>
      </c>
      <c r="G1134">
        <v>-4590761</v>
      </c>
      <c r="H1134">
        <v>10285400</v>
      </c>
      <c r="J1134" s="10">
        <f t="shared" si="85"/>
        <v>-1.326362222795251E-2</v>
      </c>
      <c r="K1134" s="16">
        <f t="shared" si="86"/>
        <v>-0.23150122015777086</v>
      </c>
      <c r="L1134" s="10">
        <f t="shared" si="87"/>
        <v>2.9932735414993656E-2</v>
      </c>
      <c r="M1134" s="10">
        <f t="shared" si="88"/>
        <v>1.8414241351589242E-2</v>
      </c>
      <c r="N1134" s="10">
        <f t="shared" si="89"/>
        <v>1.8493587202692677E-2</v>
      </c>
    </row>
    <row r="1135" spans="1:14" x14ac:dyDescent="0.2">
      <c r="A1135" s="9">
        <v>40775.031828703701</v>
      </c>
      <c r="B1135" s="10">
        <v>-1.33442543664205E-2</v>
      </c>
      <c r="C1135">
        <v>6.0263867313042301</v>
      </c>
      <c r="D1135" s="10">
        <v>2.97270847295295E-2</v>
      </c>
      <c r="E1135" s="10">
        <v>1.8082381122949302E-2</v>
      </c>
      <c r="F1135" s="10">
        <v>1.8118651381646499E-2</v>
      </c>
      <c r="G1135">
        <v>-4592838</v>
      </c>
      <c r="H1135">
        <v>10285252</v>
      </c>
      <c r="J1135" s="10">
        <f t="shared" si="85"/>
        <v>-1.332336143537941E-2</v>
      </c>
      <c r="K1135" s="16">
        <f t="shared" si="86"/>
        <v>-0.23216512109120035</v>
      </c>
      <c r="L1135" s="10">
        <f t="shared" si="87"/>
        <v>3.0007367856240356E-2</v>
      </c>
      <c r="M1135" s="10">
        <f t="shared" si="88"/>
        <v>1.8446700050177244E-2</v>
      </c>
      <c r="N1135" s="10">
        <f t="shared" si="89"/>
        <v>1.8530208624006277E-2</v>
      </c>
    </row>
    <row r="1136" spans="1:14" x14ac:dyDescent="0.2">
      <c r="A1136" s="9">
        <v>40775.034803240742</v>
      </c>
      <c r="B1136" s="10">
        <v>-1.34074615357895E-2</v>
      </c>
      <c r="C1136">
        <v>6.02566819809363</v>
      </c>
      <c r="D1136" s="10">
        <v>2.9752643133979299E-2</v>
      </c>
      <c r="E1136" s="10">
        <v>1.8084138857084299E-2</v>
      </c>
      <c r="F1136" s="10">
        <v>1.8118986042154599E-2</v>
      </c>
      <c r="G1136">
        <v>-4594918</v>
      </c>
      <c r="H1136">
        <v>10284977</v>
      </c>
      <c r="J1136" s="10">
        <f t="shared" si="85"/>
        <v>-1.3386568604748411E-2</v>
      </c>
      <c r="K1136" s="16">
        <f t="shared" si="86"/>
        <v>-0.23288365430180047</v>
      </c>
      <c r="L1136" s="10">
        <f t="shared" si="87"/>
        <v>3.0032926260690155E-2</v>
      </c>
      <c r="M1136" s="10">
        <f t="shared" si="88"/>
        <v>1.8448457784312242E-2</v>
      </c>
      <c r="N1136" s="10">
        <f t="shared" si="89"/>
        <v>1.8530543284514377E-2</v>
      </c>
    </row>
    <row r="1137" spans="1:14" x14ac:dyDescent="0.2">
      <c r="A1137" s="9">
        <v>40775.037777777776</v>
      </c>
      <c r="B1137" s="10">
        <v>-1.34665356546247E-2</v>
      </c>
      <c r="C1137">
        <v>6.0251373148785197</v>
      </c>
      <c r="D1137" s="10">
        <v>2.97739615986575E-2</v>
      </c>
      <c r="E1137" s="10">
        <v>1.8062190933560499E-2</v>
      </c>
      <c r="F1137" s="10">
        <v>1.8105898425856099E-2</v>
      </c>
      <c r="G1137">
        <v>-4596996</v>
      </c>
      <c r="H1137">
        <v>10284822</v>
      </c>
      <c r="J1137" s="10">
        <f t="shared" si="85"/>
        <v>-1.344564272358361E-2</v>
      </c>
      <c r="K1137" s="16">
        <f t="shared" si="86"/>
        <v>-0.23341453751691077</v>
      </c>
      <c r="L1137" s="10">
        <f t="shared" si="87"/>
        <v>3.0054244725368356E-2</v>
      </c>
      <c r="M1137" s="10">
        <f t="shared" si="88"/>
        <v>1.8426509860788441E-2</v>
      </c>
      <c r="N1137" s="10">
        <f t="shared" si="89"/>
        <v>1.8517455668215877E-2</v>
      </c>
    </row>
    <row r="1138" spans="1:14" x14ac:dyDescent="0.2">
      <c r="A1138" s="9">
        <v>40775.040763888886</v>
      </c>
      <c r="B1138" s="10">
        <v>-1.3528472029720399E-2</v>
      </c>
      <c r="C1138">
        <v>6.0246325601438002</v>
      </c>
      <c r="D1138" s="10">
        <v>2.98593898529361E-2</v>
      </c>
      <c r="E1138" s="10">
        <v>1.80742100345378E-2</v>
      </c>
      <c r="F1138" s="10">
        <v>1.8076675392203499E-2</v>
      </c>
      <c r="G1138">
        <v>-4599075</v>
      </c>
      <c r="H1138">
        <v>10284985</v>
      </c>
      <c r="J1138" s="10">
        <f t="shared" si="85"/>
        <v>-1.350757909867931E-2</v>
      </c>
      <c r="K1138" s="16">
        <f t="shared" si="86"/>
        <v>-0.23391929225163022</v>
      </c>
      <c r="L1138" s="10">
        <f t="shared" si="87"/>
        <v>3.0139672979646957E-2</v>
      </c>
      <c r="M1138" s="10">
        <f t="shared" si="88"/>
        <v>1.8438528961765743E-2</v>
      </c>
      <c r="N1138" s="10">
        <f t="shared" si="89"/>
        <v>1.8488232634563277E-2</v>
      </c>
    </row>
    <row r="1139" spans="1:14" x14ac:dyDescent="0.2">
      <c r="A1139" s="9">
        <v>40775.043738425928</v>
      </c>
      <c r="B1139" s="10">
        <v>-1.3590277762414201E-2</v>
      </c>
      <c r="C1139">
        <v>6.0238023870624602</v>
      </c>
      <c r="D1139" s="10">
        <v>2.9925459278565499E-2</v>
      </c>
      <c r="E1139" s="10">
        <v>1.8111466872251201E-2</v>
      </c>
      <c r="F1139" s="10">
        <v>1.8107081689795499E-2</v>
      </c>
      <c r="G1139">
        <v>-4601151</v>
      </c>
      <c r="H1139">
        <v>10284947</v>
      </c>
      <c r="J1139" s="10">
        <f t="shared" si="85"/>
        <v>-1.3569384831373111E-2</v>
      </c>
      <c r="K1139" s="16">
        <f t="shared" si="86"/>
        <v>-0.23474946533297025</v>
      </c>
      <c r="L1139" s="10">
        <f t="shared" si="87"/>
        <v>3.0205742405276355E-2</v>
      </c>
      <c r="M1139" s="10">
        <f t="shared" si="88"/>
        <v>1.8475785799479144E-2</v>
      </c>
      <c r="N1139" s="10">
        <f t="shared" si="89"/>
        <v>1.8518638932155277E-2</v>
      </c>
    </row>
    <row r="1140" spans="1:14" x14ac:dyDescent="0.2">
      <c r="A1140" s="9">
        <v>40775.046712962961</v>
      </c>
      <c r="B1140" s="10">
        <v>-1.36541381437928E-2</v>
      </c>
      <c r="C1140">
        <v>6.0234258994132697</v>
      </c>
      <c r="D1140" s="10">
        <v>2.9916361816758601E-2</v>
      </c>
      <c r="E1140" s="10">
        <v>1.80711577529655E-2</v>
      </c>
      <c r="F1140" s="10">
        <v>1.8096719166205699E-2</v>
      </c>
      <c r="G1140">
        <v>-4603227</v>
      </c>
      <c r="H1140">
        <v>10284466</v>
      </c>
      <c r="J1140" s="10">
        <f t="shared" si="85"/>
        <v>-1.3633245212751711E-2</v>
      </c>
      <c r="K1140" s="16">
        <f t="shared" si="86"/>
        <v>-0.23512595298216077</v>
      </c>
      <c r="L1140" s="10">
        <f t="shared" si="87"/>
        <v>3.0196644943469457E-2</v>
      </c>
      <c r="M1140" s="10">
        <f t="shared" si="88"/>
        <v>1.8435476680193442E-2</v>
      </c>
      <c r="N1140" s="10">
        <f t="shared" si="89"/>
        <v>1.8508276408565477E-2</v>
      </c>
    </row>
    <row r="1141" spans="1:14" x14ac:dyDescent="0.2">
      <c r="A1141" s="9">
        <v>40775.049687500003</v>
      </c>
      <c r="B1141" s="10">
        <v>-1.3714934367017101E-2</v>
      </c>
      <c r="C1141">
        <v>6.0228391962627903</v>
      </c>
      <c r="D1141" s="10">
        <v>2.9927228889282599E-2</v>
      </c>
      <c r="E1141" s="10">
        <v>1.80477371332745E-2</v>
      </c>
      <c r="F1141">
        <v>1.8074810855087001E-2</v>
      </c>
      <c r="G1141">
        <v>-4605307</v>
      </c>
      <c r="H1141">
        <v>10284300</v>
      </c>
      <c r="J1141" s="10">
        <f t="shared" si="85"/>
        <v>-1.3694041435976011E-2</v>
      </c>
      <c r="K1141" s="16">
        <f t="shared" si="86"/>
        <v>-0.23571265613264014</v>
      </c>
      <c r="L1141" s="10">
        <f t="shared" si="87"/>
        <v>3.0207512015993455E-2</v>
      </c>
      <c r="M1141" s="10">
        <f t="shared" si="88"/>
        <v>1.8412056060502443E-2</v>
      </c>
      <c r="N1141" s="10">
        <f t="shared" si="89"/>
        <v>1.8486368097446779E-2</v>
      </c>
    </row>
    <row r="1142" spans="1:14" x14ac:dyDescent="0.2">
      <c r="A1142" s="9">
        <v>40775.052673611113</v>
      </c>
      <c r="B1142" s="10">
        <v>-1.37739491029424E-2</v>
      </c>
      <c r="C1142">
        <v>6.0218071212875701</v>
      </c>
      <c r="D1142" s="10">
        <v>3.0004984871593501E-2</v>
      </c>
      <c r="E1142" s="10">
        <v>1.8090694730344699E-2</v>
      </c>
      <c r="F1142" s="10">
        <v>1.8114635455549401E-2</v>
      </c>
      <c r="G1142">
        <v>-4607385</v>
      </c>
      <c r="H1142">
        <v>10284610</v>
      </c>
      <c r="J1142" s="10">
        <f t="shared" si="85"/>
        <v>-1.3753056171901311E-2</v>
      </c>
      <c r="K1142" s="16">
        <f t="shared" si="86"/>
        <v>-0.23674473110786032</v>
      </c>
      <c r="L1142" s="10">
        <f t="shared" si="87"/>
        <v>3.0285267998304357E-2</v>
      </c>
      <c r="M1142" s="10">
        <f t="shared" si="88"/>
        <v>1.8455013657572641E-2</v>
      </c>
      <c r="N1142" s="10">
        <f t="shared" si="89"/>
        <v>1.8526192697909179E-2</v>
      </c>
    </row>
    <row r="1143" spans="1:14" x14ac:dyDescent="0.2">
      <c r="A1143" s="9">
        <v>40775.055648148147</v>
      </c>
      <c r="B1143" s="10">
        <v>-1.3837132519147401E-2</v>
      </c>
      <c r="C1143">
        <v>6.0214401349039699</v>
      </c>
      <c r="D1143" s="10">
        <v>3.00952112649975E-2</v>
      </c>
      <c r="E1143" s="10">
        <v>1.80945308663286E-2</v>
      </c>
      <c r="F1143" s="10">
        <v>1.8123671289267802E-2</v>
      </c>
      <c r="G1143">
        <v>-4609466</v>
      </c>
      <c r="H1143">
        <v>10284607</v>
      </c>
      <c r="J1143" s="10">
        <f t="shared" si="85"/>
        <v>-1.3816239588106311E-2</v>
      </c>
      <c r="K1143" s="16">
        <f t="shared" si="86"/>
        <v>-0.23711171749146054</v>
      </c>
      <c r="L1143" s="10">
        <f t="shared" si="87"/>
        <v>3.0375494391708356E-2</v>
      </c>
      <c r="M1143" s="10">
        <f t="shared" si="88"/>
        <v>1.8458849793556543E-2</v>
      </c>
      <c r="N1143" s="10">
        <f t="shared" si="89"/>
        <v>1.853522853162758E-2</v>
      </c>
    </row>
    <row r="1144" spans="1:14" x14ac:dyDescent="0.2">
      <c r="A1144" s="9">
        <v>40775.058622685188</v>
      </c>
      <c r="B1144">
        <v>-1.3902928783391E-2</v>
      </c>
      <c r="C1144">
        <v>6.0211931019985103</v>
      </c>
      <c r="D1144">
        <v>3.0128501324324999E-2</v>
      </c>
      <c r="E1144" s="10">
        <v>1.80672147277437E-2</v>
      </c>
      <c r="F1144" s="10">
        <v>1.8087193293886202E-2</v>
      </c>
      <c r="G1144">
        <v>-4611543</v>
      </c>
      <c r="H1144">
        <v>10284166</v>
      </c>
      <c r="J1144" s="10">
        <f t="shared" si="85"/>
        <v>-1.388203585234991E-2</v>
      </c>
      <c r="K1144" s="16">
        <f t="shared" si="86"/>
        <v>-0.23735875039692012</v>
      </c>
      <c r="L1144" s="10">
        <f t="shared" si="87"/>
        <v>3.0408784451035856E-2</v>
      </c>
      <c r="M1144" s="10">
        <f t="shared" si="88"/>
        <v>1.8431533654971643E-2</v>
      </c>
      <c r="N1144" s="10">
        <f t="shared" si="89"/>
        <v>1.8498750536245979E-2</v>
      </c>
    </row>
    <row r="1145" spans="1:14" x14ac:dyDescent="0.2">
      <c r="A1145" s="9">
        <v>40775.061608796299</v>
      </c>
      <c r="B1145" s="10">
        <v>-1.39647345160847E-2</v>
      </c>
      <c r="C1145">
        <v>6.0209555703586402</v>
      </c>
      <c r="D1145" s="10">
        <v>3.01283588053411E-2</v>
      </c>
      <c r="E1145" s="10">
        <v>1.8104424059129098E-2</v>
      </c>
      <c r="F1145" s="10">
        <v>1.8115926288937802E-2</v>
      </c>
      <c r="G1145">
        <v>-4613623</v>
      </c>
      <c r="H1145">
        <v>10284110</v>
      </c>
      <c r="J1145" s="10">
        <f t="shared" si="85"/>
        <v>-1.3943841585043611E-2</v>
      </c>
      <c r="K1145" s="16">
        <f t="shared" si="86"/>
        <v>-0.23759628203679029</v>
      </c>
      <c r="L1145" s="10">
        <f t="shared" si="87"/>
        <v>3.0408641932051957E-2</v>
      </c>
      <c r="M1145" s="10">
        <f t="shared" si="88"/>
        <v>1.8468742986357041E-2</v>
      </c>
      <c r="N1145" s="10">
        <f t="shared" si="89"/>
        <v>1.852748353129758E-2</v>
      </c>
    </row>
    <row r="1146" spans="1:14" x14ac:dyDescent="0.2">
      <c r="A1146" s="9">
        <v>40775.064583333333</v>
      </c>
      <c r="B1146" s="10">
        <v>-1.4024913157045399E-2</v>
      </c>
      <c r="C1146">
        <v>6.0202631656284202</v>
      </c>
      <c r="D1146" s="10">
        <v>3.02041432750411E-2</v>
      </c>
      <c r="E1146" s="10">
        <v>1.8045943769393499E-2</v>
      </c>
      <c r="F1146" s="10">
        <v>1.8086774968251101E-2</v>
      </c>
      <c r="G1146">
        <v>-4615696</v>
      </c>
      <c r="H1146">
        <v>10284119</v>
      </c>
      <c r="J1146" s="10">
        <f t="shared" si="85"/>
        <v>-1.400402022600431E-2</v>
      </c>
      <c r="K1146" s="16">
        <f t="shared" si="86"/>
        <v>-0.2382886867670102</v>
      </c>
      <c r="L1146" s="10">
        <f t="shared" si="87"/>
        <v>3.0484426401751957E-2</v>
      </c>
      <c r="M1146" s="10">
        <f t="shared" si="88"/>
        <v>1.8410262696621441E-2</v>
      </c>
      <c r="N1146" s="10">
        <f t="shared" si="89"/>
        <v>1.8498332210610879E-2</v>
      </c>
    </row>
    <row r="1147" spans="1:14" x14ac:dyDescent="0.2">
      <c r="A1147" s="9">
        <v>40775.067557870374</v>
      </c>
      <c r="B1147" s="10">
        <v>-1.4086528864427199E-2</v>
      </c>
      <c r="C1147">
        <v>6.0194496197618701</v>
      </c>
      <c r="D1147" s="10">
        <v>3.03076001807858E-2</v>
      </c>
      <c r="E1147" s="10">
        <v>1.8070647059939798E-2</v>
      </c>
      <c r="F1147" s="10">
        <v>1.8086619590158101E-2</v>
      </c>
      <c r="G1147">
        <v>-4617776</v>
      </c>
      <c r="H1147">
        <v>10284313</v>
      </c>
      <c r="J1147" s="10">
        <f t="shared" si="85"/>
        <v>-1.406563593338611E-2</v>
      </c>
      <c r="K1147" s="16">
        <f t="shared" si="86"/>
        <v>-0.23910223263356034</v>
      </c>
      <c r="L1147" s="10">
        <f t="shared" si="87"/>
        <v>3.0587883307496656E-2</v>
      </c>
      <c r="M1147" s="10">
        <f t="shared" si="88"/>
        <v>1.8434965987167741E-2</v>
      </c>
      <c r="N1147" s="10">
        <f t="shared" si="89"/>
        <v>1.8498176832517879E-2</v>
      </c>
    </row>
    <row r="1148" spans="1:14" x14ac:dyDescent="0.2">
      <c r="A1148" s="9">
        <v>40775.070543981485</v>
      </c>
      <c r="B1148" s="10">
        <v>-1.41516125337512E-2</v>
      </c>
      <c r="C1148">
        <v>6.0184282337104396</v>
      </c>
      <c r="D1148" s="10">
        <v>3.0370783596990799E-2</v>
      </c>
      <c r="E1148" s="10">
        <v>1.8077250439528101E-2</v>
      </c>
      <c r="F1148" s="10">
        <v>1.8117707160927199E-2</v>
      </c>
      <c r="G1148">
        <v>-4619854</v>
      </c>
      <c r="H1148">
        <v>10284032</v>
      </c>
      <c r="J1148" s="10">
        <f t="shared" si="85"/>
        <v>-1.4130719602710111E-2</v>
      </c>
      <c r="K1148" s="16">
        <f t="shared" si="86"/>
        <v>-0.24012361868499088</v>
      </c>
      <c r="L1148" s="10">
        <f t="shared" si="87"/>
        <v>3.0651066723701655E-2</v>
      </c>
      <c r="M1148" s="10">
        <f t="shared" si="88"/>
        <v>1.8441569366756044E-2</v>
      </c>
      <c r="N1148" s="10">
        <f t="shared" si="89"/>
        <v>1.8529264403286977E-2</v>
      </c>
    </row>
    <row r="1149" spans="1:14" x14ac:dyDescent="0.2">
      <c r="A1149" s="9">
        <v>40775.073518518519</v>
      </c>
      <c r="B1149" s="10">
        <v>-1.4216613067001199E-2</v>
      </c>
      <c r="C1149">
        <v>6.0178724096731502</v>
      </c>
      <c r="D1149" s="10">
        <v>3.03713061665985E-2</v>
      </c>
      <c r="E1149" s="10">
        <v>1.8065896427142399E-2</v>
      </c>
      <c r="F1149" s="10">
        <v>1.80828427072811E-2</v>
      </c>
      <c r="G1149">
        <v>-4621934</v>
      </c>
      <c r="H1149">
        <v>10283630</v>
      </c>
      <c r="J1149" s="10">
        <f t="shared" si="85"/>
        <v>-1.419572013596011E-2</v>
      </c>
      <c r="K1149" s="16">
        <f t="shared" si="86"/>
        <v>-0.24067944272228026</v>
      </c>
      <c r="L1149" s="10">
        <f t="shared" si="87"/>
        <v>3.0651589293309356E-2</v>
      </c>
      <c r="M1149" s="10">
        <f t="shared" si="88"/>
        <v>1.8430215354370342E-2</v>
      </c>
      <c r="N1149" s="10">
        <f t="shared" si="89"/>
        <v>1.8494399949640878E-2</v>
      </c>
    </row>
    <row r="1150" spans="1:14" x14ac:dyDescent="0.2">
      <c r="A1150" s="9">
        <v>40775.076493055552</v>
      </c>
      <c r="B1150" s="10">
        <v>-1.42775993155374E-2</v>
      </c>
      <c r="C1150">
        <v>6.0169092188734803</v>
      </c>
      <c r="D1150" s="10">
        <v>3.03919714192671E-2</v>
      </c>
      <c r="E1150" s="10">
        <v>1.80457418674996E-2</v>
      </c>
      <c r="F1150" s="10">
        <v>1.8075145515595099E-2</v>
      </c>
      <c r="G1150">
        <v>-4624010</v>
      </c>
      <c r="H1150">
        <v>10283536</v>
      </c>
      <c r="J1150" s="10">
        <f t="shared" si="85"/>
        <v>-1.4256706384496311E-2</v>
      </c>
      <c r="K1150" s="16">
        <f t="shared" si="86"/>
        <v>-0.24164263352195015</v>
      </c>
      <c r="L1150" s="10">
        <f t="shared" si="87"/>
        <v>3.0672254545977957E-2</v>
      </c>
      <c r="M1150" s="10">
        <f t="shared" si="88"/>
        <v>1.8410060794727543E-2</v>
      </c>
      <c r="N1150" s="10">
        <f t="shared" si="89"/>
        <v>1.8486702757954877E-2</v>
      </c>
    </row>
    <row r="1151" spans="1:14" x14ac:dyDescent="0.2">
      <c r="A1151" s="9">
        <v>40775.079467592594</v>
      </c>
      <c r="B1151" s="10">
        <v>-1.43394406779771E-2</v>
      </c>
      <c r="C1151">
        <v>6.0161479299677003</v>
      </c>
      <c r="D1151" s="10">
        <v>3.04711169616712E-2</v>
      </c>
      <c r="E1151" s="10">
        <v>1.80541979938789E-2</v>
      </c>
      <c r="F1151" s="10">
        <v>1.80934681784129E-2</v>
      </c>
      <c r="G1151">
        <v>-4626087</v>
      </c>
      <c r="H1151">
        <v>10283724</v>
      </c>
      <c r="J1151" s="10">
        <f t="shared" si="85"/>
        <v>-1.431854774693601E-2</v>
      </c>
      <c r="K1151" s="16">
        <f t="shared" si="86"/>
        <v>-0.24240392242773012</v>
      </c>
      <c r="L1151" s="10">
        <f t="shared" si="87"/>
        <v>3.0751400088382057E-2</v>
      </c>
      <c r="M1151" s="10">
        <f t="shared" si="88"/>
        <v>1.8418516921106843E-2</v>
      </c>
      <c r="N1151" s="10">
        <f t="shared" si="89"/>
        <v>1.8505025420772678E-2</v>
      </c>
    </row>
    <row r="1152" spans="1:14" x14ac:dyDescent="0.2">
      <c r="A1152" s="9">
        <v>40775.082453703704</v>
      </c>
      <c r="B1152" s="10">
        <v>-1.44036692333975E-2</v>
      </c>
      <c r="C1152">
        <v>6.01512773157447</v>
      </c>
      <c r="D1152" s="10">
        <v>3.05470795801011E-2</v>
      </c>
      <c r="E1152" s="10">
        <v>1.8082701790663101E-2</v>
      </c>
      <c r="F1152" s="10">
        <v>1.8124053758419901E-2</v>
      </c>
      <c r="G1152">
        <v>-4628165</v>
      </c>
      <c r="H1152">
        <v>10283726</v>
      </c>
      <c r="J1152" s="10">
        <f t="shared" si="85"/>
        <v>-1.4382776302356411E-2</v>
      </c>
      <c r="K1152" s="16">
        <f t="shared" si="86"/>
        <v>-0.24342412082096043</v>
      </c>
      <c r="L1152" s="10">
        <f t="shared" si="87"/>
        <v>3.0827362706811957E-2</v>
      </c>
      <c r="M1152" s="10">
        <f t="shared" si="88"/>
        <v>1.8447020717891043E-2</v>
      </c>
      <c r="N1152" s="10">
        <f t="shared" si="89"/>
        <v>1.8535611000779679E-2</v>
      </c>
    </row>
    <row r="1153" spans="1:14" x14ac:dyDescent="0.2">
      <c r="A1153" s="9">
        <v>40775.085428240738</v>
      </c>
      <c r="B1153">
        <v>-1.4467731516669999E-2</v>
      </c>
      <c r="C1153">
        <v>6.0145802211445698</v>
      </c>
      <c r="D1153" s="10">
        <v>3.05775905192422E-2</v>
      </c>
      <c r="E1153" s="10">
        <v>1.8081763540685601E-2</v>
      </c>
      <c r="F1153">
        <v>1.8112986057330999E-2</v>
      </c>
      <c r="G1153">
        <v>-4630242</v>
      </c>
      <c r="H1153">
        <v>10283498</v>
      </c>
      <c r="J1153" s="10">
        <f t="shared" si="85"/>
        <v>-1.444683858562891E-2</v>
      </c>
      <c r="K1153" s="16">
        <f t="shared" si="86"/>
        <v>-0.24397163125086063</v>
      </c>
      <c r="L1153" s="10">
        <f t="shared" si="87"/>
        <v>3.0857873645953056E-2</v>
      </c>
      <c r="M1153" s="10">
        <f t="shared" si="88"/>
        <v>1.8446082467913544E-2</v>
      </c>
      <c r="N1153" s="10">
        <f t="shared" si="89"/>
        <v>1.8524543299690777E-2</v>
      </c>
    </row>
    <row r="1154" spans="1:14" x14ac:dyDescent="0.2">
      <c r="A1154" s="9">
        <v>40775.088402777779</v>
      </c>
      <c r="B1154" s="10">
        <v>-1.4530487375923299E-2</v>
      </c>
      <c r="C1154">
        <v>6.0139436363497198</v>
      </c>
      <c r="D1154" s="10">
        <v>3.06300850116531E-2</v>
      </c>
      <c r="E1154" s="10">
        <v>1.8082606778007201E-2</v>
      </c>
      <c r="F1154" s="10">
        <v>1.8100914374717801E-2</v>
      </c>
      <c r="G1154">
        <v>-4632321</v>
      </c>
      <c r="H1154">
        <v>10283289</v>
      </c>
      <c r="J1154" s="10">
        <f t="shared" si="85"/>
        <v>-1.450959444488221E-2</v>
      </c>
      <c r="K1154" s="16">
        <f t="shared" si="86"/>
        <v>-0.24460821604571059</v>
      </c>
      <c r="L1154" s="10">
        <f t="shared" si="87"/>
        <v>3.0910368138363956E-2</v>
      </c>
      <c r="M1154" s="10">
        <f t="shared" si="88"/>
        <v>1.8446925705235144E-2</v>
      </c>
      <c r="N1154" s="10">
        <f t="shared" si="89"/>
        <v>1.8512471617077579E-2</v>
      </c>
    </row>
    <row r="1155" spans="1:14" x14ac:dyDescent="0.2">
      <c r="A1155" s="9">
        <v>40775.09138888889</v>
      </c>
      <c r="B1155" s="10">
        <v>-1.4591616143443399E-2</v>
      </c>
      <c r="C1155">
        <v>6.0134697607281904</v>
      </c>
      <c r="D1155" s="10">
        <v>3.06751091339902E-2</v>
      </c>
      <c r="E1155" s="10">
        <v>1.8056430791293699E-2</v>
      </c>
      <c r="F1155" s="10">
        <v>1.8082077768976901E-2</v>
      </c>
      <c r="G1155">
        <v>-4634399</v>
      </c>
      <c r="H1155">
        <v>10283283</v>
      </c>
      <c r="J1155" s="10">
        <f t="shared" si="85"/>
        <v>-1.457072321240231E-2</v>
      </c>
      <c r="K1155" s="16">
        <f t="shared" si="86"/>
        <v>-0.24508209166724004</v>
      </c>
      <c r="L1155" s="10">
        <f t="shared" si="87"/>
        <v>3.0955392260701056E-2</v>
      </c>
      <c r="M1155" s="10">
        <f t="shared" si="88"/>
        <v>1.8420749718521642E-2</v>
      </c>
      <c r="N1155" s="10">
        <f t="shared" si="89"/>
        <v>1.8493635011336679E-2</v>
      </c>
    </row>
    <row r="1156" spans="1:14" x14ac:dyDescent="0.2">
      <c r="A1156" s="9">
        <v>40775.094363425924</v>
      </c>
      <c r="B1156" s="10">
        <v>-1.46570798633911E-2</v>
      </c>
      <c r="C1156">
        <v>6.0130136999796404</v>
      </c>
      <c r="D1156" s="10">
        <v>3.07413804615135E-2</v>
      </c>
      <c r="E1156" s="10">
        <v>1.8095872920093799E-2</v>
      </c>
      <c r="F1156" s="10">
        <v>1.8120133449610901E-2</v>
      </c>
      <c r="G1156">
        <v>-4636478</v>
      </c>
      <c r="H1156">
        <v>10283290</v>
      </c>
      <c r="J1156" s="10">
        <f t="shared" si="85"/>
        <v>-1.463618693235001E-2</v>
      </c>
      <c r="K1156" s="16">
        <f t="shared" si="86"/>
        <v>-0.24553815241579002</v>
      </c>
      <c r="L1156" s="10">
        <f t="shared" si="87"/>
        <v>3.1021663588224356E-2</v>
      </c>
      <c r="M1156" s="10">
        <f t="shared" si="88"/>
        <v>1.8460191847321741E-2</v>
      </c>
      <c r="N1156" s="10">
        <f t="shared" si="89"/>
        <v>1.8531690691970679E-2</v>
      </c>
    </row>
    <row r="1157" spans="1:14" x14ac:dyDescent="0.2">
      <c r="A1157" s="9">
        <v>40775.097337962965</v>
      </c>
      <c r="B1157" s="10">
        <v>-1.4724170675071899E-2</v>
      </c>
      <c r="C1157">
        <v>6.01225478639026</v>
      </c>
      <c r="D1157" s="10">
        <v>3.0758922173117799E-2</v>
      </c>
      <c r="E1157" s="10">
        <v>1.8061810882936701E-2</v>
      </c>
      <c r="F1157" s="10">
        <v>1.80791733938531E-2</v>
      </c>
      <c r="G1157">
        <v>-4638555</v>
      </c>
      <c r="H1157">
        <v>10282980</v>
      </c>
      <c r="J1157" s="10">
        <f t="shared" si="85"/>
        <v>-1.470327774403081E-2</v>
      </c>
      <c r="K1157" s="16">
        <f t="shared" si="86"/>
        <v>-0.24629706600517043</v>
      </c>
      <c r="L1157" s="10">
        <f t="shared" si="87"/>
        <v>3.1039205299828655E-2</v>
      </c>
      <c r="M1157" s="10">
        <f t="shared" si="88"/>
        <v>1.8426129810164643E-2</v>
      </c>
      <c r="N1157" s="10">
        <f t="shared" si="89"/>
        <v>1.8490730636212878E-2</v>
      </c>
    </row>
    <row r="1158" spans="1:14" x14ac:dyDescent="0.2">
      <c r="A1158" s="9">
        <v>40775.100324074076</v>
      </c>
      <c r="B1158" s="10">
        <v>-1.47891474551579E-2</v>
      </c>
      <c r="C1158">
        <v>6.0117488439973403</v>
      </c>
      <c r="D1158" s="10">
        <v>3.0770656236127299E-2</v>
      </c>
      <c r="E1158" s="10">
        <v>1.8066169588528299E-2</v>
      </c>
      <c r="F1158" s="10">
        <v>1.8086093695073899E-2</v>
      </c>
      <c r="G1158">
        <v>-4640634</v>
      </c>
      <c r="H1158">
        <v>10282880</v>
      </c>
      <c r="J1158" s="10">
        <f t="shared" si="85"/>
        <v>-1.476825452411681E-2</v>
      </c>
      <c r="K1158" s="16">
        <f t="shared" si="86"/>
        <v>-0.24680300839809011</v>
      </c>
      <c r="L1158" s="10">
        <f t="shared" si="87"/>
        <v>3.1050939362838155E-2</v>
      </c>
      <c r="M1158" s="10">
        <f t="shared" si="88"/>
        <v>1.8430488515756242E-2</v>
      </c>
      <c r="N1158" s="10">
        <f t="shared" si="89"/>
        <v>1.8497650937433677E-2</v>
      </c>
    </row>
    <row r="1159" spans="1:14" x14ac:dyDescent="0.2">
      <c r="A1159" s="9">
        <v>40775.103298611109</v>
      </c>
      <c r="B1159" s="10">
        <v>-1.4849623010668399E-2</v>
      </c>
      <c r="C1159">
        <v>6.0112132101494398</v>
      </c>
      <c r="D1159" s="10">
        <v>3.08650513098109E-2</v>
      </c>
      <c r="E1159" s="10">
        <v>1.8075920262344902E-2</v>
      </c>
      <c r="F1159" s="10">
        <v>1.8115268920082601E-2</v>
      </c>
      <c r="G1159">
        <v>-4642712</v>
      </c>
      <c r="H1159">
        <v>10283018</v>
      </c>
      <c r="J1159" s="10">
        <f t="shared" si="85"/>
        <v>-1.482873007962731E-2</v>
      </c>
      <c r="K1159" s="16">
        <f t="shared" si="86"/>
        <v>-0.24733864224599067</v>
      </c>
      <c r="L1159" s="10">
        <f t="shared" si="87"/>
        <v>3.1145334436521756E-2</v>
      </c>
      <c r="M1159" s="10">
        <f t="shared" si="88"/>
        <v>1.8440239189572844E-2</v>
      </c>
      <c r="N1159" s="10">
        <f t="shared" si="89"/>
        <v>1.8526826162442379E-2</v>
      </c>
    </row>
    <row r="1160" spans="1:14" x14ac:dyDescent="0.2">
      <c r="A1160" s="9">
        <v>40775.106273148151</v>
      </c>
      <c r="B1160" s="10">
        <v>-1.49143385059506E-2</v>
      </c>
      <c r="C1160">
        <v>6.0109709278767696</v>
      </c>
      <c r="D1160" s="10">
        <v>3.0936322678353501E-2</v>
      </c>
      <c r="E1160" s="10">
        <v>1.80444116903163E-2</v>
      </c>
      <c r="F1160" s="10">
        <v>1.80814084479607E-2</v>
      </c>
      <c r="G1160">
        <v>-4644792</v>
      </c>
      <c r="H1160">
        <v>10283014</v>
      </c>
      <c r="J1160" s="10">
        <f t="shared" si="85"/>
        <v>-1.4893445574909511E-2</v>
      </c>
      <c r="K1160" s="16">
        <f t="shared" si="86"/>
        <v>-0.24758092451866087</v>
      </c>
      <c r="L1160" s="10">
        <f t="shared" si="87"/>
        <v>3.1216605805064357E-2</v>
      </c>
      <c r="M1160" s="10">
        <f t="shared" si="88"/>
        <v>1.8408730617544243E-2</v>
      </c>
      <c r="N1160" s="10">
        <f t="shared" si="89"/>
        <v>1.8492965690320478E-2</v>
      </c>
    </row>
    <row r="1161" spans="1:14" x14ac:dyDescent="0.2">
      <c r="A1161" s="9">
        <v>40775.109247685185</v>
      </c>
      <c r="B1161" s="10">
        <v>-1.4980752352457801E-2</v>
      </c>
      <c r="C1161">
        <v>6.0104341063706697</v>
      </c>
      <c r="D1161" s="10">
        <v>3.09989716483688E-2</v>
      </c>
      <c r="E1161" s="10">
        <v>1.80625709841843E-2</v>
      </c>
      <c r="F1161" s="10">
        <v>1.8091209219983299E-2</v>
      </c>
      <c r="G1161">
        <v>-4646868</v>
      </c>
      <c r="H1161">
        <v>10282617</v>
      </c>
      <c r="J1161" s="10">
        <f t="shared" si="85"/>
        <v>-1.4959859421416711E-2</v>
      </c>
      <c r="K1161" s="16">
        <f t="shared" si="86"/>
        <v>-0.24811774602476078</v>
      </c>
      <c r="L1161" s="10">
        <f t="shared" si="87"/>
        <v>3.1279254775079653E-2</v>
      </c>
      <c r="M1161" s="10">
        <f t="shared" si="88"/>
        <v>1.8426889911412243E-2</v>
      </c>
      <c r="N1161" s="10">
        <f t="shared" si="89"/>
        <v>1.8502766462343077E-2</v>
      </c>
    </row>
    <row r="1162" spans="1:14" x14ac:dyDescent="0.2">
      <c r="A1162" s="9">
        <v>40775.112233796295</v>
      </c>
      <c r="B1162" s="10">
        <v>-1.50493989963797E-2</v>
      </c>
      <c r="C1162">
        <v>6.0099400405597398</v>
      </c>
      <c r="D1162" s="10">
        <v>3.1019910062423099E-2</v>
      </c>
      <c r="E1162" s="10">
        <v>1.8101894347164499E-2</v>
      </c>
      <c r="F1162" s="10">
        <v>1.81121255017388E-2</v>
      </c>
      <c r="G1162">
        <v>-4648946</v>
      </c>
      <c r="H1162">
        <v>10282460</v>
      </c>
      <c r="J1162" s="10">
        <f t="shared" si="85"/>
        <v>-1.502850606533861E-2</v>
      </c>
      <c r="K1162" s="16">
        <f t="shared" si="86"/>
        <v>-0.24861181183569059</v>
      </c>
      <c r="L1162" s="10">
        <f t="shared" si="87"/>
        <v>3.1300193189133955E-2</v>
      </c>
      <c r="M1162" s="10">
        <f t="shared" si="88"/>
        <v>1.8466213274392441E-2</v>
      </c>
      <c r="N1162" s="10">
        <f t="shared" si="89"/>
        <v>1.8523682744098578E-2</v>
      </c>
    </row>
    <row r="1163" spans="1:14" x14ac:dyDescent="0.2">
      <c r="A1163" s="9">
        <v>40775.115208333336</v>
      </c>
      <c r="B1163" s="10">
        <v>-1.51149102226555E-2</v>
      </c>
      <c r="C1163">
        <v>6.0090991785546102</v>
      </c>
      <c r="D1163" s="10">
        <v>3.1051846191403502E-2</v>
      </c>
      <c r="E1163" s="10">
        <v>1.8042238275811501E-2</v>
      </c>
      <c r="F1163" s="10">
        <v>1.8076113640636299E-2</v>
      </c>
      <c r="G1163">
        <v>-4651023</v>
      </c>
      <c r="H1163">
        <v>10282562</v>
      </c>
      <c r="J1163" s="10">
        <f t="shared" si="85"/>
        <v>-1.5094017291614411E-2</v>
      </c>
      <c r="K1163" s="16">
        <f t="shared" si="86"/>
        <v>-0.24945267384082026</v>
      </c>
      <c r="L1163" s="10">
        <f t="shared" si="87"/>
        <v>3.1332129318114355E-2</v>
      </c>
      <c r="M1163" s="10">
        <f t="shared" si="88"/>
        <v>1.8406557203039443E-2</v>
      </c>
      <c r="N1163" s="10">
        <f t="shared" si="89"/>
        <v>1.8487670882996077E-2</v>
      </c>
    </row>
    <row r="1164" spans="1:14" x14ac:dyDescent="0.2">
      <c r="A1164" s="9">
        <v>40775.11818287037</v>
      </c>
      <c r="B1164" s="10">
        <v>-1.51805164615871E-2</v>
      </c>
      <c r="C1164">
        <v>6.0079400241520498</v>
      </c>
      <c r="D1164" s="10">
        <v>3.1152737755437601E-2</v>
      </c>
      <c r="E1164" s="10">
        <v>1.80404805416765E-2</v>
      </c>
      <c r="F1164" s="10">
        <v>1.8076257066568398E-2</v>
      </c>
      <c r="G1164">
        <v>-4653102</v>
      </c>
      <c r="H1164">
        <v>10282652</v>
      </c>
      <c r="J1164" s="10">
        <f t="shared" si="85"/>
        <v>-1.515962353054601E-2</v>
      </c>
      <c r="K1164" s="16">
        <f t="shared" si="86"/>
        <v>-0.25061182824338069</v>
      </c>
      <c r="L1164" s="10">
        <f t="shared" si="87"/>
        <v>3.1433020882148457E-2</v>
      </c>
      <c r="M1164" s="10">
        <f t="shared" si="88"/>
        <v>1.8404799468904443E-2</v>
      </c>
      <c r="N1164" s="10">
        <f t="shared" si="89"/>
        <v>1.8487814308928176E-2</v>
      </c>
    </row>
    <row r="1165" spans="1:14" x14ac:dyDescent="0.2">
      <c r="A1165" s="9">
        <v>40775.121157407404</v>
      </c>
      <c r="B1165" s="10">
        <v>-1.52476904093419E-2</v>
      </c>
      <c r="C1165">
        <v>6.0074649608723103</v>
      </c>
      <c r="D1165" s="10">
        <v>3.1253890604275497E-2</v>
      </c>
      <c r="E1165" s="10">
        <v>1.8065658895502601E-2</v>
      </c>
      <c r="F1165" s="10">
        <v>1.80929781398117E-2</v>
      </c>
      <c r="G1165">
        <v>-4655177</v>
      </c>
      <c r="H1165">
        <v>10282666</v>
      </c>
      <c r="J1165" s="10">
        <f t="shared" si="85"/>
        <v>-1.5226797478300811E-2</v>
      </c>
      <c r="K1165" s="16">
        <f t="shared" si="86"/>
        <v>-0.25108689152312014</v>
      </c>
      <c r="L1165" s="10">
        <f t="shared" si="87"/>
        <v>3.1534173730986353E-2</v>
      </c>
      <c r="M1165" s="10">
        <f t="shared" si="88"/>
        <v>1.8429977822730544E-2</v>
      </c>
      <c r="N1165" s="10">
        <f t="shared" si="89"/>
        <v>1.8504535382171478E-2</v>
      </c>
    </row>
    <row r="1166" spans="1:14" x14ac:dyDescent="0.2">
      <c r="A1166" s="9">
        <v>40775.124143518522</v>
      </c>
      <c r="B1166" s="10">
        <v>-1.53145199362189E-2</v>
      </c>
      <c r="C1166">
        <v>6.0065148343128403</v>
      </c>
      <c r="D1166">
        <v>3.1294591650766999E-2</v>
      </c>
      <c r="E1166">
        <v>1.8081145958422001E-2</v>
      </c>
      <c r="F1166" s="10">
        <v>1.8099874536710601E-2</v>
      </c>
      <c r="G1166">
        <v>-4657258</v>
      </c>
      <c r="H1166">
        <v>10282146</v>
      </c>
      <c r="J1166" s="10">
        <f t="shared" ref="J1166:J1229" si="90">B1166-B$19</f>
        <v>-1.529362700517781E-2</v>
      </c>
      <c r="K1166" s="16">
        <f t="shared" ref="K1166:K1229" si="91">C1166-C$19</f>
        <v>-0.25203701808259016</v>
      </c>
      <c r="L1166" s="10">
        <f t="shared" ref="L1166:L1229" si="92">D1166-D$19</f>
        <v>3.1574874777477856E-2</v>
      </c>
      <c r="M1166" s="10">
        <f t="shared" ref="M1166:M1229" si="93">E1166-E$19</f>
        <v>1.8445464885649944E-2</v>
      </c>
      <c r="N1166" s="10">
        <f t="shared" ref="N1166:N1229" si="94">F1166-F$19</f>
        <v>1.8511431779070379E-2</v>
      </c>
    </row>
    <row r="1167" spans="1:14" x14ac:dyDescent="0.2">
      <c r="A1167" s="9">
        <v>40775.127118055556</v>
      </c>
      <c r="B1167" s="10">
        <v>-1.53841167067003E-2</v>
      </c>
      <c r="C1167">
        <v>6.0059530719845498</v>
      </c>
      <c r="D1167" s="10">
        <v>3.1321302083670198E-2</v>
      </c>
      <c r="E1167" s="10">
        <v>1.8101989359820402E-2</v>
      </c>
      <c r="F1167" s="10">
        <v>1.81393525245039E-2</v>
      </c>
      <c r="G1167">
        <v>-4659336</v>
      </c>
      <c r="H1167">
        <v>10282153</v>
      </c>
      <c r="J1167" s="10">
        <f t="shared" si="90"/>
        <v>-1.5363223775659211E-2</v>
      </c>
      <c r="K1167" s="16">
        <f t="shared" si="91"/>
        <v>-0.25259878041088069</v>
      </c>
      <c r="L1167" s="10">
        <f t="shared" si="92"/>
        <v>3.1601585210381054E-2</v>
      </c>
      <c r="M1167" s="10">
        <f t="shared" si="93"/>
        <v>1.8466308287048344E-2</v>
      </c>
      <c r="N1167" s="10">
        <f t="shared" si="94"/>
        <v>1.8550909766863678E-2</v>
      </c>
    </row>
    <row r="1168" spans="1:14" x14ac:dyDescent="0.2">
      <c r="A1168" s="9">
        <v>40775.13009259259</v>
      </c>
      <c r="B1168" s="10">
        <v>-1.5449449784246099E-2</v>
      </c>
      <c r="C1168">
        <v>6.0051407137761998</v>
      </c>
      <c r="D1168" s="10">
        <v>3.14229537489518E-2</v>
      </c>
      <c r="E1168" s="10">
        <v>1.8070730196013799E-2</v>
      </c>
      <c r="F1168" s="10">
        <v>1.81096753087331E-2</v>
      </c>
      <c r="G1168">
        <v>-4661415</v>
      </c>
      <c r="H1168">
        <v>10282269</v>
      </c>
      <c r="J1168" s="10">
        <f t="shared" si="90"/>
        <v>-1.542855685320501E-2</v>
      </c>
      <c r="K1168" s="16">
        <f t="shared" si="91"/>
        <v>-0.25341113861923059</v>
      </c>
      <c r="L1168" s="10">
        <f t="shared" si="92"/>
        <v>3.1703236875662656E-2</v>
      </c>
      <c r="M1168" s="10">
        <f t="shared" si="93"/>
        <v>1.8435049123241742E-2</v>
      </c>
      <c r="N1168" s="10">
        <f t="shared" si="94"/>
        <v>1.8521232551092878E-2</v>
      </c>
    </row>
    <row r="1169" spans="1:14" x14ac:dyDescent="0.2">
      <c r="A1169" s="9">
        <v>40775.1330787037</v>
      </c>
      <c r="B1169" s="10">
        <v>-1.55157567415154E-2</v>
      </c>
      <c r="C1169">
        <v>6.0045278821453403</v>
      </c>
      <c r="D1169">
        <v>3.1545389432721997E-2</v>
      </c>
      <c r="E1169" s="10">
        <v>1.8094875287206401E-2</v>
      </c>
      <c r="F1169" s="10">
        <v>1.8108754992335899E-2</v>
      </c>
      <c r="G1169">
        <v>-4663492</v>
      </c>
      <c r="H1169">
        <v>10282358</v>
      </c>
      <c r="J1169" s="10">
        <f t="shared" si="90"/>
        <v>-1.549486381047431E-2</v>
      </c>
      <c r="K1169" s="16">
        <f t="shared" si="91"/>
        <v>-0.25402397025009016</v>
      </c>
      <c r="L1169" s="10">
        <f t="shared" si="92"/>
        <v>3.1825672559432854E-2</v>
      </c>
      <c r="M1169" s="10">
        <f t="shared" si="93"/>
        <v>1.8459194214434343E-2</v>
      </c>
      <c r="N1169" s="10">
        <f t="shared" si="94"/>
        <v>1.8520312234695677E-2</v>
      </c>
    </row>
    <row r="1170" spans="1:14" x14ac:dyDescent="0.2">
      <c r="A1170" s="9">
        <v>40775.136053240742</v>
      </c>
      <c r="B1170" s="10">
        <v>-1.55851634866849E-2</v>
      </c>
      <c r="C1170">
        <v>6.0040350039926098</v>
      </c>
      <c r="D1170" s="10">
        <v>3.1616933962650397E-2</v>
      </c>
      <c r="E1170" s="10">
        <v>1.8068212360631199E-2</v>
      </c>
      <c r="F1170" s="10">
        <v>1.8103017955054399E-2</v>
      </c>
      <c r="G1170">
        <v>-4665568</v>
      </c>
      <c r="H1170">
        <v>10282042</v>
      </c>
      <c r="J1170" s="10">
        <f t="shared" si="90"/>
        <v>-1.556427055564381E-2</v>
      </c>
      <c r="K1170" s="16">
        <f t="shared" si="91"/>
        <v>-0.25451684840282063</v>
      </c>
      <c r="L1170" s="10">
        <f t="shared" si="92"/>
        <v>3.1897217089361253E-2</v>
      </c>
      <c r="M1170" s="10">
        <f t="shared" si="93"/>
        <v>1.8432531287859141E-2</v>
      </c>
      <c r="N1170" s="10">
        <f t="shared" si="94"/>
        <v>1.8514575197414177E-2</v>
      </c>
    </row>
    <row r="1171" spans="1:14" x14ac:dyDescent="0.2">
      <c r="A1171" s="9">
        <v>40775.139027777775</v>
      </c>
      <c r="B1171" s="10">
        <v>-1.56538576369348E-2</v>
      </c>
      <c r="C1171">
        <v>6.0035872568514597</v>
      </c>
      <c r="D1171">
        <v>3.1601387516820997E-2</v>
      </c>
      <c r="E1171" s="10">
        <v>1.80750532718594E-2</v>
      </c>
      <c r="F1171" s="10">
        <v>1.8083177367789201E-2</v>
      </c>
      <c r="G1171">
        <v>-4667647</v>
      </c>
      <c r="H1171">
        <v>10281578</v>
      </c>
      <c r="J1171" s="10">
        <f t="shared" si="90"/>
        <v>-1.5632964705893711E-2</v>
      </c>
      <c r="K1171" s="16">
        <f t="shared" si="91"/>
        <v>-0.25496459554397077</v>
      </c>
      <c r="L1171" s="10">
        <f t="shared" si="92"/>
        <v>3.1881670643531854E-2</v>
      </c>
      <c r="M1171" s="10">
        <f t="shared" si="93"/>
        <v>1.8439372199087343E-2</v>
      </c>
      <c r="N1171" s="10">
        <f t="shared" si="94"/>
        <v>1.8494734610148979E-2</v>
      </c>
    </row>
    <row r="1172" spans="1:14" x14ac:dyDescent="0.2">
      <c r="A1172" s="9">
        <v>40775.142002314817</v>
      </c>
      <c r="B1172" s="10">
        <v>-1.5721090967599601E-2</v>
      </c>
      <c r="C1172">
        <v>6.0032273964170599</v>
      </c>
      <c r="D1172" s="10">
        <v>3.1665236021617603E-2</v>
      </c>
      <c r="E1172" s="10">
        <v>1.8083984461518401E-2</v>
      </c>
      <c r="F1172" s="10">
        <v>1.8129133426846199E-2</v>
      </c>
      <c r="G1172">
        <v>-4669724</v>
      </c>
      <c r="H1172">
        <v>10281713</v>
      </c>
      <c r="J1172" s="10">
        <f t="shared" si="90"/>
        <v>-1.5700198036558512E-2</v>
      </c>
      <c r="K1172" s="16">
        <f t="shared" si="91"/>
        <v>-0.2553244559783705</v>
      </c>
      <c r="L1172" s="10">
        <f t="shared" si="92"/>
        <v>3.1945519148328459E-2</v>
      </c>
      <c r="M1172" s="10">
        <f t="shared" si="93"/>
        <v>1.8448303388746343E-2</v>
      </c>
      <c r="N1172" s="10">
        <f t="shared" si="94"/>
        <v>1.8540690669205977E-2</v>
      </c>
    </row>
    <row r="1173" spans="1:14" x14ac:dyDescent="0.2">
      <c r="A1173" s="9">
        <v>40775.144988425927</v>
      </c>
      <c r="B1173" s="10">
        <v>-1.5787362295122901E-2</v>
      </c>
      <c r="C1173">
        <v>6.0029471090820197</v>
      </c>
      <c r="D1173" s="10">
        <v>3.17869234807222E-2</v>
      </c>
      <c r="E1173" s="10">
        <v>1.8103093881945798E-2</v>
      </c>
      <c r="F1173" s="10">
        <v>1.81424839906867E-2</v>
      </c>
      <c r="G1173">
        <v>-4671803</v>
      </c>
      <c r="H1173">
        <v>10282121</v>
      </c>
      <c r="J1173" s="10">
        <f t="shared" si="90"/>
        <v>-1.5766469364081812E-2</v>
      </c>
      <c r="K1173" s="16">
        <f t="shared" si="91"/>
        <v>-0.25560474331341076</v>
      </c>
      <c r="L1173" s="10">
        <f t="shared" si="92"/>
        <v>3.2067206607433056E-2</v>
      </c>
      <c r="M1173" s="10">
        <f t="shared" si="93"/>
        <v>1.8467412809173741E-2</v>
      </c>
      <c r="N1173" s="10">
        <f t="shared" si="94"/>
        <v>1.8554041233046478E-2</v>
      </c>
    </row>
    <row r="1174" spans="1:14" x14ac:dyDescent="0.2">
      <c r="A1174" s="9">
        <v>40775.147962962961</v>
      </c>
      <c r="B1174" s="10">
        <v>-1.5854868787173501E-2</v>
      </c>
      <c r="C1174">
        <v>6.0025943745968098</v>
      </c>
      <c r="D1174" s="10">
        <v>3.1898587104624301E-2</v>
      </c>
      <c r="E1174" s="10">
        <v>1.8072879857354601E-2</v>
      </c>
      <c r="F1174" s="10">
        <v>1.8123252963632701E-2</v>
      </c>
      <c r="G1174">
        <v>-4673881</v>
      </c>
      <c r="H1174">
        <v>10282033</v>
      </c>
      <c r="J1174" s="10">
        <f t="shared" si="90"/>
        <v>-1.5833975856132412E-2</v>
      </c>
      <c r="K1174" s="16">
        <f t="shared" si="91"/>
        <v>-0.25595747779862066</v>
      </c>
      <c r="L1174" s="10">
        <f t="shared" si="92"/>
        <v>3.2178870231335158E-2</v>
      </c>
      <c r="M1174" s="10">
        <f t="shared" si="93"/>
        <v>1.8437198784582543E-2</v>
      </c>
      <c r="N1174" s="10">
        <f t="shared" si="94"/>
        <v>1.8534810205992479E-2</v>
      </c>
    </row>
    <row r="1175" spans="1:14" x14ac:dyDescent="0.2">
      <c r="A1175" s="9">
        <v>40775.150937500002</v>
      </c>
      <c r="B1175" s="10">
        <v>-1.5928289817056799E-2</v>
      </c>
      <c r="C1175">
        <v>6.0024815470678696</v>
      </c>
      <c r="D1175" s="10">
        <v>3.1761388829436299E-2</v>
      </c>
      <c r="E1175" s="10">
        <v>1.5959643993519401E-2</v>
      </c>
      <c r="F1175" s="10">
        <v>1.6001744385575899E-2</v>
      </c>
      <c r="G1175">
        <v>-4675960</v>
      </c>
      <c r="H1175">
        <v>10281611</v>
      </c>
      <c r="J1175" s="10">
        <f t="shared" si="90"/>
        <v>-1.5907396886015709E-2</v>
      </c>
      <c r="K1175" s="16">
        <f t="shared" si="91"/>
        <v>-0.25607030532756081</v>
      </c>
      <c r="L1175" s="10">
        <f t="shared" si="92"/>
        <v>3.2041671956147155E-2</v>
      </c>
      <c r="M1175" s="10">
        <f t="shared" si="93"/>
        <v>1.6323962920747344E-2</v>
      </c>
      <c r="N1175" s="10">
        <f t="shared" si="94"/>
        <v>1.6413301627935677E-2</v>
      </c>
    </row>
    <row r="1176" spans="1:14" x14ac:dyDescent="0.2">
      <c r="A1176" s="9">
        <v>40775.153923611113</v>
      </c>
      <c r="B1176" s="10">
        <v>-1.5996675176174899E-2</v>
      </c>
      <c r="C1176">
        <v>6.0020908075202897</v>
      </c>
      <c r="D1176" s="10">
        <v>3.1954561435559303E-2</v>
      </c>
      <c r="E1176" s="10">
        <v>1.8064221829081399E-2</v>
      </c>
      <c r="F1176" s="10">
        <v>1.8092404436083599E-2</v>
      </c>
      <c r="G1176">
        <v>-4678037</v>
      </c>
      <c r="H1176">
        <v>10281319</v>
      </c>
      <c r="J1176" s="10">
        <f t="shared" si="90"/>
        <v>-1.597578224513381E-2</v>
      </c>
      <c r="K1176" s="16">
        <f t="shared" si="91"/>
        <v>-0.25646104487514076</v>
      </c>
      <c r="L1176" s="10">
        <f t="shared" si="92"/>
        <v>3.223484456227016E-2</v>
      </c>
      <c r="M1176" s="10">
        <f t="shared" si="93"/>
        <v>1.8428540756309342E-2</v>
      </c>
      <c r="N1176" s="10">
        <f t="shared" si="94"/>
        <v>1.8503961678443377E-2</v>
      </c>
    </row>
    <row r="1177" spans="1:14" x14ac:dyDescent="0.2">
      <c r="A1177" s="9">
        <v>40775.156898148147</v>
      </c>
      <c r="B1177" s="10">
        <v>-1.6063896630257701E-2</v>
      </c>
      <c r="C1177">
        <v>6.0015266698755996</v>
      </c>
      <c r="D1177">
        <v>3.2056213100841002E-2</v>
      </c>
      <c r="E1177" s="10">
        <v>1.80717753352292E-2</v>
      </c>
      <c r="F1177" s="10">
        <v>1.8102790863995299E-2</v>
      </c>
      <c r="G1177">
        <v>-4680114</v>
      </c>
      <c r="H1177">
        <v>10281517</v>
      </c>
      <c r="J1177" s="10">
        <f t="shared" si="90"/>
        <v>-1.6043003699216612E-2</v>
      </c>
      <c r="K1177" s="16">
        <f t="shared" si="91"/>
        <v>-0.25702518251983086</v>
      </c>
      <c r="L1177" s="10">
        <f t="shared" si="92"/>
        <v>3.2336496227551859E-2</v>
      </c>
      <c r="M1177" s="10">
        <f t="shared" si="93"/>
        <v>1.8436094262457143E-2</v>
      </c>
      <c r="N1177" s="10">
        <f t="shared" si="94"/>
        <v>1.8514348106355077E-2</v>
      </c>
    </row>
    <row r="1178" spans="1:14" x14ac:dyDescent="0.2">
      <c r="A1178" s="9">
        <v>40775.159872685188</v>
      </c>
      <c r="B1178" s="10">
        <v>-1.6132780805819501E-2</v>
      </c>
      <c r="C1178">
        <v>6.0011264290624204</v>
      </c>
      <c r="D1178" s="10">
        <v>3.21629716963798E-2</v>
      </c>
      <c r="E1178" s="10">
        <v>1.8061133917763102E-2</v>
      </c>
      <c r="F1178" s="10">
        <v>1.8088687314011601E-2</v>
      </c>
      <c r="G1178">
        <v>-4682193</v>
      </c>
      <c r="H1178">
        <v>10281681</v>
      </c>
      <c r="J1178" s="10">
        <f t="shared" si="90"/>
        <v>-1.6111887874778411E-2</v>
      </c>
      <c r="K1178" s="16">
        <f t="shared" si="91"/>
        <v>-0.25742542333301</v>
      </c>
      <c r="L1178" s="10">
        <f t="shared" si="92"/>
        <v>3.2443254823090656E-2</v>
      </c>
      <c r="M1178" s="10">
        <f t="shared" si="93"/>
        <v>1.8425452844991044E-2</v>
      </c>
      <c r="N1178" s="10">
        <f t="shared" si="94"/>
        <v>1.8500244556371379E-2</v>
      </c>
    </row>
    <row r="1179" spans="1:14" x14ac:dyDescent="0.2">
      <c r="A1179" s="9">
        <v>40775.162858796299</v>
      </c>
      <c r="B1179" s="10">
        <v>-1.6201379943413498E-2</v>
      </c>
      <c r="C1179">
        <v>6.0007000597688602</v>
      </c>
      <c r="D1179" s="10">
        <v>3.2225288122099301E-2</v>
      </c>
      <c r="E1179" s="10">
        <v>1.8000183298972801E-2</v>
      </c>
      <c r="F1179" s="10">
        <v>1.8038046007841299E-2</v>
      </c>
      <c r="G1179">
        <v>-4684273</v>
      </c>
      <c r="H1179">
        <v>10281124</v>
      </c>
      <c r="J1179" s="10">
        <f t="shared" si="90"/>
        <v>-1.6180487012372409E-2</v>
      </c>
      <c r="K1179" s="16">
        <f t="shared" si="91"/>
        <v>-0.25785179262657021</v>
      </c>
      <c r="L1179" s="10">
        <f t="shared" si="92"/>
        <v>3.2505571248810157E-2</v>
      </c>
      <c r="M1179" s="10">
        <f t="shared" si="93"/>
        <v>1.8364502226200743E-2</v>
      </c>
      <c r="N1179" s="10">
        <f t="shared" si="94"/>
        <v>1.8449603250201077E-2</v>
      </c>
    </row>
    <row r="1180" spans="1:14" x14ac:dyDescent="0.2">
      <c r="A1180" s="9">
        <v>40775.165833333333</v>
      </c>
      <c r="B1180" s="10">
        <v>-1.62705847866891E-2</v>
      </c>
      <c r="C1180">
        <v>6.0000670379486101</v>
      </c>
      <c r="D1180" s="10">
        <v>3.2209860442089802E-2</v>
      </c>
      <c r="E1180" s="10">
        <v>1.8129317374987301E-2</v>
      </c>
      <c r="F1180" s="10">
        <v>1.8089643486891901E-2</v>
      </c>
      <c r="G1180">
        <v>-4686349</v>
      </c>
      <c r="H1180">
        <v>10280991</v>
      </c>
      <c r="J1180" s="10">
        <f t="shared" si="90"/>
        <v>-1.6249691855648011E-2</v>
      </c>
      <c r="K1180" s="16">
        <f t="shared" si="91"/>
        <v>-0.25848481444682037</v>
      </c>
      <c r="L1180" s="10">
        <f t="shared" si="92"/>
        <v>3.2490143568800658E-2</v>
      </c>
      <c r="M1180" s="10">
        <f t="shared" si="93"/>
        <v>1.8493636302215243E-2</v>
      </c>
      <c r="N1180" s="10">
        <f t="shared" si="94"/>
        <v>1.8501200729251679E-2</v>
      </c>
    </row>
    <row r="1181" spans="1:14" x14ac:dyDescent="0.2">
      <c r="A1181" s="9">
        <v>40775.168807870374</v>
      </c>
      <c r="B1181" s="10">
        <v>-1.6340039038186701E-2</v>
      </c>
      <c r="C1181">
        <v>5.9993936357495796</v>
      </c>
      <c r="D1181" s="10">
        <v>3.2260692213021698E-2</v>
      </c>
      <c r="E1181" s="10">
        <v>1.8083533151402702E-2</v>
      </c>
      <c r="F1181" s="10">
        <v>1.8102743055351301E-2</v>
      </c>
      <c r="G1181">
        <v>-4688427</v>
      </c>
      <c r="H1181">
        <v>10280812</v>
      </c>
      <c r="J1181" s="10">
        <f t="shared" si="90"/>
        <v>-1.6319146107145611E-2</v>
      </c>
      <c r="K1181" s="16">
        <f t="shared" si="91"/>
        <v>-0.25915821664585081</v>
      </c>
      <c r="L1181" s="10">
        <f t="shared" si="92"/>
        <v>3.2540975339732554E-2</v>
      </c>
      <c r="M1181" s="10">
        <f t="shared" si="93"/>
        <v>1.8447852078630644E-2</v>
      </c>
      <c r="N1181" s="10">
        <f t="shared" si="94"/>
        <v>1.8514300297711079E-2</v>
      </c>
    </row>
    <row r="1182" spans="1:14" x14ac:dyDescent="0.2">
      <c r="A1182" s="9">
        <v>40775.171793981484</v>
      </c>
      <c r="B1182" s="10">
        <v>-1.6409160745388399E-2</v>
      </c>
      <c r="C1182">
        <v>5.9982617974856103</v>
      </c>
      <c r="D1182">
        <v>3.2368436564866002E-2</v>
      </c>
      <c r="E1182" s="10">
        <v>1.8078521233801399E-2</v>
      </c>
      <c r="F1182" s="10">
        <v>1.8087336719818301E-2</v>
      </c>
      <c r="G1182">
        <v>-4690506</v>
      </c>
      <c r="H1182">
        <v>10281078</v>
      </c>
      <c r="J1182" s="10">
        <f t="shared" si="90"/>
        <v>-1.638826781434731E-2</v>
      </c>
      <c r="K1182" s="16">
        <f t="shared" si="91"/>
        <v>-0.26029005490982016</v>
      </c>
      <c r="L1182" s="10">
        <f t="shared" si="92"/>
        <v>3.2648719691576858E-2</v>
      </c>
      <c r="M1182" s="10">
        <f t="shared" si="93"/>
        <v>1.8442840161029341E-2</v>
      </c>
      <c r="N1182" s="10">
        <f t="shared" si="94"/>
        <v>1.8498893962178079E-2</v>
      </c>
    </row>
    <row r="1183" spans="1:14" x14ac:dyDescent="0.2">
      <c r="A1183" s="9">
        <v>40775.174768518518</v>
      </c>
      <c r="B1183" s="10">
        <v>-1.6479232579149499E-2</v>
      </c>
      <c r="C1183">
        <v>5.9972784164965596</v>
      </c>
      <c r="D1183">
        <v>3.2462249686032001E-2</v>
      </c>
      <c r="E1183" s="10">
        <v>1.8073164895322399E-2</v>
      </c>
      <c r="F1183" s="10">
        <v>1.81057430477631E-2</v>
      </c>
      <c r="G1183">
        <v>-4692583</v>
      </c>
      <c r="H1183">
        <v>10281065</v>
      </c>
      <c r="J1183" s="10">
        <f t="shared" si="90"/>
        <v>-1.645833964810841E-2</v>
      </c>
      <c r="K1183" s="16">
        <f t="shared" si="91"/>
        <v>-0.26127343589887086</v>
      </c>
      <c r="L1183" s="10">
        <f t="shared" si="92"/>
        <v>3.2742532812742857E-2</v>
      </c>
      <c r="M1183" s="10">
        <f t="shared" si="93"/>
        <v>1.8437483822550341E-2</v>
      </c>
      <c r="N1183" s="10">
        <f t="shared" si="94"/>
        <v>1.8517300290122878E-2</v>
      </c>
    </row>
    <row r="1184" spans="1:14" x14ac:dyDescent="0.2">
      <c r="A1184" s="9">
        <v>40775.177743055552</v>
      </c>
      <c r="B1184" s="10">
        <v>-1.6548128631293402E-2</v>
      </c>
      <c r="C1184">
        <v>5.9967605975216403</v>
      </c>
      <c r="D1184" s="10">
        <v>3.2481121574819603E-2</v>
      </c>
      <c r="E1184" s="10">
        <v>1.8077024784470298E-2</v>
      </c>
      <c r="F1184" s="10">
        <v>1.8098954220313299E-2</v>
      </c>
      <c r="G1184">
        <v>-4694662</v>
      </c>
      <c r="H1184">
        <v>10280692</v>
      </c>
      <c r="J1184" s="10">
        <f t="shared" si="90"/>
        <v>-1.6527235700252312E-2</v>
      </c>
      <c r="K1184" s="16">
        <f t="shared" si="91"/>
        <v>-0.26179125487379018</v>
      </c>
      <c r="L1184" s="10">
        <f t="shared" si="92"/>
        <v>3.276140470153046E-2</v>
      </c>
      <c r="M1184" s="10">
        <f t="shared" si="93"/>
        <v>1.8441343711698241E-2</v>
      </c>
      <c r="N1184" s="10">
        <f t="shared" si="94"/>
        <v>1.8510511462673077E-2</v>
      </c>
    </row>
    <row r="1185" spans="1:14" x14ac:dyDescent="0.2">
      <c r="A1185" s="9">
        <v>40775.180717592593</v>
      </c>
      <c r="B1185" s="10">
        <v>-1.66180935758166E-2</v>
      </c>
      <c r="C1185">
        <v>5.9954648624261599</v>
      </c>
      <c r="D1185" s="10">
        <v>3.2502677571137603E-2</v>
      </c>
      <c r="E1185" s="10">
        <v>1.8070504540955899E-2</v>
      </c>
      <c r="F1185">
        <v>1.8105276913484E-2</v>
      </c>
      <c r="G1185">
        <v>-4696738</v>
      </c>
      <c r="H1185">
        <v>10280388</v>
      </c>
      <c r="J1185" s="10">
        <f t="shared" si="90"/>
        <v>-1.659720064477551E-2</v>
      </c>
      <c r="K1185" s="16">
        <f t="shared" si="91"/>
        <v>-0.26308698996927049</v>
      </c>
      <c r="L1185" s="10">
        <f t="shared" si="92"/>
        <v>3.2782960697848459E-2</v>
      </c>
      <c r="M1185" s="10">
        <f t="shared" si="93"/>
        <v>1.8434823468183842E-2</v>
      </c>
      <c r="N1185" s="10">
        <f t="shared" si="94"/>
        <v>1.8516834155843778E-2</v>
      </c>
    </row>
    <row r="1186" spans="1:14" x14ac:dyDescent="0.2">
      <c r="A1186" s="9">
        <v>40775.183703703704</v>
      </c>
      <c r="B1186" s="10">
        <v>-1.6686324539368799E-2</v>
      </c>
      <c r="C1186">
        <v>5.9937914520232898</v>
      </c>
      <c r="D1186" s="10">
        <v>3.25900535848632E-2</v>
      </c>
      <c r="E1186" s="10">
        <v>1.80536754242712E-2</v>
      </c>
      <c r="F1186" s="10">
        <v>1.80842769666015E-2</v>
      </c>
      <c r="G1186">
        <v>-4698816</v>
      </c>
      <c r="H1186">
        <v>10280523</v>
      </c>
      <c r="J1186" s="10">
        <f t="shared" si="90"/>
        <v>-1.6665431608327709E-2</v>
      </c>
      <c r="K1186" s="16">
        <f t="shared" si="91"/>
        <v>-0.26476040037214066</v>
      </c>
      <c r="L1186" s="10">
        <f t="shared" si="92"/>
        <v>3.2870336711574057E-2</v>
      </c>
      <c r="M1186" s="10">
        <f t="shared" si="93"/>
        <v>1.8417994351499142E-2</v>
      </c>
      <c r="N1186" s="10">
        <f t="shared" si="94"/>
        <v>1.8495834208961278E-2</v>
      </c>
    </row>
    <row r="1187" spans="1:14" x14ac:dyDescent="0.2">
      <c r="A1187" s="9">
        <v>40775.186678240738</v>
      </c>
      <c r="B1187" s="10">
        <v>-1.6755873803522298E-2</v>
      </c>
      <c r="C1187">
        <v>5.9928520143876103</v>
      </c>
      <c r="D1187" s="10">
        <v>3.2683201617437603E-2</v>
      </c>
      <c r="E1187" s="10">
        <v>1.8105837372386299E-2</v>
      </c>
      <c r="F1187" s="10">
        <v>1.8119416319950701E-2</v>
      </c>
      <c r="G1187">
        <v>-4700893</v>
      </c>
      <c r="H1187">
        <v>10280587</v>
      </c>
      <c r="J1187" s="10">
        <f t="shared" si="90"/>
        <v>-1.6734980872481209E-2</v>
      </c>
      <c r="K1187" s="16">
        <f t="shared" si="91"/>
        <v>-0.26569983800782015</v>
      </c>
      <c r="L1187" s="10">
        <f t="shared" si="92"/>
        <v>3.2963484744148459E-2</v>
      </c>
      <c r="M1187" s="10">
        <f t="shared" si="93"/>
        <v>1.8470156299614241E-2</v>
      </c>
      <c r="N1187" s="10">
        <f t="shared" si="94"/>
        <v>1.8530973562310479E-2</v>
      </c>
    </row>
    <row r="1188" spans="1:14" x14ac:dyDescent="0.2">
      <c r="A1188" s="9">
        <v>40775.189652777779</v>
      </c>
      <c r="B1188" s="10">
        <v>-1.68282259410262E-2</v>
      </c>
      <c r="C1188">
        <v>5.9919197027011304</v>
      </c>
      <c r="D1188" s="10">
        <v>3.2716075996395401E-2</v>
      </c>
      <c r="E1188" s="10">
        <v>1.8078663752785398E-2</v>
      </c>
      <c r="F1188" s="10">
        <v>1.8115316728726599E-2</v>
      </c>
      <c r="G1188">
        <v>-4702971</v>
      </c>
      <c r="H1188">
        <v>10280307</v>
      </c>
      <c r="J1188" s="10">
        <f t="shared" si="90"/>
        <v>-1.6807333009985111E-2</v>
      </c>
      <c r="K1188" s="16">
        <f t="shared" si="91"/>
        <v>-0.26663214969430005</v>
      </c>
      <c r="L1188" s="10">
        <f t="shared" si="92"/>
        <v>3.2996359123106257E-2</v>
      </c>
      <c r="M1188" s="10">
        <f t="shared" si="93"/>
        <v>1.8442982680013341E-2</v>
      </c>
      <c r="N1188" s="10">
        <f t="shared" si="94"/>
        <v>1.8526873971086377E-2</v>
      </c>
    </row>
    <row r="1189" spans="1:14" x14ac:dyDescent="0.2">
      <c r="A1189" s="9">
        <v>40775.192627314813</v>
      </c>
      <c r="B1189" s="10">
        <v>-1.6896730065964202E-2</v>
      </c>
      <c r="C1189">
        <v>5.9917261144146297</v>
      </c>
      <c r="D1189" s="10">
        <v>3.2745387400755097E-2</v>
      </c>
      <c r="E1189" s="10">
        <v>1.8265553647033798E-2</v>
      </c>
      <c r="F1189" s="10">
        <v>1.82847027544631E-2</v>
      </c>
      <c r="G1189">
        <v>-4705049</v>
      </c>
      <c r="H1189">
        <v>10280130</v>
      </c>
      <c r="J1189" s="10">
        <f t="shared" si="90"/>
        <v>-1.6875837134923112E-2</v>
      </c>
      <c r="K1189" s="16">
        <f t="shared" si="91"/>
        <v>-0.26682573798080078</v>
      </c>
      <c r="L1189" s="10">
        <f t="shared" si="92"/>
        <v>3.3025670527465953E-2</v>
      </c>
      <c r="M1189" s="10">
        <f t="shared" si="93"/>
        <v>1.8629872574261741E-2</v>
      </c>
      <c r="N1189" s="10">
        <f t="shared" si="94"/>
        <v>1.8696259996822878E-2</v>
      </c>
    </row>
    <row r="1190" spans="1:14" x14ac:dyDescent="0.2">
      <c r="A1190" s="9">
        <v>40775.195613425924</v>
      </c>
      <c r="B1190" s="10">
        <v>-1.6964224681432799E-2</v>
      </c>
      <c r="C1190">
        <v>5.9912403622110997</v>
      </c>
      <c r="D1190" s="10">
        <v>3.27946633394458E-2</v>
      </c>
      <c r="E1190" s="10">
        <v>1.8072582942804699E-2</v>
      </c>
      <c r="F1190" s="10">
        <v>1.8107703202167601E-2</v>
      </c>
      <c r="G1190">
        <v>-4707129</v>
      </c>
      <c r="H1190">
        <v>10280330</v>
      </c>
      <c r="J1190" s="10">
        <f t="shared" si="90"/>
        <v>-1.694333175039171E-2</v>
      </c>
      <c r="K1190" s="16">
        <f t="shared" si="91"/>
        <v>-0.26731149018433076</v>
      </c>
      <c r="L1190" s="10">
        <f t="shared" si="92"/>
        <v>3.3074946466156656E-2</v>
      </c>
      <c r="M1190" s="10">
        <f t="shared" si="93"/>
        <v>1.8436901870032642E-2</v>
      </c>
      <c r="N1190" s="10">
        <f t="shared" si="94"/>
        <v>1.8519260444527379E-2</v>
      </c>
    </row>
    <row r="1191" spans="1:14" x14ac:dyDescent="0.2">
      <c r="A1191" s="9">
        <v>40775.198587962965</v>
      </c>
      <c r="B1191" s="10">
        <v>-1.7034925974039699E-2</v>
      </c>
      <c r="C1191">
        <v>5.9909648255088497</v>
      </c>
      <c r="D1191" s="10">
        <v>3.2881588043055701E-2</v>
      </c>
      <c r="E1191" s="10">
        <v>1.8074008132643898E-2</v>
      </c>
      <c r="F1191" s="10">
        <v>1.8116069714869801E-2</v>
      </c>
      <c r="G1191">
        <v>-4709206</v>
      </c>
      <c r="H1191">
        <v>10280253</v>
      </c>
      <c r="J1191" s="10">
        <f t="shared" si="90"/>
        <v>-1.7014033042998609E-2</v>
      </c>
      <c r="K1191" s="16">
        <f t="shared" si="91"/>
        <v>-0.26758702688658076</v>
      </c>
      <c r="L1191" s="10">
        <f t="shared" si="92"/>
        <v>3.3161871169766557E-2</v>
      </c>
      <c r="M1191" s="10">
        <f t="shared" si="93"/>
        <v>1.8438327059871841E-2</v>
      </c>
      <c r="N1191" s="10">
        <f t="shared" si="94"/>
        <v>1.8527626957229579E-2</v>
      </c>
    </row>
    <row r="1192" spans="1:14" x14ac:dyDescent="0.2">
      <c r="A1192" s="9">
        <v>40775.201562499999</v>
      </c>
      <c r="B1192" s="10">
        <v>-1.7105270969186698E-2</v>
      </c>
      <c r="C1192">
        <v>5.9906239676056403</v>
      </c>
      <c r="D1192" s="10">
        <v>3.2920982665527801E-2</v>
      </c>
      <c r="E1192" s="10">
        <v>1.8062856022152102E-2</v>
      </c>
      <c r="F1192" s="10">
        <v>1.81057549999241E-2</v>
      </c>
      <c r="G1192">
        <v>-4711285</v>
      </c>
      <c r="H1192">
        <v>10279970</v>
      </c>
      <c r="J1192" s="10">
        <f t="shared" si="90"/>
        <v>-1.7084378038145609E-2</v>
      </c>
      <c r="K1192" s="16">
        <f t="shared" si="91"/>
        <v>-0.26792788478979013</v>
      </c>
      <c r="L1192" s="10">
        <f t="shared" si="92"/>
        <v>3.3201265792238657E-2</v>
      </c>
      <c r="M1192" s="10">
        <f t="shared" si="93"/>
        <v>1.8427174949380044E-2</v>
      </c>
      <c r="N1192" s="10">
        <f t="shared" si="94"/>
        <v>1.8517312242283878E-2</v>
      </c>
    </row>
    <row r="1193" spans="1:14" x14ac:dyDescent="0.2">
      <c r="A1193" s="9">
        <v>40775.204548611109</v>
      </c>
      <c r="B1193" s="10">
        <v>-1.7173976996018601E-2</v>
      </c>
      <c r="C1193">
        <v>5.9902332280580604</v>
      </c>
      <c r="D1193">
        <v>3.2927954219158E-2</v>
      </c>
      <c r="E1193" s="10">
        <v>1.8070647059939798E-2</v>
      </c>
      <c r="F1193">
        <v>1.8086153455878998E-2</v>
      </c>
      <c r="G1193">
        <v>-4713360</v>
      </c>
      <c r="H1193">
        <v>10279642</v>
      </c>
      <c r="J1193" s="10">
        <f t="shared" si="90"/>
        <v>-1.7153084064977512E-2</v>
      </c>
      <c r="K1193" s="16">
        <f t="shared" si="91"/>
        <v>-0.26831862433737008</v>
      </c>
      <c r="L1193" s="10">
        <f t="shared" si="92"/>
        <v>3.3208237345868856E-2</v>
      </c>
      <c r="M1193" s="10">
        <f t="shared" si="93"/>
        <v>1.8434965987167741E-2</v>
      </c>
      <c r="N1193" s="10">
        <f t="shared" si="94"/>
        <v>1.8497710698238776E-2</v>
      </c>
    </row>
    <row r="1194" spans="1:14" x14ac:dyDescent="0.2">
      <c r="A1194" s="9">
        <v>40775.20752314815</v>
      </c>
      <c r="B1194" s="10">
        <v>-1.7244939573429301E-2</v>
      </c>
      <c r="C1194">
        <v>5.9895598258590299</v>
      </c>
      <c r="D1194" s="10">
        <v>3.2971089964958102E-2</v>
      </c>
      <c r="E1194" s="10">
        <v>1.80588536140203E-2</v>
      </c>
      <c r="F1194" s="10">
        <v>1.80731016960635E-2</v>
      </c>
      <c r="G1194">
        <v>-4715441</v>
      </c>
      <c r="H1194">
        <v>10279802</v>
      </c>
      <c r="J1194" s="10">
        <f t="shared" si="90"/>
        <v>-1.7224046642388212E-2</v>
      </c>
      <c r="K1194" s="16">
        <f t="shared" si="91"/>
        <v>-0.26899202653640053</v>
      </c>
      <c r="L1194" s="10">
        <f t="shared" si="92"/>
        <v>3.3251373091668958E-2</v>
      </c>
      <c r="M1194" s="10">
        <f t="shared" si="93"/>
        <v>1.8423172541248242E-2</v>
      </c>
      <c r="N1194" s="10">
        <f t="shared" si="94"/>
        <v>1.8484658938423278E-2</v>
      </c>
    </row>
    <row r="1195" spans="1:14" x14ac:dyDescent="0.2">
      <c r="A1195" s="9">
        <v>40775.210497685184</v>
      </c>
      <c r="B1195" s="10">
        <v>-1.73144057015088E-2</v>
      </c>
      <c r="C1195">
        <v>5.9891928394754403</v>
      </c>
      <c r="D1195" s="10">
        <v>3.3053560950320401E-2</v>
      </c>
      <c r="E1195" s="10">
        <v>1.80906353474347E-2</v>
      </c>
      <c r="F1195" s="10">
        <v>1.8112245023348801E-2</v>
      </c>
      <c r="G1195">
        <v>-4717520</v>
      </c>
      <c r="H1195">
        <v>10279775</v>
      </c>
      <c r="J1195" s="10">
        <f t="shared" si="90"/>
        <v>-1.7293512770467711E-2</v>
      </c>
      <c r="K1195" s="16">
        <f t="shared" si="91"/>
        <v>-0.26935901291999009</v>
      </c>
      <c r="L1195" s="10">
        <f t="shared" si="92"/>
        <v>3.3333844077031258E-2</v>
      </c>
      <c r="M1195" s="10">
        <f t="shared" si="93"/>
        <v>1.8454954274662642E-2</v>
      </c>
      <c r="N1195" s="10">
        <f t="shared" si="94"/>
        <v>1.8523802265708579E-2</v>
      </c>
    </row>
    <row r="1196" spans="1:14" x14ac:dyDescent="0.2">
      <c r="A1196" s="9">
        <v>40775.213483796295</v>
      </c>
      <c r="B1196">
        <v>-1.7386330282061001E-2</v>
      </c>
      <c r="C1196">
        <v>5.9889600584683604</v>
      </c>
      <c r="D1196" s="10">
        <v>3.3106340480699097E-2</v>
      </c>
      <c r="E1196" s="10">
        <v>1.80795188666889E-2</v>
      </c>
      <c r="F1196" s="10">
        <v>1.8103555802299501E-2</v>
      </c>
      <c r="G1196">
        <v>-4719597</v>
      </c>
      <c r="H1196">
        <v>10279630</v>
      </c>
      <c r="J1196" s="10">
        <f t="shared" si="90"/>
        <v>-1.7365437351019912E-2</v>
      </c>
      <c r="K1196" s="16">
        <f t="shared" si="91"/>
        <v>-0.26959179392707</v>
      </c>
      <c r="L1196" s="10">
        <f t="shared" si="92"/>
        <v>3.3386623607409953E-2</v>
      </c>
      <c r="M1196" s="10">
        <f t="shared" si="93"/>
        <v>1.8443837793916843E-2</v>
      </c>
      <c r="N1196" s="10">
        <f t="shared" si="94"/>
        <v>1.8515113044659279E-2</v>
      </c>
    </row>
    <row r="1197" spans="1:14" x14ac:dyDescent="0.2">
      <c r="A1197" s="9">
        <v>40775.216458333336</v>
      </c>
      <c r="B1197" s="10">
        <v>-1.7457910441735301E-2</v>
      </c>
      <c r="C1197">
        <v>5.9887997246114502</v>
      </c>
      <c r="D1197" s="10">
        <v>3.3139559280534699E-2</v>
      </c>
      <c r="E1197" s="10">
        <v>1.8087131755746701E-2</v>
      </c>
      <c r="F1197" s="10">
        <v>1.8122954159607602E-2</v>
      </c>
      <c r="G1197">
        <v>-4721673</v>
      </c>
      <c r="H1197">
        <v>10279289</v>
      </c>
      <c r="J1197" s="10">
        <f t="shared" si="90"/>
        <v>-1.7437017510694212E-2</v>
      </c>
      <c r="K1197" s="16">
        <f t="shared" si="91"/>
        <v>-0.26975212778398028</v>
      </c>
      <c r="L1197" s="10">
        <f t="shared" si="92"/>
        <v>3.3419842407245555E-2</v>
      </c>
      <c r="M1197" s="10">
        <f t="shared" si="93"/>
        <v>1.8451450682974643E-2</v>
      </c>
      <c r="N1197" s="10">
        <f t="shared" si="94"/>
        <v>1.853451140196738E-2</v>
      </c>
    </row>
    <row r="1198" spans="1:14" x14ac:dyDescent="0.2">
      <c r="A1198" s="9">
        <v>40775.21943287037</v>
      </c>
      <c r="B1198" s="10">
        <v>-1.7525998886303601E-2</v>
      </c>
      <c r="C1198">
        <v>5.9883674170268897</v>
      </c>
      <c r="D1198" s="10">
        <v>3.31537993023448E-2</v>
      </c>
      <c r="E1198" s="10">
        <v>1.8046418832673199E-2</v>
      </c>
      <c r="F1198" s="10">
        <v>1.8071607675938101E-2</v>
      </c>
      <c r="G1198">
        <v>-4723750</v>
      </c>
      <c r="H1198">
        <v>10279280</v>
      </c>
      <c r="J1198" s="10">
        <f t="shared" si="90"/>
        <v>-1.7505105955262511E-2</v>
      </c>
      <c r="K1198" s="16">
        <f t="shared" si="91"/>
        <v>-0.27018443536854075</v>
      </c>
      <c r="L1198" s="10">
        <f t="shared" si="92"/>
        <v>3.3434082429055656E-2</v>
      </c>
      <c r="M1198" s="10">
        <f t="shared" si="93"/>
        <v>1.8410737759901142E-2</v>
      </c>
      <c r="N1198" s="10">
        <f t="shared" si="94"/>
        <v>1.8483164918297879E-2</v>
      </c>
    </row>
    <row r="1199" spans="1:14" x14ac:dyDescent="0.2">
      <c r="A1199" s="9">
        <v>40775.222407407404</v>
      </c>
      <c r="B1199" s="10">
        <v>-1.75976384288879E-2</v>
      </c>
      <c r="C1199">
        <v>5.9877438964722396</v>
      </c>
      <c r="D1199" s="10">
        <v>3.3229001819527197E-2</v>
      </c>
      <c r="E1199" s="10">
        <v>1.8059043639332199E-2</v>
      </c>
      <c r="F1199" s="10">
        <v>1.80840379233814E-2</v>
      </c>
      <c r="G1199">
        <v>-4725827</v>
      </c>
      <c r="H1199">
        <v>10279336</v>
      </c>
      <c r="J1199" s="10">
        <f t="shared" si="90"/>
        <v>-1.757674549784681E-2</v>
      </c>
      <c r="K1199" s="16">
        <f t="shared" si="91"/>
        <v>-0.27080795592319085</v>
      </c>
      <c r="L1199" s="10">
        <f t="shared" si="92"/>
        <v>3.3509284946238053E-2</v>
      </c>
      <c r="M1199" s="10">
        <f t="shared" si="93"/>
        <v>1.8423362566560141E-2</v>
      </c>
      <c r="N1199" s="10">
        <f t="shared" si="94"/>
        <v>1.8495595165741178E-2</v>
      </c>
    </row>
    <row r="1200" spans="1:14" x14ac:dyDescent="0.2">
      <c r="A1200" s="9">
        <v>40775.225381944445</v>
      </c>
      <c r="B1200">
        <v>-1.7669551132858001E-2</v>
      </c>
      <c r="C1200">
        <v>5.9869861705410603</v>
      </c>
      <c r="D1200" s="10">
        <v>3.3313135526368602E-2</v>
      </c>
      <c r="E1200" s="10">
        <v>1.8072345411164901E-2</v>
      </c>
      <c r="F1200" s="10">
        <v>1.80866793509631E-2</v>
      </c>
      <c r="G1200">
        <v>-4727903</v>
      </c>
      <c r="H1200">
        <v>10279401</v>
      </c>
      <c r="J1200" s="10">
        <f t="shared" si="90"/>
        <v>-1.7648658201816912E-2</v>
      </c>
      <c r="K1200" s="16">
        <f t="shared" si="91"/>
        <v>-0.27156568185437013</v>
      </c>
      <c r="L1200" s="10">
        <f t="shared" si="92"/>
        <v>3.3593418653079458E-2</v>
      </c>
      <c r="M1200" s="10">
        <f t="shared" si="93"/>
        <v>1.8436664338392843E-2</v>
      </c>
      <c r="N1200" s="10">
        <f t="shared" si="94"/>
        <v>1.8498236593322878E-2</v>
      </c>
    </row>
    <row r="1201" spans="1:14" x14ac:dyDescent="0.2">
      <c r="A1201" s="9">
        <v>40775.228368055556</v>
      </c>
      <c r="B1201" s="10">
        <v>-1.7742853396921401E-2</v>
      </c>
      <c r="C1201">
        <v>5.9863947167577898</v>
      </c>
      <c r="D1201">
        <v>3.3317791146509998E-2</v>
      </c>
      <c r="E1201" s="10">
        <v>1.7753922371339301E-2</v>
      </c>
      <c r="F1201" s="10">
        <v>1.7789536676264098E-2</v>
      </c>
      <c r="G1201">
        <v>-4729983</v>
      </c>
      <c r="H1201">
        <v>10277902</v>
      </c>
      <c r="J1201" s="10">
        <f t="shared" si="90"/>
        <v>-1.7721960465880312E-2</v>
      </c>
      <c r="K1201" s="16">
        <f t="shared" si="91"/>
        <v>-0.27215713563764066</v>
      </c>
      <c r="L1201" s="10">
        <f t="shared" si="92"/>
        <v>3.3598074273220854E-2</v>
      </c>
      <c r="M1201" s="10">
        <f t="shared" si="93"/>
        <v>1.8118241298567244E-2</v>
      </c>
      <c r="N1201" s="10">
        <f t="shared" si="94"/>
        <v>1.8201093918623876E-2</v>
      </c>
    </row>
    <row r="1202" spans="1:14" x14ac:dyDescent="0.2">
      <c r="A1202" s="9">
        <v>40775.231342592589</v>
      </c>
      <c r="B1202" s="10">
        <v>-1.78142672844478E-2</v>
      </c>
      <c r="C1202">
        <v>5.9859683474642198</v>
      </c>
      <c r="D1202" s="10">
        <v>3.33606537309242E-2</v>
      </c>
      <c r="E1202" s="10">
        <v>1.80672622340717E-2</v>
      </c>
      <c r="F1202" s="10">
        <v>1.81143007950413E-2</v>
      </c>
      <c r="G1202">
        <v>-4732063</v>
      </c>
      <c r="H1202">
        <v>10278813</v>
      </c>
      <c r="J1202" s="10">
        <f t="shared" si="90"/>
        <v>-1.7793374353406711E-2</v>
      </c>
      <c r="K1202" s="16">
        <f t="shared" si="91"/>
        <v>-0.27258350493121064</v>
      </c>
      <c r="L1202" s="10">
        <f t="shared" si="92"/>
        <v>3.3640936857635056E-2</v>
      </c>
      <c r="M1202" s="10">
        <f t="shared" si="93"/>
        <v>1.8431581161299643E-2</v>
      </c>
      <c r="N1202" s="10">
        <f t="shared" si="94"/>
        <v>1.8525858037401078E-2</v>
      </c>
    </row>
    <row r="1203" spans="1:14" x14ac:dyDescent="0.2">
      <c r="A1203" s="9">
        <v>40775.234317129631</v>
      </c>
      <c r="B1203" s="10">
        <v>-1.7883674029617401E-2</v>
      </c>
      <c r="C1203">
        <v>5.9855110990574802</v>
      </c>
      <c r="D1203" s="10">
        <v>3.3432328903254503E-2</v>
      </c>
      <c r="E1203" s="10">
        <v>1.8086407284245098E-2</v>
      </c>
      <c r="F1203" s="10">
        <v>1.8116308758089901E-2</v>
      </c>
      <c r="G1203">
        <v>-4734141</v>
      </c>
      <c r="H1203">
        <v>10279076</v>
      </c>
      <c r="J1203" s="10">
        <f t="shared" si="90"/>
        <v>-1.7862781098576311E-2</v>
      </c>
      <c r="K1203" s="16">
        <f t="shared" si="91"/>
        <v>-0.27304075333795019</v>
      </c>
      <c r="L1203" s="10">
        <f t="shared" si="92"/>
        <v>3.3712612029965359E-2</v>
      </c>
      <c r="M1203" s="10">
        <f t="shared" si="93"/>
        <v>1.8450726211473041E-2</v>
      </c>
      <c r="N1203" s="10">
        <f t="shared" si="94"/>
        <v>1.8527866000449679E-2</v>
      </c>
    </row>
    <row r="1204" spans="1:14" x14ac:dyDescent="0.2">
      <c r="A1204" s="9">
        <v>40775.237291666665</v>
      </c>
      <c r="B1204">
        <v>-1.7953021391876999E-2</v>
      </c>
      <c r="C1204">
        <v>5.9851369867246804</v>
      </c>
      <c r="D1204">
        <v>3.3538042359578003E-2</v>
      </c>
      <c r="E1204" s="10">
        <v>1.80734143035443E-2</v>
      </c>
      <c r="F1204" s="10">
        <v>1.8092069775575498E-2</v>
      </c>
      <c r="G1204">
        <v>-4736215</v>
      </c>
      <c r="H1204">
        <v>10279249</v>
      </c>
      <c r="J1204" s="10">
        <f t="shared" si="90"/>
        <v>-1.793212846083591E-2</v>
      </c>
      <c r="K1204" s="16">
        <f t="shared" si="91"/>
        <v>-0.27341486567075002</v>
      </c>
      <c r="L1204" s="10">
        <f t="shared" si="92"/>
        <v>3.381832548628886E-2</v>
      </c>
      <c r="M1204" s="10">
        <f t="shared" si="93"/>
        <v>1.8437733230772243E-2</v>
      </c>
      <c r="N1204" s="10">
        <f t="shared" si="94"/>
        <v>1.8503627017935276E-2</v>
      </c>
    </row>
    <row r="1205" spans="1:14" x14ac:dyDescent="0.2">
      <c r="A1205" s="9">
        <v>40775.240277777775</v>
      </c>
      <c r="B1205" s="10">
        <v>-1.8026335532522399E-2</v>
      </c>
      <c r="C1205">
        <v>5.9846654864195399</v>
      </c>
      <c r="D1205" s="10">
        <v>3.3612152231216899E-2</v>
      </c>
      <c r="E1205" s="10">
        <v>1.8104697220514901E-2</v>
      </c>
      <c r="F1205">
        <v>1.8116882461818001E-2</v>
      </c>
      <c r="G1205">
        <v>-4738294</v>
      </c>
      <c r="H1205">
        <v>10279044</v>
      </c>
      <c r="J1205" s="10">
        <f t="shared" si="90"/>
        <v>-1.8005442601481309E-2</v>
      </c>
      <c r="K1205" s="16">
        <f t="shared" si="91"/>
        <v>-0.27388636597589056</v>
      </c>
      <c r="L1205" s="10">
        <f t="shared" si="92"/>
        <v>3.3892435357927755E-2</v>
      </c>
      <c r="M1205" s="10">
        <f t="shared" si="93"/>
        <v>1.8469016147742844E-2</v>
      </c>
      <c r="N1205" s="10">
        <f t="shared" si="94"/>
        <v>1.8528439704177779E-2</v>
      </c>
    </row>
    <row r="1206" spans="1:14" x14ac:dyDescent="0.2">
      <c r="A1206" s="9">
        <v>40775.243252314816</v>
      </c>
      <c r="B1206" s="10">
        <v>-1.8103236400929701E-2</v>
      </c>
      <c r="C1206">
        <v>5.9840680943452798</v>
      </c>
      <c r="D1206" s="10">
        <v>3.3576225570686798E-2</v>
      </c>
      <c r="E1206" s="10">
        <v>1.80925356005537E-2</v>
      </c>
      <c r="F1206" s="10">
        <v>1.8112340640636802E-2</v>
      </c>
      <c r="G1206">
        <v>-4740368</v>
      </c>
      <c r="H1206">
        <v>10278449</v>
      </c>
      <c r="J1206" s="10">
        <f t="shared" si="90"/>
        <v>-1.8082343469888611E-2</v>
      </c>
      <c r="K1206" s="16">
        <f t="shared" si="91"/>
        <v>-0.27448375805015068</v>
      </c>
      <c r="L1206" s="10">
        <f t="shared" si="92"/>
        <v>3.3856508697397654E-2</v>
      </c>
      <c r="M1206" s="10">
        <f t="shared" si="93"/>
        <v>1.8456854527781643E-2</v>
      </c>
      <c r="N1206" s="10">
        <f t="shared" si="94"/>
        <v>1.852389788299658E-2</v>
      </c>
    </row>
    <row r="1207" spans="1:14" x14ac:dyDescent="0.2">
      <c r="A1207" s="9">
        <v>40775.24622685185</v>
      </c>
      <c r="B1207" s="10">
        <v>-1.8174638411874201E-2</v>
      </c>
      <c r="C1207">
        <v>5.9829742611436796</v>
      </c>
      <c r="D1207" s="10">
        <v>3.3622983673994897E-2</v>
      </c>
      <c r="E1207" s="10">
        <v>1.8103141388273802E-2</v>
      </c>
      <c r="F1207" s="10">
        <v>1.81214720916432E-2</v>
      </c>
      <c r="G1207">
        <v>-4742448</v>
      </c>
      <c r="H1207">
        <v>10278579</v>
      </c>
      <c r="J1207" s="10">
        <f t="shared" si="90"/>
        <v>-1.8153745480833112E-2</v>
      </c>
      <c r="K1207" s="16">
        <f t="shared" si="91"/>
        <v>-0.27557759125175085</v>
      </c>
      <c r="L1207" s="10">
        <f t="shared" si="92"/>
        <v>3.3903266800705753E-2</v>
      </c>
      <c r="M1207" s="10">
        <f t="shared" si="93"/>
        <v>1.8467460315501744E-2</v>
      </c>
      <c r="N1207" s="10">
        <f t="shared" si="94"/>
        <v>1.8533029334002978E-2</v>
      </c>
    </row>
    <row r="1208" spans="1:14" x14ac:dyDescent="0.2">
      <c r="A1208" s="9">
        <v>40775.249201388891</v>
      </c>
      <c r="B1208" s="10">
        <v>-1.82418954957029E-2</v>
      </c>
      <c r="C1208">
        <v>5.9821999079977104</v>
      </c>
      <c r="D1208" s="10">
        <v>3.3752533430379102E-2</v>
      </c>
      <c r="E1208" s="10">
        <v>1.8430068060806701E-2</v>
      </c>
      <c r="F1208" s="10">
        <v>1.8453610693759399E-2</v>
      </c>
      <c r="G1208">
        <v>-4744524</v>
      </c>
      <c r="H1208">
        <v>10278783</v>
      </c>
      <c r="J1208" s="10">
        <f t="shared" si="90"/>
        <v>-1.822100256466181E-2</v>
      </c>
      <c r="K1208" s="16">
        <f t="shared" si="91"/>
        <v>-0.27635194439772004</v>
      </c>
      <c r="L1208" s="10">
        <f t="shared" si="92"/>
        <v>3.4032816557089958E-2</v>
      </c>
      <c r="M1208" s="10">
        <f t="shared" si="93"/>
        <v>1.8794386988034643E-2</v>
      </c>
      <c r="N1208" s="10">
        <f t="shared" si="94"/>
        <v>1.8865167936119177E-2</v>
      </c>
    </row>
    <row r="1209" spans="1:14" x14ac:dyDescent="0.2">
      <c r="A1209" s="9">
        <v>40775.252187500002</v>
      </c>
      <c r="B1209" s="10">
        <v>-1.8315981614177902E-2</v>
      </c>
      <c r="C1209">
        <v>5.9817925412353397</v>
      </c>
      <c r="D1209" s="10">
        <v>3.3850729010300701E-2</v>
      </c>
      <c r="E1209" s="10">
        <v>1.8116728198074299E-2</v>
      </c>
      <c r="F1209" s="10">
        <v>1.81201932104159E-2</v>
      </c>
      <c r="G1209">
        <v>-4746603</v>
      </c>
      <c r="H1209">
        <v>10278883</v>
      </c>
      <c r="J1209" s="10">
        <f t="shared" si="90"/>
        <v>-1.8295088683136812E-2</v>
      </c>
      <c r="K1209" s="16">
        <f t="shared" si="91"/>
        <v>-0.27675931116009078</v>
      </c>
      <c r="L1209" s="10">
        <f t="shared" si="92"/>
        <v>3.4131012137011557E-2</v>
      </c>
      <c r="M1209" s="10">
        <f t="shared" si="93"/>
        <v>1.8481047125302241E-2</v>
      </c>
      <c r="N1209" s="10">
        <f t="shared" si="94"/>
        <v>1.8531750452775678E-2</v>
      </c>
    </row>
    <row r="1210" spans="1:14" x14ac:dyDescent="0.2">
      <c r="A1210" s="9">
        <v>40775.255162037036</v>
      </c>
      <c r="B1210" s="10">
        <v>-1.8389378890897201E-2</v>
      </c>
      <c r="C1210">
        <v>5.98135548301798</v>
      </c>
      <c r="D1210" s="10">
        <v>3.3868733908602698E-2</v>
      </c>
      <c r="E1210">
        <v>1.8093830147991E-2</v>
      </c>
      <c r="F1210" s="10">
        <v>1.8103782893358601E-2</v>
      </c>
      <c r="G1210">
        <v>-4748679</v>
      </c>
      <c r="H1210">
        <v>10278405</v>
      </c>
      <c r="J1210" s="10">
        <f t="shared" si="90"/>
        <v>-1.8368485959856112E-2</v>
      </c>
      <c r="K1210" s="16">
        <f t="shared" si="91"/>
        <v>-0.2771963693774504</v>
      </c>
      <c r="L1210" s="10">
        <f t="shared" si="92"/>
        <v>3.4149017035313554E-2</v>
      </c>
      <c r="M1210" s="10">
        <f t="shared" si="93"/>
        <v>1.8458149075218942E-2</v>
      </c>
      <c r="N1210" s="10">
        <f t="shared" si="94"/>
        <v>1.8515340135718379E-2</v>
      </c>
    </row>
    <row r="1211" spans="1:14" x14ac:dyDescent="0.2">
      <c r="A1211" s="9">
        <v>40775.258136574077</v>
      </c>
      <c r="B1211" s="10">
        <v>-1.84634887625361E-2</v>
      </c>
      <c r="C1211">
        <v>5.9809599928376</v>
      </c>
      <c r="D1211" s="10">
        <v>3.3859945237927597E-2</v>
      </c>
      <c r="E1211" s="10">
        <v>1.8127072700990499E-2</v>
      </c>
      <c r="F1211" s="10">
        <v>1.8104978109458901E-2</v>
      </c>
      <c r="G1211">
        <v>-4750755</v>
      </c>
      <c r="H1211">
        <v>10278309</v>
      </c>
      <c r="J1211" s="10">
        <f t="shared" si="90"/>
        <v>-1.8442595831495011E-2</v>
      </c>
      <c r="K1211" s="16">
        <f t="shared" si="91"/>
        <v>-0.27759185955783039</v>
      </c>
      <c r="L1211" s="10">
        <f t="shared" si="92"/>
        <v>3.4140228364638453E-2</v>
      </c>
      <c r="M1211" s="10">
        <f t="shared" si="93"/>
        <v>1.8491391628218442E-2</v>
      </c>
      <c r="N1211" s="10">
        <f t="shared" si="94"/>
        <v>1.8516535351818679E-2</v>
      </c>
    </row>
    <row r="1212" spans="1:14" x14ac:dyDescent="0.2">
      <c r="A1212" s="9">
        <v>40775.261111111111</v>
      </c>
      <c r="B1212">
        <v>-1.8534178178561001E-2</v>
      </c>
      <c r="C1212">
        <v>5.9804861172160599</v>
      </c>
      <c r="D1212" s="10">
        <v>3.3934660815248201E-2</v>
      </c>
      <c r="E1212" s="10">
        <v>1.8066086452454298E-2</v>
      </c>
      <c r="F1212">
        <v>1.8082615616222E-2</v>
      </c>
      <c r="G1212">
        <v>-4752833</v>
      </c>
      <c r="H1212">
        <v>10278313</v>
      </c>
      <c r="J1212" s="10">
        <f t="shared" si="90"/>
        <v>-1.8513285247519912E-2</v>
      </c>
      <c r="K1212" s="16">
        <f t="shared" si="91"/>
        <v>-0.2780657351793705</v>
      </c>
      <c r="L1212" s="10">
        <f t="shared" si="92"/>
        <v>3.4214943941959057E-2</v>
      </c>
      <c r="M1212" s="10">
        <f t="shared" si="93"/>
        <v>1.8430405379682241E-2</v>
      </c>
      <c r="N1212" s="10">
        <f t="shared" si="94"/>
        <v>1.8494172858581778E-2</v>
      </c>
    </row>
    <row r="1213" spans="1:14" x14ac:dyDescent="0.2">
      <c r="A1213" s="9">
        <v>40775.264085648145</v>
      </c>
      <c r="B1213" s="10">
        <v>-1.8605912733801199E-2</v>
      </c>
      <c r="C1213">
        <v>5.9801535729202397</v>
      </c>
      <c r="D1213" s="10">
        <v>3.4060386312230503E-2</v>
      </c>
      <c r="E1213" s="10">
        <v>1.8105932385042298E-2</v>
      </c>
      <c r="F1213" s="10">
        <v>1.81273047462128E-2</v>
      </c>
      <c r="G1213">
        <v>-4754912</v>
      </c>
      <c r="H1213">
        <v>10278726</v>
      </c>
      <c r="J1213" s="10">
        <f t="shared" si="90"/>
        <v>-1.858501980276011E-2</v>
      </c>
      <c r="K1213" s="16">
        <f t="shared" si="91"/>
        <v>-0.27839827947519069</v>
      </c>
      <c r="L1213" s="10">
        <f t="shared" si="92"/>
        <v>3.434066943894136E-2</v>
      </c>
      <c r="M1213" s="10">
        <f t="shared" si="93"/>
        <v>1.8470251312270241E-2</v>
      </c>
      <c r="N1213" s="10">
        <f t="shared" si="94"/>
        <v>1.8538861988572578E-2</v>
      </c>
    </row>
    <row r="1214" spans="1:14" x14ac:dyDescent="0.2">
      <c r="A1214" s="9">
        <v>40775.267071759263</v>
      </c>
      <c r="B1214" s="10">
        <v>-1.8679405023176499E-2</v>
      </c>
      <c r="C1214">
        <v>5.9797960878022396</v>
      </c>
      <c r="D1214" s="10">
        <v>3.4105161026345698E-2</v>
      </c>
      <c r="E1214" s="10">
        <v>1.80879393633222E-2</v>
      </c>
      <c r="F1214" s="10">
        <v>1.80755877455522E-2</v>
      </c>
      <c r="G1214">
        <v>-4756990</v>
      </c>
      <c r="H1214">
        <v>10278316</v>
      </c>
      <c r="J1214" s="10">
        <f t="shared" si="90"/>
        <v>-1.8658512092135409E-2</v>
      </c>
      <c r="K1214" s="16">
        <f t="shared" si="91"/>
        <v>-0.27875576459319085</v>
      </c>
      <c r="L1214" s="10">
        <f t="shared" si="92"/>
        <v>3.4385444153056555E-2</v>
      </c>
      <c r="M1214" s="10">
        <f t="shared" si="93"/>
        <v>1.8452258290550142E-2</v>
      </c>
      <c r="N1214" s="10">
        <f t="shared" si="94"/>
        <v>1.8487144987911978E-2</v>
      </c>
    </row>
    <row r="1215" spans="1:14" x14ac:dyDescent="0.2">
      <c r="A1215" s="9">
        <v>40775.270046296297</v>
      </c>
      <c r="B1215">
        <v>-1.87524697556E-2</v>
      </c>
      <c r="C1215">
        <v>5.9792129476263698</v>
      </c>
      <c r="D1215" s="10">
        <v>3.4081894802220597E-2</v>
      </c>
      <c r="E1215" s="10">
        <v>1.8102286274370299E-2</v>
      </c>
      <c r="F1215" s="10">
        <v>1.8102073734335099E-2</v>
      </c>
      <c r="G1215">
        <v>-4759069</v>
      </c>
      <c r="H1215">
        <v>10277814</v>
      </c>
      <c r="J1215" s="10">
        <f t="shared" si="90"/>
        <v>-1.8731576824558911E-2</v>
      </c>
      <c r="K1215" s="16">
        <f t="shared" si="91"/>
        <v>-0.27933890476906065</v>
      </c>
      <c r="L1215" s="10">
        <f t="shared" si="92"/>
        <v>3.4362177928931453E-2</v>
      </c>
      <c r="M1215" s="10">
        <f t="shared" si="93"/>
        <v>1.8466605201598242E-2</v>
      </c>
      <c r="N1215" s="10">
        <f t="shared" si="94"/>
        <v>1.8513630976694877E-2</v>
      </c>
    </row>
    <row r="1216" spans="1:14" x14ac:dyDescent="0.2">
      <c r="A1216" s="9">
        <v>40775.273020833331</v>
      </c>
      <c r="B1216" s="10">
        <v>-1.8824251817168298E-2</v>
      </c>
      <c r="C1216">
        <v>5.97853360713634</v>
      </c>
      <c r="D1216" s="10">
        <v>3.4152097278383697E-2</v>
      </c>
      <c r="E1216" s="10">
        <v>1.8097868185868698E-2</v>
      </c>
      <c r="F1216" s="10">
        <v>1.8100340670989701E-2</v>
      </c>
      <c r="G1216">
        <v>-4761145</v>
      </c>
      <c r="H1216">
        <v>10277941</v>
      </c>
      <c r="J1216" s="10">
        <f t="shared" si="90"/>
        <v>-1.8803358886127209E-2</v>
      </c>
      <c r="K1216" s="16">
        <f t="shared" si="91"/>
        <v>-0.28001824525909047</v>
      </c>
      <c r="L1216" s="10">
        <f t="shared" si="92"/>
        <v>3.4432380405094554E-2</v>
      </c>
      <c r="M1216" s="10">
        <f t="shared" si="93"/>
        <v>1.8462187113096641E-2</v>
      </c>
      <c r="N1216" s="10">
        <f t="shared" si="94"/>
        <v>1.8511897913349479E-2</v>
      </c>
    </row>
    <row r="1217" spans="1:14" x14ac:dyDescent="0.2">
      <c r="A1217" s="9">
        <v>40775.276006944441</v>
      </c>
      <c r="B1217" s="10">
        <v>-1.8896176397720399E-2</v>
      </c>
      <c r="C1217">
        <v>5.9776725549418197</v>
      </c>
      <c r="D1217" s="10">
        <v>3.4255993617662198E-2</v>
      </c>
      <c r="E1217" s="10">
        <v>1.8073010499756501E-2</v>
      </c>
      <c r="F1217" s="10">
        <v>1.80971374918408E-2</v>
      </c>
      <c r="G1217">
        <v>-4763223</v>
      </c>
      <c r="H1217">
        <v>10278068</v>
      </c>
      <c r="J1217" s="10">
        <f t="shared" si="90"/>
        <v>-1.8875283466679309E-2</v>
      </c>
      <c r="K1217" s="16">
        <f t="shared" si="91"/>
        <v>-0.28087929745361073</v>
      </c>
      <c r="L1217" s="10">
        <f t="shared" si="92"/>
        <v>3.4536276744373054E-2</v>
      </c>
      <c r="M1217" s="10">
        <f t="shared" si="93"/>
        <v>1.8437329426984443E-2</v>
      </c>
      <c r="N1217" s="10">
        <f t="shared" si="94"/>
        <v>1.8508694734200578E-2</v>
      </c>
    </row>
    <row r="1218" spans="1:14" x14ac:dyDescent="0.2">
      <c r="A1218" s="9">
        <v>40775.278981481482</v>
      </c>
      <c r="B1218" s="10">
        <v>-1.8974799370516798E-2</v>
      </c>
      <c r="C1218">
        <v>5.9771891780546902</v>
      </c>
      <c r="D1218" s="10">
        <v>3.43441891155453E-2</v>
      </c>
      <c r="E1218" s="10">
        <v>1.8081478502717799E-2</v>
      </c>
      <c r="F1218" s="10">
        <v>1.8121902369439301E-2</v>
      </c>
      <c r="G1218">
        <v>-4765302</v>
      </c>
      <c r="H1218">
        <v>10277984</v>
      </c>
      <c r="J1218" s="10">
        <f t="shared" si="90"/>
        <v>-1.8953906439475709E-2</v>
      </c>
      <c r="K1218" s="16">
        <f t="shared" si="91"/>
        <v>-0.28136267434074025</v>
      </c>
      <c r="L1218" s="10">
        <f t="shared" si="92"/>
        <v>3.4624472242256156E-2</v>
      </c>
      <c r="M1218" s="10">
        <f t="shared" si="93"/>
        <v>1.8445797429945742E-2</v>
      </c>
      <c r="N1218" s="10">
        <f t="shared" si="94"/>
        <v>1.8533459611799079E-2</v>
      </c>
    </row>
    <row r="1219" spans="1:14" x14ac:dyDescent="0.2">
      <c r="A1219" s="9">
        <v>40775.281956018516</v>
      </c>
      <c r="B1219" s="10">
        <v>-1.9047282150422701E-2</v>
      </c>
      <c r="C1219">
        <v>5.9767556828119304</v>
      </c>
      <c r="D1219" s="10">
        <v>3.4347253273699599E-2</v>
      </c>
      <c r="E1219" s="10">
        <v>1.8110184201395901E-2</v>
      </c>
      <c r="F1219" s="10">
        <v>1.80999103931936E-2</v>
      </c>
      <c r="G1219">
        <v>-4767379</v>
      </c>
      <c r="H1219">
        <v>10277532</v>
      </c>
      <c r="J1219" s="10">
        <f t="shared" si="90"/>
        <v>-1.9026389219381611E-2</v>
      </c>
      <c r="K1219" s="16">
        <f t="shared" si="91"/>
        <v>-0.28179616958350007</v>
      </c>
      <c r="L1219" s="10">
        <f t="shared" si="92"/>
        <v>3.4627536400410455E-2</v>
      </c>
      <c r="M1219" s="10">
        <f t="shared" si="93"/>
        <v>1.8474503128623844E-2</v>
      </c>
      <c r="N1219" s="10">
        <f t="shared" si="94"/>
        <v>1.8511467635553377E-2</v>
      </c>
    </row>
    <row r="1220" spans="1:14" x14ac:dyDescent="0.2">
      <c r="A1220" s="9">
        <v>40775.284942129627</v>
      </c>
      <c r="B1220" s="10">
        <v>-1.9124432427051901E-2</v>
      </c>
      <c r="C1220">
        <v>5.9762188613058198</v>
      </c>
      <c r="D1220" s="10">
        <v>3.4386932934139601E-2</v>
      </c>
      <c r="E1220">
        <v>1.8059423689956E-2</v>
      </c>
      <c r="F1220" s="10">
        <v>1.80873845284623E-2</v>
      </c>
      <c r="G1220">
        <v>-4769460</v>
      </c>
      <c r="H1220">
        <v>10277469</v>
      </c>
      <c r="J1220" s="10">
        <f t="shared" si="90"/>
        <v>-1.9103539496010812E-2</v>
      </c>
      <c r="K1220" s="16">
        <f t="shared" si="91"/>
        <v>-0.28233299108961063</v>
      </c>
      <c r="L1220" s="10">
        <f t="shared" si="92"/>
        <v>3.4667216060850457E-2</v>
      </c>
      <c r="M1220" s="10">
        <f t="shared" si="93"/>
        <v>1.8423742617183943E-2</v>
      </c>
      <c r="N1220" s="10">
        <f t="shared" si="94"/>
        <v>1.8498941770822078E-2</v>
      </c>
    </row>
    <row r="1221" spans="1:14" x14ac:dyDescent="0.2">
      <c r="A1221" s="9">
        <v>40775.287916666668</v>
      </c>
      <c r="B1221" s="10">
        <v>-1.9196748934809899E-2</v>
      </c>
      <c r="C1221">
        <v>5.97505970690327</v>
      </c>
      <c r="D1221" s="10">
        <v>3.4506541991395301E-2</v>
      </c>
      <c r="E1221" s="10">
        <v>1.8054578044502698E-2</v>
      </c>
      <c r="F1221" s="10">
        <v>1.8067890553866199E-2</v>
      </c>
      <c r="G1221">
        <v>-4771538</v>
      </c>
      <c r="H1221">
        <v>10277594</v>
      </c>
      <c r="J1221" s="10">
        <f t="shared" si="90"/>
        <v>-1.917585600376881E-2</v>
      </c>
      <c r="K1221" s="16">
        <f t="shared" si="91"/>
        <v>-0.2834921454921604</v>
      </c>
      <c r="L1221" s="10">
        <f t="shared" si="92"/>
        <v>3.4786825118106157E-2</v>
      </c>
      <c r="M1221" s="10">
        <f t="shared" si="93"/>
        <v>1.8418896971730641E-2</v>
      </c>
      <c r="N1221" s="10">
        <f t="shared" si="94"/>
        <v>1.8479447796225977E-2</v>
      </c>
    </row>
    <row r="1222" spans="1:14" x14ac:dyDescent="0.2">
      <c r="A1222" s="9">
        <v>40775.290891203702</v>
      </c>
      <c r="B1222" s="10">
        <v>-1.9274267385480898E-2</v>
      </c>
      <c r="C1222">
        <v>5.9741000790782</v>
      </c>
      <c r="D1222" s="10">
        <v>3.4631923067499903E-2</v>
      </c>
      <c r="E1222">
        <v>1.8075623347795E-2</v>
      </c>
      <c r="F1222">
        <v>1.8109017939878E-2</v>
      </c>
      <c r="G1222">
        <v>-4773618</v>
      </c>
      <c r="H1222">
        <v>10277571</v>
      </c>
      <c r="J1222" s="10">
        <f t="shared" si="90"/>
        <v>-1.9253374454439809E-2</v>
      </c>
      <c r="K1222" s="16">
        <f t="shared" si="91"/>
        <v>-0.28445177331723048</v>
      </c>
      <c r="L1222" s="10">
        <f t="shared" si="92"/>
        <v>3.491220619421076E-2</v>
      </c>
      <c r="M1222" s="10">
        <f t="shared" si="93"/>
        <v>1.8439942275022943E-2</v>
      </c>
      <c r="N1222" s="10">
        <f t="shared" si="94"/>
        <v>1.8520575182237778E-2</v>
      </c>
    </row>
    <row r="1223" spans="1:14" x14ac:dyDescent="0.2">
      <c r="A1223" s="9">
        <v>40775.293877314813</v>
      </c>
      <c r="B1223" s="10">
        <v>-1.9351239513380299E-2</v>
      </c>
      <c r="C1223">
        <v>5.9734444917521596</v>
      </c>
      <c r="D1223" s="10">
        <v>3.4679429395473603E-2</v>
      </c>
      <c r="E1223" s="10">
        <v>1.80614189557309E-2</v>
      </c>
      <c r="F1223">
        <v>1.8078826781183999E-2</v>
      </c>
      <c r="G1223">
        <v>-4775692</v>
      </c>
      <c r="H1223">
        <v>10277267</v>
      </c>
      <c r="J1223" s="10">
        <f t="shared" si="90"/>
        <v>-1.933034658233921E-2</v>
      </c>
      <c r="K1223" s="16">
        <f t="shared" si="91"/>
        <v>-0.2851073606432708</v>
      </c>
      <c r="L1223" s="10">
        <f t="shared" si="92"/>
        <v>3.4959712522184459E-2</v>
      </c>
      <c r="M1223" s="10">
        <f t="shared" si="93"/>
        <v>1.8425737882958843E-2</v>
      </c>
      <c r="N1223" s="10">
        <f t="shared" si="94"/>
        <v>1.8490384023543777E-2</v>
      </c>
    </row>
    <row r="1224" spans="1:14" x14ac:dyDescent="0.2">
      <c r="A1224" s="9">
        <v>40775.296851851854</v>
      </c>
      <c r="B1224" s="10">
        <v>-1.9428615445067399E-2</v>
      </c>
      <c r="C1224">
        <v>5.9725240566476696</v>
      </c>
      <c r="D1224" s="10">
        <v>3.4745783859070803E-2</v>
      </c>
      <c r="E1224" s="10">
        <v>1.81022268914603E-2</v>
      </c>
      <c r="F1224" s="10">
        <v>1.8127842593457899E-2</v>
      </c>
      <c r="G1224">
        <v>-4777771</v>
      </c>
      <c r="H1224">
        <v>10277188</v>
      </c>
      <c r="J1224" s="10">
        <f t="shared" si="90"/>
        <v>-1.940772251402631E-2</v>
      </c>
      <c r="K1224" s="16">
        <f t="shared" si="91"/>
        <v>-0.28602779574776083</v>
      </c>
      <c r="L1224" s="10">
        <f t="shared" si="92"/>
        <v>3.5026066985781659E-2</v>
      </c>
      <c r="M1224" s="10">
        <f t="shared" si="93"/>
        <v>1.8466545818688243E-2</v>
      </c>
      <c r="N1224" s="10">
        <f t="shared" si="94"/>
        <v>1.8539399835817677E-2</v>
      </c>
    </row>
    <row r="1225" spans="1:14" x14ac:dyDescent="0.2">
      <c r="A1225" s="9">
        <v>40775.299826388888</v>
      </c>
      <c r="B1225" s="10">
        <v>-1.9504055493889599E-2</v>
      </c>
      <c r="C1225">
        <v>5.9720478057097397</v>
      </c>
      <c r="D1225">
        <v>3.4846497274374999E-2</v>
      </c>
      <c r="E1225" s="10">
        <v>1.80565495571136E-2</v>
      </c>
      <c r="F1225" s="10">
        <v>1.8082747089993099E-2</v>
      </c>
      <c r="G1225">
        <v>-4779850</v>
      </c>
      <c r="H1225">
        <v>10277235</v>
      </c>
      <c r="J1225" s="10">
        <f t="shared" si="90"/>
        <v>-1.9483162562848509E-2</v>
      </c>
      <c r="K1225" s="16">
        <f t="shared" si="91"/>
        <v>-0.28650404668569074</v>
      </c>
      <c r="L1225" s="10">
        <f t="shared" si="92"/>
        <v>3.5126780401085855E-2</v>
      </c>
      <c r="M1225" s="10">
        <f t="shared" si="93"/>
        <v>1.8420868484341543E-2</v>
      </c>
      <c r="N1225" s="10">
        <f t="shared" si="94"/>
        <v>1.8494304332352877E-2</v>
      </c>
    </row>
    <row r="1226" spans="1:14" x14ac:dyDescent="0.2">
      <c r="A1226" s="9">
        <v>40775.302812499998</v>
      </c>
      <c r="B1226" s="10">
        <v>-1.9580077495229501E-2</v>
      </c>
      <c r="C1226">
        <v>5.9715976832521802</v>
      </c>
      <c r="D1226" s="10">
        <v>3.4961035031119497E-2</v>
      </c>
      <c r="E1226" s="10">
        <v>1.8065278844878799E-2</v>
      </c>
      <c r="F1226">
        <v>1.8090061812527002E-2</v>
      </c>
      <c r="G1226">
        <v>-4781931</v>
      </c>
      <c r="H1226">
        <v>10277273</v>
      </c>
      <c r="J1226" s="10">
        <f t="shared" si="90"/>
        <v>-1.9559184564188412E-2</v>
      </c>
      <c r="K1226" s="16">
        <f t="shared" si="91"/>
        <v>-0.28695416914325023</v>
      </c>
      <c r="L1226" s="10">
        <f t="shared" si="92"/>
        <v>3.5241318157830354E-2</v>
      </c>
      <c r="M1226" s="10">
        <f t="shared" si="93"/>
        <v>1.8429597772106742E-2</v>
      </c>
      <c r="N1226" s="10">
        <f t="shared" si="94"/>
        <v>1.850161905488678E-2</v>
      </c>
    </row>
    <row r="1227" spans="1:14" x14ac:dyDescent="0.2">
      <c r="A1227" s="9">
        <v>40775.305787037039</v>
      </c>
      <c r="B1227">
        <v>-1.9656788338325001E-2</v>
      </c>
      <c r="C1227">
        <v>5.9713601516123198</v>
      </c>
      <c r="D1227" s="10">
        <v>3.5013577029858398E-2</v>
      </c>
      <c r="E1227" s="10">
        <v>1.8098675793444301E-2</v>
      </c>
      <c r="F1227" s="10">
        <v>1.8123683241428799E-2</v>
      </c>
      <c r="G1227">
        <v>-4784008</v>
      </c>
      <c r="H1227">
        <v>10277005</v>
      </c>
      <c r="J1227" s="10">
        <f t="shared" si="90"/>
        <v>-1.9635895407283912E-2</v>
      </c>
      <c r="K1227" s="16">
        <f t="shared" si="91"/>
        <v>-0.28719170078311063</v>
      </c>
      <c r="L1227" s="10">
        <f t="shared" si="92"/>
        <v>3.5293860156569254E-2</v>
      </c>
      <c r="M1227" s="10">
        <f t="shared" si="93"/>
        <v>1.8462994720672244E-2</v>
      </c>
      <c r="N1227" s="10">
        <f t="shared" si="94"/>
        <v>1.8535240483788577E-2</v>
      </c>
    </row>
    <row r="1228" spans="1:14" x14ac:dyDescent="0.2">
      <c r="A1228" s="9">
        <v>40775.308761574073</v>
      </c>
      <c r="B1228" s="10">
        <v>-1.9735506323777401E-2</v>
      </c>
      <c r="C1228">
        <v>5.9710418592148899</v>
      </c>
      <c r="D1228" s="10">
        <v>3.50385178520446E-2</v>
      </c>
      <c r="E1228" s="10">
        <v>1.8067072208759801E-2</v>
      </c>
      <c r="F1228" s="10">
        <v>1.8085197282998702E-2</v>
      </c>
      <c r="G1228">
        <v>-4786084</v>
      </c>
      <c r="H1228">
        <v>10276805</v>
      </c>
      <c r="J1228" s="10">
        <f t="shared" si="90"/>
        <v>-1.9714613392736311E-2</v>
      </c>
      <c r="K1228" s="16">
        <f t="shared" si="91"/>
        <v>-0.28750999318054049</v>
      </c>
      <c r="L1228" s="10">
        <f t="shared" si="92"/>
        <v>3.5318800978755456E-2</v>
      </c>
      <c r="M1228" s="10">
        <f t="shared" si="93"/>
        <v>1.8431391135987744E-2</v>
      </c>
      <c r="N1228" s="10">
        <f t="shared" si="94"/>
        <v>1.849675452535848E-2</v>
      </c>
    </row>
    <row r="1229" spans="1:14" x14ac:dyDescent="0.2">
      <c r="A1229" s="9">
        <v>40775.311747685184</v>
      </c>
      <c r="B1229" s="10">
        <v>-1.9812704106734601E-2</v>
      </c>
      <c r="C1229">
        <v>5.9704907858103997</v>
      </c>
      <c r="D1229" s="10">
        <v>3.5136428393998401E-2</v>
      </c>
      <c r="E1229">
        <v>1.8061323943075001E-2</v>
      </c>
      <c r="F1229" s="10">
        <v>1.8074583764027902E-2</v>
      </c>
      <c r="G1229">
        <v>-4788163</v>
      </c>
      <c r="H1229">
        <v>10276860</v>
      </c>
      <c r="J1229" s="10">
        <f t="shared" si="90"/>
        <v>-1.9791811175693511E-2</v>
      </c>
      <c r="K1229" s="16">
        <f t="shared" si="91"/>
        <v>-0.28806106658503072</v>
      </c>
      <c r="L1229" s="10">
        <f t="shared" si="92"/>
        <v>3.5416711520709257E-2</v>
      </c>
      <c r="M1229" s="10">
        <f t="shared" si="93"/>
        <v>1.8425642870302943E-2</v>
      </c>
      <c r="N1229" s="10">
        <f t="shared" si="94"/>
        <v>1.848614100638768E-2</v>
      </c>
    </row>
    <row r="1230" spans="1:14" x14ac:dyDescent="0.2">
      <c r="A1230" s="9">
        <v>40775.314722222225</v>
      </c>
      <c r="B1230" s="10">
        <v>-1.98892961840102E-2</v>
      </c>
      <c r="C1230">
        <v>5.9700442263274498</v>
      </c>
      <c r="D1230" s="10">
        <v>3.5284078061340499E-2</v>
      </c>
      <c r="E1230" s="10">
        <v>1.8089020132283602E-2</v>
      </c>
      <c r="F1230" s="10">
        <v>1.8108336666700801E-2</v>
      </c>
      <c r="G1230">
        <v>-4790241</v>
      </c>
      <c r="H1230">
        <v>10277084</v>
      </c>
      <c r="J1230" s="10">
        <f t="shared" ref="J1230:J1293" si="95">B1230-B$19</f>
        <v>-1.9868403252969111E-2</v>
      </c>
      <c r="K1230" s="16">
        <f t="shared" ref="K1230:K1293" si="96">C1230-C$19</f>
        <v>-0.28850762606798064</v>
      </c>
      <c r="L1230" s="10">
        <f t="shared" ref="L1230:L1293" si="97">D1230-D$19</f>
        <v>3.5564361188051355E-2</v>
      </c>
      <c r="M1230" s="10">
        <f t="shared" ref="M1230:M1293" si="98">E1230-E$19</f>
        <v>1.8453339059511544E-2</v>
      </c>
      <c r="N1230" s="10">
        <f t="shared" ref="N1230:N1293" si="99">F1230-F$19</f>
        <v>1.8519893909060579E-2</v>
      </c>
    </row>
    <row r="1231" spans="1:14" x14ac:dyDescent="0.2">
      <c r="A1231" s="9">
        <v>40775.317696759259</v>
      </c>
      <c r="B1231" s="10">
        <v>-1.9966814634681199E-2</v>
      </c>
      <c r="C1231">
        <v>5.9697104943734303</v>
      </c>
      <c r="D1231" s="10">
        <v>3.53603375943203E-2</v>
      </c>
      <c r="E1231" s="10">
        <v>1.8090255296810898E-2</v>
      </c>
      <c r="F1231" s="10">
        <v>1.8115986049742801E-2</v>
      </c>
      <c r="G1231">
        <v>-4792320</v>
      </c>
      <c r="H1231">
        <v>10276736</v>
      </c>
      <c r="J1231" s="10">
        <f t="shared" si="95"/>
        <v>-1.994592170364011E-2</v>
      </c>
      <c r="K1231" s="16">
        <f t="shared" si="96"/>
        <v>-0.28884135802200017</v>
      </c>
      <c r="L1231" s="10">
        <f t="shared" si="97"/>
        <v>3.5640620721031156E-2</v>
      </c>
      <c r="M1231" s="10">
        <f t="shared" si="98"/>
        <v>1.8454574224038841E-2</v>
      </c>
      <c r="N1231" s="10">
        <f t="shared" si="99"/>
        <v>1.8527543292102579E-2</v>
      </c>
    </row>
    <row r="1232" spans="1:14" x14ac:dyDescent="0.2">
      <c r="A1232" s="9">
        <v>40775.32068287037</v>
      </c>
      <c r="B1232" s="10">
        <v>-2.0046304597963201E-2</v>
      </c>
      <c r="C1232">
        <v>5.9695822272878996</v>
      </c>
      <c r="D1232" s="10">
        <v>3.5352344654638698E-2</v>
      </c>
      <c r="E1232" s="10">
        <v>1.8085136489971801E-2</v>
      </c>
      <c r="F1232" s="10">
        <v>1.8101774930310101E-2</v>
      </c>
      <c r="G1232">
        <v>-4794399</v>
      </c>
      <c r="H1232">
        <v>10276484</v>
      </c>
      <c r="J1232" s="10">
        <f t="shared" si="95"/>
        <v>-2.0025411666922111E-2</v>
      </c>
      <c r="K1232" s="16">
        <f t="shared" si="96"/>
        <v>-0.28896962510753088</v>
      </c>
      <c r="L1232" s="10">
        <f t="shared" si="97"/>
        <v>3.5632627781349555E-2</v>
      </c>
      <c r="M1232" s="10">
        <f t="shared" si="98"/>
        <v>1.8449455417199744E-2</v>
      </c>
      <c r="N1232" s="10">
        <f t="shared" si="99"/>
        <v>1.8513332172669879E-2</v>
      </c>
    </row>
    <row r="1233" spans="1:14" x14ac:dyDescent="0.2">
      <c r="A1233" s="9">
        <v>40775.323657407411</v>
      </c>
      <c r="B1233" s="10">
        <v>-2.0123585516994402E-2</v>
      </c>
      <c r="C1233">
        <v>5.9693731994448198</v>
      </c>
      <c r="D1233" s="10">
        <v>3.5411739441187799E-2</v>
      </c>
      <c r="E1233" s="10">
        <v>1.8075860879434899E-2</v>
      </c>
      <c r="F1233" s="10">
        <v>1.8101249035225898E-2</v>
      </c>
      <c r="G1233">
        <v>-4796479</v>
      </c>
      <c r="H1233">
        <v>10276432</v>
      </c>
      <c r="J1233" s="10">
        <f t="shared" si="95"/>
        <v>-2.0102692585953312E-2</v>
      </c>
      <c r="K1233" s="16">
        <f t="shared" si="96"/>
        <v>-0.28917865295061063</v>
      </c>
      <c r="L1233" s="10">
        <f t="shared" si="97"/>
        <v>3.5692022567898656E-2</v>
      </c>
      <c r="M1233" s="10">
        <f t="shared" si="98"/>
        <v>1.8440179806662842E-2</v>
      </c>
      <c r="N1233" s="10">
        <f t="shared" si="99"/>
        <v>1.8512806277585676E-2</v>
      </c>
    </row>
    <row r="1234" spans="1:14" x14ac:dyDescent="0.2">
      <c r="A1234" s="9">
        <v>40775.326631944445</v>
      </c>
      <c r="B1234" s="10">
        <v>-2.0197849784199199E-2</v>
      </c>
      <c r="C1234">
        <v>5.9686427896522201</v>
      </c>
      <c r="D1234">
        <v>3.5537714346392003E-2</v>
      </c>
      <c r="E1234">
        <v>1.8052250234432E-2</v>
      </c>
      <c r="F1234" s="10">
        <v>1.8081312830672699E-2</v>
      </c>
      <c r="G1234">
        <v>-4798555</v>
      </c>
      <c r="H1234">
        <v>10276632</v>
      </c>
      <c r="J1234" s="10">
        <f t="shared" si="95"/>
        <v>-2.0176956853158109E-2</v>
      </c>
      <c r="K1234" s="16">
        <f t="shared" si="96"/>
        <v>-0.28990906274321038</v>
      </c>
      <c r="L1234" s="10">
        <f t="shared" si="97"/>
        <v>3.581799747310286E-2</v>
      </c>
      <c r="M1234" s="10">
        <f t="shared" si="98"/>
        <v>1.8416569161659943E-2</v>
      </c>
      <c r="N1234" s="10">
        <f t="shared" si="99"/>
        <v>1.8492870073032477E-2</v>
      </c>
    </row>
    <row r="1235" spans="1:14" x14ac:dyDescent="0.2">
      <c r="A1235" s="9">
        <v>40775.329618055555</v>
      </c>
      <c r="B1235" s="10">
        <v>-2.0278658048082401E-2</v>
      </c>
      <c r="C1235">
        <v>5.9681332842846997</v>
      </c>
      <c r="D1235">
        <v>3.5655066853068997E-2</v>
      </c>
      <c r="E1235" s="10">
        <v>1.8112535764630601E-2</v>
      </c>
      <c r="F1235" s="10">
        <v>1.8120336636347899E-2</v>
      </c>
      <c r="G1235">
        <v>-4800636</v>
      </c>
      <c r="H1235">
        <v>10276530</v>
      </c>
      <c r="J1235" s="10">
        <f t="shared" si="95"/>
        <v>-2.0257765117041311E-2</v>
      </c>
      <c r="K1235" s="16">
        <f t="shared" si="96"/>
        <v>-0.29041856811073075</v>
      </c>
      <c r="L1235" s="10">
        <f t="shared" si="97"/>
        <v>3.5935349979779853E-2</v>
      </c>
      <c r="M1235" s="10">
        <f t="shared" si="98"/>
        <v>1.8476854691858544E-2</v>
      </c>
      <c r="N1235" s="10">
        <f t="shared" si="99"/>
        <v>1.8531893878707677E-2</v>
      </c>
    </row>
    <row r="1236" spans="1:14" x14ac:dyDescent="0.2">
      <c r="A1236" s="9">
        <v>40775.332592592589</v>
      </c>
      <c r="B1236">
        <v>-2.0353480514641E-2</v>
      </c>
      <c r="C1236">
        <v>5.9673328026583503</v>
      </c>
      <c r="D1236" s="10">
        <v>3.5616527344500402E-2</v>
      </c>
      <c r="E1236" s="10">
        <v>1.8112690160196499E-2</v>
      </c>
      <c r="F1236" s="10">
        <v>1.81333764440024E-2</v>
      </c>
      <c r="G1236">
        <v>-4802710</v>
      </c>
      <c r="H1236">
        <v>10276146</v>
      </c>
      <c r="J1236" s="10">
        <f t="shared" si="95"/>
        <v>-2.0332587583599911E-2</v>
      </c>
      <c r="K1236" s="16">
        <f t="shared" si="96"/>
        <v>-0.29121904973708013</v>
      </c>
      <c r="L1236" s="10">
        <f t="shared" si="97"/>
        <v>3.5896810471211259E-2</v>
      </c>
      <c r="M1236" s="10">
        <f t="shared" si="98"/>
        <v>1.8477009087424442E-2</v>
      </c>
      <c r="N1236" s="10">
        <f t="shared" si="99"/>
        <v>1.8544933686362178E-2</v>
      </c>
    </row>
    <row r="1237" spans="1:14" x14ac:dyDescent="0.2">
      <c r="A1237" s="9">
        <v>40775.333240740743</v>
      </c>
      <c r="B1237" s="10">
        <v>-2.03742882862934E-2</v>
      </c>
      <c r="C1237">
        <v>5.9671023969676797</v>
      </c>
      <c r="D1237" s="10">
        <v>3.5605648395394401E-2</v>
      </c>
      <c r="E1237" s="10">
        <v>1.81170607423701E-2</v>
      </c>
      <c r="F1237" s="10">
        <v>1.8116069714869801E-2</v>
      </c>
      <c r="G1237">
        <v>-4803161</v>
      </c>
      <c r="H1237">
        <v>10276009</v>
      </c>
      <c r="J1237" s="10">
        <f t="shared" si="95"/>
        <v>-2.035339535525231E-2</v>
      </c>
      <c r="K1237" s="16">
        <f t="shared" si="96"/>
        <v>-0.29144945542775069</v>
      </c>
      <c r="L1237" s="10">
        <f t="shared" si="97"/>
        <v>3.5885931522105258E-2</v>
      </c>
      <c r="M1237" s="10">
        <f t="shared" si="98"/>
        <v>1.8481379669598043E-2</v>
      </c>
      <c r="N1237" s="10">
        <f t="shared" si="99"/>
        <v>1.8527626957229579E-2</v>
      </c>
    </row>
    <row r="1238" spans="1:14" x14ac:dyDescent="0.2">
      <c r="A1238" s="9">
        <v>40775.333240740743</v>
      </c>
      <c r="B1238" s="10">
        <v>-2.0373611321119801E-2</v>
      </c>
      <c r="C1238">
        <v>5.9670133226027202</v>
      </c>
      <c r="D1238" s="10">
        <v>3.56059334333622E-2</v>
      </c>
      <c r="E1238" s="10">
        <v>1.81188303530871E-2</v>
      </c>
      <c r="F1238" s="10">
        <v>1.8127400363500801E-2</v>
      </c>
      <c r="G1238">
        <v>-4803161</v>
      </c>
      <c r="H1238">
        <v>10276009</v>
      </c>
      <c r="J1238" s="10">
        <f t="shared" si="95"/>
        <v>-2.0352718390078711E-2</v>
      </c>
      <c r="K1238" s="16">
        <f t="shared" si="96"/>
        <v>-0.29153852979271022</v>
      </c>
      <c r="L1238" s="10">
        <f t="shared" si="97"/>
        <v>3.5886216560073056E-2</v>
      </c>
      <c r="M1238" s="10">
        <f t="shared" si="98"/>
        <v>1.8483149280315043E-2</v>
      </c>
      <c r="N1238" s="10">
        <f t="shared" si="99"/>
        <v>1.8538957605860579E-2</v>
      </c>
    </row>
    <row r="1239" spans="1:14" x14ac:dyDescent="0.2">
      <c r="A1239" s="9">
        <v>40775.333240740743</v>
      </c>
      <c r="B1239" s="10">
        <v>-2.0372803713544298E-2</v>
      </c>
      <c r="C1239">
        <v>5.9670406387413104</v>
      </c>
      <c r="D1239" s="10">
        <v>3.5605470246664501E-2</v>
      </c>
      <c r="E1239" s="10">
        <v>1.81184384258813E-2</v>
      </c>
      <c r="F1239" s="10">
        <v>1.8124065710580901E-2</v>
      </c>
      <c r="G1239">
        <v>-4803161</v>
      </c>
      <c r="H1239">
        <v>10276009</v>
      </c>
      <c r="J1239" s="10">
        <f t="shared" si="95"/>
        <v>-2.0351910782503209E-2</v>
      </c>
      <c r="K1239" s="16">
        <f t="shared" si="96"/>
        <v>-0.29151121365412003</v>
      </c>
      <c r="L1239" s="10">
        <f t="shared" si="97"/>
        <v>3.5885753373375358E-2</v>
      </c>
      <c r="M1239" s="10">
        <f t="shared" si="98"/>
        <v>1.8482757353109242E-2</v>
      </c>
      <c r="N1239" s="10">
        <f t="shared" si="99"/>
        <v>1.8535622952940679E-2</v>
      </c>
    </row>
    <row r="1240" spans="1:14" x14ac:dyDescent="0.2">
      <c r="A1240" s="9">
        <v>40775.336712962962</v>
      </c>
      <c r="B1240" s="10">
        <v>-2.0374751472991198E-2</v>
      </c>
      <c r="C1240">
        <v>5.9665715137525703</v>
      </c>
      <c r="D1240" s="10">
        <v>3.5120086217175397E-2</v>
      </c>
      <c r="E1240">
        <v>1.8046787006715002E-2</v>
      </c>
      <c r="F1240">
        <v>1.8078551881481001E-2</v>
      </c>
      <c r="G1240">
        <v>-4804129</v>
      </c>
      <c r="H1240">
        <v>10275972</v>
      </c>
      <c r="J1240" s="10">
        <f t="shared" si="95"/>
        <v>-2.0353858541950109E-2</v>
      </c>
      <c r="K1240" s="16">
        <f t="shared" si="96"/>
        <v>-0.2919803386428601</v>
      </c>
      <c r="L1240" s="10">
        <f t="shared" si="97"/>
        <v>3.5400369343886254E-2</v>
      </c>
      <c r="M1240" s="10">
        <f t="shared" si="98"/>
        <v>1.8411105933942944E-2</v>
      </c>
      <c r="N1240" s="10">
        <f t="shared" si="99"/>
        <v>1.8490109123840779E-2</v>
      </c>
    </row>
    <row r="1241" spans="1:14" x14ac:dyDescent="0.2">
      <c r="A1241" s="9">
        <v>40775.340185185189</v>
      </c>
      <c r="B1241">
        <v>-2.0375143400196999E-2</v>
      </c>
      <c r="C1241">
        <v>5.9662615349625403</v>
      </c>
      <c r="D1241" s="10">
        <v>3.4581269445297901E-2</v>
      </c>
      <c r="E1241" s="10">
        <v>1.8081668528029698E-2</v>
      </c>
      <c r="F1241" s="10">
        <v>1.8116081667030801E-2</v>
      </c>
      <c r="G1241">
        <v>-4804957</v>
      </c>
      <c r="H1241">
        <v>10276224</v>
      </c>
      <c r="J1241" s="10">
        <f t="shared" si="95"/>
        <v>-2.0354250469155909E-2</v>
      </c>
      <c r="K1241" s="16">
        <f t="shared" si="96"/>
        <v>-0.29229031743289013</v>
      </c>
      <c r="L1241" s="10">
        <f t="shared" si="97"/>
        <v>3.4861552572008757E-2</v>
      </c>
      <c r="M1241" s="10">
        <f t="shared" si="98"/>
        <v>1.8445987455257641E-2</v>
      </c>
      <c r="N1241" s="10">
        <f t="shared" si="99"/>
        <v>1.8527638909390579E-2</v>
      </c>
    </row>
    <row r="1242" spans="1:14" x14ac:dyDescent="0.2">
      <c r="A1242" s="9">
        <v>40775.343657407408</v>
      </c>
      <c r="B1242" s="10">
        <v>-2.03726493179784E-2</v>
      </c>
      <c r="C1242">
        <v>5.96607150965065</v>
      </c>
      <c r="D1242" s="10">
        <v>3.3890883734020501E-2</v>
      </c>
      <c r="E1242" s="10">
        <v>1.8066834677119899E-2</v>
      </c>
      <c r="F1242" s="10">
        <v>1.8085854651853899E-2</v>
      </c>
      <c r="G1242">
        <v>-4805628</v>
      </c>
      <c r="H1242">
        <v>10275944</v>
      </c>
      <c r="J1242" s="10">
        <f t="shared" si="95"/>
        <v>-2.0351756386937311E-2</v>
      </c>
      <c r="K1242" s="16">
        <f t="shared" si="96"/>
        <v>-0.29248034274478041</v>
      </c>
      <c r="L1242" s="10">
        <f t="shared" si="97"/>
        <v>3.4171166860731357E-2</v>
      </c>
      <c r="M1242" s="10">
        <f t="shared" si="98"/>
        <v>1.8431153604347841E-2</v>
      </c>
      <c r="N1242" s="10">
        <f t="shared" si="99"/>
        <v>1.8497411894213677E-2</v>
      </c>
    </row>
    <row r="1243" spans="1:14" x14ac:dyDescent="0.2">
      <c r="A1243" s="9">
        <v>40775.347129629627</v>
      </c>
      <c r="B1243" s="10">
        <v>-2.0372625564814398E-2</v>
      </c>
      <c r="C1243">
        <v>5.9658446669345704</v>
      </c>
      <c r="D1243" s="10">
        <v>3.3033382637513597E-2</v>
      </c>
      <c r="E1243" s="10">
        <v>1.8002748640683401E-2</v>
      </c>
      <c r="F1243">
        <v>1.8040508153007999E-2</v>
      </c>
      <c r="G1243">
        <v>-4806199</v>
      </c>
      <c r="H1243">
        <v>10275165</v>
      </c>
      <c r="J1243" s="10">
        <f t="shared" si="95"/>
        <v>-2.0351732633773309E-2</v>
      </c>
      <c r="K1243" s="16">
        <f t="shared" si="96"/>
        <v>-0.29270718546086005</v>
      </c>
      <c r="L1243" s="10">
        <f t="shared" si="97"/>
        <v>3.3313665764224454E-2</v>
      </c>
      <c r="M1243" s="10">
        <f t="shared" si="98"/>
        <v>1.8367067567911344E-2</v>
      </c>
      <c r="N1243" s="10">
        <f t="shared" si="99"/>
        <v>1.8452065395367777E-2</v>
      </c>
    </row>
    <row r="1244" spans="1:14" x14ac:dyDescent="0.2">
      <c r="A1244" s="9">
        <v>40775.350601851853</v>
      </c>
      <c r="B1244" s="10">
        <v>-2.0373433172389901E-2</v>
      </c>
      <c r="C1244">
        <v>5.9655441894101404</v>
      </c>
      <c r="D1244" s="10">
        <v>3.2357355713866102E-2</v>
      </c>
      <c r="E1244" s="10">
        <v>1.8072345411164901E-2</v>
      </c>
      <c r="F1244" s="10">
        <v>1.8114826690125499E-2</v>
      </c>
      <c r="G1244">
        <v>-4806826</v>
      </c>
      <c r="H1244">
        <v>10275456</v>
      </c>
      <c r="J1244" s="10">
        <f t="shared" si="95"/>
        <v>-2.0352540241348811E-2</v>
      </c>
      <c r="K1244" s="16">
        <f t="shared" si="96"/>
        <v>-0.29300766298529002</v>
      </c>
      <c r="L1244" s="10">
        <f t="shared" si="97"/>
        <v>3.2637638840576959E-2</v>
      </c>
      <c r="M1244" s="10">
        <f t="shared" si="98"/>
        <v>1.8436664338392843E-2</v>
      </c>
      <c r="N1244" s="10">
        <f t="shared" si="99"/>
        <v>1.8526383932485277E-2</v>
      </c>
    </row>
    <row r="1245" spans="1:14" x14ac:dyDescent="0.2">
      <c r="A1245" s="9">
        <v>40775.354085648149</v>
      </c>
      <c r="B1245" s="10">
        <v>-2.0373053121766099E-2</v>
      </c>
      <c r="C1245">
        <v>5.9652793416316898</v>
      </c>
      <c r="D1245" s="10">
        <v>3.17612463104524E-2</v>
      </c>
      <c r="E1245" s="10">
        <v>1.8069067474534701E-2</v>
      </c>
      <c r="F1245" s="10">
        <v>1.81086235185649E-2</v>
      </c>
      <c r="G1245">
        <v>-4807329</v>
      </c>
      <c r="H1245">
        <v>10275561</v>
      </c>
      <c r="J1245" s="10">
        <f t="shared" si="95"/>
        <v>-2.035216019072501E-2</v>
      </c>
      <c r="K1245" s="16">
        <f t="shared" si="96"/>
        <v>-0.29327251076374061</v>
      </c>
      <c r="L1245" s="10">
        <f t="shared" si="97"/>
        <v>3.2041529437163256E-2</v>
      </c>
      <c r="M1245" s="10">
        <f t="shared" si="98"/>
        <v>1.8433386401762644E-2</v>
      </c>
      <c r="N1245" s="10">
        <f t="shared" si="99"/>
        <v>1.8520180760924678E-2</v>
      </c>
    </row>
    <row r="1246" spans="1:14" x14ac:dyDescent="0.2">
      <c r="A1246" s="9">
        <v>40775.357557870368</v>
      </c>
      <c r="B1246" s="10">
        <v>-2.0372708700888299E-2</v>
      </c>
      <c r="C1246">
        <v>5.9652460872021003</v>
      </c>
      <c r="D1246">
        <v>3.1108568747004E-2</v>
      </c>
      <c r="E1246" s="10">
        <v>1.80699225884382E-2</v>
      </c>
      <c r="F1246" s="10">
        <v>1.8114312747202301E-2</v>
      </c>
      <c r="G1246">
        <v>-4807779</v>
      </c>
      <c r="H1246">
        <v>10275001</v>
      </c>
      <c r="J1246" s="10">
        <f t="shared" si="95"/>
        <v>-2.0351815769847209E-2</v>
      </c>
      <c r="K1246" s="16">
        <f t="shared" si="96"/>
        <v>-0.29330576519333018</v>
      </c>
      <c r="L1246" s="10">
        <f t="shared" si="97"/>
        <v>3.1388851873714853E-2</v>
      </c>
      <c r="M1246" s="10">
        <f t="shared" si="98"/>
        <v>1.8434241515666142E-2</v>
      </c>
      <c r="N1246" s="10">
        <f t="shared" si="99"/>
        <v>1.8525869989562078E-2</v>
      </c>
    </row>
    <row r="1247" spans="1:14" x14ac:dyDescent="0.2">
      <c r="A1247" s="9">
        <v>40775.361030092594</v>
      </c>
      <c r="B1247" s="10">
        <v>-2.03728630964542E-2</v>
      </c>
      <c r="C1247">
        <v>5.9651118818255799</v>
      </c>
      <c r="D1247" s="10">
        <v>3.0362956929457102E-2</v>
      </c>
      <c r="E1247" s="10">
        <v>1.8065943933470399E-2</v>
      </c>
      <c r="F1247" s="10">
        <v>1.81027311031903E-2</v>
      </c>
      <c r="G1247">
        <v>-4808221</v>
      </c>
      <c r="H1247">
        <v>10274525</v>
      </c>
      <c r="J1247" s="10">
        <f t="shared" si="95"/>
        <v>-2.0351970165413111E-2</v>
      </c>
      <c r="K1247" s="16">
        <f t="shared" si="96"/>
        <v>-0.29343997056985049</v>
      </c>
      <c r="L1247" s="10">
        <f t="shared" si="97"/>
        <v>3.0643240056167958E-2</v>
      </c>
      <c r="M1247" s="10">
        <f t="shared" si="98"/>
        <v>1.8430262860698342E-2</v>
      </c>
      <c r="N1247" s="10">
        <f t="shared" si="99"/>
        <v>1.8514288345550078E-2</v>
      </c>
    </row>
    <row r="1248" spans="1:14" x14ac:dyDescent="0.2">
      <c r="A1248" s="9">
        <v>40775.364502314813</v>
      </c>
      <c r="B1248" s="10">
        <v>-2.0373991371743599E-2</v>
      </c>
      <c r="C1248">
        <v>5.9649218565136799</v>
      </c>
      <c r="D1248">
        <v>2.9807275411149001E-2</v>
      </c>
      <c r="E1248" s="10">
        <v>1.8071965360541099E-2</v>
      </c>
      <c r="F1248" s="10">
        <v>1.8126778851128601E-2</v>
      </c>
      <c r="G1248">
        <v>-4808697</v>
      </c>
      <c r="H1248">
        <v>10274812</v>
      </c>
      <c r="J1248" s="10">
        <f t="shared" si="95"/>
        <v>-2.0353098440702509E-2</v>
      </c>
      <c r="K1248" s="16">
        <f t="shared" si="96"/>
        <v>-0.29362999588175054</v>
      </c>
      <c r="L1248" s="10">
        <f t="shared" si="97"/>
        <v>3.0087558537859858E-2</v>
      </c>
      <c r="M1248" s="10">
        <f t="shared" si="98"/>
        <v>1.8436284287769042E-2</v>
      </c>
      <c r="N1248" s="10">
        <f t="shared" si="99"/>
        <v>1.8538336093488379E-2</v>
      </c>
    </row>
    <row r="1249" spans="1:14" x14ac:dyDescent="0.2">
      <c r="A1249" s="9">
        <v>40775.367974537039</v>
      </c>
      <c r="B1249" s="10">
        <v>-2.0372673071142301E-2</v>
      </c>
      <c r="C1249">
        <v>5.9646510704442299</v>
      </c>
      <c r="D1249" s="10">
        <v>2.9336677726241801E-2</v>
      </c>
      <c r="E1249" s="10">
        <v>1.80887350943158E-2</v>
      </c>
      <c r="F1249" s="10">
        <v>1.8122535833972501E-2</v>
      </c>
      <c r="G1249">
        <v>-4809068</v>
      </c>
      <c r="H1249">
        <v>10274920</v>
      </c>
      <c r="J1249" s="10">
        <f t="shared" si="95"/>
        <v>-2.0351780140101212E-2</v>
      </c>
      <c r="K1249" s="16">
        <f t="shared" si="96"/>
        <v>-0.29390078195120051</v>
      </c>
      <c r="L1249" s="10">
        <f t="shared" si="97"/>
        <v>2.9616960852952658E-2</v>
      </c>
      <c r="M1249" s="10">
        <f t="shared" si="98"/>
        <v>1.8453054021543742E-2</v>
      </c>
      <c r="N1249" s="10">
        <f t="shared" si="99"/>
        <v>1.8534093076332279E-2</v>
      </c>
    </row>
    <row r="1250" spans="1:14" x14ac:dyDescent="0.2">
      <c r="A1250" s="9">
        <v>40775.371446759258</v>
      </c>
      <c r="B1250" s="10">
        <v>-2.0373480678717901E-2</v>
      </c>
      <c r="C1250">
        <v>5.9645904998760697</v>
      </c>
      <c r="D1250" s="10">
        <v>2.88095593876278E-2</v>
      </c>
      <c r="E1250" s="10">
        <v>1.80725354364768E-2</v>
      </c>
      <c r="F1250" s="10">
        <v>1.80683208316623E-2</v>
      </c>
      <c r="G1250">
        <v>-4809405</v>
      </c>
      <c r="H1250">
        <v>10274433</v>
      </c>
      <c r="J1250" s="10">
        <f t="shared" si="95"/>
        <v>-2.0352587747676811E-2</v>
      </c>
      <c r="K1250" s="16">
        <f t="shared" si="96"/>
        <v>-0.29396135251936073</v>
      </c>
      <c r="L1250" s="10">
        <f t="shared" si="97"/>
        <v>2.9089842514338656E-2</v>
      </c>
      <c r="M1250" s="10">
        <f t="shared" si="98"/>
        <v>1.8436854363704742E-2</v>
      </c>
      <c r="N1250" s="10">
        <f t="shared" si="99"/>
        <v>1.8479878074022078E-2</v>
      </c>
    </row>
    <row r="1251" spans="1:14" x14ac:dyDescent="0.2">
      <c r="A1251" s="9">
        <v>40775.374918981484</v>
      </c>
      <c r="B1251" s="10">
        <v>-2.0372993738856201E-2</v>
      </c>
      <c r="C1251">
        <v>5.9645239910169003</v>
      </c>
      <c r="D1251">
        <v>2.8222642458676998E-2</v>
      </c>
      <c r="E1251">
        <v>1.8043235908698999E-2</v>
      </c>
      <c r="F1251" s="10">
        <v>1.8085770986726899E-2</v>
      </c>
      <c r="G1251">
        <v>-4809709</v>
      </c>
      <c r="H1251">
        <v>10274033</v>
      </c>
      <c r="J1251" s="10">
        <f t="shared" si="95"/>
        <v>-2.0352100807815111E-2</v>
      </c>
      <c r="K1251" s="16">
        <f t="shared" si="96"/>
        <v>-0.2940278613785301</v>
      </c>
      <c r="L1251" s="10">
        <f t="shared" si="97"/>
        <v>2.8502925585387855E-2</v>
      </c>
      <c r="M1251" s="10">
        <f t="shared" si="98"/>
        <v>1.8407554835926942E-2</v>
      </c>
      <c r="N1251" s="10">
        <f t="shared" si="99"/>
        <v>1.8497328229086677E-2</v>
      </c>
    </row>
    <row r="1252" spans="1:14" x14ac:dyDescent="0.2">
      <c r="A1252" s="9">
        <v>40775.378391203703</v>
      </c>
      <c r="B1252" s="10">
        <v>-2.03749533748851E-2</v>
      </c>
      <c r="C1252">
        <v>5.9639812312198002</v>
      </c>
      <c r="D1252">
        <v>2.7809396788216E-2</v>
      </c>
      <c r="E1252" s="10">
        <v>1.8068069841647199E-2</v>
      </c>
      <c r="F1252" s="10">
        <v>1.8095511997944399E-2</v>
      </c>
      <c r="G1252">
        <v>-4810106</v>
      </c>
      <c r="H1252">
        <v>10274392</v>
      </c>
      <c r="J1252" s="10">
        <f t="shared" si="95"/>
        <v>-2.035406044384401E-2</v>
      </c>
      <c r="K1252" s="16">
        <f t="shared" si="96"/>
        <v>-0.29457062117563027</v>
      </c>
      <c r="L1252" s="10">
        <f t="shared" si="97"/>
        <v>2.8089679914926856E-2</v>
      </c>
      <c r="M1252" s="10">
        <f t="shared" si="98"/>
        <v>1.8432388768875142E-2</v>
      </c>
      <c r="N1252" s="10">
        <f t="shared" si="99"/>
        <v>1.8507069240304177E-2</v>
      </c>
    </row>
    <row r="1253" spans="1:14" x14ac:dyDescent="0.2">
      <c r="A1253" s="9">
        <v>40775.381863425922</v>
      </c>
      <c r="B1253" s="10">
        <v>-2.0372364280010501E-2</v>
      </c>
      <c r="C1253">
        <v>5.9634550986374997</v>
      </c>
      <c r="D1253" s="10">
        <v>2.74581706289246E-2</v>
      </c>
      <c r="E1253">
        <v>1.8099233992797999E-2</v>
      </c>
      <c r="F1253" s="10">
        <v>1.8147635372079099E-2</v>
      </c>
      <c r="G1253">
        <v>-4810392</v>
      </c>
      <c r="H1253">
        <v>10274382</v>
      </c>
      <c r="J1253" s="10">
        <f t="shared" si="95"/>
        <v>-2.0351471348969412E-2</v>
      </c>
      <c r="K1253" s="16">
        <f t="shared" si="96"/>
        <v>-0.29509675375793076</v>
      </c>
      <c r="L1253" s="10">
        <f t="shared" si="97"/>
        <v>2.7738453755635457E-2</v>
      </c>
      <c r="M1253" s="10">
        <f t="shared" si="98"/>
        <v>1.8463552920025942E-2</v>
      </c>
      <c r="N1253" s="10">
        <f t="shared" si="99"/>
        <v>1.8559192614438877E-2</v>
      </c>
    </row>
    <row r="1254" spans="1:14" x14ac:dyDescent="0.2">
      <c r="A1254" s="9">
        <v>40775.385335648149</v>
      </c>
      <c r="B1254" s="10">
        <v>-2.0374086384399599E-2</v>
      </c>
      <c r="C1254">
        <v>5.9634254071825099</v>
      </c>
      <c r="D1254" s="10">
        <v>2.70049721366377E-2</v>
      </c>
      <c r="E1254">
        <v>1.8088260031035999E-2</v>
      </c>
      <c r="F1254">
        <v>1.8109101605005E-2</v>
      </c>
      <c r="G1254">
        <v>-4810656</v>
      </c>
      <c r="H1254">
        <v>10273741</v>
      </c>
      <c r="J1254" s="10">
        <f t="shared" si="95"/>
        <v>-2.0353193453358509E-2</v>
      </c>
      <c r="K1254" s="16">
        <f t="shared" si="96"/>
        <v>-0.29512644521292053</v>
      </c>
      <c r="L1254" s="10">
        <f t="shared" si="97"/>
        <v>2.7285255263348556E-2</v>
      </c>
      <c r="M1254" s="10">
        <f t="shared" si="98"/>
        <v>1.8452578958263941E-2</v>
      </c>
      <c r="N1254" s="10">
        <f t="shared" si="99"/>
        <v>1.8520658847364778E-2</v>
      </c>
    </row>
    <row r="1255" spans="1:14" x14ac:dyDescent="0.2">
      <c r="A1255" s="9">
        <v>40775.388807870368</v>
      </c>
      <c r="B1255" s="10">
        <v>-2.0374703966663198E-2</v>
      </c>
      <c r="C1255">
        <v>5.9630596084571197</v>
      </c>
      <c r="D1255">
        <v>2.6589232383958002E-2</v>
      </c>
      <c r="E1255" s="10">
        <v>1.80372976177023E-2</v>
      </c>
      <c r="F1255" s="10">
        <v>1.8076340731695398E-2</v>
      </c>
      <c r="G1255">
        <v>-4810926</v>
      </c>
      <c r="H1255">
        <v>10273680</v>
      </c>
      <c r="J1255" s="10">
        <f t="shared" si="95"/>
        <v>-2.0353811035622109E-2</v>
      </c>
      <c r="K1255" s="16">
        <f t="shared" si="96"/>
        <v>-0.29549224393831075</v>
      </c>
      <c r="L1255" s="10">
        <f t="shared" si="97"/>
        <v>2.6869515510668858E-2</v>
      </c>
      <c r="M1255" s="10">
        <f t="shared" si="98"/>
        <v>1.8401616544930242E-2</v>
      </c>
      <c r="N1255" s="10">
        <f t="shared" si="99"/>
        <v>1.8487897974055176E-2</v>
      </c>
    </row>
    <row r="1256" spans="1:14" x14ac:dyDescent="0.2">
      <c r="A1256" s="9">
        <v>40775.392291666663</v>
      </c>
      <c r="B1256" s="10">
        <v>-2.03716754382549E-2</v>
      </c>
      <c r="C1256">
        <v>5.9627555679580801</v>
      </c>
      <c r="D1256">
        <v>2.6284289264695001E-2</v>
      </c>
      <c r="E1256" s="10">
        <v>1.77475683999728E-2</v>
      </c>
      <c r="F1256" s="10">
        <v>1.7786572540335301E-2</v>
      </c>
      <c r="G1256">
        <v>-4811259</v>
      </c>
      <c r="H1256">
        <v>10273210</v>
      </c>
      <c r="J1256" s="10">
        <f t="shared" si="95"/>
        <v>-2.035078250721381E-2</v>
      </c>
      <c r="K1256" s="16">
        <f t="shared" si="96"/>
        <v>-0.29579628443735029</v>
      </c>
      <c r="L1256" s="10">
        <f t="shared" si="97"/>
        <v>2.6564572391405857E-2</v>
      </c>
      <c r="M1256" s="10">
        <f t="shared" si="98"/>
        <v>1.8111887327200742E-2</v>
      </c>
      <c r="N1256" s="10">
        <f t="shared" si="99"/>
        <v>1.8198129782695079E-2</v>
      </c>
    </row>
    <row r="1257" spans="1:14" x14ac:dyDescent="0.2">
      <c r="A1257" s="9">
        <v>40775.39576388889</v>
      </c>
      <c r="B1257" s="10">
        <v>-2.0374513941351299E-2</v>
      </c>
      <c r="C1257">
        <v>5.9626724318841298</v>
      </c>
      <c r="D1257" s="10">
        <v>2.6011139755428299E-2</v>
      </c>
      <c r="E1257" s="10">
        <v>1.8083188730524901E-2</v>
      </c>
      <c r="F1257" s="10">
        <v>1.81236354327848E-2</v>
      </c>
      <c r="G1257">
        <v>-4811500</v>
      </c>
      <c r="H1257">
        <v>10273673</v>
      </c>
      <c r="J1257" s="10">
        <f t="shared" si="95"/>
        <v>-2.035362101031021E-2</v>
      </c>
      <c r="K1257" s="16">
        <f t="shared" si="96"/>
        <v>-0.29587942051130067</v>
      </c>
      <c r="L1257" s="10">
        <f t="shared" si="97"/>
        <v>2.6291422882139155E-2</v>
      </c>
      <c r="M1257" s="10">
        <f t="shared" si="98"/>
        <v>1.8447507657752844E-2</v>
      </c>
      <c r="N1257" s="10">
        <f t="shared" si="99"/>
        <v>1.8535192675144578E-2</v>
      </c>
    </row>
    <row r="1258" spans="1:14" x14ac:dyDescent="0.2">
      <c r="A1258" s="9">
        <v>40775.399236111109</v>
      </c>
      <c r="B1258" s="10">
        <v>-2.0372661194560399E-2</v>
      </c>
      <c r="C1258">
        <v>5.9625477277731997</v>
      </c>
      <c r="D1258" s="10">
        <v>2.5621195938838399E-2</v>
      </c>
      <c r="E1258" s="10">
        <v>1.81434861373054E-2</v>
      </c>
      <c r="F1258" s="10">
        <v>1.8152081575972302E-2</v>
      </c>
      <c r="G1258">
        <v>-4811730</v>
      </c>
      <c r="H1258">
        <v>10273372</v>
      </c>
      <c r="J1258" s="10">
        <f t="shared" si="95"/>
        <v>-2.035176826351931E-2</v>
      </c>
      <c r="K1258" s="16">
        <f t="shared" si="96"/>
        <v>-0.29600412462223069</v>
      </c>
      <c r="L1258" s="10">
        <f t="shared" si="97"/>
        <v>2.5901479065549255E-2</v>
      </c>
      <c r="M1258" s="10">
        <f t="shared" si="98"/>
        <v>1.8507805064533343E-2</v>
      </c>
      <c r="N1258" s="10">
        <f t="shared" si="99"/>
        <v>1.856363881833208E-2</v>
      </c>
    </row>
    <row r="1259" spans="1:14" x14ac:dyDescent="0.2">
      <c r="A1259" s="9">
        <v>40775.402708333335</v>
      </c>
      <c r="B1259" s="10">
        <v>-2.03724236629205E-2</v>
      </c>
      <c r="C1259">
        <v>5.9625002214452296</v>
      </c>
      <c r="D1259" s="10">
        <v>2.5321917949186201E-2</v>
      </c>
      <c r="E1259" s="10">
        <v>1.8052891569859598E-2</v>
      </c>
      <c r="F1259" s="10">
        <v>1.8095189289597299E-2</v>
      </c>
      <c r="G1259">
        <v>-4811993</v>
      </c>
      <c r="H1259">
        <v>10273329</v>
      </c>
      <c r="J1259" s="10">
        <f t="shared" si="95"/>
        <v>-2.0351530731879411E-2</v>
      </c>
      <c r="K1259" s="16">
        <f t="shared" si="96"/>
        <v>-0.29605163095020082</v>
      </c>
      <c r="L1259" s="10">
        <f t="shared" si="97"/>
        <v>2.5602201075897058E-2</v>
      </c>
      <c r="M1259" s="10">
        <f t="shared" si="98"/>
        <v>1.8417210497087541E-2</v>
      </c>
      <c r="N1259" s="10">
        <f t="shared" si="99"/>
        <v>1.8506746531957077E-2</v>
      </c>
    </row>
    <row r="1260" spans="1:14" x14ac:dyDescent="0.2">
      <c r="A1260" s="9">
        <v>40775.406180555554</v>
      </c>
      <c r="B1260" s="10">
        <v>-2.0374003248325601E-2</v>
      </c>
      <c r="C1260">
        <v>5.9623802679670899</v>
      </c>
      <c r="D1260">
        <v>2.5130883127821999E-2</v>
      </c>
      <c r="E1260" s="10">
        <v>1.81202911726723E-2</v>
      </c>
      <c r="F1260" s="10">
        <v>1.81538863522837E-2</v>
      </c>
      <c r="G1260">
        <v>-4812259</v>
      </c>
      <c r="H1260">
        <v>10273656</v>
      </c>
      <c r="J1260" s="10">
        <f t="shared" si="95"/>
        <v>-2.0353110317284512E-2</v>
      </c>
      <c r="K1260" s="16">
        <f t="shared" si="96"/>
        <v>-0.29617158442834057</v>
      </c>
      <c r="L1260" s="10">
        <f t="shared" si="97"/>
        <v>2.5411166254532856E-2</v>
      </c>
      <c r="M1260" s="10">
        <f t="shared" si="98"/>
        <v>1.8484610099900243E-2</v>
      </c>
      <c r="N1260" s="10">
        <f t="shared" si="99"/>
        <v>1.8565443594643478E-2</v>
      </c>
    </row>
    <row r="1261" spans="1:14" x14ac:dyDescent="0.2">
      <c r="A1261" s="9">
        <v>40775.40966435185</v>
      </c>
      <c r="B1261" s="10">
        <v>-2.0373860729341699E-2</v>
      </c>
      <c r="C1261">
        <v>5.9623767049924901</v>
      </c>
      <c r="D1261" s="10">
        <v>2.48496456662178E-2</v>
      </c>
      <c r="E1261" s="10">
        <v>1.80262761496124E-2</v>
      </c>
      <c r="F1261">
        <v>1.8055830823413999E-2</v>
      </c>
      <c r="G1261">
        <v>-4812429</v>
      </c>
      <c r="H1261">
        <v>10272973</v>
      </c>
      <c r="J1261" s="10">
        <f t="shared" si="95"/>
        <v>-2.0352967798300609E-2</v>
      </c>
      <c r="K1261" s="16">
        <f t="shared" si="96"/>
        <v>-0.29617514740294038</v>
      </c>
      <c r="L1261" s="10">
        <f t="shared" si="97"/>
        <v>2.5129928792928656E-2</v>
      </c>
      <c r="M1261" s="10">
        <f t="shared" si="98"/>
        <v>1.8390595076840342E-2</v>
      </c>
      <c r="N1261" s="10">
        <f t="shared" si="99"/>
        <v>1.8467388065773777E-2</v>
      </c>
    </row>
    <row r="1262" spans="1:14" x14ac:dyDescent="0.2">
      <c r="A1262" s="9">
        <v>40775.413136574076</v>
      </c>
      <c r="B1262" s="10">
        <v>-2.0374050754653601E-2</v>
      </c>
      <c r="C1262">
        <v>5.9623862062580901</v>
      </c>
      <c r="D1262" s="10">
        <v>2.45243342088361E-2</v>
      </c>
      <c r="E1262" s="10">
        <v>1.8067119715087801E-2</v>
      </c>
      <c r="F1262" s="10">
        <v>1.8110679290257399E-2</v>
      </c>
      <c r="G1262">
        <v>-4812648</v>
      </c>
      <c r="H1262">
        <v>10272849</v>
      </c>
      <c r="J1262" s="10">
        <f t="shared" si="95"/>
        <v>-2.0353157823612512E-2</v>
      </c>
      <c r="K1262" s="16">
        <f t="shared" si="96"/>
        <v>-0.29616564613734031</v>
      </c>
      <c r="L1262" s="10">
        <f t="shared" si="97"/>
        <v>2.4804617335546956E-2</v>
      </c>
      <c r="M1262" s="10">
        <f t="shared" si="98"/>
        <v>1.8431438642315744E-2</v>
      </c>
      <c r="N1262" s="10">
        <f t="shared" si="99"/>
        <v>1.8522236532617177E-2</v>
      </c>
    </row>
    <row r="1263" spans="1:14" x14ac:dyDescent="0.2">
      <c r="A1263" s="9">
        <v>40775.416608796295</v>
      </c>
      <c r="B1263" s="10">
        <v>-2.0371770450910799E-2</v>
      </c>
      <c r="C1263">
        <v>5.9619337084841399</v>
      </c>
      <c r="D1263" s="10">
        <v>2.4335864729182501E-2</v>
      </c>
      <c r="E1263">
        <v>1.8064791905016999E-2</v>
      </c>
      <c r="F1263" s="10">
        <v>1.8085902460497901E-2</v>
      </c>
      <c r="G1263">
        <v>-4812898</v>
      </c>
      <c r="H1263">
        <v>10273152</v>
      </c>
      <c r="J1263" s="10">
        <f t="shared" si="95"/>
        <v>-2.035087751986971E-2</v>
      </c>
      <c r="K1263" s="16">
        <f t="shared" si="96"/>
        <v>-0.29661814391129049</v>
      </c>
      <c r="L1263" s="10">
        <f t="shared" si="97"/>
        <v>2.4616147855893358E-2</v>
      </c>
      <c r="M1263" s="10">
        <f t="shared" si="98"/>
        <v>1.8429110832244942E-2</v>
      </c>
      <c r="N1263" s="10">
        <f t="shared" si="99"/>
        <v>1.8497459702857679E-2</v>
      </c>
    </row>
    <row r="1264" spans="1:14" x14ac:dyDescent="0.2">
      <c r="A1264" s="9">
        <v>40775.420081018521</v>
      </c>
      <c r="B1264" s="10">
        <v>-2.0372946232528201E-2</v>
      </c>
      <c r="C1264">
        <v>5.9617840635510202</v>
      </c>
      <c r="D1264" s="10">
        <v>2.4184378925856401E-2</v>
      </c>
      <c r="E1264" s="10">
        <v>1.8087784967756301E-2</v>
      </c>
      <c r="F1264" s="10">
        <v>1.8079113633048101E-2</v>
      </c>
      <c r="G1264">
        <v>-4813116</v>
      </c>
      <c r="H1264">
        <v>10273294</v>
      </c>
      <c r="J1264" s="10">
        <f t="shared" si="95"/>
        <v>-2.0352053301487111E-2</v>
      </c>
      <c r="K1264" s="16">
        <f t="shared" si="96"/>
        <v>-0.29676778884441024</v>
      </c>
      <c r="L1264" s="10">
        <f t="shared" si="97"/>
        <v>2.4464662052567258E-2</v>
      </c>
      <c r="M1264" s="10">
        <f t="shared" si="98"/>
        <v>1.8452103894984244E-2</v>
      </c>
      <c r="N1264" s="10">
        <f t="shared" si="99"/>
        <v>1.8490670875407879E-2</v>
      </c>
    </row>
    <row r="1265" spans="1:14" x14ac:dyDescent="0.2">
      <c r="A1265" s="9">
        <v>40775.42355324074</v>
      </c>
      <c r="B1265">
        <v>-2.0373290653406002E-2</v>
      </c>
      <c r="C1265">
        <v>5.9620192198744899</v>
      </c>
      <c r="D1265" s="10">
        <v>2.3921906463801899E-2</v>
      </c>
      <c r="E1265" s="10">
        <v>1.8083960708354399E-2</v>
      </c>
      <c r="F1265" s="10">
        <v>1.80907430857042E-2</v>
      </c>
      <c r="G1265">
        <v>-4813218</v>
      </c>
      <c r="H1265">
        <v>10272672</v>
      </c>
      <c r="J1265" s="10">
        <f t="shared" si="95"/>
        <v>-2.0352397722364912E-2</v>
      </c>
      <c r="K1265" s="16">
        <f t="shared" si="96"/>
        <v>-0.29653263252094053</v>
      </c>
      <c r="L1265" s="10">
        <f t="shared" si="97"/>
        <v>2.4202189590512756E-2</v>
      </c>
      <c r="M1265" s="10">
        <f t="shared" si="98"/>
        <v>1.8448279635582342E-2</v>
      </c>
      <c r="N1265" s="10">
        <f t="shared" si="99"/>
        <v>1.8502300328063978E-2</v>
      </c>
    </row>
    <row r="1266" spans="1:14" x14ac:dyDescent="0.2">
      <c r="A1266" s="9">
        <v>40775.427025462966</v>
      </c>
      <c r="B1266">
        <v>-2.0373373789479999E-2</v>
      </c>
      <c r="C1266">
        <v>5.96179237715842</v>
      </c>
      <c r="D1266">
        <v>2.3661761811818002E-2</v>
      </c>
      <c r="E1266" s="10">
        <v>1.8036394997470801E-2</v>
      </c>
      <c r="F1266" s="10">
        <v>1.80702212252618E-2</v>
      </c>
      <c r="G1266">
        <v>-4813444</v>
      </c>
      <c r="H1266">
        <v>10272543</v>
      </c>
      <c r="J1266" s="10">
        <f t="shared" si="95"/>
        <v>-2.0352480858438909E-2</v>
      </c>
      <c r="K1266" s="16">
        <f t="shared" si="96"/>
        <v>-0.29675947523701041</v>
      </c>
      <c r="L1266" s="10">
        <f t="shared" si="97"/>
        <v>2.3942044938528858E-2</v>
      </c>
      <c r="M1266" s="10">
        <f t="shared" si="98"/>
        <v>1.8400713924698744E-2</v>
      </c>
      <c r="N1266" s="10">
        <f t="shared" si="99"/>
        <v>1.8481778467621578E-2</v>
      </c>
    </row>
    <row r="1267" spans="1:14" x14ac:dyDescent="0.2">
      <c r="A1267" s="9">
        <v>40775.430497685185</v>
      </c>
      <c r="B1267" s="10">
        <v>-2.0373765716685699E-2</v>
      </c>
      <c r="C1267">
        <v>5.9615916629227304</v>
      </c>
      <c r="D1267" s="10">
        <v>2.3533969789568801E-2</v>
      </c>
      <c r="E1267" s="10">
        <v>1.8085575923505501E-2</v>
      </c>
      <c r="F1267" s="10">
        <v>1.8105934282339101E-2</v>
      </c>
      <c r="G1267">
        <v>-4813662</v>
      </c>
      <c r="H1267">
        <v>10272978</v>
      </c>
      <c r="J1267" s="10">
        <f t="shared" si="95"/>
        <v>-2.0352872785644609E-2</v>
      </c>
      <c r="K1267" s="16">
        <f t="shared" si="96"/>
        <v>-0.29696018947270009</v>
      </c>
      <c r="L1267" s="10">
        <f t="shared" si="97"/>
        <v>2.3814252916279657E-2</v>
      </c>
      <c r="M1267" s="10">
        <f t="shared" si="98"/>
        <v>1.8449894850733443E-2</v>
      </c>
      <c r="N1267" s="10">
        <f t="shared" si="99"/>
        <v>1.8517491524698879E-2</v>
      </c>
    </row>
    <row r="1268" spans="1:14" x14ac:dyDescent="0.2">
      <c r="A1268" s="9">
        <v>40775.433981481481</v>
      </c>
      <c r="B1268" s="10">
        <v>-2.0372233637608601E-2</v>
      </c>
      <c r="C1268">
        <v>5.9616201667195101</v>
      </c>
      <c r="D1268" s="10">
        <v>2.3394289308744199E-2</v>
      </c>
      <c r="E1268" s="10">
        <v>1.8076573474354499E-2</v>
      </c>
      <c r="F1268" s="10">
        <v>1.8108193240768702E-2</v>
      </c>
      <c r="G1268">
        <v>-4813793</v>
      </c>
      <c r="H1268">
        <v>10272831</v>
      </c>
      <c r="J1268" s="10">
        <f t="shared" si="95"/>
        <v>-2.0351340706567512E-2</v>
      </c>
      <c r="K1268" s="16">
        <f t="shared" si="96"/>
        <v>-0.29693168567592032</v>
      </c>
      <c r="L1268" s="10">
        <f t="shared" si="97"/>
        <v>2.3674572435455055E-2</v>
      </c>
      <c r="M1268" s="10">
        <f t="shared" si="98"/>
        <v>1.8440892401582441E-2</v>
      </c>
      <c r="N1268" s="10">
        <f t="shared" si="99"/>
        <v>1.851975048312848E-2</v>
      </c>
    </row>
    <row r="1269" spans="1:14" x14ac:dyDescent="0.2">
      <c r="A1269" s="9">
        <v>40775.4374537037</v>
      </c>
      <c r="B1269" s="10">
        <v>-2.0374430805277399E-2</v>
      </c>
      <c r="C1269">
        <v>5.96156790975874</v>
      </c>
      <c r="D1269" s="10">
        <v>2.31448810868824E-2</v>
      </c>
      <c r="E1269" s="10">
        <v>1.80372976177023E-2</v>
      </c>
      <c r="F1269">
        <v>1.8070950307083E-2</v>
      </c>
      <c r="G1269">
        <v>-4813934</v>
      </c>
      <c r="H1269">
        <v>10272402</v>
      </c>
      <c r="J1269" s="10">
        <f t="shared" si="95"/>
        <v>-2.035353787423631E-2</v>
      </c>
      <c r="K1269" s="16">
        <f t="shared" si="96"/>
        <v>-0.29698394263669048</v>
      </c>
      <c r="L1269" s="10">
        <f t="shared" si="97"/>
        <v>2.3425164213593256E-2</v>
      </c>
      <c r="M1269" s="10">
        <f t="shared" si="98"/>
        <v>1.8401616544930242E-2</v>
      </c>
      <c r="N1269" s="10">
        <f t="shared" si="99"/>
        <v>1.8482507549442778E-2</v>
      </c>
    </row>
    <row r="1270" spans="1:14" x14ac:dyDescent="0.2">
      <c r="A1270" s="9">
        <v>40775.440925925926</v>
      </c>
      <c r="B1270" s="10">
        <v>-2.0373943865415599E-2</v>
      </c>
      <c r="C1270">
        <v>5.9617436831722399</v>
      </c>
      <c r="D1270" s="10">
        <v>2.2976376141559701E-2</v>
      </c>
      <c r="E1270" s="10">
        <v>1.80723929174928E-2</v>
      </c>
      <c r="F1270" s="10">
        <v>1.8092225153668599E-2</v>
      </c>
      <c r="G1270">
        <v>-4814103</v>
      </c>
      <c r="H1270">
        <v>10272496</v>
      </c>
      <c r="J1270" s="10">
        <f t="shared" si="95"/>
        <v>-2.0353050934374509E-2</v>
      </c>
      <c r="K1270" s="16">
        <f t="shared" si="96"/>
        <v>-0.29680816922319053</v>
      </c>
      <c r="L1270" s="10">
        <f t="shared" si="97"/>
        <v>2.3256659268270558E-2</v>
      </c>
      <c r="M1270" s="10">
        <f t="shared" si="98"/>
        <v>1.8436711844720743E-2</v>
      </c>
      <c r="N1270" s="10">
        <f t="shared" si="99"/>
        <v>1.8503782396028377E-2</v>
      </c>
    </row>
    <row r="1271" spans="1:14" x14ac:dyDescent="0.2">
      <c r="A1271" s="9">
        <v>40775.444398148145</v>
      </c>
      <c r="B1271" s="10">
        <v>-2.0371770450910799E-2</v>
      </c>
      <c r="C1271">
        <v>5.96166767304749</v>
      </c>
      <c r="D1271" s="10">
        <v>2.2886078488663801E-2</v>
      </c>
      <c r="E1271" s="10">
        <v>1.8061894019010601E-2</v>
      </c>
      <c r="F1271" s="10">
        <v>1.81070458333124E-2</v>
      </c>
      <c r="G1271">
        <v>-4814296</v>
      </c>
      <c r="H1271">
        <v>10272947</v>
      </c>
      <c r="J1271" s="10">
        <f t="shared" si="95"/>
        <v>-2.035087751986971E-2</v>
      </c>
      <c r="K1271" s="16">
        <f t="shared" si="96"/>
        <v>-0.29688417934794042</v>
      </c>
      <c r="L1271" s="10">
        <f t="shared" si="97"/>
        <v>2.3166361615374657E-2</v>
      </c>
      <c r="M1271" s="10">
        <f t="shared" si="98"/>
        <v>1.8426212946238543E-2</v>
      </c>
      <c r="N1271" s="10">
        <f t="shared" si="99"/>
        <v>1.8518603075672178E-2</v>
      </c>
    </row>
    <row r="1272" spans="1:14" x14ac:dyDescent="0.2">
      <c r="A1272" s="9">
        <v>40775.447870370372</v>
      </c>
      <c r="B1272" s="10">
        <v>-2.03737538401037E-2</v>
      </c>
      <c r="C1272">
        <v>5.9613505683082604</v>
      </c>
      <c r="D1272" s="10">
        <v>2.2753571463363199E-2</v>
      </c>
      <c r="E1272" s="10">
        <v>1.8054969971708499E-2</v>
      </c>
      <c r="F1272" s="10">
        <v>1.81028864812833E-2</v>
      </c>
      <c r="G1272">
        <v>-4814425</v>
      </c>
      <c r="H1272">
        <v>10272586</v>
      </c>
      <c r="J1272" s="10">
        <f t="shared" si="95"/>
        <v>-2.035286090906261E-2</v>
      </c>
      <c r="K1272" s="16">
        <f t="shared" si="96"/>
        <v>-0.29720128408717006</v>
      </c>
      <c r="L1272" s="10">
        <f t="shared" si="97"/>
        <v>2.3033854590074055E-2</v>
      </c>
      <c r="M1272" s="10">
        <f t="shared" si="98"/>
        <v>1.8419288898936442E-2</v>
      </c>
      <c r="N1272" s="10">
        <f t="shared" si="99"/>
        <v>1.8514443723643078E-2</v>
      </c>
    </row>
    <row r="1273" spans="1:14" x14ac:dyDescent="0.2">
      <c r="A1273" s="9">
        <v>40775.451342592591</v>
      </c>
      <c r="B1273" s="10">
        <v>-2.0374656460335198E-2</v>
      </c>
      <c r="C1273">
        <v>5.9616011641883198</v>
      </c>
      <c r="D1273" s="10">
        <v>2.24942344189549E-2</v>
      </c>
      <c r="E1273" s="10">
        <v>1.7172195508719599E-2</v>
      </c>
      <c r="F1273" s="10">
        <v>1.7225597863653099E-2</v>
      </c>
      <c r="G1273">
        <v>-4814549</v>
      </c>
      <c r="H1273">
        <v>10269727</v>
      </c>
      <c r="J1273" s="10">
        <f t="shared" si="95"/>
        <v>-2.0353763529294109E-2</v>
      </c>
      <c r="K1273" s="16">
        <f t="shared" si="96"/>
        <v>-0.29695068820711068</v>
      </c>
      <c r="L1273" s="10">
        <f t="shared" si="97"/>
        <v>2.2774517545665757E-2</v>
      </c>
      <c r="M1273" s="10">
        <f t="shared" si="98"/>
        <v>1.7536514435947542E-2</v>
      </c>
      <c r="N1273" s="10">
        <f t="shared" si="99"/>
        <v>1.7637155106012877E-2</v>
      </c>
    </row>
    <row r="1274" spans="1:14" x14ac:dyDescent="0.2">
      <c r="A1274" s="9">
        <v>40775.454814814817</v>
      </c>
      <c r="B1274" s="10">
        <v>-2.0374228903383501E-2</v>
      </c>
      <c r="C1274">
        <v>5.96129712368929</v>
      </c>
      <c r="D1274" s="10">
        <v>2.24189368891166E-2</v>
      </c>
      <c r="E1274">
        <v>1.8041418791653999E-2</v>
      </c>
      <c r="F1274" s="10">
        <v>1.80636714410321E-2</v>
      </c>
      <c r="G1274">
        <v>-4814709</v>
      </c>
      <c r="H1274">
        <v>10272378</v>
      </c>
      <c r="J1274" s="10">
        <f t="shared" si="95"/>
        <v>-2.0353335972342412E-2</v>
      </c>
      <c r="K1274" s="16">
        <f t="shared" si="96"/>
        <v>-0.29725472870614045</v>
      </c>
      <c r="L1274" s="10">
        <f t="shared" si="97"/>
        <v>2.2699220015827457E-2</v>
      </c>
      <c r="M1274" s="10">
        <f t="shared" si="98"/>
        <v>1.8405737718881942E-2</v>
      </c>
      <c r="N1274" s="10">
        <f t="shared" si="99"/>
        <v>1.8475228683391878E-2</v>
      </c>
    </row>
    <row r="1275" spans="1:14" x14ac:dyDescent="0.2">
      <c r="A1275" s="9">
        <v>40775.458298611113</v>
      </c>
      <c r="B1275" s="10">
        <v>-2.03742882862934E-2</v>
      </c>
      <c r="C1275">
        <v>5.9614063882436303</v>
      </c>
      <c r="D1275" s="10">
        <v>2.2355183396975901E-2</v>
      </c>
      <c r="E1275" s="10">
        <v>1.8091454831592298E-2</v>
      </c>
      <c r="F1275" s="10">
        <v>1.8122870494480602E-2</v>
      </c>
      <c r="G1275">
        <v>-4814891</v>
      </c>
      <c r="H1275">
        <v>10272638</v>
      </c>
      <c r="J1275" s="10">
        <f t="shared" si="95"/>
        <v>-2.035339535525231E-2</v>
      </c>
      <c r="K1275" s="16">
        <f t="shared" si="96"/>
        <v>-0.2971454641518001</v>
      </c>
      <c r="L1275" s="10">
        <f t="shared" si="97"/>
        <v>2.2635466523686757E-2</v>
      </c>
      <c r="M1275" s="10">
        <f t="shared" si="98"/>
        <v>1.8455773758820241E-2</v>
      </c>
      <c r="N1275" s="10">
        <f t="shared" si="99"/>
        <v>1.853442773684038E-2</v>
      </c>
    </row>
    <row r="1276" spans="1:14" x14ac:dyDescent="0.2">
      <c r="A1276" s="9">
        <v>40775.461770833332</v>
      </c>
      <c r="B1276" s="10">
        <v>-2.03744189286954E-2</v>
      </c>
      <c r="C1276">
        <v>5.9614348920404199</v>
      </c>
      <c r="D1276" s="10">
        <v>2.2228341501286199E-2</v>
      </c>
      <c r="E1276" s="10">
        <v>1.8091537967666198E-2</v>
      </c>
      <c r="F1276" s="10">
        <v>1.81324202711221E-2</v>
      </c>
      <c r="G1276">
        <v>-4814971</v>
      </c>
      <c r="H1276">
        <v>10272383</v>
      </c>
      <c r="J1276" s="10">
        <f t="shared" si="95"/>
        <v>-2.0353525997654311E-2</v>
      </c>
      <c r="K1276" s="16">
        <f t="shared" si="96"/>
        <v>-0.29711696035501056</v>
      </c>
      <c r="L1276" s="10">
        <f t="shared" si="97"/>
        <v>2.2508624627997055E-2</v>
      </c>
      <c r="M1276" s="10">
        <f t="shared" si="98"/>
        <v>1.8455856894894141E-2</v>
      </c>
      <c r="N1276" s="10">
        <f t="shared" si="99"/>
        <v>1.8543977513481878E-2</v>
      </c>
    </row>
    <row r="1277" spans="1:14" x14ac:dyDescent="0.2">
      <c r="A1277" s="9">
        <v>40775.465243055558</v>
      </c>
      <c r="B1277" s="10">
        <v>-2.0374050754653601E-2</v>
      </c>
      <c r="C1277">
        <v>5.9613600695738604</v>
      </c>
      <c r="D1277" s="10">
        <v>2.2046641673368901E-2</v>
      </c>
      <c r="E1277" s="10">
        <v>1.8053817943255099E-2</v>
      </c>
      <c r="F1277" s="10">
        <v>1.8092272962312601E-2</v>
      </c>
      <c r="G1277">
        <v>-4815109</v>
      </c>
      <c r="H1277">
        <v>10272186</v>
      </c>
      <c r="J1277" s="10">
        <f t="shared" si="95"/>
        <v>-2.0353157823612512E-2</v>
      </c>
      <c r="K1277" s="16">
        <f t="shared" si="96"/>
        <v>-0.29719178282156999</v>
      </c>
      <c r="L1277" s="10">
        <f t="shared" si="97"/>
        <v>2.2326924800079757E-2</v>
      </c>
      <c r="M1277" s="10">
        <f t="shared" si="98"/>
        <v>1.8418136870483041E-2</v>
      </c>
      <c r="N1277" s="10">
        <f t="shared" si="99"/>
        <v>1.8503830204672379E-2</v>
      </c>
    </row>
    <row r="1278" spans="1:14" x14ac:dyDescent="0.2">
      <c r="A1278" s="9">
        <v>40775.468715277777</v>
      </c>
      <c r="B1278" s="10">
        <v>-2.0372281143936601E-2</v>
      </c>
      <c r="C1278">
        <v>5.9612840594490999</v>
      </c>
      <c r="D1278" s="10">
        <v>2.19703821403891E-2</v>
      </c>
      <c r="E1278" s="10">
        <v>1.80659320568884E-2</v>
      </c>
      <c r="F1278" s="10">
        <v>1.8091496071847402E-2</v>
      </c>
      <c r="G1278">
        <v>-4815241</v>
      </c>
      <c r="H1278">
        <v>10272426</v>
      </c>
      <c r="J1278" s="10">
        <f t="shared" si="95"/>
        <v>-2.0351388212895512E-2</v>
      </c>
      <c r="K1278" s="16">
        <f t="shared" si="96"/>
        <v>-0.29726779294633054</v>
      </c>
      <c r="L1278" s="10">
        <f t="shared" si="97"/>
        <v>2.2250665267099956E-2</v>
      </c>
      <c r="M1278" s="10">
        <f t="shared" si="98"/>
        <v>1.8430250984116343E-2</v>
      </c>
      <c r="N1278" s="10">
        <f t="shared" si="99"/>
        <v>1.850305331420718E-2</v>
      </c>
    </row>
    <row r="1279" spans="1:14" x14ac:dyDescent="0.2">
      <c r="A1279" s="9">
        <v>40775.472187500003</v>
      </c>
      <c r="B1279" s="10">
        <v>-2.0374181397055501E-2</v>
      </c>
      <c r="C1279">
        <v>5.9612994990056896</v>
      </c>
      <c r="D1279" s="10">
        <v>2.1920654891582701E-2</v>
      </c>
      <c r="E1279" s="10">
        <v>1.8053164731245502E-2</v>
      </c>
      <c r="F1279" s="10">
        <v>1.8075288941527101E-2</v>
      </c>
      <c r="G1279">
        <v>-4815373</v>
      </c>
      <c r="H1279">
        <v>10272468</v>
      </c>
      <c r="J1279" s="10">
        <f t="shared" si="95"/>
        <v>-2.0353288466014412E-2</v>
      </c>
      <c r="K1279" s="16">
        <f t="shared" si="96"/>
        <v>-0.29725235338974088</v>
      </c>
      <c r="L1279" s="10">
        <f t="shared" si="97"/>
        <v>2.2200938018293558E-2</v>
      </c>
      <c r="M1279" s="10">
        <f t="shared" si="98"/>
        <v>1.8417483658473444E-2</v>
      </c>
      <c r="N1279" s="10">
        <f t="shared" si="99"/>
        <v>1.8486846183886879E-2</v>
      </c>
    </row>
    <row r="1280" spans="1:14" x14ac:dyDescent="0.2">
      <c r="A1280" s="9">
        <v>40775.475659722222</v>
      </c>
      <c r="B1280" s="10">
        <v>-2.0373658827447801E-2</v>
      </c>
      <c r="C1280">
        <v>5.9613208768532804</v>
      </c>
      <c r="D1280" s="10">
        <v>2.1774667945719601E-2</v>
      </c>
      <c r="E1280">
        <v>1.8061193300673E-2</v>
      </c>
      <c r="F1280" s="10">
        <v>1.8103938271451601E-2</v>
      </c>
      <c r="G1280">
        <v>-4815461</v>
      </c>
      <c r="H1280">
        <v>10271885</v>
      </c>
      <c r="J1280" s="10">
        <f t="shared" si="95"/>
        <v>-2.0352765896406711E-2</v>
      </c>
      <c r="K1280" s="16">
        <f t="shared" si="96"/>
        <v>-0.29723097554215006</v>
      </c>
      <c r="L1280" s="10">
        <f t="shared" si="97"/>
        <v>2.2054951072430457E-2</v>
      </c>
      <c r="M1280" s="10">
        <f t="shared" si="98"/>
        <v>1.8425512227900943E-2</v>
      </c>
      <c r="N1280" s="10">
        <f t="shared" si="99"/>
        <v>1.8515495513811379E-2</v>
      </c>
    </row>
    <row r="1281" spans="1:14" x14ac:dyDescent="0.2">
      <c r="A1281" s="9">
        <v>40775.479131944441</v>
      </c>
      <c r="B1281" s="10">
        <v>-2.0372981862274198E-2</v>
      </c>
      <c r="C1281">
        <v>5.9612127999571403</v>
      </c>
      <c r="D1281">
        <v>2.1634904328821002E-2</v>
      </c>
      <c r="E1281" s="10">
        <v>1.8057380917853201E-2</v>
      </c>
      <c r="F1281" s="10">
        <v>1.8106364560135299E-2</v>
      </c>
      <c r="G1281">
        <v>-4815584</v>
      </c>
      <c r="H1281">
        <v>10271855</v>
      </c>
      <c r="J1281" s="10">
        <f t="shared" si="95"/>
        <v>-2.0352088931233109E-2</v>
      </c>
      <c r="K1281" s="16">
        <f t="shared" si="96"/>
        <v>-0.29733905243829017</v>
      </c>
      <c r="L1281" s="10">
        <f t="shared" si="97"/>
        <v>2.1915187455531858E-2</v>
      </c>
      <c r="M1281" s="10">
        <f t="shared" si="98"/>
        <v>1.8421699845081144E-2</v>
      </c>
      <c r="N1281" s="10">
        <f t="shared" si="99"/>
        <v>1.8517921802495077E-2</v>
      </c>
    </row>
    <row r="1282" spans="1:14" x14ac:dyDescent="0.2">
      <c r="A1282" s="9">
        <v>40775.482604166667</v>
      </c>
      <c r="B1282" s="10">
        <v>-2.0373611321119801E-2</v>
      </c>
      <c r="C1282">
        <v>5.9612211135645303</v>
      </c>
      <c r="D1282" s="10">
        <v>2.15705213778347E-2</v>
      </c>
      <c r="E1282" s="10">
        <v>1.80549580951265E-2</v>
      </c>
      <c r="F1282" s="10">
        <v>1.8078157460167901E-2</v>
      </c>
      <c r="G1282">
        <v>-4815734</v>
      </c>
      <c r="H1282">
        <v>10272118</v>
      </c>
      <c r="J1282" s="10">
        <f t="shared" si="95"/>
        <v>-2.0352718390078711E-2</v>
      </c>
      <c r="K1282" s="16">
        <f t="shared" si="96"/>
        <v>-0.29733073883090011</v>
      </c>
      <c r="L1282" s="10">
        <f t="shared" si="97"/>
        <v>2.1850804504545556E-2</v>
      </c>
      <c r="M1282" s="10">
        <f t="shared" si="98"/>
        <v>1.8419277022354442E-2</v>
      </c>
      <c r="N1282" s="10">
        <f t="shared" si="99"/>
        <v>1.8489714702527679E-2</v>
      </c>
    </row>
    <row r="1283" spans="1:14" x14ac:dyDescent="0.2">
      <c r="A1283" s="9">
        <v>40775.486076388886</v>
      </c>
      <c r="B1283">
        <v>-2.0375084017287E-2</v>
      </c>
      <c r="C1283">
        <v>5.9613066249548901</v>
      </c>
      <c r="D1283" s="10">
        <v>2.1510615898259901E-2</v>
      </c>
      <c r="E1283" s="10">
        <v>1.8000480213522699E-2</v>
      </c>
      <c r="F1283" s="10">
        <v>1.8052388601045102E-2</v>
      </c>
      <c r="G1283">
        <v>-4815837</v>
      </c>
      <c r="H1283">
        <v>10271848</v>
      </c>
      <c r="J1283" s="10">
        <f t="shared" si="95"/>
        <v>-2.035419108624591E-2</v>
      </c>
      <c r="K1283" s="16">
        <f t="shared" si="96"/>
        <v>-0.29724522744054038</v>
      </c>
      <c r="L1283" s="10">
        <f t="shared" si="97"/>
        <v>2.1790899024970757E-2</v>
      </c>
      <c r="M1283" s="10">
        <f t="shared" si="98"/>
        <v>1.8364799140750641E-2</v>
      </c>
      <c r="N1283" s="10">
        <f t="shared" si="99"/>
        <v>1.846394584340488E-2</v>
      </c>
    </row>
    <row r="1284" spans="1:14" x14ac:dyDescent="0.2">
      <c r="A1284" s="9">
        <v>40775.489548611113</v>
      </c>
      <c r="B1284" s="10">
        <v>-2.0372886849618198E-2</v>
      </c>
      <c r="C1284">
        <v>5.96112135027579</v>
      </c>
      <c r="D1284" s="10">
        <v>2.13945579390202E-2</v>
      </c>
      <c r="E1284">
        <v>1.8158664409093001E-2</v>
      </c>
      <c r="F1284" s="10">
        <v>1.8189898213386201E-2</v>
      </c>
      <c r="G1284">
        <v>-4815935</v>
      </c>
      <c r="H1284">
        <v>10272022</v>
      </c>
      <c r="J1284" s="10">
        <f t="shared" si="95"/>
        <v>-2.0351993918577109E-2</v>
      </c>
      <c r="K1284" s="16">
        <f t="shared" si="96"/>
        <v>-0.29743050211964039</v>
      </c>
      <c r="L1284" s="10">
        <f t="shared" si="97"/>
        <v>2.1674841065731056E-2</v>
      </c>
      <c r="M1284" s="10">
        <f t="shared" si="98"/>
        <v>1.8522983336320943E-2</v>
      </c>
      <c r="N1284" s="10">
        <f t="shared" si="99"/>
        <v>1.8601455455745979E-2</v>
      </c>
    </row>
    <row r="1285" spans="1:14" x14ac:dyDescent="0.2">
      <c r="A1285" s="9">
        <v>40775.493020833332</v>
      </c>
      <c r="B1285" s="10">
        <v>-2.0372839343290299E-2</v>
      </c>
      <c r="C1285">
        <v>5.9611641059709699</v>
      </c>
      <c r="D1285" s="10">
        <v>2.12888088529508E-2</v>
      </c>
      <c r="E1285" s="10">
        <v>1.8065421363862699E-2</v>
      </c>
      <c r="F1285" s="10">
        <v>1.81123884492808E-2</v>
      </c>
      <c r="G1285">
        <v>-4816019</v>
      </c>
      <c r="H1285">
        <v>10271913</v>
      </c>
      <c r="J1285" s="10">
        <f t="shared" si="95"/>
        <v>-2.035194641224921E-2</v>
      </c>
      <c r="K1285" s="16">
        <f t="shared" si="96"/>
        <v>-0.29738774642446053</v>
      </c>
      <c r="L1285" s="10">
        <f t="shared" si="97"/>
        <v>2.1569091979661656E-2</v>
      </c>
      <c r="M1285" s="10">
        <f t="shared" si="98"/>
        <v>1.8429740291090641E-2</v>
      </c>
      <c r="N1285" s="10">
        <f t="shared" si="99"/>
        <v>1.8523945691640578E-2</v>
      </c>
    </row>
    <row r="1286" spans="1:14" x14ac:dyDescent="0.2">
      <c r="A1286" s="9">
        <v>40775.496493055558</v>
      </c>
      <c r="B1286">
        <v>-2.0373243147077998E-2</v>
      </c>
      <c r="C1286">
        <v>5.9612365531211298</v>
      </c>
      <c r="D1286" s="10">
        <v>2.1245388069182799E-2</v>
      </c>
      <c r="E1286" s="10">
        <v>1.8094673385312499E-2</v>
      </c>
      <c r="F1286">
        <v>1.8116786844530001E-2</v>
      </c>
      <c r="G1286">
        <v>-4816143</v>
      </c>
      <c r="H1286">
        <v>10272134</v>
      </c>
      <c r="J1286" s="10">
        <f t="shared" si="95"/>
        <v>-2.0352350216036909E-2</v>
      </c>
      <c r="K1286" s="16">
        <f t="shared" si="96"/>
        <v>-0.29731529927430067</v>
      </c>
      <c r="L1286" s="10">
        <f t="shared" si="97"/>
        <v>2.1525671195893655E-2</v>
      </c>
      <c r="M1286" s="10">
        <f t="shared" si="98"/>
        <v>1.8458992312540442E-2</v>
      </c>
      <c r="N1286" s="10">
        <f t="shared" si="99"/>
        <v>1.8528344086889779E-2</v>
      </c>
    </row>
    <row r="1287" spans="1:14" x14ac:dyDescent="0.2">
      <c r="A1287" s="9">
        <v>40775.499976851854</v>
      </c>
      <c r="B1287" s="10">
        <v>-2.03719010933128E-2</v>
      </c>
      <c r="C1287">
        <v>5.9612508050195201</v>
      </c>
      <c r="D1287" s="10">
        <v>2.11626439224347E-2</v>
      </c>
      <c r="E1287" s="10">
        <v>1.8078711259113301E-2</v>
      </c>
      <c r="F1287" s="10">
        <v>1.8091591689135399E-2</v>
      </c>
      <c r="G1287">
        <v>-4816225</v>
      </c>
      <c r="H1287">
        <v>10271850</v>
      </c>
      <c r="J1287" s="10">
        <f t="shared" si="95"/>
        <v>-2.035100816227171E-2</v>
      </c>
      <c r="K1287" s="16">
        <f t="shared" si="96"/>
        <v>-0.29730104737591034</v>
      </c>
      <c r="L1287" s="10">
        <f t="shared" si="97"/>
        <v>2.1442927049145556E-2</v>
      </c>
      <c r="M1287" s="10">
        <f t="shared" si="98"/>
        <v>1.8443030186341244E-2</v>
      </c>
      <c r="N1287" s="10">
        <f t="shared" si="99"/>
        <v>1.8503148931495177E-2</v>
      </c>
    </row>
    <row r="1288" spans="1:14" x14ac:dyDescent="0.2">
      <c r="A1288" s="9">
        <v>40775.503449074073</v>
      </c>
      <c r="B1288">
        <v>-2.0373290653406002E-2</v>
      </c>
      <c r="C1288">
        <v>5.96129237305649</v>
      </c>
      <c r="D1288" s="10">
        <v>2.10504220991788E-2</v>
      </c>
      <c r="E1288">
        <v>1.8039530415117001E-2</v>
      </c>
      <c r="F1288" s="10">
        <v>1.8078025986396799E-2</v>
      </c>
      <c r="G1288">
        <v>-4816302</v>
      </c>
      <c r="H1288">
        <v>10271585</v>
      </c>
      <c r="J1288" s="10">
        <f t="shared" si="95"/>
        <v>-2.0352397722364912E-2</v>
      </c>
      <c r="K1288" s="16">
        <f t="shared" si="96"/>
        <v>-0.29725947933894048</v>
      </c>
      <c r="L1288" s="10">
        <f t="shared" si="97"/>
        <v>2.1330705225889656E-2</v>
      </c>
      <c r="M1288" s="10">
        <f t="shared" si="98"/>
        <v>1.8403849342344944E-2</v>
      </c>
      <c r="N1288" s="10">
        <f t="shared" si="99"/>
        <v>1.8489583228756577E-2</v>
      </c>
    </row>
    <row r="1289" spans="1:14" x14ac:dyDescent="0.2">
      <c r="A1289" s="9">
        <v>40775.506921296299</v>
      </c>
      <c r="B1289" s="10">
        <v>-2.0373765716685699E-2</v>
      </c>
      <c r="C1289">
        <v>5.9612698075507096</v>
      </c>
      <c r="D1289">
        <v>2.1010338634951001E-2</v>
      </c>
      <c r="E1289" s="10">
        <v>1.8083473768492699E-2</v>
      </c>
      <c r="F1289" s="10">
        <v>1.8105611573992101E-2</v>
      </c>
      <c r="G1289">
        <v>-4816434</v>
      </c>
      <c r="H1289">
        <v>10271965</v>
      </c>
      <c r="J1289" s="10">
        <f t="shared" si="95"/>
        <v>-2.0352872785644609E-2</v>
      </c>
      <c r="K1289" s="16">
        <f t="shared" si="96"/>
        <v>-0.29728204484472087</v>
      </c>
      <c r="L1289" s="10">
        <f t="shared" si="97"/>
        <v>2.1290621761661858E-2</v>
      </c>
      <c r="M1289" s="10">
        <f t="shared" si="98"/>
        <v>1.8447792695720642E-2</v>
      </c>
      <c r="N1289" s="10">
        <f t="shared" si="99"/>
        <v>1.8517168816351879E-2</v>
      </c>
    </row>
    <row r="1290" spans="1:14" x14ac:dyDescent="0.2">
      <c r="A1290" s="9">
        <v>40775.510393518518</v>
      </c>
      <c r="B1290" s="10">
        <v>-2.0373943865415599E-2</v>
      </c>
      <c r="C1290">
        <v>5.9611451034397804</v>
      </c>
      <c r="D1290" s="10">
        <v>2.0980635303385502E-2</v>
      </c>
      <c r="E1290" s="10">
        <v>1.80735924522742E-2</v>
      </c>
      <c r="F1290" s="10">
        <v>1.8117025887750101E-2</v>
      </c>
      <c r="G1290">
        <v>-4816514</v>
      </c>
      <c r="H1290">
        <v>10272043</v>
      </c>
      <c r="J1290" s="10">
        <f t="shared" si="95"/>
        <v>-2.0353050934374509E-2</v>
      </c>
      <c r="K1290" s="16">
        <f t="shared" si="96"/>
        <v>-0.29740674895565</v>
      </c>
      <c r="L1290" s="10">
        <f t="shared" si="97"/>
        <v>2.1260918430096358E-2</v>
      </c>
      <c r="M1290" s="10">
        <f t="shared" si="98"/>
        <v>1.8437911379502143E-2</v>
      </c>
      <c r="N1290" s="10">
        <f t="shared" si="99"/>
        <v>1.8528583130109879E-2</v>
      </c>
    </row>
    <row r="1291" spans="1:14" x14ac:dyDescent="0.2">
      <c r="A1291" s="9">
        <v>40775.513877314814</v>
      </c>
      <c r="B1291" s="10">
        <v>-2.0371770450910799E-2</v>
      </c>
      <c r="C1291">
        <v>5.96111659964299</v>
      </c>
      <c r="D1291" s="10">
        <v>2.08680453060879E-2</v>
      </c>
      <c r="E1291" s="10">
        <v>1.80507419085188E-2</v>
      </c>
      <c r="F1291" s="10">
        <v>1.8097089683196801E-2</v>
      </c>
      <c r="G1291">
        <v>-4816554</v>
      </c>
      <c r="H1291">
        <v>10271641</v>
      </c>
      <c r="J1291" s="10">
        <f t="shared" si="95"/>
        <v>-2.035087751986971E-2</v>
      </c>
      <c r="K1291" s="16">
        <f t="shared" si="96"/>
        <v>-0.29743525275244043</v>
      </c>
      <c r="L1291" s="10">
        <f t="shared" si="97"/>
        <v>2.1148328432798756E-2</v>
      </c>
      <c r="M1291" s="10">
        <f t="shared" si="98"/>
        <v>1.8415060835746743E-2</v>
      </c>
      <c r="N1291" s="10">
        <f t="shared" si="99"/>
        <v>1.8508646925556579E-2</v>
      </c>
    </row>
    <row r="1292" spans="1:14" x14ac:dyDescent="0.2">
      <c r="A1292" s="9">
        <v>40775.51734953704</v>
      </c>
      <c r="B1292">
        <v>-2.0375048387540999E-2</v>
      </c>
      <c r="C1292">
        <v>5.9611783578693602</v>
      </c>
      <c r="D1292" s="10">
        <v>2.0792712146503599E-2</v>
      </c>
      <c r="E1292" s="10">
        <v>1.8118141511331499E-2</v>
      </c>
      <c r="F1292" s="10">
        <v>1.81448027099213E-2</v>
      </c>
      <c r="G1292">
        <v>-4816660</v>
      </c>
      <c r="H1292">
        <v>10271837</v>
      </c>
      <c r="J1292" s="10">
        <f t="shared" si="95"/>
        <v>-2.035415545649991E-2</v>
      </c>
      <c r="K1292" s="16">
        <f t="shared" si="96"/>
        <v>-0.2973734945260702</v>
      </c>
      <c r="L1292" s="10">
        <f t="shared" si="97"/>
        <v>2.1072995273214455E-2</v>
      </c>
      <c r="M1292" s="10">
        <f t="shared" si="98"/>
        <v>1.8482460438559441E-2</v>
      </c>
      <c r="N1292" s="10">
        <f t="shared" si="99"/>
        <v>1.8556359952281078E-2</v>
      </c>
    </row>
    <row r="1293" spans="1:14" x14ac:dyDescent="0.2">
      <c r="A1293" s="9">
        <v>40775.520821759259</v>
      </c>
      <c r="B1293" s="10">
        <v>-2.0374098260981601E-2</v>
      </c>
      <c r="C1293">
        <v>5.96115104173077</v>
      </c>
      <c r="D1293" s="10">
        <v>2.0773377071018301E-2</v>
      </c>
      <c r="E1293" s="10">
        <v>1.8039102858165301E-2</v>
      </c>
      <c r="F1293">
        <v>1.8074810855087001E-2</v>
      </c>
      <c r="G1293">
        <v>-4816776</v>
      </c>
      <c r="H1293">
        <v>10271874</v>
      </c>
      <c r="J1293" s="10">
        <f t="shared" si="95"/>
        <v>-2.0353205329940512E-2</v>
      </c>
      <c r="K1293" s="16">
        <f t="shared" si="96"/>
        <v>-0.2974008106646604</v>
      </c>
      <c r="L1293" s="10">
        <f t="shared" si="97"/>
        <v>2.1053660197729158E-2</v>
      </c>
      <c r="M1293" s="10">
        <f t="shared" si="98"/>
        <v>1.8403421785393243E-2</v>
      </c>
      <c r="N1293" s="10">
        <f t="shared" si="99"/>
        <v>1.8486368097446779E-2</v>
      </c>
    </row>
    <row r="1294" spans="1:14" x14ac:dyDescent="0.2">
      <c r="A1294" s="9">
        <v>40775.524293981478</v>
      </c>
      <c r="B1294" s="10">
        <v>-2.03722455141906E-2</v>
      </c>
      <c r="C1294">
        <v>5.96115104173077</v>
      </c>
      <c r="D1294" s="10">
        <v>2.07282460594433E-2</v>
      </c>
      <c r="E1294" s="10">
        <v>1.8107571353357301E-2</v>
      </c>
      <c r="F1294" s="10">
        <v>1.8125296783164199E-2</v>
      </c>
      <c r="G1294">
        <v>-4816825</v>
      </c>
      <c r="H1294">
        <v>10271974</v>
      </c>
      <c r="J1294" s="10">
        <f t="shared" ref="J1294:J1357" si="100">B1294-B$19</f>
        <v>-2.0351352583149511E-2</v>
      </c>
      <c r="K1294" s="16">
        <f t="shared" ref="K1294:K1357" si="101">C1294-C$19</f>
        <v>-0.2974008106646604</v>
      </c>
      <c r="L1294" s="10">
        <f t="shared" ref="L1294:L1357" si="102">D1294-D$19</f>
        <v>2.1008529186154156E-2</v>
      </c>
      <c r="M1294" s="10">
        <f t="shared" ref="M1294:M1357" si="103">E1294-E$19</f>
        <v>1.8471890280585244E-2</v>
      </c>
      <c r="N1294" s="10">
        <f t="shared" ref="N1294:N1357" si="104">F1294-F$19</f>
        <v>1.8536854025523977E-2</v>
      </c>
    </row>
    <row r="1295" spans="1:14" x14ac:dyDescent="0.2">
      <c r="A1295" s="9">
        <v>40775.527766203704</v>
      </c>
      <c r="B1295">
        <v>-2.0373243147077998E-2</v>
      </c>
      <c r="C1295">
        <v>5.9612306148301304</v>
      </c>
      <c r="D1295" s="10">
        <v>2.0600204628972298E-2</v>
      </c>
      <c r="E1295" s="10">
        <v>1.80982007301645E-2</v>
      </c>
      <c r="F1295" s="10">
        <v>1.81322529408681E-2</v>
      </c>
      <c r="G1295">
        <v>-4816896</v>
      </c>
      <c r="H1295">
        <v>10271504</v>
      </c>
      <c r="J1295" s="10">
        <f t="shared" si="100"/>
        <v>-2.0352350216036909E-2</v>
      </c>
      <c r="K1295" s="16">
        <f t="shared" si="101"/>
        <v>-0.29732123756530004</v>
      </c>
      <c r="L1295" s="10">
        <f t="shared" si="102"/>
        <v>2.0880487755683155E-2</v>
      </c>
      <c r="M1295" s="10">
        <f t="shared" si="103"/>
        <v>1.8462519657392443E-2</v>
      </c>
      <c r="N1295" s="10">
        <f t="shared" si="104"/>
        <v>1.8543810183227878E-2</v>
      </c>
    </row>
    <row r="1296" spans="1:14" x14ac:dyDescent="0.2">
      <c r="A1296" s="9">
        <v>40775.531238425923</v>
      </c>
      <c r="B1296" s="10">
        <v>-2.0372898726200201E-2</v>
      </c>
      <c r="C1296">
        <v>5.9610833452134102</v>
      </c>
      <c r="D1296" s="10">
        <v>2.05742424207347E-2</v>
      </c>
      <c r="E1296" s="10">
        <v>1.8675913308070401E-2</v>
      </c>
      <c r="F1296" s="10">
        <v>1.8723681723786301E-2</v>
      </c>
      <c r="G1296">
        <v>-4817024</v>
      </c>
      <c r="H1296">
        <v>10271899</v>
      </c>
      <c r="J1296" s="10">
        <f t="shared" si="100"/>
        <v>-2.0352005795159112E-2</v>
      </c>
      <c r="K1296" s="16">
        <f t="shared" si="101"/>
        <v>-0.29746850718202023</v>
      </c>
      <c r="L1296" s="10">
        <f t="shared" si="102"/>
        <v>2.0854525547445556E-2</v>
      </c>
      <c r="M1296" s="10">
        <f t="shared" si="103"/>
        <v>1.9040232235298344E-2</v>
      </c>
      <c r="N1296" s="10">
        <f t="shared" si="104"/>
        <v>1.9135238966146079E-2</v>
      </c>
    </row>
    <row r="1297" spans="1:14" x14ac:dyDescent="0.2">
      <c r="A1297" s="9">
        <v>40775.534710648149</v>
      </c>
      <c r="B1297" s="10">
        <v>-2.0372993738856201E-2</v>
      </c>
      <c r="C1297">
        <v>5.9610168363542497</v>
      </c>
      <c r="D1297" s="10">
        <v>2.05634347311206E-2</v>
      </c>
      <c r="E1297" s="10">
        <v>1.8243902638059799E-2</v>
      </c>
      <c r="F1297">
        <v>1.8280639019722E-2</v>
      </c>
      <c r="G1297">
        <v>-4817143</v>
      </c>
      <c r="H1297">
        <v>10272406</v>
      </c>
      <c r="J1297" s="10">
        <f t="shared" si="100"/>
        <v>-2.0352100807815111E-2</v>
      </c>
      <c r="K1297" s="16">
        <f t="shared" si="101"/>
        <v>-0.29753501604118071</v>
      </c>
      <c r="L1297" s="10">
        <f t="shared" si="102"/>
        <v>2.0843717857831456E-2</v>
      </c>
      <c r="M1297" s="10">
        <f t="shared" si="103"/>
        <v>1.8608221565287741E-2</v>
      </c>
      <c r="N1297" s="10">
        <f t="shared" si="104"/>
        <v>1.8692196262081778E-2</v>
      </c>
    </row>
    <row r="1298" spans="1:14" x14ac:dyDescent="0.2">
      <c r="A1298" s="9">
        <v>40775.538182870368</v>
      </c>
      <c r="B1298" s="10">
        <v>-2.0372708700888299E-2</v>
      </c>
      <c r="C1298">
        <v>5.9610465278092297</v>
      </c>
      <c r="D1298" s="10">
        <v>2.0497555330803201E-2</v>
      </c>
      <c r="E1298" s="10">
        <v>1.8137286561504901E-2</v>
      </c>
      <c r="F1298">
        <v>1.8185248822756E-2</v>
      </c>
      <c r="G1298">
        <v>-4817179</v>
      </c>
      <c r="H1298">
        <v>10271796</v>
      </c>
      <c r="J1298" s="10">
        <f t="shared" si="100"/>
        <v>-2.0351815769847209E-2</v>
      </c>
      <c r="K1298" s="16">
        <f t="shared" si="101"/>
        <v>-0.29750532458620071</v>
      </c>
      <c r="L1298" s="10">
        <f t="shared" si="102"/>
        <v>2.0777838457514058E-2</v>
      </c>
      <c r="M1298" s="10">
        <f t="shared" si="103"/>
        <v>1.8501605488732843E-2</v>
      </c>
      <c r="N1298" s="10">
        <f t="shared" si="104"/>
        <v>1.8596806065115778E-2</v>
      </c>
    </row>
    <row r="1299" spans="1:14" x14ac:dyDescent="0.2">
      <c r="A1299" s="9">
        <v>40775.541666666664</v>
      </c>
      <c r="B1299" s="10">
        <v>-2.0372720577470301E-2</v>
      </c>
      <c r="C1299">
        <v>5.9610892835044096</v>
      </c>
      <c r="D1299" s="10">
        <v>2.0383813305052199E-2</v>
      </c>
      <c r="E1299" s="10">
        <v>1.80652194619688E-2</v>
      </c>
      <c r="F1299" s="10">
        <v>1.8083225176433199E-2</v>
      </c>
      <c r="G1299">
        <v>-4817237</v>
      </c>
      <c r="H1299">
        <v>10271606</v>
      </c>
      <c r="J1299" s="10">
        <f t="shared" si="100"/>
        <v>-2.0351827646429212E-2</v>
      </c>
      <c r="K1299" s="16">
        <f t="shared" si="101"/>
        <v>-0.29746256889102085</v>
      </c>
      <c r="L1299" s="10">
        <f t="shared" si="102"/>
        <v>2.0664096431763056E-2</v>
      </c>
      <c r="M1299" s="10">
        <f t="shared" si="103"/>
        <v>1.8429538389196743E-2</v>
      </c>
      <c r="N1299" s="10">
        <f t="shared" si="104"/>
        <v>1.8494782418792977E-2</v>
      </c>
    </row>
    <row r="1300" spans="1:14" x14ac:dyDescent="0.2">
      <c r="A1300" s="9">
        <v>40775.545138888891</v>
      </c>
      <c r="B1300">
        <v>-2.0371437906615001E-2</v>
      </c>
      <c r="C1300">
        <v>5.96112135027579</v>
      </c>
      <c r="D1300" s="10">
        <v>2.0375986637518499E-2</v>
      </c>
      <c r="E1300" s="10">
        <v>1.8231824154172498E-2</v>
      </c>
      <c r="F1300" s="10">
        <v>1.8262567352285299E-2</v>
      </c>
      <c r="G1300">
        <v>-4817359</v>
      </c>
      <c r="H1300">
        <v>10272290</v>
      </c>
      <c r="J1300" s="10">
        <f t="shared" si="100"/>
        <v>-2.0350544975573912E-2</v>
      </c>
      <c r="K1300" s="16">
        <f t="shared" si="101"/>
        <v>-0.29743050211964039</v>
      </c>
      <c r="L1300" s="10">
        <f t="shared" si="102"/>
        <v>2.0656269764229355E-2</v>
      </c>
      <c r="M1300" s="10">
        <f t="shared" si="103"/>
        <v>1.8596143081400441E-2</v>
      </c>
      <c r="N1300" s="10">
        <f t="shared" si="104"/>
        <v>1.8674124594645077E-2</v>
      </c>
    </row>
    <row r="1301" spans="1:14" x14ac:dyDescent="0.2">
      <c r="A1301" s="9">
        <v>40775.548611111109</v>
      </c>
      <c r="B1301">
        <v>-2.0373326283151999E-2</v>
      </c>
      <c r="C1301">
        <v>5.96095745344428</v>
      </c>
      <c r="D1301" s="10">
        <v>2.0357399786698802E-2</v>
      </c>
      <c r="E1301" s="10">
        <v>1.7914778797858199E-2</v>
      </c>
      <c r="F1301">
        <v>1.7960500387253001E-2</v>
      </c>
      <c r="G1301">
        <v>-4817437</v>
      </c>
      <c r="H1301">
        <v>10271574</v>
      </c>
      <c r="J1301" s="10">
        <f t="shared" si="100"/>
        <v>-2.035243335211091E-2</v>
      </c>
      <c r="K1301" s="16">
        <f t="shared" si="101"/>
        <v>-0.29759439895115047</v>
      </c>
      <c r="L1301" s="10">
        <f t="shared" si="102"/>
        <v>2.0637682913409658E-2</v>
      </c>
      <c r="M1301" s="10">
        <f t="shared" si="103"/>
        <v>1.8279097725086142E-2</v>
      </c>
      <c r="N1301" s="10">
        <f t="shared" si="104"/>
        <v>1.8372057629612779E-2</v>
      </c>
    </row>
    <row r="1302" spans="1:14" x14ac:dyDescent="0.2">
      <c r="A1302" s="9">
        <v>40775.552083333336</v>
      </c>
      <c r="B1302" s="10">
        <v>-2.03736707040298E-2</v>
      </c>
      <c r="C1302">
        <v>5.9611272885667903</v>
      </c>
      <c r="D1302" s="10">
        <v>2.0281674699908801E-2</v>
      </c>
      <c r="E1302" s="10">
        <v>1.8099720932659699E-2</v>
      </c>
      <c r="F1302" s="10">
        <v>1.8104368549247699E-2</v>
      </c>
      <c r="G1302">
        <v>-4817492</v>
      </c>
      <c r="H1302">
        <v>10271591</v>
      </c>
      <c r="J1302" s="10">
        <f t="shared" si="100"/>
        <v>-2.035277777298871E-2</v>
      </c>
      <c r="K1302" s="16">
        <f t="shared" si="101"/>
        <v>-0.29742456382864013</v>
      </c>
      <c r="L1302" s="10">
        <f t="shared" si="102"/>
        <v>2.0561957826619657E-2</v>
      </c>
      <c r="M1302" s="10">
        <f t="shared" si="103"/>
        <v>1.8464039859887642E-2</v>
      </c>
      <c r="N1302" s="10">
        <f t="shared" si="104"/>
        <v>1.8515925791607477E-2</v>
      </c>
    </row>
    <row r="1303" spans="1:14" x14ac:dyDescent="0.2">
      <c r="A1303" s="9">
        <v>40775.555555555555</v>
      </c>
      <c r="B1303" s="10">
        <v>-2.0374133890727501E-2</v>
      </c>
      <c r="C1303">
        <v>5.9610928464789996</v>
      </c>
      <c r="D1303" s="10">
        <v>2.0200343866417801E-2</v>
      </c>
      <c r="E1303" s="10">
        <v>1.8148593067562599E-2</v>
      </c>
      <c r="F1303" s="10">
        <v>1.8183957989367599E-2</v>
      </c>
      <c r="G1303">
        <v>-4817587</v>
      </c>
      <c r="H1303">
        <v>10271761</v>
      </c>
      <c r="J1303" s="10">
        <f t="shared" si="100"/>
        <v>-2.0353240959686412E-2</v>
      </c>
      <c r="K1303" s="16">
        <f t="shared" si="101"/>
        <v>-0.29745900591643082</v>
      </c>
      <c r="L1303" s="10">
        <f t="shared" si="102"/>
        <v>2.0480626993128657E-2</v>
      </c>
      <c r="M1303" s="10">
        <f t="shared" si="103"/>
        <v>1.8512911994790542E-2</v>
      </c>
      <c r="N1303" s="10">
        <f t="shared" si="104"/>
        <v>1.8595515231727377E-2</v>
      </c>
    </row>
    <row r="1304" spans="1:14" x14ac:dyDescent="0.2">
      <c r="A1304" s="9">
        <v>40775.559027777781</v>
      </c>
      <c r="B1304" s="10">
        <v>-2.0372768083798301E-2</v>
      </c>
      <c r="C1304">
        <v>5.9609420138876903</v>
      </c>
      <c r="D1304" s="10">
        <v>2.0191745221054599E-2</v>
      </c>
      <c r="E1304">
        <v>1.8030504212802001E-2</v>
      </c>
      <c r="F1304" s="10">
        <v>1.8094842676928201E-2</v>
      </c>
      <c r="G1304">
        <v>-4817677</v>
      </c>
      <c r="H1304">
        <v>10271989</v>
      </c>
      <c r="J1304" s="10">
        <f t="shared" si="100"/>
        <v>-2.0351875152757212E-2</v>
      </c>
      <c r="K1304" s="16">
        <f t="shared" si="101"/>
        <v>-0.29760983850774014</v>
      </c>
      <c r="L1304" s="10">
        <f t="shared" si="102"/>
        <v>2.0472028347765455E-2</v>
      </c>
      <c r="M1304" s="10">
        <f t="shared" si="103"/>
        <v>1.8394823140029944E-2</v>
      </c>
      <c r="N1304" s="10">
        <f t="shared" si="104"/>
        <v>1.8506399919287979E-2</v>
      </c>
    </row>
    <row r="1305" spans="1:14" x14ac:dyDescent="0.2">
      <c r="A1305" s="9">
        <v>40775.5625</v>
      </c>
      <c r="B1305" s="10">
        <v>-2.03731837641681E-2</v>
      </c>
      <c r="C1305">
        <v>5.9608137468021596</v>
      </c>
      <c r="D1305" s="10">
        <v>2.01990730721445E-2</v>
      </c>
      <c r="E1305" s="10">
        <v>1.8068746806820898E-2</v>
      </c>
      <c r="F1305" s="10">
        <v>1.8098380516585199E-2</v>
      </c>
      <c r="G1305">
        <v>-4817748</v>
      </c>
      <c r="H1305">
        <v>10271855</v>
      </c>
      <c r="J1305" s="10">
        <f t="shared" si="100"/>
        <v>-2.035229083312701E-2</v>
      </c>
      <c r="K1305" s="16">
        <f t="shared" si="101"/>
        <v>-0.29773810559327085</v>
      </c>
      <c r="L1305" s="10">
        <f t="shared" si="102"/>
        <v>2.0479356198855356E-2</v>
      </c>
      <c r="M1305" s="10">
        <f t="shared" si="103"/>
        <v>1.8433065734048841E-2</v>
      </c>
      <c r="N1305" s="10">
        <f t="shared" si="104"/>
        <v>1.8509937758944977E-2</v>
      </c>
    </row>
    <row r="1306" spans="1:14" x14ac:dyDescent="0.2">
      <c r="A1306" s="9">
        <v>40775.565983796296</v>
      </c>
      <c r="B1306" s="10">
        <v>-2.0372530552158399E-2</v>
      </c>
      <c r="C1306">
        <v>5.9610085227468499</v>
      </c>
      <c r="D1306" s="10">
        <v>2.01147493399912E-2</v>
      </c>
      <c r="E1306" s="10">
        <v>1.80819535659975E-2</v>
      </c>
      <c r="F1306">
        <v>1.8116786844530001E-2</v>
      </c>
      <c r="G1306">
        <v>-4817793</v>
      </c>
      <c r="H1306">
        <v>10271433</v>
      </c>
      <c r="J1306" s="10">
        <f t="shared" si="100"/>
        <v>-2.0351637621117309E-2</v>
      </c>
      <c r="K1306" s="16">
        <f t="shared" si="101"/>
        <v>-0.29754332964858055</v>
      </c>
      <c r="L1306" s="10">
        <f t="shared" si="102"/>
        <v>2.0395032466702056E-2</v>
      </c>
      <c r="M1306" s="10">
        <f t="shared" si="103"/>
        <v>1.8446272493225443E-2</v>
      </c>
      <c r="N1306" s="10">
        <f t="shared" si="104"/>
        <v>1.8528344086889779E-2</v>
      </c>
    </row>
    <row r="1307" spans="1:14" x14ac:dyDescent="0.2">
      <c r="A1307" s="9">
        <v>40775.569456018522</v>
      </c>
      <c r="B1307" s="10">
        <v>-2.03738013464317E-2</v>
      </c>
      <c r="C1307">
        <v>5.9610132733796499</v>
      </c>
      <c r="D1307" s="10">
        <v>2.0061910426702498E-2</v>
      </c>
      <c r="E1307" s="10">
        <v>1.8078521233801399E-2</v>
      </c>
      <c r="F1307" s="10">
        <v>1.8081838725756801E-2</v>
      </c>
      <c r="G1307">
        <v>-4817895</v>
      </c>
      <c r="H1307">
        <v>10271525</v>
      </c>
      <c r="J1307" s="10">
        <f t="shared" si="100"/>
        <v>-2.035290841539061E-2</v>
      </c>
      <c r="K1307" s="16">
        <f t="shared" si="101"/>
        <v>-0.29753857901578051</v>
      </c>
      <c r="L1307" s="10">
        <f t="shared" si="102"/>
        <v>2.0342193553413355E-2</v>
      </c>
      <c r="M1307" s="10">
        <f t="shared" si="103"/>
        <v>1.8442840161029341E-2</v>
      </c>
      <c r="N1307" s="10">
        <f t="shared" si="104"/>
        <v>1.8493395968116579E-2</v>
      </c>
    </row>
    <row r="1308" spans="1:14" x14ac:dyDescent="0.2">
      <c r="A1308" s="9">
        <v>40775.572928240741</v>
      </c>
      <c r="B1308" s="10">
        <v>-2.03731362578401E-2</v>
      </c>
      <c r="C1308">
        <v>5.9609835819246699</v>
      </c>
      <c r="D1308" s="10">
        <v>2.00524685440178E-2</v>
      </c>
      <c r="E1308" s="10">
        <v>1.8072772968116602E-2</v>
      </c>
      <c r="F1308" s="10">
        <v>1.81108585726724E-2</v>
      </c>
      <c r="G1308">
        <v>-4817942</v>
      </c>
      <c r="H1308">
        <v>10271796</v>
      </c>
      <c r="J1308" s="10">
        <f t="shared" si="100"/>
        <v>-2.035224332679901E-2</v>
      </c>
      <c r="K1308" s="16">
        <f t="shared" si="101"/>
        <v>-0.29756827047076051</v>
      </c>
      <c r="L1308" s="10">
        <f t="shared" si="102"/>
        <v>2.0332751670728656E-2</v>
      </c>
      <c r="M1308" s="10">
        <f t="shared" si="103"/>
        <v>1.8437091895344544E-2</v>
      </c>
      <c r="N1308" s="10">
        <f t="shared" si="104"/>
        <v>1.8522415815032178E-2</v>
      </c>
    </row>
    <row r="1309" spans="1:14" x14ac:dyDescent="0.2">
      <c r="A1309" s="9">
        <v>40775.57640046296</v>
      </c>
      <c r="B1309" s="10">
        <v>-2.0374276409711501E-2</v>
      </c>
      <c r="C1309">
        <v>5.9610512784420298</v>
      </c>
      <c r="D1309" s="10">
        <v>2.0011363693738501E-2</v>
      </c>
      <c r="E1309" s="10">
        <v>1.8079946423640698E-2</v>
      </c>
      <c r="F1309" s="10">
        <v>1.8113870517245199E-2</v>
      </c>
      <c r="G1309">
        <v>-4817987</v>
      </c>
      <c r="H1309">
        <v>10271520</v>
      </c>
      <c r="J1309" s="10">
        <f t="shared" si="100"/>
        <v>-2.0353383478670412E-2</v>
      </c>
      <c r="K1309" s="16">
        <f t="shared" si="101"/>
        <v>-0.29750057395340068</v>
      </c>
      <c r="L1309" s="10">
        <f t="shared" si="102"/>
        <v>2.0291646820449358E-2</v>
      </c>
      <c r="M1309" s="10">
        <f t="shared" si="103"/>
        <v>1.8444265350868641E-2</v>
      </c>
      <c r="N1309" s="10">
        <f t="shared" si="104"/>
        <v>1.8525427759604977E-2</v>
      </c>
    </row>
    <row r="1310" spans="1:14" x14ac:dyDescent="0.2">
      <c r="A1310" s="9">
        <v>40775.579872685186</v>
      </c>
      <c r="B1310" s="10">
        <v>-2.0373765716685699E-2</v>
      </c>
      <c r="C1310">
        <v>5.9610655303404201</v>
      </c>
      <c r="D1310">
        <v>1.9916695458669E-2</v>
      </c>
      <c r="E1310" s="10">
        <v>1.80660270695444E-2</v>
      </c>
      <c r="F1310" s="10">
        <v>1.80980936647211E-2</v>
      </c>
      <c r="G1310">
        <v>-4818021</v>
      </c>
      <c r="H1310">
        <v>10271326</v>
      </c>
      <c r="J1310" s="10">
        <f t="shared" si="100"/>
        <v>-2.0352872785644609E-2</v>
      </c>
      <c r="K1310" s="16">
        <f t="shared" si="101"/>
        <v>-0.29748632205501035</v>
      </c>
      <c r="L1310" s="10">
        <f t="shared" si="102"/>
        <v>2.0196978585379857E-2</v>
      </c>
      <c r="M1310" s="10">
        <f t="shared" si="103"/>
        <v>1.8430345996772343E-2</v>
      </c>
      <c r="N1310" s="10">
        <f t="shared" si="104"/>
        <v>1.8509650907080878E-2</v>
      </c>
    </row>
    <row r="1311" spans="1:14" x14ac:dyDescent="0.2">
      <c r="A1311" s="9">
        <v>40775.583344907405</v>
      </c>
      <c r="B1311" s="10">
        <v>-2.0372613688232399E-2</v>
      </c>
      <c r="C1311">
        <v>5.9607983072455699</v>
      </c>
      <c r="D1311" s="10">
        <v>1.9885566937264201E-2</v>
      </c>
      <c r="E1311" s="10">
        <v>1.80327845165448E-2</v>
      </c>
      <c r="F1311" s="10">
        <v>1.8067782984417101E-2</v>
      </c>
      <c r="G1311">
        <v>-4818118</v>
      </c>
      <c r="H1311">
        <v>10271553</v>
      </c>
      <c r="J1311" s="10">
        <f t="shared" si="100"/>
        <v>-2.035172075719131E-2</v>
      </c>
      <c r="K1311" s="16">
        <f t="shared" si="101"/>
        <v>-0.29775354514986052</v>
      </c>
      <c r="L1311" s="10">
        <f t="shared" si="102"/>
        <v>2.0165850063975057E-2</v>
      </c>
      <c r="M1311" s="10">
        <f t="shared" si="103"/>
        <v>1.8397103443772742E-2</v>
      </c>
      <c r="N1311" s="10">
        <f t="shared" si="104"/>
        <v>1.8479340226776879E-2</v>
      </c>
    </row>
    <row r="1312" spans="1:14" x14ac:dyDescent="0.2">
      <c r="A1312" s="9">
        <v>40775.583414351851</v>
      </c>
      <c r="B1312" s="10">
        <v>-2.0371948599640699E-2</v>
      </c>
      <c r="C1312">
        <v>5.9607804923725798</v>
      </c>
      <c r="D1312" s="10">
        <v>1.9895222598424901E-2</v>
      </c>
      <c r="E1312" s="10">
        <v>1.8181099272478601E-2</v>
      </c>
      <c r="F1312" s="10">
        <v>1.8215141177424801E-2</v>
      </c>
      <c r="G1312">
        <v>-4818130</v>
      </c>
      <c r="H1312">
        <v>10271952</v>
      </c>
      <c r="J1312" s="10">
        <f t="shared" si="100"/>
        <v>-2.035105566859961E-2</v>
      </c>
      <c r="K1312" s="16">
        <f t="shared" si="101"/>
        <v>-0.29777136002285065</v>
      </c>
      <c r="L1312" s="10">
        <f t="shared" si="102"/>
        <v>2.0175505725135757E-2</v>
      </c>
      <c r="M1312" s="10">
        <f t="shared" si="103"/>
        <v>1.8545418199706544E-2</v>
      </c>
      <c r="N1312" s="10">
        <f t="shared" si="104"/>
        <v>1.8626698419784579E-2</v>
      </c>
    </row>
    <row r="1313" spans="1:14" x14ac:dyDescent="0.2">
      <c r="A1313" s="9">
        <v>40775.583425925928</v>
      </c>
      <c r="B1313" s="10">
        <v>-2.0374846485647101E-2</v>
      </c>
      <c r="C1313">
        <v>5.9607911812963703</v>
      </c>
      <c r="D1313" s="10">
        <v>1.9893749902257701E-2</v>
      </c>
      <c r="E1313" s="10">
        <v>1.8155825905996601E-2</v>
      </c>
      <c r="F1313" s="10">
        <v>1.82017906135843E-2</v>
      </c>
      <c r="G1313">
        <v>-4818130</v>
      </c>
      <c r="H1313">
        <v>10271952</v>
      </c>
      <c r="J1313" s="10">
        <f t="shared" si="100"/>
        <v>-2.0353953554606011E-2</v>
      </c>
      <c r="K1313" s="16">
        <f t="shared" si="101"/>
        <v>-0.29776067109906013</v>
      </c>
      <c r="L1313" s="10">
        <f t="shared" si="102"/>
        <v>2.0174033028968558E-2</v>
      </c>
      <c r="M1313" s="10">
        <f t="shared" si="103"/>
        <v>1.8520144833224544E-2</v>
      </c>
      <c r="N1313" s="10">
        <f t="shared" si="104"/>
        <v>1.8613347855944078E-2</v>
      </c>
    </row>
    <row r="1314" spans="1:14" x14ac:dyDescent="0.2">
      <c r="A1314" s="9">
        <v>40775.583425925928</v>
      </c>
      <c r="B1314" s="10">
        <v>-2.0372625564814398E-2</v>
      </c>
      <c r="C1314">
        <v>5.9608755050285298</v>
      </c>
      <c r="D1314" s="10">
        <v>1.9893310468723901E-2</v>
      </c>
      <c r="E1314" s="10">
        <v>1.8143284235411599E-2</v>
      </c>
      <c r="F1314" s="10">
        <v>1.8186157186992201E-2</v>
      </c>
      <c r="G1314">
        <v>-4818130</v>
      </c>
      <c r="H1314">
        <v>10271952</v>
      </c>
      <c r="J1314" s="10">
        <f t="shared" si="100"/>
        <v>-2.0351732633773309E-2</v>
      </c>
      <c r="K1314" s="16">
        <f t="shared" si="101"/>
        <v>-0.29767634736690063</v>
      </c>
      <c r="L1314" s="10">
        <f t="shared" si="102"/>
        <v>2.0173593595434757E-2</v>
      </c>
      <c r="M1314" s="10">
        <f t="shared" si="103"/>
        <v>1.8507603162639542E-2</v>
      </c>
      <c r="N1314" s="10">
        <f t="shared" si="104"/>
        <v>1.8597714429351979E-2</v>
      </c>
    </row>
    <row r="1315" spans="1:14" x14ac:dyDescent="0.2">
      <c r="A1315" s="9">
        <v>40775.589375000003</v>
      </c>
      <c r="B1315" s="10">
        <v>-2.0276710288635501E-2</v>
      </c>
      <c r="C1315">
        <v>5.96120211103334</v>
      </c>
      <c r="D1315" s="10">
        <v>1.9754793892934702E-2</v>
      </c>
      <c r="E1315">
        <v>1.805229774076E-2</v>
      </c>
      <c r="F1315" s="10">
        <v>1.8103687276070601E-2</v>
      </c>
      <c r="G1315">
        <v>-4816128</v>
      </c>
      <c r="H1315">
        <v>10271530</v>
      </c>
      <c r="J1315" s="10">
        <f t="shared" si="100"/>
        <v>-2.0255817357594411E-2</v>
      </c>
      <c r="K1315" s="16">
        <f t="shared" si="101"/>
        <v>-0.29734974136209047</v>
      </c>
      <c r="L1315" s="10">
        <f t="shared" si="102"/>
        <v>2.0035077019645558E-2</v>
      </c>
      <c r="M1315" s="10">
        <f t="shared" si="103"/>
        <v>1.8416616667987943E-2</v>
      </c>
      <c r="N1315" s="10">
        <f t="shared" si="104"/>
        <v>1.8515244518430379E-2</v>
      </c>
    </row>
    <row r="1316" spans="1:14" x14ac:dyDescent="0.2">
      <c r="A1316" s="9">
        <v>40775.595324074071</v>
      </c>
      <c r="B1316" s="10">
        <v>-2.0140889696958798E-2</v>
      </c>
      <c r="C1316">
        <v>5.9613410670426701</v>
      </c>
      <c r="D1316" s="10">
        <v>1.9459827102546099E-2</v>
      </c>
      <c r="E1316" s="10">
        <v>1.8036288108232799E-2</v>
      </c>
      <c r="F1316" s="10">
        <v>1.8072288949115299E-2</v>
      </c>
      <c r="G1316">
        <v>-4814082</v>
      </c>
      <c r="H1316">
        <v>10271372</v>
      </c>
      <c r="J1316" s="10">
        <f t="shared" si="100"/>
        <v>-2.0119996765917709E-2</v>
      </c>
      <c r="K1316" s="16">
        <f t="shared" si="101"/>
        <v>-0.29721078535276035</v>
      </c>
      <c r="L1316" s="10">
        <f t="shared" si="102"/>
        <v>1.9740110229256955E-2</v>
      </c>
      <c r="M1316" s="10">
        <f t="shared" si="103"/>
        <v>1.8400607035460741E-2</v>
      </c>
      <c r="N1316" s="10">
        <f t="shared" si="104"/>
        <v>1.8483846191475077E-2</v>
      </c>
    </row>
    <row r="1317" spans="1:14" x14ac:dyDescent="0.2">
      <c r="A1317" s="9">
        <v>40775.601273148146</v>
      </c>
      <c r="B1317" s="10">
        <v>-2.0000698523108401E-2</v>
      </c>
      <c r="C1317">
        <v>5.9615869122899303</v>
      </c>
      <c r="D1317" s="10">
        <v>1.9257307626394299E-2</v>
      </c>
      <c r="E1317" s="10">
        <v>1.8080468993248399E-2</v>
      </c>
      <c r="F1317" s="10">
        <v>1.8106747029287398E-2</v>
      </c>
      <c r="G1317">
        <v>-4811955</v>
      </c>
      <c r="H1317">
        <v>10271471</v>
      </c>
      <c r="J1317" s="10">
        <f t="shared" si="100"/>
        <v>-1.9979805592067312E-2</v>
      </c>
      <c r="K1317" s="16">
        <f t="shared" si="101"/>
        <v>-0.29696494010550012</v>
      </c>
      <c r="L1317" s="10">
        <f t="shared" si="102"/>
        <v>1.9537590753105155E-2</v>
      </c>
      <c r="M1317" s="10">
        <f t="shared" si="103"/>
        <v>1.8444787920476342E-2</v>
      </c>
      <c r="N1317" s="10">
        <f t="shared" si="104"/>
        <v>1.8518304271647176E-2</v>
      </c>
    </row>
    <row r="1318" spans="1:14" x14ac:dyDescent="0.2">
      <c r="A1318" s="9">
        <v>40775.607233796298</v>
      </c>
      <c r="B1318">
        <v>-1.9871564447093999E-2</v>
      </c>
      <c r="C1318">
        <v>5.96170211513527</v>
      </c>
      <c r="D1318" s="10">
        <v>1.89754882122725E-2</v>
      </c>
      <c r="E1318" s="10">
        <v>1.8077012907888299E-2</v>
      </c>
      <c r="F1318" s="10">
        <v>1.8117276883131101E-2</v>
      </c>
      <c r="G1318">
        <v>-4809941</v>
      </c>
      <c r="H1318">
        <v>10271238</v>
      </c>
      <c r="J1318" s="10">
        <f t="shared" si="100"/>
        <v>-1.9850671516052909E-2</v>
      </c>
      <c r="K1318" s="16">
        <f t="shared" si="101"/>
        <v>-0.2968497372601604</v>
      </c>
      <c r="L1318" s="10">
        <f t="shared" si="102"/>
        <v>1.9255771338983357E-2</v>
      </c>
      <c r="M1318" s="10">
        <f t="shared" si="103"/>
        <v>1.8441331835116242E-2</v>
      </c>
      <c r="N1318" s="10">
        <f t="shared" si="104"/>
        <v>1.8528834125490879E-2</v>
      </c>
    </row>
    <row r="1319" spans="1:14" x14ac:dyDescent="0.2">
      <c r="A1319" s="9">
        <v>40775.613182870373</v>
      </c>
      <c r="B1319" s="10">
        <v>-1.9732703450426901E-2</v>
      </c>
      <c r="C1319">
        <v>5.96160235184652</v>
      </c>
      <c r="D1319" s="10">
        <v>1.8807220798589701E-2</v>
      </c>
      <c r="E1319" s="10">
        <v>1.8032927035528699E-2</v>
      </c>
      <c r="F1319" s="10">
        <v>1.8074392529451901E-2</v>
      </c>
      <c r="G1319">
        <v>-4807810</v>
      </c>
      <c r="H1319">
        <v>10271283</v>
      </c>
      <c r="J1319" s="10">
        <f t="shared" si="100"/>
        <v>-1.9711810519385812E-2</v>
      </c>
      <c r="K1319" s="16">
        <f t="shared" si="101"/>
        <v>-0.29694950054891045</v>
      </c>
      <c r="L1319" s="10">
        <f t="shared" si="102"/>
        <v>1.9087503925300557E-2</v>
      </c>
      <c r="M1319" s="10">
        <f t="shared" si="103"/>
        <v>1.8397245962756641E-2</v>
      </c>
      <c r="N1319" s="10">
        <f t="shared" si="104"/>
        <v>1.8485949771811679E-2</v>
      </c>
    </row>
    <row r="1320" spans="1:14" x14ac:dyDescent="0.2">
      <c r="A1320" s="9">
        <v>40775.619131944448</v>
      </c>
      <c r="B1320" s="10">
        <v>-1.9604151326930198E-2</v>
      </c>
      <c r="C1320">
        <v>5.9618719502577697</v>
      </c>
      <c r="D1320" s="10">
        <v>1.85567674375125E-2</v>
      </c>
      <c r="E1320" s="10">
        <v>1.8033722766522299E-2</v>
      </c>
      <c r="F1320" s="10">
        <v>1.8081456256604699E-2</v>
      </c>
      <c r="G1320">
        <v>-4805798</v>
      </c>
      <c r="H1320">
        <v>10271002</v>
      </c>
      <c r="J1320" s="10">
        <f t="shared" si="100"/>
        <v>-1.9583258395889109E-2</v>
      </c>
      <c r="K1320" s="16">
        <f t="shared" si="101"/>
        <v>-0.29667990213766071</v>
      </c>
      <c r="L1320" s="10">
        <f t="shared" si="102"/>
        <v>1.8837050564223357E-2</v>
      </c>
      <c r="M1320" s="10">
        <f t="shared" si="103"/>
        <v>1.8398041693750242E-2</v>
      </c>
      <c r="N1320" s="10">
        <f t="shared" si="104"/>
        <v>1.8493013498964476E-2</v>
      </c>
    </row>
    <row r="1321" spans="1:14" x14ac:dyDescent="0.2">
      <c r="A1321" s="9">
        <v>40775.625092592592</v>
      </c>
      <c r="B1321" s="10">
        <v>-1.94667749030123E-2</v>
      </c>
      <c r="C1321">
        <v>5.9619527110153303</v>
      </c>
      <c r="D1321" s="10">
        <v>1.8444129933886898E-2</v>
      </c>
      <c r="E1321" s="10">
        <v>1.80711102466375E-2</v>
      </c>
      <c r="F1321" s="10">
        <v>1.81056593826361E-2</v>
      </c>
      <c r="G1321">
        <v>-4803708</v>
      </c>
      <c r="H1321">
        <v>10271504</v>
      </c>
      <c r="J1321" s="10">
        <f t="shared" si="100"/>
        <v>-1.944588197197121E-2</v>
      </c>
      <c r="K1321" s="16">
        <f t="shared" si="101"/>
        <v>-0.29659914138010013</v>
      </c>
      <c r="L1321" s="10">
        <f t="shared" si="102"/>
        <v>1.8724413060597755E-2</v>
      </c>
      <c r="M1321" s="10">
        <f t="shared" si="103"/>
        <v>1.8435429173865443E-2</v>
      </c>
      <c r="N1321" s="10">
        <f t="shared" si="104"/>
        <v>1.8517216624995878E-2</v>
      </c>
    </row>
    <row r="1322" spans="1:14" x14ac:dyDescent="0.2">
      <c r="A1322" s="9">
        <v>40775.631041666667</v>
      </c>
      <c r="B1322" s="10">
        <v>-1.9338733472541201E-2</v>
      </c>
      <c r="C1322">
        <v>5.9620382224056803</v>
      </c>
      <c r="D1322" s="10">
        <v>1.82151494330537E-2</v>
      </c>
      <c r="E1322" s="10">
        <v>1.8154258197173499E-2</v>
      </c>
      <c r="F1322">
        <v>1.8200451971552001E-2</v>
      </c>
      <c r="G1322">
        <v>-4801649</v>
      </c>
      <c r="H1322">
        <v>10271216</v>
      </c>
      <c r="J1322" s="10">
        <f t="shared" si="100"/>
        <v>-1.9317840541500111E-2</v>
      </c>
      <c r="K1322" s="16">
        <f t="shared" si="101"/>
        <v>-0.29651362998975017</v>
      </c>
      <c r="L1322" s="10">
        <f t="shared" si="102"/>
        <v>1.8495432559764557E-2</v>
      </c>
      <c r="M1322" s="10">
        <f t="shared" si="103"/>
        <v>1.8518577124401442E-2</v>
      </c>
      <c r="N1322" s="10">
        <f t="shared" si="104"/>
        <v>1.8612009213911779E-2</v>
      </c>
    </row>
    <row r="1323" spans="1:14" x14ac:dyDescent="0.2">
      <c r="A1323" s="9">
        <v>40775.637002314812</v>
      </c>
      <c r="B1323" s="10">
        <v>-1.9207200326964099E-2</v>
      </c>
      <c r="C1323">
        <v>5.9623992704982802</v>
      </c>
      <c r="D1323" s="10">
        <v>1.8122179549209302E-2</v>
      </c>
      <c r="E1323" s="10">
        <v>1.8082286110293399E-2</v>
      </c>
      <c r="F1323" s="10">
        <v>1.81276394067208E-2</v>
      </c>
      <c r="G1323">
        <v>-4799597</v>
      </c>
      <c r="H1323">
        <v>10271413</v>
      </c>
      <c r="J1323" s="10">
        <f t="shared" si="100"/>
        <v>-1.9186307395923009E-2</v>
      </c>
      <c r="K1323" s="16">
        <f t="shared" si="101"/>
        <v>-0.29615258189715021</v>
      </c>
      <c r="L1323" s="10">
        <f t="shared" si="102"/>
        <v>1.8402462675920158E-2</v>
      </c>
      <c r="M1323" s="10">
        <f t="shared" si="103"/>
        <v>1.8446605037521342E-2</v>
      </c>
      <c r="N1323" s="10">
        <f t="shared" si="104"/>
        <v>1.8539196649080578E-2</v>
      </c>
    </row>
    <row r="1324" spans="1:14" x14ac:dyDescent="0.2">
      <c r="A1324" s="9">
        <v>40775.642951388887</v>
      </c>
      <c r="B1324" s="10">
        <v>-1.9074930833303399E-2</v>
      </c>
      <c r="C1324">
        <v>5.9627508173252899</v>
      </c>
      <c r="D1324" s="10">
        <v>1.7917344139568699E-2</v>
      </c>
      <c r="E1324" s="10">
        <v>1.8062226563306499E-2</v>
      </c>
      <c r="F1324" s="10">
        <v>1.8112591636017899E-2</v>
      </c>
      <c r="G1324">
        <v>-4797492</v>
      </c>
      <c r="H1324">
        <v>10270840</v>
      </c>
      <c r="J1324" s="10">
        <f t="shared" si="100"/>
        <v>-1.9054037902262309E-2</v>
      </c>
      <c r="K1324" s="16">
        <f t="shared" si="101"/>
        <v>-0.29580103507014055</v>
      </c>
      <c r="L1324" s="10">
        <f t="shared" si="102"/>
        <v>1.8197627266279555E-2</v>
      </c>
      <c r="M1324" s="10">
        <f t="shared" si="103"/>
        <v>1.8426545490534442E-2</v>
      </c>
      <c r="N1324" s="10">
        <f t="shared" si="104"/>
        <v>1.8524148878377677E-2</v>
      </c>
    </row>
    <row r="1325" spans="1:14" x14ac:dyDescent="0.2">
      <c r="A1325" s="9">
        <v>40775.648900462962</v>
      </c>
      <c r="B1325" s="10">
        <v>-1.89442884313758E-2</v>
      </c>
      <c r="C1325">
        <v>5.9629277783969901</v>
      </c>
      <c r="D1325" s="10">
        <v>1.7808364623197102E-2</v>
      </c>
      <c r="E1325" s="10">
        <v>1.80515970224224E-2</v>
      </c>
      <c r="F1325" s="10">
        <v>1.81096753087331E-2</v>
      </c>
      <c r="G1325">
        <v>-4795458</v>
      </c>
      <c r="H1325">
        <v>10271222</v>
      </c>
      <c r="J1325" s="10">
        <f t="shared" si="100"/>
        <v>-1.892339550033471E-2</v>
      </c>
      <c r="K1325" s="16">
        <f t="shared" si="101"/>
        <v>-0.29562407399844037</v>
      </c>
      <c r="L1325" s="10">
        <f t="shared" si="102"/>
        <v>1.8088647749907958E-2</v>
      </c>
      <c r="M1325" s="10">
        <f t="shared" si="103"/>
        <v>1.8415915949650342E-2</v>
      </c>
      <c r="N1325" s="10">
        <f t="shared" si="104"/>
        <v>1.8521232551092878E-2</v>
      </c>
    </row>
    <row r="1326" spans="1:14" x14ac:dyDescent="0.2">
      <c r="A1326" s="9">
        <v>40775.654861111114</v>
      </c>
      <c r="B1326" s="10">
        <v>-1.88110450579916E-2</v>
      </c>
      <c r="C1326">
        <v>5.9631166160506801</v>
      </c>
      <c r="D1326" s="10">
        <v>1.7657805193266499E-2</v>
      </c>
      <c r="E1326" s="10">
        <v>1.8066264601184202E-2</v>
      </c>
      <c r="F1326" s="10">
        <v>1.8114743024998499E-2</v>
      </c>
      <c r="G1326">
        <v>-4793322</v>
      </c>
      <c r="H1326">
        <v>10270875</v>
      </c>
      <c r="J1326" s="10">
        <f t="shared" si="100"/>
        <v>-1.879015212695051E-2</v>
      </c>
      <c r="K1326" s="16">
        <f t="shared" si="101"/>
        <v>-0.29543523634475033</v>
      </c>
      <c r="L1326" s="10">
        <f t="shared" si="102"/>
        <v>1.7938088319977355E-2</v>
      </c>
      <c r="M1326" s="10">
        <f t="shared" si="103"/>
        <v>1.8430583528412144E-2</v>
      </c>
      <c r="N1326" s="10">
        <f t="shared" si="104"/>
        <v>1.8526300267358277E-2</v>
      </c>
    </row>
    <row r="1327" spans="1:14" x14ac:dyDescent="0.2">
      <c r="A1327" s="9">
        <v>40775.660810185182</v>
      </c>
      <c r="B1327" s="10">
        <v>-1.86810202383276E-2</v>
      </c>
      <c r="C1327">
        <v>5.9634075923095198</v>
      </c>
      <c r="D1327" s="10">
        <v>1.7565595410669599E-2</v>
      </c>
      <c r="E1327" s="10">
        <v>1.8083129347614899E-2</v>
      </c>
      <c r="F1327" s="10">
        <v>1.81156394370737E-2</v>
      </c>
      <c r="G1327">
        <v>-4791308</v>
      </c>
      <c r="H1327">
        <v>10271239</v>
      </c>
      <c r="J1327" s="10">
        <f t="shared" si="100"/>
        <v>-1.8660127307286511E-2</v>
      </c>
      <c r="K1327" s="16">
        <f t="shared" si="101"/>
        <v>-0.29514426008591066</v>
      </c>
      <c r="L1327" s="10">
        <f t="shared" si="102"/>
        <v>1.7845878537380455E-2</v>
      </c>
      <c r="M1327" s="10">
        <f t="shared" si="103"/>
        <v>1.8447448274842841E-2</v>
      </c>
      <c r="N1327" s="10">
        <f t="shared" si="104"/>
        <v>1.8527196679433477E-2</v>
      </c>
    </row>
    <row r="1328" spans="1:14" x14ac:dyDescent="0.2">
      <c r="A1328" s="9">
        <v>40775.666759259257</v>
      </c>
      <c r="B1328" s="10">
        <v>-1.8552456238248902E-2</v>
      </c>
      <c r="C1328">
        <v>5.9640299252059803</v>
      </c>
      <c r="D1328" s="10">
        <v>1.7422221312845099E-2</v>
      </c>
      <c r="E1328" s="10">
        <v>1.8045361816875799E-2</v>
      </c>
      <c r="F1328" s="10">
        <v>1.8100101627769601E-2</v>
      </c>
      <c r="G1328">
        <v>-4789249</v>
      </c>
      <c r="H1328">
        <v>10270704</v>
      </c>
      <c r="J1328" s="10">
        <f t="shared" si="100"/>
        <v>-1.8531563307207812E-2</v>
      </c>
      <c r="K1328" s="16">
        <f t="shared" si="101"/>
        <v>-0.29452192718945014</v>
      </c>
      <c r="L1328" s="10">
        <f t="shared" si="102"/>
        <v>1.7702504439555955E-2</v>
      </c>
      <c r="M1328" s="10">
        <f t="shared" si="103"/>
        <v>1.8409680744103742E-2</v>
      </c>
      <c r="N1328" s="10">
        <f t="shared" si="104"/>
        <v>1.8511658870129379E-2</v>
      </c>
    </row>
    <row r="1329" spans="1:14" x14ac:dyDescent="0.2">
      <c r="A1329" s="9">
        <v>40775.672719907408</v>
      </c>
      <c r="B1329" s="10">
        <v>-1.8414640380797199E-2</v>
      </c>
      <c r="C1329">
        <v>5.9639574780558204</v>
      </c>
      <c r="D1329" s="10">
        <v>1.73388002009233E-2</v>
      </c>
      <c r="E1329" s="10">
        <v>1.8047024538354901E-2</v>
      </c>
      <c r="F1329" s="10">
        <v>1.8084085732025398E-2</v>
      </c>
      <c r="G1329">
        <v>-4787138</v>
      </c>
      <c r="H1329">
        <v>10271289</v>
      </c>
      <c r="J1329" s="10">
        <f t="shared" si="100"/>
        <v>-1.8393747449756109E-2</v>
      </c>
      <c r="K1329" s="16">
        <f t="shared" si="101"/>
        <v>-0.29459437433961</v>
      </c>
      <c r="L1329" s="10">
        <f t="shared" si="102"/>
        <v>1.7619083327634157E-2</v>
      </c>
      <c r="M1329" s="10">
        <f t="shared" si="103"/>
        <v>1.8411343465582843E-2</v>
      </c>
      <c r="N1329" s="10">
        <f t="shared" si="104"/>
        <v>1.8495642974385176E-2</v>
      </c>
    </row>
    <row r="1330" spans="1:14" x14ac:dyDescent="0.2">
      <c r="A1330" s="9">
        <v>40775.678668981483</v>
      </c>
      <c r="B1330" s="10">
        <v>-1.8287240285753799E-2</v>
      </c>
      <c r="C1330">
        <v>5.9647389571509803</v>
      </c>
      <c r="D1330" s="10">
        <v>1.72159132070374E-2</v>
      </c>
      <c r="E1330" s="10">
        <v>1.70405792270685E-2</v>
      </c>
      <c r="F1330" s="10">
        <v>1.7079912973185899E-2</v>
      </c>
      <c r="G1330">
        <v>-4785111</v>
      </c>
      <c r="H1330">
        <v>10270935</v>
      </c>
      <c r="J1330" s="10">
        <f t="shared" si="100"/>
        <v>-1.8266347354712709E-2</v>
      </c>
      <c r="K1330" s="16">
        <f t="shared" si="101"/>
        <v>-0.29381289524445009</v>
      </c>
      <c r="L1330" s="10">
        <f t="shared" si="102"/>
        <v>1.7496196333748257E-2</v>
      </c>
      <c r="M1330" s="10">
        <f t="shared" si="103"/>
        <v>1.7404898154296442E-2</v>
      </c>
      <c r="N1330" s="10">
        <f t="shared" si="104"/>
        <v>1.7491470215545677E-2</v>
      </c>
    </row>
    <row r="1331" spans="1:14" x14ac:dyDescent="0.2">
      <c r="A1331" s="9">
        <v>40775.684618055559</v>
      </c>
      <c r="B1331" s="10">
        <v>-1.8151799744700801E-2</v>
      </c>
      <c r="C1331">
        <v>5.9648886020841001</v>
      </c>
      <c r="D1331" s="10">
        <v>1.71545231547134E-2</v>
      </c>
      <c r="E1331" s="10">
        <v>1.8043794108052701E-2</v>
      </c>
      <c r="F1331" s="10">
        <v>1.80893924915108E-2</v>
      </c>
      <c r="G1331">
        <v>-4782978</v>
      </c>
      <c r="H1331">
        <v>10271124</v>
      </c>
      <c r="J1331" s="10">
        <f t="shared" si="100"/>
        <v>-1.8130906813659711E-2</v>
      </c>
      <c r="K1331" s="16">
        <f t="shared" si="101"/>
        <v>-0.29366325031133034</v>
      </c>
      <c r="L1331" s="10">
        <f t="shared" si="102"/>
        <v>1.7434806281424256E-2</v>
      </c>
      <c r="M1331" s="10">
        <f t="shared" si="103"/>
        <v>1.8408113035280643E-2</v>
      </c>
      <c r="N1331" s="10">
        <f t="shared" si="104"/>
        <v>1.8500949733870578E-2</v>
      </c>
    </row>
    <row r="1332" spans="1:14" x14ac:dyDescent="0.2">
      <c r="A1332" s="9">
        <v>40775.690578703703</v>
      </c>
      <c r="B1332" s="10">
        <v>-1.8026133630628501E-2</v>
      </c>
      <c r="C1332">
        <v>5.9652460872021003</v>
      </c>
      <c r="D1332" s="10">
        <v>1.7053964134975098E-2</v>
      </c>
      <c r="E1332" s="10">
        <v>1.8062891651898099E-2</v>
      </c>
      <c r="F1332" s="10">
        <v>1.80745359553839E-2</v>
      </c>
      <c r="G1332">
        <v>-4780967</v>
      </c>
      <c r="H1332">
        <v>10270897</v>
      </c>
      <c r="J1332" s="10">
        <f t="shared" si="100"/>
        <v>-1.8005240699587411E-2</v>
      </c>
      <c r="K1332" s="16">
        <f t="shared" si="101"/>
        <v>-0.29330576519333018</v>
      </c>
      <c r="L1332" s="10">
        <f t="shared" si="102"/>
        <v>1.7334247261685955E-2</v>
      </c>
      <c r="M1332" s="10">
        <f t="shared" si="103"/>
        <v>1.8427210579126042E-2</v>
      </c>
      <c r="N1332" s="10">
        <f t="shared" si="104"/>
        <v>1.8486093197743678E-2</v>
      </c>
    </row>
    <row r="1333" spans="1:14" x14ac:dyDescent="0.2">
      <c r="A1333" s="9">
        <v>40775.696527777778</v>
      </c>
      <c r="B1333" s="10">
        <v>-1.7893792877475799E-2</v>
      </c>
      <c r="C1333">
        <v>5.9654741175763801</v>
      </c>
      <c r="D1333" s="10">
        <v>1.6971528779358799E-2</v>
      </c>
      <c r="E1333" s="10">
        <v>1.8074542578833602E-2</v>
      </c>
      <c r="F1333">
        <v>1.8082699281349E-2</v>
      </c>
      <c r="G1333">
        <v>-4778901</v>
      </c>
      <c r="H1333">
        <v>10271267</v>
      </c>
      <c r="J1333" s="10">
        <f t="shared" si="100"/>
        <v>-1.787289994643471E-2</v>
      </c>
      <c r="K1333" s="16">
        <f t="shared" si="101"/>
        <v>-0.29307773481905031</v>
      </c>
      <c r="L1333" s="10">
        <f t="shared" si="102"/>
        <v>1.7251811906069656E-2</v>
      </c>
      <c r="M1333" s="10">
        <f t="shared" si="103"/>
        <v>1.8438861506061544E-2</v>
      </c>
      <c r="N1333" s="10">
        <f t="shared" si="104"/>
        <v>1.8494256523708778E-2</v>
      </c>
    </row>
    <row r="1334" spans="1:14" x14ac:dyDescent="0.2">
      <c r="A1334" s="9">
        <v>40775.702476851853</v>
      </c>
      <c r="B1334" s="10">
        <v>-1.7761143333191301E-2</v>
      </c>
      <c r="C1334">
        <v>5.9659242400339298</v>
      </c>
      <c r="D1334">
        <v>1.6909770552993E-2</v>
      </c>
      <c r="E1334" s="10">
        <v>1.8048212196554201E-2</v>
      </c>
      <c r="F1334" s="10">
        <v>1.8103639467426502E-2</v>
      </c>
      <c r="G1334">
        <v>-4776812</v>
      </c>
      <c r="H1334">
        <v>10270950</v>
      </c>
      <c r="J1334" s="10">
        <f t="shared" si="100"/>
        <v>-1.7740250402150212E-2</v>
      </c>
      <c r="K1334" s="16">
        <f t="shared" si="101"/>
        <v>-0.29262761236150059</v>
      </c>
      <c r="L1334" s="10">
        <f t="shared" si="102"/>
        <v>1.7190053679703856E-2</v>
      </c>
      <c r="M1334" s="10">
        <f t="shared" si="103"/>
        <v>1.8412531123782144E-2</v>
      </c>
      <c r="N1334" s="10">
        <f t="shared" si="104"/>
        <v>1.8515196709786279E-2</v>
      </c>
    </row>
    <row r="1335" spans="1:14" x14ac:dyDescent="0.2">
      <c r="A1335" s="9">
        <v>40775.708437499998</v>
      </c>
      <c r="B1335" s="10">
        <v>-1.7630940364797398E-2</v>
      </c>
      <c r="C1335">
        <v>5.9660738849670496</v>
      </c>
      <c r="D1335" s="10">
        <v>1.68199479633768E-2</v>
      </c>
      <c r="E1335" s="10">
        <v>1.8060433199425501E-2</v>
      </c>
      <c r="F1335" s="10">
        <v>1.80789223984721E-2</v>
      </c>
      <c r="G1335">
        <v>-4774764</v>
      </c>
      <c r="H1335">
        <v>10271167</v>
      </c>
      <c r="J1335" s="10">
        <f t="shared" si="100"/>
        <v>-1.7610047433756309E-2</v>
      </c>
      <c r="K1335" s="16">
        <f t="shared" si="101"/>
        <v>-0.29247796742838084</v>
      </c>
      <c r="L1335" s="10">
        <f t="shared" si="102"/>
        <v>1.7100231090087657E-2</v>
      </c>
      <c r="M1335" s="10">
        <f t="shared" si="103"/>
        <v>1.8424752126653444E-2</v>
      </c>
      <c r="N1335" s="10">
        <f t="shared" si="104"/>
        <v>1.8490479640831878E-2</v>
      </c>
    </row>
    <row r="1336" spans="1:14" x14ac:dyDescent="0.2">
      <c r="A1336" s="9">
        <v>40775.714386574073</v>
      </c>
      <c r="B1336" s="10">
        <v>-1.7501901301438898E-2</v>
      </c>
      <c r="C1336">
        <v>5.9663755501496798</v>
      </c>
      <c r="D1336" s="10">
        <v>1.67679404108276E-2</v>
      </c>
      <c r="E1336" s="10">
        <v>1.8020860428223401E-2</v>
      </c>
      <c r="F1336" s="10">
        <v>1.80570738481583E-2</v>
      </c>
      <c r="G1336">
        <v>-4772684</v>
      </c>
      <c r="H1336">
        <v>10270986</v>
      </c>
      <c r="J1336" s="10">
        <f t="shared" si="100"/>
        <v>-1.7481008370397809E-2</v>
      </c>
      <c r="K1336" s="16">
        <f t="shared" si="101"/>
        <v>-0.29217630224575064</v>
      </c>
      <c r="L1336" s="10">
        <f t="shared" si="102"/>
        <v>1.7048223537538456E-2</v>
      </c>
      <c r="M1336" s="10">
        <f t="shared" si="103"/>
        <v>1.8385179355451343E-2</v>
      </c>
      <c r="N1336" s="10">
        <f t="shared" si="104"/>
        <v>1.8468631090518078E-2</v>
      </c>
    </row>
    <row r="1337" spans="1:14" x14ac:dyDescent="0.2">
      <c r="A1337" s="9">
        <v>40775.720335648148</v>
      </c>
      <c r="B1337" s="10">
        <v>-1.73724465577106E-2</v>
      </c>
      <c r="C1337">
        <v>5.9665727014107697</v>
      </c>
      <c r="D1337" s="10">
        <v>1.6677476485783702E-2</v>
      </c>
      <c r="E1337" s="10">
        <v>1.80599581361457E-2</v>
      </c>
      <c r="F1337" s="10">
        <v>1.8102743055351301E-2</v>
      </c>
      <c r="G1337">
        <v>-4770625</v>
      </c>
      <c r="H1337">
        <v>10271143</v>
      </c>
      <c r="J1337" s="10">
        <f t="shared" si="100"/>
        <v>-1.735155362666951E-2</v>
      </c>
      <c r="K1337" s="16">
        <f t="shared" si="101"/>
        <v>-0.29197915098466076</v>
      </c>
      <c r="L1337" s="10">
        <f t="shared" si="102"/>
        <v>1.6957759612494558E-2</v>
      </c>
      <c r="M1337" s="10">
        <f t="shared" si="103"/>
        <v>1.8424277063373642E-2</v>
      </c>
      <c r="N1337" s="10">
        <f t="shared" si="104"/>
        <v>1.8514300297711079E-2</v>
      </c>
    </row>
    <row r="1338" spans="1:14" x14ac:dyDescent="0.2">
      <c r="A1338" s="9">
        <v>40775.7262962963</v>
      </c>
      <c r="B1338" s="10">
        <v>-1.7244321991165601E-2</v>
      </c>
      <c r="C1338">
        <v>5.9666522745101203</v>
      </c>
      <c r="D1338" s="10">
        <v>1.6651811192095901E-2</v>
      </c>
      <c r="E1338" s="10">
        <v>1.80364068740528E-2</v>
      </c>
      <c r="F1338" s="10">
        <v>1.8068500114077301E-2</v>
      </c>
      <c r="G1338">
        <v>-4768554</v>
      </c>
      <c r="H1338">
        <v>10271237</v>
      </c>
      <c r="J1338" s="10">
        <f t="shared" si="100"/>
        <v>-1.7223429060124511E-2</v>
      </c>
      <c r="K1338" s="16">
        <f t="shared" si="101"/>
        <v>-0.29189957788531018</v>
      </c>
      <c r="L1338" s="10">
        <f t="shared" si="102"/>
        <v>1.6932094318806757E-2</v>
      </c>
      <c r="M1338" s="10">
        <f t="shared" si="103"/>
        <v>1.8400725801280743E-2</v>
      </c>
      <c r="N1338" s="10">
        <f t="shared" si="104"/>
        <v>1.8480057356437079E-2</v>
      </c>
    </row>
    <row r="1339" spans="1:14" x14ac:dyDescent="0.2">
      <c r="A1339" s="9">
        <v>40775.732245370367</v>
      </c>
      <c r="B1339">
        <v>-1.7115437323372999E-2</v>
      </c>
      <c r="C1339">
        <v>5.9668185466580299</v>
      </c>
      <c r="D1339" s="10">
        <v>1.6547594185103699E-2</v>
      </c>
      <c r="E1339" s="10">
        <v>1.8049649262975399E-2</v>
      </c>
      <c r="F1339" s="10">
        <v>1.80820419124939E-2</v>
      </c>
      <c r="G1339">
        <v>-4766486</v>
      </c>
      <c r="H1339">
        <v>10271109</v>
      </c>
      <c r="J1339" s="10">
        <f t="shared" si="100"/>
        <v>-1.709454439233191E-2</v>
      </c>
      <c r="K1339" s="16">
        <f t="shared" si="101"/>
        <v>-0.29173330573740053</v>
      </c>
      <c r="L1339" s="10">
        <f t="shared" si="102"/>
        <v>1.6827877311814555E-2</v>
      </c>
      <c r="M1339" s="10">
        <f t="shared" si="103"/>
        <v>1.8413968190203342E-2</v>
      </c>
      <c r="N1339" s="10">
        <f t="shared" si="104"/>
        <v>1.8493599154853678E-2</v>
      </c>
    </row>
    <row r="1340" spans="1:14" x14ac:dyDescent="0.2">
      <c r="A1340" s="9">
        <v>40775.738194444442</v>
      </c>
      <c r="B1340" s="10">
        <v>-1.6987087101770201E-2</v>
      </c>
      <c r="C1340">
        <v>5.9667995441268404</v>
      </c>
      <c r="D1340" s="10">
        <v>1.6559850817720899E-2</v>
      </c>
      <c r="E1340" s="10">
        <v>1.8038235867679799E-2</v>
      </c>
      <c r="F1340" s="10">
        <v>1.8080595701012499E-2</v>
      </c>
      <c r="G1340">
        <v>-4764417</v>
      </c>
      <c r="H1340">
        <v>10271545</v>
      </c>
      <c r="J1340" s="10">
        <f t="shared" si="100"/>
        <v>-1.6966194170729112E-2</v>
      </c>
      <c r="K1340" s="16">
        <f t="shared" si="101"/>
        <v>-0.29175230826859</v>
      </c>
      <c r="L1340" s="10">
        <f t="shared" si="102"/>
        <v>1.6840133944431755E-2</v>
      </c>
      <c r="M1340" s="10">
        <f t="shared" si="103"/>
        <v>1.8402554794907742E-2</v>
      </c>
      <c r="N1340" s="10">
        <f t="shared" si="104"/>
        <v>1.8492152943372277E-2</v>
      </c>
    </row>
    <row r="1341" spans="1:14" x14ac:dyDescent="0.2">
      <c r="A1341" s="9">
        <v>40775.744155092594</v>
      </c>
      <c r="B1341" s="10">
        <v>-1.68641288483923E-2</v>
      </c>
      <c r="C1341">
        <v>5.9670596412724999</v>
      </c>
      <c r="D1341">
        <v>1.6465728905422999E-2</v>
      </c>
      <c r="E1341" s="10">
        <v>1.8058829860856399E-2</v>
      </c>
      <c r="F1341" s="10">
        <v>1.8097950238789101E-2</v>
      </c>
      <c r="G1341">
        <v>-4762343</v>
      </c>
      <c r="H1341">
        <v>10271107</v>
      </c>
      <c r="J1341" s="10">
        <f t="shared" si="100"/>
        <v>-1.684323591735121E-2</v>
      </c>
      <c r="K1341" s="16">
        <f t="shared" si="101"/>
        <v>-0.29149221112293056</v>
      </c>
      <c r="L1341" s="10">
        <f t="shared" si="102"/>
        <v>1.6746012032133856E-2</v>
      </c>
      <c r="M1341" s="10">
        <f t="shared" si="103"/>
        <v>1.8423148788084341E-2</v>
      </c>
      <c r="N1341" s="10">
        <f t="shared" si="104"/>
        <v>1.8509507481148879E-2</v>
      </c>
    </row>
    <row r="1342" spans="1:14" x14ac:dyDescent="0.2">
      <c r="A1342" s="9">
        <v>40775.750104166669</v>
      </c>
      <c r="B1342" s="10">
        <v>-1.67337596078505E-2</v>
      </c>
      <c r="C1342">
        <v>5.9672164121548104</v>
      </c>
      <c r="D1342" s="10">
        <v>1.64650638168314E-2</v>
      </c>
      <c r="E1342" s="10">
        <v>1.8066312107512202E-2</v>
      </c>
      <c r="F1342" s="10">
        <v>1.8092404436083599E-2</v>
      </c>
      <c r="G1342">
        <v>-4760278</v>
      </c>
      <c r="H1342">
        <v>10271591</v>
      </c>
      <c r="J1342" s="10">
        <f t="shared" si="100"/>
        <v>-1.671286667680941E-2</v>
      </c>
      <c r="K1342" s="16">
        <f t="shared" si="101"/>
        <v>-0.29133544024062008</v>
      </c>
      <c r="L1342" s="10">
        <f t="shared" si="102"/>
        <v>1.6745346943542256E-2</v>
      </c>
      <c r="M1342" s="10">
        <f t="shared" si="103"/>
        <v>1.8430631034740144E-2</v>
      </c>
      <c r="N1342" s="10">
        <f t="shared" si="104"/>
        <v>1.8503961678443377E-2</v>
      </c>
    </row>
    <row r="1343" spans="1:14" x14ac:dyDescent="0.2">
      <c r="A1343" s="9">
        <v>40775.756064814814</v>
      </c>
      <c r="B1343" s="10">
        <v>-1.6611312047498401E-2</v>
      </c>
      <c r="C1343">
        <v>5.9673316150001501</v>
      </c>
      <c r="D1343" s="10">
        <v>1.63708587684596E-2</v>
      </c>
      <c r="E1343" s="10">
        <v>1.78576168087238E-2</v>
      </c>
      <c r="F1343" s="10">
        <v>1.7901468664058499E-2</v>
      </c>
      <c r="G1343">
        <v>-4758205</v>
      </c>
      <c r="H1343">
        <v>10270719</v>
      </c>
      <c r="J1343" s="10">
        <f t="shared" si="100"/>
        <v>-1.6590419116457311E-2</v>
      </c>
      <c r="K1343" s="16">
        <f t="shared" si="101"/>
        <v>-0.29122023739528036</v>
      </c>
      <c r="L1343" s="10">
        <f t="shared" si="102"/>
        <v>1.6651141895170456E-2</v>
      </c>
      <c r="M1343" s="10">
        <f t="shared" si="103"/>
        <v>1.8221935735951742E-2</v>
      </c>
      <c r="N1343" s="10">
        <f t="shared" si="104"/>
        <v>1.8313025906418277E-2</v>
      </c>
    </row>
    <row r="1344" spans="1:14" x14ac:dyDescent="0.2">
      <c r="A1344" s="9">
        <v>40775.762013888889</v>
      </c>
      <c r="B1344" s="10">
        <v>-1.64866554428954E-2</v>
      </c>
      <c r="C1344">
        <v>5.9674551314528799</v>
      </c>
      <c r="D1344" s="10">
        <v>1.6370716249475701E-2</v>
      </c>
      <c r="E1344" s="10">
        <v>1.8060896386123199E-2</v>
      </c>
      <c r="F1344" s="10">
        <v>1.81012131787429E-2</v>
      </c>
      <c r="G1344">
        <v>-4756139</v>
      </c>
      <c r="H1344">
        <v>10271713</v>
      </c>
      <c r="J1344" s="10">
        <f t="shared" si="100"/>
        <v>-1.6465762511854311E-2</v>
      </c>
      <c r="K1344" s="16">
        <f t="shared" si="101"/>
        <v>-0.29109672094255057</v>
      </c>
      <c r="L1344" s="10">
        <f t="shared" si="102"/>
        <v>1.6650999376186557E-2</v>
      </c>
      <c r="M1344" s="10">
        <f t="shared" si="103"/>
        <v>1.8425215313351142E-2</v>
      </c>
      <c r="N1344" s="10">
        <f t="shared" si="104"/>
        <v>1.8512770421102678E-2</v>
      </c>
    </row>
    <row r="1345" spans="1:14" x14ac:dyDescent="0.2">
      <c r="A1345" s="9">
        <v>40775.767974537041</v>
      </c>
      <c r="B1345" s="10">
        <v>-1.6361986961710501E-2</v>
      </c>
      <c r="C1345">
        <v>5.9678399327094702</v>
      </c>
      <c r="D1345" s="10">
        <v>1.6294136048782101E-2</v>
      </c>
      <c r="E1345" s="10">
        <v>1.8037487643014199E-2</v>
      </c>
      <c r="F1345" s="10">
        <v>1.8081755060629801E-2</v>
      </c>
      <c r="G1345">
        <v>-4754067</v>
      </c>
      <c r="H1345">
        <v>10271188</v>
      </c>
      <c r="J1345" s="10">
        <f t="shared" si="100"/>
        <v>-1.6341094030669412E-2</v>
      </c>
      <c r="K1345" s="16">
        <f t="shared" si="101"/>
        <v>-0.29071191968596022</v>
      </c>
      <c r="L1345" s="10">
        <f t="shared" si="102"/>
        <v>1.6574419175492957E-2</v>
      </c>
      <c r="M1345" s="10">
        <f t="shared" si="103"/>
        <v>1.8401806570242141E-2</v>
      </c>
      <c r="N1345" s="10">
        <f t="shared" si="104"/>
        <v>1.8493312302989579E-2</v>
      </c>
    </row>
    <row r="1346" spans="1:14" x14ac:dyDescent="0.2">
      <c r="A1346" s="9">
        <v>40775.773923611108</v>
      </c>
      <c r="B1346" s="10">
        <v>-1.62369028001558E-2</v>
      </c>
      <c r="C1346">
        <v>5.9685608412364699</v>
      </c>
      <c r="D1346" s="10">
        <v>1.6267021812091099E-2</v>
      </c>
      <c r="E1346" s="10">
        <v>1.8063568617071701E-2</v>
      </c>
      <c r="F1346" s="10">
        <v>1.81070338811514E-2</v>
      </c>
      <c r="G1346">
        <v>-4751994</v>
      </c>
      <c r="H1346">
        <v>10271696</v>
      </c>
      <c r="J1346" s="10">
        <f t="shared" si="100"/>
        <v>-1.6216009869114711E-2</v>
      </c>
      <c r="K1346" s="16">
        <f t="shared" si="101"/>
        <v>-0.28999101115896053</v>
      </c>
      <c r="L1346" s="10">
        <f t="shared" si="102"/>
        <v>1.6547304938801955E-2</v>
      </c>
      <c r="M1346" s="10">
        <f t="shared" si="103"/>
        <v>1.8427887544299644E-2</v>
      </c>
      <c r="N1346" s="10">
        <f t="shared" si="104"/>
        <v>1.8518591123511178E-2</v>
      </c>
    </row>
    <row r="1347" spans="1:14" x14ac:dyDescent="0.2">
      <c r="A1347" s="9">
        <v>40775.779872685183</v>
      </c>
      <c r="B1347" s="10">
        <v>-1.6113481360080201E-2</v>
      </c>
      <c r="C1347">
        <v>5.9688518174953096</v>
      </c>
      <c r="D1347" s="10">
        <v>1.6208197101477698E-2</v>
      </c>
      <c r="E1347" s="10">
        <v>1.80751007781873E-2</v>
      </c>
      <c r="F1347" s="10">
        <v>1.80990617897623E-2</v>
      </c>
      <c r="G1347">
        <v>-4749929</v>
      </c>
      <c r="H1347">
        <v>10271256</v>
      </c>
      <c r="J1347" s="10">
        <f t="shared" si="100"/>
        <v>-1.6092588429039111E-2</v>
      </c>
      <c r="K1347" s="16">
        <f t="shared" si="101"/>
        <v>-0.28970003490012086</v>
      </c>
      <c r="L1347" s="10">
        <f t="shared" si="102"/>
        <v>1.6488480228188555E-2</v>
      </c>
      <c r="M1347" s="10">
        <f t="shared" si="103"/>
        <v>1.8439419705415242E-2</v>
      </c>
      <c r="N1347" s="10">
        <f t="shared" si="104"/>
        <v>1.8510619032122078E-2</v>
      </c>
    </row>
    <row r="1348" spans="1:14" x14ac:dyDescent="0.2">
      <c r="A1348" s="9">
        <v>40775.785833333335</v>
      </c>
      <c r="B1348" s="10">
        <v>-1.59888722618052E-2</v>
      </c>
      <c r="C1348">
        <v>5.96896939565704</v>
      </c>
      <c r="D1348" s="10">
        <v>1.6191676775924899E-2</v>
      </c>
      <c r="E1348" s="10">
        <v>1.8069649427052401E-2</v>
      </c>
      <c r="F1348" s="10">
        <v>1.81058386650511E-2</v>
      </c>
      <c r="G1348">
        <v>-4747856</v>
      </c>
      <c r="H1348">
        <v>10271811</v>
      </c>
      <c r="J1348" s="10">
        <f t="shared" si="100"/>
        <v>-1.5967979330764111E-2</v>
      </c>
      <c r="K1348" s="16">
        <f t="shared" si="101"/>
        <v>-0.28958245673839045</v>
      </c>
      <c r="L1348" s="10">
        <f t="shared" si="102"/>
        <v>1.6471959902635756E-2</v>
      </c>
      <c r="M1348" s="10">
        <f t="shared" si="103"/>
        <v>1.8433968354280343E-2</v>
      </c>
      <c r="N1348" s="10">
        <f t="shared" si="104"/>
        <v>1.8517395907410878E-2</v>
      </c>
    </row>
    <row r="1349" spans="1:14" x14ac:dyDescent="0.2">
      <c r="A1349" s="9">
        <v>40775.79178240741</v>
      </c>
      <c r="B1349" s="10">
        <v>-1.58666503565109E-2</v>
      </c>
      <c r="C1349">
        <v>5.9694361453293796</v>
      </c>
      <c r="D1349" s="10">
        <v>1.6152341536362701E-2</v>
      </c>
      <c r="E1349" s="10">
        <v>1.8075813373106899E-2</v>
      </c>
      <c r="F1349" s="10">
        <v>1.8087778949775399E-2</v>
      </c>
      <c r="G1349">
        <v>-4745790</v>
      </c>
      <c r="H1349">
        <v>10271489</v>
      </c>
      <c r="J1349" s="10">
        <f t="shared" si="100"/>
        <v>-1.5845757425469811E-2</v>
      </c>
      <c r="K1349" s="16">
        <f t="shared" si="101"/>
        <v>-0.28911570706605083</v>
      </c>
      <c r="L1349" s="10">
        <f t="shared" si="102"/>
        <v>1.6432624663073558E-2</v>
      </c>
      <c r="M1349" s="10">
        <f t="shared" si="103"/>
        <v>1.8440132300334842E-2</v>
      </c>
      <c r="N1349" s="10">
        <f t="shared" si="104"/>
        <v>1.8499336192135177E-2</v>
      </c>
    </row>
    <row r="1350" spans="1:14" x14ac:dyDescent="0.2">
      <c r="A1350" s="9">
        <v>40775.797743055555</v>
      </c>
      <c r="B1350" s="10">
        <v>-1.57459842834578E-2</v>
      </c>
      <c r="C1350">
        <v>5.9698577639901496</v>
      </c>
      <c r="D1350" s="10">
        <v>1.6090713952398802E-2</v>
      </c>
      <c r="E1350" s="10">
        <v>1.8089412059489399E-2</v>
      </c>
      <c r="F1350">
        <v>1.8093802838921001E-2</v>
      </c>
      <c r="G1350">
        <v>-4743720</v>
      </c>
      <c r="H1350">
        <v>10271690</v>
      </c>
      <c r="J1350" s="10">
        <f t="shared" si="100"/>
        <v>-1.572509135241671E-2</v>
      </c>
      <c r="K1350" s="16">
        <f t="shared" si="101"/>
        <v>-0.28869408840528088</v>
      </c>
      <c r="L1350" s="10">
        <f t="shared" si="102"/>
        <v>1.6370997079109658E-2</v>
      </c>
      <c r="M1350" s="10">
        <f t="shared" si="103"/>
        <v>1.8453730986717341E-2</v>
      </c>
      <c r="N1350" s="10">
        <f t="shared" si="104"/>
        <v>1.8505360081280779E-2</v>
      </c>
    </row>
    <row r="1351" spans="1:14" x14ac:dyDescent="0.2">
      <c r="A1351" s="9">
        <v>40775.80369212963</v>
      </c>
      <c r="B1351" s="10">
        <v>-1.5622491583890201E-2</v>
      </c>
      <c r="C1351">
        <v>5.9698102576621803</v>
      </c>
      <c r="D1351" s="10">
        <v>1.60923291675499E-2</v>
      </c>
      <c r="E1351" s="10">
        <v>1.8037392630358199E-2</v>
      </c>
      <c r="F1351" s="10">
        <v>1.8083189319950201E-2</v>
      </c>
      <c r="G1351">
        <v>-4741652</v>
      </c>
      <c r="H1351">
        <v>10271593</v>
      </c>
      <c r="J1351" s="10">
        <f t="shared" si="100"/>
        <v>-1.5601598652849111E-2</v>
      </c>
      <c r="K1351" s="16">
        <f t="shared" si="101"/>
        <v>-0.28874159473325012</v>
      </c>
      <c r="L1351" s="10">
        <f t="shared" si="102"/>
        <v>1.6372612294260756E-2</v>
      </c>
      <c r="M1351" s="10">
        <f t="shared" si="103"/>
        <v>1.8401711557586142E-2</v>
      </c>
      <c r="N1351" s="10">
        <f t="shared" si="104"/>
        <v>1.8494746562309979E-2</v>
      </c>
    </row>
    <row r="1352" spans="1:14" x14ac:dyDescent="0.2">
      <c r="A1352" s="9">
        <v>40775.809641203705</v>
      </c>
      <c r="B1352" s="10">
        <v>-1.55008041247856E-2</v>
      </c>
      <c r="C1352">
        <v>5.9698767665213399</v>
      </c>
      <c r="D1352" s="10">
        <v>1.6015891485840299E-2</v>
      </c>
      <c r="E1352" s="10">
        <v>1.8060433199425501E-2</v>
      </c>
      <c r="F1352" s="10">
        <v>1.8095607615232399E-2</v>
      </c>
      <c r="G1352">
        <v>-4739581</v>
      </c>
      <c r="H1352">
        <v>10271578</v>
      </c>
      <c r="J1352" s="10">
        <f t="shared" si="100"/>
        <v>-1.5479911193744511E-2</v>
      </c>
      <c r="K1352" s="16">
        <f t="shared" si="101"/>
        <v>-0.28867508587409052</v>
      </c>
      <c r="L1352" s="10">
        <f t="shared" si="102"/>
        <v>1.6296174612551156E-2</v>
      </c>
      <c r="M1352" s="10">
        <f t="shared" si="103"/>
        <v>1.8424752126653444E-2</v>
      </c>
      <c r="N1352" s="10">
        <f t="shared" si="104"/>
        <v>1.8507164857592177E-2</v>
      </c>
    </row>
    <row r="1353" spans="1:14" x14ac:dyDescent="0.2">
      <c r="A1353" s="9">
        <v>40775.815601851849</v>
      </c>
      <c r="B1353" s="10">
        <v>-1.53778577479898E-2</v>
      </c>
      <c r="C1353">
        <v>5.9699112086091199</v>
      </c>
      <c r="D1353" s="10">
        <v>1.60352265613255E-2</v>
      </c>
      <c r="E1353" s="10">
        <v>1.81015736794507E-2</v>
      </c>
      <c r="F1353" s="10">
        <v>1.81526911361834E-2</v>
      </c>
      <c r="G1353">
        <v>-4737509</v>
      </c>
      <c r="H1353">
        <v>10271964</v>
      </c>
      <c r="J1353" s="10">
        <f t="shared" si="100"/>
        <v>-1.5356964816948711E-2</v>
      </c>
      <c r="K1353" s="16">
        <f t="shared" si="101"/>
        <v>-0.28864064378631049</v>
      </c>
      <c r="L1353" s="10">
        <f t="shared" si="102"/>
        <v>1.6315509688036356E-2</v>
      </c>
      <c r="M1353" s="10">
        <f t="shared" si="103"/>
        <v>1.8465892606678642E-2</v>
      </c>
      <c r="N1353" s="10">
        <f t="shared" si="104"/>
        <v>1.8564248378543178E-2</v>
      </c>
    </row>
    <row r="1354" spans="1:14" x14ac:dyDescent="0.2">
      <c r="A1354" s="9">
        <v>40775.821550925924</v>
      </c>
      <c r="B1354" s="10">
        <v>-1.52580467888401E-2</v>
      </c>
      <c r="C1354">
        <v>5.9702473158795302</v>
      </c>
      <c r="D1354" s="10">
        <v>1.5942589221776899E-2</v>
      </c>
      <c r="E1354" s="10">
        <v>1.8069780069454301E-2</v>
      </c>
      <c r="F1354" s="10">
        <v>1.81127828705939E-2</v>
      </c>
      <c r="G1354">
        <v>-4735443</v>
      </c>
      <c r="H1354">
        <v>10271568</v>
      </c>
      <c r="J1354" s="10">
        <f t="shared" si="100"/>
        <v>-1.523715385779901E-2</v>
      </c>
      <c r="K1354" s="16">
        <f t="shared" si="101"/>
        <v>-0.28830453651590027</v>
      </c>
      <c r="L1354" s="10">
        <f t="shared" si="102"/>
        <v>1.6222872348487755E-2</v>
      </c>
      <c r="M1354" s="10">
        <f t="shared" si="103"/>
        <v>1.8434098996682243E-2</v>
      </c>
      <c r="N1354" s="10">
        <f t="shared" si="104"/>
        <v>1.8524340112953678E-2</v>
      </c>
    </row>
    <row r="1355" spans="1:14" x14ac:dyDescent="0.2">
      <c r="A1355" s="9">
        <v>40775.827511574076</v>
      </c>
      <c r="B1355" s="10">
        <v>-1.51342334215587E-2</v>
      </c>
      <c r="C1355">
        <v>5.9703684570158702</v>
      </c>
      <c r="D1355" s="10">
        <v>1.5957031145480902E-2</v>
      </c>
      <c r="E1355" s="10">
        <v>1.8039055351837301E-2</v>
      </c>
      <c r="F1355" s="10">
        <v>1.80870737722762E-2</v>
      </c>
      <c r="G1355">
        <v>-4733370</v>
      </c>
      <c r="H1355">
        <v>10272103</v>
      </c>
      <c r="J1355" s="10">
        <f t="shared" si="100"/>
        <v>-1.511334049051761E-2</v>
      </c>
      <c r="K1355" s="16">
        <f t="shared" si="101"/>
        <v>-0.28818339537956028</v>
      </c>
      <c r="L1355" s="10">
        <f t="shared" si="102"/>
        <v>1.6237314272191758E-2</v>
      </c>
      <c r="M1355" s="10">
        <f t="shared" si="103"/>
        <v>1.8403374279065243E-2</v>
      </c>
      <c r="N1355" s="10">
        <f t="shared" si="104"/>
        <v>1.8498631014635978E-2</v>
      </c>
    </row>
    <row r="1356" spans="1:14" x14ac:dyDescent="0.2">
      <c r="A1356" s="9">
        <v>40775.833460648151</v>
      </c>
      <c r="B1356" s="10">
        <v>-1.50153250826406E-2</v>
      </c>
      <c r="C1356">
        <v>5.9708090782078198</v>
      </c>
      <c r="D1356" s="10">
        <v>1.5900451108864198E-2</v>
      </c>
      <c r="E1356" s="10">
        <v>1.8025409159126898E-2</v>
      </c>
      <c r="F1356">
        <v>1.8086141503718001E-2</v>
      </c>
      <c r="G1356">
        <v>-4731302</v>
      </c>
      <c r="H1356">
        <v>10271603</v>
      </c>
      <c r="J1356" s="10">
        <f t="shared" si="100"/>
        <v>-1.4994432151599511E-2</v>
      </c>
      <c r="K1356" s="16">
        <f t="shared" si="101"/>
        <v>-0.28774277418761063</v>
      </c>
      <c r="L1356" s="10">
        <f t="shared" si="102"/>
        <v>1.6180734235575055E-2</v>
      </c>
      <c r="M1356" s="10">
        <f t="shared" si="103"/>
        <v>1.8389728086354841E-2</v>
      </c>
      <c r="N1356" s="10">
        <f t="shared" si="104"/>
        <v>1.8497698746077779E-2</v>
      </c>
    </row>
    <row r="1357" spans="1:14" x14ac:dyDescent="0.2">
      <c r="A1357" s="9">
        <v>40775.839409722219</v>
      </c>
      <c r="B1357" s="10">
        <v>-1.48939107849219E-2</v>
      </c>
      <c r="C1357">
        <v>5.97114162250364</v>
      </c>
      <c r="D1357" s="10">
        <v>1.5893847729275899E-2</v>
      </c>
      <c r="E1357" s="10">
        <v>1.8051074452814599E-2</v>
      </c>
      <c r="F1357" s="10">
        <v>1.80963366970536E-2</v>
      </c>
      <c r="G1357">
        <v>-4729234</v>
      </c>
      <c r="H1357">
        <v>10271995</v>
      </c>
      <c r="J1357" s="10">
        <f t="shared" si="100"/>
        <v>-1.487301785388081E-2</v>
      </c>
      <c r="K1357" s="16">
        <f t="shared" si="101"/>
        <v>-0.28741022989179044</v>
      </c>
      <c r="L1357" s="10">
        <f t="shared" si="102"/>
        <v>1.6174130855986756E-2</v>
      </c>
      <c r="M1357" s="10">
        <f t="shared" si="103"/>
        <v>1.8415393380042541E-2</v>
      </c>
      <c r="N1357" s="10">
        <f t="shared" si="104"/>
        <v>1.8507893939413378E-2</v>
      </c>
    </row>
    <row r="1358" spans="1:14" x14ac:dyDescent="0.2">
      <c r="A1358" s="9">
        <v>40775.845358796294</v>
      </c>
      <c r="B1358" s="10">
        <v>-1.4777270873164499E-2</v>
      </c>
      <c r="C1358">
        <v>5.9711748769332198</v>
      </c>
      <c r="D1358" s="10">
        <v>1.5810189085714198E-2</v>
      </c>
      <c r="E1358" s="10">
        <v>1.8055290639422301E-2</v>
      </c>
      <c r="F1358" s="10">
        <v>1.8103017955054399E-2</v>
      </c>
      <c r="G1358">
        <v>-4727162</v>
      </c>
      <c r="H1358">
        <v>10271548</v>
      </c>
      <c r="J1358" s="10">
        <f t="shared" ref="J1358:J1421" si="105">B1358-B$19</f>
        <v>-1.475637794212341E-2</v>
      </c>
      <c r="K1358" s="16">
        <f t="shared" ref="K1358:K1421" si="106">C1358-C$19</f>
        <v>-0.28737697546221064</v>
      </c>
      <c r="L1358" s="10">
        <f t="shared" ref="L1358:L1421" si="107">D1358-D$19</f>
        <v>1.6090472212425055E-2</v>
      </c>
      <c r="M1358" s="10">
        <f t="shared" ref="M1358:M1421" si="108">E1358-E$19</f>
        <v>1.8419609566650244E-2</v>
      </c>
      <c r="N1358" s="10">
        <f t="shared" ref="N1358:N1421" si="109">F1358-F$19</f>
        <v>1.8514575197414177E-2</v>
      </c>
    </row>
    <row r="1359" spans="1:14" x14ac:dyDescent="0.2">
      <c r="A1359" s="9">
        <v>40775.851319444446</v>
      </c>
      <c r="B1359" s="10">
        <v>-1.46570798633911E-2</v>
      </c>
      <c r="C1359">
        <v>5.9713708405361103</v>
      </c>
      <c r="D1359" s="10">
        <v>1.5798122478408901E-2</v>
      </c>
      <c r="E1359" s="10">
        <v>1.8070124490332101E-2</v>
      </c>
      <c r="F1359" s="10">
        <v>1.8104786874882799E-2</v>
      </c>
      <c r="G1359">
        <v>-4725095</v>
      </c>
      <c r="H1359">
        <v>10272110</v>
      </c>
      <c r="J1359" s="10">
        <f t="shared" si="105"/>
        <v>-1.463618693235001E-2</v>
      </c>
      <c r="K1359" s="16">
        <f t="shared" si="106"/>
        <v>-0.2871810118593201</v>
      </c>
      <c r="L1359" s="10">
        <f t="shared" si="107"/>
        <v>1.6078405605119757E-2</v>
      </c>
      <c r="M1359" s="10">
        <f t="shared" si="108"/>
        <v>1.8434443417560044E-2</v>
      </c>
      <c r="N1359" s="10">
        <f t="shared" si="109"/>
        <v>1.8516344117242577E-2</v>
      </c>
    </row>
    <row r="1360" spans="1:14" x14ac:dyDescent="0.2">
      <c r="A1360" s="9">
        <v>40775.857268518521</v>
      </c>
      <c r="B1360" s="10">
        <v>-1.45410812870614E-2</v>
      </c>
      <c r="C1360">
        <v>5.9718744076126304</v>
      </c>
      <c r="D1360" s="10">
        <v>1.5747207571403101E-2</v>
      </c>
      <c r="E1360" s="10">
        <v>1.8053687300853199E-2</v>
      </c>
      <c r="F1360" s="10">
        <v>1.80995279240415E-2</v>
      </c>
      <c r="G1360">
        <v>-4723013</v>
      </c>
      <c r="H1360">
        <v>10271742</v>
      </c>
      <c r="J1360" s="10">
        <f t="shared" si="105"/>
        <v>-1.452018835602031E-2</v>
      </c>
      <c r="K1360" s="16">
        <f t="shared" si="106"/>
        <v>-0.28667744478279999</v>
      </c>
      <c r="L1360" s="10">
        <f t="shared" si="107"/>
        <v>1.6027490698113957E-2</v>
      </c>
      <c r="M1360" s="10">
        <f t="shared" si="108"/>
        <v>1.8418006228081141E-2</v>
      </c>
      <c r="N1360" s="10">
        <f t="shared" si="109"/>
        <v>1.8511085166401278E-2</v>
      </c>
    </row>
    <row r="1361" spans="1:14" x14ac:dyDescent="0.2">
      <c r="A1361" s="9">
        <v>40775.863217592596</v>
      </c>
      <c r="B1361" s="10">
        <v>-1.44225054924391E-2</v>
      </c>
      <c r="C1361">
        <v>5.97169150824993</v>
      </c>
      <c r="D1361" s="10">
        <v>1.5733228834396901E-2</v>
      </c>
      <c r="E1361" s="10">
        <v>1.80763003129687E-2</v>
      </c>
      <c r="F1361" s="10">
        <v>1.80779662255918E-2</v>
      </c>
      <c r="G1361">
        <v>-4720956</v>
      </c>
      <c r="H1361">
        <v>10272171</v>
      </c>
      <c r="J1361" s="10">
        <f t="shared" si="105"/>
        <v>-1.4401612561398011E-2</v>
      </c>
      <c r="K1361" s="16">
        <f t="shared" si="106"/>
        <v>-0.28686034414550043</v>
      </c>
      <c r="L1361" s="10">
        <f t="shared" si="107"/>
        <v>1.6013511961107757E-2</v>
      </c>
      <c r="M1361" s="10">
        <f t="shared" si="108"/>
        <v>1.8440619240196642E-2</v>
      </c>
      <c r="N1361" s="10">
        <f t="shared" si="109"/>
        <v>1.8489523467951578E-2</v>
      </c>
    </row>
    <row r="1362" spans="1:14" x14ac:dyDescent="0.2">
      <c r="A1362" s="9">
        <v>40775.86917824074</v>
      </c>
      <c r="B1362" s="10">
        <v>-1.43102242862733E-2</v>
      </c>
      <c r="C1362">
        <v>5.9720145512801501</v>
      </c>
      <c r="D1362">
        <v>1.5664344658835001E-2</v>
      </c>
      <c r="E1362" s="10">
        <v>1.80632360727759E-2</v>
      </c>
      <c r="F1362" s="10">
        <v>1.8111862554196698E-2</v>
      </c>
      <c r="G1362">
        <v>-4718885</v>
      </c>
      <c r="H1362">
        <v>10271829</v>
      </c>
      <c r="J1362" s="10">
        <f t="shared" si="105"/>
        <v>-1.4289331355232211E-2</v>
      </c>
      <c r="K1362" s="16">
        <f t="shared" si="106"/>
        <v>-0.28653730111528031</v>
      </c>
      <c r="L1362" s="10">
        <f t="shared" si="107"/>
        <v>1.5944627785545857E-2</v>
      </c>
      <c r="M1362" s="10">
        <f t="shared" si="108"/>
        <v>1.8427555000003842E-2</v>
      </c>
      <c r="N1362" s="10">
        <f t="shared" si="109"/>
        <v>1.8523419796556476E-2</v>
      </c>
    </row>
    <row r="1363" spans="1:14" x14ac:dyDescent="0.2">
      <c r="A1363" s="9">
        <v>40775.875127314815</v>
      </c>
      <c r="B1363" s="10">
        <v>-1.41886674695706E-2</v>
      </c>
      <c r="C1363">
        <v>5.9726083803798202</v>
      </c>
      <c r="D1363" s="10">
        <v>1.56520880262178E-2</v>
      </c>
      <c r="E1363" s="10">
        <v>1.8053342879975402E-2</v>
      </c>
      <c r="F1363" s="10">
        <v>1.80906833248991E-2</v>
      </c>
      <c r="G1363">
        <v>-4716817</v>
      </c>
      <c r="H1363">
        <v>10272529</v>
      </c>
      <c r="J1363" s="10">
        <f t="shared" si="105"/>
        <v>-1.416777453852951E-2</v>
      </c>
      <c r="K1363" s="16">
        <f t="shared" si="106"/>
        <v>-0.28594347201561021</v>
      </c>
      <c r="L1363" s="10">
        <f t="shared" si="107"/>
        <v>1.5932371152928657E-2</v>
      </c>
      <c r="M1363" s="10">
        <f t="shared" si="108"/>
        <v>1.8417661807203344E-2</v>
      </c>
      <c r="N1363" s="10">
        <f t="shared" si="109"/>
        <v>1.8502240567258878E-2</v>
      </c>
    </row>
    <row r="1364" spans="1:14" x14ac:dyDescent="0.2">
      <c r="A1364" s="9">
        <v>40775.881076388891</v>
      </c>
      <c r="B1364" s="10">
        <v>-1.4075994336199099E-2</v>
      </c>
      <c r="C1364">
        <v>5.9729361740428404</v>
      </c>
      <c r="D1364" s="10">
        <v>1.5612420242359801E-2</v>
      </c>
      <c r="E1364" s="10">
        <v>1.8067559148621501E-2</v>
      </c>
      <c r="F1364" s="10">
        <v>1.8068117644925202E-2</v>
      </c>
      <c r="G1364">
        <v>-4714750</v>
      </c>
      <c r="H1364">
        <v>10272112</v>
      </c>
      <c r="J1364" s="10">
        <f t="shared" si="105"/>
        <v>-1.405510140515801E-2</v>
      </c>
      <c r="K1364" s="16">
        <f t="shared" si="106"/>
        <v>-0.28561567835259005</v>
      </c>
      <c r="L1364" s="10">
        <f t="shared" si="107"/>
        <v>1.5892703369070657E-2</v>
      </c>
      <c r="M1364" s="10">
        <f t="shared" si="108"/>
        <v>1.8431878075849444E-2</v>
      </c>
      <c r="N1364" s="10">
        <f t="shared" si="109"/>
        <v>1.847967488728498E-2</v>
      </c>
    </row>
    <row r="1365" spans="1:14" x14ac:dyDescent="0.2">
      <c r="A1365" s="9">
        <v>40775.887037037035</v>
      </c>
      <c r="B1365" s="10">
        <v>-1.3960126402271299E-2</v>
      </c>
      <c r="C1365">
        <v>5.97300387056021</v>
      </c>
      <c r="D1365" s="10">
        <v>1.55790708001223E-2</v>
      </c>
      <c r="E1365" s="10">
        <v>1.8038283374007699E-2</v>
      </c>
      <c r="F1365" s="10">
        <v>1.8077069813516599E-2</v>
      </c>
      <c r="G1365">
        <v>-4712675</v>
      </c>
      <c r="H1365">
        <v>10272410</v>
      </c>
      <c r="J1365" s="10">
        <f t="shared" si="105"/>
        <v>-1.393923347123021E-2</v>
      </c>
      <c r="K1365" s="16">
        <f t="shared" si="106"/>
        <v>-0.28554798183522045</v>
      </c>
      <c r="L1365" s="10">
        <f t="shared" si="107"/>
        <v>1.5859353926833155E-2</v>
      </c>
      <c r="M1365" s="10">
        <f t="shared" si="108"/>
        <v>1.8402602301235641E-2</v>
      </c>
      <c r="N1365" s="10">
        <f t="shared" si="109"/>
        <v>1.8488627055876377E-2</v>
      </c>
    </row>
    <row r="1366" spans="1:14" x14ac:dyDescent="0.2">
      <c r="A1366" s="9">
        <v>40775.89298611111</v>
      </c>
      <c r="B1366" s="10">
        <v>-1.38456242752727E-2</v>
      </c>
      <c r="C1366">
        <v>5.9729421123338398</v>
      </c>
      <c r="D1366" s="10">
        <v>1.55642488257945E-2</v>
      </c>
      <c r="E1366" s="10">
        <v>1.8088497562675901E-2</v>
      </c>
      <c r="F1366">
        <v>1.8086189312362E-2</v>
      </c>
      <c r="G1366">
        <v>-4710610</v>
      </c>
      <c r="H1366">
        <v>10272233</v>
      </c>
      <c r="J1366" s="10">
        <f t="shared" si="105"/>
        <v>-1.382473134423161E-2</v>
      </c>
      <c r="K1366" s="16">
        <f t="shared" si="106"/>
        <v>-0.28560974006159068</v>
      </c>
      <c r="L1366" s="10">
        <f t="shared" si="107"/>
        <v>1.5844531952505354E-2</v>
      </c>
      <c r="M1366" s="10">
        <f t="shared" si="108"/>
        <v>1.8452816489903844E-2</v>
      </c>
      <c r="N1366" s="10">
        <f t="shared" si="109"/>
        <v>1.8497746554721778E-2</v>
      </c>
    </row>
    <row r="1367" spans="1:14" x14ac:dyDescent="0.2">
      <c r="A1367" s="9">
        <v>40775.898946759262</v>
      </c>
      <c r="B1367" s="10">
        <v>-1.3729340660975101E-2</v>
      </c>
      <c r="C1367">
        <v>5.9731178857473397</v>
      </c>
      <c r="D1367" s="10">
        <v>1.55111961340299E-2</v>
      </c>
      <c r="E1367" s="10">
        <v>1.8072915487100501E-2</v>
      </c>
      <c r="F1367" s="10">
        <v>1.81102968211053E-2</v>
      </c>
      <c r="G1367">
        <v>-4708538</v>
      </c>
      <c r="H1367">
        <v>10272530</v>
      </c>
      <c r="J1367" s="10">
        <f t="shared" si="105"/>
        <v>-1.3708447729934011E-2</v>
      </c>
      <c r="K1367" s="16">
        <f t="shared" si="106"/>
        <v>-0.28543396664809073</v>
      </c>
      <c r="L1367" s="10">
        <f t="shared" si="107"/>
        <v>1.5791479260740756E-2</v>
      </c>
      <c r="M1367" s="10">
        <f t="shared" si="108"/>
        <v>1.8437234414328443E-2</v>
      </c>
      <c r="N1367" s="10">
        <f t="shared" si="109"/>
        <v>1.8521854063465078E-2</v>
      </c>
    </row>
    <row r="1368" spans="1:14" x14ac:dyDescent="0.2">
      <c r="A1368" s="9">
        <v>40775.904895833337</v>
      </c>
      <c r="B1368" s="10">
        <v>-1.3614422853606801E-2</v>
      </c>
      <c r="C1368">
        <v>5.97364401832965</v>
      </c>
      <c r="D1368" s="10">
        <v>1.55162793111231E-2</v>
      </c>
      <c r="E1368" s="10">
        <v>1.8077191056618199E-2</v>
      </c>
      <c r="F1368" s="10">
        <v>1.8070412459837801E-2</v>
      </c>
      <c r="G1368">
        <v>-4706470</v>
      </c>
      <c r="H1368">
        <v>10272580</v>
      </c>
      <c r="J1368" s="10">
        <f t="shared" si="105"/>
        <v>-1.3593529922565711E-2</v>
      </c>
      <c r="K1368" s="16">
        <f t="shared" si="106"/>
        <v>-0.28490783406578046</v>
      </c>
      <c r="L1368" s="10">
        <f t="shared" si="107"/>
        <v>1.5796562437833957E-2</v>
      </c>
      <c r="M1368" s="10">
        <f t="shared" si="108"/>
        <v>1.8441509983846142E-2</v>
      </c>
      <c r="N1368" s="10">
        <f t="shared" si="109"/>
        <v>1.8481969702197579E-2</v>
      </c>
    </row>
    <row r="1369" spans="1:14" x14ac:dyDescent="0.2">
      <c r="A1369" s="9">
        <v>40775.910844907405</v>
      </c>
      <c r="B1369" s="10">
        <v>-1.35013934227754E-2</v>
      </c>
      <c r="C1369">
        <v>5.9740715752814104</v>
      </c>
      <c r="D1369" s="10">
        <v>1.54416943762044E-2</v>
      </c>
      <c r="E1369" s="10">
        <v>1.8027119386933899E-2</v>
      </c>
      <c r="F1369" s="10">
        <v>1.80735797825037E-2</v>
      </c>
      <c r="G1369">
        <v>-4704400</v>
      </c>
      <c r="H1369">
        <v>10272212</v>
      </c>
      <c r="J1369" s="10">
        <f t="shared" si="105"/>
        <v>-1.3480500491734311E-2</v>
      </c>
      <c r="K1369" s="16">
        <f t="shared" si="106"/>
        <v>-0.28448027711402002</v>
      </c>
      <c r="L1369" s="10">
        <f t="shared" si="107"/>
        <v>1.5721977502915256E-2</v>
      </c>
      <c r="M1369" s="10">
        <f t="shared" si="108"/>
        <v>1.8391438314161842E-2</v>
      </c>
      <c r="N1369" s="10">
        <f t="shared" si="109"/>
        <v>1.8485137024863478E-2</v>
      </c>
    </row>
    <row r="1370" spans="1:14" x14ac:dyDescent="0.2">
      <c r="A1370" s="9">
        <v>40775.916805555556</v>
      </c>
      <c r="B1370" s="10">
        <v>-1.33877701628444E-2</v>
      </c>
      <c r="C1370">
        <v>5.9741820274939501</v>
      </c>
      <c r="D1370" s="10">
        <v>1.5453891625911599E-2</v>
      </c>
      <c r="E1370" s="10">
        <v>1.8075528335139101E-2</v>
      </c>
      <c r="F1370" s="10">
        <v>1.81121255017388E-2</v>
      </c>
      <c r="G1370">
        <v>-4702330</v>
      </c>
      <c r="H1370">
        <v>10272702</v>
      </c>
      <c r="J1370" s="10">
        <f t="shared" si="105"/>
        <v>-1.336687723180331E-2</v>
      </c>
      <c r="K1370" s="16">
        <f t="shared" si="106"/>
        <v>-0.28436982490148033</v>
      </c>
      <c r="L1370" s="10">
        <f t="shared" si="107"/>
        <v>1.5734174752622454E-2</v>
      </c>
      <c r="M1370" s="10">
        <f t="shared" si="108"/>
        <v>1.8439847262367044E-2</v>
      </c>
      <c r="N1370" s="10">
        <f t="shared" si="109"/>
        <v>1.8523682744098578E-2</v>
      </c>
    </row>
    <row r="1371" spans="1:14" x14ac:dyDescent="0.2">
      <c r="A1371" s="9">
        <v>40775.922754629632</v>
      </c>
      <c r="B1371" s="10">
        <v>-1.3277258567395599E-2</v>
      </c>
      <c r="C1371">
        <v>5.9750454550048699</v>
      </c>
      <c r="D1371" s="10">
        <v>1.5389912478713101E-2</v>
      </c>
      <c r="E1371" s="10">
        <v>1.80458843864835E-2</v>
      </c>
      <c r="F1371" s="10">
        <v>1.8089930338755899E-2</v>
      </c>
      <c r="G1371">
        <v>-4700263</v>
      </c>
      <c r="H1371">
        <v>10272246</v>
      </c>
      <c r="J1371" s="10">
        <f t="shared" si="105"/>
        <v>-1.325636563635451E-2</v>
      </c>
      <c r="K1371" s="16">
        <f t="shared" si="106"/>
        <v>-0.28350639739056049</v>
      </c>
      <c r="L1371" s="10">
        <f t="shared" si="107"/>
        <v>1.5670195605423955E-2</v>
      </c>
      <c r="M1371" s="10">
        <f t="shared" si="108"/>
        <v>1.8410203313711442E-2</v>
      </c>
      <c r="N1371" s="10">
        <f t="shared" si="109"/>
        <v>1.8501487581115677E-2</v>
      </c>
    </row>
    <row r="1372" spans="1:14" x14ac:dyDescent="0.2">
      <c r="A1372" s="9">
        <v>40775.928703703707</v>
      </c>
      <c r="B1372" s="10">
        <v>-1.31612006081559E-2</v>
      </c>
      <c r="C1372">
        <v>5.9753779993006901</v>
      </c>
      <c r="D1372" s="10">
        <v>1.53938436273529E-2</v>
      </c>
      <c r="E1372">
        <v>1.8057582819746999E-2</v>
      </c>
      <c r="F1372" s="10">
        <v>1.8104452214374799E-2</v>
      </c>
      <c r="G1372">
        <v>-4698189</v>
      </c>
      <c r="H1372">
        <v>10272747</v>
      </c>
      <c r="J1372" s="10">
        <f t="shared" si="105"/>
        <v>-1.3140307677114811E-2</v>
      </c>
      <c r="K1372" s="16">
        <f t="shared" si="106"/>
        <v>-0.2831738530947403</v>
      </c>
      <c r="L1372" s="10">
        <f t="shared" si="107"/>
        <v>1.5674126754063756E-2</v>
      </c>
      <c r="M1372" s="10">
        <f t="shared" si="108"/>
        <v>1.8421901746974941E-2</v>
      </c>
      <c r="N1372" s="10">
        <f t="shared" si="109"/>
        <v>1.8516009456734577E-2</v>
      </c>
    </row>
    <row r="1373" spans="1:14" x14ac:dyDescent="0.2">
      <c r="A1373" s="9">
        <v>40775.934652777774</v>
      </c>
      <c r="B1373" s="10">
        <v>-1.30496082437458E-2</v>
      </c>
      <c r="C1373">
        <v>5.9761476018138602</v>
      </c>
      <c r="D1373">
        <v>1.5325066341029E-2</v>
      </c>
      <c r="E1373" s="10">
        <v>1.8047808392766498E-2</v>
      </c>
      <c r="F1373" s="10">
        <v>1.8074045916782799E-2</v>
      </c>
      <c r="G1373">
        <v>-4696123</v>
      </c>
      <c r="H1373">
        <v>10272260</v>
      </c>
      <c r="J1373" s="10">
        <f t="shared" si="105"/>
        <v>-1.3028715312704711E-2</v>
      </c>
      <c r="K1373" s="16">
        <f t="shared" si="106"/>
        <v>-0.28240425058157026</v>
      </c>
      <c r="L1373" s="10">
        <f t="shared" si="107"/>
        <v>1.5605349467739857E-2</v>
      </c>
      <c r="M1373" s="10">
        <f t="shared" si="108"/>
        <v>1.8412127319994441E-2</v>
      </c>
      <c r="N1373" s="10">
        <f t="shared" si="109"/>
        <v>1.8485603159142577E-2</v>
      </c>
    </row>
    <row r="1374" spans="1:14" x14ac:dyDescent="0.2">
      <c r="A1374" s="9">
        <v>40775.940613425926</v>
      </c>
      <c r="B1374" s="10">
        <v>-1.29357949585028E-2</v>
      </c>
      <c r="C1374">
        <v>5.9764041359849198</v>
      </c>
      <c r="D1374" s="10">
        <v>1.53257314296206E-2</v>
      </c>
      <c r="E1374" s="10">
        <v>1.8060195667785599E-2</v>
      </c>
      <c r="F1374" s="10">
        <v>1.81145398382614E-2</v>
      </c>
      <c r="G1374">
        <v>-4694051</v>
      </c>
      <c r="H1374">
        <v>10272777</v>
      </c>
      <c r="J1374" s="10">
        <f t="shared" si="105"/>
        <v>-1.2914902027461711E-2</v>
      </c>
      <c r="K1374" s="16">
        <f t="shared" si="106"/>
        <v>-0.28214771641051062</v>
      </c>
      <c r="L1374" s="10">
        <f t="shared" si="107"/>
        <v>1.5606014556331456E-2</v>
      </c>
      <c r="M1374" s="10">
        <f t="shared" si="108"/>
        <v>1.8424514595013541E-2</v>
      </c>
      <c r="N1374" s="10">
        <f t="shared" si="109"/>
        <v>1.8526097080621178E-2</v>
      </c>
    </row>
    <row r="1375" spans="1:14" x14ac:dyDescent="0.2">
      <c r="A1375" s="9">
        <v>40775.946562500001</v>
      </c>
      <c r="B1375" s="10">
        <v>-1.28270529737711E-2</v>
      </c>
      <c r="C1375">
        <v>5.9767699347103198</v>
      </c>
      <c r="D1375" s="10">
        <v>1.52641988583127E-2</v>
      </c>
      <c r="E1375" s="10">
        <v>1.8048034047824301E-2</v>
      </c>
      <c r="F1375" s="10">
        <v>1.8076245114407401E-2</v>
      </c>
      <c r="G1375">
        <v>-4691984</v>
      </c>
      <c r="H1375">
        <v>10272411</v>
      </c>
      <c r="J1375" s="10">
        <f t="shared" si="105"/>
        <v>-1.2806160042730011E-2</v>
      </c>
      <c r="K1375" s="16">
        <f t="shared" si="106"/>
        <v>-0.28178191768511063</v>
      </c>
      <c r="L1375" s="10">
        <f t="shared" si="107"/>
        <v>1.5544481985023556E-2</v>
      </c>
      <c r="M1375" s="10">
        <f t="shared" si="108"/>
        <v>1.8412352975052244E-2</v>
      </c>
      <c r="N1375" s="10">
        <f t="shared" si="109"/>
        <v>1.8487802356767179E-2</v>
      </c>
    </row>
    <row r="1376" spans="1:14" x14ac:dyDescent="0.2">
      <c r="A1376" s="9">
        <v>40775.952511574076</v>
      </c>
      <c r="B1376" s="10">
        <v>-1.2714736137859299E-2</v>
      </c>
      <c r="C1376">
        <v>5.9769647106550101</v>
      </c>
      <c r="D1376" s="10">
        <v>1.52560752762292E-2</v>
      </c>
      <c r="E1376" s="10">
        <v>1.80737230946761E-2</v>
      </c>
      <c r="F1376" s="10">
        <v>1.8112005980128701E-2</v>
      </c>
      <c r="G1376">
        <v>-4689915</v>
      </c>
      <c r="H1376">
        <v>10272857</v>
      </c>
      <c r="J1376" s="10">
        <f t="shared" si="105"/>
        <v>-1.269384320681821E-2</v>
      </c>
      <c r="K1376" s="16">
        <f t="shared" si="106"/>
        <v>-0.28158714174042032</v>
      </c>
      <c r="L1376" s="10">
        <f t="shared" si="107"/>
        <v>1.5536358402940056E-2</v>
      </c>
      <c r="M1376" s="10">
        <f t="shared" si="108"/>
        <v>1.8438042021904043E-2</v>
      </c>
      <c r="N1376" s="10">
        <f t="shared" si="109"/>
        <v>1.8523563222488479E-2</v>
      </c>
    </row>
    <row r="1377" spans="1:14" x14ac:dyDescent="0.2">
      <c r="A1377" s="9">
        <v>40775.958472222221</v>
      </c>
      <c r="B1377" s="10">
        <v>-1.2605435953773799E-2</v>
      </c>
      <c r="C1377">
        <v>5.9776583030434303</v>
      </c>
      <c r="D1377" s="10">
        <v>1.5199447733284599E-2</v>
      </c>
      <c r="E1377" s="10">
        <v>1.8075112654769299E-2</v>
      </c>
      <c r="F1377" s="10">
        <v>1.81138227086012E-2</v>
      </c>
      <c r="G1377">
        <v>-4687837</v>
      </c>
      <c r="H1377">
        <v>10272376</v>
      </c>
      <c r="J1377" s="10">
        <f t="shared" si="105"/>
        <v>-1.258454302273271E-2</v>
      </c>
      <c r="K1377" s="16">
        <f t="shared" si="106"/>
        <v>-0.28089354935200017</v>
      </c>
      <c r="L1377" s="10">
        <f t="shared" si="107"/>
        <v>1.5479730859995456E-2</v>
      </c>
      <c r="M1377" s="10">
        <f t="shared" si="108"/>
        <v>1.8439431581997241E-2</v>
      </c>
      <c r="N1377" s="10">
        <f t="shared" si="109"/>
        <v>1.8525379950960978E-2</v>
      </c>
    </row>
    <row r="1378" spans="1:14" x14ac:dyDescent="0.2">
      <c r="A1378" s="9">
        <v>40775.964421296296</v>
      </c>
      <c r="B1378" s="10">
        <v>-1.2491990842572701E-2</v>
      </c>
      <c r="C1378">
        <v>5.9777022463967997</v>
      </c>
      <c r="D1378" s="10">
        <v>1.51762290154875E-2</v>
      </c>
      <c r="E1378">
        <v>1.8070362021972E-2</v>
      </c>
      <c r="F1378" s="10">
        <v>1.8110284868944299E-2</v>
      </c>
      <c r="G1378">
        <v>-4685778</v>
      </c>
      <c r="H1378">
        <v>10272889</v>
      </c>
      <c r="J1378" s="10">
        <f t="shared" si="105"/>
        <v>-1.2471097911531611E-2</v>
      </c>
      <c r="K1378" s="16">
        <f t="shared" si="106"/>
        <v>-0.28084960599863074</v>
      </c>
      <c r="L1378" s="10">
        <f t="shared" si="107"/>
        <v>1.5456512142198356E-2</v>
      </c>
      <c r="M1378" s="10">
        <f t="shared" si="108"/>
        <v>1.8434680949199943E-2</v>
      </c>
      <c r="N1378" s="10">
        <f t="shared" si="109"/>
        <v>1.8521842111304077E-2</v>
      </c>
    </row>
    <row r="1379" spans="1:14" x14ac:dyDescent="0.2">
      <c r="A1379" s="9">
        <v>40775.970370370371</v>
      </c>
      <c r="B1379" s="10">
        <v>-1.23864674115612E-2</v>
      </c>
      <c r="C1379">
        <v>5.9779338397456696</v>
      </c>
      <c r="D1379">
        <v>1.5142725177684E-2</v>
      </c>
      <c r="E1379" s="10">
        <v>1.8047594614290601E-2</v>
      </c>
      <c r="F1379" s="10">
        <v>1.8085806843209901E-2</v>
      </c>
      <c r="G1379">
        <v>-4683705</v>
      </c>
      <c r="H1379">
        <v>10272525</v>
      </c>
      <c r="J1379" s="10">
        <f t="shared" si="105"/>
        <v>-1.2365574480520111E-2</v>
      </c>
      <c r="K1379" s="16">
        <f t="shared" si="106"/>
        <v>-0.28061801264976083</v>
      </c>
      <c r="L1379" s="10">
        <f t="shared" si="107"/>
        <v>1.5423008304394857E-2</v>
      </c>
      <c r="M1379" s="10">
        <f t="shared" si="108"/>
        <v>1.8411913541518544E-2</v>
      </c>
      <c r="N1379" s="10">
        <f t="shared" si="109"/>
        <v>1.8497364085569679E-2</v>
      </c>
    </row>
    <row r="1380" spans="1:14" x14ac:dyDescent="0.2">
      <c r="A1380" s="9">
        <v>40775.976331018515</v>
      </c>
      <c r="B1380" s="10">
        <v>-1.2275587642070601E-2</v>
      </c>
      <c r="C1380">
        <v>5.9782568827759004</v>
      </c>
      <c r="D1380">
        <v>1.5075990663463001E-2</v>
      </c>
      <c r="E1380" s="10">
        <v>1.8036870060750498E-2</v>
      </c>
      <c r="F1380" s="10">
        <v>1.8078444312031899E-2</v>
      </c>
      <c r="G1380">
        <v>-4681640</v>
      </c>
      <c r="H1380">
        <v>10272558</v>
      </c>
      <c r="J1380" s="10">
        <f t="shared" si="105"/>
        <v>-1.2254694711029511E-2</v>
      </c>
      <c r="K1380" s="16">
        <f t="shared" si="106"/>
        <v>-0.28029496961953004</v>
      </c>
      <c r="L1380" s="10">
        <f t="shared" si="107"/>
        <v>1.5356273790173857E-2</v>
      </c>
      <c r="M1380" s="10">
        <f t="shared" si="108"/>
        <v>1.8401188987978441E-2</v>
      </c>
      <c r="N1380" s="10">
        <f t="shared" si="109"/>
        <v>1.8490001554391677E-2</v>
      </c>
    </row>
    <row r="1381" spans="1:14" x14ac:dyDescent="0.2">
      <c r="A1381" s="9">
        <v>40775.98228009259</v>
      </c>
      <c r="B1381" s="10">
        <v>-1.2166049926345301E-2</v>
      </c>
      <c r="C1381">
        <v>5.9784516587205898</v>
      </c>
      <c r="D1381" s="10">
        <v>1.5074993030575599E-2</v>
      </c>
      <c r="E1381" s="10">
        <v>1.8079055679991098E-2</v>
      </c>
      <c r="F1381" s="10">
        <v>1.81021573994622E-2</v>
      </c>
      <c r="G1381">
        <v>-4679569</v>
      </c>
      <c r="H1381">
        <v>10272834</v>
      </c>
      <c r="J1381" s="10">
        <f t="shared" si="105"/>
        <v>-1.2145156995304211E-2</v>
      </c>
      <c r="K1381" s="16">
        <f t="shared" si="106"/>
        <v>-0.28010019367484063</v>
      </c>
      <c r="L1381" s="10">
        <f t="shared" si="107"/>
        <v>1.5355276157286456E-2</v>
      </c>
      <c r="M1381" s="10">
        <f t="shared" si="108"/>
        <v>1.8443374607219041E-2</v>
      </c>
      <c r="N1381" s="10">
        <f t="shared" si="109"/>
        <v>1.8513714641821978E-2</v>
      </c>
    </row>
    <row r="1382" spans="1:14" x14ac:dyDescent="0.2">
      <c r="A1382" s="9">
        <v>40775.988240740742</v>
      </c>
      <c r="B1382" s="10">
        <v>-1.2057260435285599E-2</v>
      </c>
      <c r="C1382">
        <v>5.9788471489009698</v>
      </c>
      <c r="D1382" s="10">
        <v>1.5009897484669601E-2</v>
      </c>
      <c r="E1382" s="10">
        <v>1.8029185912200801E-2</v>
      </c>
      <c r="F1382" s="10">
        <v>1.8069324813186498E-2</v>
      </c>
      <c r="G1382">
        <v>-4677498</v>
      </c>
      <c r="H1382">
        <v>10272562</v>
      </c>
      <c r="J1382" s="10">
        <f t="shared" si="105"/>
        <v>-1.203636750424451E-2</v>
      </c>
      <c r="K1382" s="16">
        <f t="shared" si="106"/>
        <v>-0.27970470349446064</v>
      </c>
      <c r="L1382" s="10">
        <f t="shared" si="107"/>
        <v>1.5290180611380457E-2</v>
      </c>
      <c r="M1382" s="10">
        <f t="shared" si="108"/>
        <v>1.8393504839428743E-2</v>
      </c>
      <c r="N1382" s="10">
        <f t="shared" si="109"/>
        <v>1.8480882055546276E-2</v>
      </c>
    </row>
    <row r="1383" spans="1:14" x14ac:dyDescent="0.2">
      <c r="A1383" s="9">
        <v>40775.994189814817</v>
      </c>
      <c r="B1383" s="10">
        <v>-1.1947853361962199E-2</v>
      </c>
      <c r="C1383">
        <v>5.9789172207347301</v>
      </c>
      <c r="D1383" s="10">
        <v>1.50100875099815E-2</v>
      </c>
      <c r="E1383" s="10">
        <v>1.8090029641753099E-2</v>
      </c>
      <c r="F1383" s="10">
        <v>1.8123348580920701E-2</v>
      </c>
      <c r="G1383">
        <v>-4675428</v>
      </c>
      <c r="H1383">
        <v>10272976</v>
      </c>
      <c r="J1383" s="10">
        <f t="shared" si="105"/>
        <v>-1.192696043092111E-2</v>
      </c>
      <c r="K1383" s="16">
        <f t="shared" si="106"/>
        <v>-0.27963463166070035</v>
      </c>
      <c r="L1383" s="10">
        <f t="shared" si="107"/>
        <v>1.5290370636692356E-2</v>
      </c>
      <c r="M1383" s="10">
        <f t="shared" si="108"/>
        <v>1.8454348568981042E-2</v>
      </c>
      <c r="N1383" s="10">
        <f t="shared" si="109"/>
        <v>1.8534905823280479E-2</v>
      </c>
    </row>
    <row r="1384" spans="1:14" x14ac:dyDescent="0.2">
      <c r="A1384" s="9">
        <v>40776.000150462962</v>
      </c>
      <c r="B1384" s="10">
        <v>-1.18425318328445E-2</v>
      </c>
      <c r="C1384">
        <v>5.9794647311646303</v>
      </c>
      <c r="D1384" s="10">
        <v>1.49402057015322E-2</v>
      </c>
      <c r="E1384" s="10">
        <v>1.8038057718949899E-2</v>
      </c>
      <c r="F1384" s="10">
        <v>1.8086057838590901E-2</v>
      </c>
      <c r="G1384">
        <v>-4673355</v>
      </c>
      <c r="H1384">
        <v>10272492</v>
      </c>
      <c r="J1384" s="10">
        <f t="shared" si="105"/>
        <v>-1.182163890180341E-2</v>
      </c>
      <c r="K1384" s="16">
        <f t="shared" si="106"/>
        <v>-0.27908712123080015</v>
      </c>
      <c r="L1384" s="10">
        <f t="shared" si="107"/>
        <v>1.5220488828243057E-2</v>
      </c>
      <c r="M1384" s="10">
        <f t="shared" si="108"/>
        <v>1.8402376646177842E-2</v>
      </c>
      <c r="N1384" s="10">
        <f t="shared" si="109"/>
        <v>1.8497615080950679E-2</v>
      </c>
    </row>
    <row r="1385" spans="1:14" x14ac:dyDescent="0.2">
      <c r="A1385" s="9">
        <v>40776.006099537037</v>
      </c>
      <c r="B1385" s="10">
        <v>-1.17327803386434E-2</v>
      </c>
      <c r="C1385">
        <v>5.97967375900771</v>
      </c>
      <c r="D1385" s="10">
        <v>1.49314764137671E-2</v>
      </c>
      <c r="E1385" s="10">
        <v>1.8043509070084798E-2</v>
      </c>
      <c r="F1385" s="10">
        <v>1.80980099995941E-2</v>
      </c>
      <c r="G1385">
        <v>-4671289</v>
      </c>
      <c r="H1385">
        <v>10272963</v>
      </c>
      <c r="J1385" s="10">
        <f t="shared" si="105"/>
        <v>-1.171188740760231E-2</v>
      </c>
      <c r="K1385" s="16">
        <f t="shared" si="106"/>
        <v>-0.2788780933877204</v>
      </c>
      <c r="L1385" s="10">
        <f t="shared" si="107"/>
        <v>1.5211759540477956E-2</v>
      </c>
      <c r="M1385" s="10">
        <f t="shared" si="108"/>
        <v>1.8407827997312741E-2</v>
      </c>
      <c r="N1385" s="10">
        <f t="shared" si="109"/>
        <v>1.8509567241953878E-2</v>
      </c>
    </row>
    <row r="1386" spans="1:14" x14ac:dyDescent="0.2">
      <c r="A1386" s="9">
        <v>40776.012048611112</v>
      </c>
      <c r="B1386">
        <v>-1.1626983746245999E-2</v>
      </c>
      <c r="C1386">
        <v>5.9800443083659003</v>
      </c>
      <c r="D1386" s="10">
        <v>1.48601100325686E-2</v>
      </c>
      <c r="E1386" s="10">
        <v>1.8069886958692199E-2</v>
      </c>
      <c r="F1386" s="10">
        <v>1.8094711203157199E-2</v>
      </c>
      <c r="G1386">
        <v>-4669219</v>
      </c>
      <c r="H1386">
        <v>10272594</v>
      </c>
      <c r="J1386" s="10">
        <f t="shared" si="105"/>
        <v>-1.160609081520491E-2</v>
      </c>
      <c r="K1386" s="16">
        <f t="shared" si="106"/>
        <v>-0.27850754402953015</v>
      </c>
      <c r="L1386" s="10">
        <f t="shared" si="107"/>
        <v>1.5140393159279456E-2</v>
      </c>
      <c r="M1386" s="10">
        <f t="shared" si="108"/>
        <v>1.8434205885920141E-2</v>
      </c>
      <c r="N1386" s="10">
        <f t="shared" si="109"/>
        <v>1.8506268445516977E-2</v>
      </c>
    </row>
    <row r="1387" spans="1:14" x14ac:dyDescent="0.2">
      <c r="A1387" s="9">
        <v>40776.017997685187</v>
      </c>
      <c r="B1387" s="10">
        <v>-1.15188474671959E-2</v>
      </c>
      <c r="C1387">
        <v>5.9802628374745801</v>
      </c>
      <c r="D1387" s="10">
        <v>1.4840359276713601E-2</v>
      </c>
      <c r="E1387" s="10">
        <v>1.8033200196914598E-2</v>
      </c>
      <c r="F1387" s="10">
        <v>1.8058759102859801E-2</v>
      </c>
      <c r="G1387">
        <v>-4667152</v>
      </c>
      <c r="H1387">
        <v>10273057</v>
      </c>
      <c r="J1387" s="10">
        <f t="shared" si="105"/>
        <v>-1.1497954536154811E-2</v>
      </c>
      <c r="K1387" s="16">
        <f t="shared" si="106"/>
        <v>-0.27828901492085034</v>
      </c>
      <c r="L1387" s="10">
        <f t="shared" si="107"/>
        <v>1.5120642403424457E-2</v>
      </c>
      <c r="M1387" s="10">
        <f t="shared" si="108"/>
        <v>1.8397519124142541E-2</v>
      </c>
      <c r="N1387" s="10">
        <f t="shared" si="109"/>
        <v>1.8470316345219579E-2</v>
      </c>
    </row>
    <row r="1388" spans="1:14" x14ac:dyDescent="0.2">
      <c r="A1388" s="9">
        <v>40776.023958333331</v>
      </c>
      <c r="B1388" s="10">
        <v>-1.14137872228821E-2</v>
      </c>
      <c r="C1388">
        <v>5.9806939574009403</v>
      </c>
      <c r="D1388" s="10">
        <v>1.47870453001451E-2</v>
      </c>
      <c r="E1388" s="10">
        <v>1.8060338186769501E-2</v>
      </c>
      <c r="F1388" s="10">
        <v>1.81049422529759E-2</v>
      </c>
      <c r="G1388">
        <v>-4665082</v>
      </c>
      <c r="H1388">
        <v>10272710</v>
      </c>
      <c r="J1388" s="10">
        <f t="shared" si="105"/>
        <v>-1.139289429184101E-2</v>
      </c>
      <c r="K1388" s="16">
        <f t="shared" si="106"/>
        <v>-0.2778578949944901</v>
      </c>
      <c r="L1388" s="10">
        <f t="shared" si="107"/>
        <v>1.5067328426855956E-2</v>
      </c>
      <c r="M1388" s="10">
        <f t="shared" si="108"/>
        <v>1.8424657113997444E-2</v>
      </c>
      <c r="N1388" s="10">
        <f t="shared" si="109"/>
        <v>1.8516499495335677E-2</v>
      </c>
    </row>
    <row r="1389" spans="1:14" x14ac:dyDescent="0.2">
      <c r="A1389" s="9">
        <v>40776.029907407406</v>
      </c>
      <c r="B1389" s="10">
        <v>-1.13044751622147E-2</v>
      </c>
      <c r="C1389">
        <v>5.9807093969575398</v>
      </c>
      <c r="D1389" s="10">
        <v>1.4737591212724501E-2</v>
      </c>
      <c r="E1389" s="10">
        <v>1.8083224360270801E-2</v>
      </c>
      <c r="F1389" s="10">
        <v>1.81132490048731E-2</v>
      </c>
      <c r="G1389">
        <v>-4662998</v>
      </c>
      <c r="H1389">
        <v>10273072</v>
      </c>
      <c r="J1389" s="10">
        <f t="shared" si="105"/>
        <v>-1.128358223117361E-2</v>
      </c>
      <c r="K1389" s="16">
        <f t="shared" si="106"/>
        <v>-0.27784245543789066</v>
      </c>
      <c r="L1389" s="10">
        <f t="shared" si="107"/>
        <v>1.5017874339435357E-2</v>
      </c>
      <c r="M1389" s="10">
        <f t="shared" si="108"/>
        <v>1.8447543287498744E-2</v>
      </c>
      <c r="N1389" s="10">
        <f t="shared" si="109"/>
        <v>1.8524806247232878E-2</v>
      </c>
    </row>
    <row r="1390" spans="1:14" x14ac:dyDescent="0.2">
      <c r="A1390" s="9">
        <v>40776.035868055558</v>
      </c>
      <c r="B1390">
        <v>-1.1202752237441001E-2</v>
      </c>
      <c r="C1390">
        <v>5.9809694941031903</v>
      </c>
      <c r="D1390" s="10">
        <v>1.47059044919661E-2</v>
      </c>
      <c r="E1390" s="10">
        <v>1.8060100655129599E-2</v>
      </c>
      <c r="F1390" s="10">
        <v>1.8102253016750201E-2</v>
      </c>
      <c r="G1390">
        <v>-4660944</v>
      </c>
      <c r="H1390">
        <v>10272819</v>
      </c>
      <c r="J1390" s="10">
        <f t="shared" si="105"/>
        <v>-1.1181859306399911E-2</v>
      </c>
      <c r="K1390" s="16">
        <f t="shared" si="106"/>
        <v>-0.27758235829224009</v>
      </c>
      <c r="L1390" s="10">
        <f t="shared" si="107"/>
        <v>1.4986187618676957E-2</v>
      </c>
      <c r="M1390" s="10">
        <f t="shared" si="108"/>
        <v>1.8424419582357542E-2</v>
      </c>
      <c r="N1390" s="10">
        <f t="shared" si="109"/>
        <v>1.8513810259109979E-2</v>
      </c>
    </row>
    <row r="1391" spans="1:14" x14ac:dyDescent="0.2">
      <c r="A1391" s="9">
        <v>40776.041817129626</v>
      </c>
      <c r="B1391" s="10">
        <v>-1.1094829736866801E-2</v>
      </c>
      <c r="C1391">
        <v>5.9809611804958003</v>
      </c>
      <c r="D1391">
        <v>1.4662626227182E-2</v>
      </c>
      <c r="E1391">
        <v>1.8046882019371002E-2</v>
      </c>
      <c r="F1391" s="10">
        <v>1.8088340701342499E-2</v>
      </c>
      <c r="G1391">
        <v>-4658871</v>
      </c>
      <c r="H1391">
        <v>10273067</v>
      </c>
      <c r="J1391" s="10">
        <f t="shared" si="105"/>
        <v>-1.1073936805825711E-2</v>
      </c>
      <c r="K1391" s="16">
        <f t="shared" si="106"/>
        <v>-0.27759067189963016</v>
      </c>
      <c r="L1391" s="10">
        <f t="shared" si="107"/>
        <v>1.4942909353892857E-2</v>
      </c>
      <c r="M1391" s="10">
        <f t="shared" si="108"/>
        <v>1.8411200946598944E-2</v>
      </c>
      <c r="N1391" s="10">
        <f t="shared" si="109"/>
        <v>1.8499897943702277E-2</v>
      </c>
    </row>
    <row r="1392" spans="1:14" x14ac:dyDescent="0.2">
      <c r="A1392" s="9">
        <v>40776.047766203701</v>
      </c>
      <c r="B1392" s="10">
        <v>-1.09903989513987E-2</v>
      </c>
      <c r="C1392">
        <v>5.9813067890318097</v>
      </c>
      <c r="D1392">
        <v>1.4624739930623E-2</v>
      </c>
      <c r="E1392" s="10">
        <v>1.80651838322228E-2</v>
      </c>
      <c r="F1392" s="10">
        <v>1.8104368549247699E-2</v>
      </c>
      <c r="G1392">
        <v>-4656805</v>
      </c>
      <c r="H1392">
        <v>10272959</v>
      </c>
      <c r="J1392" s="10">
        <f t="shared" si="105"/>
        <v>-1.096950602035761E-2</v>
      </c>
      <c r="K1392" s="16">
        <f t="shared" si="106"/>
        <v>-0.27724506336362076</v>
      </c>
      <c r="L1392" s="10">
        <f t="shared" si="107"/>
        <v>1.4905023057333856E-2</v>
      </c>
      <c r="M1392" s="10">
        <f t="shared" si="108"/>
        <v>1.8429502759450742E-2</v>
      </c>
      <c r="N1392" s="10">
        <f t="shared" si="109"/>
        <v>1.8515925791607477E-2</v>
      </c>
    </row>
    <row r="1393" spans="1:14" x14ac:dyDescent="0.2">
      <c r="A1393" s="9">
        <v>40776.053726851853</v>
      </c>
      <c r="B1393" s="10">
        <v>-1.08837116153518E-2</v>
      </c>
      <c r="C1393">
        <v>5.98153125643148</v>
      </c>
      <c r="D1393" s="10">
        <v>1.4563824941578801E-2</v>
      </c>
      <c r="E1393" s="10">
        <v>1.8043604082740802E-2</v>
      </c>
      <c r="F1393" s="10">
        <v>1.8082747089993099E-2</v>
      </c>
      <c r="G1393">
        <v>-4654736</v>
      </c>
      <c r="H1393">
        <v>10272973</v>
      </c>
      <c r="J1393" s="10">
        <f t="shared" si="105"/>
        <v>-1.086281868431071E-2</v>
      </c>
      <c r="K1393" s="16">
        <f t="shared" si="106"/>
        <v>-0.27702059596395046</v>
      </c>
      <c r="L1393" s="10">
        <f t="shared" si="107"/>
        <v>1.4844108068289657E-2</v>
      </c>
      <c r="M1393" s="10">
        <f t="shared" si="108"/>
        <v>1.8407923009968744E-2</v>
      </c>
      <c r="N1393" s="10">
        <f t="shared" si="109"/>
        <v>1.8494304332352877E-2</v>
      </c>
    </row>
    <row r="1394" spans="1:14" x14ac:dyDescent="0.2">
      <c r="A1394" s="9">
        <v>40776.059675925928</v>
      </c>
      <c r="B1394" s="10">
        <v>-1.0780955427944701E-2</v>
      </c>
      <c r="C1394">
        <v>5.98163101972023</v>
      </c>
      <c r="D1394" s="10">
        <v>1.4547423381845901E-2</v>
      </c>
      <c r="E1394" s="10">
        <v>1.80861222462772E-2</v>
      </c>
      <c r="F1394" s="10">
        <v>1.8119846597746798E-2</v>
      </c>
      <c r="G1394">
        <v>-4652666</v>
      </c>
      <c r="H1394">
        <v>10273248</v>
      </c>
      <c r="J1394" s="10">
        <f t="shared" si="105"/>
        <v>-1.0760062496903611E-2</v>
      </c>
      <c r="K1394" s="16">
        <f t="shared" si="106"/>
        <v>-0.2769208326752004</v>
      </c>
      <c r="L1394" s="10">
        <f t="shared" si="107"/>
        <v>1.4827706508556757E-2</v>
      </c>
      <c r="M1394" s="10">
        <f t="shared" si="108"/>
        <v>1.8450441173505142E-2</v>
      </c>
      <c r="N1394" s="10">
        <f t="shared" si="109"/>
        <v>1.8531403840106576E-2</v>
      </c>
    </row>
    <row r="1395" spans="1:14" x14ac:dyDescent="0.2">
      <c r="A1395" s="9">
        <v>40776.065625000003</v>
      </c>
      <c r="B1395" s="10">
        <v>-1.0677011582338299E-2</v>
      </c>
      <c r="C1395">
        <v>5.9821001447089701</v>
      </c>
      <c r="D1395" s="10">
        <v>1.44675296147761E-2</v>
      </c>
      <c r="E1395" s="10">
        <v>1.8095409733396101E-2</v>
      </c>
      <c r="F1395" s="10">
        <v>1.8100292862345699E-2</v>
      </c>
      <c r="G1395">
        <v>-4650597</v>
      </c>
      <c r="H1395">
        <v>10272948</v>
      </c>
      <c r="J1395" s="10">
        <f t="shared" si="105"/>
        <v>-1.065611865129721E-2</v>
      </c>
      <c r="K1395" s="16">
        <f t="shared" si="106"/>
        <v>-0.27645170768646032</v>
      </c>
      <c r="L1395" s="10">
        <f t="shared" si="107"/>
        <v>1.4747812741486956E-2</v>
      </c>
      <c r="M1395" s="10">
        <f t="shared" si="108"/>
        <v>1.8459728660624043E-2</v>
      </c>
      <c r="N1395" s="10">
        <f t="shared" si="109"/>
        <v>1.8511850104705477E-2</v>
      </c>
    </row>
    <row r="1396" spans="1:14" x14ac:dyDescent="0.2">
      <c r="A1396" s="9">
        <v>40776.071585648147</v>
      </c>
      <c r="B1396" s="10">
        <v>-1.05731508728059E-2</v>
      </c>
      <c r="C1396">
        <v>5.9823103602102501</v>
      </c>
      <c r="D1396" s="10">
        <v>1.4428562549255701E-2</v>
      </c>
      <c r="E1396" s="10">
        <v>1.80489010383099E-2</v>
      </c>
      <c r="F1396" s="10">
        <v>1.8072874605004501E-2</v>
      </c>
      <c r="G1396">
        <v>-4648525</v>
      </c>
      <c r="H1396">
        <v>10273154</v>
      </c>
      <c r="J1396" s="10">
        <f t="shared" si="105"/>
        <v>-1.0552257941764811E-2</v>
      </c>
      <c r="K1396" s="16">
        <f t="shared" si="106"/>
        <v>-0.27624149218518035</v>
      </c>
      <c r="L1396" s="10">
        <f t="shared" si="107"/>
        <v>1.4708845675966557E-2</v>
      </c>
      <c r="M1396" s="10">
        <f t="shared" si="108"/>
        <v>1.8413219965537842E-2</v>
      </c>
      <c r="N1396" s="10">
        <f t="shared" si="109"/>
        <v>1.8484431847364279E-2</v>
      </c>
    </row>
    <row r="1397" spans="1:14" x14ac:dyDescent="0.2">
      <c r="A1397" s="9">
        <v>40776.077534722222</v>
      </c>
      <c r="B1397" s="10">
        <v>-1.0471439824614201E-2</v>
      </c>
      <c r="C1397">
        <v>5.9828804361459298</v>
      </c>
      <c r="D1397" s="10">
        <v>1.43634076204398E-2</v>
      </c>
      <c r="E1397" s="10">
        <v>1.8078141183177601E-2</v>
      </c>
      <c r="F1397" s="10">
        <v>1.8119762932619798E-2</v>
      </c>
      <c r="G1397">
        <v>-4646457</v>
      </c>
      <c r="H1397">
        <v>10272790</v>
      </c>
      <c r="J1397" s="10">
        <f t="shared" si="105"/>
        <v>-1.0450546893573111E-2</v>
      </c>
      <c r="K1397" s="16">
        <f t="shared" si="106"/>
        <v>-0.27567141624950064</v>
      </c>
      <c r="L1397" s="10">
        <f t="shared" si="107"/>
        <v>1.4643690747150656E-2</v>
      </c>
      <c r="M1397" s="10">
        <f t="shared" si="108"/>
        <v>1.8442460110405543E-2</v>
      </c>
      <c r="N1397" s="10">
        <f t="shared" si="109"/>
        <v>1.8531320174979576E-2</v>
      </c>
    </row>
    <row r="1398" spans="1:14" x14ac:dyDescent="0.2">
      <c r="A1398" s="9">
        <v>40776.083495370367</v>
      </c>
      <c r="B1398" s="10">
        <v>-1.03700138143904E-2</v>
      </c>
      <c r="C1398">
        <v>5.9829433820305002</v>
      </c>
      <c r="D1398">
        <v>1.4330652007302E-2</v>
      </c>
      <c r="E1398" s="10">
        <v>1.80807184014702E-2</v>
      </c>
      <c r="F1398" s="10">
        <v>1.8119045802959598E-2</v>
      </c>
      <c r="G1398">
        <v>-4644386</v>
      </c>
      <c r="H1398">
        <v>10273373</v>
      </c>
      <c r="J1398" s="10">
        <f t="shared" si="105"/>
        <v>-1.034912088334931E-2</v>
      </c>
      <c r="K1398" s="16">
        <f t="shared" si="106"/>
        <v>-0.27560847036493019</v>
      </c>
      <c r="L1398" s="10">
        <f t="shared" si="107"/>
        <v>1.4610935134012857E-2</v>
      </c>
      <c r="M1398" s="10">
        <f t="shared" si="108"/>
        <v>1.8445037328698143E-2</v>
      </c>
      <c r="N1398" s="10">
        <f t="shared" si="109"/>
        <v>1.8530603045319376E-2</v>
      </c>
    </row>
    <row r="1399" spans="1:14" x14ac:dyDescent="0.2">
      <c r="A1399" s="9">
        <v>40776.089444444442</v>
      </c>
      <c r="B1399" s="10">
        <v>-1.02718301110508E-2</v>
      </c>
      <c r="C1399">
        <v>5.9833709389822598</v>
      </c>
      <c r="D1399" s="10">
        <v>1.42632999108173E-2</v>
      </c>
      <c r="E1399" s="10">
        <v>1.80614189557309E-2</v>
      </c>
      <c r="F1399" s="10">
        <v>1.81034482328505E-2</v>
      </c>
      <c r="G1399">
        <v>-4642318</v>
      </c>
      <c r="H1399">
        <v>10272691</v>
      </c>
      <c r="J1399" s="10">
        <f t="shared" si="105"/>
        <v>-1.025093718000971E-2</v>
      </c>
      <c r="K1399" s="16">
        <f t="shared" si="106"/>
        <v>-0.27518091341317064</v>
      </c>
      <c r="L1399" s="10">
        <f t="shared" si="107"/>
        <v>1.4543583037528156E-2</v>
      </c>
      <c r="M1399" s="10">
        <f t="shared" si="108"/>
        <v>1.8425737882958843E-2</v>
      </c>
      <c r="N1399" s="10">
        <f t="shared" si="109"/>
        <v>1.8515005475210278E-2</v>
      </c>
    </row>
    <row r="1400" spans="1:14" x14ac:dyDescent="0.2">
      <c r="A1400" s="9">
        <v>40776.095393518517</v>
      </c>
      <c r="B1400">
        <v>-1.0170392224245E-2</v>
      </c>
      <c r="C1400">
        <v>5.9838198737816102</v>
      </c>
      <c r="D1400" s="10">
        <v>1.42234421016474E-2</v>
      </c>
      <c r="E1400" s="10">
        <v>1.8032879529200699E-2</v>
      </c>
      <c r="F1400" s="10">
        <v>1.8077069813516599E-2</v>
      </c>
      <c r="G1400">
        <v>-4640249</v>
      </c>
      <c r="H1400">
        <v>10273249</v>
      </c>
      <c r="J1400" s="10">
        <f t="shared" si="105"/>
        <v>-1.014949929320391E-2</v>
      </c>
      <c r="K1400" s="16">
        <f t="shared" si="106"/>
        <v>-0.27473197861382026</v>
      </c>
      <c r="L1400" s="10">
        <f t="shared" si="107"/>
        <v>1.4503725228358256E-2</v>
      </c>
      <c r="M1400" s="10">
        <f t="shared" si="108"/>
        <v>1.8397198456428641E-2</v>
      </c>
      <c r="N1400" s="10">
        <f t="shared" si="109"/>
        <v>1.8488627055876377E-2</v>
      </c>
    </row>
    <row r="1401" spans="1:14" x14ac:dyDescent="0.2">
      <c r="A1401" s="9">
        <v>40776.101354166669</v>
      </c>
      <c r="B1401">
        <v>-1.0072861732915E-2</v>
      </c>
      <c r="C1401">
        <v>5.9843970756664904</v>
      </c>
      <c r="D1401" s="10">
        <v>1.41647599100179E-2</v>
      </c>
      <c r="E1401">
        <v>1.8068402385943001E-2</v>
      </c>
      <c r="F1401" s="10">
        <v>1.81151733027946E-2</v>
      </c>
      <c r="G1401">
        <v>-4638176</v>
      </c>
      <c r="H1401">
        <v>10272857</v>
      </c>
      <c r="J1401" s="10">
        <f t="shared" si="105"/>
        <v>-1.0051968801873911E-2</v>
      </c>
      <c r="K1401" s="16">
        <f t="shared" si="106"/>
        <v>-0.27415477672894006</v>
      </c>
      <c r="L1401" s="10">
        <f t="shared" si="107"/>
        <v>1.4445043036728757E-2</v>
      </c>
      <c r="M1401" s="10">
        <f t="shared" si="108"/>
        <v>1.8432721313170943E-2</v>
      </c>
      <c r="N1401" s="10">
        <f t="shared" si="109"/>
        <v>1.8526730545154378E-2</v>
      </c>
    </row>
    <row r="1402" spans="1:14" x14ac:dyDescent="0.2">
      <c r="A1402" s="9">
        <v>40776.107303240744</v>
      </c>
      <c r="B1402" s="10">
        <v>-9.9689297638906292E-3</v>
      </c>
      <c r="C1402">
        <v>5.9849374601471901</v>
      </c>
      <c r="D1402" s="10">
        <v>1.41098069651343E-2</v>
      </c>
      <c r="E1402">
        <v>1.8055825085612001E-2</v>
      </c>
      <c r="F1402" s="10">
        <v>1.8087539906555299E-2</v>
      </c>
      <c r="G1402">
        <v>-4636110</v>
      </c>
      <c r="H1402">
        <v>10273385</v>
      </c>
      <c r="J1402" s="10">
        <f t="shared" si="105"/>
        <v>-9.9480368328495397E-3</v>
      </c>
      <c r="K1402" s="16">
        <f t="shared" si="106"/>
        <v>-0.27361439224824036</v>
      </c>
      <c r="L1402" s="10">
        <f t="shared" si="107"/>
        <v>1.4390090091845156E-2</v>
      </c>
      <c r="M1402" s="10">
        <f t="shared" si="108"/>
        <v>1.8420144012839944E-2</v>
      </c>
      <c r="N1402" s="10">
        <f t="shared" si="109"/>
        <v>1.8499097148915077E-2</v>
      </c>
    </row>
    <row r="1403" spans="1:14" x14ac:dyDescent="0.2">
      <c r="A1403" s="9">
        <v>40776.113252314812</v>
      </c>
      <c r="B1403" s="10">
        <v>-9.8750453832326494E-3</v>
      </c>
      <c r="C1403">
        <v>5.9851037322950997</v>
      </c>
      <c r="D1403" s="10">
        <v>1.4054747131012801E-2</v>
      </c>
      <c r="E1403" s="10">
        <v>1.8092108043601899E-2</v>
      </c>
      <c r="F1403" s="10">
        <v>1.8130029838921501E-2</v>
      </c>
      <c r="G1403">
        <v>-4634037</v>
      </c>
      <c r="H1403">
        <v>10272810</v>
      </c>
      <c r="J1403" s="10">
        <f t="shared" si="105"/>
        <v>-9.8541524521915599E-3</v>
      </c>
      <c r="K1403" s="16">
        <f t="shared" si="106"/>
        <v>-0.2734481201003307</v>
      </c>
      <c r="L1403" s="10">
        <f t="shared" si="107"/>
        <v>1.4335030257723657E-2</v>
      </c>
      <c r="M1403" s="10">
        <f t="shared" si="108"/>
        <v>1.8456426970829842E-2</v>
      </c>
      <c r="N1403" s="10">
        <f t="shared" si="109"/>
        <v>1.8541587081281279E-2</v>
      </c>
    </row>
    <row r="1404" spans="1:14" x14ac:dyDescent="0.2">
      <c r="A1404" s="9">
        <v>40776.119212962964</v>
      </c>
      <c r="B1404" s="10">
        <v>-9.7742844616004708E-3</v>
      </c>
      <c r="C1404">
        <v>5.9850989816622997</v>
      </c>
      <c r="D1404" s="10">
        <v>1.39999604582772E-2</v>
      </c>
      <c r="E1404" s="10">
        <v>1.8080338350846398E-2</v>
      </c>
      <c r="F1404" s="10">
        <v>1.8127830641296899E-2</v>
      </c>
      <c r="G1404">
        <v>-4631971</v>
      </c>
      <c r="H1404">
        <v>10273288</v>
      </c>
      <c r="J1404" s="10">
        <f t="shared" si="105"/>
        <v>-9.7533915305593813E-3</v>
      </c>
      <c r="K1404" s="16">
        <f t="shared" si="106"/>
        <v>-0.27345287073313074</v>
      </c>
      <c r="L1404" s="10">
        <f t="shared" si="107"/>
        <v>1.4280243584988056E-2</v>
      </c>
      <c r="M1404" s="10">
        <f t="shared" si="108"/>
        <v>1.8444657278074341E-2</v>
      </c>
      <c r="N1404" s="10">
        <f t="shared" si="109"/>
        <v>1.8539387883656677E-2</v>
      </c>
    </row>
    <row r="1405" spans="1:14" x14ac:dyDescent="0.2">
      <c r="A1405" s="9">
        <v>40776.125162037039</v>
      </c>
      <c r="B1405" s="10">
        <v>-9.6788561252833492E-3</v>
      </c>
      <c r="C1405">
        <v>5.9854125234269304</v>
      </c>
      <c r="D1405" s="10">
        <v>1.3944853117827701E-2</v>
      </c>
      <c r="E1405">
        <v>1.8084708933019999E-2</v>
      </c>
      <c r="F1405" s="10">
        <v>1.8101882499759098E-2</v>
      </c>
      <c r="G1405">
        <v>-4629901</v>
      </c>
      <c r="H1405">
        <v>10273127</v>
      </c>
      <c r="J1405" s="10">
        <f t="shared" si="105"/>
        <v>-9.6579631942422597E-3</v>
      </c>
      <c r="K1405" s="16">
        <f t="shared" si="106"/>
        <v>-0.27313932896850002</v>
      </c>
      <c r="L1405" s="10">
        <f t="shared" si="107"/>
        <v>1.4225136244538557E-2</v>
      </c>
      <c r="M1405" s="10">
        <f t="shared" si="108"/>
        <v>1.8449027860247942E-2</v>
      </c>
      <c r="N1405" s="10">
        <f t="shared" si="109"/>
        <v>1.8513439742118876E-2</v>
      </c>
    </row>
    <row r="1406" spans="1:14" x14ac:dyDescent="0.2">
      <c r="A1406" s="9">
        <v>40776.131111111114</v>
      </c>
      <c r="B1406" s="10">
        <v>-9.5934753773326501E-3</v>
      </c>
      <c r="C1406">
        <v>5.9856928107619796</v>
      </c>
      <c r="D1406" s="10">
        <v>1.39048527896739E-2</v>
      </c>
      <c r="E1406" s="10">
        <v>1.8062416588618398E-2</v>
      </c>
      <c r="F1406" s="10">
        <v>1.8091496071847402E-2</v>
      </c>
      <c r="G1406">
        <v>-4627832</v>
      </c>
      <c r="H1406">
        <v>10273103</v>
      </c>
      <c r="J1406" s="10">
        <f t="shared" si="105"/>
        <v>-9.5725824462915606E-3</v>
      </c>
      <c r="K1406" s="16">
        <f t="shared" si="106"/>
        <v>-0.27285904163345087</v>
      </c>
      <c r="L1406" s="10">
        <f t="shared" si="107"/>
        <v>1.4185135916384756E-2</v>
      </c>
      <c r="M1406" s="10">
        <f t="shared" si="108"/>
        <v>1.8426735515846341E-2</v>
      </c>
      <c r="N1406" s="10">
        <f t="shared" si="109"/>
        <v>1.850305331420718E-2</v>
      </c>
    </row>
    <row r="1407" spans="1:14" x14ac:dyDescent="0.2">
      <c r="A1407" s="9">
        <v>40776.137071759258</v>
      </c>
      <c r="B1407" s="10">
        <v>-9.5003629745042395E-3</v>
      </c>
      <c r="C1407">
        <v>5.9856108623462196</v>
      </c>
      <c r="D1407" s="10">
        <v>1.3838688351388601E-2</v>
      </c>
      <c r="E1407" s="10">
        <v>1.8038912832853402E-2</v>
      </c>
      <c r="F1407" s="10">
        <v>1.8074571811866901E-2</v>
      </c>
      <c r="G1407">
        <v>-4625763</v>
      </c>
      <c r="H1407">
        <v>10273028</v>
      </c>
      <c r="J1407" s="10">
        <f t="shared" si="105"/>
        <v>-9.47947004346315E-3</v>
      </c>
      <c r="K1407" s="16">
        <f t="shared" si="106"/>
        <v>-0.2729409900492108</v>
      </c>
      <c r="L1407" s="10">
        <f t="shared" si="107"/>
        <v>1.4118971478099457E-2</v>
      </c>
      <c r="M1407" s="10">
        <f t="shared" si="108"/>
        <v>1.8403231760081344E-2</v>
      </c>
      <c r="N1407" s="10">
        <f t="shared" si="109"/>
        <v>1.8486129054226679E-2</v>
      </c>
    </row>
    <row r="1408" spans="1:14" x14ac:dyDescent="0.2">
      <c r="A1408" s="9">
        <v>40776.143020833333</v>
      </c>
      <c r="B1408" s="10">
        <v>-9.4010391192932696E-3</v>
      </c>
      <c r="C1408">
        <v>5.9858590829098803</v>
      </c>
      <c r="D1408" s="10">
        <v>1.37733077675148E-2</v>
      </c>
      <c r="E1408" s="10">
        <v>1.80404805416765E-2</v>
      </c>
      <c r="F1408" s="10">
        <v>1.80658467343346E-2</v>
      </c>
      <c r="G1408">
        <v>-4623693</v>
      </c>
      <c r="H1408">
        <v>10273042</v>
      </c>
      <c r="J1408" s="10">
        <f t="shared" si="105"/>
        <v>-9.3801461882521801E-3</v>
      </c>
      <c r="K1408" s="16">
        <f t="shared" si="106"/>
        <v>-0.2726927694855501</v>
      </c>
      <c r="L1408" s="10">
        <f t="shared" si="107"/>
        <v>1.4053590894225657E-2</v>
      </c>
      <c r="M1408" s="10">
        <f t="shared" si="108"/>
        <v>1.8404799468904443E-2</v>
      </c>
      <c r="N1408" s="10">
        <f t="shared" si="109"/>
        <v>1.8477403976694378E-2</v>
      </c>
    </row>
    <row r="1409" spans="1:14" x14ac:dyDescent="0.2">
      <c r="A1409" s="9">
        <v>40776.148969907408</v>
      </c>
      <c r="B1409" s="10">
        <v>-9.3058364380340201E-3</v>
      </c>
      <c r="C1409">
        <v>5.9860776120185601</v>
      </c>
      <c r="D1409" s="10">
        <v>1.3749174552904199E-2</v>
      </c>
      <c r="E1409" s="10">
        <v>1.8296860317168501E-2</v>
      </c>
      <c r="F1409" s="10">
        <v>1.83351767303793E-2</v>
      </c>
      <c r="G1409">
        <v>-4621624</v>
      </c>
      <c r="H1409">
        <v>10273785</v>
      </c>
      <c r="J1409" s="10">
        <f t="shared" si="105"/>
        <v>-9.2849435069929306E-3</v>
      </c>
      <c r="K1409" s="16">
        <f t="shared" si="106"/>
        <v>-0.27247424037687029</v>
      </c>
      <c r="L1409" s="10">
        <f t="shared" si="107"/>
        <v>1.4029457679615056E-2</v>
      </c>
      <c r="M1409" s="10">
        <f t="shared" si="108"/>
        <v>1.8661179244396444E-2</v>
      </c>
      <c r="N1409" s="10">
        <f t="shared" si="109"/>
        <v>1.8746733972739078E-2</v>
      </c>
    </row>
    <row r="1410" spans="1:14" x14ac:dyDescent="0.2">
      <c r="A1410" s="9">
        <v>40776.154930555553</v>
      </c>
      <c r="B1410" s="10">
        <v>-9.1956692634630605E-3</v>
      </c>
      <c r="C1410">
        <v>5.9860158537921997</v>
      </c>
      <c r="D1410" s="10">
        <v>1.3591892977565301E-2</v>
      </c>
      <c r="E1410" s="10">
        <v>1.8029969766612301E-2</v>
      </c>
      <c r="F1410" s="10">
        <v>1.8068368640306299E-2</v>
      </c>
      <c r="G1410">
        <v>-4619554</v>
      </c>
      <c r="H1410">
        <v>10272934</v>
      </c>
      <c r="J1410" s="10">
        <f t="shared" si="105"/>
        <v>-9.174776332421971E-3</v>
      </c>
      <c r="K1410" s="16">
        <f t="shared" si="106"/>
        <v>-0.27253599860323074</v>
      </c>
      <c r="L1410" s="10">
        <f t="shared" si="107"/>
        <v>1.3872176104276157E-2</v>
      </c>
      <c r="M1410" s="10">
        <f t="shared" si="108"/>
        <v>1.8394288693840244E-2</v>
      </c>
      <c r="N1410" s="10">
        <f t="shared" si="109"/>
        <v>1.8479925882666077E-2</v>
      </c>
    </row>
    <row r="1411" spans="1:14" x14ac:dyDescent="0.2">
      <c r="A1411" s="9">
        <v>40776.160879629628</v>
      </c>
      <c r="B1411" s="10">
        <v>-9.1134239331586292E-3</v>
      </c>
      <c r="C1411">
        <v>5.9861429332195302</v>
      </c>
      <c r="D1411" s="10">
        <v>1.35646599750544E-2</v>
      </c>
      <c r="E1411" s="10">
        <v>1.8079043803409099E-2</v>
      </c>
      <c r="F1411" s="10">
        <v>1.8112675301144899E-2</v>
      </c>
      <c r="G1411">
        <v>-4617484</v>
      </c>
      <c r="H1411">
        <v>10273389</v>
      </c>
      <c r="J1411" s="10">
        <f t="shared" si="105"/>
        <v>-9.0925310021175397E-3</v>
      </c>
      <c r="K1411" s="16">
        <f t="shared" si="106"/>
        <v>-0.27240891917590027</v>
      </c>
      <c r="L1411" s="10">
        <f t="shared" si="107"/>
        <v>1.3844943101765256E-2</v>
      </c>
      <c r="M1411" s="10">
        <f t="shared" si="108"/>
        <v>1.8443362730637042E-2</v>
      </c>
      <c r="N1411" s="10">
        <f t="shared" si="109"/>
        <v>1.8524232543504677E-2</v>
      </c>
    </row>
    <row r="1412" spans="1:14" x14ac:dyDescent="0.2">
      <c r="A1412" s="9">
        <v>40776.16684027778</v>
      </c>
      <c r="B1412" s="10">
        <v>-9.01923076136882E-3</v>
      </c>
      <c r="C1412">
        <v>5.9865847420696801</v>
      </c>
      <c r="D1412" s="10">
        <v>1.35128899541451E-2</v>
      </c>
      <c r="E1412" s="10">
        <v>1.8331551813171199E-2</v>
      </c>
      <c r="F1412" s="10">
        <v>1.8369694571356399E-2</v>
      </c>
      <c r="G1412">
        <v>-4615415</v>
      </c>
      <c r="H1412">
        <v>10273940</v>
      </c>
      <c r="J1412" s="10">
        <f t="shared" si="105"/>
        <v>-8.9983378303277305E-3</v>
      </c>
      <c r="K1412" s="16">
        <f t="shared" si="106"/>
        <v>-0.27196711032575038</v>
      </c>
      <c r="L1412" s="10">
        <f t="shared" si="107"/>
        <v>1.3793173080855956E-2</v>
      </c>
      <c r="M1412" s="10">
        <f t="shared" si="108"/>
        <v>1.8695870740399141E-2</v>
      </c>
      <c r="N1412" s="10">
        <f t="shared" si="109"/>
        <v>1.8781251813716177E-2</v>
      </c>
    </row>
    <row r="1413" spans="1:14" x14ac:dyDescent="0.2">
      <c r="A1413" s="9">
        <v>40776.172789351855</v>
      </c>
      <c r="B1413" s="10">
        <v>-8.9264390262542292E-3</v>
      </c>
      <c r="C1413">
        <v>5.98697548161726</v>
      </c>
      <c r="D1413" s="10">
        <v>1.3414266817271699E-2</v>
      </c>
      <c r="E1413">
        <v>1.806659714548E-2</v>
      </c>
      <c r="F1413" s="10">
        <v>1.8104739066238801E-2</v>
      </c>
      <c r="G1413">
        <v>-4613345</v>
      </c>
      <c r="H1413">
        <v>10273246</v>
      </c>
      <c r="J1413" s="10">
        <f t="shared" si="105"/>
        <v>-8.9055460952131398E-3</v>
      </c>
      <c r="K1413" s="16">
        <f t="shared" si="106"/>
        <v>-0.27157637077817043</v>
      </c>
      <c r="L1413" s="10">
        <f t="shared" si="107"/>
        <v>1.3694549943982556E-2</v>
      </c>
      <c r="M1413" s="10">
        <f t="shared" si="108"/>
        <v>1.8430916072707942E-2</v>
      </c>
      <c r="N1413" s="10">
        <f t="shared" si="109"/>
        <v>1.8516296308598579E-2</v>
      </c>
    </row>
    <row r="1414" spans="1:14" x14ac:dyDescent="0.2">
      <c r="A1414" s="9">
        <v>40776.178738425922</v>
      </c>
      <c r="B1414" s="10">
        <v>-8.8162362219372896E-3</v>
      </c>
      <c r="C1414">
        <v>5.9874410436314101</v>
      </c>
      <c r="D1414">
        <v>1.3300061604822999E-2</v>
      </c>
      <c r="E1414" s="10">
        <v>1.8074590085161601E-2</v>
      </c>
      <c r="F1414" s="10">
        <v>1.81115876544936E-2</v>
      </c>
      <c r="G1414">
        <v>-4611277</v>
      </c>
      <c r="H1414">
        <v>10272821</v>
      </c>
      <c r="J1414" s="10">
        <f t="shared" si="105"/>
        <v>-8.7953432908962001E-3</v>
      </c>
      <c r="K1414" s="16">
        <f t="shared" si="106"/>
        <v>-0.27111080876402038</v>
      </c>
      <c r="L1414" s="10">
        <f t="shared" si="107"/>
        <v>1.3580344731533855E-2</v>
      </c>
      <c r="M1414" s="10">
        <f t="shared" si="108"/>
        <v>1.8438909012389544E-2</v>
      </c>
      <c r="N1414" s="10">
        <f t="shared" si="109"/>
        <v>1.8523144896853378E-2</v>
      </c>
    </row>
    <row r="1415" spans="1:14" x14ac:dyDescent="0.2">
      <c r="A1415" s="9">
        <v>40776.184699074074</v>
      </c>
      <c r="B1415" s="10">
        <v>-8.7235513760606405E-3</v>
      </c>
      <c r="C1415">
        <v>5.98753130565456</v>
      </c>
      <c r="D1415" s="10">
        <v>1.32210110750748E-2</v>
      </c>
      <c r="E1415" s="10">
        <v>1.8048924791473801E-2</v>
      </c>
      <c r="F1415" s="10">
        <v>1.8088782931299601E-2</v>
      </c>
      <c r="G1415">
        <v>-4609205</v>
      </c>
      <c r="H1415">
        <v>10273260</v>
      </c>
      <c r="J1415" s="10">
        <f t="shared" si="105"/>
        <v>-8.702658445019551E-3</v>
      </c>
      <c r="K1415" s="16">
        <f t="shared" si="106"/>
        <v>-0.27102054674087039</v>
      </c>
      <c r="L1415" s="10">
        <f t="shared" si="107"/>
        <v>1.3501294201785656E-2</v>
      </c>
      <c r="M1415" s="10">
        <f t="shared" si="108"/>
        <v>1.8413243718701743E-2</v>
      </c>
      <c r="N1415" s="10">
        <f t="shared" si="109"/>
        <v>1.8500340173659379E-2</v>
      </c>
    </row>
    <row r="1416" spans="1:14" x14ac:dyDescent="0.2">
      <c r="A1416" s="9">
        <v>40776.190648148149</v>
      </c>
      <c r="B1416" s="10">
        <v>-8.6318641630714395E-3</v>
      </c>
      <c r="C1416">
        <v>5.9879493613407204</v>
      </c>
      <c r="D1416" s="10">
        <v>1.31433382288378E-2</v>
      </c>
      <c r="E1416" s="10">
        <v>1.80787231356953E-2</v>
      </c>
      <c r="F1416" s="10">
        <v>1.8119332654823701E-2</v>
      </c>
      <c r="G1416">
        <v>-4607136</v>
      </c>
      <c r="H1416">
        <v>10272848</v>
      </c>
      <c r="J1416" s="10">
        <f t="shared" si="105"/>
        <v>-8.61097123203035E-3</v>
      </c>
      <c r="K1416" s="16">
        <f t="shared" si="106"/>
        <v>-0.27060249105471001</v>
      </c>
      <c r="L1416" s="10">
        <f t="shared" si="107"/>
        <v>1.3423621355548657E-2</v>
      </c>
      <c r="M1416" s="10">
        <f t="shared" si="108"/>
        <v>1.8443042062923243E-2</v>
      </c>
      <c r="N1416" s="10">
        <f t="shared" si="109"/>
        <v>1.8530889897183479E-2</v>
      </c>
    </row>
    <row r="1417" spans="1:14" x14ac:dyDescent="0.2">
      <c r="A1417" s="9">
        <v>40776.196608796294</v>
      </c>
      <c r="B1417" s="10">
        <v>-8.5377897571015608E-3</v>
      </c>
      <c r="C1417">
        <v>5.9882664660799501</v>
      </c>
      <c r="D1417" s="10">
        <v>1.30641333035237E-2</v>
      </c>
      <c r="E1417">
        <v>1.8059435566537999E-2</v>
      </c>
      <c r="F1417" s="10">
        <v>1.8101057800649901E-2</v>
      </c>
      <c r="G1417">
        <v>-4605066</v>
      </c>
      <c r="H1417">
        <v>10273088</v>
      </c>
      <c r="J1417" s="10">
        <f t="shared" si="105"/>
        <v>-8.5168968260604713E-3</v>
      </c>
      <c r="K1417" s="16">
        <f t="shared" si="106"/>
        <v>-0.27028538631548038</v>
      </c>
      <c r="L1417" s="10">
        <f t="shared" si="107"/>
        <v>1.3344416430234556E-2</v>
      </c>
      <c r="M1417" s="10">
        <f t="shared" si="108"/>
        <v>1.8423754493765942E-2</v>
      </c>
      <c r="N1417" s="10">
        <f t="shared" si="109"/>
        <v>1.8512615043009679E-2</v>
      </c>
    </row>
    <row r="1418" spans="1:14" x14ac:dyDescent="0.2">
      <c r="A1418" s="9">
        <v>40776.202557870369</v>
      </c>
      <c r="B1418" s="10">
        <v>-8.4479077845753606E-3</v>
      </c>
      <c r="C1418">
        <v>5.98874746765068</v>
      </c>
      <c r="D1418" s="10">
        <v>1.3007173216283301E-2</v>
      </c>
      <c r="E1418" s="10">
        <v>1.8056442667875702E-2</v>
      </c>
      <c r="F1418" s="10">
        <v>1.8104703209755799E-2</v>
      </c>
      <c r="G1418">
        <v>-4602994</v>
      </c>
      <c r="H1418">
        <v>10272998</v>
      </c>
      <c r="J1418" s="10">
        <f t="shared" si="105"/>
        <v>-8.4270148535342711E-3</v>
      </c>
      <c r="K1418" s="16">
        <f t="shared" si="106"/>
        <v>-0.26980438474475044</v>
      </c>
      <c r="L1418" s="10">
        <f t="shared" si="107"/>
        <v>1.3287456342994157E-2</v>
      </c>
      <c r="M1418" s="10">
        <f t="shared" si="108"/>
        <v>1.8420761595103644E-2</v>
      </c>
      <c r="N1418" s="10">
        <f t="shared" si="109"/>
        <v>1.8516260452115577E-2</v>
      </c>
    </row>
    <row r="1419" spans="1:14" x14ac:dyDescent="0.2">
      <c r="A1419" s="9">
        <v>40776.208506944444</v>
      </c>
      <c r="B1419" s="10">
        <v>-8.3557098785604494E-3</v>
      </c>
      <c r="C1419">
        <v>5.9888840483436097</v>
      </c>
      <c r="D1419" s="10">
        <v>1.29338947053839E-2</v>
      </c>
      <c r="E1419" s="10">
        <v>1.8079091309737099E-2</v>
      </c>
      <c r="F1419">
        <v>1.8124412323249999E-2</v>
      </c>
      <c r="G1419">
        <v>-4600927</v>
      </c>
      <c r="H1419">
        <v>10273075</v>
      </c>
      <c r="J1419" s="10">
        <f t="shared" si="105"/>
        <v>-8.3348169475193599E-3</v>
      </c>
      <c r="K1419" s="16">
        <f t="shared" si="106"/>
        <v>-0.26966780405182078</v>
      </c>
      <c r="L1419" s="10">
        <f t="shared" si="107"/>
        <v>1.3214177832094757E-2</v>
      </c>
      <c r="M1419" s="10">
        <f t="shared" si="108"/>
        <v>1.8443410236965042E-2</v>
      </c>
      <c r="N1419" s="10">
        <f t="shared" si="109"/>
        <v>1.8535969565609777E-2</v>
      </c>
    </row>
    <row r="1420" spans="1:14" x14ac:dyDescent="0.2">
      <c r="A1420" s="9">
        <v>40776.214467592596</v>
      </c>
      <c r="B1420" s="10">
        <v>-8.2644027161950396E-3</v>
      </c>
      <c r="C1420">
        <v>5.9890372562513203</v>
      </c>
      <c r="D1420" s="10">
        <v>1.2875260020082401E-2</v>
      </c>
      <c r="E1420" s="10">
        <v>1.8092203056257899E-2</v>
      </c>
      <c r="F1420" s="10">
        <v>1.81212330484232E-2</v>
      </c>
      <c r="G1420">
        <v>-4598854</v>
      </c>
      <c r="H1420">
        <v>10273095</v>
      </c>
      <c r="J1420" s="10">
        <f t="shared" si="105"/>
        <v>-8.2435097851539501E-3</v>
      </c>
      <c r="K1420" s="16">
        <f t="shared" si="106"/>
        <v>-0.26951459614411011</v>
      </c>
      <c r="L1420" s="10">
        <f t="shared" si="107"/>
        <v>1.3155543146793257E-2</v>
      </c>
      <c r="M1420" s="10">
        <f t="shared" si="108"/>
        <v>1.8456521983485841E-2</v>
      </c>
      <c r="N1420" s="10">
        <f t="shared" si="109"/>
        <v>1.8532790290782978E-2</v>
      </c>
    </row>
    <row r="1421" spans="1:14" x14ac:dyDescent="0.2">
      <c r="A1421" s="9">
        <v>40776.220416666663</v>
      </c>
      <c r="B1421" s="10">
        <v>-8.1700551488393097E-3</v>
      </c>
      <c r="C1421">
        <v>5.9892023407410298</v>
      </c>
      <c r="D1421" s="10">
        <v>1.27819457153601E-2</v>
      </c>
      <c r="E1421">
        <v>1.803424533613E-2</v>
      </c>
      <c r="F1421" s="10">
        <v>1.8081468208765699E-2</v>
      </c>
      <c r="G1421">
        <v>-4596787</v>
      </c>
      <c r="H1421">
        <v>10272877</v>
      </c>
      <c r="J1421" s="10">
        <f t="shared" si="105"/>
        <v>-8.1491622177982202E-3</v>
      </c>
      <c r="K1421" s="16">
        <f t="shared" si="106"/>
        <v>-0.26934951165440069</v>
      </c>
      <c r="L1421" s="10">
        <f t="shared" si="107"/>
        <v>1.3062228842070957E-2</v>
      </c>
      <c r="M1421" s="10">
        <f t="shared" si="108"/>
        <v>1.8398564263357942E-2</v>
      </c>
      <c r="N1421" s="10">
        <f t="shared" si="109"/>
        <v>1.8493025451125477E-2</v>
      </c>
    </row>
    <row r="1422" spans="1:14" x14ac:dyDescent="0.2">
      <c r="A1422" s="9">
        <v>40776.226377314815</v>
      </c>
      <c r="B1422" s="10">
        <v>-8.0802206826410799E-3</v>
      </c>
      <c r="C1422">
        <v>5.98935436099055</v>
      </c>
      <c r="D1422" s="10">
        <v>1.27155912517628E-2</v>
      </c>
      <c r="E1422" s="10">
        <v>1.8051169465470598E-2</v>
      </c>
      <c r="F1422" s="10">
        <v>1.8076364636017399E-2</v>
      </c>
      <c r="G1422">
        <v>-4594716</v>
      </c>
      <c r="H1422">
        <v>10273173</v>
      </c>
      <c r="J1422" s="10">
        <f t="shared" ref="J1422:M1485" si="110">B1422-B$19</f>
        <v>-8.0593277515999904E-3</v>
      </c>
      <c r="K1422" s="16">
        <f t="shared" si="110"/>
        <v>-0.26919749140488047</v>
      </c>
      <c r="L1422" s="10">
        <f t="shared" si="110"/>
        <v>1.2995874378473656E-2</v>
      </c>
      <c r="M1422" s="10">
        <f t="shared" si="110"/>
        <v>1.8415488392698541E-2</v>
      </c>
      <c r="N1422" s="10">
        <f t="shared" ref="N1422:N1485" si="111">F1422-F$19</f>
        <v>1.8487921878377177E-2</v>
      </c>
    </row>
    <row r="1423" spans="1:14" x14ac:dyDescent="0.2">
      <c r="A1423" s="9">
        <v>40776.23232638889</v>
      </c>
      <c r="B1423" s="10">
        <v>-7.9897211278512296E-3</v>
      </c>
      <c r="C1423">
        <v>5.9894078056095204</v>
      </c>
      <c r="D1423" s="10">
        <v>1.2785936246909799E-2</v>
      </c>
      <c r="E1423" s="10">
        <v>1.95371080215773E-2</v>
      </c>
      <c r="F1423" s="10">
        <v>1.95844763592322E-2</v>
      </c>
      <c r="G1423">
        <v>-4592648</v>
      </c>
      <c r="H1423">
        <v>10277099</v>
      </c>
      <c r="J1423" s="10">
        <f t="shared" si="110"/>
        <v>-7.9688281968101401E-3</v>
      </c>
      <c r="K1423" s="16">
        <f t="shared" si="110"/>
        <v>-0.26914404678591008</v>
      </c>
      <c r="L1423" s="10">
        <f t="shared" si="110"/>
        <v>1.3066219373620656E-2</v>
      </c>
      <c r="M1423" s="10">
        <f t="shared" si="110"/>
        <v>1.9901426948805243E-2</v>
      </c>
      <c r="N1423" s="10">
        <f t="shared" si="111"/>
        <v>1.9996033601591977E-2</v>
      </c>
    </row>
    <row r="1424" spans="1:14" x14ac:dyDescent="0.2">
      <c r="A1424" s="9">
        <v>40776.238275462965</v>
      </c>
      <c r="B1424" s="10">
        <v>-7.9044947754664495E-3</v>
      </c>
      <c r="C1424">
        <v>5.9894161192169104</v>
      </c>
      <c r="D1424" s="10">
        <v>1.2585982112468599E-2</v>
      </c>
      <c r="E1424" s="10">
        <v>1.8076525968026499E-2</v>
      </c>
      <c r="F1424" s="10">
        <v>1.80952849068854E-2</v>
      </c>
      <c r="G1424">
        <v>-4590580</v>
      </c>
      <c r="H1424">
        <v>10273159</v>
      </c>
      <c r="J1424" s="10">
        <f t="shared" si="110"/>
        <v>-7.88360184442536E-3</v>
      </c>
      <c r="K1424" s="16">
        <f t="shared" si="110"/>
        <v>-0.26913573317852002</v>
      </c>
      <c r="L1424" s="10">
        <f t="shared" si="110"/>
        <v>1.2866265239179456E-2</v>
      </c>
      <c r="M1424" s="10">
        <f t="shared" si="110"/>
        <v>1.8440844895254441E-2</v>
      </c>
      <c r="N1424" s="10">
        <f t="shared" si="111"/>
        <v>1.8506842149245178E-2</v>
      </c>
    </row>
    <row r="1425" spans="1:14" x14ac:dyDescent="0.2">
      <c r="A1425" s="9">
        <v>40776.24423611111</v>
      </c>
      <c r="B1425" s="10">
        <v>-7.8157885845575904E-3</v>
      </c>
      <c r="C1425">
        <v>5.9899481900902201</v>
      </c>
      <c r="D1425" s="10">
        <v>1.24921096083926E-2</v>
      </c>
      <c r="E1425" s="10">
        <v>1.8037238234792301E-2</v>
      </c>
      <c r="F1425" s="10">
        <v>1.80691216264495E-2</v>
      </c>
      <c r="G1425">
        <v>-4588509</v>
      </c>
      <c r="H1425">
        <v>10272843</v>
      </c>
      <c r="J1425" s="10">
        <f t="shared" si="110"/>
        <v>-7.7948956535165009E-3</v>
      </c>
      <c r="K1425" s="16">
        <f t="shared" si="110"/>
        <v>-0.26860366230521038</v>
      </c>
      <c r="L1425" s="10">
        <f t="shared" si="110"/>
        <v>1.2772392735103456E-2</v>
      </c>
      <c r="M1425" s="10">
        <f t="shared" si="110"/>
        <v>1.8401557162020243E-2</v>
      </c>
      <c r="N1425" s="10">
        <f t="shared" si="111"/>
        <v>1.8480678868809278E-2</v>
      </c>
    </row>
    <row r="1426" spans="1:14" x14ac:dyDescent="0.2">
      <c r="A1426" s="9">
        <v>40776.250185185185</v>
      </c>
      <c r="B1426" s="10">
        <v>-7.7261916499992396E-3</v>
      </c>
      <c r="C1426">
        <v>5.9900443904043597</v>
      </c>
      <c r="D1426" s="10">
        <v>1.24343181604127E-2</v>
      </c>
      <c r="E1426" s="10">
        <v>1.80561932596538E-2</v>
      </c>
      <c r="F1426" s="10">
        <v>1.8097089683196801E-2</v>
      </c>
      <c r="G1426">
        <v>-4586441</v>
      </c>
      <c r="H1426">
        <v>10273118</v>
      </c>
      <c r="J1426" s="10">
        <f t="shared" si="110"/>
        <v>-7.7052987189581501E-3</v>
      </c>
      <c r="K1426" s="16">
        <f t="shared" si="110"/>
        <v>-0.26850746199107078</v>
      </c>
      <c r="L1426" s="10">
        <f t="shared" si="110"/>
        <v>1.2714601287123557E-2</v>
      </c>
      <c r="M1426" s="10">
        <f t="shared" si="110"/>
        <v>1.8420512186881743E-2</v>
      </c>
      <c r="N1426" s="10">
        <f t="shared" si="111"/>
        <v>1.8508646925556579E-2</v>
      </c>
    </row>
    <row r="1427" spans="1:14" x14ac:dyDescent="0.2">
      <c r="A1427" s="9">
        <v>40776.256145833337</v>
      </c>
      <c r="B1427" s="10">
        <v>-7.6390175381675397E-3</v>
      </c>
      <c r="C1427">
        <v>5.990334179005</v>
      </c>
      <c r="D1427" s="10">
        <v>1.2335576257719401E-2</v>
      </c>
      <c r="E1427" s="10">
        <v>1.80373451240303E-2</v>
      </c>
      <c r="F1427" s="10">
        <v>1.8049902551556401E-2</v>
      </c>
      <c r="G1427">
        <v>-4584368</v>
      </c>
      <c r="H1427">
        <v>10272623</v>
      </c>
      <c r="J1427" s="10">
        <f t="shared" si="110"/>
        <v>-7.6181246071264502E-3</v>
      </c>
      <c r="K1427" s="16">
        <f t="shared" si="110"/>
        <v>-0.26821767339043046</v>
      </c>
      <c r="L1427" s="10">
        <f t="shared" si="110"/>
        <v>1.2615859384430257E-2</v>
      </c>
      <c r="M1427" s="10">
        <f t="shared" si="110"/>
        <v>1.8401664051258242E-2</v>
      </c>
      <c r="N1427" s="10">
        <f t="shared" si="111"/>
        <v>1.8461459793916179E-2</v>
      </c>
    </row>
    <row r="1428" spans="1:14" x14ac:dyDescent="0.2">
      <c r="A1428" s="9">
        <v>40776.262094907404</v>
      </c>
      <c r="B1428" s="10">
        <v>-7.5488980340014701E-3</v>
      </c>
      <c r="C1428">
        <v>5.9904327546355498</v>
      </c>
      <c r="D1428" s="10">
        <v>1.23221438434848E-2</v>
      </c>
      <c r="E1428" s="10">
        <v>1.8403618912707299E-2</v>
      </c>
      <c r="F1428" s="10">
        <v>1.8443750160931801E-2</v>
      </c>
      <c r="G1428">
        <v>-4582301</v>
      </c>
      <c r="H1428">
        <v>10274056</v>
      </c>
      <c r="J1428" s="10">
        <f t="shared" si="110"/>
        <v>-7.5280051029603806E-3</v>
      </c>
      <c r="K1428" s="16">
        <f t="shared" si="110"/>
        <v>-0.26811909775988063</v>
      </c>
      <c r="L1428" s="10">
        <f t="shared" si="110"/>
        <v>1.2602426970195656E-2</v>
      </c>
      <c r="M1428" s="10">
        <f t="shared" si="110"/>
        <v>1.8767937839935241E-2</v>
      </c>
      <c r="N1428" s="10">
        <f t="shared" si="111"/>
        <v>1.8855307403291579E-2</v>
      </c>
    </row>
    <row r="1429" spans="1:14" x14ac:dyDescent="0.2">
      <c r="A1429" s="9">
        <v>40776.268043981479</v>
      </c>
      <c r="B1429" s="10">
        <v>-7.4643367702083201E-3</v>
      </c>
      <c r="C1429">
        <v>5.9910562751901999</v>
      </c>
      <c r="D1429" s="10">
        <v>1.21890429890846E-2</v>
      </c>
      <c r="E1429" s="10">
        <v>1.8005408995049901E-2</v>
      </c>
      <c r="F1429" s="10">
        <v>1.8041117713219101E-2</v>
      </c>
      <c r="G1429">
        <v>-4580231</v>
      </c>
      <c r="H1429">
        <v>10272514</v>
      </c>
      <c r="J1429" s="10">
        <f t="shared" si="110"/>
        <v>-7.4434438391672306E-3</v>
      </c>
      <c r="K1429" s="16">
        <f t="shared" si="110"/>
        <v>-0.26749557720523054</v>
      </c>
      <c r="L1429" s="10">
        <f t="shared" si="110"/>
        <v>1.2469326115795456E-2</v>
      </c>
      <c r="M1429" s="10">
        <f t="shared" si="110"/>
        <v>1.8369727922277843E-2</v>
      </c>
      <c r="N1429" s="10">
        <f t="shared" si="111"/>
        <v>1.8452674955578879E-2</v>
      </c>
    </row>
    <row r="1430" spans="1:14" x14ac:dyDescent="0.2">
      <c r="A1430" s="9">
        <v>40776.274004629631</v>
      </c>
      <c r="B1430" s="10">
        <v>-7.3718538262255596E-3</v>
      </c>
      <c r="C1430">
        <v>5.9911263470239602</v>
      </c>
      <c r="D1430" s="10">
        <v>1.2114149263034101E-2</v>
      </c>
      <c r="E1430" s="10">
        <v>1.8036917567078498E-2</v>
      </c>
      <c r="F1430" s="10">
        <v>1.8081599682536802E-2</v>
      </c>
      <c r="G1430">
        <v>-4578160</v>
      </c>
      <c r="H1430">
        <v>10272928</v>
      </c>
      <c r="J1430" s="10">
        <f t="shared" si="110"/>
        <v>-7.3509608951844701E-3</v>
      </c>
      <c r="K1430" s="16">
        <f t="shared" si="110"/>
        <v>-0.26742550537147025</v>
      </c>
      <c r="L1430" s="10">
        <f t="shared" si="110"/>
        <v>1.2394432389744957E-2</v>
      </c>
      <c r="M1430" s="10">
        <f t="shared" si="110"/>
        <v>1.8401236494306441E-2</v>
      </c>
      <c r="N1430" s="10">
        <f t="shared" si="111"/>
        <v>1.849315692489658E-2</v>
      </c>
    </row>
    <row r="1431" spans="1:14" x14ac:dyDescent="0.2">
      <c r="A1431" s="9">
        <v>40776.279953703706</v>
      </c>
      <c r="B1431" s="10">
        <v>-7.2850478884356603E-3</v>
      </c>
      <c r="C1431">
        <v>5.9913781305622296</v>
      </c>
      <c r="D1431" s="10">
        <v>1.20459420526458E-2</v>
      </c>
      <c r="E1431">
        <v>1.8082939322303E-2</v>
      </c>
      <c r="F1431" s="10">
        <v>1.8115460154658598E-2</v>
      </c>
      <c r="G1431">
        <v>-4576093</v>
      </c>
      <c r="H1431">
        <v>10272871</v>
      </c>
      <c r="J1431" s="10">
        <f t="shared" si="110"/>
        <v>-7.2641549573945708E-3</v>
      </c>
      <c r="K1431" s="16">
        <f t="shared" si="110"/>
        <v>-0.26717372183320087</v>
      </c>
      <c r="L1431" s="10">
        <f t="shared" si="110"/>
        <v>1.2326225179356656E-2</v>
      </c>
      <c r="M1431" s="10">
        <f t="shared" si="110"/>
        <v>1.8447258249530942E-2</v>
      </c>
      <c r="N1431" s="10">
        <f t="shared" si="111"/>
        <v>1.8527017397018376E-2</v>
      </c>
    </row>
    <row r="1432" spans="1:14" x14ac:dyDescent="0.2">
      <c r="A1432" s="9">
        <v>40776.285902777781</v>
      </c>
      <c r="B1432" s="10">
        <v>-7.1989307924013703E-3</v>
      </c>
      <c r="C1432">
        <v>5.9915063976477496</v>
      </c>
      <c r="D1432" s="10">
        <v>1.19686492570327E-2</v>
      </c>
      <c r="E1432" s="10">
        <v>1.8050730031936801E-2</v>
      </c>
      <c r="F1432" s="10">
        <v>1.80991215505674E-2</v>
      </c>
      <c r="G1432">
        <v>-4574020</v>
      </c>
      <c r="H1432">
        <v>10272993</v>
      </c>
      <c r="J1432" s="10">
        <f t="shared" si="110"/>
        <v>-7.1780378613602808E-3</v>
      </c>
      <c r="K1432" s="16">
        <f t="shared" si="110"/>
        <v>-0.26704545474768082</v>
      </c>
      <c r="L1432" s="10">
        <f t="shared" si="110"/>
        <v>1.2248932383743557E-2</v>
      </c>
      <c r="M1432" s="10">
        <f t="shared" si="110"/>
        <v>1.8415048959164744E-2</v>
      </c>
      <c r="N1432" s="10">
        <f t="shared" si="111"/>
        <v>1.8510678792927178E-2</v>
      </c>
    </row>
    <row r="1433" spans="1:14" x14ac:dyDescent="0.2">
      <c r="A1433" s="9">
        <v>40776.291863425926</v>
      </c>
      <c r="B1433" s="10">
        <v>-7.1123623862513301E-3</v>
      </c>
      <c r="C1433">
        <v>5.9917071118834402</v>
      </c>
      <c r="D1433">
        <v>1.1904800752235999E-2</v>
      </c>
      <c r="E1433" s="10">
        <v>1.80877137082643E-2</v>
      </c>
      <c r="F1433" s="10">
        <v>1.8132683218664201E-2</v>
      </c>
      <c r="G1433">
        <v>-4571954</v>
      </c>
      <c r="H1433">
        <v>10272862</v>
      </c>
      <c r="J1433" s="10">
        <f t="shared" si="110"/>
        <v>-7.0914694552102406E-3</v>
      </c>
      <c r="K1433" s="16">
        <f t="shared" si="110"/>
        <v>-0.26684474051199025</v>
      </c>
      <c r="L1433" s="10">
        <f t="shared" si="110"/>
        <v>1.2185083878946856E-2</v>
      </c>
      <c r="M1433" s="10">
        <f t="shared" si="110"/>
        <v>1.8452032635492242E-2</v>
      </c>
      <c r="N1433" s="10">
        <f t="shared" si="111"/>
        <v>1.8544240461023979E-2</v>
      </c>
    </row>
    <row r="1434" spans="1:14" x14ac:dyDescent="0.2">
      <c r="A1434" s="9">
        <v>40776.297812500001</v>
      </c>
      <c r="B1434" s="10">
        <v>-7.0233830339566303E-3</v>
      </c>
      <c r="C1434">
        <v>5.9918769470059496</v>
      </c>
      <c r="D1434">
        <v>1.1812911637353001E-2</v>
      </c>
      <c r="E1434" s="10">
        <v>1.8071502173843301E-2</v>
      </c>
      <c r="F1434" s="10">
        <v>1.81163565667339E-2</v>
      </c>
      <c r="G1434">
        <v>-4569883</v>
      </c>
      <c r="H1434">
        <v>10272781</v>
      </c>
      <c r="J1434" s="10">
        <f t="shared" si="110"/>
        <v>-7.0024901029155408E-3</v>
      </c>
      <c r="K1434" s="16">
        <f t="shared" si="110"/>
        <v>-0.2666749053894808</v>
      </c>
      <c r="L1434" s="10">
        <f t="shared" si="110"/>
        <v>1.2093194764063857E-2</v>
      </c>
      <c r="M1434" s="10">
        <f t="shared" si="110"/>
        <v>1.8435821101071243E-2</v>
      </c>
      <c r="N1434" s="10">
        <f t="shared" si="111"/>
        <v>1.8527913809093677E-2</v>
      </c>
    </row>
    <row r="1435" spans="1:14" x14ac:dyDescent="0.2">
      <c r="A1435" s="9">
        <v>40776.303761574076</v>
      </c>
      <c r="B1435" s="10">
        <v>-6.93845359612169E-3</v>
      </c>
      <c r="C1435">
        <v>5.9923282571216996</v>
      </c>
      <c r="D1435" s="10">
        <v>1.1753148676762099E-2</v>
      </c>
      <c r="E1435" s="10">
        <v>1.8079150692647102E-2</v>
      </c>
      <c r="F1435" s="10">
        <v>1.81190936116036E-2</v>
      </c>
      <c r="G1435">
        <v>-4567815</v>
      </c>
      <c r="H1435">
        <v>10272774</v>
      </c>
      <c r="J1435" s="10">
        <f t="shared" si="110"/>
        <v>-6.9175606650806005E-3</v>
      </c>
      <c r="K1435" s="16">
        <f t="shared" si="110"/>
        <v>-0.26622359527373085</v>
      </c>
      <c r="L1435" s="10">
        <f t="shared" si="110"/>
        <v>1.2033431803472956E-2</v>
      </c>
      <c r="M1435" s="10">
        <f t="shared" si="110"/>
        <v>1.8443469619875044E-2</v>
      </c>
      <c r="N1435" s="10">
        <f t="shared" si="111"/>
        <v>1.8530650853963378E-2</v>
      </c>
    </row>
    <row r="1436" spans="1:14" x14ac:dyDescent="0.2">
      <c r="A1436" s="9">
        <v>40776.30972222222</v>
      </c>
      <c r="B1436" s="10">
        <v>-6.8526452912192302E-3</v>
      </c>
      <c r="C1436">
        <v>5.9926037938239496</v>
      </c>
      <c r="D1436" s="10">
        <v>1.1663658631441601E-2</v>
      </c>
      <c r="E1436" s="10">
        <v>1.8022891323744301E-2</v>
      </c>
      <c r="F1436" s="10">
        <v>1.8065643547597598E-2</v>
      </c>
      <c r="G1436">
        <v>-4565745</v>
      </c>
      <c r="H1436">
        <v>10272625</v>
      </c>
      <c r="J1436" s="10">
        <f t="shared" si="110"/>
        <v>-6.8317523601781407E-3</v>
      </c>
      <c r="K1436" s="16">
        <f t="shared" si="110"/>
        <v>-0.26594805857148085</v>
      </c>
      <c r="L1436" s="10">
        <f t="shared" si="110"/>
        <v>1.1943941758152457E-2</v>
      </c>
      <c r="M1436" s="10">
        <f t="shared" si="110"/>
        <v>1.8387210250972244E-2</v>
      </c>
      <c r="N1436" s="10">
        <f t="shared" si="111"/>
        <v>1.8477200789957376E-2</v>
      </c>
    </row>
    <row r="1437" spans="1:14" x14ac:dyDescent="0.2">
      <c r="A1437" s="9">
        <v>40776.315671296295</v>
      </c>
      <c r="B1437" s="10">
        <v>-6.7680840274260802E-3</v>
      </c>
      <c r="C1437">
        <v>5.9925752900271601</v>
      </c>
      <c r="D1437" s="10">
        <v>1.15993350633653E-2</v>
      </c>
      <c r="E1437" s="10">
        <v>1.8054578044502698E-2</v>
      </c>
      <c r="F1437">
        <v>1.8093802838921001E-2</v>
      </c>
      <c r="G1437">
        <v>-4563674</v>
      </c>
      <c r="H1437">
        <v>10272841</v>
      </c>
      <c r="J1437" s="10">
        <f t="shared" si="110"/>
        <v>-6.7471910963849907E-3</v>
      </c>
      <c r="K1437" s="16">
        <f t="shared" si="110"/>
        <v>-0.26597656236827039</v>
      </c>
      <c r="L1437" s="10">
        <f t="shared" si="110"/>
        <v>1.1879618190076156E-2</v>
      </c>
      <c r="M1437" s="10">
        <f t="shared" si="110"/>
        <v>1.8418896971730641E-2</v>
      </c>
      <c r="N1437" s="10">
        <f t="shared" si="111"/>
        <v>1.8505360081280779E-2</v>
      </c>
    </row>
    <row r="1438" spans="1:14" x14ac:dyDescent="0.2">
      <c r="A1438" s="9">
        <v>40776.321631944447</v>
      </c>
      <c r="B1438" s="10">
        <v>-6.6825726370734603E-3</v>
      </c>
      <c r="C1438">
        <v>5.99306104223069</v>
      </c>
      <c r="D1438" s="10">
        <v>1.15207120905689E-2</v>
      </c>
      <c r="E1438" s="10">
        <v>1.80309673994998E-2</v>
      </c>
      <c r="F1438" s="10">
        <v>1.8079508054361201E-2</v>
      </c>
      <c r="G1438">
        <v>-4561606</v>
      </c>
      <c r="H1438">
        <v>10272481</v>
      </c>
      <c r="J1438" s="10">
        <f t="shared" si="110"/>
        <v>-6.6616797060323708E-3</v>
      </c>
      <c r="K1438" s="16">
        <f t="shared" si="110"/>
        <v>-0.26549081016474041</v>
      </c>
      <c r="L1438" s="10">
        <f t="shared" si="110"/>
        <v>1.1800995217279757E-2</v>
      </c>
      <c r="M1438" s="10">
        <f t="shared" si="110"/>
        <v>1.8395286326727742E-2</v>
      </c>
      <c r="N1438" s="10">
        <f t="shared" si="111"/>
        <v>1.8491065296720979E-2</v>
      </c>
    </row>
    <row r="1439" spans="1:14" x14ac:dyDescent="0.2">
      <c r="A1439" s="9">
        <v>40776.327581018515</v>
      </c>
      <c r="B1439" s="10">
        <v>-6.59940093337354E-3</v>
      </c>
      <c r="C1439">
        <v>5.9935539203834196</v>
      </c>
      <c r="D1439" s="10">
        <v>1.1471341139222199E-2</v>
      </c>
      <c r="E1439" s="10">
        <v>1.80637586423836E-2</v>
      </c>
      <c r="F1439" s="10">
        <v>1.8111623510976602E-2</v>
      </c>
      <c r="G1439">
        <v>-4559535</v>
      </c>
      <c r="H1439">
        <v>10272787</v>
      </c>
      <c r="J1439" s="10">
        <f t="shared" si="110"/>
        <v>-6.5785080023324505E-3</v>
      </c>
      <c r="K1439" s="16">
        <f t="shared" si="110"/>
        <v>-0.26499793201201083</v>
      </c>
      <c r="L1439" s="10">
        <f t="shared" si="110"/>
        <v>1.1751624265933056E-2</v>
      </c>
      <c r="M1439" s="10">
        <f t="shared" si="110"/>
        <v>1.8428077569611543E-2</v>
      </c>
      <c r="N1439" s="10">
        <f t="shared" si="111"/>
        <v>1.852318075333638E-2</v>
      </c>
    </row>
    <row r="1440" spans="1:14" x14ac:dyDescent="0.2">
      <c r="A1440" s="9">
        <v>40776.33353009259</v>
      </c>
      <c r="B1440" s="10">
        <v>-6.5182957549404803E-3</v>
      </c>
      <c r="C1440">
        <v>5.9942201966332496</v>
      </c>
      <c r="D1440" s="10">
        <v>1.1387124296306899E-2</v>
      </c>
      <c r="E1440" s="10">
        <v>1.8080088942624601E-2</v>
      </c>
      <c r="F1440" s="10">
        <v>1.80921773450245E-2</v>
      </c>
      <c r="G1440">
        <v>-4557467</v>
      </c>
      <c r="H1440">
        <v>10272500</v>
      </c>
      <c r="J1440" s="10">
        <f t="shared" si="110"/>
        <v>-6.4974028238993908E-3</v>
      </c>
      <c r="K1440" s="16">
        <f t="shared" si="110"/>
        <v>-0.26433165576218087</v>
      </c>
      <c r="L1440" s="10">
        <f t="shared" si="110"/>
        <v>1.1667407423017756E-2</v>
      </c>
      <c r="M1440" s="10">
        <f t="shared" si="110"/>
        <v>1.8444407869852544E-2</v>
      </c>
      <c r="N1440" s="10">
        <f t="shared" si="111"/>
        <v>1.8503734587384277E-2</v>
      </c>
    </row>
    <row r="1441" spans="1:14" x14ac:dyDescent="0.2">
      <c r="A1441" s="9">
        <v>40776.339490740742</v>
      </c>
      <c r="B1441" s="10">
        <v>-6.4317986082824104E-3</v>
      </c>
      <c r="C1441">
        <v>5.9945325507396801</v>
      </c>
      <c r="D1441">
        <v>1.1321850601671001E-2</v>
      </c>
      <c r="E1441" s="10">
        <v>1.8045516212441701E-2</v>
      </c>
      <c r="F1441" s="10">
        <v>1.8081229165545699E-2</v>
      </c>
      <c r="G1441">
        <v>-4555398</v>
      </c>
      <c r="H1441">
        <v>10272873</v>
      </c>
      <c r="J1441" s="10">
        <f t="shared" si="110"/>
        <v>-6.4109056772413209E-3</v>
      </c>
      <c r="K1441" s="16">
        <f t="shared" si="110"/>
        <v>-0.26401930165575038</v>
      </c>
      <c r="L1441" s="10">
        <f t="shared" si="110"/>
        <v>1.1602133728381857E-2</v>
      </c>
      <c r="M1441" s="10">
        <f t="shared" si="110"/>
        <v>1.8409835139669643E-2</v>
      </c>
      <c r="N1441" s="10">
        <f t="shared" si="111"/>
        <v>1.8492786407905477E-2</v>
      </c>
    </row>
    <row r="1442" spans="1:14" x14ac:dyDescent="0.2">
      <c r="A1442" s="9">
        <v>40776.345439814817</v>
      </c>
      <c r="B1442" s="10">
        <v>-6.3505152811194404E-3</v>
      </c>
      <c r="C1442">
        <v>5.9953971659088001</v>
      </c>
      <c r="D1442" s="10">
        <v>1.1244783461115701E-2</v>
      </c>
      <c r="E1442" s="10">
        <v>1.8068924955550798E-2</v>
      </c>
      <c r="F1442" s="10">
        <v>1.8111766936908701E-2</v>
      </c>
      <c r="G1442">
        <v>-4553328</v>
      </c>
      <c r="H1442">
        <v>10272489</v>
      </c>
      <c r="J1442" s="10">
        <f t="shared" si="110"/>
        <v>-6.3296223500783509E-3</v>
      </c>
      <c r="K1442" s="16">
        <f t="shared" si="110"/>
        <v>-0.26315468648663032</v>
      </c>
      <c r="L1442" s="10">
        <f t="shared" si="110"/>
        <v>1.1525066587826557E-2</v>
      </c>
      <c r="M1442" s="10">
        <f t="shared" si="110"/>
        <v>1.8433243882778741E-2</v>
      </c>
      <c r="N1442" s="10">
        <f t="shared" si="111"/>
        <v>1.8523324179268479E-2</v>
      </c>
    </row>
    <row r="1443" spans="1:14" x14ac:dyDescent="0.2">
      <c r="A1443" s="9">
        <v>40776.351400462961</v>
      </c>
      <c r="B1443" s="10">
        <v>-6.26741483691148E-3</v>
      </c>
      <c r="C1443">
        <v>5.996119262094</v>
      </c>
      <c r="D1443" s="10">
        <v>1.1178512133592401E-2</v>
      </c>
      <c r="E1443" s="10">
        <v>1.8028069513493401E-2</v>
      </c>
      <c r="F1443" s="10">
        <v>1.80760658319923E-2</v>
      </c>
      <c r="G1443">
        <v>-4551259</v>
      </c>
      <c r="H1443">
        <v>10272880</v>
      </c>
      <c r="J1443" s="10">
        <f t="shared" si="110"/>
        <v>-6.2465219058703905E-3</v>
      </c>
      <c r="K1443" s="16">
        <f t="shared" si="110"/>
        <v>-0.2624325903014304</v>
      </c>
      <c r="L1443" s="10">
        <f t="shared" si="110"/>
        <v>1.1458795260303257E-2</v>
      </c>
      <c r="M1443" s="10">
        <f t="shared" si="110"/>
        <v>1.8392388440721344E-2</v>
      </c>
      <c r="N1443" s="10">
        <f t="shared" si="111"/>
        <v>1.8487623074352078E-2</v>
      </c>
    </row>
    <row r="1444" spans="1:14" x14ac:dyDescent="0.2">
      <c r="A1444" s="9">
        <v>40776.357349537036</v>
      </c>
      <c r="B1444" s="10">
        <v>-6.1840412313176798E-3</v>
      </c>
      <c r="C1444">
        <v>5.9968176051152096</v>
      </c>
      <c r="D1444" s="10">
        <v>1.1115055556001599E-2</v>
      </c>
      <c r="E1444" s="10">
        <v>1.8083616287476598E-2</v>
      </c>
      <c r="F1444" s="10">
        <v>1.8109687260894101E-2</v>
      </c>
      <c r="G1444">
        <v>-4549187</v>
      </c>
      <c r="H1444">
        <v>10272540</v>
      </c>
      <c r="J1444" s="10">
        <f t="shared" si="110"/>
        <v>-6.1631483002765903E-3</v>
      </c>
      <c r="K1444" s="16">
        <f t="shared" si="110"/>
        <v>-0.26173424728022088</v>
      </c>
      <c r="L1444" s="10">
        <f t="shared" si="110"/>
        <v>1.1395338682712456E-2</v>
      </c>
      <c r="M1444" s="10">
        <f t="shared" si="110"/>
        <v>1.8447935214704541E-2</v>
      </c>
      <c r="N1444" s="10">
        <f t="shared" si="111"/>
        <v>1.8521244503253879E-2</v>
      </c>
    </row>
    <row r="1445" spans="1:14" x14ac:dyDescent="0.2">
      <c r="A1445" s="9">
        <v>40776.363298611112</v>
      </c>
      <c r="B1445" s="10">
        <v>-6.1026747680807602E-3</v>
      </c>
      <c r="C1445">
        <v>5.9973983699746896</v>
      </c>
      <c r="D1445" s="10">
        <v>1.10236533809802E-2</v>
      </c>
      <c r="E1445" s="10">
        <v>1.80458843864835E-2</v>
      </c>
      <c r="F1445">
        <v>1.8074906472374998E-2</v>
      </c>
      <c r="G1445">
        <v>-4547120</v>
      </c>
      <c r="H1445">
        <v>10272531</v>
      </c>
      <c r="J1445" s="10">
        <f t="shared" si="110"/>
        <v>-6.0817818370396707E-3</v>
      </c>
      <c r="K1445" s="16">
        <f t="shared" si="110"/>
        <v>-0.26115348242074088</v>
      </c>
      <c r="L1445" s="10">
        <f t="shared" si="110"/>
        <v>1.1303936507691056E-2</v>
      </c>
      <c r="M1445" s="10">
        <f t="shared" si="110"/>
        <v>1.8410203313711442E-2</v>
      </c>
      <c r="N1445" s="10">
        <f t="shared" si="111"/>
        <v>1.8486463714734776E-2</v>
      </c>
    </row>
    <row r="1446" spans="1:14" x14ac:dyDescent="0.2">
      <c r="A1446" s="9">
        <v>40776.369259259256</v>
      </c>
      <c r="B1446" s="10">
        <v>-6.0219971465994603E-3</v>
      </c>
      <c r="C1446">
        <v>5.9978152380026604</v>
      </c>
      <c r="D1446" s="10">
        <v>1.09641635817752E-2</v>
      </c>
      <c r="E1446" s="10">
        <v>1.8060373816515499E-2</v>
      </c>
      <c r="F1446" s="10">
        <v>1.8102109590818101E-2</v>
      </c>
      <c r="G1446">
        <v>-4545046</v>
      </c>
      <c r="H1446">
        <v>10272588</v>
      </c>
      <c r="J1446" s="10">
        <f t="shared" si="110"/>
        <v>-6.0011042155583708E-3</v>
      </c>
      <c r="K1446" s="16">
        <f t="shared" si="110"/>
        <v>-0.26073661439277007</v>
      </c>
      <c r="L1446" s="10">
        <f t="shared" si="110"/>
        <v>1.1244446708486056E-2</v>
      </c>
      <c r="M1446" s="10">
        <f t="shared" si="110"/>
        <v>1.8424692743743441E-2</v>
      </c>
      <c r="N1446" s="10">
        <f t="shared" si="111"/>
        <v>1.8513666833177879E-2</v>
      </c>
    </row>
    <row r="1447" spans="1:14" x14ac:dyDescent="0.2">
      <c r="A1447" s="9">
        <v>40776.375208333331</v>
      </c>
      <c r="B1447" s="10">
        <v>-5.9392529998512997E-3</v>
      </c>
      <c r="C1447">
        <v>5.9986085936798199</v>
      </c>
      <c r="D1447" s="10">
        <v>1.08764431471718E-2</v>
      </c>
      <c r="E1447" s="10">
        <v>1.8036775048094599E-2</v>
      </c>
      <c r="F1447" s="10">
        <v>1.8073591734664701E-2</v>
      </c>
      <c r="G1447">
        <v>-4542980</v>
      </c>
      <c r="H1447">
        <v>10272407</v>
      </c>
      <c r="J1447" s="10">
        <f t="shared" si="110"/>
        <v>-5.9183600688102102E-3</v>
      </c>
      <c r="K1447" s="16">
        <f t="shared" si="110"/>
        <v>-0.25994325871561053</v>
      </c>
      <c r="L1447" s="10">
        <f t="shared" si="110"/>
        <v>1.1156726273882657E-2</v>
      </c>
      <c r="M1447" s="10">
        <f t="shared" si="110"/>
        <v>1.8401093975322542E-2</v>
      </c>
      <c r="N1447" s="10">
        <f t="shared" si="111"/>
        <v>1.8485148977024479E-2</v>
      </c>
    </row>
    <row r="1448" spans="1:14" x14ac:dyDescent="0.2">
      <c r="A1448" s="9">
        <v>40776.381157407406</v>
      </c>
      <c r="B1448" s="10">
        <v>-5.8603212359230397E-3</v>
      </c>
      <c r="C1448">
        <v>5.9991216620219303</v>
      </c>
      <c r="D1448" s="10">
        <v>1.0828342990098499E-2</v>
      </c>
      <c r="E1448" s="10">
        <v>1.8086989236762701E-2</v>
      </c>
      <c r="F1448" s="10">
        <v>1.8099623541329501E-2</v>
      </c>
      <c r="G1448">
        <v>-4540911</v>
      </c>
      <c r="H1448">
        <v>10272831</v>
      </c>
      <c r="J1448" s="10">
        <f t="shared" si="110"/>
        <v>-5.8394283048819502E-3</v>
      </c>
      <c r="K1448" s="16">
        <f t="shared" si="110"/>
        <v>-0.25943019037350012</v>
      </c>
      <c r="L1448" s="10">
        <f t="shared" si="110"/>
        <v>1.1108626116809356E-2</v>
      </c>
      <c r="M1448" s="10">
        <f t="shared" si="110"/>
        <v>1.8451308163990644E-2</v>
      </c>
      <c r="N1448" s="10">
        <f t="shared" si="111"/>
        <v>1.8511180783689279E-2</v>
      </c>
    </row>
    <row r="1449" spans="1:14" x14ac:dyDescent="0.2">
      <c r="A1449" s="9">
        <v>40776.387118055558</v>
      </c>
      <c r="B1449" s="10">
        <v>-5.7787291176282403E-3</v>
      </c>
      <c r="C1449">
        <v>5.9999387708630803</v>
      </c>
      <c r="D1449" s="10">
        <v>1.07324277139196E-2</v>
      </c>
      <c r="E1449" s="10">
        <v>1.8045991275721499E-2</v>
      </c>
      <c r="F1449" s="10">
        <v>1.8072802892038501E-2</v>
      </c>
      <c r="G1449">
        <v>-4538838</v>
      </c>
      <c r="H1449">
        <v>10272160</v>
      </c>
      <c r="J1449" s="10">
        <f t="shared" si="110"/>
        <v>-5.7578361865871508E-3</v>
      </c>
      <c r="K1449" s="16">
        <f t="shared" si="110"/>
        <v>-0.25861308153235019</v>
      </c>
      <c r="L1449" s="10">
        <f t="shared" si="110"/>
        <v>1.1012710840630456E-2</v>
      </c>
      <c r="M1449" s="10">
        <f t="shared" si="110"/>
        <v>1.8410310202949441E-2</v>
      </c>
      <c r="N1449" s="10">
        <f t="shared" si="111"/>
        <v>1.8484360134398279E-2</v>
      </c>
    </row>
    <row r="1450" spans="1:14" x14ac:dyDescent="0.2">
      <c r="A1450" s="9">
        <v>40776.393067129633</v>
      </c>
      <c r="B1450" s="10">
        <v>-5.6966738126357098E-3</v>
      </c>
      <c r="C1450">
        <v>5.9999625240270698</v>
      </c>
      <c r="D1450" s="10">
        <v>1.07072968664215E-2</v>
      </c>
      <c r="E1450" s="10">
        <v>1.8407645074003099E-2</v>
      </c>
      <c r="F1450" s="10">
        <v>1.8441754150044301E-2</v>
      </c>
      <c r="G1450">
        <v>-4536771</v>
      </c>
      <c r="H1450">
        <v>10274180</v>
      </c>
      <c r="J1450" s="10">
        <f t="shared" si="110"/>
        <v>-5.6757808815946203E-3</v>
      </c>
      <c r="K1450" s="16">
        <f t="shared" si="110"/>
        <v>-0.25858932836836068</v>
      </c>
      <c r="L1450" s="10">
        <f t="shared" si="110"/>
        <v>1.0987579993132357E-2</v>
      </c>
      <c r="M1450" s="10">
        <f t="shared" si="110"/>
        <v>1.8771964001231042E-2</v>
      </c>
      <c r="N1450" s="10">
        <f t="shared" si="111"/>
        <v>1.8853311392404079E-2</v>
      </c>
    </row>
    <row r="1451" spans="1:14" x14ac:dyDescent="0.2">
      <c r="A1451" s="9">
        <v>40776.399027777778</v>
      </c>
      <c r="B1451" s="10">
        <v>-5.6206755644598204E-3</v>
      </c>
      <c r="C1451">
        <v>6.0003283227524697</v>
      </c>
      <c r="D1451" s="10">
        <v>1.05950869197477E-2</v>
      </c>
      <c r="E1451" s="10">
        <v>1.8081621021701699E-2</v>
      </c>
      <c r="F1451" s="10">
        <v>1.8117181265843101E-2</v>
      </c>
      <c r="G1451">
        <v>-4534700</v>
      </c>
      <c r="H1451">
        <v>10272196</v>
      </c>
      <c r="J1451" s="10">
        <f t="shared" si="110"/>
        <v>-5.5997826334187309E-3</v>
      </c>
      <c r="K1451" s="16">
        <f t="shared" si="110"/>
        <v>-0.25822352964296069</v>
      </c>
      <c r="L1451" s="10">
        <f t="shared" si="110"/>
        <v>1.0875370046458556E-2</v>
      </c>
      <c r="M1451" s="10">
        <f t="shared" si="110"/>
        <v>1.8445939948929641E-2</v>
      </c>
      <c r="N1451" s="10">
        <f t="shared" si="111"/>
        <v>1.8528738508202879E-2</v>
      </c>
    </row>
    <row r="1452" spans="1:14" x14ac:dyDescent="0.2">
      <c r="A1452" s="9">
        <v>40776.404976851853</v>
      </c>
      <c r="B1452" s="10">
        <v>-5.5381333196055501E-3</v>
      </c>
      <c r="C1452">
        <v>6.00055279015214</v>
      </c>
      <c r="D1452" s="10">
        <v>1.05262977568418E-2</v>
      </c>
      <c r="E1452" s="10">
        <v>1.8052440259743899E-2</v>
      </c>
      <c r="F1452" s="10">
        <v>1.80753487023321E-2</v>
      </c>
      <c r="G1452">
        <v>-4532632</v>
      </c>
      <c r="H1452">
        <v>10272471</v>
      </c>
      <c r="J1452" s="10">
        <f t="shared" si="110"/>
        <v>-5.5172403885644606E-3</v>
      </c>
      <c r="K1452" s="16">
        <f t="shared" si="110"/>
        <v>-0.25799906224329039</v>
      </c>
      <c r="L1452" s="10">
        <f t="shared" si="110"/>
        <v>1.0806580883552656E-2</v>
      </c>
      <c r="M1452" s="10">
        <f t="shared" si="110"/>
        <v>1.8416759186971842E-2</v>
      </c>
      <c r="N1452" s="10">
        <f t="shared" si="111"/>
        <v>1.8486905944691878E-2</v>
      </c>
    </row>
    <row r="1453" spans="1:14" x14ac:dyDescent="0.2">
      <c r="A1453" s="9">
        <v>40776.410925925928</v>
      </c>
      <c r="B1453" s="10">
        <v>-5.4622419606675998E-3</v>
      </c>
      <c r="C1453">
        <v>6.0009957866604999</v>
      </c>
      <c r="D1453">
        <v>1.0448304242890999E-2</v>
      </c>
      <c r="E1453" s="10">
        <v>1.80646018797051E-2</v>
      </c>
      <c r="F1453" s="10">
        <v>1.8068990152678498E-2</v>
      </c>
      <c r="G1453">
        <v>-4530562</v>
      </c>
      <c r="H1453">
        <v>10272172</v>
      </c>
      <c r="J1453" s="10">
        <f t="shared" si="110"/>
        <v>-5.4413490296265103E-3</v>
      </c>
      <c r="K1453" s="16">
        <f t="shared" si="110"/>
        <v>-0.25755606573493051</v>
      </c>
      <c r="L1453" s="10">
        <f t="shared" si="110"/>
        <v>1.0728587369601856E-2</v>
      </c>
      <c r="M1453" s="10">
        <f t="shared" si="110"/>
        <v>1.8428920806933043E-2</v>
      </c>
      <c r="N1453" s="10">
        <f t="shared" si="111"/>
        <v>1.8480547395038276E-2</v>
      </c>
    </row>
    <row r="1454" spans="1:14" x14ac:dyDescent="0.2">
      <c r="A1454" s="9">
        <v>40776.416886574072</v>
      </c>
      <c r="B1454" s="10">
        <v>-5.3810298929965897E-3</v>
      </c>
      <c r="C1454">
        <v>6.0010658584942602</v>
      </c>
      <c r="D1454" s="10">
        <v>1.03816884944899E-2</v>
      </c>
      <c r="E1454" s="10">
        <v>1.80255160483648E-2</v>
      </c>
      <c r="F1454" s="10">
        <v>1.8060910491840301E-2</v>
      </c>
      <c r="G1454">
        <v>-4528493</v>
      </c>
      <c r="H1454">
        <v>10272434</v>
      </c>
      <c r="J1454" s="10">
        <f t="shared" si="110"/>
        <v>-5.3601369619555002E-3</v>
      </c>
      <c r="K1454" s="16">
        <f t="shared" si="110"/>
        <v>-0.25748599390117022</v>
      </c>
      <c r="L1454" s="10">
        <f t="shared" si="110"/>
        <v>1.0661971621200757E-2</v>
      </c>
      <c r="M1454" s="10">
        <f t="shared" si="110"/>
        <v>1.8389834975592743E-2</v>
      </c>
      <c r="N1454" s="10">
        <f t="shared" si="111"/>
        <v>1.8472467734200079E-2</v>
      </c>
    </row>
    <row r="1455" spans="1:14" x14ac:dyDescent="0.2">
      <c r="A1455" s="9">
        <v>40776.422835648147</v>
      </c>
      <c r="B1455" s="10">
        <v>-5.3069912808496201E-3</v>
      </c>
      <c r="C1455">
        <v>6.0019435379035704</v>
      </c>
      <c r="D1455" s="10">
        <v>1.03141820024393E-2</v>
      </c>
      <c r="E1455" s="10">
        <v>1.80731055124124E-2</v>
      </c>
      <c r="F1455">
        <v>1.8113165339745999E-2</v>
      </c>
      <c r="G1455">
        <v>-4526424</v>
      </c>
      <c r="H1455">
        <v>10272327</v>
      </c>
      <c r="J1455" s="10">
        <f t="shared" si="110"/>
        <v>-5.2860983498085306E-3</v>
      </c>
      <c r="K1455" s="16">
        <f t="shared" si="110"/>
        <v>-0.25660831449186006</v>
      </c>
      <c r="L1455" s="10">
        <f t="shared" si="110"/>
        <v>1.0594465129150157E-2</v>
      </c>
      <c r="M1455" s="10">
        <f t="shared" si="110"/>
        <v>1.8437424439640342E-2</v>
      </c>
      <c r="N1455" s="10">
        <f t="shared" si="111"/>
        <v>1.8524722582105777E-2</v>
      </c>
    </row>
    <row r="1456" spans="1:14" x14ac:dyDescent="0.2">
      <c r="A1456" s="9">
        <v>40776.428784722222</v>
      </c>
      <c r="B1456" s="10">
        <v>-5.2295559662525202E-3</v>
      </c>
      <c r="C1456">
        <v>6.0021193113170703</v>
      </c>
      <c r="D1456" s="10">
        <v>1.0255749219031701E-2</v>
      </c>
      <c r="E1456" s="10">
        <v>1.8083853819116501E-2</v>
      </c>
      <c r="F1456">
        <v>1.8105420339415999E-2</v>
      </c>
      <c r="G1456">
        <v>-4524354</v>
      </c>
      <c r="H1456">
        <v>10272382</v>
      </c>
      <c r="J1456" s="10">
        <f t="shared" si="110"/>
        <v>-5.2086630352114307E-3</v>
      </c>
      <c r="K1456" s="16">
        <f t="shared" si="110"/>
        <v>-0.25643254107836011</v>
      </c>
      <c r="L1456" s="10">
        <f t="shared" si="110"/>
        <v>1.0536032345742557E-2</v>
      </c>
      <c r="M1456" s="10">
        <f t="shared" si="110"/>
        <v>1.8448172746344443E-2</v>
      </c>
      <c r="N1456" s="10">
        <f t="shared" si="111"/>
        <v>1.8516977581775777E-2</v>
      </c>
    </row>
    <row r="1457" spans="1:14" x14ac:dyDescent="0.2">
      <c r="A1457" s="9">
        <v>40776.434745370374</v>
      </c>
      <c r="B1457" s="10">
        <v>-5.1651373855202097E-3</v>
      </c>
      <c r="C1457">
        <v>6.0023615935897396</v>
      </c>
      <c r="D1457">
        <v>1.0255286032334001E-2</v>
      </c>
      <c r="E1457">
        <v>1.8189496015947999E-2</v>
      </c>
      <c r="F1457" s="10">
        <v>1.8235878176765301E-2</v>
      </c>
      <c r="G1457">
        <v>-4522286</v>
      </c>
      <c r="H1457">
        <v>10272749</v>
      </c>
      <c r="J1457" s="10">
        <f t="shared" si="110"/>
        <v>-5.1442444544791202E-3</v>
      </c>
      <c r="K1457" s="16">
        <f t="shared" si="110"/>
        <v>-0.2561902588056908</v>
      </c>
      <c r="L1457" s="10">
        <f t="shared" si="110"/>
        <v>1.0535569159044857E-2</v>
      </c>
      <c r="M1457" s="10">
        <f t="shared" si="110"/>
        <v>1.8553814943175942E-2</v>
      </c>
      <c r="N1457" s="10">
        <f t="shared" si="111"/>
        <v>1.8647435419125079E-2</v>
      </c>
    </row>
    <row r="1458" spans="1:14" x14ac:dyDescent="0.2">
      <c r="A1458" s="9">
        <v>40776.440694444442</v>
      </c>
      <c r="B1458" s="10">
        <v>-5.0912175391931696E-3</v>
      </c>
      <c r="C1458">
        <v>6.0027060144675497</v>
      </c>
      <c r="D1458" s="10">
        <v>1.0153515601232401E-2</v>
      </c>
      <c r="E1458" s="10">
        <v>1.8028936503978899E-2</v>
      </c>
      <c r="F1458" s="10">
        <v>1.8089249065578801E-2</v>
      </c>
      <c r="G1458">
        <v>-4520215</v>
      </c>
      <c r="H1458">
        <v>10272144</v>
      </c>
      <c r="J1458" s="10">
        <f t="shared" si="110"/>
        <v>-5.0703246081520801E-3</v>
      </c>
      <c r="K1458" s="16">
        <f t="shared" si="110"/>
        <v>-0.25584583792788074</v>
      </c>
      <c r="L1458" s="10">
        <f t="shared" si="110"/>
        <v>1.0433798727943257E-2</v>
      </c>
      <c r="M1458" s="10">
        <f t="shared" si="110"/>
        <v>1.8393255431206842E-2</v>
      </c>
      <c r="N1458" s="10">
        <f t="shared" si="111"/>
        <v>1.8500806307938579E-2</v>
      </c>
    </row>
    <row r="1459" spans="1:14" x14ac:dyDescent="0.2">
      <c r="A1459" s="9">
        <v>40776.446643518517</v>
      </c>
      <c r="B1459" s="10">
        <v>-5.0151599081073098E-3</v>
      </c>
      <c r="C1459">
        <v>6.0029839264861904</v>
      </c>
      <c r="D1459" s="10">
        <v>1.0103170770162199E-2</v>
      </c>
      <c r="E1459" s="10">
        <v>1.8064269335409298E-2</v>
      </c>
      <c r="F1459" s="10">
        <v>1.80834761718143E-2</v>
      </c>
      <c r="G1459">
        <v>-4518148</v>
      </c>
      <c r="H1459">
        <v>10272408</v>
      </c>
      <c r="J1459" s="10">
        <f t="shared" si="110"/>
        <v>-4.9942669770662203E-3</v>
      </c>
      <c r="K1459" s="16">
        <f t="shared" si="110"/>
        <v>-0.25556792590924005</v>
      </c>
      <c r="L1459" s="10">
        <f t="shared" si="110"/>
        <v>1.0383453896873056E-2</v>
      </c>
      <c r="M1459" s="10">
        <f t="shared" si="110"/>
        <v>1.8428588262637241E-2</v>
      </c>
      <c r="N1459" s="10">
        <f t="shared" si="111"/>
        <v>1.8495033414174078E-2</v>
      </c>
    </row>
    <row r="1460" spans="1:14" x14ac:dyDescent="0.2">
      <c r="A1460" s="9">
        <v>40776.452604166669</v>
      </c>
      <c r="B1460" s="10">
        <v>-4.9418576440439198E-3</v>
      </c>
      <c r="C1460">
        <v>6.0031323837611099</v>
      </c>
      <c r="D1460" s="10">
        <v>1.00380277179283E-2</v>
      </c>
      <c r="E1460" s="10">
        <v>1.8107690119177299E-2</v>
      </c>
      <c r="F1460" s="10">
        <v>1.81415158656455E-2</v>
      </c>
      <c r="G1460">
        <v>-4516076</v>
      </c>
      <c r="H1460">
        <v>10272191</v>
      </c>
      <c r="J1460" s="10">
        <f t="shared" si="110"/>
        <v>-4.9209647130028303E-3</v>
      </c>
      <c r="K1460" s="16">
        <f t="shared" si="110"/>
        <v>-0.25541946863432052</v>
      </c>
      <c r="L1460" s="10">
        <f t="shared" si="110"/>
        <v>1.0318310844639156E-2</v>
      </c>
      <c r="M1460" s="10">
        <f t="shared" si="110"/>
        <v>1.8472009046405242E-2</v>
      </c>
      <c r="N1460" s="10">
        <f t="shared" si="111"/>
        <v>1.8553073108005278E-2</v>
      </c>
    </row>
    <row r="1461" spans="1:14" x14ac:dyDescent="0.2">
      <c r="A1461" s="9">
        <v>40776.452627314815</v>
      </c>
      <c r="B1461" s="10">
        <v>-4.9436985142528997E-3</v>
      </c>
      <c r="C1461">
        <v>6.0028699112990598</v>
      </c>
      <c r="D1461" s="10">
        <v>1.00354148698898E-2</v>
      </c>
      <c r="E1461" s="10">
        <v>1.80944002239266E-2</v>
      </c>
      <c r="F1461" s="10">
        <v>1.8131559715529901E-2</v>
      </c>
      <c r="G1461">
        <v>-4516071</v>
      </c>
      <c r="H1461">
        <v>10272140</v>
      </c>
      <c r="J1461" s="10">
        <f t="shared" si="110"/>
        <v>-4.9228055832118102E-3</v>
      </c>
      <c r="K1461" s="16">
        <f t="shared" si="110"/>
        <v>-0.25568194109637066</v>
      </c>
      <c r="L1461" s="10">
        <f t="shared" si="110"/>
        <v>1.0315697996600657E-2</v>
      </c>
      <c r="M1461" s="10">
        <f t="shared" si="110"/>
        <v>1.8458719151154542E-2</v>
      </c>
      <c r="N1461" s="10">
        <f t="shared" si="111"/>
        <v>1.8543116957889679E-2</v>
      </c>
    </row>
    <row r="1462" spans="1:14" x14ac:dyDescent="0.2">
      <c r="A1462" s="9">
        <v>40776.452627314815</v>
      </c>
      <c r="B1462" s="10">
        <v>-4.94138258076418E-3</v>
      </c>
      <c r="C1462">
        <v>6.0027843999087098</v>
      </c>
      <c r="D1462" s="10">
        <v>1.00352842274879E-2</v>
      </c>
      <c r="E1462" s="10">
        <v>1.8091395448682299E-2</v>
      </c>
      <c r="F1462" s="10">
        <v>1.8135312694084901E-2</v>
      </c>
      <c r="G1462">
        <v>-4516071</v>
      </c>
      <c r="H1462">
        <v>10272140</v>
      </c>
      <c r="J1462" s="10">
        <f t="shared" si="110"/>
        <v>-4.9204896497230905E-3</v>
      </c>
      <c r="K1462" s="16">
        <f t="shared" si="110"/>
        <v>-0.25576745248672061</v>
      </c>
      <c r="L1462" s="10">
        <f t="shared" si="110"/>
        <v>1.0315567354198757E-2</v>
      </c>
      <c r="M1462" s="10">
        <f t="shared" si="110"/>
        <v>1.8455714375910242E-2</v>
      </c>
      <c r="N1462" s="10">
        <f t="shared" si="111"/>
        <v>1.8546869936444679E-2</v>
      </c>
    </row>
    <row r="1463" spans="1:14" x14ac:dyDescent="0.2">
      <c r="A1463" s="9">
        <v>40776.452627314815</v>
      </c>
      <c r="B1463" s="10">
        <v>-4.9425227326355499E-3</v>
      </c>
      <c r="C1463">
        <v>6.0029946154099898</v>
      </c>
      <c r="D1463" s="10">
        <v>1.0035474252799799E-2</v>
      </c>
      <c r="E1463" s="10">
        <v>1.80926306132096E-2</v>
      </c>
      <c r="F1463" s="10">
        <v>1.81294561351933E-2</v>
      </c>
      <c r="G1463">
        <v>-4516071</v>
      </c>
      <c r="H1463">
        <v>10272140</v>
      </c>
      <c r="J1463" s="10">
        <f t="shared" si="110"/>
        <v>-4.9216298015944604E-3</v>
      </c>
      <c r="K1463" s="16">
        <f t="shared" si="110"/>
        <v>-0.25555723698544064</v>
      </c>
      <c r="L1463" s="10">
        <f t="shared" si="110"/>
        <v>1.0315757379510656E-2</v>
      </c>
      <c r="M1463" s="10">
        <f t="shared" si="110"/>
        <v>1.8456949540437542E-2</v>
      </c>
      <c r="N1463" s="10">
        <f t="shared" si="111"/>
        <v>1.8541013377553078E-2</v>
      </c>
    </row>
    <row r="1464" spans="1:14" x14ac:dyDescent="0.2">
      <c r="A1464" s="9">
        <v>40776.456099537034</v>
      </c>
      <c r="B1464" s="10">
        <v>-4.9442329604426002E-3</v>
      </c>
      <c r="C1464">
        <v>6.0029756128788003</v>
      </c>
      <c r="D1464">
        <v>1.0118123386892001E-2</v>
      </c>
      <c r="E1464" s="10">
        <v>1.80801364489525E-2</v>
      </c>
      <c r="F1464" s="10">
        <v>1.8106938263863399E-2</v>
      </c>
      <c r="G1464">
        <v>-4515857</v>
      </c>
      <c r="H1464">
        <v>10272543</v>
      </c>
      <c r="J1464" s="10">
        <f t="shared" si="110"/>
        <v>-4.9233400294015107E-3</v>
      </c>
      <c r="K1464" s="16">
        <f t="shared" si="110"/>
        <v>-0.25557623951663011</v>
      </c>
      <c r="L1464" s="10">
        <f t="shared" si="110"/>
        <v>1.0398406513602857E-2</v>
      </c>
      <c r="M1464" s="10">
        <f t="shared" si="110"/>
        <v>1.8444455376180443E-2</v>
      </c>
      <c r="N1464" s="10">
        <f t="shared" si="111"/>
        <v>1.8518495506223177E-2</v>
      </c>
    </row>
    <row r="1465" spans="1:14" x14ac:dyDescent="0.2">
      <c r="A1465" s="9">
        <v>40776.45957175926</v>
      </c>
      <c r="B1465" s="10">
        <v>-4.9429027832593401E-3</v>
      </c>
      <c r="C1465">
        <v>6.0030931910405299</v>
      </c>
      <c r="D1465" s="10">
        <v>1.02284449570288E-2</v>
      </c>
      <c r="E1465" s="10">
        <v>1.8085077107061798E-2</v>
      </c>
      <c r="F1465" s="10">
        <v>1.8104834683526898E-2</v>
      </c>
      <c r="G1465">
        <v>-4515586</v>
      </c>
      <c r="H1465">
        <v>10272548</v>
      </c>
      <c r="J1465" s="10">
        <f t="shared" si="110"/>
        <v>-4.9220098522182506E-3</v>
      </c>
      <c r="K1465" s="16">
        <f t="shared" si="110"/>
        <v>-0.25545866135490058</v>
      </c>
      <c r="L1465" s="10">
        <f t="shared" si="110"/>
        <v>1.0508728083739656E-2</v>
      </c>
      <c r="M1465" s="10">
        <f t="shared" si="110"/>
        <v>1.8449396034289741E-2</v>
      </c>
      <c r="N1465" s="10">
        <f t="shared" si="111"/>
        <v>1.8516391925886676E-2</v>
      </c>
    </row>
    <row r="1466" spans="1:14" x14ac:dyDescent="0.2">
      <c r="A1466" s="9">
        <v>40776.463043981479</v>
      </c>
      <c r="B1466" s="10">
        <v>-4.9435678718509702E-3</v>
      </c>
      <c r="C1466">
        <v>6.0032119568604703</v>
      </c>
      <c r="D1466" s="10">
        <v>1.0331533688731701E-2</v>
      </c>
      <c r="E1466" s="10">
        <v>1.80670009492678E-2</v>
      </c>
      <c r="F1466" s="10">
        <v>1.80920339190925E-2</v>
      </c>
      <c r="G1466">
        <v>-4515382</v>
      </c>
      <c r="H1466">
        <v>10272417</v>
      </c>
      <c r="J1466" s="10">
        <f t="shared" si="110"/>
        <v>-4.9226749408098807E-3</v>
      </c>
      <c r="K1466" s="16">
        <f t="shared" si="110"/>
        <v>-0.25533989553496017</v>
      </c>
      <c r="L1466" s="10">
        <f t="shared" si="110"/>
        <v>1.0611816815442557E-2</v>
      </c>
      <c r="M1466" s="10">
        <f t="shared" si="110"/>
        <v>1.8431319876495742E-2</v>
      </c>
      <c r="N1466" s="10">
        <f t="shared" si="111"/>
        <v>1.8503591161452278E-2</v>
      </c>
    </row>
    <row r="1467" spans="1:14" x14ac:dyDescent="0.2">
      <c r="A1467" s="9">
        <v>40776.466516203705</v>
      </c>
      <c r="B1467" s="10">
        <v>-4.9409075174844498E-3</v>
      </c>
      <c r="C1467">
        <v>6.0031988926202802</v>
      </c>
      <c r="D1467" s="10">
        <v>1.04540050022479E-2</v>
      </c>
      <c r="E1467" s="10">
        <v>1.8062440341782299E-2</v>
      </c>
      <c r="F1467">
        <v>1.8109185270132E-2</v>
      </c>
      <c r="G1467">
        <v>-4515514</v>
      </c>
      <c r="H1467">
        <v>10272743</v>
      </c>
      <c r="J1467" s="10">
        <f t="shared" si="110"/>
        <v>-4.9200145864433604E-3</v>
      </c>
      <c r="K1467" s="16">
        <f t="shared" si="110"/>
        <v>-0.25535295977515027</v>
      </c>
      <c r="L1467" s="10">
        <f t="shared" si="110"/>
        <v>1.0734288128958757E-2</v>
      </c>
      <c r="M1467" s="10">
        <f t="shared" si="110"/>
        <v>1.8426759269010242E-2</v>
      </c>
      <c r="N1467" s="10">
        <f t="shared" si="111"/>
        <v>1.8520742512491778E-2</v>
      </c>
    </row>
    <row r="1468" spans="1:14" x14ac:dyDescent="0.2">
      <c r="A1468" s="9">
        <v>40776.469988425924</v>
      </c>
      <c r="B1468" s="10">
        <v>-4.94390041614679E-3</v>
      </c>
      <c r="C1468">
        <v>6.0030991293315301</v>
      </c>
      <c r="D1468">
        <v>1.0590918239468E-2</v>
      </c>
      <c r="E1468" s="10">
        <v>1.8027356918573802E-2</v>
      </c>
      <c r="F1468" s="10">
        <v>1.8074571811866901E-2</v>
      </c>
      <c r="G1468">
        <v>-4515245</v>
      </c>
      <c r="H1468">
        <v>10273016</v>
      </c>
      <c r="J1468" s="10">
        <f t="shared" si="110"/>
        <v>-4.9230074851057005E-3</v>
      </c>
      <c r="K1468" s="16">
        <f t="shared" si="110"/>
        <v>-0.25545272306390032</v>
      </c>
      <c r="L1468" s="10">
        <f t="shared" si="110"/>
        <v>1.0871201366178857E-2</v>
      </c>
      <c r="M1468" s="10">
        <f t="shared" si="110"/>
        <v>1.8391675845801744E-2</v>
      </c>
      <c r="N1468" s="10">
        <f t="shared" si="111"/>
        <v>1.8486129054226679E-2</v>
      </c>
    </row>
    <row r="1469" spans="1:14" x14ac:dyDescent="0.2">
      <c r="A1469" s="9">
        <v>40776.473460648151</v>
      </c>
      <c r="B1469" s="10">
        <v>-4.9415488529120904E-3</v>
      </c>
      <c r="C1469">
        <v>6.0028817878810496</v>
      </c>
      <c r="D1469">
        <v>1.0710075986608E-2</v>
      </c>
      <c r="E1469" s="10">
        <v>1.8015432830252399E-2</v>
      </c>
      <c r="F1469" s="10">
        <v>1.8052962304773199E-2</v>
      </c>
      <c r="G1469">
        <v>-4514982</v>
      </c>
      <c r="H1469">
        <v>10272945</v>
      </c>
      <c r="J1469" s="10">
        <f t="shared" si="110"/>
        <v>-4.9206559218710009E-3</v>
      </c>
      <c r="K1469" s="16">
        <f t="shared" si="110"/>
        <v>-0.25567006451438079</v>
      </c>
      <c r="L1469" s="10">
        <f t="shared" si="110"/>
        <v>1.0990359113318856E-2</v>
      </c>
      <c r="M1469" s="10">
        <f t="shared" si="110"/>
        <v>1.8379751757480342E-2</v>
      </c>
      <c r="N1469" s="10">
        <f t="shared" si="111"/>
        <v>1.8464519547132976E-2</v>
      </c>
    </row>
    <row r="1470" spans="1:14" x14ac:dyDescent="0.2">
      <c r="A1470" s="9">
        <v>40776.476944444446</v>
      </c>
      <c r="B1470" s="10">
        <v>-4.9432234509731599E-3</v>
      </c>
      <c r="C1470">
        <v>6.0033140954656101</v>
      </c>
      <c r="D1470" s="10">
        <v>1.08489132301111E-2</v>
      </c>
      <c r="E1470" s="10">
        <v>1.8053069718589498E-2</v>
      </c>
      <c r="F1470" s="10">
        <v>1.8092225153668599E-2</v>
      </c>
      <c r="G1470">
        <v>-4514879</v>
      </c>
      <c r="H1470">
        <v>10272976</v>
      </c>
      <c r="J1470" s="10">
        <f t="shared" si="110"/>
        <v>-4.9223305199320704E-3</v>
      </c>
      <c r="K1470" s="16">
        <f t="shared" si="110"/>
        <v>-0.25523775692982031</v>
      </c>
      <c r="L1470" s="10">
        <f t="shared" si="110"/>
        <v>1.1129196356821957E-2</v>
      </c>
      <c r="M1470" s="10">
        <f t="shared" si="110"/>
        <v>1.8417388645817441E-2</v>
      </c>
      <c r="N1470" s="10">
        <f t="shared" si="111"/>
        <v>1.8503782396028377E-2</v>
      </c>
    </row>
    <row r="1471" spans="1:14" x14ac:dyDescent="0.2">
      <c r="A1471" s="9">
        <v>40776.480416666665</v>
      </c>
      <c r="B1471" s="10">
        <v>-4.9422852009956804E-3</v>
      </c>
      <c r="C1471">
        <v>6.0033699154009801</v>
      </c>
      <c r="D1471" s="10">
        <v>1.0994627014588299E-2</v>
      </c>
      <c r="E1471">
        <v>1.8068461768853E-2</v>
      </c>
      <c r="F1471" s="10">
        <v>1.8085197282998702E-2</v>
      </c>
      <c r="G1471">
        <v>-4514745</v>
      </c>
      <c r="H1471">
        <v>10273430</v>
      </c>
      <c r="J1471" s="10">
        <f t="shared" si="110"/>
        <v>-4.9213922699545909E-3</v>
      </c>
      <c r="K1471" s="16">
        <f t="shared" si="110"/>
        <v>-0.25518193699445035</v>
      </c>
      <c r="L1471" s="10">
        <f t="shared" si="110"/>
        <v>1.1274910141299156E-2</v>
      </c>
      <c r="M1471" s="10">
        <f t="shared" si="110"/>
        <v>1.8432780696080942E-2</v>
      </c>
      <c r="N1471" s="10">
        <f t="shared" si="111"/>
        <v>1.849675452535848E-2</v>
      </c>
    </row>
    <row r="1472" spans="1:14" x14ac:dyDescent="0.2">
      <c r="A1472" s="9">
        <v>40776.483888888892</v>
      </c>
      <c r="B1472">
        <v>-4.9435203655229997E-3</v>
      </c>
      <c r="C1472">
        <v>6.0031228824955196</v>
      </c>
      <c r="D1472" s="10">
        <v>1.1139984501605801E-2</v>
      </c>
      <c r="E1472" s="10">
        <v>1.8064530620213199E-2</v>
      </c>
      <c r="F1472" s="10">
        <v>1.8107320733015499E-2</v>
      </c>
      <c r="G1472">
        <v>-4514634</v>
      </c>
      <c r="H1472">
        <v>10273543</v>
      </c>
      <c r="J1472" s="10">
        <f t="shared" si="110"/>
        <v>-4.9226274344819103E-3</v>
      </c>
      <c r="K1472" s="16">
        <f t="shared" si="110"/>
        <v>-0.25542896989991082</v>
      </c>
      <c r="L1472" s="10">
        <f t="shared" si="110"/>
        <v>1.1420267628316657E-2</v>
      </c>
      <c r="M1472" s="10">
        <f t="shared" si="110"/>
        <v>1.8428849547441142E-2</v>
      </c>
      <c r="N1472" s="10">
        <f t="shared" si="111"/>
        <v>1.8518877975375277E-2</v>
      </c>
    </row>
    <row r="1473" spans="1:14" x14ac:dyDescent="0.2">
      <c r="A1473" s="9">
        <v>40776.487361111111</v>
      </c>
      <c r="B1473" s="10">
        <v>-4.9441379477866603E-3</v>
      </c>
      <c r="C1473">
        <v>6.0033022188836203</v>
      </c>
      <c r="D1473">
        <v>1.1211766563174E-2</v>
      </c>
      <c r="E1473" s="10">
        <v>1.75925433752127E-2</v>
      </c>
      <c r="F1473" s="10">
        <v>1.7631302016743601E-2</v>
      </c>
      <c r="G1473">
        <v>-4514503</v>
      </c>
      <c r="H1473">
        <v>10272450</v>
      </c>
      <c r="J1473" s="10">
        <f t="shared" si="110"/>
        <v>-4.9232450167455708E-3</v>
      </c>
      <c r="K1473" s="16">
        <f t="shared" si="110"/>
        <v>-0.25524963351181018</v>
      </c>
      <c r="L1473" s="10">
        <f t="shared" si="110"/>
        <v>1.1492049689884857E-2</v>
      </c>
      <c r="M1473" s="10">
        <f t="shared" si="110"/>
        <v>1.7956862302440642E-2</v>
      </c>
      <c r="N1473" s="10">
        <f t="shared" si="111"/>
        <v>1.8042859259103379E-2</v>
      </c>
    </row>
    <row r="1474" spans="1:14" x14ac:dyDescent="0.2">
      <c r="A1474" s="9">
        <v>40776.490833333337</v>
      </c>
      <c r="B1474" s="10">
        <v>-4.9428077706033897E-3</v>
      </c>
      <c r="C1474">
        <v>6.0033402239460001</v>
      </c>
      <c r="D1474" s="10">
        <v>1.14113525235734E-2</v>
      </c>
      <c r="E1474">
        <v>1.8090219667065002E-2</v>
      </c>
      <c r="F1474" s="10">
        <v>1.8126396381976499E-2</v>
      </c>
      <c r="G1474">
        <v>-4514577</v>
      </c>
      <c r="H1474">
        <v>10273672</v>
      </c>
      <c r="J1474" s="10">
        <f t="shared" si="110"/>
        <v>-4.9219148395623002E-3</v>
      </c>
      <c r="K1474" s="16">
        <f t="shared" si="110"/>
        <v>-0.25521162844943035</v>
      </c>
      <c r="L1474" s="10">
        <f t="shared" si="110"/>
        <v>1.1691635650284256E-2</v>
      </c>
      <c r="M1474" s="10">
        <f t="shared" si="110"/>
        <v>1.8454538594292944E-2</v>
      </c>
      <c r="N1474" s="10">
        <f t="shared" si="111"/>
        <v>1.8537953624336276E-2</v>
      </c>
    </row>
    <row r="1475" spans="1:14" x14ac:dyDescent="0.2">
      <c r="A1475" s="9">
        <v>40776.494305555556</v>
      </c>
      <c r="B1475" s="10">
        <v>-4.9429859193333E-3</v>
      </c>
      <c r="C1475">
        <v>6.0032452112900501</v>
      </c>
      <c r="D1475" s="10">
        <v>1.1549869099362699E-2</v>
      </c>
      <c r="E1475" s="10">
        <v>1.8053117224917498E-2</v>
      </c>
      <c r="F1475" s="10">
        <v>1.8099671349973499E-2</v>
      </c>
      <c r="G1475">
        <v>-4514482</v>
      </c>
      <c r="H1475">
        <v>10273988</v>
      </c>
      <c r="J1475" s="10">
        <f t="shared" si="110"/>
        <v>-4.9220929882922105E-3</v>
      </c>
      <c r="K1475" s="16">
        <f t="shared" si="110"/>
        <v>-0.25530664110538037</v>
      </c>
      <c r="L1475" s="10">
        <f t="shared" si="110"/>
        <v>1.1830152226073556E-2</v>
      </c>
      <c r="M1475" s="10">
        <f t="shared" si="110"/>
        <v>1.8417436152145441E-2</v>
      </c>
      <c r="N1475" s="10">
        <f t="shared" si="111"/>
        <v>1.8511228592333277E-2</v>
      </c>
    </row>
    <row r="1476" spans="1:14" x14ac:dyDescent="0.2">
      <c r="A1476" s="9">
        <v>40776.497777777775</v>
      </c>
      <c r="B1476" s="10">
        <v>-4.9436153781789501E-3</v>
      </c>
      <c r="C1476">
        <v>6.0032689644540396</v>
      </c>
      <c r="D1476" s="10">
        <v>1.16822217290974E-2</v>
      </c>
      <c r="E1476" s="10">
        <v>1.8059898753235801E-2</v>
      </c>
      <c r="F1476" s="10">
        <v>1.8094316781844099E-2</v>
      </c>
      <c r="G1476">
        <v>-4514313</v>
      </c>
      <c r="H1476">
        <v>10274138</v>
      </c>
      <c r="J1476" s="10">
        <f t="shared" si="110"/>
        <v>-4.9227224471378606E-3</v>
      </c>
      <c r="K1476" s="16">
        <f t="shared" si="110"/>
        <v>-0.25528288794139087</v>
      </c>
      <c r="L1476" s="10">
        <f t="shared" si="110"/>
        <v>1.1962504855808256E-2</v>
      </c>
      <c r="M1476" s="10">
        <f t="shared" si="110"/>
        <v>1.8424217680463744E-2</v>
      </c>
      <c r="N1476" s="10">
        <f t="shared" si="111"/>
        <v>1.8505874024203877E-2</v>
      </c>
    </row>
    <row r="1477" spans="1:14" x14ac:dyDescent="0.2">
      <c r="A1477" s="9">
        <v>40776.501250000001</v>
      </c>
      <c r="B1477" s="10">
        <v>-4.9422258180857196E-3</v>
      </c>
      <c r="C1477">
        <v>6.0035314369160897</v>
      </c>
      <c r="D1477" s="10">
        <v>1.18076028052019E-2</v>
      </c>
      <c r="E1477" s="10">
        <v>1.8083853819116501E-2</v>
      </c>
      <c r="F1477">
        <v>1.8139591567724E-2</v>
      </c>
      <c r="G1477">
        <v>-4514302</v>
      </c>
      <c r="H1477">
        <v>10274018</v>
      </c>
      <c r="J1477" s="10">
        <f t="shared" si="110"/>
        <v>-4.9213328870446301E-3</v>
      </c>
      <c r="K1477" s="16">
        <f t="shared" si="110"/>
        <v>-0.25502041547934073</v>
      </c>
      <c r="L1477" s="10">
        <f t="shared" si="110"/>
        <v>1.2087885931912757E-2</v>
      </c>
      <c r="M1477" s="10">
        <f t="shared" si="110"/>
        <v>1.8448172746344443E-2</v>
      </c>
      <c r="N1477" s="10">
        <f t="shared" si="111"/>
        <v>1.8551148810083778E-2</v>
      </c>
    </row>
    <row r="1478" spans="1:14" x14ac:dyDescent="0.2">
      <c r="A1478" s="9">
        <v>40776.50472222222</v>
      </c>
      <c r="B1478" s="10">
        <v>-4.9420832991017996E-3</v>
      </c>
      <c r="C1478">
        <v>6.0033164707820097</v>
      </c>
      <c r="D1478" s="10">
        <v>1.1941083710225901E-2</v>
      </c>
      <c r="E1478" s="10">
        <v>1.8039779823338899E-2</v>
      </c>
      <c r="F1478" s="10">
        <v>1.80794124370732E-2</v>
      </c>
      <c r="G1478">
        <v>-4514461</v>
      </c>
      <c r="H1478">
        <v>10274254</v>
      </c>
      <c r="J1478" s="10">
        <f t="shared" si="110"/>
        <v>-4.9211903680607101E-3</v>
      </c>
      <c r="K1478" s="16">
        <f t="shared" si="110"/>
        <v>-0.25523538161342074</v>
      </c>
      <c r="L1478" s="10">
        <f t="shared" si="110"/>
        <v>1.2221366836936757E-2</v>
      </c>
      <c r="M1478" s="10">
        <f t="shared" si="110"/>
        <v>1.8404098750566842E-2</v>
      </c>
      <c r="N1478" s="10">
        <f t="shared" si="111"/>
        <v>1.8490969679432978E-2</v>
      </c>
    </row>
    <row r="1479" spans="1:14" x14ac:dyDescent="0.2">
      <c r="A1479" s="9">
        <v>40776.508194444446</v>
      </c>
      <c r="B1479" s="10">
        <v>-4.9426177452915002E-3</v>
      </c>
      <c r="C1479">
        <v>6.0033782290083799</v>
      </c>
      <c r="D1479" s="10">
        <v>1.2086654975719299E-2</v>
      </c>
      <c r="E1479">
        <v>1.8025183504068999E-2</v>
      </c>
      <c r="F1479" s="10">
        <v>1.80859502691419E-2</v>
      </c>
      <c r="G1479">
        <v>-4514211</v>
      </c>
      <c r="H1479">
        <v>10274666</v>
      </c>
      <c r="J1479" s="10">
        <f t="shared" si="110"/>
        <v>-4.9217248142504107E-3</v>
      </c>
      <c r="K1479" s="16">
        <f t="shared" si="110"/>
        <v>-0.25517362338705052</v>
      </c>
      <c r="L1479" s="10">
        <f t="shared" si="110"/>
        <v>1.2366938102430156E-2</v>
      </c>
      <c r="M1479" s="10">
        <f t="shared" si="110"/>
        <v>1.8389502431296941E-2</v>
      </c>
      <c r="N1479" s="10">
        <f t="shared" si="111"/>
        <v>1.8497507511501678E-2</v>
      </c>
    </row>
    <row r="1480" spans="1:14" x14ac:dyDescent="0.2">
      <c r="A1480" s="9">
        <v>40776.511666666665</v>
      </c>
      <c r="B1480" s="10">
        <v>-4.9436035015969501E-3</v>
      </c>
      <c r="C1480">
        <v>6.0034031698305599</v>
      </c>
      <c r="D1480" s="10">
        <v>1.2215444630855899E-2</v>
      </c>
      <c r="E1480" s="10">
        <v>1.80502193389111E-2</v>
      </c>
      <c r="F1480" s="10">
        <v>1.8076197305763299E-2</v>
      </c>
      <c r="G1480">
        <v>-4514002</v>
      </c>
      <c r="H1480">
        <v>10274578</v>
      </c>
      <c r="J1480" s="10">
        <f t="shared" si="110"/>
        <v>-4.9227105705558606E-3</v>
      </c>
      <c r="K1480" s="16">
        <f t="shared" si="110"/>
        <v>-0.25514868256487055</v>
      </c>
      <c r="L1480" s="10">
        <f t="shared" si="110"/>
        <v>1.2495727757566756E-2</v>
      </c>
      <c r="M1480" s="10">
        <f t="shared" si="110"/>
        <v>1.8414538266139042E-2</v>
      </c>
      <c r="N1480" s="10">
        <f t="shared" si="111"/>
        <v>1.8487754548123077E-2</v>
      </c>
    </row>
    <row r="1481" spans="1:14" x14ac:dyDescent="0.2">
      <c r="A1481" s="9">
        <v>40776.515138888892</v>
      </c>
      <c r="B1481" s="10">
        <v>-4.9440310585487203E-3</v>
      </c>
      <c r="C1481">
        <v>6.0033687277427799</v>
      </c>
      <c r="D1481" s="10">
        <v>1.23297329793786E-2</v>
      </c>
      <c r="E1481" s="10">
        <v>1.80282595388053E-2</v>
      </c>
      <c r="F1481" s="10">
        <v>1.80735678303427E-2</v>
      </c>
      <c r="G1481">
        <v>-4514185</v>
      </c>
      <c r="H1481">
        <v>10274241</v>
      </c>
      <c r="J1481" s="10">
        <f t="shared" si="110"/>
        <v>-4.9231381275076308E-3</v>
      </c>
      <c r="K1481" s="16">
        <f t="shared" si="110"/>
        <v>-0.25518312465265058</v>
      </c>
      <c r="L1481" s="10">
        <f t="shared" si="110"/>
        <v>1.2610016106089457E-2</v>
      </c>
      <c r="M1481" s="10">
        <f t="shared" si="110"/>
        <v>1.8392578466033243E-2</v>
      </c>
      <c r="N1481" s="10">
        <f t="shared" si="111"/>
        <v>1.8485125072702478E-2</v>
      </c>
    </row>
    <row r="1482" spans="1:14" x14ac:dyDescent="0.2">
      <c r="A1482" s="9">
        <v>40776.518611111111</v>
      </c>
      <c r="B1482" s="10">
        <v>-4.9451355806741102E-3</v>
      </c>
      <c r="C1482">
        <v>6.0033129078074099</v>
      </c>
      <c r="D1482" s="10">
        <v>1.24675607134122E-2</v>
      </c>
      <c r="E1482" s="10">
        <v>1.80517276648243E-2</v>
      </c>
      <c r="F1482">
        <v>1.8090264999264E-2</v>
      </c>
      <c r="G1482">
        <v>-4514171</v>
      </c>
      <c r="H1482">
        <v>10274830</v>
      </c>
      <c r="J1482" s="10">
        <f t="shared" si="110"/>
        <v>-4.9242426496330207E-3</v>
      </c>
      <c r="K1482" s="16">
        <f t="shared" si="110"/>
        <v>-0.25523894458802054</v>
      </c>
      <c r="L1482" s="10">
        <f t="shared" si="110"/>
        <v>1.2747843840123056E-2</v>
      </c>
      <c r="M1482" s="10">
        <f t="shared" si="110"/>
        <v>1.8416046592052242E-2</v>
      </c>
      <c r="N1482" s="10">
        <f t="shared" si="111"/>
        <v>1.8501822241623778E-2</v>
      </c>
    </row>
    <row r="1483" spans="1:14" x14ac:dyDescent="0.2">
      <c r="A1483" s="9">
        <v>40776.522083333337</v>
      </c>
      <c r="B1483" s="10">
        <v>-4.9427008813654498E-3</v>
      </c>
      <c r="C1483">
        <v>6.00326183850484</v>
      </c>
      <c r="D1483" s="10">
        <v>1.26063623271693E-2</v>
      </c>
      <c r="E1483" s="10">
        <v>1.8042713339091299E-2</v>
      </c>
      <c r="F1483" s="10">
        <v>1.8071464250006102E-2</v>
      </c>
      <c r="G1483">
        <v>-4513980</v>
      </c>
      <c r="H1483">
        <v>10275070</v>
      </c>
      <c r="J1483" s="10">
        <f t="shared" si="110"/>
        <v>-4.9218079503243603E-3</v>
      </c>
      <c r="K1483" s="16">
        <f t="shared" si="110"/>
        <v>-0.25529001389059047</v>
      </c>
      <c r="L1483" s="10">
        <f t="shared" si="110"/>
        <v>1.2886645453880156E-2</v>
      </c>
      <c r="M1483" s="10">
        <f t="shared" si="110"/>
        <v>1.8407032266319241E-2</v>
      </c>
      <c r="N1483" s="10">
        <f t="shared" si="111"/>
        <v>1.8483021492365879E-2</v>
      </c>
    </row>
    <row r="1484" spans="1:14" x14ac:dyDescent="0.2">
      <c r="A1484" s="9">
        <v>40776.525555555556</v>
      </c>
      <c r="B1484" s="10">
        <v>-4.94474365346832E-3</v>
      </c>
      <c r="C1484">
        <v>6.0032262087588597</v>
      </c>
      <c r="D1484">
        <v>1.2735033216486001E-2</v>
      </c>
      <c r="E1484" s="10">
        <v>1.8105706729984399E-2</v>
      </c>
      <c r="F1484" s="10">
        <v>1.8098619559805199E-2</v>
      </c>
      <c r="G1484">
        <v>-4514009</v>
      </c>
      <c r="H1484">
        <v>10275046</v>
      </c>
      <c r="J1484" s="10">
        <f t="shared" si="110"/>
        <v>-4.9238507224272305E-3</v>
      </c>
      <c r="K1484" s="16">
        <f t="shared" si="110"/>
        <v>-0.25532564363657073</v>
      </c>
      <c r="L1484" s="10">
        <f t="shared" si="110"/>
        <v>1.3015316343196857E-2</v>
      </c>
      <c r="M1484" s="10">
        <f t="shared" si="110"/>
        <v>1.8470025657212341E-2</v>
      </c>
      <c r="N1484" s="10">
        <f t="shared" si="111"/>
        <v>1.8510176802164977E-2</v>
      </c>
    </row>
    <row r="1485" spans="1:14" x14ac:dyDescent="0.2">
      <c r="A1485" s="9">
        <v>40776.529027777775</v>
      </c>
      <c r="B1485" s="10">
        <v>-4.9409312706484299E-3</v>
      </c>
      <c r="C1485">
        <v>6.0036264495720397</v>
      </c>
      <c r="D1485" s="10">
        <v>1.2841055463941301E-2</v>
      </c>
      <c r="E1485" s="10">
        <v>1.8074150651627902E-2</v>
      </c>
      <c r="F1485">
        <v>1.8116894413978998E-2</v>
      </c>
      <c r="G1485">
        <v>-4513932</v>
      </c>
      <c r="H1485">
        <v>10275063</v>
      </c>
      <c r="J1485" s="10">
        <f t="shared" si="110"/>
        <v>-4.9200383396073404E-3</v>
      </c>
      <c r="K1485" s="16">
        <f t="shared" si="110"/>
        <v>-0.25492540282339071</v>
      </c>
      <c r="L1485" s="10">
        <f t="shared" si="110"/>
        <v>1.3121338590652157E-2</v>
      </c>
      <c r="M1485" s="10">
        <f t="shared" ref="M1485:N1548" si="112">E1485-E$19</f>
        <v>1.8438469578855844E-2</v>
      </c>
      <c r="N1485" s="10">
        <f t="shared" si="111"/>
        <v>1.8528451656338776E-2</v>
      </c>
    </row>
    <row r="1486" spans="1:14" x14ac:dyDescent="0.2">
      <c r="A1486" s="9">
        <v>40776.532500000001</v>
      </c>
      <c r="B1486" s="10">
        <v>-4.9444111091725097E-3</v>
      </c>
      <c r="C1486">
        <v>6.0035872568514597</v>
      </c>
      <c r="D1486" s="10">
        <v>1.2993705172302699E-2</v>
      </c>
      <c r="E1486" s="10">
        <v>1.8127405245286402E-2</v>
      </c>
      <c r="F1486">
        <v>1.8143619445982001E-2</v>
      </c>
      <c r="G1486">
        <v>-4513947</v>
      </c>
      <c r="H1486">
        <v>10275524</v>
      </c>
      <c r="J1486" s="10">
        <f t="shared" ref="J1486:N1549" si="113">B1486-B$19</f>
        <v>-4.9235181781314202E-3</v>
      </c>
      <c r="K1486" s="16">
        <f t="shared" si="113"/>
        <v>-0.25496459554397077</v>
      </c>
      <c r="L1486" s="10">
        <f t="shared" si="113"/>
        <v>1.3273988299013556E-2</v>
      </c>
      <c r="M1486" s="10">
        <f t="shared" si="112"/>
        <v>1.8491724172514344E-2</v>
      </c>
      <c r="N1486" s="10">
        <f t="shared" si="112"/>
        <v>1.8555176688341779E-2</v>
      </c>
    </row>
    <row r="1487" spans="1:14" x14ac:dyDescent="0.2">
      <c r="A1487" s="9">
        <v>40776.53597222222</v>
      </c>
      <c r="B1487" s="10">
        <v>-4.9428077706033897E-3</v>
      </c>
      <c r="C1487">
        <v>6.0035397505234904</v>
      </c>
      <c r="D1487" s="10">
        <v>1.31121384479411E-2</v>
      </c>
      <c r="E1487">
        <v>1.8055777579284001E-2</v>
      </c>
      <c r="F1487" s="10">
        <v>1.8071942336446201E-2</v>
      </c>
      <c r="G1487">
        <v>-4513852</v>
      </c>
      <c r="H1487">
        <v>10275545</v>
      </c>
      <c r="J1487" s="10">
        <f t="shared" si="113"/>
        <v>-4.9219148395623002E-3</v>
      </c>
      <c r="K1487" s="16">
        <f t="shared" si="113"/>
        <v>-0.25501210187194001</v>
      </c>
      <c r="L1487" s="10">
        <f t="shared" si="113"/>
        <v>1.3392421574651956E-2</v>
      </c>
      <c r="M1487" s="10">
        <f t="shared" si="112"/>
        <v>1.8420096506511944E-2</v>
      </c>
      <c r="N1487" s="10">
        <f t="shared" si="112"/>
        <v>1.8483499578805979E-2</v>
      </c>
    </row>
    <row r="1488" spans="1:14" x14ac:dyDescent="0.2">
      <c r="A1488" s="9">
        <v>40776.539444444446</v>
      </c>
      <c r="B1488" s="10">
        <v>-4.9426177452915002E-3</v>
      </c>
      <c r="C1488">
        <v>6.00363595083763</v>
      </c>
      <c r="D1488">
        <v>1.3213350679689E-2</v>
      </c>
      <c r="E1488" s="10">
        <v>1.8075813373106899E-2</v>
      </c>
      <c r="F1488" s="10">
        <v>1.8117695208766198E-2</v>
      </c>
      <c r="G1488">
        <v>-4513555</v>
      </c>
      <c r="H1488">
        <v>10275040</v>
      </c>
      <c r="J1488" s="10">
        <f t="shared" si="113"/>
        <v>-4.9217248142504107E-3</v>
      </c>
      <c r="K1488" s="16">
        <f t="shared" si="113"/>
        <v>-0.25491590155780042</v>
      </c>
      <c r="L1488" s="10">
        <f t="shared" si="113"/>
        <v>1.3493633806399856E-2</v>
      </c>
      <c r="M1488" s="10">
        <f t="shared" si="112"/>
        <v>1.8440132300334842E-2</v>
      </c>
      <c r="N1488" s="10">
        <f t="shared" si="112"/>
        <v>1.8529252451125976E-2</v>
      </c>
    </row>
    <row r="1489" spans="1:14" x14ac:dyDescent="0.2">
      <c r="A1489" s="9">
        <v>40776.542928240742</v>
      </c>
      <c r="B1489" s="10">
        <v>-4.9446961471403504E-3</v>
      </c>
      <c r="C1489">
        <v>6.00345542679133</v>
      </c>
      <c r="D1489" s="10">
        <v>1.3320619968253599E-2</v>
      </c>
      <c r="E1489" s="10">
        <v>1.8076763499666401E-2</v>
      </c>
      <c r="F1489" s="10">
        <v>1.81202768755429E-2</v>
      </c>
      <c r="G1489">
        <v>-4513723</v>
      </c>
      <c r="H1489">
        <v>10275257</v>
      </c>
      <c r="J1489" s="10">
        <f t="shared" si="113"/>
        <v>-4.9238032160992609E-3</v>
      </c>
      <c r="K1489" s="16">
        <f t="shared" si="113"/>
        <v>-0.2550964256041004</v>
      </c>
      <c r="L1489" s="10">
        <f t="shared" si="113"/>
        <v>1.3600903094964456E-2</v>
      </c>
      <c r="M1489" s="10">
        <f t="shared" si="112"/>
        <v>1.8441082426894344E-2</v>
      </c>
      <c r="N1489" s="10">
        <f t="shared" si="112"/>
        <v>1.8531834117902678E-2</v>
      </c>
    </row>
    <row r="1490" spans="1:14" x14ac:dyDescent="0.2">
      <c r="A1490" s="9">
        <v>40776.546400462961</v>
      </c>
      <c r="B1490" s="10">
        <v>-4.9433659699570903E-3</v>
      </c>
      <c r="C1490">
        <v>6.0034827429299202</v>
      </c>
      <c r="D1490" s="10">
        <v>1.34382100065704E-2</v>
      </c>
      <c r="E1490">
        <v>1.8025219133814999E-2</v>
      </c>
      <c r="F1490" s="10">
        <v>1.80722291883103E-2</v>
      </c>
      <c r="G1490">
        <v>-4513596</v>
      </c>
      <c r="H1490">
        <v>10275693</v>
      </c>
      <c r="J1490" s="10">
        <f t="shared" si="113"/>
        <v>-4.9224730389160008E-3</v>
      </c>
      <c r="K1490" s="16">
        <f t="shared" si="113"/>
        <v>-0.2550691094655102</v>
      </c>
      <c r="L1490" s="10">
        <f t="shared" si="113"/>
        <v>1.3718493133281256E-2</v>
      </c>
      <c r="M1490" s="10">
        <f t="shared" si="112"/>
        <v>1.8389538061042942E-2</v>
      </c>
      <c r="N1490" s="10">
        <f t="shared" si="112"/>
        <v>1.8483786430670078E-2</v>
      </c>
    </row>
    <row r="1491" spans="1:14" x14ac:dyDescent="0.2">
      <c r="A1491" s="9">
        <v>40776.549872685187</v>
      </c>
      <c r="B1491" s="10">
        <v>-4.9435084889410102E-3</v>
      </c>
      <c r="C1491">
        <v>6.0035920074842597</v>
      </c>
      <c r="D1491" s="10">
        <v>1.35748857121507E-2</v>
      </c>
      <c r="E1491" s="10">
        <v>1.8086217258933199E-2</v>
      </c>
      <c r="F1491" s="10">
        <v>1.81184601470704E-2</v>
      </c>
      <c r="G1491">
        <v>-4513551</v>
      </c>
      <c r="H1491">
        <v>10275841</v>
      </c>
      <c r="J1491" s="10">
        <f t="shared" si="113"/>
        <v>-4.9226155578999207E-3</v>
      </c>
      <c r="K1491" s="16">
        <f t="shared" si="113"/>
        <v>-0.25495984491117074</v>
      </c>
      <c r="L1491" s="10">
        <f t="shared" si="113"/>
        <v>1.3855168838861556E-2</v>
      </c>
      <c r="M1491" s="10">
        <f t="shared" si="112"/>
        <v>1.8450536186161142E-2</v>
      </c>
      <c r="N1491" s="10">
        <f t="shared" si="112"/>
        <v>1.8530017389430178E-2</v>
      </c>
    </row>
    <row r="1492" spans="1:14" x14ac:dyDescent="0.2">
      <c r="A1492" s="9">
        <v>40776.553344907406</v>
      </c>
      <c r="B1492" s="10">
        <v>-4.9424633497255899E-3</v>
      </c>
      <c r="C1492">
        <v>6.0037155239369904</v>
      </c>
      <c r="D1492" s="10">
        <v>1.36572616848571E-2</v>
      </c>
      <c r="E1492" s="10">
        <v>1.8068996215042699E-2</v>
      </c>
      <c r="F1492" s="10">
        <v>1.8069647521533599E-2</v>
      </c>
      <c r="G1492">
        <v>-4513382</v>
      </c>
      <c r="H1492">
        <v>10275568</v>
      </c>
      <c r="J1492" s="10">
        <f t="shared" si="113"/>
        <v>-4.9215704186845004E-3</v>
      </c>
      <c r="K1492" s="16">
        <f t="shared" si="113"/>
        <v>-0.25483632845844006</v>
      </c>
      <c r="L1492" s="10">
        <f t="shared" si="113"/>
        <v>1.3937544811567957E-2</v>
      </c>
      <c r="M1492" s="10">
        <f t="shared" si="112"/>
        <v>1.8433315142270642E-2</v>
      </c>
      <c r="N1492" s="10">
        <f t="shared" si="112"/>
        <v>1.8481204763893377E-2</v>
      </c>
    </row>
    <row r="1493" spans="1:14" x14ac:dyDescent="0.2">
      <c r="A1493" s="9">
        <v>40776.556817129633</v>
      </c>
      <c r="B1493" s="10">
        <v>-4.9427008813654498E-3</v>
      </c>
      <c r="C1493">
        <v>6.0035682543202702</v>
      </c>
      <c r="D1493">
        <v>1.3758390780531E-2</v>
      </c>
      <c r="E1493" s="10">
        <v>1.80170599219855E-2</v>
      </c>
      <c r="F1493" s="10">
        <v>1.8062535985736799E-2</v>
      </c>
      <c r="G1493">
        <v>-4513341</v>
      </c>
      <c r="H1493">
        <v>10275681</v>
      </c>
      <c r="J1493" s="10">
        <f t="shared" si="113"/>
        <v>-4.9218079503243603E-3</v>
      </c>
      <c r="K1493" s="16">
        <f t="shared" si="113"/>
        <v>-0.25498359807516024</v>
      </c>
      <c r="L1493" s="10">
        <f t="shared" si="113"/>
        <v>1.4038673907241856E-2</v>
      </c>
      <c r="M1493" s="10">
        <f t="shared" si="112"/>
        <v>1.8381378849213443E-2</v>
      </c>
      <c r="N1493" s="10">
        <f t="shared" si="112"/>
        <v>1.8474093228096577E-2</v>
      </c>
    </row>
    <row r="1494" spans="1:14" x14ac:dyDescent="0.2">
      <c r="A1494" s="9">
        <v>40776.560289351852</v>
      </c>
      <c r="B1494" s="10">
        <v>-4.9424514731435899E-3</v>
      </c>
      <c r="C1494">
        <v>6.0034886812209196</v>
      </c>
      <c r="D1494" s="10">
        <v>1.38888075274008E-2</v>
      </c>
      <c r="E1494" s="10">
        <v>1.8027606326795599E-2</v>
      </c>
      <c r="F1494" s="10">
        <v>1.8089440300154799E-2</v>
      </c>
      <c r="G1494">
        <v>-4513291</v>
      </c>
      <c r="H1494">
        <v>10276104</v>
      </c>
      <c r="J1494" s="10">
        <f t="shared" si="113"/>
        <v>-4.9215585421025004E-3</v>
      </c>
      <c r="K1494" s="16">
        <f t="shared" si="113"/>
        <v>-0.25506317117451083</v>
      </c>
      <c r="L1494" s="10">
        <f t="shared" si="113"/>
        <v>1.4169090654111656E-2</v>
      </c>
      <c r="M1494" s="10">
        <f t="shared" si="112"/>
        <v>1.8391925254023542E-2</v>
      </c>
      <c r="N1494" s="10">
        <f t="shared" si="112"/>
        <v>1.8500997542514577E-2</v>
      </c>
    </row>
    <row r="1495" spans="1:14" x14ac:dyDescent="0.2">
      <c r="A1495" s="9">
        <v>40776.563761574071</v>
      </c>
      <c r="B1495" s="10">
        <v>-4.9440785648766899E-3</v>
      </c>
      <c r="C1495">
        <v>6.00360150874985</v>
      </c>
      <c r="D1495" s="10">
        <v>1.40000198411872E-2</v>
      </c>
      <c r="E1495" s="10">
        <v>1.8090777866418599E-2</v>
      </c>
      <c r="F1495" s="10">
        <v>1.8114348603685399E-2</v>
      </c>
      <c r="G1495">
        <v>-4513344</v>
      </c>
      <c r="H1495">
        <v>10276130</v>
      </c>
      <c r="J1495" s="10">
        <f t="shared" si="113"/>
        <v>-4.9231856338356004E-3</v>
      </c>
      <c r="K1495" s="16">
        <f t="shared" si="113"/>
        <v>-0.25495034364558045</v>
      </c>
      <c r="L1495" s="10">
        <f t="shared" si="113"/>
        <v>1.4280302967898057E-2</v>
      </c>
      <c r="M1495" s="10">
        <f t="shared" si="112"/>
        <v>1.8455096793646542E-2</v>
      </c>
      <c r="N1495" s="10">
        <f t="shared" si="112"/>
        <v>1.8525905846045177E-2</v>
      </c>
    </row>
    <row r="1496" spans="1:14" x14ac:dyDescent="0.2">
      <c r="A1496" s="9">
        <v>40776.567233796297</v>
      </c>
      <c r="B1496" s="10">
        <v>-4.9438885395648004E-3</v>
      </c>
      <c r="C1496">
        <v>6.0037464030501697</v>
      </c>
      <c r="D1496" s="10">
        <v>1.40783934057617E-2</v>
      </c>
      <c r="E1496" s="10">
        <v>1.8070457034627899E-2</v>
      </c>
      <c r="F1496">
        <v>1.8113165339745999E-2</v>
      </c>
      <c r="G1496">
        <v>-4513417</v>
      </c>
      <c r="H1496">
        <v>10275754</v>
      </c>
      <c r="J1496" s="10">
        <f t="shared" si="113"/>
        <v>-4.9229956085237109E-3</v>
      </c>
      <c r="K1496" s="16">
        <f t="shared" si="113"/>
        <v>-0.25480544934526073</v>
      </c>
      <c r="L1496" s="10">
        <f t="shared" si="113"/>
        <v>1.4358676532472556E-2</v>
      </c>
      <c r="M1496" s="10">
        <f t="shared" si="112"/>
        <v>1.8434775961855842E-2</v>
      </c>
      <c r="N1496" s="10">
        <f t="shared" si="112"/>
        <v>1.8524722582105777E-2</v>
      </c>
    </row>
    <row r="1497" spans="1:14" x14ac:dyDescent="0.2">
      <c r="A1497" s="9">
        <v>40776.570706018516</v>
      </c>
      <c r="B1497" s="10">
        <v>-4.9424633497255899E-3</v>
      </c>
      <c r="C1497">
        <v>6.0036680176090202</v>
      </c>
      <c r="D1497">
        <v>1.4191600985323001E-2</v>
      </c>
      <c r="E1497" s="10">
        <v>1.8104424059129098E-2</v>
      </c>
      <c r="F1497" s="10">
        <v>1.8127077655153701E-2</v>
      </c>
      <c r="G1497">
        <v>-4513440</v>
      </c>
      <c r="H1497">
        <v>10276172</v>
      </c>
      <c r="J1497" s="10">
        <f t="shared" si="113"/>
        <v>-4.9215704186845004E-3</v>
      </c>
      <c r="K1497" s="16">
        <f t="shared" si="113"/>
        <v>-0.25488383478641019</v>
      </c>
      <c r="L1497" s="10">
        <f t="shared" si="113"/>
        <v>1.4471884112033857E-2</v>
      </c>
      <c r="M1497" s="10">
        <f t="shared" si="112"/>
        <v>1.8468742986357041E-2</v>
      </c>
      <c r="N1497" s="10">
        <f t="shared" si="112"/>
        <v>1.8538634897513478E-2</v>
      </c>
    </row>
    <row r="1498" spans="1:14" x14ac:dyDescent="0.2">
      <c r="A1498" s="9">
        <v>40776.574178240742</v>
      </c>
      <c r="B1498" s="10">
        <v>-4.9423683370696404E-3</v>
      </c>
      <c r="C1498">
        <v>6.0035064960939097</v>
      </c>
      <c r="D1498" s="10">
        <v>1.42951766568876E-2</v>
      </c>
      <c r="E1498">
        <v>1.8039566044862999E-2</v>
      </c>
      <c r="F1498" s="10">
        <v>1.80834761718143E-2</v>
      </c>
      <c r="G1498">
        <v>-4513257</v>
      </c>
      <c r="H1498">
        <v>10276387</v>
      </c>
      <c r="J1498" s="10">
        <f t="shared" si="113"/>
        <v>-4.9214754060285509E-3</v>
      </c>
      <c r="K1498" s="16">
        <f t="shared" si="113"/>
        <v>-0.2550453563015207</v>
      </c>
      <c r="L1498" s="10">
        <f t="shared" si="113"/>
        <v>1.4575459783598456E-2</v>
      </c>
      <c r="M1498" s="10">
        <f t="shared" si="112"/>
        <v>1.8403884972090941E-2</v>
      </c>
      <c r="N1498" s="10">
        <f t="shared" si="112"/>
        <v>1.8495033414174078E-2</v>
      </c>
    </row>
    <row r="1499" spans="1:14" x14ac:dyDescent="0.2">
      <c r="A1499" s="9">
        <v>40776.577662037038</v>
      </c>
      <c r="B1499" s="10">
        <v>-4.9450286914361598E-3</v>
      </c>
      <c r="C1499">
        <v>6.0035777555858703</v>
      </c>
      <c r="D1499" s="10">
        <v>1.4398787958198199E-2</v>
      </c>
      <c r="E1499" s="10">
        <v>1.80957660308559E-2</v>
      </c>
      <c r="F1499" s="10">
        <v>1.8111001998604499E-2</v>
      </c>
      <c r="G1499">
        <v>-4513047</v>
      </c>
      <c r="H1499">
        <v>10276242</v>
      </c>
      <c r="J1499" s="10">
        <f t="shared" si="113"/>
        <v>-4.9241357603950703E-3</v>
      </c>
      <c r="K1499" s="16">
        <f t="shared" si="113"/>
        <v>-0.25497409680956018</v>
      </c>
      <c r="L1499" s="10">
        <f t="shared" si="113"/>
        <v>1.4679071084909056E-2</v>
      </c>
      <c r="M1499" s="10">
        <f t="shared" si="112"/>
        <v>1.8460084958083843E-2</v>
      </c>
      <c r="N1499" s="10">
        <f t="shared" si="112"/>
        <v>1.8522559240964277E-2</v>
      </c>
    </row>
    <row r="1500" spans="1:14" x14ac:dyDescent="0.2">
      <c r="A1500" s="9">
        <v>40776.581134259257</v>
      </c>
      <c r="B1500" s="10">
        <v>-4.94312843831722E-3</v>
      </c>
      <c r="C1500">
        <v>6.0039198011472799</v>
      </c>
      <c r="D1500">
        <v>1.4478681725268E-2</v>
      </c>
      <c r="E1500" s="10">
        <v>1.80496373863934E-2</v>
      </c>
      <c r="F1500" s="10">
        <v>1.8075910453899301E-2</v>
      </c>
      <c r="G1500">
        <v>-4513255</v>
      </c>
      <c r="H1500">
        <v>10276167</v>
      </c>
      <c r="J1500" s="10">
        <f t="shared" si="113"/>
        <v>-4.9222355072761305E-3</v>
      </c>
      <c r="K1500" s="16">
        <f t="shared" si="113"/>
        <v>-0.25463205124815058</v>
      </c>
      <c r="L1500" s="10">
        <f t="shared" si="113"/>
        <v>1.4758964851978857E-2</v>
      </c>
      <c r="M1500" s="10">
        <f t="shared" si="112"/>
        <v>1.8413956313621343E-2</v>
      </c>
      <c r="N1500" s="10">
        <f t="shared" si="112"/>
        <v>1.8487467696259079E-2</v>
      </c>
    </row>
    <row r="1501" spans="1:14" x14ac:dyDescent="0.2">
      <c r="A1501" s="9">
        <v>40776.584606481483</v>
      </c>
      <c r="B1501" s="10">
        <v>-4.9439835522207404E-3</v>
      </c>
      <c r="C1501">
        <v>6.0039245517800701</v>
      </c>
      <c r="D1501" s="10">
        <v>1.46052385829898E-2</v>
      </c>
      <c r="E1501" s="10">
        <v>1.81697452600929E-2</v>
      </c>
      <c r="F1501" s="10">
        <v>1.8201503761720202E-2</v>
      </c>
      <c r="G1501">
        <v>-4512993</v>
      </c>
      <c r="H1501">
        <v>10276699</v>
      </c>
      <c r="J1501" s="10">
        <f t="shared" si="113"/>
        <v>-4.9230906211796509E-3</v>
      </c>
      <c r="K1501" s="16">
        <f t="shared" si="113"/>
        <v>-0.25462730061536032</v>
      </c>
      <c r="L1501" s="10">
        <f t="shared" si="113"/>
        <v>1.4885521709700656E-2</v>
      </c>
      <c r="M1501" s="10">
        <f t="shared" si="112"/>
        <v>1.8534064187320842E-2</v>
      </c>
      <c r="N1501" s="10">
        <f t="shared" si="112"/>
        <v>1.861306100407998E-2</v>
      </c>
    </row>
    <row r="1502" spans="1:14" x14ac:dyDescent="0.2">
      <c r="A1502" s="9">
        <v>40776.588078703702</v>
      </c>
      <c r="B1502" s="10">
        <v>-4.9430690554072504E-3</v>
      </c>
      <c r="C1502">
        <v>6.0037487783665702</v>
      </c>
      <c r="D1502" s="10">
        <v>1.4677566967329801E-2</v>
      </c>
      <c r="E1502" s="10">
        <v>1.80546849337406E-2</v>
      </c>
      <c r="F1502">
        <v>1.8097711195569001E-2</v>
      </c>
      <c r="G1502">
        <v>-4513146</v>
      </c>
      <c r="H1502">
        <v>10276379</v>
      </c>
      <c r="J1502" s="10">
        <f t="shared" si="113"/>
        <v>-4.9221761243661609E-3</v>
      </c>
      <c r="K1502" s="16">
        <f t="shared" si="113"/>
        <v>-0.25480307402886027</v>
      </c>
      <c r="L1502" s="10">
        <f t="shared" si="113"/>
        <v>1.4957850094040657E-2</v>
      </c>
      <c r="M1502" s="10">
        <f t="shared" si="112"/>
        <v>1.8419003860968543E-2</v>
      </c>
      <c r="N1502" s="10">
        <f t="shared" si="112"/>
        <v>1.8509268437928779E-2</v>
      </c>
    </row>
    <row r="1503" spans="1:14" x14ac:dyDescent="0.2">
      <c r="A1503" s="9">
        <v>40776.591550925928</v>
      </c>
      <c r="B1503" s="10">
        <v>-4.9443754794265297E-3</v>
      </c>
      <c r="C1503">
        <v>6.00379153406175</v>
      </c>
      <c r="D1503" s="10">
        <v>1.4751047380123099E-2</v>
      </c>
      <c r="E1503" s="10">
        <v>1.80658489208145E-2</v>
      </c>
      <c r="F1503" s="10">
        <v>1.8096707214044699E-2</v>
      </c>
      <c r="G1503">
        <v>-4513002</v>
      </c>
      <c r="H1503">
        <v>10276292</v>
      </c>
      <c r="J1503" s="10">
        <f t="shared" si="113"/>
        <v>-4.9234825483854402E-3</v>
      </c>
      <c r="K1503" s="16">
        <f t="shared" si="113"/>
        <v>-0.2547603183336804</v>
      </c>
      <c r="L1503" s="10">
        <f t="shared" si="113"/>
        <v>1.5031330506833956E-2</v>
      </c>
      <c r="M1503" s="10">
        <f t="shared" si="112"/>
        <v>1.8430167848042443E-2</v>
      </c>
      <c r="N1503" s="10">
        <f t="shared" si="112"/>
        <v>1.8508264456404477E-2</v>
      </c>
    </row>
    <row r="1504" spans="1:14" x14ac:dyDescent="0.2">
      <c r="A1504" s="9">
        <v>40776.595023148147</v>
      </c>
      <c r="B1504" s="10">
        <v>-4.9428434003493697E-3</v>
      </c>
      <c r="C1504">
        <v>6.0038117242511397</v>
      </c>
      <c r="D1504" s="10">
        <v>1.4844539833575299E-2</v>
      </c>
      <c r="E1504" s="10">
        <v>1.80874524234605E-2</v>
      </c>
      <c r="F1504" s="10">
        <v>1.81004004317947E-2</v>
      </c>
      <c r="G1504">
        <v>-4513062</v>
      </c>
      <c r="H1504">
        <v>10276654</v>
      </c>
      <c r="J1504" s="10">
        <f t="shared" si="113"/>
        <v>-4.9219504693082802E-3</v>
      </c>
      <c r="K1504" s="16">
        <f t="shared" si="113"/>
        <v>-0.2547401281442907</v>
      </c>
      <c r="L1504" s="10">
        <f t="shared" si="113"/>
        <v>1.5124822960286156E-2</v>
      </c>
      <c r="M1504" s="10">
        <f t="shared" si="112"/>
        <v>1.8451771350688442E-2</v>
      </c>
      <c r="N1504" s="10">
        <f t="shared" si="112"/>
        <v>1.8511957674154478E-2</v>
      </c>
    </row>
    <row r="1505" spans="1:14" x14ac:dyDescent="0.2">
      <c r="A1505" s="9">
        <v>40776.598495370374</v>
      </c>
      <c r="B1505" s="10">
        <v>-4.9420357927738197E-3</v>
      </c>
      <c r="C1505">
        <v>6.00381647488393</v>
      </c>
      <c r="D1505" s="10">
        <v>1.49348493630532E-2</v>
      </c>
      <c r="E1505" s="10">
        <v>1.8044613592210199E-2</v>
      </c>
      <c r="F1505" s="10">
        <v>1.8093743078115902E-2</v>
      </c>
      <c r="G1505">
        <v>-4513050</v>
      </c>
      <c r="H1505">
        <v>10276738</v>
      </c>
      <c r="J1505" s="10">
        <f t="shared" si="113"/>
        <v>-4.9211428617327302E-3</v>
      </c>
      <c r="K1505" s="16">
        <f t="shared" si="113"/>
        <v>-0.25473537751150044</v>
      </c>
      <c r="L1505" s="10">
        <f t="shared" si="113"/>
        <v>1.5215132489764057E-2</v>
      </c>
      <c r="M1505" s="10">
        <f t="shared" si="112"/>
        <v>1.8408932519438141E-2</v>
      </c>
      <c r="N1505" s="10">
        <f t="shared" si="112"/>
        <v>1.850530032047568E-2</v>
      </c>
    </row>
    <row r="1506" spans="1:14" x14ac:dyDescent="0.2">
      <c r="A1506" s="9">
        <v>40776.601967592593</v>
      </c>
      <c r="B1506" s="10">
        <v>-4.9422258180857196E-3</v>
      </c>
      <c r="C1506">
        <v>6.0038247884913298</v>
      </c>
      <c r="D1506" s="10">
        <v>1.5002308348775801E-2</v>
      </c>
      <c r="E1506" s="10">
        <v>1.80515020097664E-2</v>
      </c>
      <c r="F1506" s="10">
        <v>1.8091986110448498E-2</v>
      </c>
      <c r="G1506">
        <v>-4512812</v>
      </c>
      <c r="H1506">
        <v>10276641</v>
      </c>
      <c r="J1506" s="10">
        <f t="shared" si="113"/>
        <v>-4.9213328870446301E-3</v>
      </c>
      <c r="K1506" s="16">
        <f t="shared" si="113"/>
        <v>-0.2547270639041006</v>
      </c>
      <c r="L1506" s="10">
        <f t="shared" si="113"/>
        <v>1.5282591475486657E-2</v>
      </c>
      <c r="M1506" s="10">
        <f t="shared" si="112"/>
        <v>1.8415820936994343E-2</v>
      </c>
      <c r="N1506" s="10">
        <f t="shared" si="112"/>
        <v>1.8503543352808276E-2</v>
      </c>
    </row>
    <row r="1507" spans="1:14" x14ac:dyDescent="0.2">
      <c r="A1507" s="9">
        <v>40776.605439814812</v>
      </c>
      <c r="B1507" s="10">
        <v>-4.9442329604426002E-3</v>
      </c>
      <c r="C1507">
        <v>6.0038247884913298</v>
      </c>
      <c r="D1507" s="10">
        <v>1.50773564703923E-2</v>
      </c>
      <c r="E1507" s="10">
        <v>1.80626541202582E-2</v>
      </c>
      <c r="F1507" s="10">
        <v>1.8102707198868299E-2</v>
      </c>
      <c r="G1507">
        <v>-4512680</v>
      </c>
      <c r="H1507">
        <v>10276545</v>
      </c>
      <c r="J1507" s="10">
        <f t="shared" si="113"/>
        <v>-4.9233400294015107E-3</v>
      </c>
      <c r="K1507" s="16">
        <f t="shared" si="113"/>
        <v>-0.2547270639041006</v>
      </c>
      <c r="L1507" s="10">
        <f t="shared" si="113"/>
        <v>1.5357639597103156E-2</v>
      </c>
      <c r="M1507" s="10">
        <f t="shared" si="112"/>
        <v>1.8426973047486143E-2</v>
      </c>
      <c r="N1507" s="10">
        <f t="shared" si="112"/>
        <v>1.8514264441228077E-2</v>
      </c>
    </row>
    <row r="1508" spans="1:14" x14ac:dyDescent="0.2">
      <c r="A1508" s="9">
        <v>40776.608923611115</v>
      </c>
      <c r="B1508" s="10">
        <v>-4.9436153781789501E-3</v>
      </c>
      <c r="C1508">
        <v>6.0038295391241299</v>
      </c>
      <c r="D1508" s="10">
        <v>1.51700056865229E-2</v>
      </c>
      <c r="E1508" s="10">
        <v>1.8072725461788699E-2</v>
      </c>
      <c r="F1508" s="10">
        <v>1.8102790863995299E-2</v>
      </c>
      <c r="G1508">
        <v>-4512981</v>
      </c>
      <c r="H1508">
        <v>10276972</v>
      </c>
      <c r="J1508" s="10">
        <f t="shared" si="113"/>
        <v>-4.9227224471378606E-3</v>
      </c>
      <c r="K1508" s="16">
        <f t="shared" si="113"/>
        <v>-0.25472231327130057</v>
      </c>
      <c r="L1508" s="10">
        <f t="shared" si="113"/>
        <v>1.5450288813233756E-2</v>
      </c>
      <c r="M1508" s="10">
        <f t="shared" si="112"/>
        <v>1.8437044389016641E-2</v>
      </c>
      <c r="N1508" s="10">
        <f t="shared" si="112"/>
        <v>1.8514348106355077E-2</v>
      </c>
    </row>
    <row r="1509" spans="1:14" x14ac:dyDescent="0.2">
      <c r="A1509" s="9">
        <v>40776.612395833334</v>
      </c>
      <c r="B1509" s="10">
        <v>-4.9431403148992104E-3</v>
      </c>
      <c r="C1509">
        <v>6.0037167115951897</v>
      </c>
      <c r="D1509" s="10">
        <v>1.52610871938305E-2</v>
      </c>
      <c r="E1509" s="10">
        <v>1.8074578208579599E-2</v>
      </c>
      <c r="F1509" s="10">
        <v>1.81209940052031E-2</v>
      </c>
      <c r="G1509">
        <v>-4512737</v>
      </c>
      <c r="H1509">
        <v>10276972</v>
      </c>
      <c r="J1509" s="10">
        <f t="shared" si="113"/>
        <v>-4.9222473838581209E-3</v>
      </c>
      <c r="K1509" s="16">
        <f t="shared" si="113"/>
        <v>-0.25483514080024072</v>
      </c>
      <c r="L1509" s="10">
        <f t="shared" si="113"/>
        <v>1.5541370320541356E-2</v>
      </c>
      <c r="M1509" s="10">
        <f t="shared" si="112"/>
        <v>1.8438897135807542E-2</v>
      </c>
      <c r="N1509" s="10">
        <f t="shared" si="112"/>
        <v>1.8532551247562878E-2</v>
      </c>
    </row>
    <row r="1510" spans="1:14" x14ac:dyDescent="0.2">
      <c r="A1510" s="9">
        <v>40776.615868055553</v>
      </c>
      <c r="B1510" s="10">
        <v>-4.9436510079249301E-3</v>
      </c>
      <c r="C1510">
        <v>6.0039019862742897</v>
      </c>
      <c r="D1510" s="10">
        <v>1.53167408570516E-2</v>
      </c>
      <c r="E1510" s="10">
        <v>1.8067642284695502E-2</v>
      </c>
      <c r="F1510" s="10">
        <v>1.80996833021345E-2</v>
      </c>
      <c r="G1510">
        <v>-4512897</v>
      </c>
      <c r="H1510">
        <v>10276698</v>
      </c>
      <c r="J1510" s="10">
        <f t="shared" si="113"/>
        <v>-4.9227580768838406E-3</v>
      </c>
      <c r="K1510" s="16">
        <f t="shared" si="113"/>
        <v>-0.25464986612114071</v>
      </c>
      <c r="L1510" s="10">
        <f t="shared" si="113"/>
        <v>1.5597023983762457E-2</v>
      </c>
      <c r="M1510" s="10">
        <f t="shared" si="112"/>
        <v>1.8431961211923444E-2</v>
      </c>
      <c r="N1510" s="10">
        <f t="shared" si="112"/>
        <v>1.8511240544494278E-2</v>
      </c>
    </row>
    <row r="1511" spans="1:14" x14ac:dyDescent="0.2">
      <c r="A1511" s="9">
        <v>40776.619340277779</v>
      </c>
      <c r="B1511" s="10">
        <v>-4.9435678718509702E-3</v>
      </c>
      <c r="C1511">
        <v>6.0039245517800701</v>
      </c>
      <c r="D1511" s="10">
        <v>1.5377608339767901E-2</v>
      </c>
      <c r="E1511">
        <v>1.8055920098268001E-2</v>
      </c>
      <c r="F1511" s="10">
        <v>1.8088627553206602E-2</v>
      </c>
      <c r="G1511">
        <v>-4512849</v>
      </c>
      <c r="H1511">
        <v>10276843</v>
      </c>
      <c r="J1511" s="10">
        <f t="shared" si="113"/>
        <v>-4.9226749408098807E-3</v>
      </c>
      <c r="K1511" s="16">
        <f t="shared" si="113"/>
        <v>-0.25462730061536032</v>
      </c>
      <c r="L1511" s="10">
        <f t="shared" si="113"/>
        <v>1.5657891466478755E-2</v>
      </c>
      <c r="M1511" s="10">
        <f t="shared" si="112"/>
        <v>1.8420239025495944E-2</v>
      </c>
      <c r="N1511" s="10">
        <f t="shared" si="112"/>
        <v>1.850018479556638E-2</v>
      </c>
    </row>
    <row r="1512" spans="1:14" x14ac:dyDescent="0.2">
      <c r="A1512" s="9">
        <v>40776.622812499998</v>
      </c>
      <c r="B1512" s="10">
        <v>-4.9436628845069197E-3</v>
      </c>
      <c r="C1512">
        <v>6.0037250252025798</v>
      </c>
      <c r="D1512" s="10">
        <v>1.54608869327058E-2</v>
      </c>
      <c r="E1512" s="10">
        <v>1.80523452470879E-2</v>
      </c>
      <c r="F1512" s="10">
        <v>1.81001613885746E-2</v>
      </c>
      <c r="G1512">
        <v>-4512641</v>
      </c>
      <c r="H1512">
        <v>10277235</v>
      </c>
      <c r="J1512" s="10">
        <f t="shared" si="113"/>
        <v>-4.9227699534658302E-3</v>
      </c>
      <c r="K1512" s="16">
        <f t="shared" si="113"/>
        <v>-0.25482682719285066</v>
      </c>
      <c r="L1512" s="10">
        <f t="shared" si="113"/>
        <v>1.5741170059416654E-2</v>
      </c>
      <c r="M1512" s="10">
        <f t="shared" si="112"/>
        <v>1.8416664174315842E-2</v>
      </c>
      <c r="N1512" s="10">
        <f t="shared" si="112"/>
        <v>1.8511718630934378E-2</v>
      </c>
    </row>
    <row r="1513" spans="1:14" x14ac:dyDescent="0.2">
      <c r="A1513" s="9">
        <v>40776.626284722224</v>
      </c>
      <c r="B1513" s="10">
        <v>-4.94393604589277E-3</v>
      </c>
      <c r="C1513">
        <v>6.00381647488393</v>
      </c>
      <c r="D1513" s="10">
        <v>1.55249610925603E-2</v>
      </c>
      <c r="E1513" s="10">
        <v>1.80496017566475E-2</v>
      </c>
      <c r="F1513" s="10">
        <v>1.8076018023348302E-2</v>
      </c>
      <c r="G1513">
        <v>-4512606</v>
      </c>
      <c r="H1513">
        <v>10277054</v>
      </c>
      <c r="J1513" s="10">
        <f t="shared" si="113"/>
        <v>-4.9230431148516805E-3</v>
      </c>
      <c r="K1513" s="16">
        <f t="shared" si="113"/>
        <v>-0.25473537751150044</v>
      </c>
      <c r="L1513" s="10">
        <f t="shared" si="113"/>
        <v>1.5805244219271156E-2</v>
      </c>
      <c r="M1513" s="10">
        <f t="shared" si="112"/>
        <v>1.8413920683875443E-2</v>
      </c>
      <c r="N1513" s="10">
        <f t="shared" si="112"/>
        <v>1.848757526570808E-2</v>
      </c>
    </row>
    <row r="1514" spans="1:14" x14ac:dyDescent="0.2">
      <c r="A1514" s="9">
        <v>40776.629756944443</v>
      </c>
      <c r="B1514" s="10">
        <v>-4.9428909066773496E-3</v>
      </c>
      <c r="C1514">
        <v>6.00390673690708</v>
      </c>
      <c r="D1514">
        <v>1.5574106388849001E-2</v>
      </c>
      <c r="E1514" s="10">
        <v>1.8036917567078498E-2</v>
      </c>
      <c r="F1514">
        <v>1.8101404413318999E-2</v>
      </c>
      <c r="G1514">
        <v>-4512473</v>
      </c>
      <c r="H1514">
        <v>10276838</v>
      </c>
      <c r="J1514" s="10">
        <f t="shared" si="113"/>
        <v>-4.9219979756362602E-3</v>
      </c>
      <c r="K1514" s="16">
        <f t="shared" si="113"/>
        <v>-0.25464511548835045</v>
      </c>
      <c r="L1514" s="10">
        <f t="shared" si="113"/>
        <v>1.5854389515559855E-2</v>
      </c>
      <c r="M1514" s="10">
        <f t="shared" si="112"/>
        <v>1.8401236494306441E-2</v>
      </c>
      <c r="N1514" s="10">
        <f t="shared" si="112"/>
        <v>1.8512961655678777E-2</v>
      </c>
    </row>
    <row r="1515" spans="1:14" x14ac:dyDescent="0.2">
      <c r="A1515" s="9">
        <v>40776.633229166669</v>
      </c>
      <c r="B1515" s="10">
        <v>-4.9439241693107804E-3</v>
      </c>
      <c r="C1515">
        <v>6.0036549533688204</v>
      </c>
      <c r="D1515" s="10">
        <v>1.5644962077021801E-2</v>
      </c>
      <c r="E1515" s="10">
        <v>1.8040136120798699E-2</v>
      </c>
      <c r="F1515" s="10">
        <v>1.8083894497449401E-2</v>
      </c>
      <c r="G1515">
        <v>-4512805</v>
      </c>
      <c r="H1515">
        <v>10277221</v>
      </c>
      <c r="J1515" s="10">
        <f t="shared" si="113"/>
        <v>-4.9230312382696909E-3</v>
      </c>
      <c r="K1515" s="16">
        <f t="shared" si="113"/>
        <v>-0.25489689902661006</v>
      </c>
      <c r="L1515" s="10">
        <f t="shared" si="113"/>
        <v>1.5925245203732657E-2</v>
      </c>
      <c r="M1515" s="10">
        <f t="shared" si="112"/>
        <v>1.8404455048026642E-2</v>
      </c>
      <c r="N1515" s="10">
        <f t="shared" si="112"/>
        <v>1.8495451739809179E-2</v>
      </c>
    </row>
    <row r="1516" spans="1:14" x14ac:dyDescent="0.2">
      <c r="A1516" s="9">
        <v>40776.636701388888</v>
      </c>
      <c r="B1516" s="10">
        <v>-4.94309280857124E-3</v>
      </c>
      <c r="C1516">
        <v>6.0036692052672196</v>
      </c>
      <c r="D1516" s="10">
        <v>1.57441671664128E-2</v>
      </c>
      <c r="E1516" s="10">
        <v>1.8083936955190401E-2</v>
      </c>
      <c r="F1516" s="10">
        <v>1.8103256998274399E-2</v>
      </c>
      <c r="G1516">
        <v>-4512598</v>
      </c>
      <c r="H1516">
        <v>10277495</v>
      </c>
      <c r="J1516" s="10">
        <f t="shared" si="113"/>
        <v>-4.9221998775301505E-3</v>
      </c>
      <c r="K1516" s="16">
        <f t="shared" si="113"/>
        <v>-0.25488264712821085</v>
      </c>
      <c r="L1516" s="10">
        <f t="shared" si="113"/>
        <v>1.6024450293123656E-2</v>
      </c>
      <c r="M1516" s="10">
        <f t="shared" si="112"/>
        <v>1.8448255882418343E-2</v>
      </c>
      <c r="N1516" s="10">
        <f t="shared" si="112"/>
        <v>1.8514814240634177E-2</v>
      </c>
    </row>
    <row r="1517" spans="1:14" x14ac:dyDescent="0.2">
      <c r="A1517" s="9">
        <v>40776.640185185184</v>
      </c>
      <c r="B1517" s="10">
        <v>-4.9444229857545001E-3</v>
      </c>
      <c r="C1517">
        <v>6.0040029372212302</v>
      </c>
      <c r="D1517" s="10">
        <v>1.5792338582978099E-2</v>
      </c>
      <c r="E1517" s="10">
        <v>1.80618583892647E-2</v>
      </c>
      <c r="F1517" s="10">
        <v>1.80716554845822E-2</v>
      </c>
      <c r="G1517">
        <v>-4512423</v>
      </c>
      <c r="H1517">
        <v>10277187</v>
      </c>
      <c r="J1517" s="10">
        <f t="shared" si="113"/>
        <v>-4.9235300547134106E-3</v>
      </c>
      <c r="K1517" s="16">
        <f t="shared" si="113"/>
        <v>-0.2545489151742002</v>
      </c>
      <c r="L1517" s="10">
        <f t="shared" si="113"/>
        <v>1.6072621709688956E-2</v>
      </c>
      <c r="M1517" s="10">
        <f t="shared" si="112"/>
        <v>1.8426177316492643E-2</v>
      </c>
      <c r="N1517" s="10">
        <f t="shared" si="112"/>
        <v>1.8483212726941978E-2</v>
      </c>
    </row>
    <row r="1518" spans="1:14" x14ac:dyDescent="0.2">
      <c r="A1518" s="9">
        <v>40776.643657407411</v>
      </c>
      <c r="B1518" s="10">
        <v>-4.9442804667705802E-3</v>
      </c>
      <c r="C1518">
        <v>6.0038592305791099</v>
      </c>
      <c r="D1518" s="10">
        <v>1.58227426328813E-2</v>
      </c>
      <c r="E1518" s="10">
        <v>1.8045646854843701E-2</v>
      </c>
      <c r="F1518" s="10">
        <v>1.8086057838590901E-2</v>
      </c>
      <c r="G1518">
        <v>-4512490</v>
      </c>
      <c r="H1518">
        <v>10277081</v>
      </c>
      <c r="J1518" s="10">
        <f t="shared" si="113"/>
        <v>-4.9233875357294907E-3</v>
      </c>
      <c r="K1518" s="16">
        <f t="shared" si="113"/>
        <v>-0.25469262181632057</v>
      </c>
      <c r="L1518" s="10">
        <f t="shared" si="113"/>
        <v>1.6103025759592157E-2</v>
      </c>
      <c r="M1518" s="10">
        <f t="shared" si="112"/>
        <v>1.8409965782071644E-2</v>
      </c>
      <c r="N1518" s="10">
        <f t="shared" si="112"/>
        <v>1.8497615080950679E-2</v>
      </c>
    </row>
    <row r="1519" spans="1:14" x14ac:dyDescent="0.2">
      <c r="A1519" s="9">
        <v>40776.647129629629</v>
      </c>
      <c r="B1519" s="10">
        <v>-4.9431759446451904E-3</v>
      </c>
      <c r="C1519">
        <v>6.0036157606482403</v>
      </c>
      <c r="D1519" s="10">
        <v>1.5894607830523499E-2</v>
      </c>
      <c r="E1519" s="10">
        <v>1.80386159183035E-2</v>
      </c>
      <c r="F1519" s="10">
        <v>1.8043938423215899E-2</v>
      </c>
      <c r="G1519">
        <v>-4512651</v>
      </c>
      <c r="H1519">
        <v>10277420</v>
      </c>
      <c r="J1519" s="10">
        <f t="shared" si="113"/>
        <v>-4.9222830136041009E-3</v>
      </c>
      <c r="K1519" s="16">
        <f t="shared" si="113"/>
        <v>-0.25493609174719012</v>
      </c>
      <c r="L1519" s="10">
        <f t="shared" si="113"/>
        <v>1.6174890957234355E-2</v>
      </c>
      <c r="M1519" s="10">
        <f t="shared" si="112"/>
        <v>1.8402934845531443E-2</v>
      </c>
      <c r="N1519" s="10">
        <f t="shared" si="112"/>
        <v>1.8455495665575677E-2</v>
      </c>
    </row>
    <row r="1520" spans="1:14" x14ac:dyDescent="0.2">
      <c r="A1520" s="9">
        <v>40776.650601851848</v>
      </c>
      <c r="B1520" s="10">
        <v>-4.9419407801178702E-3</v>
      </c>
      <c r="C1520">
        <v>6.0037072103295896</v>
      </c>
      <c r="D1520" s="10">
        <v>1.5978895932930798E-2</v>
      </c>
      <c r="E1520" s="10">
        <v>1.80789012844252E-2</v>
      </c>
      <c r="F1520" s="10">
        <v>1.8122882446641599E-2</v>
      </c>
      <c r="G1520">
        <v>-4512525</v>
      </c>
      <c r="H1520">
        <v>10277561</v>
      </c>
      <c r="J1520" s="10">
        <f t="shared" si="113"/>
        <v>-4.9210478490767807E-3</v>
      </c>
      <c r="K1520" s="16">
        <f t="shared" si="113"/>
        <v>-0.25484464206584079</v>
      </c>
      <c r="L1520" s="10">
        <f t="shared" si="113"/>
        <v>1.6259179059641655E-2</v>
      </c>
      <c r="M1520" s="10">
        <f t="shared" si="112"/>
        <v>1.8443220211653143E-2</v>
      </c>
      <c r="N1520" s="10">
        <f t="shared" si="112"/>
        <v>1.8534439689001377E-2</v>
      </c>
    </row>
    <row r="1521" spans="1:14" x14ac:dyDescent="0.2">
      <c r="A1521" s="9">
        <v>40776.654074074075</v>
      </c>
      <c r="B1521" s="10">
        <v>-4.9422258180857196E-3</v>
      </c>
      <c r="C1521">
        <v>6.0040100631704298</v>
      </c>
      <c r="D1521" s="10">
        <v>1.6015273903576599E-2</v>
      </c>
      <c r="E1521" s="10">
        <v>1.8081680404611701E-2</v>
      </c>
      <c r="F1521" s="10">
        <v>1.80947470596402E-2</v>
      </c>
      <c r="G1521">
        <v>-4512474</v>
      </c>
      <c r="H1521">
        <v>10277268</v>
      </c>
      <c r="J1521" s="10">
        <f t="shared" si="113"/>
        <v>-4.9213328870446301E-3</v>
      </c>
      <c r="K1521" s="16">
        <f t="shared" si="113"/>
        <v>-0.25454178922500059</v>
      </c>
      <c r="L1521" s="10">
        <f t="shared" si="113"/>
        <v>1.6295557030287455E-2</v>
      </c>
      <c r="M1521" s="10">
        <f t="shared" si="112"/>
        <v>1.8445999331839644E-2</v>
      </c>
      <c r="N1521" s="10">
        <f t="shared" si="112"/>
        <v>1.8506304301999978E-2</v>
      </c>
    </row>
    <row r="1522" spans="1:14" x14ac:dyDescent="0.2">
      <c r="A1522" s="9">
        <v>40776.657546296294</v>
      </c>
      <c r="B1522" s="10">
        <v>-4.9446130110663896E-3</v>
      </c>
      <c r="C1522">
        <v>6.0039578062096597</v>
      </c>
      <c r="D1522">
        <v>1.6065119918202999E-2</v>
      </c>
      <c r="E1522" s="10">
        <v>1.80404805416765E-2</v>
      </c>
      <c r="F1522" s="10">
        <v>1.8073675399791701E-2</v>
      </c>
      <c r="G1522">
        <v>-4512362</v>
      </c>
      <c r="H1522">
        <v>10277439</v>
      </c>
      <c r="J1522" s="10">
        <f t="shared" si="113"/>
        <v>-4.9237200800253001E-3</v>
      </c>
      <c r="K1522" s="16">
        <f t="shared" si="113"/>
        <v>-0.25459404618577075</v>
      </c>
      <c r="L1522" s="10">
        <f t="shared" si="113"/>
        <v>1.6345403044913855E-2</v>
      </c>
      <c r="M1522" s="10">
        <f t="shared" si="112"/>
        <v>1.8404799468904443E-2</v>
      </c>
      <c r="N1522" s="10">
        <f t="shared" si="112"/>
        <v>1.8485232642151479E-2</v>
      </c>
    </row>
    <row r="1523" spans="1:14" x14ac:dyDescent="0.2">
      <c r="A1523" s="9">
        <v>40776.66101851852</v>
      </c>
      <c r="B1523" s="10">
        <v>-4.9420476693558197E-3</v>
      </c>
      <c r="C1523">
        <v>6.0037749068469601</v>
      </c>
      <c r="D1523" s="10">
        <v>1.61525315616745E-2</v>
      </c>
      <c r="E1523" s="10">
        <v>1.81061699166821E-2</v>
      </c>
      <c r="F1523" s="10">
        <v>1.81292170919733E-2</v>
      </c>
      <c r="G1523">
        <v>-4512479</v>
      </c>
      <c r="H1523">
        <v>10277782</v>
      </c>
      <c r="J1523" s="10">
        <f t="shared" si="113"/>
        <v>-4.9211547383147302E-3</v>
      </c>
      <c r="K1523" s="16">
        <f t="shared" si="113"/>
        <v>-0.2547769455484703</v>
      </c>
      <c r="L1523" s="10">
        <f t="shared" si="113"/>
        <v>1.6432814688385356E-2</v>
      </c>
      <c r="M1523" s="10">
        <f t="shared" si="112"/>
        <v>1.8470488843910043E-2</v>
      </c>
      <c r="N1523" s="10">
        <f t="shared" si="112"/>
        <v>1.8540774334333078E-2</v>
      </c>
    </row>
    <row r="1524" spans="1:14" x14ac:dyDescent="0.2">
      <c r="A1524" s="9">
        <v>40776.664490740739</v>
      </c>
      <c r="B1524" s="10">
        <v>-4.9432234509731599E-3</v>
      </c>
      <c r="C1524">
        <v>6.0041585204453396</v>
      </c>
      <c r="D1524" s="10">
        <v>1.6190762279111402E-2</v>
      </c>
      <c r="E1524" s="10">
        <v>1.80922743157498E-2</v>
      </c>
      <c r="F1524" s="10">
        <v>1.8099109598406399E-2</v>
      </c>
      <c r="G1524">
        <v>-4512529</v>
      </c>
      <c r="H1524">
        <v>10277540</v>
      </c>
      <c r="J1524" s="10">
        <f t="shared" si="113"/>
        <v>-4.9223305199320704E-3</v>
      </c>
      <c r="K1524" s="16">
        <f t="shared" si="113"/>
        <v>-0.25439333195009084</v>
      </c>
      <c r="L1524" s="10">
        <f t="shared" si="113"/>
        <v>1.6471045405822258E-2</v>
      </c>
      <c r="M1524" s="10">
        <f t="shared" si="112"/>
        <v>1.8456593242977742E-2</v>
      </c>
      <c r="N1524" s="10">
        <f t="shared" si="112"/>
        <v>1.8510666840766177E-2</v>
      </c>
    </row>
    <row r="1525" spans="1:14" x14ac:dyDescent="0.2">
      <c r="A1525" s="9">
        <v>40776.667962962965</v>
      </c>
      <c r="B1525" s="10">
        <v>-4.94375789716287E-3</v>
      </c>
      <c r="C1525">
        <v>6.0040433176000096</v>
      </c>
      <c r="D1525" s="10">
        <v>1.6216427572799098E-2</v>
      </c>
      <c r="E1525" s="10">
        <v>1.80587586013644E-2</v>
      </c>
      <c r="F1525" s="10">
        <v>1.8080069805928401E-2</v>
      </c>
      <c r="G1525">
        <v>-4512432</v>
      </c>
      <c r="H1525">
        <v>10277317</v>
      </c>
      <c r="J1525" s="10">
        <f t="shared" si="113"/>
        <v>-4.9228649661217806E-3</v>
      </c>
      <c r="K1525" s="16">
        <f t="shared" si="113"/>
        <v>-0.25450853479542079</v>
      </c>
      <c r="L1525" s="10">
        <f t="shared" si="113"/>
        <v>1.6496710699509955E-2</v>
      </c>
      <c r="M1525" s="10">
        <f t="shared" si="112"/>
        <v>1.8423077528592343E-2</v>
      </c>
      <c r="N1525" s="10">
        <f t="shared" si="112"/>
        <v>1.8491627048288179E-2</v>
      </c>
    </row>
    <row r="1526" spans="1:14" x14ac:dyDescent="0.2">
      <c r="A1526" s="9">
        <v>40776.671446759261</v>
      </c>
      <c r="B1526" s="10">
        <v>-4.9428434003493697E-3</v>
      </c>
      <c r="C1526">
        <v>6.00378678342895</v>
      </c>
      <c r="D1526" s="10">
        <v>1.6271142986042798E-2</v>
      </c>
      <c r="E1526" s="10">
        <v>1.8033556494374402E-2</v>
      </c>
      <c r="F1526" s="10">
        <v>1.8090790894348199E-2</v>
      </c>
      <c r="G1526">
        <v>-4512518</v>
      </c>
      <c r="H1526">
        <v>10277638</v>
      </c>
      <c r="J1526" s="10">
        <f t="shared" si="113"/>
        <v>-4.9219504693082802E-3</v>
      </c>
      <c r="K1526" s="16">
        <f t="shared" si="113"/>
        <v>-0.25476506896648043</v>
      </c>
      <c r="L1526" s="10">
        <f t="shared" si="113"/>
        <v>1.6551426112753655E-2</v>
      </c>
      <c r="M1526" s="10">
        <f t="shared" si="112"/>
        <v>1.8397875421602344E-2</v>
      </c>
      <c r="N1526" s="10">
        <f t="shared" si="112"/>
        <v>1.8502348136707977E-2</v>
      </c>
    </row>
    <row r="1527" spans="1:14" x14ac:dyDescent="0.2">
      <c r="A1527" s="9">
        <v>40776.67491898148</v>
      </c>
      <c r="B1527" s="10">
        <v>-4.9440310585487203E-3</v>
      </c>
      <c r="C1527">
        <v>6.00378678342895</v>
      </c>
      <c r="D1527" s="10">
        <v>1.63414998577718E-2</v>
      </c>
      <c r="E1527" s="10">
        <v>1.8061133917763102E-2</v>
      </c>
      <c r="F1527" s="10">
        <v>1.81025637729363E-2</v>
      </c>
      <c r="G1527">
        <v>-4512341</v>
      </c>
      <c r="H1527">
        <v>10277927</v>
      </c>
      <c r="J1527" s="10">
        <f t="shared" si="113"/>
        <v>-4.9231381275076308E-3</v>
      </c>
      <c r="K1527" s="16">
        <f t="shared" si="113"/>
        <v>-0.25476506896648043</v>
      </c>
      <c r="L1527" s="10">
        <f t="shared" si="113"/>
        <v>1.6621782984482657E-2</v>
      </c>
      <c r="M1527" s="10">
        <f t="shared" si="112"/>
        <v>1.8425452844991044E-2</v>
      </c>
      <c r="N1527" s="10">
        <f t="shared" si="112"/>
        <v>1.8514121015296078E-2</v>
      </c>
    </row>
    <row r="1528" spans="1:14" x14ac:dyDescent="0.2">
      <c r="A1528" s="9">
        <v>40776.678391203706</v>
      </c>
      <c r="B1528" s="10">
        <v>-4.9420357927738197E-3</v>
      </c>
      <c r="C1528">
        <v>6.0039637445006502</v>
      </c>
      <c r="D1528" s="10">
        <v>1.6380455046710301E-2</v>
      </c>
      <c r="E1528" s="10">
        <v>1.8070635183357799E-2</v>
      </c>
      <c r="F1528" s="10">
        <v>1.8114013943177298E-2</v>
      </c>
      <c r="G1528">
        <v>-4512364</v>
      </c>
      <c r="H1528">
        <v>10277677</v>
      </c>
      <c r="J1528" s="10">
        <f t="shared" si="113"/>
        <v>-4.9211428617327302E-3</v>
      </c>
      <c r="K1528" s="16">
        <f t="shared" si="113"/>
        <v>-0.25458810789478026</v>
      </c>
      <c r="L1528" s="10">
        <f t="shared" si="113"/>
        <v>1.6660738173421157E-2</v>
      </c>
      <c r="M1528" s="10">
        <f t="shared" si="112"/>
        <v>1.8434954110585742E-2</v>
      </c>
      <c r="N1528" s="10">
        <f t="shared" si="112"/>
        <v>1.8525571185537076E-2</v>
      </c>
    </row>
    <row r="1529" spans="1:14" x14ac:dyDescent="0.2">
      <c r="A1529" s="9">
        <v>40776.681863425925</v>
      </c>
      <c r="B1529" s="10">
        <v>-4.9439479224747604E-3</v>
      </c>
      <c r="C1529">
        <v>6.0040385669672096</v>
      </c>
      <c r="D1529" s="10">
        <v>1.64045407549929E-2</v>
      </c>
      <c r="E1529" s="10">
        <v>1.8041086247358201E-2</v>
      </c>
      <c r="F1529" s="10">
        <v>1.80758267887722E-2</v>
      </c>
      <c r="G1529">
        <v>-4512354</v>
      </c>
      <c r="H1529">
        <v>10277561</v>
      </c>
      <c r="J1529" s="10">
        <f t="shared" si="113"/>
        <v>-4.9230549914336709E-3</v>
      </c>
      <c r="K1529" s="16">
        <f t="shared" si="113"/>
        <v>-0.25451328542822083</v>
      </c>
      <c r="L1529" s="10">
        <f t="shared" si="113"/>
        <v>1.6684823881703757E-2</v>
      </c>
      <c r="M1529" s="10">
        <f t="shared" si="112"/>
        <v>1.8405405174586144E-2</v>
      </c>
      <c r="N1529" s="10">
        <f t="shared" si="112"/>
        <v>1.8487384031131978E-2</v>
      </c>
    </row>
    <row r="1530" spans="1:14" x14ac:dyDescent="0.2">
      <c r="A1530" s="9">
        <v>40776.685335648152</v>
      </c>
      <c r="B1530" s="10">
        <v>-4.9420357927738197E-3</v>
      </c>
      <c r="C1530">
        <v>6.0039340530456702</v>
      </c>
      <c r="D1530" s="10">
        <v>1.6464826285191501E-2</v>
      </c>
      <c r="E1530" s="10">
        <v>1.8051311984454501E-2</v>
      </c>
      <c r="F1530" s="10">
        <v>1.8089774960662899E-2</v>
      </c>
      <c r="G1530">
        <v>-4512377</v>
      </c>
      <c r="H1530">
        <v>10277933</v>
      </c>
      <c r="J1530" s="10">
        <f t="shared" si="113"/>
        <v>-4.9211428617327302E-3</v>
      </c>
      <c r="K1530" s="16">
        <f t="shared" si="113"/>
        <v>-0.25461779934976025</v>
      </c>
      <c r="L1530" s="10">
        <f t="shared" si="113"/>
        <v>1.6745109411902357E-2</v>
      </c>
      <c r="M1530" s="10">
        <f t="shared" si="112"/>
        <v>1.8415630911682444E-2</v>
      </c>
      <c r="N1530" s="10">
        <f t="shared" si="112"/>
        <v>1.8501332203022677E-2</v>
      </c>
    </row>
    <row r="1531" spans="1:14" x14ac:dyDescent="0.2">
      <c r="A1531" s="9">
        <v>40776.688807870371</v>
      </c>
      <c r="B1531" s="10">
        <v>-4.94375789716287E-3</v>
      </c>
      <c r="C1531">
        <v>6.0038984232996899</v>
      </c>
      <c r="D1531" s="10">
        <v>1.65264063628274E-2</v>
      </c>
      <c r="E1531" s="10">
        <v>1.8091312312608399E-2</v>
      </c>
      <c r="F1531" s="10">
        <v>1.8095177337436302E-2</v>
      </c>
      <c r="G1531">
        <v>-4512415</v>
      </c>
      <c r="H1531">
        <v>10278133</v>
      </c>
      <c r="J1531" s="10">
        <f t="shared" si="113"/>
        <v>-4.9228649661217806E-3</v>
      </c>
      <c r="K1531" s="16">
        <f t="shared" si="113"/>
        <v>-0.25465342909574051</v>
      </c>
      <c r="L1531" s="10">
        <f t="shared" si="113"/>
        <v>1.6806689489538257E-2</v>
      </c>
      <c r="M1531" s="10">
        <f t="shared" si="112"/>
        <v>1.8455631239836342E-2</v>
      </c>
      <c r="N1531" s="10">
        <f t="shared" si="112"/>
        <v>1.850673457979608E-2</v>
      </c>
    </row>
    <row r="1532" spans="1:14" x14ac:dyDescent="0.2">
      <c r="A1532" s="9">
        <v>40776.692280092589</v>
      </c>
      <c r="B1532" s="10">
        <v>-4.9427127579474497E-3</v>
      </c>
      <c r="C1532">
        <v>6.0040955745607798</v>
      </c>
      <c r="D1532" s="10">
        <v>1.65499219951744E-2</v>
      </c>
      <c r="E1532" s="10">
        <v>1.8067369123309598E-2</v>
      </c>
      <c r="F1532" s="10">
        <v>1.8116499992665899E-2</v>
      </c>
      <c r="G1532">
        <v>-4512409</v>
      </c>
      <c r="H1532">
        <v>10277727</v>
      </c>
      <c r="J1532" s="10">
        <f t="shared" si="113"/>
        <v>-4.9218198269063602E-3</v>
      </c>
      <c r="K1532" s="16">
        <f t="shared" si="113"/>
        <v>-0.25445627783465063</v>
      </c>
      <c r="L1532" s="10">
        <f t="shared" si="113"/>
        <v>1.6830205121885256E-2</v>
      </c>
      <c r="M1532" s="10">
        <f t="shared" si="112"/>
        <v>1.8431688050537541E-2</v>
      </c>
      <c r="N1532" s="10">
        <f t="shared" si="112"/>
        <v>1.8528057235025677E-2</v>
      </c>
    </row>
    <row r="1533" spans="1:14" x14ac:dyDescent="0.2">
      <c r="A1533" s="9">
        <v>40776.695763888885</v>
      </c>
      <c r="B1533" s="10">
        <v>-4.9444704920824697E-3</v>
      </c>
      <c r="C1533">
        <v>6.0040195644360201</v>
      </c>
      <c r="D1533" s="10">
        <v>1.6588105206283201E-2</v>
      </c>
      <c r="E1533" s="10">
        <v>1.8059815617161801E-2</v>
      </c>
      <c r="F1533" s="10">
        <v>1.8092942283328702E-2</v>
      </c>
      <c r="G1533">
        <v>-4512387</v>
      </c>
      <c r="H1533">
        <v>10277856</v>
      </c>
      <c r="J1533" s="10">
        <f t="shared" si="113"/>
        <v>-4.9235775610413802E-3</v>
      </c>
      <c r="K1533" s="16">
        <f t="shared" si="113"/>
        <v>-0.2545322879594103</v>
      </c>
      <c r="L1533" s="10">
        <f t="shared" si="113"/>
        <v>1.6868388332994057E-2</v>
      </c>
      <c r="M1533" s="10">
        <f t="shared" si="112"/>
        <v>1.8424134544389743E-2</v>
      </c>
      <c r="N1533" s="10">
        <f t="shared" si="112"/>
        <v>1.8504499525688479E-2</v>
      </c>
    </row>
    <row r="1534" spans="1:14" x14ac:dyDescent="0.2">
      <c r="A1534" s="9">
        <v>40776.699236111112</v>
      </c>
      <c r="B1534" s="10">
        <v>-4.94223769466771E-3</v>
      </c>
      <c r="C1534">
        <v>6.0039435543112596</v>
      </c>
      <c r="D1534" s="10">
        <v>1.6645397837819501E-2</v>
      </c>
      <c r="E1534" s="10">
        <v>1.8088117512052099E-2</v>
      </c>
      <c r="F1534">
        <v>1.8124531844860001E-2</v>
      </c>
      <c r="G1534">
        <v>-4512355</v>
      </c>
      <c r="H1534">
        <v>10278100</v>
      </c>
      <c r="J1534" s="10">
        <f t="shared" si="113"/>
        <v>-4.9213447636266205E-3</v>
      </c>
      <c r="K1534" s="16">
        <f t="shared" si="113"/>
        <v>-0.25460829808417085</v>
      </c>
      <c r="L1534" s="10">
        <f t="shared" si="113"/>
        <v>1.6925680964530357E-2</v>
      </c>
      <c r="M1534" s="10">
        <f t="shared" si="112"/>
        <v>1.8452436439280042E-2</v>
      </c>
      <c r="N1534" s="10">
        <f t="shared" si="112"/>
        <v>1.8536089087219779E-2</v>
      </c>
    </row>
    <row r="1535" spans="1:14" x14ac:dyDescent="0.2">
      <c r="A1535" s="9">
        <v>40776.702708333331</v>
      </c>
      <c r="B1535" s="10">
        <v>-4.9441735775326403E-3</v>
      </c>
      <c r="C1535">
        <v>6.0040635077894002</v>
      </c>
      <c r="D1535" s="10">
        <v>1.6663450242449501E-2</v>
      </c>
      <c r="E1535" s="10">
        <v>1.80535804116153E-2</v>
      </c>
      <c r="F1535" s="10">
        <v>1.8099826728066499E-2</v>
      </c>
      <c r="G1535">
        <v>-4512302</v>
      </c>
      <c r="H1535">
        <v>10277733</v>
      </c>
      <c r="J1535" s="10">
        <f t="shared" si="113"/>
        <v>-4.9232806464915508E-3</v>
      </c>
      <c r="K1535" s="16">
        <f t="shared" si="113"/>
        <v>-0.2544883446060302</v>
      </c>
      <c r="L1535" s="10">
        <f t="shared" si="113"/>
        <v>1.6943733369160358E-2</v>
      </c>
      <c r="M1535" s="10">
        <f t="shared" si="112"/>
        <v>1.8417899338843243E-2</v>
      </c>
      <c r="N1535" s="10">
        <f t="shared" si="112"/>
        <v>1.8511383970426277E-2</v>
      </c>
    </row>
    <row r="1536" spans="1:14" x14ac:dyDescent="0.2">
      <c r="A1536" s="9">
        <v>40776.706180555557</v>
      </c>
      <c r="B1536" s="10">
        <v>-4.9408125048285003E-3</v>
      </c>
      <c r="C1536">
        <v>6.0040777596877897</v>
      </c>
      <c r="D1536">
        <v>1.6685873229252999E-2</v>
      </c>
      <c r="E1536">
        <v>1.8066656528389999E-2</v>
      </c>
      <c r="F1536" s="10">
        <v>1.8102539868614299E-2</v>
      </c>
      <c r="G1536">
        <v>-4512151</v>
      </c>
      <c r="H1536">
        <v>10277828</v>
      </c>
      <c r="J1536" s="10">
        <f t="shared" si="113"/>
        <v>-4.9199195737874108E-3</v>
      </c>
      <c r="K1536" s="16">
        <f t="shared" si="113"/>
        <v>-0.25447409270764076</v>
      </c>
      <c r="L1536" s="10">
        <f t="shared" si="113"/>
        <v>1.6966156355963855E-2</v>
      </c>
      <c r="M1536" s="10">
        <f t="shared" si="112"/>
        <v>1.8430975455617941E-2</v>
      </c>
      <c r="N1536" s="10">
        <f t="shared" si="112"/>
        <v>1.8514097110974077E-2</v>
      </c>
    </row>
    <row r="1537" spans="1:14" x14ac:dyDescent="0.2">
      <c r="A1537" s="9">
        <v>40776.709652777776</v>
      </c>
      <c r="B1537" s="10">
        <v>-4.9449693085261998E-3</v>
      </c>
      <c r="C1537">
        <v>6.0038829837431003</v>
      </c>
      <c r="D1537" s="10">
        <v>1.67428808228215E-2</v>
      </c>
      <c r="E1537" s="10">
        <v>1.8062095920904499E-2</v>
      </c>
      <c r="F1537" s="10">
        <v>1.80760658319923E-2</v>
      </c>
      <c r="G1537">
        <v>-4512327</v>
      </c>
      <c r="H1537">
        <v>10278444</v>
      </c>
      <c r="J1537" s="10">
        <f t="shared" si="113"/>
        <v>-4.9240763774851103E-3</v>
      </c>
      <c r="K1537" s="16">
        <f t="shared" si="113"/>
        <v>-0.25466886865233018</v>
      </c>
      <c r="L1537" s="10">
        <f t="shared" si="113"/>
        <v>1.7023163949532356E-2</v>
      </c>
      <c r="M1537" s="10">
        <f t="shared" si="112"/>
        <v>1.8426414848132441E-2</v>
      </c>
      <c r="N1537" s="10">
        <f t="shared" si="112"/>
        <v>1.8487623074352078E-2</v>
      </c>
    </row>
    <row r="1538" spans="1:14" x14ac:dyDescent="0.2">
      <c r="A1538" s="9">
        <v>40776.713125000002</v>
      </c>
      <c r="B1538" s="10">
        <v>-4.9425939921275098E-3</v>
      </c>
      <c r="C1538">
        <v>6.0038259761495301</v>
      </c>
      <c r="D1538" s="10">
        <v>1.6808558321245101E-2</v>
      </c>
      <c r="E1538" s="10">
        <v>1.81216213498556E-2</v>
      </c>
      <c r="F1538" s="10">
        <v>1.8173404231201899E-2</v>
      </c>
      <c r="G1538">
        <v>-4512197</v>
      </c>
      <c r="H1538">
        <v>10278474</v>
      </c>
      <c r="J1538" s="10">
        <f t="shared" si="113"/>
        <v>-4.9217010610864203E-3</v>
      </c>
      <c r="K1538" s="16">
        <f t="shared" si="113"/>
        <v>-0.25472587624590037</v>
      </c>
      <c r="L1538" s="10">
        <f t="shared" si="113"/>
        <v>1.7088841447955957E-2</v>
      </c>
      <c r="M1538" s="10">
        <f t="shared" si="112"/>
        <v>1.8485940277083543E-2</v>
      </c>
      <c r="N1538" s="10">
        <f t="shared" si="112"/>
        <v>1.8584961473561677E-2</v>
      </c>
    </row>
    <row r="1539" spans="1:14" x14ac:dyDescent="0.2">
      <c r="A1539" s="9">
        <v>40776.716608796298</v>
      </c>
      <c r="B1539" s="10">
        <v>-4.9424039668156203E-3</v>
      </c>
      <c r="C1539">
        <v>6.0041573327871403</v>
      </c>
      <c r="D1539" s="10">
        <v>1.68095440775505E-2</v>
      </c>
      <c r="E1539" s="10">
        <v>1.80677966802614E-2</v>
      </c>
      <c r="F1539" s="10">
        <v>1.8100113579930601E-2</v>
      </c>
      <c r="G1539">
        <v>-4512187</v>
      </c>
      <c r="H1539">
        <v>10277983</v>
      </c>
      <c r="J1539" s="10">
        <f t="shared" si="113"/>
        <v>-4.9215110357745308E-3</v>
      </c>
      <c r="K1539" s="16">
        <f t="shared" si="113"/>
        <v>-0.25439451960829018</v>
      </c>
      <c r="L1539" s="10">
        <f t="shared" si="113"/>
        <v>1.7089827204261356E-2</v>
      </c>
      <c r="M1539" s="10">
        <f t="shared" si="112"/>
        <v>1.8432115607489342E-2</v>
      </c>
      <c r="N1539" s="10">
        <f t="shared" si="112"/>
        <v>1.8511670822290379E-2</v>
      </c>
    </row>
    <row r="1540" spans="1:14" x14ac:dyDescent="0.2">
      <c r="A1540" s="9">
        <v>40776.720081018517</v>
      </c>
      <c r="B1540" s="10">
        <v>-4.9420001630278397E-3</v>
      </c>
      <c r="C1540">
        <v>6.0042392812029002</v>
      </c>
      <c r="D1540" s="10">
        <v>1.6828439719502101E-2</v>
      </c>
      <c r="E1540" s="10">
        <v>1.8029744111554499E-2</v>
      </c>
      <c r="F1540" s="10">
        <v>1.8077631565083699E-2</v>
      </c>
      <c r="G1540">
        <v>-4512147</v>
      </c>
      <c r="H1540">
        <v>10278132</v>
      </c>
      <c r="J1540" s="10">
        <f t="shared" si="113"/>
        <v>-4.9211072319867502E-3</v>
      </c>
      <c r="K1540" s="16">
        <f t="shared" si="113"/>
        <v>-0.25431257119253026</v>
      </c>
      <c r="L1540" s="10">
        <f t="shared" si="113"/>
        <v>1.7108722846212957E-2</v>
      </c>
      <c r="M1540" s="10">
        <f t="shared" si="112"/>
        <v>1.8394063038782441E-2</v>
      </c>
      <c r="N1540" s="10">
        <f t="shared" si="112"/>
        <v>1.8489188807443477E-2</v>
      </c>
    </row>
    <row r="1541" spans="1:14" x14ac:dyDescent="0.2">
      <c r="A1541" s="9">
        <v>40776.723553240743</v>
      </c>
      <c r="B1541" s="10">
        <v>-4.9422258180857196E-3</v>
      </c>
      <c r="C1541">
        <v>6.00414783152155</v>
      </c>
      <c r="D1541" s="10">
        <v>1.6884033999813301E-2</v>
      </c>
      <c r="E1541" s="10">
        <v>1.8051300107872498E-2</v>
      </c>
      <c r="F1541" s="10">
        <v>1.8080021997284298E-2</v>
      </c>
      <c r="G1541">
        <v>-4512250</v>
      </c>
      <c r="H1541">
        <v>10278330</v>
      </c>
      <c r="J1541" s="10">
        <f t="shared" si="113"/>
        <v>-4.9213328870446301E-3</v>
      </c>
      <c r="K1541" s="16">
        <f t="shared" si="113"/>
        <v>-0.25440402087388048</v>
      </c>
      <c r="L1541" s="10">
        <f t="shared" si="113"/>
        <v>1.7164317126524158E-2</v>
      </c>
      <c r="M1541" s="10">
        <f t="shared" si="112"/>
        <v>1.8415619035100441E-2</v>
      </c>
      <c r="N1541" s="10">
        <f t="shared" si="112"/>
        <v>1.8491579239644076E-2</v>
      </c>
    </row>
    <row r="1542" spans="1:14" x14ac:dyDescent="0.2">
      <c r="A1542" s="9">
        <v>40776.727025462962</v>
      </c>
      <c r="B1542" s="10">
        <v>-4.9432234509731599E-3</v>
      </c>
      <c r="C1542">
        <v>6.0040955745607798</v>
      </c>
      <c r="D1542" s="10">
        <v>1.69207445147549E-2</v>
      </c>
      <c r="E1542" s="10">
        <v>1.8075207667425298E-2</v>
      </c>
      <c r="F1542" s="10">
        <v>1.8112484066568901E-2</v>
      </c>
      <c r="G1542">
        <v>-4511843</v>
      </c>
      <c r="H1542">
        <v>10278206</v>
      </c>
      <c r="J1542" s="10">
        <f t="shared" si="113"/>
        <v>-4.9223305199320704E-3</v>
      </c>
      <c r="K1542" s="16">
        <f t="shared" si="113"/>
        <v>-0.25445627783465063</v>
      </c>
      <c r="L1542" s="10">
        <f t="shared" si="113"/>
        <v>1.7201027641465756E-2</v>
      </c>
      <c r="M1542" s="10">
        <f t="shared" si="112"/>
        <v>1.8439526594653241E-2</v>
      </c>
      <c r="N1542" s="10">
        <f t="shared" si="112"/>
        <v>1.8524041308928679E-2</v>
      </c>
    </row>
    <row r="1543" spans="1:14" x14ac:dyDescent="0.2">
      <c r="A1543" s="9">
        <v>40776.730497685188</v>
      </c>
      <c r="B1543" s="10">
        <v>-4.9434134762850598E-3</v>
      </c>
      <c r="C1543">
        <v>6.0042582837340897</v>
      </c>
      <c r="D1543" s="10">
        <v>1.69211839482887E-2</v>
      </c>
      <c r="E1543">
        <v>1.8046834513043002E-2</v>
      </c>
      <c r="F1543">
        <v>1.8090157429814999E-2</v>
      </c>
      <c r="G1543">
        <v>-4512048</v>
      </c>
      <c r="H1543">
        <v>10278040</v>
      </c>
      <c r="J1543" s="10">
        <f t="shared" si="113"/>
        <v>-4.9225205452439703E-3</v>
      </c>
      <c r="K1543" s="16">
        <f t="shared" si="113"/>
        <v>-0.25429356866134079</v>
      </c>
      <c r="L1543" s="10">
        <f t="shared" si="113"/>
        <v>1.7201467074999557E-2</v>
      </c>
      <c r="M1543" s="10">
        <f t="shared" si="112"/>
        <v>1.8411153440270944E-2</v>
      </c>
      <c r="N1543" s="10">
        <f t="shared" si="112"/>
        <v>1.8501714672174777E-2</v>
      </c>
    </row>
    <row r="1544" spans="1:14" x14ac:dyDescent="0.2">
      <c r="A1544" s="9">
        <v>40776.733969907407</v>
      </c>
      <c r="B1544" s="10">
        <v>-4.9424277199796003E-3</v>
      </c>
      <c r="C1544">
        <v>6.0040148138032201</v>
      </c>
      <c r="D1544" s="10">
        <v>1.6955566653159601E-2</v>
      </c>
      <c r="E1544" s="10">
        <v>1.8031917526059298E-2</v>
      </c>
      <c r="F1544" s="10">
        <v>1.80735678303427E-2</v>
      </c>
      <c r="G1544">
        <v>-4512159</v>
      </c>
      <c r="H1544">
        <v>10278275</v>
      </c>
      <c r="J1544" s="10">
        <f t="shared" si="113"/>
        <v>-4.9215347889385109E-3</v>
      </c>
      <c r="K1544" s="16">
        <f t="shared" si="113"/>
        <v>-0.25453703859221033</v>
      </c>
      <c r="L1544" s="10">
        <f t="shared" si="113"/>
        <v>1.7235849779870457E-2</v>
      </c>
      <c r="M1544" s="10">
        <f t="shared" si="112"/>
        <v>1.8396236453287241E-2</v>
      </c>
      <c r="N1544" s="10">
        <f t="shared" si="112"/>
        <v>1.8485125072702478E-2</v>
      </c>
    </row>
    <row r="1545" spans="1:14" x14ac:dyDescent="0.2">
      <c r="A1545" s="9">
        <v>40776.737442129626</v>
      </c>
      <c r="B1545" s="10">
        <v>-4.9445536281564296E-3</v>
      </c>
      <c r="C1545">
        <v>6.0037784698215502</v>
      </c>
      <c r="D1545" s="10">
        <v>1.7017621794075202E-2</v>
      </c>
      <c r="E1545" s="10">
        <v>1.8071502173843301E-2</v>
      </c>
      <c r="F1545" s="10">
        <v>1.8089930338755899E-2</v>
      </c>
      <c r="G1545">
        <v>-4511951</v>
      </c>
      <c r="H1545">
        <v>10278488</v>
      </c>
      <c r="J1545" s="10">
        <f t="shared" si="113"/>
        <v>-4.9236606971153401E-3</v>
      </c>
      <c r="K1545" s="16">
        <f t="shared" si="113"/>
        <v>-0.25477338257388027</v>
      </c>
      <c r="L1545" s="10">
        <f t="shared" si="113"/>
        <v>1.7297904920786058E-2</v>
      </c>
      <c r="M1545" s="10">
        <f t="shared" si="112"/>
        <v>1.8435821101071243E-2</v>
      </c>
      <c r="N1545" s="10">
        <f t="shared" si="112"/>
        <v>1.8501487581115677E-2</v>
      </c>
    </row>
    <row r="1546" spans="1:14" x14ac:dyDescent="0.2">
      <c r="A1546" s="9">
        <v>40776.740914351853</v>
      </c>
      <c r="B1546" s="10">
        <v>-4.94390041614679E-3</v>
      </c>
      <c r="C1546">
        <v>6.0042345305701001</v>
      </c>
      <c r="D1546" s="10">
        <v>1.7029783414036499E-2</v>
      </c>
      <c r="E1546" s="10">
        <v>1.8060943892451199E-2</v>
      </c>
      <c r="F1546" s="10">
        <v>1.8097161396162801E-2</v>
      </c>
      <c r="G1546">
        <v>-4511765</v>
      </c>
      <c r="H1546">
        <v>10278270</v>
      </c>
      <c r="J1546" s="10">
        <f t="shared" si="113"/>
        <v>-4.9230074851057005E-3</v>
      </c>
      <c r="K1546" s="16">
        <f t="shared" si="113"/>
        <v>-0.25431732182533029</v>
      </c>
      <c r="L1546" s="10">
        <f t="shared" si="113"/>
        <v>1.7310066540747356E-2</v>
      </c>
      <c r="M1546" s="10">
        <f t="shared" si="112"/>
        <v>1.8425262819679142E-2</v>
      </c>
      <c r="N1546" s="10">
        <f t="shared" si="112"/>
        <v>1.8508718638522579E-2</v>
      </c>
    </row>
    <row r="1547" spans="1:14" x14ac:dyDescent="0.2">
      <c r="A1547" s="9">
        <v>40776.744386574072</v>
      </c>
      <c r="B1547" s="10">
        <v>-4.9441735775326403E-3</v>
      </c>
      <c r="C1547">
        <v>6.0041347672813599</v>
      </c>
      <c r="D1547" s="10">
        <v>1.7039569717599099E-2</v>
      </c>
      <c r="E1547" s="10">
        <v>1.80614189557309E-2</v>
      </c>
      <c r="F1547" s="10">
        <v>1.8088017992995399E-2</v>
      </c>
      <c r="G1547">
        <v>-4512091</v>
      </c>
      <c r="H1547">
        <v>10278206</v>
      </c>
      <c r="J1547" s="10">
        <f t="shared" si="113"/>
        <v>-4.9232806464915508E-3</v>
      </c>
      <c r="K1547" s="16">
        <f t="shared" si="113"/>
        <v>-0.25441708511407057</v>
      </c>
      <c r="L1547" s="10">
        <f t="shared" si="113"/>
        <v>1.7319852844309955E-2</v>
      </c>
      <c r="M1547" s="10">
        <f t="shared" si="112"/>
        <v>1.8425737882958843E-2</v>
      </c>
      <c r="N1547" s="10">
        <f t="shared" si="112"/>
        <v>1.8499575235355177E-2</v>
      </c>
    </row>
    <row r="1548" spans="1:14" x14ac:dyDescent="0.2">
      <c r="A1548" s="9">
        <v>40776.747858796298</v>
      </c>
      <c r="B1548" s="10">
        <v>-4.9435441186869902E-3</v>
      </c>
      <c r="C1548">
        <v>6.0039102998816798</v>
      </c>
      <c r="D1548" s="10">
        <v>1.7121458750443699E-2</v>
      </c>
      <c r="E1548" s="10">
        <v>1.8187037563475301E-2</v>
      </c>
      <c r="F1548" s="10">
        <v>1.8226902103851899E-2</v>
      </c>
      <c r="G1548">
        <v>-4512135</v>
      </c>
      <c r="H1548">
        <v>10278983</v>
      </c>
      <c r="J1548" s="10">
        <f t="shared" si="113"/>
        <v>-4.9226511876459007E-3</v>
      </c>
      <c r="K1548" s="16">
        <f t="shared" si="113"/>
        <v>-0.25464155251375065</v>
      </c>
      <c r="L1548" s="10">
        <f t="shared" si="113"/>
        <v>1.7401741877154556E-2</v>
      </c>
      <c r="M1548" s="10">
        <f t="shared" si="112"/>
        <v>1.8551356490703243E-2</v>
      </c>
      <c r="N1548" s="10">
        <f t="shared" si="112"/>
        <v>1.8638459346211677E-2</v>
      </c>
    </row>
    <row r="1549" spans="1:14" x14ac:dyDescent="0.2">
      <c r="A1549" s="9">
        <v>40776.751331018517</v>
      </c>
      <c r="B1549" s="10">
        <v>-4.9429027832593401E-3</v>
      </c>
      <c r="C1549">
        <v>6.0040694460803898</v>
      </c>
      <c r="D1549" s="10">
        <v>1.71277295857362E-2</v>
      </c>
      <c r="E1549" s="10">
        <v>1.80853265152837E-2</v>
      </c>
      <c r="F1549">
        <v>1.8112830679237999E-2</v>
      </c>
      <c r="G1549">
        <v>-4511913</v>
      </c>
      <c r="H1549">
        <v>10278663</v>
      </c>
      <c r="J1549" s="10">
        <f t="shared" si="113"/>
        <v>-4.9220098522182506E-3</v>
      </c>
      <c r="K1549" s="16">
        <f t="shared" si="113"/>
        <v>-0.2544824063150406</v>
      </c>
      <c r="L1549" s="10">
        <f t="shared" si="113"/>
        <v>1.7408012712447057E-2</v>
      </c>
      <c r="M1549" s="10">
        <f t="shared" si="113"/>
        <v>1.8449645442511643E-2</v>
      </c>
      <c r="N1549" s="10">
        <f t="shared" si="113"/>
        <v>1.8524387921597777E-2</v>
      </c>
    </row>
    <row r="1550" spans="1:14" x14ac:dyDescent="0.2">
      <c r="A1550" s="9">
        <v>40776.754814814813</v>
      </c>
      <c r="B1550" s="10">
        <v>-4.9422852009956804E-3</v>
      </c>
      <c r="C1550">
        <v>6.00428203689808</v>
      </c>
      <c r="D1550" s="10">
        <v>1.7129083516083499E-2</v>
      </c>
      <c r="E1550" s="10">
        <v>1.8064459360721201E-2</v>
      </c>
      <c r="F1550" s="10">
        <v>1.8111384467756599E-2</v>
      </c>
      <c r="G1550">
        <v>-4511792</v>
      </c>
      <c r="H1550">
        <v>10278266</v>
      </c>
      <c r="J1550" s="10">
        <f t="shared" ref="J1550:M1613" si="114">B1550-B$19</f>
        <v>-4.9213922699545909E-3</v>
      </c>
      <c r="K1550" s="16">
        <f t="shared" si="114"/>
        <v>-0.25426981549735039</v>
      </c>
      <c r="L1550" s="10">
        <f t="shared" si="114"/>
        <v>1.7409366642794355E-2</v>
      </c>
      <c r="M1550" s="10">
        <f t="shared" si="114"/>
        <v>1.8428778287949144E-2</v>
      </c>
      <c r="N1550" s="10">
        <f t="shared" ref="N1550:N1613" si="115">F1550-F$19</f>
        <v>1.8522941710116377E-2</v>
      </c>
    </row>
    <row r="1551" spans="1:14" x14ac:dyDescent="0.2">
      <c r="A1551" s="9">
        <v>40776.758287037039</v>
      </c>
      <c r="B1551" s="10">
        <v>-4.94375789716287E-3</v>
      </c>
      <c r="C1551">
        <v>6.0041549574707496</v>
      </c>
      <c r="D1551">
        <v>1.7153430509169999E-2</v>
      </c>
      <c r="E1551" s="10">
        <v>1.8059008009586298E-2</v>
      </c>
      <c r="F1551" s="10">
        <v>1.8079352676268201E-2</v>
      </c>
      <c r="G1551">
        <v>-4512054</v>
      </c>
      <c r="H1551">
        <v>10278406</v>
      </c>
      <c r="J1551" s="10">
        <f t="shared" si="114"/>
        <v>-4.9228649661217806E-3</v>
      </c>
      <c r="K1551" s="16">
        <f t="shared" si="114"/>
        <v>-0.25439689492468087</v>
      </c>
      <c r="L1551" s="10">
        <f t="shared" si="114"/>
        <v>1.7433713635880855E-2</v>
      </c>
      <c r="M1551" s="10">
        <f t="shared" si="114"/>
        <v>1.8423326936814241E-2</v>
      </c>
      <c r="N1551" s="10">
        <f t="shared" si="115"/>
        <v>1.8490909918627979E-2</v>
      </c>
    </row>
    <row r="1552" spans="1:14" x14ac:dyDescent="0.2">
      <c r="A1552" s="9">
        <v>40776.761759259258</v>
      </c>
      <c r="B1552" s="10">
        <v>-4.9441379477866603E-3</v>
      </c>
      <c r="C1552">
        <v>6.00414783152155</v>
      </c>
      <c r="D1552" s="10">
        <v>1.71920531538126E-2</v>
      </c>
      <c r="E1552">
        <v>1.8039613551190999E-2</v>
      </c>
      <c r="F1552" s="10">
        <v>1.8078253077455898E-2</v>
      </c>
      <c r="G1552">
        <v>-4511757</v>
      </c>
      <c r="H1552">
        <v>10278585</v>
      </c>
      <c r="J1552" s="10">
        <f t="shared" si="114"/>
        <v>-4.9232450167455708E-3</v>
      </c>
      <c r="K1552" s="16">
        <f t="shared" si="114"/>
        <v>-0.25440402087388048</v>
      </c>
      <c r="L1552" s="10">
        <f t="shared" si="114"/>
        <v>1.7472336280523457E-2</v>
      </c>
      <c r="M1552" s="10">
        <f t="shared" si="114"/>
        <v>1.8403932478418941E-2</v>
      </c>
      <c r="N1552" s="10">
        <f t="shared" si="115"/>
        <v>1.8489810319815676E-2</v>
      </c>
    </row>
    <row r="1553" spans="1:14" x14ac:dyDescent="0.2">
      <c r="A1553" s="9">
        <v>40776.765231481484</v>
      </c>
      <c r="B1553" s="10">
        <v>-4.9452305933300501E-3</v>
      </c>
      <c r="C1553">
        <v>6.0042250293045099</v>
      </c>
      <c r="D1553" s="10">
        <v>1.7185117229928399E-2</v>
      </c>
      <c r="E1553" s="10">
        <v>1.79462279869767E-2</v>
      </c>
      <c r="F1553">
        <v>1.7994874802298E-2</v>
      </c>
      <c r="G1553">
        <v>-4511788</v>
      </c>
      <c r="H1553">
        <v>10278167</v>
      </c>
      <c r="J1553" s="10">
        <f t="shared" si="114"/>
        <v>-4.9243376622889606E-3</v>
      </c>
      <c r="K1553" s="16">
        <f t="shared" si="114"/>
        <v>-0.25432682309092058</v>
      </c>
      <c r="L1553" s="10">
        <f t="shared" si="114"/>
        <v>1.7465400356639255E-2</v>
      </c>
      <c r="M1553" s="10">
        <f t="shared" si="114"/>
        <v>1.8310546914204643E-2</v>
      </c>
      <c r="N1553" s="10">
        <f t="shared" si="115"/>
        <v>1.8406432044657778E-2</v>
      </c>
    </row>
    <row r="1554" spans="1:14" x14ac:dyDescent="0.2">
      <c r="A1554" s="9">
        <v>40776.768703703703</v>
      </c>
      <c r="B1554" s="10">
        <v>-4.9428434003493697E-3</v>
      </c>
      <c r="C1554">
        <v>6.0042333429118999</v>
      </c>
      <c r="D1554" s="10">
        <v>1.72152956247737E-2</v>
      </c>
      <c r="E1554" s="10">
        <v>1.8056430791293699E-2</v>
      </c>
      <c r="F1554" s="10">
        <v>1.8100352623150701E-2</v>
      </c>
      <c r="G1554">
        <v>-4511707</v>
      </c>
      <c r="H1554">
        <v>10278270</v>
      </c>
      <c r="J1554" s="10">
        <f t="shared" si="114"/>
        <v>-4.9219504693082802E-3</v>
      </c>
      <c r="K1554" s="16">
        <f t="shared" si="114"/>
        <v>-0.25431850948353052</v>
      </c>
      <c r="L1554" s="10">
        <f t="shared" si="114"/>
        <v>1.7495578751484556E-2</v>
      </c>
      <c r="M1554" s="10">
        <f t="shared" si="114"/>
        <v>1.8420749718521642E-2</v>
      </c>
      <c r="N1554" s="10">
        <f t="shared" si="115"/>
        <v>1.8511909865510479E-2</v>
      </c>
    </row>
    <row r="1555" spans="1:14" x14ac:dyDescent="0.2">
      <c r="A1555" s="9">
        <v>40776.772175925929</v>
      </c>
      <c r="B1555" s="10">
        <v>-4.9442329604426002E-3</v>
      </c>
      <c r="C1555">
        <v>6.0040160014614203</v>
      </c>
      <c r="D1555" s="10">
        <v>1.7246780443638299E-2</v>
      </c>
      <c r="E1555" s="10">
        <v>1.80242333775095E-2</v>
      </c>
      <c r="F1555" s="10">
        <v>1.8088723170494599E-2</v>
      </c>
      <c r="G1555">
        <v>-4511981</v>
      </c>
      <c r="H1555">
        <v>10278677</v>
      </c>
      <c r="J1555" s="10">
        <f t="shared" si="114"/>
        <v>-4.9233400294015107E-3</v>
      </c>
      <c r="K1555" s="16">
        <f t="shared" si="114"/>
        <v>-0.2545358509340101</v>
      </c>
      <c r="L1555" s="10">
        <f t="shared" si="114"/>
        <v>1.7527063570349156E-2</v>
      </c>
      <c r="M1555" s="10">
        <f t="shared" si="114"/>
        <v>1.8388552304737443E-2</v>
      </c>
      <c r="N1555" s="10">
        <f t="shared" si="115"/>
        <v>1.8500280412854377E-2</v>
      </c>
    </row>
    <row r="1556" spans="1:14" x14ac:dyDescent="0.2">
      <c r="A1556" s="9">
        <v>40776.775659722225</v>
      </c>
      <c r="B1556" s="10">
        <v>-4.9425227326355499E-3</v>
      </c>
      <c r="C1556">
        <v>6.0040029372212302</v>
      </c>
      <c r="D1556" s="10">
        <v>1.7300415087920601E-2</v>
      </c>
      <c r="E1556" s="10">
        <v>1.80852315026277E-2</v>
      </c>
      <c r="F1556">
        <v>1.8097579721797999E-2</v>
      </c>
      <c r="G1556">
        <v>-4511615</v>
      </c>
      <c r="H1556">
        <v>10278917</v>
      </c>
      <c r="J1556" s="10">
        <f t="shared" si="114"/>
        <v>-4.9216298015944604E-3</v>
      </c>
      <c r="K1556" s="16">
        <f t="shared" si="114"/>
        <v>-0.2545489151742002</v>
      </c>
      <c r="L1556" s="10">
        <f t="shared" si="114"/>
        <v>1.7580698214631457E-2</v>
      </c>
      <c r="M1556" s="10">
        <f t="shared" si="114"/>
        <v>1.8449550429855643E-2</v>
      </c>
      <c r="N1556" s="10">
        <f t="shared" si="115"/>
        <v>1.8509136964157777E-2</v>
      </c>
    </row>
    <row r="1557" spans="1:14" x14ac:dyDescent="0.2">
      <c r="A1557" s="9">
        <v>40776.779131944444</v>
      </c>
      <c r="B1557" s="10">
        <v>-4.94470802372234E-3</v>
      </c>
      <c r="C1557">
        <v>6.00427728626528</v>
      </c>
      <c r="D1557" s="10">
        <v>1.7129629838855201E-2</v>
      </c>
      <c r="E1557" s="10">
        <v>1.7192385698108398E-2</v>
      </c>
      <c r="F1557" s="10">
        <v>1.72581914067086E-2</v>
      </c>
      <c r="G1557">
        <v>-4511558</v>
      </c>
      <c r="H1557">
        <v>10276038</v>
      </c>
      <c r="J1557" s="10">
        <f t="shared" si="114"/>
        <v>-4.9238150926812505E-3</v>
      </c>
      <c r="K1557" s="16">
        <f t="shared" si="114"/>
        <v>-0.25427456613015043</v>
      </c>
      <c r="L1557" s="10">
        <f t="shared" si="114"/>
        <v>1.7409912965566057E-2</v>
      </c>
      <c r="M1557" s="10">
        <f t="shared" si="114"/>
        <v>1.7556704625336341E-2</v>
      </c>
      <c r="N1557" s="10">
        <f t="shared" si="115"/>
        <v>1.7669748649068378E-2</v>
      </c>
    </row>
    <row r="1558" spans="1:14" x14ac:dyDescent="0.2">
      <c r="A1558" s="9">
        <v>40776.782604166663</v>
      </c>
      <c r="B1558" s="10">
        <v>-4.9427127579474497E-3</v>
      </c>
      <c r="C1558">
        <v>6.0040813226623904</v>
      </c>
      <c r="D1558" s="10">
        <v>1.7300949534110301E-2</v>
      </c>
      <c r="E1558" s="10">
        <v>1.80452668042199E-2</v>
      </c>
      <c r="F1558" s="10">
        <v>1.8081707251985799E-2</v>
      </c>
      <c r="G1558">
        <v>-4511961</v>
      </c>
      <c r="H1558">
        <v>10278648</v>
      </c>
      <c r="J1558" s="10">
        <f t="shared" si="114"/>
        <v>-4.9218198269063602E-3</v>
      </c>
      <c r="K1558" s="16">
        <f t="shared" si="114"/>
        <v>-0.25447052973304007</v>
      </c>
      <c r="L1558" s="10">
        <f t="shared" si="114"/>
        <v>1.7581232660821157E-2</v>
      </c>
      <c r="M1558" s="10">
        <f t="shared" si="114"/>
        <v>1.8409585731447842E-2</v>
      </c>
      <c r="N1558" s="10">
        <f t="shared" si="115"/>
        <v>1.8493264494345577E-2</v>
      </c>
    </row>
    <row r="1559" spans="1:14" x14ac:dyDescent="0.2">
      <c r="A1559" s="9">
        <v>40776.786076388889</v>
      </c>
      <c r="B1559" s="10">
        <v>-4.9428909066773496E-3</v>
      </c>
      <c r="C1559">
        <v>6.0039863100064403</v>
      </c>
      <c r="D1559" s="10">
        <v>1.7355902478993799E-2</v>
      </c>
      <c r="E1559" s="10">
        <v>1.8075908385762899E-2</v>
      </c>
      <c r="F1559" s="10">
        <v>1.8089344682866802E-2</v>
      </c>
      <c r="G1559">
        <v>-4511905</v>
      </c>
      <c r="H1559">
        <v>10278947</v>
      </c>
      <c r="J1559" s="10">
        <f t="shared" si="114"/>
        <v>-4.9219979756362602E-3</v>
      </c>
      <c r="K1559" s="16">
        <f t="shared" si="114"/>
        <v>-0.2545655423889901</v>
      </c>
      <c r="L1559" s="10">
        <f t="shared" si="114"/>
        <v>1.7636185605704655E-2</v>
      </c>
      <c r="M1559" s="10">
        <f t="shared" si="114"/>
        <v>1.8440227312990842E-2</v>
      </c>
      <c r="N1559" s="10">
        <f t="shared" si="115"/>
        <v>1.850090192522658E-2</v>
      </c>
    </row>
    <row r="1560" spans="1:14" x14ac:dyDescent="0.2">
      <c r="A1560" s="9">
        <v>40776.789548611108</v>
      </c>
      <c r="B1560" s="10">
        <v>-4.9434728591950302E-3</v>
      </c>
      <c r="C1560">
        <v>6.0042202786717098</v>
      </c>
      <c r="D1560" s="10">
        <v>1.7370914478633499E-2</v>
      </c>
      <c r="E1560" s="10">
        <v>1.8061050781689101E-2</v>
      </c>
      <c r="F1560" s="10">
        <v>1.80778825604648E-2</v>
      </c>
      <c r="G1560">
        <v>-4511873</v>
      </c>
      <c r="H1560">
        <v>10278710</v>
      </c>
      <c r="J1560" s="10">
        <f t="shared" si="114"/>
        <v>-4.9225799281539407E-3</v>
      </c>
      <c r="K1560" s="16">
        <f t="shared" si="114"/>
        <v>-0.25433157372372062</v>
      </c>
      <c r="L1560" s="10">
        <f t="shared" si="114"/>
        <v>1.7651197605344355E-2</v>
      </c>
      <c r="M1560" s="10">
        <f t="shared" si="114"/>
        <v>1.8425369708917044E-2</v>
      </c>
      <c r="N1560" s="10">
        <f t="shared" si="115"/>
        <v>1.8489439802824578E-2</v>
      </c>
    </row>
    <row r="1561" spans="1:14" x14ac:dyDescent="0.2">
      <c r="A1561" s="9">
        <v>40776.793020833335</v>
      </c>
      <c r="B1561" s="10">
        <v>-4.94312843831722E-3</v>
      </c>
      <c r="C1561">
        <v>6.0042867875308703</v>
      </c>
      <c r="D1561" s="10">
        <v>1.73745249595595E-2</v>
      </c>
      <c r="E1561" s="10">
        <v>1.80754451990651E-2</v>
      </c>
      <c r="F1561" s="10">
        <v>1.80942450688781E-2</v>
      </c>
      <c r="G1561">
        <v>-4511858</v>
      </c>
      <c r="H1561">
        <v>10278417</v>
      </c>
      <c r="J1561" s="10">
        <f t="shared" si="114"/>
        <v>-4.9222355072761305E-3</v>
      </c>
      <c r="K1561" s="16">
        <f t="shared" si="114"/>
        <v>-0.25426506486456013</v>
      </c>
      <c r="L1561" s="10">
        <f t="shared" si="114"/>
        <v>1.7654808086270356E-2</v>
      </c>
      <c r="M1561" s="10">
        <f t="shared" si="114"/>
        <v>1.8439764126293043E-2</v>
      </c>
      <c r="N1561" s="10">
        <f t="shared" si="115"/>
        <v>1.8505802311237877E-2</v>
      </c>
    </row>
    <row r="1562" spans="1:14" x14ac:dyDescent="0.2">
      <c r="A1562" s="9">
        <v>40776.796493055554</v>
      </c>
      <c r="B1562" s="10">
        <v>-4.9442329604426002E-3</v>
      </c>
      <c r="C1562">
        <v>6.0040777596877897</v>
      </c>
      <c r="D1562" s="10">
        <v>1.73830760985948E-2</v>
      </c>
      <c r="E1562" s="10">
        <v>1.8033877162088201E-2</v>
      </c>
      <c r="F1562" s="10">
        <v>1.8065500121665499E-2</v>
      </c>
      <c r="G1562">
        <v>-4511780</v>
      </c>
      <c r="H1562">
        <v>10278867</v>
      </c>
      <c r="J1562" s="10">
        <f t="shared" si="114"/>
        <v>-4.9233400294015107E-3</v>
      </c>
      <c r="K1562" s="16">
        <f t="shared" si="114"/>
        <v>-0.25447409270764076</v>
      </c>
      <c r="L1562" s="10">
        <f t="shared" si="114"/>
        <v>1.7663359225305656E-2</v>
      </c>
      <c r="M1562" s="10">
        <f t="shared" si="114"/>
        <v>1.8398196089316143E-2</v>
      </c>
      <c r="N1562" s="10">
        <f t="shared" si="115"/>
        <v>1.8477057364025277E-2</v>
      </c>
    </row>
    <row r="1563" spans="1:14" x14ac:dyDescent="0.2">
      <c r="A1563" s="9">
        <v>40776.79996527778</v>
      </c>
      <c r="B1563" s="10">
        <v>-4.9427602642754202E-3</v>
      </c>
      <c r="C1563">
        <v>6.0041015128517801</v>
      </c>
      <c r="D1563">
        <v>1.743500051507E-2</v>
      </c>
      <c r="E1563" s="10">
        <v>1.8087784967756301E-2</v>
      </c>
      <c r="F1563" s="10">
        <v>1.81057549999241E-2</v>
      </c>
      <c r="G1563">
        <v>-4511731</v>
      </c>
      <c r="H1563">
        <v>10279064</v>
      </c>
      <c r="J1563" s="10">
        <f t="shared" si="114"/>
        <v>-4.9218673332343307E-3</v>
      </c>
      <c r="K1563" s="16">
        <f t="shared" si="114"/>
        <v>-0.25445033954365037</v>
      </c>
      <c r="L1563" s="10">
        <f t="shared" si="114"/>
        <v>1.7715283641780856E-2</v>
      </c>
      <c r="M1563" s="10">
        <f t="shared" si="114"/>
        <v>1.8452103894984244E-2</v>
      </c>
      <c r="N1563" s="10">
        <f t="shared" si="115"/>
        <v>1.8517312242283878E-2</v>
      </c>
    </row>
    <row r="1564" spans="1:14" x14ac:dyDescent="0.2">
      <c r="A1564" s="9">
        <v>40776.803437499999</v>
      </c>
      <c r="B1564" s="10">
        <v>-4.9445536281564296E-3</v>
      </c>
      <c r="C1564">
        <v>6.0043426074662403</v>
      </c>
      <c r="D1564" s="10">
        <v>1.7420012268594302E-2</v>
      </c>
      <c r="E1564" s="10">
        <v>1.8031501845689499E-2</v>
      </c>
      <c r="F1564" s="10">
        <v>1.8078444312031899E-2</v>
      </c>
      <c r="G1564">
        <v>-4511944</v>
      </c>
      <c r="H1564">
        <v>10278399</v>
      </c>
      <c r="J1564" s="10">
        <f t="shared" si="114"/>
        <v>-4.9236606971153401E-3</v>
      </c>
      <c r="K1564" s="16">
        <f t="shared" si="114"/>
        <v>-0.25420924492919017</v>
      </c>
      <c r="L1564" s="10">
        <f t="shared" si="114"/>
        <v>1.7700295395305158E-2</v>
      </c>
      <c r="M1564" s="10">
        <f t="shared" si="114"/>
        <v>1.8395820772917442E-2</v>
      </c>
      <c r="N1564" s="10">
        <f t="shared" si="115"/>
        <v>1.8490001554391677E-2</v>
      </c>
    </row>
    <row r="1565" spans="1:14" x14ac:dyDescent="0.2">
      <c r="A1565" s="9">
        <v>40776.806921296295</v>
      </c>
      <c r="B1565" s="10">
        <v>-4.9424633497255899E-3</v>
      </c>
      <c r="C1565">
        <v>6.0041620834199403</v>
      </c>
      <c r="D1565" s="10">
        <v>1.7429786695574899E-2</v>
      </c>
      <c r="E1565" s="10">
        <v>1.8060670731065299E-2</v>
      </c>
      <c r="F1565" s="10">
        <v>1.8110428294876298E-2</v>
      </c>
      <c r="G1565">
        <v>-4511980</v>
      </c>
      <c r="H1565">
        <v>10278632</v>
      </c>
      <c r="J1565" s="10">
        <f t="shared" si="114"/>
        <v>-4.9215704186845004E-3</v>
      </c>
      <c r="K1565" s="16">
        <f t="shared" si="114"/>
        <v>-0.25438976897549015</v>
      </c>
      <c r="L1565" s="10">
        <f t="shared" si="114"/>
        <v>1.7710069822285755E-2</v>
      </c>
      <c r="M1565" s="10">
        <f t="shared" si="114"/>
        <v>1.8424989658293242E-2</v>
      </c>
      <c r="N1565" s="10">
        <f t="shared" si="115"/>
        <v>1.8521985537236076E-2</v>
      </c>
    </row>
    <row r="1566" spans="1:14" x14ac:dyDescent="0.2">
      <c r="A1566" s="9">
        <v>40776.810393518521</v>
      </c>
      <c r="B1566" s="10">
        <v>-4.9427008813654498E-3</v>
      </c>
      <c r="C1566">
        <v>6.0039126751980803</v>
      </c>
      <c r="D1566" s="10">
        <v>1.74641218941179E-2</v>
      </c>
      <c r="E1566" s="10">
        <v>1.8041846348605801E-2</v>
      </c>
      <c r="F1566" s="10">
        <v>1.8084241110118499E-2</v>
      </c>
      <c r="G1566">
        <v>-4511998</v>
      </c>
      <c r="H1566">
        <v>10279014</v>
      </c>
      <c r="J1566" s="10">
        <f t="shared" si="114"/>
        <v>-4.9218079503243603E-3</v>
      </c>
      <c r="K1566" s="16">
        <f t="shared" si="114"/>
        <v>-0.25463917719735019</v>
      </c>
      <c r="L1566" s="10">
        <f t="shared" si="114"/>
        <v>1.7744405020828757E-2</v>
      </c>
      <c r="M1566" s="10">
        <f t="shared" si="114"/>
        <v>1.8406165275833743E-2</v>
      </c>
      <c r="N1566" s="10">
        <f t="shared" si="115"/>
        <v>1.8495798352478277E-2</v>
      </c>
    </row>
    <row r="1567" spans="1:14" x14ac:dyDescent="0.2">
      <c r="A1567" s="9">
        <v>40776.81386574074</v>
      </c>
      <c r="B1567" s="10">
        <v>-4.9433184636291103E-3</v>
      </c>
      <c r="C1567">
        <v>6.0041953378495201</v>
      </c>
      <c r="D1567" s="10">
        <v>1.7486687399905301E-2</v>
      </c>
      <c r="E1567" s="10">
        <v>1.8063616123399701E-2</v>
      </c>
      <c r="F1567" s="10">
        <v>1.8100017962642601E-2</v>
      </c>
      <c r="G1567">
        <v>-4511760</v>
      </c>
      <c r="H1567">
        <v>10278918</v>
      </c>
      <c r="J1567" s="10">
        <f t="shared" si="114"/>
        <v>-4.9224255325880208E-3</v>
      </c>
      <c r="K1567" s="16">
        <f t="shared" si="114"/>
        <v>-0.25435651454591035</v>
      </c>
      <c r="L1567" s="10">
        <f t="shared" si="114"/>
        <v>1.7766970526616157E-2</v>
      </c>
      <c r="M1567" s="10">
        <f t="shared" si="114"/>
        <v>1.8427935050627644E-2</v>
      </c>
      <c r="N1567" s="10">
        <f t="shared" si="115"/>
        <v>1.8511575205002379E-2</v>
      </c>
    </row>
    <row r="1568" spans="1:14" x14ac:dyDescent="0.2">
      <c r="A1568" s="9">
        <v>40776.817337962966</v>
      </c>
      <c r="B1568" s="10">
        <v>-4.94390041614679E-3</v>
      </c>
      <c r="C1568">
        <v>6.0042582837340897</v>
      </c>
      <c r="D1568" s="10">
        <v>1.7471402238879798E-2</v>
      </c>
      <c r="E1568" s="10">
        <v>1.8073010499756501E-2</v>
      </c>
      <c r="F1568">
        <v>1.8093886504048001E-2</v>
      </c>
      <c r="G1568">
        <v>-4511685</v>
      </c>
      <c r="H1568">
        <v>10278491</v>
      </c>
      <c r="J1568" s="10">
        <f t="shared" si="114"/>
        <v>-4.9230074851057005E-3</v>
      </c>
      <c r="K1568" s="16">
        <f t="shared" si="114"/>
        <v>-0.25429356866134079</v>
      </c>
      <c r="L1568" s="10">
        <f t="shared" si="114"/>
        <v>1.7751685365590655E-2</v>
      </c>
      <c r="M1568" s="10">
        <f t="shared" si="114"/>
        <v>1.8437329426984443E-2</v>
      </c>
      <c r="N1568" s="10">
        <f t="shared" si="115"/>
        <v>1.8505443746407779E-2</v>
      </c>
    </row>
    <row r="1569" spans="1:14" x14ac:dyDescent="0.2">
      <c r="A1569" s="9">
        <v>40776.820810185185</v>
      </c>
      <c r="B1569" s="10">
        <v>-4.9414775934201304E-3</v>
      </c>
      <c r="C1569">
        <v>6.0041098264591701</v>
      </c>
      <c r="D1569" s="10">
        <v>1.74881600960725E-2</v>
      </c>
      <c r="E1569">
        <v>1.8057582819746999E-2</v>
      </c>
      <c r="F1569" s="10">
        <v>1.8064197336116201E-2</v>
      </c>
      <c r="G1569">
        <v>-4511939</v>
      </c>
      <c r="H1569">
        <v>10278932</v>
      </c>
      <c r="J1569" s="10">
        <f t="shared" si="114"/>
        <v>-4.9205846623790409E-3</v>
      </c>
      <c r="K1569" s="16">
        <f t="shared" si="114"/>
        <v>-0.25444202593626031</v>
      </c>
      <c r="L1569" s="10">
        <f t="shared" si="114"/>
        <v>1.7768443222783356E-2</v>
      </c>
      <c r="M1569" s="10">
        <f t="shared" si="114"/>
        <v>1.8421901746974941E-2</v>
      </c>
      <c r="N1569" s="10">
        <f t="shared" si="115"/>
        <v>1.8475754578475979E-2</v>
      </c>
    </row>
    <row r="1570" spans="1:14" x14ac:dyDescent="0.2">
      <c r="A1570" s="9">
        <v>40776.824293981481</v>
      </c>
      <c r="B1570" s="10">
        <v>-4.9429859193333E-3</v>
      </c>
      <c r="C1570">
        <v>6.00397205810805</v>
      </c>
      <c r="D1570" s="10">
        <v>1.7535155731020501E-2</v>
      </c>
      <c r="E1570" s="10">
        <v>1.8055338145750301E-2</v>
      </c>
      <c r="F1570" s="10">
        <v>1.8091591689135399E-2</v>
      </c>
      <c r="G1570">
        <v>-4511880</v>
      </c>
      <c r="H1570">
        <v>10279255</v>
      </c>
      <c r="J1570" s="10">
        <f t="shared" si="114"/>
        <v>-4.9220929882922105E-3</v>
      </c>
      <c r="K1570" s="16">
        <f t="shared" si="114"/>
        <v>-0.25457979428738042</v>
      </c>
      <c r="L1570" s="10">
        <f t="shared" si="114"/>
        <v>1.7815438857731358E-2</v>
      </c>
      <c r="M1570" s="10">
        <f t="shared" si="114"/>
        <v>1.8419657072978244E-2</v>
      </c>
      <c r="N1570" s="10">
        <f t="shared" si="115"/>
        <v>1.8503148931495177E-2</v>
      </c>
    </row>
    <row r="1571" spans="1:14" x14ac:dyDescent="0.2">
      <c r="A1571" s="9">
        <v>40776.827766203707</v>
      </c>
      <c r="B1571" s="10">
        <v>-4.9436985142528997E-3</v>
      </c>
      <c r="C1571">
        <v>6.0042487824684896</v>
      </c>
      <c r="D1571" s="10">
        <v>1.7515143690361602E-2</v>
      </c>
      <c r="E1571" s="10">
        <v>1.8011822349326401E-2</v>
      </c>
      <c r="F1571" s="10">
        <v>1.8030444433443302E-2</v>
      </c>
      <c r="G1571">
        <v>-4511522</v>
      </c>
      <c r="H1571">
        <v>10278627</v>
      </c>
      <c r="J1571" s="10">
        <f t="shared" si="114"/>
        <v>-4.9228055832118102E-3</v>
      </c>
      <c r="K1571" s="16">
        <f t="shared" si="114"/>
        <v>-0.25430306992694085</v>
      </c>
      <c r="L1571" s="10">
        <f t="shared" si="114"/>
        <v>1.7795426817072458E-2</v>
      </c>
      <c r="M1571" s="10">
        <f t="shared" si="114"/>
        <v>1.8376141276554344E-2</v>
      </c>
      <c r="N1571" s="10">
        <f t="shared" si="115"/>
        <v>1.844200167580308E-2</v>
      </c>
    </row>
    <row r="1572" spans="1:14" x14ac:dyDescent="0.2">
      <c r="A1572" s="9">
        <v>40776.831238425926</v>
      </c>
      <c r="B1572" s="10">
        <v>-4.94304530224326E-3</v>
      </c>
      <c r="C1572">
        <v>6.0043758618958201</v>
      </c>
      <c r="D1572">
        <v>1.7523504804084999E-2</v>
      </c>
      <c r="E1572" s="10">
        <v>1.8042416424541401E-2</v>
      </c>
      <c r="F1572" s="10">
        <v>1.8087336719818301E-2</v>
      </c>
      <c r="G1572">
        <v>-4511828</v>
      </c>
      <c r="H1572">
        <v>10278670</v>
      </c>
      <c r="J1572" s="10">
        <f t="shared" si="114"/>
        <v>-4.9221523712021705E-3</v>
      </c>
      <c r="K1572" s="16">
        <f t="shared" si="114"/>
        <v>-0.25417599049961037</v>
      </c>
      <c r="L1572" s="10">
        <f t="shared" si="114"/>
        <v>1.7803787930795855E-2</v>
      </c>
      <c r="M1572" s="10">
        <f t="shared" si="114"/>
        <v>1.8406735351769343E-2</v>
      </c>
      <c r="N1572" s="10">
        <f t="shared" si="115"/>
        <v>1.8498893962178079E-2</v>
      </c>
    </row>
    <row r="1573" spans="1:14" x14ac:dyDescent="0.2">
      <c r="A1573" s="9">
        <v>40776.834710648145</v>
      </c>
      <c r="B1573" s="10">
        <v>-4.9447555300503199E-3</v>
      </c>
      <c r="C1573">
        <v>6.0039150505144798</v>
      </c>
      <c r="D1573" s="10">
        <v>1.7577163201531201E-2</v>
      </c>
      <c r="E1573" s="10">
        <v>1.80689368321327E-2</v>
      </c>
      <c r="F1573" s="10">
        <v>1.8117229074487099E-2</v>
      </c>
      <c r="G1573">
        <v>-4511901</v>
      </c>
      <c r="H1573">
        <v>10279290</v>
      </c>
      <c r="J1573" s="10">
        <f t="shared" si="114"/>
        <v>-4.9238625990092304E-3</v>
      </c>
      <c r="K1573" s="16">
        <f t="shared" si="114"/>
        <v>-0.25463680188095061</v>
      </c>
      <c r="L1573" s="10">
        <f t="shared" si="114"/>
        <v>1.7857446328242058E-2</v>
      </c>
      <c r="M1573" s="10">
        <f t="shared" si="114"/>
        <v>1.8433255759360643E-2</v>
      </c>
      <c r="N1573" s="10">
        <f t="shared" si="115"/>
        <v>1.8528786316846877E-2</v>
      </c>
    </row>
    <row r="1574" spans="1:14" x14ac:dyDescent="0.2">
      <c r="A1574" s="9">
        <v>40776.838182870371</v>
      </c>
      <c r="B1574" s="10">
        <v>-4.9424752263075803E-3</v>
      </c>
      <c r="C1574">
        <v>6.00409201158618</v>
      </c>
      <c r="D1574">
        <v>1.7586664467125999E-2</v>
      </c>
      <c r="E1574" s="10">
        <v>1.79802306412239E-2</v>
      </c>
      <c r="F1574" s="10">
        <v>1.8016723352611699E-2</v>
      </c>
      <c r="G1574">
        <v>-4511474</v>
      </c>
      <c r="H1574">
        <v>10278961</v>
      </c>
      <c r="J1574" s="10">
        <f t="shared" si="114"/>
        <v>-4.9215822952664908E-3</v>
      </c>
      <c r="K1574" s="16">
        <f t="shared" si="114"/>
        <v>-0.25445984080925044</v>
      </c>
      <c r="L1574" s="10">
        <f t="shared" si="114"/>
        <v>1.7866947593836856E-2</v>
      </c>
      <c r="M1574" s="10">
        <f t="shared" si="114"/>
        <v>1.8344549568451843E-2</v>
      </c>
      <c r="N1574" s="10">
        <f t="shared" si="115"/>
        <v>1.8428280594971477E-2</v>
      </c>
    </row>
    <row r="1575" spans="1:14" x14ac:dyDescent="0.2">
      <c r="A1575" s="9">
        <v>40776.84165509259</v>
      </c>
      <c r="B1575" s="10">
        <v>-4.94312843831722E-3</v>
      </c>
      <c r="C1575">
        <v>6.0042475948102902</v>
      </c>
      <c r="D1575">
        <v>1.7581189362827002E-2</v>
      </c>
      <c r="E1575" s="10">
        <v>1.8070160120078099E-2</v>
      </c>
      <c r="F1575" s="10">
        <v>1.8107715154328598E-2</v>
      </c>
      <c r="G1575">
        <v>-4511616</v>
      </c>
      <c r="H1575">
        <v>10278782</v>
      </c>
      <c r="J1575" s="10">
        <f t="shared" si="114"/>
        <v>-4.9222355072761305E-3</v>
      </c>
      <c r="K1575" s="16">
        <f t="shared" si="114"/>
        <v>-0.25430425758514019</v>
      </c>
      <c r="L1575" s="10">
        <f t="shared" si="114"/>
        <v>1.7861472489537858E-2</v>
      </c>
      <c r="M1575" s="10">
        <f t="shared" si="114"/>
        <v>1.8434479047306041E-2</v>
      </c>
      <c r="N1575" s="10">
        <f t="shared" si="115"/>
        <v>1.8519272396688376E-2</v>
      </c>
    </row>
    <row r="1576" spans="1:14" x14ac:dyDescent="0.2">
      <c r="A1576" s="9">
        <v>40776.845138888886</v>
      </c>
      <c r="B1576" s="10">
        <v>-4.9431878212271799E-3</v>
      </c>
      <c r="C1576">
        <v>6.0043390444916396</v>
      </c>
      <c r="D1576" s="10">
        <v>1.7606640878038898E-2</v>
      </c>
      <c r="E1576" s="10">
        <v>1.8073295537724299E-2</v>
      </c>
      <c r="F1576" s="10">
        <v>1.8097089683196801E-2</v>
      </c>
      <c r="G1576">
        <v>-4511829</v>
      </c>
      <c r="H1576">
        <v>10279139</v>
      </c>
      <c r="J1576" s="10">
        <f t="shared" si="114"/>
        <v>-4.9222948901860904E-3</v>
      </c>
      <c r="K1576" s="16">
        <f t="shared" si="114"/>
        <v>-0.25421280790379086</v>
      </c>
      <c r="L1576" s="10">
        <f t="shared" si="114"/>
        <v>1.7886924004749755E-2</v>
      </c>
      <c r="M1576" s="10">
        <f t="shared" si="114"/>
        <v>1.8437614464952241E-2</v>
      </c>
      <c r="N1576" s="10">
        <f t="shared" si="115"/>
        <v>1.8508646925556579E-2</v>
      </c>
    </row>
    <row r="1577" spans="1:14" x14ac:dyDescent="0.2">
      <c r="A1577" s="9">
        <v>40776.848611111112</v>
      </c>
      <c r="B1577" s="10">
        <v>-4.9436628845069197E-3</v>
      </c>
      <c r="C1577">
        <v>6.0041632710781396</v>
      </c>
      <c r="D1577" s="10">
        <v>1.7650453589012599E-2</v>
      </c>
      <c r="E1577" s="10">
        <v>1.8072594819386702E-2</v>
      </c>
      <c r="F1577">
        <v>1.8097759004212999E-2</v>
      </c>
      <c r="G1577">
        <v>-4511677</v>
      </c>
      <c r="H1577">
        <v>10279313</v>
      </c>
      <c r="J1577" s="10">
        <f t="shared" si="114"/>
        <v>-4.9227699534658302E-3</v>
      </c>
      <c r="K1577" s="16">
        <f t="shared" si="114"/>
        <v>-0.25438858131729081</v>
      </c>
      <c r="L1577" s="10">
        <f t="shared" si="114"/>
        <v>1.7930736715723455E-2</v>
      </c>
      <c r="M1577" s="10">
        <f t="shared" si="114"/>
        <v>1.8436913746614644E-2</v>
      </c>
      <c r="N1577" s="10">
        <f t="shared" si="115"/>
        <v>1.8509316246572777E-2</v>
      </c>
    </row>
    <row r="1578" spans="1:14" x14ac:dyDescent="0.2">
      <c r="A1578" s="9">
        <v>40776.852083333331</v>
      </c>
      <c r="B1578" s="10">
        <v>-4.9445061218284497E-3</v>
      </c>
      <c r="C1578">
        <v>6.0043188543022596</v>
      </c>
      <c r="D1578" s="10">
        <v>1.7641272991131701E-2</v>
      </c>
      <c r="E1578" s="10">
        <v>1.80385327822296E-2</v>
      </c>
      <c r="F1578" s="10">
        <v>1.8072336757759301E-2</v>
      </c>
      <c r="G1578">
        <v>-4511467</v>
      </c>
      <c r="H1578">
        <v>10278837</v>
      </c>
      <c r="J1578" s="10">
        <f t="shared" si="114"/>
        <v>-4.9236131907873602E-3</v>
      </c>
      <c r="K1578" s="16">
        <f t="shared" si="114"/>
        <v>-0.25423299809317079</v>
      </c>
      <c r="L1578" s="10">
        <f t="shared" si="114"/>
        <v>1.7921556117842557E-2</v>
      </c>
      <c r="M1578" s="10">
        <f t="shared" si="114"/>
        <v>1.8402851709457543E-2</v>
      </c>
      <c r="N1578" s="10">
        <f t="shared" si="115"/>
        <v>1.8483894000119079E-2</v>
      </c>
    </row>
    <row r="1579" spans="1:14" x14ac:dyDescent="0.2">
      <c r="A1579" s="9">
        <v>40776.855555555558</v>
      </c>
      <c r="B1579" s="10">
        <v>-4.9434134762850598E-3</v>
      </c>
      <c r="C1579">
        <v>6.0042665973414797</v>
      </c>
      <c r="D1579" s="10">
        <v>1.76562374844434E-2</v>
      </c>
      <c r="E1579" s="10">
        <v>1.8114436017749501E-2</v>
      </c>
      <c r="F1579" s="10">
        <v>1.8152464045124401E-2</v>
      </c>
      <c r="G1579">
        <v>-4511684</v>
      </c>
      <c r="H1579">
        <v>10279345</v>
      </c>
      <c r="J1579" s="10">
        <f t="shared" si="114"/>
        <v>-4.9225205452439703E-3</v>
      </c>
      <c r="K1579" s="16">
        <f t="shared" si="114"/>
        <v>-0.25428525505395072</v>
      </c>
      <c r="L1579" s="10">
        <f t="shared" si="114"/>
        <v>1.7936520611154257E-2</v>
      </c>
      <c r="M1579" s="10">
        <f t="shared" si="114"/>
        <v>1.8478754944977444E-2</v>
      </c>
      <c r="N1579" s="10">
        <f t="shared" si="115"/>
        <v>1.8564021287484179E-2</v>
      </c>
    </row>
    <row r="1580" spans="1:14" x14ac:dyDescent="0.2">
      <c r="A1580" s="9">
        <v>40776.859027777777</v>
      </c>
      <c r="B1580" s="10">
        <v>-4.9432353275551599E-3</v>
      </c>
      <c r="C1580">
        <v>6.0040480682328097</v>
      </c>
      <c r="D1580" s="10">
        <v>1.7682365964828899E-2</v>
      </c>
      <c r="E1580" s="10">
        <v>1.8045183668145899E-2</v>
      </c>
      <c r="F1580" s="10">
        <v>1.8081073787452599E-2</v>
      </c>
      <c r="G1580">
        <v>-4511805</v>
      </c>
      <c r="H1580">
        <v>10279388</v>
      </c>
      <c r="J1580" s="10">
        <f t="shared" si="114"/>
        <v>-4.9223423965140704E-3</v>
      </c>
      <c r="K1580" s="16">
        <f t="shared" si="114"/>
        <v>-0.25450378416262076</v>
      </c>
      <c r="L1580" s="10">
        <f t="shared" si="114"/>
        <v>1.7962649091539756E-2</v>
      </c>
      <c r="M1580" s="10">
        <f t="shared" si="114"/>
        <v>1.8409502595373842E-2</v>
      </c>
      <c r="N1580" s="10">
        <f t="shared" si="115"/>
        <v>1.8492631029812377E-2</v>
      </c>
    </row>
    <row r="1581" spans="1:14" x14ac:dyDescent="0.2">
      <c r="A1581" s="9">
        <v>40776.862500000003</v>
      </c>
      <c r="B1581" s="10">
        <v>-4.94379352690885E-3</v>
      </c>
      <c r="C1581">
        <v>6.0042024637987197</v>
      </c>
      <c r="D1581">
        <v>1.7693149901279001E-2</v>
      </c>
      <c r="E1581" s="10">
        <v>1.8076763499666401E-2</v>
      </c>
      <c r="F1581">
        <v>1.810928088742E-2</v>
      </c>
      <c r="G1581">
        <v>-4511638</v>
      </c>
      <c r="H1581">
        <v>10279109</v>
      </c>
      <c r="J1581" s="10">
        <f t="shared" si="114"/>
        <v>-4.9229005958677605E-3</v>
      </c>
      <c r="K1581" s="16">
        <f t="shared" si="114"/>
        <v>-0.25434938859671075</v>
      </c>
      <c r="L1581" s="10">
        <f t="shared" si="114"/>
        <v>1.7973433027989857E-2</v>
      </c>
      <c r="M1581" s="10">
        <f t="shared" si="114"/>
        <v>1.8441082426894344E-2</v>
      </c>
      <c r="N1581" s="10">
        <f t="shared" si="115"/>
        <v>1.8520838129779778E-2</v>
      </c>
    </row>
    <row r="1582" spans="1:14" x14ac:dyDescent="0.2">
      <c r="A1582" s="9">
        <v>40776.865972222222</v>
      </c>
      <c r="B1582" s="10">
        <v>-4.9428434003493697E-3</v>
      </c>
      <c r="C1582">
        <v>6.0042855998726701</v>
      </c>
      <c r="D1582" s="10">
        <v>1.7678232914295201E-2</v>
      </c>
      <c r="E1582" s="10">
        <v>1.80604807057534E-2</v>
      </c>
      <c r="F1582" s="10">
        <v>1.8083703262873299E-2</v>
      </c>
      <c r="G1582">
        <v>-4511579</v>
      </c>
      <c r="H1582">
        <v>10278844</v>
      </c>
      <c r="J1582" s="10">
        <f t="shared" si="114"/>
        <v>-4.9219504693082802E-3</v>
      </c>
      <c r="K1582" s="16">
        <f t="shared" si="114"/>
        <v>-0.25426625252276036</v>
      </c>
      <c r="L1582" s="10">
        <f t="shared" si="114"/>
        <v>1.7958516041006057E-2</v>
      </c>
      <c r="M1582" s="10">
        <f t="shared" si="114"/>
        <v>1.8424799632981343E-2</v>
      </c>
      <c r="N1582" s="10">
        <f t="shared" si="115"/>
        <v>1.8495260505233077E-2</v>
      </c>
    </row>
    <row r="1583" spans="1:14" x14ac:dyDescent="0.2">
      <c r="A1583" s="9">
        <v>40776.869456018518</v>
      </c>
      <c r="B1583" s="10">
        <v>-4.9424633497255899E-3</v>
      </c>
      <c r="C1583">
        <v>6.0040480682328097</v>
      </c>
      <c r="D1583">
        <v>1.7714812786835E-2</v>
      </c>
      <c r="E1583">
        <v>1.8075718360451E-2</v>
      </c>
      <c r="F1583" s="10">
        <v>1.8101069752810901E-2</v>
      </c>
      <c r="G1583">
        <v>-4511797</v>
      </c>
      <c r="H1583">
        <v>10279446</v>
      </c>
      <c r="J1583" s="10">
        <f t="shared" si="114"/>
        <v>-4.9215704186845004E-3</v>
      </c>
      <c r="K1583" s="16">
        <f t="shared" si="114"/>
        <v>-0.25450378416262076</v>
      </c>
      <c r="L1583" s="10">
        <f t="shared" si="114"/>
        <v>1.7995095913545856E-2</v>
      </c>
      <c r="M1583" s="10">
        <f t="shared" si="114"/>
        <v>1.8440037287678943E-2</v>
      </c>
      <c r="N1583" s="10">
        <f t="shared" si="115"/>
        <v>1.8512626995170679E-2</v>
      </c>
    </row>
    <row r="1584" spans="1:14" x14ac:dyDescent="0.2">
      <c r="A1584" s="9">
        <v>40776.872928240744</v>
      </c>
      <c r="B1584" s="10">
        <v>-4.9428077706033897E-3</v>
      </c>
      <c r="C1584">
        <v>6.0041739600019399</v>
      </c>
      <c r="D1584" s="10">
        <v>1.7742081419091799E-2</v>
      </c>
      <c r="E1584" s="10">
        <v>1.80842694994863E-2</v>
      </c>
      <c r="F1584" s="10">
        <v>1.8114886450930501E-2</v>
      </c>
      <c r="G1584">
        <v>-4511662</v>
      </c>
      <c r="H1584">
        <v>10279384</v>
      </c>
      <c r="J1584" s="10">
        <f t="shared" si="114"/>
        <v>-4.9219148395623002E-3</v>
      </c>
      <c r="K1584" s="16">
        <f t="shared" si="114"/>
        <v>-0.25437789239349051</v>
      </c>
      <c r="L1584" s="10">
        <f t="shared" si="114"/>
        <v>1.8022364545802656E-2</v>
      </c>
      <c r="M1584" s="10">
        <f t="shared" si="114"/>
        <v>1.8448588426714242E-2</v>
      </c>
      <c r="N1584" s="10">
        <f t="shared" si="115"/>
        <v>1.8526443693290279E-2</v>
      </c>
    </row>
    <row r="1585" spans="1:14" x14ac:dyDescent="0.2">
      <c r="A1585" s="9">
        <v>40776.876400462963</v>
      </c>
      <c r="B1585" s="10">
        <v>-4.9415132231661104E-3</v>
      </c>
      <c r="C1585">
        <v>6.0044863141083598</v>
      </c>
      <c r="D1585" s="10">
        <v>1.77126750020761E-2</v>
      </c>
      <c r="E1585" s="10">
        <v>1.80749107528754E-2</v>
      </c>
      <c r="F1585">
        <v>1.8132145371418999E-2</v>
      </c>
      <c r="G1585">
        <v>-4511521</v>
      </c>
      <c r="H1585">
        <v>10278747</v>
      </c>
      <c r="J1585" s="10">
        <f t="shared" si="114"/>
        <v>-4.9206202921250209E-3</v>
      </c>
      <c r="K1585" s="16">
        <f t="shared" si="114"/>
        <v>-0.25406553828707068</v>
      </c>
      <c r="L1585" s="10">
        <f t="shared" si="114"/>
        <v>1.7992958128786957E-2</v>
      </c>
      <c r="M1585" s="10">
        <f t="shared" si="114"/>
        <v>1.8439229680103343E-2</v>
      </c>
      <c r="N1585" s="10">
        <f t="shared" si="115"/>
        <v>1.8543702613778777E-2</v>
      </c>
    </row>
    <row r="1586" spans="1:14" x14ac:dyDescent="0.2">
      <c r="A1586" s="9">
        <v>40776.879872685182</v>
      </c>
      <c r="B1586">
        <v>-4.9435203655229997E-3</v>
      </c>
      <c r="C1586">
        <v>6.0042903505054701</v>
      </c>
      <c r="D1586" s="10">
        <v>1.77167130399539E-2</v>
      </c>
      <c r="E1586" s="10">
        <v>1.80779274047018E-2</v>
      </c>
      <c r="F1586" s="10">
        <v>1.8141085587849399E-2</v>
      </c>
      <c r="G1586">
        <v>-4511702</v>
      </c>
      <c r="H1586">
        <v>10279070</v>
      </c>
      <c r="J1586" s="10">
        <f t="shared" si="114"/>
        <v>-4.9226274344819103E-3</v>
      </c>
      <c r="K1586" s="16">
        <f t="shared" si="114"/>
        <v>-0.25426150188996033</v>
      </c>
      <c r="L1586" s="10">
        <f t="shared" si="114"/>
        <v>1.7996996166664756E-2</v>
      </c>
      <c r="M1586" s="10">
        <f t="shared" si="114"/>
        <v>1.8442246331929743E-2</v>
      </c>
      <c r="N1586" s="10">
        <f t="shared" si="115"/>
        <v>1.8552642830209177E-2</v>
      </c>
    </row>
    <row r="1587" spans="1:14" x14ac:dyDescent="0.2">
      <c r="A1587" s="9">
        <v>40776.883344907408</v>
      </c>
      <c r="B1587" s="10">
        <v>-4.9434253528670502E-3</v>
      </c>
      <c r="C1587">
        <v>6.0041810859511298</v>
      </c>
      <c r="D1587" s="10">
        <v>1.7727924533355699E-2</v>
      </c>
      <c r="E1587" s="10">
        <v>1.80268462255481E-2</v>
      </c>
      <c r="F1587" s="10">
        <v>1.8072767035555399E-2</v>
      </c>
      <c r="G1587">
        <v>-4511625</v>
      </c>
      <c r="H1587">
        <v>10279249</v>
      </c>
      <c r="J1587" s="10">
        <f t="shared" si="114"/>
        <v>-4.9225324218259607E-3</v>
      </c>
      <c r="K1587" s="16">
        <f t="shared" si="114"/>
        <v>-0.25437076644430068</v>
      </c>
      <c r="L1587" s="10">
        <f t="shared" si="114"/>
        <v>1.8008207660066555E-2</v>
      </c>
      <c r="M1587" s="10">
        <f t="shared" si="114"/>
        <v>1.8391165152776043E-2</v>
      </c>
      <c r="N1587" s="10">
        <f t="shared" si="115"/>
        <v>1.8484324277915177E-2</v>
      </c>
    </row>
    <row r="1588" spans="1:14" x14ac:dyDescent="0.2">
      <c r="A1588" s="9">
        <v>40776.886817129627</v>
      </c>
      <c r="B1588" s="10">
        <v>-4.9436153781789501E-3</v>
      </c>
      <c r="C1588">
        <v>6.0042392812029002</v>
      </c>
      <c r="D1588" s="10">
        <v>1.7736297523661099E-2</v>
      </c>
      <c r="E1588" s="10">
        <v>1.8055730072956098E-2</v>
      </c>
      <c r="F1588" s="10">
        <v>1.8078253077455898E-2</v>
      </c>
      <c r="G1588">
        <v>-4511500</v>
      </c>
      <c r="H1588">
        <v>10279148</v>
      </c>
      <c r="J1588" s="10">
        <f t="shared" si="114"/>
        <v>-4.9227224471378606E-3</v>
      </c>
      <c r="K1588" s="16">
        <f t="shared" si="114"/>
        <v>-0.25431257119253026</v>
      </c>
      <c r="L1588" s="10">
        <f t="shared" si="114"/>
        <v>1.8016580650371955E-2</v>
      </c>
      <c r="M1588" s="10">
        <f t="shared" si="114"/>
        <v>1.8420049000184041E-2</v>
      </c>
      <c r="N1588" s="10">
        <f t="shared" si="115"/>
        <v>1.8489810319815676E-2</v>
      </c>
    </row>
    <row r="1589" spans="1:14" x14ac:dyDescent="0.2">
      <c r="A1589" s="9">
        <v>40776.890289351853</v>
      </c>
      <c r="B1589" s="10">
        <v>-4.9428909066773496E-3</v>
      </c>
      <c r="C1589">
        <v>6.0044103039836001</v>
      </c>
      <c r="D1589" s="10">
        <v>1.7731926941487501E-2</v>
      </c>
      <c r="E1589" s="10">
        <v>1.8085706565907501E-2</v>
      </c>
      <c r="F1589" s="10">
        <v>1.80847670052026E-2</v>
      </c>
      <c r="G1589">
        <v>-4511568</v>
      </c>
      <c r="H1589">
        <v>10278964</v>
      </c>
      <c r="J1589" s="10">
        <f t="shared" si="114"/>
        <v>-4.9219979756362602E-3</v>
      </c>
      <c r="K1589" s="16">
        <f t="shared" si="114"/>
        <v>-0.25414154841183034</v>
      </c>
      <c r="L1589" s="10">
        <f t="shared" si="114"/>
        <v>1.8012210068198357E-2</v>
      </c>
      <c r="M1589" s="10">
        <f t="shared" si="114"/>
        <v>1.8450025493135444E-2</v>
      </c>
      <c r="N1589" s="10">
        <f t="shared" si="115"/>
        <v>1.8496324247562378E-2</v>
      </c>
    </row>
    <row r="1590" spans="1:14" x14ac:dyDescent="0.2">
      <c r="A1590" s="9">
        <v>40776.893761574072</v>
      </c>
      <c r="B1590" s="10">
        <v>-4.9441854541146298E-3</v>
      </c>
      <c r="C1590">
        <v>6.0041395179141501</v>
      </c>
      <c r="D1590" s="10">
        <v>1.77594212288022E-2</v>
      </c>
      <c r="E1590" s="10">
        <v>1.8095956056167799E-2</v>
      </c>
      <c r="F1590" s="10">
        <v>1.8124065710580901E-2</v>
      </c>
      <c r="G1590">
        <v>-4511679</v>
      </c>
      <c r="H1590">
        <v>10279482</v>
      </c>
      <c r="J1590" s="10">
        <f t="shared" si="114"/>
        <v>-4.9232925230735403E-3</v>
      </c>
      <c r="K1590" s="16">
        <f t="shared" si="114"/>
        <v>-0.25441233448128031</v>
      </c>
      <c r="L1590" s="10">
        <f t="shared" si="114"/>
        <v>1.8039704355513057E-2</v>
      </c>
      <c r="M1590" s="10">
        <f t="shared" si="114"/>
        <v>1.8460274983395742E-2</v>
      </c>
      <c r="N1590" s="10">
        <f t="shared" si="115"/>
        <v>1.8535622952940679E-2</v>
      </c>
    </row>
    <row r="1591" spans="1:14" x14ac:dyDescent="0.2">
      <c r="A1591" s="9">
        <v>40776.897233796299</v>
      </c>
      <c r="B1591" s="10">
        <v>-4.9419051503718902E-3</v>
      </c>
      <c r="C1591">
        <v>6.0040385669672096</v>
      </c>
      <c r="D1591" s="10">
        <v>1.77872243072488E-2</v>
      </c>
      <c r="E1591" s="10">
        <v>1.8076145917402801E-2</v>
      </c>
      <c r="F1591" s="10">
        <v>1.8122619499099501E-2</v>
      </c>
      <c r="G1591">
        <v>-4511279</v>
      </c>
      <c r="H1591">
        <v>10279533</v>
      </c>
      <c r="J1591" s="10">
        <f t="shared" si="114"/>
        <v>-4.9210122193308007E-3</v>
      </c>
      <c r="K1591" s="16">
        <f t="shared" si="114"/>
        <v>-0.25451328542822083</v>
      </c>
      <c r="L1591" s="10">
        <f t="shared" si="114"/>
        <v>1.8067507433959656E-2</v>
      </c>
      <c r="M1591" s="10">
        <f t="shared" si="114"/>
        <v>1.8440464844630744E-2</v>
      </c>
      <c r="N1591" s="10">
        <f t="shared" si="115"/>
        <v>1.8534176741459279E-2</v>
      </c>
    </row>
    <row r="1592" spans="1:14" x14ac:dyDescent="0.2">
      <c r="A1592" s="9">
        <v>40776.900706018518</v>
      </c>
      <c r="B1592" s="10">
        <v>-4.9436153781789501E-3</v>
      </c>
      <c r="C1592">
        <v>6.0044566226533798</v>
      </c>
      <c r="D1592" s="10">
        <v>1.77780674625319E-2</v>
      </c>
      <c r="E1592" s="10">
        <v>1.8076537844608501E-2</v>
      </c>
      <c r="F1592" s="10">
        <v>1.8113882469406199E-2</v>
      </c>
      <c r="G1592">
        <v>-4511230</v>
      </c>
      <c r="H1592">
        <v>10279160</v>
      </c>
      <c r="J1592" s="10">
        <f t="shared" si="114"/>
        <v>-4.9227224471378606E-3</v>
      </c>
      <c r="K1592" s="16">
        <f t="shared" si="114"/>
        <v>-0.25409522974205068</v>
      </c>
      <c r="L1592" s="10">
        <f t="shared" si="114"/>
        <v>1.8058350589242756E-2</v>
      </c>
      <c r="M1592" s="10">
        <f t="shared" si="114"/>
        <v>1.8440856771836444E-2</v>
      </c>
      <c r="N1592" s="10">
        <f t="shared" si="115"/>
        <v>1.8525439711765977E-2</v>
      </c>
    </row>
    <row r="1593" spans="1:14" x14ac:dyDescent="0.2">
      <c r="A1593" s="9">
        <v>40776.904189814813</v>
      </c>
      <c r="B1593" s="10">
        <v>-4.9417626313879703E-3</v>
      </c>
      <c r="C1593">
        <v>6.0043616099974297</v>
      </c>
      <c r="D1593">
        <v>1.7747164596185E-2</v>
      </c>
      <c r="E1593" s="10">
        <v>1.80314543393615E-2</v>
      </c>
      <c r="F1593" s="10">
        <v>1.8070185368778802E-2</v>
      </c>
      <c r="G1593">
        <v>-4511557</v>
      </c>
      <c r="H1593">
        <v>10278975</v>
      </c>
      <c r="J1593" s="10">
        <f t="shared" si="114"/>
        <v>-4.9208697003468808E-3</v>
      </c>
      <c r="K1593" s="16">
        <f t="shared" si="114"/>
        <v>-0.2541902423980007</v>
      </c>
      <c r="L1593" s="10">
        <f t="shared" si="114"/>
        <v>1.8027447722895856E-2</v>
      </c>
      <c r="M1593" s="10">
        <f t="shared" si="114"/>
        <v>1.8395773266589442E-2</v>
      </c>
      <c r="N1593" s="10">
        <f t="shared" si="115"/>
        <v>1.848174261113858E-2</v>
      </c>
    </row>
    <row r="1594" spans="1:14" x14ac:dyDescent="0.2">
      <c r="A1594" s="9">
        <v>40776.90766203704</v>
      </c>
      <c r="B1594" s="10">
        <v>-4.9431403148992104E-3</v>
      </c>
      <c r="C1594">
        <v>6.0042107774061204</v>
      </c>
      <c r="D1594" s="10">
        <v>1.77822717725576E-2</v>
      </c>
      <c r="E1594" s="10">
        <v>1.80730580060845E-2</v>
      </c>
      <c r="F1594" s="10">
        <v>1.80877191889704E-2</v>
      </c>
      <c r="G1594">
        <v>-4511633</v>
      </c>
      <c r="H1594">
        <v>10279501</v>
      </c>
      <c r="J1594" s="10">
        <f t="shared" si="114"/>
        <v>-4.9222473838581209E-3</v>
      </c>
      <c r="K1594" s="16">
        <f t="shared" si="114"/>
        <v>-0.25434107498931002</v>
      </c>
      <c r="L1594" s="10">
        <f t="shared" si="114"/>
        <v>1.8062554899268456E-2</v>
      </c>
      <c r="M1594" s="10">
        <f t="shared" si="114"/>
        <v>1.8437376933312443E-2</v>
      </c>
      <c r="N1594" s="10">
        <f t="shared" si="115"/>
        <v>1.8499276431330178E-2</v>
      </c>
    </row>
    <row r="1595" spans="1:14" x14ac:dyDescent="0.2">
      <c r="A1595" s="9">
        <v>40776.911134259259</v>
      </c>
      <c r="B1595" s="10">
        <v>-4.94304530224326E-3</v>
      </c>
      <c r="C1595">
        <v>6.0038247884913298</v>
      </c>
      <c r="D1595" s="10">
        <v>1.7822664027917198E-2</v>
      </c>
      <c r="E1595" s="10">
        <v>1.8091407325264298E-2</v>
      </c>
      <c r="F1595" s="10">
        <v>1.8122009938888399E-2</v>
      </c>
      <c r="G1595">
        <v>-4511443</v>
      </c>
      <c r="H1595">
        <v>10279589</v>
      </c>
      <c r="J1595" s="10">
        <f t="shared" si="114"/>
        <v>-4.9221523712021705E-3</v>
      </c>
      <c r="K1595" s="16">
        <f t="shared" si="114"/>
        <v>-0.2547270639041006</v>
      </c>
      <c r="L1595" s="10">
        <f t="shared" si="114"/>
        <v>1.8102947154628055E-2</v>
      </c>
      <c r="M1595" s="10">
        <f t="shared" si="114"/>
        <v>1.8455726252492241E-2</v>
      </c>
      <c r="N1595" s="10">
        <f t="shared" si="115"/>
        <v>1.8533567181248177E-2</v>
      </c>
    </row>
    <row r="1596" spans="1:14" x14ac:dyDescent="0.2">
      <c r="A1596" s="9">
        <v>40776.914606481485</v>
      </c>
      <c r="B1596" s="10">
        <v>-4.9431403148992104E-3</v>
      </c>
      <c r="C1596">
        <v>6.0042962887964704</v>
      </c>
      <c r="D1596" s="10">
        <v>1.7805074809984899E-2</v>
      </c>
      <c r="E1596" s="10">
        <v>1.80853265152837E-2</v>
      </c>
      <c r="F1596" s="10">
        <v>1.8130221073497502E-2</v>
      </c>
      <c r="G1596">
        <v>-4511301</v>
      </c>
      <c r="H1596">
        <v>10279264</v>
      </c>
      <c r="J1596" s="10">
        <f t="shared" si="114"/>
        <v>-4.9222473838581209E-3</v>
      </c>
      <c r="K1596" s="16">
        <f t="shared" si="114"/>
        <v>-0.25425556359896007</v>
      </c>
      <c r="L1596" s="10">
        <f t="shared" si="114"/>
        <v>1.8085357936695756E-2</v>
      </c>
      <c r="M1596" s="10">
        <f t="shared" si="114"/>
        <v>1.8449645442511643E-2</v>
      </c>
      <c r="N1596" s="10">
        <f t="shared" si="115"/>
        <v>1.854177831585728E-2</v>
      </c>
    </row>
    <row r="1597" spans="1:14" x14ac:dyDescent="0.2">
      <c r="A1597" s="9">
        <v>40776.918078703704</v>
      </c>
      <c r="B1597" s="10">
        <v>-4.9443160965165602E-3</v>
      </c>
      <c r="C1597">
        <v>6.0043616099974297</v>
      </c>
      <c r="D1597" s="10">
        <v>1.77971412532133E-2</v>
      </c>
      <c r="E1597">
        <v>1.8081086575511999E-2</v>
      </c>
      <c r="F1597" s="10">
        <v>1.8117695208766198E-2</v>
      </c>
      <c r="G1597">
        <v>-4511544</v>
      </c>
      <c r="H1597">
        <v>10279198</v>
      </c>
      <c r="J1597" s="10">
        <f t="shared" si="114"/>
        <v>-4.9234231654754707E-3</v>
      </c>
      <c r="K1597" s="16">
        <f t="shared" si="114"/>
        <v>-0.2541902423980007</v>
      </c>
      <c r="L1597" s="10">
        <f t="shared" si="114"/>
        <v>1.8077424379924156E-2</v>
      </c>
      <c r="M1597" s="10">
        <f t="shared" si="114"/>
        <v>1.8445405502739941E-2</v>
      </c>
      <c r="N1597" s="10">
        <f t="shared" si="115"/>
        <v>1.8529252451125976E-2</v>
      </c>
    </row>
    <row r="1598" spans="1:14" x14ac:dyDescent="0.2">
      <c r="A1598" s="9">
        <v>40776.921550925923</v>
      </c>
      <c r="B1598" s="10">
        <v>-4.9438529098188204E-3</v>
      </c>
      <c r="C1598">
        <v>6.0042048391151202</v>
      </c>
      <c r="D1598" s="10">
        <v>1.78280441195602E-2</v>
      </c>
      <c r="E1598" s="10">
        <v>1.8074055638971898E-2</v>
      </c>
      <c r="F1598" s="10">
        <v>1.81189143291886E-2</v>
      </c>
      <c r="G1598">
        <v>-4511571</v>
      </c>
      <c r="H1598">
        <v>10279759</v>
      </c>
      <c r="J1598" s="10">
        <f t="shared" si="114"/>
        <v>-4.9229599787777309E-3</v>
      </c>
      <c r="K1598" s="16">
        <f t="shared" si="114"/>
        <v>-0.25434701328031029</v>
      </c>
      <c r="L1598" s="10">
        <f t="shared" si="114"/>
        <v>1.8108327246271056E-2</v>
      </c>
      <c r="M1598" s="10">
        <f t="shared" si="114"/>
        <v>1.8438374566199841E-2</v>
      </c>
      <c r="N1598" s="10">
        <f t="shared" si="115"/>
        <v>1.8530471571548378E-2</v>
      </c>
    </row>
    <row r="1599" spans="1:14" x14ac:dyDescent="0.2">
      <c r="A1599" s="9">
        <v>40776.925023148149</v>
      </c>
      <c r="B1599" s="10">
        <v>-4.9423802136516299E-3</v>
      </c>
      <c r="C1599">
        <v>6.0042475948102902</v>
      </c>
      <c r="D1599" s="10">
        <v>1.7854303242347699E-2</v>
      </c>
      <c r="E1599" s="10">
        <v>1.80729748700105E-2</v>
      </c>
      <c r="F1599" s="10">
        <v>1.81316075241739E-2</v>
      </c>
      <c r="G1599">
        <v>-4511165</v>
      </c>
      <c r="H1599">
        <v>10279737</v>
      </c>
      <c r="J1599" s="10">
        <f t="shared" si="114"/>
        <v>-4.9214872826105404E-3</v>
      </c>
      <c r="K1599" s="16">
        <f t="shared" si="114"/>
        <v>-0.25430425758514019</v>
      </c>
      <c r="L1599" s="10">
        <f t="shared" si="114"/>
        <v>1.8134586369058556E-2</v>
      </c>
      <c r="M1599" s="10">
        <f t="shared" si="114"/>
        <v>1.8437293797238442E-2</v>
      </c>
      <c r="N1599" s="10">
        <f t="shared" si="115"/>
        <v>1.8543164766533678E-2</v>
      </c>
    </row>
    <row r="1600" spans="1:14" x14ac:dyDescent="0.2">
      <c r="A1600" s="9">
        <v>40776.928495370368</v>
      </c>
      <c r="B1600" s="10">
        <v>-4.9420476693558197E-3</v>
      </c>
      <c r="C1600">
        <v>6.0043057900620598</v>
      </c>
      <c r="D1600" s="10">
        <v>1.7802093787904601E-2</v>
      </c>
      <c r="E1600" s="10">
        <v>1.7662912123523701E-2</v>
      </c>
      <c r="F1600" s="10">
        <v>1.76911584390473E-2</v>
      </c>
      <c r="G1600">
        <v>-4511460</v>
      </c>
      <c r="H1600">
        <v>10279412</v>
      </c>
      <c r="J1600" s="10">
        <f t="shared" si="114"/>
        <v>-4.9211547383147302E-3</v>
      </c>
      <c r="K1600" s="16">
        <f t="shared" si="114"/>
        <v>-0.25424606233337066</v>
      </c>
      <c r="L1600" s="10">
        <f t="shared" si="114"/>
        <v>1.8082376914615457E-2</v>
      </c>
      <c r="M1600" s="10">
        <f t="shared" si="114"/>
        <v>1.8027231050751644E-2</v>
      </c>
      <c r="N1600" s="10">
        <f t="shared" si="115"/>
        <v>1.8102715681407078E-2</v>
      </c>
    </row>
    <row r="1601" spans="1:14" x14ac:dyDescent="0.2">
      <c r="A1601" s="9">
        <v>40776.931967592594</v>
      </c>
      <c r="B1601" s="10">
        <v>-4.9441854541146298E-3</v>
      </c>
      <c r="C1601">
        <v>6.0044138669581999</v>
      </c>
      <c r="D1601" s="10">
        <v>1.7839718799659701E-2</v>
      </c>
      <c r="E1601" s="10">
        <v>1.8067689791023401E-2</v>
      </c>
      <c r="F1601" s="10">
        <v>1.8093025948455799E-2</v>
      </c>
      <c r="G1601">
        <v>-4511484</v>
      </c>
      <c r="H1601">
        <v>10279290</v>
      </c>
      <c r="J1601" s="10">
        <f t="shared" si="114"/>
        <v>-4.9232925230735403E-3</v>
      </c>
      <c r="K1601" s="16">
        <f t="shared" si="114"/>
        <v>-0.25413798543723054</v>
      </c>
      <c r="L1601" s="10">
        <f t="shared" si="114"/>
        <v>1.8120001926370557E-2</v>
      </c>
      <c r="M1601" s="10">
        <f t="shared" si="114"/>
        <v>1.8432008718251344E-2</v>
      </c>
      <c r="N1601" s="10">
        <f t="shared" si="115"/>
        <v>1.8504583190815577E-2</v>
      </c>
    </row>
    <row r="1602" spans="1:14" x14ac:dyDescent="0.2">
      <c r="A1602" s="9">
        <v>40776.93545138889</v>
      </c>
      <c r="B1602" s="10">
        <v>-4.9432234509731599E-3</v>
      </c>
      <c r="C1602">
        <v>6.0042012761405203</v>
      </c>
      <c r="D1602" s="10">
        <v>1.7885265491604501E-2</v>
      </c>
      <c r="E1602" s="10">
        <v>1.8108592739408801E-2</v>
      </c>
      <c r="F1602" s="10">
        <v>1.8103412376367499E-2</v>
      </c>
      <c r="G1602">
        <v>-4511571</v>
      </c>
      <c r="H1602">
        <v>10279798</v>
      </c>
      <c r="J1602" s="10">
        <f t="shared" si="114"/>
        <v>-4.9223305199320704E-3</v>
      </c>
      <c r="K1602" s="16">
        <f t="shared" si="114"/>
        <v>-0.25435057625491009</v>
      </c>
      <c r="L1602" s="10">
        <f t="shared" si="114"/>
        <v>1.8165548618315357E-2</v>
      </c>
      <c r="M1602" s="10">
        <f t="shared" si="114"/>
        <v>1.8472911666636744E-2</v>
      </c>
      <c r="N1602" s="10">
        <f t="shared" si="115"/>
        <v>1.8514969618727277E-2</v>
      </c>
    </row>
    <row r="1603" spans="1:14" x14ac:dyDescent="0.2">
      <c r="A1603" s="9">
        <v>40776.938923611109</v>
      </c>
      <c r="B1603" s="10">
        <v>-4.9418338908799302E-3</v>
      </c>
      <c r="C1603">
        <v>6.0043521087318403</v>
      </c>
      <c r="D1603" s="10">
        <v>1.7886761940935698E-2</v>
      </c>
      <c r="E1603" s="10">
        <v>1.8065611389174601E-2</v>
      </c>
      <c r="F1603" s="10">
        <v>1.8109962160597199E-2</v>
      </c>
      <c r="G1603">
        <v>-4511162</v>
      </c>
      <c r="H1603">
        <v>10279742</v>
      </c>
      <c r="J1603" s="10">
        <f t="shared" si="114"/>
        <v>-4.9209409598388407E-3</v>
      </c>
      <c r="K1603" s="16">
        <f t="shared" si="114"/>
        <v>-0.25419974366359011</v>
      </c>
      <c r="L1603" s="10">
        <f t="shared" si="114"/>
        <v>1.8167045067646555E-2</v>
      </c>
      <c r="M1603" s="10">
        <f t="shared" si="114"/>
        <v>1.8429930316402544E-2</v>
      </c>
      <c r="N1603" s="10">
        <f t="shared" si="115"/>
        <v>1.8521519402956977E-2</v>
      </c>
    </row>
    <row r="1604" spans="1:14" x14ac:dyDescent="0.2">
      <c r="A1604" s="9">
        <v>40776.942395833335</v>
      </c>
      <c r="B1604" s="10">
        <v>-4.9433659699570903E-3</v>
      </c>
      <c r="C1604">
        <v>6.0044114916418003</v>
      </c>
      <c r="D1604" s="10">
        <v>1.78718687071159E-2</v>
      </c>
      <c r="E1604" s="10">
        <v>1.80776186135699E-2</v>
      </c>
      <c r="F1604" s="10">
        <v>1.8107237067888499E-2</v>
      </c>
      <c r="G1604">
        <v>-4511396</v>
      </c>
      <c r="H1604">
        <v>10279265</v>
      </c>
      <c r="J1604" s="10">
        <f t="shared" si="114"/>
        <v>-4.9224730389160008E-3</v>
      </c>
      <c r="K1604" s="16">
        <f t="shared" si="114"/>
        <v>-0.25414036075363011</v>
      </c>
      <c r="L1604" s="10">
        <f t="shared" si="114"/>
        <v>1.8152151833826756E-2</v>
      </c>
      <c r="M1604" s="10">
        <f t="shared" si="114"/>
        <v>1.8441937540797843E-2</v>
      </c>
      <c r="N1604" s="10">
        <f t="shared" si="115"/>
        <v>1.8518794310248277E-2</v>
      </c>
    </row>
    <row r="1605" spans="1:14" x14ac:dyDescent="0.2">
      <c r="A1605" s="9">
        <v>40776.945868055554</v>
      </c>
      <c r="B1605" s="10">
        <v>-4.9418457674619302E-3</v>
      </c>
      <c r="C1605">
        <v>6.0044293065147896</v>
      </c>
      <c r="D1605" s="10">
        <v>1.78685551407398E-2</v>
      </c>
      <c r="E1605" s="10">
        <v>1.8056430791293699E-2</v>
      </c>
      <c r="F1605" s="10">
        <v>1.8075205276400101E-2</v>
      </c>
      <c r="G1605">
        <v>-4511491</v>
      </c>
      <c r="H1605">
        <v>10279480</v>
      </c>
      <c r="J1605" s="10">
        <f t="shared" si="114"/>
        <v>-4.9209528364208407E-3</v>
      </c>
      <c r="K1605" s="16">
        <f t="shared" si="114"/>
        <v>-0.25412254588064087</v>
      </c>
      <c r="L1605" s="10">
        <f t="shared" si="114"/>
        <v>1.8148838267450656E-2</v>
      </c>
      <c r="M1605" s="10">
        <f t="shared" si="114"/>
        <v>1.8420749718521642E-2</v>
      </c>
      <c r="N1605" s="10">
        <f t="shared" si="115"/>
        <v>1.8486762518759879E-2</v>
      </c>
    </row>
    <row r="1606" spans="1:14" x14ac:dyDescent="0.2">
      <c r="A1606" s="9">
        <v>40776.949340277781</v>
      </c>
      <c r="B1606" s="10">
        <v>-4.9435678718509702E-3</v>
      </c>
      <c r="C1606">
        <v>6.0043010394292704</v>
      </c>
      <c r="D1606" s="10">
        <v>1.79009900861638E-2</v>
      </c>
      <c r="E1606">
        <v>1.8054114857805E-2</v>
      </c>
      <c r="F1606" s="10">
        <v>1.8081073787452599E-2</v>
      </c>
      <c r="G1606">
        <v>-4511508</v>
      </c>
      <c r="H1606">
        <v>10279854</v>
      </c>
      <c r="J1606" s="10">
        <f t="shared" si="114"/>
        <v>-4.9226749408098807E-3</v>
      </c>
      <c r="K1606" s="16">
        <f t="shared" si="114"/>
        <v>-0.25425081296616003</v>
      </c>
      <c r="L1606" s="10">
        <f t="shared" si="114"/>
        <v>1.8181273212874657E-2</v>
      </c>
      <c r="M1606" s="10">
        <f t="shared" si="114"/>
        <v>1.8418433785032943E-2</v>
      </c>
      <c r="N1606" s="10">
        <f t="shared" si="115"/>
        <v>1.8492631029812377E-2</v>
      </c>
    </row>
    <row r="1607" spans="1:14" x14ac:dyDescent="0.2">
      <c r="A1607" s="9">
        <v>40776.9528125</v>
      </c>
      <c r="B1607" s="10">
        <v>-4.9426652516194698E-3</v>
      </c>
      <c r="C1607">
        <v>6.00428203689808</v>
      </c>
      <c r="D1607" s="10">
        <v>1.7924743250150602E-2</v>
      </c>
      <c r="E1607" s="10">
        <v>1.80787706420233E-2</v>
      </c>
      <c r="F1607">
        <v>1.8116942222623E-2</v>
      </c>
      <c r="G1607">
        <v>-4511373</v>
      </c>
      <c r="H1607">
        <v>10279836</v>
      </c>
      <c r="J1607" s="10">
        <f t="shared" si="114"/>
        <v>-4.9217723205783803E-3</v>
      </c>
      <c r="K1607" s="16">
        <f t="shared" si="114"/>
        <v>-0.25426981549735039</v>
      </c>
      <c r="L1607" s="10">
        <f t="shared" si="114"/>
        <v>1.8205026376861458E-2</v>
      </c>
      <c r="M1607" s="10">
        <f t="shared" si="114"/>
        <v>1.8443089569251243E-2</v>
      </c>
      <c r="N1607" s="10">
        <f t="shared" si="115"/>
        <v>1.8528499464982778E-2</v>
      </c>
    </row>
    <row r="1608" spans="1:14" x14ac:dyDescent="0.2">
      <c r="A1608" s="9">
        <v>40776.956284722219</v>
      </c>
      <c r="B1608" s="10">
        <v>-4.9426890047834602E-3</v>
      </c>
      <c r="C1608">
        <v>6.0044815634755704</v>
      </c>
      <c r="D1608" s="10">
        <v>1.7904410541777899E-2</v>
      </c>
      <c r="E1608" s="10">
        <v>1.8082654284335101E-2</v>
      </c>
      <c r="F1608" s="10">
        <v>1.81154960111417E-2</v>
      </c>
      <c r="G1608">
        <v>-4511312</v>
      </c>
      <c r="H1608">
        <v>10279495</v>
      </c>
      <c r="J1608" s="10">
        <f t="shared" si="114"/>
        <v>-4.9217960737423707E-3</v>
      </c>
      <c r="K1608" s="16">
        <f t="shared" si="114"/>
        <v>-0.25407028891986005</v>
      </c>
      <c r="L1608" s="10">
        <f t="shared" si="114"/>
        <v>1.8184693668488756E-2</v>
      </c>
      <c r="M1608" s="10">
        <f t="shared" si="114"/>
        <v>1.8446973211563043E-2</v>
      </c>
      <c r="N1608" s="10">
        <f t="shared" si="115"/>
        <v>1.8527053253501478E-2</v>
      </c>
    </row>
    <row r="1609" spans="1:14" x14ac:dyDescent="0.2">
      <c r="A1609" s="9">
        <v>40776.959768518522</v>
      </c>
      <c r="B1609" s="10">
        <v>-4.9428077706033897E-3</v>
      </c>
      <c r="C1609">
        <v>6.0043521087318403</v>
      </c>
      <c r="D1609" s="10">
        <v>1.7899956823530402E-2</v>
      </c>
      <c r="E1609" s="10">
        <v>1.8009969602535401E-2</v>
      </c>
      <c r="F1609" s="10">
        <v>1.8050332829352599E-2</v>
      </c>
      <c r="G1609">
        <v>-4511465</v>
      </c>
      <c r="H1609">
        <v>10279956</v>
      </c>
      <c r="J1609" s="10">
        <f t="shared" si="114"/>
        <v>-4.9219148395623002E-3</v>
      </c>
      <c r="K1609" s="16">
        <f t="shared" si="114"/>
        <v>-0.25419974366359011</v>
      </c>
      <c r="L1609" s="10">
        <f t="shared" si="114"/>
        <v>1.8180239950241258E-2</v>
      </c>
      <c r="M1609" s="10">
        <f t="shared" si="114"/>
        <v>1.8374288529763343E-2</v>
      </c>
      <c r="N1609" s="10">
        <f t="shared" si="115"/>
        <v>1.8461890071712377E-2</v>
      </c>
    </row>
    <row r="1610" spans="1:14" x14ac:dyDescent="0.2">
      <c r="A1610" s="9">
        <v>40776.963240740741</v>
      </c>
      <c r="B1610" s="10">
        <v>-4.9433778465390798E-3</v>
      </c>
      <c r="C1610">
        <v>6.0043141036694596</v>
      </c>
      <c r="D1610" s="10">
        <v>1.79328312024882E-2</v>
      </c>
      <c r="E1610" s="10">
        <v>1.8048354715538201E-2</v>
      </c>
      <c r="F1610" s="10">
        <v>1.8078492120675901E-2</v>
      </c>
      <c r="G1610">
        <v>-4511125</v>
      </c>
      <c r="H1610">
        <v>10279930</v>
      </c>
      <c r="J1610" s="10">
        <f t="shared" si="114"/>
        <v>-4.9224849154979903E-3</v>
      </c>
      <c r="K1610" s="16">
        <f t="shared" si="114"/>
        <v>-0.25423774872597082</v>
      </c>
      <c r="L1610" s="10">
        <f t="shared" si="114"/>
        <v>1.8213114329199056E-2</v>
      </c>
      <c r="M1610" s="10">
        <f t="shared" si="114"/>
        <v>1.8412673642766143E-2</v>
      </c>
      <c r="N1610" s="10">
        <f t="shared" si="115"/>
        <v>1.8490049363035679E-2</v>
      </c>
    </row>
    <row r="1611" spans="1:14" x14ac:dyDescent="0.2">
      <c r="A1611" s="9">
        <v>40776.96671296296</v>
      </c>
      <c r="B1611" s="10">
        <v>-4.9434966123590102E-3</v>
      </c>
      <c r="C1611">
        <v>6.0043948644270104</v>
      </c>
      <c r="D1611" s="10">
        <v>1.7945610404713101E-2</v>
      </c>
      <c r="E1611">
        <v>1.8063046047464001E-2</v>
      </c>
      <c r="F1611" s="10">
        <v>1.8099336689465399E-2</v>
      </c>
      <c r="G1611">
        <v>-4511209</v>
      </c>
      <c r="H1611">
        <v>10279767</v>
      </c>
      <c r="J1611" s="10">
        <f t="shared" si="114"/>
        <v>-4.9226036813179207E-3</v>
      </c>
      <c r="K1611" s="16">
        <f t="shared" si="114"/>
        <v>-0.25415698796842001</v>
      </c>
      <c r="L1611" s="10">
        <f t="shared" si="114"/>
        <v>1.8225893531423957E-2</v>
      </c>
      <c r="M1611" s="10">
        <f t="shared" si="114"/>
        <v>1.8427364974691943E-2</v>
      </c>
      <c r="N1611" s="10">
        <f t="shared" si="115"/>
        <v>1.8510893931825177E-2</v>
      </c>
    </row>
    <row r="1612" spans="1:14" x14ac:dyDescent="0.2">
      <c r="A1612" s="9">
        <v>40776.970185185186</v>
      </c>
      <c r="B1612" s="10">
        <v>-4.9428434003493697E-3</v>
      </c>
      <c r="C1612">
        <v>6.0044423707549903</v>
      </c>
      <c r="D1612" s="10">
        <v>1.7920859607838801E-2</v>
      </c>
      <c r="E1612" s="10">
        <v>1.8061941525338601E-2</v>
      </c>
      <c r="F1612" s="10">
        <v>1.8102539868614299E-2</v>
      </c>
      <c r="G1612">
        <v>-4511322</v>
      </c>
      <c r="H1612">
        <v>10279549</v>
      </c>
      <c r="J1612" s="10">
        <f t="shared" si="114"/>
        <v>-4.9219504693082802E-3</v>
      </c>
      <c r="K1612" s="16">
        <f t="shared" si="114"/>
        <v>-0.25410948164044012</v>
      </c>
      <c r="L1612" s="10">
        <f t="shared" si="114"/>
        <v>1.8201142734549657E-2</v>
      </c>
      <c r="M1612" s="10">
        <f t="shared" si="114"/>
        <v>1.8426260452566543E-2</v>
      </c>
      <c r="N1612" s="10">
        <f t="shared" si="115"/>
        <v>1.8514097110974077E-2</v>
      </c>
    </row>
    <row r="1613" spans="1:14" x14ac:dyDescent="0.2">
      <c r="A1613" s="9">
        <v>40776.973657407405</v>
      </c>
      <c r="B1613" s="10">
        <v>-4.94309280857124E-3</v>
      </c>
      <c r="C1613">
        <v>6.00427728626528</v>
      </c>
      <c r="D1613" s="10">
        <v>1.7944790920555499E-2</v>
      </c>
      <c r="E1613" s="10">
        <v>1.80679273226633E-2</v>
      </c>
      <c r="F1613" s="10">
        <v>1.8112484066568901E-2</v>
      </c>
      <c r="G1613">
        <v>-4511455</v>
      </c>
      <c r="H1613">
        <v>10279913</v>
      </c>
      <c r="J1613" s="10">
        <f t="shared" si="114"/>
        <v>-4.9221998775301505E-3</v>
      </c>
      <c r="K1613" s="16">
        <f t="shared" si="114"/>
        <v>-0.25427456613015043</v>
      </c>
      <c r="L1613" s="10">
        <f t="shared" si="114"/>
        <v>1.8225074047266355E-2</v>
      </c>
      <c r="M1613" s="10">
        <f t="shared" ref="M1613:N1676" si="116">E1613-E$19</f>
        <v>1.8432246249891242E-2</v>
      </c>
      <c r="N1613" s="10">
        <f t="shared" si="115"/>
        <v>1.8524041308928679E-2</v>
      </c>
    </row>
    <row r="1614" spans="1:14" x14ac:dyDescent="0.2">
      <c r="A1614" s="9">
        <v>40776.977129629631</v>
      </c>
      <c r="B1614" s="10">
        <v>-4.9422258180857196E-3</v>
      </c>
      <c r="C1614">
        <v>6.0043711112630298</v>
      </c>
      <c r="D1614" s="10">
        <v>1.79834610715261E-2</v>
      </c>
      <c r="E1614" s="10">
        <v>1.8086324148171101E-2</v>
      </c>
      <c r="F1614" s="10">
        <v>1.8111862554196698E-2</v>
      </c>
      <c r="G1614">
        <v>-4511288</v>
      </c>
      <c r="H1614">
        <v>10280029</v>
      </c>
      <c r="J1614" s="10">
        <f t="shared" ref="J1614:N1677" si="117">B1614-B$19</f>
        <v>-4.9213328870446301E-3</v>
      </c>
      <c r="K1614" s="16">
        <f t="shared" si="117"/>
        <v>-0.25418074113240063</v>
      </c>
      <c r="L1614" s="10">
        <f t="shared" si="117"/>
        <v>1.8263744198236957E-2</v>
      </c>
      <c r="M1614" s="10">
        <f t="shared" si="116"/>
        <v>1.8450643075399044E-2</v>
      </c>
      <c r="N1614" s="10">
        <f t="shared" si="116"/>
        <v>1.8523419796556476E-2</v>
      </c>
    </row>
    <row r="1615" spans="1:14" x14ac:dyDescent="0.2">
      <c r="A1615" s="9">
        <v>40776.98060185185</v>
      </c>
      <c r="B1615" s="10">
        <v>-4.9435084889410102E-3</v>
      </c>
      <c r="C1615">
        <v>6.0044340571475896</v>
      </c>
      <c r="D1615" s="10">
        <v>1.7979755577944199E-2</v>
      </c>
      <c r="E1615">
        <v>1.8128022827550001E-2</v>
      </c>
      <c r="F1615" s="10">
        <v>1.8116117523513799E-2</v>
      </c>
      <c r="G1615">
        <v>-4510984</v>
      </c>
      <c r="H1615">
        <v>10279804</v>
      </c>
      <c r="J1615" s="10">
        <f t="shared" si="117"/>
        <v>-4.9226155578999207E-3</v>
      </c>
      <c r="K1615" s="16">
        <f t="shared" si="117"/>
        <v>-0.25411779524784084</v>
      </c>
      <c r="L1615" s="10">
        <f t="shared" si="117"/>
        <v>1.8260038704655056E-2</v>
      </c>
      <c r="M1615" s="10">
        <f t="shared" si="116"/>
        <v>1.8492341754777944E-2</v>
      </c>
      <c r="N1615" s="10">
        <f t="shared" si="116"/>
        <v>1.8527674765873577E-2</v>
      </c>
    </row>
    <row r="1616" spans="1:14" x14ac:dyDescent="0.2">
      <c r="A1616" s="9">
        <v>40776.984085648146</v>
      </c>
      <c r="B1616" s="10">
        <v>-4.9421426820117596E-3</v>
      </c>
      <c r="C1616">
        <v>6.0044138669581999</v>
      </c>
      <c r="D1616" s="10">
        <v>1.7972071429394401E-2</v>
      </c>
      <c r="E1616" s="10">
        <v>1.8228759996018199E-2</v>
      </c>
      <c r="F1616" s="10">
        <v>1.82689259019389E-2</v>
      </c>
      <c r="G1616">
        <v>-4511286</v>
      </c>
      <c r="H1616">
        <v>10279637</v>
      </c>
      <c r="J1616" s="10">
        <f t="shared" si="117"/>
        <v>-4.9212497509706701E-3</v>
      </c>
      <c r="K1616" s="16">
        <f t="shared" si="117"/>
        <v>-0.25413798543723054</v>
      </c>
      <c r="L1616" s="10">
        <f t="shared" si="117"/>
        <v>1.8252354556105257E-2</v>
      </c>
      <c r="M1616" s="10">
        <f t="shared" si="116"/>
        <v>1.8593078923246142E-2</v>
      </c>
      <c r="N1616" s="10">
        <f t="shared" si="116"/>
        <v>1.8680483144298678E-2</v>
      </c>
    </row>
    <row r="1617" spans="1:14" x14ac:dyDescent="0.2">
      <c r="A1617" s="9">
        <v>40776.987557870372</v>
      </c>
      <c r="B1617" s="10">
        <v>-4.94304530224326E-3</v>
      </c>
      <c r="C1617">
        <v>6.0042523454430903</v>
      </c>
      <c r="D1617" s="10">
        <v>1.8003805656480801E-2</v>
      </c>
      <c r="E1617" s="10">
        <v>1.8127215219974499E-2</v>
      </c>
      <c r="F1617" s="10">
        <v>1.8167726954725402E-2</v>
      </c>
      <c r="G1617">
        <v>-4511411</v>
      </c>
      <c r="H1617">
        <v>10280208</v>
      </c>
      <c r="J1617" s="10">
        <f t="shared" si="117"/>
        <v>-4.9221523712021705E-3</v>
      </c>
      <c r="K1617" s="16">
        <f t="shared" si="117"/>
        <v>-0.25429950695234016</v>
      </c>
      <c r="L1617" s="10">
        <f t="shared" si="117"/>
        <v>1.8284088783191658E-2</v>
      </c>
      <c r="M1617" s="10">
        <f t="shared" si="116"/>
        <v>1.8491534147202442E-2</v>
      </c>
      <c r="N1617" s="10">
        <f t="shared" si="116"/>
        <v>1.857928419708518E-2</v>
      </c>
    </row>
    <row r="1618" spans="1:14" x14ac:dyDescent="0.2">
      <c r="A1618" s="9">
        <v>40776.991030092591</v>
      </c>
      <c r="B1618" s="10">
        <v>-4.9440904414586803E-3</v>
      </c>
      <c r="C1618">
        <v>6.0044423707549903</v>
      </c>
      <c r="D1618" s="10">
        <v>1.8030444829892099E-2</v>
      </c>
      <c r="E1618" s="10">
        <v>1.8120528704312199E-2</v>
      </c>
      <c r="F1618" s="10">
        <v>1.8149559670000599E-2</v>
      </c>
      <c r="G1618">
        <v>-4511005</v>
      </c>
      <c r="H1618">
        <v>10280099</v>
      </c>
      <c r="J1618" s="10">
        <f t="shared" si="117"/>
        <v>-4.9231975104175908E-3</v>
      </c>
      <c r="K1618" s="16">
        <f t="shared" si="117"/>
        <v>-0.25410948164044012</v>
      </c>
      <c r="L1618" s="10">
        <f t="shared" si="117"/>
        <v>1.8310727956602955E-2</v>
      </c>
      <c r="M1618" s="10">
        <f t="shared" si="116"/>
        <v>1.8484847631540142E-2</v>
      </c>
      <c r="N1618" s="10">
        <f t="shared" si="116"/>
        <v>1.8561116912360377E-2</v>
      </c>
    </row>
    <row r="1619" spans="1:14" x14ac:dyDescent="0.2">
      <c r="A1619" s="9">
        <v>40776.994502314818</v>
      </c>
      <c r="B1619" s="10">
        <v>-4.9425702389635298E-3</v>
      </c>
      <c r="C1619">
        <v>6.0044637486025696</v>
      </c>
      <c r="D1619" s="10">
        <v>1.7989256843538901E-2</v>
      </c>
      <c r="E1619" s="10">
        <v>1.8074400059849699E-2</v>
      </c>
      <c r="F1619" s="10">
        <v>1.8096384505697598E-2</v>
      </c>
      <c r="G1619">
        <v>-4511309</v>
      </c>
      <c r="H1619">
        <v>10279684</v>
      </c>
      <c r="J1619" s="10">
        <f t="shared" si="117"/>
        <v>-4.9216773079224403E-3</v>
      </c>
      <c r="K1619" s="16">
        <f t="shared" si="117"/>
        <v>-0.25408810379286084</v>
      </c>
      <c r="L1619" s="10">
        <f t="shared" si="117"/>
        <v>1.8269539970249757E-2</v>
      </c>
      <c r="M1619" s="10">
        <f t="shared" si="116"/>
        <v>1.8438718987077642E-2</v>
      </c>
      <c r="N1619" s="10">
        <f t="shared" si="116"/>
        <v>1.8507941748057376E-2</v>
      </c>
    </row>
    <row r="1620" spans="1:14" x14ac:dyDescent="0.2">
      <c r="A1620" s="9">
        <v>40776.997974537036</v>
      </c>
      <c r="B1620" s="10">
        <v>-4.9433659699570903E-3</v>
      </c>
      <c r="C1620">
        <v>6.0042535331012896</v>
      </c>
      <c r="D1620" s="10">
        <v>1.7990076327696398E-2</v>
      </c>
      <c r="E1620" s="10">
        <v>1.80384377695736E-2</v>
      </c>
      <c r="F1620" s="10">
        <v>1.8085854651853899E-2</v>
      </c>
      <c r="G1620">
        <v>-4511359</v>
      </c>
      <c r="H1620">
        <v>10279918</v>
      </c>
      <c r="J1620" s="10">
        <f t="shared" si="117"/>
        <v>-4.9224730389160008E-3</v>
      </c>
      <c r="K1620" s="16">
        <f t="shared" si="117"/>
        <v>-0.25429831929414082</v>
      </c>
      <c r="L1620" s="10">
        <f t="shared" si="117"/>
        <v>1.8270359454407255E-2</v>
      </c>
      <c r="M1620" s="10">
        <f t="shared" si="116"/>
        <v>1.8402756696801543E-2</v>
      </c>
      <c r="N1620" s="10">
        <f t="shared" si="116"/>
        <v>1.8497411894213677E-2</v>
      </c>
    </row>
    <row r="1621" spans="1:14" x14ac:dyDescent="0.2">
      <c r="A1621" s="9">
        <v>40777.001446759263</v>
      </c>
      <c r="B1621" s="10">
        <v>-4.9428434003493697E-3</v>
      </c>
      <c r="C1621">
        <v>6.0043568593646297</v>
      </c>
      <c r="D1621" s="10">
        <v>1.8027451931229701E-2</v>
      </c>
      <c r="E1621" s="10">
        <v>1.8056573310277602E-2</v>
      </c>
      <c r="F1621" s="10">
        <v>1.8087169389564201E-2</v>
      </c>
      <c r="G1621">
        <v>-4511389</v>
      </c>
      <c r="H1621">
        <v>10280172</v>
      </c>
      <c r="J1621" s="10">
        <f t="shared" si="117"/>
        <v>-4.9219504693082802E-3</v>
      </c>
      <c r="K1621" s="16">
        <f t="shared" si="117"/>
        <v>-0.25419499303080073</v>
      </c>
      <c r="L1621" s="10">
        <f t="shared" si="117"/>
        <v>1.8307735057940557E-2</v>
      </c>
      <c r="M1621" s="10">
        <f t="shared" si="116"/>
        <v>1.8420892237505544E-2</v>
      </c>
      <c r="N1621" s="10">
        <f t="shared" si="116"/>
        <v>1.8498726631923978E-2</v>
      </c>
    </row>
    <row r="1622" spans="1:14" x14ac:dyDescent="0.2">
      <c r="A1622" s="9">
        <v>40777.004918981482</v>
      </c>
      <c r="B1622" s="10">
        <v>-4.9426058687095098E-3</v>
      </c>
      <c r="C1622">
        <v>6.0042951011382701</v>
      </c>
      <c r="D1622" s="10">
        <v>1.8012962501197799E-2</v>
      </c>
      <c r="E1622" s="10">
        <v>1.8042416424541401E-2</v>
      </c>
      <c r="F1622" s="10">
        <v>1.8092930331167701E-2</v>
      </c>
      <c r="G1622">
        <v>-4511258</v>
      </c>
      <c r="H1622">
        <v>10279890</v>
      </c>
      <c r="J1622" s="10">
        <f t="shared" si="117"/>
        <v>-4.9217129376684203E-3</v>
      </c>
      <c r="K1622" s="16">
        <f t="shared" si="117"/>
        <v>-0.2542567512571603</v>
      </c>
      <c r="L1622" s="10">
        <f t="shared" si="117"/>
        <v>1.8293245627908655E-2</v>
      </c>
      <c r="M1622" s="10">
        <f t="shared" si="116"/>
        <v>1.8406735351769343E-2</v>
      </c>
      <c r="N1622" s="10">
        <f t="shared" si="116"/>
        <v>1.8504487573527479E-2</v>
      </c>
    </row>
    <row r="1623" spans="1:14" x14ac:dyDescent="0.2">
      <c r="A1623" s="9">
        <v>40777.008391203701</v>
      </c>
      <c r="B1623" s="10">
        <v>-4.9411806788703001E-3</v>
      </c>
      <c r="C1623">
        <v>6.0045373834109297</v>
      </c>
      <c r="D1623" s="10">
        <v>1.8064079310097399E-2</v>
      </c>
      <c r="E1623">
        <v>1.8324853420927E-2</v>
      </c>
      <c r="F1623" s="10">
        <v>1.83591886218346E-2</v>
      </c>
      <c r="G1623">
        <v>-4511301</v>
      </c>
      <c r="H1623">
        <v>10281188</v>
      </c>
      <c r="J1623" s="10">
        <f t="shared" si="117"/>
        <v>-4.9202877478292106E-3</v>
      </c>
      <c r="K1623" s="16">
        <f t="shared" si="117"/>
        <v>-0.25401446898450075</v>
      </c>
      <c r="L1623" s="10">
        <f t="shared" si="117"/>
        <v>1.8344362436808256E-2</v>
      </c>
      <c r="M1623" s="10">
        <f t="shared" si="116"/>
        <v>1.8689172348154943E-2</v>
      </c>
      <c r="N1623" s="10">
        <f t="shared" si="116"/>
        <v>1.8770745864194378E-2</v>
      </c>
    </row>
    <row r="1624" spans="1:14" x14ac:dyDescent="0.2">
      <c r="A1624" s="9">
        <v>40777.011863425927</v>
      </c>
      <c r="B1624" s="10">
        <v>-4.9424752263075803E-3</v>
      </c>
      <c r="C1624">
        <v>6.0041632710781396</v>
      </c>
      <c r="D1624">
        <v>1.8021561146561001E-2</v>
      </c>
      <c r="E1624">
        <v>1.8072060373196999E-2</v>
      </c>
      <c r="F1624" s="10">
        <v>1.8112005980128701E-2</v>
      </c>
      <c r="G1624">
        <v>-4511396</v>
      </c>
      <c r="H1624">
        <v>10280167</v>
      </c>
      <c r="J1624" s="10">
        <f t="shared" si="117"/>
        <v>-4.9215822952664908E-3</v>
      </c>
      <c r="K1624" s="16">
        <f t="shared" si="117"/>
        <v>-0.25438858131729081</v>
      </c>
      <c r="L1624" s="10">
        <f t="shared" si="117"/>
        <v>1.8301844273271858E-2</v>
      </c>
      <c r="M1624" s="10">
        <f t="shared" si="116"/>
        <v>1.8436379300424941E-2</v>
      </c>
      <c r="N1624" s="10">
        <f t="shared" si="116"/>
        <v>1.8523563222488479E-2</v>
      </c>
    </row>
    <row r="1625" spans="1:14" x14ac:dyDescent="0.2">
      <c r="A1625" s="9">
        <v>40777.015335648146</v>
      </c>
      <c r="B1625" s="10">
        <v>-4.9428909066773496E-3</v>
      </c>
      <c r="C1625">
        <v>6.0042713479742797</v>
      </c>
      <c r="D1625" s="10">
        <v>1.80535447818693E-2</v>
      </c>
      <c r="E1625" s="10">
        <v>1.8116288764540502E-2</v>
      </c>
      <c r="F1625">
        <v>1.8120659344694999E-2</v>
      </c>
      <c r="G1625">
        <v>-4511051</v>
      </c>
      <c r="H1625">
        <v>10280429</v>
      </c>
      <c r="J1625" s="10">
        <f t="shared" si="117"/>
        <v>-4.9219979756362602E-3</v>
      </c>
      <c r="K1625" s="16">
        <f t="shared" si="117"/>
        <v>-0.25428050442115069</v>
      </c>
      <c r="L1625" s="10">
        <f t="shared" si="117"/>
        <v>1.8333827908580156E-2</v>
      </c>
      <c r="M1625" s="10">
        <f t="shared" si="116"/>
        <v>1.8480607691768444E-2</v>
      </c>
      <c r="N1625" s="10">
        <f t="shared" si="116"/>
        <v>1.8532216587054777E-2</v>
      </c>
    </row>
    <row r="1626" spans="1:14" x14ac:dyDescent="0.2">
      <c r="A1626" s="9">
        <v>40777.018807870372</v>
      </c>
      <c r="B1626" s="10">
        <v>-4.9429977959152896E-3</v>
      </c>
      <c r="C1626">
        <v>6.0044613732861798</v>
      </c>
      <c r="D1626" s="10">
        <v>1.8029732234972499E-2</v>
      </c>
      <c r="E1626" s="10">
        <v>1.8055053107782399E-2</v>
      </c>
      <c r="F1626" s="10">
        <v>1.8098392468746199E-2</v>
      </c>
      <c r="G1626">
        <v>-4511260</v>
      </c>
      <c r="H1626">
        <v>10279810</v>
      </c>
      <c r="J1626" s="10">
        <f t="shared" si="117"/>
        <v>-4.9221048648742001E-3</v>
      </c>
      <c r="K1626" s="16">
        <f t="shared" si="117"/>
        <v>-0.25409047910925064</v>
      </c>
      <c r="L1626" s="10">
        <f t="shared" si="117"/>
        <v>1.8310015361683356E-2</v>
      </c>
      <c r="M1626" s="10">
        <f t="shared" si="116"/>
        <v>1.8419372035010342E-2</v>
      </c>
      <c r="N1626" s="10">
        <f t="shared" si="116"/>
        <v>1.8509949711105977E-2</v>
      </c>
    </row>
    <row r="1627" spans="1:14" x14ac:dyDescent="0.2">
      <c r="A1627" s="9">
        <v>40777.022291666668</v>
      </c>
      <c r="B1627" s="10">
        <v>-4.9442329604426002E-3</v>
      </c>
      <c r="C1627">
        <v>6.0045326327781403</v>
      </c>
      <c r="D1627">
        <v>1.8037725174654001E-2</v>
      </c>
      <c r="E1627">
        <v>1.8050456870550999E-2</v>
      </c>
      <c r="F1627" s="10">
        <v>1.80816474911808E-2</v>
      </c>
      <c r="G1627">
        <v>-4511350</v>
      </c>
      <c r="H1627">
        <v>10280069</v>
      </c>
      <c r="J1627" s="10">
        <f t="shared" si="117"/>
        <v>-4.9233400294015107E-3</v>
      </c>
      <c r="K1627" s="16">
        <f t="shared" si="117"/>
        <v>-0.25401921961729013</v>
      </c>
      <c r="L1627" s="10">
        <f t="shared" si="117"/>
        <v>1.8318008301364857E-2</v>
      </c>
      <c r="M1627" s="10">
        <f t="shared" si="116"/>
        <v>1.8414775797778941E-2</v>
      </c>
      <c r="N1627" s="10">
        <f t="shared" si="116"/>
        <v>1.8493204733540578E-2</v>
      </c>
    </row>
    <row r="1628" spans="1:14" x14ac:dyDescent="0.2">
      <c r="A1628" s="9">
        <v>40777.025763888887</v>
      </c>
      <c r="B1628" s="10">
        <v>-4.94295028958732E-3</v>
      </c>
      <c r="C1628">
        <v>6.0042784739234802</v>
      </c>
      <c r="D1628" s="10">
        <v>1.8069981971348199E-2</v>
      </c>
      <c r="E1628" s="10">
        <v>1.8083711300132602E-2</v>
      </c>
      <c r="F1628" s="10">
        <v>1.8086858633378101E-2</v>
      </c>
      <c r="G1628">
        <v>-4511354</v>
      </c>
      <c r="H1628">
        <v>10280387</v>
      </c>
      <c r="J1628" s="10">
        <f t="shared" si="117"/>
        <v>-4.9220573585462305E-3</v>
      </c>
      <c r="K1628" s="16">
        <f t="shared" si="117"/>
        <v>-0.2542733784719502</v>
      </c>
      <c r="L1628" s="10">
        <f t="shared" si="117"/>
        <v>1.8350265098059055E-2</v>
      </c>
      <c r="M1628" s="10">
        <f t="shared" si="116"/>
        <v>1.8448030227360544E-2</v>
      </c>
      <c r="N1628" s="10">
        <f t="shared" si="116"/>
        <v>1.8498415875737879E-2</v>
      </c>
    </row>
    <row r="1629" spans="1:14" x14ac:dyDescent="0.2">
      <c r="A1629" s="9">
        <v>40777.029236111113</v>
      </c>
      <c r="B1629" s="10">
        <v>-4.9428077706033897E-3</v>
      </c>
      <c r="C1629">
        <v>6.00437229892123</v>
      </c>
      <c r="D1629" s="10">
        <v>1.8083188730524901E-2</v>
      </c>
      <c r="E1629" s="10">
        <v>1.80971912206951E-2</v>
      </c>
      <c r="F1629" s="10">
        <v>1.8126396381976499E-2</v>
      </c>
      <c r="G1629">
        <v>-4510965</v>
      </c>
      <c r="H1629">
        <v>10280246</v>
      </c>
      <c r="J1629" s="10">
        <f t="shared" si="117"/>
        <v>-4.9219148395623002E-3</v>
      </c>
      <c r="K1629" s="16">
        <f t="shared" si="117"/>
        <v>-0.2541795534742004</v>
      </c>
      <c r="L1629" s="10">
        <f t="shared" si="117"/>
        <v>1.8363471857235757E-2</v>
      </c>
      <c r="M1629" s="10">
        <f t="shared" si="116"/>
        <v>1.8461510147923042E-2</v>
      </c>
      <c r="N1629" s="10">
        <f t="shared" si="116"/>
        <v>1.8537953624336276E-2</v>
      </c>
    </row>
    <row r="1630" spans="1:14" x14ac:dyDescent="0.2">
      <c r="A1630" s="9">
        <v>40777.032708333332</v>
      </c>
      <c r="B1630" s="10">
        <v>-4.9421426820117596E-3</v>
      </c>
      <c r="C1630">
        <v>6.0042570960758903</v>
      </c>
      <c r="D1630" s="10">
        <v>1.8074103145299902E-2</v>
      </c>
      <c r="E1630" s="10">
        <v>1.8076917895232299E-2</v>
      </c>
      <c r="F1630" s="10">
        <v>1.8114073703982301E-2</v>
      </c>
      <c r="G1630">
        <v>-4511017</v>
      </c>
      <c r="H1630">
        <v>10279930</v>
      </c>
      <c r="J1630" s="10">
        <f t="shared" si="117"/>
        <v>-4.9212497509706701E-3</v>
      </c>
      <c r="K1630" s="16">
        <f t="shared" si="117"/>
        <v>-0.25429475631954013</v>
      </c>
      <c r="L1630" s="10">
        <f t="shared" si="117"/>
        <v>1.8354386272010758E-2</v>
      </c>
      <c r="M1630" s="10">
        <f t="shared" si="116"/>
        <v>1.8441236822460242E-2</v>
      </c>
      <c r="N1630" s="10">
        <f t="shared" si="116"/>
        <v>1.8525630946342079E-2</v>
      </c>
    </row>
    <row r="1631" spans="1:14" x14ac:dyDescent="0.2">
      <c r="A1631" s="9">
        <v>40777.036180555559</v>
      </c>
      <c r="B1631" s="10">
        <v>-4.9437460205808701E-3</v>
      </c>
      <c r="C1631">
        <v>6.0042523454430903</v>
      </c>
      <c r="D1631" s="10">
        <v>1.80833312495088E-2</v>
      </c>
      <c r="E1631" s="10">
        <v>1.8051917690136199E-2</v>
      </c>
      <c r="F1631" s="10">
        <v>1.8096766974849701E-2</v>
      </c>
      <c r="G1631">
        <v>-4511293</v>
      </c>
      <c r="H1631">
        <v>10280393</v>
      </c>
      <c r="J1631" s="10">
        <f t="shared" si="117"/>
        <v>-4.9228530895397806E-3</v>
      </c>
      <c r="K1631" s="16">
        <f t="shared" si="117"/>
        <v>-0.25429950695234016</v>
      </c>
      <c r="L1631" s="10">
        <f t="shared" si="117"/>
        <v>1.8363614376219656E-2</v>
      </c>
      <c r="M1631" s="10">
        <f t="shared" si="116"/>
        <v>1.8416236617364141E-2</v>
      </c>
      <c r="N1631" s="10">
        <f t="shared" si="116"/>
        <v>1.8508324217209479E-2</v>
      </c>
    </row>
    <row r="1632" spans="1:14" x14ac:dyDescent="0.2">
      <c r="A1632" s="9">
        <v>40777.039652777778</v>
      </c>
      <c r="B1632" s="10">
        <v>-4.9444111091725097E-3</v>
      </c>
      <c r="C1632">
        <v>6.0041680217109397</v>
      </c>
      <c r="D1632" s="10">
        <v>1.8131942099607799E-2</v>
      </c>
      <c r="E1632" s="10">
        <v>1.8105516704672499E-2</v>
      </c>
      <c r="F1632" s="10">
        <v>1.8138109499759601E-2</v>
      </c>
      <c r="G1632">
        <v>-4510989</v>
      </c>
      <c r="H1632">
        <v>10280365</v>
      </c>
      <c r="J1632" s="10">
        <f t="shared" si="117"/>
        <v>-4.9235181781314202E-3</v>
      </c>
      <c r="K1632" s="16">
        <f t="shared" si="117"/>
        <v>-0.25438383068449077</v>
      </c>
      <c r="L1632" s="10">
        <f t="shared" si="117"/>
        <v>1.8412225226318656E-2</v>
      </c>
      <c r="M1632" s="10">
        <f t="shared" si="116"/>
        <v>1.8469835631900442E-2</v>
      </c>
      <c r="N1632" s="10">
        <f t="shared" si="116"/>
        <v>1.8549666742119379E-2</v>
      </c>
    </row>
    <row r="1633" spans="1:14" x14ac:dyDescent="0.2">
      <c r="A1633" s="9">
        <v>40777.043124999997</v>
      </c>
      <c r="B1633" s="10">
        <v>-4.9430334256612696E-3</v>
      </c>
      <c r="C1633">
        <v>6.0045243191707396</v>
      </c>
      <c r="D1633" s="10">
        <v>1.80795188666889E-2</v>
      </c>
      <c r="E1633" s="10">
        <v>1.80679273226633E-2</v>
      </c>
      <c r="F1633" s="10">
        <v>1.81099143519532E-2</v>
      </c>
      <c r="G1633">
        <v>-4510896</v>
      </c>
      <c r="H1633">
        <v>10279933</v>
      </c>
      <c r="J1633" s="10">
        <f t="shared" si="117"/>
        <v>-4.9221404946201801E-3</v>
      </c>
      <c r="K1633" s="16">
        <f t="shared" si="117"/>
        <v>-0.25402753322469085</v>
      </c>
      <c r="L1633" s="10">
        <f t="shared" si="117"/>
        <v>1.8359801993399757E-2</v>
      </c>
      <c r="M1633" s="10">
        <f t="shared" si="116"/>
        <v>1.8432246249891242E-2</v>
      </c>
      <c r="N1633" s="10">
        <f t="shared" si="116"/>
        <v>1.8521471594312978E-2</v>
      </c>
    </row>
    <row r="1634" spans="1:14" x14ac:dyDescent="0.2">
      <c r="A1634" s="9">
        <v>40777.046597222223</v>
      </c>
      <c r="B1634" s="10">
        <v>-4.9418101377159502E-3</v>
      </c>
      <c r="C1634">
        <v>6.0043853631614201</v>
      </c>
      <c r="D1634" s="10">
        <v>1.8077820515463802E-2</v>
      </c>
      <c r="E1634" s="10">
        <v>1.8077392958512101E-2</v>
      </c>
      <c r="F1634" s="10">
        <v>1.81064601774233E-2</v>
      </c>
      <c r="G1634">
        <v>-4511303</v>
      </c>
      <c r="H1634">
        <v>10279993</v>
      </c>
      <c r="J1634" s="10">
        <f t="shared" si="117"/>
        <v>-4.9209172066748607E-3</v>
      </c>
      <c r="K1634" s="16">
        <f t="shared" si="117"/>
        <v>-0.25416648923401031</v>
      </c>
      <c r="L1634" s="10">
        <f t="shared" si="117"/>
        <v>1.8358103642174658E-2</v>
      </c>
      <c r="M1634" s="10">
        <f t="shared" si="116"/>
        <v>1.8441711885740043E-2</v>
      </c>
      <c r="N1634" s="10">
        <f t="shared" si="116"/>
        <v>1.8518017419783078E-2</v>
      </c>
    </row>
    <row r="1635" spans="1:14" x14ac:dyDescent="0.2">
      <c r="A1635" s="9">
        <v>40777.050069444442</v>
      </c>
      <c r="B1635" s="10">
        <v>-4.9436985142528997E-3</v>
      </c>
      <c r="C1635">
        <v>6.0042951011382701</v>
      </c>
      <c r="D1635" s="10">
        <v>1.8094875287206401E-2</v>
      </c>
      <c r="E1635" s="10">
        <v>1.80692574998466E-2</v>
      </c>
      <c r="F1635">
        <v>1.8109017939878E-2</v>
      </c>
      <c r="G1635">
        <v>-4511327</v>
      </c>
      <c r="H1635">
        <v>10280395</v>
      </c>
      <c r="J1635" s="10">
        <f t="shared" si="117"/>
        <v>-4.9228055832118102E-3</v>
      </c>
      <c r="K1635" s="16">
        <f t="shared" si="117"/>
        <v>-0.2542567512571603</v>
      </c>
      <c r="L1635" s="10">
        <f t="shared" si="117"/>
        <v>1.8375158413917257E-2</v>
      </c>
      <c r="M1635" s="10">
        <f t="shared" si="116"/>
        <v>1.8433576427074543E-2</v>
      </c>
      <c r="N1635" s="10">
        <f t="shared" si="116"/>
        <v>1.8520575182237778E-2</v>
      </c>
    </row>
    <row r="1636" spans="1:14" x14ac:dyDescent="0.2">
      <c r="A1636" s="9">
        <v>40777.053541666668</v>
      </c>
      <c r="B1636" s="10">
        <v>-4.9425227326355499E-3</v>
      </c>
      <c r="C1636">
        <v>6.0041917748749301</v>
      </c>
      <c r="D1636">
        <v>1.81172388911E-2</v>
      </c>
      <c r="E1636" s="10">
        <v>1.8085219626045701E-2</v>
      </c>
      <c r="F1636" s="10">
        <v>1.8121675278380302E-2</v>
      </c>
      <c r="G1636">
        <v>-4510918</v>
      </c>
      <c r="H1636">
        <v>10280316</v>
      </c>
      <c r="J1636" s="10">
        <f t="shared" si="117"/>
        <v>-4.9216298015944604E-3</v>
      </c>
      <c r="K1636" s="16">
        <f t="shared" si="117"/>
        <v>-0.25436007752050038</v>
      </c>
      <c r="L1636" s="10">
        <f t="shared" si="117"/>
        <v>1.8397522017810856E-2</v>
      </c>
      <c r="M1636" s="10">
        <f t="shared" si="116"/>
        <v>1.8449538553273644E-2</v>
      </c>
      <c r="N1636" s="10">
        <f t="shared" si="116"/>
        <v>1.853323252074008E-2</v>
      </c>
    </row>
    <row r="1637" spans="1:14" x14ac:dyDescent="0.2">
      <c r="A1637" s="9">
        <v>40777.057013888887</v>
      </c>
      <c r="B1637" s="10">
        <v>-4.9419407801178702E-3</v>
      </c>
      <c r="C1637">
        <v>6.00451363024695</v>
      </c>
      <c r="D1637" s="10">
        <v>1.8084317005814199E-2</v>
      </c>
      <c r="E1637" s="10">
        <v>1.80712052592935E-2</v>
      </c>
      <c r="F1637" s="10">
        <v>1.8082077768976901E-2</v>
      </c>
      <c r="G1637">
        <v>-4511051</v>
      </c>
      <c r="H1637">
        <v>10279989</v>
      </c>
      <c r="J1637" s="10">
        <f t="shared" si="117"/>
        <v>-4.9210478490767807E-3</v>
      </c>
      <c r="K1637" s="16">
        <f t="shared" si="117"/>
        <v>-0.25403822214848049</v>
      </c>
      <c r="L1637" s="10">
        <f t="shared" si="117"/>
        <v>1.8364600132525055E-2</v>
      </c>
      <c r="M1637" s="10">
        <f t="shared" si="116"/>
        <v>1.8435524186521442E-2</v>
      </c>
      <c r="N1637" s="10">
        <f t="shared" si="116"/>
        <v>1.8493635011336679E-2</v>
      </c>
    </row>
    <row r="1638" spans="1:14" x14ac:dyDescent="0.2">
      <c r="A1638" s="9">
        <v>40777.060486111113</v>
      </c>
      <c r="B1638" s="10">
        <v>-4.9429027832593401E-3</v>
      </c>
      <c r="C1638">
        <v>6.0043247925932501</v>
      </c>
      <c r="D1638" s="10">
        <v>1.8081240971077901E-2</v>
      </c>
      <c r="E1638" s="10">
        <v>1.8035777415207101E-2</v>
      </c>
      <c r="F1638" s="10">
        <v>1.8078396503387901E-2</v>
      </c>
      <c r="G1638">
        <v>-4511287</v>
      </c>
      <c r="H1638">
        <v>10280164</v>
      </c>
      <c r="J1638" s="10">
        <f t="shared" si="117"/>
        <v>-4.9220098522182506E-3</v>
      </c>
      <c r="K1638" s="16">
        <f t="shared" si="117"/>
        <v>-0.2542270598021803</v>
      </c>
      <c r="L1638" s="10">
        <f t="shared" si="117"/>
        <v>1.8361524097788757E-2</v>
      </c>
      <c r="M1638" s="10">
        <f t="shared" si="116"/>
        <v>1.8400096342435043E-2</v>
      </c>
      <c r="N1638" s="10">
        <f t="shared" si="116"/>
        <v>1.8489953745747679E-2</v>
      </c>
    </row>
    <row r="1639" spans="1:14" x14ac:dyDescent="0.2">
      <c r="A1639" s="9">
        <v>40777.063969907409</v>
      </c>
      <c r="B1639" s="10">
        <v>-4.9438410332368196E-3</v>
      </c>
      <c r="C1639">
        <v>6.0043437951244396</v>
      </c>
      <c r="D1639" s="10">
        <v>1.81201130239424E-2</v>
      </c>
      <c r="E1639" s="10">
        <v>1.8072689832042702E-2</v>
      </c>
      <c r="F1639" s="10">
        <v>1.8103496041494499E-2</v>
      </c>
      <c r="G1639">
        <v>-4511194</v>
      </c>
      <c r="H1639">
        <v>10280543</v>
      </c>
      <c r="J1639" s="10">
        <f t="shared" si="117"/>
        <v>-4.9229481021957301E-3</v>
      </c>
      <c r="K1639" s="16">
        <f t="shared" si="117"/>
        <v>-0.25420805727099083</v>
      </c>
      <c r="L1639" s="10">
        <f t="shared" si="117"/>
        <v>1.8400396150653257E-2</v>
      </c>
      <c r="M1639" s="10">
        <f t="shared" si="116"/>
        <v>1.8437008759270644E-2</v>
      </c>
      <c r="N1639" s="10">
        <f t="shared" si="116"/>
        <v>1.8515053283854277E-2</v>
      </c>
    </row>
    <row r="1640" spans="1:14" x14ac:dyDescent="0.2">
      <c r="A1640" s="9">
        <v>40777.067442129628</v>
      </c>
      <c r="B1640" s="10">
        <v>-4.9436510079249301E-3</v>
      </c>
      <c r="C1640">
        <v>6.00433310620065</v>
      </c>
      <c r="D1640" s="10">
        <v>1.8140326966495202E-2</v>
      </c>
      <c r="E1640" s="10">
        <v>1.8074150651627902E-2</v>
      </c>
      <c r="F1640" s="10">
        <v>1.8084372583889501E-2</v>
      </c>
      <c r="G1640">
        <v>-4510960</v>
      </c>
      <c r="H1640">
        <v>10280303</v>
      </c>
      <c r="J1640" s="10">
        <f t="shared" si="117"/>
        <v>-4.9227580768838406E-3</v>
      </c>
      <c r="K1640" s="16">
        <f t="shared" si="117"/>
        <v>-0.25421874619478046</v>
      </c>
      <c r="L1640" s="10">
        <f t="shared" si="117"/>
        <v>1.8420610093206058E-2</v>
      </c>
      <c r="M1640" s="10">
        <f t="shared" si="116"/>
        <v>1.8438469578855844E-2</v>
      </c>
      <c r="N1640" s="10">
        <f t="shared" si="116"/>
        <v>1.8495929826249279E-2</v>
      </c>
    </row>
    <row r="1641" spans="1:14" x14ac:dyDescent="0.2">
      <c r="A1641" s="9">
        <v>40777.070914351854</v>
      </c>
      <c r="B1641" s="10">
        <v>-4.94312843831722E-3</v>
      </c>
      <c r="C1641">
        <v>6.0044898770829596</v>
      </c>
      <c r="D1641" s="10">
        <v>1.8096668651087399E-2</v>
      </c>
      <c r="E1641" s="10">
        <v>1.8033592124120298E-2</v>
      </c>
      <c r="F1641">
        <v>1.8070902498439002E-2</v>
      </c>
      <c r="G1641">
        <v>-4510817</v>
      </c>
      <c r="H1641">
        <v>10279810</v>
      </c>
      <c r="J1641" s="10">
        <f t="shared" si="117"/>
        <v>-4.9222355072761305E-3</v>
      </c>
      <c r="K1641" s="16">
        <f t="shared" si="117"/>
        <v>-0.25406197531247088</v>
      </c>
      <c r="L1641" s="10">
        <f t="shared" si="117"/>
        <v>1.8376951777798255E-2</v>
      </c>
      <c r="M1641" s="10">
        <f t="shared" si="116"/>
        <v>1.8397911051348241E-2</v>
      </c>
      <c r="N1641" s="10">
        <f t="shared" si="116"/>
        <v>1.848245974079878E-2</v>
      </c>
    </row>
    <row r="1642" spans="1:14" x14ac:dyDescent="0.2">
      <c r="A1642" s="9">
        <v>40777.074386574073</v>
      </c>
      <c r="B1642" s="10">
        <v>-4.9422258180857196E-3</v>
      </c>
      <c r="C1642">
        <v>6.0043948644270104</v>
      </c>
      <c r="D1642" s="10">
        <v>1.8089649591129301E-2</v>
      </c>
      <c r="E1642" s="10">
        <v>1.8047416465560701E-2</v>
      </c>
      <c r="F1642" s="10">
        <v>1.8076926387584499E-2</v>
      </c>
      <c r="G1642">
        <v>-4511236</v>
      </c>
      <c r="H1642">
        <v>10280105</v>
      </c>
      <c r="J1642" s="10">
        <f t="shared" si="117"/>
        <v>-4.9213328870446301E-3</v>
      </c>
      <c r="K1642" s="16">
        <f t="shared" si="117"/>
        <v>-0.25415698796842001</v>
      </c>
      <c r="L1642" s="10">
        <f t="shared" si="117"/>
        <v>1.8369932717840157E-2</v>
      </c>
      <c r="M1642" s="10">
        <f t="shared" si="116"/>
        <v>1.8411735392788644E-2</v>
      </c>
      <c r="N1642" s="10">
        <f t="shared" si="116"/>
        <v>1.8488483629944277E-2</v>
      </c>
    </row>
    <row r="1643" spans="1:14" x14ac:dyDescent="0.2">
      <c r="A1643" s="9">
        <v>40777.0778587963</v>
      </c>
      <c r="B1643" s="10">
        <v>-4.9431759446451904E-3</v>
      </c>
      <c r="C1643">
        <v>6.0043948644270104</v>
      </c>
      <c r="D1643" s="10">
        <v>1.81159087139167E-2</v>
      </c>
      <c r="E1643" s="10">
        <v>1.80475114782166E-2</v>
      </c>
      <c r="F1643" s="10">
        <v>1.8087826758419401E-2</v>
      </c>
      <c r="G1643">
        <v>-4511214</v>
      </c>
      <c r="H1643">
        <v>10280559</v>
      </c>
      <c r="J1643" s="10">
        <f t="shared" si="117"/>
        <v>-4.9222830136041009E-3</v>
      </c>
      <c r="K1643" s="16">
        <f t="shared" si="117"/>
        <v>-0.25415698796842001</v>
      </c>
      <c r="L1643" s="10">
        <f t="shared" si="117"/>
        <v>1.8396191840627556E-2</v>
      </c>
      <c r="M1643" s="10">
        <f t="shared" si="116"/>
        <v>1.8411830405444543E-2</v>
      </c>
      <c r="N1643" s="10">
        <f t="shared" si="116"/>
        <v>1.8499384000779179E-2</v>
      </c>
    </row>
    <row r="1644" spans="1:14" x14ac:dyDescent="0.2">
      <c r="A1644" s="9">
        <v>40777.081331018519</v>
      </c>
      <c r="B1644" s="10">
        <v>-4.9438885395648004E-3</v>
      </c>
      <c r="C1644">
        <v>6.0044186175909999</v>
      </c>
      <c r="D1644" s="10">
        <v>1.8148165510610902E-2</v>
      </c>
      <c r="E1644" s="10">
        <v>1.8061430832312899E-2</v>
      </c>
      <c r="F1644" s="10">
        <v>1.8088340701342499E-2</v>
      </c>
      <c r="G1644">
        <v>-4510983</v>
      </c>
      <c r="H1644">
        <v>10280591</v>
      </c>
      <c r="J1644" s="10">
        <f t="shared" si="117"/>
        <v>-4.9229956085237109E-3</v>
      </c>
      <c r="K1644" s="16">
        <f t="shared" si="117"/>
        <v>-0.25413323480443051</v>
      </c>
      <c r="L1644" s="10">
        <f t="shared" si="117"/>
        <v>1.8428448637321758E-2</v>
      </c>
      <c r="M1644" s="10">
        <f t="shared" si="116"/>
        <v>1.8425749759540842E-2</v>
      </c>
      <c r="N1644" s="10">
        <f t="shared" si="116"/>
        <v>1.8499897943702277E-2</v>
      </c>
    </row>
    <row r="1645" spans="1:14" x14ac:dyDescent="0.2">
      <c r="A1645" s="9">
        <v>40777.084803240738</v>
      </c>
      <c r="B1645" s="10">
        <v>-4.9429027832593401E-3</v>
      </c>
      <c r="C1645">
        <v>6.0046608998636701</v>
      </c>
      <c r="D1645" s="10">
        <v>1.8123937283344299E-2</v>
      </c>
      <c r="E1645" s="10">
        <v>1.8054874959052499E-2</v>
      </c>
      <c r="F1645" s="10">
        <v>1.8102778911834299E-2</v>
      </c>
      <c r="G1645">
        <v>-4510795</v>
      </c>
      <c r="H1645">
        <v>10280060</v>
      </c>
      <c r="J1645" s="10">
        <f t="shared" si="117"/>
        <v>-4.9220098522182506E-3</v>
      </c>
      <c r="K1645" s="16">
        <f t="shared" si="117"/>
        <v>-0.25389095253176031</v>
      </c>
      <c r="L1645" s="10">
        <f t="shared" si="117"/>
        <v>1.8404220410055155E-2</v>
      </c>
      <c r="M1645" s="10">
        <f t="shared" si="116"/>
        <v>1.8419193886280442E-2</v>
      </c>
      <c r="N1645" s="10">
        <f t="shared" si="116"/>
        <v>1.8514336154194077E-2</v>
      </c>
    </row>
    <row r="1646" spans="1:14" x14ac:dyDescent="0.2">
      <c r="A1646" s="9">
        <v>40777.088275462964</v>
      </c>
      <c r="B1646" s="10">
        <v>-4.9417032484780103E-3</v>
      </c>
      <c r="C1646">
        <v>6.0044103039836001</v>
      </c>
      <c r="D1646" s="10">
        <v>1.8159947079948301E-2</v>
      </c>
      <c r="E1646" s="10">
        <v>1.81872750951152E-2</v>
      </c>
      <c r="F1646">
        <v>1.8223555498770999E-2</v>
      </c>
      <c r="G1646">
        <v>-4511209</v>
      </c>
      <c r="H1646">
        <v>10280508</v>
      </c>
      <c r="J1646" s="10">
        <f t="shared" si="117"/>
        <v>-4.9208103174369208E-3</v>
      </c>
      <c r="K1646" s="16">
        <f t="shared" si="117"/>
        <v>-0.25414154841183034</v>
      </c>
      <c r="L1646" s="10">
        <f t="shared" si="117"/>
        <v>1.8440230206659157E-2</v>
      </c>
      <c r="M1646" s="10">
        <f t="shared" si="116"/>
        <v>1.8551594022343142E-2</v>
      </c>
      <c r="N1646" s="10">
        <f t="shared" si="116"/>
        <v>1.8635112741130777E-2</v>
      </c>
    </row>
    <row r="1647" spans="1:14" x14ac:dyDescent="0.2">
      <c r="A1647" s="9">
        <v>40777.091747685183</v>
      </c>
      <c r="B1647" s="10">
        <v>-4.9417982611339503E-3</v>
      </c>
      <c r="C1647">
        <v>6.0044281188565902</v>
      </c>
      <c r="D1647" s="10">
        <v>1.81529161434082E-2</v>
      </c>
      <c r="E1647">
        <v>1.8057618449492999E-2</v>
      </c>
      <c r="F1647" s="10">
        <v>1.80946633945132E-2</v>
      </c>
      <c r="G1647">
        <v>-4511189</v>
      </c>
      <c r="H1647">
        <v>10280642</v>
      </c>
      <c r="J1647" s="10">
        <f t="shared" si="117"/>
        <v>-4.9209053300928608E-3</v>
      </c>
      <c r="K1647" s="16">
        <f t="shared" si="117"/>
        <v>-0.25412373353884021</v>
      </c>
      <c r="L1647" s="10">
        <f t="shared" si="117"/>
        <v>1.8433199270119056E-2</v>
      </c>
      <c r="M1647" s="10">
        <f t="shared" si="116"/>
        <v>1.8421937376720942E-2</v>
      </c>
      <c r="N1647" s="10">
        <f t="shared" si="116"/>
        <v>1.8506220636872978E-2</v>
      </c>
    </row>
    <row r="1648" spans="1:14" x14ac:dyDescent="0.2">
      <c r="A1648" s="9">
        <v>40777.095219907409</v>
      </c>
      <c r="B1648" s="10">
        <v>-4.9415726060760799E-3</v>
      </c>
      <c r="C1648">
        <v>6.0044091163254096</v>
      </c>
      <c r="D1648" s="10">
        <v>1.81741633485944E-2</v>
      </c>
      <c r="E1648" s="10">
        <v>1.8078568740129398E-2</v>
      </c>
      <c r="F1648">
        <v>1.8090205238459001E-2</v>
      </c>
      <c r="G1648">
        <v>-4510968</v>
      </c>
      <c r="H1648">
        <v>10280620</v>
      </c>
      <c r="J1648" s="10">
        <f t="shared" si="117"/>
        <v>-4.9206796750349904E-3</v>
      </c>
      <c r="K1648" s="16">
        <f t="shared" si="117"/>
        <v>-0.2541427360700208</v>
      </c>
      <c r="L1648" s="10">
        <f t="shared" si="117"/>
        <v>1.8454446475305256E-2</v>
      </c>
      <c r="M1648" s="10">
        <f t="shared" si="116"/>
        <v>1.8442887667357341E-2</v>
      </c>
      <c r="N1648" s="10">
        <f t="shared" si="116"/>
        <v>1.8501762480818779E-2</v>
      </c>
    </row>
    <row r="1649" spans="1:14" x14ac:dyDescent="0.2">
      <c r="A1649" s="9">
        <v>40777.098692129628</v>
      </c>
      <c r="B1649" s="10">
        <v>-4.9415726060760799E-3</v>
      </c>
      <c r="C1649">
        <v>6.0046098305610904</v>
      </c>
      <c r="D1649" s="10">
        <v>1.81452201182765E-2</v>
      </c>
      <c r="E1649" s="10">
        <v>1.8089732727203201E-2</v>
      </c>
      <c r="F1649" s="10">
        <v>1.8109962160597199E-2</v>
      </c>
      <c r="G1649">
        <v>-4510774</v>
      </c>
      <c r="H1649">
        <v>10280147</v>
      </c>
      <c r="J1649" s="10">
        <f t="shared" si="117"/>
        <v>-4.9206796750349904E-3</v>
      </c>
      <c r="K1649" s="16">
        <f t="shared" si="117"/>
        <v>-0.25394202183434</v>
      </c>
      <c r="L1649" s="10">
        <f t="shared" si="117"/>
        <v>1.8425503244987356E-2</v>
      </c>
      <c r="M1649" s="10">
        <f t="shared" si="116"/>
        <v>1.8454051654431144E-2</v>
      </c>
      <c r="N1649" s="10">
        <f t="shared" si="116"/>
        <v>1.8521519402956977E-2</v>
      </c>
    </row>
    <row r="1650" spans="1:14" x14ac:dyDescent="0.2">
      <c r="A1650" s="9">
        <v>40777.102175925924</v>
      </c>
      <c r="B1650" s="10">
        <v>-4.9435084889410102E-3</v>
      </c>
      <c r="C1650">
        <v>6.0045148179051502</v>
      </c>
      <c r="D1650" s="10">
        <v>1.81410989443248E-2</v>
      </c>
      <c r="E1650" s="10">
        <v>1.8081894183087598E-2</v>
      </c>
      <c r="F1650" s="10">
        <v>1.8088627553206602E-2</v>
      </c>
      <c r="G1650">
        <v>-4511212</v>
      </c>
      <c r="H1650">
        <v>10280370</v>
      </c>
      <c r="J1650" s="10">
        <f t="shared" si="117"/>
        <v>-4.9226155578999207E-3</v>
      </c>
      <c r="K1650" s="16">
        <f t="shared" si="117"/>
        <v>-0.25403703449028026</v>
      </c>
      <c r="L1650" s="10">
        <f t="shared" si="117"/>
        <v>1.8421382071035657E-2</v>
      </c>
      <c r="M1650" s="10">
        <f t="shared" si="116"/>
        <v>1.8446213110315541E-2</v>
      </c>
      <c r="N1650" s="10">
        <f t="shared" si="116"/>
        <v>1.850018479556638E-2</v>
      </c>
    </row>
    <row r="1651" spans="1:14" x14ac:dyDescent="0.2">
      <c r="A1651" s="9">
        <v>40777.10564814815</v>
      </c>
      <c r="B1651" s="10">
        <v>-4.9437816503268501E-3</v>
      </c>
      <c r="C1651">
        <v>6.0043806125286201</v>
      </c>
      <c r="D1651" s="10">
        <v>1.8173688285314699E-2</v>
      </c>
      <c r="E1651" s="10">
        <v>1.8069316882756498E-2</v>
      </c>
      <c r="F1651" s="10">
        <v>1.80770100527116E-2</v>
      </c>
      <c r="G1651">
        <v>-4511245</v>
      </c>
      <c r="H1651">
        <v>10280764</v>
      </c>
      <c r="J1651" s="10">
        <f t="shared" si="117"/>
        <v>-4.9228887192857606E-3</v>
      </c>
      <c r="K1651" s="16">
        <f t="shared" si="117"/>
        <v>-0.25417123986681034</v>
      </c>
      <c r="L1651" s="10">
        <f t="shared" si="117"/>
        <v>1.8453971412025556E-2</v>
      </c>
      <c r="M1651" s="10">
        <f t="shared" si="116"/>
        <v>1.8433635809984441E-2</v>
      </c>
      <c r="N1651" s="10">
        <f t="shared" si="116"/>
        <v>1.8488567295071378E-2</v>
      </c>
    </row>
    <row r="1652" spans="1:14" x14ac:dyDescent="0.2">
      <c r="A1652" s="9">
        <v>40777.109120370369</v>
      </c>
      <c r="B1652" s="10">
        <v>-4.94065810926259E-3</v>
      </c>
      <c r="C1652">
        <v>6.0044815634755704</v>
      </c>
      <c r="D1652" s="10">
        <v>1.81878451710509E-2</v>
      </c>
      <c r="E1652" s="10">
        <v>1.80983432491485E-2</v>
      </c>
      <c r="F1652" s="10">
        <v>1.8130914298835701E-2</v>
      </c>
      <c r="G1652">
        <v>-4511053</v>
      </c>
      <c r="H1652">
        <v>10280416</v>
      </c>
      <c r="J1652" s="10">
        <f t="shared" si="117"/>
        <v>-4.9197651782215005E-3</v>
      </c>
      <c r="K1652" s="16">
        <f t="shared" si="117"/>
        <v>-0.25407028891986005</v>
      </c>
      <c r="L1652" s="10">
        <f t="shared" si="117"/>
        <v>1.8468128297761757E-2</v>
      </c>
      <c r="M1652" s="10">
        <f t="shared" si="116"/>
        <v>1.8462662176376442E-2</v>
      </c>
      <c r="N1652" s="10">
        <f t="shared" si="116"/>
        <v>1.8542471541195479E-2</v>
      </c>
    </row>
    <row r="1653" spans="1:14" x14ac:dyDescent="0.2">
      <c r="A1653" s="9">
        <v>40777.112592592595</v>
      </c>
      <c r="B1653" s="10">
        <v>-4.9418101377159502E-3</v>
      </c>
      <c r="C1653">
        <v>6.0045231315125402</v>
      </c>
      <c r="D1653" s="10">
        <v>1.81620848647071E-2</v>
      </c>
      <c r="E1653" s="10">
        <v>1.8076490338280599E-2</v>
      </c>
      <c r="F1653" s="10">
        <v>1.8096515979468701E-2</v>
      </c>
      <c r="G1653">
        <v>-4511036</v>
      </c>
      <c r="H1653">
        <v>10280038</v>
      </c>
      <c r="J1653" s="10">
        <f t="shared" si="117"/>
        <v>-4.9209172066748607E-3</v>
      </c>
      <c r="K1653" s="16">
        <f t="shared" si="117"/>
        <v>-0.25402872088289019</v>
      </c>
      <c r="L1653" s="10">
        <f t="shared" si="117"/>
        <v>1.8442367991417956E-2</v>
      </c>
      <c r="M1653" s="10">
        <f t="shared" si="116"/>
        <v>1.8440809265508541E-2</v>
      </c>
      <c r="N1653" s="10">
        <f t="shared" si="116"/>
        <v>1.8508073221828479E-2</v>
      </c>
    </row>
    <row r="1654" spans="1:14" x14ac:dyDescent="0.2">
      <c r="A1654" s="9">
        <v>40777.116064814814</v>
      </c>
      <c r="B1654" s="10">
        <v>-4.9443754794265297E-3</v>
      </c>
      <c r="C1654">
        <v>6.0043853631614201</v>
      </c>
      <c r="D1654" s="10">
        <v>1.8170065927806699E-2</v>
      </c>
      <c r="E1654" s="10">
        <v>1.80510150699047E-2</v>
      </c>
      <c r="F1654" s="10">
        <v>1.8091747067228402E-2</v>
      </c>
      <c r="G1654">
        <v>-4511241</v>
      </c>
      <c r="H1654">
        <v>10280449</v>
      </c>
      <c r="J1654" s="10">
        <f t="shared" si="117"/>
        <v>-4.9234825483854402E-3</v>
      </c>
      <c r="K1654" s="16">
        <f t="shared" si="117"/>
        <v>-0.25416648923401031</v>
      </c>
      <c r="L1654" s="10">
        <f t="shared" si="117"/>
        <v>1.8450349054517555E-2</v>
      </c>
      <c r="M1654" s="10">
        <f t="shared" si="116"/>
        <v>1.8415333997132643E-2</v>
      </c>
      <c r="N1654" s="10">
        <f t="shared" si="116"/>
        <v>1.850330430958818E-2</v>
      </c>
    </row>
    <row r="1655" spans="1:14" x14ac:dyDescent="0.2">
      <c r="A1655" s="9">
        <v>40777.11954861111</v>
      </c>
      <c r="B1655" s="10">
        <v>-4.9422852009956804E-3</v>
      </c>
      <c r="C1655">
        <v>6.0043236049350499</v>
      </c>
      <c r="D1655" s="10">
        <v>1.8204329866857698E-2</v>
      </c>
      <c r="E1655" s="10">
        <v>1.8082606778007201E-2</v>
      </c>
      <c r="F1655" s="10">
        <v>1.81012131787429E-2</v>
      </c>
      <c r="G1655">
        <v>-4510874</v>
      </c>
      <c r="H1655">
        <v>10280685</v>
      </c>
      <c r="J1655" s="10">
        <f t="shared" si="117"/>
        <v>-4.9213922699545909E-3</v>
      </c>
      <c r="K1655" s="16">
        <f t="shared" si="117"/>
        <v>-0.25422824746038053</v>
      </c>
      <c r="L1655" s="10">
        <f t="shared" si="117"/>
        <v>1.8484612993568555E-2</v>
      </c>
      <c r="M1655" s="10">
        <f t="shared" si="116"/>
        <v>1.8446925705235144E-2</v>
      </c>
      <c r="N1655" s="10">
        <f t="shared" si="116"/>
        <v>1.8512770421102678E-2</v>
      </c>
    </row>
    <row r="1656" spans="1:14" x14ac:dyDescent="0.2">
      <c r="A1656" s="9">
        <v>40777.123020833336</v>
      </c>
      <c r="B1656" s="10">
        <v>-4.94393604589277E-3</v>
      </c>
      <c r="C1656">
        <v>6.0043948644270104</v>
      </c>
      <c r="D1656">
        <v>1.8212881005893002E-2</v>
      </c>
      <c r="E1656" s="10">
        <v>1.8113200853222201E-2</v>
      </c>
      <c r="F1656" s="10">
        <v>1.8113404382966099E-2</v>
      </c>
      <c r="G1656">
        <v>-4510895</v>
      </c>
      <c r="H1656">
        <v>10280441</v>
      </c>
      <c r="J1656" s="10">
        <f t="shared" si="117"/>
        <v>-4.9230431148516805E-3</v>
      </c>
      <c r="K1656" s="16">
        <f t="shared" si="117"/>
        <v>-0.25415698796842001</v>
      </c>
      <c r="L1656" s="10">
        <f t="shared" si="117"/>
        <v>1.8493164132603858E-2</v>
      </c>
      <c r="M1656" s="10">
        <f t="shared" si="116"/>
        <v>1.8477519780450143E-2</v>
      </c>
      <c r="N1656" s="10">
        <f t="shared" si="116"/>
        <v>1.8524961625325877E-2</v>
      </c>
    </row>
    <row r="1657" spans="1:14" x14ac:dyDescent="0.2">
      <c r="A1657" s="9">
        <v>40777.126493055555</v>
      </c>
      <c r="B1657" s="10">
        <v>-4.94146571683814E-3</v>
      </c>
      <c r="C1657">
        <v>6.0045338204363397</v>
      </c>
      <c r="D1657" s="10">
        <v>1.8165030257041501E-2</v>
      </c>
      <c r="E1657" s="10">
        <v>1.8062333452544401E-2</v>
      </c>
      <c r="F1657" s="10">
        <v>1.8099013981118298E-2</v>
      </c>
      <c r="G1657">
        <v>-4510990</v>
      </c>
      <c r="H1657">
        <v>10279983</v>
      </c>
      <c r="J1657" s="10">
        <f t="shared" si="117"/>
        <v>-4.9205727857970505E-3</v>
      </c>
      <c r="K1657" s="16">
        <f t="shared" si="117"/>
        <v>-0.25401803195909078</v>
      </c>
      <c r="L1657" s="10">
        <f t="shared" si="117"/>
        <v>1.8445313383752358E-2</v>
      </c>
      <c r="M1657" s="10">
        <f t="shared" si="116"/>
        <v>1.8426652379772344E-2</v>
      </c>
      <c r="N1657" s="10">
        <f t="shared" si="116"/>
        <v>1.8510571223478076E-2</v>
      </c>
    </row>
    <row r="1658" spans="1:14" x14ac:dyDescent="0.2">
      <c r="A1658" s="9">
        <v>40777.129965277774</v>
      </c>
      <c r="B1658" s="10">
        <v>-4.9420832991017996E-3</v>
      </c>
      <c r="C1658">
        <v>6.0044958153739598</v>
      </c>
      <c r="D1658" s="10">
        <v>1.82988199531974E-2</v>
      </c>
      <c r="E1658" s="10">
        <v>1.8919525757919501E-2</v>
      </c>
      <c r="F1658" s="10">
        <v>1.8970601417950098E-2</v>
      </c>
      <c r="G1658">
        <v>-4511205</v>
      </c>
      <c r="H1658">
        <v>10280379</v>
      </c>
      <c r="J1658" s="10">
        <f t="shared" si="117"/>
        <v>-4.9211903680607101E-3</v>
      </c>
      <c r="K1658" s="16">
        <f t="shared" si="117"/>
        <v>-0.25405603702147062</v>
      </c>
      <c r="L1658" s="10">
        <f t="shared" si="117"/>
        <v>1.8579103079908257E-2</v>
      </c>
      <c r="M1658" s="10">
        <f t="shared" si="116"/>
        <v>1.9283844685147444E-2</v>
      </c>
      <c r="N1658" s="10">
        <f t="shared" si="116"/>
        <v>1.9382158660309876E-2</v>
      </c>
    </row>
    <row r="1659" spans="1:14" x14ac:dyDescent="0.2">
      <c r="A1659" s="9">
        <v>40777.133437500001</v>
      </c>
      <c r="B1659" s="10">
        <v>-4.9434134762850598E-3</v>
      </c>
      <c r="C1659">
        <v>6.0044233682238</v>
      </c>
      <c r="D1659" s="10">
        <v>1.8197916512581298E-2</v>
      </c>
      <c r="E1659" s="10">
        <v>1.8085884714637401E-2</v>
      </c>
      <c r="F1659" s="10">
        <v>1.80873008633353E-2</v>
      </c>
      <c r="G1659">
        <v>-4511123</v>
      </c>
      <c r="H1659">
        <v>10280662</v>
      </c>
      <c r="J1659" s="10">
        <f t="shared" si="117"/>
        <v>-4.9225205452439703E-3</v>
      </c>
      <c r="K1659" s="16">
        <f t="shared" si="117"/>
        <v>-0.25412848417163048</v>
      </c>
      <c r="L1659" s="10">
        <f t="shared" si="117"/>
        <v>1.8478199639292155E-2</v>
      </c>
      <c r="M1659" s="10">
        <f t="shared" si="116"/>
        <v>1.8450203641865344E-2</v>
      </c>
      <c r="N1659" s="10">
        <f t="shared" si="116"/>
        <v>1.8498858105695078E-2</v>
      </c>
    </row>
    <row r="1660" spans="1:14" x14ac:dyDescent="0.2">
      <c r="A1660" s="9">
        <v>40777.13690972222</v>
      </c>
      <c r="B1660">
        <v>-4.9417151250599999E-3</v>
      </c>
      <c r="C1660">
        <v>6.0044613732861798</v>
      </c>
      <c r="D1660" s="10">
        <v>1.81982015505491E-2</v>
      </c>
      <c r="E1660">
        <v>1.8079233828721002E-2</v>
      </c>
      <c r="F1660" s="10">
        <v>1.8123193202827698E-2</v>
      </c>
      <c r="G1660">
        <v>-4510766</v>
      </c>
      <c r="H1660">
        <v>10280292</v>
      </c>
      <c r="J1660" s="10">
        <f t="shared" si="117"/>
        <v>-4.9208221940189104E-3</v>
      </c>
      <c r="K1660" s="16">
        <f t="shared" si="117"/>
        <v>-0.25409047910925064</v>
      </c>
      <c r="L1660" s="10">
        <f t="shared" si="117"/>
        <v>1.8478484677259956E-2</v>
      </c>
      <c r="M1660" s="10">
        <f t="shared" si="116"/>
        <v>1.8443552755948944E-2</v>
      </c>
      <c r="N1660" s="10">
        <f t="shared" si="116"/>
        <v>1.8534750445187476E-2</v>
      </c>
    </row>
    <row r="1661" spans="1:14" x14ac:dyDescent="0.2">
      <c r="A1661" s="9">
        <v>40777.140381944446</v>
      </c>
      <c r="B1661" s="10">
        <v>-4.9420951756837901E-3</v>
      </c>
      <c r="C1661">
        <v>6.0044518720205797</v>
      </c>
      <c r="D1661" s="10">
        <v>1.81671680418003E-2</v>
      </c>
      <c r="E1661" s="10">
        <v>1.80789012844252E-2</v>
      </c>
      <c r="F1661" s="10">
        <v>1.80970538267138E-2</v>
      </c>
      <c r="G1661">
        <v>-4510997</v>
      </c>
      <c r="H1661">
        <v>10280252</v>
      </c>
      <c r="J1661" s="10">
        <f t="shared" si="117"/>
        <v>-4.9212022446427006E-3</v>
      </c>
      <c r="K1661" s="16">
        <f t="shared" si="117"/>
        <v>-0.25409998037485071</v>
      </c>
      <c r="L1661" s="10">
        <f t="shared" si="117"/>
        <v>1.8447451168511157E-2</v>
      </c>
      <c r="M1661" s="10">
        <f t="shared" si="116"/>
        <v>1.8443220211653143E-2</v>
      </c>
      <c r="N1661" s="10">
        <f t="shared" si="116"/>
        <v>1.8508611069073578E-2</v>
      </c>
    </row>
    <row r="1662" spans="1:14" x14ac:dyDescent="0.2">
      <c r="A1662" s="9">
        <v>40777.143854166665</v>
      </c>
      <c r="B1662" s="10">
        <v>-4.9427127579474497E-3</v>
      </c>
      <c r="C1662">
        <v>6.0045765761315097</v>
      </c>
      <c r="D1662">
        <v>1.8171312968916001E-2</v>
      </c>
      <c r="E1662">
        <v>1.8044981766252001E-2</v>
      </c>
      <c r="F1662">
        <v>1.8086141503718001E-2</v>
      </c>
      <c r="G1662">
        <v>-4511140</v>
      </c>
      <c r="H1662">
        <v>10280604</v>
      </c>
      <c r="J1662" s="10">
        <f t="shared" si="117"/>
        <v>-4.9218198269063602E-3</v>
      </c>
      <c r="K1662" s="16">
        <f t="shared" si="117"/>
        <v>-0.25397527626392069</v>
      </c>
      <c r="L1662" s="10">
        <f t="shared" si="117"/>
        <v>1.8451596095626858E-2</v>
      </c>
      <c r="M1662" s="10">
        <f t="shared" si="116"/>
        <v>1.8409300693479944E-2</v>
      </c>
      <c r="N1662" s="10">
        <f t="shared" si="116"/>
        <v>1.8497698746077779E-2</v>
      </c>
    </row>
    <row r="1663" spans="1:14" x14ac:dyDescent="0.2">
      <c r="A1663" s="9">
        <v>40777.147326388891</v>
      </c>
      <c r="B1663" s="10">
        <v>-4.9423802136516299E-3</v>
      </c>
      <c r="C1663">
        <v>6.0045053166395501</v>
      </c>
      <c r="D1663" s="10">
        <v>1.8208094743349602E-2</v>
      </c>
      <c r="E1663" s="10">
        <v>1.80763003129687E-2</v>
      </c>
      <c r="F1663">
        <v>1.8120468110119001E-2</v>
      </c>
      <c r="G1663">
        <v>-4510800</v>
      </c>
      <c r="H1663">
        <v>10280659</v>
      </c>
      <c r="J1663" s="10">
        <f t="shared" si="117"/>
        <v>-4.9214872826105404E-3</v>
      </c>
      <c r="K1663" s="16">
        <f t="shared" si="117"/>
        <v>-0.25404653575588032</v>
      </c>
      <c r="L1663" s="10">
        <f t="shared" si="117"/>
        <v>1.8488377870060458E-2</v>
      </c>
      <c r="M1663" s="10">
        <f t="shared" si="116"/>
        <v>1.8440619240196642E-2</v>
      </c>
      <c r="N1663" s="10">
        <f t="shared" si="116"/>
        <v>1.8532025352478779E-2</v>
      </c>
    </row>
    <row r="1664" spans="1:14" x14ac:dyDescent="0.2">
      <c r="A1664" s="9">
        <v>40777.150810185187</v>
      </c>
      <c r="B1664" s="10">
        <v>-4.9433303402111103E-3</v>
      </c>
      <c r="C1664">
        <v>6.00446256094438</v>
      </c>
      <c r="D1664" s="10">
        <v>1.8181051766150601E-2</v>
      </c>
      <c r="E1664" s="10">
        <v>1.7961477518256299E-2</v>
      </c>
      <c r="F1664" s="10">
        <v>1.8010663606983099E-2</v>
      </c>
      <c r="G1664">
        <v>-4510872</v>
      </c>
      <c r="H1664">
        <v>10280243</v>
      </c>
      <c r="J1664" s="10">
        <f t="shared" si="117"/>
        <v>-4.9224374091700208E-3</v>
      </c>
      <c r="K1664" s="16">
        <f t="shared" si="117"/>
        <v>-0.25408929145105041</v>
      </c>
      <c r="L1664" s="10">
        <f t="shared" si="117"/>
        <v>1.8461334892861458E-2</v>
      </c>
      <c r="M1664" s="10">
        <f t="shared" si="116"/>
        <v>1.8325796445484242E-2</v>
      </c>
      <c r="N1664" s="10">
        <f t="shared" si="116"/>
        <v>1.8422220849342877E-2</v>
      </c>
    </row>
    <row r="1665" spans="1:14" x14ac:dyDescent="0.2">
      <c r="A1665" s="9">
        <v>40777.154282407406</v>
      </c>
      <c r="B1665" s="10">
        <v>-4.94295028958732E-3</v>
      </c>
      <c r="C1665">
        <v>6.0045955786627001</v>
      </c>
      <c r="D1665" s="10">
        <v>1.8182465079407802E-2</v>
      </c>
      <c r="E1665" s="10">
        <v>1.8065552006264599E-2</v>
      </c>
      <c r="F1665" s="10">
        <v>1.8107081689795499E-2</v>
      </c>
      <c r="G1665">
        <v>-4511084</v>
      </c>
      <c r="H1665">
        <v>10280269</v>
      </c>
      <c r="J1665" s="10">
        <f t="shared" si="117"/>
        <v>-4.9220573585462305E-3</v>
      </c>
      <c r="K1665" s="16">
        <f t="shared" si="117"/>
        <v>-0.25395627373273033</v>
      </c>
      <c r="L1665" s="10">
        <f t="shared" si="117"/>
        <v>1.8462748206118658E-2</v>
      </c>
      <c r="M1665" s="10">
        <f t="shared" si="116"/>
        <v>1.8429870933492541E-2</v>
      </c>
      <c r="N1665" s="10">
        <f t="shared" si="116"/>
        <v>1.8518638932155277E-2</v>
      </c>
    </row>
    <row r="1666" spans="1:14" x14ac:dyDescent="0.2">
      <c r="A1666" s="9">
        <v>40777.157754629632</v>
      </c>
      <c r="B1666" s="10">
        <v>-4.9438054034908396E-3</v>
      </c>
      <c r="C1666">
        <v>6.0045053166395501</v>
      </c>
      <c r="D1666" s="10">
        <v>1.8190256117195502E-2</v>
      </c>
      <c r="E1666" s="10">
        <v>1.8035860551281101E-2</v>
      </c>
      <c r="F1666" s="10">
        <v>1.80537870038825E-2</v>
      </c>
      <c r="G1666">
        <v>-4511106</v>
      </c>
      <c r="H1666">
        <v>10280732</v>
      </c>
      <c r="J1666" s="10">
        <f t="shared" si="117"/>
        <v>-4.9229124724497501E-3</v>
      </c>
      <c r="K1666" s="16">
        <f t="shared" si="117"/>
        <v>-0.25404653575588032</v>
      </c>
      <c r="L1666" s="10">
        <f t="shared" si="117"/>
        <v>1.8470539243906358E-2</v>
      </c>
      <c r="M1666" s="10">
        <f t="shared" si="116"/>
        <v>1.8400179478509044E-2</v>
      </c>
      <c r="N1666" s="10">
        <f t="shared" si="116"/>
        <v>1.8465344246242278E-2</v>
      </c>
    </row>
    <row r="1667" spans="1:14" x14ac:dyDescent="0.2">
      <c r="A1667" s="9">
        <v>40777.161226851851</v>
      </c>
      <c r="B1667" s="10">
        <v>-4.9429859193333E-3</v>
      </c>
      <c r="C1667">
        <v>6.0044233682238</v>
      </c>
      <c r="D1667" s="10">
        <v>1.8221420268346299E-2</v>
      </c>
      <c r="E1667">
        <v>1.8073829983913998E-2</v>
      </c>
      <c r="F1667" s="10">
        <v>1.8098679320610201E-2</v>
      </c>
      <c r="G1667">
        <v>-4510745</v>
      </c>
      <c r="H1667">
        <v>10280720</v>
      </c>
      <c r="J1667" s="10">
        <f t="shared" si="117"/>
        <v>-4.9220929882922105E-3</v>
      </c>
      <c r="K1667" s="16">
        <f t="shared" si="117"/>
        <v>-0.25412848417163048</v>
      </c>
      <c r="L1667" s="10">
        <f t="shared" si="117"/>
        <v>1.8501703395057155E-2</v>
      </c>
      <c r="M1667" s="10">
        <f t="shared" si="116"/>
        <v>1.8438148911141941E-2</v>
      </c>
      <c r="N1667" s="10">
        <f t="shared" si="116"/>
        <v>1.8510236562969979E-2</v>
      </c>
    </row>
    <row r="1668" spans="1:14" x14ac:dyDescent="0.2">
      <c r="A1668" s="9">
        <v>40777.164699074077</v>
      </c>
      <c r="B1668" s="10">
        <v>-4.9433184636291103E-3</v>
      </c>
      <c r="C1668">
        <v>6.0047571001778097</v>
      </c>
      <c r="D1668" s="10">
        <v>1.82059450820088E-2</v>
      </c>
      <c r="E1668" s="10">
        <v>1.8086371654499101E-2</v>
      </c>
      <c r="F1668" s="10">
        <v>1.8092464196888602E-2</v>
      </c>
      <c r="G1668">
        <v>-4511037</v>
      </c>
      <c r="H1668">
        <v>10280208</v>
      </c>
      <c r="J1668" s="10">
        <f t="shared" si="117"/>
        <v>-4.9224255325880208E-3</v>
      </c>
      <c r="K1668" s="16">
        <f t="shared" si="117"/>
        <v>-0.25379475221762071</v>
      </c>
      <c r="L1668" s="10">
        <f t="shared" si="117"/>
        <v>1.8486228208719657E-2</v>
      </c>
      <c r="M1668" s="10">
        <f t="shared" si="116"/>
        <v>1.8450690581727044E-2</v>
      </c>
      <c r="N1668" s="10">
        <f t="shared" si="116"/>
        <v>1.850402143924838E-2</v>
      </c>
    </row>
    <row r="1669" spans="1:14" x14ac:dyDescent="0.2">
      <c r="A1669" s="9">
        <v>40777.168171296296</v>
      </c>
      <c r="B1669" s="10">
        <v>-4.9443160965165602E-3</v>
      </c>
      <c r="C1669">
        <v>6.0046704011292604</v>
      </c>
      <c r="D1669" s="10">
        <v>1.8188973446340202E-2</v>
      </c>
      <c r="E1669" s="10">
        <v>1.80701363669141E-2</v>
      </c>
      <c r="F1669">
        <v>1.8113033865975001E-2</v>
      </c>
      <c r="G1669">
        <v>-4511106</v>
      </c>
      <c r="H1669">
        <v>10280390</v>
      </c>
      <c r="J1669" s="10">
        <f t="shared" si="117"/>
        <v>-4.9234231654754707E-3</v>
      </c>
      <c r="K1669" s="16">
        <f t="shared" si="117"/>
        <v>-0.25388145126617001</v>
      </c>
      <c r="L1669" s="10">
        <f t="shared" si="117"/>
        <v>1.8469256573051058E-2</v>
      </c>
      <c r="M1669" s="10">
        <f t="shared" si="116"/>
        <v>1.8434455294142043E-2</v>
      </c>
      <c r="N1669" s="10">
        <f t="shared" si="116"/>
        <v>1.8524591108334779E-2</v>
      </c>
    </row>
    <row r="1670" spans="1:14" x14ac:dyDescent="0.2">
      <c r="A1670" s="9">
        <v>40777.171643518515</v>
      </c>
      <c r="B1670" s="10">
        <v>-4.9431403148992104E-3</v>
      </c>
      <c r="C1670">
        <v>6.0044103039836001</v>
      </c>
      <c r="D1670" s="10">
        <v>1.8212584091343201E-2</v>
      </c>
      <c r="E1670" s="10">
        <v>1.80656232657566E-2</v>
      </c>
      <c r="F1670" s="10">
        <v>1.8106938263863399E-2</v>
      </c>
      <c r="G1670">
        <v>-4511145</v>
      </c>
      <c r="H1670">
        <v>10280765</v>
      </c>
      <c r="J1670" s="10">
        <f t="shared" si="117"/>
        <v>-4.9222473838581209E-3</v>
      </c>
      <c r="K1670" s="16">
        <f t="shared" si="117"/>
        <v>-0.25414154841183034</v>
      </c>
      <c r="L1670" s="10">
        <f t="shared" si="117"/>
        <v>1.8492867218054057E-2</v>
      </c>
      <c r="M1670" s="10">
        <f t="shared" si="116"/>
        <v>1.8429942192984543E-2</v>
      </c>
      <c r="N1670" s="10">
        <f t="shared" si="116"/>
        <v>1.8518495506223177E-2</v>
      </c>
    </row>
    <row r="1671" spans="1:14" x14ac:dyDescent="0.2">
      <c r="A1671" s="9">
        <v>40777.175115740742</v>
      </c>
      <c r="B1671" s="10">
        <v>-4.9422852009956804E-3</v>
      </c>
      <c r="C1671">
        <v>6.0044423707549903</v>
      </c>
      <c r="D1671" s="10">
        <v>1.8227406065670901E-2</v>
      </c>
      <c r="E1671" s="10">
        <v>1.8085932220965301E-2</v>
      </c>
      <c r="F1671" s="10">
        <v>1.81044761186968E-2</v>
      </c>
      <c r="G1671">
        <v>-4510960</v>
      </c>
      <c r="H1671">
        <v>10280738</v>
      </c>
      <c r="J1671" s="10">
        <f t="shared" si="117"/>
        <v>-4.9213922699545909E-3</v>
      </c>
      <c r="K1671" s="16">
        <f t="shared" si="117"/>
        <v>-0.25410948164044012</v>
      </c>
      <c r="L1671" s="10">
        <f t="shared" si="117"/>
        <v>1.8507689192381757E-2</v>
      </c>
      <c r="M1671" s="10">
        <f t="shared" si="116"/>
        <v>1.8450251148193243E-2</v>
      </c>
      <c r="N1671" s="10">
        <f t="shared" si="116"/>
        <v>1.8516033361056578E-2</v>
      </c>
    </row>
    <row r="1672" spans="1:14" x14ac:dyDescent="0.2">
      <c r="A1672" s="9">
        <v>40777.178587962961</v>
      </c>
      <c r="B1672" s="10">
        <v>-4.9432828338831303E-3</v>
      </c>
      <c r="C1672">
        <v>6.0048426115681703</v>
      </c>
      <c r="D1672" s="10">
        <v>1.8209460550278899E-2</v>
      </c>
      <c r="E1672" s="10">
        <v>1.8080148325534499E-2</v>
      </c>
      <c r="F1672" s="10">
        <v>1.81175637349952E-2</v>
      </c>
      <c r="G1672">
        <v>-4510898</v>
      </c>
      <c r="H1672">
        <v>10280292</v>
      </c>
      <c r="J1672" s="10">
        <f t="shared" si="117"/>
        <v>-4.9223899028420408E-3</v>
      </c>
      <c r="K1672" s="16">
        <f t="shared" si="117"/>
        <v>-0.2537092408272601</v>
      </c>
      <c r="L1672" s="10">
        <f t="shared" si="117"/>
        <v>1.8489743676989755E-2</v>
      </c>
      <c r="M1672" s="10">
        <f t="shared" si="116"/>
        <v>1.8444467252762442E-2</v>
      </c>
      <c r="N1672" s="10">
        <f t="shared" si="116"/>
        <v>1.8529120977354978E-2</v>
      </c>
    </row>
    <row r="1673" spans="1:14" x14ac:dyDescent="0.2">
      <c r="A1673" s="9">
        <v>40777.182060185187</v>
      </c>
      <c r="B1673" s="10">
        <v>-4.9438410332368196E-3</v>
      </c>
      <c r="C1673">
        <v>6.0044293065147896</v>
      </c>
      <c r="D1673" s="10">
        <v>1.82037004080121E-2</v>
      </c>
      <c r="E1673" s="10">
        <v>1.8058568576052501E-2</v>
      </c>
      <c r="F1673" s="10">
        <v>1.81144442209734E-2</v>
      </c>
      <c r="G1673">
        <v>-4510880</v>
      </c>
      <c r="H1673">
        <v>10280671</v>
      </c>
      <c r="J1673" s="10">
        <f t="shared" si="117"/>
        <v>-4.9229481021957301E-3</v>
      </c>
      <c r="K1673" s="16">
        <f t="shared" si="117"/>
        <v>-0.25412254588064087</v>
      </c>
      <c r="L1673" s="10">
        <f t="shared" si="117"/>
        <v>1.8483983534722956E-2</v>
      </c>
      <c r="M1673" s="10">
        <f t="shared" si="116"/>
        <v>1.8422887503280444E-2</v>
      </c>
      <c r="N1673" s="10">
        <f t="shared" si="116"/>
        <v>1.8526001463333178E-2</v>
      </c>
    </row>
    <row r="1674" spans="1:14" x14ac:dyDescent="0.2">
      <c r="A1674" s="9">
        <v>40777.185532407406</v>
      </c>
      <c r="B1674" s="10">
        <v>-4.9426177452915002E-3</v>
      </c>
      <c r="C1674">
        <v>6.0043806125286201</v>
      </c>
      <c r="D1674" s="10">
        <v>1.8226645964423398E-2</v>
      </c>
      <c r="E1674" s="10">
        <v>1.8043414057428899E-2</v>
      </c>
      <c r="F1674" s="10">
        <v>1.8076735153008502E-2</v>
      </c>
      <c r="G1674">
        <v>-4511092</v>
      </c>
      <c r="H1674">
        <v>10280739</v>
      </c>
      <c r="J1674" s="10">
        <f t="shared" si="117"/>
        <v>-4.9217248142504107E-3</v>
      </c>
      <c r="K1674" s="16">
        <f t="shared" si="117"/>
        <v>-0.25417123986681034</v>
      </c>
      <c r="L1674" s="10">
        <f t="shared" si="117"/>
        <v>1.8506929091134255E-2</v>
      </c>
      <c r="M1674" s="10">
        <f t="shared" si="116"/>
        <v>1.8407732984656842E-2</v>
      </c>
      <c r="N1674" s="10">
        <f t="shared" si="116"/>
        <v>1.848829239536828E-2</v>
      </c>
    </row>
    <row r="1675" spans="1:14" x14ac:dyDescent="0.2">
      <c r="A1675" s="9">
        <v>40777.189004629632</v>
      </c>
      <c r="B1675" s="10">
        <v>-4.9427602642754202E-3</v>
      </c>
      <c r="C1675">
        <v>6.0041917748749301</v>
      </c>
      <c r="D1675" s="10">
        <v>1.8237061726831601E-2</v>
      </c>
      <c r="E1675" s="10">
        <v>1.8090694730344699E-2</v>
      </c>
      <c r="F1675" s="10">
        <v>1.8096910400781801E-2</v>
      </c>
      <c r="G1675">
        <v>-4510653</v>
      </c>
      <c r="H1675">
        <v>10280677</v>
      </c>
      <c r="J1675" s="10">
        <f t="shared" si="117"/>
        <v>-4.9218673332343307E-3</v>
      </c>
      <c r="K1675" s="16">
        <f t="shared" si="117"/>
        <v>-0.25436007752050038</v>
      </c>
      <c r="L1675" s="10">
        <f t="shared" si="117"/>
        <v>1.8517344853542457E-2</v>
      </c>
      <c r="M1675" s="10">
        <f t="shared" si="116"/>
        <v>1.8455013657572641E-2</v>
      </c>
      <c r="N1675" s="10">
        <f t="shared" si="116"/>
        <v>1.8508467643141579E-2</v>
      </c>
    </row>
    <row r="1676" spans="1:14" x14ac:dyDescent="0.2">
      <c r="A1676" s="9">
        <v>40777.192476851851</v>
      </c>
      <c r="B1676" s="10">
        <v>-4.9427008813654498E-3</v>
      </c>
      <c r="C1676">
        <v>6.0045991416372999</v>
      </c>
      <c r="D1676" s="10">
        <v>1.8220755179754598E-2</v>
      </c>
      <c r="E1676" s="10">
        <v>1.8081906059669601E-2</v>
      </c>
      <c r="F1676" s="10">
        <v>1.8080308849148401E-2</v>
      </c>
      <c r="G1676">
        <v>-4510975</v>
      </c>
      <c r="H1676">
        <v>10280525</v>
      </c>
      <c r="J1676" s="10">
        <f t="shared" si="117"/>
        <v>-4.9218079503243603E-3</v>
      </c>
      <c r="K1676" s="16">
        <f t="shared" si="117"/>
        <v>-0.25395271075813053</v>
      </c>
      <c r="L1676" s="10">
        <f t="shared" si="117"/>
        <v>1.8501038306465455E-2</v>
      </c>
      <c r="M1676" s="10">
        <f t="shared" si="116"/>
        <v>1.8446224986897544E-2</v>
      </c>
      <c r="N1676" s="10">
        <f t="shared" si="116"/>
        <v>1.8491866091508179E-2</v>
      </c>
    </row>
    <row r="1677" spans="1:14" x14ac:dyDescent="0.2">
      <c r="A1677" s="9">
        <v>40777.195949074077</v>
      </c>
      <c r="B1677" s="10">
        <v>-4.9433778465390798E-3</v>
      </c>
      <c r="C1677">
        <v>6.0044103039836001</v>
      </c>
      <c r="D1677" s="10">
        <v>1.8214080540674301E-2</v>
      </c>
      <c r="E1677" s="10">
        <v>1.8031691871001398E-2</v>
      </c>
      <c r="F1677">
        <v>1.8067304897977001E-2</v>
      </c>
      <c r="G1677">
        <v>-4511046</v>
      </c>
      <c r="H1677">
        <v>10280688</v>
      </c>
      <c r="J1677" s="10">
        <f t="shared" si="117"/>
        <v>-4.9224849154979903E-3</v>
      </c>
      <c r="K1677" s="16">
        <f t="shared" si="117"/>
        <v>-0.25414154841183034</v>
      </c>
      <c r="L1677" s="10">
        <f t="shared" si="117"/>
        <v>1.8494363667385157E-2</v>
      </c>
      <c r="M1677" s="10">
        <f t="shared" si="117"/>
        <v>1.8396010798229341E-2</v>
      </c>
      <c r="N1677" s="10">
        <f t="shared" si="117"/>
        <v>1.8478862140336779E-2</v>
      </c>
    </row>
    <row r="1678" spans="1:14" x14ac:dyDescent="0.2">
      <c r="A1678" s="9">
        <v>40777.199421296296</v>
      </c>
      <c r="B1678">
        <v>-4.9453256059859996E-3</v>
      </c>
      <c r="C1678">
        <v>6.0043948644270104</v>
      </c>
      <c r="D1678" s="10">
        <v>1.8253878966934301E-2</v>
      </c>
      <c r="E1678" s="10">
        <v>1.8083556904566599E-2</v>
      </c>
      <c r="F1678">
        <v>1.8094089690784999E-2</v>
      </c>
      <c r="G1678">
        <v>-4510779</v>
      </c>
      <c r="H1678">
        <v>10280867</v>
      </c>
      <c r="J1678" s="10">
        <f t="shared" ref="J1678:M1741" si="118">B1678-B$19</f>
        <v>-4.9244326749449101E-3</v>
      </c>
      <c r="K1678" s="16">
        <f t="shared" si="118"/>
        <v>-0.25415698796842001</v>
      </c>
      <c r="L1678" s="10">
        <f t="shared" si="118"/>
        <v>1.8534162093645157E-2</v>
      </c>
      <c r="M1678" s="10">
        <f t="shared" si="118"/>
        <v>1.8447875831794542E-2</v>
      </c>
      <c r="N1678" s="10">
        <f t="shared" ref="N1678:N1741" si="119">F1678-F$19</f>
        <v>1.8505646933144777E-2</v>
      </c>
    </row>
    <row r="1679" spans="1:14" x14ac:dyDescent="0.2">
      <c r="A1679" s="9">
        <v>40777.202893518515</v>
      </c>
      <c r="B1679" s="10">
        <v>-4.9432709573011399E-3</v>
      </c>
      <c r="C1679">
        <v>6.0044851264501604</v>
      </c>
      <c r="D1679" s="10">
        <v>1.8243083153902301E-2</v>
      </c>
      <c r="E1679" s="10">
        <v>1.8072737338370601E-2</v>
      </c>
      <c r="F1679" s="10">
        <v>1.81045478316628E-2</v>
      </c>
      <c r="G1679">
        <v>-4510760</v>
      </c>
      <c r="H1679">
        <v>10280496</v>
      </c>
      <c r="J1679" s="10">
        <f t="shared" si="118"/>
        <v>-4.9223780262600504E-3</v>
      </c>
      <c r="K1679" s="16">
        <f t="shared" si="118"/>
        <v>-0.25406672594527002</v>
      </c>
      <c r="L1679" s="10">
        <f t="shared" si="118"/>
        <v>1.8523366280613157E-2</v>
      </c>
      <c r="M1679" s="10">
        <f t="shared" si="118"/>
        <v>1.8437056265598543E-2</v>
      </c>
      <c r="N1679" s="10">
        <f t="shared" si="119"/>
        <v>1.8516105074022578E-2</v>
      </c>
    </row>
    <row r="1680" spans="1:14" x14ac:dyDescent="0.2">
      <c r="A1680" s="9">
        <v>40777.206377314818</v>
      </c>
      <c r="B1680" s="10">
        <v>-4.9424752263075803E-3</v>
      </c>
      <c r="C1680">
        <v>6.0046015169537004</v>
      </c>
      <c r="D1680" s="10">
        <v>1.8218486752593899E-2</v>
      </c>
      <c r="E1680" s="10">
        <v>1.8051692035078299E-2</v>
      </c>
      <c r="F1680" s="10">
        <v>1.8086535925031101E-2</v>
      </c>
      <c r="G1680">
        <v>-4510970</v>
      </c>
      <c r="H1680">
        <v>10280416</v>
      </c>
      <c r="J1680" s="10">
        <f t="shared" si="118"/>
        <v>-4.9215822952664908E-3</v>
      </c>
      <c r="K1680" s="16">
        <f t="shared" si="118"/>
        <v>-0.25395033544173007</v>
      </c>
      <c r="L1680" s="10">
        <f t="shared" si="118"/>
        <v>1.8498769879304756E-2</v>
      </c>
      <c r="M1680" s="10">
        <f t="shared" si="118"/>
        <v>1.8416010962306242E-2</v>
      </c>
      <c r="N1680" s="10">
        <f t="shared" si="119"/>
        <v>1.8498093167390879E-2</v>
      </c>
    </row>
    <row r="1681" spans="1:14" x14ac:dyDescent="0.2">
      <c r="A1681" s="9">
        <v>40777.209849537037</v>
      </c>
      <c r="B1681" s="10">
        <v>-4.9426058687095098E-3</v>
      </c>
      <c r="C1681">
        <v>6.0045326327781403</v>
      </c>
      <c r="D1681" s="10">
        <v>1.8229686369413699E-2</v>
      </c>
      <c r="E1681" s="10">
        <v>1.8044031639692499E-2</v>
      </c>
      <c r="F1681" s="10">
        <v>1.8082938324569101E-2</v>
      </c>
      <c r="G1681">
        <v>-4511022</v>
      </c>
      <c r="H1681">
        <v>10280777</v>
      </c>
      <c r="J1681" s="10">
        <f t="shared" si="118"/>
        <v>-4.9217129376684203E-3</v>
      </c>
      <c r="K1681" s="16">
        <f t="shared" si="118"/>
        <v>-0.25401921961729013</v>
      </c>
      <c r="L1681" s="10">
        <f t="shared" si="118"/>
        <v>1.8509969496124556E-2</v>
      </c>
      <c r="M1681" s="10">
        <f t="shared" si="118"/>
        <v>1.8408350566920442E-2</v>
      </c>
      <c r="N1681" s="10">
        <f t="shared" si="119"/>
        <v>1.8494495566928879E-2</v>
      </c>
    </row>
    <row r="1682" spans="1:14" x14ac:dyDescent="0.2">
      <c r="A1682" s="9">
        <v>40777.213321759256</v>
      </c>
      <c r="B1682" s="10">
        <v>-4.9437103908348901E-3</v>
      </c>
      <c r="C1682">
        <v>6.0045326327781403</v>
      </c>
      <c r="D1682" s="10">
        <v>1.8221717182896099E-2</v>
      </c>
      <c r="E1682" s="10">
        <v>1.7970824388285098E-2</v>
      </c>
      <c r="F1682" s="10">
        <v>1.7999858853436301E-2</v>
      </c>
      <c r="G1682">
        <v>-4510666</v>
      </c>
      <c r="H1682">
        <v>10280725</v>
      </c>
      <c r="J1682" s="10">
        <f t="shared" si="118"/>
        <v>-4.9228174597938006E-3</v>
      </c>
      <c r="K1682" s="16">
        <f t="shared" si="118"/>
        <v>-0.25401921961729013</v>
      </c>
      <c r="L1682" s="10">
        <f t="shared" si="118"/>
        <v>1.8502000309606956E-2</v>
      </c>
      <c r="M1682" s="10">
        <f t="shared" si="118"/>
        <v>1.8335143315513041E-2</v>
      </c>
      <c r="N1682" s="10">
        <f t="shared" si="119"/>
        <v>1.8411416095796079E-2</v>
      </c>
    </row>
    <row r="1683" spans="1:14" x14ac:dyDescent="0.2">
      <c r="A1683" s="9">
        <v>40777.216793981483</v>
      </c>
      <c r="B1683" s="10">
        <v>-4.9444586155004801E-3</v>
      </c>
      <c r="C1683">
        <v>6.0045670748659203</v>
      </c>
      <c r="D1683" s="10">
        <v>1.8242180533670799E-2</v>
      </c>
      <c r="E1683" s="10">
        <v>1.80656707720846E-2</v>
      </c>
      <c r="F1683" s="10">
        <v>1.8111922315001701E-2</v>
      </c>
      <c r="G1683">
        <v>-4510877</v>
      </c>
      <c r="H1683">
        <v>10280534</v>
      </c>
      <c r="J1683" s="10">
        <f t="shared" si="118"/>
        <v>-4.9235656844593906E-3</v>
      </c>
      <c r="K1683" s="16">
        <f t="shared" si="118"/>
        <v>-0.2539847775295101</v>
      </c>
      <c r="L1683" s="10">
        <f t="shared" si="118"/>
        <v>1.8522463660381655E-2</v>
      </c>
      <c r="M1683" s="10">
        <f t="shared" si="118"/>
        <v>1.8429989699312543E-2</v>
      </c>
      <c r="N1683" s="10">
        <f t="shared" si="119"/>
        <v>1.8523479557361479E-2</v>
      </c>
    </row>
    <row r="1684" spans="1:14" x14ac:dyDescent="0.2">
      <c r="A1684" s="9">
        <v>40777.220266203702</v>
      </c>
      <c r="B1684" s="10">
        <v>-4.9436628845069197E-3</v>
      </c>
      <c r="C1684">
        <v>6.0045433217019299</v>
      </c>
      <c r="D1684" s="10">
        <v>1.8236729182535799E-2</v>
      </c>
      <c r="E1684" s="10">
        <v>1.80652194619688E-2</v>
      </c>
      <c r="F1684" s="10">
        <v>1.8102599629419298E-2</v>
      </c>
      <c r="G1684">
        <v>-4510951</v>
      </c>
      <c r="H1684">
        <v>10280737</v>
      </c>
      <c r="J1684" s="10">
        <f t="shared" si="118"/>
        <v>-4.9227699534658302E-3</v>
      </c>
      <c r="K1684" s="16">
        <f t="shared" si="118"/>
        <v>-0.25400853069350049</v>
      </c>
      <c r="L1684" s="10">
        <f t="shared" si="118"/>
        <v>1.8517012309246655E-2</v>
      </c>
      <c r="M1684" s="10">
        <f t="shared" si="118"/>
        <v>1.8429538389196743E-2</v>
      </c>
      <c r="N1684" s="10">
        <f t="shared" si="119"/>
        <v>1.8514156871779076E-2</v>
      </c>
    </row>
    <row r="1685" spans="1:14" x14ac:dyDescent="0.2">
      <c r="A1685" s="9">
        <v>40777.223738425928</v>
      </c>
      <c r="B1685" s="10">
        <v>-4.9436153781789501E-3</v>
      </c>
      <c r="C1685">
        <v>6.0045670748659203</v>
      </c>
      <c r="D1685" s="10">
        <v>1.8255066625133601E-2</v>
      </c>
      <c r="E1685" s="10">
        <v>1.80579628703708E-2</v>
      </c>
      <c r="F1685">
        <v>1.8089966195239001E-2</v>
      </c>
      <c r="G1685">
        <v>-4510858</v>
      </c>
      <c r="H1685">
        <v>10280826</v>
      </c>
      <c r="J1685" s="10">
        <f t="shared" si="118"/>
        <v>-4.9227224471378606E-3</v>
      </c>
      <c r="K1685" s="16">
        <f t="shared" si="118"/>
        <v>-0.2539847775295101</v>
      </c>
      <c r="L1685" s="10">
        <f t="shared" si="118"/>
        <v>1.8535349751844458E-2</v>
      </c>
      <c r="M1685" s="10">
        <f t="shared" si="118"/>
        <v>1.8422281797598743E-2</v>
      </c>
      <c r="N1685" s="10">
        <f t="shared" si="119"/>
        <v>1.8501523437598779E-2</v>
      </c>
    </row>
    <row r="1686" spans="1:14" x14ac:dyDescent="0.2">
      <c r="A1686" s="9">
        <v>40777.227210648147</v>
      </c>
      <c r="B1686" s="10">
        <v>-4.9424277199796003E-3</v>
      </c>
      <c r="C1686">
        <v>6.0044958153739598</v>
      </c>
      <c r="D1686" s="10">
        <v>1.8263047688233201E-2</v>
      </c>
      <c r="E1686" s="10">
        <v>1.8092214932839801E-2</v>
      </c>
      <c r="F1686" s="10">
        <v>1.81019183562421E-2</v>
      </c>
      <c r="G1686">
        <v>-4510784</v>
      </c>
      <c r="H1686">
        <v>10280838</v>
      </c>
      <c r="J1686" s="10">
        <f t="shared" si="118"/>
        <v>-4.9215347889385109E-3</v>
      </c>
      <c r="K1686" s="16">
        <f t="shared" si="118"/>
        <v>-0.25405603702147062</v>
      </c>
      <c r="L1686" s="10">
        <f t="shared" si="118"/>
        <v>1.8543330814944057E-2</v>
      </c>
      <c r="M1686" s="10">
        <f t="shared" si="118"/>
        <v>1.8456533860067743E-2</v>
      </c>
      <c r="N1686" s="10">
        <f t="shared" si="119"/>
        <v>1.8513475598601878E-2</v>
      </c>
    </row>
    <row r="1687" spans="1:14" x14ac:dyDescent="0.2">
      <c r="A1687" s="9">
        <v>40777.230682870373</v>
      </c>
      <c r="B1687" s="10">
        <v>-4.9429977959152896E-3</v>
      </c>
      <c r="C1687">
        <v>6.0045350080945399</v>
      </c>
      <c r="D1687" s="10">
        <v>1.8228225549828499E-2</v>
      </c>
      <c r="E1687" s="10">
        <v>1.8083936955190401E-2</v>
      </c>
      <c r="F1687" s="10">
        <v>1.8123814715199801E-2</v>
      </c>
      <c r="G1687">
        <v>-4510843</v>
      </c>
      <c r="H1687">
        <v>10280551</v>
      </c>
      <c r="J1687" s="10">
        <f t="shared" si="118"/>
        <v>-4.9221048648742001E-3</v>
      </c>
      <c r="K1687" s="16">
        <f t="shared" si="118"/>
        <v>-0.25401684430089055</v>
      </c>
      <c r="L1687" s="10">
        <f t="shared" si="118"/>
        <v>1.8508508676539356E-2</v>
      </c>
      <c r="M1687" s="10">
        <f t="shared" si="118"/>
        <v>1.8448255882418343E-2</v>
      </c>
      <c r="N1687" s="10">
        <f t="shared" si="119"/>
        <v>1.8535371957559579E-2</v>
      </c>
    </row>
    <row r="1688" spans="1:14" x14ac:dyDescent="0.2">
      <c r="A1688" s="9">
        <v>40777.234155092592</v>
      </c>
      <c r="B1688" s="10">
        <v>-4.9427602642754202E-3</v>
      </c>
      <c r="C1688">
        <v>6.0045100672723501</v>
      </c>
      <c r="D1688" s="10">
        <v>1.8226740977079301E-2</v>
      </c>
      <c r="E1688" s="10">
        <v>1.8099958464299602E-2</v>
      </c>
      <c r="F1688" s="10">
        <v>1.81284999623131E-2</v>
      </c>
      <c r="G1688">
        <v>-4510966</v>
      </c>
      <c r="H1688">
        <v>10280893</v>
      </c>
      <c r="J1688" s="10">
        <f t="shared" si="118"/>
        <v>-4.9218673332343307E-3</v>
      </c>
      <c r="K1688" s="16">
        <f t="shared" si="118"/>
        <v>-0.25404178512308029</v>
      </c>
      <c r="L1688" s="10">
        <f t="shared" si="118"/>
        <v>1.8507024103790157E-2</v>
      </c>
      <c r="M1688" s="10">
        <f t="shared" si="118"/>
        <v>1.8464277391527544E-2</v>
      </c>
      <c r="N1688" s="10">
        <f t="shared" si="119"/>
        <v>1.8540057204672878E-2</v>
      </c>
    </row>
    <row r="1689" spans="1:14" x14ac:dyDescent="0.2">
      <c r="A1689" s="9">
        <v>40777.237638888888</v>
      </c>
      <c r="B1689" s="10">
        <v>-4.9422139415037196E-3</v>
      </c>
      <c r="C1689">
        <v>6.0044233682238</v>
      </c>
      <c r="D1689" s="10">
        <v>1.82418954957029E-2</v>
      </c>
      <c r="E1689" s="10">
        <v>1.8054257376788899E-2</v>
      </c>
      <c r="F1689" s="10">
        <v>1.8103268950435399E-2</v>
      </c>
      <c r="G1689">
        <v>-4510978</v>
      </c>
      <c r="H1689">
        <v>10280997</v>
      </c>
      <c r="J1689" s="10">
        <f t="shared" si="118"/>
        <v>-4.9213210104626301E-3</v>
      </c>
      <c r="K1689" s="16">
        <f t="shared" si="118"/>
        <v>-0.25412848417163048</v>
      </c>
      <c r="L1689" s="10">
        <f t="shared" si="118"/>
        <v>1.8522178622413756E-2</v>
      </c>
      <c r="M1689" s="10">
        <f t="shared" si="118"/>
        <v>1.8418576304016842E-2</v>
      </c>
      <c r="N1689" s="10">
        <f t="shared" si="119"/>
        <v>1.8514826192795177E-2</v>
      </c>
    </row>
    <row r="1690" spans="1:14" x14ac:dyDescent="0.2">
      <c r="A1690" s="9">
        <v>40777.241111111114</v>
      </c>
      <c r="B1690" s="10">
        <v>-4.9429027832593401E-3</v>
      </c>
      <c r="C1690">
        <v>6.0044328694893903</v>
      </c>
      <c r="D1690" s="10">
        <v>1.82711593937347E-2</v>
      </c>
      <c r="E1690" s="10">
        <v>1.8080468993248399E-2</v>
      </c>
      <c r="F1690" s="10">
        <v>1.81183764819434E-2</v>
      </c>
      <c r="G1690">
        <v>-4510949</v>
      </c>
      <c r="H1690">
        <v>10280851</v>
      </c>
      <c r="J1690" s="10">
        <f t="shared" si="118"/>
        <v>-4.9220098522182506E-3</v>
      </c>
      <c r="K1690" s="16">
        <f t="shared" si="118"/>
        <v>-0.25411898290604018</v>
      </c>
      <c r="L1690" s="10">
        <f t="shared" si="118"/>
        <v>1.8551442520445556E-2</v>
      </c>
      <c r="M1690" s="10">
        <f t="shared" si="118"/>
        <v>1.8444787920476342E-2</v>
      </c>
      <c r="N1690" s="10">
        <f t="shared" si="119"/>
        <v>1.8529933724303178E-2</v>
      </c>
    </row>
    <row r="1691" spans="1:14" x14ac:dyDescent="0.2">
      <c r="A1691" s="9">
        <v>40777.244583333333</v>
      </c>
      <c r="B1691" s="10">
        <v>-4.94308093198924E-3</v>
      </c>
      <c r="C1691">
        <v>6.0046656504964604</v>
      </c>
      <c r="D1691" s="10">
        <v>1.82119308793335E-2</v>
      </c>
      <c r="E1691" s="10">
        <v>1.8054399895772798E-2</v>
      </c>
      <c r="F1691" s="10">
        <v>1.80945677772252E-2</v>
      </c>
      <c r="G1691">
        <v>-4510695</v>
      </c>
      <c r="H1691">
        <v>10280538</v>
      </c>
      <c r="J1691" s="10">
        <f t="shared" si="118"/>
        <v>-4.9221880009481505E-3</v>
      </c>
      <c r="K1691" s="16">
        <f t="shared" si="118"/>
        <v>-0.25388620189897004</v>
      </c>
      <c r="L1691" s="10">
        <f t="shared" si="118"/>
        <v>1.8492214006044356E-2</v>
      </c>
      <c r="M1691" s="10">
        <f t="shared" si="118"/>
        <v>1.8418718823000741E-2</v>
      </c>
      <c r="N1691" s="10">
        <f t="shared" si="119"/>
        <v>1.8506125019584978E-2</v>
      </c>
    </row>
    <row r="1692" spans="1:14" x14ac:dyDescent="0.2">
      <c r="A1692" s="9">
        <v>40777.248055555552</v>
      </c>
      <c r="B1692" s="10">
        <v>-4.9432234509731599E-3</v>
      </c>
      <c r="C1692">
        <v>6.0044803758173702</v>
      </c>
      <c r="D1692" s="10">
        <v>1.8212215917301398E-2</v>
      </c>
      <c r="E1692">
        <v>1.8046798883297001E-2</v>
      </c>
      <c r="F1692" s="10">
        <v>1.8073006078775499E-2</v>
      </c>
      <c r="G1692">
        <v>-4510979</v>
      </c>
      <c r="H1692">
        <v>10280820</v>
      </c>
      <c r="J1692" s="10">
        <f t="shared" si="118"/>
        <v>-4.9223305199320704E-3</v>
      </c>
      <c r="K1692" s="16">
        <f t="shared" si="118"/>
        <v>-0.25407147657806028</v>
      </c>
      <c r="L1692" s="10">
        <f t="shared" si="118"/>
        <v>1.8492499044012255E-2</v>
      </c>
      <c r="M1692" s="10">
        <f t="shared" si="118"/>
        <v>1.8411117810524943E-2</v>
      </c>
      <c r="N1692" s="10">
        <f t="shared" si="119"/>
        <v>1.8484563321135277E-2</v>
      </c>
    </row>
    <row r="1693" spans="1:14" x14ac:dyDescent="0.2">
      <c r="A1693" s="9">
        <v>40777.251527777778</v>
      </c>
      <c r="B1693">
        <v>-4.9417151250599999E-3</v>
      </c>
      <c r="C1693">
        <v>6.0043806125286201</v>
      </c>
      <c r="D1693" s="10">
        <v>1.8246646128500299E-2</v>
      </c>
      <c r="E1693" s="10">
        <v>1.80549580951265E-2</v>
      </c>
      <c r="F1693" s="10">
        <v>1.80782052688119E-2</v>
      </c>
      <c r="G1693">
        <v>-4510842</v>
      </c>
      <c r="H1693">
        <v>10281244</v>
      </c>
      <c r="J1693" s="10">
        <f t="shared" si="118"/>
        <v>-4.9208221940189104E-3</v>
      </c>
      <c r="K1693" s="16">
        <f t="shared" si="118"/>
        <v>-0.25417123986681034</v>
      </c>
      <c r="L1693" s="10">
        <f t="shared" si="118"/>
        <v>1.8526929255211155E-2</v>
      </c>
      <c r="M1693" s="10">
        <f t="shared" si="118"/>
        <v>1.8419277022354442E-2</v>
      </c>
      <c r="N1693" s="10">
        <f t="shared" si="119"/>
        <v>1.8489762511171678E-2</v>
      </c>
    </row>
    <row r="1694" spans="1:14" x14ac:dyDescent="0.2">
      <c r="A1694" s="9">
        <v>40777.254999999997</v>
      </c>
      <c r="B1694" s="10">
        <v>-4.9415963592400703E-3</v>
      </c>
      <c r="C1694">
        <v>6.0044946277157596</v>
      </c>
      <c r="D1694" s="10">
        <v>1.82802331023777E-2</v>
      </c>
      <c r="E1694" s="10">
        <v>1.81147685620454E-2</v>
      </c>
      <c r="F1694" s="10">
        <v>1.8083763023678302E-2</v>
      </c>
      <c r="G1694">
        <v>-4510662</v>
      </c>
      <c r="H1694">
        <v>10281236</v>
      </c>
      <c r="J1694" s="10">
        <f t="shared" si="118"/>
        <v>-4.9207034281989808E-3</v>
      </c>
      <c r="K1694" s="16">
        <f t="shared" si="118"/>
        <v>-0.25405722467967085</v>
      </c>
      <c r="L1694" s="10">
        <f t="shared" si="118"/>
        <v>1.8560516229088556E-2</v>
      </c>
      <c r="M1694" s="10">
        <f t="shared" si="118"/>
        <v>1.8479087489273342E-2</v>
      </c>
      <c r="N1694" s="10">
        <f t="shared" si="119"/>
        <v>1.849532026603808E-2</v>
      </c>
    </row>
    <row r="1695" spans="1:14" x14ac:dyDescent="0.2">
      <c r="A1695" s="9">
        <v>40777.258472222224</v>
      </c>
      <c r="B1695" s="10">
        <v>-4.9429384130053201E-3</v>
      </c>
      <c r="C1695">
        <v>6.0047416606212201</v>
      </c>
      <c r="D1695" s="10">
        <v>1.8230493976989198E-2</v>
      </c>
      <c r="E1695">
        <v>1.8043224032117E-2</v>
      </c>
      <c r="F1695" s="10">
        <v>1.80738188257237E-2</v>
      </c>
      <c r="G1695">
        <v>-4510842</v>
      </c>
      <c r="H1695">
        <v>10280661</v>
      </c>
      <c r="J1695" s="10">
        <f t="shared" si="118"/>
        <v>-4.9220454819642306E-3</v>
      </c>
      <c r="K1695" s="16">
        <f t="shared" si="118"/>
        <v>-0.25381019177421038</v>
      </c>
      <c r="L1695" s="10">
        <f t="shared" si="118"/>
        <v>1.8510777103700055E-2</v>
      </c>
      <c r="M1695" s="10">
        <f t="shared" si="118"/>
        <v>1.8407542959344943E-2</v>
      </c>
      <c r="N1695" s="10">
        <f t="shared" si="119"/>
        <v>1.8485376068083478E-2</v>
      </c>
    </row>
    <row r="1696" spans="1:14" x14ac:dyDescent="0.2">
      <c r="A1696" s="9">
        <v>40777.261944444443</v>
      </c>
      <c r="B1696" s="10">
        <v>-4.9418457674619302E-3</v>
      </c>
      <c r="C1696">
        <v>6.0046181441684903</v>
      </c>
      <c r="D1696" s="10">
        <v>1.8235054584474698E-2</v>
      </c>
      <c r="E1696" s="10">
        <v>1.8061751500026701E-2</v>
      </c>
      <c r="F1696" s="10">
        <v>1.8100675331497802E-2</v>
      </c>
      <c r="G1696">
        <v>-4510987</v>
      </c>
      <c r="H1696">
        <v>10280912</v>
      </c>
      <c r="J1696" s="10">
        <f t="shared" si="118"/>
        <v>-4.9209528364208407E-3</v>
      </c>
      <c r="K1696" s="16">
        <f t="shared" si="118"/>
        <v>-0.25393370822694017</v>
      </c>
      <c r="L1696" s="10">
        <f t="shared" si="118"/>
        <v>1.8515337711185555E-2</v>
      </c>
      <c r="M1696" s="10">
        <f t="shared" si="118"/>
        <v>1.8426070427254644E-2</v>
      </c>
      <c r="N1696" s="10">
        <f t="shared" si="119"/>
        <v>1.851223257385758E-2</v>
      </c>
    </row>
    <row r="1697" spans="1:14" x14ac:dyDescent="0.2">
      <c r="A1697" s="9">
        <v>40777.265428240738</v>
      </c>
      <c r="B1697" s="10">
        <v>-4.94223769466771E-3</v>
      </c>
      <c r="C1697">
        <v>6.00433310620065</v>
      </c>
      <c r="D1697" s="10">
        <v>1.82617768939599E-2</v>
      </c>
      <c r="E1697" s="10">
        <v>1.8063224196193901E-2</v>
      </c>
      <c r="F1697" s="10">
        <v>1.81056593826361E-2</v>
      </c>
      <c r="G1697">
        <v>-4510982</v>
      </c>
      <c r="H1697">
        <v>10281251</v>
      </c>
      <c r="J1697" s="10">
        <f t="shared" si="118"/>
        <v>-4.9213447636266205E-3</v>
      </c>
      <c r="K1697" s="16">
        <f t="shared" si="118"/>
        <v>-0.25421874619478046</v>
      </c>
      <c r="L1697" s="10">
        <f t="shared" si="118"/>
        <v>1.8542060020670756E-2</v>
      </c>
      <c r="M1697" s="10">
        <f t="shared" si="118"/>
        <v>1.8427543123421843E-2</v>
      </c>
      <c r="N1697" s="10">
        <f t="shared" si="119"/>
        <v>1.8517216624995878E-2</v>
      </c>
    </row>
    <row r="1698" spans="1:14" x14ac:dyDescent="0.2">
      <c r="A1698" s="9">
        <v>40777.268900462965</v>
      </c>
      <c r="B1698" s="10">
        <v>-4.9443636028445297E-3</v>
      </c>
      <c r="C1698">
        <v>6.0043485457572396</v>
      </c>
      <c r="D1698" s="10">
        <v>1.82859338617345E-2</v>
      </c>
      <c r="E1698" s="10">
        <v>1.8038627794885499E-2</v>
      </c>
      <c r="F1698" s="10">
        <v>1.8083523980458299E-2</v>
      </c>
      <c r="G1698">
        <v>-4510646</v>
      </c>
      <c r="H1698">
        <v>10281039</v>
      </c>
      <c r="J1698" s="10">
        <f t="shared" si="118"/>
        <v>-4.9234706718034402E-3</v>
      </c>
      <c r="K1698" s="16">
        <f t="shared" si="118"/>
        <v>-0.2542033066381908</v>
      </c>
      <c r="L1698" s="10">
        <f t="shared" si="118"/>
        <v>1.8566216988445357E-2</v>
      </c>
      <c r="M1698" s="10">
        <f t="shared" si="118"/>
        <v>1.8402946722113442E-2</v>
      </c>
      <c r="N1698" s="10">
        <f t="shared" si="119"/>
        <v>1.8495081222818077E-2</v>
      </c>
    </row>
    <row r="1699" spans="1:14" x14ac:dyDescent="0.2">
      <c r="A1699" s="9">
        <v>40777.272372685184</v>
      </c>
      <c r="B1699" s="10">
        <v>-4.9438766629828004E-3</v>
      </c>
      <c r="C1699">
        <v>6.0046086429028902</v>
      </c>
      <c r="D1699">
        <v>1.8267038219783E-2</v>
      </c>
      <c r="E1699" s="10">
        <v>1.8097725666884799E-2</v>
      </c>
      <c r="F1699" s="10">
        <v>1.8126539807908602E-2</v>
      </c>
      <c r="G1699">
        <v>-4510756</v>
      </c>
      <c r="H1699">
        <v>10280743</v>
      </c>
      <c r="J1699" s="10">
        <f t="shared" si="118"/>
        <v>-4.9229837319417109E-3</v>
      </c>
      <c r="K1699" s="16">
        <f t="shared" si="118"/>
        <v>-0.25394320949254023</v>
      </c>
      <c r="L1699" s="10">
        <f t="shared" si="118"/>
        <v>1.8547321346493856E-2</v>
      </c>
      <c r="M1699" s="10">
        <f t="shared" si="118"/>
        <v>1.8462044594112742E-2</v>
      </c>
      <c r="N1699" s="10">
        <f t="shared" si="119"/>
        <v>1.853809705026838E-2</v>
      </c>
    </row>
    <row r="1700" spans="1:14" x14ac:dyDescent="0.2">
      <c r="A1700" s="9">
        <v>40777.27584490741</v>
      </c>
      <c r="B1700" s="10">
        <v>-4.9435678718509702E-3</v>
      </c>
      <c r="C1700">
        <v>6.0045718254987204</v>
      </c>
      <c r="D1700" s="10">
        <v>1.8270173637429301E-2</v>
      </c>
      <c r="E1700" s="10">
        <v>1.81378685140226E-2</v>
      </c>
      <c r="F1700" s="10">
        <v>1.8170523760400101E-2</v>
      </c>
      <c r="G1700">
        <v>-4510821</v>
      </c>
      <c r="H1700">
        <v>10280969</v>
      </c>
      <c r="J1700" s="10">
        <f t="shared" si="118"/>
        <v>-4.9226749408098807E-3</v>
      </c>
      <c r="K1700" s="16">
        <f t="shared" si="118"/>
        <v>-0.25398002689671006</v>
      </c>
      <c r="L1700" s="10">
        <f t="shared" si="118"/>
        <v>1.8550456764140157E-2</v>
      </c>
      <c r="M1700" s="10">
        <f t="shared" si="118"/>
        <v>1.8502187441250543E-2</v>
      </c>
      <c r="N1700" s="10">
        <f t="shared" si="119"/>
        <v>1.8582081002759879E-2</v>
      </c>
    </row>
    <row r="1701" spans="1:14" x14ac:dyDescent="0.2">
      <c r="A1701" s="9">
        <v>40777.279317129629</v>
      </c>
      <c r="B1701" s="10">
        <v>-4.9433184636291103E-3</v>
      </c>
      <c r="C1701">
        <v>6.0044198052492002</v>
      </c>
      <c r="D1701" s="10">
        <v>1.8265601153361798E-2</v>
      </c>
      <c r="E1701" s="10">
        <v>1.8056383284965699E-2</v>
      </c>
      <c r="F1701" s="10">
        <v>1.81004960490827E-2</v>
      </c>
      <c r="G1701">
        <v>-4510955</v>
      </c>
      <c r="H1701">
        <v>10281270</v>
      </c>
      <c r="J1701" s="10">
        <f t="shared" si="118"/>
        <v>-4.9224255325880208E-3</v>
      </c>
      <c r="K1701" s="16">
        <f t="shared" si="118"/>
        <v>-0.25413204714623028</v>
      </c>
      <c r="L1701" s="10">
        <f t="shared" si="118"/>
        <v>1.8545884280072655E-2</v>
      </c>
      <c r="M1701" s="10">
        <f t="shared" si="118"/>
        <v>1.8420702212193642E-2</v>
      </c>
      <c r="N1701" s="10">
        <f t="shared" si="119"/>
        <v>1.8512053291442478E-2</v>
      </c>
    </row>
    <row r="1702" spans="1:14" x14ac:dyDescent="0.2">
      <c r="A1702" s="9">
        <v>40777.282789351855</v>
      </c>
      <c r="B1702" s="10">
        <v>-4.9423802136516299E-3</v>
      </c>
      <c r="C1702">
        <v>6.0044518720205797</v>
      </c>
      <c r="D1702" s="10">
        <v>1.83034280670108E-2</v>
      </c>
      <c r="E1702" s="10">
        <v>1.8082321740039299E-2</v>
      </c>
      <c r="F1702" s="10">
        <v>1.8111635463137599E-2</v>
      </c>
      <c r="G1702">
        <v>-4510631</v>
      </c>
      <c r="H1702">
        <v>10281479</v>
      </c>
      <c r="J1702" s="10">
        <f t="shared" si="118"/>
        <v>-4.9214872826105404E-3</v>
      </c>
      <c r="K1702" s="16">
        <f t="shared" si="118"/>
        <v>-0.25409998037485071</v>
      </c>
      <c r="L1702" s="10">
        <f t="shared" si="118"/>
        <v>1.8583711193721656E-2</v>
      </c>
      <c r="M1702" s="10">
        <f t="shared" si="118"/>
        <v>1.8446640667267242E-2</v>
      </c>
      <c r="N1702" s="10">
        <f t="shared" si="119"/>
        <v>1.8523192705497377E-2</v>
      </c>
    </row>
    <row r="1703" spans="1:14" x14ac:dyDescent="0.2">
      <c r="A1703" s="9">
        <v>40777.286261574074</v>
      </c>
      <c r="B1703" s="10">
        <v>-4.9428434003493697E-3</v>
      </c>
      <c r="C1703">
        <v>6.0045385710691299</v>
      </c>
      <c r="D1703" s="10">
        <v>1.8294912557721501E-2</v>
      </c>
      <c r="E1703" s="10">
        <v>1.8091775499306101E-2</v>
      </c>
      <c r="F1703">
        <v>1.8113165339745999E-2</v>
      </c>
      <c r="G1703">
        <v>-4510569</v>
      </c>
      <c r="H1703">
        <v>10280965</v>
      </c>
      <c r="J1703" s="10">
        <f t="shared" si="118"/>
        <v>-4.9219504693082802E-3</v>
      </c>
      <c r="K1703" s="16">
        <f t="shared" si="118"/>
        <v>-0.25401328132630052</v>
      </c>
      <c r="L1703" s="10">
        <f t="shared" si="118"/>
        <v>1.8575195684432357E-2</v>
      </c>
      <c r="M1703" s="10">
        <f t="shared" si="118"/>
        <v>1.8456094426534043E-2</v>
      </c>
      <c r="N1703" s="10">
        <f t="shared" si="119"/>
        <v>1.8524722582105777E-2</v>
      </c>
    </row>
    <row r="1704" spans="1:14" x14ac:dyDescent="0.2">
      <c r="A1704" s="9">
        <v>40777.289733796293</v>
      </c>
      <c r="B1704" s="10">
        <v>-4.9426533750374802E-3</v>
      </c>
      <c r="C1704">
        <v>6.0046668381546597</v>
      </c>
      <c r="D1704" s="10">
        <v>1.8269496672255602E-2</v>
      </c>
      <c r="E1704" s="10">
        <v>1.8043520946666801E-2</v>
      </c>
      <c r="F1704" s="10">
        <v>1.80803686099534E-2</v>
      </c>
      <c r="G1704">
        <v>-4510944</v>
      </c>
      <c r="H1704">
        <v>10280844</v>
      </c>
      <c r="J1704" s="10">
        <f t="shared" si="118"/>
        <v>-4.9217604439963907E-3</v>
      </c>
      <c r="K1704" s="16">
        <f t="shared" si="118"/>
        <v>-0.2538850142407707</v>
      </c>
      <c r="L1704" s="10">
        <f t="shared" si="118"/>
        <v>1.8549779798966458E-2</v>
      </c>
      <c r="M1704" s="10">
        <f t="shared" si="118"/>
        <v>1.8407839873894744E-2</v>
      </c>
      <c r="N1704" s="10">
        <f t="shared" si="119"/>
        <v>1.8491925852313178E-2</v>
      </c>
    </row>
    <row r="1705" spans="1:14" x14ac:dyDescent="0.2">
      <c r="A1705" s="9">
        <v>40777.293206018519</v>
      </c>
      <c r="B1705" s="10">
        <v>-4.9438529098188204E-3</v>
      </c>
      <c r="C1705">
        <v>6.0044008027180098</v>
      </c>
      <c r="D1705">
        <v>1.8308594380178001E-2</v>
      </c>
      <c r="E1705" s="10">
        <v>1.8097048701711201E-2</v>
      </c>
      <c r="F1705" s="10">
        <v>1.81349541292548E-2</v>
      </c>
      <c r="G1705">
        <v>-4510995</v>
      </c>
      <c r="H1705">
        <v>10281224</v>
      </c>
      <c r="J1705" s="10">
        <f t="shared" si="118"/>
        <v>-4.9229599787777309E-3</v>
      </c>
      <c r="K1705" s="16">
        <f t="shared" si="118"/>
        <v>-0.25415104967742064</v>
      </c>
      <c r="L1705" s="10">
        <f t="shared" si="118"/>
        <v>1.8588877506888857E-2</v>
      </c>
      <c r="M1705" s="10">
        <f t="shared" si="118"/>
        <v>1.8461367628939143E-2</v>
      </c>
      <c r="N1705" s="10">
        <f t="shared" si="119"/>
        <v>1.8546511371614578E-2</v>
      </c>
    </row>
    <row r="1706" spans="1:14" x14ac:dyDescent="0.2">
      <c r="A1706" s="9">
        <v>40777.296678240738</v>
      </c>
      <c r="B1706" s="10">
        <v>-4.9429977959152896E-3</v>
      </c>
      <c r="C1706">
        <v>6.0045041289813499</v>
      </c>
      <c r="D1706" s="10">
        <v>1.8296492143126699E-2</v>
      </c>
      <c r="E1706" s="10">
        <v>1.8078913161007199E-2</v>
      </c>
      <c r="F1706" s="10">
        <v>1.8112675301144899E-2</v>
      </c>
      <c r="G1706">
        <v>-4510605</v>
      </c>
      <c r="H1706">
        <v>10280981</v>
      </c>
      <c r="J1706" s="10">
        <f t="shared" si="118"/>
        <v>-4.9221048648742001E-3</v>
      </c>
      <c r="K1706" s="16">
        <f t="shared" si="118"/>
        <v>-0.25404772341408055</v>
      </c>
      <c r="L1706" s="10">
        <f t="shared" si="118"/>
        <v>1.8576775269837555E-2</v>
      </c>
      <c r="M1706" s="10">
        <f t="shared" si="118"/>
        <v>1.8443232088235142E-2</v>
      </c>
      <c r="N1706" s="10">
        <f t="shared" si="119"/>
        <v>1.8524232543504677E-2</v>
      </c>
    </row>
    <row r="1707" spans="1:14" x14ac:dyDescent="0.2">
      <c r="A1707" s="9">
        <v>40777.300150462965</v>
      </c>
      <c r="B1707" s="10">
        <v>-4.9451355806741102E-3</v>
      </c>
      <c r="C1707">
        <v>6.0046228948012903</v>
      </c>
      <c r="D1707" s="10">
        <v>1.8217156575410599E-2</v>
      </c>
      <c r="E1707" s="10">
        <v>1.7700620271352802E-2</v>
      </c>
      <c r="F1707" s="10">
        <v>1.7751863464782199E-2</v>
      </c>
      <c r="G1707">
        <v>-4510869</v>
      </c>
      <c r="H1707">
        <v>10280742</v>
      </c>
      <c r="J1707" s="10">
        <f t="shared" si="118"/>
        <v>-4.9242426496330207E-3</v>
      </c>
      <c r="K1707" s="16">
        <f t="shared" si="118"/>
        <v>-0.25392895759414014</v>
      </c>
      <c r="L1707" s="10">
        <f t="shared" si="118"/>
        <v>1.8497439702121456E-2</v>
      </c>
      <c r="M1707" s="10">
        <f t="shared" si="118"/>
        <v>1.8064939198580744E-2</v>
      </c>
      <c r="N1707" s="10">
        <f t="shared" si="119"/>
        <v>1.8163420707141976E-2</v>
      </c>
    </row>
    <row r="1708" spans="1:14" x14ac:dyDescent="0.2">
      <c r="A1708" s="9">
        <v>40777.30363425926</v>
      </c>
      <c r="B1708" s="10">
        <v>-4.9439954288027404E-3</v>
      </c>
      <c r="C1708">
        <v>6.0044281188565902</v>
      </c>
      <c r="D1708" s="10">
        <v>1.8248368232889299E-2</v>
      </c>
      <c r="E1708" s="10">
        <v>1.8021988703512799E-2</v>
      </c>
      <c r="F1708" s="10">
        <v>1.80675917498411E-2</v>
      </c>
      <c r="G1708">
        <v>-4510959</v>
      </c>
      <c r="H1708">
        <v>10280862</v>
      </c>
      <c r="J1708" s="10">
        <f t="shared" si="118"/>
        <v>-4.9231024977616509E-3</v>
      </c>
      <c r="K1708" s="16">
        <f t="shared" si="118"/>
        <v>-0.25412373353884021</v>
      </c>
      <c r="L1708" s="10">
        <f t="shared" si="118"/>
        <v>1.8528651359600155E-2</v>
      </c>
      <c r="M1708" s="10">
        <f t="shared" si="118"/>
        <v>1.8386307630740742E-2</v>
      </c>
      <c r="N1708" s="10">
        <f t="shared" si="119"/>
        <v>1.8479148992200878E-2</v>
      </c>
    </row>
    <row r="1709" spans="1:14" x14ac:dyDescent="0.2">
      <c r="A1709" s="9">
        <v>40777.307106481479</v>
      </c>
      <c r="B1709" s="10">
        <v>-4.9432234509731599E-3</v>
      </c>
      <c r="C1709">
        <v>6.0046240824594896</v>
      </c>
      <c r="D1709" s="10">
        <v>1.8283534792171902E-2</v>
      </c>
      <c r="E1709" s="10">
        <v>1.8049447361081501E-2</v>
      </c>
      <c r="F1709" s="10">
        <v>1.80873964806233E-2</v>
      </c>
      <c r="G1709">
        <v>-4510974</v>
      </c>
      <c r="H1709">
        <v>10281261</v>
      </c>
      <c r="J1709" s="10">
        <f t="shared" si="118"/>
        <v>-4.9223305199320704E-3</v>
      </c>
      <c r="K1709" s="16">
        <f t="shared" si="118"/>
        <v>-0.25392776993594079</v>
      </c>
      <c r="L1709" s="10">
        <f t="shared" si="118"/>
        <v>1.8563817918882758E-2</v>
      </c>
      <c r="M1709" s="10">
        <f t="shared" si="118"/>
        <v>1.8413766288309444E-2</v>
      </c>
      <c r="N1709" s="10">
        <f t="shared" si="119"/>
        <v>1.8498953722983078E-2</v>
      </c>
    </row>
    <row r="1710" spans="1:14" x14ac:dyDescent="0.2">
      <c r="A1710" s="9">
        <v>40777.310578703706</v>
      </c>
      <c r="B1710" s="10">
        <v>-4.9425227326355499E-3</v>
      </c>
      <c r="C1710">
        <v>6.0045338204363397</v>
      </c>
      <c r="D1710" s="10">
        <v>1.8301670332875799E-2</v>
      </c>
      <c r="E1710">
        <v>1.8082891815975E-2</v>
      </c>
      <c r="F1710">
        <v>1.8036946409029E-2</v>
      </c>
      <c r="G1710">
        <v>-4510835</v>
      </c>
      <c r="H1710">
        <v>10281188</v>
      </c>
      <c r="J1710" s="10">
        <f t="shared" si="118"/>
        <v>-4.9216298015944604E-3</v>
      </c>
      <c r="K1710" s="16">
        <f t="shared" si="118"/>
        <v>-0.25401803195909078</v>
      </c>
      <c r="L1710" s="10">
        <f t="shared" si="118"/>
        <v>1.8581953459586655E-2</v>
      </c>
      <c r="M1710" s="10">
        <f t="shared" si="118"/>
        <v>1.8447210743202942E-2</v>
      </c>
      <c r="N1710" s="10">
        <f t="shared" si="119"/>
        <v>1.8448503651388778E-2</v>
      </c>
    </row>
    <row r="1711" spans="1:14" x14ac:dyDescent="0.2">
      <c r="A1711" s="9">
        <v>40777.314050925925</v>
      </c>
      <c r="B1711" s="10">
        <v>-4.94227332441369E-3</v>
      </c>
      <c r="C1711">
        <v>6.00467277644566</v>
      </c>
      <c r="D1711" s="10">
        <v>1.8272738979139801E-2</v>
      </c>
      <c r="E1711" s="10">
        <v>1.8083188730524901E-2</v>
      </c>
      <c r="F1711" s="10">
        <v>1.8102850624800298E-2</v>
      </c>
      <c r="G1711">
        <v>-4510833</v>
      </c>
      <c r="H1711">
        <v>10280806</v>
      </c>
      <c r="J1711" s="10">
        <f t="shared" si="118"/>
        <v>-4.9213803933726005E-3</v>
      </c>
      <c r="K1711" s="16">
        <f t="shared" si="118"/>
        <v>-0.25387907594977044</v>
      </c>
      <c r="L1711" s="10">
        <f t="shared" si="118"/>
        <v>1.8553022105850657E-2</v>
      </c>
      <c r="M1711" s="10">
        <f t="shared" si="118"/>
        <v>1.8447507657752844E-2</v>
      </c>
      <c r="N1711" s="10">
        <f t="shared" si="119"/>
        <v>1.8514407867160076E-2</v>
      </c>
    </row>
    <row r="1712" spans="1:14" x14ac:dyDescent="0.2">
      <c r="A1712" s="9">
        <v>40777.317523148151</v>
      </c>
      <c r="B1712" s="10">
        <v>-4.9436153781789501E-3</v>
      </c>
      <c r="C1712">
        <v>6.00451363024695</v>
      </c>
      <c r="D1712" s="10">
        <v>1.82668125647251E-2</v>
      </c>
      <c r="E1712" s="10">
        <v>1.8074352553521699E-2</v>
      </c>
      <c r="F1712" s="10">
        <v>1.8087922375707399E-2</v>
      </c>
      <c r="G1712">
        <v>-4510939</v>
      </c>
      <c r="H1712">
        <v>10280957</v>
      </c>
      <c r="J1712" s="10">
        <f t="shared" si="118"/>
        <v>-4.9227224471378606E-3</v>
      </c>
      <c r="K1712" s="16">
        <f t="shared" si="118"/>
        <v>-0.25403822214848049</v>
      </c>
      <c r="L1712" s="10">
        <f t="shared" si="118"/>
        <v>1.8547095691435957E-2</v>
      </c>
      <c r="M1712" s="10">
        <f t="shared" si="118"/>
        <v>1.8438671480749642E-2</v>
      </c>
      <c r="N1712" s="10">
        <f t="shared" si="119"/>
        <v>1.8499479618067177E-2</v>
      </c>
    </row>
    <row r="1713" spans="1:14" x14ac:dyDescent="0.2">
      <c r="A1713" s="9">
        <v>40777.32099537037</v>
      </c>
      <c r="B1713" s="10">
        <v>-4.9426058687095098E-3</v>
      </c>
      <c r="C1713">
        <v>6.00464664796527</v>
      </c>
      <c r="D1713" s="10">
        <v>1.8294294975457901E-2</v>
      </c>
      <c r="E1713" s="10">
        <v>1.8084459524798101E-2</v>
      </c>
      <c r="F1713" s="10">
        <v>1.81118147455527E-2</v>
      </c>
      <c r="G1713">
        <v>-4510787</v>
      </c>
      <c r="H1713">
        <v>10281284</v>
      </c>
      <c r="J1713" s="10">
        <f t="shared" si="118"/>
        <v>-4.9217129376684203E-3</v>
      </c>
      <c r="K1713" s="16">
        <f t="shared" si="118"/>
        <v>-0.2539052044301604</v>
      </c>
      <c r="L1713" s="10">
        <f t="shared" si="118"/>
        <v>1.8574578102168757E-2</v>
      </c>
      <c r="M1713" s="10">
        <f t="shared" si="118"/>
        <v>1.8448778452026044E-2</v>
      </c>
      <c r="N1713" s="10">
        <f t="shared" si="119"/>
        <v>1.8523371987912478E-2</v>
      </c>
    </row>
    <row r="1714" spans="1:14" x14ac:dyDescent="0.2">
      <c r="A1714" s="9">
        <v>40777.324479166666</v>
      </c>
      <c r="B1714" s="10">
        <v>-4.9427127579474497E-3</v>
      </c>
      <c r="C1714">
        <v>6.0045813267643098</v>
      </c>
      <c r="D1714" s="10">
        <v>1.8314176373714901E-2</v>
      </c>
      <c r="E1714" s="10">
        <v>1.8104281540145199E-2</v>
      </c>
      <c r="F1714" s="10">
        <v>1.81458186436066E-2</v>
      </c>
      <c r="G1714">
        <v>-4510831</v>
      </c>
      <c r="H1714">
        <v>10281165</v>
      </c>
      <c r="J1714" s="10">
        <f t="shared" si="118"/>
        <v>-4.9218198269063602E-3</v>
      </c>
      <c r="K1714" s="16">
        <f t="shared" si="118"/>
        <v>-0.25397052563112066</v>
      </c>
      <c r="L1714" s="10">
        <f t="shared" si="118"/>
        <v>1.8594459500425757E-2</v>
      </c>
      <c r="M1714" s="10">
        <f t="shared" si="118"/>
        <v>1.8468600467373142E-2</v>
      </c>
      <c r="N1714" s="10">
        <f t="shared" si="119"/>
        <v>1.8557375885966378E-2</v>
      </c>
    </row>
    <row r="1715" spans="1:14" x14ac:dyDescent="0.2">
      <c r="A1715" s="9">
        <v>40777.327951388892</v>
      </c>
      <c r="B1715" s="10">
        <v>-4.9428909066773496E-3</v>
      </c>
      <c r="C1715">
        <v>6.00473690998842</v>
      </c>
      <c r="D1715" s="10">
        <v>1.82605298528506E-2</v>
      </c>
      <c r="E1715" s="10">
        <v>1.8064768151853101E-2</v>
      </c>
      <c r="F1715" s="10">
        <v>1.80963366970536E-2</v>
      </c>
      <c r="G1715">
        <v>-4510543</v>
      </c>
      <c r="H1715">
        <v>10280527</v>
      </c>
      <c r="J1715" s="10">
        <f t="shared" si="118"/>
        <v>-4.9219979756362602E-3</v>
      </c>
      <c r="K1715" s="16">
        <f t="shared" si="118"/>
        <v>-0.25381494240701041</v>
      </c>
      <c r="L1715" s="10">
        <f t="shared" si="118"/>
        <v>1.8540812979561457E-2</v>
      </c>
      <c r="M1715" s="10">
        <f t="shared" si="118"/>
        <v>1.8429087079081044E-2</v>
      </c>
      <c r="N1715" s="10">
        <f t="shared" si="119"/>
        <v>1.8507893939413378E-2</v>
      </c>
    </row>
    <row r="1716" spans="1:14" x14ac:dyDescent="0.2">
      <c r="A1716" s="9">
        <v>40777.331423611111</v>
      </c>
      <c r="B1716" s="10">
        <v>-4.9408481345744803E-3</v>
      </c>
      <c r="C1716">
        <v>6.0047796656835999</v>
      </c>
      <c r="D1716" s="10">
        <v>1.8403713925363299E-2</v>
      </c>
      <c r="E1716" s="10">
        <v>1.9165561030495201E-2</v>
      </c>
      <c r="F1716" s="10">
        <v>1.9213003195254701E-2</v>
      </c>
      <c r="G1716">
        <v>-4510647</v>
      </c>
      <c r="H1716">
        <v>10280378</v>
      </c>
      <c r="J1716" s="10">
        <f t="shared" si="118"/>
        <v>-4.9199552035333908E-3</v>
      </c>
      <c r="K1716" s="16">
        <f t="shared" si="118"/>
        <v>-0.25377218671183055</v>
      </c>
      <c r="L1716" s="10">
        <f t="shared" si="118"/>
        <v>1.8683997052074155E-2</v>
      </c>
      <c r="M1716" s="10">
        <f t="shared" si="118"/>
        <v>1.9529879957723144E-2</v>
      </c>
      <c r="N1716" s="10">
        <f t="shared" si="119"/>
        <v>1.9624560437614479E-2</v>
      </c>
    </row>
    <row r="1717" spans="1:14" x14ac:dyDescent="0.2">
      <c r="A1717" s="9">
        <v>40777.33489583333</v>
      </c>
      <c r="B1717" s="10">
        <v>-4.94379352690885E-3</v>
      </c>
      <c r="C1717">
        <v>6.0044720622099703</v>
      </c>
      <c r="D1717" s="10">
        <v>1.82048405598834E-2</v>
      </c>
      <c r="E1717" s="10">
        <v>1.80659795632164E-2</v>
      </c>
      <c r="F1717" s="10">
        <v>1.8082029960332899E-2</v>
      </c>
      <c r="G1717">
        <v>-4510885</v>
      </c>
      <c r="H1717">
        <v>10281061</v>
      </c>
      <c r="J1717" s="10">
        <f t="shared" si="118"/>
        <v>-4.9229005958677605E-3</v>
      </c>
      <c r="K1717" s="16">
        <f t="shared" si="118"/>
        <v>-0.25407979018546012</v>
      </c>
      <c r="L1717" s="10">
        <f t="shared" si="118"/>
        <v>1.8485123686594256E-2</v>
      </c>
      <c r="M1717" s="10">
        <f t="shared" si="118"/>
        <v>1.8430298490444343E-2</v>
      </c>
      <c r="N1717" s="10">
        <f t="shared" si="119"/>
        <v>1.8493587202692677E-2</v>
      </c>
    </row>
    <row r="1718" spans="1:14" x14ac:dyDescent="0.2">
      <c r="A1718" s="9">
        <v>40777.338368055556</v>
      </c>
      <c r="B1718" s="10">
        <v>-4.9424633497255899E-3</v>
      </c>
      <c r="C1718">
        <v>6.0043105406948598</v>
      </c>
      <c r="D1718">
        <v>1.8236349131912001E-2</v>
      </c>
      <c r="E1718" s="10">
        <v>1.80118817322364E-2</v>
      </c>
      <c r="F1718" s="10">
        <v>1.8054551942186699E-2</v>
      </c>
      <c r="G1718">
        <v>-4510916</v>
      </c>
      <c r="H1718">
        <v>10281502</v>
      </c>
      <c r="J1718" s="10">
        <f t="shared" si="118"/>
        <v>-4.9215704186845004E-3</v>
      </c>
      <c r="K1718" s="16">
        <f t="shared" si="118"/>
        <v>-0.25424131170057063</v>
      </c>
      <c r="L1718" s="10">
        <f t="shared" si="118"/>
        <v>1.8516632258622857E-2</v>
      </c>
      <c r="M1718" s="10">
        <f t="shared" si="118"/>
        <v>1.8376200659464343E-2</v>
      </c>
      <c r="N1718" s="10">
        <f t="shared" si="119"/>
        <v>1.8466109184546477E-2</v>
      </c>
    </row>
    <row r="1719" spans="1:14" x14ac:dyDescent="0.2">
      <c r="A1719" s="9">
        <v>40777.341840277775</v>
      </c>
      <c r="B1719" s="10">
        <v>-4.9423327073236604E-3</v>
      </c>
      <c r="C1719">
        <v>6.0042760986070798</v>
      </c>
      <c r="D1719" s="10">
        <v>1.8298012345621801E-2</v>
      </c>
      <c r="E1719" s="10">
        <v>1.8070789578923701E-2</v>
      </c>
      <c r="F1719" s="10">
        <v>1.8091747067228402E-2</v>
      </c>
      <c r="G1719">
        <v>-4510551</v>
      </c>
      <c r="H1719">
        <v>10281787</v>
      </c>
      <c r="J1719" s="10">
        <f t="shared" si="118"/>
        <v>-4.9214397762825709E-3</v>
      </c>
      <c r="K1719" s="16">
        <f t="shared" si="118"/>
        <v>-0.25427575378835066</v>
      </c>
      <c r="L1719" s="10">
        <f t="shared" si="118"/>
        <v>1.8578295472332657E-2</v>
      </c>
      <c r="M1719" s="10">
        <f t="shared" si="118"/>
        <v>1.8435108506151644E-2</v>
      </c>
      <c r="N1719" s="10">
        <f t="shared" si="119"/>
        <v>1.850330430958818E-2</v>
      </c>
    </row>
    <row r="1720" spans="1:14" x14ac:dyDescent="0.2">
      <c r="A1720" s="9">
        <v>40777.345312500001</v>
      </c>
      <c r="B1720" s="10">
        <v>-4.94304530224326E-3</v>
      </c>
      <c r="C1720">
        <v>6.0044993783485596</v>
      </c>
      <c r="D1720" s="10">
        <v>1.8304081279020501E-2</v>
      </c>
      <c r="E1720" s="10">
        <v>1.80723929174928E-2</v>
      </c>
      <c r="F1720" s="10">
        <v>1.80912211721443E-2</v>
      </c>
      <c r="G1720">
        <v>-4510560</v>
      </c>
      <c r="H1720">
        <v>10281193</v>
      </c>
      <c r="J1720" s="10">
        <f t="shared" si="118"/>
        <v>-4.9221523712021705E-3</v>
      </c>
      <c r="K1720" s="16">
        <f t="shared" si="118"/>
        <v>-0.25405247404687081</v>
      </c>
      <c r="L1720" s="10">
        <f t="shared" si="118"/>
        <v>1.8584364405731357E-2</v>
      </c>
      <c r="M1720" s="10">
        <f t="shared" si="118"/>
        <v>1.8436711844720743E-2</v>
      </c>
      <c r="N1720" s="10">
        <f t="shared" si="119"/>
        <v>1.8502778414504078E-2</v>
      </c>
    </row>
    <row r="1721" spans="1:14" x14ac:dyDescent="0.2">
      <c r="A1721" s="9">
        <v>40777.348796296297</v>
      </c>
      <c r="B1721" s="10">
        <v>-4.9400524035809199E-3</v>
      </c>
      <c r="C1721">
        <v>6.0045468846765297</v>
      </c>
      <c r="D1721" s="10">
        <v>1.82664681438473E-2</v>
      </c>
      <c r="E1721" s="10">
        <v>1.8067891692917299E-2</v>
      </c>
      <c r="F1721" s="10">
        <v>1.81070338811514E-2</v>
      </c>
      <c r="G1721">
        <v>-4510602</v>
      </c>
      <c r="H1721">
        <v>10280903</v>
      </c>
      <c r="J1721" s="10">
        <f t="shared" si="118"/>
        <v>-4.9191594725398304E-3</v>
      </c>
      <c r="K1721" s="16">
        <f t="shared" si="118"/>
        <v>-0.25400496771890069</v>
      </c>
      <c r="L1721" s="10">
        <f t="shared" si="118"/>
        <v>1.8546751270558156E-2</v>
      </c>
      <c r="M1721" s="10">
        <f t="shared" si="118"/>
        <v>1.8432210620145242E-2</v>
      </c>
      <c r="N1721" s="10">
        <f t="shared" si="119"/>
        <v>1.8518591123511178E-2</v>
      </c>
    </row>
    <row r="1722" spans="1:14" x14ac:dyDescent="0.2">
      <c r="A1722" s="9">
        <v>40777.352268518516</v>
      </c>
      <c r="B1722" s="10">
        <v>-4.9425227326355499E-3</v>
      </c>
      <c r="C1722">
        <v>6.0042665973414797</v>
      </c>
      <c r="D1722" s="10">
        <v>1.82696154380756E-2</v>
      </c>
      <c r="E1722" s="10">
        <v>1.8038948462599399E-2</v>
      </c>
      <c r="F1722" s="10">
        <v>1.8081695299824799E-2</v>
      </c>
      <c r="G1722">
        <v>-4510882</v>
      </c>
      <c r="H1722">
        <v>10281276</v>
      </c>
      <c r="J1722" s="10">
        <f t="shared" si="118"/>
        <v>-4.9216298015944604E-3</v>
      </c>
      <c r="K1722" s="16">
        <f t="shared" si="118"/>
        <v>-0.25428525505395072</v>
      </c>
      <c r="L1722" s="10">
        <f t="shared" si="118"/>
        <v>1.8549898564786456E-2</v>
      </c>
      <c r="M1722" s="10">
        <f t="shared" si="118"/>
        <v>1.8403267389827341E-2</v>
      </c>
      <c r="N1722" s="10">
        <f t="shared" si="119"/>
        <v>1.8493252542184577E-2</v>
      </c>
    </row>
    <row r="1723" spans="1:14" x14ac:dyDescent="0.2">
      <c r="A1723" s="9">
        <v>40777.355740740742</v>
      </c>
      <c r="B1723" s="10">
        <v>-4.9421901883397396E-3</v>
      </c>
      <c r="C1723">
        <v>6.0042392812029002</v>
      </c>
      <c r="D1723" s="10">
        <v>1.83197583672518E-2</v>
      </c>
      <c r="E1723" s="10">
        <v>1.80529153230236E-2</v>
      </c>
      <c r="F1723">
        <v>1.8105360578611E-2</v>
      </c>
      <c r="G1723">
        <v>-4510857</v>
      </c>
      <c r="H1723">
        <v>10281660</v>
      </c>
      <c r="J1723" s="10">
        <f t="shared" si="118"/>
        <v>-4.9212972572986501E-3</v>
      </c>
      <c r="K1723" s="16">
        <f t="shared" si="118"/>
        <v>-0.25431257119253026</v>
      </c>
      <c r="L1723" s="10">
        <f t="shared" si="118"/>
        <v>1.8600041493962657E-2</v>
      </c>
      <c r="M1723" s="10">
        <f t="shared" si="118"/>
        <v>1.8417234250251543E-2</v>
      </c>
      <c r="N1723" s="10">
        <f t="shared" si="119"/>
        <v>1.8516917820970778E-2</v>
      </c>
    </row>
    <row r="1724" spans="1:14" x14ac:dyDescent="0.2">
      <c r="A1724" s="9">
        <v>40777.359212962961</v>
      </c>
      <c r="B1724" s="10">
        <v>-4.9445655047384201E-3</v>
      </c>
      <c r="C1724">
        <v>6.0043711112630298</v>
      </c>
      <c r="D1724" s="10">
        <v>1.8356361992955501E-2</v>
      </c>
      <c r="E1724" s="10">
        <v>1.8088936996209701E-2</v>
      </c>
      <c r="F1724" s="10">
        <v>1.8123384437403699E-2</v>
      </c>
      <c r="G1724">
        <v>-4510632</v>
      </c>
      <c r="H1724">
        <v>10281369</v>
      </c>
      <c r="J1724" s="10">
        <f t="shared" si="118"/>
        <v>-4.9236725736973306E-3</v>
      </c>
      <c r="K1724" s="16">
        <f t="shared" si="118"/>
        <v>-0.25418074113240063</v>
      </c>
      <c r="L1724" s="10">
        <f t="shared" si="118"/>
        <v>1.8636645119666357E-2</v>
      </c>
      <c r="M1724" s="10">
        <f t="shared" si="118"/>
        <v>1.8453255923437644E-2</v>
      </c>
      <c r="N1724" s="10">
        <f t="shared" si="119"/>
        <v>1.8534941679763477E-2</v>
      </c>
    </row>
    <row r="1725" spans="1:14" x14ac:dyDescent="0.2">
      <c r="A1725" s="9">
        <v>40777.362685185188</v>
      </c>
      <c r="B1725" s="10">
        <v>-4.9429027832593401E-3</v>
      </c>
      <c r="C1725">
        <v>6.0044803758173702</v>
      </c>
      <c r="D1725" s="10">
        <v>1.8302620459435301E-2</v>
      </c>
      <c r="E1725" s="10">
        <v>1.80871792620746E-2</v>
      </c>
      <c r="F1725" s="10">
        <v>1.8110189251656299E-2</v>
      </c>
      <c r="G1725">
        <v>-4510698</v>
      </c>
      <c r="H1725">
        <v>10280826</v>
      </c>
      <c r="J1725" s="10">
        <f t="shared" si="118"/>
        <v>-4.9220098522182506E-3</v>
      </c>
      <c r="K1725" s="16">
        <f t="shared" si="118"/>
        <v>-0.25407147657806028</v>
      </c>
      <c r="L1725" s="10">
        <f t="shared" si="118"/>
        <v>1.8582903586146157E-2</v>
      </c>
      <c r="M1725" s="10">
        <f t="shared" si="118"/>
        <v>1.8451498189302543E-2</v>
      </c>
      <c r="N1725" s="10">
        <f t="shared" si="119"/>
        <v>1.8521746494016077E-2</v>
      </c>
    </row>
    <row r="1726" spans="1:14" x14ac:dyDescent="0.2">
      <c r="A1726" s="9">
        <v>40777.366157407407</v>
      </c>
      <c r="B1726" s="10">
        <v>-4.9433303402111103E-3</v>
      </c>
      <c r="C1726">
        <v>6.0044328694893903</v>
      </c>
      <c r="D1726" s="10">
        <v>1.8279532384040099E-2</v>
      </c>
      <c r="E1726" s="10">
        <v>1.8058342920994602E-2</v>
      </c>
      <c r="F1726" s="10">
        <v>1.8102444251326202E-2</v>
      </c>
      <c r="G1726">
        <v>-4510840</v>
      </c>
      <c r="H1726">
        <v>10281082</v>
      </c>
      <c r="J1726" s="10">
        <f t="shared" si="118"/>
        <v>-4.9224374091700208E-3</v>
      </c>
      <c r="K1726" s="16">
        <f t="shared" si="118"/>
        <v>-0.25411898290604018</v>
      </c>
      <c r="L1726" s="10">
        <f t="shared" si="118"/>
        <v>1.8559815510750956E-2</v>
      </c>
      <c r="M1726" s="10">
        <f t="shared" si="118"/>
        <v>1.8422661848222544E-2</v>
      </c>
      <c r="N1726" s="10">
        <f t="shared" si="119"/>
        <v>1.851400149368598E-2</v>
      </c>
    </row>
    <row r="1727" spans="1:14" x14ac:dyDescent="0.2">
      <c r="A1727" s="9">
        <v>40777.369629629633</v>
      </c>
      <c r="B1727" s="10">
        <v>-4.9445655047384201E-3</v>
      </c>
      <c r="C1727">
        <v>6.0041157647501704</v>
      </c>
      <c r="D1727" s="10">
        <v>1.8313725063599101E-2</v>
      </c>
      <c r="E1727" s="10">
        <v>1.80606588544833E-2</v>
      </c>
      <c r="F1727" s="10">
        <v>1.8099013981118298E-2</v>
      </c>
      <c r="G1727">
        <v>-4510859</v>
      </c>
      <c r="H1727">
        <v>10281701</v>
      </c>
      <c r="J1727" s="10">
        <f t="shared" si="118"/>
        <v>-4.9236725736973306E-3</v>
      </c>
      <c r="K1727" s="16">
        <f t="shared" si="118"/>
        <v>-0.25443608764526005</v>
      </c>
      <c r="L1727" s="10">
        <f t="shared" si="118"/>
        <v>1.8594008190309957E-2</v>
      </c>
      <c r="M1727" s="10">
        <f t="shared" si="118"/>
        <v>1.8424977781711243E-2</v>
      </c>
      <c r="N1727" s="10">
        <f t="shared" si="119"/>
        <v>1.8510571223478076E-2</v>
      </c>
    </row>
    <row r="1728" spans="1:14" x14ac:dyDescent="0.2">
      <c r="A1728" s="9">
        <v>40777.373101851852</v>
      </c>
      <c r="B1728" s="10">
        <v>-4.9439954288027404E-3</v>
      </c>
      <c r="C1728">
        <v>6.0037416524173803</v>
      </c>
      <c r="D1728" s="10">
        <v>1.83515044709202E-2</v>
      </c>
      <c r="E1728" s="10">
        <v>1.8085088983643801E-2</v>
      </c>
      <c r="F1728" s="10">
        <v>1.8083858640966399E-2</v>
      </c>
      <c r="G1728">
        <v>-4510837</v>
      </c>
      <c r="H1728">
        <v>10281641</v>
      </c>
      <c r="J1728" s="10">
        <f t="shared" si="118"/>
        <v>-4.9231024977616509E-3</v>
      </c>
      <c r="K1728" s="16">
        <f t="shared" si="118"/>
        <v>-0.2548101999780501</v>
      </c>
      <c r="L1728" s="10">
        <f t="shared" si="118"/>
        <v>1.8631787597631056E-2</v>
      </c>
      <c r="M1728" s="10">
        <f t="shared" si="118"/>
        <v>1.8449407910871744E-2</v>
      </c>
      <c r="N1728" s="10">
        <f t="shared" si="119"/>
        <v>1.8495415883326177E-2</v>
      </c>
    </row>
    <row r="1729" spans="1:14" x14ac:dyDescent="0.2">
      <c r="A1729" s="9">
        <v>40777.376574074071</v>
      </c>
      <c r="B1729" s="10">
        <v>-4.9433303402111103E-3</v>
      </c>
      <c r="C1729">
        <v>6.0043449827826398</v>
      </c>
      <c r="D1729" s="10">
        <v>1.8338238328833498E-2</v>
      </c>
      <c r="E1729" s="10">
        <v>1.80541979938789E-2</v>
      </c>
      <c r="F1729" s="10">
        <v>1.8097113587518799E-2</v>
      </c>
      <c r="G1729">
        <v>-4510422</v>
      </c>
      <c r="H1729">
        <v>10281090</v>
      </c>
      <c r="J1729" s="10">
        <f t="shared" si="118"/>
        <v>-4.9224374091700208E-3</v>
      </c>
      <c r="K1729" s="16">
        <f t="shared" si="118"/>
        <v>-0.2542068696127906</v>
      </c>
      <c r="L1729" s="10">
        <f t="shared" si="118"/>
        <v>1.8618521455544355E-2</v>
      </c>
      <c r="M1729" s="10">
        <f t="shared" si="118"/>
        <v>1.8418516921106843E-2</v>
      </c>
      <c r="N1729" s="10">
        <f t="shared" si="119"/>
        <v>1.8508670829878577E-2</v>
      </c>
    </row>
    <row r="1730" spans="1:14" x14ac:dyDescent="0.2">
      <c r="A1730" s="9">
        <v>40777.380057870374</v>
      </c>
      <c r="B1730">
        <v>-4.9435203655229997E-3</v>
      </c>
      <c r="C1730">
        <v>6.00446256094438</v>
      </c>
      <c r="D1730" s="10">
        <v>1.8291361459705498E-2</v>
      </c>
      <c r="E1730" s="10">
        <v>1.8072915487100501E-2</v>
      </c>
      <c r="F1730" s="10">
        <v>1.80854721827018E-2</v>
      </c>
      <c r="G1730">
        <v>-4510774</v>
      </c>
      <c r="H1730">
        <v>10280856</v>
      </c>
      <c r="J1730" s="10">
        <f t="shared" si="118"/>
        <v>-4.9226274344819103E-3</v>
      </c>
      <c r="K1730" s="16">
        <f t="shared" si="118"/>
        <v>-0.25408929145105041</v>
      </c>
      <c r="L1730" s="10">
        <f t="shared" si="118"/>
        <v>1.8571644586416355E-2</v>
      </c>
      <c r="M1730" s="10">
        <f t="shared" si="118"/>
        <v>1.8437234414328443E-2</v>
      </c>
      <c r="N1730" s="10">
        <f t="shared" si="119"/>
        <v>1.8497029425061578E-2</v>
      </c>
    </row>
    <row r="1731" spans="1:14" x14ac:dyDescent="0.2">
      <c r="A1731" s="9">
        <v>40777.383530092593</v>
      </c>
      <c r="B1731" s="10">
        <v>-4.9420832991017996E-3</v>
      </c>
      <c r="C1731">
        <v>6.0044245558820002</v>
      </c>
      <c r="D1731">
        <v>1.8286800852219998E-2</v>
      </c>
      <c r="E1731" s="10">
        <v>1.80461931776153E-2</v>
      </c>
      <c r="F1731" s="10">
        <v>1.8085531943506799E-2</v>
      </c>
      <c r="G1731">
        <v>-4510785</v>
      </c>
      <c r="H1731">
        <v>10281320</v>
      </c>
      <c r="J1731" s="10">
        <f t="shared" si="118"/>
        <v>-4.9211903680607101E-3</v>
      </c>
      <c r="K1731" s="16">
        <f t="shared" si="118"/>
        <v>-0.25412729651343025</v>
      </c>
      <c r="L1731" s="10">
        <f t="shared" si="118"/>
        <v>1.8567083978930855E-2</v>
      </c>
      <c r="M1731" s="10">
        <f t="shared" si="118"/>
        <v>1.8410512104843242E-2</v>
      </c>
      <c r="N1731" s="10">
        <f t="shared" si="119"/>
        <v>1.8497089185866577E-2</v>
      </c>
    </row>
    <row r="1732" spans="1:14" x14ac:dyDescent="0.2">
      <c r="A1732" s="9">
        <v>40777.387002314812</v>
      </c>
      <c r="B1732" s="10">
        <v>-4.9449811851081903E-3</v>
      </c>
      <c r="C1732">
        <v>6.0040302533598204</v>
      </c>
      <c r="D1732" s="10">
        <v>1.8329556547396399E-2</v>
      </c>
      <c r="E1732" s="10">
        <v>1.8029174035618802E-2</v>
      </c>
      <c r="F1732" s="10">
        <v>1.8067890553866199E-2</v>
      </c>
      <c r="G1732">
        <v>-4510664</v>
      </c>
      <c r="H1732">
        <v>10281811</v>
      </c>
      <c r="J1732" s="10">
        <f t="shared" si="118"/>
        <v>-4.9240882540671008E-3</v>
      </c>
      <c r="K1732" s="16">
        <f t="shared" si="118"/>
        <v>-0.25452159903561</v>
      </c>
      <c r="L1732" s="10">
        <f t="shared" si="118"/>
        <v>1.8609839674107256E-2</v>
      </c>
      <c r="M1732" s="10">
        <f t="shared" si="118"/>
        <v>1.8393492962846744E-2</v>
      </c>
      <c r="N1732" s="10">
        <f t="shared" si="119"/>
        <v>1.8479447796225977E-2</v>
      </c>
    </row>
    <row r="1733" spans="1:14" x14ac:dyDescent="0.2">
      <c r="A1733" s="9">
        <v>40777.390474537038</v>
      </c>
      <c r="B1733" s="10">
        <v>-4.9427602642754202E-3</v>
      </c>
      <c r="C1733">
        <v>6.0042570960758903</v>
      </c>
      <c r="D1733" s="10">
        <v>1.8376575935508298E-2</v>
      </c>
      <c r="E1733" s="10">
        <v>1.8076537844608501E-2</v>
      </c>
      <c r="F1733" s="10">
        <v>1.8093743078115902E-2</v>
      </c>
      <c r="G1733">
        <v>-4510520</v>
      </c>
      <c r="H1733">
        <v>10281787</v>
      </c>
      <c r="J1733" s="10">
        <f t="shared" si="118"/>
        <v>-4.9218673332343307E-3</v>
      </c>
      <c r="K1733" s="16">
        <f t="shared" si="118"/>
        <v>-0.25429475631954013</v>
      </c>
      <c r="L1733" s="10">
        <f t="shared" si="118"/>
        <v>1.8656859062219155E-2</v>
      </c>
      <c r="M1733" s="10">
        <f t="shared" si="118"/>
        <v>1.8440856771836444E-2</v>
      </c>
      <c r="N1733" s="10">
        <f t="shared" si="119"/>
        <v>1.850530032047568E-2</v>
      </c>
    </row>
    <row r="1734" spans="1:14" x14ac:dyDescent="0.2">
      <c r="A1734" s="9">
        <v>40777.393946759257</v>
      </c>
      <c r="B1734" s="10">
        <v>-4.9441260712046603E-3</v>
      </c>
      <c r="C1734">
        <v>6.0045326327781403</v>
      </c>
      <c r="D1734" s="10">
        <v>1.83282144936311E-2</v>
      </c>
      <c r="E1734" s="10">
        <v>1.7963223375809301E-2</v>
      </c>
      <c r="F1734" s="10">
        <v>1.7998328976827901E-2</v>
      </c>
      <c r="G1734">
        <v>-4510681</v>
      </c>
      <c r="H1734">
        <v>10280572</v>
      </c>
      <c r="J1734" s="10">
        <f t="shared" si="118"/>
        <v>-4.9232331401635708E-3</v>
      </c>
      <c r="K1734" s="16">
        <f t="shared" si="118"/>
        <v>-0.25401921961729013</v>
      </c>
      <c r="L1734" s="10">
        <f t="shared" si="118"/>
        <v>1.8608497620341957E-2</v>
      </c>
      <c r="M1734" s="10">
        <f t="shared" si="118"/>
        <v>1.8327542303037243E-2</v>
      </c>
      <c r="N1734" s="10">
        <f t="shared" si="119"/>
        <v>1.8409886219187679E-2</v>
      </c>
    </row>
    <row r="1735" spans="1:14" x14ac:dyDescent="0.2">
      <c r="A1735" s="9">
        <v>40777.397418981483</v>
      </c>
      <c r="B1735" s="10">
        <v>-4.9422139415037196E-3</v>
      </c>
      <c r="C1735">
        <v>6.0044471213877797</v>
      </c>
      <c r="D1735" s="10">
        <v>1.8301848481605699E-2</v>
      </c>
      <c r="E1735">
        <v>1.8028793984995E-2</v>
      </c>
      <c r="F1735" s="10">
        <v>1.8069408478313599E-2</v>
      </c>
      <c r="G1735">
        <v>-4510584</v>
      </c>
      <c r="H1735">
        <v>10280846</v>
      </c>
      <c r="J1735" s="10">
        <f t="shared" si="118"/>
        <v>-4.9213210104626301E-3</v>
      </c>
      <c r="K1735" s="16">
        <f t="shared" si="118"/>
        <v>-0.25410473100765074</v>
      </c>
      <c r="L1735" s="10">
        <f t="shared" si="118"/>
        <v>1.8582131608316555E-2</v>
      </c>
      <c r="M1735" s="10">
        <f t="shared" si="118"/>
        <v>1.8393112912222943E-2</v>
      </c>
      <c r="N1735" s="10">
        <f t="shared" si="119"/>
        <v>1.8480965720673377E-2</v>
      </c>
    </row>
    <row r="1736" spans="1:14" x14ac:dyDescent="0.2">
      <c r="A1736" s="9">
        <v>40777.400891203702</v>
      </c>
      <c r="B1736" s="10">
        <v>-4.9427602642754202E-3</v>
      </c>
      <c r="C1736">
        <v>6.0043663606302298</v>
      </c>
      <c r="D1736">
        <v>1.8346373787498999E-2</v>
      </c>
      <c r="E1736" s="10">
        <v>1.81119775652769E-2</v>
      </c>
      <c r="F1736">
        <v>1.8143380402762001E-2</v>
      </c>
      <c r="G1736">
        <v>-4510844</v>
      </c>
      <c r="H1736">
        <v>10281649</v>
      </c>
      <c r="J1736" s="10">
        <f t="shared" si="118"/>
        <v>-4.9218673332343307E-3</v>
      </c>
      <c r="K1736" s="16">
        <f t="shared" si="118"/>
        <v>-0.25418549176520067</v>
      </c>
      <c r="L1736" s="10">
        <f t="shared" si="118"/>
        <v>1.8626656914209856E-2</v>
      </c>
      <c r="M1736" s="10">
        <f t="shared" si="118"/>
        <v>1.8476296492504842E-2</v>
      </c>
      <c r="N1736" s="10">
        <f t="shared" si="119"/>
        <v>1.8554937645121779E-2</v>
      </c>
    </row>
    <row r="1737" spans="1:14" x14ac:dyDescent="0.2">
      <c r="A1737" s="9">
        <v>40777.404363425929</v>
      </c>
      <c r="B1737" s="10">
        <v>-4.94470802372234E-3</v>
      </c>
      <c r="C1737">
        <v>6.0043806125286201</v>
      </c>
      <c r="D1737">
        <v>1.8382537979669E-2</v>
      </c>
      <c r="E1737" s="10">
        <v>1.80780580471037E-2</v>
      </c>
      <c r="F1737" s="10">
        <v>1.8113774899957202E-2</v>
      </c>
      <c r="G1737">
        <v>-4510848</v>
      </c>
      <c r="H1737">
        <v>10281911</v>
      </c>
      <c r="J1737" s="10">
        <f t="shared" si="118"/>
        <v>-4.9238150926812505E-3</v>
      </c>
      <c r="K1737" s="16">
        <f t="shared" si="118"/>
        <v>-0.25417123986681034</v>
      </c>
      <c r="L1737" s="10">
        <f t="shared" si="118"/>
        <v>1.8662821106379856E-2</v>
      </c>
      <c r="M1737" s="10">
        <f t="shared" si="118"/>
        <v>1.8442376974331643E-2</v>
      </c>
      <c r="N1737" s="10">
        <f t="shared" si="119"/>
        <v>1.852533214231698E-2</v>
      </c>
    </row>
    <row r="1738" spans="1:14" x14ac:dyDescent="0.2">
      <c r="A1738" s="9">
        <v>40777.407835648148</v>
      </c>
      <c r="B1738" s="10">
        <v>-4.9419526566998702E-3</v>
      </c>
      <c r="C1738">
        <v>6.0043188543022596</v>
      </c>
      <c r="D1738" s="10">
        <v>1.8387561773852201E-2</v>
      </c>
      <c r="E1738" s="10">
        <v>1.8057808474804898E-2</v>
      </c>
      <c r="F1738" s="10">
        <v>1.8097388487221901E-2</v>
      </c>
      <c r="G1738">
        <v>-4510456</v>
      </c>
      <c r="H1738">
        <v>10281528</v>
      </c>
      <c r="J1738" s="10">
        <f t="shared" si="118"/>
        <v>-4.9210597256587807E-3</v>
      </c>
      <c r="K1738" s="16">
        <f t="shared" si="118"/>
        <v>-0.25423299809317079</v>
      </c>
      <c r="L1738" s="10">
        <f t="shared" si="118"/>
        <v>1.8667844900563058E-2</v>
      </c>
      <c r="M1738" s="10">
        <f t="shared" si="118"/>
        <v>1.8422127402032841E-2</v>
      </c>
      <c r="N1738" s="10">
        <f t="shared" si="119"/>
        <v>1.8508945729581679E-2</v>
      </c>
    </row>
    <row r="1739" spans="1:14" x14ac:dyDescent="0.2">
      <c r="A1739" s="9">
        <v>40777.411307870374</v>
      </c>
      <c r="B1739" s="10">
        <v>-4.94312843831722E-3</v>
      </c>
      <c r="C1739">
        <v>6.0044186175909999</v>
      </c>
      <c r="D1739" s="10">
        <v>1.83593786447818E-2</v>
      </c>
      <c r="E1739" s="10">
        <v>1.81003385149234E-2</v>
      </c>
      <c r="F1739" s="10">
        <v>1.8082233147069901E-2</v>
      </c>
      <c r="G1739">
        <v>-4510398</v>
      </c>
      <c r="H1739">
        <v>10280965</v>
      </c>
      <c r="J1739" s="10">
        <f t="shared" si="118"/>
        <v>-4.9222355072761305E-3</v>
      </c>
      <c r="K1739" s="16">
        <f t="shared" si="118"/>
        <v>-0.25413323480443051</v>
      </c>
      <c r="L1739" s="10">
        <f t="shared" si="118"/>
        <v>1.8639661771492656E-2</v>
      </c>
      <c r="M1739" s="10">
        <f t="shared" si="118"/>
        <v>1.8464657442151342E-2</v>
      </c>
      <c r="N1739" s="10">
        <f t="shared" si="119"/>
        <v>1.8493790389429679E-2</v>
      </c>
    </row>
    <row r="1740" spans="1:14" x14ac:dyDescent="0.2">
      <c r="A1740" s="9">
        <v>40777.41479166667</v>
      </c>
      <c r="B1740" s="10">
        <v>-4.9419882864458501E-3</v>
      </c>
      <c r="C1740">
        <v>6.0044043656926096</v>
      </c>
      <c r="D1740" s="10">
        <v>1.83462312685151E-2</v>
      </c>
      <c r="E1740" s="10">
        <v>1.8095956056167799E-2</v>
      </c>
      <c r="F1740" s="10">
        <v>1.8124890409690099E-2</v>
      </c>
      <c r="G1740">
        <v>-4510814</v>
      </c>
      <c r="H1740">
        <v>10281201</v>
      </c>
      <c r="J1740" s="10">
        <f t="shared" si="118"/>
        <v>-4.9210953554047606E-3</v>
      </c>
      <c r="K1740" s="16">
        <f t="shared" si="118"/>
        <v>-0.25414748670282084</v>
      </c>
      <c r="L1740" s="10">
        <f t="shared" si="118"/>
        <v>1.8626514395225956E-2</v>
      </c>
      <c r="M1740" s="10">
        <f t="shared" si="118"/>
        <v>1.8460274983395742E-2</v>
      </c>
      <c r="N1740" s="10">
        <f t="shared" si="119"/>
        <v>1.8536447652049877E-2</v>
      </c>
    </row>
    <row r="1741" spans="1:14" x14ac:dyDescent="0.2">
      <c r="A1741" s="9">
        <v>40777.418263888889</v>
      </c>
      <c r="B1741" s="10">
        <v>-4.94375789716287E-3</v>
      </c>
      <c r="C1741">
        <v>6.0042095897479202</v>
      </c>
      <c r="D1741" s="10">
        <v>1.8349449822235301E-2</v>
      </c>
      <c r="E1741" s="10">
        <v>1.8025599184438801E-2</v>
      </c>
      <c r="F1741" s="10">
        <v>1.8062679411668801E-2</v>
      </c>
      <c r="G1741">
        <v>-4510844</v>
      </c>
      <c r="H1741">
        <v>10281713</v>
      </c>
      <c r="J1741" s="10">
        <f t="shared" si="118"/>
        <v>-4.9228649661217806E-3</v>
      </c>
      <c r="K1741" s="16">
        <f t="shared" si="118"/>
        <v>-0.25434226264751025</v>
      </c>
      <c r="L1741" s="10">
        <f t="shared" si="118"/>
        <v>1.8629732948946157E-2</v>
      </c>
      <c r="M1741" s="10">
        <f t="shared" ref="M1741:N1779" si="120">E1741-E$19</f>
        <v>1.8389918111666743E-2</v>
      </c>
      <c r="N1741" s="10">
        <f t="shared" si="119"/>
        <v>1.8474236654028579E-2</v>
      </c>
    </row>
    <row r="1742" spans="1:14" x14ac:dyDescent="0.2">
      <c r="A1742" s="9">
        <v>40777.421736111108</v>
      </c>
      <c r="B1742" s="10">
        <v>-4.9431878212271799E-3</v>
      </c>
      <c r="C1742">
        <v>6.0042618467086903</v>
      </c>
      <c r="D1742" s="10">
        <v>1.8343654050222501E-2</v>
      </c>
      <c r="E1742" s="10">
        <v>1.78715124096561E-2</v>
      </c>
      <c r="F1742" s="10">
        <v>1.7901982606981601E-2</v>
      </c>
      <c r="G1742">
        <v>-4510474</v>
      </c>
      <c r="H1742">
        <v>10281383</v>
      </c>
      <c r="J1742" s="10">
        <f t="shared" ref="J1742:L1779" si="121">B1742-B$19</f>
        <v>-4.9222948901860904E-3</v>
      </c>
      <c r="K1742" s="16">
        <f t="shared" si="121"/>
        <v>-0.25429000568674009</v>
      </c>
      <c r="L1742" s="10">
        <f t="shared" si="121"/>
        <v>1.8623937176933357E-2</v>
      </c>
      <c r="M1742" s="10">
        <f t="shared" si="120"/>
        <v>1.8235831336884042E-2</v>
      </c>
      <c r="N1742" s="10">
        <f t="shared" si="120"/>
        <v>1.8313539849341379E-2</v>
      </c>
    </row>
    <row r="1743" spans="1:14" x14ac:dyDescent="0.2">
      <c r="A1743" s="9">
        <v>40777.425208333334</v>
      </c>
      <c r="B1743" s="10">
        <v>-4.9416676187320303E-3</v>
      </c>
      <c r="C1743">
        <v>6.0041573327871403</v>
      </c>
      <c r="D1743" s="10">
        <v>1.83358748890168E-2</v>
      </c>
      <c r="E1743" s="10">
        <v>1.7758328583258799E-2</v>
      </c>
      <c r="F1743" s="10">
        <v>1.78099151107745E-2</v>
      </c>
      <c r="G1743">
        <v>-4510608</v>
      </c>
      <c r="H1743">
        <v>10280635</v>
      </c>
      <c r="J1743" s="10">
        <f t="shared" si="121"/>
        <v>-4.9207746876909408E-3</v>
      </c>
      <c r="K1743" s="16">
        <f t="shared" si="121"/>
        <v>-0.25439451960829018</v>
      </c>
      <c r="L1743" s="10">
        <f t="shared" si="121"/>
        <v>1.8616158015727656E-2</v>
      </c>
      <c r="M1743" s="10">
        <f t="shared" si="120"/>
        <v>1.8122647510486742E-2</v>
      </c>
      <c r="N1743" s="10">
        <f t="shared" si="120"/>
        <v>1.8221472353134278E-2</v>
      </c>
    </row>
    <row r="1744" spans="1:14" x14ac:dyDescent="0.2">
      <c r="A1744" s="9">
        <v>40777.428680555553</v>
      </c>
      <c r="B1744" s="10">
        <v>-4.94227332441369E-3</v>
      </c>
      <c r="C1744">
        <v>6.0044566226533798</v>
      </c>
      <c r="D1744" s="10">
        <v>1.83431314806148E-2</v>
      </c>
      <c r="E1744" s="10">
        <v>1.80333902222264E-2</v>
      </c>
      <c r="F1744" s="10">
        <v>1.8078253077455898E-2</v>
      </c>
      <c r="G1744">
        <v>-4510712</v>
      </c>
      <c r="H1744">
        <v>10280864</v>
      </c>
      <c r="J1744" s="10">
        <f t="shared" si="121"/>
        <v>-4.9213803933726005E-3</v>
      </c>
      <c r="K1744" s="16">
        <f t="shared" si="121"/>
        <v>-0.25409522974205068</v>
      </c>
      <c r="L1744" s="10">
        <f t="shared" si="121"/>
        <v>1.8623414607325656E-2</v>
      </c>
      <c r="M1744" s="10">
        <f t="shared" si="120"/>
        <v>1.8397709149454343E-2</v>
      </c>
      <c r="N1744" s="10">
        <f t="shared" si="120"/>
        <v>1.8489810319815676E-2</v>
      </c>
    </row>
    <row r="1745" spans="1:14" x14ac:dyDescent="0.2">
      <c r="A1745" s="9">
        <v>40777.432152777779</v>
      </c>
      <c r="B1745" s="10">
        <v>-4.9452780996580301E-3</v>
      </c>
      <c r="C1745">
        <v>6.0031383220521102</v>
      </c>
      <c r="D1745" s="10">
        <v>3.00713987181007E-2</v>
      </c>
      <c r="E1745" s="10">
        <v>4.4427621006434499E-2</v>
      </c>
      <c r="F1745">
        <v>-0.10026199340820301</v>
      </c>
      <c r="G1745">
        <v>-4511128</v>
      </c>
      <c r="H1745">
        <v>18850708</v>
      </c>
      <c r="J1745" s="10">
        <f t="shared" si="121"/>
        <v>-4.9243851686169406E-3</v>
      </c>
      <c r="K1745" s="16">
        <f t="shared" si="121"/>
        <v>-0.25541353034332026</v>
      </c>
      <c r="L1745" s="10">
        <f t="shared" si="121"/>
        <v>3.0351681844811556E-2</v>
      </c>
      <c r="M1745" s="10">
        <f t="shared" si="120"/>
        <v>4.4791939933662442E-2</v>
      </c>
      <c r="N1745" s="10">
        <f t="shared" si="120"/>
        <v>-9.9850436165843229E-2</v>
      </c>
    </row>
    <row r="1746" spans="1:14" x14ac:dyDescent="0.2">
      <c r="A1746" s="9">
        <v>40777.435624999998</v>
      </c>
      <c r="B1746" s="10">
        <v>-4.9427008813654498E-3</v>
      </c>
      <c r="C1746">
        <v>6.0033319103386003</v>
      </c>
      <c r="D1746" s="10">
        <v>3.01508886813826E-2</v>
      </c>
      <c r="E1746" s="10">
        <v>4.2020534750918201E-2</v>
      </c>
      <c r="F1746">
        <v>-0.10026199340820301</v>
      </c>
      <c r="G1746">
        <v>-4510931</v>
      </c>
      <c r="H1746">
        <v>18850708</v>
      </c>
      <c r="J1746" s="10">
        <f t="shared" si="121"/>
        <v>-4.9218079503243603E-3</v>
      </c>
      <c r="K1746" s="16">
        <f t="shared" si="121"/>
        <v>-0.25521994205683018</v>
      </c>
      <c r="L1746" s="10">
        <f t="shared" si="121"/>
        <v>3.0431171808093457E-2</v>
      </c>
      <c r="M1746" s="10">
        <f t="shared" si="120"/>
        <v>4.2384853678146144E-2</v>
      </c>
      <c r="N1746" s="10">
        <f t="shared" si="120"/>
        <v>-9.9850436165843229E-2</v>
      </c>
    </row>
    <row r="1747" spans="1:14" x14ac:dyDescent="0.2">
      <c r="A1747" s="9">
        <v>40777.439097222225</v>
      </c>
      <c r="B1747" s="10">
        <v>-4.9423683370696404E-3</v>
      </c>
      <c r="C1747">
        <v>6.0036644546344196</v>
      </c>
      <c r="D1747" s="10">
        <v>3.10944474910139E-2</v>
      </c>
      <c r="E1747" s="10">
        <v>4.1750259374493899E-2</v>
      </c>
      <c r="F1747">
        <v>-0.10026199340820301</v>
      </c>
      <c r="G1747">
        <v>-4510756</v>
      </c>
      <c r="H1747">
        <v>18850708</v>
      </c>
      <c r="J1747" s="10">
        <f t="shared" si="121"/>
        <v>-4.9214754060285509E-3</v>
      </c>
      <c r="K1747" s="16">
        <f t="shared" si="121"/>
        <v>-0.25488739776101088</v>
      </c>
      <c r="L1747" s="10">
        <f t="shared" si="121"/>
        <v>3.1374730617724757E-2</v>
      </c>
      <c r="M1747" s="10">
        <f t="shared" si="120"/>
        <v>4.2114578301721842E-2</v>
      </c>
      <c r="N1747" s="10">
        <f t="shared" si="120"/>
        <v>-9.9850436165843229E-2</v>
      </c>
    </row>
    <row r="1748" spans="1:14" x14ac:dyDescent="0.2">
      <c r="A1748" s="9">
        <v>40777.442569444444</v>
      </c>
      <c r="B1748" s="10">
        <v>-4.9427008813654498E-3</v>
      </c>
      <c r="C1748">
        <v>6.0038402280479204</v>
      </c>
      <c r="D1748" s="10">
        <v>3.1898112041344601E-2</v>
      </c>
      <c r="E1748" s="10">
        <v>4.1558642600612102E-2</v>
      </c>
      <c r="F1748">
        <v>-0.10026199340820301</v>
      </c>
      <c r="G1748">
        <v>-4510756</v>
      </c>
      <c r="H1748">
        <v>18850708</v>
      </c>
      <c r="J1748" s="10">
        <f t="shared" si="121"/>
        <v>-4.9218079503243603E-3</v>
      </c>
      <c r="K1748" s="16">
        <f t="shared" si="121"/>
        <v>-0.25471162434751005</v>
      </c>
      <c r="L1748" s="10">
        <f t="shared" si="121"/>
        <v>3.2178395168055457E-2</v>
      </c>
      <c r="M1748" s="10">
        <f t="shared" si="120"/>
        <v>4.1922961527840044E-2</v>
      </c>
      <c r="N1748" s="10">
        <f t="shared" si="120"/>
        <v>-9.9850436165843229E-2</v>
      </c>
    </row>
    <row r="1749" spans="1:14" x14ac:dyDescent="0.2">
      <c r="A1749" s="9">
        <v>40777.44604166667</v>
      </c>
      <c r="B1749" s="10">
        <v>-4.9436510079249301E-3</v>
      </c>
      <c r="C1749">
        <v>6.0037737191887599</v>
      </c>
      <c r="D1749" s="10">
        <v>3.2416738623833201E-2</v>
      </c>
      <c r="E1749">
        <v>4.0885501686388999E-2</v>
      </c>
      <c r="F1749">
        <v>-0.10026199340820301</v>
      </c>
      <c r="G1749">
        <v>-4510784</v>
      </c>
      <c r="H1749">
        <v>18850708</v>
      </c>
      <c r="J1749" s="10">
        <f t="shared" si="121"/>
        <v>-4.9227580768838406E-3</v>
      </c>
      <c r="K1749" s="16">
        <f t="shared" si="121"/>
        <v>-0.25477813320667053</v>
      </c>
      <c r="L1749" s="10">
        <f t="shared" si="121"/>
        <v>3.2697021750544057E-2</v>
      </c>
      <c r="M1749" s="10">
        <f t="shared" si="120"/>
        <v>4.1249820613616942E-2</v>
      </c>
      <c r="N1749" s="10">
        <f t="shared" si="120"/>
        <v>-9.9850436165843229E-2</v>
      </c>
    </row>
    <row r="1750" spans="1:14" x14ac:dyDescent="0.2">
      <c r="A1750" s="9">
        <v>40777.449513888889</v>
      </c>
      <c r="B1750" s="10">
        <v>-4.9419051503718902E-3</v>
      </c>
      <c r="C1750">
        <v>6.0038390403897202</v>
      </c>
      <c r="D1750" s="10">
        <v>3.2898322147084401E-2</v>
      </c>
      <c r="E1750" s="10">
        <v>4.0245496435927598E-2</v>
      </c>
      <c r="F1750">
        <v>-0.10026199340820301</v>
      </c>
      <c r="G1750">
        <v>-4510800</v>
      </c>
      <c r="H1750">
        <v>18850708</v>
      </c>
      <c r="J1750" s="10">
        <f t="shared" si="121"/>
        <v>-4.9210122193308007E-3</v>
      </c>
      <c r="K1750" s="16">
        <f t="shared" si="121"/>
        <v>-0.25471281200571028</v>
      </c>
      <c r="L1750" s="10">
        <f t="shared" si="121"/>
        <v>3.3178605273795257E-2</v>
      </c>
      <c r="M1750" s="10">
        <f t="shared" si="120"/>
        <v>4.0609815363155541E-2</v>
      </c>
      <c r="N1750" s="10">
        <f t="shared" si="120"/>
        <v>-9.9850436165843229E-2</v>
      </c>
    </row>
    <row r="1751" spans="1:14" x14ac:dyDescent="0.2">
      <c r="A1751" s="9">
        <v>40777.452997685185</v>
      </c>
      <c r="B1751" s="10">
        <v>-4.94138258076418E-3</v>
      </c>
      <c r="C1751">
        <v>6.0039257394382703</v>
      </c>
      <c r="D1751" s="10">
        <v>3.3619646354454698E-2</v>
      </c>
      <c r="E1751" s="10">
        <v>4.0301553902936597E-2</v>
      </c>
      <c r="F1751">
        <v>-0.10026199340820301</v>
      </c>
      <c r="G1751">
        <v>-4510505</v>
      </c>
      <c r="H1751">
        <v>18850708</v>
      </c>
      <c r="J1751" s="10">
        <f t="shared" si="121"/>
        <v>-4.9204896497230905E-3</v>
      </c>
      <c r="K1751" s="16">
        <f t="shared" si="121"/>
        <v>-0.25462611295716009</v>
      </c>
      <c r="L1751" s="10">
        <f t="shared" si="121"/>
        <v>3.3899929481165554E-2</v>
      </c>
      <c r="M1751" s="10">
        <f t="shared" si="120"/>
        <v>4.066587283016454E-2</v>
      </c>
      <c r="N1751" s="10">
        <f t="shared" si="120"/>
        <v>-9.9850436165843229E-2</v>
      </c>
    </row>
    <row r="1752" spans="1:14" x14ac:dyDescent="0.2">
      <c r="A1752" s="9">
        <v>40777.456469907411</v>
      </c>
      <c r="B1752" s="10">
        <v>-4.9419051503718902E-3</v>
      </c>
      <c r="C1752">
        <v>6.0040195644360201</v>
      </c>
      <c r="D1752" s="10">
        <v>3.42334756182026E-2</v>
      </c>
      <c r="E1752" s="10">
        <v>4.04329088997838E-2</v>
      </c>
      <c r="F1752">
        <v>-0.10026199340820301</v>
      </c>
      <c r="G1752">
        <v>-4510458</v>
      </c>
      <c r="H1752">
        <v>18850708</v>
      </c>
      <c r="J1752" s="10">
        <f t="shared" si="121"/>
        <v>-4.9210122193308007E-3</v>
      </c>
      <c r="K1752" s="16">
        <f t="shared" si="121"/>
        <v>-0.2545322879594103</v>
      </c>
      <c r="L1752" s="10">
        <f t="shared" si="121"/>
        <v>3.4513758744913456E-2</v>
      </c>
      <c r="M1752" s="10">
        <f t="shared" si="120"/>
        <v>4.0797227827011742E-2</v>
      </c>
      <c r="N1752" s="10">
        <f t="shared" si="120"/>
        <v>-9.9850436165843229E-2</v>
      </c>
    </row>
    <row r="1753" spans="1:14" x14ac:dyDescent="0.2">
      <c r="A1753" s="9">
        <v>40777.45994212963</v>
      </c>
      <c r="B1753" s="10">
        <v>-4.9426177452915002E-3</v>
      </c>
      <c r="C1753">
        <v>6.0037416524173803</v>
      </c>
      <c r="D1753" s="10">
        <v>3.4535010158433598E-2</v>
      </c>
      <c r="E1753">
        <v>3.9997572786814997E-2</v>
      </c>
      <c r="F1753">
        <v>-0.10026199340820301</v>
      </c>
      <c r="G1753">
        <v>-4510744</v>
      </c>
      <c r="H1753">
        <v>18850708</v>
      </c>
      <c r="J1753" s="10">
        <f t="shared" si="121"/>
        <v>-4.9217248142504107E-3</v>
      </c>
      <c r="K1753" s="16">
        <f t="shared" si="121"/>
        <v>-0.2548101999780501</v>
      </c>
      <c r="L1753" s="10">
        <f t="shared" si="121"/>
        <v>3.4815293285144454E-2</v>
      </c>
      <c r="M1753" s="10">
        <f t="shared" si="120"/>
        <v>4.036189171404294E-2</v>
      </c>
      <c r="N1753" s="10">
        <f t="shared" si="120"/>
        <v>-9.9850436165843229E-2</v>
      </c>
    </row>
    <row r="1754" spans="1:14" x14ac:dyDescent="0.2">
      <c r="A1754" s="9">
        <v>40777.463414351849</v>
      </c>
      <c r="B1754" s="10">
        <v>-4.9416082358220599E-3</v>
      </c>
      <c r="C1754">
        <v>6.0034459255257397</v>
      </c>
      <c r="D1754" s="10">
        <v>3.4888112817679902E-2</v>
      </c>
      <c r="E1754" s="10">
        <v>3.96453014883082E-2</v>
      </c>
      <c r="F1754">
        <v>-0.10026199340820301</v>
      </c>
      <c r="G1754">
        <v>-4510710</v>
      </c>
      <c r="H1754">
        <v>18850708</v>
      </c>
      <c r="J1754" s="10">
        <f t="shared" si="121"/>
        <v>-4.9207153047809704E-3</v>
      </c>
      <c r="K1754" s="16">
        <f t="shared" si="121"/>
        <v>-0.25510592686969069</v>
      </c>
      <c r="L1754" s="10">
        <f t="shared" si="121"/>
        <v>3.5168395944390758E-2</v>
      </c>
      <c r="M1754" s="10">
        <f t="shared" si="120"/>
        <v>4.0009620415536143E-2</v>
      </c>
      <c r="N1754" s="10">
        <f t="shared" si="120"/>
        <v>-9.9850436165843229E-2</v>
      </c>
    </row>
    <row r="1755" spans="1:14" x14ac:dyDescent="0.2">
      <c r="A1755" s="9">
        <v>40777.466886574075</v>
      </c>
      <c r="B1755" s="10">
        <v>-4.9423208307416604E-3</v>
      </c>
      <c r="C1755">
        <v>6.0035254986250903</v>
      </c>
      <c r="D1755" s="10">
        <v>3.5393259479606101E-2</v>
      </c>
      <c r="E1755" s="10">
        <v>3.9700646360397503E-2</v>
      </c>
      <c r="F1755">
        <v>-0.10026199340820301</v>
      </c>
      <c r="G1755">
        <v>-4510619</v>
      </c>
      <c r="H1755">
        <v>18850708</v>
      </c>
      <c r="J1755" s="10">
        <f t="shared" si="121"/>
        <v>-4.9214278997005709E-3</v>
      </c>
      <c r="K1755" s="16">
        <f t="shared" si="121"/>
        <v>-0.25502635377034011</v>
      </c>
      <c r="L1755" s="10">
        <f t="shared" si="121"/>
        <v>3.5673542606316958E-2</v>
      </c>
      <c r="M1755" s="10">
        <f t="shared" si="120"/>
        <v>4.0064965287625445E-2</v>
      </c>
      <c r="N1755" s="10">
        <f t="shared" si="120"/>
        <v>-9.9850436165843229E-2</v>
      </c>
    </row>
    <row r="1756" spans="1:14" x14ac:dyDescent="0.2">
      <c r="A1756" s="9">
        <v>40777.470358796294</v>
      </c>
      <c r="B1756" s="10">
        <v>-4.9425583623815298E-3</v>
      </c>
      <c r="C1756">
        <v>6.0037012720386</v>
      </c>
      <c r="D1756" s="10">
        <v>3.5819759415571799E-2</v>
      </c>
      <c r="E1756" s="10">
        <v>3.98230820441677E-2</v>
      </c>
      <c r="F1756">
        <v>-0.10026199340820301</v>
      </c>
      <c r="G1756">
        <v>-4510605</v>
      </c>
      <c r="H1756">
        <v>18850708</v>
      </c>
      <c r="J1756" s="10">
        <f t="shared" si="121"/>
        <v>-4.9216654313404403E-3</v>
      </c>
      <c r="K1756" s="16">
        <f t="shared" si="121"/>
        <v>-0.25485058035683039</v>
      </c>
      <c r="L1756" s="10">
        <f t="shared" si="121"/>
        <v>3.6100042542282655E-2</v>
      </c>
      <c r="M1756" s="10">
        <f t="shared" si="120"/>
        <v>4.0187400971395643E-2</v>
      </c>
      <c r="N1756" s="10">
        <f t="shared" si="120"/>
        <v>-9.9850436165843229E-2</v>
      </c>
    </row>
    <row r="1757" spans="1:14" x14ac:dyDescent="0.2">
      <c r="A1757" s="9">
        <v>40777.47384259259</v>
      </c>
      <c r="B1757" s="10">
        <v>-4.9420832991017996E-3</v>
      </c>
      <c r="C1757">
        <v>6.0036727682418096</v>
      </c>
      <c r="D1757" s="10">
        <v>3.5989273870363797E-2</v>
      </c>
      <c r="E1757" s="10">
        <v>3.9524160351975299E-2</v>
      </c>
      <c r="F1757">
        <v>-0.10026199340820301</v>
      </c>
      <c r="G1757">
        <v>-4510597</v>
      </c>
      <c r="H1757">
        <v>18850708</v>
      </c>
      <c r="J1757" s="10">
        <f t="shared" si="121"/>
        <v>-4.9211903680607101E-3</v>
      </c>
      <c r="K1757" s="16">
        <f t="shared" si="121"/>
        <v>-0.25487908415362082</v>
      </c>
      <c r="L1757" s="10">
        <f t="shared" si="121"/>
        <v>3.6269556997074653E-2</v>
      </c>
      <c r="M1757" s="10">
        <f t="shared" si="120"/>
        <v>3.9888479279203241E-2</v>
      </c>
      <c r="N1757" s="10">
        <f t="shared" si="120"/>
        <v>-9.9850436165843229E-2</v>
      </c>
    </row>
    <row r="1758" spans="1:14" x14ac:dyDescent="0.2">
      <c r="A1758" s="9">
        <v>40777.477314814816</v>
      </c>
      <c r="B1758" s="10">
        <v>-4.94295028958732E-3</v>
      </c>
      <c r="C1758">
        <v>6.0036632669762202</v>
      </c>
      <c r="D1758" s="10">
        <v>3.6175249267798797E-2</v>
      </c>
      <c r="E1758" s="10">
        <v>3.9248207969358198E-2</v>
      </c>
      <c r="F1758">
        <v>-0.10026199340820301</v>
      </c>
      <c r="G1758">
        <v>-4510296</v>
      </c>
      <c r="H1758">
        <v>18850708</v>
      </c>
      <c r="J1758" s="10">
        <f t="shared" si="121"/>
        <v>-4.9220573585462305E-3</v>
      </c>
      <c r="K1758" s="16">
        <f t="shared" si="121"/>
        <v>-0.25488858541921022</v>
      </c>
      <c r="L1758" s="10">
        <f t="shared" si="121"/>
        <v>3.6455532394509653E-2</v>
      </c>
      <c r="M1758" s="10">
        <f t="shared" si="120"/>
        <v>3.9612526896586141E-2</v>
      </c>
      <c r="N1758" s="10">
        <f t="shared" si="120"/>
        <v>-9.9850436165843229E-2</v>
      </c>
    </row>
    <row r="1759" spans="1:14" x14ac:dyDescent="0.2">
      <c r="A1759" s="9">
        <v>40777.480787037035</v>
      </c>
      <c r="B1759" s="10">
        <v>-4.9418338908799302E-3</v>
      </c>
      <c r="C1759">
        <v>6.0038877343758896</v>
      </c>
      <c r="D1759" s="10">
        <v>3.6523815072723703E-2</v>
      </c>
      <c r="E1759" s="10">
        <v>3.9372662672067203E-2</v>
      </c>
      <c r="F1759">
        <v>-0.10026199340820301</v>
      </c>
      <c r="G1759">
        <v>-4510308</v>
      </c>
      <c r="H1759">
        <v>18850708</v>
      </c>
      <c r="J1759" s="10">
        <f t="shared" si="121"/>
        <v>-4.9209409598388407E-3</v>
      </c>
      <c r="K1759" s="16">
        <f t="shared" si="121"/>
        <v>-0.25466411801954081</v>
      </c>
      <c r="L1759" s="10">
        <f t="shared" si="121"/>
        <v>3.680409819943456E-2</v>
      </c>
      <c r="M1759" s="10">
        <f t="shared" si="120"/>
        <v>3.9736981599295146E-2</v>
      </c>
      <c r="N1759" s="10">
        <f t="shared" si="120"/>
        <v>-9.9850436165843229E-2</v>
      </c>
    </row>
    <row r="1760" spans="1:14" x14ac:dyDescent="0.2">
      <c r="A1760" s="9">
        <v>40777.484259259261</v>
      </c>
      <c r="B1760" s="10">
        <v>-4.9433778465390798E-3</v>
      </c>
      <c r="C1760">
        <v>6.0039578062096597</v>
      </c>
      <c r="D1760" s="10">
        <v>3.6755645953235203E-2</v>
      </c>
      <c r="E1760" s="10">
        <v>3.9441499341301103E-2</v>
      </c>
      <c r="F1760">
        <v>-0.10026199340820301</v>
      </c>
      <c r="G1760">
        <v>-4510458</v>
      </c>
      <c r="H1760">
        <v>18850708</v>
      </c>
      <c r="J1760" s="10">
        <f t="shared" si="121"/>
        <v>-4.9224849154979903E-3</v>
      </c>
      <c r="K1760" s="16">
        <f t="shared" si="121"/>
        <v>-0.25459404618577075</v>
      </c>
      <c r="L1760" s="10">
        <f t="shared" si="121"/>
        <v>3.7035929079946059E-2</v>
      </c>
      <c r="M1760" s="10">
        <f t="shared" si="120"/>
        <v>3.9805818268529046E-2</v>
      </c>
      <c r="N1760" s="10">
        <f t="shared" si="120"/>
        <v>-9.9850436165843229E-2</v>
      </c>
    </row>
    <row r="1761" spans="1:14" x14ac:dyDescent="0.2">
      <c r="A1761" s="9">
        <v>40777.48773148148</v>
      </c>
      <c r="B1761" s="10">
        <v>-4.9427008813654498E-3</v>
      </c>
      <c r="C1761">
        <v>6.0039257394382703</v>
      </c>
      <c r="D1761" s="10">
        <v>3.6796691420604502E-2</v>
      </c>
      <c r="E1761" s="10">
        <v>3.9112874317543199E-2</v>
      </c>
      <c r="F1761">
        <v>-0.10026199340820301</v>
      </c>
      <c r="G1761">
        <v>-4510496</v>
      </c>
      <c r="H1761">
        <v>18850708</v>
      </c>
      <c r="J1761" s="10">
        <f t="shared" si="121"/>
        <v>-4.9218079503243603E-3</v>
      </c>
      <c r="K1761" s="16">
        <f t="shared" si="121"/>
        <v>-0.25462611295716009</v>
      </c>
      <c r="L1761" s="10">
        <f t="shared" si="121"/>
        <v>3.7076974547315358E-2</v>
      </c>
      <c r="M1761" s="10">
        <f t="shared" si="120"/>
        <v>3.9477193244771142E-2</v>
      </c>
      <c r="N1761" s="10">
        <f t="shared" si="120"/>
        <v>-9.9850436165843229E-2</v>
      </c>
    </row>
    <row r="1762" spans="1:14" x14ac:dyDescent="0.2">
      <c r="A1762" s="9">
        <v>40777.491203703707</v>
      </c>
      <c r="B1762" s="10">
        <v>-4.9425227326355499E-3</v>
      </c>
      <c r="C1762">
        <v>6.0036739559000099</v>
      </c>
      <c r="D1762" s="10">
        <v>3.6892321658815501E-2</v>
      </c>
      <c r="E1762" s="10">
        <v>3.8857040864822903E-2</v>
      </c>
      <c r="F1762">
        <v>-0.10026199340820301</v>
      </c>
      <c r="G1762">
        <v>-4510448</v>
      </c>
      <c r="H1762">
        <v>18850708</v>
      </c>
      <c r="J1762" s="10">
        <f t="shared" si="121"/>
        <v>-4.9216298015944604E-3</v>
      </c>
      <c r="K1762" s="16">
        <f t="shared" si="121"/>
        <v>-0.25487789649542059</v>
      </c>
      <c r="L1762" s="10">
        <f t="shared" si="121"/>
        <v>3.7172604785526357E-2</v>
      </c>
      <c r="M1762" s="10">
        <f t="shared" si="120"/>
        <v>3.9221359792050846E-2</v>
      </c>
      <c r="N1762" s="10">
        <f t="shared" si="120"/>
        <v>-9.9850436165843229E-2</v>
      </c>
    </row>
    <row r="1763" spans="1:14" x14ac:dyDescent="0.2">
      <c r="A1763" s="9">
        <v>40777.494675925926</v>
      </c>
      <c r="B1763" s="10">
        <v>-4.9432353275551599E-3</v>
      </c>
      <c r="C1763">
        <v>6.0040005619048298</v>
      </c>
      <c r="D1763" s="10">
        <v>3.7123000510873701E-2</v>
      </c>
      <c r="E1763" s="10">
        <v>3.8958906308580503E-2</v>
      </c>
      <c r="F1763">
        <v>-0.10026199340820301</v>
      </c>
      <c r="G1763">
        <v>-4510098</v>
      </c>
      <c r="H1763">
        <v>18850708</v>
      </c>
      <c r="J1763" s="10">
        <f t="shared" si="121"/>
        <v>-4.9223423965140704E-3</v>
      </c>
      <c r="K1763" s="16">
        <f t="shared" si="121"/>
        <v>-0.25455129049060066</v>
      </c>
      <c r="L1763" s="10">
        <f t="shared" si="121"/>
        <v>3.7403283637584557E-2</v>
      </c>
      <c r="M1763" s="10">
        <f t="shared" si="120"/>
        <v>3.9323225235808446E-2</v>
      </c>
      <c r="N1763" s="10">
        <f t="shared" si="120"/>
        <v>-9.9850436165843229E-2</v>
      </c>
    </row>
    <row r="1764" spans="1:14" x14ac:dyDescent="0.2">
      <c r="A1764" s="9">
        <v>40777.498159722221</v>
      </c>
      <c r="B1764" s="10">
        <v>-4.9414775934201304E-3</v>
      </c>
      <c r="C1764">
        <v>6.0038782331103002</v>
      </c>
      <c r="D1764" s="10">
        <v>3.7212941866309801E-2</v>
      </c>
      <c r="E1764">
        <v>3.8952469201139997E-2</v>
      </c>
      <c r="F1764">
        <v>-0.10026199340820301</v>
      </c>
      <c r="G1764">
        <v>-4510032</v>
      </c>
      <c r="H1764">
        <v>18850708</v>
      </c>
      <c r="J1764" s="10">
        <f t="shared" si="121"/>
        <v>-4.9205846623790409E-3</v>
      </c>
      <c r="K1764" s="16">
        <f t="shared" si="121"/>
        <v>-0.25467361928513021</v>
      </c>
      <c r="L1764" s="10">
        <f t="shared" si="121"/>
        <v>3.7493224993020657E-2</v>
      </c>
      <c r="M1764" s="10">
        <f t="shared" si="120"/>
        <v>3.931678812836794E-2</v>
      </c>
      <c r="N1764" s="10">
        <f t="shared" si="120"/>
        <v>-9.9850436165843229E-2</v>
      </c>
    </row>
    <row r="1765" spans="1:14" x14ac:dyDescent="0.2">
      <c r="A1765" s="9">
        <v>40777.501631944448</v>
      </c>
      <c r="B1765" s="10">
        <v>-4.9425227326355499E-3</v>
      </c>
      <c r="C1765">
        <v>6.0039399913366696</v>
      </c>
      <c r="D1765" s="10">
        <v>3.7181160132895498E-2</v>
      </c>
      <c r="E1765" s="10">
        <v>3.8654414499433201E-2</v>
      </c>
      <c r="F1765">
        <v>-0.10026199340820301</v>
      </c>
      <c r="G1765">
        <v>-4510432</v>
      </c>
      <c r="H1765">
        <v>18850708</v>
      </c>
      <c r="J1765" s="10">
        <f t="shared" si="121"/>
        <v>-4.9216298015944604E-3</v>
      </c>
      <c r="K1765" s="16">
        <f t="shared" si="121"/>
        <v>-0.25461186105876088</v>
      </c>
      <c r="L1765" s="10">
        <f t="shared" si="121"/>
        <v>3.7461443259606354E-2</v>
      </c>
      <c r="M1765" s="10">
        <f t="shared" si="120"/>
        <v>3.9018733426661144E-2</v>
      </c>
      <c r="N1765" s="10">
        <f t="shared" si="120"/>
        <v>-9.9850436165843229E-2</v>
      </c>
    </row>
    <row r="1766" spans="1:14" x14ac:dyDescent="0.2">
      <c r="A1766" s="9">
        <v>40777.505104166667</v>
      </c>
      <c r="B1766" s="10">
        <v>-4.9425227326355499E-3</v>
      </c>
      <c r="C1766">
        <v>6.0035694419784704</v>
      </c>
      <c r="D1766" s="10">
        <v>3.7195922724313303E-2</v>
      </c>
      <c r="E1766">
        <v>3.8405623859835002E-2</v>
      </c>
      <c r="F1766">
        <v>-0.10026199340820301</v>
      </c>
      <c r="G1766">
        <v>-4510249</v>
      </c>
      <c r="H1766">
        <v>18850707</v>
      </c>
      <c r="J1766" s="10">
        <f t="shared" si="121"/>
        <v>-4.9216298015944604E-3</v>
      </c>
      <c r="K1766" s="16">
        <f t="shared" si="121"/>
        <v>-0.25498241041696001</v>
      </c>
      <c r="L1766" s="10">
        <f t="shared" si="121"/>
        <v>3.7476205851024159E-2</v>
      </c>
      <c r="M1766" s="10">
        <f t="shared" si="120"/>
        <v>3.8769942787062944E-2</v>
      </c>
      <c r="N1766" s="10">
        <f t="shared" si="120"/>
        <v>-9.9850436165843229E-2</v>
      </c>
    </row>
    <row r="1767" spans="1:14" x14ac:dyDescent="0.2">
      <c r="A1767" s="9">
        <v>40777.508576388886</v>
      </c>
      <c r="B1767" s="10">
        <v>-4.94304530224326E-3</v>
      </c>
      <c r="C1767">
        <v>6.0039304900710704</v>
      </c>
      <c r="D1767" s="10">
        <v>3.71573119562527E-2</v>
      </c>
      <c r="E1767" s="10">
        <v>3.8165360606108201E-2</v>
      </c>
      <c r="F1767">
        <v>-0.10026199340820301</v>
      </c>
      <c r="G1767">
        <v>-4510269</v>
      </c>
      <c r="H1767">
        <v>18850707</v>
      </c>
      <c r="J1767" s="10">
        <f t="shared" si="121"/>
        <v>-4.9221523712021705E-3</v>
      </c>
      <c r="K1767" s="16">
        <f t="shared" si="121"/>
        <v>-0.25462136232436006</v>
      </c>
      <c r="L1767" s="10">
        <f t="shared" si="121"/>
        <v>3.7437595082963557E-2</v>
      </c>
      <c r="M1767" s="10">
        <f t="shared" si="120"/>
        <v>3.8529679533336143E-2</v>
      </c>
      <c r="N1767" s="10">
        <f t="shared" si="120"/>
        <v>-9.9850436165843229E-2</v>
      </c>
    </row>
    <row r="1768" spans="1:14" x14ac:dyDescent="0.2">
      <c r="A1768" s="9">
        <v>40777.512048611112</v>
      </c>
      <c r="B1768" s="10">
        <v>-4.9423802136516299E-3</v>
      </c>
      <c r="C1768">
        <v>6.0040290657016202</v>
      </c>
      <c r="D1768" s="10">
        <v>3.70699834488551E-2</v>
      </c>
      <c r="E1768">
        <v>3.7988803338194002E-2</v>
      </c>
      <c r="F1768">
        <v>-0.10026199340820301</v>
      </c>
      <c r="G1768">
        <v>-4510265</v>
      </c>
      <c r="H1768">
        <v>18850707</v>
      </c>
      <c r="J1768" s="10">
        <f t="shared" si="121"/>
        <v>-4.9214872826105404E-3</v>
      </c>
      <c r="K1768" s="16">
        <f t="shared" si="121"/>
        <v>-0.25452278669381023</v>
      </c>
      <c r="L1768" s="10">
        <f t="shared" si="121"/>
        <v>3.7350266575565956E-2</v>
      </c>
      <c r="M1768" s="10">
        <f t="shared" si="120"/>
        <v>3.8353122265421945E-2</v>
      </c>
      <c r="N1768" s="10">
        <f t="shared" si="120"/>
        <v>-9.9850436165843229E-2</v>
      </c>
    </row>
    <row r="1769" spans="1:14" x14ac:dyDescent="0.2">
      <c r="A1769" s="9">
        <v>40777.515520833331</v>
      </c>
      <c r="B1769" s="10">
        <v>-4.9420951756837901E-3</v>
      </c>
      <c r="C1769">
        <v>6.0042095897479202</v>
      </c>
      <c r="D1769" s="10">
        <v>3.6851133672462302E-2</v>
      </c>
      <c r="E1769" s="10">
        <v>3.7548847234829701E-2</v>
      </c>
      <c r="F1769">
        <v>-0.10026199340820301</v>
      </c>
      <c r="G1769">
        <v>-4510336</v>
      </c>
      <c r="H1769">
        <v>18850707</v>
      </c>
      <c r="J1769" s="10">
        <f t="shared" si="121"/>
        <v>-4.9212022446427006E-3</v>
      </c>
      <c r="K1769" s="16">
        <f t="shared" si="121"/>
        <v>-0.25434226264751025</v>
      </c>
      <c r="L1769" s="10">
        <f t="shared" si="121"/>
        <v>3.7131416799173159E-2</v>
      </c>
      <c r="M1769" s="10">
        <f t="shared" si="120"/>
        <v>3.7913166162057643E-2</v>
      </c>
      <c r="N1769" s="10">
        <f t="shared" si="120"/>
        <v>-9.9850436165843229E-2</v>
      </c>
    </row>
    <row r="1770" spans="1:14" x14ac:dyDescent="0.2">
      <c r="A1770" s="9">
        <v>40777.519004629627</v>
      </c>
      <c r="B1770" s="10">
        <v>-4.9427483876934297E-3</v>
      </c>
      <c r="C1770">
        <v>6.0040540065238002</v>
      </c>
      <c r="D1770" s="10">
        <v>3.6651452699406901E-2</v>
      </c>
      <c r="E1770" s="10">
        <v>3.7110945780150402E-2</v>
      </c>
      <c r="F1770">
        <v>-0.10026199340820301</v>
      </c>
      <c r="G1770">
        <v>-4510334</v>
      </c>
      <c r="H1770">
        <v>18850707</v>
      </c>
      <c r="J1770" s="10">
        <f t="shared" si="121"/>
        <v>-4.9218554566523402E-3</v>
      </c>
      <c r="K1770" s="16">
        <f t="shared" si="121"/>
        <v>-0.25449784587163027</v>
      </c>
      <c r="L1770" s="10">
        <f t="shared" si="121"/>
        <v>3.6931735826117758E-2</v>
      </c>
      <c r="M1770" s="10">
        <f t="shared" si="120"/>
        <v>3.7475264707378345E-2</v>
      </c>
      <c r="N1770" s="10">
        <f t="shared" si="120"/>
        <v>-9.9850436165843229E-2</v>
      </c>
    </row>
    <row r="1771" spans="1:14" x14ac:dyDescent="0.2">
      <c r="A1771" s="9">
        <v>40777.522476851853</v>
      </c>
      <c r="B1771" s="10">
        <v>-4.94145384025614E-3</v>
      </c>
      <c r="C1771">
        <v>6.0039162381726801</v>
      </c>
      <c r="D1771" s="10">
        <v>3.6577722878391797E-2</v>
      </c>
      <c r="E1771" s="10">
        <v>3.6913556987419702E-2</v>
      </c>
      <c r="F1771">
        <v>-0.10026199340820301</v>
      </c>
      <c r="G1771">
        <v>-4509962</v>
      </c>
      <c r="H1771">
        <v>18850707</v>
      </c>
      <c r="J1771" s="10">
        <f t="shared" si="121"/>
        <v>-4.9205609092150505E-3</v>
      </c>
      <c r="K1771" s="16">
        <f t="shared" si="121"/>
        <v>-0.25463561422275038</v>
      </c>
      <c r="L1771" s="10">
        <f t="shared" si="121"/>
        <v>3.6858006005102653E-2</v>
      </c>
      <c r="M1771" s="10">
        <f t="shared" si="120"/>
        <v>3.7277875914647644E-2</v>
      </c>
      <c r="N1771" s="10">
        <f t="shared" si="120"/>
        <v>-9.9850436165843229E-2</v>
      </c>
    </row>
    <row r="1772" spans="1:14" x14ac:dyDescent="0.2">
      <c r="A1772" s="9">
        <v>40777.525949074072</v>
      </c>
      <c r="B1772" s="10">
        <v>-4.94308093198924E-3</v>
      </c>
      <c r="C1772">
        <v>6.0034399872347404</v>
      </c>
      <c r="D1772" s="10">
        <v>3.6548696511999899E-2</v>
      </c>
      <c r="E1772" s="10">
        <v>3.6928177059853601E-2</v>
      </c>
      <c r="F1772">
        <v>-0.10026199340820301</v>
      </c>
      <c r="G1772">
        <v>-4510063</v>
      </c>
      <c r="H1772">
        <v>18850707</v>
      </c>
      <c r="J1772" s="10">
        <f t="shared" si="121"/>
        <v>-4.9221880009481505E-3</v>
      </c>
      <c r="K1772" s="16">
        <f t="shared" si="121"/>
        <v>-0.25511186516069007</v>
      </c>
      <c r="L1772" s="10">
        <f t="shared" si="121"/>
        <v>3.6828979638710756E-2</v>
      </c>
      <c r="M1772" s="10">
        <f t="shared" si="120"/>
        <v>3.7292495987081543E-2</v>
      </c>
      <c r="N1772" s="10">
        <f t="shared" si="120"/>
        <v>-9.9850436165843229E-2</v>
      </c>
    </row>
    <row r="1773" spans="1:14" x14ac:dyDescent="0.2">
      <c r="A1773" s="9">
        <v>40777.529421296298</v>
      </c>
      <c r="B1773" s="10">
        <v>-4.9429027832593401E-3</v>
      </c>
      <c r="C1773">
        <v>6.0039494926022599</v>
      </c>
      <c r="D1773" s="10">
        <v>3.6375535946535802E-2</v>
      </c>
      <c r="E1773" s="10">
        <v>3.6703020818422402E-2</v>
      </c>
      <c r="F1773">
        <v>-0.10026199340820301</v>
      </c>
      <c r="G1773">
        <v>-4510174</v>
      </c>
      <c r="H1773">
        <v>18850707</v>
      </c>
      <c r="J1773" s="10">
        <f t="shared" si="121"/>
        <v>-4.9220098522182506E-3</v>
      </c>
      <c r="K1773" s="16">
        <f t="shared" si="121"/>
        <v>-0.25460235979317059</v>
      </c>
      <c r="L1773" s="10">
        <f t="shared" si="121"/>
        <v>3.6655819073246658E-2</v>
      </c>
      <c r="M1773" s="10">
        <f t="shared" si="120"/>
        <v>3.7067339745650345E-2</v>
      </c>
      <c r="N1773" s="10">
        <f t="shared" si="120"/>
        <v>-9.9850436165843229E-2</v>
      </c>
    </row>
    <row r="1774" spans="1:14" x14ac:dyDescent="0.2">
      <c r="A1774" s="9">
        <v>40777.532893518517</v>
      </c>
      <c r="B1774" s="10">
        <v>-4.94308093198924E-3</v>
      </c>
      <c r="C1774">
        <v>6.0041015128517801</v>
      </c>
      <c r="D1774" s="10">
        <v>3.6148040018451899E-2</v>
      </c>
      <c r="E1774" s="10">
        <v>3.6248979088813901E-2</v>
      </c>
      <c r="F1774">
        <v>-0.10026199340820301</v>
      </c>
      <c r="G1774">
        <v>-4510310</v>
      </c>
      <c r="H1774">
        <v>18850707</v>
      </c>
      <c r="J1774" s="10">
        <f t="shared" si="121"/>
        <v>-4.9221880009481505E-3</v>
      </c>
      <c r="K1774" s="16">
        <f t="shared" si="121"/>
        <v>-0.25445033954365037</v>
      </c>
      <c r="L1774" s="10">
        <f t="shared" si="121"/>
        <v>3.6428323145162755E-2</v>
      </c>
      <c r="M1774" s="10">
        <f t="shared" si="120"/>
        <v>3.6613298016041844E-2</v>
      </c>
      <c r="N1774" s="10">
        <f t="shared" si="120"/>
        <v>-9.9850436165843229E-2</v>
      </c>
    </row>
    <row r="1775" spans="1:14" x14ac:dyDescent="0.2">
      <c r="A1775" s="9">
        <v>40777.536365740743</v>
      </c>
      <c r="B1775" s="10">
        <v>-4.94393604589277E-3</v>
      </c>
      <c r="C1775">
        <v>6.0040160014614203</v>
      </c>
      <c r="D1775" s="10">
        <v>3.60402837900256E-2</v>
      </c>
      <c r="E1775" s="10">
        <v>3.5984178816688701E-2</v>
      </c>
      <c r="F1775">
        <v>-0.10026199340820301</v>
      </c>
      <c r="G1775">
        <v>-4510173</v>
      </c>
      <c r="H1775">
        <v>18850707</v>
      </c>
      <c r="J1775" s="10">
        <f t="shared" si="121"/>
        <v>-4.9230431148516805E-3</v>
      </c>
      <c r="K1775" s="16">
        <f t="shared" si="121"/>
        <v>-0.2545358509340101</v>
      </c>
      <c r="L1775" s="10">
        <f t="shared" si="121"/>
        <v>3.6320566916736456E-2</v>
      </c>
      <c r="M1775" s="10">
        <f t="shared" si="120"/>
        <v>3.6348497743916644E-2</v>
      </c>
      <c r="N1775" s="10">
        <f t="shared" si="120"/>
        <v>-9.9850436165843229E-2</v>
      </c>
    </row>
    <row r="1776" spans="1:14" x14ac:dyDescent="0.2">
      <c r="A1776" s="9">
        <v>40777.539837962962</v>
      </c>
      <c r="B1776" s="10">
        <v>-4.9429027832593401E-3</v>
      </c>
      <c r="C1776">
        <v>6.0045896403717096</v>
      </c>
      <c r="D1776" s="10">
        <v>9.6662907015343108E-3</v>
      </c>
      <c r="E1776" s="10">
        <v>9.5344250116613707E-3</v>
      </c>
      <c r="F1776">
        <v>-0.10026199340820301</v>
      </c>
      <c r="G1776">
        <v>-4510253</v>
      </c>
      <c r="H1776">
        <v>18806245</v>
      </c>
      <c r="J1776" s="10">
        <f t="shared" si="121"/>
        <v>-4.9220098522182506E-3</v>
      </c>
      <c r="K1776" s="16">
        <f t="shared" si="121"/>
        <v>-0.25396221202372082</v>
      </c>
      <c r="L1776" s="10">
        <f t="shared" si="121"/>
        <v>9.9465738282451671E-3</v>
      </c>
      <c r="M1776" s="10">
        <f t="shared" si="120"/>
        <v>9.8987439388893116E-3</v>
      </c>
      <c r="N1776" s="10">
        <f t="shared" si="120"/>
        <v>-9.9850436165843229E-2</v>
      </c>
    </row>
    <row r="1777" spans="1:14" x14ac:dyDescent="0.2">
      <c r="A1777" s="9">
        <v>40777.543321759258</v>
      </c>
      <c r="B1777" s="10">
        <v>-4.9427483876934297E-3</v>
      </c>
      <c r="C1777">
        <v>6.0047749150507999</v>
      </c>
      <c r="D1777" s="10">
        <v>1.0671061414759601E-2</v>
      </c>
      <c r="E1777" s="10">
        <v>1.05378536711214E-2</v>
      </c>
      <c r="F1777">
        <v>-0.10026199340820301</v>
      </c>
      <c r="G1777">
        <v>-4510150</v>
      </c>
      <c r="H1777">
        <v>18683539</v>
      </c>
      <c r="J1777" s="10">
        <f t="shared" si="121"/>
        <v>-4.9218554566523402E-3</v>
      </c>
      <c r="K1777" s="16">
        <f t="shared" si="121"/>
        <v>-0.25377693734463058</v>
      </c>
      <c r="L1777" s="10">
        <f t="shared" si="121"/>
        <v>1.0951344541470457E-2</v>
      </c>
      <c r="M1777" s="10">
        <f t="shared" si="120"/>
        <v>1.090217259834934E-2</v>
      </c>
      <c r="N1777" s="10">
        <f t="shared" si="120"/>
        <v>-9.9850436165843229E-2</v>
      </c>
    </row>
    <row r="1778" spans="1:14" x14ac:dyDescent="0.2">
      <c r="A1778" s="9">
        <v>40777.545381944445</v>
      </c>
      <c r="B1778" s="10">
        <v>-4.9428790300953497E-3</v>
      </c>
      <c r="C1778">
        <v>6.0045575736003203</v>
      </c>
      <c r="D1778">
        <v>1.0823782382613001E-2</v>
      </c>
      <c r="E1778" s="10">
        <v>1.06939594648429E-2</v>
      </c>
      <c r="F1778">
        <v>-0.10026199340820301</v>
      </c>
      <c r="G1778">
        <v>-4510212</v>
      </c>
      <c r="H1778">
        <v>18783051</v>
      </c>
      <c r="J1778" s="10">
        <f t="shared" si="121"/>
        <v>-4.9219860990542602E-3</v>
      </c>
      <c r="K1778" s="16">
        <f t="shared" si="121"/>
        <v>-0.25399427879511016</v>
      </c>
      <c r="L1778" s="10">
        <f t="shared" si="121"/>
        <v>1.1104065509323857E-2</v>
      </c>
      <c r="M1778" s="10">
        <f t="shared" si="120"/>
        <v>1.1058278392070841E-2</v>
      </c>
      <c r="N1778" s="10">
        <f t="shared" si="120"/>
        <v>-9.9850436165843229E-2</v>
      </c>
    </row>
    <row r="1779" spans="1:14" x14ac:dyDescent="0.2">
      <c r="A1779" s="9">
        <v>40777.545381944445</v>
      </c>
      <c r="B1779" s="10">
        <v>-4.9423802136516299E-3</v>
      </c>
      <c r="C1779">
        <v>6.0047796656835999</v>
      </c>
      <c r="D1779" s="10">
        <v>1.0822939145291499E-2</v>
      </c>
      <c r="E1779" s="10">
        <v>1.0695182752788201E-2</v>
      </c>
      <c r="F1779">
        <v>-0.10026199340820301</v>
      </c>
      <c r="G1779">
        <v>-4510212</v>
      </c>
      <c r="H1779">
        <v>18783051</v>
      </c>
      <c r="J1779" s="10">
        <f t="shared" si="121"/>
        <v>-4.9214872826105404E-3</v>
      </c>
      <c r="K1779" s="16">
        <f t="shared" si="121"/>
        <v>-0.25377218671183055</v>
      </c>
      <c r="L1779" s="10">
        <f t="shared" si="121"/>
        <v>1.1103222272002356E-2</v>
      </c>
      <c r="M1779" s="10">
        <f t="shared" si="120"/>
        <v>1.1059501680016142E-2</v>
      </c>
      <c r="N1779" s="10">
        <f t="shared" si="120"/>
        <v>-9.9850436165843229E-2</v>
      </c>
    </row>
    <row r="1780" spans="1:14" ht="15" x14ac:dyDescent="0.25">
      <c r="A1780" s="89"/>
      <c r="B1780" s="88"/>
      <c r="C1780" s="87"/>
      <c r="D1780" s="88"/>
      <c r="E1780" s="88"/>
      <c r="F1780" s="88"/>
      <c r="G1780" s="87"/>
      <c r="H1780" s="87"/>
      <c r="J1780" s="10"/>
      <c r="L1780" s="10"/>
      <c r="M1780" s="10"/>
      <c r="N1780" s="10"/>
    </row>
    <row r="1781" spans="1:14" ht="15" x14ac:dyDescent="0.25">
      <c r="A1781" s="89"/>
      <c r="B1781" s="88"/>
      <c r="C1781" s="87"/>
      <c r="D1781" s="88"/>
      <c r="E1781" s="87"/>
      <c r="F1781" s="88"/>
      <c r="G1781" s="87"/>
      <c r="H1781" s="87"/>
      <c r="J1781" s="10"/>
      <c r="L1781" s="10"/>
      <c r="M1781" s="10"/>
      <c r="N1781" s="10"/>
    </row>
    <row r="1782" spans="1:14" ht="15" x14ac:dyDescent="0.25">
      <c r="A1782" s="89"/>
      <c r="B1782" s="88"/>
      <c r="C1782" s="87"/>
      <c r="D1782" s="88"/>
      <c r="E1782" s="88"/>
      <c r="F1782" s="87"/>
      <c r="G1782" s="87"/>
      <c r="H1782" s="87"/>
      <c r="J1782" s="10"/>
      <c r="L1782" s="10"/>
      <c r="M1782" s="10"/>
      <c r="N1782" s="10"/>
    </row>
    <row r="1783" spans="1:14" ht="15" x14ac:dyDescent="0.25">
      <c r="A1783" s="89"/>
      <c r="B1783" s="88"/>
      <c r="C1783" s="87"/>
      <c r="D1783" s="88"/>
      <c r="E1783" s="88"/>
      <c r="F1783" s="88"/>
      <c r="G1783" s="87"/>
      <c r="H1783" s="87"/>
      <c r="J1783" s="10"/>
      <c r="L1783" s="10"/>
      <c r="M1783" s="10"/>
      <c r="N1783" s="10"/>
    </row>
    <row r="1784" spans="1:14" ht="15" x14ac:dyDescent="0.25">
      <c r="A1784" s="89"/>
      <c r="B1784" s="88"/>
      <c r="C1784" s="87"/>
      <c r="D1784" s="88"/>
      <c r="E1784" s="88"/>
      <c r="F1784" s="88"/>
      <c r="G1784" s="87"/>
      <c r="H1784" s="87"/>
      <c r="J1784" s="10"/>
      <c r="L1784" s="10"/>
      <c r="M1784" s="10"/>
      <c r="N1784" s="10"/>
    </row>
    <row r="1785" spans="1:14" ht="15" x14ac:dyDescent="0.25">
      <c r="A1785" s="89"/>
      <c r="B1785" s="88"/>
      <c r="C1785" s="87"/>
      <c r="D1785" s="88"/>
      <c r="E1785" s="88"/>
      <c r="F1785" s="88"/>
      <c r="G1785" s="87"/>
      <c r="H1785" s="87"/>
      <c r="J1785" s="10"/>
      <c r="L1785" s="10"/>
      <c r="M1785" s="10"/>
      <c r="N1785" s="10"/>
    </row>
    <row r="1786" spans="1:14" ht="15" x14ac:dyDescent="0.25">
      <c r="A1786" s="89"/>
      <c r="B1786" s="88"/>
      <c r="C1786" s="87"/>
      <c r="D1786" s="88"/>
      <c r="E1786" s="88"/>
      <c r="F1786" s="88"/>
      <c r="G1786" s="87"/>
      <c r="H1786" s="87"/>
      <c r="J1786" s="10"/>
      <c r="L1786" s="10"/>
      <c r="M1786" s="10"/>
      <c r="N1786" s="10"/>
    </row>
    <row r="1787" spans="1:14" ht="15" x14ac:dyDescent="0.25">
      <c r="A1787" s="89"/>
      <c r="B1787" s="88"/>
      <c r="C1787" s="87"/>
      <c r="D1787" s="88"/>
      <c r="E1787" s="88"/>
      <c r="F1787" s="88"/>
      <c r="G1787" s="87"/>
      <c r="H1787" s="87"/>
      <c r="J1787" s="10"/>
      <c r="L1787" s="10"/>
      <c r="M1787" s="10"/>
      <c r="N1787" s="10"/>
    </row>
    <row r="1788" spans="1:14" ht="15" x14ac:dyDescent="0.25">
      <c r="A1788" s="89"/>
      <c r="B1788" s="88"/>
      <c r="C1788" s="87"/>
      <c r="D1788" s="88"/>
      <c r="E1788" s="88"/>
      <c r="F1788" s="87"/>
      <c r="G1788" s="87"/>
      <c r="H1788" s="87"/>
      <c r="J1788" s="10"/>
      <c r="L1788" s="10"/>
      <c r="M1788" s="10"/>
      <c r="N1788" s="10"/>
    </row>
    <row r="1789" spans="1:14" ht="15" x14ac:dyDescent="0.25">
      <c r="A1789" s="89"/>
      <c r="B1789" s="88"/>
      <c r="C1789" s="87"/>
      <c r="D1789" s="88"/>
      <c r="E1789" s="88"/>
      <c r="F1789" s="88"/>
      <c r="G1789" s="87"/>
      <c r="H1789" s="87"/>
      <c r="J1789" s="10"/>
      <c r="L1789" s="10"/>
      <c r="M1789" s="10"/>
      <c r="N1789" s="10"/>
    </row>
    <row r="1790" spans="1:14" ht="15" x14ac:dyDescent="0.25">
      <c r="A1790" s="89"/>
      <c r="B1790" s="88"/>
      <c r="C1790" s="87"/>
      <c r="D1790" s="88"/>
      <c r="E1790" s="88"/>
      <c r="F1790" s="87"/>
      <c r="G1790" s="87"/>
      <c r="H1790" s="87"/>
      <c r="J1790" s="10"/>
      <c r="L1790" s="10"/>
      <c r="M1790" s="10"/>
      <c r="N1790" s="10"/>
    </row>
    <row r="1791" spans="1:14" ht="15" x14ac:dyDescent="0.25">
      <c r="A1791" s="89"/>
      <c r="B1791" s="88"/>
      <c r="C1791" s="87"/>
      <c r="D1791" s="88"/>
      <c r="E1791" s="88"/>
      <c r="F1791" s="88"/>
      <c r="G1791" s="87"/>
      <c r="H1791" s="87"/>
      <c r="J1791" s="10"/>
      <c r="L1791" s="10"/>
      <c r="M1791" s="10"/>
      <c r="N1791" s="10"/>
    </row>
    <row r="1792" spans="1:14" ht="15" x14ac:dyDescent="0.25">
      <c r="A1792" s="89"/>
      <c r="B1792" s="88"/>
      <c r="C1792" s="87"/>
      <c r="D1792" s="88"/>
      <c r="E1792" s="88"/>
      <c r="F1792" s="88"/>
      <c r="G1792" s="87"/>
      <c r="H1792" s="87"/>
      <c r="J1792" s="10"/>
      <c r="L1792" s="10"/>
      <c r="M1792" s="10"/>
      <c r="N1792" s="10"/>
    </row>
    <row r="1793" spans="1:14" ht="15" x14ac:dyDescent="0.25">
      <c r="A1793" s="89"/>
      <c r="B1793" s="88"/>
      <c r="C1793" s="87"/>
      <c r="D1793" s="88"/>
      <c r="E1793" s="88"/>
      <c r="F1793" s="88"/>
      <c r="G1793" s="87"/>
      <c r="H1793" s="87"/>
      <c r="J1793" s="10"/>
      <c r="L1793" s="10"/>
      <c r="M1793" s="10"/>
      <c r="N1793" s="10"/>
    </row>
    <row r="1794" spans="1:14" ht="15" x14ac:dyDescent="0.25">
      <c r="A1794" s="89"/>
      <c r="B1794" s="88"/>
      <c r="C1794" s="87"/>
      <c r="D1794" s="87"/>
      <c r="E1794" s="88"/>
      <c r="F1794" s="88"/>
      <c r="G1794" s="87"/>
      <c r="H1794" s="87"/>
      <c r="J1794" s="10"/>
      <c r="L1794" s="10"/>
      <c r="M1794" s="10"/>
      <c r="N1794" s="10"/>
    </row>
    <row r="1795" spans="1:14" ht="15" x14ac:dyDescent="0.25">
      <c r="A1795" s="89"/>
      <c r="B1795" s="88"/>
      <c r="C1795" s="87"/>
      <c r="D1795" s="88"/>
      <c r="E1795" s="88"/>
      <c r="F1795" s="88"/>
      <c r="G1795" s="87"/>
      <c r="H1795" s="87"/>
      <c r="J1795" s="10"/>
      <c r="L1795" s="10"/>
      <c r="M1795" s="10"/>
      <c r="N1795" s="10"/>
    </row>
    <row r="1796" spans="1:14" ht="15" x14ac:dyDescent="0.25">
      <c r="A1796" s="89"/>
      <c r="B1796" s="88"/>
      <c r="C1796" s="87"/>
      <c r="D1796" s="88"/>
      <c r="E1796" s="88"/>
      <c r="F1796" s="88"/>
      <c r="G1796" s="87"/>
      <c r="H1796" s="87"/>
      <c r="J1796" s="10"/>
      <c r="L1796" s="10"/>
      <c r="M1796" s="10"/>
      <c r="N1796" s="10"/>
    </row>
    <row r="1797" spans="1:14" ht="15" x14ac:dyDescent="0.25">
      <c r="A1797" s="89"/>
      <c r="B1797" s="88"/>
      <c r="C1797" s="87"/>
      <c r="D1797" s="88"/>
      <c r="E1797" s="87"/>
      <c r="F1797" s="88"/>
      <c r="G1797" s="87"/>
      <c r="H1797" s="87"/>
      <c r="J1797" s="10"/>
      <c r="L1797" s="10"/>
      <c r="M1797" s="10"/>
      <c r="N1797" s="10"/>
    </row>
    <row r="1798" spans="1:14" ht="15" x14ac:dyDescent="0.25">
      <c r="A1798" s="89"/>
      <c r="B1798" s="88"/>
      <c r="C1798" s="87"/>
      <c r="D1798" s="88"/>
      <c r="E1798" s="88"/>
      <c r="F1798" s="88"/>
      <c r="G1798" s="87"/>
      <c r="H1798" s="87"/>
      <c r="J1798" s="10"/>
      <c r="L1798" s="10"/>
      <c r="M1798" s="10"/>
      <c r="N1798" s="10"/>
    </row>
    <row r="1799" spans="1:14" ht="15" x14ac:dyDescent="0.25">
      <c r="A1799" s="89"/>
      <c r="B1799" s="88"/>
      <c r="C1799" s="87"/>
      <c r="D1799" s="88"/>
      <c r="E1799" s="88"/>
      <c r="F1799" s="88"/>
      <c r="G1799" s="87"/>
      <c r="H1799" s="87"/>
      <c r="J1799" s="10"/>
      <c r="L1799" s="10"/>
      <c r="M1799" s="10"/>
      <c r="N1799" s="10"/>
    </row>
    <row r="1800" spans="1:14" ht="15" x14ac:dyDescent="0.25">
      <c r="A1800" s="89"/>
      <c r="B1800" s="88"/>
      <c r="C1800" s="87"/>
      <c r="D1800" s="88"/>
      <c r="E1800" s="88"/>
      <c r="F1800" s="88"/>
      <c r="G1800" s="87"/>
      <c r="H1800" s="87"/>
      <c r="J1800" s="10"/>
      <c r="L1800" s="10"/>
      <c r="M1800" s="10"/>
      <c r="N1800" s="10"/>
    </row>
    <row r="1801" spans="1:14" ht="15" x14ac:dyDescent="0.25">
      <c r="A1801" s="89"/>
      <c r="B1801" s="88"/>
      <c r="C1801" s="87"/>
      <c r="D1801" s="87"/>
      <c r="E1801" s="88"/>
      <c r="F1801" s="88"/>
      <c r="G1801" s="87"/>
      <c r="H1801" s="87"/>
      <c r="J1801" s="10"/>
      <c r="L1801" s="10"/>
      <c r="M1801" s="10"/>
      <c r="N1801" s="10"/>
    </row>
    <row r="1802" spans="1:14" ht="15" x14ac:dyDescent="0.25">
      <c r="A1802" s="89"/>
      <c r="B1802" s="88"/>
      <c r="C1802" s="87"/>
      <c r="D1802" s="88"/>
      <c r="E1802" s="88"/>
      <c r="F1802" s="88"/>
      <c r="G1802" s="87"/>
      <c r="H1802" s="87"/>
      <c r="J1802" s="10"/>
      <c r="L1802" s="10"/>
      <c r="M1802" s="10"/>
      <c r="N1802" s="10"/>
    </row>
    <row r="1803" spans="1:14" ht="15" x14ac:dyDescent="0.25">
      <c r="A1803" s="89"/>
      <c r="B1803" s="88"/>
      <c r="C1803" s="87"/>
      <c r="D1803" s="88"/>
      <c r="E1803" s="87"/>
      <c r="F1803" s="88"/>
      <c r="G1803" s="87"/>
      <c r="H1803" s="87"/>
      <c r="J1803" s="10"/>
      <c r="L1803" s="10"/>
      <c r="M1803" s="10"/>
      <c r="N1803" s="10"/>
    </row>
    <row r="1804" spans="1:14" ht="15" x14ac:dyDescent="0.25">
      <c r="A1804" s="89"/>
      <c r="B1804" s="88"/>
      <c r="C1804" s="87"/>
      <c r="D1804" s="88"/>
      <c r="E1804" s="88"/>
      <c r="F1804" s="88"/>
      <c r="G1804" s="87"/>
      <c r="H1804" s="87"/>
      <c r="J1804" s="10"/>
      <c r="L1804" s="10"/>
      <c r="M1804" s="10"/>
      <c r="N1804" s="10"/>
    </row>
    <row r="1805" spans="1:14" ht="15" x14ac:dyDescent="0.25">
      <c r="A1805" s="89"/>
      <c r="B1805" s="88"/>
      <c r="C1805" s="87"/>
      <c r="D1805" s="88"/>
      <c r="E1805" s="87"/>
      <c r="F1805" s="88"/>
      <c r="G1805" s="87"/>
      <c r="H1805" s="87"/>
      <c r="J1805" s="10"/>
      <c r="L1805" s="10"/>
      <c r="M1805" s="10"/>
      <c r="N1805" s="10"/>
    </row>
    <row r="1806" spans="1:14" ht="15" x14ac:dyDescent="0.25">
      <c r="A1806" s="89"/>
      <c r="B1806" s="88"/>
      <c r="C1806" s="87"/>
      <c r="D1806" s="88"/>
      <c r="E1806" s="88"/>
      <c r="F1806" s="88"/>
      <c r="G1806" s="87"/>
      <c r="H1806" s="87"/>
      <c r="J1806" s="10"/>
      <c r="L1806" s="10"/>
      <c r="M1806" s="10"/>
      <c r="N1806" s="10"/>
    </row>
    <row r="1807" spans="1:14" ht="15" x14ac:dyDescent="0.25">
      <c r="A1807" s="89"/>
      <c r="B1807" s="88"/>
      <c r="C1807" s="87"/>
      <c r="D1807" s="88"/>
      <c r="E1807" s="88"/>
      <c r="F1807" s="88"/>
      <c r="G1807" s="87"/>
      <c r="H1807" s="87"/>
      <c r="J1807" s="10"/>
      <c r="L1807" s="10"/>
      <c r="M1807" s="10"/>
      <c r="N1807" s="10"/>
    </row>
    <row r="1808" spans="1:14" ht="15" x14ac:dyDescent="0.25">
      <c r="A1808" s="89"/>
      <c r="B1808" s="88"/>
      <c r="C1808" s="87"/>
      <c r="D1808" s="88"/>
      <c r="E1808" s="88"/>
      <c r="F1808" s="88"/>
      <c r="G1808" s="87"/>
      <c r="H1808" s="87"/>
      <c r="J1808" s="10"/>
      <c r="L1808" s="10"/>
      <c r="M1808" s="10"/>
      <c r="N1808" s="10"/>
    </row>
    <row r="1809" spans="1:14" ht="15" x14ac:dyDescent="0.25">
      <c r="A1809" s="89"/>
      <c r="B1809" s="88"/>
      <c r="C1809" s="87"/>
      <c r="D1809" s="88"/>
      <c r="E1809" s="88"/>
      <c r="F1809" s="88"/>
      <c r="G1809" s="87"/>
      <c r="H1809" s="87"/>
      <c r="J1809" s="10"/>
      <c r="L1809" s="10"/>
      <c r="M1809" s="10"/>
      <c r="N1809" s="10"/>
    </row>
    <row r="1810" spans="1:14" ht="15" x14ac:dyDescent="0.25">
      <c r="A1810" s="89"/>
      <c r="B1810" s="88"/>
      <c r="C1810" s="87"/>
      <c r="D1810" s="88"/>
      <c r="E1810" s="88"/>
      <c r="F1810" s="88"/>
      <c r="G1810" s="87"/>
      <c r="H1810" s="87"/>
      <c r="J1810" s="10"/>
      <c r="L1810" s="10"/>
      <c r="M1810" s="10"/>
      <c r="N1810" s="10"/>
    </row>
    <row r="1811" spans="1:14" ht="15" x14ac:dyDescent="0.25">
      <c r="A1811" s="89"/>
      <c r="B1811" s="88"/>
      <c r="C1811" s="87"/>
      <c r="D1811" s="88"/>
      <c r="E1811" s="88"/>
      <c r="F1811" s="88"/>
      <c r="G1811" s="87"/>
      <c r="H1811" s="87"/>
      <c r="J1811" s="10"/>
      <c r="L1811" s="10"/>
      <c r="M1811" s="10"/>
      <c r="N1811" s="10"/>
    </row>
    <row r="1812" spans="1:14" ht="15" x14ac:dyDescent="0.25">
      <c r="A1812" s="89"/>
      <c r="B1812" s="88"/>
      <c r="C1812" s="87"/>
      <c r="D1812" s="87"/>
      <c r="E1812" s="88"/>
      <c r="F1812" s="88"/>
      <c r="G1812" s="87"/>
      <c r="H1812" s="87"/>
      <c r="J1812" s="10"/>
      <c r="L1812" s="10"/>
      <c r="M1812" s="10"/>
      <c r="N1812" s="10"/>
    </row>
    <row r="1813" spans="1:14" ht="15" x14ac:dyDescent="0.25">
      <c r="A1813" s="89"/>
      <c r="B1813" s="88"/>
      <c r="C1813" s="87"/>
      <c r="D1813" s="88"/>
      <c r="E1813" s="87"/>
      <c r="F1813" s="88"/>
      <c r="G1813" s="87"/>
      <c r="H1813" s="87"/>
      <c r="J1813" s="10"/>
      <c r="L1813" s="10"/>
      <c r="M1813" s="10"/>
      <c r="N1813" s="10"/>
    </row>
    <row r="1814" spans="1:14" ht="15" x14ac:dyDescent="0.25">
      <c r="A1814" s="89"/>
      <c r="B1814" s="88"/>
      <c r="C1814" s="87"/>
      <c r="D1814" s="87"/>
      <c r="E1814" s="88"/>
      <c r="F1814" s="88"/>
      <c r="G1814" s="87"/>
      <c r="H1814" s="87"/>
      <c r="J1814" s="10"/>
      <c r="L1814" s="10"/>
      <c r="M1814" s="10"/>
      <c r="N1814" s="10"/>
    </row>
    <row r="1815" spans="1:14" ht="15" x14ac:dyDescent="0.25">
      <c r="A1815" s="89"/>
      <c r="B1815" s="88"/>
      <c r="C1815" s="87"/>
      <c r="D1815" s="88"/>
      <c r="E1815" s="88"/>
      <c r="F1815" s="88"/>
      <c r="G1815" s="87"/>
      <c r="H1815" s="87"/>
      <c r="J1815" s="10"/>
      <c r="L1815" s="10"/>
      <c r="M1815" s="10"/>
      <c r="N1815" s="10"/>
    </row>
    <row r="1816" spans="1:14" ht="15" x14ac:dyDescent="0.25">
      <c r="A1816" s="89"/>
      <c r="B1816" s="88"/>
      <c r="C1816" s="87"/>
      <c r="D1816" s="88"/>
      <c r="E1816" s="88"/>
      <c r="F1816" s="88"/>
      <c r="G1816" s="87"/>
      <c r="H1816" s="87"/>
      <c r="J1816" s="10"/>
      <c r="L1816" s="10"/>
      <c r="M1816" s="10"/>
      <c r="N1816" s="10"/>
    </row>
    <row r="1817" spans="1:14" ht="15" x14ac:dyDescent="0.25">
      <c r="A1817" s="89"/>
      <c r="B1817" s="88"/>
      <c r="C1817" s="87"/>
      <c r="D1817" s="88"/>
      <c r="E1817" s="88"/>
      <c r="F1817" s="88"/>
      <c r="G1817" s="87"/>
      <c r="H1817" s="87"/>
      <c r="J1817" s="10"/>
      <c r="L1817" s="10"/>
      <c r="M1817" s="10"/>
      <c r="N1817" s="10"/>
    </row>
    <row r="1818" spans="1:14" ht="15" x14ac:dyDescent="0.25">
      <c r="A1818" s="89"/>
      <c r="B1818" s="88"/>
      <c r="C1818" s="87"/>
      <c r="D1818" s="88"/>
      <c r="E1818" s="87"/>
      <c r="F1818" s="88"/>
      <c r="G1818" s="87"/>
      <c r="H1818" s="87"/>
      <c r="J1818" s="10"/>
      <c r="L1818" s="10"/>
      <c r="M1818" s="10"/>
      <c r="N1818" s="10"/>
    </row>
    <row r="1819" spans="1:14" ht="15" x14ac:dyDescent="0.25">
      <c r="A1819" s="89"/>
      <c r="B1819" s="88"/>
      <c r="C1819" s="87"/>
      <c r="D1819" s="88"/>
      <c r="E1819" s="88"/>
      <c r="F1819" s="87"/>
      <c r="G1819" s="87"/>
      <c r="H1819" s="87"/>
      <c r="J1819" s="10"/>
      <c r="L1819" s="10"/>
      <c r="M1819" s="10"/>
      <c r="N1819" s="10"/>
    </row>
    <row r="1820" spans="1:14" ht="15" x14ac:dyDescent="0.25">
      <c r="A1820" s="89"/>
      <c r="B1820" s="88"/>
      <c r="C1820" s="87"/>
      <c r="D1820" s="88"/>
      <c r="E1820" s="88"/>
      <c r="F1820" s="87"/>
      <c r="G1820" s="87"/>
      <c r="H1820" s="87"/>
      <c r="J1820" s="10"/>
      <c r="L1820" s="10"/>
      <c r="M1820" s="10"/>
      <c r="N1820" s="10"/>
    </row>
    <row r="1821" spans="1:14" ht="15" x14ac:dyDescent="0.25">
      <c r="A1821" s="89"/>
      <c r="B1821" s="88"/>
      <c r="C1821" s="87"/>
      <c r="D1821" s="88"/>
      <c r="E1821" s="88"/>
      <c r="F1821" s="88"/>
      <c r="G1821" s="87"/>
      <c r="H1821" s="87"/>
      <c r="J1821" s="10"/>
      <c r="L1821" s="10"/>
      <c r="M1821" s="10"/>
      <c r="N1821" s="10"/>
    </row>
    <row r="1822" spans="1:14" ht="15" x14ac:dyDescent="0.25">
      <c r="A1822" s="89"/>
      <c r="B1822" s="88"/>
      <c r="C1822" s="87"/>
      <c r="D1822" s="88"/>
      <c r="E1822" s="88"/>
      <c r="F1822" s="88"/>
      <c r="G1822" s="87"/>
      <c r="H1822" s="87"/>
      <c r="J1822" s="10"/>
      <c r="L1822" s="10"/>
      <c r="M1822" s="10"/>
      <c r="N1822" s="10"/>
    </row>
    <row r="1823" spans="1:14" ht="15" x14ac:dyDescent="0.25">
      <c r="A1823" s="89"/>
      <c r="B1823" s="88"/>
      <c r="C1823" s="87"/>
      <c r="D1823" s="88"/>
      <c r="E1823" s="88"/>
      <c r="F1823" s="88"/>
      <c r="G1823" s="87"/>
      <c r="H1823" s="87"/>
      <c r="J1823" s="10"/>
      <c r="L1823" s="10"/>
      <c r="M1823" s="10"/>
      <c r="N1823" s="10"/>
    </row>
    <row r="1824" spans="1:14" ht="15" x14ac:dyDescent="0.25">
      <c r="A1824" s="89"/>
      <c r="B1824" s="88"/>
      <c r="C1824" s="87"/>
      <c r="D1824" s="88"/>
      <c r="E1824" s="88"/>
      <c r="F1824" s="88"/>
      <c r="G1824" s="87"/>
      <c r="H1824" s="87"/>
      <c r="J1824" s="10"/>
      <c r="L1824" s="10"/>
      <c r="M1824" s="10"/>
      <c r="N1824" s="10"/>
    </row>
    <row r="1825" spans="1:14" ht="15" x14ac:dyDescent="0.25">
      <c r="A1825" s="89"/>
      <c r="B1825" s="88"/>
      <c r="C1825" s="87"/>
      <c r="D1825" s="88"/>
      <c r="E1825" s="88"/>
      <c r="F1825" s="88"/>
      <c r="G1825" s="87"/>
      <c r="H1825" s="87"/>
      <c r="J1825" s="10"/>
      <c r="L1825" s="10"/>
      <c r="M1825" s="10"/>
      <c r="N1825" s="10"/>
    </row>
    <row r="1826" spans="1:14" ht="15" x14ac:dyDescent="0.25">
      <c r="A1826" s="89"/>
      <c r="B1826" s="88"/>
      <c r="C1826" s="87"/>
      <c r="D1826" s="88"/>
      <c r="E1826" s="88"/>
      <c r="F1826" s="88"/>
      <c r="G1826" s="87"/>
      <c r="H1826" s="87"/>
      <c r="J1826" s="10"/>
      <c r="L1826" s="10"/>
      <c r="M1826" s="10"/>
      <c r="N1826" s="10"/>
    </row>
    <row r="1827" spans="1:14" ht="15" x14ac:dyDescent="0.25">
      <c r="A1827" s="89"/>
      <c r="B1827" s="88"/>
      <c r="C1827" s="87"/>
      <c r="D1827" s="87"/>
      <c r="E1827" s="88"/>
      <c r="F1827" s="88"/>
      <c r="G1827" s="87"/>
      <c r="H1827" s="87"/>
      <c r="J1827" s="10"/>
      <c r="L1827" s="10"/>
      <c r="M1827" s="10"/>
      <c r="N1827" s="10"/>
    </row>
    <row r="1828" spans="1:14" ht="15" x14ac:dyDescent="0.25">
      <c r="A1828" s="89"/>
      <c r="B1828" s="88"/>
      <c r="C1828" s="87"/>
      <c r="D1828" s="88"/>
      <c r="E1828" s="87"/>
      <c r="F1828" s="88"/>
      <c r="G1828" s="87"/>
      <c r="H1828" s="87"/>
      <c r="J1828" s="10"/>
      <c r="L1828" s="10"/>
      <c r="M1828" s="10"/>
      <c r="N1828" s="10"/>
    </row>
    <row r="1829" spans="1:14" ht="15" x14ac:dyDescent="0.25">
      <c r="A1829" s="89"/>
      <c r="B1829" s="88"/>
      <c r="C1829" s="87"/>
      <c r="D1829" s="87"/>
      <c r="E1829" s="87"/>
      <c r="F1829" s="88"/>
      <c r="G1829" s="87"/>
      <c r="H1829" s="87"/>
      <c r="J1829" s="10"/>
      <c r="L1829" s="10"/>
      <c r="M1829" s="10"/>
      <c r="N1829" s="10"/>
    </row>
    <row r="1830" spans="1:14" ht="15" x14ac:dyDescent="0.25">
      <c r="A1830" s="89"/>
      <c r="B1830" s="88"/>
      <c r="C1830" s="87"/>
      <c r="D1830" s="87"/>
      <c r="E1830" s="87"/>
      <c r="F1830" s="88"/>
      <c r="G1830" s="87"/>
      <c r="H1830" s="87"/>
      <c r="J1830" s="10"/>
      <c r="L1830" s="10"/>
      <c r="M1830" s="10"/>
      <c r="N1830" s="10"/>
    </row>
    <row r="1831" spans="1:14" x14ac:dyDescent="0.2">
      <c r="A1831" s="9"/>
      <c r="B1831" s="10"/>
      <c r="D1831" s="10"/>
      <c r="E1831" s="10"/>
      <c r="J1831" s="10"/>
      <c r="L1831" s="10"/>
      <c r="M1831" s="10"/>
      <c r="N1831" s="10"/>
    </row>
    <row r="1832" spans="1:14" x14ac:dyDescent="0.2">
      <c r="A1832" s="9"/>
      <c r="B1832" s="10"/>
      <c r="E1832" s="10"/>
      <c r="J1832" s="10"/>
      <c r="L1832" s="10"/>
      <c r="M1832" s="10"/>
      <c r="N1832" s="10"/>
    </row>
    <row r="1833" spans="1:14" x14ac:dyDescent="0.2">
      <c r="A1833" s="9"/>
      <c r="B1833" s="10"/>
      <c r="D1833" s="10"/>
      <c r="E1833" s="10"/>
      <c r="J1833" s="10"/>
      <c r="L1833" s="10"/>
      <c r="M1833" s="10"/>
      <c r="N1833" s="10"/>
    </row>
    <row r="1834" spans="1:14" x14ac:dyDescent="0.2">
      <c r="A1834" s="9"/>
      <c r="B1834" s="10"/>
      <c r="D1834" s="10"/>
      <c r="J1834" s="10"/>
      <c r="L1834" s="10"/>
      <c r="M1834" s="10"/>
      <c r="N1834" s="10"/>
    </row>
    <row r="1835" spans="1:14" x14ac:dyDescent="0.2">
      <c r="A1835" s="9"/>
      <c r="B1835" s="10"/>
      <c r="D1835" s="10"/>
      <c r="E1835" s="10"/>
      <c r="J1835" s="10"/>
      <c r="L1835" s="10"/>
      <c r="M1835" s="10"/>
      <c r="N1835" s="10"/>
    </row>
    <row r="1836" spans="1:14" x14ac:dyDescent="0.2">
      <c r="A1836" s="9"/>
      <c r="B1836" s="10"/>
      <c r="D1836" s="10"/>
      <c r="E1836" s="10"/>
      <c r="J1836" s="10"/>
      <c r="L1836" s="10"/>
      <c r="M1836" s="10"/>
      <c r="N1836" s="10"/>
    </row>
    <row r="1837" spans="1:14" x14ac:dyDescent="0.2">
      <c r="A1837" s="9"/>
      <c r="B1837" s="10"/>
      <c r="D1837" s="10"/>
      <c r="E1837" s="10"/>
      <c r="J1837" s="10"/>
      <c r="L1837" s="10"/>
      <c r="M1837" s="10"/>
      <c r="N1837" s="10"/>
    </row>
    <row r="1838" spans="1:14" x14ac:dyDescent="0.2">
      <c r="A1838" s="9"/>
      <c r="B1838" s="10"/>
      <c r="D1838" s="10"/>
      <c r="E1838" s="10"/>
      <c r="J1838" s="10"/>
      <c r="L1838" s="10"/>
      <c r="M1838" s="10"/>
      <c r="N1838" s="10"/>
    </row>
    <row r="1839" spans="1:14" x14ac:dyDescent="0.2">
      <c r="A1839" s="9"/>
      <c r="B1839" s="10"/>
      <c r="D1839" s="10"/>
      <c r="J1839" s="10"/>
      <c r="L1839" s="10"/>
      <c r="M1839" s="10"/>
      <c r="N1839" s="10"/>
    </row>
    <row r="1840" spans="1:14" x14ac:dyDescent="0.2">
      <c r="A1840" s="9"/>
      <c r="B1840" s="10"/>
      <c r="D1840" s="10"/>
      <c r="E1840" s="10"/>
      <c r="J1840" s="10"/>
      <c r="L1840" s="10"/>
      <c r="M1840" s="10"/>
      <c r="N1840" s="10"/>
    </row>
    <row r="1841" spans="1:14" x14ac:dyDescent="0.2">
      <c r="A1841" s="9"/>
      <c r="B1841" s="10"/>
      <c r="D1841" s="10"/>
      <c r="E1841" s="10"/>
      <c r="J1841" s="10"/>
      <c r="L1841" s="10"/>
      <c r="M1841" s="10"/>
      <c r="N1841" s="10"/>
    </row>
    <row r="1842" spans="1:14" x14ac:dyDescent="0.2">
      <c r="A1842" s="9"/>
      <c r="B1842" s="10"/>
      <c r="D1842" s="10"/>
      <c r="E1842" s="10"/>
      <c r="J1842" s="10"/>
      <c r="L1842" s="10"/>
      <c r="M1842" s="10"/>
      <c r="N1842" s="10"/>
    </row>
    <row r="1843" spans="1:14" x14ac:dyDescent="0.2">
      <c r="A1843" s="9"/>
      <c r="B1843" s="10"/>
      <c r="D1843" s="10"/>
      <c r="E1843" s="10"/>
      <c r="J1843" s="10"/>
      <c r="L1843" s="10"/>
      <c r="M1843" s="10"/>
      <c r="N1843" s="10"/>
    </row>
    <row r="1844" spans="1:14" x14ac:dyDescent="0.2">
      <c r="A1844" s="9"/>
      <c r="B1844" s="10"/>
      <c r="D1844" s="10"/>
      <c r="E1844" s="10"/>
      <c r="J1844" s="10"/>
      <c r="L1844" s="10"/>
      <c r="M1844" s="10"/>
      <c r="N1844" s="10"/>
    </row>
    <row r="1845" spans="1:14" x14ac:dyDescent="0.2">
      <c r="A1845" s="9"/>
      <c r="B1845" s="10"/>
      <c r="D1845" s="10"/>
      <c r="J1845" s="10"/>
      <c r="L1845" s="10"/>
      <c r="M1845" s="10"/>
      <c r="N1845" s="10"/>
    </row>
    <row r="1846" spans="1:14" x14ac:dyDescent="0.2">
      <c r="A1846" s="9"/>
      <c r="B1846" s="10"/>
      <c r="D1846" s="10"/>
      <c r="E1846" s="10"/>
      <c r="J1846" s="10"/>
      <c r="L1846" s="10"/>
      <c r="M1846" s="10"/>
      <c r="N1846" s="10"/>
    </row>
    <row r="1847" spans="1:14" x14ac:dyDescent="0.2">
      <c r="A1847" s="9"/>
      <c r="D1847" s="10"/>
      <c r="E1847" s="10"/>
      <c r="J1847" s="10"/>
      <c r="L1847" s="10"/>
      <c r="M1847" s="10"/>
      <c r="N1847" s="10"/>
    </row>
    <row r="1848" spans="1:14" x14ac:dyDescent="0.2">
      <c r="A1848" s="9"/>
      <c r="B1848" s="10"/>
      <c r="D1848" s="10"/>
      <c r="J1848" s="10"/>
      <c r="L1848" s="10"/>
      <c r="M1848" s="10"/>
      <c r="N1848" s="10"/>
    </row>
    <row r="1849" spans="1:14" x14ac:dyDescent="0.2">
      <c r="A1849" s="9"/>
      <c r="B1849" s="10"/>
      <c r="D1849" s="10"/>
      <c r="E1849" s="10"/>
      <c r="J1849" s="10"/>
      <c r="L1849" s="10"/>
      <c r="M1849" s="10"/>
      <c r="N1849" s="10"/>
    </row>
    <row r="1850" spans="1:14" x14ac:dyDescent="0.2">
      <c r="A1850" s="9"/>
      <c r="B1850" s="10"/>
      <c r="D1850" s="10"/>
      <c r="E1850" s="10"/>
      <c r="J1850" s="10"/>
      <c r="L1850" s="10"/>
      <c r="M1850" s="10"/>
      <c r="N1850" s="10"/>
    </row>
    <row r="1851" spans="1:14" x14ac:dyDescent="0.2">
      <c r="A1851" s="9"/>
      <c r="B1851" s="10"/>
      <c r="D1851" s="10"/>
      <c r="E1851" s="10"/>
      <c r="J1851" s="10"/>
      <c r="L1851" s="10"/>
      <c r="M1851" s="10"/>
      <c r="N1851" s="10"/>
    </row>
    <row r="1852" spans="1:14" x14ac:dyDescent="0.2">
      <c r="A1852" s="9"/>
      <c r="B1852" s="10"/>
      <c r="D1852" s="10"/>
      <c r="E1852" s="10"/>
      <c r="J1852" s="10"/>
      <c r="L1852" s="10"/>
      <c r="M1852" s="10"/>
      <c r="N1852" s="10"/>
    </row>
    <row r="1853" spans="1:14" x14ac:dyDescent="0.2">
      <c r="A1853" s="9"/>
      <c r="B1853" s="10"/>
      <c r="D1853" s="10"/>
      <c r="E1853" s="10"/>
      <c r="J1853" s="10"/>
      <c r="L1853" s="10"/>
      <c r="M1853" s="10"/>
      <c r="N1853" s="10"/>
    </row>
    <row r="1854" spans="1:14" x14ac:dyDescent="0.2">
      <c r="A1854" s="9"/>
      <c r="B1854" s="10"/>
      <c r="D1854" s="10"/>
      <c r="E1854" s="10"/>
      <c r="J1854" s="10"/>
      <c r="L1854" s="10"/>
      <c r="M1854" s="10"/>
      <c r="N1854" s="10"/>
    </row>
    <row r="1855" spans="1:14" x14ac:dyDescent="0.2">
      <c r="A1855" s="9"/>
      <c r="B1855" s="10"/>
      <c r="D1855" s="10"/>
      <c r="E1855" s="10"/>
      <c r="J1855" s="10"/>
      <c r="L1855" s="10"/>
      <c r="M1855" s="10"/>
      <c r="N1855" s="10"/>
    </row>
    <row r="1856" spans="1:14" x14ac:dyDescent="0.2">
      <c r="A1856" s="9"/>
      <c r="B1856" s="10"/>
      <c r="E1856" s="10"/>
      <c r="J1856" s="10"/>
      <c r="L1856" s="10"/>
      <c r="M1856" s="10"/>
      <c r="N1856" s="10"/>
    </row>
    <row r="1857" spans="1:14" x14ac:dyDescent="0.2">
      <c r="A1857" s="9"/>
      <c r="B1857" s="10"/>
      <c r="D1857" s="10"/>
      <c r="E1857" s="10"/>
      <c r="J1857" s="10"/>
      <c r="L1857" s="10"/>
      <c r="M1857" s="10"/>
      <c r="N1857" s="10"/>
    </row>
    <row r="1858" spans="1:14" x14ac:dyDescent="0.2">
      <c r="A1858" s="9"/>
      <c r="B1858" s="10"/>
      <c r="D1858" s="10"/>
      <c r="E1858" s="10"/>
      <c r="J1858" s="10"/>
      <c r="L1858" s="10"/>
      <c r="M1858" s="10"/>
      <c r="N1858" s="10"/>
    </row>
    <row r="1859" spans="1:14" x14ac:dyDescent="0.2">
      <c r="A1859" s="9"/>
      <c r="B1859" s="10"/>
      <c r="D1859" s="10"/>
      <c r="E1859" s="10"/>
      <c r="J1859" s="10"/>
      <c r="L1859" s="10"/>
      <c r="M1859" s="10"/>
      <c r="N1859" s="10"/>
    </row>
    <row r="1860" spans="1:14" x14ac:dyDescent="0.2">
      <c r="A1860" s="9"/>
      <c r="B1860" s="10"/>
      <c r="D1860" s="10"/>
      <c r="E1860" s="10"/>
      <c r="J1860" s="10"/>
      <c r="L1860" s="10"/>
      <c r="M1860" s="10"/>
      <c r="N1860" s="10"/>
    </row>
    <row r="1861" spans="1:14" x14ac:dyDescent="0.2">
      <c r="A1861" s="9"/>
      <c r="B1861" s="10"/>
      <c r="D1861" s="10"/>
      <c r="E1861" s="10"/>
      <c r="J1861" s="10"/>
      <c r="L1861" s="10"/>
      <c r="M1861" s="10"/>
      <c r="N1861" s="10"/>
    </row>
    <row r="1862" spans="1:14" x14ac:dyDescent="0.2">
      <c r="A1862" s="9"/>
      <c r="B1862" s="10"/>
      <c r="D1862" s="10"/>
      <c r="E1862" s="10"/>
      <c r="J1862" s="10"/>
      <c r="L1862" s="10"/>
      <c r="M1862" s="10"/>
      <c r="N1862" s="10"/>
    </row>
    <row r="1863" spans="1:14" x14ac:dyDescent="0.2">
      <c r="A1863" s="9"/>
      <c r="B1863" s="10"/>
      <c r="D1863" s="10"/>
      <c r="E1863" s="10"/>
      <c r="J1863" s="10"/>
      <c r="L1863" s="10"/>
      <c r="M1863" s="10"/>
      <c r="N1863" s="10"/>
    </row>
    <row r="1864" spans="1:14" x14ac:dyDescent="0.2">
      <c r="A1864" s="9"/>
      <c r="B1864" s="10"/>
      <c r="D1864" s="10"/>
      <c r="E1864" s="10"/>
      <c r="J1864" s="10"/>
      <c r="L1864" s="10"/>
      <c r="M1864" s="10"/>
      <c r="N1864" s="10"/>
    </row>
    <row r="1865" spans="1:14" x14ac:dyDescent="0.2">
      <c r="A1865" s="9"/>
      <c r="B1865" s="10"/>
      <c r="D1865" s="10"/>
      <c r="E1865" s="10"/>
      <c r="J1865" s="10"/>
      <c r="L1865" s="10"/>
      <c r="M1865" s="10"/>
      <c r="N1865" s="10"/>
    </row>
    <row r="1866" spans="1:14" x14ac:dyDescent="0.2">
      <c r="A1866" s="9"/>
      <c r="B1866" s="10"/>
      <c r="D1866" s="10"/>
      <c r="E1866" s="10"/>
      <c r="J1866" s="10"/>
      <c r="L1866" s="10"/>
      <c r="M1866" s="10"/>
      <c r="N1866" s="10"/>
    </row>
    <row r="1867" spans="1:14" x14ac:dyDescent="0.2">
      <c r="A1867" s="9"/>
      <c r="B1867" s="10"/>
      <c r="D1867" s="10"/>
      <c r="E1867" s="10"/>
      <c r="J1867" s="10"/>
      <c r="L1867" s="10"/>
      <c r="M1867" s="10"/>
      <c r="N1867" s="10"/>
    </row>
    <row r="1868" spans="1:14" x14ac:dyDescent="0.2">
      <c r="A1868" s="9"/>
      <c r="B1868" s="10"/>
      <c r="D1868" s="10"/>
      <c r="E1868" s="10"/>
      <c r="J1868" s="10"/>
      <c r="L1868" s="10"/>
      <c r="M1868" s="10"/>
      <c r="N1868" s="10"/>
    </row>
    <row r="1869" spans="1:14" x14ac:dyDescent="0.2">
      <c r="A1869" s="9"/>
      <c r="B1869" s="10"/>
      <c r="J1869" s="10"/>
      <c r="L1869" s="10"/>
      <c r="M1869" s="10"/>
      <c r="N1869" s="10"/>
    </row>
    <row r="1870" spans="1:14" x14ac:dyDescent="0.2">
      <c r="A1870" s="9"/>
      <c r="B1870" s="10"/>
      <c r="D1870" s="10"/>
      <c r="E1870" s="10"/>
      <c r="J1870" s="10"/>
      <c r="L1870" s="10"/>
      <c r="M1870" s="10"/>
      <c r="N1870" s="10"/>
    </row>
    <row r="1871" spans="1:14" x14ac:dyDescent="0.2">
      <c r="A1871" s="9"/>
      <c r="B1871" s="10"/>
      <c r="D1871" s="10"/>
      <c r="E1871" s="10"/>
      <c r="J1871" s="10"/>
      <c r="L1871" s="10"/>
      <c r="M1871" s="10"/>
      <c r="N1871" s="10"/>
    </row>
    <row r="1872" spans="1:14" x14ac:dyDescent="0.2">
      <c r="A1872" s="9"/>
      <c r="B1872" s="10"/>
      <c r="D1872" s="10"/>
      <c r="E1872" s="10"/>
      <c r="J1872" s="10"/>
      <c r="L1872" s="10"/>
      <c r="M1872" s="10"/>
      <c r="N1872" s="10"/>
    </row>
    <row r="1873" spans="1:14" x14ac:dyDescent="0.2">
      <c r="A1873" s="9"/>
      <c r="B1873" s="10"/>
      <c r="D1873" s="10"/>
      <c r="E1873" s="10"/>
      <c r="J1873" s="10"/>
      <c r="L1873" s="10"/>
      <c r="M1873" s="10"/>
      <c r="N1873" s="10"/>
    </row>
    <row r="1874" spans="1:14" x14ac:dyDescent="0.2">
      <c r="A1874" s="9"/>
      <c r="B1874" s="10"/>
      <c r="D1874" s="10"/>
      <c r="E1874" s="10"/>
      <c r="J1874" s="10"/>
      <c r="L1874" s="10"/>
      <c r="M1874" s="10"/>
      <c r="N1874" s="10"/>
    </row>
    <row r="1875" spans="1:14" x14ac:dyDescent="0.2">
      <c r="A1875" s="9"/>
      <c r="B1875" s="10"/>
      <c r="D1875" s="10"/>
      <c r="E1875" s="10"/>
      <c r="J1875" s="10"/>
      <c r="L1875" s="10"/>
      <c r="M1875" s="10"/>
      <c r="N1875" s="10"/>
    </row>
    <row r="1876" spans="1:14" x14ac:dyDescent="0.2">
      <c r="A1876" s="9"/>
      <c r="B1876" s="10"/>
      <c r="D1876" s="10"/>
      <c r="E1876" s="10"/>
      <c r="J1876" s="10"/>
      <c r="L1876" s="10"/>
      <c r="M1876" s="10"/>
      <c r="N1876" s="10"/>
    </row>
    <row r="1877" spans="1:14" x14ac:dyDescent="0.2">
      <c r="A1877" s="9"/>
      <c r="B1877" s="10"/>
      <c r="D1877" s="10"/>
      <c r="E1877" s="10"/>
      <c r="J1877" s="10"/>
      <c r="L1877" s="10"/>
      <c r="M1877" s="10"/>
      <c r="N1877" s="10"/>
    </row>
    <row r="1878" spans="1:14" x14ac:dyDescent="0.2">
      <c r="A1878" s="9"/>
      <c r="B1878" s="10"/>
      <c r="D1878" s="10"/>
      <c r="E1878" s="10"/>
      <c r="J1878" s="10"/>
      <c r="L1878" s="10"/>
      <c r="M1878" s="10"/>
      <c r="N1878" s="10"/>
    </row>
    <row r="1879" spans="1:14" x14ac:dyDescent="0.2">
      <c r="A1879" s="9"/>
      <c r="B1879" s="10"/>
      <c r="D1879" s="10"/>
      <c r="E1879" s="10"/>
      <c r="J1879" s="10"/>
      <c r="L1879" s="10"/>
      <c r="M1879" s="10"/>
      <c r="N1879" s="10"/>
    </row>
    <row r="1880" spans="1:14" x14ac:dyDescent="0.2">
      <c r="A1880" s="9"/>
      <c r="B1880" s="10"/>
      <c r="D1880" s="10"/>
      <c r="E1880" s="10"/>
      <c r="J1880" s="10"/>
      <c r="L1880" s="10"/>
      <c r="M1880" s="10"/>
      <c r="N1880" s="10"/>
    </row>
    <row r="1881" spans="1:14" x14ac:dyDescent="0.2">
      <c r="A1881" s="9"/>
      <c r="B1881" s="10"/>
      <c r="E1881" s="10"/>
      <c r="J1881" s="10"/>
      <c r="L1881" s="10"/>
      <c r="M1881" s="10"/>
      <c r="N1881" s="10"/>
    </row>
    <row r="1882" spans="1:14" x14ac:dyDescent="0.2">
      <c r="A1882" s="9"/>
      <c r="B1882" s="10"/>
      <c r="D1882" s="10"/>
      <c r="E1882" s="10"/>
      <c r="J1882" s="10"/>
      <c r="L1882" s="10"/>
      <c r="M1882" s="10"/>
      <c r="N1882" s="10"/>
    </row>
    <row r="1883" spans="1:14" x14ac:dyDescent="0.2">
      <c r="A1883" s="9"/>
      <c r="B1883" s="10"/>
      <c r="D1883" s="10"/>
      <c r="E1883" s="10"/>
      <c r="J1883" s="10"/>
      <c r="L1883" s="10"/>
      <c r="M1883" s="10"/>
      <c r="N1883" s="10"/>
    </row>
    <row r="1884" spans="1:14" x14ac:dyDescent="0.2">
      <c r="A1884" s="9"/>
      <c r="D1884" s="10"/>
      <c r="E1884" s="10"/>
      <c r="J1884" s="10"/>
      <c r="L1884" s="10"/>
      <c r="M1884" s="10"/>
      <c r="N1884" s="10"/>
    </row>
    <row r="1885" spans="1:14" x14ac:dyDescent="0.2">
      <c r="A1885" s="9"/>
      <c r="B1885" s="10"/>
      <c r="D1885" s="10"/>
      <c r="J1885" s="10"/>
      <c r="L1885" s="10"/>
      <c r="M1885" s="10"/>
      <c r="N1885" s="10"/>
    </row>
    <row r="1886" spans="1:14" x14ac:dyDescent="0.2">
      <c r="A1886" s="9"/>
      <c r="B1886" s="10"/>
      <c r="D1886" s="10"/>
      <c r="E1886" s="10"/>
      <c r="J1886" s="10"/>
      <c r="L1886" s="10"/>
      <c r="M1886" s="10"/>
      <c r="N1886" s="10"/>
    </row>
    <row r="1887" spans="1:14" x14ac:dyDescent="0.2">
      <c r="A1887" s="9"/>
      <c r="B1887" s="10"/>
      <c r="D1887" s="10"/>
      <c r="E1887" s="10"/>
      <c r="J1887" s="10"/>
      <c r="L1887" s="10"/>
      <c r="M1887" s="10"/>
      <c r="N1887" s="10"/>
    </row>
    <row r="1888" spans="1:14" x14ac:dyDescent="0.2">
      <c r="A1888" s="9"/>
      <c r="B1888" s="10"/>
      <c r="D1888" s="10"/>
      <c r="E1888" s="10"/>
      <c r="J1888" s="10"/>
      <c r="L1888" s="10"/>
      <c r="M1888" s="10"/>
      <c r="N1888" s="10"/>
    </row>
    <row r="1889" spans="1:14" x14ac:dyDescent="0.2">
      <c r="A1889" s="9"/>
      <c r="B1889" s="10"/>
      <c r="D1889" s="10"/>
      <c r="E1889" s="10"/>
      <c r="J1889" s="10"/>
      <c r="L1889" s="10"/>
      <c r="M1889" s="10"/>
      <c r="N1889" s="10"/>
    </row>
    <row r="1890" spans="1:14" x14ac:dyDescent="0.2">
      <c r="A1890" s="9"/>
      <c r="B1890" s="10"/>
      <c r="D1890" s="10"/>
      <c r="E1890" s="10"/>
      <c r="J1890" s="10"/>
      <c r="L1890" s="10"/>
      <c r="M1890" s="10"/>
      <c r="N1890" s="10"/>
    </row>
    <row r="1891" spans="1:14" x14ac:dyDescent="0.2">
      <c r="A1891" s="9"/>
      <c r="B1891" s="10"/>
      <c r="D1891" s="10"/>
      <c r="E1891" s="10"/>
      <c r="J1891" s="10"/>
      <c r="L1891" s="10"/>
      <c r="M1891" s="10"/>
      <c r="N1891" s="10"/>
    </row>
    <row r="1892" spans="1:14" x14ac:dyDescent="0.2">
      <c r="A1892" s="9"/>
      <c r="B1892" s="10"/>
      <c r="E1892" s="10"/>
      <c r="J1892" s="10"/>
      <c r="L1892" s="10"/>
      <c r="M1892" s="10"/>
      <c r="N1892" s="10"/>
    </row>
    <row r="1893" spans="1:14" x14ac:dyDescent="0.2">
      <c r="A1893" s="9"/>
      <c r="B1893" s="10"/>
      <c r="D1893" s="10"/>
      <c r="E1893" s="10"/>
      <c r="J1893" s="10"/>
      <c r="L1893" s="10"/>
      <c r="M1893" s="10"/>
      <c r="N1893" s="10"/>
    </row>
    <row r="1894" spans="1:14" x14ac:dyDescent="0.2">
      <c r="A1894" s="9"/>
      <c r="D1894" s="10"/>
      <c r="E1894" s="10"/>
      <c r="J1894" s="10"/>
      <c r="L1894" s="10"/>
      <c r="M1894" s="10"/>
      <c r="N1894" s="10"/>
    </row>
    <row r="1895" spans="1:14" x14ac:dyDescent="0.2">
      <c r="A1895" s="9"/>
      <c r="B1895" s="10"/>
      <c r="D1895" s="10"/>
      <c r="J1895" s="10"/>
      <c r="L1895" s="10"/>
      <c r="M1895" s="10"/>
      <c r="N1895" s="10"/>
    </row>
    <row r="1896" spans="1:14" x14ac:dyDescent="0.2">
      <c r="A1896" s="9"/>
      <c r="D1896" s="10"/>
      <c r="E1896" s="10"/>
      <c r="J1896" s="10"/>
      <c r="L1896" s="10"/>
      <c r="M1896" s="10"/>
      <c r="N1896" s="10"/>
    </row>
    <row r="1897" spans="1:14" x14ac:dyDescent="0.2">
      <c r="A1897" s="9"/>
      <c r="B1897" s="10"/>
      <c r="E1897" s="10"/>
      <c r="J1897" s="10"/>
      <c r="L1897" s="10"/>
      <c r="M1897" s="10"/>
      <c r="N1897" s="10"/>
    </row>
    <row r="1898" spans="1:14" x14ac:dyDescent="0.2">
      <c r="A1898" s="9"/>
      <c r="B1898" s="10"/>
      <c r="D1898" s="10"/>
      <c r="E1898" s="10"/>
      <c r="J1898" s="10"/>
      <c r="L1898" s="10"/>
      <c r="M1898" s="10"/>
      <c r="N1898" s="10"/>
    </row>
    <row r="1899" spans="1:14" x14ac:dyDescent="0.2">
      <c r="A1899" s="9"/>
      <c r="B1899" s="10"/>
      <c r="D1899" s="10"/>
      <c r="E1899" s="10"/>
      <c r="J1899" s="10"/>
      <c r="L1899" s="10"/>
      <c r="M1899" s="10"/>
      <c r="N1899" s="10"/>
    </row>
    <row r="1900" spans="1:14" x14ac:dyDescent="0.2">
      <c r="A1900" s="9"/>
      <c r="B1900" s="10"/>
      <c r="D1900" s="10"/>
      <c r="E1900" s="10"/>
      <c r="J1900" s="10"/>
      <c r="L1900" s="10"/>
      <c r="M1900" s="10"/>
      <c r="N1900" s="10"/>
    </row>
    <row r="1901" spans="1:14" x14ac:dyDescent="0.2">
      <c r="A1901" s="9"/>
      <c r="B1901" s="10"/>
      <c r="D1901" s="10"/>
      <c r="E1901" s="10"/>
      <c r="J1901" s="10"/>
      <c r="L1901" s="10"/>
      <c r="M1901" s="10"/>
      <c r="N1901" s="10"/>
    </row>
    <row r="1902" spans="1:14" x14ac:dyDescent="0.2">
      <c r="A1902" s="9"/>
      <c r="B1902" s="10"/>
      <c r="D1902" s="10"/>
      <c r="E1902" s="10"/>
      <c r="J1902" s="10"/>
      <c r="L1902" s="10"/>
      <c r="M1902" s="10"/>
      <c r="N1902" s="10"/>
    </row>
    <row r="1903" spans="1:14" x14ac:dyDescent="0.2">
      <c r="A1903" s="9"/>
      <c r="B1903" s="10"/>
      <c r="D1903" s="10"/>
      <c r="E1903" s="10"/>
      <c r="J1903" s="10"/>
      <c r="L1903" s="10"/>
      <c r="M1903" s="10"/>
      <c r="N1903" s="10"/>
    </row>
    <row r="1904" spans="1:14" x14ac:dyDescent="0.2">
      <c r="A1904" s="9"/>
      <c r="D1904" s="10"/>
      <c r="E1904" s="10"/>
      <c r="J1904" s="10"/>
      <c r="L1904" s="10"/>
      <c r="M1904" s="10"/>
      <c r="N1904" s="10"/>
    </row>
    <row r="1905" spans="1:14" x14ac:dyDescent="0.2">
      <c r="A1905" s="9"/>
      <c r="B1905" s="10"/>
      <c r="D1905" s="10"/>
      <c r="E1905" s="10"/>
      <c r="J1905" s="10"/>
      <c r="L1905" s="10"/>
      <c r="M1905" s="10"/>
      <c r="N1905" s="10"/>
    </row>
    <row r="1906" spans="1:14" x14ac:dyDescent="0.2">
      <c r="A1906" s="9"/>
      <c r="B1906" s="10"/>
      <c r="D1906" s="10"/>
      <c r="E1906" s="10"/>
      <c r="J1906" s="10"/>
      <c r="L1906" s="10"/>
      <c r="M1906" s="10"/>
      <c r="N1906" s="10"/>
    </row>
    <row r="1907" spans="1:14" x14ac:dyDescent="0.2">
      <c r="A1907" s="9"/>
      <c r="B1907" s="10"/>
      <c r="D1907" s="10"/>
      <c r="E1907" s="10"/>
      <c r="J1907" s="10"/>
      <c r="L1907" s="10"/>
      <c r="M1907" s="10"/>
      <c r="N1907" s="10"/>
    </row>
    <row r="1908" spans="1:14" x14ac:dyDescent="0.2">
      <c r="A1908" s="9"/>
      <c r="B1908" s="10"/>
      <c r="D1908" s="10"/>
      <c r="E1908" s="10"/>
      <c r="J1908" s="10"/>
      <c r="L1908" s="10"/>
      <c r="M1908" s="10"/>
      <c r="N1908" s="10"/>
    </row>
    <row r="1909" spans="1:14" x14ac:dyDescent="0.2">
      <c r="A1909" s="9"/>
      <c r="B1909" s="10"/>
      <c r="D1909" s="10"/>
      <c r="E1909" s="10"/>
      <c r="J1909" s="10"/>
      <c r="L1909" s="10"/>
      <c r="M1909" s="10"/>
      <c r="N1909" s="10"/>
    </row>
    <row r="1910" spans="1:14" x14ac:dyDescent="0.2">
      <c r="A1910" s="9"/>
      <c r="B1910" s="10"/>
      <c r="D1910" s="10"/>
      <c r="E1910" s="10"/>
      <c r="J1910" s="10"/>
      <c r="L1910" s="10"/>
      <c r="M1910" s="10"/>
      <c r="N1910" s="10"/>
    </row>
    <row r="1911" spans="1:14" x14ac:dyDescent="0.2">
      <c r="A1911" s="9"/>
      <c r="B1911" s="10"/>
      <c r="D1911" s="10"/>
      <c r="E1911" s="10"/>
      <c r="J1911" s="10"/>
      <c r="L1911" s="10"/>
      <c r="M1911" s="10"/>
      <c r="N1911" s="10"/>
    </row>
    <row r="1912" spans="1:14" x14ac:dyDescent="0.2">
      <c r="A1912" s="9"/>
      <c r="B1912" s="10"/>
      <c r="D1912" s="10"/>
      <c r="E1912" s="10"/>
      <c r="J1912" s="10"/>
      <c r="L1912" s="10"/>
      <c r="M1912" s="10"/>
      <c r="N1912" s="10"/>
    </row>
    <row r="1913" spans="1:14" x14ac:dyDescent="0.2">
      <c r="A1913" s="9"/>
      <c r="B1913" s="10"/>
      <c r="D1913" s="10"/>
      <c r="E1913" s="10"/>
      <c r="J1913" s="10"/>
      <c r="L1913" s="10"/>
      <c r="M1913" s="10"/>
      <c r="N1913" s="10"/>
    </row>
    <row r="1914" spans="1:14" x14ac:dyDescent="0.2">
      <c r="A1914" s="9"/>
      <c r="B1914" s="10"/>
      <c r="D1914" s="10"/>
      <c r="E1914" s="10"/>
      <c r="J1914" s="10"/>
      <c r="L1914" s="10"/>
      <c r="M1914" s="10"/>
      <c r="N1914" s="10"/>
    </row>
    <row r="1915" spans="1:14" x14ac:dyDescent="0.2">
      <c r="A1915" s="9"/>
      <c r="B1915" s="10"/>
      <c r="D1915" s="10"/>
      <c r="E1915" s="10"/>
      <c r="J1915" s="10"/>
      <c r="L1915" s="10"/>
      <c r="M1915" s="10"/>
      <c r="N1915" s="10"/>
    </row>
    <row r="1916" spans="1:14" x14ac:dyDescent="0.2">
      <c r="A1916" s="9"/>
      <c r="B1916" s="10"/>
      <c r="D1916" s="10"/>
      <c r="E1916" s="10"/>
      <c r="J1916" s="10"/>
      <c r="L1916" s="10"/>
      <c r="M1916" s="10"/>
      <c r="N1916" s="10"/>
    </row>
    <row r="1917" spans="1:14" x14ac:dyDescent="0.2">
      <c r="A1917" s="9"/>
      <c r="B1917" s="10"/>
      <c r="D1917" s="10"/>
      <c r="J1917" s="10"/>
      <c r="L1917" s="10"/>
      <c r="M1917" s="10"/>
      <c r="N1917" s="10"/>
    </row>
    <row r="1918" spans="1:14" x14ac:dyDescent="0.2">
      <c r="A1918" s="9"/>
      <c r="B1918" s="10"/>
      <c r="D1918" s="10"/>
      <c r="J1918" s="10"/>
      <c r="L1918" s="10"/>
      <c r="M1918" s="10"/>
      <c r="N1918" s="10"/>
    </row>
    <row r="1919" spans="1:14" x14ac:dyDescent="0.2">
      <c r="A1919" s="9"/>
      <c r="B1919" s="10"/>
      <c r="D1919" s="10"/>
      <c r="J1919" s="10"/>
      <c r="L1919" s="10"/>
      <c r="M1919" s="10"/>
      <c r="N1919" s="10"/>
    </row>
    <row r="1920" spans="1:14" x14ac:dyDescent="0.2">
      <c r="A1920" s="9"/>
      <c r="B1920" s="10"/>
      <c r="D1920" s="10"/>
      <c r="E1920" s="10"/>
      <c r="J1920" s="10"/>
      <c r="L1920" s="10"/>
      <c r="M1920" s="10"/>
      <c r="N1920" s="10"/>
    </row>
    <row r="1921" spans="1:14" x14ac:dyDescent="0.2">
      <c r="A1921" s="9"/>
      <c r="B1921" s="10"/>
      <c r="D1921" s="10"/>
      <c r="E1921" s="10"/>
      <c r="J1921" s="10"/>
      <c r="L1921" s="10"/>
      <c r="M1921" s="10"/>
      <c r="N1921" s="10"/>
    </row>
    <row r="1922" spans="1:14" x14ac:dyDescent="0.2">
      <c r="A1922" s="9"/>
      <c r="B1922" s="10"/>
      <c r="D1922" s="10"/>
      <c r="E1922" s="10"/>
      <c r="J1922" s="10"/>
      <c r="L1922" s="10"/>
      <c r="M1922" s="10"/>
      <c r="N1922" s="10"/>
    </row>
    <row r="1923" spans="1:14" x14ac:dyDescent="0.2">
      <c r="A1923" s="9"/>
      <c r="B1923" s="10"/>
      <c r="D1923" s="10"/>
      <c r="E1923" s="10"/>
      <c r="J1923" s="10"/>
      <c r="L1923" s="10"/>
      <c r="M1923" s="10"/>
      <c r="N1923" s="10"/>
    </row>
    <row r="1924" spans="1:14" x14ac:dyDescent="0.2">
      <c r="A1924" s="9"/>
      <c r="B1924" s="10"/>
      <c r="D1924" s="10"/>
      <c r="E1924" s="10"/>
      <c r="J1924" s="10"/>
      <c r="L1924" s="10"/>
      <c r="M1924" s="10"/>
      <c r="N1924" s="10"/>
    </row>
    <row r="1925" spans="1:14" x14ac:dyDescent="0.2">
      <c r="A1925" s="9"/>
      <c r="B1925" s="10"/>
      <c r="D1925" s="10"/>
      <c r="E1925" s="10"/>
      <c r="J1925" s="10"/>
      <c r="L1925" s="10"/>
      <c r="M1925" s="10"/>
      <c r="N1925" s="10"/>
    </row>
    <row r="1926" spans="1:14" x14ac:dyDescent="0.2">
      <c r="A1926" s="9"/>
      <c r="B1926" s="10"/>
      <c r="D1926" s="10"/>
      <c r="E1926" s="10"/>
      <c r="J1926" s="10"/>
      <c r="L1926" s="10"/>
      <c r="M1926" s="10"/>
      <c r="N1926" s="10"/>
    </row>
    <row r="1927" spans="1:14" x14ac:dyDescent="0.2">
      <c r="A1927" s="9"/>
      <c r="D1927" s="10"/>
      <c r="E1927" s="10"/>
      <c r="J1927" s="10"/>
      <c r="L1927" s="10"/>
      <c r="M1927" s="10"/>
      <c r="N1927" s="10"/>
    </row>
    <row r="1928" spans="1:14" x14ac:dyDescent="0.2">
      <c r="A1928" s="9"/>
      <c r="D1928" s="10"/>
      <c r="E1928" s="10"/>
      <c r="J1928" s="10"/>
      <c r="L1928" s="10"/>
      <c r="M1928" s="10"/>
      <c r="N1928" s="10"/>
    </row>
    <row r="1929" spans="1:14" x14ac:dyDescent="0.2">
      <c r="A1929" s="9"/>
      <c r="B1929" s="10"/>
      <c r="D1929" s="10"/>
      <c r="E1929" s="10"/>
      <c r="J1929" s="10"/>
      <c r="L1929" s="10"/>
      <c r="M1929" s="10"/>
      <c r="N1929" s="10"/>
    </row>
    <row r="1930" spans="1:14" x14ac:dyDescent="0.2">
      <c r="A1930" s="9"/>
      <c r="B1930" s="10"/>
      <c r="D1930" s="10"/>
      <c r="E1930" s="10"/>
      <c r="J1930" s="10"/>
      <c r="L1930" s="10"/>
      <c r="M1930" s="10"/>
      <c r="N1930" s="10"/>
    </row>
    <row r="1931" spans="1:14" x14ac:dyDescent="0.2">
      <c r="A1931" s="9"/>
      <c r="B1931" s="10"/>
      <c r="E1931" s="10"/>
      <c r="J1931" s="10"/>
      <c r="L1931" s="10"/>
      <c r="M1931" s="10"/>
      <c r="N1931" s="10"/>
    </row>
    <row r="1932" spans="1:14" x14ac:dyDescent="0.2">
      <c r="A1932" s="9"/>
      <c r="B1932" s="10"/>
      <c r="D1932" s="10"/>
      <c r="E1932" s="10"/>
      <c r="J1932" s="10"/>
      <c r="L1932" s="10"/>
      <c r="M1932" s="10"/>
      <c r="N1932" s="10"/>
    </row>
    <row r="1933" spans="1:14" x14ac:dyDescent="0.2">
      <c r="A1933" s="9"/>
      <c r="B1933" s="10"/>
      <c r="D1933" s="10"/>
      <c r="J1933" s="10"/>
      <c r="L1933" s="10"/>
      <c r="M1933" s="10"/>
      <c r="N1933" s="10"/>
    </row>
    <row r="1934" spans="1:14" x14ac:dyDescent="0.2">
      <c r="A1934" s="9"/>
      <c r="B1934" s="10"/>
      <c r="D1934" s="10"/>
      <c r="E1934" s="10"/>
      <c r="J1934" s="10"/>
      <c r="L1934" s="10"/>
      <c r="M1934" s="10"/>
      <c r="N1934" s="10"/>
    </row>
    <row r="1935" spans="1:14" x14ac:dyDescent="0.2">
      <c r="A1935" s="9"/>
      <c r="B1935" s="10"/>
      <c r="D1935" s="10"/>
      <c r="E1935" s="10"/>
      <c r="J1935" s="10"/>
      <c r="L1935" s="10"/>
      <c r="M1935" s="10"/>
      <c r="N1935" s="10"/>
    </row>
    <row r="1936" spans="1:14" x14ac:dyDescent="0.2">
      <c r="A1936" s="9"/>
      <c r="B1936" s="10"/>
      <c r="D1936" s="10"/>
      <c r="E1936" s="10"/>
      <c r="J1936" s="10"/>
      <c r="L1936" s="10"/>
      <c r="M1936" s="10"/>
      <c r="N1936" s="10"/>
    </row>
    <row r="1937" spans="1:14" x14ac:dyDescent="0.2">
      <c r="A1937" s="9"/>
      <c r="B1937" s="10"/>
      <c r="D1937" s="10"/>
      <c r="E1937" s="10"/>
      <c r="J1937" s="10"/>
      <c r="L1937" s="10"/>
      <c r="M1937" s="10"/>
      <c r="N1937" s="10"/>
    </row>
    <row r="1938" spans="1:14" x14ac:dyDescent="0.2">
      <c r="A1938" s="9"/>
      <c r="B1938" s="10"/>
      <c r="D1938" s="10"/>
      <c r="E1938" s="10"/>
      <c r="J1938" s="10"/>
      <c r="L1938" s="10"/>
      <c r="M1938" s="10"/>
      <c r="N1938" s="10"/>
    </row>
    <row r="1939" spans="1:14" x14ac:dyDescent="0.2">
      <c r="A1939" s="9"/>
      <c r="B1939" s="10"/>
      <c r="D1939" s="10"/>
      <c r="E1939" s="10"/>
      <c r="J1939" s="10"/>
      <c r="L1939" s="10"/>
      <c r="M1939" s="10"/>
      <c r="N1939" s="10"/>
    </row>
    <row r="1940" spans="1:14" x14ac:dyDescent="0.2">
      <c r="A1940" s="9"/>
      <c r="B1940" s="10"/>
      <c r="D1940" s="10"/>
      <c r="E1940" s="10"/>
      <c r="J1940" s="10"/>
      <c r="L1940" s="10"/>
      <c r="M1940" s="10"/>
      <c r="N1940" s="10"/>
    </row>
    <row r="1941" spans="1:14" x14ac:dyDescent="0.2">
      <c r="A1941" s="9"/>
      <c r="B1941" s="10"/>
      <c r="D1941" s="10"/>
      <c r="E1941" s="10"/>
      <c r="J1941" s="10"/>
      <c r="L1941" s="10"/>
      <c r="M1941" s="10"/>
      <c r="N1941" s="10"/>
    </row>
    <row r="1942" spans="1:14" x14ac:dyDescent="0.2">
      <c r="A1942" s="9"/>
      <c r="B1942" s="10"/>
      <c r="D1942" s="10"/>
      <c r="E1942" s="10"/>
      <c r="J1942" s="10"/>
      <c r="L1942" s="10"/>
      <c r="M1942" s="10"/>
      <c r="N1942" s="10"/>
    </row>
    <row r="1943" spans="1:14" x14ac:dyDescent="0.2">
      <c r="A1943" s="9"/>
      <c r="B1943" s="10"/>
      <c r="D1943" s="10"/>
      <c r="E1943" s="10"/>
      <c r="J1943" s="10"/>
      <c r="L1943" s="10"/>
      <c r="M1943" s="10"/>
      <c r="N1943" s="10"/>
    </row>
    <row r="1944" spans="1:14" x14ac:dyDescent="0.2">
      <c r="A1944" s="9"/>
      <c r="B1944" s="10"/>
      <c r="D1944" s="10"/>
      <c r="E1944" s="10"/>
      <c r="J1944" s="10"/>
      <c r="L1944" s="10"/>
      <c r="M1944" s="10"/>
      <c r="N1944" s="10"/>
    </row>
    <row r="1945" spans="1:14" x14ac:dyDescent="0.2">
      <c r="A1945" s="9"/>
      <c r="B1945" s="10"/>
      <c r="D1945" s="10"/>
      <c r="E1945" s="10"/>
      <c r="J1945" s="10"/>
      <c r="L1945" s="10"/>
      <c r="M1945" s="10"/>
      <c r="N1945" s="10"/>
    </row>
    <row r="1946" spans="1:14" x14ac:dyDescent="0.2">
      <c r="A1946" s="9"/>
      <c r="B1946" s="10"/>
      <c r="D1946" s="10"/>
      <c r="E1946" s="10"/>
      <c r="J1946" s="10"/>
      <c r="L1946" s="10"/>
      <c r="M1946" s="10"/>
      <c r="N1946" s="10"/>
    </row>
    <row r="1947" spans="1:14" x14ac:dyDescent="0.2">
      <c r="A1947" s="9"/>
      <c r="B1947" s="10"/>
      <c r="E1947" s="10"/>
      <c r="J1947" s="10"/>
      <c r="L1947" s="10"/>
      <c r="M1947" s="10"/>
      <c r="N1947" s="10"/>
    </row>
    <row r="1948" spans="1:14" x14ac:dyDescent="0.2">
      <c r="A1948" s="9"/>
      <c r="B1948" s="10"/>
      <c r="E1948" s="10"/>
      <c r="J1948" s="10"/>
      <c r="L1948" s="10"/>
      <c r="M1948" s="10"/>
      <c r="N1948" s="10"/>
    </row>
    <row r="1949" spans="1:14" x14ac:dyDescent="0.2">
      <c r="A1949" s="9"/>
      <c r="B1949" s="10"/>
      <c r="E1949" s="10"/>
      <c r="J1949" s="10"/>
      <c r="L1949" s="10"/>
      <c r="M1949" s="10"/>
      <c r="N1949" s="10"/>
    </row>
    <row r="1950" spans="1:14" x14ac:dyDescent="0.2">
      <c r="A1950" s="9"/>
      <c r="B1950" s="10"/>
      <c r="D1950" s="10"/>
      <c r="E1950" s="10"/>
      <c r="J1950" s="10"/>
      <c r="L1950" s="10"/>
      <c r="M1950" s="10"/>
      <c r="N1950" s="10"/>
    </row>
    <row r="1951" spans="1:14" x14ac:dyDescent="0.2">
      <c r="A1951" s="9"/>
      <c r="B1951" s="10"/>
      <c r="E1951" s="10"/>
      <c r="J1951" s="10"/>
      <c r="L1951" s="10"/>
      <c r="M1951" s="10"/>
      <c r="N1951" s="10"/>
    </row>
    <row r="1952" spans="1:14" x14ac:dyDescent="0.2">
      <c r="A1952" s="9"/>
      <c r="B1952" s="10"/>
      <c r="D1952" s="10"/>
      <c r="E1952" s="10"/>
      <c r="J1952" s="10"/>
      <c r="L1952" s="10"/>
      <c r="M1952" s="10"/>
      <c r="N1952" s="10"/>
    </row>
    <row r="1953" spans="1:14" x14ac:dyDescent="0.2">
      <c r="A1953" s="9"/>
      <c r="B1953" s="10"/>
      <c r="D1953" s="10"/>
      <c r="E1953" s="10"/>
      <c r="J1953" s="10"/>
      <c r="L1953" s="10"/>
      <c r="M1953" s="10"/>
      <c r="N1953" s="10"/>
    </row>
    <row r="1954" spans="1:14" x14ac:dyDescent="0.2">
      <c r="A1954" s="9"/>
      <c r="B1954" s="10"/>
      <c r="D1954" s="10"/>
      <c r="E1954" s="10"/>
      <c r="J1954" s="10"/>
      <c r="L1954" s="10"/>
      <c r="M1954" s="10"/>
      <c r="N1954" s="10"/>
    </row>
    <row r="1955" spans="1:14" x14ac:dyDescent="0.2">
      <c r="A1955" s="9"/>
      <c r="B1955" s="10"/>
      <c r="D1955" s="10"/>
      <c r="E1955" s="10"/>
      <c r="J1955" s="10"/>
      <c r="L1955" s="10"/>
      <c r="M1955" s="10"/>
      <c r="N1955" s="10"/>
    </row>
    <row r="1956" spans="1:14" x14ac:dyDescent="0.2">
      <c r="A1956" s="9"/>
      <c r="B1956" s="10"/>
      <c r="D1956" s="10"/>
      <c r="E1956" s="10"/>
      <c r="J1956" s="10"/>
      <c r="L1956" s="10"/>
      <c r="M1956" s="10"/>
      <c r="N1956" s="10"/>
    </row>
    <row r="1957" spans="1:14" x14ac:dyDescent="0.2">
      <c r="A1957" s="9"/>
      <c r="B1957" s="10"/>
      <c r="D1957" s="10"/>
      <c r="E1957" s="10"/>
      <c r="J1957" s="10"/>
      <c r="L1957" s="10"/>
      <c r="M1957" s="10"/>
      <c r="N1957" s="10"/>
    </row>
    <row r="1958" spans="1:14" x14ac:dyDescent="0.2">
      <c r="A1958" s="9"/>
      <c r="B1958" s="10"/>
      <c r="D1958" s="10"/>
      <c r="E1958" s="10"/>
      <c r="J1958" s="10"/>
      <c r="L1958" s="10"/>
      <c r="M1958" s="10"/>
      <c r="N1958" s="10"/>
    </row>
    <row r="1959" spans="1:14" x14ac:dyDescent="0.2">
      <c r="A1959" s="9"/>
      <c r="B1959" s="10"/>
      <c r="D1959" s="10"/>
      <c r="E1959" s="10"/>
      <c r="J1959" s="10"/>
      <c r="L1959" s="10"/>
      <c r="M1959" s="10"/>
      <c r="N1959" s="10"/>
    </row>
    <row r="1960" spans="1:14" x14ac:dyDescent="0.2">
      <c r="A1960" s="9"/>
      <c r="B1960" s="10"/>
      <c r="D1960" s="10"/>
      <c r="E1960" s="10"/>
      <c r="J1960" s="10"/>
      <c r="L1960" s="10"/>
      <c r="M1960" s="10"/>
      <c r="N1960" s="10"/>
    </row>
    <row r="1961" spans="1:14" x14ac:dyDescent="0.2">
      <c r="A1961" s="9"/>
      <c r="B1961" s="10"/>
      <c r="D1961" s="10"/>
      <c r="E1961" s="10"/>
      <c r="J1961" s="10"/>
      <c r="L1961" s="10"/>
      <c r="M1961" s="10"/>
      <c r="N1961" s="10"/>
    </row>
    <row r="1962" spans="1:14" x14ac:dyDescent="0.2">
      <c r="A1962" s="9"/>
      <c r="B1962" s="10"/>
      <c r="D1962" s="10"/>
      <c r="E1962" s="10"/>
      <c r="J1962" s="10"/>
      <c r="L1962" s="10"/>
      <c r="M1962" s="10"/>
      <c r="N1962" s="10"/>
    </row>
    <row r="1963" spans="1:14" x14ac:dyDescent="0.2">
      <c r="A1963" s="9"/>
      <c r="B1963" s="10"/>
      <c r="D1963" s="10"/>
      <c r="E1963" s="10"/>
      <c r="J1963" s="10"/>
      <c r="L1963" s="10"/>
      <c r="M1963" s="10"/>
      <c r="N1963" s="10"/>
    </row>
    <row r="1964" spans="1:14" x14ac:dyDescent="0.2">
      <c r="A1964" s="9"/>
      <c r="B1964" s="10"/>
      <c r="D1964" s="10"/>
      <c r="E1964" s="10"/>
      <c r="J1964" s="10"/>
      <c r="L1964" s="10"/>
      <c r="M1964" s="10"/>
      <c r="N1964" s="10"/>
    </row>
    <row r="1965" spans="1:14" x14ac:dyDescent="0.2">
      <c r="A1965" s="9"/>
      <c r="B1965" s="10"/>
      <c r="D1965" s="10"/>
      <c r="E1965" s="10"/>
      <c r="J1965" s="10"/>
      <c r="L1965" s="10"/>
      <c r="M1965" s="10"/>
      <c r="N1965" s="10"/>
    </row>
    <row r="1966" spans="1:14" x14ac:dyDescent="0.2">
      <c r="A1966" s="9"/>
      <c r="B1966" s="10"/>
      <c r="D1966" s="10"/>
      <c r="E1966" s="10"/>
      <c r="J1966" s="10"/>
      <c r="L1966" s="10"/>
      <c r="M1966" s="10"/>
      <c r="N1966" s="10"/>
    </row>
    <row r="1967" spans="1:14" x14ac:dyDescent="0.2">
      <c r="A1967" s="9"/>
      <c r="B1967" s="10"/>
      <c r="D1967" s="10"/>
      <c r="E1967" s="10"/>
      <c r="J1967" s="10"/>
      <c r="L1967" s="10"/>
      <c r="M1967" s="10"/>
      <c r="N1967" s="10"/>
    </row>
    <row r="1968" spans="1:14" x14ac:dyDescent="0.2">
      <c r="A1968" s="9"/>
      <c r="B1968" s="10"/>
      <c r="D1968" s="10"/>
      <c r="E1968" s="10"/>
      <c r="J1968" s="10"/>
      <c r="L1968" s="10"/>
      <c r="M1968" s="10"/>
      <c r="N1968" s="10"/>
    </row>
    <row r="1969" spans="1:14" x14ac:dyDescent="0.2">
      <c r="A1969" s="9"/>
      <c r="B1969" s="10"/>
      <c r="D1969" s="10"/>
      <c r="E1969" s="10"/>
      <c r="J1969" s="10"/>
      <c r="L1969" s="10"/>
      <c r="M1969" s="10"/>
      <c r="N1969" s="10"/>
    </row>
    <row r="1970" spans="1:14" x14ac:dyDescent="0.2">
      <c r="A1970" s="9"/>
      <c r="B1970" s="10"/>
      <c r="D1970" s="10"/>
      <c r="E1970" s="10"/>
      <c r="J1970" s="10"/>
      <c r="L1970" s="10"/>
      <c r="M1970" s="10"/>
      <c r="N1970" s="10"/>
    </row>
    <row r="1971" spans="1:14" x14ac:dyDescent="0.2">
      <c r="A1971" s="9"/>
      <c r="B1971" s="10"/>
      <c r="D1971" s="10"/>
      <c r="E1971" s="10"/>
      <c r="J1971" s="10"/>
      <c r="L1971" s="10"/>
      <c r="M1971" s="10"/>
      <c r="N1971" s="10"/>
    </row>
    <row r="1972" spans="1:14" x14ac:dyDescent="0.2">
      <c r="A1972" s="9"/>
      <c r="B1972" s="10"/>
      <c r="D1972" s="10"/>
      <c r="J1972" s="10"/>
      <c r="L1972" s="10"/>
      <c r="M1972" s="10"/>
      <c r="N1972" s="10"/>
    </row>
    <row r="1973" spans="1:14" x14ac:dyDescent="0.2">
      <c r="A1973" s="9"/>
      <c r="B1973" s="10"/>
      <c r="D1973" s="10"/>
      <c r="E1973" s="10"/>
      <c r="J1973" s="10"/>
      <c r="L1973" s="10"/>
      <c r="M1973" s="10"/>
      <c r="N1973" s="10"/>
    </row>
    <row r="1974" spans="1:14" x14ac:dyDescent="0.2">
      <c r="A1974" s="9"/>
      <c r="B1974" s="10"/>
      <c r="D1974" s="10"/>
      <c r="E1974" s="10"/>
      <c r="J1974" s="10"/>
      <c r="L1974" s="10"/>
      <c r="M1974" s="10"/>
      <c r="N1974" s="10"/>
    </row>
    <row r="1975" spans="1:14" x14ac:dyDescent="0.2">
      <c r="A1975" s="9"/>
      <c r="B1975" s="10"/>
      <c r="D1975" s="10"/>
      <c r="E1975" s="10"/>
      <c r="J1975" s="10"/>
      <c r="L1975" s="10"/>
      <c r="M1975" s="10"/>
      <c r="N1975" s="10"/>
    </row>
    <row r="1976" spans="1:14" x14ac:dyDescent="0.2">
      <c r="A1976" s="9"/>
      <c r="B1976" s="10"/>
      <c r="D1976" s="10"/>
      <c r="E1976" s="10"/>
      <c r="J1976" s="10"/>
      <c r="L1976" s="10"/>
      <c r="M1976" s="10"/>
      <c r="N1976" s="10"/>
    </row>
    <row r="1977" spans="1:14" x14ac:dyDescent="0.2">
      <c r="A1977" s="9"/>
      <c r="B1977" s="10"/>
      <c r="E1977" s="10"/>
      <c r="J1977" s="10"/>
      <c r="L1977" s="10"/>
      <c r="M1977" s="10"/>
      <c r="N1977" s="10"/>
    </row>
    <row r="1978" spans="1:14" x14ac:dyDescent="0.2">
      <c r="A1978" s="9"/>
      <c r="B1978" s="10"/>
      <c r="D1978" s="10"/>
      <c r="E1978" s="10"/>
      <c r="J1978" s="10"/>
      <c r="L1978" s="10"/>
      <c r="M1978" s="10"/>
      <c r="N1978" s="10"/>
    </row>
    <row r="1979" spans="1:14" x14ac:dyDescent="0.2">
      <c r="A1979" s="9"/>
      <c r="B1979" s="10"/>
      <c r="D1979" s="10"/>
      <c r="E1979" s="10"/>
      <c r="J1979" s="10"/>
      <c r="L1979" s="10"/>
      <c r="M1979" s="10"/>
      <c r="N1979" s="10"/>
    </row>
    <row r="1980" spans="1:14" x14ac:dyDescent="0.2">
      <c r="A1980" s="9"/>
      <c r="B1980" s="10"/>
      <c r="D1980" s="10"/>
      <c r="E1980" s="10"/>
      <c r="J1980" s="10"/>
      <c r="L1980" s="10"/>
      <c r="M1980" s="10"/>
      <c r="N1980" s="10"/>
    </row>
    <row r="1981" spans="1:14" x14ac:dyDescent="0.2">
      <c r="A1981" s="9"/>
      <c r="B1981" s="10"/>
      <c r="D1981" s="10"/>
      <c r="E1981" s="10"/>
      <c r="J1981" s="10"/>
      <c r="L1981" s="10"/>
      <c r="M1981" s="10"/>
      <c r="N1981" s="10"/>
    </row>
    <row r="1982" spans="1:14" x14ac:dyDescent="0.2">
      <c r="A1982" s="9"/>
      <c r="B1982" s="10"/>
      <c r="D1982" s="10"/>
      <c r="E1982" s="10"/>
      <c r="J1982" s="10"/>
      <c r="L1982" s="10"/>
      <c r="M1982" s="10"/>
      <c r="N1982" s="10"/>
    </row>
    <row r="1983" spans="1:14" x14ac:dyDescent="0.2">
      <c r="A1983" s="9"/>
      <c r="B1983" s="10"/>
      <c r="D1983" s="10"/>
      <c r="E1983" s="10"/>
      <c r="J1983" s="10"/>
      <c r="L1983" s="10"/>
      <c r="M1983" s="10"/>
      <c r="N1983" s="10"/>
    </row>
    <row r="1984" spans="1:14" x14ac:dyDescent="0.2">
      <c r="A1984" s="9"/>
      <c r="B1984" s="10"/>
      <c r="E1984" s="10"/>
      <c r="J1984" s="10"/>
      <c r="L1984" s="10"/>
      <c r="M1984" s="10"/>
      <c r="N1984" s="10"/>
    </row>
    <row r="1985" spans="1:14" x14ac:dyDescent="0.2">
      <c r="A1985" s="9"/>
      <c r="B1985" s="10"/>
      <c r="D1985" s="10"/>
      <c r="E1985" s="10"/>
      <c r="J1985" s="10"/>
      <c r="L1985" s="10"/>
      <c r="M1985" s="10"/>
      <c r="N1985" s="10"/>
    </row>
    <row r="1986" spans="1:14" x14ac:dyDescent="0.2">
      <c r="A1986" s="9"/>
      <c r="B1986" s="10"/>
      <c r="D1986" s="10"/>
      <c r="E1986" s="10"/>
      <c r="J1986" s="10"/>
      <c r="L1986" s="10"/>
      <c r="M1986" s="10"/>
      <c r="N1986" s="10"/>
    </row>
    <row r="1987" spans="1:14" x14ac:dyDescent="0.2">
      <c r="A1987" s="9"/>
      <c r="B1987" s="10"/>
      <c r="D1987" s="10"/>
      <c r="E1987" s="10"/>
      <c r="J1987" s="10"/>
      <c r="L1987" s="10"/>
      <c r="M1987" s="10"/>
      <c r="N1987" s="10"/>
    </row>
    <row r="1988" spans="1:14" x14ac:dyDescent="0.2">
      <c r="A1988" s="9"/>
      <c r="B1988" s="10"/>
      <c r="D1988" s="10"/>
      <c r="E1988" s="10"/>
      <c r="J1988" s="10"/>
      <c r="L1988" s="10"/>
      <c r="M1988" s="10"/>
      <c r="N1988" s="10"/>
    </row>
    <row r="1989" spans="1:14" x14ac:dyDescent="0.2">
      <c r="A1989" s="9"/>
      <c r="B1989" s="10"/>
      <c r="D1989" s="10"/>
      <c r="E1989" s="10"/>
      <c r="J1989" s="10"/>
      <c r="L1989" s="10"/>
      <c r="M1989" s="10"/>
      <c r="N1989" s="10"/>
    </row>
    <row r="1990" spans="1:14" x14ac:dyDescent="0.2">
      <c r="A1990" s="9"/>
      <c r="B1990" s="10"/>
      <c r="D1990" s="10"/>
      <c r="E1990" s="10"/>
      <c r="J1990" s="10"/>
      <c r="L1990" s="10"/>
      <c r="M1990" s="10"/>
      <c r="N1990" s="10"/>
    </row>
    <row r="1991" spans="1:14" x14ac:dyDescent="0.2">
      <c r="A1991" s="9"/>
      <c r="B1991" s="10"/>
      <c r="D1991" s="10"/>
      <c r="E1991" s="10"/>
      <c r="J1991" s="10"/>
      <c r="L1991" s="10"/>
      <c r="M1991" s="10"/>
      <c r="N1991" s="10"/>
    </row>
    <row r="1992" spans="1:14" x14ac:dyDescent="0.2">
      <c r="A1992" s="9"/>
      <c r="B1992" s="10"/>
      <c r="E1992" s="10"/>
      <c r="J1992" s="10"/>
      <c r="L1992" s="10"/>
      <c r="M1992" s="10"/>
      <c r="N1992" s="10"/>
    </row>
    <row r="1993" spans="1:14" x14ac:dyDescent="0.2">
      <c r="A1993" s="9"/>
      <c r="B1993" s="10"/>
      <c r="D1993" s="10"/>
      <c r="J1993" s="10"/>
      <c r="L1993" s="10"/>
      <c r="M1993" s="10"/>
      <c r="N1993" s="10"/>
    </row>
    <row r="1994" spans="1:14" x14ac:dyDescent="0.2">
      <c r="A1994" s="9"/>
      <c r="B1994" s="10"/>
      <c r="E1994" s="10"/>
      <c r="J1994" s="10"/>
      <c r="L1994" s="10"/>
      <c r="M1994" s="10"/>
      <c r="N1994" s="10"/>
    </row>
    <row r="1995" spans="1:14" x14ac:dyDescent="0.2">
      <c r="A1995" s="9"/>
      <c r="B1995" s="10"/>
      <c r="E1995" s="10"/>
      <c r="J1995" s="10"/>
      <c r="L1995" s="10"/>
      <c r="M1995" s="10"/>
      <c r="N1995" s="10"/>
    </row>
    <row r="1996" spans="1:14" x14ac:dyDescent="0.2">
      <c r="A1996" s="9"/>
      <c r="B1996" s="10"/>
      <c r="D1996" s="10"/>
      <c r="E1996" s="10"/>
      <c r="J1996" s="10"/>
      <c r="L1996" s="10"/>
      <c r="M1996" s="10"/>
      <c r="N1996" s="10"/>
    </row>
    <row r="1997" spans="1:14" x14ac:dyDescent="0.2">
      <c r="A1997" s="9"/>
      <c r="B1997" s="10"/>
      <c r="D1997" s="10"/>
      <c r="E1997" s="10"/>
      <c r="J1997" s="10"/>
      <c r="L1997" s="10"/>
      <c r="M1997" s="10"/>
      <c r="N1997" s="10"/>
    </row>
    <row r="1998" spans="1:14" x14ac:dyDescent="0.2">
      <c r="A1998" s="9"/>
      <c r="B1998" s="10"/>
      <c r="D1998" s="10"/>
      <c r="J1998" s="10"/>
      <c r="L1998" s="10"/>
      <c r="M1998" s="10"/>
      <c r="N1998" s="10"/>
    </row>
    <row r="1999" spans="1:14" x14ac:dyDescent="0.2">
      <c r="A1999" s="9"/>
      <c r="B1999" s="10"/>
      <c r="E1999" s="10"/>
      <c r="J1999" s="10"/>
      <c r="L1999" s="10"/>
      <c r="M1999" s="10"/>
      <c r="N1999" s="10"/>
    </row>
    <row r="2000" spans="1:14" x14ac:dyDescent="0.2">
      <c r="A2000" s="9"/>
      <c r="B2000" s="10"/>
      <c r="D2000" s="10"/>
      <c r="J2000" s="10"/>
      <c r="L2000" s="10"/>
      <c r="M2000" s="10"/>
      <c r="N2000" s="10"/>
    </row>
    <row r="2001" spans="1:14" x14ac:dyDescent="0.2">
      <c r="A2001" s="9"/>
      <c r="B2001" s="10"/>
      <c r="D2001" s="10"/>
      <c r="J2001" s="10"/>
      <c r="L2001" s="10"/>
      <c r="M2001" s="10"/>
      <c r="N2001" s="10"/>
    </row>
    <row r="2002" spans="1:14" x14ac:dyDescent="0.2">
      <c r="A2002" s="9"/>
      <c r="B2002" s="10"/>
      <c r="D2002" s="10"/>
      <c r="J2002" s="10"/>
      <c r="L2002" s="10"/>
      <c r="M2002" s="10"/>
      <c r="N2002" s="10"/>
    </row>
    <row r="2003" spans="1:14" x14ac:dyDescent="0.2">
      <c r="A2003" s="9"/>
      <c r="B2003" s="10"/>
      <c r="D2003" s="10"/>
      <c r="E2003" s="10"/>
      <c r="J2003" s="10"/>
      <c r="L2003" s="10"/>
      <c r="M2003" s="10"/>
      <c r="N2003" s="10"/>
    </row>
    <row r="2004" spans="1:14" x14ac:dyDescent="0.2">
      <c r="A2004" s="9"/>
      <c r="B2004" s="10"/>
      <c r="E2004" s="10"/>
      <c r="J2004" s="10"/>
      <c r="L2004" s="10"/>
      <c r="M2004" s="10"/>
      <c r="N2004" s="10"/>
    </row>
    <row r="2005" spans="1:14" x14ac:dyDescent="0.2">
      <c r="A2005" s="9"/>
      <c r="B2005" s="10"/>
      <c r="D2005" s="10"/>
      <c r="J2005" s="10"/>
      <c r="L2005" s="10"/>
      <c r="M2005" s="10"/>
      <c r="N2005" s="10"/>
    </row>
    <row r="2006" spans="1:14" x14ac:dyDescent="0.2">
      <c r="A2006" s="9"/>
      <c r="B2006" s="10"/>
      <c r="D2006" s="10"/>
      <c r="E2006" s="10"/>
      <c r="J2006" s="10"/>
      <c r="L2006" s="10"/>
      <c r="M2006" s="10"/>
      <c r="N2006" s="10"/>
    </row>
    <row r="2007" spans="1:14" x14ac:dyDescent="0.2">
      <c r="A2007" s="9"/>
      <c r="B2007" s="10"/>
      <c r="D2007" s="10"/>
      <c r="E2007" s="10"/>
      <c r="J2007" s="10"/>
      <c r="L2007" s="10"/>
      <c r="M2007" s="10"/>
      <c r="N2007" s="10"/>
    </row>
    <row r="2008" spans="1:14" x14ac:dyDescent="0.2">
      <c r="A2008" s="9"/>
      <c r="B2008" s="10"/>
      <c r="D2008" s="10"/>
      <c r="E2008" s="10"/>
      <c r="J2008" s="10"/>
      <c r="L2008" s="10"/>
      <c r="M2008" s="10"/>
      <c r="N2008" s="10"/>
    </row>
    <row r="2009" spans="1:14" x14ac:dyDescent="0.2">
      <c r="A2009" s="9"/>
      <c r="B2009" s="10"/>
      <c r="D2009" s="10"/>
      <c r="E2009" s="10"/>
      <c r="J2009" s="10"/>
      <c r="L2009" s="10"/>
      <c r="M2009" s="10"/>
      <c r="N2009" s="10"/>
    </row>
    <row r="2010" spans="1:14" x14ac:dyDescent="0.2">
      <c r="A2010" s="9"/>
      <c r="D2010" s="10"/>
      <c r="E2010" s="10"/>
      <c r="J2010" s="10"/>
      <c r="L2010" s="10"/>
      <c r="M2010" s="10"/>
      <c r="N2010" s="10"/>
    </row>
    <row r="2011" spans="1:14" x14ac:dyDescent="0.2">
      <c r="A2011" s="9"/>
      <c r="B2011" s="10"/>
      <c r="D2011" s="10"/>
      <c r="E2011" s="10"/>
      <c r="J2011" s="10"/>
      <c r="L2011" s="10"/>
      <c r="M2011" s="10"/>
      <c r="N2011" s="10"/>
    </row>
    <row r="2012" spans="1:14" x14ac:dyDescent="0.2">
      <c r="A2012" s="9"/>
      <c r="B2012" s="10"/>
      <c r="D2012" s="10"/>
      <c r="J2012" s="10"/>
      <c r="L2012" s="10"/>
      <c r="M2012" s="10"/>
      <c r="N2012" s="10"/>
    </row>
    <row r="2013" spans="1:14" x14ac:dyDescent="0.2">
      <c r="A2013" s="9"/>
      <c r="B2013" s="10"/>
      <c r="J2013" s="10"/>
      <c r="L2013" s="10"/>
      <c r="M2013" s="10"/>
      <c r="N2013" s="10"/>
    </row>
    <row r="2014" spans="1:14" x14ac:dyDescent="0.2">
      <c r="A2014" s="9"/>
      <c r="B2014" s="10"/>
      <c r="D2014" s="10"/>
      <c r="E2014" s="10"/>
      <c r="J2014" s="10"/>
      <c r="L2014" s="10"/>
      <c r="M2014" s="10"/>
      <c r="N2014" s="10"/>
    </row>
    <row r="2015" spans="1:14" x14ac:dyDescent="0.2">
      <c r="A2015" s="9"/>
      <c r="B2015" s="10"/>
      <c r="D2015" s="10"/>
      <c r="E2015" s="10"/>
      <c r="J2015" s="10"/>
      <c r="L2015" s="10"/>
      <c r="M2015" s="10"/>
      <c r="N2015" s="10"/>
    </row>
    <row r="2016" spans="1:14" x14ac:dyDescent="0.2">
      <c r="A2016" s="9"/>
      <c r="B2016" s="10"/>
      <c r="D2016" s="10"/>
      <c r="E2016" s="10"/>
      <c r="J2016" s="10"/>
      <c r="L2016" s="10"/>
      <c r="M2016" s="10"/>
      <c r="N2016" s="10"/>
    </row>
    <row r="2017" spans="1:14" x14ac:dyDescent="0.2">
      <c r="A2017" s="9"/>
      <c r="B2017" s="10"/>
      <c r="D2017" s="10"/>
      <c r="E2017" s="10"/>
      <c r="J2017" s="10"/>
      <c r="L2017" s="10"/>
      <c r="M2017" s="10"/>
      <c r="N2017" s="10"/>
    </row>
    <row r="2018" spans="1:14" x14ac:dyDescent="0.2">
      <c r="A2018" s="9"/>
      <c r="B2018" s="10"/>
      <c r="D2018" s="10"/>
      <c r="J2018" s="10"/>
      <c r="L2018" s="10"/>
      <c r="M2018" s="10"/>
      <c r="N2018" s="10"/>
    </row>
    <row r="2019" spans="1:14" x14ac:dyDescent="0.2">
      <c r="A2019" s="9"/>
      <c r="B2019" s="10"/>
      <c r="D2019" s="10"/>
      <c r="E2019" s="10"/>
      <c r="J2019" s="10"/>
      <c r="L2019" s="10"/>
      <c r="M2019" s="10"/>
      <c r="N2019" s="10"/>
    </row>
    <row r="2020" spans="1:14" x14ac:dyDescent="0.2">
      <c r="A2020" s="9"/>
      <c r="B2020" s="10"/>
      <c r="D2020" s="10"/>
      <c r="J2020" s="10"/>
      <c r="L2020" s="10"/>
      <c r="M2020" s="10"/>
      <c r="N2020" s="10"/>
    </row>
    <row r="2021" spans="1:14" x14ac:dyDescent="0.2">
      <c r="A2021" s="9"/>
      <c r="B2021" s="10"/>
      <c r="D2021" s="10"/>
      <c r="E2021" s="10"/>
      <c r="J2021" s="10"/>
      <c r="L2021" s="10"/>
      <c r="M2021" s="10"/>
      <c r="N2021" s="10"/>
    </row>
    <row r="2022" spans="1:14" x14ac:dyDescent="0.2">
      <c r="A2022" s="9"/>
      <c r="B2022" s="10"/>
      <c r="D2022" s="10"/>
      <c r="J2022" s="10"/>
      <c r="L2022" s="10"/>
      <c r="M2022" s="10"/>
      <c r="N2022" s="10"/>
    </row>
    <row r="2023" spans="1:14" x14ac:dyDescent="0.2">
      <c r="A2023" s="9"/>
      <c r="B2023" s="10"/>
      <c r="D2023" s="10"/>
      <c r="E2023" s="10"/>
      <c r="J2023" s="10"/>
      <c r="L2023" s="10"/>
      <c r="M2023" s="10"/>
      <c r="N2023" s="10"/>
    </row>
    <row r="2024" spans="1:14" x14ac:dyDescent="0.2">
      <c r="A2024" s="9"/>
      <c r="B2024" s="10"/>
      <c r="D2024" s="10"/>
      <c r="E2024" s="10"/>
      <c r="J2024" s="10"/>
      <c r="L2024" s="10"/>
      <c r="M2024" s="10"/>
      <c r="N2024" s="10"/>
    </row>
    <row r="2025" spans="1:14" x14ac:dyDescent="0.2">
      <c r="A2025" s="9"/>
      <c r="B2025" s="10"/>
      <c r="D2025" s="10"/>
      <c r="J2025" s="10"/>
      <c r="L2025" s="10"/>
      <c r="M2025" s="10"/>
      <c r="N2025" s="10"/>
    </row>
    <row r="2026" spans="1:14" x14ac:dyDescent="0.2">
      <c r="A2026" s="9"/>
      <c r="B2026" s="10"/>
      <c r="D2026" s="10"/>
      <c r="E2026" s="10"/>
      <c r="J2026" s="10"/>
      <c r="L2026" s="10"/>
      <c r="M2026" s="10"/>
      <c r="N2026" s="10"/>
    </row>
    <row r="2027" spans="1:14" x14ac:dyDescent="0.2">
      <c r="A2027" s="9"/>
      <c r="B2027" s="10"/>
      <c r="D2027" s="10"/>
      <c r="E2027" s="10"/>
      <c r="J2027" s="10"/>
      <c r="L2027" s="10"/>
      <c r="M2027" s="10"/>
      <c r="N2027" s="10"/>
    </row>
    <row r="2028" spans="1:14" x14ac:dyDescent="0.2">
      <c r="A2028" s="9"/>
      <c r="B2028" s="10"/>
      <c r="D2028" s="10"/>
      <c r="E2028" s="10"/>
      <c r="J2028" s="10"/>
      <c r="L2028" s="10"/>
      <c r="M2028" s="10"/>
      <c r="N2028" s="10"/>
    </row>
    <row r="2029" spans="1:14" x14ac:dyDescent="0.2">
      <c r="A2029" s="9"/>
      <c r="B2029" s="10"/>
      <c r="E2029" s="10"/>
      <c r="J2029" s="10"/>
      <c r="L2029" s="10"/>
      <c r="M2029" s="10"/>
      <c r="N2029" s="10"/>
    </row>
    <row r="2030" spans="1:14" x14ac:dyDescent="0.2">
      <c r="A2030" s="9"/>
      <c r="B2030" s="10"/>
      <c r="D2030" s="10"/>
      <c r="E2030" s="10"/>
      <c r="J2030" s="10"/>
      <c r="L2030" s="10"/>
      <c r="M2030" s="10"/>
      <c r="N2030" s="10"/>
    </row>
    <row r="2031" spans="1:14" x14ac:dyDescent="0.2">
      <c r="A2031" s="9"/>
      <c r="B2031" s="10"/>
      <c r="D2031" s="10"/>
      <c r="E2031" s="10"/>
      <c r="J2031" s="10"/>
      <c r="L2031" s="10"/>
      <c r="M2031" s="10"/>
      <c r="N2031" s="10"/>
    </row>
    <row r="2032" spans="1:14" x14ac:dyDescent="0.2">
      <c r="A2032" s="9"/>
      <c r="B2032" s="10"/>
      <c r="D2032" s="10"/>
      <c r="E2032" s="10"/>
      <c r="J2032" s="10"/>
      <c r="L2032" s="10"/>
      <c r="M2032" s="10"/>
      <c r="N2032" s="10"/>
    </row>
    <row r="2033" spans="1:14" x14ac:dyDescent="0.2">
      <c r="A2033" s="9"/>
      <c r="B2033" s="10"/>
      <c r="E2033" s="10"/>
      <c r="J2033" s="10"/>
      <c r="L2033" s="10"/>
      <c r="M2033" s="10"/>
      <c r="N2033" s="10"/>
    </row>
    <row r="2034" spans="1:14" x14ac:dyDescent="0.2">
      <c r="A2034" s="9"/>
      <c r="B2034" s="10"/>
      <c r="D2034" s="10"/>
      <c r="E2034" s="10"/>
      <c r="J2034" s="10"/>
      <c r="L2034" s="10"/>
      <c r="M2034" s="10"/>
      <c r="N2034" s="10"/>
    </row>
    <row r="2035" spans="1:14" x14ac:dyDescent="0.2">
      <c r="A2035" s="9"/>
      <c r="B2035" s="10"/>
      <c r="D2035" s="10"/>
      <c r="E2035" s="10"/>
      <c r="J2035" s="10"/>
      <c r="L2035" s="10"/>
      <c r="M2035" s="10"/>
      <c r="N2035" s="10"/>
    </row>
    <row r="2036" spans="1:14" x14ac:dyDescent="0.2">
      <c r="A2036" s="9"/>
      <c r="B2036" s="10"/>
      <c r="D2036" s="10"/>
      <c r="E2036" s="10"/>
      <c r="J2036" s="10"/>
      <c r="L2036" s="10"/>
      <c r="M2036" s="10"/>
      <c r="N2036" s="10"/>
    </row>
    <row r="2037" spans="1:14" x14ac:dyDescent="0.2">
      <c r="A2037" s="9"/>
      <c r="B2037" s="10"/>
      <c r="D2037" s="10"/>
      <c r="E2037" s="10"/>
      <c r="J2037" s="10"/>
      <c r="L2037" s="10"/>
      <c r="M2037" s="10"/>
      <c r="N2037" s="10"/>
    </row>
    <row r="2038" spans="1:14" x14ac:dyDescent="0.2">
      <c r="A2038" s="9"/>
      <c r="B2038" s="10"/>
      <c r="D2038" s="10"/>
      <c r="E2038" s="10"/>
      <c r="J2038" s="10"/>
      <c r="L2038" s="10"/>
      <c r="M2038" s="10"/>
      <c r="N2038" s="10"/>
    </row>
    <row r="2039" spans="1:14" x14ac:dyDescent="0.2">
      <c r="A2039" s="9"/>
      <c r="B2039" s="10"/>
      <c r="D2039" s="10"/>
      <c r="E2039" s="10"/>
      <c r="J2039" s="10"/>
      <c r="L2039" s="10"/>
      <c r="M2039" s="10"/>
      <c r="N2039" s="10"/>
    </row>
    <row r="2040" spans="1:14" x14ac:dyDescent="0.2">
      <c r="A2040" s="9"/>
      <c r="B2040" s="10"/>
      <c r="D2040" s="10"/>
      <c r="E2040" s="10"/>
      <c r="J2040" s="10"/>
      <c r="L2040" s="10"/>
      <c r="M2040" s="10"/>
      <c r="N2040" s="10"/>
    </row>
    <row r="2041" spans="1:14" x14ac:dyDescent="0.2">
      <c r="A2041" s="9"/>
      <c r="B2041" s="10"/>
      <c r="J2041" s="10"/>
      <c r="L2041" s="10"/>
      <c r="M2041" s="10"/>
      <c r="N2041" s="10"/>
    </row>
    <row r="2042" spans="1:14" x14ac:dyDescent="0.2">
      <c r="A2042" s="9"/>
      <c r="B2042" s="10"/>
      <c r="D2042" s="10"/>
      <c r="J2042" s="10"/>
      <c r="L2042" s="10"/>
      <c r="M2042" s="10"/>
      <c r="N2042" s="10"/>
    </row>
    <row r="2043" spans="1:14" x14ac:dyDescent="0.2">
      <c r="A2043" s="9"/>
      <c r="B2043" s="10"/>
      <c r="D2043" s="10"/>
      <c r="E2043" s="10"/>
      <c r="J2043" s="10"/>
      <c r="L2043" s="10"/>
      <c r="M2043" s="10"/>
      <c r="N2043" s="10"/>
    </row>
    <row r="2044" spans="1:14" x14ac:dyDescent="0.2">
      <c r="A2044" s="9"/>
      <c r="B2044" s="10"/>
      <c r="D2044" s="10"/>
      <c r="E2044" s="10"/>
      <c r="J2044" s="10"/>
      <c r="L2044" s="10"/>
      <c r="M2044" s="10"/>
      <c r="N2044" s="10"/>
    </row>
    <row r="2045" spans="1:14" x14ac:dyDescent="0.2">
      <c r="A2045" s="9"/>
      <c r="B2045" s="10"/>
      <c r="D2045" s="10"/>
      <c r="E2045" s="10"/>
      <c r="J2045" s="10"/>
      <c r="L2045" s="10"/>
      <c r="M2045" s="10"/>
      <c r="N2045" s="10"/>
    </row>
    <row r="2046" spans="1:14" x14ac:dyDescent="0.2">
      <c r="A2046" s="9"/>
      <c r="B2046" s="10"/>
      <c r="D2046" s="10"/>
      <c r="E2046" s="10"/>
      <c r="J2046" s="10"/>
      <c r="L2046" s="10"/>
      <c r="M2046" s="10"/>
      <c r="N2046" s="10"/>
    </row>
    <row r="2047" spans="1:14" x14ac:dyDescent="0.2">
      <c r="A2047" s="9"/>
      <c r="B2047" s="10"/>
      <c r="D2047" s="10"/>
      <c r="E2047" s="10"/>
      <c r="J2047" s="10"/>
      <c r="L2047" s="10"/>
      <c r="M2047" s="10"/>
      <c r="N2047" s="10"/>
    </row>
    <row r="2048" spans="1:14" x14ac:dyDescent="0.2">
      <c r="A2048" s="9"/>
      <c r="B2048" s="10"/>
      <c r="D2048" s="10"/>
      <c r="E2048" s="10"/>
      <c r="J2048" s="10"/>
      <c r="L2048" s="10"/>
      <c r="M2048" s="10"/>
      <c r="N2048" s="10"/>
    </row>
    <row r="2049" spans="1:14" x14ac:dyDescent="0.2">
      <c r="A2049" s="9"/>
      <c r="B2049" s="10"/>
      <c r="D2049" s="10"/>
      <c r="E2049" s="10"/>
      <c r="J2049" s="10"/>
      <c r="L2049" s="10"/>
      <c r="M2049" s="10"/>
      <c r="N2049" s="10"/>
    </row>
    <row r="2050" spans="1:14" x14ac:dyDescent="0.2">
      <c r="A2050" s="9"/>
      <c r="B2050" s="10"/>
      <c r="D2050" s="10"/>
      <c r="E2050" s="10"/>
      <c r="J2050" s="10"/>
      <c r="L2050" s="10"/>
      <c r="M2050" s="10"/>
      <c r="N2050" s="10"/>
    </row>
    <row r="2051" spans="1:14" x14ac:dyDescent="0.2">
      <c r="A2051" s="9"/>
      <c r="B2051" s="10"/>
      <c r="D2051" s="10"/>
      <c r="E2051" s="10"/>
      <c r="J2051" s="10"/>
      <c r="L2051" s="10"/>
      <c r="M2051" s="10"/>
      <c r="N2051" s="10"/>
    </row>
    <row r="2052" spans="1:14" x14ac:dyDescent="0.2">
      <c r="A2052" s="9"/>
      <c r="B2052" s="10"/>
      <c r="D2052" s="10"/>
      <c r="E2052" s="10"/>
      <c r="J2052" s="10"/>
      <c r="L2052" s="10"/>
      <c r="M2052" s="10"/>
      <c r="N2052" s="10"/>
    </row>
    <row r="2053" spans="1:14" x14ac:dyDescent="0.2">
      <c r="A2053" s="9"/>
      <c r="B2053" s="10"/>
      <c r="D2053" s="10"/>
      <c r="E2053" s="10"/>
      <c r="J2053" s="10"/>
      <c r="L2053" s="10"/>
      <c r="M2053" s="10"/>
      <c r="N2053" s="10"/>
    </row>
    <row r="2054" spans="1:14" x14ac:dyDescent="0.2">
      <c r="A2054" s="9"/>
      <c r="B2054" s="10"/>
      <c r="D2054" s="10"/>
      <c r="E2054" s="10"/>
      <c r="J2054" s="10"/>
      <c r="L2054" s="10"/>
      <c r="M2054" s="10"/>
      <c r="N2054" s="10"/>
    </row>
    <row r="2055" spans="1:14" x14ac:dyDescent="0.2">
      <c r="A2055" s="9"/>
      <c r="B2055" s="10"/>
      <c r="D2055" s="10"/>
      <c r="E2055" s="10"/>
      <c r="J2055" s="10"/>
      <c r="L2055" s="10"/>
      <c r="M2055" s="10"/>
      <c r="N2055" s="10"/>
    </row>
    <row r="2056" spans="1:14" x14ac:dyDescent="0.2">
      <c r="A2056" s="9"/>
      <c r="B2056" s="10"/>
      <c r="D2056" s="10"/>
      <c r="E2056" s="10"/>
      <c r="J2056" s="10"/>
      <c r="L2056" s="10"/>
      <c r="M2056" s="10"/>
      <c r="N2056" s="10"/>
    </row>
    <row r="2057" spans="1:14" x14ac:dyDescent="0.2">
      <c r="A2057" s="9"/>
      <c r="B2057" s="10"/>
      <c r="D2057" s="10"/>
      <c r="E2057" s="10"/>
      <c r="J2057" s="10"/>
      <c r="L2057" s="10"/>
      <c r="M2057" s="10"/>
      <c r="N2057" s="10"/>
    </row>
    <row r="2058" spans="1:14" x14ac:dyDescent="0.2">
      <c r="A2058" s="9"/>
      <c r="B2058" s="10"/>
      <c r="D2058" s="10"/>
      <c r="E2058" s="10"/>
      <c r="J2058" s="10"/>
      <c r="L2058" s="10"/>
      <c r="M2058" s="10"/>
      <c r="N2058" s="10"/>
    </row>
    <row r="2059" spans="1:14" x14ac:dyDescent="0.2">
      <c r="A2059" s="9"/>
      <c r="B2059" s="10"/>
      <c r="D2059" s="10"/>
      <c r="E2059" s="10"/>
      <c r="J2059" s="10"/>
      <c r="L2059" s="10"/>
      <c r="M2059" s="10"/>
      <c r="N2059" s="10"/>
    </row>
    <row r="2060" spans="1:14" x14ac:dyDescent="0.2">
      <c r="A2060" s="9"/>
      <c r="B2060" s="10"/>
      <c r="D2060" s="10"/>
      <c r="E2060" s="10"/>
      <c r="J2060" s="10"/>
      <c r="L2060" s="10"/>
      <c r="M2060" s="10"/>
      <c r="N2060" s="10"/>
    </row>
    <row r="2061" spans="1:14" x14ac:dyDescent="0.2">
      <c r="A2061" s="9"/>
      <c r="B2061" s="10"/>
      <c r="D2061" s="10"/>
      <c r="E2061" s="10"/>
      <c r="J2061" s="10"/>
      <c r="L2061" s="10"/>
      <c r="M2061" s="10"/>
      <c r="N2061" s="10"/>
    </row>
    <row r="2062" spans="1:14" x14ac:dyDescent="0.2">
      <c r="A2062" s="9"/>
      <c r="B2062" s="10"/>
      <c r="D2062" s="10"/>
      <c r="J2062" s="10"/>
      <c r="L2062" s="10"/>
      <c r="M2062" s="10"/>
      <c r="N2062" s="10"/>
    </row>
    <row r="2063" spans="1:14" x14ac:dyDescent="0.2">
      <c r="A2063" s="9"/>
      <c r="B2063" s="10"/>
      <c r="E2063" s="10"/>
      <c r="J2063" s="10"/>
      <c r="L2063" s="10"/>
      <c r="M2063" s="10"/>
      <c r="N2063" s="10"/>
    </row>
    <row r="2064" spans="1:14" x14ac:dyDescent="0.2">
      <c r="A2064" s="9"/>
      <c r="B2064" s="10"/>
      <c r="D2064" s="10"/>
      <c r="E2064" s="10"/>
      <c r="J2064" s="10"/>
      <c r="L2064" s="10"/>
      <c r="M2064" s="10"/>
      <c r="N2064" s="10"/>
    </row>
    <row r="2065" spans="1:14" x14ac:dyDescent="0.2">
      <c r="A2065" s="9"/>
      <c r="B2065" s="10"/>
      <c r="D2065" s="10"/>
      <c r="E2065" s="10"/>
      <c r="J2065" s="10"/>
      <c r="L2065" s="10"/>
      <c r="M2065" s="10"/>
      <c r="N2065" s="10"/>
    </row>
    <row r="2066" spans="1:14" x14ac:dyDescent="0.2">
      <c r="A2066" s="9"/>
      <c r="B2066" s="10"/>
      <c r="D2066" s="10"/>
      <c r="E2066" s="10"/>
      <c r="J2066" s="10"/>
      <c r="L2066" s="10"/>
      <c r="M2066" s="10"/>
      <c r="N2066" s="10"/>
    </row>
    <row r="2067" spans="1:14" x14ac:dyDescent="0.2">
      <c r="A2067" s="9"/>
      <c r="B2067" s="10"/>
      <c r="D2067" s="10"/>
      <c r="E2067" s="10"/>
      <c r="J2067" s="10"/>
      <c r="L2067" s="10"/>
      <c r="M2067" s="10"/>
      <c r="N2067" s="10"/>
    </row>
    <row r="2068" spans="1:14" x14ac:dyDescent="0.2">
      <c r="A2068" s="9"/>
      <c r="B2068" s="10"/>
      <c r="D2068" s="10"/>
      <c r="E2068" s="10"/>
      <c r="J2068" s="10"/>
      <c r="L2068" s="10"/>
      <c r="M2068" s="10"/>
      <c r="N2068" s="10"/>
    </row>
    <row r="2069" spans="1:14" x14ac:dyDescent="0.2">
      <c r="A2069" s="9"/>
      <c r="B2069" s="10"/>
      <c r="D2069" s="10"/>
      <c r="E2069" s="10"/>
      <c r="J2069" s="10"/>
      <c r="L2069" s="10"/>
      <c r="M2069" s="10"/>
      <c r="N2069" s="10"/>
    </row>
    <row r="2070" spans="1:14" x14ac:dyDescent="0.2">
      <c r="A2070" s="9"/>
      <c r="B2070" s="10"/>
      <c r="E2070" s="10"/>
      <c r="J2070" s="10"/>
      <c r="L2070" s="10"/>
      <c r="M2070" s="10"/>
      <c r="N2070" s="10"/>
    </row>
    <row r="2071" spans="1:14" x14ac:dyDescent="0.2">
      <c r="A2071" s="9"/>
      <c r="B2071" s="10"/>
      <c r="D2071" s="10"/>
      <c r="E2071" s="10"/>
      <c r="J2071" s="10"/>
      <c r="L2071" s="10"/>
      <c r="M2071" s="10"/>
      <c r="N2071" s="10"/>
    </row>
    <row r="2072" spans="1:14" x14ac:dyDescent="0.2">
      <c r="A2072" s="9"/>
      <c r="B2072" s="10"/>
      <c r="D2072" s="10"/>
      <c r="E2072" s="10"/>
      <c r="J2072" s="10"/>
      <c r="L2072" s="10"/>
      <c r="M2072" s="10"/>
      <c r="N2072" s="10"/>
    </row>
    <row r="2073" spans="1:14" x14ac:dyDescent="0.2">
      <c r="A2073" s="9"/>
      <c r="B2073" s="10"/>
      <c r="D2073" s="10"/>
      <c r="E2073" s="10"/>
      <c r="J2073" s="10"/>
      <c r="L2073" s="10"/>
      <c r="M2073" s="10"/>
      <c r="N2073" s="10"/>
    </row>
    <row r="2074" spans="1:14" x14ac:dyDescent="0.2">
      <c r="A2074" s="9"/>
      <c r="B2074" s="10"/>
      <c r="D2074" s="10"/>
      <c r="E2074" s="10"/>
      <c r="J2074" s="10"/>
      <c r="L2074" s="10"/>
      <c r="M2074" s="10"/>
      <c r="N2074" s="10"/>
    </row>
    <row r="2075" spans="1:14" x14ac:dyDescent="0.2">
      <c r="A2075" s="9"/>
      <c r="B2075" s="10"/>
      <c r="D2075" s="10"/>
      <c r="E2075" s="10"/>
      <c r="J2075" s="10"/>
      <c r="L2075" s="10"/>
      <c r="M2075" s="10"/>
      <c r="N2075" s="10"/>
    </row>
    <row r="2076" spans="1:14" x14ac:dyDescent="0.2">
      <c r="A2076" s="9"/>
      <c r="B2076" s="10"/>
      <c r="D2076" s="10"/>
      <c r="E2076" s="10"/>
      <c r="J2076" s="10"/>
      <c r="L2076" s="10"/>
      <c r="M2076" s="10"/>
      <c r="N2076" s="10"/>
    </row>
    <row r="2077" spans="1:14" x14ac:dyDescent="0.2">
      <c r="A2077" s="9"/>
      <c r="B2077" s="10"/>
      <c r="E2077" s="10"/>
      <c r="J2077" s="10"/>
      <c r="L2077" s="10"/>
      <c r="M2077" s="10"/>
      <c r="N2077" s="10"/>
    </row>
    <row r="2078" spans="1:14" x14ac:dyDescent="0.2">
      <c r="A2078" s="9"/>
      <c r="B2078" s="10"/>
      <c r="D2078" s="10"/>
      <c r="E2078" s="10"/>
      <c r="J2078" s="10"/>
      <c r="L2078" s="10"/>
      <c r="M2078" s="10"/>
      <c r="N2078" s="10"/>
    </row>
    <row r="2079" spans="1:14" x14ac:dyDescent="0.2">
      <c r="A2079" s="9"/>
      <c r="B2079" s="10"/>
      <c r="D2079" s="10"/>
      <c r="J2079" s="10"/>
      <c r="L2079" s="10"/>
      <c r="M2079" s="10"/>
      <c r="N2079" s="10"/>
    </row>
    <row r="2080" spans="1:14" x14ac:dyDescent="0.2">
      <c r="A2080" s="9"/>
      <c r="B2080" s="10"/>
      <c r="E2080" s="10"/>
      <c r="J2080" s="10"/>
      <c r="L2080" s="10"/>
      <c r="M2080" s="10"/>
      <c r="N2080" s="10"/>
    </row>
    <row r="2081" spans="1:14" x14ac:dyDescent="0.2">
      <c r="A2081" s="9"/>
      <c r="B2081" s="10"/>
      <c r="D2081" s="10"/>
      <c r="E2081" s="10"/>
      <c r="J2081" s="10"/>
      <c r="L2081" s="10"/>
      <c r="M2081" s="10"/>
      <c r="N2081" s="10"/>
    </row>
    <row r="2082" spans="1:14" x14ac:dyDescent="0.2">
      <c r="A2082" s="9"/>
      <c r="B2082" s="10"/>
      <c r="D2082" s="10"/>
      <c r="E2082" s="10"/>
      <c r="J2082" s="10"/>
      <c r="L2082" s="10"/>
      <c r="M2082" s="10"/>
      <c r="N2082" s="10"/>
    </row>
    <row r="2083" spans="1:14" x14ac:dyDescent="0.2">
      <c r="A2083" s="9"/>
      <c r="B2083" s="10"/>
      <c r="D2083" s="10"/>
      <c r="E2083" s="10"/>
      <c r="J2083" s="10"/>
      <c r="L2083" s="10"/>
      <c r="M2083" s="10"/>
      <c r="N2083" s="10"/>
    </row>
    <row r="2084" spans="1:14" x14ac:dyDescent="0.2">
      <c r="A2084" s="9"/>
      <c r="B2084" s="10"/>
      <c r="D2084" s="10"/>
      <c r="E2084" s="10"/>
      <c r="J2084" s="10"/>
      <c r="L2084" s="10"/>
      <c r="M2084" s="10"/>
      <c r="N2084" s="10"/>
    </row>
    <row r="2085" spans="1:14" x14ac:dyDescent="0.2">
      <c r="A2085" s="9"/>
      <c r="B2085" s="10"/>
      <c r="D2085" s="10"/>
      <c r="J2085" s="10"/>
      <c r="L2085" s="10"/>
      <c r="M2085" s="10"/>
      <c r="N2085" s="10"/>
    </row>
    <row r="2086" spans="1:14" x14ac:dyDescent="0.2">
      <c r="A2086" s="9"/>
      <c r="B2086" s="10"/>
      <c r="D2086" s="10"/>
      <c r="E2086" s="10"/>
      <c r="J2086" s="10"/>
      <c r="L2086" s="10"/>
      <c r="M2086" s="10"/>
      <c r="N2086" s="10"/>
    </row>
    <row r="2087" spans="1:14" x14ac:dyDescent="0.2">
      <c r="A2087" s="9"/>
      <c r="B2087" s="10"/>
      <c r="D2087" s="10"/>
      <c r="E2087" s="10"/>
      <c r="J2087" s="10"/>
      <c r="L2087" s="10"/>
      <c r="M2087" s="10"/>
      <c r="N2087" s="10"/>
    </row>
    <row r="2088" spans="1:14" x14ac:dyDescent="0.2">
      <c r="A2088" s="9"/>
      <c r="B2088" s="10"/>
      <c r="D2088" s="10"/>
      <c r="E2088" s="10"/>
      <c r="J2088" s="10"/>
      <c r="L2088" s="10"/>
      <c r="M2088" s="10"/>
      <c r="N2088" s="10"/>
    </row>
    <row r="2089" spans="1:14" x14ac:dyDescent="0.2">
      <c r="A2089" s="9"/>
      <c r="B2089" s="10"/>
      <c r="D2089" s="10"/>
      <c r="E2089" s="10"/>
      <c r="J2089" s="10"/>
      <c r="L2089" s="10"/>
      <c r="M2089" s="10"/>
      <c r="N2089" s="10"/>
    </row>
    <row r="2090" spans="1:14" x14ac:dyDescent="0.2">
      <c r="A2090" s="9"/>
      <c r="B2090" s="10"/>
      <c r="D2090" s="10"/>
      <c r="E2090" s="10"/>
      <c r="J2090" s="10"/>
      <c r="L2090" s="10"/>
      <c r="M2090" s="10"/>
      <c r="N2090" s="10"/>
    </row>
    <row r="2091" spans="1:14" x14ac:dyDescent="0.2">
      <c r="A2091" s="9"/>
      <c r="B2091" s="10"/>
      <c r="D2091" s="10"/>
      <c r="E2091" s="10"/>
      <c r="J2091" s="10"/>
      <c r="L2091" s="10"/>
      <c r="M2091" s="10"/>
      <c r="N2091" s="10"/>
    </row>
    <row r="2092" spans="1:14" x14ac:dyDescent="0.2">
      <c r="A2092" s="9"/>
      <c r="B2092" s="10"/>
      <c r="D2092" s="10"/>
      <c r="E2092" s="10"/>
      <c r="J2092" s="10"/>
      <c r="L2092" s="10"/>
      <c r="M2092" s="10"/>
      <c r="N2092" s="10"/>
    </row>
    <row r="2093" spans="1:14" x14ac:dyDescent="0.2">
      <c r="A2093" s="9"/>
      <c r="B2093" s="10"/>
      <c r="D2093" s="10"/>
      <c r="E2093" s="10"/>
      <c r="J2093" s="10"/>
      <c r="L2093" s="10"/>
      <c r="M2093" s="10"/>
      <c r="N2093" s="10"/>
    </row>
    <row r="2094" spans="1:14" x14ac:dyDescent="0.2">
      <c r="A2094" s="9"/>
      <c r="B2094" s="10"/>
      <c r="D2094" s="10"/>
      <c r="E2094" s="10"/>
      <c r="J2094" s="10"/>
      <c r="L2094" s="10"/>
      <c r="M2094" s="10"/>
      <c r="N2094" s="10"/>
    </row>
    <row r="2095" spans="1:14" x14ac:dyDescent="0.2">
      <c r="A2095" s="9"/>
      <c r="B2095" s="10"/>
      <c r="D2095" s="10"/>
      <c r="E2095" s="10"/>
      <c r="J2095" s="10"/>
      <c r="L2095" s="10"/>
      <c r="M2095" s="10"/>
      <c r="N2095" s="10"/>
    </row>
    <row r="2096" spans="1:14" x14ac:dyDescent="0.2">
      <c r="A2096" s="9"/>
      <c r="B2096" s="10"/>
      <c r="D2096" s="10"/>
      <c r="E2096" s="10"/>
      <c r="J2096" s="10"/>
      <c r="L2096" s="10"/>
      <c r="M2096" s="10"/>
      <c r="N2096" s="10"/>
    </row>
    <row r="2097" spans="1:14" x14ac:dyDescent="0.2">
      <c r="A2097" s="9"/>
      <c r="B2097" s="10"/>
      <c r="D2097" s="10"/>
      <c r="E2097" s="10"/>
      <c r="J2097" s="10"/>
      <c r="L2097" s="10"/>
      <c r="M2097" s="10"/>
      <c r="N2097" s="10"/>
    </row>
    <row r="2098" spans="1:14" x14ac:dyDescent="0.2">
      <c r="A2098" s="9"/>
      <c r="B2098" s="10"/>
      <c r="D2098" s="10"/>
      <c r="E2098" s="10"/>
      <c r="J2098" s="10"/>
      <c r="L2098" s="10"/>
      <c r="M2098" s="10"/>
      <c r="N2098" s="10"/>
    </row>
    <row r="2099" spans="1:14" x14ac:dyDescent="0.2">
      <c r="A2099" s="9"/>
      <c r="B2099" s="10"/>
      <c r="D2099" s="10"/>
      <c r="E2099" s="10"/>
      <c r="J2099" s="10"/>
      <c r="L2099" s="10"/>
      <c r="M2099" s="10"/>
      <c r="N2099" s="10"/>
    </row>
    <row r="2100" spans="1:14" x14ac:dyDescent="0.2">
      <c r="A2100" s="9"/>
      <c r="B2100" s="10"/>
      <c r="D2100" s="10"/>
      <c r="E2100" s="10"/>
      <c r="J2100" s="10"/>
      <c r="L2100" s="10"/>
      <c r="M2100" s="10"/>
      <c r="N2100" s="10"/>
    </row>
    <row r="2101" spans="1:14" x14ac:dyDescent="0.2">
      <c r="A2101" s="9"/>
      <c r="B2101" s="10"/>
      <c r="E2101" s="10"/>
      <c r="J2101" s="10"/>
      <c r="L2101" s="10"/>
      <c r="M2101" s="10"/>
      <c r="N2101" s="10"/>
    </row>
    <row r="2102" spans="1:14" x14ac:dyDescent="0.2">
      <c r="A2102" s="9"/>
      <c r="B2102" s="10"/>
      <c r="D2102" s="10"/>
      <c r="E2102" s="10"/>
      <c r="J2102" s="10"/>
      <c r="L2102" s="10"/>
      <c r="M2102" s="10"/>
      <c r="N2102" s="10"/>
    </row>
    <row r="2103" spans="1:14" x14ac:dyDescent="0.2">
      <c r="A2103" s="9"/>
      <c r="B2103" s="10"/>
      <c r="D2103" s="10"/>
      <c r="E2103" s="10"/>
      <c r="J2103" s="10"/>
      <c r="L2103" s="10"/>
      <c r="M2103" s="10"/>
      <c r="N2103" s="10"/>
    </row>
    <row r="2104" spans="1:14" x14ac:dyDescent="0.2">
      <c r="A2104" s="9"/>
      <c r="B2104" s="10"/>
      <c r="E2104" s="10"/>
      <c r="J2104" s="10"/>
      <c r="L2104" s="10"/>
      <c r="M2104" s="10"/>
      <c r="N2104" s="10"/>
    </row>
    <row r="2105" spans="1:14" x14ac:dyDescent="0.2">
      <c r="A2105" s="9"/>
      <c r="B2105" s="10"/>
      <c r="J2105" s="10"/>
      <c r="L2105" s="10"/>
      <c r="M2105" s="10"/>
      <c r="N2105" s="10"/>
    </row>
    <row r="2106" spans="1:14" x14ac:dyDescent="0.2">
      <c r="A2106" s="9"/>
      <c r="B2106" s="10"/>
      <c r="D2106" s="10"/>
      <c r="E2106" s="10"/>
      <c r="J2106" s="10"/>
      <c r="L2106" s="10"/>
      <c r="M2106" s="10"/>
      <c r="N2106" s="10"/>
    </row>
    <row r="2107" spans="1:14" x14ac:dyDescent="0.2">
      <c r="A2107" s="9"/>
      <c r="B2107" s="10"/>
      <c r="D2107" s="10"/>
      <c r="E2107" s="10"/>
      <c r="J2107" s="10"/>
      <c r="L2107" s="10"/>
      <c r="M2107" s="10"/>
      <c r="N2107" s="10"/>
    </row>
    <row r="2108" spans="1:14" x14ac:dyDescent="0.2">
      <c r="A2108" s="9"/>
      <c r="B2108" s="10"/>
      <c r="D2108" s="10"/>
      <c r="E2108" s="10"/>
      <c r="J2108" s="10"/>
      <c r="L2108" s="10"/>
      <c r="M2108" s="10"/>
      <c r="N2108" s="10"/>
    </row>
    <row r="2109" spans="1:14" x14ac:dyDescent="0.2">
      <c r="A2109" s="9"/>
      <c r="B2109" s="10"/>
      <c r="D2109" s="10"/>
      <c r="E2109" s="10"/>
      <c r="J2109" s="10"/>
      <c r="L2109" s="10"/>
      <c r="M2109" s="10"/>
      <c r="N2109" s="10"/>
    </row>
    <row r="2110" spans="1:14" x14ac:dyDescent="0.2">
      <c r="A2110" s="9"/>
      <c r="B2110" s="10"/>
      <c r="J2110" s="10"/>
      <c r="L2110" s="10"/>
      <c r="M2110" s="10"/>
      <c r="N2110" s="10"/>
    </row>
    <row r="2111" spans="1:14" x14ac:dyDescent="0.2">
      <c r="A2111" s="9"/>
      <c r="B2111" s="10"/>
      <c r="D2111" s="10"/>
      <c r="E2111" s="10"/>
      <c r="J2111" s="10"/>
      <c r="L2111" s="10"/>
      <c r="M2111" s="10"/>
      <c r="N2111" s="10"/>
    </row>
    <row r="2112" spans="1:14" x14ac:dyDescent="0.2">
      <c r="A2112" s="9"/>
      <c r="B2112" s="10"/>
      <c r="D2112" s="10"/>
      <c r="E2112" s="10"/>
      <c r="J2112" s="10"/>
      <c r="L2112" s="10"/>
      <c r="M2112" s="10"/>
      <c r="N2112" s="10"/>
    </row>
    <row r="2113" spans="1:14" x14ac:dyDescent="0.2">
      <c r="A2113" s="9"/>
      <c r="B2113" s="10"/>
      <c r="D2113" s="10"/>
      <c r="E2113" s="10"/>
      <c r="J2113" s="10"/>
      <c r="L2113" s="10"/>
      <c r="M2113" s="10"/>
      <c r="N2113" s="10"/>
    </row>
    <row r="2114" spans="1:14" x14ac:dyDescent="0.2">
      <c r="A2114" s="9"/>
      <c r="B2114" s="10"/>
      <c r="D2114" s="10"/>
      <c r="E2114" s="10"/>
      <c r="J2114" s="10"/>
      <c r="L2114" s="10"/>
      <c r="M2114" s="10"/>
      <c r="N2114" s="10"/>
    </row>
    <row r="2115" spans="1:14" x14ac:dyDescent="0.2">
      <c r="A2115" s="9"/>
      <c r="B2115" s="10"/>
      <c r="D2115" s="10"/>
      <c r="E2115" s="10"/>
      <c r="J2115" s="10"/>
      <c r="L2115" s="10"/>
      <c r="M2115" s="10"/>
      <c r="N2115" s="10"/>
    </row>
    <row r="2116" spans="1:14" x14ac:dyDescent="0.2">
      <c r="A2116" s="9"/>
      <c r="B2116" s="10"/>
      <c r="D2116" s="10"/>
      <c r="J2116" s="10"/>
      <c r="L2116" s="10"/>
      <c r="M2116" s="10"/>
      <c r="N2116" s="10"/>
    </row>
    <row r="2117" spans="1:14" x14ac:dyDescent="0.2">
      <c r="A2117" s="9"/>
      <c r="B2117" s="10"/>
      <c r="D2117" s="10"/>
      <c r="E2117" s="10"/>
      <c r="J2117" s="10"/>
      <c r="L2117" s="10"/>
      <c r="M2117" s="10"/>
      <c r="N2117" s="10"/>
    </row>
    <row r="2118" spans="1:14" x14ac:dyDescent="0.2">
      <c r="A2118" s="9"/>
      <c r="B2118" s="10"/>
      <c r="D2118" s="10"/>
      <c r="E2118" s="10"/>
      <c r="J2118" s="10"/>
      <c r="L2118" s="10"/>
      <c r="M2118" s="10"/>
      <c r="N2118" s="10"/>
    </row>
    <row r="2119" spans="1:14" x14ac:dyDescent="0.2">
      <c r="A2119" s="9"/>
      <c r="B2119" s="10"/>
      <c r="D2119" s="10"/>
      <c r="J2119" s="10"/>
      <c r="L2119" s="10"/>
      <c r="M2119" s="10"/>
      <c r="N2119" s="10"/>
    </row>
    <row r="2120" spans="1:14" x14ac:dyDescent="0.2">
      <c r="A2120" s="9"/>
      <c r="B2120" s="10"/>
      <c r="D2120" s="10"/>
      <c r="E2120" s="10"/>
      <c r="J2120" s="10"/>
      <c r="L2120" s="10"/>
      <c r="M2120" s="10"/>
      <c r="N2120" s="10"/>
    </row>
    <row r="2121" spans="1:14" x14ac:dyDescent="0.2">
      <c r="A2121" s="9"/>
      <c r="B2121" s="10"/>
      <c r="D2121" s="10"/>
      <c r="E2121" s="10"/>
      <c r="J2121" s="10"/>
      <c r="L2121" s="10"/>
      <c r="M2121" s="10"/>
      <c r="N2121" s="10"/>
    </row>
    <row r="2122" spans="1:14" x14ac:dyDescent="0.2">
      <c r="A2122" s="9"/>
      <c r="B2122" s="10"/>
      <c r="D2122" s="10"/>
      <c r="E2122" s="10"/>
      <c r="J2122" s="10"/>
      <c r="L2122" s="10"/>
      <c r="M2122" s="10"/>
      <c r="N2122" s="10"/>
    </row>
    <row r="2123" spans="1:14" x14ac:dyDescent="0.2">
      <c r="A2123" s="9"/>
      <c r="B2123" s="10"/>
      <c r="D2123" s="10"/>
      <c r="E2123" s="10"/>
      <c r="J2123" s="10"/>
      <c r="L2123" s="10"/>
      <c r="M2123" s="10"/>
      <c r="N2123" s="10"/>
    </row>
    <row r="2124" spans="1:14" x14ac:dyDescent="0.2">
      <c r="A2124" s="9"/>
      <c r="B2124" s="10"/>
      <c r="D2124" s="10"/>
      <c r="E2124" s="10"/>
      <c r="J2124" s="10"/>
      <c r="L2124" s="10"/>
      <c r="M2124" s="10"/>
      <c r="N2124" s="10"/>
    </row>
    <row r="2125" spans="1:14" x14ac:dyDescent="0.2">
      <c r="A2125" s="9"/>
      <c r="B2125" s="10"/>
      <c r="D2125" s="10"/>
      <c r="E2125" s="10"/>
      <c r="J2125" s="10"/>
      <c r="L2125" s="10"/>
      <c r="M2125" s="10"/>
      <c r="N2125" s="10"/>
    </row>
    <row r="2126" spans="1:14" x14ac:dyDescent="0.2">
      <c r="A2126" s="9"/>
      <c r="B2126" s="10"/>
      <c r="D2126" s="10"/>
      <c r="E2126" s="10"/>
      <c r="J2126" s="10"/>
      <c r="L2126" s="10"/>
      <c r="M2126" s="10"/>
      <c r="N2126" s="10"/>
    </row>
    <row r="2127" spans="1:14" x14ac:dyDescent="0.2">
      <c r="A2127" s="9"/>
      <c r="B2127" s="10"/>
      <c r="D2127" s="10"/>
      <c r="E2127" s="10"/>
      <c r="J2127" s="10"/>
      <c r="L2127" s="10"/>
      <c r="M2127" s="10"/>
      <c r="N2127" s="10"/>
    </row>
    <row r="2128" spans="1:14" x14ac:dyDescent="0.2">
      <c r="A2128" s="9"/>
      <c r="B2128" s="10"/>
      <c r="D2128" s="10"/>
      <c r="E2128" s="10"/>
      <c r="J2128" s="10"/>
      <c r="L2128" s="10"/>
      <c r="M2128" s="10"/>
      <c r="N2128" s="10"/>
    </row>
    <row r="2129" spans="1:14" x14ac:dyDescent="0.2">
      <c r="A2129" s="9"/>
      <c r="B2129" s="10"/>
      <c r="D2129" s="10"/>
      <c r="E2129" s="10"/>
      <c r="J2129" s="10"/>
      <c r="L2129" s="10"/>
      <c r="M2129" s="10"/>
      <c r="N2129" s="10"/>
    </row>
    <row r="2130" spans="1:14" x14ac:dyDescent="0.2">
      <c r="A2130" s="9"/>
      <c r="B2130" s="10"/>
      <c r="D2130" s="10"/>
      <c r="E2130" s="10"/>
      <c r="J2130" s="10"/>
      <c r="L2130" s="10"/>
      <c r="M2130" s="10"/>
      <c r="N2130" s="10"/>
    </row>
    <row r="2131" spans="1:14" x14ac:dyDescent="0.2">
      <c r="A2131" s="9"/>
      <c r="B2131" s="10"/>
      <c r="D2131" s="10"/>
      <c r="E2131" s="10"/>
      <c r="J2131" s="10"/>
      <c r="L2131" s="10"/>
      <c r="M2131" s="10"/>
      <c r="N2131" s="10"/>
    </row>
    <row r="2132" spans="1:14" x14ac:dyDescent="0.2">
      <c r="A2132" s="9"/>
      <c r="B2132" s="10"/>
      <c r="E2132" s="10"/>
      <c r="J2132" s="10"/>
      <c r="L2132" s="10"/>
      <c r="M2132" s="10"/>
      <c r="N2132" s="10"/>
    </row>
    <row r="2133" spans="1:14" x14ac:dyDescent="0.2">
      <c r="A2133" s="9"/>
      <c r="B2133" s="10"/>
      <c r="D2133" s="10"/>
      <c r="E2133" s="10"/>
      <c r="J2133" s="10"/>
      <c r="L2133" s="10"/>
      <c r="M2133" s="10"/>
      <c r="N2133" s="10"/>
    </row>
    <row r="2134" spans="1:14" x14ac:dyDescent="0.2">
      <c r="A2134" s="9"/>
      <c r="B2134" s="10"/>
      <c r="D2134" s="10"/>
      <c r="E2134" s="10"/>
      <c r="J2134" s="10"/>
      <c r="L2134" s="10"/>
      <c r="M2134" s="10"/>
      <c r="N2134" s="10"/>
    </row>
    <row r="2135" spans="1:14" x14ac:dyDescent="0.2">
      <c r="A2135" s="9"/>
      <c r="B2135" s="10"/>
      <c r="D2135" s="10"/>
      <c r="E2135" s="10"/>
      <c r="J2135" s="10"/>
      <c r="L2135" s="10"/>
      <c r="M2135" s="10"/>
      <c r="N2135" s="10"/>
    </row>
    <row r="2136" spans="1:14" x14ac:dyDescent="0.2">
      <c r="A2136" s="9"/>
      <c r="B2136" s="10"/>
      <c r="D2136" s="10"/>
      <c r="E2136" s="10"/>
      <c r="J2136" s="10"/>
      <c r="L2136" s="10"/>
      <c r="M2136" s="10"/>
      <c r="N2136" s="10"/>
    </row>
    <row r="2137" spans="1:14" x14ac:dyDescent="0.2">
      <c r="A2137" s="9"/>
      <c r="B2137" s="10"/>
      <c r="E2137" s="10"/>
      <c r="J2137" s="10"/>
      <c r="L2137" s="10"/>
      <c r="M2137" s="10"/>
      <c r="N2137" s="10"/>
    </row>
    <row r="2138" spans="1:14" x14ac:dyDescent="0.2">
      <c r="A2138" s="9"/>
      <c r="B2138" s="10"/>
      <c r="D2138" s="10"/>
      <c r="E2138" s="10"/>
      <c r="J2138" s="10"/>
      <c r="L2138" s="10"/>
      <c r="M2138" s="10"/>
      <c r="N2138" s="10"/>
    </row>
    <row r="2139" spans="1:14" x14ac:dyDescent="0.2">
      <c r="A2139" s="9"/>
      <c r="B2139" s="10"/>
      <c r="D2139" s="10"/>
      <c r="J2139" s="10"/>
      <c r="L2139" s="10"/>
      <c r="M2139" s="10"/>
      <c r="N2139" s="10"/>
    </row>
    <row r="2140" spans="1:14" x14ac:dyDescent="0.2">
      <c r="A2140" s="9"/>
      <c r="B2140" s="10"/>
      <c r="D2140" s="10"/>
      <c r="E2140" s="10"/>
      <c r="J2140" s="10"/>
      <c r="L2140" s="10"/>
      <c r="M2140" s="10"/>
      <c r="N2140" s="10"/>
    </row>
    <row r="2141" spans="1:14" x14ac:dyDescent="0.2">
      <c r="A2141" s="9"/>
      <c r="B2141" s="10"/>
      <c r="D2141" s="10"/>
      <c r="E2141" s="10"/>
      <c r="J2141" s="10"/>
      <c r="L2141" s="10"/>
      <c r="M2141" s="10"/>
      <c r="N2141" s="10"/>
    </row>
    <row r="2142" spans="1:14" x14ac:dyDescent="0.2">
      <c r="A2142" s="9"/>
      <c r="B2142" s="10"/>
      <c r="D2142" s="10"/>
      <c r="E2142" s="10"/>
      <c r="J2142" s="10"/>
      <c r="L2142" s="10"/>
      <c r="M2142" s="10"/>
      <c r="N2142" s="10"/>
    </row>
    <row r="2143" spans="1:14" x14ac:dyDescent="0.2">
      <c r="A2143" s="9"/>
      <c r="B2143" s="10"/>
      <c r="D2143" s="10"/>
      <c r="E2143" s="10"/>
      <c r="J2143" s="10"/>
      <c r="L2143" s="10"/>
      <c r="M2143" s="10"/>
      <c r="N2143" s="10"/>
    </row>
    <row r="2144" spans="1:14" x14ac:dyDescent="0.2">
      <c r="A2144" s="9"/>
      <c r="B2144" s="10"/>
      <c r="D2144" s="10"/>
      <c r="E2144" s="10"/>
      <c r="J2144" s="10"/>
      <c r="L2144" s="10"/>
      <c r="M2144" s="10"/>
      <c r="N2144" s="10"/>
    </row>
    <row r="2145" spans="1:14" x14ac:dyDescent="0.2">
      <c r="A2145" s="9"/>
      <c r="B2145" s="10"/>
      <c r="D2145" s="10"/>
      <c r="E2145" s="10"/>
      <c r="J2145" s="10"/>
      <c r="L2145" s="10"/>
      <c r="M2145" s="10"/>
      <c r="N2145" s="10"/>
    </row>
    <row r="2146" spans="1:14" x14ac:dyDescent="0.2">
      <c r="A2146" s="9"/>
      <c r="B2146" s="10"/>
      <c r="D2146" s="10"/>
      <c r="E2146" s="10"/>
      <c r="J2146" s="10"/>
      <c r="L2146" s="10"/>
      <c r="M2146" s="10"/>
      <c r="N2146" s="10"/>
    </row>
    <row r="2147" spans="1:14" x14ac:dyDescent="0.2">
      <c r="A2147" s="9"/>
      <c r="B2147" s="10"/>
      <c r="D2147" s="10"/>
      <c r="E2147" s="10"/>
      <c r="J2147" s="10"/>
      <c r="L2147" s="10"/>
      <c r="M2147" s="10"/>
      <c r="N2147" s="10"/>
    </row>
    <row r="2148" spans="1:14" x14ac:dyDescent="0.2">
      <c r="A2148" s="9"/>
      <c r="B2148" s="10"/>
      <c r="D2148" s="10"/>
      <c r="E2148" s="10"/>
      <c r="J2148" s="10"/>
      <c r="L2148" s="10"/>
      <c r="M2148" s="10"/>
      <c r="N2148" s="10"/>
    </row>
    <row r="2149" spans="1:14" x14ac:dyDescent="0.2">
      <c r="A2149" s="9"/>
      <c r="B2149" s="10"/>
      <c r="D2149" s="10"/>
      <c r="E2149" s="10"/>
      <c r="J2149" s="10"/>
      <c r="L2149" s="10"/>
      <c r="M2149" s="10"/>
      <c r="N2149" s="10"/>
    </row>
    <row r="2150" spans="1:14" x14ac:dyDescent="0.2">
      <c r="A2150" s="9"/>
      <c r="B2150" s="10"/>
      <c r="D2150" s="10"/>
      <c r="E2150" s="10"/>
      <c r="J2150" s="10"/>
      <c r="L2150" s="10"/>
      <c r="M2150" s="10"/>
      <c r="N2150" s="10"/>
    </row>
    <row r="2151" spans="1:14" x14ac:dyDescent="0.2">
      <c r="A2151" s="9"/>
      <c r="B2151" s="10"/>
      <c r="D2151" s="10"/>
      <c r="E2151" s="10"/>
      <c r="J2151" s="10"/>
      <c r="L2151" s="10"/>
      <c r="M2151" s="10"/>
      <c r="N2151" s="10"/>
    </row>
    <row r="2152" spans="1:14" x14ac:dyDescent="0.2">
      <c r="A2152" s="9"/>
      <c r="B2152" s="10"/>
      <c r="D2152" s="10"/>
      <c r="E2152" s="10"/>
      <c r="J2152" s="10"/>
      <c r="L2152" s="10"/>
      <c r="M2152" s="10"/>
      <c r="N2152" s="10"/>
    </row>
    <row r="2153" spans="1:14" x14ac:dyDescent="0.2">
      <c r="A2153" s="9"/>
      <c r="B2153" s="10"/>
      <c r="D2153" s="10"/>
      <c r="E2153" s="10"/>
      <c r="J2153" s="10"/>
      <c r="L2153" s="10"/>
      <c r="M2153" s="10"/>
      <c r="N2153" s="10"/>
    </row>
    <row r="2154" spans="1:14" x14ac:dyDescent="0.2">
      <c r="A2154" s="9"/>
      <c r="B2154" s="10"/>
      <c r="D2154" s="10"/>
      <c r="E2154" s="10"/>
      <c r="J2154" s="10"/>
      <c r="L2154" s="10"/>
      <c r="M2154" s="10"/>
      <c r="N2154" s="10"/>
    </row>
    <row r="2155" spans="1:14" x14ac:dyDescent="0.2">
      <c r="A2155" s="9"/>
      <c r="B2155" s="10"/>
      <c r="D2155" s="10"/>
      <c r="E2155" s="10"/>
      <c r="J2155" s="10"/>
      <c r="L2155" s="10"/>
      <c r="M2155" s="10"/>
      <c r="N2155" s="10"/>
    </row>
    <row r="2156" spans="1:14" x14ac:dyDescent="0.2">
      <c r="A2156" s="9"/>
      <c r="B2156" s="10"/>
      <c r="D2156" s="10"/>
      <c r="E2156" s="10"/>
      <c r="J2156" s="10"/>
      <c r="L2156" s="10"/>
      <c r="M2156" s="10"/>
      <c r="N2156" s="10"/>
    </row>
    <row r="2157" spans="1:14" x14ac:dyDescent="0.2">
      <c r="A2157" s="9"/>
      <c r="B2157" s="10"/>
      <c r="D2157" s="10"/>
      <c r="E2157" s="10"/>
      <c r="J2157" s="10"/>
      <c r="L2157" s="10"/>
      <c r="M2157" s="10"/>
      <c r="N2157" s="10"/>
    </row>
    <row r="2158" spans="1:14" x14ac:dyDescent="0.2">
      <c r="A2158" s="9"/>
      <c r="B2158" s="10"/>
      <c r="D2158" s="10"/>
      <c r="E2158" s="10"/>
      <c r="J2158" s="10"/>
      <c r="L2158" s="10"/>
      <c r="M2158" s="10"/>
      <c r="N2158" s="10"/>
    </row>
    <row r="2159" spans="1:14" x14ac:dyDescent="0.2">
      <c r="A2159" s="9"/>
      <c r="B2159" s="10"/>
      <c r="E2159" s="10"/>
      <c r="J2159" s="10"/>
      <c r="L2159" s="10"/>
      <c r="M2159" s="10"/>
      <c r="N2159" s="10"/>
    </row>
    <row r="2160" spans="1:14" x14ac:dyDescent="0.2">
      <c r="A2160" s="9"/>
      <c r="B2160" s="10"/>
      <c r="D2160" s="10"/>
      <c r="E2160" s="10"/>
      <c r="J2160" s="10"/>
      <c r="L2160" s="10"/>
      <c r="M2160" s="10"/>
      <c r="N2160" s="10"/>
    </row>
    <row r="2161" spans="1:14" x14ac:dyDescent="0.2">
      <c r="A2161" s="9"/>
      <c r="B2161" s="10"/>
      <c r="D2161" s="10"/>
      <c r="E2161" s="10"/>
      <c r="J2161" s="10"/>
      <c r="L2161" s="10"/>
      <c r="M2161" s="10"/>
      <c r="N2161" s="10"/>
    </row>
    <row r="2162" spans="1:14" x14ac:dyDescent="0.2">
      <c r="A2162" s="9"/>
      <c r="B2162" s="10"/>
      <c r="D2162" s="10"/>
      <c r="J2162" s="10"/>
      <c r="L2162" s="10"/>
      <c r="M2162" s="10"/>
      <c r="N2162" s="10"/>
    </row>
    <row r="2163" spans="1:14" x14ac:dyDescent="0.2">
      <c r="A2163" s="9"/>
      <c r="B2163" s="10"/>
      <c r="D2163" s="10"/>
      <c r="E2163" s="10"/>
      <c r="J2163" s="10"/>
      <c r="L2163" s="10"/>
      <c r="M2163" s="10"/>
      <c r="N2163" s="10"/>
    </row>
    <row r="2164" spans="1:14" x14ac:dyDescent="0.2">
      <c r="A2164" s="9"/>
      <c r="B2164" s="10"/>
      <c r="D2164" s="10"/>
      <c r="E2164" s="10"/>
      <c r="J2164" s="10"/>
      <c r="L2164" s="10"/>
      <c r="M2164" s="10"/>
      <c r="N2164" s="10"/>
    </row>
    <row r="2165" spans="1:14" x14ac:dyDescent="0.2">
      <c r="A2165" s="9"/>
      <c r="B2165" s="10"/>
      <c r="D2165" s="10"/>
      <c r="E2165" s="10"/>
      <c r="J2165" s="10"/>
      <c r="L2165" s="10"/>
      <c r="M2165" s="10"/>
      <c r="N2165" s="10"/>
    </row>
    <row r="2166" spans="1:14" x14ac:dyDescent="0.2">
      <c r="A2166" s="9"/>
      <c r="B2166" s="10"/>
      <c r="E2166" s="10"/>
      <c r="J2166" s="10"/>
      <c r="L2166" s="10"/>
      <c r="M2166" s="10"/>
      <c r="N2166" s="10"/>
    </row>
    <row r="2167" spans="1:14" x14ac:dyDescent="0.2">
      <c r="A2167" s="9"/>
      <c r="B2167" s="10"/>
      <c r="D2167" s="10"/>
      <c r="E2167" s="10"/>
      <c r="J2167" s="10"/>
      <c r="L2167" s="10"/>
      <c r="M2167" s="10"/>
      <c r="N2167" s="10"/>
    </row>
    <row r="2168" spans="1:14" x14ac:dyDescent="0.2">
      <c r="A2168" s="9"/>
      <c r="B2168" s="10"/>
      <c r="D2168" s="10"/>
      <c r="E2168" s="10"/>
      <c r="J2168" s="10"/>
      <c r="L2168" s="10"/>
      <c r="M2168" s="10"/>
      <c r="N2168" s="10"/>
    </row>
    <row r="2169" spans="1:14" x14ac:dyDescent="0.2">
      <c r="A2169" s="9"/>
      <c r="B2169" s="10"/>
      <c r="D2169" s="10"/>
      <c r="E2169" s="10"/>
      <c r="J2169" s="10"/>
      <c r="L2169" s="10"/>
      <c r="M2169" s="10"/>
      <c r="N2169" s="10"/>
    </row>
    <row r="2170" spans="1:14" x14ac:dyDescent="0.2">
      <c r="A2170" s="9"/>
      <c r="B2170" s="10"/>
      <c r="D2170" s="10"/>
      <c r="E2170" s="10"/>
      <c r="J2170" s="10"/>
      <c r="L2170" s="10"/>
      <c r="M2170" s="10"/>
      <c r="N2170" s="10"/>
    </row>
    <row r="2171" spans="1:14" x14ac:dyDescent="0.2">
      <c r="A2171" s="9"/>
      <c r="B2171" s="10"/>
      <c r="D2171" s="10"/>
      <c r="E2171" s="10"/>
      <c r="J2171" s="10"/>
      <c r="L2171" s="10"/>
      <c r="M2171" s="10"/>
      <c r="N2171" s="10"/>
    </row>
    <row r="2172" spans="1:14" x14ac:dyDescent="0.2">
      <c r="A2172" s="9"/>
      <c r="B2172" s="10"/>
      <c r="D2172" s="10"/>
      <c r="E2172" s="10"/>
      <c r="J2172" s="10"/>
      <c r="L2172" s="10"/>
      <c r="M2172" s="10"/>
      <c r="N2172" s="10"/>
    </row>
    <row r="2173" spans="1:14" x14ac:dyDescent="0.2">
      <c r="A2173" s="9"/>
      <c r="B2173" s="10"/>
      <c r="D2173" s="10"/>
      <c r="E2173" s="10"/>
      <c r="J2173" s="10"/>
      <c r="L2173" s="10"/>
      <c r="M2173" s="10"/>
      <c r="N2173" s="10"/>
    </row>
    <row r="2174" spans="1:14" x14ac:dyDescent="0.2">
      <c r="A2174" s="9"/>
      <c r="B2174" s="10"/>
      <c r="D2174" s="10"/>
      <c r="E2174" s="10"/>
      <c r="J2174" s="10"/>
      <c r="L2174" s="10"/>
      <c r="M2174" s="10"/>
      <c r="N2174" s="10"/>
    </row>
    <row r="2175" spans="1:14" x14ac:dyDescent="0.2">
      <c r="A2175" s="9"/>
      <c r="B2175" s="10"/>
      <c r="D2175" s="10"/>
      <c r="E2175" s="10"/>
      <c r="J2175" s="10"/>
      <c r="L2175" s="10"/>
      <c r="M2175" s="10"/>
      <c r="N2175" s="10"/>
    </row>
    <row r="2176" spans="1:14" x14ac:dyDescent="0.2">
      <c r="A2176" s="9"/>
      <c r="B2176" s="10"/>
      <c r="D2176" s="10"/>
      <c r="E2176" s="10"/>
      <c r="J2176" s="10"/>
      <c r="L2176" s="10"/>
      <c r="M2176" s="10"/>
      <c r="N2176" s="10"/>
    </row>
    <row r="2177" spans="1:14" x14ac:dyDescent="0.2">
      <c r="A2177" s="9"/>
      <c r="B2177" s="10"/>
      <c r="D2177" s="10"/>
      <c r="E2177" s="10"/>
      <c r="J2177" s="10"/>
      <c r="L2177" s="10"/>
      <c r="M2177" s="10"/>
      <c r="N2177" s="10"/>
    </row>
    <row r="2178" spans="1:14" x14ac:dyDescent="0.2">
      <c r="A2178" s="9"/>
      <c r="B2178" s="10"/>
      <c r="D2178" s="10"/>
      <c r="J2178" s="10"/>
      <c r="L2178" s="10"/>
      <c r="M2178" s="10"/>
      <c r="N2178" s="10"/>
    </row>
    <row r="2179" spans="1:14" x14ac:dyDescent="0.2">
      <c r="A2179" s="9"/>
      <c r="B2179" s="10"/>
      <c r="D2179" s="10"/>
      <c r="E2179" s="10"/>
      <c r="J2179" s="10"/>
      <c r="L2179" s="10"/>
      <c r="M2179" s="10"/>
      <c r="N2179" s="10"/>
    </row>
    <row r="2180" spans="1:14" x14ac:dyDescent="0.2">
      <c r="A2180" s="9"/>
      <c r="B2180" s="10"/>
      <c r="D2180" s="10"/>
      <c r="E2180" s="10"/>
      <c r="J2180" s="10"/>
      <c r="L2180" s="10"/>
      <c r="M2180" s="10"/>
      <c r="N2180" s="10"/>
    </row>
    <row r="2181" spans="1:14" x14ac:dyDescent="0.2">
      <c r="A2181" s="9"/>
      <c r="B2181" s="10"/>
      <c r="D2181" s="10"/>
      <c r="E2181" s="10"/>
      <c r="J2181" s="10"/>
      <c r="L2181" s="10"/>
      <c r="M2181" s="10"/>
      <c r="N2181" s="10"/>
    </row>
    <row r="2182" spans="1:14" x14ac:dyDescent="0.2">
      <c r="A2182" s="9"/>
      <c r="B2182" s="10"/>
      <c r="D2182" s="10"/>
      <c r="E2182" s="10"/>
      <c r="J2182" s="10"/>
      <c r="L2182" s="10"/>
      <c r="M2182" s="10"/>
      <c r="N2182" s="10"/>
    </row>
    <row r="2183" spans="1:14" x14ac:dyDescent="0.2">
      <c r="A2183" s="9"/>
      <c r="B2183" s="10"/>
      <c r="D2183" s="10"/>
      <c r="E2183" s="10"/>
      <c r="J2183" s="10"/>
      <c r="L2183" s="10"/>
      <c r="M2183" s="10"/>
      <c r="N2183" s="10"/>
    </row>
    <row r="2184" spans="1:14" x14ac:dyDescent="0.2">
      <c r="A2184" s="9"/>
      <c r="B2184" s="10"/>
      <c r="D2184" s="10"/>
      <c r="E2184" s="10"/>
      <c r="J2184" s="10"/>
      <c r="L2184" s="10"/>
      <c r="M2184" s="10"/>
      <c r="N2184" s="10"/>
    </row>
    <row r="2185" spans="1:14" x14ac:dyDescent="0.2">
      <c r="A2185" s="9"/>
      <c r="B2185" s="10"/>
      <c r="D2185" s="10"/>
      <c r="E2185" s="10"/>
      <c r="J2185" s="10"/>
      <c r="L2185" s="10"/>
      <c r="M2185" s="10"/>
      <c r="N2185" s="10"/>
    </row>
    <row r="2186" spans="1:14" x14ac:dyDescent="0.2">
      <c r="A2186" s="9"/>
      <c r="B2186" s="10"/>
      <c r="D2186" s="10"/>
      <c r="E2186" s="10"/>
      <c r="J2186" s="10"/>
      <c r="L2186" s="10"/>
      <c r="M2186" s="10"/>
      <c r="N2186" s="10"/>
    </row>
    <row r="2187" spans="1:14" x14ac:dyDescent="0.2">
      <c r="A2187" s="9"/>
      <c r="B2187" s="10"/>
      <c r="E2187" s="10"/>
      <c r="J2187" s="10"/>
      <c r="L2187" s="10"/>
      <c r="M2187" s="10"/>
      <c r="N2187" s="10"/>
    </row>
    <row r="2188" spans="1:14" x14ac:dyDescent="0.2">
      <c r="A2188" s="9"/>
      <c r="B2188" s="10"/>
      <c r="E2188" s="10"/>
      <c r="J2188" s="10"/>
      <c r="L2188" s="10"/>
      <c r="M2188" s="10"/>
      <c r="N2188" s="10"/>
    </row>
    <row r="2189" spans="1:14" x14ac:dyDescent="0.2">
      <c r="A2189" s="9"/>
      <c r="B2189" s="10"/>
      <c r="D2189" s="10"/>
      <c r="E2189" s="10"/>
      <c r="J2189" s="10"/>
      <c r="L2189" s="10"/>
      <c r="M2189" s="10"/>
      <c r="N2189" s="10"/>
    </row>
    <row r="2190" spans="1:14" x14ac:dyDescent="0.2">
      <c r="A2190" s="9"/>
      <c r="B2190" s="10"/>
      <c r="D2190" s="10"/>
      <c r="J2190" s="10"/>
      <c r="L2190" s="10"/>
      <c r="M2190" s="10"/>
      <c r="N2190" s="10"/>
    </row>
    <row r="2191" spans="1:14" x14ac:dyDescent="0.2">
      <c r="A2191" s="9"/>
      <c r="B2191" s="10"/>
      <c r="D2191" s="10"/>
      <c r="E2191" s="10"/>
      <c r="J2191" s="10"/>
      <c r="L2191" s="10"/>
      <c r="M2191" s="10"/>
      <c r="N2191" s="10"/>
    </row>
    <row r="2192" spans="1:14" x14ac:dyDescent="0.2">
      <c r="A2192" s="9"/>
      <c r="B2192" s="10"/>
      <c r="D2192" s="10"/>
      <c r="E2192" s="10"/>
      <c r="J2192" s="10"/>
      <c r="L2192" s="10"/>
      <c r="M2192" s="10"/>
      <c r="N2192" s="10"/>
    </row>
    <row r="2193" spans="1:14" x14ac:dyDescent="0.2">
      <c r="A2193" s="9"/>
      <c r="B2193" s="10"/>
      <c r="D2193" s="10"/>
      <c r="E2193" s="10"/>
      <c r="J2193" s="10"/>
      <c r="L2193" s="10"/>
      <c r="M2193" s="10"/>
      <c r="N2193" s="10"/>
    </row>
    <row r="2194" spans="1:14" x14ac:dyDescent="0.2">
      <c r="A2194" s="9"/>
      <c r="B2194" s="10"/>
      <c r="D2194" s="10"/>
      <c r="E2194" s="10"/>
      <c r="J2194" s="10"/>
      <c r="L2194" s="10"/>
      <c r="M2194" s="10"/>
      <c r="N2194" s="10"/>
    </row>
    <row r="2195" spans="1:14" x14ac:dyDescent="0.2">
      <c r="A2195" s="9"/>
      <c r="B2195" s="10"/>
      <c r="D2195" s="10"/>
      <c r="E2195" s="10"/>
      <c r="J2195" s="10"/>
      <c r="L2195" s="10"/>
      <c r="M2195" s="10"/>
      <c r="N2195" s="10"/>
    </row>
    <row r="2196" spans="1:14" x14ac:dyDescent="0.2">
      <c r="A2196" s="9"/>
      <c r="B2196" s="10"/>
      <c r="J2196" s="10"/>
      <c r="L2196" s="10"/>
      <c r="M2196" s="10"/>
      <c r="N2196" s="10"/>
    </row>
    <row r="2197" spans="1:14" x14ac:dyDescent="0.2">
      <c r="A2197" s="9"/>
      <c r="B2197" s="10"/>
      <c r="D2197" s="10"/>
      <c r="E2197" s="10"/>
      <c r="J2197" s="10"/>
      <c r="L2197" s="10"/>
      <c r="M2197" s="10"/>
      <c r="N2197" s="10"/>
    </row>
    <row r="2198" spans="1:14" x14ac:dyDescent="0.2">
      <c r="A2198" s="9"/>
      <c r="B2198" s="10"/>
      <c r="D2198" s="10"/>
      <c r="E2198" s="10"/>
      <c r="J2198" s="10"/>
      <c r="L2198" s="10"/>
      <c r="M2198" s="10"/>
      <c r="N2198" s="10"/>
    </row>
    <row r="2199" spans="1:14" x14ac:dyDescent="0.2">
      <c r="A2199" s="9"/>
      <c r="B2199" s="10"/>
      <c r="E2199" s="10"/>
      <c r="J2199" s="10"/>
      <c r="L2199" s="10"/>
      <c r="M2199" s="10"/>
      <c r="N2199" s="10"/>
    </row>
    <row r="2200" spans="1:14" x14ac:dyDescent="0.2">
      <c r="A2200" s="9"/>
      <c r="B2200" s="10"/>
      <c r="D2200" s="10"/>
      <c r="E2200" s="10"/>
      <c r="J2200" s="10"/>
      <c r="L2200" s="10"/>
      <c r="M2200" s="10"/>
      <c r="N2200" s="10"/>
    </row>
    <row r="2201" spans="1:14" x14ac:dyDescent="0.2">
      <c r="A2201" s="9"/>
      <c r="B2201" s="10"/>
      <c r="D2201" s="10"/>
      <c r="E2201" s="10"/>
      <c r="J2201" s="10"/>
      <c r="L2201" s="10"/>
      <c r="M2201" s="10"/>
      <c r="N2201" s="10"/>
    </row>
    <row r="2202" spans="1:14" x14ac:dyDescent="0.2">
      <c r="A2202" s="9"/>
      <c r="B2202" s="10"/>
      <c r="D2202" s="10"/>
      <c r="E2202" s="10"/>
      <c r="J2202" s="10"/>
      <c r="L2202" s="10"/>
      <c r="M2202" s="10"/>
      <c r="N2202" s="10"/>
    </row>
    <row r="2203" spans="1:14" x14ac:dyDescent="0.2">
      <c r="A2203" s="9"/>
      <c r="B2203" s="10"/>
      <c r="D2203" s="10"/>
      <c r="E2203" s="10"/>
      <c r="J2203" s="10"/>
      <c r="L2203" s="10"/>
      <c r="M2203" s="10"/>
      <c r="N2203" s="10"/>
    </row>
    <row r="2204" spans="1:14" x14ac:dyDescent="0.2">
      <c r="A2204" s="9"/>
      <c r="B2204" s="10"/>
      <c r="D2204" s="10"/>
      <c r="E2204" s="10"/>
      <c r="J2204" s="10"/>
      <c r="L2204" s="10"/>
      <c r="M2204" s="10"/>
      <c r="N2204" s="10"/>
    </row>
    <row r="2205" spans="1:14" x14ac:dyDescent="0.2">
      <c r="A2205" s="9"/>
      <c r="B2205" s="10"/>
      <c r="D2205" s="10"/>
      <c r="E2205" s="10"/>
      <c r="J2205" s="10"/>
      <c r="L2205" s="10"/>
      <c r="M2205" s="10"/>
      <c r="N2205" s="10"/>
    </row>
    <row r="2206" spans="1:14" x14ac:dyDescent="0.2">
      <c r="A2206" s="9"/>
      <c r="B2206" s="10"/>
      <c r="D2206" s="10"/>
      <c r="E2206" s="10"/>
      <c r="J2206" s="10"/>
      <c r="L2206" s="10"/>
      <c r="M2206" s="10"/>
      <c r="N2206" s="10"/>
    </row>
    <row r="2207" spans="1:14" x14ac:dyDescent="0.2">
      <c r="A2207" s="9"/>
      <c r="B2207" s="10"/>
      <c r="D2207" s="10"/>
      <c r="E2207" s="10"/>
      <c r="J2207" s="10"/>
      <c r="L2207" s="10"/>
      <c r="M2207" s="10"/>
      <c r="N2207" s="10"/>
    </row>
    <row r="2208" spans="1:14" x14ac:dyDescent="0.2">
      <c r="A2208" s="9"/>
      <c r="B2208" s="10"/>
      <c r="D2208" s="10"/>
      <c r="E2208" s="10"/>
      <c r="J2208" s="10"/>
      <c r="L2208" s="10"/>
      <c r="M2208" s="10"/>
      <c r="N2208" s="10"/>
    </row>
    <row r="2209" spans="1:14" x14ac:dyDescent="0.2">
      <c r="A2209" s="9"/>
      <c r="B2209" s="10"/>
      <c r="D2209" s="10"/>
      <c r="E2209" s="10"/>
      <c r="J2209" s="10"/>
      <c r="L2209" s="10"/>
      <c r="M2209" s="10"/>
      <c r="N2209" s="10"/>
    </row>
    <row r="2210" spans="1:14" x14ac:dyDescent="0.2">
      <c r="A2210" s="9"/>
      <c r="B2210" s="10"/>
      <c r="D2210" s="10"/>
      <c r="E2210" s="10"/>
      <c r="J2210" s="10"/>
      <c r="L2210" s="10"/>
      <c r="M2210" s="10"/>
      <c r="N2210" s="10"/>
    </row>
    <row r="2211" spans="1:14" x14ac:dyDescent="0.2">
      <c r="A2211" s="9"/>
      <c r="B2211" s="10"/>
      <c r="D2211" s="10"/>
      <c r="E2211" s="10"/>
      <c r="J2211" s="10"/>
      <c r="L2211" s="10"/>
      <c r="M2211" s="10"/>
      <c r="N2211" s="10"/>
    </row>
    <row r="2212" spans="1:14" x14ac:dyDescent="0.2">
      <c r="A2212" s="9"/>
      <c r="B2212" s="10"/>
      <c r="D2212" s="10"/>
      <c r="E2212" s="10"/>
      <c r="J2212" s="10"/>
      <c r="L2212" s="10"/>
      <c r="M2212" s="10"/>
      <c r="N2212" s="10"/>
    </row>
    <row r="2213" spans="1:14" x14ac:dyDescent="0.2">
      <c r="A2213" s="9"/>
      <c r="B2213" s="10"/>
      <c r="D2213" s="10"/>
      <c r="E2213" s="10"/>
      <c r="J2213" s="10"/>
      <c r="L2213" s="10"/>
      <c r="M2213" s="10"/>
      <c r="N2213" s="10"/>
    </row>
    <row r="2214" spans="1:14" x14ac:dyDescent="0.2">
      <c r="A2214" s="9"/>
      <c r="B2214" s="10"/>
      <c r="J2214" s="10"/>
      <c r="L2214" s="10"/>
      <c r="M2214" s="10"/>
      <c r="N2214" s="10"/>
    </row>
    <row r="2215" spans="1:14" x14ac:dyDescent="0.2">
      <c r="A2215" s="9"/>
      <c r="B2215" s="10"/>
      <c r="D2215" s="10"/>
      <c r="E2215" s="10"/>
      <c r="J2215" s="10"/>
      <c r="L2215" s="10"/>
      <c r="M2215" s="10"/>
      <c r="N2215" s="10"/>
    </row>
    <row r="2216" spans="1:14" x14ac:dyDescent="0.2">
      <c r="A2216" s="9"/>
      <c r="B2216" s="10"/>
      <c r="D2216" s="10"/>
      <c r="E2216" s="10"/>
      <c r="J2216" s="10"/>
      <c r="L2216" s="10"/>
      <c r="M2216" s="10"/>
      <c r="N2216" s="10"/>
    </row>
    <row r="2217" spans="1:14" x14ac:dyDescent="0.2">
      <c r="A2217" s="9"/>
      <c r="B2217" s="10"/>
      <c r="D2217" s="10"/>
      <c r="E2217" s="10"/>
      <c r="J2217" s="10"/>
      <c r="L2217" s="10"/>
      <c r="M2217" s="10"/>
      <c r="N2217" s="10"/>
    </row>
    <row r="2218" spans="1:14" x14ac:dyDescent="0.2">
      <c r="A2218" s="9"/>
      <c r="B2218" s="10"/>
      <c r="D2218" s="10"/>
      <c r="E2218" s="10"/>
      <c r="J2218" s="10"/>
      <c r="L2218" s="10"/>
      <c r="M2218" s="10"/>
      <c r="N2218" s="10"/>
    </row>
    <row r="2219" spans="1:14" x14ac:dyDescent="0.2">
      <c r="A2219" s="9"/>
      <c r="B2219" s="10"/>
      <c r="D2219" s="10"/>
      <c r="E2219" s="10"/>
      <c r="J2219" s="10"/>
      <c r="L2219" s="10"/>
      <c r="M2219" s="10"/>
      <c r="N2219" s="10"/>
    </row>
    <row r="2220" spans="1:14" x14ac:dyDescent="0.2">
      <c r="A2220" s="9"/>
      <c r="B2220" s="10"/>
      <c r="E2220" s="10"/>
      <c r="J2220" s="10"/>
      <c r="L2220" s="10"/>
      <c r="M2220" s="10"/>
      <c r="N2220" s="10"/>
    </row>
    <row r="2221" spans="1:14" x14ac:dyDescent="0.2">
      <c r="A2221" s="9"/>
      <c r="B2221" s="10"/>
      <c r="D2221" s="10"/>
      <c r="J2221" s="10"/>
      <c r="L2221" s="10"/>
      <c r="M2221" s="10"/>
      <c r="N2221" s="10"/>
    </row>
    <row r="2222" spans="1:14" x14ac:dyDescent="0.2">
      <c r="A2222" s="9"/>
      <c r="B2222" s="10"/>
      <c r="D2222" s="10"/>
      <c r="E2222" s="10"/>
      <c r="J2222" s="10"/>
      <c r="L2222" s="10"/>
      <c r="M2222" s="10"/>
      <c r="N2222" s="10"/>
    </row>
    <row r="2223" spans="1:14" x14ac:dyDescent="0.2">
      <c r="A2223" s="9"/>
      <c r="B2223" s="10"/>
      <c r="D2223" s="10"/>
      <c r="E2223" s="10"/>
      <c r="J2223" s="10"/>
      <c r="L2223" s="10"/>
      <c r="M2223" s="10"/>
      <c r="N2223" s="10"/>
    </row>
    <row r="2224" spans="1:14" x14ac:dyDescent="0.2">
      <c r="A2224" s="9"/>
      <c r="B2224" s="10"/>
      <c r="D2224" s="10"/>
      <c r="E2224" s="10"/>
      <c r="J2224" s="10"/>
      <c r="L2224" s="10"/>
      <c r="M2224" s="10"/>
      <c r="N2224" s="10"/>
    </row>
    <row r="2225" spans="1:14" x14ac:dyDescent="0.2">
      <c r="A2225" s="9"/>
      <c r="B2225" s="10"/>
      <c r="E2225" s="10"/>
      <c r="J2225" s="10"/>
      <c r="L2225" s="10"/>
      <c r="M2225" s="10"/>
      <c r="N2225" s="10"/>
    </row>
    <row r="2226" spans="1:14" x14ac:dyDescent="0.2">
      <c r="A2226" s="9"/>
      <c r="B2226" s="10"/>
      <c r="D2226" s="10"/>
      <c r="E2226" s="10"/>
      <c r="J2226" s="10"/>
      <c r="L2226" s="10"/>
      <c r="M2226" s="10"/>
      <c r="N2226" s="10"/>
    </row>
    <row r="2227" spans="1:14" x14ac:dyDescent="0.2">
      <c r="A2227" s="9"/>
      <c r="B2227" s="10"/>
      <c r="D2227" s="10"/>
      <c r="E2227" s="10"/>
      <c r="J2227" s="10"/>
      <c r="L2227" s="10"/>
      <c r="M2227" s="10"/>
      <c r="N2227" s="10"/>
    </row>
    <row r="2228" spans="1:14" x14ac:dyDescent="0.2">
      <c r="A2228" s="9"/>
      <c r="B2228" s="10"/>
      <c r="E2228" s="10"/>
      <c r="J2228" s="10"/>
      <c r="L2228" s="10"/>
      <c r="M2228" s="10"/>
      <c r="N2228" s="10"/>
    </row>
    <row r="2229" spans="1:14" x14ac:dyDescent="0.2">
      <c r="A2229" s="9"/>
      <c r="B2229" s="10"/>
      <c r="D2229" s="10"/>
      <c r="E2229" s="10"/>
      <c r="J2229" s="10"/>
      <c r="L2229" s="10"/>
      <c r="M2229" s="10"/>
      <c r="N2229" s="10"/>
    </row>
    <row r="2230" spans="1:14" x14ac:dyDescent="0.2">
      <c r="A2230" s="9"/>
      <c r="B2230" s="10"/>
      <c r="D2230" s="10"/>
      <c r="E2230" s="10"/>
      <c r="J2230" s="10"/>
      <c r="L2230" s="10"/>
      <c r="M2230" s="10"/>
      <c r="N2230" s="10"/>
    </row>
    <row r="2231" spans="1:14" x14ac:dyDescent="0.2">
      <c r="A2231" s="9"/>
      <c r="B2231" s="10"/>
      <c r="D2231" s="10"/>
      <c r="E2231" s="10"/>
      <c r="J2231" s="10"/>
      <c r="L2231" s="10"/>
      <c r="M2231" s="10"/>
      <c r="N2231" s="10"/>
    </row>
    <row r="2232" spans="1:14" x14ac:dyDescent="0.2">
      <c r="A2232" s="9"/>
      <c r="B2232" s="10"/>
      <c r="D2232" s="10"/>
      <c r="E2232" s="10"/>
      <c r="J2232" s="10"/>
      <c r="L2232" s="10"/>
      <c r="M2232" s="10"/>
      <c r="N2232" s="10"/>
    </row>
    <row r="2233" spans="1:14" x14ac:dyDescent="0.2">
      <c r="A2233" s="9"/>
      <c r="B2233" s="10"/>
      <c r="D2233" s="10"/>
      <c r="E2233" s="10"/>
      <c r="J2233" s="10"/>
      <c r="L2233" s="10"/>
      <c r="M2233" s="10"/>
      <c r="N2233" s="10"/>
    </row>
    <row r="2234" spans="1:14" x14ac:dyDescent="0.2">
      <c r="A2234" s="9"/>
      <c r="B2234" s="10"/>
      <c r="D2234" s="10"/>
      <c r="E2234" s="10"/>
      <c r="J2234" s="10"/>
      <c r="L2234" s="10"/>
      <c r="M2234" s="10"/>
      <c r="N2234" s="10"/>
    </row>
    <row r="2235" spans="1:14" x14ac:dyDescent="0.2">
      <c r="A2235" s="9"/>
      <c r="B2235" s="10"/>
      <c r="D2235" s="10"/>
      <c r="E2235" s="10"/>
      <c r="J2235" s="10"/>
      <c r="L2235" s="10"/>
      <c r="M2235" s="10"/>
      <c r="N2235" s="10"/>
    </row>
    <row r="2236" spans="1:14" x14ac:dyDescent="0.2">
      <c r="A2236" s="9"/>
      <c r="B2236" s="10"/>
      <c r="D2236" s="10"/>
      <c r="E2236" s="10"/>
      <c r="J2236" s="10"/>
      <c r="L2236" s="10"/>
      <c r="M2236" s="10"/>
      <c r="N2236" s="10"/>
    </row>
    <row r="2237" spans="1:14" x14ac:dyDescent="0.2">
      <c r="A2237" s="9"/>
      <c r="B2237" s="10"/>
      <c r="D2237" s="10"/>
      <c r="E2237" s="10"/>
      <c r="J2237" s="10"/>
      <c r="L2237" s="10"/>
      <c r="M2237" s="10"/>
      <c r="N2237" s="10"/>
    </row>
    <row r="2238" spans="1:14" x14ac:dyDescent="0.2">
      <c r="A2238" s="9"/>
      <c r="B2238" s="10"/>
      <c r="D2238" s="10"/>
      <c r="E2238" s="10"/>
      <c r="J2238" s="10"/>
      <c r="L2238" s="10"/>
      <c r="M2238" s="10"/>
      <c r="N2238" s="10"/>
    </row>
    <row r="2239" spans="1:14" x14ac:dyDescent="0.2">
      <c r="A2239" s="9"/>
      <c r="B2239" s="10"/>
      <c r="D2239" s="10"/>
      <c r="J2239" s="10"/>
      <c r="L2239" s="10"/>
      <c r="M2239" s="10"/>
      <c r="N2239" s="10"/>
    </row>
    <row r="2240" spans="1:14" x14ac:dyDescent="0.2">
      <c r="A2240" s="9"/>
      <c r="B2240" s="10"/>
      <c r="E2240" s="10"/>
      <c r="J2240" s="10"/>
      <c r="L2240" s="10"/>
      <c r="M2240" s="10"/>
      <c r="N2240" s="10"/>
    </row>
    <row r="2241" spans="1:14" x14ac:dyDescent="0.2">
      <c r="A2241" s="9"/>
      <c r="B2241" s="10"/>
      <c r="D2241" s="10"/>
      <c r="E2241" s="10"/>
      <c r="J2241" s="10"/>
      <c r="L2241" s="10"/>
      <c r="M2241" s="10"/>
      <c r="N2241" s="10"/>
    </row>
    <row r="2242" spans="1:14" x14ac:dyDescent="0.2">
      <c r="A2242" s="9"/>
      <c r="B2242" s="10"/>
      <c r="D2242" s="10"/>
      <c r="E2242" s="10"/>
      <c r="J2242" s="10"/>
      <c r="L2242" s="10"/>
      <c r="M2242" s="10"/>
      <c r="N2242" s="10"/>
    </row>
    <row r="2243" spans="1:14" x14ac:dyDescent="0.2">
      <c r="A2243" s="9"/>
      <c r="B2243" s="10"/>
      <c r="D2243" s="10"/>
      <c r="E2243" s="10"/>
      <c r="J2243" s="10"/>
      <c r="L2243" s="10"/>
      <c r="M2243" s="10"/>
      <c r="N2243" s="10"/>
    </row>
    <row r="2244" spans="1:14" x14ac:dyDescent="0.2">
      <c r="A2244" s="9"/>
      <c r="B2244" s="10"/>
      <c r="D2244" s="10"/>
      <c r="E2244" s="10"/>
      <c r="J2244" s="10"/>
      <c r="L2244" s="10"/>
      <c r="M2244" s="10"/>
      <c r="N2244" s="10"/>
    </row>
    <row r="2245" spans="1:14" x14ac:dyDescent="0.2">
      <c r="A2245" s="9"/>
      <c r="B2245" s="10"/>
      <c r="D2245" s="10"/>
      <c r="E2245" s="10"/>
      <c r="J2245" s="10"/>
      <c r="L2245" s="10"/>
      <c r="M2245" s="10"/>
      <c r="N2245" s="10"/>
    </row>
    <row r="2246" spans="1:14" x14ac:dyDescent="0.2">
      <c r="A2246" s="9"/>
      <c r="B2246" s="10"/>
      <c r="D2246" s="10"/>
      <c r="E2246" s="10"/>
      <c r="J2246" s="10"/>
      <c r="L2246" s="10"/>
      <c r="M2246" s="10"/>
      <c r="N2246" s="10"/>
    </row>
    <row r="2247" spans="1:14" x14ac:dyDescent="0.2">
      <c r="A2247" s="9"/>
      <c r="B2247" s="10"/>
      <c r="D2247" s="10"/>
      <c r="J2247" s="10"/>
      <c r="L2247" s="10"/>
      <c r="M2247" s="10"/>
      <c r="N2247" s="10"/>
    </row>
    <row r="2248" spans="1:14" x14ac:dyDescent="0.2">
      <c r="A2248" s="9"/>
      <c r="B2248" s="10"/>
      <c r="D2248" s="10"/>
      <c r="E2248" s="10"/>
      <c r="J2248" s="10"/>
      <c r="L2248" s="10"/>
      <c r="M2248" s="10"/>
      <c r="N2248" s="10"/>
    </row>
    <row r="2249" spans="1:14" x14ac:dyDescent="0.2">
      <c r="A2249" s="9"/>
      <c r="B2249" s="10"/>
      <c r="D2249" s="10"/>
      <c r="E2249" s="10"/>
      <c r="J2249" s="10"/>
      <c r="L2249" s="10"/>
      <c r="M2249" s="10"/>
      <c r="N2249" s="10"/>
    </row>
    <row r="2250" spans="1:14" x14ac:dyDescent="0.2">
      <c r="A2250" s="9"/>
      <c r="B2250" s="10"/>
      <c r="D2250" s="10"/>
      <c r="J2250" s="10"/>
      <c r="L2250" s="10"/>
      <c r="M2250" s="10"/>
      <c r="N2250" s="10"/>
    </row>
    <row r="2251" spans="1:14" x14ac:dyDescent="0.2">
      <c r="A2251" s="9"/>
      <c r="B2251" s="10"/>
      <c r="D2251" s="10"/>
      <c r="E2251" s="10"/>
      <c r="J2251" s="10"/>
      <c r="L2251" s="10"/>
      <c r="M2251" s="10"/>
      <c r="N2251" s="10"/>
    </row>
    <row r="2252" spans="1:14" x14ac:dyDescent="0.2">
      <c r="A2252" s="9"/>
      <c r="B2252" s="10"/>
      <c r="D2252" s="10"/>
      <c r="E2252" s="10"/>
      <c r="J2252" s="10"/>
      <c r="L2252" s="10"/>
      <c r="M2252" s="10"/>
      <c r="N2252" s="10"/>
    </row>
    <row r="2253" spans="1:14" x14ac:dyDescent="0.2">
      <c r="A2253" s="9"/>
      <c r="B2253" s="10"/>
      <c r="D2253" s="10"/>
      <c r="E2253" s="10"/>
      <c r="J2253" s="10"/>
      <c r="L2253" s="10"/>
      <c r="M2253" s="10"/>
      <c r="N2253" s="10"/>
    </row>
    <row r="2254" spans="1:14" x14ac:dyDescent="0.2">
      <c r="A2254" s="9"/>
      <c r="B2254" s="10"/>
      <c r="D2254" s="10"/>
      <c r="E2254" s="10"/>
      <c r="J2254" s="10"/>
      <c r="L2254" s="10"/>
      <c r="M2254" s="10"/>
      <c r="N2254" s="10"/>
    </row>
    <row r="2255" spans="1:14" x14ac:dyDescent="0.2">
      <c r="A2255" s="9"/>
      <c r="B2255" s="10"/>
      <c r="D2255" s="10"/>
      <c r="E2255" s="10"/>
      <c r="J2255" s="10"/>
      <c r="L2255" s="10"/>
      <c r="M2255" s="10"/>
      <c r="N2255" s="10"/>
    </row>
    <row r="2256" spans="1:14" x14ac:dyDescent="0.2">
      <c r="A2256" s="9"/>
      <c r="B2256" s="10"/>
      <c r="D2256" s="10"/>
      <c r="E2256" s="10"/>
      <c r="J2256" s="10"/>
      <c r="L2256" s="10"/>
      <c r="M2256" s="10"/>
      <c r="N2256" s="10"/>
    </row>
    <row r="2257" spans="1:14" x14ac:dyDescent="0.2">
      <c r="A2257" s="9"/>
      <c r="B2257" s="10"/>
      <c r="D2257" s="10"/>
      <c r="E2257" s="10"/>
      <c r="J2257" s="10"/>
      <c r="L2257" s="10"/>
      <c r="M2257" s="10"/>
      <c r="N2257" s="10"/>
    </row>
    <row r="2258" spans="1:14" x14ac:dyDescent="0.2">
      <c r="A2258" s="9"/>
      <c r="B2258" s="10"/>
      <c r="D2258" s="10"/>
      <c r="E2258" s="10"/>
      <c r="J2258" s="10"/>
      <c r="L2258" s="10"/>
      <c r="M2258" s="10"/>
      <c r="N2258" s="10"/>
    </row>
    <row r="2259" spans="1:14" x14ac:dyDescent="0.2">
      <c r="A2259" s="9"/>
      <c r="B2259" s="10"/>
      <c r="D2259" s="10"/>
      <c r="E2259" s="10"/>
      <c r="J2259" s="10"/>
      <c r="L2259" s="10"/>
      <c r="M2259" s="10"/>
      <c r="N2259" s="10"/>
    </row>
    <row r="2260" spans="1:14" x14ac:dyDescent="0.2">
      <c r="A2260" s="9"/>
      <c r="B2260" s="10"/>
      <c r="E2260" s="10"/>
      <c r="J2260" s="10"/>
      <c r="L2260" s="10"/>
      <c r="M2260" s="10"/>
      <c r="N2260" s="10"/>
    </row>
    <row r="2261" spans="1:14" x14ac:dyDescent="0.2">
      <c r="A2261" s="9"/>
      <c r="B2261" s="10"/>
      <c r="D2261" s="10"/>
      <c r="E2261" s="10"/>
      <c r="J2261" s="10"/>
      <c r="L2261" s="10"/>
      <c r="M2261" s="10"/>
      <c r="N2261" s="10"/>
    </row>
    <row r="2262" spans="1:14" x14ac:dyDescent="0.2">
      <c r="A2262" s="9"/>
      <c r="B2262" s="10"/>
      <c r="D2262" s="10"/>
      <c r="E2262" s="10"/>
      <c r="J2262" s="10"/>
      <c r="L2262" s="10"/>
      <c r="M2262" s="10"/>
      <c r="N2262" s="10"/>
    </row>
    <row r="2263" spans="1:14" x14ac:dyDescent="0.2">
      <c r="A2263" s="9"/>
      <c r="B2263" s="10"/>
      <c r="E2263" s="10"/>
      <c r="J2263" s="10"/>
      <c r="L2263" s="10"/>
      <c r="M2263" s="10"/>
      <c r="N2263" s="10"/>
    </row>
    <row r="2264" spans="1:14" x14ac:dyDescent="0.2">
      <c r="A2264" s="9"/>
      <c r="B2264" s="10"/>
      <c r="J2264" s="10"/>
      <c r="L2264" s="10"/>
      <c r="M2264" s="10"/>
      <c r="N2264" s="10"/>
    </row>
    <row r="2265" spans="1:14" x14ac:dyDescent="0.2">
      <c r="A2265" s="9"/>
      <c r="B2265" s="10"/>
      <c r="D2265" s="10"/>
      <c r="J2265" s="10"/>
      <c r="L2265" s="10"/>
      <c r="M2265" s="10"/>
      <c r="N2265" s="10"/>
    </row>
    <row r="2266" spans="1:14" x14ac:dyDescent="0.2">
      <c r="A2266" s="9"/>
      <c r="B2266" s="10"/>
      <c r="D2266" s="10"/>
      <c r="E2266" s="10"/>
      <c r="J2266" s="10"/>
      <c r="L2266" s="10"/>
      <c r="M2266" s="10"/>
      <c r="N2266" s="10"/>
    </row>
    <row r="2267" spans="1:14" x14ac:dyDescent="0.2">
      <c r="A2267" s="9"/>
      <c r="B2267" s="10"/>
      <c r="D2267" s="10"/>
      <c r="E2267" s="10"/>
      <c r="J2267" s="10"/>
      <c r="L2267" s="10"/>
      <c r="M2267" s="10"/>
      <c r="N2267" s="10"/>
    </row>
    <row r="2268" spans="1:14" x14ac:dyDescent="0.2">
      <c r="A2268" s="9"/>
      <c r="B2268" s="10"/>
      <c r="D2268" s="10"/>
      <c r="E2268" s="10"/>
      <c r="J2268" s="10"/>
      <c r="L2268" s="10"/>
      <c r="M2268" s="10"/>
      <c r="N2268" s="10"/>
    </row>
    <row r="2269" spans="1:14" x14ac:dyDescent="0.2">
      <c r="A2269" s="9"/>
      <c r="B2269" s="10"/>
      <c r="D2269" s="10"/>
      <c r="E2269" s="10"/>
      <c r="J2269" s="10"/>
      <c r="L2269" s="10"/>
      <c r="M2269" s="10"/>
      <c r="N2269" s="10"/>
    </row>
    <row r="2270" spans="1:14" x14ac:dyDescent="0.2">
      <c r="A2270" s="9"/>
      <c r="B2270" s="10"/>
      <c r="D2270" s="10"/>
      <c r="E2270" s="10"/>
      <c r="J2270" s="10"/>
      <c r="L2270" s="10"/>
      <c r="M2270" s="10"/>
      <c r="N2270" s="10"/>
    </row>
    <row r="2271" spans="1:14" x14ac:dyDescent="0.2">
      <c r="A2271" s="9"/>
      <c r="B2271" s="10"/>
      <c r="D2271" s="10"/>
      <c r="J2271" s="10"/>
      <c r="L2271" s="10"/>
      <c r="M2271" s="10"/>
      <c r="N2271" s="10"/>
    </row>
    <row r="2272" spans="1:14" x14ac:dyDescent="0.2">
      <c r="A2272" s="9"/>
      <c r="B2272" s="10"/>
      <c r="D2272" s="10"/>
      <c r="E2272" s="10"/>
      <c r="J2272" s="10"/>
      <c r="L2272" s="10"/>
      <c r="M2272" s="10"/>
      <c r="N2272" s="10"/>
    </row>
    <row r="2273" spans="1:14" x14ac:dyDescent="0.2">
      <c r="A2273" s="9"/>
      <c r="B2273" s="10"/>
      <c r="D2273" s="10"/>
      <c r="E2273" s="10"/>
      <c r="J2273" s="10"/>
      <c r="L2273" s="10"/>
      <c r="M2273" s="10"/>
      <c r="N2273" s="10"/>
    </row>
    <row r="2274" spans="1:14" x14ac:dyDescent="0.2">
      <c r="A2274" s="9"/>
      <c r="B2274" s="10"/>
      <c r="D2274" s="10"/>
      <c r="E2274" s="10"/>
      <c r="J2274" s="10"/>
      <c r="L2274" s="10"/>
      <c r="M2274" s="10"/>
      <c r="N2274" s="10"/>
    </row>
    <row r="2275" spans="1:14" x14ac:dyDescent="0.2">
      <c r="A2275" s="9"/>
      <c r="B2275" s="10"/>
      <c r="D2275" s="10"/>
      <c r="E2275" s="10"/>
      <c r="J2275" s="10"/>
      <c r="L2275" s="10"/>
      <c r="M2275" s="10"/>
      <c r="N2275" s="10"/>
    </row>
    <row r="2276" spans="1:14" x14ac:dyDescent="0.2">
      <c r="A2276" s="9"/>
      <c r="B2276" s="10"/>
      <c r="D2276" s="10"/>
      <c r="E2276" s="10"/>
      <c r="J2276" s="10"/>
      <c r="L2276" s="10"/>
      <c r="M2276" s="10"/>
      <c r="N2276" s="10"/>
    </row>
    <row r="2277" spans="1:14" x14ac:dyDescent="0.2">
      <c r="A2277" s="9"/>
      <c r="B2277" s="10"/>
      <c r="D2277" s="10"/>
      <c r="E2277" s="10"/>
      <c r="J2277" s="10"/>
      <c r="L2277" s="10"/>
      <c r="M2277" s="10"/>
      <c r="N2277" s="10"/>
    </row>
    <row r="2278" spans="1:14" x14ac:dyDescent="0.2">
      <c r="A2278" s="9"/>
      <c r="B2278" s="10"/>
      <c r="D2278" s="10"/>
      <c r="E2278" s="10"/>
      <c r="J2278" s="10"/>
      <c r="L2278" s="10"/>
      <c r="M2278" s="10"/>
      <c r="N2278" s="10"/>
    </row>
    <row r="2279" spans="1:14" x14ac:dyDescent="0.2">
      <c r="A2279" s="9"/>
      <c r="B2279" s="10"/>
      <c r="D2279" s="10"/>
      <c r="E2279" s="10"/>
      <c r="J2279" s="10"/>
      <c r="L2279" s="10"/>
      <c r="M2279" s="10"/>
      <c r="N2279" s="10"/>
    </row>
    <row r="2280" spans="1:14" x14ac:dyDescent="0.2">
      <c r="A2280" s="9"/>
      <c r="B2280" s="10"/>
      <c r="D2280" s="10"/>
      <c r="E2280" s="10"/>
      <c r="J2280" s="10"/>
      <c r="L2280" s="10"/>
      <c r="M2280" s="10"/>
      <c r="N2280" s="10"/>
    </row>
    <row r="2281" spans="1:14" x14ac:dyDescent="0.2">
      <c r="A2281" s="9"/>
      <c r="B2281" s="10"/>
      <c r="E2281" s="10"/>
      <c r="J2281" s="10"/>
      <c r="L2281" s="10"/>
      <c r="M2281" s="10"/>
      <c r="N2281" s="10"/>
    </row>
    <row r="2282" spans="1:14" x14ac:dyDescent="0.2">
      <c r="A2282" s="9"/>
      <c r="B2282" s="10"/>
      <c r="D2282" s="10"/>
      <c r="E2282" s="10"/>
      <c r="J2282" s="10"/>
      <c r="L2282" s="10"/>
      <c r="M2282" s="10"/>
      <c r="N2282" s="10"/>
    </row>
    <row r="2283" spans="1:14" x14ac:dyDescent="0.2">
      <c r="A2283" s="9"/>
      <c r="B2283" s="10"/>
      <c r="D2283" s="10"/>
      <c r="E2283" s="10"/>
      <c r="J2283" s="10"/>
      <c r="L2283" s="10"/>
      <c r="M2283" s="10"/>
      <c r="N2283" s="10"/>
    </row>
    <row r="2284" spans="1:14" x14ac:dyDescent="0.2">
      <c r="A2284" s="9"/>
      <c r="B2284" s="10"/>
      <c r="D2284" s="10"/>
      <c r="E2284" s="10"/>
      <c r="J2284" s="10"/>
      <c r="L2284" s="10"/>
      <c r="M2284" s="10"/>
      <c r="N2284" s="10"/>
    </row>
    <row r="2285" spans="1:14" x14ac:dyDescent="0.2">
      <c r="A2285" s="9"/>
      <c r="B2285" s="10"/>
      <c r="D2285" s="10"/>
      <c r="E2285" s="10"/>
      <c r="J2285" s="10"/>
      <c r="L2285" s="10"/>
      <c r="M2285" s="10"/>
      <c r="N2285" s="10"/>
    </row>
    <row r="2286" spans="1:14" x14ac:dyDescent="0.2">
      <c r="A2286" s="9"/>
      <c r="B2286" s="10"/>
      <c r="D2286" s="10"/>
      <c r="E2286" s="10"/>
      <c r="J2286" s="10"/>
      <c r="L2286" s="10"/>
      <c r="M2286" s="10"/>
      <c r="N2286" s="10"/>
    </row>
    <row r="2287" spans="1:14" x14ac:dyDescent="0.2">
      <c r="A2287" s="9"/>
      <c r="B2287" s="10"/>
      <c r="D2287" s="10"/>
      <c r="E2287" s="10"/>
      <c r="J2287" s="10"/>
      <c r="L2287" s="10"/>
      <c r="M2287" s="10"/>
      <c r="N2287" s="10"/>
    </row>
    <row r="2288" spans="1:14" x14ac:dyDescent="0.2">
      <c r="A2288" s="9"/>
      <c r="B2288" s="10"/>
      <c r="D2288" s="10"/>
      <c r="J2288" s="10"/>
      <c r="L2288" s="10"/>
      <c r="M2288" s="10"/>
      <c r="N2288" s="10"/>
    </row>
    <row r="2289" spans="1:14" x14ac:dyDescent="0.2">
      <c r="A2289" s="9"/>
      <c r="B2289" s="10"/>
      <c r="D2289" s="10"/>
      <c r="J2289" s="10"/>
      <c r="L2289" s="10"/>
      <c r="M2289" s="10"/>
      <c r="N2289" s="10"/>
    </row>
    <row r="2290" spans="1:14" x14ac:dyDescent="0.2">
      <c r="A2290" s="9"/>
      <c r="B2290" s="10"/>
      <c r="D2290" s="10"/>
      <c r="E2290" s="10"/>
      <c r="J2290" s="10"/>
      <c r="L2290" s="10"/>
      <c r="M2290" s="10"/>
      <c r="N2290" s="10"/>
    </row>
    <row r="2291" spans="1:14" x14ac:dyDescent="0.2">
      <c r="A2291" s="9"/>
      <c r="B2291" s="10"/>
      <c r="D2291" s="10"/>
      <c r="J2291" s="10"/>
      <c r="L2291" s="10"/>
      <c r="M2291" s="10"/>
      <c r="N2291" s="10"/>
    </row>
    <row r="2292" spans="1:14" x14ac:dyDescent="0.2">
      <c r="A2292" s="9"/>
      <c r="B2292" s="10"/>
      <c r="D2292" s="10"/>
      <c r="E2292" s="10"/>
      <c r="J2292" s="10"/>
      <c r="L2292" s="10"/>
      <c r="M2292" s="10"/>
      <c r="N2292" s="10"/>
    </row>
    <row r="2293" spans="1:14" x14ac:dyDescent="0.2">
      <c r="A2293" s="9"/>
      <c r="B2293" s="10"/>
      <c r="D2293" s="10"/>
      <c r="E2293" s="10"/>
      <c r="J2293" s="10"/>
      <c r="L2293" s="10"/>
      <c r="M2293" s="10"/>
      <c r="N2293" s="10"/>
    </row>
    <row r="2294" spans="1:14" x14ac:dyDescent="0.2">
      <c r="A2294" s="9"/>
      <c r="B2294" s="10"/>
      <c r="D2294" s="10"/>
      <c r="E2294" s="10"/>
      <c r="J2294" s="10"/>
      <c r="L2294" s="10"/>
      <c r="M2294" s="10"/>
      <c r="N2294" s="10"/>
    </row>
    <row r="2295" spans="1:14" x14ac:dyDescent="0.2">
      <c r="A2295" s="9"/>
      <c r="B2295" s="10"/>
      <c r="D2295" s="10"/>
      <c r="E2295" s="10"/>
      <c r="J2295" s="10"/>
      <c r="L2295" s="10"/>
      <c r="M2295" s="10"/>
      <c r="N2295" s="10"/>
    </row>
    <row r="2296" spans="1:14" x14ac:dyDescent="0.2">
      <c r="A2296" s="9"/>
      <c r="B2296" s="10"/>
      <c r="D2296" s="10"/>
      <c r="E2296" s="10"/>
      <c r="J2296" s="10"/>
      <c r="L2296" s="10"/>
      <c r="M2296" s="10"/>
      <c r="N2296" s="10"/>
    </row>
    <row r="2297" spans="1:14" x14ac:dyDescent="0.2">
      <c r="A2297" s="9"/>
      <c r="B2297" s="10"/>
      <c r="D2297" s="10"/>
      <c r="E2297" s="10"/>
      <c r="J2297" s="10"/>
      <c r="L2297" s="10"/>
      <c r="M2297" s="10"/>
      <c r="N2297" s="10"/>
    </row>
    <row r="2298" spans="1:14" x14ac:dyDescent="0.2">
      <c r="A2298" s="9"/>
      <c r="B2298" s="10"/>
      <c r="D2298" s="10"/>
      <c r="E2298" s="10"/>
      <c r="J2298" s="10"/>
      <c r="L2298" s="10"/>
      <c r="M2298" s="10"/>
      <c r="N2298" s="10"/>
    </row>
    <row r="2299" spans="1:14" x14ac:dyDescent="0.2">
      <c r="A2299" s="9"/>
      <c r="B2299" s="10"/>
      <c r="D2299" s="10"/>
      <c r="E2299" s="10"/>
      <c r="J2299" s="10"/>
      <c r="L2299" s="10"/>
      <c r="M2299" s="10"/>
      <c r="N2299" s="10"/>
    </row>
    <row r="2300" spans="1:14" x14ac:dyDescent="0.2">
      <c r="A2300" s="9"/>
      <c r="B2300" s="10"/>
      <c r="D2300" s="10"/>
      <c r="E2300" s="10"/>
      <c r="J2300" s="10"/>
      <c r="L2300" s="10"/>
      <c r="M2300" s="10"/>
      <c r="N2300" s="10"/>
    </row>
    <row r="2301" spans="1:14" x14ac:dyDescent="0.2">
      <c r="A2301" s="9"/>
      <c r="B2301" s="10"/>
      <c r="D2301" s="10"/>
      <c r="E2301" s="10"/>
      <c r="J2301" s="10"/>
      <c r="L2301" s="10"/>
      <c r="M2301" s="10"/>
      <c r="N2301" s="10"/>
    </row>
    <row r="2302" spans="1:14" x14ac:dyDescent="0.2">
      <c r="A2302" s="9"/>
      <c r="B2302" s="10"/>
      <c r="D2302" s="10"/>
      <c r="E2302" s="10"/>
      <c r="J2302" s="10"/>
      <c r="L2302" s="10"/>
      <c r="M2302" s="10"/>
      <c r="N2302" s="10"/>
    </row>
    <row r="2303" spans="1:14" x14ac:dyDescent="0.2">
      <c r="A2303" s="9"/>
      <c r="B2303" s="10"/>
      <c r="D2303" s="10"/>
      <c r="E2303" s="10"/>
      <c r="J2303" s="10"/>
      <c r="L2303" s="10"/>
      <c r="M2303" s="10"/>
      <c r="N2303" s="10"/>
    </row>
    <row r="2304" spans="1:14" x14ac:dyDescent="0.2">
      <c r="A2304" s="9"/>
      <c r="B2304" s="10"/>
      <c r="D2304" s="10"/>
      <c r="E2304" s="10"/>
      <c r="J2304" s="10"/>
      <c r="L2304" s="10"/>
      <c r="M2304" s="10"/>
      <c r="N2304" s="10"/>
    </row>
    <row r="2305" spans="1:14" x14ac:dyDescent="0.2">
      <c r="A2305" s="9"/>
      <c r="B2305" s="10"/>
      <c r="D2305" s="10"/>
      <c r="E2305" s="10"/>
      <c r="J2305" s="10"/>
      <c r="L2305" s="10"/>
      <c r="M2305" s="10"/>
      <c r="N2305" s="10"/>
    </row>
    <row r="2306" spans="1:14" x14ac:dyDescent="0.2">
      <c r="A2306" s="9"/>
      <c r="B2306" s="10"/>
      <c r="D2306" s="10"/>
      <c r="E2306" s="10"/>
      <c r="J2306" s="10"/>
      <c r="L2306" s="10"/>
      <c r="M2306" s="10"/>
      <c r="N2306" s="10"/>
    </row>
    <row r="2307" spans="1:14" x14ac:dyDescent="0.2">
      <c r="A2307" s="9"/>
      <c r="B2307" s="10"/>
      <c r="D2307" s="10"/>
      <c r="E2307" s="10"/>
      <c r="J2307" s="10"/>
      <c r="L2307" s="10"/>
      <c r="M2307" s="10"/>
      <c r="N2307" s="10"/>
    </row>
    <row r="2308" spans="1:14" x14ac:dyDescent="0.2">
      <c r="A2308" s="9"/>
      <c r="B2308" s="10"/>
      <c r="D2308" s="10"/>
      <c r="E2308" s="10"/>
      <c r="J2308" s="10"/>
      <c r="L2308" s="10"/>
      <c r="M2308" s="10"/>
      <c r="N2308" s="10"/>
    </row>
    <row r="2309" spans="1:14" x14ac:dyDescent="0.2">
      <c r="A2309" s="9"/>
      <c r="B2309" s="10"/>
      <c r="D2309" s="10"/>
      <c r="E2309" s="10"/>
      <c r="J2309" s="10"/>
      <c r="L2309" s="10"/>
      <c r="M2309" s="10"/>
      <c r="N2309" s="10"/>
    </row>
    <row r="2310" spans="1:14" x14ac:dyDescent="0.2">
      <c r="A2310" s="9"/>
      <c r="B2310" s="10"/>
      <c r="E2310" s="10"/>
      <c r="J2310" s="10"/>
      <c r="L2310" s="10"/>
      <c r="M2310" s="10"/>
      <c r="N2310" s="10"/>
    </row>
    <row r="2311" spans="1:14" x14ac:dyDescent="0.2">
      <c r="A2311" s="9"/>
      <c r="B2311" s="10"/>
      <c r="D2311" s="10"/>
      <c r="E2311" s="10"/>
      <c r="J2311" s="10"/>
      <c r="L2311" s="10"/>
      <c r="M2311" s="10"/>
      <c r="N2311" s="10"/>
    </row>
    <row r="2312" spans="1:14" x14ac:dyDescent="0.2">
      <c r="A2312" s="9"/>
      <c r="B2312" s="10"/>
      <c r="E2312" s="10"/>
      <c r="J2312" s="10"/>
      <c r="L2312" s="10"/>
      <c r="M2312" s="10"/>
      <c r="N2312" s="10"/>
    </row>
    <row r="2313" spans="1:14" x14ac:dyDescent="0.2">
      <c r="A2313" s="9"/>
      <c r="B2313" s="10"/>
      <c r="D2313" s="10"/>
      <c r="E2313" s="10"/>
      <c r="J2313" s="10"/>
      <c r="L2313" s="10"/>
      <c r="M2313" s="10"/>
      <c r="N2313" s="10"/>
    </row>
    <row r="2314" spans="1:14" x14ac:dyDescent="0.2">
      <c r="A2314" s="9"/>
      <c r="B2314" s="10"/>
      <c r="D2314" s="10"/>
      <c r="E2314" s="10"/>
      <c r="J2314" s="10"/>
      <c r="L2314" s="10"/>
      <c r="M2314" s="10"/>
      <c r="N2314" s="10"/>
    </row>
    <row r="2315" spans="1:14" x14ac:dyDescent="0.2">
      <c r="A2315" s="9"/>
      <c r="B2315" s="10"/>
      <c r="D2315" s="10"/>
      <c r="E2315" s="10"/>
      <c r="J2315" s="10"/>
      <c r="L2315" s="10"/>
      <c r="M2315" s="10"/>
      <c r="N2315" s="10"/>
    </row>
    <row r="2316" spans="1:14" x14ac:dyDescent="0.2">
      <c r="A2316" s="9"/>
      <c r="B2316" s="10"/>
      <c r="D2316" s="10"/>
      <c r="E2316" s="10"/>
      <c r="J2316" s="10"/>
      <c r="L2316" s="10"/>
      <c r="M2316" s="10"/>
      <c r="N2316" s="10"/>
    </row>
    <row r="2317" spans="1:14" x14ac:dyDescent="0.2">
      <c r="A2317" s="9"/>
      <c r="B2317" s="10"/>
      <c r="D2317" s="10"/>
      <c r="E2317" s="10"/>
      <c r="J2317" s="10"/>
      <c r="L2317" s="10"/>
      <c r="M2317" s="10"/>
      <c r="N2317" s="10"/>
    </row>
    <row r="2318" spans="1:14" x14ac:dyDescent="0.2">
      <c r="A2318" s="9"/>
      <c r="B2318" s="10"/>
      <c r="D2318" s="10"/>
      <c r="J2318" s="10"/>
      <c r="L2318" s="10"/>
      <c r="M2318" s="10"/>
      <c r="N2318" s="10"/>
    </row>
    <row r="2319" spans="1:14" x14ac:dyDescent="0.2">
      <c r="A2319" s="9"/>
      <c r="B2319" s="10"/>
      <c r="D2319" s="10"/>
      <c r="J2319" s="10"/>
      <c r="L2319" s="10"/>
      <c r="M2319" s="10"/>
      <c r="N2319" s="10"/>
    </row>
    <row r="2320" spans="1:14" x14ac:dyDescent="0.2">
      <c r="A2320" s="9"/>
      <c r="B2320" s="10"/>
      <c r="D2320" s="10"/>
      <c r="E2320" s="10"/>
      <c r="J2320" s="10"/>
      <c r="L2320" s="10"/>
      <c r="M2320" s="10"/>
      <c r="N2320" s="10"/>
    </row>
    <row r="2321" spans="1:14" x14ac:dyDescent="0.2">
      <c r="A2321" s="9"/>
      <c r="B2321" s="10"/>
      <c r="D2321" s="10"/>
      <c r="E2321" s="10"/>
      <c r="J2321" s="10"/>
      <c r="L2321" s="10"/>
      <c r="M2321" s="10"/>
      <c r="N2321" s="10"/>
    </row>
    <row r="2322" spans="1:14" x14ac:dyDescent="0.2">
      <c r="A2322" s="9"/>
      <c r="B2322" s="10"/>
      <c r="E2322" s="10"/>
      <c r="J2322" s="10"/>
      <c r="L2322" s="10"/>
      <c r="M2322" s="10"/>
      <c r="N2322" s="10"/>
    </row>
    <row r="2323" spans="1:14" x14ac:dyDescent="0.2">
      <c r="A2323" s="9"/>
      <c r="B2323" s="10"/>
      <c r="D2323" s="10"/>
      <c r="E2323" s="10"/>
      <c r="J2323" s="10"/>
      <c r="L2323" s="10"/>
      <c r="M2323" s="10"/>
      <c r="N2323" s="10"/>
    </row>
    <row r="2324" spans="1:14" x14ac:dyDescent="0.2">
      <c r="A2324" s="9"/>
      <c r="B2324" s="10"/>
      <c r="D2324" s="10"/>
      <c r="E2324" s="10"/>
      <c r="J2324" s="10"/>
      <c r="L2324" s="10"/>
      <c r="M2324" s="10"/>
      <c r="N2324" s="10"/>
    </row>
    <row r="2325" spans="1:14" x14ac:dyDescent="0.2">
      <c r="A2325" s="9"/>
      <c r="B2325" s="10"/>
      <c r="D2325" s="10"/>
      <c r="E2325" s="10"/>
      <c r="J2325" s="10"/>
      <c r="L2325" s="10"/>
      <c r="M2325" s="10"/>
      <c r="N2325" s="10"/>
    </row>
    <row r="2326" spans="1:14" x14ac:dyDescent="0.2">
      <c r="A2326" s="9"/>
      <c r="B2326" s="10"/>
      <c r="D2326" s="10"/>
      <c r="E2326" s="10"/>
      <c r="J2326" s="10"/>
      <c r="L2326" s="10"/>
      <c r="M2326" s="10"/>
      <c r="N2326" s="10"/>
    </row>
    <row r="2327" spans="1:14" x14ac:dyDescent="0.2">
      <c r="A2327" s="9"/>
      <c r="B2327" s="10"/>
      <c r="D2327" s="10"/>
      <c r="E2327" s="10"/>
      <c r="J2327" s="10"/>
      <c r="L2327" s="10"/>
      <c r="M2327" s="10"/>
      <c r="N2327" s="10"/>
    </row>
    <row r="2328" spans="1:14" x14ac:dyDescent="0.2">
      <c r="A2328" s="9"/>
      <c r="B2328" s="10"/>
      <c r="D2328" s="10"/>
      <c r="E2328" s="10"/>
      <c r="J2328" s="10"/>
      <c r="L2328" s="10"/>
      <c r="M2328" s="10"/>
      <c r="N2328" s="10"/>
    </row>
    <row r="2329" spans="1:14" x14ac:dyDescent="0.2">
      <c r="A2329" s="9"/>
      <c r="B2329" s="10"/>
      <c r="D2329" s="10"/>
      <c r="E2329" s="10"/>
      <c r="J2329" s="10"/>
      <c r="L2329" s="10"/>
      <c r="M2329" s="10"/>
      <c r="N2329" s="10"/>
    </row>
    <row r="2330" spans="1:14" x14ac:dyDescent="0.2">
      <c r="A2330" s="9"/>
      <c r="B2330" s="10"/>
      <c r="D2330" s="10"/>
      <c r="E2330" s="10"/>
      <c r="J2330" s="10"/>
      <c r="L2330" s="10"/>
      <c r="M2330" s="10"/>
      <c r="N2330" s="10"/>
    </row>
    <row r="2331" spans="1:14" x14ac:dyDescent="0.2">
      <c r="A2331" s="9"/>
      <c r="B2331" s="10"/>
      <c r="D2331" s="10"/>
      <c r="E2331" s="10"/>
      <c r="J2331" s="10"/>
      <c r="L2331" s="10"/>
      <c r="M2331" s="10"/>
      <c r="N2331" s="10"/>
    </row>
    <row r="2332" spans="1:14" x14ac:dyDescent="0.2">
      <c r="A2332" s="9"/>
      <c r="B2332" s="10"/>
      <c r="D2332" s="10"/>
      <c r="E2332" s="10"/>
      <c r="J2332" s="10"/>
      <c r="L2332" s="10"/>
      <c r="M2332" s="10"/>
      <c r="N2332" s="10"/>
    </row>
    <row r="2333" spans="1:14" x14ac:dyDescent="0.2">
      <c r="A2333" s="9"/>
      <c r="B2333" s="10"/>
      <c r="E2333" s="10"/>
      <c r="J2333" s="10"/>
      <c r="L2333" s="10"/>
      <c r="M2333" s="10"/>
      <c r="N2333" s="10"/>
    </row>
    <row r="2334" spans="1:14" x14ac:dyDescent="0.2">
      <c r="A2334" s="9"/>
      <c r="B2334" s="10"/>
      <c r="D2334" s="10"/>
      <c r="E2334" s="10"/>
      <c r="J2334" s="10"/>
      <c r="L2334" s="10"/>
      <c r="M2334" s="10"/>
      <c r="N2334" s="10"/>
    </row>
    <row r="2335" spans="1:14" x14ac:dyDescent="0.2">
      <c r="A2335" s="9"/>
      <c r="B2335" s="10"/>
      <c r="D2335" s="10"/>
      <c r="E2335" s="10"/>
      <c r="J2335" s="10"/>
      <c r="L2335" s="10"/>
      <c r="M2335" s="10"/>
      <c r="N2335" s="10"/>
    </row>
    <row r="2336" spans="1:14" x14ac:dyDescent="0.2">
      <c r="A2336" s="9"/>
      <c r="B2336" s="10"/>
      <c r="D2336" s="10"/>
      <c r="E2336" s="10"/>
      <c r="J2336" s="10"/>
      <c r="L2336" s="10"/>
      <c r="M2336" s="10"/>
      <c r="N2336" s="10"/>
    </row>
    <row r="2337" spans="1:14" x14ac:dyDescent="0.2">
      <c r="A2337" s="9"/>
      <c r="B2337" s="10"/>
      <c r="D2337" s="10"/>
      <c r="E2337" s="10"/>
      <c r="J2337" s="10"/>
      <c r="L2337" s="10"/>
      <c r="M2337" s="10"/>
      <c r="N2337" s="10"/>
    </row>
    <row r="2338" spans="1:14" x14ac:dyDescent="0.2">
      <c r="A2338" s="9"/>
      <c r="B2338" s="10"/>
      <c r="D2338" s="10"/>
      <c r="E2338" s="10"/>
      <c r="J2338" s="10"/>
      <c r="L2338" s="10"/>
      <c r="M2338" s="10"/>
      <c r="N2338" s="10"/>
    </row>
    <row r="2339" spans="1:14" x14ac:dyDescent="0.2">
      <c r="A2339" s="9"/>
      <c r="B2339" s="10"/>
      <c r="D2339" s="10"/>
      <c r="E2339" s="10"/>
      <c r="J2339" s="10"/>
      <c r="L2339" s="10"/>
      <c r="M2339" s="10"/>
      <c r="N2339" s="10"/>
    </row>
    <row r="2340" spans="1:14" x14ac:dyDescent="0.2">
      <c r="A2340" s="9"/>
      <c r="B2340" s="10"/>
      <c r="D2340" s="10"/>
      <c r="E2340" s="10"/>
      <c r="J2340" s="10"/>
      <c r="L2340" s="10"/>
      <c r="M2340" s="10"/>
      <c r="N2340" s="10"/>
    </row>
    <row r="2341" spans="1:14" x14ac:dyDescent="0.2">
      <c r="A2341" s="9"/>
      <c r="B2341" s="10"/>
      <c r="D2341" s="10"/>
      <c r="E2341" s="10"/>
      <c r="J2341" s="10"/>
      <c r="L2341" s="10"/>
      <c r="M2341" s="10"/>
      <c r="N2341" s="10"/>
    </row>
    <row r="2342" spans="1:14" x14ac:dyDescent="0.2">
      <c r="A2342" s="9"/>
      <c r="B2342" s="10"/>
      <c r="D2342" s="10"/>
      <c r="J2342" s="10"/>
      <c r="L2342" s="10"/>
      <c r="M2342" s="10"/>
      <c r="N2342" s="10"/>
    </row>
    <row r="2343" spans="1:14" x14ac:dyDescent="0.2">
      <c r="A2343" s="9"/>
      <c r="B2343" s="10"/>
      <c r="D2343" s="10"/>
      <c r="E2343" s="10"/>
      <c r="J2343" s="10"/>
      <c r="L2343" s="10"/>
      <c r="M2343" s="10"/>
      <c r="N2343" s="10"/>
    </row>
    <row r="2344" spans="1:14" x14ac:dyDescent="0.2">
      <c r="A2344" s="9"/>
      <c r="B2344" s="10"/>
      <c r="D2344" s="10"/>
      <c r="E2344" s="10"/>
      <c r="J2344" s="10"/>
      <c r="L2344" s="10"/>
      <c r="M2344" s="10"/>
      <c r="N2344" s="10"/>
    </row>
    <row r="2345" spans="1:14" x14ac:dyDescent="0.2">
      <c r="A2345" s="9"/>
      <c r="B2345" s="10"/>
      <c r="D2345" s="10"/>
      <c r="J2345" s="10"/>
      <c r="L2345" s="10"/>
      <c r="M2345" s="10"/>
      <c r="N2345" s="10"/>
    </row>
    <row r="2346" spans="1:14" x14ac:dyDescent="0.2">
      <c r="A2346" s="9"/>
      <c r="B2346" s="10"/>
      <c r="D2346" s="10"/>
      <c r="E2346" s="10"/>
      <c r="J2346" s="10"/>
      <c r="L2346" s="10"/>
      <c r="M2346" s="10"/>
      <c r="N2346" s="10"/>
    </row>
    <row r="2347" spans="1:14" x14ac:dyDescent="0.2">
      <c r="A2347" s="9"/>
      <c r="B2347" s="10"/>
      <c r="D2347" s="10"/>
      <c r="J2347" s="10"/>
      <c r="L2347" s="10"/>
      <c r="M2347" s="10"/>
      <c r="N2347" s="10"/>
    </row>
    <row r="2348" spans="1:14" x14ac:dyDescent="0.2">
      <c r="A2348" s="9"/>
      <c r="B2348" s="10"/>
      <c r="D2348" s="10"/>
      <c r="E2348" s="10"/>
      <c r="J2348" s="10"/>
      <c r="L2348" s="10"/>
      <c r="M2348" s="10"/>
      <c r="N2348" s="10"/>
    </row>
    <row r="2349" spans="1:14" x14ac:dyDescent="0.2">
      <c r="A2349" s="9"/>
      <c r="B2349" s="10"/>
      <c r="D2349" s="10"/>
      <c r="E2349" s="10"/>
      <c r="J2349" s="10"/>
      <c r="L2349" s="10"/>
      <c r="M2349" s="10"/>
      <c r="N2349" s="10"/>
    </row>
    <row r="2350" spans="1:14" x14ac:dyDescent="0.2">
      <c r="A2350" s="9"/>
      <c r="B2350" s="10"/>
      <c r="D2350" s="10"/>
      <c r="E2350" s="10"/>
      <c r="J2350" s="10"/>
      <c r="L2350" s="10"/>
      <c r="M2350" s="10"/>
      <c r="N2350" s="10"/>
    </row>
    <row r="2351" spans="1:14" x14ac:dyDescent="0.2">
      <c r="A2351" s="9"/>
      <c r="B2351" s="10"/>
      <c r="D2351" s="10"/>
      <c r="E2351" s="10"/>
      <c r="J2351" s="10"/>
      <c r="L2351" s="10"/>
      <c r="M2351" s="10"/>
      <c r="N2351" s="10"/>
    </row>
    <row r="2352" spans="1:14" x14ac:dyDescent="0.2">
      <c r="A2352" s="9"/>
      <c r="B2352" s="10"/>
      <c r="D2352" s="10"/>
      <c r="E2352" s="10"/>
      <c r="J2352" s="10"/>
      <c r="L2352" s="10"/>
      <c r="M2352" s="10"/>
      <c r="N2352" s="10"/>
    </row>
    <row r="2353" spans="1:14" x14ac:dyDescent="0.2">
      <c r="A2353" s="9"/>
      <c r="B2353" s="10"/>
      <c r="E2353" s="10"/>
      <c r="J2353" s="10"/>
      <c r="L2353" s="10"/>
      <c r="M2353" s="10"/>
      <c r="N2353" s="10"/>
    </row>
    <row r="2354" spans="1:14" x14ac:dyDescent="0.2">
      <c r="A2354" s="9"/>
      <c r="B2354" s="10"/>
      <c r="D2354" s="10"/>
      <c r="E2354" s="10"/>
      <c r="J2354" s="10"/>
      <c r="L2354" s="10"/>
      <c r="M2354" s="10"/>
      <c r="N2354" s="10"/>
    </row>
    <row r="2355" spans="1:14" x14ac:dyDescent="0.2">
      <c r="A2355" s="9"/>
      <c r="B2355" s="10"/>
      <c r="D2355" s="10"/>
      <c r="E2355" s="10"/>
      <c r="J2355" s="10"/>
      <c r="L2355" s="10"/>
      <c r="M2355" s="10"/>
      <c r="N2355" s="10"/>
    </row>
    <row r="2356" spans="1:14" x14ac:dyDescent="0.2">
      <c r="A2356" s="9"/>
      <c r="B2356" s="10"/>
      <c r="D2356" s="10"/>
      <c r="E2356" s="10"/>
      <c r="J2356" s="10"/>
      <c r="L2356" s="10"/>
      <c r="M2356" s="10"/>
      <c r="N2356" s="10"/>
    </row>
    <row r="2357" spans="1:14" x14ac:dyDescent="0.2">
      <c r="A2357" s="9"/>
      <c r="B2357" s="10"/>
      <c r="D2357" s="10"/>
      <c r="J2357" s="10"/>
      <c r="L2357" s="10"/>
      <c r="M2357" s="10"/>
      <c r="N2357" s="10"/>
    </row>
    <row r="2358" spans="1:14" x14ac:dyDescent="0.2">
      <c r="A2358" s="9"/>
      <c r="B2358" s="10"/>
      <c r="D2358" s="10"/>
      <c r="E2358" s="10"/>
      <c r="J2358" s="10"/>
      <c r="L2358" s="10"/>
      <c r="M2358" s="10"/>
      <c r="N2358" s="10"/>
    </row>
    <row r="2359" spans="1:14" x14ac:dyDescent="0.2">
      <c r="A2359" s="9"/>
      <c r="B2359" s="10"/>
      <c r="D2359" s="10"/>
      <c r="E2359" s="10"/>
      <c r="J2359" s="10"/>
      <c r="L2359" s="10"/>
      <c r="M2359" s="10"/>
      <c r="N2359" s="10"/>
    </row>
    <row r="2360" spans="1:14" x14ac:dyDescent="0.2">
      <c r="A2360" s="9"/>
      <c r="B2360" s="10"/>
      <c r="D2360" s="10"/>
      <c r="E2360" s="10"/>
      <c r="J2360" s="10"/>
      <c r="L2360" s="10"/>
      <c r="M2360" s="10"/>
      <c r="N2360" s="10"/>
    </row>
    <row r="2361" spans="1:14" x14ac:dyDescent="0.2">
      <c r="A2361" s="9"/>
      <c r="B2361" s="10"/>
      <c r="E2361" s="10"/>
      <c r="J2361" s="10"/>
      <c r="L2361" s="10"/>
      <c r="M2361" s="10"/>
      <c r="N2361" s="10"/>
    </row>
    <row r="2362" spans="1:14" x14ac:dyDescent="0.2">
      <c r="A2362" s="9"/>
      <c r="B2362" s="10"/>
      <c r="E2362" s="10"/>
      <c r="J2362" s="10"/>
      <c r="L2362" s="10"/>
      <c r="M2362" s="10"/>
      <c r="N2362" s="10"/>
    </row>
    <row r="2363" spans="1:14" x14ac:dyDescent="0.2">
      <c r="A2363" s="9"/>
      <c r="B2363" s="10"/>
      <c r="E2363" s="10"/>
      <c r="J2363" s="10"/>
      <c r="L2363" s="10"/>
      <c r="M2363" s="10"/>
      <c r="N2363" s="10"/>
    </row>
    <row r="2364" spans="1:14" x14ac:dyDescent="0.2">
      <c r="A2364" s="9"/>
      <c r="B2364" s="10"/>
      <c r="D2364" s="10"/>
      <c r="E2364" s="10"/>
      <c r="J2364" s="10"/>
      <c r="L2364" s="10"/>
      <c r="M2364" s="10"/>
      <c r="N2364" s="10"/>
    </row>
    <row r="2365" spans="1:14" x14ac:dyDescent="0.2">
      <c r="A2365" s="9"/>
      <c r="B2365" s="10"/>
      <c r="D2365" s="10"/>
      <c r="J2365" s="10"/>
      <c r="L2365" s="10"/>
      <c r="M2365" s="10"/>
      <c r="N2365" s="10"/>
    </row>
    <row r="2366" spans="1:14" x14ac:dyDescent="0.2">
      <c r="A2366" s="9"/>
      <c r="B2366" s="10"/>
      <c r="D2366" s="10"/>
      <c r="E2366" s="10"/>
      <c r="J2366" s="10"/>
      <c r="L2366" s="10"/>
      <c r="M2366" s="10"/>
      <c r="N2366" s="10"/>
    </row>
    <row r="2367" spans="1:14" x14ac:dyDescent="0.2">
      <c r="A2367" s="9"/>
      <c r="B2367" s="10"/>
      <c r="D2367" s="10"/>
      <c r="E2367" s="10"/>
      <c r="J2367" s="10"/>
      <c r="L2367" s="10"/>
      <c r="M2367" s="10"/>
      <c r="N2367" s="10"/>
    </row>
    <row r="2368" spans="1:14" x14ac:dyDescent="0.2">
      <c r="A2368" s="9"/>
      <c r="B2368" s="10"/>
      <c r="D2368" s="10"/>
      <c r="E2368" s="10"/>
      <c r="J2368" s="10"/>
      <c r="L2368" s="10"/>
      <c r="M2368" s="10"/>
      <c r="N2368" s="10"/>
    </row>
    <row r="2369" spans="1:14" x14ac:dyDescent="0.2">
      <c r="A2369" s="9"/>
      <c r="B2369" s="10"/>
      <c r="D2369" s="10"/>
      <c r="E2369" s="10"/>
      <c r="J2369" s="10"/>
      <c r="L2369" s="10"/>
      <c r="M2369" s="10"/>
      <c r="N2369" s="10"/>
    </row>
    <row r="2370" spans="1:14" x14ac:dyDescent="0.2">
      <c r="A2370" s="9"/>
      <c r="B2370" s="10"/>
      <c r="D2370" s="10"/>
      <c r="E2370" s="10"/>
      <c r="J2370" s="10"/>
      <c r="L2370" s="10"/>
      <c r="M2370" s="10"/>
      <c r="N2370" s="10"/>
    </row>
    <row r="2371" spans="1:14" x14ac:dyDescent="0.2">
      <c r="A2371" s="9"/>
      <c r="B2371" s="10"/>
      <c r="D2371" s="10"/>
      <c r="E2371" s="10"/>
      <c r="J2371" s="10"/>
      <c r="L2371" s="10"/>
      <c r="M2371" s="10"/>
      <c r="N2371" s="10"/>
    </row>
    <row r="2372" spans="1:14" x14ac:dyDescent="0.2">
      <c r="A2372" s="9"/>
      <c r="B2372" s="10"/>
      <c r="D2372" s="10"/>
      <c r="E2372" s="10"/>
      <c r="J2372" s="10"/>
      <c r="L2372" s="10"/>
      <c r="M2372" s="10"/>
      <c r="N2372" s="10"/>
    </row>
    <row r="2373" spans="1:14" x14ac:dyDescent="0.2">
      <c r="A2373" s="9"/>
      <c r="B2373" s="10"/>
      <c r="D2373" s="10"/>
      <c r="E2373" s="10"/>
      <c r="J2373" s="10"/>
      <c r="L2373" s="10"/>
      <c r="M2373" s="10"/>
      <c r="N2373" s="10"/>
    </row>
    <row r="2374" spans="1:14" x14ac:dyDescent="0.2">
      <c r="A2374" s="9"/>
      <c r="B2374" s="10"/>
      <c r="D2374" s="10"/>
      <c r="E2374" s="10"/>
      <c r="J2374" s="10"/>
      <c r="L2374" s="10"/>
      <c r="M2374" s="10"/>
      <c r="N2374" s="10"/>
    </row>
    <row r="2375" spans="1:14" x14ac:dyDescent="0.2">
      <c r="A2375" s="9"/>
      <c r="B2375" s="10"/>
      <c r="D2375" s="10"/>
      <c r="E2375" s="10"/>
      <c r="J2375" s="10"/>
      <c r="L2375" s="10"/>
      <c r="M2375" s="10"/>
      <c r="N2375" s="10"/>
    </row>
    <row r="2376" spans="1:14" x14ac:dyDescent="0.2">
      <c r="A2376" s="9"/>
      <c r="B2376" s="10"/>
      <c r="E2376" s="10"/>
      <c r="J2376" s="10"/>
      <c r="L2376" s="10"/>
      <c r="M2376" s="10"/>
      <c r="N2376" s="10"/>
    </row>
    <row r="2377" spans="1:14" x14ac:dyDescent="0.2">
      <c r="A2377" s="9"/>
      <c r="B2377" s="10"/>
      <c r="E2377" s="10"/>
      <c r="J2377" s="10"/>
      <c r="L2377" s="10"/>
      <c r="M2377" s="10"/>
      <c r="N2377" s="10"/>
    </row>
    <row r="2378" spans="1:14" x14ac:dyDescent="0.2">
      <c r="A2378" s="9"/>
      <c r="B2378" s="10"/>
      <c r="D2378" s="10"/>
      <c r="E2378" s="10"/>
      <c r="J2378" s="10"/>
      <c r="L2378" s="10"/>
      <c r="M2378" s="10"/>
      <c r="N2378" s="10"/>
    </row>
    <row r="2379" spans="1:14" x14ac:dyDescent="0.2">
      <c r="A2379" s="9"/>
      <c r="B2379" s="10"/>
      <c r="D2379" s="10"/>
      <c r="E2379" s="10"/>
      <c r="J2379" s="10"/>
      <c r="L2379" s="10"/>
      <c r="M2379" s="10"/>
      <c r="N2379" s="10"/>
    </row>
    <row r="2380" spans="1:14" x14ac:dyDescent="0.2">
      <c r="A2380" s="9"/>
      <c r="B2380" s="10"/>
      <c r="D2380" s="10"/>
      <c r="E2380" s="10"/>
      <c r="J2380" s="10"/>
      <c r="L2380" s="10"/>
      <c r="M2380" s="10"/>
      <c r="N2380" s="10"/>
    </row>
    <row r="2381" spans="1:14" x14ac:dyDescent="0.2">
      <c r="A2381" s="9"/>
      <c r="B2381" s="10"/>
      <c r="D2381" s="10"/>
      <c r="J2381" s="10"/>
      <c r="L2381" s="10"/>
      <c r="M2381" s="10"/>
      <c r="N2381" s="10"/>
    </row>
    <row r="2382" spans="1:14" x14ac:dyDescent="0.2">
      <c r="A2382" s="9"/>
      <c r="B2382" s="10"/>
      <c r="D2382" s="10"/>
      <c r="E2382" s="10"/>
      <c r="J2382" s="10"/>
      <c r="L2382" s="10"/>
      <c r="M2382" s="10"/>
      <c r="N2382" s="10"/>
    </row>
    <row r="2383" spans="1:14" x14ac:dyDescent="0.2">
      <c r="A2383" s="9"/>
      <c r="B2383" s="10"/>
      <c r="E2383" s="10"/>
      <c r="J2383" s="10"/>
      <c r="L2383" s="10"/>
      <c r="M2383" s="10"/>
      <c r="N2383" s="10"/>
    </row>
    <row r="2384" spans="1:14" x14ac:dyDescent="0.2">
      <c r="A2384" s="9"/>
      <c r="B2384" s="10"/>
      <c r="D2384" s="10"/>
      <c r="E2384" s="10"/>
      <c r="J2384" s="10"/>
      <c r="L2384" s="10"/>
      <c r="M2384" s="10"/>
      <c r="N2384" s="10"/>
    </row>
    <row r="2385" spans="1:14" x14ac:dyDescent="0.2">
      <c r="A2385" s="9"/>
      <c r="B2385" s="10"/>
      <c r="D2385" s="10"/>
      <c r="E2385" s="10"/>
      <c r="J2385" s="10"/>
      <c r="L2385" s="10"/>
      <c r="M2385" s="10"/>
      <c r="N2385" s="10"/>
    </row>
    <row r="2386" spans="1:14" x14ac:dyDescent="0.2">
      <c r="A2386" s="9"/>
      <c r="B2386" s="10"/>
      <c r="D2386" s="10"/>
      <c r="E2386" s="10"/>
      <c r="J2386" s="10"/>
      <c r="L2386" s="10"/>
      <c r="M2386" s="10"/>
      <c r="N2386" s="10"/>
    </row>
    <row r="2387" spans="1:14" x14ac:dyDescent="0.2">
      <c r="A2387" s="9"/>
      <c r="B2387" s="10"/>
      <c r="E2387" s="10"/>
      <c r="J2387" s="10"/>
      <c r="L2387" s="10"/>
      <c r="M2387" s="10"/>
      <c r="N2387" s="10"/>
    </row>
    <row r="2388" spans="1:14" x14ac:dyDescent="0.2">
      <c r="A2388" s="9"/>
      <c r="B2388" s="10"/>
      <c r="D2388" s="10"/>
      <c r="E2388" s="10"/>
      <c r="J2388" s="10"/>
      <c r="L2388" s="10"/>
      <c r="M2388" s="10"/>
      <c r="N2388" s="10"/>
    </row>
    <row r="2389" spans="1:14" x14ac:dyDescent="0.2">
      <c r="A2389" s="9"/>
      <c r="B2389" s="10"/>
      <c r="D2389" s="10"/>
      <c r="E2389" s="10"/>
      <c r="J2389" s="10"/>
      <c r="L2389" s="10"/>
      <c r="M2389" s="10"/>
      <c r="N2389" s="10"/>
    </row>
    <row r="2390" spans="1:14" x14ac:dyDescent="0.2">
      <c r="A2390" s="9"/>
      <c r="B2390" s="10"/>
      <c r="D2390" s="10"/>
      <c r="E2390" s="10"/>
      <c r="J2390" s="10"/>
      <c r="L2390" s="10"/>
      <c r="M2390" s="10"/>
      <c r="N2390" s="10"/>
    </row>
    <row r="2391" spans="1:14" x14ac:dyDescent="0.2">
      <c r="A2391" s="9"/>
      <c r="B2391" s="10"/>
      <c r="D2391" s="10"/>
      <c r="E2391" s="10"/>
      <c r="J2391" s="10"/>
      <c r="L2391" s="10"/>
      <c r="M2391" s="10"/>
      <c r="N2391" s="10"/>
    </row>
    <row r="2392" spans="1:14" x14ac:dyDescent="0.2">
      <c r="A2392" s="9"/>
      <c r="B2392" s="10"/>
      <c r="D2392" s="10"/>
      <c r="E2392" s="10"/>
      <c r="J2392" s="10"/>
      <c r="L2392" s="10"/>
      <c r="M2392" s="10"/>
      <c r="N2392" s="10"/>
    </row>
    <row r="2393" spans="1:14" x14ac:dyDescent="0.2">
      <c r="A2393" s="9"/>
      <c r="B2393" s="10"/>
      <c r="D2393" s="10"/>
      <c r="E2393" s="10"/>
      <c r="J2393" s="10"/>
      <c r="L2393" s="10"/>
      <c r="M2393" s="10"/>
      <c r="N2393" s="10"/>
    </row>
    <row r="2394" spans="1:14" x14ac:dyDescent="0.2">
      <c r="A2394" s="9"/>
      <c r="B2394" s="10"/>
      <c r="D2394" s="10"/>
      <c r="E2394" s="10"/>
      <c r="J2394" s="10"/>
      <c r="L2394" s="10"/>
      <c r="M2394" s="10"/>
      <c r="N2394" s="10"/>
    </row>
    <row r="2395" spans="1:14" x14ac:dyDescent="0.2">
      <c r="A2395" s="9"/>
      <c r="B2395" s="10"/>
      <c r="D2395" s="10"/>
      <c r="E2395" s="10"/>
      <c r="J2395" s="10"/>
      <c r="L2395" s="10"/>
      <c r="M2395" s="10"/>
      <c r="N2395" s="10"/>
    </row>
    <row r="2396" spans="1:14" x14ac:dyDescent="0.2">
      <c r="A2396" s="9"/>
      <c r="B2396" s="10"/>
      <c r="E2396" s="10"/>
      <c r="J2396" s="10"/>
      <c r="L2396" s="10"/>
      <c r="M2396" s="10"/>
      <c r="N2396" s="10"/>
    </row>
    <row r="2397" spans="1:14" x14ac:dyDescent="0.2">
      <c r="A2397" s="9"/>
      <c r="B2397" s="10"/>
      <c r="D2397" s="10"/>
      <c r="E2397" s="10"/>
      <c r="J2397" s="10"/>
      <c r="L2397" s="10"/>
      <c r="M2397" s="10"/>
      <c r="N2397" s="10"/>
    </row>
    <row r="2398" spans="1:14" x14ac:dyDescent="0.2">
      <c r="A2398" s="9"/>
      <c r="B2398" s="10"/>
      <c r="D2398" s="10"/>
      <c r="E2398" s="10"/>
      <c r="J2398" s="10"/>
      <c r="L2398" s="10"/>
      <c r="M2398" s="10"/>
      <c r="N2398" s="10"/>
    </row>
    <row r="2399" spans="1:14" x14ac:dyDescent="0.2">
      <c r="A2399" s="9"/>
      <c r="B2399" s="10"/>
      <c r="J2399" s="10"/>
      <c r="L2399" s="10"/>
      <c r="M2399" s="10"/>
      <c r="N2399" s="10"/>
    </row>
    <row r="2400" spans="1:14" x14ac:dyDescent="0.2">
      <c r="A2400" s="9"/>
      <c r="B2400" s="10"/>
      <c r="D2400" s="10"/>
      <c r="E2400" s="10"/>
      <c r="J2400" s="10"/>
      <c r="L2400" s="10"/>
      <c r="M2400" s="10"/>
      <c r="N2400" s="10"/>
    </row>
    <row r="2401" spans="1:14" x14ac:dyDescent="0.2">
      <c r="A2401" s="9"/>
      <c r="B2401" s="10"/>
      <c r="D2401" s="10"/>
      <c r="E2401" s="10"/>
      <c r="J2401" s="10"/>
      <c r="L2401" s="10"/>
      <c r="M2401" s="10"/>
      <c r="N2401" s="10"/>
    </row>
    <row r="2402" spans="1:14" x14ac:dyDescent="0.2">
      <c r="A2402" s="9"/>
      <c r="B2402" s="10"/>
      <c r="D2402" s="10"/>
      <c r="E2402" s="10"/>
      <c r="J2402" s="10"/>
      <c r="L2402" s="10"/>
      <c r="M2402" s="10"/>
      <c r="N2402" s="10"/>
    </row>
    <row r="2403" spans="1:14" x14ac:dyDescent="0.2">
      <c r="A2403" s="9"/>
      <c r="B2403" s="10"/>
      <c r="D2403" s="10"/>
      <c r="E2403" s="10"/>
      <c r="J2403" s="10"/>
      <c r="L2403" s="10"/>
      <c r="M2403" s="10"/>
      <c r="N2403" s="10"/>
    </row>
    <row r="2404" spans="1:14" x14ac:dyDescent="0.2">
      <c r="A2404" s="9"/>
      <c r="B2404" s="10"/>
      <c r="D2404" s="10"/>
      <c r="E2404" s="10"/>
      <c r="J2404" s="10"/>
      <c r="L2404" s="10"/>
      <c r="M2404" s="10"/>
      <c r="N2404" s="10"/>
    </row>
    <row r="2405" spans="1:14" x14ac:dyDescent="0.2">
      <c r="A2405" s="9"/>
      <c r="B2405" s="10"/>
      <c r="D2405" s="10"/>
      <c r="E2405" s="10"/>
      <c r="J2405" s="10"/>
      <c r="L2405" s="10"/>
      <c r="M2405" s="10"/>
      <c r="N2405" s="10"/>
    </row>
    <row r="2406" spans="1:14" x14ac:dyDescent="0.2">
      <c r="A2406" s="9"/>
      <c r="B2406" s="10"/>
      <c r="D2406" s="10"/>
      <c r="J2406" s="10"/>
      <c r="L2406" s="10"/>
      <c r="M2406" s="10"/>
      <c r="N2406" s="10"/>
    </row>
    <row r="2407" spans="1:14" x14ac:dyDescent="0.2">
      <c r="A2407" s="9"/>
      <c r="B2407" s="10"/>
      <c r="D2407" s="10"/>
      <c r="E2407" s="10"/>
      <c r="J2407" s="10"/>
      <c r="L2407" s="10"/>
      <c r="M2407" s="10"/>
      <c r="N2407" s="10"/>
    </row>
    <row r="2408" spans="1:14" x14ac:dyDescent="0.2">
      <c r="A2408" s="9"/>
      <c r="B2408" s="10"/>
      <c r="E2408" s="10"/>
      <c r="J2408" s="10"/>
      <c r="L2408" s="10"/>
      <c r="M2408" s="10"/>
      <c r="N2408" s="10"/>
    </row>
    <row r="2409" spans="1:14" x14ac:dyDescent="0.2">
      <c r="A2409" s="9"/>
      <c r="B2409" s="10"/>
      <c r="D2409" s="10"/>
      <c r="E2409" s="10"/>
      <c r="J2409" s="10"/>
      <c r="L2409" s="10"/>
      <c r="M2409" s="10"/>
      <c r="N2409" s="10"/>
    </row>
    <row r="2410" spans="1:14" x14ac:dyDescent="0.2">
      <c r="A2410" s="9"/>
      <c r="B2410" s="10"/>
      <c r="D2410" s="10"/>
      <c r="E2410" s="10"/>
      <c r="J2410" s="10"/>
      <c r="L2410" s="10"/>
      <c r="M2410" s="10"/>
      <c r="N2410" s="10"/>
    </row>
    <row r="2411" spans="1:14" x14ac:dyDescent="0.2">
      <c r="A2411" s="9"/>
      <c r="B2411" s="10"/>
      <c r="D2411" s="10"/>
      <c r="E2411" s="10"/>
      <c r="J2411" s="10"/>
      <c r="L2411" s="10"/>
      <c r="M2411" s="10"/>
      <c r="N2411" s="10"/>
    </row>
    <row r="2412" spans="1:14" x14ac:dyDescent="0.2">
      <c r="A2412" s="9"/>
      <c r="B2412" s="10"/>
      <c r="D2412" s="10"/>
      <c r="E2412" s="10"/>
      <c r="J2412" s="10"/>
      <c r="L2412" s="10"/>
      <c r="M2412" s="10"/>
      <c r="N2412" s="10"/>
    </row>
    <row r="2413" spans="1:14" x14ac:dyDescent="0.2">
      <c r="A2413" s="9"/>
      <c r="B2413" s="10"/>
      <c r="D2413" s="10"/>
      <c r="E2413" s="10"/>
      <c r="J2413" s="10"/>
      <c r="L2413" s="10"/>
      <c r="M2413" s="10"/>
      <c r="N2413" s="10"/>
    </row>
    <row r="2414" spans="1:14" x14ac:dyDescent="0.2">
      <c r="A2414" s="9"/>
      <c r="B2414" s="10"/>
      <c r="D2414" s="10"/>
      <c r="E2414" s="10"/>
      <c r="J2414" s="10"/>
      <c r="L2414" s="10"/>
      <c r="M2414" s="10"/>
      <c r="N2414" s="10"/>
    </row>
    <row r="2415" spans="1:14" x14ac:dyDescent="0.2">
      <c r="A2415" s="9"/>
      <c r="B2415" s="10"/>
      <c r="E2415" s="10"/>
      <c r="J2415" s="10"/>
      <c r="L2415" s="10"/>
      <c r="M2415" s="10"/>
      <c r="N2415" s="10"/>
    </row>
    <row r="2416" spans="1:14" x14ac:dyDescent="0.2">
      <c r="A2416" s="9"/>
      <c r="B2416" s="10"/>
      <c r="D2416" s="10"/>
      <c r="E2416" s="10"/>
      <c r="J2416" s="10"/>
      <c r="L2416" s="10"/>
      <c r="M2416" s="10"/>
      <c r="N2416" s="10"/>
    </row>
    <row r="2417" spans="1:14" x14ac:dyDescent="0.2">
      <c r="A2417" s="9"/>
      <c r="B2417" s="10"/>
      <c r="D2417" s="10"/>
      <c r="E2417" s="10"/>
      <c r="J2417" s="10"/>
      <c r="L2417" s="10"/>
      <c r="M2417" s="10"/>
      <c r="N2417" s="10"/>
    </row>
    <row r="2418" spans="1:14" x14ac:dyDescent="0.2">
      <c r="A2418" s="9"/>
      <c r="B2418" s="10"/>
      <c r="D2418" s="10"/>
      <c r="E2418" s="10"/>
      <c r="J2418" s="10"/>
      <c r="L2418" s="10"/>
      <c r="M2418" s="10"/>
      <c r="N2418" s="10"/>
    </row>
    <row r="2419" spans="1:14" x14ac:dyDescent="0.2">
      <c r="A2419" s="9"/>
      <c r="B2419" s="10"/>
      <c r="D2419" s="10"/>
      <c r="E2419" s="10"/>
      <c r="J2419" s="10"/>
      <c r="L2419" s="10"/>
      <c r="M2419" s="10"/>
      <c r="N2419" s="10"/>
    </row>
    <row r="2420" spans="1:14" x14ac:dyDescent="0.2">
      <c r="A2420" s="9"/>
      <c r="B2420" s="10"/>
      <c r="D2420" s="10"/>
      <c r="E2420" s="10"/>
      <c r="J2420" s="10"/>
      <c r="L2420" s="10"/>
      <c r="M2420" s="10"/>
      <c r="N2420" s="10"/>
    </row>
    <row r="2421" spans="1:14" x14ac:dyDescent="0.2">
      <c r="A2421" s="9"/>
      <c r="B2421" s="10"/>
      <c r="D2421" s="10"/>
      <c r="E2421" s="10"/>
      <c r="J2421" s="10"/>
      <c r="L2421" s="10"/>
      <c r="M2421" s="10"/>
      <c r="N2421" s="10"/>
    </row>
    <row r="2422" spans="1:14" x14ac:dyDescent="0.2">
      <c r="A2422" s="9"/>
      <c r="B2422" s="10"/>
      <c r="D2422" s="10"/>
      <c r="E2422" s="10"/>
      <c r="J2422" s="10"/>
      <c r="L2422" s="10"/>
      <c r="M2422" s="10"/>
      <c r="N2422" s="10"/>
    </row>
    <row r="2423" spans="1:14" x14ac:dyDescent="0.2">
      <c r="A2423" s="9"/>
      <c r="B2423" s="10"/>
      <c r="D2423" s="10"/>
      <c r="E2423" s="10"/>
      <c r="J2423" s="10"/>
      <c r="L2423" s="10"/>
      <c r="M2423" s="10"/>
      <c r="N2423" s="10"/>
    </row>
    <row r="2424" spans="1:14" x14ac:dyDescent="0.2">
      <c r="A2424" s="9"/>
      <c r="B2424" s="10"/>
      <c r="E2424" s="10"/>
      <c r="J2424" s="10"/>
      <c r="L2424" s="10"/>
      <c r="M2424" s="10"/>
      <c r="N2424" s="10"/>
    </row>
    <row r="2425" spans="1:14" x14ac:dyDescent="0.2">
      <c r="A2425" s="9"/>
      <c r="B2425" s="10"/>
      <c r="D2425" s="10"/>
      <c r="E2425" s="10"/>
      <c r="J2425" s="10"/>
      <c r="L2425" s="10"/>
      <c r="M2425" s="10"/>
      <c r="N2425" s="10"/>
    </row>
    <row r="2426" spans="1:14" x14ac:dyDescent="0.2">
      <c r="A2426" s="9"/>
      <c r="B2426" s="10"/>
      <c r="D2426" s="10"/>
      <c r="E2426" s="10"/>
      <c r="J2426" s="10"/>
      <c r="L2426" s="10"/>
      <c r="M2426" s="10"/>
      <c r="N2426" s="10"/>
    </row>
    <row r="2427" spans="1:14" x14ac:dyDescent="0.2">
      <c r="A2427" s="9"/>
      <c r="B2427" s="10"/>
      <c r="D2427" s="10"/>
      <c r="E2427" s="10"/>
      <c r="J2427" s="10"/>
      <c r="L2427" s="10"/>
      <c r="M2427" s="10"/>
      <c r="N2427" s="10"/>
    </row>
    <row r="2428" spans="1:14" x14ac:dyDescent="0.2">
      <c r="A2428" s="9"/>
      <c r="B2428" s="10"/>
      <c r="D2428" s="10"/>
      <c r="J2428" s="10"/>
      <c r="L2428" s="10"/>
      <c r="M2428" s="10"/>
      <c r="N2428" s="10"/>
    </row>
    <row r="2429" spans="1:14" x14ac:dyDescent="0.2">
      <c r="A2429" s="9"/>
      <c r="B2429" s="10"/>
      <c r="J2429" s="10"/>
      <c r="L2429" s="10"/>
      <c r="M2429" s="10"/>
      <c r="N2429" s="10"/>
    </row>
    <row r="2430" spans="1:14" x14ac:dyDescent="0.2">
      <c r="A2430" s="9"/>
      <c r="B2430" s="10"/>
      <c r="E2430" s="10"/>
      <c r="J2430" s="10"/>
      <c r="L2430" s="10"/>
      <c r="M2430" s="10"/>
      <c r="N2430" s="10"/>
    </row>
    <row r="2431" spans="1:14" x14ac:dyDescent="0.2">
      <c r="A2431" s="9"/>
      <c r="B2431" s="10"/>
      <c r="D2431" s="10"/>
      <c r="E2431" s="10"/>
      <c r="J2431" s="10"/>
      <c r="L2431" s="10"/>
      <c r="M2431" s="10"/>
      <c r="N2431" s="10"/>
    </row>
    <row r="2432" spans="1:14" x14ac:dyDescent="0.2">
      <c r="A2432" s="9"/>
      <c r="B2432" s="10"/>
      <c r="D2432" s="10"/>
      <c r="E2432" s="10"/>
      <c r="J2432" s="10"/>
      <c r="L2432" s="10"/>
      <c r="M2432" s="10"/>
      <c r="N2432" s="10"/>
    </row>
    <row r="2433" spans="1:14" x14ac:dyDescent="0.2">
      <c r="A2433" s="9"/>
      <c r="B2433" s="10"/>
      <c r="D2433" s="10"/>
      <c r="E2433" s="10"/>
      <c r="J2433" s="10"/>
      <c r="L2433" s="10"/>
      <c r="M2433" s="10"/>
      <c r="N2433" s="10"/>
    </row>
    <row r="2434" spans="1:14" x14ac:dyDescent="0.2">
      <c r="A2434" s="9"/>
      <c r="B2434" s="10"/>
      <c r="D2434" s="10"/>
      <c r="E2434" s="10"/>
      <c r="J2434" s="10"/>
      <c r="L2434" s="10"/>
      <c r="M2434" s="10"/>
      <c r="N2434" s="10"/>
    </row>
    <row r="2435" spans="1:14" x14ac:dyDescent="0.2">
      <c r="A2435" s="9"/>
      <c r="B2435" s="10"/>
      <c r="D2435" s="10"/>
      <c r="E2435" s="10"/>
      <c r="J2435" s="10"/>
      <c r="L2435" s="10"/>
      <c r="M2435" s="10"/>
      <c r="N2435" s="10"/>
    </row>
    <row r="2436" spans="1:14" x14ac:dyDescent="0.2">
      <c r="A2436" s="9"/>
      <c r="B2436" s="10"/>
      <c r="D2436" s="10"/>
      <c r="E2436" s="10"/>
      <c r="J2436" s="10"/>
      <c r="L2436" s="10"/>
      <c r="M2436" s="10"/>
      <c r="N2436" s="10"/>
    </row>
    <row r="2437" spans="1:14" x14ac:dyDescent="0.2">
      <c r="A2437" s="9"/>
      <c r="B2437" s="10"/>
      <c r="D2437" s="10"/>
      <c r="E2437" s="10"/>
      <c r="J2437" s="10"/>
      <c r="L2437" s="10"/>
      <c r="M2437" s="10"/>
      <c r="N2437" s="10"/>
    </row>
    <row r="2438" spans="1:14" x14ac:dyDescent="0.2">
      <c r="A2438" s="9"/>
      <c r="B2438" s="10"/>
      <c r="D2438" s="10"/>
      <c r="E2438" s="10"/>
      <c r="J2438" s="10"/>
      <c r="L2438" s="10"/>
      <c r="M2438" s="10"/>
      <c r="N2438" s="10"/>
    </row>
    <row r="2439" spans="1:14" x14ac:dyDescent="0.2">
      <c r="A2439" s="9"/>
      <c r="B2439" s="10"/>
      <c r="E2439" s="10"/>
      <c r="J2439" s="10"/>
      <c r="L2439" s="10"/>
      <c r="M2439" s="10"/>
      <c r="N2439" s="10"/>
    </row>
    <row r="2440" spans="1:14" x14ac:dyDescent="0.2">
      <c r="A2440" s="9"/>
      <c r="B2440" s="10"/>
      <c r="D2440" s="10"/>
      <c r="E2440" s="10"/>
      <c r="J2440" s="10"/>
      <c r="L2440" s="10"/>
      <c r="M2440" s="10"/>
      <c r="N2440" s="10"/>
    </row>
    <row r="2441" spans="1:14" x14ac:dyDescent="0.2">
      <c r="A2441" s="9"/>
      <c r="B2441" s="10"/>
      <c r="E2441" s="10"/>
      <c r="J2441" s="10"/>
      <c r="L2441" s="10"/>
      <c r="M2441" s="10"/>
      <c r="N2441" s="10"/>
    </row>
    <row r="2442" spans="1:14" x14ac:dyDescent="0.2">
      <c r="A2442" s="9"/>
      <c r="B2442" s="10"/>
      <c r="D2442" s="10"/>
      <c r="E2442" s="10"/>
      <c r="J2442" s="10"/>
      <c r="L2442" s="10"/>
      <c r="M2442" s="10"/>
      <c r="N2442" s="10"/>
    </row>
    <row r="2443" spans="1:14" x14ac:dyDescent="0.2">
      <c r="A2443" s="9"/>
      <c r="B2443" s="10"/>
      <c r="D2443" s="10"/>
      <c r="E2443" s="10"/>
      <c r="J2443" s="10"/>
      <c r="L2443" s="10"/>
      <c r="M2443" s="10"/>
      <c r="N2443" s="10"/>
    </row>
    <row r="2444" spans="1:14" x14ac:dyDescent="0.2">
      <c r="A2444" s="9"/>
      <c r="B2444" s="10"/>
      <c r="D2444" s="10"/>
      <c r="E2444" s="10"/>
      <c r="J2444" s="10"/>
      <c r="L2444" s="10"/>
      <c r="M2444" s="10"/>
      <c r="N2444" s="10"/>
    </row>
    <row r="2445" spans="1:14" x14ac:dyDescent="0.2">
      <c r="A2445" s="9"/>
      <c r="B2445" s="10"/>
      <c r="D2445" s="10"/>
      <c r="E2445" s="10"/>
      <c r="J2445" s="10"/>
      <c r="L2445" s="10"/>
      <c r="M2445" s="10"/>
      <c r="N2445" s="10"/>
    </row>
    <row r="2446" spans="1:14" x14ac:dyDescent="0.2">
      <c r="A2446" s="9"/>
      <c r="B2446" s="10"/>
      <c r="D2446" s="10"/>
      <c r="E2446" s="10"/>
      <c r="J2446" s="10"/>
      <c r="L2446" s="10"/>
      <c r="M2446" s="10"/>
      <c r="N2446" s="10"/>
    </row>
    <row r="2447" spans="1:14" x14ac:dyDescent="0.2">
      <c r="A2447" s="9"/>
      <c r="B2447" s="10"/>
      <c r="E2447" s="10"/>
      <c r="J2447" s="10"/>
      <c r="L2447" s="10"/>
      <c r="M2447" s="10"/>
      <c r="N2447" s="10"/>
    </row>
    <row r="2448" spans="1:14" x14ac:dyDescent="0.2">
      <c r="A2448" s="9"/>
      <c r="B2448" s="10"/>
      <c r="D2448" s="10"/>
      <c r="E2448" s="10"/>
      <c r="J2448" s="10"/>
      <c r="L2448" s="10"/>
      <c r="M2448" s="10"/>
      <c r="N2448" s="10"/>
    </row>
    <row r="2449" spans="1:14" x14ac:dyDescent="0.2">
      <c r="A2449" s="9"/>
      <c r="B2449" s="10"/>
      <c r="D2449" s="10"/>
      <c r="E2449" s="10"/>
      <c r="J2449" s="10"/>
      <c r="L2449" s="10"/>
      <c r="M2449" s="10"/>
      <c r="N2449" s="10"/>
    </row>
    <row r="2450" spans="1:14" x14ac:dyDescent="0.2">
      <c r="A2450" s="9"/>
      <c r="B2450" s="10"/>
      <c r="D2450" s="10"/>
      <c r="E2450" s="10"/>
      <c r="J2450" s="10"/>
      <c r="L2450" s="10"/>
      <c r="M2450" s="10"/>
      <c r="N2450" s="10"/>
    </row>
    <row r="2451" spans="1:14" x14ac:dyDescent="0.2">
      <c r="A2451" s="9"/>
      <c r="B2451" s="10"/>
      <c r="D2451" s="10"/>
      <c r="E2451" s="10"/>
      <c r="J2451" s="10"/>
      <c r="L2451" s="10"/>
      <c r="M2451" s="10"/>
      <c r="N2451" s="10"/>
    </row>
    <row r="2452" spans="1:14" x14ac:dyDescent="0.2">
      <c r="A2452" s="9"/>
      <c r="B2452" s="10"/>
      <c r="D2452" s="10"/>
      <c r="E2452" s="10"/>
      <c r="J2452" s="10"/>
      <c r="L2452" s="10"/>
      <c r="M2452" s="10"/>
      <c r="N2452" s="10"/>
    </row>
    <row r="2453" spans="1:14" x14ac:dyDescent="0.2">
      <c r="A2453" s="9"/>
      <c r="B2453" s="10"/>
      <c r="D2453" s="10"/>
      <c r="E2453" s="10"/>
      <c r="J2453" s="10"/>
      <c r="L2453" s="10"/>
      <c r="M2453" s="10"/>
      <c r="N2453" s="10"/>
    </row>
    <row r="2454" spans="1:14" x14ac:dyDescent="0.2">
      <c r="A2454" s="9"/>
      <c r="B2454" s="10"/>
      <c r="D2454" s="10"/>
      <c r="J2454" s="10"/>
      <c r="L2454" s="10"/>
      <c r="M2454" s="10"/>
      <c r="N2454" s="10"/>
    </row>
    <row r="2455" spans="1:14" x14ac:dyDescent="0.2">
      <c r="A2455" s="9"/>
      <c r="B2455" s="10"/>
      <c r="D2455" s="10"/>
      <c r="J2455" s="10"/>
      <c r="L2455" s="10"/>
      <c r="M2455" s="10"/>
      <c r="N2455" s="10"/>
    </row>
    <row r="2456" spans="1:14" x14ac:dyDescent="0.2">
      <c r="A2456" s="9"/>
      <c r="B2456" s="10"/>
      <c r="D2456" s="10"/>
      <c r="E2456" s="10"/>
      <c r="J2456" s="10"/>
      <c r="L2456" s="10"/>
      <c r="M2456" s="10"/>
      <c r="N2456" s="10"/>
    </row>
    <row r="2457" spans="1:14" x14ac:dyDescent="0.2">
      <c r="A2457" s="9"/>
      <c r="B2457" s="10"/>
      <c r="D2457" s="10"/>
      <c r="E2457" s="10"/>
      <c r="J2457" s="10"/>
      <c r="L2457" s="10"/>
      <c r="M2457" s="10"/>
      <c r="N2457" s="10"/>
    </row>
    <row r="2458" spans="1:14" x14ac:dyDescent="0.2">
      <c r="A2458" s="9"/>
      <c r="B2458" s="10"/>
      <c r="D2458" s="10"/>
      <c r="E2458" s="10"/>
      <c r="J2458" s="10"/>
      <c r="L2458" s="10"/>
      <c r="M2458" s="10"/>
      <c r="N2458" s="10"/>
    </row>
    <row r="2459" spans="1:14" x14ac:dyDescent="0.2">
      <c r="A2459" s="9"/>
      <c r="B2459" s="10"/>
      <c r="D2459" s="10"/>
      <c r="E2459" s="10"/>
      <c r="J2459" s="10"/>
      <c r="L2459" s="10"/>
      <c r="M2459" s="10"/>
      <c r="N2459" s="10"/>
    </row>
    <row r="2460" spans="1:14" x14ac:dyDescent="0.2">
      <c r="A2460" s="9"/>
      <c r="B2460" s="10"/>
      <c r="D2460" s="10"/>
      <c r="E2460" s="10"/>
      <c r="J2460" s="10"/>
      <c r="L2460" s="10"/>
      <c r="M2460" s="10"/>
      <c r="N2460" s="10"/>
    </row>
    <row r="2461" spans="1:14" x14ac:dyDescent="0.2">
      <c r="A2461" s="9"/>
      <c r="B2461" s="10"/>
      <c r="E2461" s="10"/>
      <c r="J2461" s="10"/>
      <c r="L2461" s="10"/>
      <c r="M2461" s="10"/>
      <c r="N2461" s="10"/>
    </row>
    <row r="2462" spans="1:14" x14ac:dyDescent="0.2">
      <c r="A2462" s="9"/>
      <c r="B2462" s="10"/>
      <c r="D2462" s="10"/>
      <c r="E2462" s="10"/>
      <c r="J2462" s="10"/>
      <c r="L2462" s="10"/>
      <c r="M2462" s="10"/>
      <c r="N2462" s="10"/>
    </row>
    <row r="2463" spans="1:14" x14ac:dyDescent="0.2">
      <c r="A2463" s="9"/>
      <c r="B2463" s="10"/>
      <c r="D2463" s="10"/>
      <c r="E2463" s="10"/>
      <c r="J2463" s="10"/>
      <c r="L2463" s="10"/>
      <c r="M2463" s="10"/>
      <c r="N2463" s="10"/>
    </row>
    <row r="2464" spans="1:14" x14ac:dyDescent="0.2">
      <c r="A2464" s="9"/>
      <c r="B2464" s="10"/>
      <c r="E2464" s="10"/>
      <c r="J2464" s="10"/>
      <c r="L2464" s="10"/>
      <c r="M2464" s="10"/>
      <c r="N2464" s="10"/>
    </row>
    <row r="2465" spans="1:14" x14ac:dyDescent="0.2">
      <c r="A2465" s="9"/>
      <c r="B2465" s="10"/>
      <c r="D2465" s="10"/>
      <c r="E2465" s="10"/>
      <c r="J2465" s="10"/>
      <c r="L2465" s="10"/>
      <c r="M2465" s="10"/>
      <c r="N2465" s="10"/>
    </row>
    <row r="2466" spans="1:14" x14ac:dyDescent="0.2">
      <c r="A2466" s="9"/>
      <c r="B2466" s="10"/>
      <c r="D2466" s="10"/>
      <c r="E2466" s="10"/>
      <c r="J2466" s="10"/>
      <c r="L2466" s="10"/>
      <c r="M2466" s="10"/>
      <c r="N2466" s="10"/>
    </row>
    <row r="2467" spans="1:14" x14ac:dyDescent="0.2">
      <c r="A2467" s="9"/>
      <c r="B2467" s="10"/>
      <c r="D2467" s="10"/>
      <c r="E2467" s="10"/>
      <c r="J2467" s="10"/>
      <c r="L2467" s="10"/>
      <c r="M2467" s="10"/>
      <c r="N2467" s="10"/>
    </row>
    <row r="2468" spans="1:14" x14ac:dyDescent="0.2">
      <c r="A2468" s="9"/>
      <c r="B2468" s="10"/>
      <c r="J2468" s="10"/>
      <c r="L2468" s="10"/>
      <c r="M2468" s="10"/>
      <c r="N2468" s="10"/>
    </row>
    <row r="2469" spans="1:14" x14ac:dyDescent="0.2">
      <c r="A2469" s="9"/>
      <c r="B2469" s="10"/>
      <c r="D2469" s="10"/>
      <c r="J2469" s="10"/>
      <c r="L2469" s="10"/>
      <c r="M2469" s="10"/>
      <c r="N2469" s="10"/>
    </row>
    <row r="2470" spans="1:14" x14ac:dyDescent="0.2">
      <c r="A2470" s="9"/>
      <c r="B2470" s="10"/>
      <c r="D2470" s="10"/>
      <c r="E2470" s="10"/>
      <c r="J2470" s="10"/>
      <c r="L2470" s="10"/>
      <c r="M2470" s="10"/>
      <c r="N2470" s="10"/>
    </row>
    <row r="2471" spans="1:14" x14ac:dyDescent="0.2">
      <c r="A2471" s="9"/>
      <c r="B2471" s="10"/>
      <c r="E2471" s="10"/>
      <c r="J2471" s="10"/>
      <c r="L2471" s="10"/>
      <c r="M2471" s="10"/>
      <c r="N2471" s="10"/>
    </row>
    <row r="2472" spans="1:14" x14ac:dyDescent="0.2">
      <c r="A2472" s="9"/>
      <c r="B2472" s="10"/>
      <c r="E2472" s="10"/>
      <c r="J2472" s="10"/>
      <c r="L2472" s="10"/>
      <c r="M2472" s="10"/>
      <c r="N2472" s="10"/>
    </row>
    <row r="2473" spans="1:14" x14ac:dyDescent="0.2">
      <c r="A2473" s="9"/>
      <c r="B2473" s="10"/>
      <c r="D2473" s="10"/>
      <c r="E2473" s="10"/>
      <c r="J2473" s="10"/>
      <c r="L2473" s="10"/>
      <c r="M2473" s="10"/>
      <c r="N2473" s="10"/>
    </row>
    <row r="2474" spans="1:14" x14ac:dyDescent="0.2">
      <c r="A2474" s="9"/>
      <c r="B2474" s="10"/>
      <c r="D2474" s="10"/>
      <c r="E2474" s="10"/>
      <c r="J2474" s="10"/>
      <c r="L2474" s="10"/>
      <c r="M2474" s="10"/>
      <c r="N2474" s="10"/>
    </row>
    <row r="2475" spans="1:14" x14ac:dyDescent="0.2">
      <c r="A2475" s="9"/>
      <c r="B2475" s="10"/>
      <c r="D2475" s="10"/>
      <c r="J2475" s="10"/>
      <c r="L2475" s="10"/>
      <c r="M2475" s="10"/>
      <c r="N2475" s="10"/>
    </row>
    <row r="2476" spans="1:14" x14ac:dyDescent="0.2">
      <c r="A2476" s="9"/>
      <c r="B2476" s="10"/>
      <c r="D2476" s="10"/>
      <c r="E2476" s="10"/>
      <c r="J2476" s="10"/>
      <c r="L2476" s="10"/>
      <c r="M2476" s="10"/>
      <c r="N2476" s="10"/>
    </row>
    <row r="2477" spans="1:14" x14ac:dyDescent="0.2">
      <c r="A2477" s="9"/>
      <c r="B2477" s="10"/>
      <c r="D2477" s="10"/>
      <c r="E2477" s="10"/>
      <c r="J2477" s="10"/>
      <c r="L2477" s="10"/>
      <c r="M2477" s="10"/>
      <c r="N2477" s="10"/>
    </row>
    <row r="2478" spans="1:14" x14ac:dyDescent="0.2">
      <c r="A2478" s="9"/>
      <c r="B2478" s="10"/>
      <c r="D2478" s="10"/>
      <c r="E2478" s="10"/>
      <c r="J2478" s="10"/>
      <c r="L2478" s="10"/>
      <c r="M2478" s="10"/>
      <c r="N2478" s="10"/>
    </row>
    <row r="2479" spans="1:14" x14ac:dyDescent="0.2">
      <c r="A2479" s="9"/>
      <c r="B2479" s="10"/>
      <c r="D2479" s="10"/>
      <c r="E2479" s="10"/>
      <c r="J2479" s="10"/>
      <c r="L2479" s="10"/>
      <c r="M2479" s="10"/>
      <c r="N2479" s="10"/>
    </row>
    <row r="2480" spans="1:14" x14ac:dyDescent="0.2">
      <c r="A2480" s="9"/>
      <c r="B2480" s="10"/>
      <c r="D2480" s="10"/>
      <c r="E2480" s="10"/>
      <c r="J2480" s="10"/>
      <c r="L2480" s="10"/>
      <c r="M2480" s="10"/>
      <c r="N2480" s="10"/>
    </row>
    <row r="2481" spans="1:14" x14ac:dyDescent="0.2">
      <c r="A2481" s="9"/>
      <c r="B2481" s="10"/>
      <c r="D2481" s="10"/>
      <c r="E2481" s="10"/>
      <c r="J2481" s="10"/>
      <c r="L2481" s="10"/>
      <c r="M2481" s="10"/>
      <c r="N2481" s="10"/>
    </row>
    <row r="2482" spans="1:14" x14ac:dyDescent="0.2">
      <c r="A2482" s="9"/>
      <c r="B2482" s="10"/>
      <c r="D2482" s="10"/>
      <c r="E2482" s="10"/>
      <c r="J2482" s="10"/>
      <c r="L2482" s="10"/>
      <c r="M2482" s="10"/>
      <c r="N2482" s="10"/>
    </row>
    <row r="2483" spans="1:14" x14ac:dyDescent="0.2">
      <c r="A2483" s="9"/>
      <c r="B2483" s="10"/>
      <c r="D2483" s="10"/>
      <c r="E2483" s="10"/>
      <c r="J2483" s="10"/>
      <c r="L2483" s="10"/>
      <c r="M2483" s="10"/>
      <c r="N2483" s="10"/>
    </row>
    <row r="2484" spans="1:14" x14ac:dyDescent="0.2">
      <c r="A2484" s="9"/>
      <c r="B2484" s="10"/>
      <c r="D2484" s="10"/>
      <c r="E2484" s="10"/>
      <c r="J2484" s="10"/>
      <c r="L2484" s="10"/>
      <c r="M2484" s="10"/>
      <c r="N2484" s="10"/>
    </row>
    <row r="2485" spans="1:14" x14ac:dyDescent="0.2">
      <c r="A2485" s="9"/>
      <c r="B2485" s="10"/>
      <c r="D2485" s="10"/>
      <c r="E2485" s="10"/>
      <c r="J2485" s="10"/>
      <c r="L2485" s="10"/>
      <c r="M2485" s="10"/>
      <c r="N2485" s="10"/>
    </row>
    <row r="2486" spans="1:14" x14ac:dyDescent="0.2">
      <c r="A2486" s="9"/>
      <c r="B2486" s="10"/>
      <c r="D2486" s="10"/>
      <c r="E2486" s="10"/>
      <c r="J2486" s="10"/>
      <c r="L2486" s="10"/>
      <c r="M2486" s="10"/>
      <c r="N2486" s="10"/>
    </row>
    <row r="2487" spans="1:14" x14ac:dyDescent="0.2">
      <c r="A2487" s="9"/>
      <c r="B2487" s="10"/>
      <c r="D2487" s="10"/>
      <c r="E2487" s="10"/>
      <c r="J2487" s="10"/>
      <c r="L2487" s="10"/>
      <c r="M2487" s="10"/>
      <c r="N2487" s="10"/>
    </row>
    <row r="2488" spans="1:14" x14ac:dyDescent="0.2">
      <c r="A2488" s="9"/>
      <c r="B2488" s="10"/>
      <c r="D2488" s="10"/>
      <c r="E2488" s="10"/>
      <c r="J2488" s="10"/>
      <c r="L2488" s="10"/>
      <c r="M2488" s="10"/>
      <c r="N2488" s="10"/>
    </row>
    <row r="2489" spans="1:14" x14ac:dyDescent="0.2">
      <c r="A2489" s="9"/>
      <c r="B2489" s="10"/>
      <c r="D2489" s="10"/>
      <c r="E2489" s="10"/>
      <c r="J2489" s="10"/>
      <c r="L2489" s="10"/>
      <c r="M2489" s="10"/>
      <c r="N2489" s="10"/>
    </row>
    <row r="2490" spans="1:14" x14ac:dyDescent="0.2">
      <c r="A2490" s="9"/>
      <c r="B2490" s="10"/>
      <c r="D2490" s="10"/>
      <c r="J2490" s="10"/>
      <c r="L2490" s="10"/>
      <c r="M2490" s="10"/>
      <c r="N2490" s="10"/>
    </row>
    <row r="2491" spans="1:14" x14ac:dyDescent="0.2">
      <c r="A2491" s="9"/>
      <c r="E2491" s="10"/>
      <c r="J2491" s="10"/>
      <c r="L2491" s="10"/>
      <c r="M2491" s="10"/>
      <c r="N2491" s="10"/>
    </row>
    <row r="2492" spans="1:14" x14ac:dyDescent="0.2">
      <c r="A2492" s="9"/>
      <c r="B2492" s="10"/>
      <c r="D2492" s="10"/>
      <c r="E2492" s="10"/>
      <c r="J2492" s="10"/>
      <c r="L2492" s="10"/>
      <c r="M2492" s="10"/>
      <c r="N2492" s="10"/>
    </row>
    <row r="2493" spans="1:14" x14ac:dyDescent="0.2">
      <c r="A2493" s="9"/>
      <c r="B2493" s="10"/>
      <c r="D2493" s="10"/>
      <c r="E2493" s="10"/>
      <c r="J2493" s="10"/>
      <c r="L2493" s="10"/>
      <c r="M2493" s="10"/>
      <c r="N2493" s="10"/>
    </row>
    <row r="2494" spans="1:14" x14ac:dyDescent="0.2">
      <c r="A2494" s="9"/>
      <c r="B2494" s="10"/>
      <c r="D2494" s="10"/>
      <c r="E2494" s="10"/>
      <c r="J2494" s="10"/>
      <c r="L2494" s="10"/>
      <c r="M2494" s="10"/>
      <c r="N2494" s="10"/>
    </row>
    <row r="2495" spans="1:14" x14ac:dyDescent="0.2">
      <c r="A2495" s="9"/>
      <c r="B2495" s="10"/>
      <c r="E2495" s="10"/>
      <c r="J2495" s="10"/>
      <c r="L2495" s="10"/>
      <c r="M2495" s="10"/>
      <c r="N2495" s="10"/>
    </row>
    <row r="2496" spans="1:14" x14ac:dyDescent="0.2">
      <c r="A2496" s="9"/>
      <c r="B2496" s="10"/>
      <c r="D2496" s="10"/>
      <c r="E2496" s="10"/>
      <c r="J2496" s="10"/>
      <c r="L2496" s="10"/>
      <c r="M2496" s="10"/>
      <c r="N2496" s="10"/>
    </row>
    <row r="2497" spans="1:14" x14ac:dyDescent="0.2">
      <c r="A2497" s="9"/>
      <c r="B2497" s="10"/>
      <c r="E2497" s="10"/>
      <c r="J2497" s="10"/>
      <c r="L2497" s="10"/>
      <c r="M2497" s="10"/>
      <c r="N2497" s="10"/>
    </row>
    <row r="2498" spans="1:14" x14ac:dyDescent="0.2">
      <c r="A2498" s="9"/>
      <c r="B2498" s="10"/>
      <c r="D2498" s="10"/>
      <c r="E2498" s="10"/>
      <c r="J2498" s="10"/>
      <c r="L2498" s="10"/>
      <c r="M2498" s="10"/>
      <c r="N2498" s="10"/>
    </row>
    <row r="2499" spans="1:14" x14ac:dyDescent="0.2">
      <c r="A2499" s="9"/>
      <c r="B2499" s="10"/>
      <c r="D2499" s="10"/>
      <c r="E2499" s="10"/>
      <c r="J2499" s="10"/>
      <c r="L2499" s="10"/>
      <c r="M2499" s="10"/>
      <c r="N2499" s="10"/>
    </row>
    <row r="2500" spans="1:14" x14ac:dyDescent="0.2">
      <c r="A2500" s="9"/>
      <c r="B2500" s="10"/>
      <c r="D2500" s="10"/>
      <c r="E2500" s="10"/>
      <c r="J2500" s="10"/>
      <c r="L2500" s="10"/>
      <c r="M2500" s="10"/>
      <c r="N2500" s="10"/>
    </row>
    <row r="2501" spans="1:14" x14ac:dyDescent="0.2">
      <c r="A2501" s="9"/>
      <c r="B2501" s="10"/>
      <c r="D2501" s="10"/>
      <c r="E2501" s="10"/>
      <c r="J2501" s="10"/>
      <c r="L2501" s="10"/>
      <c r="M2501" s="10"/>
      <c r="N2501" s="10"/>
    </row>
    <row r="2502" spans="1:14" x14ac:dyDescent="0.2">
      <c r="A2502" s="9"/>
      <c r="B2502" s="10"/>
      <c r="D2502" s="10"/>
      <c r="E2502" s="10"/>
      <c r="J2502" s="10"/>
      <c r="L2502" s="10"/>
      <c r="M2502" s="10"/>
      <c r="N2502" s="10"/>
    </row>
    <row r="2503" spans="1:14" x14ac:dyDescent="0.2">
      <c r="A2503" s="9"/>
      <c r="B2503" s="10"/>
      <c r="D2503" s="10"/>
      <c r="E2503" s="10"/>
      <c r="J2503" s="10"/>
      <c r="L2503" s="10"/>
      <c r="M2503" s="10"/>
      <c r="N2503" s="10"/>
    </row>
    <row r="2504" spans="1:14" x14ac:dyDescent="0.2">
      <c r="A2504" s="9"/>
      <c r="B2504" s="10"/>
      <c r="D2504" s="10"/>
      <c r="E2504" s="10"/>
      <c r="J2504" s="10"/>
      <c r="L2504" s="10"/>
      <c r="M2504" s="10"/>
      <c r="N2504" s="10"/>
    </row>
    <row r="2505" spans="1:14" x14ac:dyDescent="0.2">
      <c r="A2505" s="9"/>
      <c r="B2505" s="10"/>
      <c r="D2505" s="10"/>
      <c r="E2505" s="10"/>
      <c r="J2505" s="10"/>
      <c r="L2505" s="10"/>
      <c r="M2505" s="10"/>
      <c r="N2505" s="10"/>
    </row>
    <row r="2506" spans="1:14" x14ac:dyDescent="0.2">
      <c r="A2506" s="9"/>
      <c r="B2506" s="10"/>
      <c r="E2506" s="10"/>
      <c r="J2506" s="10"/>
      <c r="L2506" s="10"/>
      <c r="M2506" s="10"/>
      <c r="N2506" s="10"/>
    </row>
    <row r="2507" spans="1:14" x14ac:dyDescent="0.2">
      <c r="A2507" s="9"/>
      <c r="B2507" s="10"/>
      <c r="D2507" s="10"/>
      <c r="E2507" s="10"/>
      <c r="J2507" s="10"/>
      <c r="L2507" s="10"/>
      <c r="M2507" s="10"/>
      <c r="N2507" s="10"/>
    </row>
    <row r="2508" spans="1:14" x14ac:dyDescent="0.2">
      <c r="A2508" s="9"/>
      <c r="B2508" s="10"/>
      <c r="D2508" s="10"/>
      <c r="E2508" s="10"/>
      <c r="J2508" s="10"/>
      <c r="L2508" s="10"/>
      <c r="M2508" s="10"/>
      <c r="N2508" s="10"/>
    </row>
    <row r="2509" spans="1:14" x14ac:dyDescent="0.2">
      <c r="A2509" s="9"/>
      <c r="B2509" s="10"/>
      <c r="D2509" s="10"/>
      <c r="E2509" s="10"/>
      <c r="J2509" s="10"/>
      <c r="L2509" s="10"/>
      <c r="M2509" s="10"/>
      <c r="N2509" s="10"/>
    </row>
    <row r="2510" spans="1:14" x14ac:dyDescent="0.2">
      <c r="A2510" s="9"/>
      <c r="B2510" s="10"/>
      <c r="D2510" s="10"/>
      <c r="E2510" s="10"/>
      <c r="J2510" s="10"/>
      <c r="L2510" s="10"/>
      <c r="M2510" s="10"/>
      <c r="N2510" s="10"/>
    </row>
    <row r="2511" spans="1:14" x14ac:dyDescent="0.2">
      <c r="A2511" s="9"/>
      <c r="B2511" s="10"/>
      <c r="D2511" s="10"/>
      <c r="E2511" s="10"/>
      <c r="J2511" s="10"/>
      <c r="L2511" s="10"/>
      <c r="M2511" s="10"/>
      <c r="N2511" s="10"/>
    </row>
    <row r="2512" spans="1:14" x14ac:dyDescent="0.2">
      <c r="A2512" s="9"/>
      <c r="B2512" s="10"/>
      <c r="E2512" s="10"/>
      <c r="J2512" s="10"/>
      <c r="L2512" s="10"/>
      <c r="M2512" s="10"/>
      <c r="N2512" s="10"/>
    </row>
    <row r="2513" spans="1:14" x14ac:dyDescent="0.2">
      <c r="A2513" s="9"/>
      <c r="B2513" s="10"/>
      <c r="D2513" s="10"/>
      <c r="E2513" s="10"/>
      <c r="J2513" s="10"/>
      <c r="L2513" s="10"/>
      <c r="M2513" s="10"/>
      <c r="N2513" s="10"/>
    </row>
    <row r="2514" spans="1:14" x14ac:dyDescent="0.2">
      <c r="A2514" s="9"/>
      <c r="B2514" s="10"/>
      <c r="D2514" s="10"/>
      <c r="E2514" s="10"/>
      <c r="J2514" s="10"/>
      <c r="L2514" s="10"/>
      <c r="M2514" s="10"/>
      <c r="N2514" s="10"/>
    </row>
    <row r="2515" spans="1:14" x14ac:dyDescent="0.2">
      <c r="A2515" s="9"/>
      <c r="B2515" s="10"/>
      <c r="D2515" s="10"/>
      <c r="E2515" s="10"/>
      <c r="J2515" s="10"/>
      <c r="L2515" s="10"/>
      <c r="M2515" s="10"/>
      <c r="N2515" s="10"/>
    </row>
    <row r="2516" spans="1:14" x14ac:dyDescent="0.2">
      <c r="A2516" s="9"/>
      <c r="B2516" s="10"/>
      <c r="D2516" s="10"/>
      <c r="E2516" s="10"/>
      <c r="J2516" s="10"/>
      <c r="L2516" s="10"/>
      <c r="M2516" s="10"/>
      <c r="N2516" s="10"/>
    </row>
    <row r="2517" spans="1:14" x14ac:dyDescent="0.2">
      <c r="A2517" s="9"/>
      <c r="B2517" s="10"/>
      <c r="E2517" s="10"/>
      <c r="J2517" s="10"/>
      <c r="L2517" s="10"/>
      <c r="M2517" s="10"/>
      <c r="N2517" s="10"/>
    </row>
    <row r="2518" spans="1:14" x14ac:dyDescent="0.2">
      <c r="A2518" s="9"/>
      <c r="B2518" s="10"/>
      <c r="D2518" s="10"/>
      <c r="J2518" s="10"/>
      <c r="L2518" s="10"/>
      <c r="M2518" s="10"/>
      <c r="N2518" s="10"/>
    </row>
    <row r="2519" spans="1:14" x14ac:dyDescent="0.2">
      <c r="A2519" s="9"/>
      <c r="B2519" s="10"/>
      <c r="D2519" s="10"/>
      <c r="E2519" s="10"/>
      <c r="J2519" s="10"/>
      <c r="L2519" s="10"/>
      <c r="M2519" s="10"/>
      <c r="N2519" s="10"/>
    </row>
    <row r="2520" spans="1:14" x14ac:dyDescent="0.2">
      <c r="A2520" s="9"/>
      <c r="B2520" s="10"/>
      <c r="D2520" s="10"/>
      <c r="E2520" s="10"/>
      <c r="J2520" s="10"/>
      <c r="L2520" s="10"/>
      <c r="M2520" s="10"/>
      <c r="N2520" s="10"/>
    </row>
    <row r="2521" spans="1:14" x14ac:dyDescent="0.2">
      <c r="A2521" s="9"/>
      <c r="B2521" s="10"/>
      <c r="D2521" s="10"/>
      <c r="E2521" s="10"/>
      <c r="J2521" s="10"/>
      <c r="L2521" s="10"/>
      <c r="M2521" s="10"/>
      <c r="N2521" s="10"/>
    </row>
    <row r="2522" spans="1:14" x14ac:dyDescent="0.2">
      <c r="A2522" s="9"/>
      <c r="B2522" s="10"/>
      <c r="D2522" s="10"/>
      <c r="E2522" s="10"/>
      <c r="J2522" s="10"/>
      <c r="L2522" s="10"/>
      <c r="M2522" s="10"/>
      <c r="N2522" s="10"/>
    </row>
    <row r="2523" spans="1:14" x14ac:dyDescent="0.2">
      <c r="A2523" s="9"/>
      <c r="B2523" s="10"/>
      <c r="D2523" s="10"/>
      <c r="E2523" s="10"/>
      <c r="J2523" s="10"/>
      <c r="L2523" s="10"/>
      <c r="M2523" s="10"/>
      <c r="N2523" s="10"/>
    </row>
    <row r="2524" spans="1:14" x14ac:dyDescent="0.2">
      <c r="A2524" s="9"/>
      <c r="B2524" s="10"/>
      <c r="D2524" s="10"/>
      <c r="E2524" s="10"/>
      <c r="J2524" s="10"/>
      <c r="L2524" s="10"/>
      <c r="M2524" s="10"/>
      <c r="N2524" s="10"/>
    </row>
    <row r="2525" spans="1:14" x14ac:dyDescent="0.2">
      <c r="A2525" s="9"/>
      <c r="B2525" s="10"/>
      <c r="D2525" s="10"/>
      <c r="E2525" s="10"/>
      <c r="J2525" s="10"/>
      <c r="L2525" s="10"/>
      <c r="M2525" s="10"/>
      <c r="N2525" s="10"/>
    </row>
    <row r="2526" spans="1:14" x14ac:dyDescent="0.2">
      <c r="A2526" s="9"/>
      <c r="B2526" s="10"/>
      <c r="D2526" s="10"/>
      <c r="E2526" s="10"/>
      <c r="J2526" s="10"/>
      <c r="L2526" s="10"/>
      <c r="M2526" s="10"/>
      <c r="N2526" s="10"/>
    </row>
    <row r="2527" spans="1:14" x14ac:dyDescent="0.2">
      <c r="A2527" s="9"/>
      <c r="B2527" s="10"/>
      <c r="D2527" s="10"/>
      <c r="E2527" s="10"/>
      <c r="J2527" s="10"/>
      <c r="L2527" s="10"/>
      <c r="M2527" s="10"/>
      <c r="N2527" s="10"/>
    </row>
    <row r="2528" spans="1:14" x14ac:dyDescent="0.2">
      <c r="A2528" s="9"/>
      <c r="B2528" s="10"/>
      <c r="D2528" s="10"/>
      <c r="E2528" s="10"/>
      <c r="J2528" s="10"/>
      <c r="L2528" s="10"/>
      <c r="M2528" s="10"/>
      <c r="N2528" s="10"/>
    </row>
    <row r="2529" spans="1:14" x14ac:dyDescent="0.2">
      <c r="A2529" s="9"/>
      <c r="B2529" s="10"/>
      <c r="D2529" s="10"/>
      <c r="E2529" s="10"/>
      <c r="J2529" s="10"/>
      <c r="L2529" s="10"/>
      <c r="M2529" s="10"/>
      <c r="N2529" s="10"/>
    </row>
    <row r="2530" spans="1:14" x14ac:dyDescent="0.2">
      <c r="A2530" s="9"/>
      <c r="B2530" s="10"/>
      <c r="D2530" s="10"/>
      <c r="E2530" s="10"/>
      <c r="J2530" s="10"/>
      <c r="L2530" s="10"/>
      <c r="M2530" s="10"/>
      <c r="N2530" s="10"/>
    </row>
    <row r="2531" spans="1:14" x14ac:dyDescent="0.2">
      <c r="A2531" s="9"/>
      <c r="B2531" s="10"/>
      <c r="D2531" s="10"/>
      <c r="E2531" s="10"/>
      <c r="J2531" s="10"/>
      <c r="L2531" s="10"/>
      <c r="M2531" s="10"/>
      <c r="N2531" s="10"/>
    </row>
    <row r="2532" spans="1:14" x14ac:dyDescent="0.2">
      <c r="A2532" s="9"/>
      <c r="B2532" s="10"/>
      <c r="D2532" s="10"/>
      <c r="E2532" s="10"/>
      <c r="J2532" s="10"/>
      <c r="L2532" s="10"/>
      <c r="M2532" s="10"/>
      <c r="N2532" s="10"/>
    </row>
    <row r="2533" spans="1:14" x14ac:dyDescent="0.2">
      <c r="A2533" s="9"/>
      <c r="B2533" s="10"/>
      <c r="D2533" s="10"/>
      <c r="E2533" s="10"/>
      <c r="J2533" s="10"/>
      <c r="L2533" s="10"/>
      <c r="M2533" s="10"/>
      <c r="N2533" s="10"/>
    </row>
    <row r="2534" spans="1:14" x14ac:dyDescent="0.2">
      <c r="A2534" s="9"/>
      <c r="B2534" s="10"/>
      <c r="D2534" s="10"/>
      <c r="E2534" s="10"/>
      <c r="J2534" s="10"/>
      <c r="L2534" s="10"/>
      <c r="M2534" s="10"/>
      <c r="N2534" s="10"/>
    </row>
    <row r="2535" spans="1:14" x14ac:dyDescent="0.2">
      <c r="A2535" s="9"/>
      <c r="B2535" s="10"/>
      <c r="D2535" s="10"/>
      <c r="E2535" s="10"/>
      <c r="J2535" s="10"/>
      <c r="L2535" s="10"/>
      <c r="M2535" s="10"/>
      <c r="N2535" s="10"/>
    </row>
    <row r="2536" spans="1:14" x14ac:dyDescent="0.2">
      <c r="A2536" s="9"/>
      <c r="B2536" s="10"/>
      <c r="D2536" s="10"/>
      <c r="E2536" s="10"/>
      <c r="J2536" s="10"/>
      <c r="L2536" s="10"/>
      <c r="M2536" s="10"/>
      <c r="N2536" s="10"/>
    </row>
    <row r="2537" spans="1:14" x14ac:dyDescent="0.2">
      <c r="A2537" s="9"/>
      <c r="B2537" s="10"/>
      <c r="D2537" s="10"/>
      <c r="E2537" s="10"/>
      <c r="J2537" s="10"/>
      <c r="L2537" s="10"/>
      <c r="M2537" s="10"/>
      <c r="N2537" s="10"/>
    </row>
    <row r="2538" spans="1:14" x14ac:dyDescent="0.2">
      <c r="A2538" s="9"/>
      <c r="B2538" s="10"/>
      <c r="D2538" s="10"/>
      <c r="E2538" s="10"/>
      <c r="J2538" s="10"/>
      <c r="L2538" s="10"/>
      <c r="M2538" s="10"/>
      <c r="N2538" s="10"/>
    </row>
    <row r="2539" spans="1:14" x14ac:dyDescent="0.2">
      <c r="A2539" s="9"/>
      <c r="B2539" s="10"/>
      <c r="D2539" s="10"/>
      <c r="E2539" s="10"/>
      <c r="J2539" s="10"/>
      <c r="L2539" s="10"/>
      <c r="M2539" s="10"/>
      <c r="N2539" s="10"/>
    </row>
    <row r="2540" spans="1:14" x14ac:dyDescent="0.2">
      <c r="A2540" s="9"/>
      <c r="B2540" s="10"/>
      <c r="D2540" s="10"/>
      <c r="E2540" s="10"/>
      <c r="J2540" s="10"/>
      <c r="L2540" s="10"/>
      <c r="M2540" s="10"/>
      <c r="N2540" s="10"/>
    </row>
    <row r="2541" spans="1:14" x14ac:dyDescent="0.2">
      <c r="A2541" s="9"/>
      <c r="B2541" s="10"/>
      <c r="D2541" s="10"/>
      <c r="E2541" s="10"/>
      <c r="J2541" s="10"/>
      <c r="L2541" s="10"/>
      <c r="M2541" s="10"/>
      <c r="N2541" s="10"/>
    </row>
    <row r="2542" spans="1:14" x14ac:dyDescent="0.2">
      <c r="A2542" s="9"/>
      <c r="B2542" s="10"/>
      <c r="E2542" s="10"/>
      <c r="J2542" s="10"/>
      <c r="L2542" s="10"/>
      <c r="M2542" s="10"/>
      <c r="N2542" s="10"/>
    </row>
    <row r="2543" spans="1:14" x14ac:dyDescent="0.2">
      <c r="A2543" s="9"/>
      <c r="B2543" s="10"/>
      <c r="D2543" s="10"/>
      <c r="E2543" s="10"/>
      <c r="J2543" s="10"/>
      <c r="L2543" s="10"/>
      <c r="M2543" s="10"/>
      <c r="N2543" s="10"/>
    </row>
    <row r="2544" spans="1:14" x14ac:dyDescent="0.2">
      <c r="A2544" s="9"/>
      <c r="B2544" s="10"/>
      <c r="D2544" s="10"/>
      <c r="E2544" s="10"/>
      <c r="J2544" s="10"/>
      <c r="L2544" s="10"/>
      <c r="M2544" s="10"/>
      <c r="N2544" s="10"/>
    </row>
    <row r="2545" spans="1:14" x14ac:dyDescent="0.2">
      <c r="A2545" s="9"/>
      <c r="B2545" s="10"/>
      <c r="D2545" s="10"/>
      <c r="E2545" s="10"/>
      <c r="J2545" s="10"/>
      <c r="L2545" s="10"/>
      <c r="M2545" s="10"/>
      <c r="N2545" s="10"/>
    </row>
    <row r="2546" spans="1:14" x14ac:dyDescent="0.2">
      <c r="A2546" s="9"/>
      <c r="B2546" s="10"/>
      <c r="D2546" s="10"/>
      <c r="E2546" s="10"/>
      <c r="J2546" s="10"/>
      <c r="L2546" s="10"/>
      <c r="M2546" s="10"/>
      <c r="N2546" s="10"/>
    </row>
    <row r="2547" spans="1:14" x14ac:dyDescent="0.2">
      <c r="A2547" s="9"/>
      <c r="B2547" s="10"/>
      <c r="E2547" s="10"/>
      <c r="J2547" s="10"/>
      <c r="L2547" s="10"/>
      <c r="M2547" s="10"/>
      <c r="N2547" s="10"/>
    </row>
    <row r="2548" spans="1:14" x14ac:dyDescent="0.2">
      <c r="A2548" s="9"/>
      <c r="B2548" s="10"/>
      <c r="D2548" s="10"/>
      <c r="E2548" s="10"/>
      <c r="J2548" s="10"/>
      <c r="L2548" s="10"/>
      <c r="M2548" s="10"/>
      <c r="N2548" s="10"/>
    </row>
    <row r="2549" spans="1:14" x14ac:dyDescent="0.2">
      <c r="A2549" s="9"/>
      <c r="B2549" s="10"/>
      <c r="D2549" s="10"/>
      <c r="E2549" s="10"/>
      <c r="J2549" s="10"/>
      <c r="L2549" s="10"/>
      <c r="M2549" s="10"/>
      <c r="N2549" s="10"/>
    </row>
    <row r="2550" spans="1:14" x14ac:dyDescent="0.2">
      <c r="A2550" s="9"/>
      <c r="B2550" s="10"/>
      <c r="D2550" s="10"/>
      <c r="E2550" s="10"/>
      <c r="J2550" s="10"/>
      <c r="L2550" s="10"/>
      <c r="M2550" s="10"/>
      <c r="N2550" s="10"/>
    </row>
    <row r="2551" spans="1:14" x14ac:dyDescent="0.2">
      <c r="A2551" s="9"/>
      <c r="B2551" s="10"/>
      <c r="D2551" s="10"/>
      <c r="J2551" s="10"/>
      <c r="L2551" s="10"/>
      <c r="M2551" s="10"/>
      <c r="N2551" s="10"/>
    </row>
    <row r="2552" spans="1:14" x14ac:dyDescent="0.2">
      <c r="A2552" s="9"/>
      <c r="B2552" s="10"/>
      <c r="E2552" s="10"/>
      <c r="J2552" s="10"/>
      <c r="L2552" s="10"/>
      <c r="M2552" s="10"/>
      <c r="N2552" s="10"/>
    </row>
    <row r="2553" spans="1:14" x14ac:dyDescent="0.2">
      <c r="A2553" s="9"/>
      <c r="B2553" s="10"/>
      <c r="D2553" s="10"/>
      <c r="E2553" s="10"/>
      <c r="J2553" s="10"/>
      <c r="L2553" s="10"/>
      <c r="M2553" s="10"/>
      <c r="N2553" s="10"/>
    </row>
    <row r="2554" spans="1:14" x14ac:dyDescent="0.2">
      <c r="A2554" s="9"/>
      <c r="B2554" s="10"/>
      <c r="D2554" s="10"/>
      <c r="E2554" s="10"/>
      <c r="J2554" s="10"/>
      <c r="L2554" s="10"/>
      <c r="M2554" s="10"/>
      <c r="N2554" s="10"/>
    </row>
    <row r="2555" spans="1:14" x14ac:dyDescent="0.2">
      <c r="A2555" s="9"/>
      <c r="B2555" s="10"/>
      <c r="D2555" s="10"/>
      <c r="E2555" s="10"/>
      <c r="J2555" s="10"/>
      <c r="L2555" s="10"/>
      <c r="M2555" s="10"/>
      <c r="N2555" s="10"/>
    </row>
    <row r="2556" spans="1:14" x14ac:dyDescent="0.2">
      <c r="A2556" s="9"/>
      <c r="B2556" s="10"/>
      <c r="D2556" s="10"/>
      <c r="E2556" s="10"/>
      <c r="J2556" s="10"/>
      <c r="L2556" s="10"/>
      <c r="M2556" s="10"/>
      <c r="N2556" s="10"/>
    </row>
    <row r="2557" spans="1:14" x14ac:dyDescent="0.2">
      <c r="A2557" s="9"/>
      <c r="B2557" s="10"/>
      <c r="D2557" s="10"/>
      <c r="E2557" s="10"/>
      <c r="J2557" s="10"/>
      <c r="L2557" s="10"/>
      <c r="M2557" s="10"/>
      <c r="N2557" s="10"/>
    </row>
    <row r="2558" spans="1:14" x14ac:dyDescent="0.2">
      <c r="A2558" s="9"/>
      <c r="B2558" s="10"/>
      <c r="D2558" s="10"/>
      <c r="E2558" s="10"/>
      <c r="J2558" s="10"/>
      <c r="L2558" s="10"/>
      <c r="M2558" s="10"/>
      <c r="N2558" s="10"/>
    </row>
    <row r="2559" spans="1:14" x14ac:dyDescent="0.2">
      <c r="A2559" s="9"/>
      <c r="B2559" s="10"/>
      <c r="D2559" s="10"/>
      <c r="E2559" s="10"/>
      <c r="J2559" s="10"/>
      <c r="L2559" s="10"/>
      <c r="M2559" s="10"/>
      <c r="N2559" s="10"/>
    </row>
    <row r="2560" spans="1:14" x14ac:dyDescent="0.2">
      <c r="A2560" s="9"/>
      <c r="B2560" s="10"/>
      <c r="D2560" s="10"/>
      <c r="E2560" s="10"/>
      <c r="J2560" s="10"/>
      <c r="L2560" s="10"/>
      <c r="M2560" s="10"/>
      <c r="N2560" s="10"/>
    </row>
    <row r="2561" spans="1:14" x14ac:dyDescent="0.2">
      <c r="A2561" s="9"/>
      <c r="B2561" s="10"/>
      <c r="D2561" s="10"/>
      <c r="E2561" s="10"/>
      <c r="J2561" s="10"/>
      <c r="L2561" s="10"/>
      <c r="M2561" s="10"/>
      <c r="N2561" s="10"/>
    </row>
    <row r="2562" spans="1:14" x14ac:dyDescent="0.2">
      <c r="A2562" s="9"/>
      <c r="B2562" s="10"/>
      <c r="D2562" s="10"/>
      <c r="E2562" s="10"/>
      <c r="J2562" s="10"/>
      <c r="L2562" s="10"/>
      <c r="M2562" s="10"/>
      <c r="N2562" s="10"/>
    </row>
    <row r="2563" spans="1:14" x14ac:dyDescent="0.2">
      <c r="A2563" s="9"/>
      <c r="B2563" s="10"/>
      <c r="D2563" s="10"/>
      <c r="E2563" s="10"/>
      <c r="J2563" s="10"/>
      <c r="L2563" s="10"/>
      <c r="M2563" s="10"/>
      <c r="N2563" s="10"/>
    </row>
    <row r="2564" spans="1:14" x14ac:dyDescent="0.2">
      <c r="A2564" s="9"/>
      <c r="B2564" s="10"/>
      <c r="D2564" s="10"/>
      <c r="E2564" s="10"/>
      <c r="J2564" s="10"/>
      <c r="L2564" s="10"/>
      <c r="M2564" s="10"/>
      <c r="N2564" s="10"/>
    </row>
    <row r="2565" spans="1:14" x14ac:dyDescent="0.2">
      <c r="A2565" s="9"/>
      <c r="B2565" s="10"/>
      <c r="E2565" s="10"/>
      <c r="J2565" s="10"/>
      <c r="L2565" s="10"/>
      <c r="M2565" s="10"/>
      <c r="N2565" s="10"/>
    </row>
    <row r="2566" spans="1:14" x14ac:dyDescent="0.2">
      <c r="A2566" s="9"/>
      <c r="B2566" s="10"/>
      <c r="D2566" s="10"/>
      <c r="E2566" s="10"/>
      <c r="J2566" s="10"/>
      <c r="L2566" s="10"/>
      <c r="M2566" s="10"/>
      <c r="N2566" s="10"/>
    </row>
    <row r="2567" spans="1:14" x14ac:dyDescent="0.2">
      <c r="A2567" s="9"/>
      <c r="B2567" s="10"/>
      <c r="D2567" s="10"/>
      <c r="E2567" s="10"/>
      <c r="J2567" s="10"/>
      <c r="L2567" s="10"/>
      <c r="M2567" s="10"/>
      <c r="N2567" s="10"/>
    </row>
    <row r="2568" spans="1:14" x14ac:dyDescent="0.2">
      <c r="A2568" s="9"/>
      <c r="B2568" s="10"/>
      <c r="D2568" s="10"/>
      <c r="E2568" s="10"/>
      <c r="J2568" s="10"/>
      <c r="L2568" s="10"/>
      <c r="M2568" s="10"/>
      <c r="N2568" s="10"/>
    </row>
    <row r="2569" spans="1:14" x14ac:dyDescent="0.2">
      <c r="A2569" s="9"/>
      <c r="B2569" s="10"/>
      <c r="E2569" s="10"/>
      <c r="J2569" s="10"/>
      <c r="L2569" s="10"/>
      <c r="M2569" s="10"/>
      <c r="N2569" s="10"/>
    </row>
    <row r="2570" spans="1:14" x14ac:dyDescent="0.2">
      <c r="A2570" s="9"/>
      <c r="B2570" s="10"/>
      <c r="D2570" s="10"/>
      <c r="E2570" s="10"/>
      <c r="J2570" s="10"/>
      <c r="L2570" s="10"/>
      <c r="M2570" s="10"/>
      <c r="N2570" s="10"/>
    </row>
    <row r="2571" spans="1:14" x14ac:dyDescent="0.2">
      <c r="A2571" s="9"/>
      <c r="B2571" s="10"/>
      <c r="D2571" s="10"/>
      <c r="E2571" s="10"/>
      <c r="J2571" s="10"/>
      <c r="L2571" s="10"/>
      <c r="M2571" s="10"/>
      <c r="N2571" s="10"/>
    </row>
    <row r="2572" spans="1:14" x14ac:dyDescent="0.2">
      <c r="A2572" s="9"/>
      <c r="B2572" s="10"/>
      <c r="D2572" s="10"/>
      <c r="E2572" s="10"/>
      <c r="J2572" s="10"/>
      <c r="L2572" s="10"/>
      <c r="M2572" s="10"/>
      <c r="N2572" s="10"/>
    </row>
    <row r="2573" spans="1:14" x14ac:dyDescent="0.2">
      <c r="A2573" s="9"/>
      <c r="B2573" s="10"/>
      <c r="D2573" s="10"/>
      <c r="E2573" s="10"/>
      <c r="J2573" s="10"/>
      <c r="L2573" s="10"/>
      <c r="M2573" s="10"/>
      <c r="N2573" s="10"/>
    </row>
    <row r="2574" spans="1:14" x14ac:dyDescent="0.2">
      <c r="A2574" s="9"/>
      <c r="B2574" s="10"/>
      <c r="D2574" s="10"/>
      <c r="E2574" s="10"/>
      <c r="J2574" s="10"/>
      <c r="L2574" s="10"/>
      <c r="M2574" s="10"/>
      <c r="N2574" s="10"/>
    </row>
    <row r="2575" spans="1:14" x14ac:dyDescent="0.2">
      <c r="A2575" s="9"/>
      <c r="B2575" s="10"/>
      <c r="D2575" s="10"/>
      <c r="E2575" s="10"/>
      <c r="J2575" s="10"/>
      <c r="L2575" s="10"/>
      <c r="M2575" s="10"/>
      <c r="N2575" s="10"/>
    </row>
    <row r="2576" spans="1:14" x14ac:dyDescent="0.2">
      <c r="A2576" s="9"/>
      <c r="B2576" s="10"/>
      <c r="D2576" s="10"/>
      <c r="E2576" s="10"/>
      <c r="J2576" s="10"/>
      <c r="L2576" s="10"/>
      <c r="M2576" s="10"/>
      <c r="N2576" s="10"/>
    </row>
    <row r="2577" spans="1:14" x14ac:dyDescent="0.2">
      <c r="A2577" s="9"/>
      <c r="B2577" s="10"/>
      <c r="D2577" s="10"/>
      <c r="E2577" s="10"/>
      <c r="J2577" s="10"/>
      <c r="L2577" s="10"/>
      <c r="M2577" s="10"/>
      <c r="N2577" s="10"/>
    </row>
    <row r="2578" spans="1:14" x14ac:dyDescent="0.2">
      <c r="A2578" s="9"/>
      <c r="B2578" s="10"/>
      <c r="E2578" s="10"/>
      <c r="J2578" s="10"/>
      <c r="L2578" s="10"/>
      <c r="M2578" s="10"/>
      <c r="N2578" s="10"/>
    </row>
    <row r="2579" spans="1:14" x14ac:dyDescent="0.2">
      <c r="A2579" s="9"/>
      <c r="B2579" s="10"/>
      <c r="D2579" s="10"/>
      <c r="E2579" s="10"/>
      <c r="J2579" s="10"/>
      <c r="L2579" s="10"/>
      <c r="M2579" s="10"/>
      <c r="N2579" s="10"/>
    </row>
    <row r="2580" spans="1:14" x14ac:dyDescent="0.2">
      <c r="A2580" s="9"/>
      <c r="B2580" s="10"/>
      <c r="E2580" s="10"/>
      <c r="J2580" s="10"/>
      <c r="L2580" s="10"/>
      <c r="M2580" s="10"/>
      <c r="N2580" s="10"/>
    </row>
    <row r="2581" spans="1:14" x14ac:dyDescent="0.2">
      <c r="A2581" s="9"/>
      <c r="B2581" s="10"/>
      <c r="D2581" s="10"/>
      <c r="E2581" s="10"/>
      <c r="J2581" s="10"/>
      <c r="L2581" s="10"/>
      <c r="M2581" s="10"/>
      <c r="N2581" s="10"/>
    </row>
    <row r="2582" spans="1:14" x14ac:dyDescent="0.2">
      <c r="A2582" s="9"/>
      <c r="B2582" s="10"/>
      <c r="D2582" s="10"/>
      <c r="E2582" s="10"/>
      <c r="J2582" s="10"/>
      <c r="L2582" s="10"/>
      <c r="M2582" s="10"/>
      <c r="N2582" s="10"/>
    </row>
    <row r="2583" spans="1:14" x14ac:dyDescent="0.2">
      <c r="A2583" s="9"/>
      <c r="B2583" s="10"/>
      <c r="D2583" s="10"/>
      <c r="E2583" s="10"/>
      <c r="J2583" s="10"/>
      <c r="L2583" s="10"/>
      <c r="M2583" s="10"/>
      <c r="N2583" s="10"/>
    </row>
    <row r="2584" spans="1:14" x14ac:dyDescent="0.2">
      <c r="A2584" s="9"/>
      <c r="B2584" s="10"/>
      <c r="D2584" s="10"/>
      <c r="E2584" s="10"/>
      <c r="J2584" s="10"/>
      <c r="L2584" s="10"/>
      <c r="M2584" s="10"/>
      <c r="N2584" s="10"/>
    </row>
    <row r="2585" spans="1:14" x14ac:dyDescent="0.2">
      <c r="A2585" s="9"/>
      <c r="B2585" s="10"/>
      <c r="D2585" s="10"/>
      <c r="E2585" s="10"/>
      <c r="J2585" s="10"/>
      <c r="L2585" s="10"/>
      <c r="M2585" s="10"/>
      <c r="N2585" s="10"/>
    </row>
    <row r="2586" spans="1:14" x14ac:dyDescent="0.2">
      <c r="A2586" s="9"/>
      <c r="B2586" s="10"/>
      <c r="E2586" s="10"/>
      <c r="J2586" s="10"/>
      <c r="L2586" s="10"/>
      <c r="M2586" s="10"/>
      <c r="N2586" s="10"/>
    </row>
    <row r="2587" spans="1:14" x14ac:dyDescent="0.2">
      <c r="A2587" s="9"/>
      <c r="B2587" s="10"/>
      <c r="D2587" s="10"/>
      <c r="E2587" s="10"/>
      <c r="J2587" s="10"/>
      <c r="L2587" s="10"/>
      <c r="M2587" s="10"/>
      <c r="N2587" s="10"/>
    </row>
    <row r="2588" spans="1:14" x14ac:dyDescent="0.2">
      <c r="A2588" s="9"/>
      <c r="B2588" s="10"/>
      <c r="D2588" s="10"/>
      <c r="E2588" s="10"/>
      <c r="J2588" s="10"/>
      <c r="L2588" s="10"/>
      <c r="M2588" s="10"/>
      <c r="N2588" s="10"/>
    </row>
    <row r="2589" spans="1:14" x14ac:dyDescent="0.2">
      <c r="A2589" s="9"/>
      <c r="B2589" s="10"/>
      <c r="D2589" s="10"/>
      <c r="E2589" s="10"/>
      <c r="J2589" s="10"/>
      <c r="L2589" s="10"/>
      <c r="M2589" s="10"/>
      <c r="N2589" s="10"/>
    </row>
    <row r="2590" spans="1:14" x14ac:dyDescent="0.2">
      <c r="A2590" s="9"/>
      <c r="B2590" s="10"/>
      <c r="E2590" s="10"/>
      <c r="J2590" s="10"/>
      <c r="L2590" s="10"/>
      <c r="M2590" s="10"/>
      <c r="N2590" s="10"/>
    </row>
    <row r="2591" spans="1:14" x14ac:dyDescent="0.2">
      <c r="A2591" s="9"/>
      <c r="B2591" s="10"/>
      <c r="D2591" s="10"/>
      <c r="E2591" s="10"/>
      <c r="J2591" s="10"/>
      <c r="L2591" s="10"/>
      <c r="M2591" s="10"/>
      <c r="N2591" s="10"/>
    </row>
    <row r="2592" spans="1:14" x14ac:dyDescent="0.2">
      <c r="A2592" s="9"/>
      <c r="B2592" s="10"/>
      <c r="D2592" s="10"/>
      <c r="E2592" s="10"/>
      <c r="J2592" s="10"/>
      <c r="L2592" s="10"/>
      <c r="M2592" s="10"/>
      <c r="N2592" s="10"/>
    </row>
    <row r="2593" spans="1:14" x14ac:dyDescent="0.2">
      <c r="A2593" s="9"/>
      <c r="B2593" s="10"/>
      <c r="D2593" s="10"/>
      <c r="E2593" s="10"/>
      <c r="J2593" s="10"/>
      <c r="L2593" s="10"/>
      <c r="M2593" s="10"/>
      <c r="N2593" s="10"/>
    </row>
    <row r="2594" spans="1:14" x14ac:dyDescent="0.2">
      <c r="A2594" s="9"/>
      <c r="B2594" s="10"/>
      <c r="D2594" s="10"/>
      <c r="E2594" s="10"/>
      <c r="J2594" s="10"/>
      <c r="L2594" s="10"/>
      <c r="M2594" s="10"/>
      <c r="N2594" s="10"/>
    </row>
    <row r="2595" spans="1:14" x14ac:dyDescent="0.2">
      <c r="A2595" s="9"/>
      <c r="B2595" s="10"/>
      <c r="D2595" s="10"/>
      <c r="E2595" s="10"/>
      <c r="J2595" s="10"/>
      <c r="L2595" s="10"/>
      <c r="M2595" s="10"/>
      <c r="N2595" s="10"/>
    </row>
    <row r="2596" spans="1:14" x14ac:dyDescent="0.2">
      <c r="A2596" s="9"/>
      <c r="B2596" s="10"/>
      <c r="D2596" s="10"/>
      <c r="J2596" s="10"/>
      <c r="L2596" s="10"/>
      <c r="M2596" s="10"/>
      <c r="N2596" s="10"/>
    </row>
    <row r="2597" spans="1:14" x14ac:dyDescent="0.2">
      <c r="A2597" s="9"/>
      <c r="B2597" s="10"/>
      <c r="D2597" s="10"/>
      <c r="E2597" s="10"/>
      <c r="J2597" s="10"/>
      <c r="L2597" s="10"/>
      <c r="M2597" s="10"/>
      <c r="N2597" s="10"/>
    </row>
    <row r="2598" spans="1:14" x14ac:dyDescent="0.2">
      <c r="A2598" s="9"/>
      <c r="B2598" s="10"/>
      <c r="D2598" s="10"/>
      <c r="E2598" s="10"/>
      <c r="J2598" s="10"/>
      <c r="L2598" s="10"/>
      <c r="M2598" s="10"/>
      <c r="N2598" s="10"/>
    </row>
    <row r="2599" spans="1:14" x14ac:dyDescent="0.2">
      <c r="A2599" s="9"/>
      <c r="B2599" s="10"/>
      <c r="D2599" s="10"/>
      <c r="E2599" s="10"/>
      <c r="J2599" s="10"/>
      <c r="L2599" s="10"/>
      <c r="M2599" s="10"/>
      <c r="N2599" s="10"/>
    </row>
    <row r="2600" spans="1:14" x14ac:dyDescent="0.2">
      <c r="A2600" s="9"/>
      <c r="B2600" s="10"/>
      <c r="D2600" s="10"/>
      <c r="E2600" s="10"/>
      <c r="J2600" s="10"/>
      <c r="L2600" s="10"/>
      <c r="M2600" s="10"/>
      <c r="N2600" s="10"/>
    </row>
    <row r="2601" spans="1:14" x14ac:dyDescent="0.2">
      <c r="A2601" s="9"/>
      <c r="B2601" s="10"/>
      <c r="D2601" s="10"/>
      <c r="E2601" s="10"/>
      <c r="J2601" s="10"/>
      <c r="L2601" s="10"/>
      <c r="M2601" s="10"/>
      <c r="N2601" s="10"/>
    </row>
    <row r="2602" spans="1:14" x14ac:dyDescent="0.2">
      <c r="A2602" s="9"/>
      <c r="B2602" s="10"/>
      <c r="D2602" s="10"/>
      <c r="E2602" s="10"/>
      <c r="J2602" s="10"/>
      <c r="L2602" s="10"/>
      <c r="M2602" s="10"/>
      <c r="N2602" s="10"/>
    </row>
    <row r="2603" spans="1:14" x14ac:dyDescent="0.2">
      <c r="A2603" s="9"/>
      <c r="B2603" s="10"/>
      <c r="D2603" s="10"/>
      <c r="E2603" s="10"/>
      <c r="J2603" s="10"/>
      <c r="L2603" s="10"/>
      <c r="M2603" s="10"/>
      <c r="N2603" s="10"/>
    </row>
    <row r="2604" spans="1:14" x14ac:dyDescent="0.2">
      <c r="A2604" s="9"/>
      <c r="B2604" s="10"/>
      <c r="D2604" s="10"/>
      <c r="E2604" s="10"/>
      <c r="J2604" s="10"/>
      <c r="L2604" s="10"/>
      <c r="M2604" s="10"/>
      <c r="N2604" s="10"/>
    </row>
    <row r="2605" spans="1:14" x14ac:dyDescent="0.2">
      <c r="A2605" s="9"/>
      <c r="B2605" s="10"/>
      <c r="D2605" s="10"/>
      <c r="E2605" s="10"/>
      <c r="J2605" s="10"/>
      <c r="L2605" s="10"/>
      <c r="M2605" s="10"/>
      <c r="N2605" s="10"/>
    </row>
    <row r="2606" spans="1:14" x14ac:dyDescent="0.2">
      <c r="A2606" s="9"/>
      <c r="B2606" s="10"/>
      <c r="D2606" s="10"/>
      <c r="E2606" s="10"/>
      <c r="J2606" s="10"/>
      <c r="L2606" s="10"/>
      <c r="M2606" s="10"/>
      <c r="N2606" s="10"/>
    </row>
    <row r="2607" spans="1:14" x14ac:dyDescent="0.2">
      <c r="A2607" s="9"/>
      <c r="B2607" s="10"/>
      <c r="D2607" s="10"/>
      <c r="E2607" s="10"/>
      <c r="J2607" s="10"/>
      <c r="L2607" s="10"/>
      <c r="M2607" s="10"/>
      <c r="N2607" s="10"/>
    </row>
    <row r="2608" spans="1:14" x14ac:dyDescent="0.2">
      <c r="A2608" s="9"/>
      <c r="B2608" s="10"/>
      <c r="D2608" s="10"/>
      <c r="E2608" s="10"/>
      <c r="J2608" s="10"/>
      <c r="L2608" s="10"/>
      <c r="M2608" s="10"/>
      <c r="N2608" s="10"/>
    </row>
    <row r="2609" spans="1:14" x14ac:dyDescent="0.2">
      <c r="A2609" s="9"/>
      <c r="B2609" s="10"/>
      <c r="D2609" s="10"/>
      <c r="E2609" s="10"/>
      <c r="J2609" s="10"/>
      <c r="L2609" s="10"/>
      <c r="M2609" s="10"/>
      <c r="N2609" s="10"/>
    </row>
    <row r="2610" spans="1:14" x14ac:dyDescent="0.2">
      <c r="A2610" s="9"/>
      <c r="B2610" s="10"/>
      <c r="D2610" s="10"/>
      <c r="E2610" s="10"/>
      <c r="J2610" s="10"/>
      <c r="L2610" s="10"/>
      <c r="M2610" s="10"/>
      <c r="N2610" s="10"/>
    </row>
    <row r="2611" spans="1:14" x14ac:dyDescent="0.2">
      <c r="A2611" s="9"/>
      <c r="B2611" s="10"/>
      <c r="D2611" s="10"/>
      <c r="E2611" s="10"/>
      <c r="J2611" s="10"/>
      <c r="L2611" s="10"/>
      <c r="M2611" s="10"/>
      <c r="N2611" s="10"/>
    </row>
    <row r="2612" spans="1:14" x14ac:dyDescent="0.2">
      <c r="A2612" s="9"/>
      <c r="B2612" s="10"/>
      <c r="D2612" s="10"/>
      <c r="E2612" s="10"/>
      <c r="J2612" s="10"/>
      <c r="L2612" s="10"/>
      <c r="M2612" s="10"/>
      <c r="N2612" s="10"/>
    </row>
    <row r="2613" spans="1:14" x14ac:dyDescent="0.2">
      <c r="A2613" s="9"/>
      <c r="B2613" s="10"/>
      <c r="D2613" s="10"/>
      <c r="E2613" s="10"/>
      <c r="J2613" s="10"/>
      <c r="L2613" s="10"/>
      <c r="M2613" s="10"/>
      <c r="N2613" s="10"/>
    </row>
    <row r="2614" spans="1:14" x14ac:dyDescent="0.2">
      <c r="A2614" s="9"/>
      <c r="B2614" s="10"/>
      <c r="D2614" s="10"/>
      <c r="E2614" s="10"/>
      <c r="J2614" s="10"/>
      <c r="L2614" s="10"/>
      <c r="M2614" s="10"/>
      <c r="N2614" s="10"/>
    </row>
    <row r="2615" spans="1:14" x14ac:dyDescent="0.2">
      <c r="A2615" s="9"/>
      <c r="B2615" s="10"/>
      <c r="D2615" s="10"/>
      <c r="E2615" s="10"/>
      <c r="J2615" s="10"/>
      <c r="L2615" s="10"/>
      <c r="M2615" s="10"/>
      <c r="N2615" s="10"/>
    </row>
    <row r="2616" spans="1:14" x14ac:dyDescent="0.2">
      <c r="A2616" s="9"/>
      <c r="B2616" s="10"/>
      <c r="D2616" s="10"/>
      <c r="E2616" s="10"/>
      <c r="J2616" s="10"/>
      <c r="L2616" s="10"/>
      <c r="M2616" s="10"/>
      <c r="N2616" s="10"/>
    </row>
    <row r="2617" spans="1:14" x14ac:dyDescent="0.2">
      <c r="A2617" s="9"/>
      <c r="B2617" s="10"/>
      <c r="D2617" s="10"/>
      <c r="J2617" s="10"/>
      <c r="L2617" s="10"/>
      <c r="M2617" s="10"/>
      <c r="N2617" s="10"/>
    </row>
    <row r="2618" spans="1:14" x14ac:dyDescent="0.2">
      <c r="A2618" s="9"/>
      <c r="B2618" s="10"/>
      <c r="E2618" s="10"/>
      <c r="J2618" s="10"/>
      <c r="L2618" s="10"/>
      <c r="M2618" s="10"/>
      <c r="N2618" s="10"/>
    </row>
    <row r="2619" spans="1:14" x14ac:dyDescent="0.2">
      <c r="A2619" s="9"/>
      <c r="B2619" s="10"/>
      <c r="D2619" s="10"/>
      <c r="E2619" s="10"/>
      <c r="J2619" s="10"/>
      <c r="L2619" s="10"/>
      <c r="M2619" s="10"/>
      <c r="N2619" s="10"/>
    </row>
    <row r="2620" spans="1:14" x14ac:dyDescent="0.2">
      <c r="A2620" s="9"/>
      <c r="B2620" s="10"/>
      <c r="D2620" s="10"/>
      <c r="E2620" s="10"/>
      <c r="J2620" s="10"/>
      <c r="L2620" s="10"/>
      <c r="M2620" s="10"/>
      <c r="N2620" s="10"/>
    </row>
    <row r="2621" spans="1:14" x14ac:dyDescent="0.2">
      <c r="A2621" s="9"/>
      <c r="B2621" s="10"/>
      <c r="D2621" s="10"/>
      <c r="E2621" s="10"/>
      <c r="J2621" s="10"/>
      <c r="L2621" s="10"/>
      <c r="M2621" s="10"/>
      <c r="N2621" s="10"/>
    </row>
    <row r="2622" spans="1:14" x14ac:dyDescent="0.2">
      <c r="A2622" s="9"/>
      <c r="B2622" s="10"/>
      <c r="E2622" s="10"/>
      <c r="J2622" s="10"/>
      <c r="L2622" s="10"/>
      <c r="M2622" s="10"/>
      <c r="N2622" s="10"/>
    </row>
    <row r="2623" spans="1:14" x14ac:dyDescent="0.2">
      <c r="A2623" s="9"/>
      <c r="B2623" s="10"/>
      <c r="D2623" s="10"/>
      <c r="J2623" s="10"/>
      <c r="L2623" s="10"/>
      <c r="M2623" s="10"/>
      <c r="N2623" s="10"/>
    </row>
    <row r="2624" spans="1:14" x14ac:dyDescent="0.2">
      <c r="A2624" s="9"/>
      <c r="B2624" s="10"/>
      <c r="D2624" s="10"/>
      <c r="E2624" s="10"/>
      <c r="J2624" s="10"/>
      <c r="L2624" s="10"/>
      <c r="M2624" s="10"/>
      <c r="N2624" s="10"/>
    </row>
    <row r="2625" spans="1:14" x14ac:dyDescent="0.2">
      <c r="A2625" s="9"/>
      <c r="B2625" s="10"/>
      <c r="D2625" s="10"/>
      <c r="E2625" s="10"/>
      <c r="J2625" s="10"/>
      <c r="L2625" s="10"/>
      <c r="M2625" s="10"/>
      <c r="N2625" s="10"/>
    </row>
    <row r="2626" spans="1:14" x14ac:dyDescent="0.2">
      <c r="A2626" s="9"/>
      <c r="B2626" s="10"/>
      <c r="D2626" s="10"/>
      <c r="J2626" s="10"/>
      <c r="L2626" s="10"/>
      <c r="M2626" s="10"/>
      <c r="N2626" s="10"/>
    </row>
    <row r="2627" spans="1:14" x14ac:dyDescent="0.2">
      <c r="A2627" s="9"/>
      <c r="B2627" s="10"/>
      <c r="D2627" s="10"/>
      <c r="E2627" s="10"/>
      <c r="J2627" s="10"/>
      <c r="L2627" s="10"/>
      <c r="M2627" s="10"/>
      <c r="N2627" s="10"/>
    </row>
    <row r="2628" spans="1:14" x14ac:dyDescent="0.2">
      <c r="A2628" s="9"/>
      <c r="B2628" s="10"/>
      <c r="D2628" s="10"/>
      <c r="J2628" s="10"/>
      <c r="L2628" s="10"/>
      <c r="M2628" s="10"/>
      <c r="N2628" s="10"/>
    </row>
    <row r="2629" spans="1:14" x14ac:dyDescent="0.2">
      <c r="A2629" s="9"/>
      <c r="B2629" s="10"/>
      <c r="D2629" s="10"/>
      <c r="E2629" s="10"/>
      <c r="J2629" s="10"/>
      <c r="L2629" s="10"/>
      <c r="M2629" s="10"/>
      <c r="N2629" s="10"/>
    </row>
    <row r="2630" spans="1:14" x14ac:dyDescent="0.2">
      <c r="A2630" s="9"/>
      <c r="B2630" s="10"/>
      <c r="D2630" s="10"/>
      <c r="E2630" s="10"/>
      <c r="J2630" s="10"/>
      <c r="L2630" s="10"/>
      <c r="M2630" s="10"/>
      <c r="N2630" s="10"/>
    </row>
    <row r="2631" spans="1:14" x14ac:dyDescent="0.2">
      <c r="A2631" s="9"/>
      <c r="B2631" s="10"/>
      <c r="D2631" s="10"/>
      <c r="E2631" s="10"/>
      <c r="J2631" s="10"/>
      <c r="L2631" s="10"/>
      <c r="M2631" s="10"/>
      <c r="N2631" s="10"/>
    </row>
    <row r="2632" spans="1:14" x14ac:dyDescent="0.2">
      <c r="A2632" s="9"/>
      <c r="B2632" s="10"/>
      <c r="D2632" s="10"/>
      <c r="E2632" s="10"/>
      <c r="J2632" s="10"/>
      <c r="L2632" s="10"/>
      <c r="M2632" s="10"/>
      <c r="N2632" s="10"/>
    </row>
    <row r="2633" spans="1:14" x14ac:dyDescent="0.2">
      <c r="A2633" s="9"/>
      <c r="B2633" s="10"/>
      <c r="D2633" s="10"/>
      <c r="E2633" s="10"/>
      <c r="J2633" s="10"/>
      <c r="L2633" s="10"/>
      <c r="M2633" s="10"/>
      <c r="N2633" s="10"/>
    </row>
    <row r="2634" spans="1:14" x14ac:dyDescent="0.2">
      <c r="A2634" s="9"/>
      <c r="B2634" s="10"/>
      <c r="D2634" s="10"/>
      <c r="J2634" s="10"/>
      <c r="L2634" s="10"/>
      <c r="M2634" s="10"/>
      <c r="N2634" s="10"/>
    </row>
    <row r="2635" spans="1:14" x14ac:dyDescent="0.2">
      <c r="A2635" s="9"/>
      <c r="B2635" s="10"/>
      <c r="D2635" s="10"/>
      <c r="E2635" s="10"/>
      <c r="J2635" s="10"/>
      <c r="L2635" s="10"/>
      <c r="M2635" s="10"/>
      <c r="N2635" s="10"/>
    </row>
    <row r="2636" spans="1:14" x14ac:dyDescent="0.2">
      <c r="A2636" s="9"/>
      <c r="B2636" s="10"/>
      <c r="D2636" s="10"/>
      <c r="E2636" s="10"/>
      <c r="J2636" s="10"/>
      <c r="L2636" s="10"/>
      <c r="M2636" s="10"/>
      <c r="N2636" s="10"/>
    </row>
    <row r="2637" spans="1:14" x14ac:dyDescent="0.2">
      <c r="A2637" s="9"/>
      <c r="B2637" s="10"/>
      <c r="D2637" s="10"/>
      <c r="E2637" s="10"/>
      <c r="J2637" s="10"/>
      <c r="L2637" s="10"/>
      <c r="M2637" s="10"/>
      <c r="N2637" s="10"/>
    </row>
    <row r="2638" spans="1:14" x14ac:dyDescent="0.2">
      <c r="A2638" s="9"/>
      <c r="B2638" s="10"/>
      <c r="D2638" s="10"/>
      <c r="E2638" s="10"/>
      <c r="J2638" s="10"/>
      <c r="L2638" s="10"/>
      <c r="M2638" s="10"/>
      <c r="N2638" s="10"/>
    </row>
    <row r="2639" spans="1:14" x14ac:dyDescent="0.2">
      <c r="A2639" s="9"/>
      <c r="B2639" s="10"/>
      <c r="D2639" s="10"/>
      <c r="E2639" s="10"/>
      <c r="J2639" s="10"/>
      <c r="L2639" s="10"/>
      <c r="M2639" s="10"/>
      <c r="N2639" s="10"/>
    </row>
    <row r="2640" spans="1:14" x14ac:dyDescent="0.2">
      <c r="A2640" s="9"/>
      <c r="B2640" s="10"/>
      <c r="D2640" s="10"/>
      <c r="E2640" s="10"/>
      <c r="J2640" s="10"/>
      <c r="L2640" s="10"/>
      <c r="M2640" s="10"/>
      <c r="N2640" s="10"/>
    </row>
    <row r="2641" spans="1:14" x14ac:dyDescent="0.2">
      <c r="A2641" s="9"/>
      <c r="B2641" s="10"/>
      <c r="D2641" s="10"/>
      <c r="E2641" s="10"/>
      <c r="J2641" s="10"/>
      <c r="L2641" s="10"/>
      <c r="M2641" s="10"/>
      <c r="N2641" s="10"/>
    </row>
    <row r="2642" spans="1:14" x14ac:dyDescent="0.2">
      <c r="A2642" s="9"/>
      <c r="B2642" s="10"/>
      <c r="D2642" s="10"/>
      <c r="J2642" s="10"/>
      <c r="L2642" s="10"/>
      <c r="M2642" s="10"/>
      <c r="N2642" s="10"/>
    </row>
    <row r="2643" spans="1:14" x14ac:dyDescent="0.2">
      <c r="A2643" s="9"/>
      <c r="B2643" s="10"/>
      <c r="D2643" s="10"/>
      <c r="E2643" s="10"/>
      <c r="J2643" s="10"/>
      <c r="L2643" s="10"/>
      <c r="M2643" s="10"/>
      <c r="N2643" s="10"/>
    </row>
    <row r="2644" spans="1:14" x14ac:dyDescent="0.2">
      <c r="A2644" s="9"/>
      <c r="B2644" s="10"/>
      <c r="D2644" s="10"/>
      <c r="E2644" s="10"/>
      <c r="J2644" s="10"/>
      <c r="L2644" s="10"/>
      <c r="M2644" s="10"/>
      <c r="N2644" s="10"/>
    </row>
    <row r="2645" spans="1:14" x14ac:dyDescent="0.2">
      <c r="A2645" s="9"/>
      <c r="B2645" s="10"/>
      <c r="E2645" s="10"/>
      <c r="J2645" s="10"/>
      <c r="L2645" s="10"/>
      <c r="M2645" s="10"/>
      <c r="N2645" s="10"/>
    </row>
    <row r="2646" spans="1:14" x14ac:dyDescent="0.2">
      <c r="A2646" s="9"/>
      <c r="B2646" s="10"/>
      <c r="D2646" s="10"/>
      <c r="E2646" s="10"/>
      <c r="J2646" s="10"/>
      <c r="L2646" s="10"/>
      <c r="M2646" s="10"/>
      <c r="N2646" s="10"/>
    </row>
    <row r="2647" spans="1:14" x14ac:dyDescent="0.2">
      <c r="A2647" s="9"/>
      <c r="B2647" s="10"/>
      <c r="D2647" s="10"/>
      <c r="E2647" s="10"/>
      <c r="J2647" s="10"/>
      <c r="L2647" s="10"/>
      <c r="M2647" s="10"/>
      <c r="N2647" s="10"/>
    </row>
    <row r="2648" spans="1:14" x14ac:dyDescent="0.2">
      <c r="A2648" s="9"/>
      <c r="B2648" s="10"/>
      <c r="D2648" s="10"/>
      <c r="E2648" s="10"/>
      <c r="J2648" s="10"/>
      <c r="L2648" s="10"/>
      <c r="M2648" s="10"/>
      <c r="N2648" s="10"/>
    </row>
    <row r="2649" spans="1:14" x14ac:dyDescent="0.2">
      <c r="A2649" s="9"/>
      <c r="B2649" s="10"/>
      <c r="D2649" s="10"/>
      <c r="E2649" s="10"/>
      <c r="J2649" s="10"/>
      <c r="L2649" s="10"/>
      <c r="M2649" s="10"/>
      <c r="N2649" s="10"/>
    </row>
    <row r="2650" spans="1:14" x14ac:dyDescent="0.2">
      <c r="A2650" s="9"/>
      <c r="B2650" s="10"/>
      <c r="D2650" s="10"/>
      <c r="E2650" s="10"/>
      <c r="J2650" s="10"/>
      <c r="L2650" s="10"/>
      <c r="M2650" s="10"/>
      <c r="N2650" s="10"/>
    </row>
    <row r="2651" spans="1:14" x14ac:dyDescent="0.2">
      <c r="A2651" s="9"/>
      <c r="B2651" s="10"/>
      <c r="D2651" s="10"/>
      <c r="E2651" s="10"/>
      <c r="J2651" s="10"/>
      <c r="L2651" s="10"/>
      <c r="M2651" s="10"/>
      <c r="N2651" s="10"/>
    </row>
    <row r="2652" spans="1:14" x14ac:dyDescent="0.2">
      <c r="A2652" s="9"/>
      <c r="B2652" s="10"/>
      <c r="E2652" s="10"/>
      <c r="J2652" s="10"/>
      <c r="L2652" s="10"/>
      <c r="M2652" s="10"/>
      <c r="N2652" s="10"/>
    </row>
    <row r="2653" spans="1:14" x14ac:dyDescent="0.2">
      <c r="A2653" s="9"/>
      <c r="B2653" s="10"/>
      <c r="D2653" s="10"/>
      <c r="E2653" s="10"/>
      <c r="J2653" s="10"/>
      <c r="L2653" s="10"/>
      <c r="M2653" s="10"/>
      <c r="N2653" s="10"/>
    </row>
    <row r="2654" spans="1:14" x14ac:dyDescent="0.2">
      <c r="A2654" s="9"/>
      <c r="B2654" s="10"/>
      <c r="D2654" s="10"/>
      <c r="E2654" s="10"/>
      <c r="J2654" s="10"/>
      <c r="L2654" s="10"/>
      <c r="M2654" s="10"/>
      <c r="N2654" s="10"/>
    </row>
    <row r="2655" spans="1:14" x14ac:dyDescent="0.2">
      <c r="A2655" s="9"/>
      <c r="B2655" s="10"/>
      <c r="D2655" s="10"/>
      <c r="E2655" s="10"/>
      <c r="J2655" s="10"/>
      <c r="L2655" s="10"/>
      <c r="M2655" s="10"/>
      <c r="N2655" s="10"/>
    </row>
    <row r="2656" spans="1:14" x14ac:dyDescent="0.2">
      <c r="A2656" s="9"/>
      <c r="B2656" s="10"/>
      <c r="D2656" s="10"/>
      <c r="J2656" s="10"/>
      <c r="L2656" s="10"/>
      <c r="M2656" s="10"/>
      <c r="N2656" s="10"/>
    </row>
    <row r="2657" spans="1:14" x14ac:dyDescent="0.2">
      <c r="A2657" s="9"/>
      <c r="B2657" s="10"/>
      <c r="E2657" s="10"/>
      <c r="J2657" s="10"/>
      <c r="L2657" s="10"/>
      <c r="M2657" s="10"/>
      <c r="N2657" s="10"/>
    </row>
    <row r="2658" spans="1:14" x14ac:dyDescent="0.2">
      <c r="A2658" s="9"/>
      <c r="B2658" s="10"/>
      <c r="D2658" s="10"/>
      <c r="E2658" s="10"/>
      <c r="J2658" s="10"/>
      <c r="L2658" s="10"/>
      <c r="M2658" s="10"/>
      <c r="N2658" s="10"/>
    </row>
    <row r="2659" spans="1:14" x14ac:dyDescent="0.2">
      <c r="A2659" s="9"/>
      <c r="B2659" s="10"/>
      <c r="D2659" s="10"/>
      <c r="E2659" s="10"/>
      <c r="J2659" s="10"/>
      <c r="L2659" s="10"/>
      <c r="M2659" s="10"/>
      <c r="N2659" s="10"/>
    </row>
    <row r="2660" spans="1:14" x14ac:dyDescent="0.2">
      <c r="A2660" s="9"/>
      <c r="B2660" s="10"/>
      <c r="D2660" s="10"/>
      <c r="J2660" s="10"/>
      <c r="L2660" s="10"/>
      <c r="M2660" s="10"/>
      <c r="N2660" s="10"/>
    </row>
    <row r="2661" spans="1:14" x14ac:dyDescent="0.2">
      <c r="A2661" s="9"/>
      <c r="B2661" s="10"/>
      <c r="D2661" s="10"/>
      <c r="E2661" s="10"/>
      <c r="J2661" s="10"/>
      <c r="L2661" s="10"/>
      <c r="M2661" s="10"/>
      <c r="N2661" s="10"/>
    </row>
    <row r="2662" spans="1:14" x14ac:dyDescent="0.2">
      <c r="A2662" s="9"/>
      <c r="B2662" s="10"/>
      <c r="E2662" s="10"/>
      <c r="J2662" s="10"/>
      <c r="L2662" s="10"/>
      <c r="M2662" s="10"/>
      <c r="N2662" s="10"/>
    </row>
    <row r="2663" spans="1:14" x14ac:dyDescent="0.2">
      <c r="A2663" s="9"/>
      <c r="B2663" s="10"/>
      <c r="D2663" s="10"/>
      <c r="E2663" s="10"/>
      <c r="J2663" s="10"/>
      <c r="L2663" s="10"/>
      <c r="M2663" s="10"/>
      <c r="N2663" s="10"/>
    </row>
    <row r="2664" spans="1:14" x14ac:dyDescent="0.2">
      <c r="A2664" s="9"/>
      <c r="B2664" s="10"/>
      <c r="D2664" s="10"/>
      <c r="E2664" s="10"/>
      <c r="J2664" s="10"/>
      <c r="L2664" s="10"/>
      <c r="M2664" s="10"/>
      <c r="N2664" s="10"/>
    </row>
    <row r="2665" spans="1:14" x14ac:dyDescent="0.2">
      <c r="A2665" s="9"/>
      <c r="B2665" s="10"/>
      <c r="D2665" s="10"/>
      <c r="E2665" s="10"/>
      <c r="J2665" s="10"/>
      <c r="L2665" s="10"/>
      <c r="M2665" s="10"/>
      <c r="N2665" s="10"/>
    </row>
    <row r="2666" spans="1:14" x14ac:dyDescent="0.2">
      <c r="A2666" s="9"/>
      <c r="B2666" s="10"/>
      <c r="D2666" s="10"/>
      <c r="E2666" s="10"/>
      <c r="J2666" s="10"/>
      <c r="L2666" s="10"/>
      <c r="M2666" s="10"/>
      <c r="N2666" s="10"/>
    </row>
    <row r="2667" spans="1:14" x14ac:dyDescent="0.2">
      <c r="A2667" s="9"/>
      <c r="B2667" s="10"/>
      <c r="D2667" s="10"/>
      <c r="E2667" s="10"/>
      <c r="J2667" s="10"/>
      <c r="L2667" s="10"/>
      <c r="M2667" s="10"/>
      <c r="N2667" s="10"/>
    </row>
    <row r="2668" spans="1:14" x14ac:dyDescent="0.2">
      <c r="A2668" s="9"/>
      <c r="B2668" s="10"/>
      <c r="D2668" s="10"/>
      <c r="E2668" s="10"/>
      <c r="J2668" s="10"/>
      <c r="L2668" s="10"/>
      <c r="M2668" s="10"/>
      <c r="N2668" s="10"/>
    </row>
    <row r="2669" spans="1:14" x14ac:dyDescent="0.2">
      <c r="A2669" s="9"/>
      <c r="B2669" s="10"/>
      <c r="D2669" s="10"/>
      <c r="E2669" s="10"/>
      <c r="J2669" s="10"/>
      <c r="L2669" s="10"/>
      <c r="M2669" s="10"/>
      <c r="N2669" s="10"/>
    </row>
    <row r="2670" spans="1:14" x14ac:dyDescent="0.2">
      <c r="A2670" s="9"/>
      <c r="B2670" s="10"/>
      <c r="D2670" s="10"/>
      <c r="E2670" s="10"/>
      <c r="J2670" s="10"/>
      <c r="L2670" s="10"/>
      <c r="M2670" s="10"/>
      <c r="N2670" s="10"/>
    </row>
    <row r="2671" spans="1:14" x14ac:dyDescent="0.2">
      <c r="A2671" s="9"/>
      <c r="B2671" s="10"/>
      <c r="D2671" s="10"/>
      <c r="E2671" s="10"/>
      <c r="J2671" s="10"/>
      <c r="L2671" s="10"/>
      <c r="M2671" s="10"/>
      <c r="N2671" s="10"/>
    </row>
    <row r="2672" spans="1:14" x14ac:dyDescent="0.2">
      <c r="A2672" s="9"/>
      <c r="B2672" s="10"/>
      <c r="D2672" s="10"/>
      <c r="E2672" s="10"/>
      <c r="J2672" s="10"/>
      <c r="L2672" s="10"/>
      <c r="M2672" s="10"/>
      <c r="N2672" s="10"/>
    </row>
    <row r="2673" spans="1:14" x14ac:dyDescent="0.2">
      <c r="A2673" s="9"/>
      <c r="B2673" s="10"/>
      <c r="E2673" s="10"/>
      <c r="J2673" s="10"/>
      <c r="L2673" s="10"/>
      <c r="M2673" s="10"/>
      <c r="N2673" s="10"/>
    </row>
    <row r="2674" spans="1:14" x14ac:dyDescent="0.2">
      <c r="A2674" s="9"/>
      <c r="B2674" s="10"/>
      <c r="D2674" s="10"/>
      <c r="E2674" s="10"/>
      <c r="J2674" s="10"/>
      <c r="L2674" s="10"/>
      <c r="M2674" s="10"/>
      <c r="N2674" s="10"/>
    </row>
    <row r="2675" spans="1:14" x14ac:dyDescent="0.2">
      <c r="A2675" s="9"/>
      <c r="B2675" s="10"/>
      <c r="D2675" s="10"/>
      <c r="E2675" s="10"/>
      <c r="J2675" s="10"/>
      <c r="L2675" s="10"/>
      <c r="M2675" s="10"/>
      <c r="N2675" s="10"/>
    </row>
    <row r="2676" spans="1:14" x14ac:dyDescent="0.2">
      <c r="A2676" s="9"/>
      <c r="B2676" s="10"/>
      <c r="D2676" s="10"/>
      <c r="E2676" s="10"/>
      <c r="J2676" s="10"/>
      <c r="L2676" s="10"/>
      <c r="M2676" s="10"/>
      <c r="N2676" s="10"/>
    </row>
    <row r="2677" spans="1:14" x14ac:dyDescent="0.2">
      <c r="A2677" s="9"/>
      <c r="B2677" s="10"/>
      <c r="D2677" s="10"/>
      <c r="E2677" s="10"/>
      <c r="J2677" s="10"/>
      <c r="L2677" s="10"/>
      <c r="M2677" s="10"/>
      <c r="N2677" s="10"/>
    </row>
    <row r="2678" spans="1:14" x14ac:dyDescent="0.2">
      <c r="A2678" s="9"/>
      <c r="B2678" s="10"/>
      <c r="D2678" s="10"/>
      <c r="E2678" s="10"/>
      <c r="J2678" s="10"/>
      <c r="L2678" s="10"/>
      <c r="M2678" s="10"/>
      <c r="N2678" s="10"/>
    </row>
    <row r="2679" spans="1:14" x14ac:dyDescent="0.2">
      <c r="A2679" s="9"/>
      <c r="B2679" s="10"/>
      <c r="E2679" s="10"/>
      <c r="J2679" s="10"/>
      <c r="L2679" s="10"/>
      <c r="M2679" s="10"/>
      <c r="N2679" s="10"/>
    </row>
    <row r="2680" spans="1:14" x14ac:dyDescent="0.2">
      <c r="A2680" s="9"/>
      <c r="B2680" s="10"/>
      <c r="D2680" s="10"/>
      <c r="E2680" s="10"/>
      <c r="J2680" s="10"/>
      <c r="L2680" s="10"/>
      <c r="M2680" s="10"/>
      <c r="N2680" s="10"/>
    </row>
    <row r="2681" spans="1:14" x14ac:dyDescent="0.2">
      <c r="A2681" s="9"/>
      <c r="B2681" s="10"/>
      <c r="D2681" s="10"/>
      <c r="E2681" s="10"/>
      <c r="J2681" s="10"/>
      <c r="L2681" s="10"/>
      <c r="M2681" s="10"/>
      <c r="N2681" s="10"/>
    </row>
    <row r="2682" spans="1:14" x14ac:dyDescent="0.2">
      <c r="A2682" s="9"/>
      <c r="B2682" s="10"/>
      <c r="D2682" s="10"/>
      <c r="E2682" s="10"/>
      <c r="J2682" s="10"/>
      <c r="L2682" s="10"/>
      <c r="M2682" s="10"/>
      <c r="N2682" s="10"/>
    </row>
    <row r="2683" spans="1:14" x14ac:dyDescent="0.2">
      <c r="A2683" s="9"/>
      <c r="B2683" s="10"/>
      <c r="D2683" s="10"/>
      <c r="E2683" s="10"/>
      <c r="J2683" s="10"/>
      <c r="L2683" s="10"/>
      <c r="M2683" s="10"/>
      <c r="N2683" s="10"/>
    </row>
    <row r="2684" spans="1:14" x14ac:dyDescent="0.2">
      <c r="A2684" s="9"/>
      <c r="B2684" s="10"/>
      <c r="D2684" s="10"/>
      <c r="E2684" s="10"/>
      <c r="J2684" s="10"/>
      <c r="L2684" s="10"/>
      <c r="M2684" s="10"/>
      <c r="N2684" s="10"/>
    </row>
    <row r="2685" spans="1:14" x14ac:dyDescent="0.2">
      <c r="A2685" s="9"/>
      <c r="B2685" s="10"/>
      <c r="D2685" s="10"/>
      <c r="E2685" s="10"/>
      <c r="J2685" s="10"/>
      <c r="L2685" s="10"/>
      <c r="M2685" s="10"/>
      <c r="N2685" s="10"/>
    </row>
    <row r="2686" spans="1:14" x14ac:dyDescent="0.2">
      <c r="A2686" s="9"/>
      <c r="B2686" s="10"/>
      <c r="D2686" s="10"/>
      <c r="E2686" s="10"/>
      <c r="J2686" s="10"/>
      <c r="L2686" s="10"/>
      <c r="M2686" s="10"/>
      <c r="N2686" s="10"/>
    </row>
    <row r="2687" spans="1:14" x14ac:dyDescent="0.2">
      <c r="A2687" s="9"/>
      <c r="B2687" s="10"/>
      <c r="D2687" s="10"/>
      <c r="E2687" s="10"/>
      <c r="J2687" s="10"/>
      <c r="L2687" s="10"/>
      <c r="M2687" s="10"/>
      <c r="N2687" s="10"/>
    </row>
    <row r="2688" spans="1:14" x14ac:dyDescent="0.2">
      <c r="A2688" s="9"/>
      <c r="B2688" s="10"/>
      <c r="D2688" s="10"/>
      <c r="E2688" s="10"/>
      <c r="J2688" s="10"/>
      <c r="L2688" s="10"/>
      <c r="M2688" s="10"/>
      <c r="N2688" s="10"/>
    </row>
    <row r="2689" spans="1:14" x14ac:dyDescent="0.2">
      <c r="A2689" s="9"/>
      <c r="B2689" s="10"/>
      <c r="D2689" s="10"/>
      <c r="E2689" s="10"/>
      <c r="J2689" s="10"/>
      <c r="L2689" s="10"/>
      <c r="M2689" s="10"/>
      <c r="N2689" s="10"/>
    </row>
    <row r="2690" spans="1:14" x14ac:dyDescent="0.2">
      <c r="A2690" s="9"/>
      <c r="B2690" s="10"/>
      <c r="D2690" s="10"/>
      <c r="E2690" s="10"/>
      <c r="J2690" s="10"/>
      <c r="L2690" s="10"/>
      <c r="M2690" s="10"/>
      <c r="N2690" s="10"/>
    </row>
    <row r="2691" spans="1:14" x14ac:dyDescent="0.2">
      <c r="A2691" s="9"/>
      <c r="B2691" s="10"/>
      <c r="D2691" s="10"/>
      <c r="E2691" s="10"/>
      <c r="J2691" s="10"/>
      <c r="L2691" s="10"/>
      <c r="M2691" s="10"/>
      <c r="N2691" s="10"/>
    </row>
    <row r="2692" spans="1:14" x14ac:dyDescent="0.2">
      <c r="A2692" s="9"/>
      <c r="B2692" s="10"/>
      <c r="D2692" s="10"/>
      <c r="E2692" s="10"/>
      <c r="J2692" s="10"/>
      <c r="L2692" s="10"/>
      <c r="M2692" s="10"/>
      <c r="N2692" s="10"/>
    </row>
    <row r="2693" spans="1:14" x14ac:dyDescent="0.2">
      <c r="A2693" s="9"/>
      <c r="B2693" s="10"/>
      <c r="D2693" s="10"/>
      <c r="E2693" s="10"/>
      <c r="J2693" s="10"/>
      <c r="L2693" s="10"/>
      <c r="M2693" s="10"/>
      <c r="N2693" s="10"/>
    </row>
    <row r="2694" spans="1:14" x14ac:dyDescent="0.2">
      <c r="A2694" s="9"/>
      <c r="B2694" s="10"/>
      <c r="D2694" s="10"/>
      <c r="E2694" s="10"/>
      <c r="J2694" s="10"/>
      <c r="L2694" s="10"/>
      <c r="M2694" s="10"/>
      <c r="N2694" s="10"/>
    </row>
    <row r="2695" spans="1:14" x14ac:dyDescent="0.2">
      <c r="A2695" s="9"/>
      <c r="B2695" s="10"/>
      <c r="E2695" s="10"/>
      <c r="J2695" s="10"/>
      <c r="L2695" s="10"/>
      <c r="M2695" s="10"/>
      <c r="N2695" s="10"/>
    </row>
    <row r="2696" spans="1:14" x14ac:dyDescent="0.2">
      <c r="A2696" s="9"/>
      <c r="B2696" s="10"/>
      <c r="D2696" s="10"/>
      <c r="E2696" s="10"/>
      <c r="J2696" s="10"/>
      <c r="L2696" s="10"/>
      <c r="M2696" s="10"/>
      <c r="N2696" s="10"/>
    </row>
    <row r="2697" spans="1:14" x14ac:dyDescent="0.2">
      <c r="A2697" s="9"/>
      <c r="B2697" s="10"/>
      <c r="D2697" s="10"/>
      <c r="E2697" s="10"/>
      <c r="J2697" s="10"/>
      <c r="L2697" s="10"/>
      <c r="M2697" s="10"/>
      <c r="N2697" s="10"/>
    </row>
    <row r="2698" spans="1:14" x14ac:dyDescent="0.2">
      <c r="A2698" s="9"/>
      <c r="B2698" s="10"/>
      <c r="D2698" s="10"/>
      <c r="J2698" s="10"/>
      <c r="L2698" s="10"/>
      <c r="M2698" s="10"/>
      <c r="N2698" s="10"/>
    </row>
    <row r="2699" spans="1:14" x14ac:dyDescent="0.2">
      <c r="A2699" s="9"/>
      <c r="B2699" s="10"/>
      <c r="D2699" s="10"/>
      <c r="E2699" s="10"/>
      <c r="J2699" s="10"/>
      <c r="L2699" s="10"/>
      <c r="M2699" s="10"/>
      <c r="N2699" s="10"/>
    </row>
    <row r="2700" spans="1:14" x14ac:dyDescent="0.2">
      <c r="A2700" s="9"/>
      <c r="B2700" s="10"/>
      <c r="D2700" s="10"/>
      <c r="E2700" s="10"/>
      <c r="J2700" s="10"/>
      <c r="L2700" s="10"/>
      <c r="M2700" s="10"/>
      <c r="N2700" s="10"/>
    </row>
    <row r="2701" spans="1:14" x14ac:dyDescent="0.2">
      <c r="A2701" s="9"/>
      <c r="B2701" s="10"/>
      <c r="D2701" s="10"/>
      <c r="E2701" s="10"/>
      <c r="J2701" s="10"/>
      <c r="L2701" s="10"/>
      <c r="M2701" s="10"/>
      <c r="N2701" s="10"/>
    </row>
    <row r="2702" spans="1:14" x14ac:dyDescent="0.2">
      <c r="A2702" s="9"/>
      <c r="B2702" s="10"/>
      <c r="D2702" s="10"/>
      <c r="E2702" s="10"/>
      <c r="J2702" s="10"/>
      <c r="L2702" s="10"/>
      <c r="M2702" s="10"/>
      <c r="N2702" s="10"/>
    </row>
    <row r="2703" spans="1:14" x14ac:dyDescent="0.2">
      <c r="A2703" s="9"/>
      <c r="B2703" s="10"/>
      <c r="D2703" s="10"/>
      <c r="E2703" s="10"/>
      <c r="J2703" s="10"/>
      <c r="L2703" s="10"/>
      <c r="M2703" s="10"/>
      <c r="N2703" s="10"/>
    </row>
    <row r="2704" spans="1:14" x14ac:dyDescent="0.2">
      <c r="A2704" s="9"/>
      <c r="B2704" s="10"/>
      <c r="E2704" s="10"/>
      <c r="J2704" s="10"/>
      <c r="L2704" s="10"/>
      <c r="M2704" s="10"/>
      <c r="N2704" s="10"/>
    </row>
    <row r="2705" spans="1:14" x14ac:dyDescent="0.2">
      <c r="A2705" s="9"/>
      <c r="B2705" s="10"/>
      <c r="D2705" s="10"/>
      <c r="E2705" s="10"/>
      <c r="J2705" s="10"/>
      <c r="L2705" s="10"/>
      <c r="M2705" s="10"/>
      <c r="N2705" s="10"/>
    </row>
    <row r="2706" spans="1:14" x14ac:dyDescent="0.2">
      <c r="A2706" s="9"/>
      <c r="B2706" s="10"/>
      <c r="D2706" s="10"/>
      <c r="E2706" s="10"/>
      <c r="J2706" s="10"/>
      <c r="L2706" s="10"/>
      <c r="M2706" s="10"/>
      <c r="N2706" s="10"/>
    </row>
    <row r="2707" spans="1:14" x14ac:dyDescent="0.2">
      <c r="A2707" s="9"/>
      <c r="B2707" s="10"/>
      <c r="D2707" s="10"/>
      <c r="E2707" s="10"/>
      <c r="J2707" s="10"/>
      <c r="L2707" s="10"/>
      <c r="M2707" s="10"/>
      <c r="N2707" s="10"/>
    </row>
    <row r="2708" spans="1:14" x14ac:dyDescent="0.2">
      <c r="A2708" s="9"/>
      <c r="B2708" s="10"/>
      <c r="E2708" s="10"/>
      <c r="J2708" s="10"/>
      <c r="L2708" s="10"/>
      <c r="M2708" s="10"/>
      <c r="N2708" s="10"/>
    </row>
    <row r="2709" spans="1:14" x14ac:dyDescent="0.2">
      <c r="A2709" s="9"/>
      <c r="B2709" s="10"/>
      <c r="D2709" s="10"/>
      <c r="E2709" s="10"/>
      <c r="J2709" s="10"/>
      <c r="L2709" s="10"/>
      <c r="M2709" s="10"/>
      <c r="N2709" s="10"/>
    </row>
    <row r="2710" spans="1:14" x14ac:dyDescent="0.2">
      <c r="A2710" s="9"/>
      <c r="B2710" s="10"/>
      <c r="D2710" s="10"/>
      <c r="E2710" s="10"/>
      <c r="J2710" s="10"/>
      <c r="L2710" s="10"/>
      <c r="M2710" s="10"/>
      <c r="N2710" s="10"/>
    </row>
    <row r="2711" spans="1:14" x14ac:dyDescent="0.2">
      <c r="A2711" s="9"/>
      <c r="B2711" s="10"/>
      <c r="D2711" s="10"/>
      <c r="E2711" s="10"/>
      <c r="J2711" s="10"/>
      <c r="L2711" s="10"/>
      <c r="M2711" s="10"/>
      <c r="N2711" s="10"/>
    </row>
    <row r="2712" spans="1:14" x14ac:dyDescent="0.2">
      <c r="A2712" s="9"/>
      <c r="B2712" s="10"/>
      <c r="D2712" s="10"/>
      <c r="E2712" s="10"/>
      <c r="J2712" s="10"/>
      <c r="L2712" s="10"/>
      <c r="M2712" s="10"/>
      <c r="N2712" s="10"/>
    </row>
    <row r="2713" spans="1:14" x14ac:dyDescent="0.2">
      <c r="A2713" s="9"/>
      <c r="B2713" s="10"/>
      <c r="D2713" s="10"/>
      <c r="E2713" s="10"/>
      <c r="J2713" s="10"/>
      <c r="L2713" s="10"/>
      <c r="M2713" s="10"/>
      <c r="N2713" s="10"/>
    </row>
    <row r="2714" spans="1:14" x14ac:dyDescent="0.2">
      <c r="A2714" s="9"/>
      <c r="B2714" s="10"/>
      <c r="D2714" s="10"/>
      <c r="E2714" s="10"/>
      <c r="J2714" s="10"/>
      <c r="L2714" s="10"/>
      <c r="M2714" s="10"/>
      <c r="N2714" s="10"/>
    </row>
    <row r="2715" spans="1:14" x14ac:dyDescent="0.2">
      <c r="A2715" s="9"/>
      <c r="B2715" s="10"/>
      <c r="D2715" s="10"/>
      <c r="E2715" s="10"/>
      <c r="J2715" s="10"/>
      <c r="L2715" s="10"/>
      <c r="M2715" s="10"/>
      <c r="N2715" s="10"/>
    </row>
    <row r="2716" spans="1:14" x14ac:dyDescent="0.2">
      <c r="A2716" s="9"/>
      <c r="B2716" s="10"/>
      <c r="D2716" s="10"/>
      <c r="E2716" s="10"/>
      <c r="J2716" s="10"/>
      <c r="L2716" s="10"/>
      <c r="M2716" s="10"/>
      <c r="N2716" s="10"/>
    </row>
    <row r="2717" spans="1:14" x14ac:dyDescent="0.2">
      <c r="A2717" s="9"/>
      <c r="B2717" s="10"/>
      <c r="D2717" s="10"/>
      <c r="E2717" s="10"/>
      <c r="J2717" s="10"/>
      <c r="L2717" s="10"/>
      <c r="M2717" s="10"/>
      <c r="N2717" s="10"/>
    </row>
    <row r="2718" spans="1:14" x14ac:dyDescent="0.2">
      <c r="A2718" s="9"/>
      <c r="B2718" s="10"/>
      <c r="E2718" s="10"/>
      <c r="J2718" s="10"/>
      <c r="L2718" s="10"/>
      <c r="M2718" s="10"/>
      <c r="N2718" s="10"/>
    </row>
    <row r="2719" spans="1:14" x14ac:dyDescent="0.2">
      <c r="A2719" s="9"/>
      <c r="B2719" s="10"/>
      <c r="D2719" s="10"/>
      <c r="E2719" s="10"/>
      <c r="J2719" s="10"/>
      <c r="L2719" s="10"/>
      <c r="M2719" s="10"/>
      <c r="N2719" s="10"/>
    </row>
    <row r="2720" spans="1:14" x14ac:dyDescent="0.2">
      <c r="A2720" s="9"/>
      <c r="B2720" s="10"/>
      <c r="D2720" s="10"/>
      <c r="E2720" s="10"/>
      <c r="J2720" s="10"/>
      <c r="L2720" s="10"/>
      <c r="M2720" s="10"/>
      <c r="N2720" s="10"/>
    </row>
    <row r="2721" spans="1:14" x14ac:dyDescent="0.2">
      <c r="A2721" s="9"/>
      <c r="B2721" s="10"/>
      <c r="D2721" s="10"/>
      <c r="E2721" s="10"/>
      <c r="J2721" s="10"/>
      <c r="L2721" s="10"/>
      <c r="M2721" s="10"/>
      <c r="N2721" s="10"/>
    </row>
    <row r="2722" spans="1:14" x14ac:dyDescent="0.2">
      <c r="A2722" s="9"/>
      <c r="B2722" s="10"/>
      <c r="D2722" s="10"/>
      <c r="E2722" s="10"/>
      <c r="J2722" s="10"/>
      <c r="L2722" s="10"/>
      <c r="M2722" s="10"/>
      <c r="N2722" s="10"/>
    </row>
    <row r="2723" spans="1:14" x14ac:dyDescent="0.2">
      <c r="A2723" s="9"/>
      <c r="B2723" s="10"/>
      <c r="D2723" s="10"/>
      <c r="E2723" s="10"/>
      <c r="J2723" s="10"/>
      <c r="L2723" s="10"/>
      <c r="M2723" s="10"/>
      <c r="N2723" s="10"/>
    </row>
    <row r="2724" spans="1:14" x14ac:dyDescent="0.2">
      <c r="A2724" s="9"/>
      <c r="B2724" s="10"/>
      <c r="D2724" s="10"/>
      <c r="E2724" s="10"/>
      <c r="J2724" s="10"/>
      <c r="L2724" s="10"/>
      <c r="M2724" s="10"/>
      <c r="N2724" s="10"/>
    </row>
    <row r="2725" spans="1:14" x14ac:dyDescent="0.2">
      <c r="A2725" s="9"/>
      <c r="B2725" s="10"/>
      <c r="D2725" s="10"/>
      <c r="J2725" s="10"/>
      <c r="L2725" s="10"/>
      <c r="M2725" s="10"/>
      <c r="N2725" s="10"/>
    </row>
    <row r="2726" spans="1:14" x14ac:dyDescent="0.2">
      <c r="A2726" s="9"/>
      <c r="B2726" s="10"/>
      <c r="E2726" s="10"/>
      <c r="J2726" s="10"/>
      <c r="L2726" s="10"/>
      <c r="M2726" s="10"/>
      <c r="N2726" s="10"/>
    </row>
    <row r="2727" spans="1:14" x14ac:dyDescent="0.2">
      <c r="A2727" s="9"/>
      <c r="B2727" s="10"/>
      <c r="D2727" s="10"/>
      <c r="E2727" s="10"/>
      <c r="J2727" s="10"/>
      <c r="L2727" s="10"/>
      <c r="M2727" s="10"/>
      <c r="N2727" s="10"/>
    </row>
    <row r="2728" spans="1:14" x14ac:dyDescent="0.2">
      <c r="A2728" s="9"/>
      <c r="B2728" s="10"/>
      <c r="D2728" s="10"/>
      <c r="E2728" s="10"/>
      <c r="J2728" s="10"/>
      <c r="L2728" s="10"/>
      <c r="M2728" s="10"/>
      <c r="N2728" s="10"/>
    </row>
    <row r="2729" spans="1:14" x14ac:dyDescent="0.2">
      <c r="A2729" s="9"/>
      <c r="B2729" s="10"/>
      <c r="D2729" s="10"/>
      <c r="E2729" s="10"/>
      <c r="J2729" s="10"/>
      <c r="L2729" s="10"/>
      <c r="M2729" s="10"/>
      <c r="N2729" s="10"/>
    </row>
    <row r="2730" spans="1:14" x14ac:dyDescent="0.2">
      <c r="A2730" s="9"/>
      <c r="B2730" s="10"/>
      <c r="D2730" s="10"/>
      <c r="E2730" s="10"/>
      <c r="J2730" s="10"/>
      <c r="L2730" s="10"/>
      <c r="M2730" s="10"/>
      <c r="N2730" s="10"/>
    </row>
    <row r="2731" spans="1:14" x14ac:dyDescent="0.2">
      <c r="A2731" s="9"/>
      <c r="B2731" s="10"/>
      <c r="D2731" s="10"/>
      <c r="E2731" s="10"/>
      <c r="J2731" s="10"/>
      <c r="L2731" s="10"/>
      <c r="M2731" s="10"/>
      <c r="N2731" s="10"/>
    </row>
    <row r="2732" spans="1:14" x14ac:dyDescent="0.2">
      <c r="A2732" s="9"/>
      <c r="B2732" s="10"/>
      <c r="D2732" s="10"/>
      <c r="E2732" s="10"/>
      <c r="J2732" s="10"/>
      <c r="L2732" s="10"/>
      <c r="M2732" s="10"/>
      <c r="N2732" s="10"/>
    </row>
    <row r="2733" spans="1:14" x14ac:dyDescent="0.2">
      <c r="A2733" s="9"/>
      <c r="B2733" s="10"/>
      <c r="D2733" s="10"/>
      <c r="E2733" s="10"/>
      <c r="J2733" s="10"/>
      <c r="L2733" s="10"/>
      <c r="M2733" s="10"/>
      <c r="N2733" s="10"/>
    </row>
    <row r="2734" spans="1:14" x14ac:dyDescent="0.2">
      <c r="A2734" s="9"/>
      <c r="B2734" s="10"/>
      <c r="D2734" s="10"/>
      <c r="E2734" s="10"/>
      <c r="J2734" s="10"/>
      <c r="L2734" s="10"/>
      <c r="M2734" s="10"/>
      <c r="N2734" s="10"/>
    </row>
    <row r="2735" spans="1:14" x14ac:dyDescent="0.2">
      <c r="A2735" s="9"/>
      <c r="B2735" s="10"/>
      <c r="D2735" s="10"/>
      <c r="E2735" s="10"/>
      <c r="J2735" s="10"/>
      <c r="L2735" s="10"/>
      <c r="M2735" s="10"/>
      <c r="N2735" s="10"/>
    </row>
    <row r="2736" spans="1:14" x14ac:dyDescent="0.2">
      <c r="A2736" s="9"/>
      <c r="B2736" s="10"/>
      <c r="D2736" s="10"/>
      <c r="J2736" s="10"/>
      <c r="L2736" s="10"/>
      <c r="M2736" s="10"/>
      <c r="N2736" s="10"/>
    </row>
    <row r="2737" spans="1:14" x14ac:dyDescent="0.2">
      <c r="A2737" s="9"/>
      <c r="B2737" s="10"/>
      <c r="E2737" s="10"/>
      <c r="J2737" s="10"/>
      <c r="L2737" s="10"/>
      <c r="M2737" s="10"/>
      <c r="N2737" s="10"/>
    </row>
    <row r="2738" spans="1:14" x14ac:dyDescent="0.2">
      <c r="A2738" s="9"/>
      <c r="B2738" s="10"/>
      <c r="D2738" s="10"/>
      <c r="E2738" s="10"/>
      <c r="J2738" s="10"/>
      <c r="L2738" s="10"/>
      <c r="M2738" s="10"/>
      <c r="N2738" s="10"/>
    </row>
    <row r="2739" spans="1:14" x14ac:dyDescent="0.2">
      <c r="A2739" s="9"/>
      <c r="B2739" s="10"/>
      <c r="D2739" s="10"/>
      <c r="E2739" s="10"/>
      <c r="J2739" s="10"/>
      <c r="L2739" s="10"/>
      <c r="M2739" s="10"/>
      <c r="N2739" s="10"/>
    </row>
    <row r="2740" spans="1:14" x14ac:dyDescent="0.2">
      <c r="A2740" s="9"/>
      <c r="B2740" s="10"/>
      <c r="D2740" s="10"/>
      <c r="E2740" s="10"/>
      <c r="J2740" s="10"/>
      <c r="L2740" s="10"/>
      <c r="M2740" s="10"/>
      <c r="N2740" s="10"/>
    </row>
    <row r="2741" spans="1:14" x14ac:dyDescent="0.2">
      <c r="A2741" s="9"/>
      <c r="B2741" s="10"/>
      <c r="D2741" s="10"/>
      <c r="E2741" s="10"/>
      <c r="J2741" s="10"/>
      <c r="L2741" s="10"/>
      <c r="M2741" s="10"/>
      <c r="N2741" s="10"/>
    </row>
    <row r="2742" spans="1:14" x14ac:dyDescent="0.2">
      <c r="A2742" s="9"/>
      <c r="B2742" s="10"/>
      <c r="D2742" s="10"/>
      <c r="E2742" s="10"/>
      <c r="J2742" s="10"/>
      <c r="L2742" s="10"/>
      <c r="M2742" s="10"/>
      <c r="N2742" s="10"/>
    </row>
    <row r="2743" spans="1:14" x14ac:dyDescent="0.2">
      <c r="A2743" s="9"/>
      <c r="B2743" s="10"/>
      <c r="E2743" s="10"/>
      <c r="J2743" s="10"/>
      <c r="L2743" s="10"/>
      <c r="M2743" s="10"/>
      <c r="N2743" s="10"/>
    </row>
    <row r="2744" spans="1:14" x14ac:dyDescent="0.2">
      <c r="A2744" s="9"/>
      <c r="B2744" s="10"/>
      <c r="D2744" s="10"/>
      <c r="E2744" s="10"/>
      <c r="J2744" s="10"/>
      <c r="L2744" s="10"/>
      <c r="M2744" s="10"/>
      <c r="N2744" s="10"/>
    </row>
    <row r="2745" spans="1:14" x14ac:dyDescent="0.2">
      <c r="A2745" s="9"/>
      <c r="B2745" s="10"/>
      <c r="D2745" s="10"/>
      <c r="E2745" s="10"/>
      <c r="J2745" s="10"/>
      <c r="L2745" s="10"/>
      <c r="M2745" s="10"/>
      <c r="N2745" s="10"/>
    </row>
    <row r="2746" spans="1:14" x14ac:dyDescent="0.2">
      <c r="A2746" s="9"/>
      <c r="B2746" s="10"/>
      <c r="D2746" s="10"/>
      <c r="E2746" s="10"/>
      <c r="J2746" s="10"/>
      <c r="L2746" s="10"/>
      <c r="M2746" s="10"/>
      <c r="N2746" s="10"/>
    </row>
    <row r="2747" spans="1:14" x14ac:dyDescent="0.2">
      <c r="A2747" s="9"/>
      <c r="B2747" s="10"/>
      <c r="D2747" s="10"/>
      <c r="E2747" s="10"/>
      <c r="J2747" s="10"/>
      <c r="L2747" s="10"/>
      <c r="M2747" s="10"/>
      <c r="N2747" s="10"/>
    </row>
    <row r="2748" spans="1:14" x14ac:dyDescent="0.2">
      <c r="A2748" s="9"/>
      <c r="B2748" s="10"/>
      <c r="D2748" s="10"/>
      <c r="E2748" s="10"/>
      <c r="J2748" s="10"/>
      <c r="L2748" s="10"/>
      <c r="M2748" s="10"/>
      <c r="N2748" s="10"/>
    </row>
    <row r="2749" spans="1:14" x14ac:dyDescent="0.2">
      <c r="A2749" s="9"/>
      <c r="B2749" s="10"/>
      <c r="E2749" s="10"/>
      <c r="J2749" s="10"/>
      <c r="L2749" s="10"/>
      <c r="M2749" s="10"/>
      <c r="N2749" s="10"/>
    </row>
    <row r="2750" spans="1:14" x14ac:dyDescent="0.2">
      <c r="A2750" s="9"/>
      <c r="B2750" s="10"/>
      <c r="E2750" s="10"/>
      <c r="J2750" s="10"/>
      <c r="L2750" s="10"/>
      <c r="M2750" s="10"/>
      <c r="N2750" s="10"/>
    </row>
    <row r="2751" spans="1:14" x14ac:dyDescent="0.2">
      <c r="A2751" s="9"/>
      <c r="B2751" s="10"/>
      <c r="D2751" s="10"/>
      <c r="E2751" s="10"/>
      <c r="J2751" s="10"/>
      <c r="L2751" s="10"/>
      <c r="M2751" s="10"/>
      <c r="N2751" s="10"/>
    </row>
    <row r="2752" spans="1:14" x14ac:dyDescent="0.2">
      <c r="A2752" s="9"/>
      <c r="B2752" s="10"/>
      <c r="D2752" s="10"/>
      <c r="E2752" s="10"/>
      <c r="J2752" s="10"/>
      <c r="L2752" s="10"/>
      <c r="M2752" s="10"/>
      <c r="N2752" s="10"/>
    </row>
    <row r="2753" spans="1:14" x14ac:dyDescent="0.2">
      <c r="A2753" s="9"/>
      <c r="B2753" s="10"/>
      <c r="D2753" s="10"/>
      <c r="E2753" s="10"/>
      <c r="J2753" s="10"/>
      <c r="L2753" s="10"/>
      <c r="M2753" s="10"/>
      <c r="N2753" s="10"/>
    </row>
    <row r="2754" spans="1:14" x14ac:dyDescent="0.2">
      <c r="A2754" s="9"/>
      <c r="B2754" s="10"/>
      <c r="D2754" s="10"/>
      <c r="E2754" s="10"/>
      <c r="J2754" s="10"/>
      <c r="L2754" s="10"/>
      <c r="M2754" s="10"/>
      <c r="N2754" s="10"/>
    </row>
    <row r="2755" spans="1:14" x14ac:dyDescent="0.2">
      <c r="A2755" s="9"/>
      <c r="B2755" s="10"/>
      <c r="D2755" s="10"/>
      <c r="E2755" s="10"/>
      <c r="J2755" s="10"/>
      <c r="L2755" s="10"/>
      <c r="M2755" s="10"/>
      <c r="N2755" s="10"/>
    </row>
    <row r="2756" spans="1:14" x14ac:dyDescent="0.2">
      <c r="A2756" s="9"/>
      <c r="B2756" s="10"/>
      <c r="D2756" s="10"/>
      <c r="E2756" s="10"/>
      <c r="J2756" s="10"/>
      <c r="L2756" s="10"/>
      <c r="M2756" s="10"/>
      <c r="N2756" s="10"/>
    </row>
    <row r="2757" spans="1:14" x14ac:dyDescent="0.2">
      <c r="A2757" s="9"/>
      <c r="B2757" s="10"/>
      <c r="D2757" s="10"/>
      <c r="E2757" s="10"/>
      <c r="J2757" s="10"/>
      <c r="L2757" s="10"/>
      <c r="M2757" s="10"/>
      <c r="N2757" s="10"/>
    </row>
    <row r="2758" spans="1:14" x14ac:dyDescent="0.2">
      <c r="A2758" s="9"/>
      <c r="B2758" s="10"/>
      <c r="D2758" s="10"/>
      <c r="J2758" s="10"/>
      <c r="L2758" s="10"/>
      <c r="M2758" s="10"/>
      <c r="N2758" s="10"/>
    </row>
    <row r="2759" spans="1:14" x14ac:dyDescent="0.2">
      <c r="A2759" s="9"/>
      <c r="B2759" s="10"/>
      <c r="D2759" s="10"/>
      <c r="E2759" s="10"/>
      <c r="J2759" s="10"/>
      <c r="L2759" s="10"/>
      <c r="M2759" s="10"/>
      <c r="N2759" s="10"/>
    </row>
    <row r="2760" spans="1:14" x14ac:dyDescent="0.2">
      <c r="A2760" s="9"/>
      <c r="B2760" s="10"/>
      <c r="D2760" s="10"/>
      <c r="J2760" s="10"/>
      <c r="L2760" s="10"/>
      <c r="M2760" s="10"/>
      <c r="N2760" s="10"/>
    </row>
    <row r="2761" spans="1:14" x14ac:dyDescent="0.2">
      <c r="A2761" s="9"/>
      <c r="B2761" s="10"/>
      <c r="D2761" s="10"/>
      <c r="E2761" s="10"/>
      <c r="J2761" s="10"/>
      <c r="L2761" s="10"/>
      <c r="M2761" s="10"/>
      <c r="N2761" s="10"/>
    </row>
    <row r="2762" spans="1:14" x14ac:dyDescent="0.2">
      <c r="A2762" s="9"/>
      <c r="B2762" s="10"/>
      <c r="D2762" s="10"/>
      <c r="E2762" s="10"/>
      <c r="J2762" s="10"/>
      <c r="L2762" s="10"/>
      <c r="M2762" s="10"/>
      <c r="N2762" s="10"/>
    </row>
    <row r="2763" spans="1:14" x14ac:dyDescent="0.2">
      <c r="A2763" s="9"/>
      <c r="B2763" s="10"/>
      <c r="D2763" s="10"/>
      <c r="E2763" s="10"/>
      <c r="J2763" s="10"/>
      <c r="L2763" s="10"/>
      <c r="M2763" s="10"/>
      <c r="N2763" s="10"/>
    </row>
    <row r="2764" spans="1:14" x14ac:dyDescent="0.2">
      <c r="A2764" s="9"/>
      <c r="B2764" s="10"/>
      <c r="D2764" s="10"/>
      <c r="E2764" s="10"/>
      <c r="J2764" s="10"/>
      <c r="L2764" s="10"/>
      <c r="M2764" s="10"/>
      <c r="N2764" s="10"/>
    </row>
    <row r="2765" spans="1:14" x14ac:dyDescent="0.2">
      <c r="A2765" s="9"/>
      <c r="B2765" s="10"/>
      <c r="D2765" s="10"/>
      <c r="J2765" s="10"/>
      <c r="L2765" s="10"/>
      <c r="M2765" s="10"/>
      <c r="N2765" s="10"/>
    </row>
    <row r="2766" spans="1:14" x14ac:dyDescent="0.2">
      <c r="A2766" s="9"/>
      <c r="B2766" s="10"/>
      <c r="D2766" s="10"/>
      <c r="E2766" s="10"/>
      <c r="J2766" s="10"/>
      <c r="L2766" s="10"/>
      <c r="M2766" s="10"/>
      <c r="N2766" s="10"/>
    </row>
    <row r="2767" spans="1:14" x14ac:dyDescent="0.2">
      <c r="A2767" s="9"/>
      <c r="B2767" s="10"/>
      <c r="D2767" s="10"/>
      <c r="E2767" s="10"/>
      <c r="J2767" s="10"/>
      <c r="L2767" s="10"/>
      <c r="M2767" s="10"/>
      <c r="N2767" s="10"/>
    </row>
    <row r="2768" spans="1:14" x14ac:dyDescent="0.2">
      <c r="A2768" s="9"/>
      <c r="B2768" s="10"/>
      <c r="D2768" s="10"/>
      <c r="E2768" s="10"/>
      <c r="J2768" s="10"/>
      <c r="L2768" s="10"/>
      <c r="M2768" s="10"/>
      <c r="N2768" s="10"/>
    </row>
    <row r="2769" spans="1:14" x14ac:dyDescent="0.2">
      <c r="A2769" s="9"/>
      <c r="B2769" s="10"/>
      <c r="D2769" s="10"/>
      <c r="E2769" s="10"/>
      <c r="J2769" s="10"/>
      <c r="L2769" s="10"/>
      <c r="M2769" s="10"/>
      <c r="N2769" s="10"/>
    </row>
    <row r="2770" spans="1:14" x14ac:dyDescent="0.2">
      <c r="A2770" s="9"/>
      <c r="B2770" s="10"/>
      <c r="D2770" s="10"/>
      <c r="E2770" s="10"/>
      <c r="J2770" s="10"/>
      <c r="L2770" s="10"/>
      <c r="M2770" s="10"/>
      <c r="N2770" s="10"/>
    </row>
    <row r="2771" spans="1:14" x14ac:dyDescent="0.2">
      <c r="A2771" s="9"/>
      <c r="B2771" s="10"/>
      <c r="D2771" s="10"/>
      <c r="J2771" s="10"/>
      <c r="L2771" s="10"/>
      <c r="M2771" s="10"/>
      <c r="N2771" s="10"/>
    </row>
    <row r="2772" spans="1:14" x14ac:dyDescent="0.2">
      <c r="A2772" s="9"/>
      <c r="B2772" s="10"/>
      <c r="D2772" s="10"/>
      <c r="E2772" s="10"/>
      <c r="J2772" s="10"/>
      <c r="L2772" s="10"/>
      <c r="M2772" s="10"/>
      <c r="N2772" s="10"/>
    </row>
    <row r="2773" spans="1:14" x14ac:dyDescent="0.2">
      <c r="A2773" s="9"/>
      <c r="B2773" s="10"/>
      <c r="D2773" s="10"/>
      <c r="E2773" s="10"/>
      <c r="J2773" s="10"/>
      <c r="L2773" s="10"/>
      <c r="M2773" s="10"/>
      <c r="N2773" s="10"/>
    </row>
    <row r="2774" spans="1:14" x14ac:dyDescent="0.2">
      <c r="A2774" s="9"/>
      <c r="B2774" s="10"/>
      <c r="D2774" s="10"/>
      <c r="E2774" s="10"/>
      <c r="J2774" s="10"/>
      <c r="L2774" s="10"/>
      <c r="M2774" s="10"/>
      <c r="N2774" s="10"/>
    </row>
    <row r="2775" spans="1:14" x14ac:dyDescent="0.2">
      <c r="A2775" s="9"/>
      <c r="B2775" s="10"/>
      <c r="E2775" s="10"/>
      <c r="J2775" s="10"/>
      <c r="L2775" s="10"/>
      <c r="M2775" s="10"/>
      <c r="N2775" s="10"/>
    </row>
    <row r="2776" spans="1:14" x14ac:dyDescent="0.2">
      <c r="A2776" s="9"/>
      <c r="B2776" s="10"/>
      <c r="D2776" s="10"/>
      <c r="E2776" s="10"/>
      <c r="J2776" s="10"/>
      <c r="L2776" s="10"/>
      <c r="M2776" s="10"/>
      <c r="N2776" s="10"/>
    </row>
    <row r="2777" spans="1:14" x14ac:dyDescent="0.2">
      <c r="A2777" s="9"/>
      <c r="B2777" s="10"/>
      <c r="D2777" s="10"/>
      <c r="E2777" s="10"/>
      <c r="J2777" s="10"/>
      <c r="L2777" s="10"/>
      <c r="M2777" s="10"/>
      <c r="N2777" s="10"/>
    </row>
    <row r="2778" spans="1:14" x14ac:dyDescent="0.2">
      <c r="A2778" s="9"/>
      <c r="B2778" s="10"/>
      <c r="D2778" s="10"/>
      <c r="E2778" s="10"/>
      <c r="J2778" s="10"/>
      <c r="L2778" s="10"/>
      <c r="M2778" s="10"/>
      <c r="N2778" s="10"/>
    </row>
    <row r="2779" spans="1:14" x14ac:dyDescent="0.2">
      <c r="A2779" s="9"/>
      <c r="B2779" s="10"/>
      <c r="D2779" s="10"/>
      <c r="E2779" s="10"/>
      <c r="J2779" s="10"/>
      <c r="L2779" s="10"/>
      <c r="M2779" s="10"/>
      <c r="N2779" s="10"/>
    </row>
    <row r="2780" spans="1:14" x14ac:dyDescent="0.2">
      <c r="A2780" s="9"/>
      <c r="B2780" s="10"/>
      <c r="D2780" s="10"/>
      <c r="E2780" s="10"/>
      <c r="J2780" s="10"/>
      <c r="L2780" s="10"/>
      <c r="M2780" s="10"/>
      <c r="N2780" s="10"/>
    </row>
    <row r="2781" spans="1:14" x14ac:dyDescent="0.2">
      <c r="A2781" s="9"/>
      <c r="B2781" s="10"/>
      <c r="D2781" s="10"/>
      <c r="E2781" s="10"/>
      <c r="J2781" s="10"/>
      <c r="L2781" s="10"/>
      <c r="M2781" s="10"/>
      <c r="N2781" s="10"/>
    </row>
    <row r="2782" spans="1:14" x14ac:dyDescent="0.2">
      <c r="A2782" s="9"/>
      <c r="B2782" s="10"/>
      <c r="D2782" s="10"/>
      <c r="E2782" s="10"/>
      <c r="J2782" s="10"/>
      <c r="L2782" s="10"/>
      <c r="M2782" s="10"/>
      <c r="N2782" s="10"/>
    </row>
    <row r="2783" spans="1:14" x14ac:dyDescent="0.2">
      <c r="A2783" s="9"/>
      <c r="B2783" s="10"/>
      <c r="D2783" s="10"/>
      <c r="E2783" s="10"/>
      <c r="J2783" s="10"/>
      <c r="L2783" s="10"/>
      <c r="M2783" s="10"/>
      <c r="N2783" s="10"/>
    </row>
    <row r="2784" spans="1:14" x14ac:dyDescent="0.2">
      <c r="A2784" s="9"/>
      <c r="B2784" s="10"/>
      <c r="D2784" s="10"/>
      <c r="E2784" s="10"/>
      <c r="J2784" s="10"/>
      <c r="L2784" s="10"/>
      <c r="M2784" s="10"/>
      <c r="N2784" s="10"/>
    </row>
    <row r="2785" spans="1:14" x14ac:dyDescent="0.2">
      <c r="A2785" s="9"/>
      <c r="B2785" s="10"/>
      <c r="D2785" s="10"/>
      <c r="E2785" s="10"/>
      <c r="J2785" s="10"/>
      <c r="L2785" s="10"/>
      <c r="M2785" s="10"/>
      <c r="N2785" s="10"/>
    </row>
    <row r="2786" spans="1:14" x14ac:dyDescent="0.2">
      <c r="A2786" s="9"/>
      <c r="B2786" s="10"/>
      <c r="D2786" s="10"/>
      <c r="E2786" s="10"/>
      <c r="J2786" s="10"/>
      <c r="L2786" s="10"/>
      <c r="M2786" s="10"/>
      <c r="N2786" s="10"/>
    </row>
    <row r="2787" spans="1:14" x14ac:dyDescent="0.2">
      <c r="A2787" s="9"/>
      <c r="B2787" s="10"/>
      <c r="D2787" s="10"/>
      <c r="E2787" s="10"/>
      <c r="J2787" s="10"/>
      <c r="L2787" s="10"/>
      <c r="M2787" s="10"/>
      <c r="N2787" s="10"/>
    </row>
    <row r="2788" spans="1:14" x14ac:dyDescent="0.2">
      <c r="A2788" s="9"/>
      <c r="B2788" s="10"/>
      <c r="D2788" s="10"/>
      <c r="E2788" s="10"/>
      <c r="J2788" s="10"/>
      <c r="L2788" s="10"/>
      <c r="M2788" s="10"/>
      <c r="N2788" s="10"/>
    </row>
    <row r="2789" spans="1:14" x14ac:dyDescent="0.2">
      <c r="A2789" s="9"/>
      <c r="B2789" s="10"/>
      <c r="D2789" s="10"/>
      <c r="E2789" s="10"/>
      <c r="J2789" s="10"/>
      <c r="L2789" s="10"/>
      <c r="M2789" s="10"/>
      <c r="N2789" s="10"/>
    </row>
    <row r="2790" spans="1:14" x14ac:dyDescent="0.2">
      <c r="A2790" s="9"/>
      <c r="B2790" s="10"/>
      <c r="D2790" s="10"/>
      <c r="E2790" s="10"/>
      <c r="J2790" s="10"/>
      <c r="L2790" s="10"/>
      <c r="M2790" s="10"/>
      <c r="N2790" s="10"/>
    </row>
    <row r="2791" spans="1:14" x14ac:dyDescent="0.2">
      <c r="A2791" s="9"/>
      <c r="B2791" s="10"/>
      <c r="D2791" s="10"/>
      <c r="E2791" s="10"/>
      <c r="J2791" s="10"/>
      <c r="L2791" s="10"/>
      <c r="M2791" s="10"/>
      <c r="N2791" s="10"/>
    </row>
    <row r="2792" spans="1:14" x14ac:dyDescent="0.2">
      <c r="A2792" s="9"/>
      <c r="B2792" s="10"/>
      <c r="D2792" s="10"/>
      <c r="E2792" s="10"/>
      <c r="J2792" s="10"/>
      <c r="L2792" s="10"/>
      <c r="M2792" s="10"/>
      <c r="N2792" s="10"/>
    </row>
    <row r="2793" spans="1:14" x14ac:dyDescent="0.2">
      <c r="A2793" s="9"/>
      <c r="B2793" s="10"/>
      <c r="E2793" s="10"/>
      <c r="J2793" s="10"/>
      <c r="L2793" s="10"/>
      <c r="M2793" s="10"/>
      <c r="N2793" s="10"/>
    </row>
    <row r="2794" spans="1:14" x14ac:dyDescent="0.2">
      <c r="A2794" s="9"/>
      <c r="B2794" s="10"/>
      <c r="D2794" s="10"/>
      <c r="E2794" s="10"/>
      <c r="J2794" s="10"/>
      <c r="L2794" s="10"/>
      <c r="M2794" s="10"/>
      <c r="N2794" s="10"/>
    </row>
    <row r="2795" spans="1:14" x14ac:dyDescent="0.2">
      <c r="A2795" s="9"/>
      <c r="B2795" s="10"/>
      <c r="D2795" s="10"/>
      <c r="E2795" s="10"/>
      <c r="J2795" s="10"/>
      <c r="L2795" s="10"/>
      <c r="M2795" s="10"/>
      <c r="N2795" s="10"/>
    </row>
    <row r="2796" spans="1:14" x14ac:dyDescent="0.2">
      <c r="A2796" s="9"/>
      <c r="B2796" s="10"/>
      <c r="E2796" s="10"/>
      <c r="J2796" s="10"/>
      <c r="L2796" s="10"/>
      <c r="M2796" s="10"/>
      <c r="N2796" s="10"/>
    </row>
    <row r="2797" spans="1:14" x14ac:dyDescent="0.2">
      <c r="A2797" s="9"/>
      <c r="B2797" s="10"/>
      <c r="D2797" s="10"/>
      <c r="E2797" s="10"/>
      <c r="J2797" s="10"/>
      <c r="L2797" s="10"/>
      <c r="M2797" s="10"/>
      <c r="N2797" s="10"/>
    </row>
    <row r="2798" spans="1:14" x14ac:dyDescent="0.2">
      <c r="A2798" s="9"/>
      <c r="B2798" s="10"/>
      <c r="D2798" s="10"/>
      <c r="E2798" s="10"/>
      <c r="J2798" s="10"/>
      <c r="L2798" s="10"/>
      <c r="M2798" s="10"/>
      <c r="N2798" s="10"/>
    </row>
    <row r="2799" spans="1:14" x14ac:dyDescent="0.2">
      <c r="A2799" s="9"/>
      <c r="B2799" s="10"/>
      <c r="D2799" s="10"/>
      <c r="J2799" s="10"/>
      <c r="L2799" s="10"/>
      <c r="M2799" s="10"/>
      <c r="N2799" s="10"/>
    </row>
    <row r="2800" spans="1:14" x14ac:dyDescent="0.2">
      <c r="A2800" s="9"/>
      <c r="B2800" s="10"/>
      <c r="D2800" s="10"/>
      <c r="E2800" s="10"/>
      <c r="J2800" s="10"/>
      <c r="L2800" s="10"/>
      <c r="M2800" s="10"/>
      <c r="N2800" s="10"/>
    </row>
    <row r="2801" spans="1:14" x14ac:dyDescent="0.2">
      <c r="A2801" s="9"/>
      <c r="B2801" s="10"/>
      <c r="D2801" s="10"/>
      <c r="E2801" s="10"/>
      <c r="J2801" s="10"/>
      <c r="L2801" s="10"/>
      <c r="M2801" s="10"/>
      <c r="N2801" s="10"/>
    </row>
    <row r="2802" spans="1:14" x14ac:dyDescent="0.2">
      <c r="A2802" s="9"/>
      <c r="B2802" s="10"/>
      <c r="D2802" s="10"/>
      <c r="E2802" s="10"/>
      <c r="J2802" s="10"/>
      <c r="L2802" s="10"/>
      <c r="M2802" s="10"/>
      <c r="N2802" s="10"/>
    </row>
    <row r="2803" spans="1:14" x14ac:dyDescent="0.2">
      <c r="A2803" s="9"/>
      <c r="B2803" s="10"/>
      <c r="D2803" s="10"/>
      <c r="E2803" s="10"/>
      <c r="J2803" s="10"/>
      <c r="L2803" s="10"/>
      <c r="M2803" s="10"/>
      <c r="N2803" s="10"/>
    </row>
    <row r="2804" spans="1:14" x14ac:dyDescent="0.2">
      <c r="A2804" s="9"/>
      <c r="B2804" s="10"/>
      <c r="D2804" s="10"/>
      <c r="E2804" s="10"/>
      <c r="J2804" s="10"/>
      <c r="L2804" s="10"/>
      <c r="M2804" s="10"/>
      <c r="N2804" s="10"/>
    </row>
    <row r="2805" spans="1:14" x14ac:dyDescent="0.2">
      <c r="A2805" s="9"/>
      <c r="B2805" s="10"/>
      <c r="D2805" s="10"/>
      <c r="E2805" s="10"/>
      <c r="J2805" s="10"/>
      <c r="L2805" s="10"/>
      <c r="M2805" s="10"/>
      <c r="N2805" s="10"/>
    </row>
    <row r="2806" spans="1:14" x14ac:dyDescent="0.2">
      <c r="A2806" s="9"/>
      <c r="B2806" s="10"/>
      <c r="D2806" s="10"/>
      <c r="E2806" s="10"/>
      <c r="J2806" s="10"/>
      <c r="L2806" s="10"/>
      <c r="M2806" s="10"/>
      <c r="N2806" s="10"/>
    </row>
    <row r="2807" spans="1:14" x14ac:dyDescent="0.2">
      <c r="A2807" s="9"/>
      <c r="B2807" s="10"/>
      <c r="D2807" s="10"/>
      <c r="E2807" s="10"/>
      <c r="J2807" s="10"/>
      <c r="L2807" s="10"/>
      <c r="M2807" s="10"/>
      <c r="N2807" s="10"/>
    </row>
    <row r="2808" spans="1:14" x14ac:dyDescent="0.2">
      <c r="A2808" s="9"/>
      <c r="B2808" s="10"/>
      <c r="D2808" s="10"/>
      <c r="E2808" s="10"/>
      <c r="J2808" s="10"/>
      <c r="L2808" s="10"/>
      <c r="M2808" s="10"/>
      <c r="N2808" s="10"/>
    </row>
    <row r="2809" spans="1:14" x14ac:dyDescent="0.2">
      <c r="A2809" s="9"/>
      <c r="B2809" s="10"/>
      <c r="D2809" s="10"/>
      <c r="E2809" s="10"/>
      <c r="J2809" s="10"/>
      <c r="L2809" s="10"/>
      <c r="M2809" s="10"/>
      <c r="N2809" s="10"/>
    </row>
    <row r="2810" spans="1:14" x14ac:dyDescent="0.2">
      <c r="A2810" s="9"/>
      <c r="B2810" s="10"/>
      <c r="D2810" s="10"/>
      <c r="E2810" s="10"/>
      <c r="J2810" s="10"/>
      <c r="L2810" s="10"/>
      <c r="M2810" s="10"/>
      <c r="N2810" s="10"/>
    </row>
    <row r="2811" spans="1:14" x14ac:dyDescent="0.2">
      <c r="A2811" s="9"/>
      <c r="B2811" s="10"/>
      <c r="D2811" s="10"/>
      <c r="E2811" s="10"/>
      <c r="J2811" s="10"/>
      <c r="L2811" s="10"/>
      <c r="M2811" s="10"/>
      <c r="N2811" s="10"/>
    </row>
    <row r="2812" spans="1:14" x14ac:dyDescent="0.2">
      <c r="A2812" s="9"/>
      <c r="B2812" s="10"/>
      <c r="D2812" s="10"/>
      <c r="E2812" s="10"/>
      <c r="J2812" s="10"/>
      <c r="L2812" s="10"/>
      <c r="M2812" s="10"/>
      <c r="N2812" s="10"/>
    </row>
    <row r="2813" spans="1:14" x14ac:dyDescent="0.2">
      <c r="A2813" s="9"/>
      <c r="B2813" s="10"/>
      <c r="D2813" s="10"/>
      <c r="E2813" s="10"/>
      <c r="J2813" s="10"/>
      <c r="L2813" s="10"/>
      <c r="M2813" s="10"/>
      <c r="N2813" s="10"/>
    </row>
    <row r="2814" spans="1:14" x14ac:dyDescent="0.2">
      <c r="A2814" s="9"/>
      <c r="B2814" s="10"/>
      <c r="D2814" s="10"/>
      <c r="E2814" s="10"/>
      <c r="J2814" s="10"/>
      <c r="L2814" s="10"/>
      <c r="M2814" s="10"/>
      <c r="N2814" s="10"/>
    </row>
    <row r="2815" spans="1:14" x14ac:dyDescent="0.2">
      <c r="A2815" s="9"/>
      <c r="B2815" s="10"/>
      <c r="D2815" s="10"/>
      <c r="E2815" s="10"/>
      <c r="J2815" s="10"/>
      <c r="L2815" s="10"/>
      <c r="M2815" s="10"/>
      <c r="N2815" s="10"/>
    </row>
    <row r="2816" spans="1:14" x14ac:dyDescent="0.2">
      <c r="A2816" s="9"/>
      <c r="B2816" s="10"/>
      <c r="D2816" s="10"/>
      <c r="E2816" s="10"/>
      <c r="J2816" s="10"/>
      <c r="L2816" s="10"/>
      <c r="M2816" s="10"/>
      <c r="N2816" s="10"/>
    </row>
    <row r="2817" spans="1:14" x14ac:dyDescent="0.2">
      <c r="A2817" s="9"/>
      <c r="B2817" s="10"/>
      <c r="D2817" s="10"/>
      <c r="E2817" s="10"/>
      <c r="J2817" s="10"/>
      <c r="L2817" s="10"/>
      <c r="M2817" s="10"/>
      <c r="N2817" s="10"/>
    </row>
    <row r="2818" spans="1:14" x14ac:dyDescent="0.2">
      <c r="A2818" s="9"/>
      <c r="B2818" s="10"/>
      <c r="D2818" s="10"/>
      <c r="E2818" s="10"/>
      <c r="J2818" s="10"/>
      <c r="L2818" s="10"/>
      <c r="M2818" s="10"/>
      <c r="N2818" s="10"/>
    </row>
    <row r="2819" spans="1:14" x14ac:dyDescent="0.2">
      <c r="A2819" s="9"/>
      <c r="B2819" s="10"/>
      <c r="D2819" s="10"/>
      <c r="E2819" s="10"/>
      <c r="J2819" s="10"/>
      <c r="L2819" s="10"/>
      <c r="M2819" s="10"/>
      <c r="N2819" s="10"/>
    </row>
    <row r="2820" spans="1:14" x14ac:dyDescent="0.2">
      <c r="A2820" s="9"/>
      <c r="B2820" s="10"/>
      <c r="D2820" s="10"/>
      <c r="E2820" s="10"/>
      <c r="J2820" s="10"/>
      <c r="L2820" s="10"/>
      <c r="M2820" s="10"/>
      <c r="N2820" s="10"/>
    </row>
    <row r="2821" spans="1:14" x14ac:dyDescent="0.2">
      <c r="A2821" s="9"/>
      <c r="B2821" s="10"/>
      <c r="D2821" s="10"/>
      <c r="E2821" s="10"/>
      <c r="J2821" s="10"/>
      <c r="L2821" s="10"/>
      <c r="M2821" s="10"/>
      <c r="N2821" s="10"/>
    </row>
    <row r="2822" spans="1:14" x14ac:dyDescent="0.2">
      <c r="A2822" s="9"/>
      <c r="B2822" s="10"/>
      <c r="D2822" s="10"/>
      <c r="E2822" s="10"/>
      <c r="J2822" s="10"/>
      <c r="L2822" s="10"/>
      <c r="M2822" s="10"/>
      <c r="N2822" s="10"/>
    </row>
    <row r="2823" spans="1:14" x14ac:dyDescent="0.2">
      <c r="A2823" s="9"/>
      <c r="B2823" s="10"/>
      <c r="D2823" s="10"/>
      <c r="E2823" s="10"/>
      <c r="J2823" s="10"/>
      <c r="L2823" s="10"/>
      <c r="M2823" s="10"/>
      <c r="N2823" s="10"/>
    </row>
    <row r="2824" spans="1:14" x14ac:dyDescent="0.2">
      <c r="A2824" s="9"/>
      <c r="B2824" s="10"/>
      <c r="D2824" s="10"/>
      <c r="E2824" s="10"/>
      <c r="J2824" s="10"/>
      <c r="L2824" s="10"/>
      <c r="M2824" s="10"/>
      <c r="N2824" s="10"/>
    </row>
    <row r="2825" spans="1:14" x14ac:dyDescent="0.2">
      <c r="A2825" s="9"/>
      <c r="B2825" s="10"/>
      <c r="D2825" s="10"/>
      <c r="E2825" s="10"/>
      <c r="J2825" s="10"/>
      <c r="L2825" s="10"/>
      <c r="M2825" s="10"/>
      <c r="N2825" s="10"/>
    </row>
    <row r="2826" spans="1:14" x14ac:dyDescent="0.2">
      <c r="A2826" s="9"/>
      <c r="B2826" s="10"/>
      <c r="D2826" s="10"/>
      <c r="E2826" s="10"/>
      <c r="J2826" s="10"/>
      <c r="L2826" s="10"/>
      <c r="M2826" s="10"/>
      <c r="N2826" s="10"/>
    </row>
    <row r="2827" spans="1:14" x14ac:dyDescent="0.2">
      <c r="A2827" s="9"/>
      <c r="B2827" s="10"/>
      <c r="D2827" s="10"/>
      <c r="E2827" s="10"/>
      <c r="J2827" s="10"/>
      <c r="L2827" s="10"/>
      <c r="M2827" s="10"/>
      <c r="N2827" s="10"/>
    </row>
    <row r="2828" spans="1:14" x14ac:dyDescent="0.2">
      <c r="A2828" s="9"/>
      <c r="B2828" s="10"/>
      <c r="D2828" s="10"/>
      <c r="E2828" s="10"/>
      <c r="J2828" s="10"/>
      <c r="L2828" s="10"/>
      <c r="M2828" s="10"/>
      <c r="N2828" s="10"/>
    </row>
    <row r="2829" spans="1:14" x14ac:dyDescent="0.2">
      <c r="A2829" s="9"/>
      <c r="B2829" s="10"/>
      <c r="D2829" s="10"/>
      <c r="E2829" s="10"/>
      <c r="J2829" s="10"/>
      <c r="L2829" s="10"/>
      <c r="M2829" s="10"/>
      <c r="N2829" s="10"/>
    </row>
    <row r="2830" spans="1:14" x14ac:dyDescent="0.2">
      <c r="A2830" s="9"/>
      <c r="B2830" s="10"/>
      <c r="D2830" s="10"/>
      <c r="E2830" s="10"/>
      <c r="J2830" s="10"/>
      <c r="L2830" s="10"/>
      <c r="M2830" s="10"/>
      <c r="N2830" s="10"/>
    </row>
    <row r="2831" spans="1:14" x14ac:dyDescent="0.2">
      <c r="A2831" s="9"/>
      <c r="B2831" s="10"/>
      <c r="D2831" s="10"/>
      <c r="E2831" s="10"/>
      <c r="J2831" s="10"/>
      <c r="L2831" s="10"/>
      <c r="M2831" s="10"/>
      <c r="N2831" s="10"/>
    </row>
    <row r="2832" spans="1:14" x14ac:dyDescent="0.2">
      <c r="A2832" s="9"/>
      <c r="B2832" s="10"/>
      <c r="D2832" s="10"/>
      <c r="J2832" s="10"/>
      <c r="L2832" s="10"/>
      <c r="M2832" s="10"/>
      <c r="N2832" s="10"/>
    </row>
    <row r="2833" spans="1:14" x14ac:dyDescent="0.2">
      <c r="A2833" s="9"/>
      <c r="B2833" s="10"/>
      <c r="E2833" s="10"/>
      <c r="J2833" s="10"/>
      <c r="L2833" s="10"/>
      <c r="M2833" s="10"/>
      <c r="N2833" s="10"/>
    </row>
    <row r="2834" spans="1:14" x14ac:dyDescent="0.2">
      <c r="A2834" s="9"/>
      <c r="B2834" s="10"/>
      <c r="D2834" s="10"/>
      <c r="E2834" s="10"/>
      <c r="J2834" s="10"/>
      <c r="L2834" s="10"/>
      <c r="M2834" s="10"/>
      <c r="N2834" s="10"/>
    </row>
    <row r="2835" spans="1:14" x14ac:dyDescent="0.2">
      <c r="A2835" s="9"/>
      <c r="B2835" s="10"/>
      <c r="D2835" s="10"/>
      <c r="E2835" s="10"/>
      <c r="J2835" s="10"/>
      <c r="L2835" s="10"/>
      <c r="M2835" s="10"/>
      <c r="N2835" s="10"/>
    </row>
    <row r="2836" spans="1:14" x14ac:dyDescent="0.2">
      <c r="A2836" s="9"/>
      <c r="B2836" s="10"/>
      <c r="D2836" s="10"/>
      <c r="E2836" s="10"/>
      <c r="J2836" s="10"/>
      <c r="L2836" s="10"/>
      <c r="M2836" s="10"/>
      <c r="N2836" s="10"/>
    </row>
    <row r="2837" spans="1:14" x14ac:dyDescent="0.2">
      <c r="A2837" s="9"/>
      <c r="B2837" s="10"/>
      <c r="D2837" s="10"/>
      <c r="E2837" s="10"/>
      <c r="J2837" s="10"/>
      <c r="L2837" s="10"/>
      <c r="M2837" s="10"/>
      <c r="N2837" s="10"/>
    </row>
    <row r="2838" spans="1:14" x14ac:dyDescent="0.2">
      <c r="A2838" s="9"/>
      <c r="B2838" s="10"/>
      <c r="D2838" s="10"/>
      <c r="E2838" s="10"/>
      <c r="J2838" s="10"/>
      <c r="L2838" s="10"/>
      <c r="M2838" s="10"/>
      <c r="N2838" s="10"/>
    </row>
    <row r="2839" spans="1:14" x14ac:dyDescent="0.2">
      <c r="A2839" s="9"/>
      <c r="B2839" s="10"/>
      <c r="D2839" s="10"/>
      <c r="J2839" s="10"/>
      <c r="L2839" s="10"/>
      <c r="M2839" s="10"/>
      <c r="N2839" s="10"/>
    </row>
    <row r="2840" spans="1:14" x14ac:dyDescent="0.2">
      <c r="A2840" s="9"/>
      <c r="B2840" s="10"/>
      <c r="E2840" s="10"/>
      <c r="J2840" s="10"/>
      <c r="L2840" s="10"/>
      <c r="M2840" s="10"/>
      <c r="N2840" s="10"/>
    </row>
    <row r="2841" spans="1:14" x14ac:dyDescent="0.2">
      <c r="A2841" s="9"/>
      <c r="B2841" s="10"/>
      <c r="D2841" s="10"/>
      <c r="E2841" s="10"/>
      <c r="J2841" s="10"/>
      <c r="L2841" s="10"/>
      <c r="M2841" s="10"/>
      <c r="N2841" s="10"/>
    </row>
    <row r="2842" spans="1:14" x14ac:dyDescent="0.2">
      <c r="A2842" s="9"/>
      <c r="B2842" s="10"/>
      <c r="D2842" s="10"/>
      <c r="E2842" s="10"/>
      <c r="J2842" s="10"/>
      <c r="L2842" s="10"/>
      <c r="M2842" s="10"/>
      <c r="N2842" s="10"/>
    </row>
    <row r="2843" spans="1:14" x14ac:dyDescent="0.2">
      <c r="A2843" s="9"/>
      <c r="B2843" s="10"/>
      <c r="D2843" s="10"/>
      <c r="E2843" s="10"/>
      <c r="J2843" s="10"/>
      <c r="L2843" s="10"/>
      <c r="M2843" s="10"/>
      <c r="N2843" s="10"/>
    </row>
    <row r="2844" spans="1:14" x14ac:dyDescent="0.2">
      <c r="A2844" s="9"/>
      <c r="B2844" s="10"/>
      <c r="D2844" s="10"/>
      <c r="E2844" s="10"/>
      <c r="J2844" s="10"/>
      <c r="L2844" s="10"/>
      <c r="M2844" s="10"/>
      <c r="N2844" s="10"/>
    </row>
    <row r="2845" spans="1:14" x14ac:dyDescent="0.2">
      <c r="A2845" s="9"/>
      <c r="B2845" s="10"/>
      <c r="E2845" s="10"/>
      <c r="J2845" s="10"/>
      <c r="L2845" s="10"/>
      <c r="M2845" s="10"/>
      <c r="N2845" s="10"/>
    </row>
    <row r="2846" spans="1:14" x14ac:dyDescent="0.2">
      <c r="A2846" s="9"/>
      <c r="B2846" s="10"/>
      <c r="E2846" s="10"/>
      <c r="J2846" s="10"/>
      <c r="L2846" s="10"/>
      <c r="M2846" s="10"/>
      <c r="N2846" s="10"/>
    </row>
    <row r="2847" spans="1:14" x14ac:dyDescent="0.2">
      <c r="A2847" s="9"/>
      <c r="B2847" s="10"/>
      <c r="D2847" s="10"/>
      <c r="E2847" s="10"/>
      <c r="J2847" s="10"/>
      <c r="L2847" s="10"/>
      <c r="M2847" s="10"/>
      <c r="N2847" s="10"/>
    </row>
    <row r="2848" spans="1:14" x14ac:dyDescent="0.2">
      <c r="A2848" s="9"/>
      <c r="B2848" s="10"/>
      <c r="D2848" s="10"/>
      <c r="E2848" s="10"/>
      <c r="J2848" s="10"/>
      <c r="L2848" s="10"/>
      <c r="M2848" s="10"/>
      <c r="N2848" s="10"/>
    </row>
    <row r="2849" spans="1:14" x14ac:dyDescent="0.2">
      <c r="A2849" s="9"/>
      <c r="B2849" s="10"/>
      <c r="D2849" s="10"/>
      <c r="E2849" s="10"/>
      <c r="J2849" s="10"/>
      <c r="L2849" s="10"/>
      <c r="M2849" s="10"/>
      <c r="N2849" s="10"/>
    </row>
    <row r="2850" spans="1:14" x14ac:dyDescent="0.2">
      <c r="A2850" s="9"/>
      <c r="B2850" s="10"/>
      <c r="D2850" s="10"/>
      <c r="E2850" s="10"/>
      <c r="J2850" s="10"/>
      <c r="L2850" s="10"/>
      <c r="M2850" s="10"/>
      <c r="N2850" s="10"/>
    </row>
    <row r="2851" spans="1:14" x14ac:dyDescent="0.2">
      <c r="A2851" s="9"/>
      <c r="B2851" s="10"/>
      <c r="D2851" s="10"/>
      <c r="J2851" s="10"/>
      <c r="L2851" s="10"/>
      <c r="M2851" s="10"/>
      <c r="N2851" s="10"/>
    </row>
    <row r="2852" spans="1:14" x14ac:dyDescent="0.2">
      <c r="A2852" s="9"/>
      <c r="B2852" s="10"/>
      <c r="D2852" s="10"/>
      <c r="E2852" s="10"/>
      <c r="J2852" s="10"/>
      <c r="L2852" s="10"/>
      <c r="M2852" s="10"/>
      <c r="N2852" s="10"/>
    </row>
    <row r="2853" spans="1:14" x14ac:dyDescent="0.2">
      <c r="A2853" s="9"/>
      <c r="B2853" s="10"/>
      <c r="D2853" s="10"/>
      <c r="E2853" s="10"/>
      <c r="J2853" s="10"/>
      <c r="L2853" s="10"/>
      <c r="M2853" s="10"/>
      <c r="N2853" s="10"/>
    </row>
  </sheetData>
  <phoneticPr fontId="2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topLeftCell="A4" workbookViewId="0">
      <selection activeCell="B21" sqref="B21"/>
    </sheetView>
  </sheetViews>
  <sheetFormatPr defaultRowHeight="12.75" x14ac:dyDescent="0.2"/>
  <cols>
    <col min="1" max="1" width="25.28515625" customWidth="1"/>
  </cols>
  <sheetData>
    <row r="1" spans="1:15" x14ac:dyDescent="0.2">
      <c r="A1" t="s">
        <v>93</v>
      </c>
    </row>
    <row r="2" spans="1:15" x14ac:dyDescent="0.2">
      <c r="A2" s="37" t="s">
        <v>94</v>
      </c>
      <c r="B2" s="37"/>
    </row>
    <row r="5" spans="1:15" x14ac:dyDescent="0.2">
      <c r="B5" s="106" t="s">
        <v>80</v>
      </c>
      <c r="C5" s="108"/>
      <c r="D5" s="108"/>
      <c r="E5" s="108"/>
      <c r="F5" s="108"/>
      <c r="G5" s="108"/>
    </row>
    <row r="6" spans="1:15" x14ac:dyDescent="0.2">
      <c r="A6" t="s">
        <v>98</v>
      </c>
      <c r="B6" s="44"/>
      <c r="C6" s="11"/>
      <c r="D6" s="11"/>
      <c r="E6" s="11"/>
      <c r="F6" s="79"/>
      <c r="G6" s="11"/>
    </row>
    <row r="7" spans="1:15" x14ac:dyDescent="0.2">
      <c r="A7" t="s">
        <v>0</v>
      </c>
      <c r="B7" s="44"/>
      <c r="C7" s="11"/>
      <c r="D7" s="11"/>
      <c r="E7" s="11"/>
      <c r="F7" s="79"/>
      <c r="G7" s="11"/>
    </row>
    <row r="8" spans="1:15" x14ac:dyDescent="0.2">
      <c r="A8" t="s">
        <v>162</v>
      </c>
      <c r="B8" s="37">
        <v>100.54</v>
      </c>
      <c r="C8" s="37">
        <v>53.55</v>
      </c>
      <c r="D8" s="37">
        <v>115.11</v>
      </c>
      <c r="E8" s="99">
        <v>76.47</v>
      </c>
      <c r="F8" s="37">
        <v>95.5</v>
      </c>
    </row>
    <row r="9" spans="1:15" x14ac:dyDescent="0.2">
      <c r="A9" t="s">
        <v>156</v>
      </c>
      <c r="B9" s="37">
        <v>84.74</v>
      </c>
      <c r="C9" s="37">
        <v>50.89</v>
      </c>
      <c r="D9" s="37">
        <v>94.76</v>
      </c>
      <c r="E9" s="99">
        <v>65.709999999999994</v>
      </c>
      <c r="F9" s="98">
        <v>88</v>
      </c>
    </row>
    <row r="10" spans="1:15" x14ac:dyDescent="0.2">
      <c r="A10" t="s">
        <v>163</v>
      </c>
      <c r="B10" s="37">
        <v>48.05</v>
      </c>
      <c r="C10" s="37">
        <v>44.45</v>
      </c>
      <c r="D10" s="37">
        <v>47.59</v>
      </c>
      <c r="E10" s="99">
        <v>40.380000000000003</v>
      </c>
      <c r="F10" s="37">
        <v>46.44</v>
      </c>
    </row>
    <row r="11" spans="1:15" x14ac:dyDescent="0.2">
      <c r="F11" s="80" t="s">
        <v>148</v>
      </c>
    </row>
    <row r="12" spans="1:15" x14ac:dyDescent="0.2">
      <c r="A12" t="s">
        <v>95</v>
      </c>
      <c r="B12" s="38">
        <f>(B8-B9)/(B9-B10)*100</f>
        <v>43.063505042245879</v>
      </c>
      <c r="C12" s="38">
        <f>(C8-C9)/(C9-C10)*100</f>
        <v>41.304347826086918</v>
      </c>
      <c r="D12" s="38">
        <f>(D8-D9)/(D9-D10)*100</f>
        <v>43.141827432690256</v>
      </c>
      <c r="E12" s="38">
        <f>(E8-E9)/(E9-E10)*100</f>
        <v>42.479273588630114</v>
      </c>
      <c r="F12" s="81">
        <f>(F8-F9)/(F9-F10)*100</f>
        <v>18.046198267564964</v>
      </c>
      <c r="G12" s="38"/>
    </row>
    <row r="13" spans="1:15" x14ac:dyDescent="0.2">
      <c r="A13" t="s">
        <v>14</v>
      </c>
      <c r="B13" s="38">
        <f>AVERAGE(B12:E12)</f>
        <v>42.497238472413294</v>
      </c>
      <c r="C13" s="22"/>
      <c r="D13" s="22"/>
      <c r="E13" s="23"/>
      <c r="F13" s="82"/>
      <c r="G13" s="22"/>
    </row>
    <row r="14" spans="1:15" x14ac:dyDescent="0.2">
      <c r="A14" t="s">
        <v>96</v>
      </c>
      <c r="B14" s="38">
        <f>STDEV(B12:E12)</f>
        <v>0.848422769410628</v>
      </c>
      <c r="C14" s="22"/>
      <c r="D14" s="22"/>
      <c r="E14" s="22"/>
      <c r="F14" s="82"/>
      <c r="G14" s="22"/>
    </row>
    <row r="15" spans="1:15" x14ac:dyDescent="0.2">
      <c r="K15" s="24"/>
      <c r="L15" s="24"/>
      <c r="M15" s="24"/>
      <c r="N15" s="24"/>
      <c r="O15" s="24"/>
    </row>
    <row r="16" spans="1:15" x14ac:dyDescent="0.2">
      <c r="B16" s="106" t="s">
        <v>81</v>
      </c>
      <c r="C16" s="107"/>
      <c r="D16" s="107"/>
      <c r="E16" s="107"/>
      <c r="F16" s="107"/>
      <c r="G16" s="107"/>
      <c r="H16" s="25"/>
      <c r="I16" s="25"/>
      <c r="K16" s="25"/>
      <c r="L16" s="25"/>
      <c r="M16" s="25"/>
      <c r="N16" s="24"/>
      <c r="O16" s="24"/>
    </row>
    <row r="17" spans="1:15" x14ac:dyDescent="0.2">
      <c r="B17" s="41" t="s">
        <v>82</v>
      </c>
      <c r="G17" s="26" t="s">
        <v>139</v>
      </c>
      <c r="H17" s="24"/>
      <c r="I17" s="24"/>
      <c r="K17" s="24"/>
      <c r="L17" s="24"/>
      <c r="M17" s="105"/>
      <c r="N17" s="105"/>
      <c r="O17" s="105"/>
    </row>
    <row r="18" spans="1:15" x14ac:dyDescent="0.2">
      <c r="A18" t="s">
        <v>161</v>
      </c>
      <c r="B18" s="100">
        <v>456.03</v>
      </c>
      <c r="C18" s="28"/>
      <c r="F18" s="40" t="s">
        <v>1</v>
      </c>
      <c r="G18">
        <f>B28*B13/100</f>
        <v>1.1343362893056557</v>
      </c>
      <c r="H18" s="24"/>
      <c r="I18" s="24"/>
      <c r="K18" s="24"/>
      <c r="L18" s="24"/>
      <c r="M18" s="27"/>
      <c r="N18" s="27"/>
      <c r="O18" s="27"/>
    </row>
    <row r="19" spans="1:15" x14ac:dyDescent="0.2">
      <c r="A19" t="s">
        <v>160</v>
      </c>
      <c r="B19" s="37">
        <v>366.84</v>
      </c>
      <c r="F19" s="40" t="s">
        <v>9</v>
      </c>
      <c r="G19" s="18">
        <f>B22</f>
        <v>1.7609999999999999</v>
      </c>
      <c r="H19" s="24"/>
      <c r="I19" s="24"/>
      <c r="K19" s="24"/>
      <c r="L19" s="24"/>
      <c r="M19" s="27"/>
      <c r="N19" s="27"/>
      <c r="O19" s="27"/>
    </row>
    <row r="20" spans="1:15" x14ac:dyDescent="0.2">
      <c r="A20" t="s">
        <v>159</v>
      </c>
      <c r="B20" s="85">
        <v>0</v>
      </c>
      <c r="F20" s="40" t="s">
        <v>151</v>
      </c>
      <c r="G20">
        <f>$G$19/(1+G18)</f>
        <v>0.82508085010956267</v>
      </c>
      <c r="H20" s="24"/>
      <c r="I20" s="24"/>
      <c r="K20" s="24"/>
      <c r="L20" s="24"/>
      <c r="M20" s="24"/>
      <c r="N20" s="24"/>
      <c r="O20" s="24"/>
    </row>
    <row r="21" spans="1:15" x14ac:dyDescent="0.2">
      <c r="A21" t="s">
        <v>158</v>
      </c>
      <c r="B21" s="24">
        <f>B18-B19-B20</f>
        <v>89.19</v>
      </c>
      <c r="C21" s="24"/>
      <c r="D21" s="24"/>
      <c r="E21" s="24"/>
      <c r="F21" s="24"/>
      <c r="G21" s="24"/>
      <c r="H21" s="24"/>
      <c r="I21" s="24"/>
      <c r="K21" s="24"/>
      <c r="L21" s="24"/>
      <c r="M21" s="24"/>
      <c r="N21" s="24"/>
      <c r="O21" s="24"/>
    </row>
    <row r="22" spans="1:15" x14ac:dyDescent="0.2">
      <c r="A22" t="s">
        <v>9</v>
      </c>
      <c r="B22" s="101">
        <v>1.7609999999999999</v>
      </c>
      <c r="C22" s="77">
        <f>B22/2.54</f>
        <v>0.69330708661417317</v>
      </c>
      <c r="D22" s="77" t="s">
        <v>83</v>
      </c>
      <c r="F22" s="18"/>
      <c r="G22" s="18"/>
      <c r="H22" s="29"/>
      <c r="I22" s="29"/>
      <c r="K22" s="24"/>
      <c r="L22" s="24"/>
      <c r="M22" s="24"/>
      <c r="N22" s="24"/>
      <c r="O22" s="24"/>
    </row>
    <row r="23" spans="1:15" x14ac:dyDescent="0.2">
      <c r="A23" t="s">
        <v>88</v>
      </c>
      <c r="B23" s="101">
        <v>4.9989999999999997</v>
      </c>
      <c r="C23" s="33">
        <v>2.4900000000000002</v>
      </c>
      <c r="D23" s="77" t="s">
        <v>83</v>
      </c>
      <c r="F23" s="18"/>
      <c r="G23" s="18"/>
      <c r="H23" s="29"/>
      <c r="I23" s="29"/>
      <c r="K23" s="24"/>
      <c r="L23" s="24"/>
      <c r="M23" s="24"/>
      <c r="N23" s="24"/>
      <c r="O23" s="24"/>
    </row>
    <row r="24" spans="1:15" x14ac:dyDescent="0.2">
      <c r="A24" t="s">
        <v>79</v>
      </c>
      <c r="B24" s="24">
        <f>(B23/2)^2*PI()</f>
        <v>19.627100888700394</v>
      </c>
      <c r="C24" s="30">
        <f>(C23/2)^2*PI()</f>
        <v>4.8695471528805196</v>
      </c>
      <c r="D24" s="78" t="s">
        <v>84</v>
      </c>
      <c r="F24" s="39"/>
      <c r="G24" s="39"/>
      <c r="H24" s="24"/>
      <c r="I24" s="24"/>
      <c r="K24" s="24"/>
      <c r="L24" s="24"/>
      <c r="M24" s="24"/>
      <c r="N24" s="24"/>
      <c r="O24" s="24"/>
    </row>
    <row r="25" spans="1:15" x14ac:dyDescent="0.2">
      <c r="A25" t="s">
        <v>157</v>
      </c>
      <c r="B25" s="24">
        <f>F9</f>
        <v>88</v>
      </c>
      <c r="H25" s="24"/>
      <c r="I25" s="24"/>
      <c r="K25" s="24"/>
      <c r="L25" s="24"/>
      <c r="M25" s="24"/>
      <c r="N25" s="24"/>
      <c r="O25" s="24"/>
    </row>
    <row r="26" spans="1:15" x14ac:dyDescent="0.2">
      <c r="A26" t="s">
        <v>155</v>
      </c>
      <c r="B26" s="24">
        <f>F10</f>
        <v>46.44</v>
      </c>
      <c r="H26" s="24"/>
      <c r="I26" s="24"/>
      <c r="K26" s="24"/>
      <c r="L26" s="24"/>
      <c r="M26" s="24"/>
      <c r="N26" s="24"/>
      <c r="O26" s="24"/>
    </row>
    <row r="27" spans="1:15" x14ac:dyDescent="0.2">
      <c r="A27" t="s">
        <v>156</v>
      </c>
      <c r="B27" s="24">
        <f>B25-B26</f>
        <v>41.56</v>
      </c>
      <c r="C27" s="24"/>
      <c r="D27" s="24"/>
      <c r="E27" s="24"/>
      <c r="F27" s="24"/>
      <c r="G27" s="24"/>
      <c r="H27" s="24"/>
      <c r="I27" s="24"/>
      <c r="K27" s="24"/>
      <c r="L27" s="24"/>
      <c r="M27" s="24"/>
      <c r="N27" s="24"/>
      <c r="O27" s="24"/>
    </row>
    <row r="28" spans="1:15" x14ac:dyDescent="0.2">
      <c r="A28" t="s">
        <v>164</v>
      </c>
      <c r="B28" s="37">
        <f>0.64*2.68+0.36*2.65</f>
        <v>2.6692</v>
      </c>
      <c r="K28" s="24"/>
      <c r="L28" s="24"/>
      <c r="M28" s="24"/>
      <c r="N28" s="24"/>
      <c r="O28" s="24"/>
    </row>
    <row r="29" spans="1:15" x14ac:dyDescent="0.2">
      <c r="K29" s="24"/>
      <c r="L29" s="24"/>
      <c r="M29" s="24"/>
      <c r="N29" s="24"/>
      <c r="O29" s="24"/>
    </row>
    <row r="30" spans="1:15" x14ac:dyDescent="0.2">
      <c r="A30" t="s">
        <v>85</v>
      </c>
      <c r="B30" s="30">
        <f>(B21-B27)/B27*100</f>
        <v>114.60538979788257</v>
      </c>
      <c r="C30" s="31"/>
      <c r="D30" s="31"/>
      <c r="E30" s="31"/>
      <c r="F30" s="31"/>
      <c r="G30" s="31"/>
      <c r="H30" s="31"/>
      <c r="I30" s="31"/>
      <c r="K30" s="24"/>
      <c r="L30" s="24"/>
      <c r="M30" s="32"/>
      <c r="N30" s="32"/>
      <c r="O30" s="32"/>
    </row>
    <row r="31" spans="1:15" x14ac:dyDescent="0.2">
      <c r="A31" t="s">
        <v>153</v>
      </c>
      <c r="B31" s="33">
        <f>(B22*B24-B27/B28)/B27*B28</f>
        <v>1.2198370114490302</v>
      </c>
      <c r="C31" s="34"/>
      <c r="D31" s="34"/>
      <c r="E31" s="34"/>
      <c r="F31" s="34"/>
      <c r="G31" s="34"/>
      <c r="H31" s="34"/>
      <c r="I31" s="34"/>
      <c r="K31" s="24"/>
      <c r="L31" s="24"/>
      <c r="M31" s="32"/>
      <c r="N31" s="32"/>
      <c r="O31" s="32"/>
    </row>
    <row r="32" spans="1:15" x14ac:dyDescent="0.2">
      <c r="A32" t="s">
        <v>154</v>
      </c>
      <c r="B32" s="33">
        <f>B31/(1+B31)</f>
        <v>0.5495164758302522</v>
      </c>
      <c r="C32" s="34"/>
      <c r="D32" s="34"/>
      <c r="E32" s="34"/>
      <c r="F32" s="34"/>
      <c r="G32" s="34"/>
      <c r="H32" s="34"/>
      <c r="I32" s="34"/>
      <c r="K32" s="24"/>
      <c r="L32" s="24"/>
      <c r="M32" s="32"/>
      <c r="N32" s="32"/>
      <c r="O32" s="32"/>
    </row>
    <row r="33" spans="1:15" x14ac:dyDescent="0.2">
      <c r="A33" t="s">
        <v>10</v>
      </c>
      <c r="B33" s="30">
        <f>B28*B30/B31</f>
        <v>250.77506550250305</v>
      </c>
      <c r="C33" s="31"/>
      <c r="D33" s="31"/>
      <c r="E33" s="31"/>
      <c r="F33" s="31"/>
      <c r="G33" s="31"/>
      <c r="H33" s="31"/>
      <c r="I33" s="31"/>
      <c r="K33" s="24"/>
      <c r="L33" s="24"/>
      <c r="M33" s="24"/>
      <c r="N33" s="35"/>
      <c r="O33" s="24"/>
    </row>
    <row r="34" spans="1:15" x14ac:dyDescent="0.2">
      <c r="A34" t="s">
        <v>86</v>
      </c>
      <c r="B34" s="36">
        <f>B21/B22/B24</f>
        <v>2.580480924924252</v>
      </c>
      <c r="C34" s="36"/>
      <c r="D34" s="36"/>
      <c r="E34" s="36"/>
      <c r="F34" s="36"/>
      <c r="G34" s="36"/>
      <c r="H34" s="36"/>
      <c r="I34" s="36"/>
      <c r="N34" s="16"/>
    </row>
    <row r="35" spans="1:15" x14ac:dyDescent="0.2">
      <c r="A35" t="s">
        <v>87</v>
      </c>
      <c r="B35" s="36">
        <f>B27/B24/B22</f>
        <v>1.2024306227138908</v>
      </c>
      <c r="C35" s="36"/>
      <c r="D35" s="36"/>
      <c r="E35" s="36"/>
      <c r="F35" s="36"/>
      <c r="G35" s="36"/>
      <c r="H35" s="36"/>
      <c r="I35" s="36"/>
    </row>
    <row r="36" spans="1:15" x14ac:dyDescent="0.2">
      <c r="B36" s="36"/>
      <c r="C36" s="36"/>
      <c r="D36" s="36"/>
      <c r="E36" s="36"/>
      <c r="F36" s="36"/>
      <c r="G36" s="36"/>
      <c r="H36" s="36"/>
      <c r="I36" s="36"/>
    </row>
    <row r="37" spans="1:15" x14ac:dyDescent="0.2">
      <c r="A37" t="s">
        <v>151</v>
      </c>
      <c r="B37" s="18">
        <f>B27/B28/B24</f>
        <v>0.79330148606292572</v>
      </c>
      <c r="C37" s="18"/>
      <c r="D37" s="18"/>
      <c r="E37" s="18"/>
      <c r="F37" s="18"/>
      <c r="G37" s="18"/>
      <c r="H37" s="18"/>
      <c r="I37" s="18"/>
    </row>
    <row r="38" spans="1:15" ht="14.25" x14ac:dyDescent="0.2">
      <c r="A38" t="s">
        <v>152</v>
      </c>
      <c r="B38" s="36">
        <f>B37*B24</f>
        <v>15.570208302112992</v>
      </c>
    </row>
    <row r="39" spans="1:15" x14ac:dyDescent="0.2">
      <c r="B39" s="36"/>
      <c r="C39" s="36"/>
      <c r="D39" s="36"/>
      <c r="E39" s="36"/>
      <c r="F39" s="36"/>
      <c r="G39" s="36"/>
    </row>
    <row r="40" spans="1:15" x14ac:dyDescent="0.2">
      <c r="A40" t="s">
        <v>97</v>
      </c>
      <c r="B40" s="16">
        <f>(F8-F9)/(F9-F10)*100</f>
        <v>18.046198267564964</v>
      </c>
      <c r="C40" s="36"/>
      <c r="D40" s="36"/>
      <c r="E40" s="36"/>
      <c r="F40" s="36"/>
      <c r="G40" s="36"/>
    </row>
  </sheetData>
  <mergeCells count="3">
    <mergeCell ref="M17:O17"/>
    <mergeCell ref="B16:G16"/>
    <mergeCell ref="B5:G5"/>
  </mergeCells>
  <phoneticPr fontId="0" type="noConversion"/>
  <printOptions gridLines="1" gridLinesSet="0"/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"/>
  <sheetViews>
    <sheetView workbookViewId="0">
      <selection activeCell="B9" sqref="B9"/>
    </sheetView>
  </sheetViews>
  <sheetFormatPr defaultRowHeight="12.75" x14ac:dyDescent="0.2"/>
  <cols>
    <col min="1" max="1" width="14.140625" customWidth="1"/>
    <col min="2" max="4" width="10.140625" customWidth="1"/>
    <col min="5" max="5" width="8.28515625" customWidth="1"/>
    <col min="6" max="6" width="15.85546875" customWidth="1"/>
    <col min="7" max="7" width="15.7109375" bestFit="1" customWidth="1"/>
    <col min="8" max="8" width="19" bestFit="1" customWidth="1"/>
    <col min="9" max="9" width="19" customWidth="1"/>
    <col min="10" max="10" width="16" customWidth="1"/>
  </cols>
  <sheetData>
    <row r="1" spans="1:10" x14ac:dyDescent="0.2">
      <c r="A1" t="s">
        <v>63</v>
      </c>
    </row>
    <row r="3" spans="1:10" x14ac:dyDescent="0.2">
      <c r="A3" t="s">
        <v>64</v>
      </c>
      <c r="B3" t="s">
        <v>69</v>
      </c>
      <c r="C3" t="s">
        <v>76</v>
      </c>
      <c r="D3" t="s">
        <v>70</v>
      </c>
      <c r="E3" t="s">
        <v>75</v>
      </c>
      <c r="F3" t="s">
        <v>67</v>
      </c>
      <c r="G3" t="s">
        <v>65</v>
      </c>
      <c r="H3" t="s">
        <v>73</v>
      </c>
      <c r="I3" t="s">
        <v>73</v>
      </c>
      <c r="J3" t="s">
        <v>71</v>
      </c>
    </row>
    <row r="4" spans="1:10" x14ac:dyDescent="0.2">
      <c r="C4" s="11" t="s">
        <v>77</v>
      </c>
      <c r="F4" s="11" t="s">
        <v>68</v>
      </c>
      <c r="G4" s="11" t="s">
        <v>66</v>
      </c>
      <c r="H4" s="11" t="s">
        <v>74</v>
      </c>
      <c r="I4" s="11" t="s">
        <v>78</v>
      </c>
      <c r="J4" s="11" t="s">
        <v>72</v>
      </c>
    </row>
    <row r="5" spans="1:10" x14ac:dyDescent="0.2">
      <c r="A5" t="s">
        <v>99</v>
      </c>
      <c r="B5">
        <v>18.93</v>
      </c>
      <c r="C5">
        <v>25.3</v>
      </c>
      <c r="D5">
        <v>0.99</v>
      </c>
      <c r="E5" s="16">
        <f>(D5/(1+D5))</f>
        <v>0.49748743718592964</v>
      </c>
      <c r="F5">
        <v>0.13</v>
      </c>
      <c r="G5">
        <v>64.86</v>
      </c>
      <c r="H5" s="20">
        <v>1.13316122636787E-8</v>
      </c>
      <c r="I5" s="20">
        <f>(H5/100)</f>
        <v>1.13316122636787E-10</v>
      </c>
      <c r="J5" s="20">
        <v>1.1302915042254001E-17</v>
      </c>
    </row>
    <row r="6" spans="1:10" x14ac:dyDescent="0.2">
      <c r="A6" t="s">
        <v>100</v>
      </c>
      <c r="B6">
        <v>18.93</v>
      </c>
      <c r="C6">
        <v>25.3</v>
      </c>
      <c r="D6">
        <v>0.99</v>
      </c>
      <c r="E6" s="16">
        <f>(D6/(1+D6))</f>
        <v>0.49748743718592964</v>
      </c>
      <c r="F6">
        <v>0.27</v>
      </c>
      <c r="G6">
        <v>132.81</v>
      </c>
      <c r="H6" s="20">
        <v>1.6351279478184799E-8</v>
      </c>
      <c r="I6" s="20">
        <f>(H6/100)</f>
        <v>1.63512794781848E-10</v>
      </c>
      <c r="J6" s="20">
        <v>1.6309869987916101E-17</v>
      </c>
    </row>
  </sheetData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11</vt:i4>
      </vt:variant>
    </vt:vector>
  </HeadingPairs>
  <TitlesOfParts>
    <vt:vector size="15" baseType="lpstr">
      <vt:lpstr>Data_Interpretation</vt:lpstr>
      <vt:lpstr>Raw_Data</vt:lpstr>
      <vt:lpstr>Phase_Relations</vt:lpstr>
      <vt:lpstr>FlowThrough</vt:lpstr>
      <vt:lpstr>Effective_Stress_vs_Strain</vt:lpstr>
      <vt:lpstr>time_pressure_psi</vt:lpstr>
      <vt:lpstr>time_pressure_kPa</vt:lpstr>
      <vt:lpstr>R (using sigma_a)</vt:lpstr>
      <vt:lpstr>R (using sigma_v)</vt:lpstr>
      <vt:lpstr>cut_void_ratio_eff_stress</vt:lpstr>
      <vt:lpstr>void_ratio_eff_stress</vt:lpstr>
      <vt:lpstr>SED</vt:lpstr>
      <vt:lpstr>log_hydr-Cond</vt:lpstr>
      <vt:lpstr>log_Permeability</vt:lpstr>
      <vt:lpstr>Cv</vt:lpstr>
    </vt:vector>
  </TitlesOfParts>
  <Company>University of Texas at Ausin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andrewsm</dc:creator>
  <cp:lastModifiedBy>Julia Schneider</cp:lastModifiedBy>
  <cp:lastPrinted>2009-06-24T19:53:43Z</cp:lastPrinted>
  <dcterms:created xsi:type="dcterms:W3CDTF">2008-10-13T19:11:35Z</dcterms:created>
  <dcterms:modified xsi:type="dcterms:W3CDTF">2012-03-21T18:21:23Z</dcterms:modified>
</cp:coreProperties>
</file>